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horvathe\Downloads\"/>
    </mc:Choice>
  </mc:AlternateContent>
  <xr:revisionPtr revIDLastSave="0" documentId="13_ncr:1_{AAAB7275-588F-4FCC-B217-06ECBE6A9B0A}" xr6:coauthVersionLast="47" xr6:coauthVersionMax="47" xr10:uidLastSave="{00000000-0000-0000-0000-000000000000}"/>
  <workbookProtection workbookAlgorithmName="SHA-512" workbookHashValue="KTkydJEFWWVNvMHwKSUCHHuL47vwcIPbPneLoc0mbg7iJdhGk4TVPK7N8J3A5BkcKETqj9ueqENq1YbmhPq/tQ==" workbookSaltValue="NwO6O/U9ZC5xIs3mjUS/9A==" workbookSpinCount="100000" lockStructure="1"/>
  <bookViews>
    <workbookView xWindow="-110" yWindow="-110" windowWidth="19420" windowHeight="10420" xr2:uid="{00000000-000D-0000-FFFF-FFFF00000000}"/>
  </bookViews>
  <sheets>
    <sheet name="Introduction" sheetId="9" r:id="rId1"/>
    <sheet name="Production Transformation" sheetId="7" r:id="rId2"/>
    <sheet name="Container Venting" sheetId="5" r:id="rId3"/>
    <sheet name="Destruction of Prev. Produced" sheetId="3" r:id="rId4"/>
    <sheet name="f-GHG List for Subpart L" sheetId="10" r:id="rId5"/>
    <sheet name="Lists" sheetId="2" state="hidden" r:id="rId6"/>
  </sheets>
  <externalReferences>
    <externalReference r:id="rId7"/>
  </externalReferences>
  <definedNames>
    <definedName name="_xlnm._FilterDatabase" localSheetId="4" hidden="1">'f-GHG List for Subpart L'!$A$4:$D$4</definedName>
    <definedName name="CASRN">Lists!$F$2:$F$246</definedName>
    <definedName name="FGHG_List">Lists!$K$2:$K$36</definedName>
    <definedName name="FGHG_List_Long">Lists!$D$2:$D$247</definedName>
    <definedName name="FGHG_List_Long_GWP">Lists!$G$2:$G$247</definedName>
    <definedName name="FGHG_NAMES">'Production Transformation'!$O$19:INDEX('Production Transformation'!$O$19:$O$3718,COUNTA('Production Transformation'!$O$19:$O$3718))</definedName>
    <definedName name="Gas_Name">Lists!$E$2:$E$193</definedName>
    <definedName name="GWP_Other_Abbr">Lists!$B$18:$B$31</definedName>
    <definedName name="Other_Category">Lists!$A$2:$A$15</definedName>
    <definedName name="Other_Category_Abbr">Lists!$A$18:$A$31</definedName>
    <definedName name="Other_GWP">Lists!$B$2:$B$15</definedName>
    <definedName name="_xlnm.Print_Area" localSheetId="2">'Container Venting'!$B$1:$J$166</definedName>
    <definedName name="_xlnm.Print_Area" localSheetId="3">'Destruction of Prev. Produced'!$B$1:$J$216</definedName>
    <definedName name="_xlnm.Print_Area" localSheetId="1">'Production Transformation'!$B$1:$G$166</definedName>
    <definedName name="_xlnm.Print_Titles" localSheetId="2">'Container Venting'!$C:$J,'Container Venting'!#REF!</definedName>
    <definedName name="_xlnm.Print_Titles" localSheetId="3">'Destruction of Prev. Produced'!$C:$J,'Destruction of Prev. Produced'!#REF!</definedName>
    <definedName name="_xlnm.Print_Titles" localSheetId="1">'Production Transformation'!$C:$G,'Production Transformation'!#REF!</definedName>
    <definedName name="ProcType">'[1]Production Transformation'!$AT$26:$AT$27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24" i="7" l="1"/>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V110" i="7"/>
  <c r="AV111" i="7"/>
  <c r="AV112" i="7"/>
  <c r="AV113" i="7"/>
  <c r="AV114" i="7"/>
  <c r="AV115" i="7"/>
  <c r="AV116" i="7"/>
  <c r="AV117" i="7"/>
  <c r="AV118" i="7"/>
  <c r="AV119" i="7"/>
  <c r="AV120" i="7"/>
  <c r="AV121" i="7"/>
  <c r="AV122" i="7"/>
  <c r="AV123" i="7"/>
  <c r="AV124" i="7"/>
  <c r="AV125" i="7"/>
  <c r="AV126" i="7"/>
  <c r="AV127" i="7"/>
  <c r="AV128" i="7"/>
  <c r="AV129" i="7"/>
  <c r="AV130" i="7"/>
  <c r="AV131" i="7"/>
  <c r="AV132" i="7"/>
  <c r="AV133" i="7"/>
  <c r="AV134" i="7"/>
  <c r="AV135" i="7"/>
  <c r="AV136" i="7"/>
  <c r="AV137" i="7"/>
  <c r="AV138" i="7"/>
  <c r="AV139" i="7"/>
  <c r="AV140" i="7"/>
  <c r="AV141" i="7"/>
  <c r="AV142" i="7"/>
  <c r="AV143" i="7"/>
  <c r="AV144" i="7"/>
  <c r="AV145" i="7"/>
  <c r="AV146" i="7"/>
  <c r="AV147" i="7"/>
  <c r="AV148" i="7"/>
  <c r="AV149" i="7"/>
  <c r="AV150" i="7"/>
  <c r="AV151" i="7"/>
  <c r="AV152" i="7"/>
  <c r="AV153" i="7"/>
  <c r="AV154" i="7"/>
  <c r="AV155" i="7"/>
  <c r="AV156" i="7"/>
  <c r="AV157" i="7"/>
  <c r="AV158" i="7"/>
  <c r="AV159" i="7"/>
  <c r="AV160" i="7"/>
  <c r="AV161" i="7"/>
  <c r="AV162" i="7"/>
  <c r="AV163" i="7"/>
  <c r="AV164" i="7"/>
  <c r="AV165" i="7"/>
  <c r="AV166" i="7"/>
  <c r="AV167" i="7"/>
  <c r="AV168" i="7"/>
  <c r="AV169" i="7"/>
  <c r="AV170" i="7"/>
  <c r="AV171" i="7"/>
  <c r="AV172" i="7"/>
  <c r="AV173" i="7"/>
  <c r="AV174" i="7"/>
  <c r="AV175" i="7"/>
  <c r="AV176" i="7"/>
  <c r="AV177" i="7"/>
  <c r="AV178" i="7"/>
  <c r="AV179" i="7"/>
  <c r="AV180" i="7"/>
  <c r="AV181" i="7"/>
  <c r="AV182" i="7"/>
  <c r="AV183" i="7"/>
  <c r="AV184" i="7"/>
  <c r="AV185" i="7"/>
  <c r="AV186" i="7"/>
  <c r="AV187" i="7"/>
  <c r="AV188" i="7"/>
  <c r="AV189" i="7"/>
  <c r="AV190" i="7"/>
  <c r="AV191" i="7"/>
  <c r="AV192" i="7"/>
  <c r="AV193" i="7"/>
  <c r="AV194" i="7"/>
  <c r="AV195" i="7"/>
  <c r="AV196" i="7"/>
  <c r="AV197" i="7"/>
  <c r="AV198" i="7"/>
  <c r="AV199" i="7"/>
  <c r="AV200" i="7"/>
  <c r="AV201" i="7"/>
  <c r="AV202" i="7"/>
  <c r="AV203" i="7"/>
  <c r="AV204" i="7"/>
  <c r="AV205" i="7"/>
  <c r="AV206" i="7"/>
  <c r="AV207" i="7"/>
  <c r="AV208" i="7"/>
  <c r="AV209" i="7"/>
  <c r="AV210" i="7"/>
  <c r="AV211" i="7"/>
  <c r="AV212" i="7"/>
  <c r="AV213" i="7"/>
  <c r="AV214" i="7"/>
  <c r="AV215" i="7"/>
  <c r="AV216" i="7"/>
  <c r="AV217" i="7"/>
  <c r="AV218" i="7"/>
  <c r="AV219" i="7"/>
  <c r="AV220" i="7"/>
  <c r="AV221" i="7"/>
  <c r="AV222" i="7"/>
  <c r="AV223" i="7"/>
  <c r="AV224" i="7"/>
  <c r="AV225" i="7"/>
  <c r="AV226" i="7"/>
  <c r="AV227" i="7"/>
  <c r="AV228" i="7"/>
  <c r="AV229" i="7"/>
  <c r="AV230" i="7"/>
  <c r="AV231" i="7"/>
  <c r="AV232" i="7"/>
  <c r="AV233" i="7"/>
  <c r="AV234" i="7"/>
  <c r="AV235" i="7"/>
  <c r="AV236" i="7"/>
  <c r="AV237" i="7"/>
  <c r="AV238" i="7"/>
  <c r="AV239" i="7"/>
  <c r="AV240" i="7"/>
  <c r="AV241" i="7"/>
  <c r="AV242" i="7"/>
  <c r="AV243" i="7"/>
  <c r="AV244" i="7"/>
  <c r="AV245" i="7"/>
  <c r="AV246" i="7"/>
  <c r="AV247" i="7"/>
  <c r="AV248" i="7"/>
  <c r="AV249" i="7"/>
  <c r="AV250" i="7"/>
  <c r="AV251" i="7"/>
  <c r="AV252" i="7"/>
  <c r="AV253" i="7"/>
  <c r="AV254" i="7"/>
  <c r="AV255" i="7"/>
  <c r="AV256" i="7"/>
  <c r="AV257" i="7"/>
  <c r="AV258" i="7"/>
  <c r="AV259" i="7"/>
  <c r="AV260" i="7"/>
  <c r="AV261" i="7"/>
  <c r="AV262" i="7"/>
  <c r="AV263" i="7"/>
  <c r="AV264" i="7"/>
  <c r="AV265" i="7"/>
  <c r="AV266" i="7"/>
  <c r="AV267" i="7"/>
  <c r="AV268" i="7"/>
  <c r="AV269" i="7"/>
  <c r="AV270" i="7"/>
  <c r="AV271" i="7"/>
  <c r="AV272" i="7"/>
  <c r="AV273" i="7"/>
  <c r="AV274" i="7"/>
  <c r="AV275" i="7"/>
  <c r="AV276" i="7"/>
  <c r="AV277" i="7"/>
  <c r="AV278" i="7"/>
  <c r="AV279" i="7"/>
  <c r="AV280" i="7"/>
  <c r="AV281" i="7"/>
  <c r="AV282" i="7"/>
  <c r="AV283" i="7"/>
  <c r="AV284" i="7"/>
  <c r="AV285" i="7"/>
  <c r="AV286" i="7"/>
  <c r="AV287" i="7"/>
  <c r="AV288" i="7"/>
  <c r="AV289" i="7"/>
  <c r="AV290" i="7"/>
  <c r="AV291" i="7"/>
  <c r="AV292" i="7"/>
  <c r="AV293" i="7"/>
  <c r="AV294" i="7"/>
  <c r="AV295" i="7"/>
  <c r="AV296" i="7"/>
  <c r="AV297" i="7"/>
  <c r="AV298" i="7"/>
  <c r="AV299" i="7"/>
  <c r="AV300" i="7"/>
  <c r="AV301" i="7"/>
  <c r="AV302" i="7"/>
  <c r="AV303" i="7"/>
  <c r="AV304" i="7"/>
  <c r="AV305" i="7"/>
  <c r="AV306" i="7"/>
  <c r="AV307" i="7"/>
  <c r="AV308" i="7"/>
  <c r="AV309" i="7"/>
  <c r="AV310" i="7"/>
  <c r="AV311" i="7"/>
  <c r="AV312" i="7"/>
  <c r="AV313" i="7"/>
  <c r="AV314" i="7"/>
  <c r="AV315" i="7"/>
  <c r="AV316" i="7"/>
  <c r="AV317" i="7"/>
  <c r="AV318" i="7"/>
  <c r="AV319" i="7"/>
  <c r="AV320" i="7"/>
  <c r="AV321" i="7"/>
  <c r="AV322" i="7"/>
  <c r="AV323" i="7"/>
  <c r="AV324" i="7"/>
  <c r="AV325" i="7"/>
  <c r="AV326" i="7"/>
  <c r="AV327" i="7"/>
  <c r="AV328" i="7"/>
  <c r="AV329" i="7"/>
  <c r="AV330" i="7"/>
  <c r="AV331" i="7"/>
  <c r="AV332" i="7"/>
  <c r="AV333" i="7"/>
  <c r="AV334" i="7"/>
  <c r="AV335" i="7"/>
  <c r="AV336" i="7"/>
  <c r="AV337" i="7"/>
  <c r="AV338" i="7"/>
  <c r="AV339" i="7"/>
  <c r="AV340" i="7"/>
  <c r="AV341" i="7"/>
  <c r="AV342" i="7"/>
  <c r="AV343" i="7"/>
  <c r="AV344" i="7"/>
  <c r="AV345" i="7"/>
  <c r="AV346" i="7"/>
  <c r="AV347" i="7"/>
  <c r="AV348" i="7"/>
  <c r="AV349" i="7"/>
  <c r="AV350" i="7"/>
  <c r="AV351" i="7"/>
  <c r="AV352" i="7"/>
  <c r="AV353" i="7"/>
  <c r="AV354" i="7"/>
  <c r="AV355" i="7"/>
  <c r="AV356" i="7"/>
  <c r="AV357" i="7"/>
  <c r="AV358" i="7"/>
  <c r="AV359" i="7"/>
  <c r="AV360" i="7"/>
  <c r="AV361" i="7"/>
  <c r="AV362" i="7"/>
  <c r="AV363" i="7"/>
  <c r="AV364" i="7"/>
  <c r="AV365" i="7"/>
  <c r="AV366" i="7"/>
  <c r="AV367" i="7"/>
  <c r="AV368" i="7"/>
  <c r="AV369" i="7"/>
  <c r="AV370" i="7"/>
  <c r="AV371" i="7"/>
  <c r="AV372" i="7"/>
  <c r="AV373" i="7"/>
  <c r="AV374" i="7"/>
  <c r="AV375" i="7"/>
  <c r="AV376" i="7"/>
  <c r="AV377" i="7"/>
  <c r="AV378" i="7"/>
  <c r="AV379" i="7"/>
  <c r="AV380" i="7"/>
  <c r="AV381" i="7"/>
  <c r="AV382" i="7"/>
  <c r="AV383" i="7"/>
  <c r="AV384" i="7"/>
  <c r="AV385" i="7"/>
  <c r="AV386" i="7"/>
  <c r="AV387" i="7"/>
  <c r="AV388" i="7"/>
  <c r="AV389" i="7"/>
  <c r="AV390" i="7"/>
  <c r="AV391" i="7"/>
  <c r="AV392" i="7"/>
  <c r="AV393" i="7"/>
  <c r="AV394" i="7"/>
  <c r="AV395" i="7"/>
  <c r="AV396" i="7"/>
  <c r="AV397" i="7"/>
  <c r="AV398" i="7"/>
  <c r="AV399" i="7"/>
  <c r="AV400" i="7"/>
  <c r="AV401" i="7"/>
  <c r="AV402" i="7"/>
  <c r="AV403" i="7"/>
  <c r="AV404" i="7"/>
  <c r="AV405" i="7"/>
  <c r="AV406" i="7"/>
  <c r="AV407" i="7"/>
  <c r="AV408" i="7"/>
  <c r="AV409" i="7"/>
  <c r="AV410" i="7"/>
  <c r="AV411" i="7"/>
  <c r="AV412" i="7"/>
  <c r="AV413" i="7"/>
  <c r="AV414" i="7"/>
  <c r="AV415" i="7"/>
  <c r="AV416" i="7"/>
  <c r="AV417" i="7"/>
  <c r="AV418" i="7"/>
  <c r="AV419" i="7"/>
  <c r="AV420" i="7"/>
  <c r="AV421" i="7"/>
  <c r="AV422" i="7"/>
  <c r="AV423" i="7"/>
  <c r="AV424" i="7"/>
  <c r="AV425" i="7"/>
  <c r="AV426" i="7"/>
  <c r="AV427" i="7"/>
  <c r="AV428" i="7"/>
  <c r="AV429" i="7"/>
  <c r="AV430" i="7"/>
  <c r="AV431" i="7"/>
  <c r="AV432" i="7"/>
  <c r="AV433" i="7"/>
  <c r="AV434" i="7"/>
  <c r="AV435" i="7"/>
  <c r="AV436" i="7"/>
  <c r="AV437" i="7"/>
  <c r="AV438" i="7"/>
  <c r="AV439" i="7"/>
  <c r="AV440" i="7"/>
  <c r="AV441" i="7"/>
  <c r="AV442" i="7"/>
  <c r="AV443" i="7"/>
  <c r="AV444" i="7"/>
  <c r="AV445" i="7"/>
  <c r="AV446" i="7"/>
  <c r="AV447" i="7"/>
  <c r="AV448" i="7"/>
  <c r="AV449" i="7"/>
  <c r="AV450" i="7"/>
  <c r="AV451" i="7"/>
  <c r="AV452" i="7"/>
  <c r="AV453" i="7"/>
  <c r="AV454" i="7"/>
  <c r="AV455" i="7"/>
  <c r="AV456" i="7"/>
  <c r="AV457" i="7"/>
  <c r="AV458" i="7"/>
  <c r="AV459" i="7"/>
  <c r="AV460" i="7"/>
  <c r="AV461" i="7"/>
  <c r="AV462" i="7"/>
  <c r="AV463" i="7"/>
  <c r="AV464" i="7"/>
  <c r="AV465" i="7"/>
  <c r="AV466" i="7"/>
  <c r="AV467" i="7"/>
  <c r="AV468" i="7"/>
  <c r="AV469" i="7"/>
  <c r="AV470" i="7"/>
  <c r="AV471" i="7"/>
  <c r="AV472" i="7"/>
  <c r="AV473" i="7"/>
  <c r="AV474" i="7"/>
  <c r="AV475" i="7"/>
  <c r="AV476" i="7"/>
  <c r="AV477" i="7"/>
  <c r="AV478" i="7"/>
  <c r="AV479" i="7"/>
  <c r="AV480" i="7"/>
  <c r="AV481" i="7"/>
  <c r="AV482" i="7"/>
  <c r="AV483" i="7"/>
  <c r="AV484" i="7"/>
  <c r="AV485" i="7"/>
  <c r="AV486" i="7"/>
  <c r="AV487" i="7"/>
  <c r="AV488" i="7"/>
  <c r="AV489" i="7"/>
  <c r="AV490" i="7"/>
  <c r="AV491" i="7"/>
  <c r="AV492" i="7"/>
  <c r="AV493" i="7"/>
  <c r="AV494" i="7"/>
  <c r="AV495" i="7"/>
  <c r="AV496" i="7"/>
  <c r="AV497" i="7"/>
  <c r="AV498" i="7"/>
  <c r="AV499" i="7"/>
  <c r="AV500" i="7"/>
  <c r="AV501" i="7"/>
  <c r="AV502" i="7"/>
  <c r="AV503" i="7"/>
  <c r="AV504" i="7"/>
  <c r="AV505" i="7"/>
  <c r="AV506" i="7"/>
  <c r="AV507" i="7"/>
  <c r="AV508" i="7"/>
  <c r="AV509" i="7"/>
  <c r="AV510" i="7"/>
  <c r="AV511" i="7"/>
  <c r="AV512" i="7"/>
  <c r="AV513" i="7"/>
  <c r="AV514" i="7"/>
  <c r="AV515" i="7"/>
  <c r="AV516" i="7"/>
  <c r="AV517" i="7"/>
  <c r="AV518" i="7"/>
  <c r="AV519" i="7"/>
  <c r="AV520" i="7"/>
  <c r="AV521" i="7"/>
  <c r="AV522" i="7"/>
  <c r="AV523" i="7"/>
  <c r="AV524" i="7"/>
  <c r="AV525" i="7"/>
  <c r="AV526" i="7"/>
  <c r="AV527" i="7"/>
  <c r="AV528" i="7"/>
  <c r="AV529" i="7"/>
  <c r="AV530" i="7"/>
  <c r="AV531" i="7"/>
  <c r="AV532" i="7"/>
  <c r="AV533" i="7"/>
  <c r="AV534" i="7"/>
  <c r="AV535" i="7"/>
  <c r="AV536" i="7"/>
  <c r="AV537" i="7"/>
  <c r="AV538" i="7"/>
  <c r="AV539" i="7"/>
  <c r="AV540" i="7"/>
  <c r="AV541" i="7"/>
  <c r="AV542" i="7"/>
  <c r="AV543" i="7"/>
  <c r="AV544" i="7"/>
  <c r="AV545" i="7"/>
  <c r="AV546" i="7"/>
  <c r="AV547" i="7"/>
  <c r="AV548" i="7"/>
  <c r="AV549" i="7"/>
  <c r="AV550" i="7"/>
  <c r="AV551" i="7"/>
  <c r="AV552" i="7"/>
  <c r="AV553" i="7"/>
  <c r="AV554" i="7"/>
  <c r="AV555" i="7"/>
  <c r="AV556" i="7"/>
  <c r="AV557" i="7"/>
  <c r="AV558" i="7"/>
  <c r="AV559" i="7"/>
  <c r="AV560" i="7"/>
  <c r="AV561" i="7"/>
  <c r="AV562" i="7"/>
  <c r="AV563" i="7"/>
  <c r="AV564" i="7"/>
  <c r="AV565" i="7"/>
  <c r="AV566" i="7"/>
  <c r="AV567" i="7"/>
  <c r="AV568" i="7"/>
  <c r="AV569" i="7"/>
  <c r="AV570" i="7"/>
  <c r="AV571" i="7"/>
  <c r="AV572" i="7"/>
  <c r="AV573" i="7"/>
  <c r="AV574" i="7"/>
  <c r="AV575" i="7"/>
  <c r="AV576" i="7"/>
  <c r="AV577" i="7"/>
  <c r="AV578" i="7"/>
  <c r="AV579" i="7"/>
  <c r="AV580" i="7"/>
  <c r="AV581" i="7"/>
  <c r="AV582" i="7"/>
  <c r="AV583" i="7"/>
  <c r="AV584" i="7"/>
  <c r="AV585" i="7"/>
  <c r="AV586" i="7"/>
  <c r="AV587" i="7"/>
  <c r="AV588" i="7"/>
  <c r="AV589" i="7"/>
  <c r="AV590" i="7"/>
  <c r="AV591" i="7"/>
  <c r="AV592" i="7"/>
  <c r="AV593" i="7"/>
  <c r="AV594" i="7"/>
  <c r="AV595" i="7"/>
  <c r="AV596" i="7"/>
  <c r="AV597" i="7"/>
  <c r="AV598" i="7"/>
  <c r="AV599" i="7"/>
  <c r="AV600" i="7"/>
  <c r="AV601" i="7"/>
  <c r="AV602" i="7"/>
  <c r="AV603" i="7"/>
  <c r="AV604" i="7"/>
  <c r="AV605" i="7"/>
  <c r="AV606" i="7"/>
  <c r="AV607" i="7"/>
  <c r="AV608" i="7"/>
  <c r="AV609" i="7"/>
  <c r="AV610" i="7"/>
  <c r="AV611" i="7"/>
  <c r="AV612" i="7"/>
  <c r="AV613" i="7"/>
  <c r="AV614" i="7"/>
  <c r="AV615" i="7"/>
  <c r="AV616" i="7"/>
  <c r="AV617" i="7"/>
  <c r="AV618" i="7"/>
  <c r="AV619" i="7"/>
  <c r="AV620" i="7"/>
  <c r="AV621" i="7"/>
  <c r="AV622" i="7"/>
  <c r="AV623" i="7"/>
  <c r="AV624" i="7"/>
  <c r="AV625" i="7"/>
  <c r="AV626" i="7"/>
  <c r="AV627" i="7"/>
  <c r="AV628" i="7"/>
  <c r="AV629" i="7"/>
  <c r="AV630" i="7"/>
  <c r="AV631" i="7"/>
  <c r="AV632" i="7"/>
  <c r="AV633" i="7"/>
  <c r="AV634" i="7"/>
  <c r="AV635" i="7"/>
  <c r="AV636" i="7"/>
  <c r="AV637" i="7"/>
  <c r="AV638" i="7"/>
  <c r="AV639" i="7"/>
  <c r="AV640" i="7"/>
  <c r="AV641" i="7"/>
  <c r="AV642" i="7"/>
  <c r="AV643" i="7"/>
  <c r="AV644" i="7"/>
  <c r="AV645" i="7"/>
  <c r="AV646" i="7"/>
  <c r="AV647" i="7"/>
  <c r="AV648" i="7"/>
  <c r="AV649" i="7"/>
  <c r="AV650" i="7"/>
  <c r="AV651" i="7"/>
  <c r="AV652" i="7"/>
  <c r="AV653" i="7"/>
  <c r="AV654" i="7"/>
  <c r="AV655" i="7"/>
  <c r="AV656" i="7"/>
  <c r="AV657" i="7"/>
  <c r="AV658" i="7"/>
  <c r="AV659" i="7"/>
  <c r="AV660" i="7"/>
  <c r="AV661" i="7"/>
  <c r="AV662" i="7"/>
  <c r="AV663" i="7"/>
  <c r="AV664" i="7"/>
  <c r="AV665" i="7"/>
  <c r="AV666" i="7"/>
  <c r="AV667" i="7"/>
  <c r="AV668" i="7"/>
  <c r="AV669" i="7"/>
  <c r="AV670" i="7"/>
  <c r="AV671" i="7"/>
  <c r="AV672" i="7"/>
  <c r="AV673" i="7"/>
  <c r="AV674" i="7"/>
  <c r="AV675" i="7"/>
  <c r="AV676" i="7"/>
  <c r="AV677" i="7"/>
  <c r="AV678" i="7"/>
  <c r="AV679" i="7"/>
  <c r="AV680" i="7"/>
  <c r="AV681" i="7"/>
  <c r="AV682" i="7"/>
  <c r="AV683" i="7"/>
  <c r="AV684" i="7"/>
  <c r="AV685" i="7"/>
  <c r="AV686" i="7"/>
  <c r="AV687" i="7"/>
  <c r="AV688" i="7"/>
  <c r="AV689" i="7"/>
  <c r="AV690" i="7"/>
  <c r="AV691" i="7"/>
  <c r="AV692" i="7"/>
  <c r="AV693" i="7"/>
  <c r="AV694" i="7"/>
  <c r="AV695" i="7"/>
  <c r="AV696" i="7"/>
  <c r="AV697" i="7"/>
  <c r="AV698" i="7"/>
  <c r="AV699" i="7"/>
  <c r="AV700" i="7"/>
  <c r="AV701" i="7"/>
  <c r="AV702" i="7"/>
  <c r="AV703" i="7"/>
  <c r="AV704" i="7"/>
  <c r="AV705" i="7"/>
  <c r="AV706" i="7"/>
  <c r="AV707" i="7"/>
  <c r="AV708" i="7"/>
  <c r="AV709" i="7"/>
  <c r="AV710" i="7"/>
  <c r="AV711" i="7"/>
  <c r="AV712" i="7"/>
  <c r="AV713" i="7"/>
  <c r="AV714" i="7"/>
  <c r="AV715" i="7"/>
  <c r="AV716" i="7"/>
  <c r="AV717" i="7"/>
  <c r="AV718" i="7"/>
  <c r="AV719" i="7"/>
  <c r="AV720" i="7"/>
  <c r="AV721" i="7"/>
  <c r="AV722" i="7"/>
  <c r="AV723" i="7"/>
  <c r="AV724" i="7"/>
  <c r="AV725" i="7"/>
  <c r="AV726" i="7"/>
  <c r="AV727" i="7"/>
  <c r="AV728" i="7"/>
  <c r="AV729" i="7"/>
  <c r="AV730" i="7"/>
  <c r="AV731" i="7"/>
  <c r="AV732" i="7"/>
  <c r="AV733" i="7"/>
  <c r="AV734" i="7"/>
  <c r="AV735" i="7"/>
  <c r="AV736" i="7"/>
  <c r="AV737" i="7"/>
  <c r="AV738" i="7"/>
  <c r="AV739" i="7"/>
  <c r="AV740" i="7"/>
  <c r="AV741" i="7"/>
  <c r="AV742" i="7"/>
  <c r="AV743" i="7"/>
  <c r="AV744" i="7"/>
  <c r="AV745" i="7"/>
  <c r="AV746" i="7"/>
  <c r="AV747" i="7"/>
  <c r="AV748" i="7"/>
  <c r="AV749" i="7"/>
  <c r="AV750" i="7"/>
  <c r="AV751" i="7"/>
  <c r="AV752" i="7"/>
  <c r="AV753" i="7"/>
  <c r="AV754" i="7"/>
  <c r="AV755" i="7"/>
  <c r="AV756" i="7"/>
  <c r="AV757" i="7"/>
  <c r="AV758" i="7"/>
  <c r="AV759" i="7"/>
  <c r="AV760" i="7"/>
  <c r="AV761" i="7"/>
  <c r="AV762" i="7"/>
  <c r="AV763" i="7"/>
  <c r="AV764" i="7"/>
  <c r="AV765" i="7"/>
  <c r="AV766" i="7"/>
  <c r="AV767" i="7"/>
  <c r="AV768" i="7"/>
  <c r="AV769" i="7"/>
  <c r="AV770" i="7"/>
  <c r="AV771" i="7"/>
  <c r="AV772" i="7"/>
  <c r="AV773" i="7"/>
  <c r="AV774" i="7"/>
  <c r="AV775" i="7"/>
  <c r="AV776" i="7"/>
  <c r="AV777" i="7"/>
  <c r="AV778" i="7"/>
  <c r="AV779" i="7"/>
  <c r="AV780" i="7"/>
  <c r="AV781" i="7"/>
  <c r="AV782" i="7"/>
  <c r="AV783" i="7"/>
  <c r="AV784" i="7"/>
  <c r="AV785" i="7"/>
  <c r="AV786" i="7"/>
  <c r="AV787" i="7"/>
  <c r="AV788" i="7"/>
  <c r="AV789" i="7"/>
  <c r="AV790" i="7"/>
  <c r="AV791" i="7"/>
  <c r="AV792" i="7"/>
  <c r="AV793" i="7"/>
  <c r="AV794" i="7"/>
  <c r="AV795" i="7"/>
  <c r="AV796" i="7"/>
  <c r="AV797" i="7"/>
  <c r="AV798" i="7"/>
  <c r="AV799" i="7"/>
  <c r="AV800" i="7"/>
  <c r="AV801" i="7"/>
  <c r="AV802" i="7"/>
  <c r="AV803" i="7"/>
  <c r="AV804" i="7"/>
  <c r="AV805" i="7"/>
  <c r="AV806" i="7"/>
  <c r="AV807" i="7"/>
  <c r="AV808" i="7"/>
  <c r="AV809" i="7"/>
  <c r="AV810" i="7"/>
  <c r="AV811" i="7"/>
  <c r="AV812" i="7"/>
  <c r="AV813" i="7"/>
  <c r="AV814" i="7"/>
  <c r="AV815" i="7"/>
  <c r="AV816" i="7"/>
  <c r="AV817" i="7"/>
  <c r="AV818" i="7"/>
  <c r="AV819" i="7"/>
  <c r="AV820" i="7"/>
  <c r="AV821" i="7"/>
  <c r="AV822" i="7"/>
  <c r="AV823" i="7"/>
  <c r="AV824" i="7"/>
  <c r="AV825" i="7"/>
  <c r="AV826" i="7"/>
  <c r="AV827" i="7"/>
  <c r="AV828" i="7"/>
  <c r="AV829" i="7"/>
  <c r="AV830" i="7"/>
  <c r="AV831" i="7"/>
  <c r="AV832" i="7"/>
  <c r="AV833" i="7"/>
  <c r="AV834" i="7"/>
  <c r="AV835" i="7"/>
  <c r="AV836" i="7"/>
  <c r="AV837" i="7"/>
  <c r="AV838" i="7"/>
  <c r="AV839" i="7"/>
  <c r="AV840" i="7"/>
  <c r="AV841" i="7"/>
  <c r="AV842" i="7"/>
  <c r="AV843" i="7"/>
  <c r="AV844" i="7"/>
  <c r="AV845" i="7"/>
  <c r="AV846" i="7"/>
  <c r="AV847" i="7"/>
  <c r="AV848" i="7"/>
  <c r="AV849" i="7"/>
  <c r="AV850" i="7"/>
  <c r="AV851" i="7"/>
  <c r="AV852" i="7"/>
  <c r="AV853" i="7"/>
  <c r="AV854" i="7"/>
  <c r="AV855" i="7"/>
  <c r="AV856" i="7"/>
  <c r="AV857" i="7"/>
  <c r="AV858" i="7"/>
  <c r="AV859" i="7"/>
  <c r="AV860" i="7"/>
  <c r="AV861" i="7"/>
  <c r="AV862" i="7"/>
  <c r="AV863" i="7"/>
  <c r="AV864" i="7"/>
  <c r="AV865" i="7"/>
  <c r="AV866" i="7"/>
  <c r="AV867" i="7"/>
  <c r="AV868" i="7"/>
  <c r="AV869" i="7"/>
  <c r="AV870" i="7"/>
  <c r="AV871" i="7"/>
  <c r="AV872" i="7"/>
  <c r="AV873" i="7"/>
  <c r="AV874" i="7"/>
  <c r="AV875" i="7"/>
  <c r="AV876" i="7"/>
  <c r="AV877" i="7"/>
  <c r="AV878" i="7"/>
  <c r="AV879" i="7"/>
  <c r="AV880" i="7"/>
  <c r="AV881" i="7"/>
  <c r="AV882" i="7"/>
  <c r="AV883" i="7"/>
  <c r="AV884" i="7"/>
  <c r="AV885" i="7"/>
  <c r="AV886" i="7"/>
  <c r="AV887" i="7"/>
  <c r="AV888" i="7"/>
  <c r="AV889" i="7"/>
  <c r="AV890" i="7"/>
  <c r="AV891" i="7"/>
  <c r="AV892" i="7"/>
  <c r="AV893" i="7"/>
  <c r="AV894" i="7"/>
  <c r="AV895" i="7"/>
  <c r="AV896" i="7"/>
  <c r="AV897" i="7"/>
  <c r="AV898" i="7"/>
  <c r="AV899" i="7"/>
  <c r="AV900" i="7"/>
  <c r="AV901" i="7"/>
  <c r="AV902" i="7"/>
  <c r="AV903" i="7"/>
  <c r="AV904" i="7"/>
  <c r="AV905" i="7"/>
  <c r="AV906" i="7"/>
  <c r="AV907" i="7"/>
  <c r="AV908" i="7"/>
  <c r="AV909" i="7"/>
  <c r="AV910" i="7"/>
  <c r="AV911" i="7"/>
  <c r="AV912" i="7"/>
  <c r="AV913" i="7"/>
  <c r="AV914" i="7"/>
  <c r="AV915" i="7"/>
  <c r="AV916" i="7"/>
  <c r="AV917" i="7"/>
  <c r="AV918" i="7"/>
  <c r="AV919" i="7"/>
  <c r="AV920" i="7"/>
  <c r="AV921" i="7"/>
  <c r="AV922" i="7"/>
  <c r="AV923" i="7"/>
  <c r="AV924" i="7"/>
  <c r="AV925" i="7"/>
  <c r="AV926" i="7"/>
  <c r="AV927" i="7"/>
  <c r="AV928" i="7"/>
  <c r="AV929" i="7"/>
  <c r="AV930" i="7"/>
  <c r="AV931" i="7"/>
  <c r="AV932" i="7"/>
  <c r="AV933" i="7"/>
  <c r="AV934" i="7"/>
  <c r="AV935" i="7"/>
  <c r="AV936" i="7"/>
  <c r="AV937" i="7"/>
  <c r="AV938" i="7"/>
  <c r="AV939" i="7"/>
  <c r="AV940" i="7"/>
  <c r="AV941" i="7"/>
  <c r="AV942" i="7"/>
  <c r="AV943" i="7"/>
  <c r="AV944" i="7"/>
  <c r="AV945" i="7"/>
  <c r="AV946" i="7"/>
  <c r="AV947" i="7"/>
  <c r="AV948" i="7"/>
  <c r="AV949" i="7"/>
  <c r="AV950" i="7"/>
  <c r="AV951" i="7"/>
  <c r="AV952" i="7"/>
  <c r="AV953" i="7"/>
  <c r="AV954" i="7"/>
  <c r="AV955" i="7"/>
  <c r="AV956" i="7"/>
  <c r="AV957" i="7"/>
  <c r="AV958" i="7"/>
  <c r="AV959" i="7"/>
  <c r="AV960" i="7"/>
  <c r="AV961" i="7"/>
  <c r="AV962" i="7"/>
  <c r="AV963" i="7"/>
  <c r="AV964" i="7"/>
  <c r="AV965" i="7"/>
  <c r="AV966" i="7"/>
  <c r="AV967" i="7"/>
  <c r="AV968" i="7"/>
  <c r="AV969" i="7"/>
  <c r="AV970" i="7"/>
  <c r="AV971" i="7"/>
  <c r="AV972" i="7"/>
  <c r="AV973" i="7"/>
  <c r="AV974" i="7"/>
  <c r="AV975" i="7"/>
  <c r="AV976" i="7"/>
  <c r="AV977" i="7"/>
  <c r="AV978" i="7"/>
  <c r="AV979" i="7"/>
  <c r="AV980" i="7"/>
  <c r="AV981" i="7"/>
  <c r="AV982" i="7"/>
  <c r="AV983" i="7"/>
  <c r="AV984" i="7"/>
  <c r="AV985" i="7"/>
  <c r="AV986" i="7"/>
  <c r="AV987" i="7"/>
  <c r="AV988" i="7"/>
  <c r="AV989" i="7"/>
  <c r="AV990" i="7"/>
  <c r="AV991" i="7"/>
  <c r="AV992" i="7"/>
  <c r="AV993" i="7"/>
  <c r="AV994" i="7"/>
  <c r="AV995" i="7"/>
  <c r="AV996" i="7"/>
  <c r="AV997" i="7"/>
  <c r="AV998" i="7"/>
  <c r="AV999" i="7"/>
  <c r="AV1000" i="7"/>
  <c r="AV1001" i="7"/>
  <c r="AV1002" i="7"/>
  <c r="AV1003" i="7"/>
  <c r="AV1004" i="7"/>
  <c r="AV1005" i="7"/>
  <c r="AV1006" i="7"/>
  <c r="AV1007" i="7"/>
  <c r="AV1008" i="7"/>
  <c r="AV1009" i="7"/>
  <c r="AV1010" i="7"/>
  <c r="AV1011" i="7"/>
  <c r="AV1012" i="7"/>
  <c r="AV1013" i="7"/>
  <c r="AV1014" i="7"/>
  <c r="AV1015" i="7"/>
  <c r="AV1016" i="7"/>
  <c r="AV1017" i="7"/>
  <c r="AV1018" i="7"/>
  <c r="AV1019" i="7"/>
  <c r="AV1020" i="7"/>
  <c r="AV1021" i="7"/>
  <c r="AV1022" i="7"/>
  <c r="AV1023" i="7"/>
  <c r="AV1024" i="7"/>
  <c r="AV1025" i="7"/>
  <c r="AV1026" i="7"/>
  <c r="AV1027" i="7"/>
  <c r="AV1028" i="7"/>
  <c r="AV1029" i="7"/>
  <c r="AV1030" i="7"/>
  <c r="AV1031" i="7"/>
  <c r="AV1032" i="7"/>
  <c r="AV1033" i="7"/>
  <c r="AV1034" i="7"/>
  <c r="AV1035" i="7"/>
  <c r="AV1036" i="7"/>
  <c r="AV1037" i="7"/>
  <c r="AV1038" i="7"/>
  <c r="AV1039" i="7"/>
  <c r="AV1040" i="7"/>
  <c r="AV1041" i="7"/>
  <c r="AV1042" i="7"/>
  <c r="AV1043" i="7"/>
  <c r="AV1044" i="7"/>
  <c r="AV1045" i="7"/>
  <c r="AV1046" i="7"/>
  <c r="AV1047" i="7"/>
  <c r="AV1048" i="7"/>
  <c r="AV1049" i="7"/>
  <c r="AV1050" i="7"/>
  <c r="AV1051" i="7"/>
  <c r="AV1052" i="7"/>
  <c r="AV1053" i="7"/>
  <c r="AV1054" i="7"/>
  <c r="AV1055" i="7"/>
  <c r="AV1056" i="7"/>
  <c r="AV1057" i="7"/>
  <c r="AV1058" i="7"/>
  <c r="AV1059" i="7"/>
  <c r="AV1060" i="7"/>
  <c r="AV1061" i="7"/>
  <c r="AV1062" i="7"/>
  <c r="AV1063" i="7"/>
  <c r="AV1064" i="7"/>
  <c r="AV1065" i="7"/>
  <c r="AV1066" i="7"/>
  <c r="AV1067" i="7"/>
  <c r="AV1068" i="7"/>
  <c r="AV1069" i="7"/>
  <c r="AV1070" i="7"/>
  <c r="AV1071" i="7"/>
  <c r="AV1072" i="7"/>
  <c r="AV1073" i="7"/>
  <c r="AV1074" i="7"/>
  <c r="AV1075" i="7"/>
  <c r="AV1076" i="7"/>
  <c r="AV1077" i="7"/>
  <c r="AV1078" i="7"/>
  <c r="AV1079" i="7"/>
  <c r="AV1080" i="7"/>
  <c r="AV1081" i="7"/>
  <c r="AV1082" i="7"/>
  <c r="AV1083" i="7"/>
  <c r="AV1084" i="7"/>
  <c r="AV1085" i="7"/>
  <c r="AV1086" i="7"/>
  <c r="AV1087" i="7"/>
  <c r="AV1088" i="7"/>
  <c r="AV1089" i="7"/>
  <c r="AV1090" i="7"/>
  <c r="AV1091" i="7"/>
  <c r="AV1092" i="7"/>
  <c r="AV1093" i="7"/>
  <c r="AV1094" i="7"/>
  <c r="AV1095" i="7"/>
  <c r="AV1096" i="7"/>
  <c r="AV1097" i="7"/>
  <c r="AV1098" i="7"/>
  <c r="AV1099" i="7"/>
  <c r="AV1100" i="7"/>
  <c r="AV1101" i="7"/>
  <c r="AV1102" i="7"/>
  <c r="AV1103" i="7"/>
  <c r="AV1104" i="7"/>
  <c r="AV1105" i="7"/>
  <c r="AV1106" i="7"/>
  <c r="AV1107" i="7"/>
  <c r="AV1108" i="7"/>
  <c r="AV1109" i="7"/>
  <c r="AV1110" i="7"/>
  <c r="AV1111" i="7"/>
  <c r="AV1112" i="7"/>
  <c r="AV1113" i="7"/>
  <c r="AV1114" i="7"/>
  <c r="AV1115" i="7"/>
  <c r="AV1116" i="7"/>
  <c r="AV1117" i="7"/>
  <c r="AV1118" i="7"/>
  <c r="AV1119" i="7"/>
  <c r="AV1120" i="7"/>
  <c r="AV1121" i="7"/>
  <c r="AV1122" i="7"/>
  <c r="AV1123" i="7"/>
  <c r="AV1124" i="7"/>
  <c r="AV1125" i="7"/>
  <c r="AV1126" i="7"/>
  <c r="AV1127" i="7"/>
  <c r="AV1128" i="7"/>
  <c r="AV1129" i="7"/>
  <c r="AV1130" i="7"/>
  <c r="AV1131" i="7"/>
  <c r="AV1132" i="7"/>
  <c r="AV1133" i="7"/>
  <c r="AV1134" i="7"/>
  <c r="AV1135" i="7"/>
  <c r="AV1136" i="7"/>
  <c r="AV1137" i="7"/>
  <c r="AV1138" i="7"/>
  <c r="AV1139" i="7"/>
  <c r="AV1140" i="7"/>
  <c r="AV1141" i="7"/>
  <c r="AV1142" i="7"/>
  <c r="AV1143" i="7"/>
  <c r="AV1144" i="7"/>
  <c r="AV1145" i="7"/>
  <c r="AV1146" i="7"/>
  <c r="AV1147" i="7"/>
  <c r="AV1148" i="7"/>
  <c r="AV1149" i="7"/>
  <c r="AV1150" i="7"/>
  <c r="AV1151" i="7"/>
  <c r="AV1152" i="7"/>
  <c r="AV1153" i="7"/>
  <c r="AV1154" i="7"/>
  <c r="AV1155" i="7"/>
  <c r="AV1156" i="7"/>
  <c r="AV1157" i="7"/>
  <c r="AV1158" i="7"/>
  <c r="AV1159" i="7"/>
  <c r="AV1160" i="7"/>
  <c r="AV1161" i="7"/>
  <c r="AV1162" i="7"/>
  <c r="AV1163" i="7"/>
  <c r="AV1164" i="7"/>
  <c r="AV1165" i="7"/>
  <c r="AV1166" i="7"/>
  <c r="AV1167" i="7"/>
  <c r="AV1168" i="7"/>
  <c r="AV1169" i="7"/>
  <c r="AV1170" i="7"/>
  <c r="AV1171" i="7"/>
  <c r="AV1172" i="7"/>
  <c r="AV1173" i="7"/>
  <c r="AV1174" i="7"/>
  <c r="AV1175" i="7"/>
  <c r="AV1176" i="7"/>
  <c r="AV1177" i="7"/>
  <c r="AV1178" i="7"/>
  <c r="AV1179" i="7"/>
  <c r="AV1180" i="7"/>
  <c r="AV1181" i="7"/>
  <c r="AV1182" i="7"/>
  <c r="AV1183" i="7"/>
  <c r="AV1184" i="7"/>
  <c r="AV1185" i="7"/>
  <c r="AV1186" i="7"/>
  <c r="AV1187" i="7"/>
  <c r="AV1188" i="7"/>
  <c r="AV1189" i="7"/>
  <c r="AV1190" i="7"/>
  <c r="AV1191" i="7"/>
  <c r="AV1192" i="7"/>
  <c r="AV1193" i="7"/>
  <c r="AV1194" i="7"/>
  <c r="AV1195" i="7"/>
  <c r="AV1196" i="7"/>
  <c r="AV1197" i="7"/>
  <c r="AV1198" i="7"/>
  <c r="AV1199" i="7"/>
  <c r="AV1200" i="7"/>
  <c r="AV1201" i="7"/>
  <c r="AV1202" i="7"/>
  <c r="AV1203" i="7"/>
  <c r="AV1204" i="7"/>
  <c r="AV1205" i="7"/>
  <c r="AV1206" i="7"/>
  <c r="AV1207" i="7"/>
  <c r="AV1208" i="7"/>
  <c r="AV1209" i="7"/>
  <c r="AV1210" i="7"/>
  <c r="AV1211" i="7"/>
  <c r="AV1212" i="7"/>
  <c r="AV1213" i="7"/>
  <c r="AV1214" i="7"/>
  <c r="AV1215" i="7"/>
  <c r="AV1216" i="7"/>
  <c r="AV1217" i="7"/>
  <c r="AV1218" i="7"/>
  <c r="AV1219" i="7"/>
  <c r="AV1220" i="7"/>
  <c r="AV1221" i="7"/>
  <c r="AV1222" i="7"/>
  <c r="AV1223" i="7"/>
  <c r="AV1224" i="7"/>
  <c r="AV1225" i="7"/>
  <c r="AV1226" i="7"/>
  <c r="AV1227" i="7"/>
  <c r="AV1228" i="7"/>
  <c r="AV1229" i="7"/>
  <c r="AV1230" i="7"/>
  <c r="AV1231" i="7"/>
  <c r="AV1232" i="7"/>
  <c r="AV1233" i="7"/>
  <c r="AV1234" i="7"/>
  <c r="AV1235" i="7"/>
  <c r="AV1236" i="7"/>
  <c r="AV1237" i="7"/>
  <c r="AV1238" i="7"/>
  <c r="AV1239" i="7"/>
  <c r="AV1240" i="7"/>
  <c r="AV1241" i="7"/>
  <c r="AV1242" i="7"/>
  <c r="AV1243" i="7"/>
  <c r="AV1244" i="7"/>
  <c r="AV1245" i="7"/>
  <c r="AV1246" i="7"/>
  <c r="AV1247" i="7"/>
  <c r="AV1248" i="7"/>
  <c r="AV1249" i="7"/>
  <c r="AV1250" i="7"/>
  <c r="AV1251" i="7"/>
  <c r="AV1252" i="7"/>
  <c r="AV1253" i="7"/>
  <c r="AV1254" i="7"/>
  <c r="AV1255" i="7"/>
  <c r="AV1256" i="7"/>
  <c r="AV1257" i="7"/>
  <c r="AV1258" i="7"/>
  <c r="AV1259" i="7"/>
  <c r="AV1260" i="7"/>
  <c r="AV1261" i="7"/>
  <c r="AV1262" i="7"/>
  <c r="AV1263" i="7"/>
  <c r="AV1264" i="7"/>
  <c r="AV1265" i="7"/>
  <c r="AV1266" i="7"/>
  <c r="AV1267" i="7"/>
  <c r="AV1268" i="7"/>
  <c r="AV1269" i="7"/>
  <c r="AV1270" i="7"/>
  <c r="AV1271" i="7"/>
  <c r="AV1272" i="7"/>
  <c r="AV1273" i="7"/>
  <c r="AV1274" i="7"/>
  <c r="AV1275" i="7"/>
  <c r="AV1276" i="7"/>
  <c r="AV1277" i="7"/>
  <c r="AV1278" i="7"/>
  <c r="AV1279" i="7"/>
  <c r="AV1280" i="7"/>
  <c r="AV1281" i="7"/>
  <c r="AV1282" i="7"/>
  <c r="AV1283" i="7"/>
  <c r="AV1284" i="7"/>
  <c r="AV1285" i="7"/>
  <c r="AV1286" i="7"/>
  <c r="AV1287" i="7"/>
  <c r="AV1288" i="7"/>
  <c r="AV1289" i="7"/>
  <c r="AV1290" i="7"/>
  <c r="AV1291" i="7"/>
  <c r="AV1292" i="7"/>
  <c r="AV1293" i="7"/>
  <c r="AV1294" i="7"/>
  <c r="AV1295" i="7"/>
  <c r="AV1296" i="7"/>
  <c r="AV1297" i="7"/>
  <c r="AV1298" i="7"/>
  <c r="AV1299" i="7"/>
  <c r="AV1300" i="7"/>
  <c r="AV1301" i="7"/>
  <c r="AV1302" i="7"/>
  <c r="AV1303" i="7"/>
  <c r="AV1304" i="7"/>
  <c r="AV1305" i="7"/>
  <c r="AV1306" i="7"/>
  <c r="AV1307" i="7"/>
  <c r="AV1308" i="7"/>
  <c r="AV1309" i="7"/>
  <c r="AV1310" i="7"/>
  <c r="AV1311" i="7"/>
  <c r="AV1312" i="7"/>
  <c r="AV1313" i="7"/>
  <c r="AV1314" i="7"/>
  <c r="AV1315" i="7"/>
  <c r="AV1316" i="7"/>
  <c r="AV1317" i="7"/>
  <c r="AV1318" i="7"/>
  <c r="AV1319" i="7"/>
  <c r="AV1320" i="7"/>
  <c r="AV1321" i="7"/>
  <c r="AV1322" i="7"/>
  <c r="AV1323" i="7"/>
  <c r="AV1324" i="7"/>
  <c r="AV1325" i="7"/>
  <c r="AV1326" i="7"/>
  <c r="AV1327" i="7"/>
  <c r="AV1328" i="7"/>
  <c r="AV1329" i="7"/>
  <c r="AV1330" i="7"/>
  <c r="AV1331" i="7"/>
  <c r="AV1332" i="7"/>
  <c r="AV1333" i="7"/>
  <c r="AV1334" i="7"/>
  <c r="AV1335" i="7"/>
  <c r="AV1336" i="7"/>
  <c r="AV1337" i="7"/>
  <c r="AV1338" i="7"/>
  <c r="AV1339" i="7"/>
  <c r="AV1340" i="7"/>
  <c r="AV1341" i="7"/>
  <c r="AV1342" i="7"/>
  <c r="AV1343" i="7"/>
  <c r="AV1344" i="7"/>
  <c r="AV1345" i="7"/>
  <c r="AV1346" i="7"/>
  <c r="AV1347" i="7"/>
  <c r="AV1348" i="7"/>
  <c r="AV1349" i="7"/>
  <c r="AV1350" i="7"/>
  <c r="AV1351" i="7"/>
  <c r="AV1352" i="7"/>
  <c r="AV1353" i="7"/>
  <c r="AV1354" i="7"/>
  <c r="AV1355" i="7"/>
  <c r="AV1356" i="7"/>
  <c r="AV1357" i="7"/>
  <c r="AV1358" i="7"/>
  <c r="AV1359" i="7"/>
  <c r="AV1360" i="7"/>
  <c r="AV1361" i="7"/>
  <c r="AV1362" i="7"/>
  <c r="AV1363" i="7"/>
  <c r="AV1364" i="7"/>
  <c r="AV1365" i="7"/>
  <c r="AV1366" i="7"/>
  <c r="AV1367" i="7"/>
  <c r="AV1368" i="7"/>
  <c r="AV1369" i="7"/>
  <c r="AV1370" i="7"/>
  <c r="AV1371" i="7"/>
  <c r="AV1372" i="7"/>
  <c r="AV1373" i="7"/>
  <c r="AV1374" i="7"/>
  <c r="AV1375" i="7"/>
  <c r="AV1376" i="7"/>
  <c r="AV1377" i="7"/>
  <c r="AV1378" i="7"/>
  <c r="AV1379" i="7"/>
  <c r="AV1380" i="7"/>
  <c r="AV1381" i="7"/>
  <c r="AV1382" i="7"/>
  <c r="AV1383" i="7"/>
  <c r="AV1384" i="7"/>
  <c r="AV1385" i="7"/>
  <c r="AV1386" i="7"/>
  <c r="AV1387" i="7"/>
  <c r="AV1388" i="7"/>
  <c r="AV1389" i="7"/>
  <c r="AV1390" i="7"/>
  <c r="AV1391" i="7"/>
  <c r="AV1392" i="7"/>
  <c r="AV1393" i="7"/>
  <c r="AV1394" i="7"/>
  <c r="AV1395" i="7"/>
  <c r="AV1396" i="7"/>
  <c r="AV1397" i="7"/>
  <c r="AV1398" i="7"/>
  <c r="AV1399" i="7"/>
  <c r="AV1400" i="7"/>
  <c r="AV1401" i="7"/>
  <c r="AV1402" i="7"/>
  <c r="AV1403" i="7"/>
  <c r="AV1404" i="7"/>
  <c r="AV1405" i="7"/>
  <c r="AV1406" i="7"/>
  <c r="AV1407" i="7"/>
  <c r="AV1408" i="7"/>
  <c r="AV1409" i="7"/>
  <c r="AV1410" i="7"/>
  <c r="AV1411" i="7"/>
  <c r="AV1412" i="7"/>
  <c r="AV1413" i="7"/>
  <c r="AV1414" i="7"/>
  <c r="AV1415" i="7"/>
  <c r="AV1416" i="7"/>
  <c r="AV1417" i="7"/>
  <c r="AV1418" i="7"/>
  <c r="AV1419" i="7"/>
  <c r="AV1420" i="7"/>
  <c r="AV1421" i="7"/>
  <c r="AV1422" i="7"/>
  <c r="AV1423" i="7"/>
  <c r="AV1424" i="7"/>
  <c r="AV1425" i="7"/>
  <c r="AV1426" i="7"/>
  <c r="AV1427" i="7"/>
  <c r="AV1428" i="7"/>
  <c r="AV1429" i="7"/>
  <c r="AV1430" i="7"/>
  <c r="AV1431" i="7"/>
  <c r="AV1432" i="7"/>
  <c r="AV1433" i="7"/>
  <c r="AV1434" i="7"/>
  <c r="AV1435" i="7"/>
  <c r="AV1436" i="7"/>
  <c r="AV1437" i="7"/>
  <c r="AV1438" i="7"/>
  <c r="AV1439" i="7"/>
  <c r="AV1440" i="7"/>
  <c r="AV1441" i="7"/>
  <c r="AV1442" i="7"/>
  <c r="AV1443" i="7"/>
  <c r="AV1444" i="7"/>
  <c r="AV1445" i="7"/>
  <c r="AV1446" i="7"/>
  <c r="AV1447" i="7"/>
  <c r="AV1448" i="7"/>
  <c r="AV1449" i="7"/>
  <c r="AV1450" i="7"/>
  <c r="AV1451" i="7"/>
  <c r="AV1452" i="7"/>
  <c r="AV1453" i="7"/>
  <c r="AV1454" i="7"/>
  <c r="AV1455" i="7"/>
  <c r="AV1456" i="7"/>
  <c r="AV1457" i="7"/>
  <c r="AV1458" i="7"/>
  <c r="AV1459" i="7"/>
  <c r="AV1460" i="7"/>
  <c r="AV1461" i="7"/>
  <c r="AV1462" i="7"/>
  <c r="AV1463" i="7"/>
  <c r="AV1464" i="7"/>
  <c r="AV1465" i="7"/>
  <c r="AV1466" i="7"/>
  <c r="AV1467" i="7"/>
  <c r="AV1468" i="7"/>
  <c r="AV1469" i="7"/>
  <c r="AV1470" i="7"/>
  <c r="AV1471" i="7"/>
  <c r="AV1472" i="7"/>
  <c r="AV1473" i="7"/>
  <c r="AV1474" i="7"/>
  <c r="AV1475" i="7"/>
  <c r="AV1476" i="7"/>
  <c r="AV1477" i="7"/>
  <c r="AV1478" i="7"/>
  <c r="AV1479" i="7"/>
  <c r="AV1480" i="7"/>
  <c r="AV1481" i="7"/>
  <c r="AV1482" i="7"/>
  <c r="AV1483" i="7"/>
  <c r="AV1484" i="7"/>
  <c r="AV1485" i="7"/>
  <c r="AV1486" i="7"/>
  <c r="AV1487" i="7"/>
  <c r="AV1488" i="7"/>
  <c r="AV1489" i="7"/>
  <c r="AV1490" i="7"/>
  <c r="AV1491" i="7"/>
  <c r="AV1492" i="7"/>
  <c r="AV1493" i="7"/>
  <c r="AV1494" i="7"/>
  <c r="AV1495" i="7"/>
  <c r="AV1496" i="7"/>
  <c r="AV1497" i="7"/>
  <c r="AV1498" i="7"/>
  <c r="AV1499" i="7"/>
  <c r="AV1500" i="7"/>
  <c r="AV1501" i="7"/>
  <c r="AV1502" i="7"/>
  <c r="AV1503" i="7"/>
  <c r="AV1504" i="7"/>
  <c r="AV1505" i="7"/>
  <c r="AV1506" i="7"/>
  <c r="AV1507" i="7"/>
  <c r="AV1508" i="7"/>
  <c r="AV1509" i="7"/>
  <c r="AV1510" i="7"/>
  <c r="AV1511" i="7"/>
  <c r="AV1512" i="7"/>
  <c r="AV1513" i="7"/>
  <c r="AV1514" i="7"/>
  <c r="AV1515" i="7"/>
  <c r="AV1516" i="7"/>
  <c r="AV1517" i="7"/>
  <c r="AV1518" i="7"/>
  <c r="AV1519" i="7"/>
  <c r="AV1520" i="7"/>
  <c r="AV1521" i="7"/>
  <c r="AV1522" i="7"/>
  <c r="AV1523" i="7"/>
  <c r="AV1524" i="7"/>
  <c r="AV1525" i="7"/>
  <c r="AV1526" i="7"/>
  <c r="AV1527" i="7"/>
  <c r="AV1528" i="7"/>
  <c r="AV1529" i="7"/>
  <c r="AV1530" i="7"/>
  <c r="AV1531" i="7"/>
  <c r="AV1532" i="7"/>
  <c r="AV1533" i="7"/>
  <c r="AV1534" i="7"/>
  <c r="AV1535" i="7"/>
  <c r="AV1536" i="7"/>
  <c r="AV1537" i="7"/>
  <c r="AV1538" i="7"/>
  <c r="AV1539" i="7"/>
  <c r="AV1540" i="7"/>
  <c r="AV1541" i="7"/>
  <c r="AV1542" i="7"/>
  <c r="AV1543" i="7"/>
  <c r="AV1544" i="7"/>
  <c r="AV1545" i="7"/>
  <c r="AV1546" i="7"/>
  <c r="AV1547" i="7"/>
  <c r="AV1548" i="7"/>
  <c r="AV1549" i="7"/>
  <c r="AV1550" i="7"/>
  <c r="AV1551" i="7"/>
  <c r="AV1552" i="7"/>
  <c r="AV1553" i="7"/>
  <c r="AV1554" i="7"/>
  <c r="AV1555" i="7"/>
  <c r="AV1556" i="7"/>
  <c r="AV1557" i="7"/>
  <c r="AV1558" i="7"/>
  <c r="AV1559" i="7"/>
  <c r="AV1560" i="7"/>
  <c r="AV1561" i="7"/>
  <c r="AV1562" i="7"/>
  <c r="AV1563" i="7"/>
  <c r="AV1564" i="7"/>
  <c r="AV1565" i="7"/>
  <c r="AV1566" i="7"/>
  <c r="AV1567" i="7"/>
  <c r="AV1568" i="7"/>
  <c r="AV1569" i="7"/>
  <c r="AV1570" i="7"/>
  <c r="AV1571" i="7"/>
  <c r="AV1572" i="7"/>
  <c r="AV1573" i="7"/>
  <c r="AV1574" i="7"/>
  <c r="AV1575" i="7"/>
  <c r="AV1576" i="7"/>
  <c r="AV1577" i="7"/>
  <c r="AV1578" i="7"/>
  <c r="AV1579" i="7"/>
  <c r="AV1580" i="7"/>
  <c r="AV1581" i="7"/>
  <c r="AV1582" i="7"/>
  <c r="AV1583" i="7"/>
  <c r="AV1584" i="7"/>
  <c r="AV1585" i="7"/>
  <c r="AV1586" i="7"/>
  <c r="AV1587" i="7"/>
  <c r="AV1588" i="7"/>
  <c r="AV1589" i="7"/>
  <c r="AV1590" i="7"/>
  <c r="AV1591" i="7"/>
  <c r="AV1592" i="7"/>
  <c r="AV1593" i="7"/>
  <c r="AV1594" i="7"/>
  <c r="AV1595" i="7"/>
  <c r="AV1596" i="7"/>
  <c r="AV1597" i="7"/>
  <c r="AV1598" i="7"/>
  <c r="AV1599" i="7"/>
  <c r="AV1600" i="7"/>
  <c r="AV1601" i="7"/>
  <c r="AV1602" i="7"/>
  <c r="AV1603" i="7"/>
  <c r="AV1604" i="7"/>
  <c r="AV1605" i="7"/>
  <c r="AV1606" i="7"/>
  <c r="AV1607" i="7"/>
  <c r="AV1608" i="7"/>
  <c r="AV1609" i="7"/>
  <c r="AV1610" i="7"/>
  <c r="AV1611" i="7"/>
  <c r="AV1612" i="7"/>
  <c r="AV1613" i="7"/>
  <c r="AV1614" i="7"/>
  <c r="AV1615" i="7"/>
  <c r="AV1616" i="7"/>
  <c r="AV1617" i="7"/>
  <c r="AV1618" i="7"/>
  <c r="AV1619" i="7"/>
  <c r="AV1620" i="7"/>
  <c r="AV1621" i="7"/>
  <c r="AV1622" i="7"/>
  <c r="AV1623" i="7"/>
  <c r="AV1624" i="7"/>
  <c r="AV1625" i="7"/>
  <c r="AV1626" i="7"/>
  <c r="AV1627" i="7"/>
  <c r="AV1628" i="7"/>
  <c r="AV1629" i="7"/>
  <c r="AV1630" i="7"/>
  <c r="AV1631" i="7"/>
  <c r="AV1632" i="7"/>
  <c r="AV1633" i="7"/>
  <c r="AV1634" i="7"/>
  <c r="AV1635" i="7"/>
  <c r="AV1636" i="7"/>
  <c r="AV1637" i="7"/>
  <c r="AV1638" i="7"/>
  <c r="AV1639" i="7"/>
  <c r="AV1640" i="7"/>
  <c r="AV1641" i="7"/>
  <c r="AV1642" i="7"/>
  <c r="AV1643" i="7"/>
  <c r="AV1644" i="7"/>
  <c r="AV1645" i="7"/>
  <c r="AV1646" i="7"/>
  <c r="AV1647" i="7"/>
  <c r="AV1648" i="7"/>
  <c r="AV1649" i="7"/>
  <c r="AV1650" i="7"/>
  <c r="AV1651" i="7"/>
  <c r="AV1652" i="7"/>
  <c r="AV1653" i="7"/>
  <c r="AV1654" i="7"/>
  <c r="AV1655" i="7"/>
  <c r="AV1656" i="7"/>
  <c r="AV1657" i="7"/>
  <c r="AV1658" i="7"/>
  <c r="AV1659" i="7"/>
  <c r="AV1660" i="7"/>
  <c r="AV1661" i="7"/>
  <c r="AV1662" i="7"/>
  <c r="AV1663" i="7"/>
  <c r="AV1664" i="7"/>
  <c r="AV1665" i="7"/>
  <c r="AV1666" i="7"/>
  <c r="AV1667" i="7"/>
  <c r="AV1668" i="7"/>
  <c r="AV1669" i="7"/>
  <c r="AV1670" i="7"/>
  <c r="AV1671" i="7"/>
  <c r="AV1672" i="7"/>
  <c r="AV1673" i="7"/>
  <c r="AV1674" i="7"/>
  <c r="AV1675" i="7"/>
  <c r="AV1676" i="7"/>
  <c r="AV1677" i="7"/>
  <c r="AV1678" i="7"/>
  <c r="AV1679" i="7"/>
  <c r="AV1680" i="7"/>
  <c r="AV1681" i="7"/>
  <c r="AV1682" i="7"/>
  <c r="AV1683" i="7"/>
  <c r="AV1684" i="7"/>
  <c r="AV1685" i="7"/>
  <c r="AV1686" i="7"/>
  <c r="AV1687" i="7"/>
  <c r="AV1688" i="7"/>
  <c r="AV1689" i="7"/>
  <c r="AV1690" i="7"/>
  <c r="AV1691" i="7"/>
  <c r="AV1692" i="7"/>
  <c r="AV1693" i="7"/>
  <c r="AV1694" i="7"/>
  <c r="AV1695" i="7"/>
  <c r="AV1696" i="7"/>
  <c r="AV1697" i="7"/>
  <c r="AV1698" i="7"/>
  <c r="AV1699" i="7"/>
  <c r="AV1700" i="7"/>
  <c r="AV1701" i="7"/>
  <c r="AV1702" i="7"/>
  <c r="AV1703" i="7"/>
  <c r="AV1704" i="7"/>
  <c r="AV1705" i="7"/>
  <c r="AV1706" i="7"/>
  <c r="AV1707" i="7"/>
  <c r="AV1708" i="7"/>
  <c r="AV1709" i="7"/>
  <c r="AV1710" i="7"/>
  <c r="AV1711" i="7"/>
  <c r="AV1712" i="7"/>
  <c r="AV1713" i="7"/>
  <c r="AV1714" i="7"/>
  <c r="AV1715" i="7"/>
  <c r="AV1716" i="7"/>
  <c r="AV1717" i="7"/>
  <c r="AV1718" i="7"/>
  <c r="AV1719" i="7"/>
  <c r="AV1720" i="7"/>
  <c r="AV1721" i="7"/>
  <c r="AV1722" i="7"/>
  <c r="AV1723" i="7"/>
  <c r="AV1724" i="7"/>
  <c r="AV1725" i="7"/>
  <c r="AV1726" i="7"/>
  <c r="AV1727" i="7"/>
  <c r="AV1728" i="7"/>
  <c r="AV1729" i="7"/>
  <c r="AV1730" i="7"/>
  <c r="AV1731" i="7"/>
  <c r="AV1732" i="7"/>
  <c r="AV1733" i="7"/>
  <c r="AV1734" i="7"/>
  <c r="AV1735" i="7"/>
  <c r="AV1736" i="7"/>
  <c r="AV1737" i="7"/>
  <c r="AV1738" i="7"/>
  <c r="AV1739" i="7"/>
  <c r="AV1740" i="7"/>
  <c r="AV1741" i="7"/>
  <c r="AV1742" i="7"/>
  <c r="AV1743" i="7"/>
  <c r="AV1744" i="7"/>
  <c r="AV1745" i="7"/>
  <c r="AV1746" i="7"/>
  <c r="AV1747" i="7"/>
  <c r="AV1748" i="7"/>
  <c r="AV1749" i="7"/>
  <c r="AV1750" i="7"/>
  <c r="AV1751" i="7"/>
  <c r="AV1752" i="7"/>
  <c r="AV1753" i="7"/>
  <c r="AV1754" i="7"/>
  <c r="AV1755" i="7"/>
  <c r="AV1756" i="7"/>
  <c r="AV1757" i="7"/>
  <c r="AV1758" i="7"/>
  <c r="AV1759" i="7"/>
  <c r="AV1760" i="7"/>
  <c r="AV1761" i="7"/>
  <c r="AV1762" i="7"/>
  <c r="AV1763" i="7"/>
  <c r="AV1764" i="7"/>
  <c r="AV1765" i="7"/>
  <c r="AV1766" i="7"/>
  <c r="AV1767" i="7"/>
  <c r="AV1768" i="7"/>
  <c r="AV1769" i="7"/>
  <c r="AV1770" i="7"/>
  <c r="AV1771" i="7"/>
  <c r="AV1772" i="7"/>
  <c r="AV1773" i="7"/>
  <c r="AV1774" i="7"/>
  <c r="AV1775" i="7"/>
  <c r="AV1776" i="7"/>
  <c r="AV1777" i="7"/>
  <c r="AV1778" i="7"/>
  <c r="AV1779" i="7"/>
  <c r="AV1780" i="7"/>
  <c r="AV1781" i="7"/>
  <c r="AV1782" i="7"/>
  <c r="AV1783" i="7"/>
  <c r="AV1784" i="7"/>
  <c r="AV1785" i="7"/>
  <c r="AV1786" i="7"/>
  <c r="AV1787" i="7"/>
  <c r="AV1788" i="7"/>
  <c r="AV1789" i="7"/>
  <c r="AV1790" i="7"/>
  <c r="AV1791" i="7"/>
  <c r="AV1792" i="7"/>
  <c r="AV1793" i="7"/>
  <c r="AV1794" i="7"/>
  <c r="AV1795" i="7"/>
  <c r="AV1796" i="7"/>
  <c r="AV1797" i="7"/>
  <c r="AV1798" i="7"/>
  <c r="AV1799" i="7"/>
  <c r="AV1800" i="7"/>
  <c r="AV1801" i="7"/>
  <c r="AV1802" i="7"/>
  <c r="AV1803" i="7"/>
  <c r="AV1804" i="7"/>
  <c r="AV1805" i="7"/>
  <c r="AV1806" i="7"/>
  <c r="AV1807" i="7"/>
  <c r="AV1808" i="7"/>
  <c r="AV1809" i="7"/>
  <c r="AV1810" i="7"/>
  <c r="AV1811" i="7"/>
  <c r="AV1812" i="7"/>
  <c r="AV1813" i="7"/>
  <c r="AV1814" i="7"/>
  <c r="AJ1814" i="7" s="1"/>
  <c r="AV1815" i="7"/>
  <c r="AV1816" i="7"/>
  <c r="AV1817" i="7"/>
  <c r="AV1818" i="7"/>
  <c r="AV1819" i="7"/>
  <c r="AV1820" i="7"/>
  <c r="AV1821" i="7"/>
  <c r="AV1822" i="7"/>
  <c r="AJ1822" i="7" s="1"/>
  <c r="AV1823" i="7"/>
  <c r="AV1824" i="7"/>
  <c r="AV1825" i="7"/>
  <c r="AV1826" i="7"/>
  <c r="AV1827" i="7"/>
  <c r="AV1828" i="7"/>
  <c r="AV1829" i="7"/>
  <c r="AV1830" i="7"/>
  <c r="AJ1830" i="7" s="1"/>
  <c r="AV1831" i="7"/>
  <c r="AV1832" i="7"/>
  <c r="AV1833" i="7"/>
  <c r="AV1834" i="7"/>
  <c r="AV1835" i="7"/>
  <c r="AV1836" i="7"/>
  <c r="AV1837" i="7"/>
  <c r="AV1838" i="7"/>
  <c r="AJ1838" i="7" s="1"/>
  <c r="AV1839" i="7"/>
  <c r="AV1840" i="7"/>
  <c r="AV1841" i="7"/>
  <c r="AV1842" i="7"/>
  <c r="AV1843" i="7"/>
  <c r="AV1844" i="7"/>
  <c r="AV1845" i="7"/>
  <c r="AV1846" i="7"/>
  <c r="AJ1846" i="7" s="1"/>
  <c r="AV1847" i="7"/>
  <c r="AV1848" i="7"/>
  <c r="AV1849" i="7"/>
  <c r="AV1850" i="7"/>
  <c r="AV1851" i="7"/>
  <c r="AV1852" i="7"/>
  <c r="AV1853" i="7"/>
  <c r="AV1854" i="7"/>
  <c r="AJ1854" i="7" s="1"/>
  <c r="AV1855" i="7"/>
  <c r="AV1856" i="7"/>
  <c r="AV1857" i="7"/>
  <c r="AV1858" i="7"/>
  <c r="AV1859" i="7"/>
  <c r="AV1860" i="7"/>
  <c r="AV1861" i="7"/>
  <c r="AV1862" i="7"/>
  <c r="AJ1862" i="7" s="1"/>
  <c r="AV1863" i="7"/>
  <c r="AV1864" i="7"/>
  <c r="AV1865" i="7"/>
  <c r="AV1866" i="7"/>
  <c r="AV1867" i="7"/>
  <c r="AV1868" i="7"/>
  <c r="AV1869" i="7"/>
  <c r="AV1870" i="7"/>
  <c r="AJ1870" i="7" s="1"/>
  <c r="AV1871" i="7"/>
  <c r="AV1872" i="7"/>
  <c r="AV1873" i="7"/>
  <c r="AV1874" i="7"/>
  <c r="AV1875" i="7"/>
  <c r="AV1876" i="7"/>
  <c r="AV1877" i="7"/>
  <c r="AV1878" i="7"/>
  <c r="AJ1878" i="7" s="1"/>
  <c r="AV1879" i="7"/>
  <c r="AV1880" i="7"/>
  <c r="AV1881" i="7"/>
  <c r="AV1882" i="7"/>
  <c r="AV1883" i="7"/>
  <c r="AV1884" i="7"/>
  <c r="AV1885" i="7"/>
  <c r="AV1886" i="7"/>
  <c r="AJ1886" i="7" s="1"/>
  <c r="AV1887" i="7"/>
  <c r="AV1888" i="7"/>
  <c r="AV1889" i="7"/>
  <c r="AV1890" i="7"/>
  <c r="AV1891" i="7"/>
  <c r="AV1892" i="7"/>
  <c r="AV1893" i="7"/>
  <c r="AV1894" i="7"/>
  <c r="AJ1894" i="7" s="1"/>
  <c r="AV1895" i="7"/>
  <c r="AV1896" i="7"/>
  <c r="AV1897" i="7"/>
  <c r="AV1898" i="7"/>
  <c r="AV1899" i="7"/>
  <c r="AV1900" i="7"/>
  <c r="AV1901" i="7"/>
  <c r="AV1902" i="7"/>
  <c r="AJ1902" i="7" s="1"/>
  <c r="AV1903" i="7"/>
  <c r="AV1904" i="7"/>
  <c r="AV1905" i="7"/>
  <c r="AV1906" i="7"/>
  <c r="AV1907" i="7"/>
  <c r="AV1908" i="7"/>
  <c r="AV1909" i="7"/>
  <c r="AV1910" i="7"/>
  <c r="AJ1910" i="7" s="1"/>
  <c r="AV1911" i="7"/>
  <c r="AV1912" i="7"/>
  <c r="AV1913" i="7"/>
  <c r="AV1914" i="7"/>
  <c r="AV1915" i="7"/>
  <c r="AV1916" i="7"/>
  <c r="AV1917" i="7"/>
  <c r="AV1918" i="7"/>
  <c r="AJ1918" i="7" s="1"/>
  <c r="AV1919" i="7"/>
  <c r="AV1920" i="7"/>
  <c r="AV1921" i="7"/>
  <c r="AV1922" i="7"/>
  <c r="AV1923" i="7"/>
  <c r="AV1924" i="7"/>
  <c r="AV1925" i="7"/>
  <c r="AV1926" i="7"/>
  <c r="AJ1926" i="7" s="1"/>
  <c r="AV1927" i="7"/>
  <c r="AV1928" i="7"/>
  <c r="AV1929" i="7"/>
  <c r="AV1930" i="7"/>
  <c r="AV1931" i="7"/>
  <c r="AV1932" i="7"/>
  <c r="AV1933" i="7"/>
  <c r="AV1934" i="7"/>
  <c r="AJ1934" i="7" s="1"/>
  <c r="AV1935" i="7"/>
  <c r="AV1936" i="7"/>
  <c r="AV1937" i="7"/>
  <c r="AV1938" i="7"/>
  <c r="AV1939" i="7"/>
  <c r="AV1940" i="7"/>
  <c r="AV1941" i="7"/>
  <c r="AV1942" i="7"/>
  <c r="AJ1942" i="7" s="1"/>
  <c r="AV1943" i="7"/>
  <c r="AV1944" i="7"/>
  <c r="AV1945" i="7"/>
  <c r="AV1946" i="7"/>
  <c r="AV1947" i="7"/>
  <c r="AV1948" i="7"/>
  <c r="AV1949" i="7"/>
  <c r="AV1950" i="7"/>
  <c r="AJ1950" i="7" s="1"/>
  <c r="AV1951" i="7"/>
  <c r="AV1952" i="7"/>
  <c r="AV1953" i="7"/>
  <c r="AV1954" i="7"/>
  <c r="AV1955" i="7"/>
  <c r="AV1956" i="7"/>
  <c r="AV1957" i="7"/>
  <c r="AV1958" i="7"/>
  <c r="AJ1958" i="7" s="1"/>
  <c r="AV1959" i="7"/>
  <c r="AV1960" i="7"/>
  <c r="AV1961" i="7"/>
  <c r="AV1962" i="7"/>
  <c r="AV1963" i="7"/>
  <c r="AV1964" i="7"/>
  <c r="AV1965" i="7"/>
  <c r="AV1966" i="7"/>
  <c r="AJ1966" i="7" s="1"/>
  <c r="AV1967" i="7"/>
  <c r="AV1968" i="7"/>
  <c r="AV1969" i="7"/>
  <c r="AV1970" i="7"/>
  <c r="AV1971" i="7"/>
  <c r="AV1972" i="7"/>
  <c r="AV1973" i="7"/>
  <c r="AV1974" i="7"/>
  <c r="AJ1974" i="7" s="1"/>
  <c r="AV1975" i="7"/>
  <c r="AV1976" i="7"/>
  <c r="AV1977" i="7"/>
  <c r="AV1978" i="7"/>
  <c r="AV1979" i="7"/>
  <c r="AV1980" i="7"/>
  <c r="AV1981" i="7"/>
  <c r="AV1982" i="7"/>
  <c r="AJ1982" i="7" s="1"/>
  <c r="AV1983" i="7"/>
  <c r="AV1984" i="7"/>
  <c r="AV1985" i="7"/>
  <c r="AV1986" i="7"/>
  <c r="AV1987" i="7"/>
  <c r="AV1988" i="7"/>
  <c r="AV1989" i="7"/>
  <c r="AV1990" i="7"/>
  <c r="AJ1990" i="7" s="1"/>
  <c r="AV1991" i="7"/>
  <c r="AV1992" i="7"/>
  <c r="AV1993" i="7"/>
  <c r="AV1994" i="7"/>
  <c r="AV1995" i="7"/>
  <c r="AV1996" i="7"/>
  <c r="AV1997" i="7"/>
  <c r="AV1998" i="7"/>
  <c r="AJ1998" i="7" s="1"/>
  <c r="AV1999" i="7"/>
  <c r="AV2000" i="7"/>
  <c r="AV2001" i="7"/>
  <c r="AV2002" i="7"/>
  <c r="AV2003" i="7"/>
  <c r="AV2004" i="7"/>
  <c r="AV2005" i="7"/>
  <c r="AV2006" i="7"/>
  <c r="AJ2006" i="7" s="1"/>
  <c r="AV2007" i="7"/>
  <c r="AV2008" i="7"/>
  <c r="AV2009" i="7"/>
  <c r="AV2010" i="7"/>
  <c r="AV2011" i="7"/>
  <c r="AV2012" i="7"/>
  <c r="AV2013" i="7"/>
  <c r="AV2014" i="7"/>
  <c r="AJ2014" i="7" s="1"/>
  <c r="AV2015" i="7"/>
  <c r="AV2016" i="7"/>
  <c r="AV2017" i="7"/>
  <c r="AV2018" i="7"/>
  <c r="AV2019" i="7"/>
  <c r="AV2020" i="7"/>
  <c r="AV2021" i="7"/>
  <c r="AV2022" i="7"/>
  <c r="AJ2022" i="7" s="1"/>
  <c r="AV2023" i="7"/>
  <c r="AV2024" i="7"/>
  <c r="AV2025" i="7"/>
  <c r="AV2026" i="7"/>
  <c r="AV2027" i="7"/>
  <c r="AV2028" i="7"/>
  <c r="AV2029" i="7"/>
  <c r="AV2030" i="7"/>
  <c r="AJ2030" i="7" s="1"/>
  <c r="AV2031" i="7"/>
  <c r="AV2032" i="7"/>
  <c r="AV2033" i="7"/>
  <c r="AV2034" i="7"/>
  <c r="AV2035" i="7"/>
  <c r="AV2036" i="7"/>
  <c r="AV2037" i="7"/>
  <c r="AV2038" i="7"/>
  <c r="AJ2038" i="7" s="1"/>
  <c r="AV2039" i="7"/>
  <c r="AV2040" i="7"/>
  <c r="AV2041" i="7"/>
  <c r="AV2042" i="7"/>
  <c r="AV2043" i="7"/>
  <c r="AV2044" i="7"/>
  <c r="AV2045" i="7"/>
  <c r="AV2046" i="7"/>
  <c r="AJ2046" i="7" s="1"/>
  <c r="AV2047" i="7"/>
  <c r="AV2048" i="7"/>
  <c r="AV2049" i="7"/>
  <c r="AV2050" i="7"/>
  <c r="AV2051" i="7"/>
  <c r="AV2052" i="7"/>
  <c r="AV2053" i="7"/>
  <c r="AV2054" i="7"/>
  <c r="AJ2054" i="7" s="1"/>
  <c r="AV2055" i="7"/>
  <c r="AV2056" i="7"/>
  <c r="AV2057" i="7"/>
  <c r="AV2058" i="7"/>
  <c r="AV2059" i="7"/>
  <c r="AV2060" i="7"/>
  <c r="AV2061" i="7"/>
  <c r="AV2062" i="7"/>
  <c r="AJ2062" i="7" s="1"/>
  <c r="AV2063" i="7"/>
  <c r="AV2064" i="7"/>
  <c r="AV2065" i="7"/>
  <c r="AV2066" i="7"/>
  <c r="AV2067" i="7"/>
  <c r="AV2068" i="7"/>
  <c r="AV2069" i="7"/>
  <c r="AV2070" i="7"/>
  <c r="AJ2070" i="7" s="1"/>
  <c r="AV2071" i="7"/>
  <c r="AV2072" i="7"/>
  <c r="AV2073" i="7"/>
  <c r="AV2074" i="7"/>
  <c r="AV2075" i="7"/>
  <c r="AV2076" i="7"/>
  <c r="AV2077" i="7"/>
  <c r="AV2078" i="7"/>
  <c r="AJ2078" i="7" s="1"/>
  <c r="AV2079" i="7"/>
  <c r="AV2080" i="7"/>
  <c r="AV2081" i="7"/>
  <c r="AV2082" i="7"/>
  <c r="AV2083" i="7"/>
  <c r="AV2084" i="7"/>
  <c r="AV2085" i="7"/>
  <c r="AV2086" i="7"/>
  <c r="AJ2086" i="7" s="1"/>
  <c r="AV2087" i="7"/>
  <c r="AV2088" i="7"/>
  <c r="AV2089" i="7"/>
  <c r="AV2090" i="7"/>
  <c r="AV2091" i="7"/>
  <c r="AV2092" i="7"/>
  <c r="AV2093" i="7"/>
  <c r="AV2094" i="7"/>
  <c r="AJ2094" i="7" s="1"/>
  <c r="AV2095" i="7"/>
  <c r="AV2096" i="7"/>
  <c r="AV2097" i="7"/>
  <c r="AV2098" i="7"/>
  <c r="AV2099" i="7"/>
  <c r="AV2100" i="7"/>
  <c r="AV2101" i="7"/>
  <c r="AV2102" i="7"/>
  <c r="AJ2102" i="7" s="1"/>
  <c r="AV2103" i="7"/>
  <c r="AV2104" i="7"/>
  <c r="AV2105" i="7"/>
  <c r="AV2106" i="7"/>
  <c r="AV2107" i="7"/>
  <c r="AV2108" i="7"/>
  <c r="AV2109" i="7"/>
  <c r="AV2110" i="7"/>
  <c r="AJ2110" i="7" s="1"/>
  <c r="AV2111" i="7"/>
  <c r="AV2112" i="7"/>
  <c r="AV2113" i="7"/>
  <c r="AV2114" i="7"/>
  <c r="AV2115" i="7"/>
  <c r="AV2116" i="7"/>
  <c r="AV2117" i="7"/>
  <c r="AV2118" i="7"/>
  <c r="AJ2118" i="7" s="1"/>
  <c r="AV2119" i="7"/>
  <c r="AV2120" i="7"/>
  <c r="AV2121" i="7"/>
  <c r="AV2122" i="7"/>
  <c r="AV2123" i="7"/>
  <c r="AV2124" i="7"/>
  <c r="AV2125" i="7"/>
  <c r="AV2126" i="7"/>
  <c r="AJ2126" i="7" s="1"/>
  <c r="AV2127" i="7"/>
  <c r="AV2128" i="7"/>
  <c r="AV2129" i="7"/>
  <c r="AV2130" i="7"/>
  <c r="AV2131" i="7"/>
  <c r="AV2132" i="7"/>
  <c r="AV2133" i="7"/>
  <c r="AV2134" i="7"/>
  <c r="AJ2134" i="7" s="1"/>
  <c r="AV2135" i="7"/>
  <c r="AV2136" i="7"/>
  <c r="AV2137" i="7"/>
  <c r="AV2138" i="7"/>
  <c r="AV2139" i="7"/>
  <c r="AV2140" i="7"/>
  <c r="AV2141" i="7"/>
  <c r="AV2142" i="7"/>
  <c r="AJ2142" i="7" s="1"/>
  <c r="AV2143" i="7"/>
  <c r="AV2144" i="7"/>
  <c r="AV2145" i="7"/>
  <c r="AV2146" i="7"/>
  <c r="AV2147" i="7"/>
  <c r="AV2148" i="7"/>
  <c r="AV2149" i="7"/>
  <c r="AV2150" i="7"/>
  <c r="AJ2150" i="7" s="1"/>
  <c r="AV2151" i="7"/>
  <c r="AV2152" i="7"/>
  <c r="AV2153" i="7"/>
  <c r="AV2154" i="7"/>
  <c r="AV2155" i="7"/>
  <c r="AV2156" i="7"/>
  <c r="AV2157" i="7"/>
  <c r="AV2158" i="7"/>
  <c r="AJ2158" i="7" s="1"/>
  <c r="AV2159" i="7"/>
  <c r="AV2160" i="7"/>
  <c r="AV2161" i="7"/>
  <c r="AV2162" i="7"/>
  <c r="AV2163" i="7"/>
  <c r="AV2164" i="7"/>
  <c r="AV2165" i="7"/>
  <c r="AV2166" i="7"/>
  <c r="AJ2166" i="7" s="1"/>
  <c r="AV2167" i="7"/>
  <c r="AV2168" i="7"/>
  <c r="AV2169" i="7"/>
  <c r="AV2170" i="7"/>
  <c r="AV2171" i="7"/>
  <c r="AV2172" i="7"/>
  <c r="AV2173" i="7"/>
  <c r="AV2174" i="7"/>
  <c r="AJ2174" i="7" s="1"/>
  <c r="AV2175" i="7"/>
  <c r="AV2176" i="7"/>
  <c r="AV2177" i="7"/>
  <c r="AV2178" i="7"/>
  <c r="AV2179" i="7"/>
  <c r="AV2180" i="7"/>
  <c r="AV2181" i="7"/>
  <c r="AV2182" i="7"/>
  <c r="AJ2182" i="7" s="1"/>
  <c r="AV2183" i="7"/>
  <c r="AV2184" i="7"/>
  <c r="AV2185" i="7"/>
  <c r="AV2186" i="7"/>
  <c r="AV2187" i="7"/>
  <c r="AV2188" i="7"/>
  <c r="AV2189" i="7"/>
  <c r="AV2190" i="7"/>
  <c r="AJ2190" i="7" s="1"/>
  <c r="AV2191" i="7"/>
  <c r="AV2192" i="7"/>
  <c r="AV2193" i="7"/>
  <c r="AV2194" i="7"/>
  <c r="AV2195" i="7"/>
  <c r="AV2196" i="7"/>
  <c r="AV2197" i="7"/>
  <c r="AV2198" i="7"/>
  <c r="AJ2198" i="7" s="1"/>
  <c r="AV2199" i="7"/>
  <c r="AV2200" i="7"/>
  <c r="AV2201" i="7"/>
  <c r="AV2202" i="7"/>
  <c r="AV2203" i="7"/>
  <c r="AV2204" i="7"/>
  <c r="AV2205" i="7"/>
  <c r="AV2206" i="7"/>
  <c r="AJ2206" i="7" s="1"/>
  <c r="AV2207" i="7"/>
  <c r="AV2208" i="7"/>
  <c r="AV2209" i="7"/>
  <c r="AV2210" i="7"/>
  <c r="AV2211" i="7"/>
  <c r="AV2212" i="7"/>
  <c r="AV2213" i="7"/>
  <c r="AV2214" i="7"/>
  <c r="AJ2214" i="7" s="1"/>
  <c r="AV2215" i="7"/>
  <c r="AV2216" i="7"/>
  <c r="AV2217" i="7"/>
  <c r="AV2218" i="7"/>
  <c r="AV2219" i="7"/>
  <c r="AV2220" i="7"/>
  <c r="AV2221" i="7"/>
  <c r="AV2222" i="7"/>
  <c r="AJ2222" i="7" s="1"/>
  <c r="AV2223" i="7"/>
  <c r="AV2224" i="7"/>
  <c r="AV2225" i="7"/>
  <c r="AV2226" i="7"/>
  <c r="AV2227" i="7"/>
  <c r="AV2228" i="7"/>
  <c r="AV2229" i="7"/>
  <c r="AV2230" i="7"/>
  <c r="AJ2230" i="7" s="1"/>
  <c r="AV2231" i="7"/>
  <c r="AV2232" i="7"/>
  <c r="AV2233" i="7"/>
  <c r="AV2234" i="7"/>
  <c r="AV2235" i="7"/>
  <c r="AV2236" i="7"/>
  <c r="AV2237" i="7"/>
  <c r="AV2238" i="7"/>
  <c r="AJ2238" i="7" s="1"/>
  <c r="AV2239" i="7"/>
  <c r="AV2240" i="7"/>
  <c r="AV2241" i="7"/>
  <c r="AV2242" i="7"/>
  <c r="AV2243" i="7"/>
  <c r="AV2244" i="7"/>
  <c r="AV2245" i="7"/>
  <c r="AV2246" i="7"/>
  <c r="AJ2246" i="7" s="1"/>
  <c r="AV2247" i="7"/>
  <c r="AV2248" i="7"/>
  <c r="AV2249" i="7"/>
  <c r="AV2250" i="7"/>
  <c r="AV2251" i="7"/>
  <c r="AV2252" i="7"/>
  <c r="AV2253" i="7"/>
  <c r="AV2254" i="7"/>
  <c r="AJ2254" i="7" s="1"/>
  <c r="AV2255" i="7"/>
  <c r="AV2256" i="7"/>
  <c r="AV2257" i="7"/>
  <c r="AV2258" i="7"/>
  <c r="AV2259" i="7"/>
  <c r="AV2260" i="7"/>
  <c r="AV2261" i="7"/>
  <c r="AV2262" i="7"/>
  <c r="AJ2262" i="7" s="1"/>
  <c r="AV2263" i="7"/>
  <c r="AV2264" i="7"/>
  <c r="AV2265" i="7"/>
  <c r="AV2266" i="7"/>
  <c r="AV2267" i="7"/>
  <c r="AV2268" i="7"/>
  <c r="AV2269" i="7"/>
  <c r="AV2270" i="7"/>
  <c r="AJ2270" i="7" s="1"/>
  <c r="AV2271" i="7"/>
  <c r="AV2272" i="7"/>
  <c r="AV2273" i="7"/>
  <c r="AV2274" i="7"/>
  <c r="AV2275" i="7"/>
  <c r="AV2276" i="7"/>
  <c r="AV2277" i="7"/>
  <c r="AV2278" i="7"/>
  <c r="AJ2278" i="7" s="1"/>
  <c r="AV2279" i="7"/>
  <c r="AV2280" i="7"/>
  <c r="AV2281" i="7"/>
  <c r="AV2282" i="7"/>
  <c r="AV2283" i="7"/>
  <c r="AV2284" i="7"/>
  <c r="AV2285" i="7"/>
  <c r="AV2286" i="7"/>
  <c r="AJ2286" i="7" s="1"/>
  <c r="AV2287" i="7"/>
  <c r="AV2288" i="7"/>
  <c r="AV2289" i="7"/>
  <c r="AV2290" i="7"/>
  <c r="AV2291" i="7"/>
  <c r="AV2292" i="7"/>
  <c r="AV2293" i="7"/>
  <c r="AV2294" i="7"/>
  <c r="AJ2294" i="7" s="1"/>
  <c r="AV2295" i="7"/>
  <c r="AV2296" i="7"/>
  <c r="AV2297" i="7"/>
  <c r="AV2298" i="7"/>
  <c r="AV2299" i="7"/>
  <c r="AV2300" i="7"/>
  <c r="AV2301" i="7"/>
  <c r="AV2302" i="7"/>
  <c r="AJ2302" i="7" s="1"/>
  <c r="AV2303" i="7"/>
  <c r="AV2304" i="7"/>
  <c r="AV2305" i="7"/>
  <c r="AV2306" i="7"/>
  <c r="AV2307" i="7"/>
  <c r="AV2308" i="7"/>
  <c r="AV2309" i="7"/>
  <c r="AV2310" i="7"/>
  <c r="AJ2310" i="7" s="1"/>
  <c r="AV2311" i="7"/>
  <c r="AV2312" i="7"/>
  <c r="AV2313" i="7"/>
  <c r="AV2314" i="7"/>
  <c r="AV2315" i="7"/>
  <c r="AV2316" i="7"/>
  <c r="AV2317" i="7"/>
  <c r="AV2318" i="7"/>
  <c r="AJ2318" i="7" s="1"/>
  <c r="AV2319" i="7"/>
  <c r="AV2320" i="7"/>
  <c r="AV2321" i="7"/>
  <c r="AV2322" i="7"/>
  <c r="AV2323" i="7"/>
  <c r="AV2324" i="7"/>
  <c r="AV2325" i="7"/>
  <c r="AV2326" i="7"/>
  <c r="AJ2326" i="7" s="1"/>
  <c r="AV2327" i="7"/>
  <c r="AV2328" i="7"/>
  <c r="AV2329" i="7"/>
  <c r="AV2330" i="7"/>
  <c r="AV2331" i="7"/>
  <c r="AV2332" i="7"/>
  <c r="AV2333" i="7"/>
  <c r="AV2334" i="7"/>
  <c r="AJ2334" i="7" s="1"/>
  <c r="AV2335" i="7"/>
  <c r="AV2336" i="7"/>
  <c r="AV2337" i="7"/>
  <c r="AV2338" i="7"/>
  <c r="AV2339" i="7"/>
  <c r="AV2340" i="7"/>
  <c r="AV2341" i="7"/>
  <c r="AV2342" i="7"/>
  <c r="AJ2342" i="7" s="1"/>
  <c r="AV2343" i="7"/>
  <c r="AV2344" i="7"/>
  <c r="AV2345" i="7"/>
  <c r="AV2346" i="7"/>
  <c r="AV2347" i="7"/>
  <c r="AV2348" i="7"/>
  <c r="AV2349" i="7"/>
  <c r="AV2350" i="7"/>
  <c r="AJ2350" i="7" s="1"/>
  <c r="AV2351" i="7"/>
  <c r="AV2352" i="7"/>
  <c r="AV2353" i="7"/>
  <c r="AV2354" i="7"/>
  <c r="AV2355" i="7"/>
  <c r="AV2356" i="7"/>
  <c r="AV2357" i="7"/>
  <c r="AV2358" i="7"/>
  <c r="AJ2358" i="7" s="1"/>
  <c r="AV2359" i="7"/>
  <c r="AV2360" i="7"/>
  <c r="AV2361" i="7"/>
  <c r="AV2362" i="7"/>
  <c r="AV2363" i="7"/>
  <c r="AV2364" i="7"/>
  <c r="AV2365" i="7"/>
  <c r="AV2366" i="7"/>
  <c r="AJ2366" i="7" s="1"/>
  <c r="AV2367" i="7"/>
  <c r="AV2368" i="7"/>
  <c r="AV2369" i="7"/>
  <c r="AV2370" i="7"/>
  <c r="AV2371" i="7"/>
  <c r="AV2372" i="7"/>
  <c r="AV2373" i="7"/>
  <c r="AV2374" i="7"/>
  <c r="AJ2374" i="7" s="1"/>
  <c r="AV2375" i="7"/>
  <c r="AV2376" i="7"/>
  <c r="AV2377" i="7"/>
  <c r="AV2378" i="7"/>
  <c r="AV2379" i="7"/>
  <c r="AV2380" i="7"/>
  <c r="AV2381" i="7"/>
  <c r="AV2382" i="7"/>
  <c r="AJ2382" i="7" s="1"/>
  <c r="AV2383" i="7"/>
  <c r="AV2384" i="7"/>
  <c r="AV2385" i="7"/>
  <c r="AV2386" i="7"/>
  <c r="AV2387" i="7"/>
  <c r="AV2388" i="7"/>
  <c r="AV2389" i="7"/>
  <c r="AV2390" i="7"/>
  <c r="AJ2390" i="7" s="1"/>
  <c r="AV2391" i="7"/>
  <c r="AV2392" i="7"/>
  <c r="AV2393" i="7"/>
  <c r="AV2394" i="7"/>
  <c r="AV2395" i="7"/>
  <c r="AV2396" i="7"/>
  <c r="AV2397" i="7"/>
  <c r="AV2398" i="7"/>
  <c r="AJ2398" i="7" s="1"/>
  <c r="AV2399" i="7"/>
  <c r="AV2400" i="7"/>
  <c r="AV2401" i="7"/>
  <c r="AV2402" i="7"/>
  <c r="AV2403" i="7"/>
  <c r="AV2404" i="7"/>
  <c r="AV2405" i="7"/>
  <c r="AV2406" i="7"/>
  <c r="AJ2406" i="7" s="1"/>
  <c r="AV2407" i="7"/>
  <c r="AV2408" i="7"/>
  <c r="AV2409" i="7"/>
  <c r="AV2410" i="7"/>
  <c r="AV2411" i="7"/>
  <c r="AV2412" i="7"/>
  <c r="AV2413" i="7"/>
  <c r="AV2414" i="7"/>
  <c r="AJ2414" i="7" s="1"/>
  <c r="AV2415" i="7"/>
  <c r="AV2416" i="7"/>
  <c r="AV2417" i="7"/>
  <c r="AV2418" i="7"/>
  <c r="AV2419" i="7"/>
  <c r="AV2420" i="7"/>
  <c r="AV2421" i="7"/>
  <c r="AV2422" i="7"/>
  <c r="AJ2422" i="7" s="1"/>
  <c r="AV2423" i="7"/>
  <c r="AV2424" i="7"/>
  <c r="AV2425" i="7"/>
  <c r="AV2426" i="7"/>
  <c r="AV2427" i="7"/>
  <c r="AV2428" i="7"/>
  <c r="AV2429" i="7"/>
  <c r="AV2430" i="7"/>
  <c r="AJ2430" i="7" s="1"/>
  <c r="AV2431" i="7"/>
  <c r="AV2432" i="7"/>
  <c r="AV2433" i="7"/>
  <c r="AV2434" i="7"/>
  <c r="AV2435" i="7"/>
  <c r="AV2436" i="7"/>
  <c r="AV2437" i="7"/>
  <c r="AV2438" i="7"/>
  <c r="AJ2438" i="7" s="1"/>
  <c r="AV2439" i="7"/>
  <c r="AV2440" i="7"/>
  <c r="AV2441" i="7"/>
  <c r="AV2442" i="7"/>
  <c r="AV2443" i="7"/>
  <c r="AV2444" i="7"/>
  <c r="AV2445" i="7"/>
  <c r="AV2446" i="7"/>
  <c r="AJ2446" i="7" s="1"/>
  <c r="AV2447" i="7"/>
  <c r="AV2448" i="7"/>
  <c r="AV2449" i="7"/>
  <c r="AV2450" i="7"/>
  <c r="AV2451" i="7"/>
  <c r="AV2452" i="7"/>
  <c r="AV2453" i="7"/>
  <c r="AV2454" i="7"/>
  <c r="AJ2454" i="7" s="1"/>
  <c r="AV2455" i="7"/>
  <c r="AV2456" i="7"/>
  <c r="AV2457" i="7"/>
  <c r="AV2458" i="7"/>
  <c r="AV2459" i="7"/>
  <c r="AV2460" i="7"/>
  <c r="AV2461" i="7"/>
  <c r="AV2462" i="7"/>
  <c r="AJ2462" i="7" s="1"/>
  <c r="AV2463" i="7"/>
  <c r="AV2464" i="7"/>
  <c r="AV2465" i="7"/>
  <c r="AV2466" i="7"/>
  <c r="AV2467" i="7"/>
  <c r="AV2468" i="7"/>
  <c r="AV2469" i="7"/>
  <c r="AV2470" i="7"/>
  <c r="AJ2470" i="7" s="1"/>
  <c r="AV2471" i="7"/>
  <c r="AV2472" i="7"/>
  <c r="AV2473" i="7"/>
  <c r="AV2474" i="7"/>
  <c r="AV2475" i="7"/>
  <c r="AV2476" i="7"/>
  <c r="AV2477" i="7"/>
  <c r="AV2478" i="7"/>
  <c r="AJ2478" i="7" s="1"/>
  <c r="AV2479" i="7"/>
  <c r="AV2480" i="7"/>
  <c r="AV2481" i="7"/>
  <c r="AV2482" i="7"/>
  <c r="AV2483" i="7"/>
  <c r="AV2484" i="7"/>
  <c r="AV2485" i="7"/>
  <c r="AV2486" i="7"/>
  <c r="AJ2486" i="7" s="1"/>
  <c r="AV2487" i="7"/>
  <c r="AV2488" i="7"/>
  <c r="AV2489" i="7"/>
  <c r="AV2490" i="7"/>
  <c r="AV2491" i="7"/>
  <c r="AV2492" i="7"/>
  <c r="AV2493" i="7"/>
  <c r="AV2494" i="7"/>
  <c r="AV2495" i="7"/>
  <c r="AV2496" i="7"/>
  <c r="AV2497" i="7"/>
  <c r="AV2498" i="7"/>
  <c r="AV2499" i="7"/>
  <c r="AV2500" i="7"/>
  <c r="AV2501" i="7"/>
  <c r="AV2502" i="7"/>
  <c r="AV2503" i="7"/>
  <c r="AV2504" i="7"/>
  <c r="AV2505" i="7"/>
  <c r="AV2506" i="7"/>
  <c r="AV2507" i="7"/>
  <c r="AV2508" i="7"/>
  <c r="AV2509" i="7"/>
  <c r="AV2510" i="7"/>
  <c r="AV2511" i="7"/>
  <c r="AV2512" i="7"/>
  <c r="AV2513" i="7"/>
  <c r="AV2514" i="7"/>
  <c r="AV2515" i="7"/>
  <c r="AV2516" i="7"/>
  <c r="AV2517" i="7"/>
  <c r="AV2518" i="7"/>
  <c r="AV2519" i="7"/>
  <c r="AV2520" i="7"/>
  <c r="AV2521" i="7"/>
  <c r="AV2522" i="7"/>
  <c r="AV2523" i="7"/>
  <c r="AV2524" i="7"/>
  <c r="AV2525" i="7"/>
  <c r="AV2526" i="7"/>
  <c r="AV2527" i="7"/>
  <c r="AV2528" i="7"/>
  <c r="AV2529" i="7"/>
  <c r="AV2530" i="7"/>
  <c r="AV2531" i="7"/>
  <c r="AV2532" i="7"/>
  <c r="AV2533" i="7"/>
  <c r="AV2534" i="7"/>
  <c r="AV2535" i="7"/>
  <c r="AV2536" i="7"/>
  <c r="AV2537" i="7"/>
  <c r="AV2538" i="7"/>
  <c r="AV2539" i="7"/>
  <c r="AV2540" i="7"/>
  <c r="AV2541" i="7"/>
  <c r="AV2542" i="7"/>
  <c r="AV2543" i="7"/>
  <c r="AV2544" i="7"/>
  <c r="AV2545" i="7"/>
  <c r="AV2546" i="7"/>
  <c r="AV2547" i="7"/>
  <c r="AV2548" i="7"/>
  <c r="AV2549" i="7"/>
  <c r="AV2550" i="7"/>
  <c r="AV2551" i="7"/>
  <c r="AV2552" i="7"/>
  <c r="AV2553" i="7"/>
  <c r="AV2554" i="7"/>
  <c r="AV2555" i="7"/>
  <c r="AV2556" i="7"/>
  <c r="AV2557" i="7"/>
  <c r="AV2558" i="7"/>
  <c r="AV2559" i="7"/>
  <c r="AV2560" i="7"/>
  <c r="AV2561" i="7"/>
  <c r="AV2562" i="7"/>
  <c r="AV2563" i="7"/>
  <c r="AV2564" i="7"/>
  <c r="AV2565" i="7"/>
  <c r="AV2566" i="7"/>
  <c r="AV2567" i="7"/>
  <c r="AV2568" i="7"/>
  <c r="AV2569" i="7"/>
  <c r="AV2570" i="7"/>
  <c r="AV2571" i="7"/>
  <c r="AV2572" i="7"/>
  <c r="AV2573" i="7"/>
  <c r="AV2574" i="7"/>
  <c r="AV2575" i="7"/>
  <c r="AV2576" i="7"/>
  <c r="AV2577" i="7"/>
  <c r="AV2578" i="7"/>
  <c r="AV2579" i="7"/>
  <c r="AV2580" i="7"/>
  <c r="AV2581" i="7"/>
  <c r="AV2582" i="7"/>
  <c r="AV2583" i="7"/>
  <c r="AV2584" i="7"/>
  <c r="AV2585" i="7"/>
  <c r="AV2586" i="7"/>
  <c r="AV2587" i="7"/>
  <c r="AV2588" i="7"/>
  <c r="AV2589" i="7"/>
  <c r="AV2590" i="7"/>
  <c r="AV2591" i="7"/>
  <c r="AV2592" i="7"/>
  <c r="AV2593" i="7"/>
  <c r="AV2594" i="7"/>
  <c r="AV2595" i="7"/>
  <c r="AV2596" i="7"/>
  <c r="AV2597" i="7"/>
  <c r="AV2598" i="7"/>
  <c r="AV2599" i="7"/>
  <c r="AV2600" i="7"/>
  <c r="AV2601" i="7"/>
  <c r="AV2602" i="7"/>
  <c r="AV2603" i="7"/>
  <c r="AV2604" i="7"/>
  <c r="AV2605" i="7"/>
  <c r="AV2606" i="7"/>
  <c r="AV2607" i="7"/>
  <c r="AV2608" i="7"/>
  <c r="AV2609" i="7"/>
  <c r="AV2610" i="7"/>
  <c r="AV2611" i="7"/>
  <c r="AV2612" i="7"/>
  <c r="AV2613" i="7"/>
  <c r="AV2614" i="7"/>
  <c r="AV2615" i="7"/>
  <c r="AV2616" i="7"/>
  <c r="AV2617" i="7"/>
  <c r="AV2618" i="7"/>
  <c r="AV2619" i="7"/>
  <c r="AV2620" i="7"/>
  <c r="AV2621" i="7"/>
  <c r="AV2622" i="7"/>
  <c r="AV2623" i="7"/>
  <c r="AV2624" i="7"/>
  <c r="AV2625" i="7"/>
  <c r="AV2626" i="7"/>
  <c r="AV2627" i="7"/>
  <c r="AV2628" i="7"/>
  <c r="AV2629" i="7"/>
  <c r="AV2630" i="7"/>
  <c r="AV2631" i="7"/>
  <c r="AV2632" i="7"/>
  <c r="AV2633" i="7"/>
  <c r="AV2634" i="7"/>
  <c r="AV2635" i="7"/>
  <c r="AV2636" i="7"/>
  <c r="AV2637" i="7"/>
  <c r="AV2638" i="7"/>
  <c r="AV2639" i="7"/>
  <c r="AV2640" i="7"/>
  <c r="AV2641" i="7"/>
  <c r="AV2642" i="7"/>
  <c r="AV2643" i="7"/>
  <c r="AV2644" i="7"/>
  <c r="AV2645" i="7"/>
  <c r="AV2646" i="7"/>
  <c r="AV2647" i="7"/>
  <c r="AV2648" i="7"/>
  <c r="AV2649" i="7"/>
  <c r="AV2650" i="7"/>
  <c r="AV2651" i="7"/>
  <c r="AV2652" i="7"/>
  <c r="AV2653" i="7"/>
  <c r="AV2654" i="7"/>
  <c r="AV2655" i="7"/>
  <c r="AV2656" i="7"/>
  <c r="AV2657" i="7"/>
  <c r="AV2658" i="7"/>
  <c r="AV2659" i="7"/>
  <c r="AV2660" i="7"/>
  <c r="AV2661" i="7"/>
  <c r="AV2662" i="7"/>
  <c r="AV2663" i="7"/>
  <c r="AV2664" i="7"/>
  <c r="AV2665" i="7"/>
  <c r="AV2666" i="7"/>
  <c r="AV2667" i="7"/>
  <c r="AV2668" i="7"/>
  <c r="AV2669" i="7"/>
  <c r="AV2670" i="7"/>
  <c r="AV2671" i="7"/>
  <c r="AV2672" i="7"/>
  <c r="AV2673" i="7"/>
  <c r="AV2674" i="7"/>
  <c r="AV2675" i="7"/>
  <c r="AV2676" i="7"/>
  <c r="AV2677" i="7"/>
  <c r="AV2678" i="7"/>
  <c r="AV2679" i="7"/>
  <c r="AV2680" i="7"/>
  <c r="AV2681" i="7"/>
  <c r="AV2682" i="7"/>
  <c r="AV2683" i="7"/>
  <c r="AV2684" i="7"/>
  <c r="AV2685" i="7"/>
  <c r="AV2686" i="7"/>
  <c r="AV2687" i="7"/>
  <c r="AV2688" i="7"/>
  <c r="AV2689" i="7"/>
  <c r="AV2690" i="7"/>
  <c r="AV2691" i="7"/>
  <c r="AV2692" i="7"/>
  <c r="AV2693" i="7"/>
  <c r="AV2694" i="7"/>
  <c r="AV2695" i="7"/>
  <c r="AV2696" i="7"/>
  <c r="AV2697" i="7"/>
  <c r="AV2698" i="7"/>
  <c r="AV2699" i="7"/>
  <c r="AV2700" i="7"/>
  <c r="AV2701" i="7"/>
  <c r="AV2702" i="7"/>
  <c r="AV2703" i="7"/>
  <c r="AV2704" i="7"/>
  <c r="AV2705" i="7"/>
  <c r="AV2706" i="7"/>
  <c r="AV2707" i="7"/>
  <c r="AV2708" i="7"/>
  <c r="AV2709" i="7"/>
  <c r="AV2710" i="7"/>
  <c r="AV2711" i="7"/>
  <c r="AV2712" i="7"/>
  <c r="AV2713" i="7"/>
  <c r="AV2714" i="7"/>
  <c r="AV2715" i="7"/>
  <c r="AV2716" i="7"/>
  <c r="AV2717" i="7"/>
  <c r="AV2718" i="7"/>
  <c r="AV2719" i="7"/>
  <c r="AV2720" i="7"/>
  <c r="AV2721" i="7"/>
  <c r="AV2722" i="7"/>
  <c r="AV2723" i="7"/>
  <c r="AV2724" i="7"/>
  <c r="AV2725" i="7"/>
  <c r="AV2726" i="7"/>
  <c r="AV2727" i="7"/>
  <c r="AV2728" i="7"/>
  <c r="AV2729" i="7"/>
  <c r="AV2730" i="7"/>
  <c r="AV2731" i="7"/>
  <c r="AV2732" i="7"/>
  <c r="AV2733" i="7"/>
  <c r="AV2734" i="7"/>
  <c r="AV2735" i="7"/>
  <c r="AV2736" i="7"/>
  <c r="AV2737" i="7"/>
  <c r="AV2738" i="7"/>
  <c r="AV2739" i="7"/>
  <c r="AV2740" i="7"/>
  <c r="AV2741" i="7"/>
  <c r="AV2742" i="7"/>
  <c r="AV2743" i="7"/>
  <c r="AV2744" i="7"/>
  <c r="AV2745" i="7"/>
  <c r="AV2746" i="7"/>
  <c r="AV2747" i="7"/>
  <c r="AV2748" i="7"/>
  <c r="AV2749" i="7"/>
  <c r="AV2750" i="7"/>
  <c r="AV2751" i="7"/>
  <c r="AV2752" i="7"/>
  <c r="AV2753" i="7"/>
  <c r="AV2754" i="7"/>
  <c r="AV2755" i="7"/>
  <c r="AV2756" i="7"/>
  <c r="AV2757" i="7"/>
  <c r="AV2758" i="7"/>
  <c r="AV2759" i="7"/>
  <c r="AV2760" i="7"/>
  <c r="AV2761" i="7"/>
  <c r="AV2762" i="7"/>
  <c r="AV2763" i="7"/>
  <c r="AV2764" i="7"/>
  <c r="AV2765" i="7"/>
  <c r="AV2766" i="7"/>
  <c r="AV2767" i="7"/>
  <c r="AV2768" i="7"/>
  <c r="AV2769" i="7"/>
  <c r="AV2770" i="7"/>
  <c r="AV2771" i="7"/>
  <c r="AV2772" i="7"/>
  <c r="AV2773" i="7"/>
  <c r="AV2774" i="7"/>
  <c r="AV2775" i="7"/>
  <c r="AV2776" i="7"/>
  <c r="AV2777" i="7"/>
  <c r="AV2778" i="7"/>
  <c r="AV2779" i="7"/>
  <c r="AV2780" i="7"/>
  <c r="AV2781" i="7"/>
  <c r="AV2782" i="7"/>
  <c r="AV2783" i="7"/>
  <c r="AV2784" i="7"/>
  <c r="AV2785" i="7"/>
  <c r="AV2786" i="7"/>
  <c r="AV2787" i="7"/>
  <c r="AV2788" i="7"/>
  <c r="AV2789" i="7"/>
  <c r="AV2790" i="7"/>
  <c r="AV2791" i="7"/>
  <c r="AV2792" i="7"/>
  <c r="AV2793" i="7"/>
  <c r="AV2794" i="7"/>
  <c r="AV2795" i="7"/>
  <c r="AV2796" i="7"/>
  <c r="AV2797" i="7"/>
  <c r="AV2798" i="7"/>
  <c r="AV2799" i="7"/>
  <c r="AV2800" i="7"/>
  <c r="AV2801" i="7"/>
  <c r="AV2802" i="7"/>
  <c r="AV2803" i="7"/>
  <c r="AV2804" i="7"/>
  <c r="AV2805" i="7"/>
  <c r="AV2806" i="7"/>
  <c r="AV2807" i="7"/>
  <c r="AV2808" i="7"/>
  <c r="AV2809" i="7"/>
  <c r="AV2810" i="7"/>
  <c r="AV2811" i="7"/>
  <c r="AV2812" i="7"/>
  <c r="AV2813" i="7"/>
  <c r="AV2814" i="7"/>
  <c r="AV2815" i="7"/>
  <c r="AV2816" i="7"/>
  <c r="AV2817" i="7"/>
  <c r="AV2818" i="7"/>
  <c r="AV2819" i="7"/>
  <c r="AV2820" i="7"/>
  <c r="AV2821" i="7"/>
  <c r="AV2822" i="7"/>
  <c r="AV2823" i="7"/>
  <c r="AV2824" i="7"/>
  <c r="AV2825" i="7"/>
  <c r="AV2826" i="7"/>
  <c r="AV2827" i="7"/>
  <c r="AV2828" i="7"/>
  <c r="AV2829" i="7"/>
  <c r="AV2830" i="7"/>
  <c r="AV2831" i="7"/>
  <c r="AV2832" i="7"/>
  <c r="AV2833" i="7"/>
  <c r="AV2834" i="7"/>
  <c r="AV2835" i="7"/>
  <c r="AV2836" i="7"/>
  <c r="AV2837" i="7"/>
  <c r="AV2838" i="7"/>
  <c r="AV2839" i="7"/>
  <c r="AV2840" i="7"/>
  <c r="AV2841" i="7"/>
  <c r="AV2842" i="7"/>
  <c r="AV2843" i="7"/>
  <c r="AV2844" i="7"/>
  <c r="AV2845" i="7"/>
  <c r="AV2846" i="7"/>
  <c r="AV2847" i="7"/>
  <c r="AV2848" i="7"/>
  <c r="AV2849" i="7"/>
  <c r="AV2850" i="7"/>
  <c r="AV2851" i="7"/>
  <c r="AV2852" i="7"/>
  <c r="AV2853" i="7"/>
  <c r="AV2854" i="7"/>
  <c r="AV2855" i="7"/>
  <c r="AV2856" i="7"/>
  <c r="AV2857" i="7"/>
  <c r="AV2858" i="7"/>
  <c r="AV2859" i="7"/>
  <c r="AV2860" i="7"/>
  <c r="AV2861" i="7"/>
  <c r="AV2862" i="7"/>
  <c r="AV2863" i="7"/>
  <c r="AV2864" i="7"/>
  <c r="AV2865" i="7"/>
  <c r="AV2866" i="7"/>
  <c r="AV2867" i="7"/>
  <c r="AV2868" i="7"/>
  <c r="AV2869" i="7"/>
  <c r="AV2870" i="7"/>
  <c r="AV2871" i="7"/>
  <c r="AV2872" i="7"/>
  <c r="AV2873" i="7"/>
  <c r="AV2874" i="7"/>
  <c r="AV2875" i="7"/>
  <c r="AV2876" i="7"/>
  <c r="AV2877" i="7"/>
  <c r="AV2878" i="7"/>
  <c r="AV2879" i="7"/>
  <c r="AV2880" i="7"/>
  <c r="AV2881" i="7"/>
  <c r="AV2882" i="7"/>
  <c r="AV2883" i="7"/>
  <c r="AV2884" i="7"/>
  <c r="AV2885" i="7"/>
  <c r="AV2886" i="7"/>
  <c r="AV2887" i="7"/>
  <c r="AV2888" i="7"/>
  <c r="AV2889" i="7"/>
  <c r="AV2890" i="7"/>
  <c r="AV2891" i="7"/>
  <c r="AV2892" i="7"/>
  <c r="AV2893" i="7"/>
  <c r="AV2894" i="7"/>
  <c r="AV2895" i="7"/>
  <c r="AV2896" i="7"/>
  <c r="AV2897" i="7"/>
  <c r="AV2898" i="7"/>
  <c r="AV2899" i="7"/>
  <c r="AV2900" i="7"/>
  <c r="AV2901" i="7"/>
  <c r="AV2902" i="7"/>
  <c r="AV2903" i="7"/>
  <c r="AV2904" i="7"/>
  <c r="AV2905" i="7"/>
  <c r="AV2906" i="7"/>
  <c r="AV2907" i="7"/>
  <c r="AV2908" i="7"/>
  <c r="AV2909" i="7"/>
  <c r="AV2910" i="7"/>
  <c r="AV2911" i="7"/>
  <c r="AV2912" i="7"/>
  <c r="AV2913" i="7"/>
  <c r="AV2914" i="7"/>
  <c r="AV2915" i="7"/>
  <c r="AV2916" i="7"/>
  <c r="AV2917" i="7"/>
  <c r="AV2918" i="7"/>
  <c r="AV2919" i="7"/>
  <c r="AV2920" i="7"/>
  <c r="AV2921" i="7"/>
  <c r="AV2922" i="7"/>
  <c r="AV2923" i="7"/>
  <c r="AV2924" i="7"/>
  <c r="AV2925" i="7"/>
  <c r="AV2926" i="7"/>
  <c r="AV2927" i="7"/>
  <c r="AV2928" i="7"/>
  <c r="AV2929" i="7"/>
  <c r="AV2930" i="7"/>
  <c r="AV2931" i="7"/>
  <c r="AV2932" i="7"/>
  <c r="AV2933" i="7"/>
  <c r="AV2934" i="7"/>
  <c r="AV2935" i="7"/>
  <c r="AV2936" i="7"/>
  <c r="AV2937" i="7"/>
  <c r="AV2938" i="7"/>
  <c r="AV2939" i="7"/>
  <c r="AV2940" i="7"/>
  <c r="AV2941" i="7"/>
  <c r="AV2942" i="7"/>
  <c r="AV2943" i="7"/>
  <c r="AV2944" i="7"/>
  <c r="AV2945" i="7"/>
  <c r="AV2946" i="7"/>
  <c r="AV2947" i="7"/>
  <c r="AV2948" i="7"/>
  <c r="AV2949" i="7"/>
  <c r="AV2950" i="7"/>
  <c r="AV2951" i="7"/>
  <c r="AV2952" i="7"/>
  <c r="AV2953" i="7"/>
  <c r="AV2954" i="7"/>
  <c r="AV2955" i="7"/>
  <c r="AV2956" i="7"/>
  <c r="AV2957" i="7"/>
  <c r="AV2958" i="7"/>
  <c r="AV2959" i="7"/>
  <c r="AV2960" i="7"/>
  <c r="AV2961" i="7"/>
  <c r="AV2962" i="7"/>
  <c r="AV2963" i="7"/>
  <c r="AV2964" i="7"/>
  <c r="AV2965" i="7"/>
  <c r="AV2966" i="7"/>
  <c r="AV2967" i="7"/>
  <c r="AV2968" i="7"/>
  <c r="AV2969" i="7"/>
  <c r="AV2970" i="7"/>
  <c r="AV2971" i="7"/>
  <c r="AV2972" i="7"/>
  <c r="AV2973" i="7"/>
  <c r="AV2974" i="7"/>
  <c r="AV2975" i="7"/>
  <c r="AV2976" i="7"/>
  <c r="AV2977" i="7"/>
  <c r="AV2978" i="7"/>
  <c r="AV2979" i="7"/>
  <c r="AV2980" i="7"/>
  <c r="AV2981" i="7"/>
  <c r="AV2982" i="7"/>
  <c r="AV2983" i="7"/>
  <c r="AV2984" i="7"/>
  <c r="AV2985" i="7"/>
  <c r="AV2986" i="7"/>
  <c r="AV2987" i="7"/>
  <c r="AV2988" i="7"/>
  <c r="AV2989" i="7"/>
  <c r="AV2990" i="7"/>
  <c r="AV2991" i="7"/>
  <c r="AV2992" i="7"/>
  <c r="AV2993" i="7"/>
  <c r="AV2994" i="7"/>
  <c r="AV2995" i="7"/>
  <c r="AV2996" i="7"/>
  <c r="AV2997" i="7"/>
  <c r="AV2998" i="7"/>
  <c r="AV2999" i="7"/>
  <c r="AV3000" i="7"/>
  <c r="AV3001" i="7"/>
  <c r="AV3002" i="7"/>
  <c r="AV3003" i="7"/>
  <c r="AV3004" i="7"/>
  <c r="AV3005" i="7"/>
  <c r="AV3006" i="7"/>
  <c r="AV3007" i="7"/>
  <c r="AV3008" i="7"/>
  <c r="AV3009" i="7"/>
  <c r="AV3010" i="7"/>
  <c r="AV3011" i="7"/>
  <c r="AV3012" i="7"/>
  <c r="AV3013" i="7"/>
  <c r="AV3014" i="7"/>
  <c r="AV3015" i="7"/>
  <c r="AV3016" i="7"/>
  <c r="AV3017" i="7"/>
  <c r="AV3018" i="7"/>
  <c r="AV3019" i="7"/>
  <c r="AV3020" i="7"/>
  <c r="AV3021" i="7"/>
  <c r="AV3022" i="7"/>
  <c r="AV3023" i="7"/>
  <c r="AV3024" i="7"/>
  <c r="AV3025" i="7"/>
  <c r="AV3026" i="7"/>
  <c r="AV3027" i="7"/>
  <c r="AV3028" i="7"/>
  <c r="AV3029" i="7"/>
  <c r="AV3030" i="7"/>
  <c r="AV3031" i="7"/>
  <c r="AV3032" i="7"/>
  <c r="AV3033" i="7"/>
  <c r="AV3034" i="7"/>
  <c r="AV3035" i="7"/>
  <c r="AV3036" i="7"/>
  <c r="AV3037" i="7"/>
  <c r="AV3038" i="7"/>
  <c r="AV3039" i="7"/>
  <c r="AV3040" i="7"/>
  <c r="AV3041" i="7"/>
  <c r="AV3042" i="7"/>
  <c r="AV3043" i="7"/>
  <c r="AV3044" i="7"/>
  <c r="AV3045" i="7"/>
  <c r="AV3046" i="7"/>
  <c r="AV3047" i="7"/>
  <c r="AV3048" i="7"/>
  <c r="AV3049" i="7"/>
  <c r="AV3050" i="7"/>
  <c r="AV3051" i="7"/>
  <c r="AV3052" i="7"/>
  <c r="AV3053" i="7"/>
  <c r="AV3054" i="7"/>
  <c r="AV3055" i="7"/>
  <c r="AV3056" i="7"/>
  <c r="AV3057" i="7"/>
  <c r="AV3058" i="7"/>
  <c r="AV3059" i="7"/>
  <c r="AV3060" i="7"/>
  <c r="AV3061" i="7"/>
  <c r="AV3062" i="7"/>
  <c r="AV3063" i="7"/>
  <c r="AV3064" i="7"/>
  <c r="AV3065" i="7"/>
  <c r="AV3066" i="7"/>
  <c r="AV3067" i="7"/>
  <c r="AV3068" i="7"/>
  <c r="AV3069" i="7"/>
  <c r="AV3070" i="7"/>
  <c r="AV3071" i="7"/>
  <c r="AV3072" i="7"/>
  <c r="AV3073" i="7"/>
  <c r="AV3074" i="7"/>
  <c r="AV3075" i="7"/>
  <c r="AV3076" i="7"/>
  <c r="AV3077" i="7"/>
  <c r="AV3078" i="7"/>
  <c r="AV3079" i="7"/>
  <c r="AV3080" i="7"/>
  <c r="AV3081" i="7"/>
  <c r="AV3082" i="7"/>
  <c r="AV3083" i="7"/>
  <c r="AV3084" i="7"/>
  <c r="AV3085" i="7"/>
  <c r="AV3086" i="7"/>
  <c r="AV3087" i="7"/>
  <c r="AV3088" i="7"/>
  <c r="AV3089" i="7"/>
  <c r="AV3090" i="7"/>
  <c r="AV3091" i="7"/>
  <c r="AV3092" i="7"/>
  <c r="AV3093" i="7"/>
  <c r="AV3094" i="7"/>
  <c r="AV3095" i="7"/>
  <c r="AV3096" i="7"/>
  <c r="AV3097" i="7"/>
  <c r="AV3098" i="7"/>
  <c r="AV3099" i="7"/>
  <c r="AV3100" i="7"/>
  <c r="AV3101" i="7"/>
  <c r="AV3102" i="7"/>
  <c r="AV3103" i="7"/>
  <c r="AV3104" i="7"/>
  <c r="AV3105" i="7"/>
  <c r="AV3106" i="7"/>
  <c r="AV3107" i="7"/>
  <c r="AV3108" i="7"/>
  <c r="AV3109" i="7"/>
  <c r="AV3110" i="7"/>
  <c r="AV3111" i="7"/>
  <c r="AV3112" i="7"/>
  <c r="AV3113" i="7"/>
  <c r="AV3114" i="7"/>
  <c r="AV3115" i="7"/>
  <c r="AV3116" i="7"/>
  <c r="AV3117" i="7"/>
  <c r="AV3118" i="7"/>
  <c r="AV3119" i="7"/>
  <c r="AV3120" i="7"/>
  <c r="AV3121" i="7"/>
  <c r="AV3122" i="7"/>
  <c r="AV3123" i="7"/>
  <c r="AV3124" i="7"/>
  <c r="AV3125" i="7"/>
  <c r="AV3126" i="7"/>
  <c r="AV3127" i="7"/>
  <c r="AV3128" i="7"/>
  <c r="AV3129" i="7"/>
  <c r="AV3130" i="7"/>
  <c r="AV3131" i="7"/>
  <c r="AV3132" i="7"/>
  <c r="AV3133" i="7"/>
  <c r="AV3134" i="7"/>
  <c r="AV3135" i="7"/>
  <c r="AV3136" i="7"/>
  <c r="AV3137" i="7"/>
  <c r="AV3138" i="7"/>
  <c r="AV3139" i="7"/>
  <c r="AV3140" i="7"/>
  <c r="AV3141" i="7"/>
  <c r="AV3142" i="7"/>
  <c r="AV3143" i="7"/>
  <c r="AV3144" i="7"/>
  <c r="AV3145" i="7"/>
  <c r="AV3146" i="7"/>
  <c r="AV3147" i="7"/>
  <c r="AV3148" i="7"/>
  <c r="AV3149" i="7"/>
  <c r="AV3150" i="7"/>
  <c r="AV3151" i="7"/>
  <c r="AV3152" i="7"/>
  <c r="AV3153" i="7"/>
  <c r="AV3154" i="7"/>
  <c r="AV3155" i="7"/>
  <c r="AV3156" i="7"/>
  <c r="AV3157" i="7"/>
  <c r="AV3158" i="7"/>
  <c r="AV3159" i="7"/>
  <c r="AV3160" i="7"/>
  <c r="AV3161" i="7"/>
  <c r="AV3162" i="7"/>
  <c r="AV3163" i="7"/>
  <c r="AV3164" i="7"/>
  <c r="AV3165" i="7"/>
  <c r="AV3166" i="7"/>
  <c r="AV3167" i="7"/>
  <c r="AV3168" i="7"/>
  <c r="AV3169" i="7"/>
  <c r="AV3170" i="7"/>
  <c r="AV3171" i="7"/>
  <c r="AV3172" i="7"/>
  <c r="AV3173" i="7"/>
  <c r="AV3174" i="7"/>
  <c r="AV3175" i="7"/>
  <c r="AV3176" i="7"/>
  <c r="AV3177" i="7"/>
  <c r="AV3178" i="7"/>
  <c r="AV3179" i="7"/>
  <c r="AV3180" i="7"/>
  <c r="AV3181" i="7"/>
  <c r="AV3182" i="7"/>
  <c r="AV3183" i="7"/>
  <c r="AV3184" i="7"/>
  <c r="AV3185" i="7"/>
  <c r="AV3186" i="7"/>
  <c r="AV3187" i="7"/>
  <c r="AV3188" i="7"/>
  <c r="AV3189" i="7"/>
  <c r="AV3190" i="7"/>
  <c r="AV3191" i="7"/>
  <c r="AV3192" i="7"/>
  <c r="AV3193" i="7"/>
  <c r="AV3194" i="7"/>
  <c r="AV3195" i="7"/>
  <c r="AV3196" i="7"/>
  <c r="AV3197" i="7"/>
  <c r="AV3198" i="7"/>
  <c r="AV3199" i="7"/>
  <c r="AV3200" i="7"/>
  <c r="AV3201" i="7"/>
  <c r="AV3202" i="7"/>
  <c r="AV3203" i="7"/>
  <c r="AV3204" i="7"/>
  <c r="AV3205" i="7"/>
  <c r="AV3206" i="7"/>
  <c r="AV3207" i="7"/>
  <c r="AV3208" i="7"/>
  <c r="AV3209" i="7"/>
  <c r="AV3210" i="7"/>
  <c r="AV3211" i="7"/>
  <c r="AV3212" i="7"/>
  <c r="AV3213" i="7"/>
  <c r="AV3214" i="7"/>
  <c r="AV3215" i="7"/>
  <c r="AV3216" i="7"/>
  <c r="AV3217" i="7"/>
  <c r="AV3218" i="7"/>
  <c r="AV3219" i="7"/>
  <c r="AV3220" i="7"/>
  <c r="AV3221" i="7"/>
  <c r="AV3222" i="7"/>
  <c r="AV3223" i="7"/>
  <c r="AV3224" i="7"/>
  <c r="AV3225" i="7"/>
  <c r="AV3226" i="7"/>
  <c r="AV3227" i="7"/>
  <c r="AV3228" i="7"/>
  <c r="AV3229" i="7"/>
  <c r="AV3230" i="7"/>
  <c r="AV3231" i="7"/>
  <c r="AV3232" i="7"/>
  <c r="AV3233" i="7"/>
  <c r="AV3234" i="7"/>
  <c r="AV3235" i="7"/>
  <c r="AV3236" i="7"/>
  <c r="AV3237" i="7"/>
  <c r="AV3238" i="7"/>
  <c r="AV3239" i="7"/>
  <c r="AV3240" i="7"/>
  <c r="AV3241" i="7"/>
  <c r="AV3242" i="7"/>
  <c r="AV3243" i="7"/>
  <c r="AV3244" i="7"/>
  <c r="AV3245" i="7"/>
  <c r="AV3246" i="7"/>
  <c r="AV3247" i="7"/>
  <c r="AV3248" i="7"/>
  <c r="AV3249" i="7"/>
  <c r="AV3250" i="7"/>
  <c r="AV3251" i="7"/>
  <c r="AV3252" i="7"/>
  <c r="AV3253" i="7"/>
  <c r="AV3254" i="7"/>
  <c r="AV3255" i="7"/>
  <c r="AV3256" i="7"/>
  <c r="AV3257" i="7"/>
  <c r="AV3258" i="7"/>
  <c r="AV3259" i="7"/>
  <c r="AV3260" i="7"/>
  <c r="AV3261" i="7"/>
  <c r="AV3262" i="7"/>
  <c r="AV3263" i="7"/>
  <c r="AV3264" i="7"/>
  <c r="AV3265" i="7"/>
  <c r="AV3266" i="7"/>
  <c r="AV3267" i="7"/>
  <c r="AV3268" i="7"/>
  <c r="AV3269" i="7"/>
  <c r="AV3270" i="7"/>
  <c r="AV3271" i="7"/>
  <c r="AV3272" i="7"/>
  <c r="AV3273" i="7"/>
  <c r="AV3274" i="7"/>
  <c r="AV3275" i="7"/>
  <c r="AV3276" i="7"/>
  <c r="AV3277" i="7"/>
  <c r="AV3278" i="7"/>
  <c r="AV3279" i="7"/>
  <c r="AV3280" i="7"/>
  <c r="AV3281" i="7"/>
  <c r="AV3282" i="7"/>
  <c r="AV3283" i="7"/>
  <c r="AV3284" i="7"/>
  <c r="AV3285" i="7"/>
  <c r="AV3286" i="7"/>
  <c r="AV3287" i="7"/>
  <c r="AV3288" i="7"/>
  <c r="AV3289" i="7"/>
  <c r="AV3290" i="7"/>
  <c r="AV3291" i="7"/>
  <c r="AV3292" i="7"/>
  <c r="AV3293" i="7"/>
  <c r="AV3294" i="7"/>
  <c r="AV3295" i="7"/>
  <c r="AV3296" i="7"/>
  <c r="AV3297" i="7"/>
  <c r="AV3298" i="7"/>
  <c r="AV3299" i="7"/>
  <c r="AV3300" i="7"/>
  <c r="AV3301" i="7"/>
  <c r="AV3302" i="7"/>
  <c r="AV3303" i="7"/>
  <c r="AV3304" i="7"/>
  <c r="AV3305" i="7"/>
  <c r="AV3306" i="7"/>
  <c r="AV3307" i="7"/>
  <c r="AV3308" i="7"/>
  <c r="AV3309" i="7"/>
  <c r="AV3310" i="7"/>
  <c r="AV3311" i="7"/>
  <c r="AV3312" i="7"/>
  <c r="AV3313" i="7"/>
  <c r="AV3314" i="7"/>
  <c r="AV3315" i="7"/>
  <c r="AV3316" i="7"/>
  <c r="AV3317" i="7"/>
  <c r="AV3318" i="7"/>
  <c r="AV3319" i="7"/>
  <c r="AV3320" i="7"/>
  <c r="AV3321" i="7"/>
  <c r="AV3322" i="7"/>
  <c r="AV3323" i="7"/>
  <c r="AV3324" i="7"/>
  <c r="AV3325" i="7"/>
  <c r="AV3326" i="7"/>
  <c r="AV3327" i="7"/>
  <c r="AV3328" i="7"/>
  <c r="AV3329" i="7"/>
  <c r="AV3330" i="7"/>
  <c r="AV3331" i="7"/>
  <c r="AV3332" i="7"/>
  <c r="AV3333" i="7"/>
  <c r="AV3334" i="7"/>
  <c r="AV3335" i="7"/>
  <c r="AV3336" i="7"/>
  <c r="AV3337" i="7"/>
  <c r="AV3338" i="7"/>
  <c r="AV3339" i="7"/>
  <c r="AV3340" i="7"/>
  <c r="AV3341" i="7"/>
  <c r="AV3342" i="7"/>
  <c r="AV3343" i="7"/>
  <c r="AV3344" i="7"/>
  <c r="AV3345" i="7"/>
  <c r="AV3346" i="7"/>
  <c r="AV3347" i="7"/>
  <c r="AV3348" i="7"/>
  <c r="AV3349" i="7"/>
  <c r="AV3350" i="7"/>
  <c r="AV3351" i="7"/>
  <c r="AV3352" i="7"/>
  <c r="AV3353" i="7"/>
  <c r="AV3354" i="7"/>
  <c r="AV3355" i="7"/>
  <c r="AV3356" i="7"/>
  <c r="AV3357" i="7"/>
  <c r="AV3358" i="7"/>
  <c r="AV3359" i="7"/>
  <c r="AV3360" i="7"/>
  <c r="AV3361" i="7"/>
  <c r="AV3362" i="7"/>
  <c r="AV3363" i="7"/>
  <c r="AV3364" i="7"/>
  <c r="AV3365" i="7"/>
  <c r="AV3366" i="7"/>
  <c r="AV3367" i="7"/>
  <c r="AV3368" i="7"/>
  <c r="AV3369" i="7"/>
  <c r="AV3370" i="7"/>
  <c r="AV3371" i="7"/>
  <c r="AV3372" i="7"/>
  <c r="AV3373" i="7"/>
  <c r="AV3374" i="7"/>
  <c r="AV3375" i="7"/>
  <c r="AV3376" i="7"/>
  <c r="AV3377" i="7"/>
  <c r="AV3378" i="7"/>
  <c r="AV3379" i="7"/>
  <c r="AV3380" i="7"/>
  <c r="AV3381" i="7"/>
  <c r="AV3382" i="7"/>
  <c r="AV3383" i="7"/>
  <c r="AV3384" i="7"/>
  <c r="AV3385" i="7"/>
  <c r="AV3386" i="7"/>
  <c r="AV3387" i="7"/>
  <c r="AV3388" i="7"/>
  <c r="AV3389" i="7"/>
  <c r="AV3390" i="7"/>
  <c r="AV3391" i="7"/>
  <c r="AV3392" i="7"/>
  <c r="AV3393" i="7"/>
  <c r="AV3394" i="7"/>
  <c r="AV3395" i="7"/>
  <c r="AV3396" i="7"/>
  <c r="AV3397" i="7"/>
  <c r="AV3398" i="7"/>
  <c r="AV3399" i="7"/>
  <c r="AV3400" i="7"/>
  <c r="AV3401" i="7"/>
  <c r="AV3402" i="7"/>
  <c r="AV3403" i="7"/>
  <c r="AV3404" i="7"/>
  <c r="AV3405" i="7"/>
  <c r="AV3406" i="7"/>
  <c r="AV3407" i="7"/>
  <c r="AV3408" i="7"/>
  <c r="AV3409" i="7"/>
  <c r="AV3410" i="7"/>
  <c r="AV3411" i="7"/>
  <c r="AV3412" i="7"/>
  <c r="AV3413" i="7"/>
  <c r="AV3414" i="7"/>
  <c r="AV3415" i="7"/>
  <c r="AV3416" i="7"/>
  <c r="AV3417" i="7"/>
  <c r="AV3418" i="7"/>
  <c r="AV3419" i="7"/>
  <c r="AV3420" i="7"/>
  <c r="AV3421" i="7"/>
  <c r="AV3422" i="7"/>
  <c r="AV3423" i="7"/>
  <c r="AV3424" i="7"/>
  <c r="AV3425" i="7"/>
  <c r="AV3426" i="7"/>
  <c r="AV3427" i="7"/>
  <c r="AV3428" i="7"/>
  <c r="AV3429" i="7"/>
  <c r="AV3430" i="7"/>
  <c r="AV3431" i="7"/>
  <c r="AV3432" i="7"/>
  <c r="AV3433" i="7"/>
  <c r="AV3434" i="7"/>
  <c r="AV3435" i="7"/>
  <c r="AV3436" i="7"/>
  <c r="AV3437" i="7"/>
  <c r="AV3438" i="7"/>
  <c r="AV3439" i="7"/>
  <c r="AV3440" i="7"/>
  <c r="AV3441" i="7"/>
  <c r="AV3442" i="7"/>
  <c r="AV3443" i="7"/>
  <c r="AV3444" i="7"/>
  <c r="AV3445" i="7"/>
  <c r="AV3446" i="7"/>
  <c r="AV3447" i="7"/>
  <c r="AV3448" i="7"/>
  <c r="AV3449" i="7"/>
  <c r="AV3450" i="7"/>
  <c r="AV3451" i="7"/>
  <c r="AV3452" i="7"/>
  <c r="AV3453" i="7"/>
  <c r="AV3454" i="7"/>
  <c r="AV3455" i="7"/>
  <c r="AV3456" i="7"/>
  <c r="AV3457" i="7"/>
  <c r="AV3458" i="7"/>
  <c r="AV3459" i="7"/>
  <c r="AV3460" i="7"/>
  <c r="AV3461" i="7"/>
  <c r="AV3462" i="7"/>
  <c r="AV3463" i="7"/>
  <c r="AV3464" i="7"/>
  <c r="AV3465" i="7"/>
  <c r="AV3466" i="7"/>
  <c r="AV3467" i="7"/>
  <c r="AV3468" i="7"/>
  <c r="AV3469" i="7"/>
  <c r="AV3470" i="7"/>
  <c r="AV3471" i="7"/>
  <c r="AV3472" i="7"/>
  <c r="AV3473" i="7"/>
  <c r="AV3474" i="7"/>
  <c r="AV3475" i="7"/>
  <c r="AV3476" i="7"/>
  <c r="AV3477" i="7"/>
  <c r="AV3478" i="7"/>
  <c r="AV3479" i="7"/>
  <c r="AV3480" i="7"/>
  <c r="AV3481" i="7"/>
  <c r="AV3482" i="7"/>
  <c r="AV3483" i="7"/>
  <c r="AV3484" i="7"/>
  <c r="AV3485" i="7"/>
  <c r="AV3486" i="7"/>
  <c r="AV3487" i="7"/>
  <c r="AV3488" i="7"/>
  <c r="AV3489" i="7"/>
  <c r="AV3490" i="7"/>
  <c r="AV3491" i="7"/>
  <c r="AV3492" i="7"/>
  <c r="AV3493" i="7"/>
  <c r="AV3494" i="7"/>
  <c r="AV3495" i="7"/>
  <c r="AV3496" i="7"/>
  <c r="AV3497" i="7"/>
  <c r="AV3498" i="7"/>
  <c r="AV3499" i="7"/>
  <c r="AV3500" i="7"/>
  <c r="AV3501" i="7"/>
  <c r="AV3502" i="7"/>
  <c r="AV3503" i="7"/>
  <c r="AV3504" i="7"/>
  <c r="AV3505" i="7"/>
  <c r="AV3506" i="7"/>
  <c r="AV3507" i="7"/>
  <c r="AV3508" i="7"/>
  <c r="AV3509" i="7"/>
  <c r="AV3510" i="7"/>
  <c r="AV3511" i="7"/>
  <c r="AV3512" i="7"/>
  <c r="AV3513" i="7"/>
  <c r="AV3514" i="7"/>
  <c r="AV3515" i="7"/>
  <c r="AV3516" i="7"/>
  <c r="AV3517" i="7"/>
  <c r="AV3518" i="7"/>
  <c r="AV3519" i="7"/>
  <c r="AV3520" i="7"/>
  <c r="AV3521" i="7"/>
  <c r="AV3522" i="7"/>
  <c r="AV3523" i="7"/>
  <c r="AV3524" i="7"/>
  <c r="AV3525" i="7"/>
  <c r="AV3526" i="7"/>
  <c r="AV3527" i="7"/>
  <c r="AV3528" i="7"/>
  <c r="AV3529" i="7"/>
  <c r="AV3530" i="7"/>
  <c r="AV3531" i="7"/>
  <c r="AV3532" i="7"/>
  <c r="AV3533" i="7"/>
  <c r="AV3534" i="7"/>
  <c r="AV3535" i="7"/>
  <c r="AV3536" i="7"/>
  <c r="AV3537" i="7"/>
  <c r="AV3538" i="7"/>
  <c r="AV3539" i="7"/>
  <c r="AV3540" i="7"/>
  <c r="AV3541" i="7"/>
  <c r="AV3542" i="7"/>
  <c r="AV3543" i="7"/>
  <c r="AV3544" i="7"/>
  <c r="AV3545" i="7"/>
  <c r="AV3546" i="7"/>
  <c r="AV3547" i="7"/>
  <c r="AV3548" i="7"/>
  <c r="AV3549" i="7"/>
  <c r="AV3550" i="7"/>
  <c r="AV3551" i="7"/>
  <c r="AV3552" i="7"/>
  <c r="AV3553" i="7"/>
  <c r="AV3554" i="7"/>
  <c r="AV3555" i="7"/>
  <c r="AV3556" i="7"/>
  <c r="AV3557" i="7"/>
  <c r="AV3558" i="7"/>
  <c r="AV3559" i="7"/>
  <c r="AV3560" i="7"/>
  <c r="AV3561" i="7"/>
  <c r="AV3562" i="7"/>
  <c r="AV3563" i="7"/>
  <c r="AV3564" i="7"/>
  <c r="AV3565" i="7"/>
  <c r="AV3566" i="7"/>
  <c r="AV3567" i="7"/>
  <c r="AV3568" i="7"/>
  <c r="AV3569" i="7"/>
  <c r="AV3570" i="7"/>
  <c r="AV3571" i="7"/>
  <c r="AV3572" i="7"/>
  <c r="AV3573" i="7"/>
  <c r="AV3574" i="7"/>
  <c r="AV3575" i="7"/>
  <c r="AV3576" i="7"/>
  <c r="AV3577" i="7"/>
  <c r="AV3578" i="7"/>
  <c r="AV3579" i="7"/>
  <c r="AV3580" i="7"/>
  <c r="AV3581" i="7"/>
  <c r="AV3582" i="7"/>
  <c r="AV3583" i="7"/>
  <c r="AV3584" i="7"/>
  <c r="AV3585" i="7"/>
  <c r="AV3586" i="7"/>
  <c r="AV3587" i="7"/>
  <c r="AV3588" i="7"/>
  <c r="AV3589" i="7"/>
  <c r="AV3590" i="7"/>
  <c r="AV3591" i="7"/>
  <c r="AV3592" i="7"/>
  <c r="AV3593" i="7"/>
  <c r="AV3594" i="7"/>
  <c r="AV3595" i="7"/>
  <c r="AV3596" i="7"/>
  <c r="AV3597" i="7"/>
  <c r="AV3598" i="7"/>
  <c r="AV3599" i="7"/>
  <c r="AV3600" i="7"/>
  <c r="AV3601" i="7"/>
  <c r="AV3602" i="7"/>
  <c r="AV3603" i="7"/>
  <c r="AV3604" i="7"/>
  <c r="AV3605" i="7"/>
  <c r="AV3606" i="7"/>
  <c r="AV3607" i="7"/>
  <c r="AV3608" i="7"/>
  <c r="AV3609" i="7"/>
  <c r="AV3610" i="7"/>
  <c r="AV3611" i="7"/>
  <c r="AV3612" i="7"/>
  <c r="AV3613" i="7"/>
  <c r="AV3614" i="7"/>
  <c r="AV3615" i="7"/>
  <c r="AV3616" i="7"/>
  <c r="AV3617" i="7"/>
  <c r="AV3618" i="7"/>
  <c r="AV3619" i="7"/>
  <c r="AV3620" i="7"/>
  <c r="AV3621" i="7"/>
  <c r="AV3622" i="7"/>
  <c r="AV3623" i="7"/>
  <c r="AV3624" i="7"/>
  <c r="AV3625" i="7"/>
  <c r="AV3626" i="7"/>
  <c r="AV3627" i="7"/>
  <c r="AV3628" i="7"/>
  <c r="AV3629" i="7"/>
  <c r="AV3630" i="7"/>
  <c r="AV3631" i="7"/>
  <c r="AV3632" i="7"/>
  <c r="AV3633" i="7"/>
  <c r="AV3634" i="7"/>
  <c r="AV3635" i="7"/>
  <c r="AV3636" i="7"/>
  <c r="AV3637" i="7"/>
  <c r="AV3638" i="7"/>
  <c r="AV3639" i="7"/>
  <c r="AV3640" i="7"/>
  <c r="AV3641" i="7"/>
  <c r="AV3642" i="7"/>
  <c r="AV3643" i="7"/>
  <c r="AV3644" i="7"/>
  <c r="AV3645" i="7"/>
  <c r="AV3646" i="7"/>
  <c r="AV3647" i="7"/>
  <c r="AV3648" i="7"/>
  <c r="AV3649" i="7"/>
  <c r="AV3650" i="7"/>
  <c r="AV3651" i="7"/>
  <c r="AV3652" i="7"/>
  <c r="AV3653" i="7"/>
  <c r="AV3654" i="7"/>
  <c r="AV3655" i="7"/>
  <c r="AV3656" i="7"/>
  <c r="AV3657" i="7"/>
  <c r="AV3658" i="7"/>
  <c r="AV3659" i="7"/>
  <c r="AV3660" i="7"/>
  <c r="AV3661" i="7"/>
  <c r="AV3662" i="7"/>
  <c r="AV3663" i="7"/>
  <c r="AV3664" i="7"/>
  <c r="AV3665" i="7"/>
  <c r="AV3666" i="7"/>
  <c r="AV3667" i="7"/>
  <c r="AV3668" i="7"/>
  <c r="AV3669" i="7"/>
  <c r="AV3670" i="7"/>
  <c r="AV3671" i="7"/>
  <c r="AV3672" i="7"/>
  <c r="AV3673" i="7"/>
  <c r="AV3674" i="7"/>
  <c r="AV3675" i="7"/>
  <c r="AV3676" i="7"/>
  <c r="AV3677" i="7"/>
  <c r="AV3678" i="7"/>
  <c r="AV3679" i="7"/>
  <c r="AV3680" i="7"/>
  <c r="AV3681" i="7"/>
  <c r="AV3682" i="7"/>
  <c r="AV3683" i="7"/>
  <c r="AV3684" i="7"/>
  <c r="AV3685" i="7"/>
  <c r="AV3686" i="7"/>
  <c r="AV3687" i="7"/>
  <c r="AV3688" i="7"/>
  <c r="AV3689" i="7"/>
  <c r="AV3690" i="7"/>
  <c r="AV3691" i="7"/>
  <c r="AV3692" i="7"/>
  <c r="AV3693" i="7"/>
  <c r="AV3694" i="7"/>
  <c r="AV3695" i="7"/>
  <c r="AV3696" i="7"/>
  <c r="AV3697" i="7"/>
  <c r="AV3698" i="7"/>
  <c r="AV3699" i="7"/>
  <c r="AV3700" i="7"/>
  <c r="AV3701" i="7"/>
  <c r="AV3702" i="7"/>
  <c r="AV3703" i="7"/>
  <c r="AV3704" i="7"/>
  <c r="AV3705" i="7"/>
  <c r="AV3706" i="7"/>
  <c r="AV3707" i="7"/>
  <c r="AV3708" i="7"/>
  <c r="AV3709" i="7"/>
  <c r="AV3710" i="7"/>
  <c r="AV3711" i="7"/>
  <c r="AV3712" i="7"/>
  <c r="AV3713" i="7"/>
  <c r="AV3714" i="7"/>
  <c r="AV3715" i="7"/>
  <c r="AV3716" i="7"/>
  <c r="AV3717" i="7"/>
  <c r="AV3718" i="7"/>
  <c r="AI19" i="7"/>
  <c r="AL21" i="7"/>
  <c r="AM21" i="7" s="1"/>
  <c r="AL22" i="7"/>
  <c r="AM22" i="7" s="1"/>
  <c r="AL23" i="7"/>
  <c r="AM23" i="7" s="1"/>
  <c r="AJ24" i="7"/>
  <c r="AK24" i="7"/>
  <c r="AL24" i="7"/>
  <c r="AM24" i="7" s="1"/>
  <c r="AJ25" i="7"/>
  <c r="AK25" i="7"/>
  <c r="AL25" i="7"/>
  <c r="AM25" i="7" s="1"/>
  <c r="AJ26" i="7"/>
  <c r="AK26" i="7"/>
  <c r="AL26" i="7"/>
  <c r="AM26" i="7" s="1"/>
  <c r="AJ27" i="7"/>
  <c r="AK27" i="7"/>
  <c r="AL27" i="7"/>
  <c r="AM27" i="7" s="1"/>
  <c r="AJ28" i="7"/>
  <c r="AK28" i="7"/>
  <c r="AL28" i="7"/>
  <c r="AM28" i="7" s="1"/>
  <c r="AJ29" i="7"/>
  <c r="AK29" i="7"/>
  <c r="AL29" i="7"/>
  <c r="AM29" i="7" s="1"/>
  <c r="AJ30" i="7"/>
  <c r="AK30" i="7"/>
  <c r="AL30" i="7"/>
  <c r="AM30" i="7" s="1"/>
  <c r="AJ31" i="7"/>
  <c r="AK31" i="7"/>
  <c r="AL31" i="7"/>
  <c r="AM31" i="7" s="1"/>
  <c r="AJ32" i="7"/>
  <c r="AK32" i="7"/>
  <c r="AL32" i="7"/>
  <c r="AM32" i="7" s="1"/>
  <c r="AJ33" i="7"/>
  <c r="AK33" i="7"/>
  <c r="AL33" i="7"/>
  <c r="AM33" i="7" s="1"/>
  <c r="AJ34" i="7"/>
  <c r="AK34" i="7"/>
  <c r="AL34" i="7"/>
  <c r="AM34" i="7" s="1"/>
  <c r="AJ35" i="7"/>
  <c r="AK35" i="7"/>
  <c r="AL35" i="7"/>
  <c r="AM35" i="7" s="1"/>
  <c r="AJ36" i="7"/>
  <c r="AK36" i="7"/>
  <c r="AL36" i="7"/>
  <c r="AM36" i="7" s="1"/>
  <c r="AJ37" i="7"/>
  <c r="AK37" i="7"/>
  <c r="AL37" i="7"/>
  <c r="AM37" i="7" s="1"/>
  <c r="AJ38" i="7"/>
  <c r="AK38" i="7"/>
  <c r="AL38" i="7"/>
  <c r="AM38" i="7" s="1"/>
  <c r="AJ39" i="7"/>
  <c r="AK39" i="7"/>
  <c r="AL39" i="7"/>
  <c r="AM39" i="7" s="1"/>
  <c r="AJ40" i="7"/>
  <c r="AK40" i="7"/>
  <c r="AL40" i="7"/>
  <c r="AM40" i="7" s="1"/>
  <c r="AJ41" i="7"/>
  <c r="AK41" i="7"/>
  <c r="AL41" i="7"/>
  <c r="AM41" i="7" s="1"/>
  <c r="AJ42" i="7"/>
  <c r="AK42" i="7"/>
  <c r="AL42" i="7"/>
  <c r="AM42" i="7" s="1"/>
  <c r="AJ43" i="7"/>
  <c r="AK43" i="7"/>
  <c r="AL43" i="7"/>
  <c r="AM43" i="7" s="1"/>
  <c r="AJ44" i="7"/>
  <c r="AK44" i="7"/>
  <c r="AL44" i="7"/>
  <c r="AM44" i="7" s="1"/>
  <c r="AJ45" i="7"/>
  <c r="AK45" i="7"/>
  <c r="AL45" i="7"/>
  <c r="AM45" i="7" s="1"/>
  <c r="AJ46" i="7"/>
  <c r="AK46" i="7"/>
  <c r="AL46" i="7"/>
  <c r="AM46" i="7" s="1"/>
  <c r="AJ47" i="7"/>
  <c r="AK47" i="7"/>
  <c r="AL47" i="7"/>
  <c r="AM47" i="7" s="1"/>
  <c r="AJ48" i="7"/>
  <c r="AK48" i="7"/>
  <c r="AL48" i="7"/>
  <c r="AM48" i="7" s="1"/>
  <c r="AJ49" i="7"/>
  <c r="AK49" i="7"/>
  <c r="AL49" i="7"/>
  <c r="AM49" i="7" s="1"/>
  <c r="AJ50" i="7"/>
  <c r="AK50" i="7"/>
  <c r="AL50" i="7"/>
  <c r="AM50" i="7" s="1"/>
  <c r="AJ51" i="7"/>
  <c r="AK51" i="7"/>
  <c r="AL51" i="7"/>
  <c r="AM51" i="7" s="1"/>
  <c r="AJ52" i="7"/>
  <c r="AK52" i="7"/>
  <c r="AL52" i="7"/>
  <c r="AM52" i="7" s="1"/>
  <c r="AJ53" i="7"/>
  <c r="AK53" i="7"/>
  <c r="AL53" i="7"/>
  <c r="AM53" i="7" s="1"/>
  <c r="AJ54" i="7"/>
  <c r="AK54" i="7"/>
  <c r="AL54" i="7"/>
  <c r="AM54" i="7" s="1"/>
  <c r="AJ55" i="7"/>
  <c r="AK55" i="7"/>
  <c r="AL55" i="7"/>
  <c r="AM55" i="7" s="1"/>
  <c r="AJ56" i="7"/>
  <c r="AK56" i="7"/>
  <c r="AL56" i="7"/>
  <c r="AM56" i="7" s="1"/>
  <c r="AJ57" i="7"/>
  <c r="AK57" i="7"/>
  <c r="AL57" i="7"/>
  <c r="AM57" i="7" s="1"/>
  <c r="AJ58" i="7"/>
  <c r="AK58" i="7"/>
  <c r="AL58" i="7"/>
  <c r="AM58" i="7" s="1"/>
  <c r="AJ59" i="7"/>
  <c r="AK59" i="7"/>
  <c r="AL59" i="7"/>
  <c r="AM59" i="7" s="1"/>
  <c r="AJ60" i="7"/>
  <c r="AK60" i="7"/>
  <c r="AL60" i="7"/>
  <c r="AM60" i="7" s="1"/>
  <c r="AJ61" i="7"/>
  <c r="AK61" i="7"/>
  <c r="AL61" i="7"/>
  <c r="AM61" i="7" s="1"/>
  <c r="AJ62" i="7"/>
  <c r="AK62" i="7"/>
  <c r="AL62" i="7"/>
  <c r="AM62" i="7" s="1"/>
  <c r="AJ63" i="7"/>
  <c r="AK63" i="7"/>
  <c r="AL63" i="7"/>
  <c r="AM63" i="7" s="1"/>
  <c r="AJ64" i="7"/>
  <c r="AK64" i="7"/>
  <c r="AL64" i="7"/>
  <c r="AM64" i="7" s="1"/>
  <c r="AJ65" i="7"/>
  <c r="AK65" i="7"/>
  <c r="AL65" i="7"/>
  <c r="AM65" i="7" s="1"/>
  <c r="AJ66" i="7"/>
  <c r="AK66" i="7"/>
  <c r="AL66" i="7"/>
  <c r="AM66" i="7" s="1"/>
  <c r="AJ67" i="7"/>
  <c r="AK67" i="7"/>
  <c r="AL67" i="7"/>
  <c r="AM67" i="7" s="1"/>
  <c r="AJ68" i="7"/>
  <c r="AK68" i="7"/>
  <c r="AL68" i="7"/>
  <c r="AM68" i="7" s="1"/>
  <c r="AJ69" i="7"/>
  <c r="AK69" i="7"/>
  <c r="AL69" i="7"/>
  <c r="AM69" i="7" s="1"/>
  <c r="AJ70" i="7"/>
  <c r="AK70" i="7"/>
  <c r="AL70" i="7"/>
  <c r="AM70" i="7" s="1"/>
  <c r="AJ71" i="7"/>
  <c r="AK71" i="7"/>
  <c r="AL71" i="7"/>
  <c r="AM71" i="7" s="1"/>
  <c r="AJ72" i="7"/>
  <c r="AK72" i="7"/>
  <c r="AL72" i="7"/>
  <c r="AM72" i="7" s="1"/>
  <c r="AJ73" i="7"/>
  <c r="AK73" i="7"/>
  <c r="AL73" i="7"/>
  <c r="AM73" i="7" s="1"/>
  <c r="AJ74" i="7"/>
  <c r="AK74" i="7"/>
  <c r="AL74" i="7"/>
  <c r="AM74" i="7" s="1"/>
  <c r="AJ75" i="7"/>
  <c r="AK75" i="7"/>
  <c r="AL75" i="7"/>
  <c r="AM75" i="7" s="1"/>
  <c r="AJ76" i="7"/>
  <c r="AK76" i="7"/>
  <c r="AL76" i="7"/>
  <c r="AM76" i="7" s="1"/>
  <c r="AJ77" i="7"/>
  <c r="AK77" i="7"/>
  <c r="AL77" i="7"/>
  <c r="AM77" i="7" s="1"/>
  <c r="AJ78" i="7"/>
  <c r="AK78" i="7"/>
  <c r="AL78" i="7"/>
  <c r="AM78" i="7" s="1"/>
  <c r="AJ79" i="7"/>
  <c r="AK79" i="7"/>
  <c r="AL79" i="7"/>
  <c r="AM79" i="7" s="1"/>
  <c r="AJ80" i="7"/>
  <c r="AK80" i="7"/>
  <c r="AL80" i="7"/>
  <c r="AM80" i="7" s="1"/>
  <c r="AJ81" i="7"/>
  <c r="AK81" i="7"/>
  <c r="AL81" i="7"/>
  <c r="AM81" i="7" s="1"/>
  <c r="AJ82" i="7"/>
  <c r="AK82" i="7"/>
  <c r="AL82" i="7"/>
  <c r="AM82" i="7" s="1"/>
  <c r="AJ83" i="7"/>
  <c r="AK83" i="7"/>
  <c r="AL83" i="7"/>
  <c r="AM83" i="7" s="1"/>
  <c r="AJ84" i="7"/>
  <c r="AK84" i="7"/>
  <c r="AL84" i="7"/>
  <c r="AM84" i="7" s="1"/>
  <c r="AJ85" i="7"/>
  <c r="AK85" i="7"/>
  <c r="AL85" i="7"/>
  <c r="AM85" i="7" s="1"/>
  <c r="AJ86" i="7"/>
  <c r="AK86" i="7"/>
  <c r="AL86" i="7"/>
  <c r="AM86" i="7" s="1"/>
  <c r="AJ87" i="7"/>
  <c r="AK87" i="7"/>
  <c r="AL87" i="7"/>
  <c r="AM87" i="7" s="1"/>
  <c r="AJ88" i="7"/>
  <c r="AK88" i="7"/>
  <c r="AL88" i="7"/>
  <c r="AM88" i="7" s="1"/>
  <c r="AJ89" i="7"/>
  <c r="AK89" i="7"/>
  <c r="AL89" i="7"/>
  <c r="AM89" i="7" s="1"/>
  <c r="AJ90" i="7"/>
  <c r="AK90" i="7"/>
  <c r="AL90" i="7"/>
  <c r="AM90" i="7" s="1"/>
  <c r="AJ91" i="7"/>
  <c r="AK91" i="7"/>
  <c r="AL91" i="7"/>
  <c r="AM91" i="7" s="1"/>
  <c r="AJ92" i="7"/>
  <c r="AK92" i="7"/>
  <c r="AL92" i="7"/>
  <c r="AM92" i="7" s="1"/>
  <c r="AJ93" i="7"/>
  <c r="AK93" i="7"/>
  <c r="AL93" i="7"/>
  <c r="AM93" i="7" s="1"/>
  <c r="AJ94" i="7"/>
  <c r="AK94" i="7"/>
  <c r="AL94" i="7"/>
  <c r="AM94" i="7" s="1"/>
  <c r="AJ95" i="7"/>
  <c r="AK95" i="7"/>
  <c r="AL95" i="7"/>
  <c r="AM95" i="7" s="1"/>
  <c r="AJ96" i="7"/>
  <c r="AK96" i="7"/>
  <c r="AL96" i="7"/>
  <c r="AM96" i="7" s="1"/>
  <c r="AJ97" i="7"/>
  <c r="AK97" i="7"/>
  <c r="AL97" i="7"/>
  <c r="AM97" i="7" s="1"/>
  <c r="AJ98" i="7"/>
  <c r="AK98" i="7"/>
  <c r="AL98" i="7"/>
  <c r="AM98" i="7" s="1"/>
  <c r="AJ99" i="7"/>
  <c r="AK99" i="7"/>
  <c r="AL99" i="7"/>
  <c r="AM99" i="7" s="1"/>
  <c r="AJ100" i="7"/>
  <c r="AK100" i="7"/>
  <c r="AL100" i="7"/>
  <c r="AM100" i="7" s="1"/>
  <c r="AJ101" i="7"/>
  <c r="AK101" i="7"/>
  <c r="AL101" i="7"/>
  <c r="AM101" i="7" s="1"/>
  <c r="AJ102" i="7"/>
  <c r="AK102" i="7"/>
  <c r="AL102" i="7"/>
  <c r="AM102" i="7" s="1"/>
  <c r="AJ103" i="7"/>
  <c r="AK103" i="7"/>
  <c r="AL103" i="7"/>
  <c r="AM103" i="7" s="1"/>
  <c r="AJ104" i="7"/>
  <c r="AK104" i="7"/>
  <c r="AL104" i="7"/>
  <c r="AM104" i="7" s="1"/>
  <c r="AJ105" i="7"/>
  <c r="AK105" i="7"/>
  <c r="AL105" i="7"/>
  <c r="AM105" i="7" s="1"/>
  <c r="AJ106" i="7"/>
  <c r="AK106" i="7"/>
  <c r="AL106" i="7"/>
  <c r="AM106" i="7" s="1"/>
  <c r="AJ107" i="7"/>
  <c r="AK107" i="7"/>
  <c r="AL107" i="7"/>
  <c r="AM107" i="7" s="1"/>
  <c r="AJ108" i="7"/>
  <c r="AK108" i="7"/>
  <c r="AL108" i="7"/>
  <c r="AM108" i="7" s="1"/>
  <c r="AJ109" i="7"/>
  <c r="AK109" i="7"/>
  <c r="AL109" i="7"/>
  <c r="AM109" i="7" s="1"/>
  <c r="AJ110" i="7"/>
  <c r="AK110" i="7"/>
  <c r="AL110" i="7"/>
  <c r="AM110" i="7" s="1"/>
  <c r="AJ111" i="7"/>
  <c r="AK111" i="7"/>
  <c r="AL111" i="7"/>
  <c r="AM111" i="7" s="1"/>
  <c r="AJ112" i="7"/>
  <c r="AK112" i="7"/>
  <c r="AL112" i="7"/>
  <c r="AM112" i="7" s="1"/>
  <c r="AJ113" i="7"/>
  <c r="AK113" i="7"/>
  <c r="AL113" i="7"/>
  <c r="AM113" i="7" s="1"/>
  <c r="AJ114" i="7"/>
  <c r="AK114" i="7"/>
  <c r="AL114" i="7"/>
  <c r="AM114" i="7" s="1"/>
  <c r="AJ115" i="7"/>
  <c r="AK115" i="7"/>
  <c r="AL115" i="7"/>
  <c r="AM115" i="7" s="1"/>
  <c r="AJ116" i="7"/>
  <c r="AK116" i="7"/>
  <c r="AL116" i="7"/>
  <c r="AM116" i="7" s="1"/>
  <c r="AJ117" i="7"/>
  <c r="AK117" i="7"/>
  <c r="AL117" i="7"/>
  <c r="AM117" i="7" s="1"/>
  <c r="AJ118" i="7"/>
  <c r="AK118" i="7"/>
  <c r="AL118" i="7"/>
  <c r="AM118" i="7" s="1"/>
  <c r="AJ119" i="7"/>
  <c r="AK119" i="7"/>
  <c r="AL119" i="7"/>
  <c r="AM119" i="7" s="1"/>
  <c r="AJ120" i="7"/>
  <c r="AK120" i="7"/>
  <c r="AL120" i="7"/>
  <c r="AM120" i="7" s="1"/>
  <c r="AJ121" i="7"/>
  <c r="AK121" i="7"/>
  <c r="AL121" i="7"/>
  <c r="AM121" i="7" s="1"/>
  <c r="AJ122" i="7"/>
  <c r="AK122" i="7"/>
  <c r="AL122" i="7"/>
  <c r="AM122" i="7" s="1"/>
  <c r="AJ123" i="7"/>
  <c r="AK123" i="7"/>
  <c r="AL123" i="7"/>
  <c r="AM123" i="7" s="1"/>
  <c r="AJ124" i="7"/>
  <c r="AK124" i="7"/>
  <c r="AL124" i="7"/>
  <c r="AM124" i="7" s="1"/>
  <c r="AJ125" i="7"/>
  <c r="AK125" i="7"/>
  <c r="AL125" i="7"/>
  <c r="AM125" i="7" s="1"/>
  <c r="AJ126" i="7"/>
  <c r="AK126" i="7"/>
  <c r="AL126" i="7"/>
  <c r="AM126" i="7" s="1"/>
  <c r="AJ127" i="7"/>
  <c r="AK127" i="7"/>
  <c r="AL127" i="7"/>
  <c r="AM127" i="7" s="1"/>
  <c r="AJ128" i="7"/>
  <c r="AK128" i="7"/>
  <c r="AL128" i="7"/>
  <c r="AM128" i="7" s="1"/>
  <c r="AJ129" i="7"/>
  <c r="AK129" i="7"/>
  <c r="AL129" i="7"/>
  <c r="AM129" i="7" s="1"/>
  <c r="AJ130" i="7"/>
  <c r="AK130" i="7"/>
  <c r="AL130" i="7"/>
  <c r="AM130" i="7" s="1"/>
  <c r="AJ131" i="7"/>
  <c r="AK131" i="7"/>
  <c r="AL131" i="7"/>
  <c r="AM131" i="7" s="1"/>
  <c r="AJ132" i="7"/>
  <c r="AK132" i="7"/>
  <c r="AL132" i="7"/>
  <c r="AM132" i="7" s="1"/>
  <c r="AJ133" i="7"/>
  <c r="AK133" i="7"/>
  <c r="AL133" i="7"/>
  <c r="AM133" i="7" s="1"/>
  <c r="AJ134" i="7"/>
  <c r="AK134" i="7"/>
  <c r="AL134" i="7"/>
  <c r="AM134" i="7" s="1"/>
  <c r="AJ135" i="7"/>
  <c r="AK135" i="7"/>
  <c r="AL135" i="7"/>
  <c r="AM135" i="7" s="1"/>
  <c r="AJ136" i="7"/>
  <c r="AK136" i="7"/>
  <c r="AL136" i="7"/>
  <c r="AM136" i="7" s="1"/>
  <c r="AJ137" i="7"/>
  <c r="AK137" i="7"/>
  <c r="AL137" i="7"/>
  <c r="AM137" i="7" s="1"/>
  <c r="AJ138" i="7"/>
  <c r="AK138" i="7"/>
  <c r="AL138" i="7"/>
  <c r="AM138" i="7" s="1"/>
  <c r="AJ139" i="7"/>
  <c r="AK139" i="7"/>
  <c r="AL139" i="7"/>
  <c r="AM139" i="7" s="1"/>
  <c r="AJ140" i="7"/>
  <c r="AK140" i="7"/>
  <c r="AL140" i="7"/>
  <c r="AM140" i="7" s="1"/>
  <c r="AJ141" i="7"/>
  <c r="AK141" i="7"/>
  <c r="AL141" i="7"/>
  <c r="AM141" i="7" s="1"/>
  <c r="AJ142" i="7"/>
  <c r="AK142" i="7"/>
  <c r="AL142" i="7"/>
  <c r="AM142" i="7" s="1"/>
  <c r="AJ143" i="7"/>
  <c r="AK143" i="7"/>
  <c r="AL143" i="7"/>
  <c r="AM143" i="7" s="1"/>
  <c r="AJ144" i="7"/>
  <c r="AK144" i="7"/>
  <c r="AL144" i="7"/>
  <c r="AM144" i="7" s="1"/>
  <c r="AJ145" i="7"/>
  <c r="AK145" i="7"/>
  <c r="AL145" i="7"/>
  <c r="AM145" i="7" s="1"/>
  <c r="AJ146" i="7"/>
  <c r="AK146" i="7"/>
  <c r="AL146" i="7"/>
  <c r="AM146" i="7" s="1"/>
  <c r="AJ147" i="7"/>
  <c r="AK147" i="7"/>
  <c r="AL147" i="7"/>
  <c r="AM147" i="7" s="1"/>
  <c r="AJ148" i="7"/>
  <c r="AK148" i="7"/>
  <c r="AL148" i="7"/>
  <c r="AM148" i="7" s="1"/>
  <c r="AJ149" i="7"/>
  <c r="AK149" i="7"/>
  <c r="AL149" i="7"/>
  <c r="AM149" i="7" s="1"/>
  <c r="AJ150" i="7"/>
  <c r="AK150" i="7"/>
  <c r="AL150" i="7"/>
  <c r="AM150" i="7" s="1"/>
  <c r="AJ151" i="7"/>
  <c r="AK151" i="7"/>
  <c r="AL151" i="7"/>
  <c r="AM151" i="7" s="1"/>
  <c r="AJ152" i="7"/>
  <c r="AK152" i="7"/>
  <c r="AL152" i="7"/>
  <c r="AM152" i="7" s="1"/>
  <c r="AJ153" i="7"/>
  <c r="AK153" i="7"/>
  <c r="AL153" i="7"/>
  <c r="AM153" i="7" s="1"/>
  <c r="AJ154" i="7"/>
  <c r="AK154" i="7"/>
  <c r="AL154" i="7"/>
  <c r="AM154" i="7" s="1"/>
  <c r="AJ155" i="7"/>
  <c r="AK155" i="7"/>
  <c r="AL155" i="7"/>
  <c r="AM155" i="7" s="1"/>
  <c r="AJ156" i="7"/>
  <c r="AK156" i="7"/>
  <c r="AL156" i="7"/>
  <c r="AM156" i="7" s="1"/>
  <c r="AJ157" i="7"/>
  <c r="AK157" i="7"/>
  <c r="AL157" i="7"/>
  <c r="AM157" i="7" s="1"/>
  <c r="AJ158" i="7"/>
  <c r="AK158" i="7"/>
  <c r="AL158" i="7"/>
  <c r="AM158" i="7" s="1"/>
  <c r="AJ159" i="7"/>
  <c r="AK159" i="7"/>
  <c r="AL159" i="7"/>
  <c r="AM159" i="7" s="1"/>
  <c r="AJ160" i="7"/>
  <c r="AK160" i="7"/>
  <c r="AL160" i="7"/>
  <c r="AM160" i="7" s="1"/>
  <c r="AJ161" i="7"/>
  <c r="AK161" i="7"/>
  <c r="AL161" i="7"/>
  <c r="AM161" i="7" s="1"/>
  <c r="AJ162" i="7"/>
  <c r="AK162" i="7"/>
  <c r="AL162" i="7"/>
  <c r="AM162" i="7" s="1"/>
  <c r="AJ163" i="7"/>
  <c r="AK163" i="7"/>
  <c r="AL163" i="7"/>
  <c r="AM163" i="7" s="1"/>
  <c r="AJ164" i="7"/>
  <c r="AK164" i="7"/>
  <c r="AL164" i="7"/>
  <c r="AM164" i="7" s="1"/>
  <c r="AJ165" i="7"/>
  <c r="AK165" i="7"/>
  <c r="AL165" i="7"/>
  <c r="AM165" i="7" s="1"/>
  <c r="AJ166" i="7"/>
  <c r="AK166" i="7"/>
  <c r="AL166" i="7"/>
  <c r="AM166" i="7" s="1"/>
  <c r="AJ167" i="7"/>
  <c r="AK167" i="7"/>
  <c r="AL167" i="7"/>
  <c r="AM167" i="7" s="1"/>
  <c r="AJ168" i="7"/>
  <c r="AK168" i="7"/>
  <c r="AL168" i="7"/>
  <c r="AM168" i="7" s="1"/>
  <c r="AJ169" i="7"/>
  <c r="AK169" i="7"/>
  <c r="AL169" i="7"/>
  <c r="AM169" i="7" s="1"/>
  <c r="AJ170" i="7"/>
  <c r="AK170" i="7"/>
  <c r="AL170" i="7"/>
  <c r="AM170" i="7" s="1"/>
  <c r="AJ171" i="7"/>
  <c r="AK171" i="7"/>
  <c r="AL171" i="7"/>
  <c r="AM171" i="7" s="1"/>
  <c r="AJ172" i="7"/>
  <c r="AK172" i="7"/>
  <c r="AL172" i="7"/>
  <c r="AM172" i="7" s="1"/>
  <c r="AJ173" i="7"/>
  <c r="AK173" i="7"/>
  <c r="AL173" i="7"/>
  <c r="AM173" i="7" s="1"/>
  <c r="AJ174" i="7"/>
  <c r="AK174" i="7"/>
  <c r="AL174" i="7"/>
  <c r="AM174" i="7" s="1"/>
  <c r="AJ175" i="7"/>
  <c r="AK175" i="7"/>
  <c r="AL175" i="7"/>
  <c r="AM175" i="7" s="1"/>
  <c r="AJ176" i="7"/>
  <c r="AK176" i="7"/>
  <c r="AL176" i="7"/>
  <c r="AM176" i="7" s="1"/>
  <c r="AJ177" i="7"/>
  <c r="AK177" i="7"/>
  <c r="AL177" i="7"/>
  <c r="AM177" i="7" s="1"/>
  <c r="AJ178" i="7"/>
  <c r="AK178" i="7"/>
  <c r="AL178" i="7"/>
  <c r="AM178" i="7" s="1"/>
  <c r="AJ179" i="7"/>
  <c r="AK179" i="7"/>
  <c r="AL179" i="7"/>
  <c r="AM179" i="7" s="1"/>
  <c r="AJ180" i="7"/>
  <c r="AK180" i="7"/>
  <c r="AL180" i="7"/>
  <c r="AM180" i="7" s="1"/>
  <c r="AJ181" i="7"/>
  <c r="AK181" i="7"/>
  <c r="AL181" i="7"/>
  <c r="AM181" i="7" s="1"/>
  <c r="AJ182" i="7"/>
  <c r="AK182" i="7"/>
  <c r="AL182" i="7"/>
  <c r="AM182" i="7" s="1"/>
  <c r="AJ183" i="7"/>
  <c r="AK183" i="7"/>
  <c r="AL183" i="7"/>
  <c r="AM183" i="7" s="1"/>
  <c r="AJ184" i="7"/>
  <c r="AK184" i="7"/>
  <c r="AL184" i="7"/>
  <c r="AM184" i="7" s="1"/>
  <c r="AJ185" i="7"/>
  <c r="AK185" i="7"/>
  <c r="AL185" i="7"/>
  <c r="AM185" i="7" s="1"/>
  <c r="AJ186" i="7"/>
  <c r="AK186" i="7"/>
  <c r="AL186" i="7"/>
  <c r="AM186" i="7" s="1"/>
  <c r="AJ187" i="7"/>
  <c r="AK187" i="7"/>
  <c r="AL187" i="7"/>
  <c r="AM187" i="7" s="1"/>
  <c r="AJ188" i="7"/>
  <c r="AK188" i="7"/>
  <c r="AL188" i="7"/>
  <c r="AM188" i="7" s="1"/>
  <c r="AJ189" i="7"/>
  <c r="AK189" i="7"/>
  <c r="AL189" i="7"/>
  <c r="AM189" i="7" s="1"/>
  <c r="AJ190" i="7"/>
  <c r="AK190" i="7"/>
  <c r="AL190" i="7"/>
  <c r="AM190" i="7" s="1"/>
  <c r="AJ191" i="7"/>
  <c r="AK191" i="7"/>
  <c r="AL191" i="7"/>
  <c r="AM191" i="7" s="1"/>
  <c r="AJ192" i="7"/>
  <c r="AK192" i="7"/>
  <c r="AL192" i="7"/>
  <c r="AM192" i="7" s="1"/>
  <c r="AJ193" i="7"/>
  <c r="AK193" i="7"/>
  <c r="AL193" i="7"/>
  <c r="AM193" i="7" s="1"/>
  <c r="AJ194" i="7"/>
  <c r="AK194" i="7"/>
  <c r="AL194" i="7"/>
  <c r="AM194" i="7" s="1"/>
  <c r="AJ195" i="7"/>
  <c r="AK195" i="7"/>
  <c r="AL195" i="7"/>
  <c r="AM195" i="7" s="1"/>
  <c r="AJ196" i="7"/>
  <c r="AK196" i="7"/>
  <c r="AL196" i="7"/>
  <c r="AM196" i="7" s="1"/>
  <c r="AJ197" i="7"/>
  <c r="AK197" i="7"/>
  <c r="AL197" i="7"/>
  <c r="AM197" i="7" s="1"/>
  <c r="AJ198" i="7"/>
  <c r="AK198" i="7"/>
  <c r="AL198" i="7"/>
  <c r="AM198" i="7" s="1"/>
  <c r="AJ199" i="7"/>
  <c r="AK199" i="7"/>
  <c r="AL199" i="7"/>
  <c r="AM199" i="7" s="1"/>
  <c r="AJ200" i="7"/>
  <c r="AK200" i="7"/>
  <c r="AL200" i="7"/>
  <c r="AM200" i="7" s="1"/>
  <c r="AJ201" i="7"/>
  <c r="AK201" i="7"/>
  <c r="AL201" i="7"/>
  <c r="AM201" i="7" s="1"/>
  <c r="AJ202" i="7"/>
  <c r="AK202" i="7"/>
  <c r="AL202" i="7"/>
  <c r="AM202" i="7" s="1"/>
  <c r="AJ203" i="7"/>
  <c r="AK203" i="7"/>
  <c r="AL203" i="7"/>
  <c r="AM203" i="7" s="1"/>
  <c r="AJ204" i="7"/>
  <c r="AK204" i="7"/>
  <c r="AL204" i="7"/>
  <c r="AM204" i="7" s="1"/>
  <c r="AJ205" i="7"/>
  <c r="AK205" i="7"/>
  <c r="AL205" i="7"/>
  <c r="AM205" i="7" s="1"/>
  <c r="AJ206" i="7"/>
  <c r="AK206" i="7"/>
  <c r="AL206" i="7"/>
  <c r="AM206" i="7" s="1"/>
  <c r="AJ207" i="7"/>
  <c r="AK207" i="7"/>
  <c r="AL207" i="7"/>
  <c r="AM207" i="7" s="1"/>
  <c r="AJ208" i="7"/>
  <c r="AK208" i="7"/>
  <c r="AL208" i="7"/>
  <c r="AM208" i="7" s="1"/>
  <c r="AJ209" i="7"/>
  <c r="AK209" i="7"/>
  <c r="AL209" i="7"/>
  <c r="AM209" i="7" s="1"/>
  <c r="AJ210" i="7"/>
  <c r="AK210" i="7"/>
  <c r="AL210" i="7"/>
  <c r="AM210" i="7" s="1"/>
  <c r="AJ211" i="7"/>
  <c r="AK211" i="7"/>
  <c r="AL211" i="7"/>
  <c r="AM211" i="7" s="1"/>
  <c r="AJ212" i="7"/>
  <c r="AK212" i="7"/>
  <c r="AL212" i="7"/>
  <c r="AM212" i="7" s="1"/>
  <c r="AJ213" i="7"/>
  <c r="AK213" i="7"/>
  <c r="AL213" i="7"/>
  <c r="AM213" i="7" s="1"/>
  <c r="AJ214" i="7"/>
  <c r="AK214" i="7"/>
  <c r="AL214" i="7"/>
  <c r="AM214" i="7" s="1"/>
  <c r="AJ215" i="7"/>
  <c r="AK215" i="7"/>
  <c r="AL215" i="7"/>
  <c r="AM215" i="7" s="1"/>
  <c r="AJ216" i="7"/>
  <c r="AK216" i="7"/>
  <c r="AL216" i="7"/>
  <c r="AM216" i="7" s="1"/>
  <c r="AJ217" i="7"/>
  <c r="AK217" i="7"/>
  <c r="AL217" i="7"/>
  <c r="AM217" i="7" s="1"/>
  <c r="AJ218" i="7"/>
  <c r="AK218" i="7"/>
  <c r="AL218" i="7"/>
  <c r="AM218" i="7" s="1"/>
  <c r="AJ219" i="7"/>
  <c r="AK219" i="7"/>
  <c r="AL219" i="7"/>
  <c r="AM219" i="7" s="1"/>
  <c r="AJ220" i="7"/>
  <c r="AK220" i="7"/>
  <c r="AL220" i="7"/>
  <c r="AM220" i="7" s="1"/>
  <c r="AJ221" i="7"/>
  <c r="AK221" i="7"/>
  <c r="AL221" i="7"/>
  <c r="AM221" i="7" s="1"/>
  <c r="AJ222" i="7"/>
  <c r="AK222" i="7"/>
  <c r="AL222" i="7"/>
  <c r="AM222" i="7" s="1"/>
  <c r="AJ223" i="7"/>
  <c r="AK223" i="7"/>
  <c r="AL223" i="7"/>
  <c r="AM223" i="7" s="1"/>
  <c r="AJ224" i="7"/>
  <c r="AK224" i="7"/>
  <c r="AL224" i="7"/>
  <c r="AM224" i="7" s="1"/>
  <c r="AJ225" i="7"/>
  <c r="AK225" i="7"/>
  <c r="AL225" i="7"/>
  <c r="AM225" i="7" s="1"/>
  <c r="AJ226" i="7"/>
  <c r="AK226" i="7"/>
  <c r="AL226" i="7"/>
  <c r="AM226" i="7" s="1"/>
  <c r="AJ227" i="7"/>
  <c r="AK227" i="7"/>
  <c r="AL227" i="7"/>
  <c r="AM227" i="7" s="1"/>
  <c r="AJ228" i="7"/>
  <c r="AK228" i="7"/>
  <c r="AL228" i="7"/>
  <c r="AM228" i="7" s="1"/>
  <c r="AJ229" i="7"/>
  <c r="AK229" i="7"/>
  <c r="AL229" i="7"/>
  <c r="AM229" i="7" s="1"/>
  <c r="AJ230" i="7"/>
  <c r="AK230" i="7"/>
  <c r="AL230" i="7"/>
  <c r="AM230" i="7" s="1"/>
  <c r="AJ231" i="7"/>
  <c r="AK231" i="7"/>
  <c r="AL231" i="7"/>
  <c r="AM231" i="7" s="1"/>
  <c r="AJ232" i="7"/>
  <c r="AK232" i="7"/>
  <c r="AL232" i="7"/>
  <c r="AM232" i="7" s="1"/>
  <c r="AJ233" i="7"/>
  <c r="AK233" i="7"/>
  <c r="AL233" i="7"/>
  <c r="AM233" i="7" s="1"/>
  <c r="AJ234" i="7"/>
  <c r="AK234" i="7"/>
  <c r="AL234" i="7"/>
  <c r="AM234" i="7" s="1"/>
  <c r="AJ235" i="7"/>
  <c r="AK235" i="7"/>
  <c r="AL235" i="7"/>
  <c r="AM235" i="7" s="1"/>
  <c r="AJ236" i="7"/>
  <c r="AK236" i="7"/>
  <c r="AL236" i="7"/>
  <c r="AM236" i="7" s="1"/>
  <c r="AJ237" i="7"/>
  <c r="AK237" i="7"/>
  <c r="AL237" i="7"/>
  <c r="AM237" i="7" s="1"/>
  <c r="AJ238" i="7"/>
  <c r="AK238" i="7"/>
  <c r="AL238" i="7"/>
  <c r="AM238" i="7" s="1"/>
  <c r="AJ239" i="7"/>
  <c r="AK239" i="7"/>
  <c r="AL239" i="7"/>
  <c r="AM239" i="7" s="1"/>
  <c r="AJ240" i="7"/>
  <c r="AK240" i="7"/>
  <c r="AL240" i="7"/>
  <c r="AM240" i="7" s="1"/>
  <c r="AJ241" i="7"/>
  <c r="AK241" i="7"/>
  <c r="AL241" i="7"/>
  <c r="AM241" i="7" s="1"/>
  <c r="AJ242" i="7"/>
  <c r="AK242" i="7"/>
  <c r="AL242" i="7"/>
  <c r="AM242" i="7" s="1"/>
  <c r="AJ243" i="7"/>
  <c r="AK243" i="7"/>
  <c r="AL243" i="7"/>
  <c r="AM243" i="7" s="1"/>
  <c r="AJ244" i="7"/>
  <c r="AK244" i="7"/>
  <c r="AL244" i="7"/>
  <c r="AM244" i="7" s="1"/>
  <c r="AJ245" i="7"/>
  <c r="AK245" i="7"/>
  <c r="AL245" i="7"/>
  <c r="AM245" i="7" s="1"/>
  <c r="AJ246" i="7"/>
  <c r="AK246" i="7"/>
  <c r="AL246" i="7"/>
  <c r="AM246" i="7" s="1"/>
  <c r="AJ247" i="7"/>
  <c r="AK247" i="7"/>
  <c r="AL247" i="7"/>
  <c r="AM247" i="7" s="1"/>
  <c r="AJ248" i="7"/>
  <c r="AK248" i="7"/>
  <c r="AL248" i="7"/>
  <c r="AM248" i="7" s="1"/>
  <c r="AJ249" i="7"/>
  <c r="AK249" i="7"/>
  <c r="AL249" i="7"/>
  <c r="AM249" i="7" s="1"/>
  <c r="AJ250" i="7"/>
  <c r="AK250" i="7"/>
  <c r="AL250" i="7"/>
  <c r="AM250" i="7" s="1"/>
  <c r="AJ251" i="7"/>
  <c r="AK251" i="7"/>
  <c r="AL251" i="7"/>
  <c r="AM251" i="7" s="1"/>
  <c r="AJ252" i="7"/>
  <c r="AK252" i="7"/>
  <c r="AL252" i="7"/>
  <c r="AM252" i="7" s="1"/>
  <c r="AJ253" i="7"/>
  <c r="AK253" i="7"/>
  <c r="AL253" i="7"/>
  <c r="AM253" i="7" s="1"/>
  <c r="AJ254" i="7"/>
  <c r="AK254" i="7"/>
  <c r="AL254" i="7"/>
  <c r="AM254" i="7" s="1"/>
  <c r="AJ255" i="7"/>
  <c r="AK255" i="7"/>
  <c r="AL255" i="7"/>
  <c r="AM255" i="7" s="1"/>
  <c r="AJ256" i="7"/>
  <c r="AK256" i="7"/>
  <c r="AL256" i="7"/>
  <c r="AM256" i="7" s="1"/>
  <c r="AJ257" i="7"/>
  <c r="AK257" i="7"/>
  <c r="AL257" i="7"/>
  <c r="AM257" i="7" s="1"/>
  <c r="AJ258" i="7"/>
  <c r="AK258" i="7"/>
  <c r="AL258" i="7"/>
  <c r="AM258" i="7" s="1"/>
  <c r="AJ259" i="7"/>
  <c r="AK259" i="7"/>
  <c r="AL259" i="7"/>
  <c r="AM259" i="7" s="1"/>
  <c r="AJ260" i="7"/>
  <c r="AK260" i="7"/>
  <c r="AL260" i="7"/>
  <c r="AM260" i="7" s="1"/>
  <c r="AJ261" i="7"/>
  <c r="AK261" i="7"/>
  <c r="AL261" i="7"/>
  <c r="AM261" i="7" s="1"/>
  <c r="AJ262" i="7"/>
  <c r="AK262" i="7"/>
  <c r="AL262" i="7"/>
  <c r="AM262" i="7" s="1"/>
  <c r="AJ263" i="7"/>
  <c r="AK263" i="7"/>
  <c r="AL263" i="7"/>
  <c r="AM263" i="7" s="1"/>
  <c r="AJ264" i="7"/>
  <c r="AK264" i="7"/>
  <c r="AL264" i="7"/>
  <c r="AM264" i="7" s="1"/>
  <c r="AJ265" i="7"/>
  <c r="AK265" i="7"/>
  <c r="AL265" i="7"/>
  <c r="AM265" i="7" s="1"/>
  <c r="AJ266" i="7"/>
  <c r="AK266" i="7"/>
  <c r="AL266" i="7"/>
  <c r="AM266" i="7" s="1"/>
  <c r="AJ267" i="7"/>
  <c r="AK267" i="7"/>
  <c r="AL267" i="7"/>
  <c r="AM267" i="7" s="1"/>
  <c r="AJ268" i="7"/>
  <c r="AK268" i="7"/>
  <c r="AL268" i="7"/>
  <c r="AM268" i="7" s="1"/>
  <c r="AJ269" i="7"/>
  <c r="AK269" i="7"/>
  <c r="AL269" i="7"/>
  <c r="AM269" i="7" s="1"/>
  <c r="AJ270" i="7"/>
  <c r="AK270" i="7"/>
  <c r="AL270" i="7"/>
  <c r="AM270" i="7" s="1"/>
  <c r="AJ271" i="7"/>
  <c r="AK271" i="7"/>
  <c r="AL271" i="7"/>
  <c r="AM271" i="7" s="1"/>
  <c r="AJ272" i="7"/>
  <c r="AK272" i="7"/>
  <c r="AL272" i="7"/>
  <c r="AM272" i="7" s="1"/>
  <c r="AJ273" i="7"/>
  <c r="AK273" i="7"/>
  <c r="AL273" i="7"/>
  <c r="AM273" i="7" s="1"/>
  <c r="AJ274" i="7"/>
  <c r="AK274" i="7"/>
  <c r="AL274" i="7"/>
  <c r="AM274" i="7" s="1"/>
  <c r="AJ275" i="7"/>
  <c r="AK275" i="7"/>
  <c r="AL275" i="7"/>
  <c r="AM275" i="7" s="1"/>
  <c r="AJ276" i="7"/>
  <c r="AK276" i="7"/>
  <c r="AL276" i="7"/>
  <c r="AM276" i="7" s="1"/>
  <c r="AJ277" i="7"/>
  <c r="AK277" i="7"/>
  <c r="AL277" i="7"/>
  <c r="AM277" i="7" s="1"/>
  <c r="AJ278" i="7"/>
  <c r="AK278" i="7"/>
  <c r="AL278" i="7"/>
  <c r="AM278" i="7" s="1"/>
  <c r="AJ279" i="7"/>
  <c r="AK279" i="7"/>
  <c r="AL279" i="7"/>
  <c r="AM279" i="7" s="1"/>
  <c r="AJ280" i="7"/>
  <c r="AK280" i="7"/>
  <c r="AL280" i="7"/>
  <c r="AM280" i="7" s="1"/>
  <c r="AJ281" i="7"/>
  <c r="AK281" i="7"/>
  <c r="AL281" i="7"/>
  <c r="AM281" i="7" s="1"/>
  <c r="AJ282" i="7"/>
  <c r="AK282" i="7"/>
  <c r="AL282" i="7"/>
  <c r="AM282" i="7" s="1"/>
  <c r="AJ283" i="7"/>
  <c r="AK283" i="7"/>
  <c r="AL283" i="7"/>
  <c r="AM283" i="7" s="1"/>
  <c r="AJ284" i="7"/>
  <c r="AK284" i="7"/>
  <c r="AL284" i="7"/>
  <c r="AM284" i="7" s="1"/>
  <c r="AJ285" i="7"/>
  <c r="AK285" i="7"/>
  <c r="AL285" i="7"/>
  <c r="AM285" i="7" s="1"/>
  <c r="AJ286" i="7"/>
  <c r="AK286" i="7"/>
  <c r="AL286" i="7"/>
  <c r="AM286" i="7" s="1"/>
  <c r="AJ287" i="7"/>
  <c r="AK287" i="7"/>
  <c r="AL287" i="7"/>
  <c r="AM287" i="7" s="1"/>
  <c r="AJ288" i="7"/>
  <c r="AK288" i="7"/>
  <c r="AL288" i="7"/>
  <c r="AM288" i="7" s="1"/>
  <c r="AJ289" i="7"/>
  <c r="AK289" i="7"/>
  <c r="AL289" i="7"/>
  <c r="AM289" i="7" s="1"/>
  <c r="AJ290" i="7"/>
  <c r="AK290" i="7"/>
  <c r="AL290" i="7"/>
  <c r="AM290" i="7" s="1"/>
  <c r="AJ291" i="7"/>
  <c r="AK291" i="7"/>
  <c r="AL291" i="7"/>
  <c r="AM291" i="7" s="1"/>
  <c r="AJ292" i="7"/>
  <c r="AK292" i="7"/>
  <c r="AL292" i="7"/>
  <c r="AM292" i="7" s="1"/>
  <c r="AJ293" i="7"/>
  <c r="AK293" i="7"/>
  <c r="AL293" i="7"/>
  <c r="AM293" i="7" s="1"/>
  <c r="AJ294" i="7"/>
  <c r="AK294" i="7"/>
  <c r="AL294" i="7"/>
  <c r="AM294" i="7" s="1"/>
  <c r="AJ295" i="7"/>
  <c r="AK295" i="7"/>
  <c r="AL295" i="7"/>
  <c r="AM295" i="7" s="1"/>
  <c r="AJ296" i="7"/>
  <c r="AK296" i="7"/>
  <c r="AL296" i="7"/>
  <c r="AM296" i="7" s="1"/>
  <c r="AJ297" i="7"/>
  <c r="AK297" i="7"/>
  <c r="AL297" i="7"/>
  <c r="AM297" i="7" s="1"/>
  <c r="AJ298" i="7"/>
  <c r="AK298" i="7"/>
  <c r="AL298" i="7"/>
  <c r="AM298" i="7" s="1"/>
  <c r="AJ299" i="7"/>
  <c r="AK299" i="7"/>
  <c r="AL299" i="7"/>
  <c r="AM299" i="7" s="1"/>
  <c r="AJ300" i="7"/>
  <c r="AK300" i="7"/>
  <c r="AL300" i="7"/>
  <c r="AM300" i="7" s="1"/>
  <c r="AJ301" i="7"/>
  <c r="AK301" i="7"/>
  <c r="AL301" i="7"/>
  <c r="AM301" i="7" s="1"/>
  <c r="AJ302" i="7"/>
  <c r="AK302" i="7"/>
  <c r="AL302" i="7"/>
  <c r="AM302" i="7" s="1"/>
  <c r="AJ303" i="7"/>
  <c r="AK303" i="7"/>
  <c r="AL303" i="7"/>
  <c r="AM303" i="7" s="1"/>
  <c r="AJ304" i="7"/>
  <c r="AK304" i="7"/>
  <c r="AL304" i="7"/>
  <c r="AM304" i="7" s="1"/>
  <c r="AJ305" i="7"/>
  <c r="AK305" i="7"/>
  <c r="AL305" i="7"/>
  <c r="AM305" i="7" s="1"/>
  <c r="AJ306" i="7"/>
  <c r="AK306" i="7"/>
  <c r="AL306" i="7"/>
  <c r="AM306" i="7" s="1"/>
  <c r="AJ307" i="7"/>
  <c r="AK307" i="7"/>
  <c r="AL307" i="7"/>
  <c r="AM307" i="7" s="1"/>
  <c r="AJ308" i="7"/>
  <c r="AK308" i="7"/>
  <c r="AL308" i="7"/>
  <c r="AM308" i="7" s="1"/>
  <c r="AJ309" i="7"/>
  <c r="AK309" i="7"/>
  <c r="AL309" i="7"/>
  <c r="AM309" i="7" s="1"/>
  <c r="AJ310" i="7"/>
  <c r="AK310" i="7"/>
  <c r="AL310" i="7"/>
  <c r="AM310" i="7" s="1"/>
  <c r="AJ311" i="7"/>
  <c r="AK311" i="7"/>
  <c r="AL311" i="7"/>
  <c r="AM311" i="7" s="1"/>
  <c r="AJ312" i="7"/>
  <c r="AK312" i="7"/>
  <c r="AL312" i="7"/>
  <c r="AM312" i="7" s="1"/>
  <c r="AJ313" i="7"/>
  <c r="AK313" i="7"/>
  <c r="AL313" i="7"/>
  <c r="AM313" i="7" s="1"/>
  <c r="AJ314" i="7"/>
  <c r="AK314" i="7"/>
  <c r="AL314" i="7"/>
  <c r="AM314" i="7" s="1"/>
  <c r="AJ315" i="7"/>
  <c r="AK315" i="7"/>
  <c r="AL315" i="7"/>
  <c r="AM315" i="7" s="1"/>
  <c r="AJ316" i="7"/>
  <c r="AK316" i="7"/>
  <c r="AL316" i="7"/>
  <c r="AM316" i="7" s="1"/>
  <c r="AJ317" i="7"/>
  <c r="AK317" i="7"/>
  <c r="AL317" i="7"/>
  <c r="AM317" i="7" s="1"/>
  <c r="AJ318" i="7"/>
  <c r="AK318" i="7"/>
  <c r="AL318" i="7"/>
  <c r="AM318" i="7" s="1"/>
  <c r="AJ319" i="7"/>
  <c r="AK319" i="7"/>
  <c r="AL319" i="7"/>
  <c r="AM319" i="7" s="1"/>
  <c r="AJ320" i="7"/>
  <c r="AK320" i="7"/>
  <c r="AL320" i="7"/>
  <c r="AM320" i="7" s="1"/>
  <c r="AJ321" i="7"/>
  <c r="AK321" i="7"/>
  <c r="AL321" i="7"/>
  <c r="AM321" i="7" s="1"/>
  <c r="AJ322" i="7"/>
  <c r="AK322" i="7"/>
  <c r="AL322" i="7"/>
  <c r="AM322" i="7" s="1"/>
  <c r="AJ323" i="7"/>
  <c r="AK323" i="7"/>
  <c r="AL323" i="7"/>
  <c r="AM323" i="7" s="1"/>
  <c r="AJ324" i="7"/>
  <c r="AK324" i="7"/>
  <c r="AL324" i="7"/>
  <c r="AM324" i="7" s="1"/>
  <c r="AJ325" i="7"/>
  <c r="AK325" i="7"/>
  <c r="AL325" i="7"/>
  <c r="AM325" i="7" s="1"/>
  <c r="AJ326" i="7"/>
  <c r="AK326" i="7"/>
  <c r="AL326" i="7"/>
  <c r="AM326" i="7" s="1"/>
  <c r="AJ327" i="7"/>
  <c r="AK327" i="7"/>
  <c r="AL327" i="7"/>
  <c r="AM327" i="7" s="1"/>
  <c r="AJ328" i="7"/>
  <c r="AK328" i="7"/>
  <c r="AL328" i="7"/>
  <c r="AM328" i="7" s="1"/>
  <c r="AJ329" i="7"/>
  <c r="AK329" i="7"/>
  <c r="AL329" i="7"/>
  <c r="AM329" i="7" s="1"/>
  <c r="AJ330" i="7"/>
  <c r="AK330" i="7"/>
  <c r="AL330" i="7"/>
  <c r="AM330" i="7" s="1"/>
  <c r="AJ331" i="7"/>
  <c r="AK331" i="7"/>
  <c r="AL331" i="7"/>
  <c r="AM331" i="7" s="1"/>
  <c r="AJ332" i="7"/>
  <c r="AK332" i="7"/>
  <c r="AL332" i="7"/>
  <c r="AM332" i="7" s="1"/>
  <c r="AJ333" i="7"/>
  <c r="AK333" i="7"/>
  <c r="AL333" i="7"/>
  <c r="AM333" i="7" s="1"/>
  <c r="AJ334" i="7"/>
  <c r="AK334" i="7"/>
  <c r="AL334" i="7"/>
  <c r="AM334" i="7" s="1"/>
  <c r="AJ335" i="7"/>
  <c r="AK335" i="7"/>
  <c r="AL335" i="7"/>
  <c r="AM335" i="7" s="1"/>
  <c r="AJ336" i="7"/>
  <c r="AK336" i="7"/>
  <c r="AL336" i="7"/>
  <c r="AM336" i="7" s="1"/>
  <c r="AJ337" i="7"/>
  <c r="AK337" i="7"/>
  <c r="AL337" i="7"/>
  <c r="AM337" i="7" s="1"/>
  <c r="AJ338" i="7"/>
  <c r="AK338" i="7"/>
  <c r="AL338" i="7"/>
  <c r="AM338" i="7" s="1"/>
  <c r="AJ339" i="7"/>
  <c r="AK339" i="7"/>
  <c r="AL339" i="7"/>
  <c r="AM339" i="7" s="1"/>
  <c r="AJ340" i="7"/>
  <c r="AK340" i="7"/>
  <c r="AL340" i="7"/>
  <c r="AM340" i="7" s="1"/>
  <c r="AJ341" i="7"/>
  <c r="AK341" i="7"/>
  <c r="AL341" i="7"/>
  <c r="AM341" i="7" s="1"/>
  <c r="AJ342" i="7"/>
  <c r="AK342" i="7"/>
  <c r="AL342" i="7"/>
  <c r="AM342" i="7" s="1"/>
  <c r="AJ343" i="7"/>
  <c r="AK343" i="7"/>
  <c r="AL343" i="7"/>
  <c r="AM343" i="7" s="1"/>
  <c r="AJ344" i="7"/>
  <c r="AK344" i="7"/>
  <c r="AL344" i="7"/>
  <c r="AM344" i="7" s="1"/>
  <c r="AJ345" i="7"/>
  <c r="AK345" i="7"/>
  <c r="AL345" i="7"/>
  <c r="AM345" i="7" s="1"/>
  <c r="AJ346" i="7"/>
  <c r="AK346" i="7"/>
  <c r="AL346" i="7"/>
  <c r="AM346" i="7" s="1"/>
  <c r="AJ347" i="7"/>
  <c r="AK347" i="7"/>
  <c r="AL347" i="7"/>
  <c r="AM347" i="7" s="1"/>
  <c r="AJ348" i="7"/>
  <c r="AK348" i="7"/>
  <c r="AL348" i="7"/>
  <c r="AM348" i="7" s="1"/>
  <c r="AJ349" i="7"/>
  <c r="AK349" i="7"/>
  <c r="AL349" i="7"/>
  <c r="AM349" i="7" s="1"/>
  <c r="AJ350" i="7"/>
  <c r="AK350" i="7"/>
  <c r="AL350" i="7"/>
  <c r="AM350" i="7" s="1"/>
  <c r="AJ351" i="7"/>
  <c r="AK351" i="7"/>
  <c r="AL351" i="7"/>
  <c r="AM351" i="7" s="1"/>
  <c r="AJ352" i="7"/>
  <c r="AK352" i="7"/>
  <c r="AL352" i="7"/>
  <c r="AM352" i="7" s="1"/>
  <c r="AJ353" i="7"/>
  <c r="AK353" i="7"/>
  <c r="AL353" i="7"/>
  <c r="AM353" i="7" s="1"/>
  <c r="AJ354" i="7"/>
  <c r="AK354" i="7"/>
  <c r="AL354" i="7"/>
  <c r="AM354" i="7" s="1"/>
  <c r="AJ355" i="7"/>
  <c r="AK355" i="7"/>
  <c r="AL355" i="7"/>
  <c r="AM355" i="7" s="1"/>
  <c r="AJ356" i="7"/>
  <c r="AK356" i="7"/>
  <c r="AL356" i="7"/>
  <c r="AM356" i="7" s="1"/>
  <c r="AJ357" i="7"/>
  <c r="AK357" i="7"/>
  <c r="AL357" i="7"/>
  <c r="AM357" i="7" s="1"/>
  <c r="AJ358" i="7"/>
  <c r="AK358" i="7"/>
  <c r="AL358" i="7"/>
  <c r="AM358" i="7" s="1"/>
  <c r="AJ359" i="7"/>
  <c r="AK359" i="7"/>
  <c r="AL359" i="7"/>
  <c r="AM359" i="7" s="1"/>
  <c r="AJ360" i="7"/>
  <c r="AK360" i="7"/>
  <c r="AL360" i="7"/>
  <c r="AM360" i="7" s="1"/>
  <c r="AJ361" i="7"/>
  <c r="AK361" i="7"/>
  <c r="AL361" i="7"/>
  <c r="AM361" i="7" s="1"/>
  <c r="AJ362" i="7"/>
  <c r="AK362" i="7"/>
  <c r="AL362" i="7"/>
  <c r="AM362" i="7" s="1"/>
  <c r="AJ363" i="7"/>
  <c r="AK363" i="7"/>
  <c r="AL363" i="7"/>
  <c r="AM363" i="7" s="1"/>
  <c r="AJ364" i="7"/>
  <c r="AK364" i="7"/>
  <c r="AL364" i="7"/>
  <c r="AM364" i="7" s="1"/>
  <c r="AJ365" i="7"/>
  <c r="AK365" i="7"/>
  <c r="AL365" i="7"/>
  <c r="AM365" i="7" s="1"/>
  <c r="AJ366" i="7"/>
  <c r="AK366" i="7"/>
  <c r="AL366" i="7"/>
  <c r="AM366" i="7" s="1"/>
  <c r="AJ367" i="7"/>
  <c r="AK367" i="7"/>
  <c r="AL367" i="7"/>
  <c r="AM367" i="7" s="1"/>
  <c r="AJ368" i="7"/>
  <c r="AK368" i="7"/>
  <c r="AL368" i="7"/>
  <c r="AM368" i="7" s="1"/>
  <c r="AJ369" i="7"/>
  <c r="AK369" i="7"/>
  <c r="AL369" i="7"/>
  <c r="AM369" i="7" s="1"/>
  <c r="AJ370" i="7"/>
  <c r="AK370" i="7"/>
  <c r="AL370" i="7"/>
  <c r="AM370" i="7" s="1"/>
  <c r="AJ371" i="7"/>
  <c r="AK371" i="7"/>
  <c r="AL371" i="7"/>
  <c r="AM371" i="7" s="1"/>
  <c r="AJ372" i="7"/>
  <c r="AK372" i="7"/>
  <c r="AL372" i="7"/>
  <c r="AM372" i="7" s="1"/>
  <c r="AJ373" i="7"/>
  <c r="AK373" i="7"/>
  <c r="AL373" i="7"/>
  <c r="AM373" i="7" s="1"/>
  <c r="AJ374" i="7"/>
  <c r="AK374" i="7"/>
  <c r="AL374" i="7"/>
  <c r="AM374" i="7" s="1"/>
  <c r="AJ375" i="7"/>
  <c r="AK375" i="7"/>
  <c r="AL375" i="7"/>
  <c r="AM375" i="7" s="1"/>
  <c r="AJ376" i="7"/>
  <c r="AK376" i="7"/>
  <c r="AL376" i="7"/>
  <c r="AM376" i="7" s="1"/>
  <c r="AJ377" i="7"/>
  <c r="AK377" i="7"/>
  <c r="AL377" i="7"/>
  <c r="AM377" i="7" s="1"/>
  <c r="AJ378" i="7"/>
  <c r="AK378" i="7"/>
  <c r="AL378" i="7"/>
  <c r="AM378" i="7" s="1"/>
  <c r="AJ379" i="7"/>
  <c r="AK379" i="7"/>
  <c r="AL379" i="7"/>
  <c r="AM379" i="7" s="1"/>
  <c r="AJ380" i="7"/>
  <c r="AK380" i="7"/>
  <c r="AL380" i="7"/>
  <c r="AM380" i="7" s="1"/>
  <c r="AJ381" i="7"/>
  <c r="AK381" i="7"/>
  <c r="AL381" i="7"/>
  <c r="AM381" i="7" s="1"/>
  <c r="AJ382" i="7"/>
  <c r="AK382" i="7"/>
  <c r="AL382" i="7"/>
  <c r="AM382" i="7" s="1"/>
  <c r="AJ383" i="7"/>
  <c r="AK383" i="7"/>
  <c r="AL383" i="7"/>
  <c r="AM383" i="7" s="1"/>
  <c r="AJ384" i="7"/>
  <c r="AK384" i="7"/>
  <c r="AL384" i="7"/>
  <c r="AM384" i="7" s="1"/>
  <c r="AJ385" i="7"/>
  <c r="AK385" i="7"/>
  <c r="AL385" i="7"/>
  <c r="AM385" i="7" s="1"/>
  <c r="AJ386" i="7"/>
  <c r="AK386" i="7"/>
  <c r="AL386" i="7"/>
  <c r="AM386" i="7" s="1"/>
  <c r="AJ387" i="7"/>
  <c r="AK387" i="7"/>
  <c r="AL387" i="7"/>
  <c r="AM387" i="7" s="1"/>
  <c r="AJ388" i="7"/>
  <c r="AK388" i="7"/>
  <c r="AL388" i="7"/>
  <c r="AM388" i="7" s="1"/>
  <c r="AJ389" i="7"/>
  <c r="AK389" i="7"/>
  <c r="AL389" i="7"/>
  <c r="AM389" i="7" s="1"/>
  <c r="AJ390" i="7"/>
  <c r="AK390" i="7"/>
  <c r="AL390" i="7"/>
  <c r="AM390" i="7" s="1"/>
  <c r="AJ391" i="7"/>
  <c r="AK391" i="7"/>
  <c r="AL391" i="7"/>
  <c r="AM391" i="7" s="1"/>
  <c r="AJ392" i="7"/>
  <c r="AK392" i="7"/>
  <c r="AL392" i="7"/>
  <c r="AM392" i="7" s="1"/>
  <c r="AJ393" i="7"/>
  <c r="AK393" i="7"/>
  <c r="AL393" i="7"/>
  <c r="AM393" i="7" s="1"/>
  <c r="AJ394" i="7"/>
  <c r="AK394" i="7"/>
  <c r="AL394" i="7"/>
  <c r="AM394" i="7" s="1"/>
  <c r="AJ395" i="7"/>
  <c r="AK395" i="7"/>
  <c r="AL395" i="7"/>
  <c r="AM395" i="7" s="1"/>
  <c r="AJ396" i="7"/>
  <c r="AK396" i="7"/>
  <c r="AL396" i="7"/>
  <c r="AM396" i="7" s="1"/>
  <c r="AJ397" i="7"/>
  <c r="AK397" i="7"/>
  <c r="AL397" i="7"/>
  <c r="AM397" i="7" s="1"/>
  <c r="AJ398" i="7"/>
  <c r="AK398" i="7"/>
  <c r="AL398" i="7"/>
  <c r="AM398" i="7" s="1"/>
  <c r="AJ399" i="7"/>
  <c r="AK399" i="7"/>
  <c r="AL399" i="7"/>
  <c r="AM399" i="7" s="1"/>
  <c r="AJ400" i="7"/>
  <c r="AK400" i="7"/>
  <c r="AL400" i="7"/>
  <c r="AM400" i="7" s="1"/>
  <c r="AJ401" i="7"/>
  <c r="AK401" i="7"/>
  <c r="AL401" i="7"/>
  <c r="AM401" i="7" s="1"/>
  <c r="AJ402" i="7"/>
  <c r="AK402" i="7"/>
  <c r="AL402" i="7"/>
  <c r="AM402" i="7" s="1"/>
  <c r="AJ403" i="7"/>
  <c r="AK403" i="7"/>
  <c r="AL403" i="7"/>
  <c r="AM403" i="7" s="1"/>
  <c r="AJ404" i="7"/>
  <c r="AK404" i="7"/>
  <c r="AL404" i="7"/>
  <c r="AM404" i="7" s="1"/>
  <c r="AJ405" i="7"/>
  <c r="AK405" i="7"/>
  <c r="AL405" i="7"/>
  <c r="AM405" i="7" s="1"/>
  <c r="AJ406" i="7"/>
  <c r="AK406" i="7"/>
  <c r="AL406" i="7"/>
  <c r="AM406" i="7" s="1"/>
  <c r="AJ407" i="7"/>
  <c r="AK407" i="7"/>
  <c r="AL407" i="7"/>
  <c r="AM407" i="7" s="1"/>
  <c r="AJ408" i="7"/>
  <c r="AK408" i="7"/>
  <c r="AL408" i="7"/>
  <c r="AM408" i="7" s="1"/>
  <c r="AJ409" i="7"/>
  <c r="AK409" i="7"/>
  <c r="AL409" i="7"/>
  <c r="AM409" i="7" s="1"/>
  <c r="AJ410" i="7"/>
  <c r="AK410" i="7"/>
  <c r="AL410" i="7"/>
  <c r="AM410" i="7" s="1"/>
  <c r="AJ411" i="7"/>
  <c r="AK411" i="7"/>
  <c r="AL411" i="7"/>
  <c r="AM411" i="7" s="1"/>
  <c r="AJ412" i="7"/>
  <c r="AK412" i="7"/>
  <c r="AL412" i="7"/>
  <c r="AM412" i="7" s="1"/>
  <c r="AJ413" i="7"/>
  <c r="AK413" i="7"/>
  <c r="AL413" i="7"/>
  <c r="AM413" i="7" s="1"/>
  <c r="AJ414" i="7"/>
  <c r="AK414" i="7"/>
  <c r="AL414" i="7"/>
  <c r="AM414" i="7" s="1"/>
  <c r="AJ415" i="7"/>
  <c r="AK415" i="7"/>
  <c r="AL415" i="7"/>
  <c r="AM415" i="7" s="1"/>
  <c r="AJ416" i="7"/>
  <c r="AK416" i="7"/>
  <c r="AL416" i="7"/>
  <c r="AM416" i="7" s="1"/>
  <c r="AJ417" i="7"/>
  <c r="AK417" i="7"/>
  <c r="AL417" i="7"/>
  <c r="AM417" i="7" s="1"/>
  <c r="AJ418" i="7"/>
  <c r="AK418" i="7"/>
  <c r="AL418" i="7"/>
  <c r="AM418" i="7" s="1"/>
  <c r="AJ419" i="7"/>
  <c r="AK419" i="7"/>
  <c r="AL419" i="7"/>
  <c r="AM419" i="7" s="1"/>
  <c r="AJ420" i="7"/>
  <c r="AK420" i="7"/>
  <c r="AL420" i="7"/>
  <c r="AM420" i="7" s="1"/>
  <c r="AJ421" i="7"/>
  <c r="AK421" i="7"/>
  <c r="AL421" i="7"/>
  <c r="AM421" i="7" s="1"/>
  <c r="AJ422" i="7"/>
  <c r="AK422" i="7"/>
  <c r="AL422" i="7"/>
  <c r="AM422" i="7" s="1"/>
  <c r="AJ423" i="7"/>
  <c r="AK423" i="7"/>
  <c r="AL423" i="7"/>
  <c r="AM423" i="7" s="1"/>
  <c r="AJ424" i="7"/>
  <c r="AK424" i="7"/>
  <c r="AL424" i="7"/>
  <c r="AM424" i="7" s="1"/>
  <c r="AJ425" i="7"/>
  <c r="AK425" i="7"/>
  <c r="AL425" i="7"/>
  <c r="AM425" i="7" s="1"/>
  <c r="AJ426" i="7"/>
  <c r="AK426" i="7"/>
  <c r="AL426" i="7"/>
  <c r="AM426" i="7" s="1"/>
  <c r="AJ427" i="7"/>
  <c r="AK427" i="7"/>
  <c r="AL427" i="7"/>
  <c r="AM427" i="7" s="1"/>
  <c r="AJ428" i="7"/>
  <c r="AK428" i="7"/>
  <c r="AL428" i="7"/>
  <c r="AM428" i="7" s="1"/>
  <c r="AJ429" i="7"/>
  <c r="AK429" i="7"/>
  <c r="AL429" i="7"/>
  <c r="AM429" i="7" s="1"/>
  <c r="AJ430" i="7"/>
  <c r="AK430" i="7"/>
  <c r="AL430" i="7"/>
  <c r="AM430" i="7" s="1"/>
  <c r="AJ431" i="7"/>
  <c r="AK431" i="7"/>
  <c r="AL431" i="7"/>
  <c r="AM431" i="7" s="1"/>
  <c r="AJ432" i="7"/>
  <c r="AK432" i="7"/>
  <c r="AL432" i="7"/>
  <c r="AM432" i="7" s="1"/>
  <c r="AJ433" i="7"/>
  <c r="AK433" i="7"/>
  <c r="AL433" i="7"/>
  <c r="AM433" i="7" s="1"/>
  <c r="AJ434" i="7"/>
  <c r="AK434" i="7"/>
  <c r="AL434" i="7"/>
  <c r="AM434" i="7" s="1"/>
  <c r="AJ435" i="7"/>
  <c r="AK435" i="7"/>
  <c r="AL435" i="7"/>
  <c r="AM435" i="7" s="1"/>
  <c r="AJ436" i="7"/>
  <c r="AK436" i="7"/>
  <c r="AL436" i="7"/>
  <c r="AM436" i="7" s="1"/>
  <c r="AJ437" i="7"/>
  <c r="AK437" i="7"/>
  <c r="AL437" i="7"/>
  <c r="AM437" i="7" s="1"/>
  <c r="AJ438" i="7"/>
  <c r="AK438" i="7"/>
  <c r="AL438" i="7"/>
  <c r="AM438" i="7" s="1"/>
  <c r="AJ439" i="7"/>
  <c r="AK439" i="7"/>
  <c r="AL439" i="7"/>
  <c r="AM439" i="7" s="1"/>
  <c r="AJ440" i="7"/>
  <c r="AK440" i="7"/>
  <c r="AL440" i="7"/>
  <c r="AM440" i="7" s="1"/>
  <c r="AJ441" i="7"/>
  <c r="AK441" i="7"/>
  <c r="AL441" i="7"/>
  <c r="AM441" i="7" s="1"/>
  <c r="AJ442" i="7"/>
  <c r="AK442" i="7"/>
  <c r="AL442" i="7"/>
  <c r="AM442" i="7" s="1"/>
  <c r="AJ443" i="7"/>
  <c r="AK443" i="7"/>
  <c r="AL443" i="7"/>
  <c r="AM443" i="7" s="1"/>
  <c r="AJ444" i="7"/>
  <c r="AK444" i="7"/>
  <c r="AL444" i="7"/>
  <c r="AM444" i="7" s="1"/>
  <c r="AJ445" i="7"/>
  <c r="AK445" i="7"/>
  <c r="AL445" i="7"/>
  <c r="AM445" i="7" s="1"/>
  <c r="AJ446" i="7"/>
  <c r="AK446" i="7"/>
  <c r="AL446" i="7"/>
  <c r="AM446" i="7" s="1"/>
  <c r="AJ447" i="7"/>
  <c r="AK447" i="7"/>
  <c r="AL447" i="7"/>
  <c r="AM447" i="7" s="1"/>
  <c r="AJ448" i="7"/>
  <c r="AK448" i="7"/>
  <c r="AL448" i="7"/>
  <c r="AM448" i="7" s="1"/>
  <c r="AJ449" i="7"/>
  <c r="AK449" i="7"/>
  <c r="AL449" i="7"/>
  <c r="AM449" i="7" s="1"/>
  <c r="AJ450" i="7"/>
  <c r="AK450" i="7"/>
  <c r="AL450" i="7"/>
  <c r="AM450" i="7" s="1"/>
  <c r="AJ451" i="7"/>
  <c r="AK451" i="7"/>
  <c r="AL451" i="7"/>
  <c r="AM451" i="7" s="1"/>
  <c r="AJ452" i="7"/>
  <c r="AK452" i="7"/>
  <c r="AL452" i="7"/>
  <c r="AM452" i="7" s="1"/>
  <c r="AJ453" i="7"/>
  <c r="AK453" i="7"/>
  <c r="AL453" i="7"/>
  <c r="AM453" i="7" s="1"/>
  <c r="AJ454" i="7"/>
  <c r="AK454" i="7"/>
  <c r="AL454" i="7"/>
  <c r="AM454" i="7" s="1"/>
  <c r="AJ455" i="7"/>
  <c r="AK455" i="7"/>
  <c r="AL455" i="7"/>
  <c r="AM455" i="7" s="1"/>
  <c r="AJ456" i="7"/>
  <c r="AK456" i="7"/>
  <c r="AL456" i="7"/>
  <c r="AM456" i="7" s="1"/>
  <c r="AJ457" i="7"/>
  <c r="AK457" i="7"/>
  <c r="AL457" i="7"/>
  <c r="AM457" i="7" s="1"/>
  <c r="AJ458" i="7"/>
  <c r="AK458" i="7"/>
  <c r="AL458" i="7"/>
  <c r="AM458" i="7" s="1"/>
  <c r="AJ459" i="7"/>
  <c r="AK459" i="7"/>
  <c r="AL459" i="7"/>
  <c r="AM459" i="7" s="1"/>
  <c r="AJ460" i="7"/>
  <c r="AK460" i="7"/>
  <c r="AL460" i="7"/>
  <c r="AM460" i="7" s="1"/>
  <c r="AJ461" i="7"/>
  <c r="AK461" i="7"/>
  <c r="AL461" i="7"/>
  <c r="AM461" i="7" s="1"/>
  <c r="AJ462" i="7"/>
  <c r="AK462" i="7"/>
  <c r="AL462" i="7"/>
  <c r="AM462" i="7" s="1"/>
  <c r="AJ463" i="7"/>
  <c r="AK463" i="7"/>
  <c r="AL463" i="7"/>
  <c r="AM463" i="7" s="1"/>
  <c r="AJ464" i="7"/>
  <c r="AK464" i="7"/>
  <c r="AL464" i="7"/>
  <c r="AM464" i="7" s="1"/>
  <c r="AJ465" i="7"/>
  <c r="AK465" i="7"/>
  <c r="AL465" i="7"/>
  <c r="AM465" i="7" s="1"/>
  <c r="AJ466" i="7"/>
  <c r="AK466" i="7"/>
  <c r="AL466" i="7"/>
  <c r="AM466" i="7" s="1"/>
  <c r="AJ467" i="7"/>
  <c r="AK467" i="7"/>
  <c r="AL467" i="7"/>
  <c r="AM467" i="7" s="1"/>
  <c r="AJ468" i="7"/>
  <c r="AK468" i="7"/>
  <c r="AL468" i="7"/>
  <c r="AM468" i="7" s="1"/>
  <c r="AJ469" i="7"/>
  <c r="AK469" i="7"/>
  <c r="AL469" i="7"/>
  <c r="AM469" i="7" s="1"/>
  <c r="AJ470" i="7"/>
  <c r="AK470" i="7"/>
  <c r="AL470" i="7"/>
  <c r="AM470" i="7" s="1"/>
  <c r="AJ471" i="7"/>
  <c r="AK471" i="7"/>
  <c r="AL471" i="7"/>
  <c r="AM471" i="7" s="1"/>
  <c r="AJ472" i="7"/>
  <c r="AK472" i="7"/>
  <c r="AL472" i="7"/>
  <c r="AM472" i="7" s="1"/>
  <c r="AJ473" i="7"/>
  <c r="AK473" i="7"/>
  <c r="AL473" i="7"/>
  <c r="AM473" i="7" s="1"/>
  <c r="AJ474" i="7"/>
  <c r="AK474" i="7"/>
  <c r="AL474" i="7"/>
  <c r="AM474" i="7" s="1"/>
  <c r="AJ475" i="7"/>
  <c r="AK475" i="7"/>
  <c r="AL475" i="7"/>
  <c r="AM475" i="7" s="1"/>
  <c r="AJ476" i="7"/>
  <c r="AK476" i="7"/>
  <c r="AL476" i="7"/>
  <c r="AM476" i="7" s="1"/>
  <c r="AJ477" i="7"/>
  <c r="AK477" i="7"/>
  <c r="AL477" i="7"/>
  <c r="AM477" i="7" s="1"/>
  <c r="AJ478" i="7"/>
  <c r="AK478" i="7"/>
  <c r="AL478" i="7"/>
  <c r="AM478" i="7" s="1"/>
  <c r="AJ479" i="7"/>
  <c r="AK479" i="7"/>
  <c r="AL479" i="7"/>
  <c r="AM479" i="7" s="1"/>
  <c r="AJ480" i="7"/>
  <c r="AK480" i="7"/>
  <c r="AL480" i="7"/>
  <c r="AM480" i="7" s="1"/>
  <c r="AJ481" i="7"/>
  <c r="AK481" i="7"/>
  <c r="AL481" i="7"/>
  <c r="AM481" i="7" s="1"/>
  <c r="AJ482" i="7"/>
  <c r="AK482" i="7"/>
  <c r="AL482" i="7"/>
  <c r="AM482" i="7" s="1"/>
  <c r="AJ483" i="7"/>
  <c r="AK483" i="7"/>
  <c r="AL483" i="7"/>
  <c r="AM483" i="7" s="1"/>
  <c r="AJ484" i="7"/>
  <c r="AK484" i="7"/>
  <c r="AL484" i="7"/>
  <c r="AM484" i="7" s="1"/>
  <c r="AJ485" i="7"/>
  <c r="AK485" i="7"/>
  <c r="AL485" i="7"/>
  <c r="AM485" i="7" s="1"/>
  <c r="AJ486" i="7"/>
  <c r="AK486" i="7"/>
  <c r="AL486" i="7"/>
  <c r="AM486" i="7" s="1"/>
  <c r="AJ487" i="7"/>
  <c r="AK487" i="7"/>
  <c r="AL487" i="7"/>
  <c r="AM487" i="7" s="1"/>
  <c r="AJ488" i="7"/>
  <c r="AK488" i="7"/>
  <c r="AL488" i="7"/>
  <c r="AM488" i="7" s="1"/>
  <c r="AJ489" i="7"/>
  <c r="AK489" i="7"/>
  <c r="AL489" i="7"/>
  <c r="AM489" i="7" s="1"/>
  <c r="AJ490" i="7"/>
  <c r="AK490" i="7"/>
  <c r="AL490" i="7"/>
  <c r="AM490" i="7" s="1"/>
  <c r="AJ491" i="7"/>
  <c r="AK491" i="7"/>
  <c r="AL491" i="7"/>
  <c r="AM491" i="7" s="1"/>
  <c r="AJ492" i="7"/>
  <c r="AK492" i="7"/>
  <c r="AL492" i="7"/>
  <c r="AM492" i="7" s="1"/>
  <c r="AJ493" i="7"/>
  <c r="AK493" i="7"/>
  <c r="AL493" i="7"/>
  <c r="AM493" i="7" s="1"/>
  <c r="AJ494" i="7"/>
  <c r="AK494" i="7"/>
  <c r="AL494" i="7"/>
  <c r="AM494" i="7" s="1"/>
  <c r="AJ495" i="7"/>
  <c r="AK495" i="7"/>
  <c r="AL495" i="7"/>
  <c r="AM495" i="7" s="1"/>
  <c r="AJ496" i="7"/>
  <c r="AK496" i="7"/>
  <c r="AL496" i="7"/>
  <c r="AM496" i="7" s="1"/>
  <c r="AJ497" i="7"/>
  <c r="AK497" i="7"/>
  <c r="AL497" i="7"/>
  <c r="AM497" i="7" s="1"/>
  <c r="AJ498" i="7"/>
  <c r="AK498" i="7"/>
  <c r="AL498" i="7"/>
  <c r="AM498" i="7" s="1"/>
  <c r="AJ499" i="7"/>
  <c r="AK499" i="7"/>
  <c r="AL499" i="7"/>
  <c r="AM499" i="7" s="1"/>
  <c r="AJ500" i="7"/>
  <c r="AK500" i="7"/>
  <c r="AL500" i="7"/>
  <c r="AM500" i="7" s="1"/>
  <c r="AJ501" i="7"/>
  <c r="AK501" i="7"/>
  <c r="AL501" i="7"/>
  <c r="AM501" i="7" s="1"/>
  <c r="AJ502" i="7"/>
  <c r="AK502" i="7"/>
  <c r="AL502" i="7"/>
  <c r="AM502" i="7" s="1"/>
  <c r="AJ503" i="7"/>
  <c r="AK503" i="7"/>
  <c r="AL503" i="7"/>
  <c r="AM503" i="7" s="1"/>
  <c r="AJ504" i="7"/>
  <c r="AK504" i="7"/>
  <c r="AL504" i="7"/>
  <c r="AM504" i="7" s="1"/>
  <c r="AJ505" i="7"/>
  <c r="AK505" i="7"/>
  <c r="AL505" i="7"/>
  <c r="AM505" i="7" s="1"/>
  <c r="AJ506" i="7"/>
  <c r="AK506" i="7"/>
  <c r="AL506" i="7"/>
  <c r="AM506" i="7" s="1"/>
  <c r="AJ507" i="7"/>
  <c r="AK507" i="7"/>
  <c r="AL507" i="7"/>
  <c r="AM507" i="7" s="1"/>
  <c r="AJ508" i="7"/>
  <c r="AK508" i="7"/>
  <c r="AL508" i="7"/>
  <c r="AM508" i="7" s="1"/>
  <c r="AJ509" i="7"/>
  <c r="AK509" i="7"/>
  <c r="AL509" i="7"/>
  <c r="AM509" i="7" s="1"/>
  <c r="AJ510" i="7"/>
  <c r="AK510" i="7"/>
  <c r="AL510" i="7"/>
  <c r="AM510" i="7" s="1"/>
  <c r="AJ511" i="7"/>
  <c r="AK511" i="7"/>
  <c r="AL511" i="7"/>
  <c r="AM511" i="7" s="1"/>
  <c r="AJ512" i="7"/>
  <c r="AK512" i="7"/>
  <c r="AL512" i="7"/>
  <c r="AM512" i="7" s="1"/>
  <c r="AJ513" i="7"/>
  <c r="AK513" i="7"/>
  <c r="AL513" i="7"/>
  <c r="AM513" i="7" s="1"/>
  <c r="AJ514" i="7"/>
  <c r="AK514" i="7"/>
  <c r="AL514" i="7"/>
  <c r="AM514" i="7" s="1"/>
  <c r="AJ515" i="7"/>
  <c r="AK515" i="7"/>
  <c r="AL515" i="7"/>
  <c r="AM515" i="7" s="1"/>
  <c r="AJ516" i="7"/>
  <c r="AK516" i="7"/>
  <c r="AL516" i="7"/>
  <c r="AM516" i="7" s="1"/>
  <c r="AJ517" i="7"/>
  <c r="AK517" i="7"/>
  <c r="AL517" i="7"/>
  <c r="AM517" i="7" s="1"/>
  <c r="AJ518" i="7"/>
  <c r="AK518" i="7"/>
  <c r="AL518" i="7"/>
  <c r="AM518" i="7" s="1"/>
  <c r="AJ519" i="7"/>
  <c r="AK519" i="7"/>
  <c r="AL519" i="7"/>
  <c r="AM519" i="7" s="1"/>
  <c r="AJ520" i="7"/>
  <c r="AK520" i="7"/>
  <c r="AL520" i="7"/>
  <c r="AM520" i="7" s="1"/>
  <c r="AJ521" i="7"/>
  <c r="AK521" i="7"/>
  <c r="AL521" i="7"/>
  <c r="AM521" i="7" s="1"/>
  <c r="AJ522" i="7"/>
  <c r="AK522" i="7"/>
  <c r="AL522" i="7"/>
  <c r="AM522" i="7" s="1"/>
  <c r="AJ523" i="7"/>
  <c r="AK523" i="7"/>
  <c r="AL523" i="7"/>
  <c r="AM523" i="7" s="1"/>
  <c r="AJ524" i="7"/>
  <c r="AK524" i="7"/>
  <c r="AL524" i="7"/>
  <c r="AM524" i="7" s="1"/>
  <c r="AJ525" i="7"/>
  <c r="AK525" i="7"/>
  <c r="AL525" i="7"/>
  <c r="AM525" i="7" s="1"/>
  <c r="AJ526" i="7"/>
  <c r="AK526" i="7"/>
  <c r="AL526" i="7"/>
  <c r="AM526" i="7" s="1"/>
  <c r="AJ527" i="7"/>
  <c r="AK527" i="7"/>
  <c r="AL527" i="7"/>
  <c r="AM527" i="7" s="1"/>
  <c r="AJ528" i="7"/>
  <c r="AK528" i="7"/>
  <c r="AL528" i="7"/>
  <c r="AM528" i="7" s="1"/>
  <c r="AJ529" i="7"/>
  <c r="AK529" i="7"/>
  <c r="AL529" i="7"/>
  <c r="AM529" i="7" s="1"/>
  <c r="AJ530" i="7"/>
  <c r="AK530" i="7"/>
  <c r="AL530" i="7"/>
  <c r="AM530" i="7" s="1"/>
  <c r="AJ531" i="7"/>
  <c r="AK531" i="7"/>
  <c r="AL531" i="7"/>
  <c r="AM531" i="7" s="1"/>
  <c r="AJ532" i="7"/>
  <c r="AK532" i="7"/>
  <c r="AL532" i="7"/>
  <c r="AM532" i="7" s="1"/>
  <c r="AJ533" i="7"/>
  <c r="AK533" i="7"/>
  <c r="AL533" i="7"/>
  <c r="AM533" i="7" s="1"/>
  <c r="AJ534" i="7"/>
  <c r="AK534" i="7"/>
  <c r="AL534" i="7"/>
  <c r="AM534" i="7" s="1"/>
  <c r="AJ535" i="7"/>
  <c r="AK535" i="7"/>
  <c r="AL535" i="7"/>
  <c r="AM535" i="7" s="1"/>
  <c r="AJ536" i="7"/>
  <c r="AK536" i="7"/>
  <c r="AL536" i="7"/>
  <c r="AM536" i="7" s="1"/>
  <c r="AJ537" i="7"/>
  <c r="AK537" i="7"/>
  <c r="AL537" i="7"/>
  <c r="AM537" i="7" s="1"/>
  <c r="AJ538" i="7"/>
  <c r="AK538" i="7"/>
  <c r="AL538" i="7"/>
  <c r="AM538" i="7" s="1"/>
  <c r="AJ539" i="7"/>
  <c r="AK539" i="7"/>
  <c r="AL539" i="7"/>
  <c r="AM539" i="7" s="1"/>
  <c r="AJ540" i="7"/>
  <c r="AK540" i="7"/>
  <c r="AL540" i="7"/>
  <c r="AM540" i="7" s="1"/>
  <c r="AJ541" i="7"/>
  <c r="AK541" i="7"/>
  <c r="AL541" i="7"/>
  <c r="AM541" i="7" s="1"/>
  <c r="AJ542" i="7"/>
  <c r="AK542" i="7"/>
  <c r="AL542" i="7"/>
  <c r="AM542" i="7" s="1"/>
  <c r="AJ543" i="7"/>
  <c r="AK543" i="7"/>
  <c r="AL543" i="7"/>
  <c r="AM543" i="7" s="1"/>
  <c r="AJ544" i="7"/>
  <c r="AK544" i="7"/>
  <c r="AL544" i="7"/>
  <c r="AM544" i="7" s="1"/>
  <c r="AJ545" i="7"/>
  <c r="AK545" i="7"/>
  <c r="AL545" i="7"/>
  <c r="AM545" i="7" s="1"/>
  <c r="AJ546" i="7"/>
  <c r="AK546" i="7"/>
  <c r="AL546" i="7"/>
  <c r="AM546" i="7" s="1"/>
  <c r="AJ547" i="7"/>
  <c r="AK547" i="7"/>
  <c r="AL547" i="7"/>
  <c r="AM547" i="7" s="1"/>
  <c r="AJ548" i="7"/>
  <c r="AK548" i="7"/>
  <c r="AL548" i="7"/>
  <c r="AM548" i="7" s="1"/>
  <c r="AJ549" i="7"/>
  <c r="AK549" i="7"/>
  <c r="AL549" i="7"/>
  <c r="AM549" i="7" s="1"/>
  <c r="AJ550" i="7"/>
  <c r="AK550" i="7"/>
  <c r="AL550" i="7"/>
  <c r="AM550" i="7" s="1"/>
  <c r="AJ551" i="7"/>
  <c r="AK551" i="7"/>
  <c r="AL551" i="7"/>
  <c r="AM551" i="7" s="1"/>
  <c r="AJ552" i="7"/>
  <c r="AK552" i="7"/>
  <c r="AL552" i="7"/>
  <c r="AM552" i="7" s="1"/>
  <c r="AJ553" i="7"/>
  <c r="AK553" i="7"/>
  <c r="AL553" i="7"/>
  <c r="AM553" i="7" s="1"/>
  <c r="AJ554" i="7"/>
  <c r="AK554" i="7"/>
  <c r="AL554" i="7"/>
  <c r="AM554" i="7" s="1"/>
  <c r="AJ555" i="7"/>
  <c r="AK555" i="7"/>
  <c r="AL555" i="7"/>
  <c r="AM555" i="7" s="1"/>
  <c r="AJ556" i="7"/>
  <c r="AK556" i="7"/>
  <c r="AL556" i="7"/>
  <c r="AM556" i="7" s="1"/>
  <c r="AJ557" i="7"/>
  <c r="AK557" i="7"/>
  <c r="AL557" i="7"/>
  <c r="AM557" i="7" s="1"/>
  <c r="AJ558" i="7"/>
  <c r="AK558" i="7"/>
  <c r="AL558" i="7"/>
  <c r="AM558" i="7" s="1"/>
  <c r="AJ559" i="7"/>
  <c r="AK559" i="7"/>
  <c r="AL559" i="7"/>
  <c r="AM559" i="7" s="1"/>
  <c r="AJ560" i="7"/>
  <c r="AK560" i="7"/>
  <c r="AL560" i="7"/>
  <c r="AM560" i="7" s="1"/>
  <c r="AJ561" i="7"/>
  <c r="AK561" i="7"/>
  <c r="AL561" i="7"/>
  <c r="AM561" i="7" s="1"/>
  <c r="AJ562" i="7"/>
  <c r="AK562" i="7"/>
  <c r="AL562" i="7"/>
  <c r="AM562" i="7" s="1"/>
  <c r="AJ563" i="7"/>
  <c r="AK563" i="7"/>
  <c r="AL563" i="7"/>
  <c r="AM563" i="7" s="1"/>
  <c r="AJ564" i="7"/>
  <c r="AK564" i="7"/>
  <c r="AL564" i="7"/>
  <c r="AM564" i="7" s="1"/>
  <c r="AJ565" i="7"/>
  <c r="AK565" i="7"/>
  <c r="AL565" i="7"/>
  <c r="AM565" i="7" s="1"/>
  <c r="AJ566" i="7"/>
  <c r="AK566" i="7"/>
  <c r="AL566" i="7"/>
  <c r="AM566" i="7" s="1"/>
  <c r="AJ567" i="7"/>
  <c r="AK567" i="7"/>
  <c r="AL567" i="7"/>
  <c r="AM567" i="7" s="1"/>
  <c r="AJ568" i="7"/>
  <c r="AK568" i="7"/>
  <c r="AL568" i="7"/>
  <c r="AM568" i="7" s="1"/>
  <c r="AJ569" i="7"/>
  <c r="AK569" i="7"/>
  <c r="AL569" i="7"/>
  <c r="AM569" i="7" s="1"/>
  <c r="AJ570" i="7"/>
  <c r="AK570" i="7"/>
  <c r="AL570" i="7"/>
  <c r="AM570" i="7" s="1"/>
  <c r="AJ571" i="7"/>
  <c r="AK571" i="7"/>
  <c r="AL571" i="7"/>
  <c r="AM571" i="7" s="1"/>
  <c r="AJ572" i="7"/>
  <c r="AK572" i="7"/>
  <c r="AL572" i="7"/>
  <c r="AM572" i="7" s="1"/>
  <c r="AJ573" i="7"/>
  <c r="AK573" i="7"/>
  <c r="AL573" i="7"/>
  <c r="AM573" i="7" s="1"/>
  <c r="AJ574" i="7"/>
  <c r="AK574" i="7"/>
  <c r="AL574" i="7"/>
  <c r="AM574" i="7" s="1"/>
  <c r="AJ575" i="7"/>
  <c r="AK575" i="7"/>
  <c r="AL575" i="7"/>
  <c r="AM575" i="7" s="1"/>
  <c r="AJ576" i="7"/>
  <c r="AK576" i="7"/>
  <c r="AL576" i="7"/>
  <c r="AM576" i="7" s="1"/>
  <c r="AJ577" i="7"/>
  <c r="AK577" i="7"/>
  <c r="AL577" i="7"/>
  <c r="AM577" i="7" s="1"/>
  <c r="AJ578" i="7"/>
  <c r="AK578" i="7"/>
  <c r="AL578" i="7"/>
  <c r="AM578" i="7" s="1"/>
  <c r="AJ579" i="7"/>
  <c r="AK579" i="7"/>
  <c r="AL579" i="7"/>
  <c r="AM579" i="7" s="1"/>
  <c r="AJ580" i="7"/>
  <c r="AK580" i="7"/>
  <c r="AL580" i="7"/>
  <c r="AM580" i="7" s="1"/>
  <c r="AJ581" i="7"/>
  <c r="AK581" i="7"/>
  <c r="AL581" i="7"/>
  <c r="AM581" i="7" s="1"/>
  <c r="AJ582" i="7"/>
  <c r="AK582" i="7"/>
  <c r="AL582" i="7"/>
  <c r="AM582" i="7" s="1"/>
  <c r="AJ583" i="7"/>
  <c r="AK583" i="7"/>
  <c r="AL583" i="7"/>
  <c r="AM583" i="7" s="1"/>
  <c r="AJ584" i="7"/>
  <c r="AK584" i="7"/>
  <c r="AL584" i="7"/>
  <c r="AM584" i="7" s="1"/>
  <c r="AJ585" i="7"/>
  <c r="AK585" i="7"/>
  <c r="AL585" i="7"/>
  <c r="AM585" i="7" s="1"/>
  <c r="AJ586" i="7"/>
  <c r="AK586" i="7"/>
  <c r="AL586" i="7"/>
  <c r="AM586" i="7" s="1"/>
  <c r="AJ587" i="7"/>
  <c r="AK587" i="7"/>
  <c r="AL587" i="7"/>
  <c r="AM587" i="7" s="1"/>
  <c r="AJ588" i="7"/>
  <c r="AK588" i="7"/>
  <c r="AL588" i="7"/>
  <c r="AM588" i="7" s="1"/>
  <c r="AJ589" i="7"/>
  <c r="AK589" i="7"/>
  <c r="AL589" i="7"/>
  <c r="AM589" i="7" s="1"/>
  <c r="AJ590" i="7"/>
  <c r="AK590" i="7"/>
  <c r="AL590" i="7"/>
  <c r="AM590" i="7" s="1"/>
  <c r="AJ591" i="7"/>
  <c r="AK591" i="7"/>
  <c r="AL591" i="7"/>
  <c r="AM591" i="7" s="1"/>
  <c r="AJ592" i="7"/>
  <c r="AK592" i="7"/>
  <c r="AL592" i="7"/>
  <c r="AM592" i="7" s="1"/>
  <c r="AJ593" i="7"/>
  <c r="AK593" i="7"/>
  <c r="AL593" i="7"/>
  <c r="AM593" i="7" s="1"/>
  <c r="AJ594" i="7"/>
  <c r="AK594" i="7"/>
  <c r="AL594" i="7"/>
  <c r="AM594" i="7" s="1"/>
  <c r="AJ595" i="7"/>
  <c r="AK595" i="7"/>
  <c r="AL595" i="7"/>
  <c r="AM595" i="7" s="1"/>
  <c r="AJ596" i="7"/>
  <c r="AK596" i="7"/>
  <c r="AL596" i="7"/>
  <c r="AM596" i="7" s="1"/>
  <c r="AJ597" i="7"/>
  <c r="AK597" i="7"/>
  <c r="AL597" i="7"/>
  <c r="AM597" i="7" s="1"/>
  <c r="AJ598" i="7"/>
  <c r="AK598" i="7"/>
  <c r="AL598" i="7"/>
  <c r="AM598" i="7" s="1"/>
  <c r="AJ599" i="7"/>
  <c r="AK599" i="7"/>
  <c r="AL599" i="7"/>
  <c r="AM599" i="7" s="1"/>
  <c r="AJ600" i="7"/>
  <c r="AK600" i="7"/>
  <c r="AL600" i="7"/>
  <c r="AM600" i="7" s="1"/>
  <c r="AJ601" i="7"/>
  <c r="AK601" i="7"/>
  <c r="AL601" i="7"/>
  <c r="AM601" i="7" s="1"/>
  <c r="AJ602" i="7"/>
  <c r="AK602" i="7"/>
  <c r="AL602" i="7"/>
  <c r="AM602" i="7" s="1"/>
  <c r="AJ603" i="7"/>
  <c r="AK603" i="7"/>
  <c r="AL603" i="7"/>
  <c r="AM603" i="7" s="1"/>
  <c r="AJ604" i="7"/>
  <c r="AK604" i="7"/>
  <c r="AL604" i="7"/>
  <c r="AM604" i="7" s="1"/>
  <c r="AJ605" i="7"/>
  <c r="AK605" i="7"/>
  <c r="AL605" i="7"/>
  <c r="AM605" i="7" s="1"/>
  <c r="AJ606" i="7"/>
  <c r="AK606" i="7"/>
  <c r="AL606" i="7"/>
  <c r="AM606" i="7" s="1"/>
  <c r="AJ607" i="7"/>
  <c r="AK607" i="7"/>
  <c r="AL607" i="7"/>
  <c r="AM607" i="7" s="1"/>
  <c r="AJ608" i="7"/>
  <c r="AK608" i="7"/>
  <c r="AL608" i="7"/>
  <c r="AM608" i="7" s="1"/>
  <c r="AJ609" i="7"/>
  <c r="AK609" i="7"/>
  <c r="AL609" i="7"/>
  <c r="AM609" i="7" s="1"/>
  <c r="AJ610" i="7"/>
  <c r="AK610" i="7"/>
  <c r="AL610" i="7"/>
  <c r="AM610" i="7" s="1"/>
  <c r="AJ611" i="7"/>
  <c r="AK611" i="7"/>
  <c r="AL611" i="7"/>
  <c r="AM611" i="7" s="1"/>
  <c r="AJ612" i="7"/>
  <c r="AK612" i="7"/>
  <c r="AL612" i="7"/>
  <c r="AM612" i="7" s="1"/>
  <c r="AJ613" i="7"/>
  <c r="AK613" i="7"/>
  <c r="AL613" i="7"/>
  <c r="AM613" i="7" s="1"/>
  <c r="AJ614" i="7"/>
  <c r="AK614" i="7"/>
  <c r="AL614" i="7"/>
  <c r="AM614" i="7" s="1"/>
  <c r="AJ615" i="7"/>
  <c r="AK615" i="7"/>
  <c r="AL615" i="7"/>
  <c r="AM615" i="7" s="1"/>
  <c r="AJ616" i="7"/>
  <c r="AK616" i="7"/>
  <c r="AL616" i="7"/>
  <c r="AM616" i="7" s="1"/>
  <c r="AJ617" i="7"/>
  <c r="AK617" i="7"/>
  <c r="AL617" i="7"/>
  <c r="AM617" i="7" s="1"/>
  <c r="AJ618" i="7"/>
  <c r="AK618" i="7"/>
  <c r="AL618" i="7"/>
  <c r="AM618" i="7" s="1"/>
  <c r="AJ619" i="7"/>
  <c r="AK619" i="7"/>
  <c r="AL619" i="7"/>
  <c r="AM619" i="7" s="1"/>
  <c r="AJ620" i="7"/>
  <c r="AK620" i="7"/>
  <c r="AL620" i="7"/>
  <c r="AM620" i="7" s="1"/>
  <c r="AJ621" i="7"/>
  <c r="AK621" i="7"/>
  <c r="AL621" i="7"/>
  <c r="AM621" i="7" s="1"/>
  <c r="AJ622" i="7"/>
  <c r="AK622" i="7"/>
  <c r="AL622" i="7"/>
  <c r="AM622" i="7" s="1"/>
  <c r="AJ623" i="7"/>
  <c r="AK623" i="7"/>
  <c r="AL623" i="7"/>
  <c r="AM623" i="7" s="1"/>
  <c r="AJ624" i="7"/>
  <c r="AK624" i="7"/>
  <c r="AL624" i="7"/>
  <c r="AM624" i="7" s="1"/>
  <c r="AJ625" i="7"/>
  <c r="AK625" i="7"/>
  <c r="AL625" i="7"/>
  <c r="AM625" i="7" s="1"/>
  <c r="AJ626" i="7"/>
  <c r="AK626" i="7"/>
  <c r="AL626" i="7"/>
  <c r="AM626" i="7" s="1"/>
  <c r="AJ627" i="7"/>
  <c r="AK627" i="7"/>
  <c r="AL627" i="7"/>
  <c r="AM627" i="7" s="1"/>
  <c r="AJ628" i="7"/>
  <c r="AK628" i="7"/>
  <c r="AL628" i="7"/>
  <c r="AM628" i="7" s="1"/>
  <c r="AJ629" i="7"/>
  <c r="AK629" i="7"/>
  <c r="AL629" i="7"/>
  <c r="AM629" i="7" s="1"/>
  <c r="AJ630" i="7"/>
  <c r="AK630" i="7"/>
  <c r="AL630" i="7"/>
  <c r="AM630" i="7" s="1"/>
  <c r="AJ631" i="7"/>
  <c r="AK631" i="7"/>
  <c r="AL631" i="7"/>
  <c r="AM631" i="7" s="1"/>
  <c r="AJ632" i="7"/>
  <c r="AK632" i="7"/>
  <c r="AL632" i="7"/>
  <c r="AM632" i="7" s="1"/>
  <c r="AJ633" i="7"/>
  <c r="AK633" i="7"/>
  <c r="AL633" i="7"/>
  <c r="AM633" i="7" s="1"/>
  <c r="AJ634" i="7"/>
  <c r="AK634" i="7"/>
  <c r="AL634" i="7"/>
  <c r="AM634" i="7" s="1"/>
  <c r="AJ635" i="7"/>
  <c r="AK635" i="7"/>
  <c r="AL635" i="7"/>
  <c r="AM635" i="7" s="1"/>
  <c r="AJ636" i="7"/>
  <c r="AK636" i="7"/>
  <c r="AL636" i="7"/>
  <c r="AM636" i="7" s="1"/>
  <c r="AJ637" i="7"/>
  <c r="AK637" i="7"/>
  <c r="AL637" i="7"/>
  <c r="AM637" i="7" s="1"/>
  <c r="AJ638" i="7"/>
  <c r="AK638" i="7"/>
  <c r="AL638" i="7"/>
  <c r="AM638" i="7" s="1"/>
  <c r="AJ639" i="7"/>
  <c r="AK639" i="7"/>
  <c r="AL639" i="7"/>
  <c r="AM639" i="7" s="1"/>
  <c r="AJ640" i="7"/>
  <c r="AK640" i="7"/>
  <c r="AL640" i="7"/>
  <c r="AM640" i="7" s="1"/>
  <c r="AJ641" i="7"/>
  <c r="AK641" i="7"/>
  <c r="AL641" i="7"/>
  <c r="AM641" i="7" s="1"/>
  <c r="AJ642" i="7"/>
  <c r="AK642" i="7"/>
  <c r="AL642" i="7"/>
  <c r="AM642" i="7" s="1"/>
  <c r="AJ643" i="7"/>
  <c r="AK643" i="7"/>
  <c r="AL643" i="7"/>
  <c r="AM643" i="7" s="1"/>
  <c r="AJ644" i="7"/>
  <c r="AK644" i="7"/>
  <c r="AL644" i="7"/>
  <c r="AM644" i="7" s="1"/>
  <c r="AJ645" i="7"/>
  <c r="AK645" i="7"/>
  <c r="AL645" i="7"/>
  <c r="AM645" i="7" s="1"/>
  <c r="AJ646" i="7"/>
  <c r="AK646" i="7"/>
  <c r="AL646" i="7"/>
  <c r="AM646" i="7" s="1"/>
  <c r="AJ647" i="7"/>
  <c r="AK647" i="7"/>
  <c r="AL647" i="7"/>
  <c r="AM647" i="7" s="1"/>
  <c r="AJ648" i="7"/>
  <c r="AK648" i="7"/>
  <c r="AL648" i="7"/>
  <c r="AM648" i="7" s="1"/>
  <c r="AJ649" i="7"/>
  <c r="AK649" i="7"/>
  <c r="AL649" i="7"/>
  <c r="AM649" i="7" s="1"/>
  <c r="AJ650" i="7"/>
  <c r="AK650" i="7"/>
  <c r="AL650" i="7"/>
  <c r="AM650" i="7" s="1"/>
  <c r="AJ651" i="7"/>
  <c r="AK651" i="7"/>
  <c r="AL651" i="7"/>
  <c r="AM651" i="7" s="1"/>
  <c r="AJ652" i="7"/>
  <c r="AK652" i="7"/>
  <c r="AL652" i="7"/>
  <c r="AM652" i="7" s="1"/>
  <c r="AJ653" i="7"/>
  <c r="AK653" i="7"/>
  <c r="AL653" i="7"/>
  <c r="AM653" i="7" s="1"/>
  <c r="AJ654" i="7"/>
  <c r="AK654" i="7"/>
  <c r="AL654" i="7"/>
  <c r="AM654" i="7" s="1"/>
  <c r="AJ655" i="7"/>
  <c r="AK655" i="7"/>
  <c r="AL655" i="7"/>
  <c r="AM655" i="7" s="1"/>
  <c r="AJ656" i="7"/>
  <c r="AK656" i="7"/>
  <c r="AL656" i="7"/>
  <c r="AM656" i="7" s="1"/>
  <c r="AJ657" i="7"/>
  <c r="AK657" i="7"/>
  <c r="AL657" i="7"/>
  <c r="AM657" i="7" s="1"/>
  <c r="AJ658" i="7"/>
  <c r="AK658" i="7"/>
  <c r="AL658" i="7"/>
  <c r="AM658" i="7" s="1"/>
  <c r="AJ659" i="7"/>
  <c r="AK659" i="7"/>
  <c r="AL659" i="7"/>
  <c r="AM659" i="7" s="1"/>
  <c r="AJ660" i="7"/>
  <c r="AK660" i="7"/>
  <c r="AL660" i="7"/>
  <c r="AM660" i="7" s="1"/>
  <c r="AJ661" i="7"/>
  <c r="AK661" i="7"/>
  <c r="AL661" i="7"/>
  <c r="AM661" i="7" s="1"/>
  <c r="AJ662" i="7"/>
  <c r="AK662" i="7"/>
  <c r="AL662" i="7"/>
  <c r="AM662" i="7" s="1"/>
  <c r="AJ663" i="7"/>
  <c r="AK663" i="7"/>
  <c r="AL663" i="7"/>
  <c r="AM663" i="7" s="1"/>
  <c r="AJ664" i="7"/>
  <c r="AK664" i="7"/>
  <c r="AL664" i="7"/>
  <c r="AM664" i="7" s="1"/>
  <c r="AJ665" i="7"/>
  <c r="AK665" i="7"/>
  <c r="AL665" i="7"/>
  <c r="AM665" i="7" s="1"/>
  <c r="AJ666" i="7"/>
  <c r="AK666" i="7"/>
  <c r="AL666" i="7"/>
  <c r="AM666" i="7" s="1"/>
  <c r="AJ667" i="7"/>
  <c r="AK667" i="7"/>
  <c r="AL667" i="7"/>
  <c r="AM667" i="7" s="1"/>
  <c r="AJ668" i="7"/>
  <c r="AK668" i="7"/>
  <c r="AL668" i="7"/>
  <c r="AM668" i="7" s="1"/>
  <c r="AJ669" i="7"/>
  <c r="AK669" i="7"/>
  <c r="AL669" i="7"/>
  <c r="AM669" i="7" s="1"/>
  <c r="AJ670" i="7"/>
  <c r="AK670" i="7"/>
  <c r="AL670" i="7"/>
  <c r="AM670" i="7" s="1"/>
  <c r="AJ671" i="7"/>
  <c r="AK671" i="7"/>
  <c r="AL671" i="7"/>
  <c r="AM671" i="7" s="1"/>
  <c r="AJ672" i="7"/>
  <c r="AK672" i="7"/>
  <c r="AL672" i="7"/>
  <c r="AM672" i="7" s="1"/>
  <c r="AJ673" i="7"/>
  <c r="AK673" i="7"/>
  <c r="AL673" i="7"/>
  <c r="AM673" i="7" s="1"/>
  <c r="AJ674" i="7"/>
  <c r="AK674" i="7"/>
  <c r="AL674" i="7"/>
  <c r="AM674" i="7" s="1"/>
  <c r="AJ675" i="7"/>
  <c r="AK675" i="7"/>
  <c r="AL675" i="7"/>
  <c r="AM675" i="7" s="1"/>
  <c r="AJ676" i="7"/>
  <c r="AK676" i="7"/>
  <c r="AL676" i="7"/>
  <c r="AM676" i="7" s="1"/>
  <c r="AJ677" i="7"/>
  <c r="AK677" i="7"/>
  <c r="AL677" i="7"/>
  <c r="AM677" i="7" s="1"/>
  <c r="AJ678" i="7"/>
  <c r="AK678" i="7"/>
  <c r="AL678" i="7"/>
  <c r="AM678" i="7" s="1"/>
  <c r="AJ679" i="7"/>
  <c r="AK679" i="7"/>
  <c r="AL679" i="7"/>
  <c r="AM679" i="7" s="1"/>
  <c r="AJ680" i="7"/>
  <c r="AK680" i="7"/>
  <c r="AL680" i="7"/>
  <c r="AM680" i="7" s="1"/>
  <c r="AJ681" i="7"/>
  <c r="AK681" i="7"/>
  <c r="AL681" i="7"/>
  <c r="AM681" i="7" s="1"/>
  <c r="AJ682" i="7"/>
  <c r="AK682" i="7"/>
  <c r="AL682" i="7"/>
  <c r="AM682" i="7" s="1"/>
  <c r="AJ683" i="7"/>
  <c r="AK683" i="7"/>
  <c r="AL683" i="7"/>
  <c r="AM683" i="7" s="1"/>
  <c r="AJ684" i="7"/>
  <c r="AK684" i="7"/>
  <c r="AL684" i="7"/>
  <c r="AM684" i="7" s="1"/>
  <c r="AJ685" i="7"/>
  <c r="AK685" i="7"/>
  <c r="AL685" i="7"/>
  <c r="AM685" i="7" s="1"/>
  <c r="AJ686" i="7"/>
  <c r="AK686" i="7"/>
  <c r="AL686" i="7"/>
  <c r="AM686" i="7" s="1"/>
  <c r="AJ687" i="7"/>
  <c r="AK687" i="7"/>
  <c r="AL687" i="7"/>
  <c r="AM687" i="7" s="1"/>
  <c r="AJ688" i="7"/>
  <c r="AK688" i="7"/>
  <c r="AL688" i="7"/>
  <c r="AM688" i="7" s="1"/>
  <c r="AJ689" i="7"/>
  <c r="AK689" i="7"/>
  <c r="AL689" i="7"/>
  <c r="AM689" i="7" s="1"/>
  <c r="AJ690" i="7"/>
  <c r="AK690" i="7"/>
  <c r="AL690" i="7"/>
  <c r="AM690" i="7" s="1"/>
  <c r="AJ691" i="7"/>
  <c r="AK691" i="7"/>
  <c r="AL691" i="7"/>
  <c r="AM691" i="7" s="1"/>
  <c r="AJ692" i="7"/>
  <c r="AK692" i="7"/>
  <c r="AL692" i="7"/>
  <c r="AM692" i="7" s="1"/>
  <c r="AJ693" i="7"/>
  <c r="AK693" i="7"/>
  <c r="AL693" i="7"/>
  <c r="AM693" i="7" s="1"/>
  <c r="AJ694" i="7"/>
  <c r="AK694" i="7"/>
  <c r="AL694" i="7"/>
  <c r="AM694" i="7" s="1"/>
  <c r="AJ695" i="7"/>
  <c r="AK695" i="7"/>
  <c r="AL695" i="7"/>
  <c r="AM695" i="7" s="1"/>
  <c r="AJ696" i="7"/>
  <c r="AK696" i="7"/>
  <c r="AL696" i="7"/>
  <c r="AM696" i="7" s="1"/>
  <c r="AJ697" i="7"/>
  <c r="AK697" i="7"/>
  <c r="AL697" i="7"/>
  <c r="AM697" i="7" s="1"/>
  <c r="AJ698" i="7"/>
  <c r="AK698" i="7"/>
  <c r="AL698" i="7"/>
  <c r="AM698" i="7" s="1"/>
  <c r="AJ699" i="7"/>
  <c r="AK699" i="7"/>
  <c r="AL699" i="7"/>
  <c r="AM699" i="7" s="1"/>
  <c r="AJ700" i="7"/>
  <c r="AK700" i="7"/>
  <c r="AL700" i="7"/>
  <c r="AM700" i="7" s="1"/>
  <c r="AJ701" i="7"/>
  <c r="AK701" i="7"/>
  <c r="AL701" i="7"/>
  <c r="AM701" i="7" s="1"/>
  <c r="AJ702" i="7"/>
  <c r="AK702" i="7"/>
  <c r="AL702" i="7"/>
  <c r="AM702" i="7" s="1"/>
  <c r="AJ703" i="7"/>
  <c r="AK703" i="7"/>
  <c r="AL703" i="7"/>
  <c r="AM703" i="7" s="1"/>
  <c r="AJ704" i="7"/>
  <c r="AK704" i="7"/>
  <c r="AL704" i="7"/>
  <c r="AM704" i="7" s="1"/>
  <c r="AJ705" i="7"/>
  <c r="AK705" i="7"/>
  <c r="AL705" i="7"/>
  <c r="AM705" i="7" s="1"/>
  <c r="AJ706" i="7"/>
  <c r="AK706" i="7"/>
  <c r="AL706" i="7"/>
  <c r="AM706" i="7" s="1"/>
  <c r="AJ707" i="7"/>
  <c r="AK707" i="7"/>
  <c r="AL707" i="7"/>
  <c r="AM707" i="7" s="1"/>
  <c r="AJ708" i="7"/>
  <c r="AK708" i="7"/>
  <c r="AL708" i="7"/>
  <c r="AM708" i="7" s="1"/>
  <c r="AJ709" i="7"/>
  <c r="AK709" i="7"/>
  <c r="AL709" i="7"/>
  <c r="AM709" i="7" s="1"/>
  <c r="AJ710" i="7"/>
  <c r="AK710" i="7"/>
  <c r="AL710" i="7"/>
  <c r="AM710" i="7" s="1"/>
  <c r="AJ711" i="7"/>
  <c r="AK711" i="7"/>
  <c r="AL711" i="7"/>
  <c r="AM711" i="7" s="1"/>
  <c r="AJ712" i="7"/>
  <c r="AK712" i="7"/>
  <c r="AL712" i="7"/>
  <c r="AM712" i="7" s="1"/>
  <c r="AJ713" i="7"/>
  <c r="AK713" i="7"/>
  <c r="AL713" i="7"/>
  <c r="AM713" i="7" s="1"/>
  <c r="AJ714" i="7"/>
  <c r="AK714" i="7"/>
  <c r="AL714" i="7"/>
  <c r="AM714" i="7" s="1"/>
  <c r="AJ715" i="7"/>
  <c r="AK715" i="7"/>
  <c r="AL715" i="7"/>
  <c r="AM715" i="7" s="1"/>
  <c r="AJ716" i="7"/>
  <c r="AK716" i="7"/>
  <c r="AL716" i="7"/>
  <c r="AM716" i="7" s="1"/>
  <c r="AJ717" i="7"/>
  <c r="AK717" i="7"/>
  <c r="AL717" i="7"/>
  <c r="AM717" i="7" s="1"/>
  <c r="AJ718" i="7"/>
  <c r="AK718" i="7"/>
  <c r="AL718" i="7"/>
  <c r="AM718" i="7" s="1"/>
  <c r="AJ719" i="7"/>
  <c r="AK719" i="7"/>
  <c r="AL719" i="7"/>
  <c r="AM719" i="7" s="1"/>
  <c r="AJ720" i="7"/>
  <c r="AK720" i="7"/>
  <c r="AL720" i="7"/>
  <c r="AM720" i="7" s="1"/>
  <c r="AJ721" i="7"/>
  <c r="AK721" i="7"/>
  <c r="AL721" i="7"/>
  <c r="AM721" i="7" s="1"/>
  <c r="AJ722" i="7"/>
  <c r="AK722" i="7"/>
  <c r="AL722" i="7"/>
  <c r="AM722" i="7" s="1"/>
  <c r="AJ723" i="7"/>
  <c r="AK723" i="7"/>
  <c r="AL723" i="7"/>
  <c r="AM723" i="7" s="1"/>
  <c r="AJ724" i="7"/>
  <c r="AK724" i="7"/>
  <c r="AL724" i="7"/>
  <c r="AM724" i="7" s="1"/>
  <c r="AJ725" i="7"/>
  <c r="AK725" i="7"/>
  <c r="AL725" i="7"/>
  <c r="AM725" i="7" s="1"/>
  <c r="AJ726" i="7"/>
  <c r="AK726" i="7"/>
  <c r="AL726" i="7"/>
  <c r="AM726" i="7" s="1"/>
  <c r="AJ727" i="7"/>
  <c r="AK727" i="7"/>
  <c r="AL727" i="7"/>
  <c r="AM727" i="7" s="1"/>
  <c r="AJ728" i="7"/>
  <c r="AK728" i="7"/>
  <c r="AL728" i="7"/>
  <c r="AM728" i="7" s="1"/>
  <c r="AJ729" i="7"/>
  <c r="AK729" i="7"/>
  <c r="AL729" i="7"/>
  <c r="AM729" i="7" s="1"/>
  <c r="AJ730" i="7"/>
  <c r="AK730" i="7"/>
  <c r="AL730" i="7"/>
  <c r="AM730" i="7" s="1"/>
  <c r="AJ731" i="7"/>
  <c r="AK731" i="7"/>
  <c r="AL731" i="7"/>
  <c r="AM731" i="7" s="1"/>
  <c r="AJ732" i="7"/>
  <c r="AK732" i="7"/>
  <c r="AL732" i="7"/>
  <c r="AM732" i="7" s="1"/>
  <c r="AJ733" i="7"/>
  <c r="AK733" i="7"/>
  <c r="AL733" i="7"/>
  <c r="AM733" i="7" s="1"/>
  <c r="AJ734" i="7"/>
  <c r="AK734" i="7"/>
  <c r="AL734" i="7"/>
  <c r="AM734" i="7" s="1"/>
  <c r="AJ735" i="7"/>
  <c r="AK735" i="7"/>
  <c r="AL735" i="7"/>
  <c r="AM735" i="7" s="1"/>
  <c r="AJ736" i="7"/>
  <c r="AK736" i="7"/>
  <c r="AL736" i="7"/>
  <c r="AM736" i="7" s="1"/>
  <c r="AJ737" i="7"/>
  <c r="AK737" i="7"/>
  <c r="AL737" i="7"/>
  <c r="AM737" i="7" s="1"/>
  <c r="AJ738" i="7"/>
  <c r="AK738" i="7"/>
  <c r="AL738" i="7"/>
  <c r="AM738" i="7" s="1"/>
  <c r="AJ739" i="7"/>
  <c r="AK739" i="7"/>
  <c r="AL739" i="7"/>
  <c r="AM739" i="7" s="1"/>
  <c r="AJ740" i="7"/>
  <c r="AK740" i="7"/>
  <c r="AL740" i="7"/>
  <c r="AM740" i="7" s="1"/>
  <c r="AJ741" i="7"/>
  <c r="AK741" i="7"/>
  <c r="AL741" i="7"/>
  <c r="AM741" i="7" s="1"/>
  <c r="AJ742" i="7"/>
  <c r="AK742" i="7"/>
  <c r="AL742" i="7"/>
  <c r="AM742" i="7" s="1"/>
  <c r="AJ743" i="7"/>
  <c r="AK743" i="7"/>
  <c r="AL743" i="7"/>
  <c r="AM743" i="7" s="1"/>
  <c r="AJ744" i="7"/>
  <c r="AK744" i="7"/>
  <c r="AL744" i="7"/>
  <c r="AM744" i="7" s="1"/>
  <c r="AJ745" i="7"/>
  <c r="AK745" i="7"/>
  <c r="AL745" i="7"/>
  <c r="AM745" i="7" s="1"/>
  <c r="AJ746" i="7"/>
  <c r="AK746" i="7"/>
  <c r="AL746" i="7"/>
  <c r="AM746" i="7" s="1"/>
  <c r="AJ747" i="7"/>
  <c r="AK747" i="7"/>
  <c r="AL747" i="7"/>
  <c r="AM747" i="7" s="1"/>
  <c r="AJ748" i="7"/>
  <c r="AK748" i="7"/>
  <c r="AL748" i="7"/>
  <c r="AM748" i="7" s="1"/>
  <c r="AJ749" i="7"/>
  <c r="AK749" i="7"/>
  <c r="AL749" i="7"/>
  <c r="AM749" i="7" s="1"/>
  <c r="AJ750" i="7"/>
  <c r="AK750" i="7"/>
  <c r="AL750" i="7"/>
  <c r="AM750" i="7" s="1"/>
  <c r="AJ751" i="7"/>
  <c r="AK751" i="7"/>
  <c r="AL751" i="7"/>
  <c r="AM751" i="7" s="1"/>
  <c r="AJ752" i="7"/>
  <c r="AK752" i="7"/>
  <c r="AL752" i="7"/>
  <c r="AM752" i="7" s="1"/>
  <c r="AJ753" i="7"/>
  <c r="AK753" i="7"/>
  <c r="AL753" i="7"/>
  <c r="AM753" i="7" s="1"/>
  <c r="AJ754" i="7"/>
  <c r="AK754" i="7"/>
  <c r="AL754" i="7"/>
  <c r="AM754" i="7" s="1"/>
  <c r="AJ755" i="7"/>
  <c r="AK755" i="7"/>
  <c r="AL755" i="7"/>
  <c r="AM755" i="7" s="1"/>
  <c r="AJ756" i="7"/>
  <c r="AK756" i="7"/>
  <c r="AL756" i="7"/>
  <c r="AM756" i="7" s="1"/>
  <c r="AJ757" i="7"/>
  <c r="AK757" i="7"/>
  <c r="AL757" i="7"/>
  <c r="AM757" i="7" s="1"/>
  <c r="AJ758" i="7"/>
  <c r="AK758" i="7"/>
  <c r="AL758" i="7"/>
  <c r="AM758" i="7" s="1"/>
  <c r="AJ759" i="7"/>
  <c r="AK759" i="7"/>
  <c r="AL759" i="7"/>
  <c r="AM759" i="7" s="1"/>
  <c r="AJ760" i="7"/>
  <c r="AK760" i="7"/>
  <c r="AL760" i="7"/>
  <c r="AM760" i="7" s="1"/>
  <c r="AJ761" i="7"/>
  <c r="AK761" i="7"/>
  <c r="AL761" i="7"/>
  <c r="AM761" i="7" s="1"/>
  <c r="AJ762" i="7"/>
  <c r="AK762" i="7"/>
  <c r="AL762" i="7"/>
  <c r="AM762" i="7" s="1"/>
  <c r="AJ763" i="7"/>
  <c r="AK763" i="7"/>
  <c r="AL763" i="7"/>
  <c r="AM763" i="7" s="1"/>
  <c r="AJ764" i="7"/>
  <c r="AK764" i="7"/>
  <c r="AL764" i="7"/>
  <c r="AM764" i="7" s="1"/>
  <c r="AJ765" i="7"/>
  <c r="AK765" i="7"/>
  <c r="AL765" i="7"/>
  <c r="AM765" i="7" s="1"/>
  <c r="AJ766" i="7"/>
  <c r="AK766" i="7"/>
  <c r="AL766" i="7"/>
  <c r="AM766" i="7" s="1"/>
  <c r="AJ767" i="7"/>
  <c r="AK767" i="7"/>
  <c r="AL767" i="7"/>
  <c r="AM767" i="7" s="1"/>
  <c r="AJ768" i="7"/>
  <c r="AK768" i="7"/>
  <c r="AL768" i="7"/>
  <c r="AM768" i="7" s="1"/>
  <c r="AJ769" i="7"/>
  <c r="AK769" i="7"/>
  <c r="AL769" i="7"/>
  <c r="AM769" i="7" s="1"/>
  <c r="AJ770" i="7"/>
  <c r="AK770" i="7"/>
  <c r="AL770" i="7"/>
  <c r="AM770" i="7" s="1"/>
  <c r="AJ771" i="7"/>
  <c r="AK771" i="7"/>
  <c r="AL771" i="7"/>
  <c r="AM771" i="7" s="1"/>
  <c r="AJ772" i="7"/>
  <c r="AK772" i="7"/>
  <c r="AL772" i="7"/>
  <c r="AM772" i="7" s="1"/>
  <c r="AJ773" i="7"/>
  <c r="AK773" i="7"/>
  <c r="AL773" i="7"/>
  <c r="AM773" i="7" s="1"/>
  <c r="AJ774" i="7"/>
  <c r="AK774" i="7"/>
  <c r="AL774" i="7"/>
  <c r="AM774" i="7" s="1"/>
  <c r="AJ775" i="7"/>
  <c r="AK775" i="7"/>
  <c r="AL775" i="7"/>
  <c r="AM775" i="7" s="1"/>
  <c r="AJ776" i="7"/>
  <c r="AK776" i="7"/>
  <c r="AL776" i="7"/>
  <c r="AM776" i="7" s="1"/>
  <c r="AJ777" i="7"/>
  <c r="AK777" i="7"/>
  <c r="AL777" i="7"/>
  <c r="AM777" i="7" s="1"/>
  <c r="AJ778" i="7"/>
  <c r="AK778" i="7"/>
  <c r="AL778" i="7"/>
  <c r="AM778" i="7" s="1"/>
  <c r="AJ779" i="7"/>
  <c r="AK779" i="7"/>
  <c r="AL779" i="7"/>
  <c r="AM779" i="7" s="1"/>
  <c r="AJ780" i="7"/>
  <c r="AK780" i="7"/>
  <c r="AL780" i="7"/>
  <c r="AM780" i="7" s="1"/>
  <c r="AJ781" i="7"/>
  <c r="AK781" i="7"/>
  <c r="AL781" i="7"/>
  <c r="AM781" i="7" s="1"/>
  <c r="AJ782" i="7"/>
  <c r="AK782" i="7"/>
  <c r="AL782" i="7"/>
  <c r="AM782" i="7" s="1"/>
  <c r="AJ783" i="7"/>
  <c r="AK783" i="7"/>
  <c r="AL783" i="7"/>
  <c r="AM783" i="7" s="1"/>
  <c r="AJ784" i="7"/>
  <c r="AK784" i="7"/>
  <c r="AL784" i="7"/>
  <c r="AM784" i="7" s="1"/>
  <c r="AJ785" i="7"/>
  <c r="AK785" i="7"/>
  <c r="AL785" i="7"/>
  <c r="AM785" i="7" s="1"/>
  <c r="AJ786" i="7"/>
  <c r="AK786" i="7"/>
  <c r="AL786" i="7"/>
  <c r="AM786" i="7" s="1"/>
  <c r="AJ787" i="7"/>
  <c r="AK787" i="7"/>
  <c r="AL787" i="7"/>
  <c r="AM787" i="7" s="1"/>
  <c r="AJ788" i="7"/>
  <c r="AK788" i="7"/>
  <c r="AL788" i="7"/>
  <c r="AM788" i="7" s="1"/>
  <c r="AJ789" i="7"/>
  <c r="AK789" i="7"/>
  <c r="AL789" i="7"/>
  <c r="AM789" i="7" s="1"/>
  <c r="AJ790" i="7"/>
  <c r="AK790" i="7"/>
  <c r="AL790" i="7"/>
  <c r="AM790" i="7" s="1"/>
  <c r="AJ791" i="7"/>
  <c r="AK791" i="7"/>
  <c r="AL791" i="7"/>
  <c r="AM791" i="7" s="1"/>
  <c r="AJ792" i="7"/>
  <c r="AK792" i="7"/>
  <c r="AL792" i="7"/>
  <c r="AM792" i="7" s="1"/>
  <c r="AJ793" i="7"/>
  <c r="AK793" i="7"/>
  <c r="AL793" i="7"/>
  <c r="AM793" i="7" s="1"/>
  <c r="AJ794" i="7"/>
  <c r="AK794" i="7"/>
  <c r="AL794" i="7"/>
  <c r="AM794" i="7" s="1"/>
  <c r="AJ795" i="7"/>
  <c r="AK795" i="7"/>
  <c r="AL795" i="7"/>
  <c r="AM795" i="7" s="1"/>
  <c r="AJ796" i="7"/>
  <c r="AK796" i="7"/>
  <c r="AL796" i="7"/>
  <c r="AM796" i="7" s="1"/>
  <c r="AJ797" i="7"/>
  <c r="AK797" i="7"/>
  <c r="AL797" i="7"/>
  <c r="AM797" i="7" s="1"/>
  <c r="AJ798" i="7"/>
  <c r="AK798" i="7"/>
  <c r="AL798" i="7"/>
  <c r="AM798" i="7" s="1"/>
  <c r="AJ799" i="7"/>
  <c r="AK799" i="7"/>
  <c r="AL799" i="7"/>
  <c r="AM799" i="7" s="1"/>
  <c r="AJ800" i="7"/>
  <c r="AK800" i="7"/>
  <c r="AL800" i="7"/>
  <c r="AM800" i="7" s="1"/>
  <c r="AJ801" i="7"/>
  <c r="AK801" i="7"/>
  <c r="AL801" i="7"/>
  <c r="AM801" i="7" s="1"/>
  <c r="AJ802" i="7"/>
  <c r="AK802" i="7"/>
  <c r="AL802" i="7"/>
  <c r="AM802" i="7" s="1"/>
  <c r="AJ803" i="7"/>
  <c r="AK803" i="7"/>
  <c r="AL803" i="7"/>
  <c r="AM803" i="7" s="1"/>
  <c r="AJ804" i="7"/>
  <c r="AK804" i="7"/>
  <c r="AL804" i="7"/>
  <c r="AM804" i="7" s="1"/>
  <c r="AJ805" i="7"/>
  <c r="AK805" i="7"/>
  <c r="AL805" i="7"/>
  <c r="AM805" i="7" s="1"/>
  <c r="AJ806" i="7"/>
  <c r="AK806" i="7"/>
  <c r="AL806" i="7"/>
  <c r="AM806" i="7" s="1"/>
  <c r="AJ807" i="7"/>
  <c r="AK807" i="7"/>
  <c r="AL807" i="7"/>
  <c r="AM807" i="7" s="1"/>
  <c r="AJ808" i="7"/>
  <c r="AK808" i="7"/>
  <c r="AL808" i="7"/>
  <c r="AM808" i="7" s="1"/>
  <c r="AJ809" i="7"/>
  <c r="AK809" i="7"/>
  <c r="AL809" i="7"/>
  <c r="AM809" i="7" s="1"/>
  <c r="AJ810" i="7"/>
  <c r="AK810" i="7"/>
  <c r="AL810" i="7"/>
  <c r="AM810" i="7" s="1"/>
  <c r="AJ811" i="7"/>
  <c r="AK811" i="7"/>
  <c r="AL811" i="7"/>
  <c r="AM811" i="7" s="1"/>
  <c r="AJ812" i="7"/>
  <c r="AK812" i="7"/>
  <c r="AL812" i="7"/>
  <c r="AM812" i="7" s="1"/>
  <c r="AJ813" i="7"/>
  <c r="AK813" i="7"/>
  <c r="AL813" i="7"/>
  <c r="AM813" i="7" s="1"/>
  <c r="AJ814" i="7"/>
  <c r="AK814" i="7"/>
  <c r="AL814" i="7"/>
  <c r="AM814" i="7" s="1"/>
  <c r="AJ815" i="7"/>
  <c r="AK815" i="7"/>
  <c r="AL815" i="7"/>
  <c r="AM815" i="7" s="1"/>
  <c r="AJ816" i="7"/>
  <c r="AK816" i="7"/>
  <c r="AL816" i="7"/>
  <c r="AM816" i="7" s="1"/>
  <c r="AJ817" i="7"/>
  <c r="AK817" i="7"/>
  <c r="AL817" i="7"/>
  <c r="AM817" i="7" s="1"/>
  <c r="AJ818" i="7"/>
  <c r="AK818" i="7"/>
  <c r="AL818" i="7"/>
  <c r="AM818" i="7" s="1"/>
  <c r="AJ819" i="7"/>
  <c r="AK819" i="7"/>
  <c r="AL819" i="7"/>
  <c r="AM819" i="7" s="1"/>
  <c r="AJ820" i="7"/>
  <c r="AK820" i="7"/>
  <c r="AL820" i="7"/>
  <c r="AM820" i="7" s="1"/>
  <c r="AJ821" i="7"/>
  <c r="AK821" i="7"/>
  <c r="AL821" i="7"/>
  <c r="AM821" i="7" s="1"/>
  <c r="AJ822" i="7"/>
  <c r="AK822" i="7"/>
  <c r="AL822" i="7"/>
  <c r="AM822" i="7" s="1"/>
  <c r="AJ823" i="7"/>
  <c r="AK823" i="7"/>
  <c r="AL823" i="7"/>
  <c r="AM823" i="7" s="1"/>
  <c r="AJ824" i="7"/>
  <c r="AK824" i="7"/>
  <c r="AL824" i="7"/>
  <c r="AM824" i="7" s="1"/>
  <c r="AJ825" i="7"/>
  <c r="AK825" i="7"/>
  <c r="AL825" i="7"/>
  <c r="AM825" i="7" s="1"/>
  <c r="AJ826" i="7"/>
  <c r="AK826" i="7"/>
  <c r="AL826" i="7"/>
  <c r="AM826" i="7" s="1"/>
  <c r="AJ827" i="7"/>
  <c r="AK827" i="7"/>
  <c r="AL827" i="7"/>
  <c r="AM827" i="7" s="1"/>
  <c r="AJ828" i="7"/>
  <c r="AK828" i="7"/>
  <c r="AL828" i="7"/>
  <c r="AM828" i="7" s="1"/>
  <c r="AJ829" i="7"/>
  <c r="AK829" i="7"/>
  <c r="AL829" i="7"/>
  <c r="AM829" i="7" s="1"/>
  <c r="AJ830" i="7"/>
  <c r="AK830" i="7"/>
  <c r="AL830" i="7"/>
  <c r="AM830" i="7" s="1"/>
  <c r="AJ831" i="7"/>
  <c r="AK831" i="7"/>
  <c r="AL831" i="7"/>
  <c r="AM831" i="7" s="1"/>
  <c r="AJ832" i="7"/>
  <c r="AK832" i="7"/>
  <c r="AL832" i="7"/>
  <c r="AM832" i="7" s="1"/>
  <c r="AJ833" i="7"/>
  <c r="AK833" i="7"/>
  <c r="AL833" i="7"/>
  <c r="AM833" i="7" s="1"/>
  <c r="AJ834" i="7"/>
  <c r="AK834" i="7"/>
  <c r="AL834" i="7"/>
  <c r="AM834" i="7" s="1"/>
  <c r="AJ835" i="7"/>
  <c r="AK835" i="7"/>
  <c r="AL835" i="7"/>
  <c r="AM835" i="7" s="1"/>
  <c r="AJ836" i="7"/>
  <c r="AK836" i="7"/>
  <c r="AL836" i="7"/>
  <c r="AM836" i="7" s="1"/>
  <c r="AJ837" i="7"/>
  <c r="AK837" i="7"/>
  <c r="AL837" i="7"/>
  <c r="AM837" i="7" s="1"/>
  <c r="AJ838" i="7"/>
  <c r="AK838" i="7"/>
  <c r="AL838" i="7"/>
  <c r="AM838" i="7" s="1"/>
  <c r="AJ839" i="7"/>
  <c r="AK839" i="7"/>
  <c r="AL839" i="7"/>
  <c r="AM839" i="7" s="1"/>
  <c r="AJ840" i="7"/>
  <c r="AK840" i="7"/>
  <c r="AL840" i="7"/>
  <c r="AM840" i="7" s="1"/>
  <c r="AJ841" i="7"/>
  <c r="AK841" i="7"/>
  <c r="AL841" i="7"/>
  <c r="AM841" i="7" s="1"/>
  <c r="AJ842" i="7"/>
  <c r="AK842" i="7"/>
  <c r="AL842" i="7"/>
  <c r="AM842" i="7" s="1"/>
  <c r="AJ843" i="7"/>
  <c r="AK843" i="7"/>
  <c r="AL843" i="7"/>
  <c r="AM843" i="7" s="1"/>
  <c r="AJ844" i="7"/>
  <c r="AK844" i="7"/>
  <c r="AL844" i="7"/>
  <c r="AM844" i="7" s="1"/>
  <c r="AJ845" i="7"/>
  <c r="AK845" i="7"/>
  <c r="AL845" i="7"/>
  <c r="AM845" i="7" s="1"/>
  <c r="AJ846" i="7"/>
  <c r="AK846" i="7"/>
  <c r="AL846" i="7"/>
  <c r="AM846" i="7" s="1"/>
  <c r="AJ847" i="7"/>
  <c r="AK847" i="7"/>
  <c r="AL847" i="7"/>
  <c r="AM847" i="7" s="1"/>
  <c r="AJ848" i="7"/>
  <c r="AK848" i="7"/>
  <c r="AL848" i="7"/>
  <c r="AM848" i="7" s="1"/>
  <c r="AJ849" i="7"/>
  <c r="AK849" i="7"/>
  <c r="AL849" i="7"/>
  <c r="AM849" i="7" s="1"/>
  <c r="AJ850" i="7"/>
  <c r="AK850" i="7"/>
  <c r="AL850" i="7"/>
  <c r="AM850" i="7" s="1"/>
  <c r="AJ851" i="7"/>
  <c r="AK851" i="7"/>
  <c r="AL851" i="7"/>
  <c r="AM851" i="7" s="1"/>
  <c r="AJ852" i="7"/>
  <c r="AK852" i="7"/>
  <c r="AL852" i="7"/>
  <c r="AM852" i="7" s="1"/>
  <c r="AJ853" i="7"/>
  <c r="AK853" i="7"/>
  <c r="AL853" i="7"/>
  <c r="AM853" i="7" s="1"/>
  <c r="AJ854" i="7"/>
  <c r="AK854" i="7"/>
  <c r="AL854" i="7"/>
  <c r="AM854" i="7" s="1"/>
  <c r="AJ855" i="7"/>
  <c r="AK855" i="7"/>
  <c r="AL855" i="7"/>
  <c r="AM855" i="7" s="1"/>
  <c r="AJ856" i="7"/>
  <c r="AK856" i="7"/>
  <c r="AL856" i="7"/>
  <c r="AM856" i="7" s="1"/>
  <c r="AJ857" i="7"/>
  <c r="AK857" i="7"/>
  <c r="AL857" i="7"/>
  <c r="AM857" i="7" s="1"/>
  <c r="AJ858" i="7"/>
  <c r="AK858" i="7"/>
  <c r="AL858" i="7"/>
  <c r="AM858" i="7" s="1"/>
  <c r="AJ859" i="7"/>
  <c r="AK859" i="7"/>
  <c r="AL859" i="7"/>
  <c r="AM859" i="7" s="1"/>
  <c r="AJ860" i="7"/>
  <c r="AK860" i="7"/>
  <c r="AL860" i="7"/>
  <c r="AM860" i="7" s="1"/>
  <c r="AJ861" i="7"/>
  <c r="AK861" i="7"/>
  <c r="AL861" i="7"/>
  <c r="AM861" i="7" s="1"/>
  <c r="AJ862" i="7"/>
  <c r="AK862" i="7"/>
  <c r="AL862" i="7"/>
  <c r="AM862" i="7" s="1"/>
  <c r="AJ863" i="7"/>
  <c r="AK863" i="7"/>
  <c r="AL863" i="7"/>
  <c r="AM863" i="7" s="1"/>
  <c r="AJ864" i="7"/>
  <c r="AK864" i="7"/>
  <c r="AL864" i="7"/>
  <c r="AM864" i="7" s="1"/>
  <c r="AJ865" i="7"/>
  <c r="AK865" i="7"/>
  <c r="AL865" i="7"/>
  <c r="AM865" i="7" s="1"/>
  <c r="AJ866" i="7"/>
  <c r="AK866" i="7"/>
  <c r="AL866" i="7"/>
  <c r="AM866" i="7" s="1"/>
  <c r="AJ867" i="7"/>
  <c r="AK867" i="7"/>
  <c r="AL867" i="7"/>
  <c r="AM867" i="7" s="1"/>
  <c r="AJ868" i="7"/>
  <c r="AK868" i="7"/>
  <c r="AL868" i="7"/>
  <c r="AM868" i="7" s="1"/>
  <c r="AJ869" i="7"/>
  <c r="AK869" i="7"/>
  <c r="AL869" i="7"/>
  <c r="AM869" i="7" s="1"/>
  <c r="AJ870" i="7"/>
  <c r="AK870" i="7"/>
  <c r="AL870" i="7"/>
  <c r="AM870" i="7" s="1"/>
  <c r="AJ871" i="7"/>
  <c r="AK871" i="7"/>
  <c r="AL871" i="7"/>
  <c r="AM871" i="7" s="1"/>
  <c r="AJ872" i="7"/>
  <c r="AK872" i="7"/>
  <c r="AL872" i="7"/>
  <c r="AM872" i="7" s="1"/>
  <c r="AJ873" i="7"/>
  <c r="AK873" i="7"/>
  <c r="AL873" i="7"/>
  <c r="AM873" i="7" s="1"/>
  <c r="AJ874" i="7"/>
  <c r="AK874" i="7"/>
  <c r="AL874" i="7"/>
  <c r="AM874" i="7" s="1"/>
  <c r="AJ875" i="7"/>
  <c r="AK875" i="7"/>
  <c r="AL875" i="7"/>
  <c r="AM875" i="7" s="1"/>
  <c r="AJ876" i="7"/>
  <c r="AK876" i="7"/>
  <c r="AL876" i="7"/>
  <c r="AM876" i="7" s="1"/>
  <c r="AJ877" i="7"/>
  <c r="AK877" i="7"/>
  <c r="AL877" i="7"/>
  <c r="AM877" i="7" s="1"/>
  <c r="AJ878" i="7"/>
  <c r="AK878" i="7"/>
  <c r="AL878" i="7"/>
  <c r="AM878" i="7" s="1"/>
  <c r="AJ879" i="7"/>
  <c r="AK879" i="7"/>
  <c r="AL879" i="7"/>
  <c r="AM879" i="7" s="1"/>
  <c r="AJ880" i="7"/>
  <c r="AK880" i="7"/>
  <c r="AL880" i="7"/>
  <c r="AM880" i="7" s="1"/>
  <c r="AJ881" i="7"/>
  <c r="AK881" i="7"/>
  <c r="AL881" i="7"/>
  <c r="AM881" i="7" s="1"/>
  <c r="AJ882" i="7"/>
  <c r="AK882" i="7"/>
  <c r="AL882" i="7"/>
  <c r="AM882" i="7" s="1"/>
  <c r="AJ883" i="7"/>
  <c r="AK883" i="7"/>
  <c r="AL883" i="7"/>
  <c r="AM883" i="7" s="1"/>
  <c r="AJ884" i="7"/>
  <c r="AK884" i="7"/>
  <c r="AL884" i="7"/>
  <c r="AM884" i="7" s="1"/>
  <c r="AJ885" i="7"/>
  <c r="AK885" i="7"/>
  <c r="AL885" i="7"/>
  <c r="AM885" i="7" s="1"/>
  <c r="AJ886" i="7"/>
  <c r="AK886" i="7"/>
  <c r="AL886" i="7"/>
  <c r="AM886" i="7" s="1"/>
  <c r="AJ887" i="7"/>
  <c r="AK887" i="7"/>
  <c r="AL887" i="7"/>
  <c r="AM887" i="7" s="1"/>
  <c r="AJ888" i="7"/>
  <c r="AK888" i="7"/>
  <c r="AL888" i="7"/>
  <c r="AM888" i="7" s="1"/>
  <c r="AJ889" i="7"/>
  <c r="AK889" i="7"/>
  <c r="AL889" i="7"/>
  <c r="AM889" i="7" s="1"/>
  <c r="AJ890" i="7"/>
  <c r="AK890" i="7"/>
  <c r="AL890" i="7"/>
  <c r="AM890" i="7" s="1"/>
  <c r="AJ891" i="7"/>
  <c r="AK891" i="7"/>
  <c r="AL891" i="7"/>
  <c r="AM891" i="7" s="1"/>
  <c r="AJ892" i="7"/>
  <c r="AK892" i="7"/>
  <c r="AL892" i="7"/>
  <c r="AM892" i="7" s="1"/>
  <c r="AJ893" i="7"/>
  <c r="AK893" i="7"/>
  <c r="AL893" i="7"/>
  <c r="AM893" i="7" s="1"/>
  <c r="AJ894" i="7"/>
  <c r="AK894" i="7"/>
  <c r="AL894" i="7"/>
  <c r="AM894" i="7" s="1"/>
  <c r="AJ895" i="7"/>
  <c r="AK895" i="7"/>
  <c r="AL895" i="7"/>
  <c r="AM895" i="7" s="1"/>
  <c r="AJ896" i="7"/>
  <c r="AK896" i="7"/>
  <c r="AL896" i="7"/>
  <c r="AM896" i="7" s="1"/>
  <c r="AJ897" i="7"/>
  <c r="AK897" i="7"/>
  <c r="AL897" i="7"/>
  <c r="AM897" i="7" s="1"/>
  <c r="AJ898" i="7"/>
  <c r="AK898" i="7"/>
  <c r="AL898" i="7"/>
  <c r="AM898" i="7" s="1"/>
  <c r="AJ899" i="7"/>
  <c r="AK899" i="7"/>
  <c r="AL899" i="7"/>
  <c r="AM899" i="7" s="1"/>
  <c r="AJ900" i="7"/>
  <c r="AK900" i="7"/>
  <c r="AL900" i="7"/>
  <c r="AM900" i="7" s="1"/>
  <c r="AJ901" i="7"/>
  <c r="AK901" i="7"/>
  <c r="AL901" i="7"/>
  <c r="AM901" i="7" s="1"/>
  <c r="AJ902" i="7"/>
  <c r="AK902" i="7"/>
  <c r="AL902" i="7"/>
  <c r="AM902" i="7" s="1"/>
  <c r="AJ903" i="7"/>
  <c r="AK903" i="7"/>
  <c r="AL903" i="7"/>
  <c r="AM903" i="7" s="1"/>
  <c r="AJ904" i="7"/>
  <c r="AK904" i="7"/>
  <c r="AL904" i="7"/>
  <c r="AM904" i="7" s="1"/>
  <c r="AJ905" i="7"/>
  <c r="AK905" i="7"/>
  <c r="AL905" i="7"/>
  <c r="AM905" i="7" s="1"/>
  <c r="AJ906" i="7"/>
  <c r="AK906" i="7"/>
  <c r="AL906" i="7"/>
  <c r="AM906" i="7" s="1"/>
  <c r="AJ907" i="7"/>
  <c r="AK907" i="7"/>
  <c r="AL907" i="7"/>
  <c r="AM907" i="7" s="1"/>
  <c r="AJ908" i="7"/>
  <c r="AK908" i="7"/>
  <c r="AL908" i="7"/>
  <c r="AM908" i="7" s="1"/>
  <c r="AJ909" i="7"/>
  <c r="AK909" i="7"/>
  <c r="AL909" i="7"/>
  <c r="AM909" i="7" s="1"/>
  <c r="AJ910" i="7"/>
  <c r="AK910" i="7"/>
  <c r="AL910" i="7"/>
  <c r="AM910" i="7" s="1"/>
  <c r="AJ911" i="7"/>
  <c r="AK911" i="7"/>
  <c r="AL911" i="7"/>
  <c r="AM911" i="7" s="1"/>
  <c r="AJ912" i="7"/>
  <c r="AK912" i="7"/>
  <c r="AL912" i="7"/>
  <c r="AM912" i="7" s="1"/>
  <c r="AJ913" i="7"/>
  <c r="AK913" i="7"/>
  <c r="AL913" i="7"/>
  <c r="AM913" i="7" s="1"/>
  <c r="AJ914" i="7"/>
  <c r="AK914" i="7"/>
  <c r="AL914" i="7"/>
  <c r="AM914" i="7" s="1"/>
  <c r="AJ915" i="7"/>
  <c r="AK915" i="7"/>
  <c r="AL915" i="7"/>
  <c r="AM915" i="7" s="1"/>
  <c r="AJ916" i="7"/>
  <c r="AK916" i="7"/>
  <c r="AL916" i="7"/>
  <c r="AM916" i="7" s="1"/>
  <c r="AJ917" i="7"/>
  <c r="AK917" i="7"/>
  <c r="AL917" i="7"/>
  <c r="AM917" i="7" s="1"/>
  <c r="AJ918" i="7"/>
  <c r="AK918" i="7"/>
  <c r="AL918" i="7"/>
  <c r="AM918" i="7" s="1"/>
  <c r="AJ919" i="7"/>
  <c r="AK919" i="7"/>
  <c r="AL919" i="7"/>
  <c r="AM919" i="7" s="1"/>
  <c r="AJ920" i="7"/>
  <c r="AK920" i="7"/>
  <c r="AL920" i="7"/>
  <c r="AM920" i="7" s="1"/>
  <c r="AJ921" i="7"/>
  <c r="AK921" i="7"/>
  <c r="AL921" i="7"/>
  <c r="AM921" i="7" s="1"/>
  <c r="AJ922" i="7"/>
  <c r="AK922" i="7"/>
  <c r="AL922" i="7"/>
  <c r="AM922" i="7" s="1"/>
  <c r="AJ923" i="7"/>
  <c r="AK923" i="7"/>
  <c r="AL923" i="7"/>
  <c r="AM923" i="7" s="1"/>
  <c r="AJ924" i="7"/>
  <c r="AK924" i="7"/>
  <c r="AL924" i="7"/>
  <c r="AM924" i="7" s="1"/>
  <c r="AJ925" i="7"/>
  <c r="AK925" i="7"/>
  <c r="AL925" i="7"/>
  <c r="AM925" i="7" s="1"/>
  <c r="AJ926" i="7"/>
  <c r="AK926" i="7"/>
  <c r="AL926" i="7"/>
  <c r="AM926" i="7" s="1"/>
  <c r="AJ927" i="7"/>
  <c r="AK927" i="7"/>
  <c r="AL927" i="7"/>
  <c r="AM927" i="7" s="1"/>
  <c r="AJ928" i="7"/>
  <c r="AK928" i="7"/>
  <c r="AL928" i="7"/>
  <c r="AM928" i="7" s="1"/>
  <c r="AJ929" i="7"/>
  <c r="AK929" i="7"/>
  <c r="AL929" i="7"/>
  <c r="AM929" i="7" s="1"/>
  <c r="AJ930" i="7"/>
  <c r="AK930" i="7"/>
  <c r="AL930" i="7"/>
  <c r="AM930" i="7" s="1"/>
  <c r="AJ931" i="7"/>
  <c r="AK931" i="7"/>
  <c r="AL931" i="7"/>
  <c r="AM931" i="7" s="1"/>
  <c r="AJ932" i="7"/>
  <c r="AK932" i="7"/>
  <c r="AL932" i="7"/>
  <c r="AM932" i="7" s="1"/>
  <c r="AJ933" i="7"/>
  <c r="AK933" i="7"/>
  <c r="AL933" i="7"/>
  <c r="AM933" i="7" s="1"/>
  <c r="AJ934" i="7"/>
  <c r="AK934" i="7"/>
  <c r="AL934" i="7"/>
  <c r="AM934" i="7" s="1"/>
  <c r="AJ935" i="7"/>
  <c r="AK935" i="7"/>
  <c r="AL935" i="7"/>
  <c r="AM935" i="7" s="1"/>
  <c r="AJ936" i="7"/>
  <c r="AK936" i="7"/>
  <c r="AL936" i="7"/>
  <c r="AM936" i="7" s="1"/>
  <c r="AJ937" i="7"/>
  <c r="AK937" i="7"/>
  <c r="AL937" i="7"/>
  <c r="AM937" i="7" s="1"/>
  <c r="AJ938" i="7"/>
  <c r="AK938" i="7"/>
  <c r="AL938" i="7"/>
  <c r="AM938" i="7" s="1"/>
  <c r="AJ939" i="7"/>
  <c r="AK939" i="7"/>
  <c r="AL939" i="7"/>
  <c r="AM939" i="7" s="1"/>
  <c r="AJ940" i="7"/>
  <c r="AK940" i="7"/>
  <c r="AL940" i="7"/>
  <c r="AM940" i="7" s="1"/>
  <c r="AJ941" i="7"/>
  <c r="AK941" i="7"/>
  <c r="AL941" i="7"/>
  <c r="AM941" i="7" s="1"/>
  <c r="AJ942" i="7"/>
  <c r="AK942" i="7"/>
  <c r="AL942" i="7"/>
  <c r="AM942" i="7" s="1"/>
  <c r="AJ943" i="7"/>
  <c r="AK943" i="7"/>
  <c r="AL943" i="7"/>
  <c r="AM943" i="7" s="1"/>
  <c r="AJ944" i="7"/>
  <c r="AK944" i="7"/>
  <c r="AL944" i="7"/>
  <c r="AM944" i="7" s="1"/>
  <c r="AJ945" i="7"/>
  <c r="AK945" i="7"/>
  <c r="AL945" i="7"/>
  <c r="AM945" i="7" s="1"/>
  <c r="AJ946" i="7"/>
  <c r="AK946" i="7"/>
  <c r="AL946" i="7"/>
  <c r="AM946" i="7" s="1"/>
  <c r="AJ947" i="7"/>
  <c r="AK947" i="7"/>
  <c r="AL947" i="7"/>
  <c r="AM947" i="7" s="1"/>
  <c r="AJ948" i="7"/>
  <c r="AK948" i="7"/>
  <c r="AL948" i="7"/>
  <c r="AM948" i="7" s="1"/>
  <c r="AJ949" i="7"/>
  <c r="AK949" i="7"/>
  <c r="AL949" i="7"/>
  <c r="AM949" i="7" s="1"/>
  <c r="AJ950" i="7"/>
  <c r="AK950" i="7"/>
  <c r="AL950" i="7"/>
  <c r="AM950" i="7" s="1"/>
  <c r="AJ951" i="7"/>
  <c r="AK951" i="7"/>
  <c r="AL951" i="7"/>
  <c r="AM951" i="7" s="1"/>
  <c r="AJ952" i="7"/>
  <c r="AK952" i="7"/>
  <c r="AL952" i="7"/>
  <c r="AM952" i="7" s="1"/>
  <c r="AJ953" i="7"/>
  <c r="AK953" i="7"/>
  <c r="AL953" i="7"/>
  <c r="AM953" i="7" s="1"/>
  <c r="AJ954" i="7"/>
  <c r="AK954" i="7"/>
  <c r="AL954" i="7"/>
  <c r="AM954" i="7" s="1"/>
  <c r="AJ955" i="7"/>
  <c r="AK955" i="7"/>
  <c r="AL955" i="7"/>
  <c r="AM955" i="7" s="1"/>
  <c r="AJ956" i="7"/>
  <c r="AK956" i="7"/>
  <c r="AL956" i="7"/>
  <c r="AM956" i="7" s="1"/>
  <c r="AJ957" i="7"/>
  <c r="AK957" i="7"/>
  <c r="AL957" i="7"/>
  <c r="AM957" i="7" s="1"/>
  <c r="AJ958" i="7"/>
  <c r="AK958" i="7"/>
  <c r="AL958" i="7"/>
  <c r="AM958" i="7" s="1"/>
  <c r="AJ959" i="7"/>
  <c r="AK959" i="7"/>
  <c r="AL959" i="7"/>
  <c r="AM959" i="7" s="1"/>
  <c r="AJ960" i="7"/>
  <c r="AK960" i="7"/>
  <c r="AL960" i="7"/>
  <c r="AM960" i="7" s="1"/>
  <c r="AJ961" i="7"/>
  <c r="AK961" i="7"/>
  <c r="AL961" i="7"/>
  <c r="AM961" i="7" s="1"/>
  <c r="AJ962" i="7"/>
  <c r="AK962" i="7"/>
  <c r="AL962" i="7"/>
  <c r="AM962" i="7" s="1"/>
  <c r="AJ963" i="7"/>
  <c r="AK963" i="7"/>
  <c r="AL963" i="7"/>
  <c r="AM963" i="7" s="1"/>
  <c r="AJ964" i="7"/>
  <c r="AK964" i="7"/>
  <c r="AL964" i="7"/>
  <c r="AM964" i="7" s="1"/>
  <c r="AJ965" i="7"/>
  <c r="AK965" i="7"/>
  <c r="AL965" i="7"/>
  <c r="AM965" i="7" s="1"/>
  <c r="AJ966" i="7"/>
  <c r="AK966" i="7"/>
  <c r="AL966" i="7"/>
  <c r="AM966" i="7" s="1"/>
  <c r="AJ967" i="7"/>
  <c r="AK967" i="7"/>
  <c r="AL967" i="7"/>
  <c r="AM967" i="7" s="1"/>
  <c r="AJ968" i="7"/>
  <c r="AK968" i="7"/>
  <c r="AL968" i="7"/>
  <c r="AM968" i="7" s="1"/>
  <c r="AJ969" i="7"/>
  <c r="AK969" i="7"/>
  <c r="AL969" i="7"/>
  <c r="AM969" i="7" s="1"/>
  <c r="AJ970" i="7"/>
  <c r="AK970" i="7"/>
  <c r="AL970" i="7"/>
  <c r="AM970" i="7" s="1"/>
  <c r="AJ971" i="7"/>
  <c r="AK971" i="7"/>
  <c r="AL971" i="7"/>
  <c r="AM971" i="7" s="1"/>
  <c r="AJ972" i="7"/>
  <c r="AK972" i="7"/>
  <c r="AL972" i="7"/>
  <c r="AM972" i="7" s="1"/>
  <c r="AJ973" i="7"/>
  <c r="AK973" i="7"/>
  <c r="AL973" i="7"/>
  <c r="AM973" i="7" s="1"/>
  <c r="AJ974" i="7"/>
  <c r="AK974" i="7"/>
  <c r="AL974" i="7"/>
  <c r="AM974" i="7" s="1"/>
  <c r="AJ975" i="7"/>
  <c r="AK975" i="7"/>
  <c r="AL975" i="7"/>
  <c r="AM975" i="7" s="1"/>
  <c r="AJ976" i="7"/>
  <c r="AK976" i="7"/>
  <c r="AL976" i="7"/>
  <c r="AM976" i="7" s="1"/>
  <c r="AJ977" i="7"/>
  <c r="AK977" i="7"/>
  <c r="AL977" i="7"/>
  <c r="AM977" i="7" s="1"/>
  <c r="AJ978" i="7"/>
  <c r="AK978" i="7"/>
  <c r="AL978" i="7"/>
  <c r="AM978" i="7" s="1"/>
  <c r="AJ979" i="7"/>
  <c r="AK979" i="7"/>
  <c r="AL979" i="7"/>
  <c r="AM979" i="7" s="1"/>
  <c r="AJ980" i="7"/>
  <c r="AK980" i="7"/>
  <c r="AL980" i="7"/>
  <c r="AM980" i="7" s="1"/>
  <c r="AJ981" i="7"/>
  <c r="AK981" i="7"/>
  <c r="AL981" i="7"/>
  <c r="AM981" i="7" s="1"/>
  <c r="AJ982" i="7"/>
  <c r="AK982" i="7"/>
  <c r="AL982" i="7"/>
  <c r="AM982" i="7" s="1"/>
  <c r="AJ983" i="7"/>
  <c r="AK983" i="7"/>
  <c r="AL983" i="7"/>
  <c r="AM983" i="7" s="1"/>
  <c r="AJ984" i="7"/>
  <c r="AK984" i="7"/>
  <c r="AL984" i="7"/>
  <c r="AM984" i="7" s="1"/>
  <c r="AJ985" i="7"/>
  <c r="AK985" i="7"/>
  <c r="AL985" i="7"/>
  <c r="AM985" i="7" s="1"/>
  <c r="AJ986" i="7"/>
  <c r="AK986" i="7"/>
  <c r="AL986" i="7"/>
  <c r="AM986" i="7" s="1"/>
  <c r="AJ987" i="7"/>
  <c r="AK987" i="7"/>
  <c r="AL987" i="7"/>
  <c r="AM987" i="7" s="1"/>
  <c r="AJ988" i="7"/>
  <c r="AK988" i="7"/>
  <c r="AL988" i="7"/>
  <c r="AM988" i="7" s="1"/>
  <c r="AJ989" i="7"/>
  <c r="AK989" i="7"/>
  <c r="AL989" i="7"/>
  <c r="AM989" i="7" s="1"/>
  <c r="AJ990" i="7"/>
  <c r="AK990" i="7"/>
  <c r="AL990" i="7"/>
  <c r="AM990" i="7" s="1"/>
  <c r="AJ991" i="7"/>
  <c r="AK991" i="7"/>
  <c r="AL991" i="7"/>
  <c r="AM991" i="7" s="1"/>
  <c r="AJ992" i="7"/>
  <c r="AK992" i="7"/>
  <c r="AL992" i="7"/>
  <c r="AM992" i="7" s="1"/>
  <c r="AJ993" i="7"/>
  <c r="AK993" i="7"/>
  <c r="AL993" i="7"/>
  <c r="AM993" i="7" s="1"/>
  <c r="AJ994" i="7"/>
  <c r="AK994" i="7"/>
  <c r="AL994" i="7"/>
  <c r="AM994" i="7" s="1"/>
  <c r="AJ995" i="7"/>
  <c r="AK995" i="7"/>
  <c r="AL995" i="7"/>
  <c r="AM995" i="7" s="1"/>
  <c r="AJ996" i="7"/>
  <c r="AK996" i="7"/>
  <c r="AL996" i="7"/>
  <c r="AM996" i="7" s="1"/>
  <c r="AJ997" i="7"/>
  <c r="AK997" i="7"/>
  <c r="AL997" i="7"/>
  <c r="AM997" i="7" s="1"/>
  <c r="AJ998" i="7"/>
  <c r="AK998" i="7"/>
  <c r="AL998" i="7"/>
  <c r="AM998" i="7" s="1"/>
  <c r="AJ999" i="7"/>
  <c r="AK999" i="7"/>
  <c r="AL999" i="7"/>
  <c r="AM999" i="7" s="1"/>
  <c r="AJ1000" i="7"/>
  <c r="AK1000" i="7"/>
  <c r="AL1000" i="7"/>
  <c r="AM1000" i="7" s="1"/>
  <c r="AJ1001" i="7"/>
  <c r="AK1001" i="7"/>
  <c r="AL1001" i="7"/>
  <c r="AM1001" i="7" s="1"/>
  <c r="AJ1002" i="7"/>
  <c r="AK1002" i="7"/>
  <c r="AL1002" i="7"/>
  <c r="AM1002" i="7" s="1"/>
  <c r="AJ1003" i="7"/>
  <c r="AK1003" i="7"/>
  <c r="AL1003" i="7"/>
  <c r="AM1003" i="7" s="1"/>
  <c r="AJ1004" i="7"/>
  <c r="AK1004" i="7"/>
  <c r="AL1004" i="7"/>
  <c r="AM1004" i="7" s="1"/>
  <c r="AJ1005" i="7"/>
  <c r="AK1005" i="7"/>
  <c r="AL1005" i="7"/>
  <c r="AM1005" i="7" s="1"/>
  <c r="AJ1006" i="7"/>
  <c r="AK1006" i="7"/>
  <c r="AL1006" i="7"/>
  <c r="AM1006" i="7" s="1"/>
  <c r="AJ1007" i="7"/>
  <c r="AK1007" i="7"/>
  <c r="AL1007" i="7"/>
  <c r="AM1007" i="7" s="1"/>
  <c r="AJ1008" i="7"/>
  <c r="AK1008" i="7"/>
  <c r="AL1008" i="7"/>
  <c r="AM1008" i="7" s="1"/>
  <c r="AJ1009" i="7"/>
  <c r="AK1009" i="7"/>
  <c r="AL1009" i="7"/>
  <c r="AM1009" i="7" s="1"/>
  <c r="AJ1010" i="7"/>
  <c r="AK1010" i="7"/>
  <c r="AL1010" i="7"/>
  <c r="AM1010" i="7" s="1"/>
  <c r="AJ1011" i="7"/>
  <c r="AK1011" i="7"/>
  <c r="AL1011" i="7"/>
  <c r="AM1011" i="7" s="1"/>
  <c r="AJ1012" i="7"/>
  <c r="AK1012" i="7"/>
  <c r="AL1012" i="7"/>
  <c r="AM1012" i="7" s="1"/>
  <c r="AJ1013" i="7"/>
  <c r="AK1013" i="7"/>
  <c r="AL1013" i="7"/>
  <c r="AM1013" i="7" s="1"/>
  <c r="AJ1014" i="7"/>
  <c r="AK1014" i="7"/>
  <c r="AL1014" i="7"/>
  <c r="AM1014" i="7" s="1"/>
  <c r="AJ1015" i="7"/>
  <c r="AK1015" i="7"/>
  <c r="AL1015" i="7"/>
  <c r="AM1015" i="7" s="1"/>
  <c r="AJ1016" i="7"/>
  <c r="AK1016" i="7"/>
  <c r="AL1016" i="7"/>
  <c r="AM1016" i="7" s="1"/>
  <c r="AJ1017" i="7"/>
  <c r="AK1017" i="7"/>
  <c r="AL1017" i="7"/>
  <c r="AM1017" i="7" s="1"/>
  <c r="AJ1018" i="7"/>
  <c r="AK1018" i="7"/>
  <c r="AL1018" i="7"/>
  <c r="AM1018" i="7" s="1"/>
  <c r="AJ1019" i="7"/>
  <c r="AK1019" i="7"/>
  <c r="AL1019" i="7"/>
  <c r="AM1019" i="7" s="1"/>
  <c r="AJ1020" i="7"/>
  <c r="AK1020" i="7"/>
  <c r="AL1020" i="7"/>
  <c r="AM1020" i="7" s="1"/>
  <c r="AJ1021" i="7"/>
  <c r="AK1021" i="7"/>
  <c r="AL1021" i="7"/>
  <c r="AM1021" i="7" s="1"/>
  <c r="AJ1022" i="7"/>
  <c r="AK1022" i="7"/>
  <c r="AL1022" i="7"/>
  <c r="AM1022" i="7" s="1"/>
  <c r="AJ1023" i="7"/>
  <c r="AK1023" i="7"/>
  <c r="AL1023" i="7"/>
  <c r="AM1023" i="7" s="1"/>
  <c r="AJ1024" i="7"/>
  <c r="AK1024" i="7"/>
  <c r="AL1024" i="7"/>
  <c r="AM1024" i="7" s="1"/>
  <c r="AJ1025" i="7"/>
  <c r="AK1025" i="7"/>
  <c r="AL1025" i="7"/>
  <c r="AM1025" i="7" s="1"/>
  <c r="AJ1026" i="7"/>
  <c r="AK1026" i="7"/>
  <c r="AL1026" i="7"/>
  <c r="AM1026" i="7" s="1"/>
  <c r="AJ1027" i="7"/>
  <c r="AK1027" i="7"/>
  <c r="AL1027" i="7"/>
  <c r="AM1027" i="7" s="1"/>
  <c r="AJ1028" i="7"/>
  <c r="AK1028" i="7"/>
  <c r="AL1028" i="7"/>
  <c r="AM1028" i="7" s="1"/>
  <c r="AJ1029" i="7"/>
  <c r="AK1029" i="7"/>
  <c r="AL1029" i="7"/>
  <c r="AM1029" i="7" s="1"/>
  <c r="AJ1030" i="7"/>
  <c r="AK1030" i="7"/>
  <c r="AL1030" i="7"/>
  <c r="AM1030" i="7" s="1"/>
  <c r="AJ1031" i="7"/>
  <c r="AK1031" i="7"/>
  <c r="AL1031" i="7"/>
  <c r="AM1031" i="7" s="1"/>
  <c r="AJ1032" i="7"/>
  <c r="AK1032" i="7"/>
  <c r="AL1032" i="7"/>
  <c r="AM1032" i="7" s="1"/>
  <c r="AJ1033" i="7"/>
  <c r="AK1033" i="7"/>
  <c r="AL1033" i="7"/>
  <c r="AM1033" i="7" s="1"/>
  <c r="AJ1034" i="7"/>
  <c r="AK1034" i="7"/>
  <c r="AL1034" i="7"/>
  <c r="AM1034" i="7" s="1"/>
  <c r="AJ1035" i="7"/>
  <c r="AK1035" i="7"/>
  <c r="AL1035" i="7"/>
  <c r="AM1035" i="7" s="1"/>
  <c r="AJ1036" i="7"/>
  <c r="AK1036" i="7"/>
  <c r="AL1036" i="7"/>
  <c r="AM1036" i="7" s="1"/>
  <c r="AJ1037" i="7"/>
  <c r="AK1037" i="7"/>
  <c r="AL1037" i="7"/>
  <c r="AM1037" i="7" s="1"/>
  <c r="AJ1038" i="7"/>
  <c r="AK1038" i="7"/>
  <c r="AL1038" i="7"/>
  <c r="AM1038" i="7" s="1"/>
  <c r="AJ1039" i="7"/>
  <c r="AK1039" i="7"/>
  <c r="AL1039" i="7"/>
  <c r="AM1039" i="7" s="1"/>
  <c r="AJ1040" i="7"/>
  <c r="AK1040" i="7"/>
  <c r="AL1040" i="7"/>
  <c r="AM1040" i="7" s="1"/>
  <c r="AJ1041" i="7"/>
  <c r="AK1041" i="7"/>
  <c r="AL1041" i="7"/>
  <c r="AM1041" i="7" s="1"/>
  <c r="AJ1042" i="7"/>
  <c r="AK1042" i="7"/>
  <c r="AL1042" i="7"/>
  <c r="AM1042" i="7" s="1"/>
  <c r="AJ1043" i="7"/>
  <c r="AK1043" i="7"/>
  <c r="AL1043" i="7"/>
  <c r="AM1043" i="7" s="1"/>
  <c r="AJ1044" i="7"/>
  <c r="AK1044" i="7"/>
  <c r="AL1044" i="7"/>
  <c r="AM1044" i="7" s="1"/>
  <c r="AJ1045" i="7"/>
  <c r="AK1045" i="7"/>
  <c r="AL1045" i="7"/>
  <c r="AM1045" i="7" s="1"/>
  <c r="AJ1046" i="7"/>
  <c r="AK1046" i="7"/>
  <c r="AL1046" i="7"/>
  <c r="AM1046" i="7" s="1"/>
  <c r="AJ1047" i="7"/>
  <c r="AK1047" i="7"/>
  <c r="AL1047" i="7"/>
  <c r="AM1047" i="7" s="1"/>
  <c r="AJ1048" i="7"/>
  <c r="AK1048" i="7"/>
  <c r="AL1048" i="7"/>
  <c r="AM1048" i="7" s="1"/>
  <c r="AJ1049" i="7"/>
  <c r="AK1049" i="7"/>
  <c r="AL1049" i="7"/>
  <c r="AM1049" i="7" s="1"/>
  <c r="AJ1050" i="7"/>
  <c r="AK1050" i="7"/>
  <c r="AL1050" i="7"/>
  <c r="AM1050" i="7" s="1"/>
  <c r="AJ1051" i="7"/>
  <c r="AK1051" i="7"/>
  <c r="AL1051" i="7"/>
  <c r="AM1051" i="7" s="1"/>
  <c r="AJ1052" i="7"/>
  <c r="AK1052" i="7"/>
  <c r="AL1052" i="7"/>
  <c r="AM1052" i="7" s="1"/>
  <c r="AJ1053" i="7"/>
  <c r="AK1053" i="7"/>
  <c r="AL1053" i="7"/>
  <c r="AM1053" i="7" s="1"/>
  <c r="AJ1054" i="7"/>
  <c r="AK1054" i="7"/>
  <c r="AL1054" i="7"/>
  <c r="AM1054" i="7" s="1"/>
  <c r="AJ1055" i="7"/>
  <c r="AK1055" i="7"/>
  <c r="AL1055" i="7"/>
  <c r="AM1055" i="7" s="1"/>
  <c r="AJ1056" i="7"/>
  <c r="AK1056" i="7"/>
  <c r="AL1056" i="7"/>
  <c r="AM1056" i="7" s="1"/>
  <c r="AJ1057" i="7"/>
  <c r="AK1057" i="7"/>
  <c r="AL1057" i="7"/>
  <c r="AM1057" i="7" s="1"/>
  <c r="AJ1058" i="7"/>
  <c r="AK1058" i="7"/>
  <c r="AL1058" i="7"/>
  <c r="AM1058" i="7" s="1"/>
  <c r="AJ1059" i="7"/>
  <c r="AK1059" i="7"/>
  <c r="AL1059" i="7"/>
  <c r="AM1059" i="7" s="1"/>
  <c r="AJ1060" i="7"/>
  <c r="AK1060" i="7"/>
  <c r="AL1060" i="7"/>
  <c r="AM1060" i="7" s="1"/>
  <c r="AJ1061" i="7"/>
  <c r="AK1061" i="7"/>
  <c r="AL1061" i="7"/>
  <c r="AM1061" i="7" s="1"/>
  <c r="AJ1062" i="7"/>
  <c r="AK1062" i="7"/>
  <c r="AL1062" i="7"/>
  <c r="AM1062" i="7" s="1"/>
  <c r="AJ1063" i="7"/>
  <c r="AK1063" i="7"/>
  <c r="AL1063" i="7"/>
  <c r="AM1063" i="7" s="1"/>
  <c r="AJ1064" i="7"/>
  <c r="AK1064" i="7"/>
  <c r="AL1064" i="7"/>
  <c r="AM1064" i="7" s="1"/>
  <c r="AJ1065" i="7"/>
  <c r="AK1065" i="7"/>
  <c r="AL1065" i="7"/>
  <c r="AM1065" i="7" s="1"/>
  <c r="AJ1066" i="7"/>
  <c r="AK1066" i="7"/>
  <c r="AL1066" i="7"/>
  <c r="AM1066" i="7" s="1"/>
  <c r="AJ1067" i="7"/>
  <c r="AK1067" i="7"/>
  <c r="AL1067" i="7"/>
  <c r="AM1067" i="7" s="1"/>
  <c r="AJ1068" i="7"/>
  <c r="AK1068" i="7"/>
  <c r="AL1068" i="7"/>
  <c r="AM1068" i="7" s="1"/>
  <c r="AJ1069" i="7"/>
  <c r="AK1069" i="7"/>
  <c r="AL1069" i="7"/>
  <c r="AM1069" i="7" s="1"/>
  <c r="AJ1070" i="7"/>
  <c r="AK1070" i="7"/>
  <c r="AL1070" i="7"/>
  <c r="AM1070" i="7" s="1"/>
  <c r="AJ1071" i="7"/>
  <c r="AK1071" i="7"/>
  <c r="AL1071" i="7"/>
  <c r="AM1071" i="7" s="1"/>
  <c r="AJ1072" i="7"/>
  <c r="AK1072" i="7"/>
  <c r="AL1072" i="7"/>
  <c r="AM1072" i="7" s="1"/>
  <c r="AJ1073" i="7"/>
  <c r="AK1073" i="7"/>
  <c r="AL1073" i="7"/>
  <c r="AM1073" i="7" s="1"/>
  <c r="AJ1074" i="7"/>
  <c r="AK1074" i="7"/>
  <c r="AL1074" i="7"/>
  <c r="AM1074" i="7" s="1"/>
  <c r="AJ1075" i="7"/>
  <c r="AK1075" i="7"/>
  <c r="AL1075" i="7"/>
  <c r="AM1075" i="7" s="1"/>
  <c r="AJ1076" i="7"/>
  <c r="AK1076" i="7"/>
  <c r="AL1076" i="7"/>
  <c r="AM1076" i="7" s="1"/>
  <c r="AJ1077" i="7"/>
  <c r="AK1077" i="7"/>
  <c r="AL1077" i="7"/>
  <c r="AM1077" i="7" s="1"/>
  <c r="AJ1078" i="7"/>
  <c r="AK1078" i="7"/>
  <c r="AL1078" i="7"/>
  <c r="AM1078" i="7" s="1"/>
  <c r="AJ1079" i="7"/>
  <c r="AK1079" i="7"/>
  <c r="AL1079" i="7"/>
  <c r="AM1079" i="7" s="1"/>
  <c r="AJ1080" i="7"/>
  <c r="AK1080" i="7"/>
  <c r="AL1080" i="7"/>
  <c r="AM1080" i="7" s="1"/>
  <c r="AJ1081" i="7"/>
  <c r="AK1081" i="7"/>
  <c r="AL1081" i="7"/>
  <c r="AM1081" i="7" s="1"/>
  <c r="AJ1082" i="7"/>
  <c r="AK1082" i="7"/>
  <c r="AL1082" i="7"/>
  <c r="AM1082" i="7" s="1"/>
  <c r="AJ1083" i="7"/>
  <c r="AK1083" i="7"/>
  <c r="AL1083" i="7"/>
  <c r="AM1083" i="7" s="1"/>
  <c r="AJ1084" i="7"/>
  <c r="AK1084" i="7"/>
  <c r="AL1084" i="7"/>
  <c r="AM1084" i="7" s="1"/>
  <c r="AJ1085" i="7"/>
  <c r="AK1085" i="7"/>
  <c r="AL1085" i="7"/>
  <c r="AM1085" i="7" s="1"/>
  <c r="AJ1086" i="7"/>
  <c r="AK1086" i="7"/>
  <c r="AL1086" i="7"/>
  <c r="AM1086" i="7" s="1"/>
  <c r="AJ1087" i="7"/>
  <c r="AK1087" i="7"/>
  <c r="AL1087" i="7"/>
  <c r="AM1087" i="7" s="1"/>
  <c r="AJ1088" i="7"/>
  <c r="AK1088" i="7"/>
  <c r="AL1088" i="7"/>
  <c r="AM1088" i="7" s="1"/>
  <c r="AJ1089" i="7"/>
  <c r="AK1089" i="7"/>
  <c r="AL1089" i="7"/>
  <c r="AM1089" i="7" s="1"/>
  <c r="AJ1090" i="7"/>
  <c r="AK1090" i="7"/>
  <c r="AL1090" i="7"/>
  <c r="AM1090" i="7" s="1"/>
  <c r="AJ1091" i="7"/>
  <c r="AK1091" i="7"/>
  <c r="AL1091" i="7"/>
  <c r="AM1091" i="7" s="1"/>
  <c r="AJ1092" i="7"/>
  <c r="AK1092" i="7"/>
  <c r="AL1092" i="7"/>
  <c r="AM1092" i="7" s="1"/>
  <c r="AJ1093" i="7"/>
  <c r="AK1093" i="7"/>
  <c r="AL1093" i="7"/>
  <c r="AM1093" i="7" s="1"/>
  <c r="AJ1094" i="7"/>
  <c r="AK1094" i="7"/>
  <c r="AL1094" i="7"/>
  <c r="AM1094" i="7" s="1"/>
  <c r="AJ1095" i="7"/>
  <c r="AK1095" i="7"/>
  <c r="AL1095" i="7"/>
  <c r="AM1095" i="7" s="1"/>
  <c r="AJ1096" i="7"/>
  <c r="AK1096" i="7"/>
  <c r="AL1096" i="7"/>
  <c r="AM1096" i="7" s="1"/>
  <c r="AJ1097" i="7"/>
  <c r="AK1097" i="7"/>
  <c r="AL1097" i="7"/>
  <c r="AM1097" i="7" s="1"/>
  <c r="AJ1098" i="7"/>
  <c r="AK1098" i="7"/>
  <c r="AL1098" i="7"/>
  <c r="AM1098" i="7" s="1"/>
  <c r="AJ1099" i="7"/>
  <c r="AK1099" i="7"/>
  <c r="AL1099" i="7"/>
  <c r="AM1099" i="7" s="1"/>
  <c r="AJ1100" i="7"/>
  <c r="AK1100" i="7"/>
  <c r="AL1100" i="7"/>
  <c r="AM1100" i="7" s="1"/>
  <c r="AJ1101" i="7"/>
  <c r="AK1101" i="7"/>
  <c r="AL1101" i="7"/>
  <c r="AM1101" i="7" s="1"/>
  <c r="AJ1102" i="7"/>
  <c r="AK1102" i="7"/>
  <c r="AL1102" i="7"/>
  <c r="AM1102" i="7" s="1"/>
  <c r="AJ1103" i="7"/>
  <c r="AK1103" i="7"/>
  <c r="AL1103" i="7"/>
  <c r="AM1103" i="7" s="1"/>
  <c r="AJ1104" i="7"/>
  <c r="AK1104" i="7"/>
  <c r="AL1104" i="7"/>
  <c r="AM1104" i="7" s="1"/>
  <c r="AJ1105" i="7"/>
  <c r="AK1105" i="7"/>
  <c r="AL1105" i="7"/>
  <c r="AM1105" i="7" s="1"/>
  <c r="AJ1106" i="7"/>
  <c r="AK1106" i="7"/>
  <c r="AL1106" i="7"/>
  <c r="AM1106" i="7" s="1"/>
  <c r="AJ1107" i="7"/>
  <c r="AK1107" i="7"/>
  <c r="AL1107" i="7"/>
  <c r="AM1107" i="7" s="1"/>
  <c r="AJ1108" i="7"/>
  <c r="AK1108" i="7"/>
  <c r="AL1108" i="7"/>
  <c r="AM1108" i="7" s="1"/>
  <c r="AJ1109" i="7"/>
  <c r="AK1109" i="7"/>
  <c r="AL1109" i="7"/>
  <c r="AM1109" i="7" s="1"/>
  <c r="AJ1110" i="7"/>
  <c r="AK1110" i="7"/>
  <c r="AL1110" i="7"/>
  <c r="AM1110" i="7" s="1"/>
  <c r="AJ1111" i="7"/>
  <c r="AK1111" i="7"/>
  <c r="AL1111" i="7"/>
  <c r="AM1111" i="7" s="1"/>
  <c r="AJ1112" i="7"/>
  <c r="AK1112" i="7"/>
  <c r="AL1112" i="7"/>
  <c r="AM1112" i="7" s="1"/>
  <c r="AJ1113" i="7"/>
  <c r="AK1113" i="7"/>
  <c r="AL1113" i="7"/>
  <c r="AM1113" i="7" s="1"/>
  <c r="AJ1114" i="7"/>
  <c r="AK1114" i="7"/>
  <c r="AL1114" i="7"/>
  <c r="AM1114" i="7" s="1"/>
  <c r="AJ1115" i="7"/>
  <c r="AK1115" i="7"/>
  <c r="AL1115" i="7"/>
  <c r="AM1115" i="7" s="1"/>
  <c r="AJ1116" i="7"/>
  <c r="AK1116" i="7"/>
  <c r="AL1116" i="7"/>
  <c r="AM1116" i="7" s="1"/>
  <c r="AJ1117" i="7"/>
  <c r="AK1117" i="7"/>
  <c r="AL1117" i="7"/>
  <c r="AM1117" i="7" s="1"/>
  <c r="AJ1118" i="7"/>
  <c r="AK1118" i="7"/>
  <c r="AL1118" i="7"/>
  <c r="AM1118" i="7" s="1"/>
  <c r="AJ1119" i="7"/>
  <c r="AK1119" i="7"/>
  <c r="AL1119" i="7"/>
  <c r="AM1119" i="7" s="1"/>
  <c r="AJ1120" i="7"/>
  <c r="AK1120" i="7"/>
  <c r="AL1120" i="7"/>
  <c r="AM1120" i="7" s="1"/>
  <c r="AJ1121" i="7"/>
  <c r="AK1121" i="7"/>
  <c r="AL1121" i="7"/>
  <c r="AM1121" i="7" s="1"/>
  <c r="AJ1122" i="7"/>
  <c r="AK1122" i="7"/>
  <c r="AL1122" i="7"/>
  <c r="AM1122" i="7" s="1"/>
  <c r="AJ1123" i="7"/>
  <c r="AK1123" i="7"/>
  <c r="AL1123" i="7"/>
  <c r="AM1123" i="7" s="1"/>
  <c r="AJ1124" i="7"/>
  <c r="AK1124" i="7"/>
  <c r="AL1124" i="7"/>
  <c r="AM1124" i="7" s="1"/>
  <c r="AJ1125" i="7"/>
  <c r="AK1125" i="7"/>
  <c r="AL1125" i="7"/>
  <c r="AM1125" i="7" s="1"/>
  <c r="AJ1126" i="7"/>
  <c r="AK1126" i="7"/>
  <c r="AL1126" i="7"/>
  <c r="AM1126" i="7" s="1"/>
  <c r="AJ1127" i="7"/>
  <c r="AK1127" i="7"/>
  <c r="AL1127" i="7"/>
  <c r="AM1127" i="7" s="1"/>
  <c r="AJ1128" i="7"/>
  <c r="AK1128" i="7"/>
  <c r="AL1128" i="7"/>
  <c r="AM1128" i="7" s="1"/>
  <c r="AJ1129" i="7"/>
  <c r="AK1129" i="7"/>
  <c r="AL1129" i="7"/>
  <c r="AM1129" i="7" s="1"/>
  <c r="AJ1130" i="7"/>
  <c r="AK1130" i="7"/>
  <c r="AL1130" i="7"/>
  <c r="AM1130" i="7" s="1"/>
  <c r="AJ1131" i="7"/>
  <c r="AK1131" i="7"/>
  <c r="AL1131" i="7"/>
  <c r="AM1131" i="7" s="1"/>
  <c r="AJ1132" i="7"/>
  <c r="AK1132" i="7"/>
  <c r="AL1132" i="7"/>
  <c r="AM1132" i="7" s="1"/>
  <c r="AJ1133" i="7"/>
  <c r="AK1133" i="7"/>
  <c r="AL1133" i="7"/>
  <c r="AM1133" i="7" s="1"/>
  <c r="AJ1134" i="7"/>
  <c r="AK1134" i="7"/>
  <c r="AL1134" i="7"/>
  <c r="AM1134" i="7" s="1"/>
  <c r="AJ1135" i="7"/>
  <c r="AK1135" i="7"/>
  <c r="AL1135" i="7"/>
  <c r="AM1135" i="7" s="1"/>
  <c r="AJ1136" i="7"/>
  <c r="AK1136" i="7"/>
  <c r="AL1136" i="7"/>
  <c r="AM1136" i="7" s="1"/>
  <c r="AJ1137" i="7"/>
  <c r="AK1137" i="7"/>
  <c r="AL1137" i="7"/>
  <c r="AM1137" i="7" s="1"/>
  <c r="AJ1138" i="7"/>
  <c r="AK1138" i="7"/>
  <c r="AL1138" i="7"/>
  <c r="AM1138" i="7" s="1"/>
  <c r="AJ1139" i="7"/>
  <c r="AK1139" i="7"/>
  <c r="AL1139" i="7"/>
  <c r="AM1139" i="7" s="1"/>
  <c r="AJ1140" i="7"/>
  <c r="AK1140" i="7"/>
  <c r="AL1140" i="7"/>
  <c r="AM1140" i="7" s="1"/>
  <c r="AJ1141" i="7"/>
  <c r="AK1141" i="7"/>
  <c r="AL1141" i="7"/>
  <c r="AM1141" i="7" s="1"/>
  <c r="AJ1142" i="7"/>
  <c r="AK1142" i="7"/>
  <c r="AL1142" i="7"/>
  <c r="AM1142" i="7" s="1"/>
  <c r="AJ1143" i="7"/>
  <c r="AK1143" i="7"/>
  <c r="AL1143" i="7"/>
  <c r="AM1143" i="7" s="1"/>
  <c r="AJ1144" i="7"/>
  <c r="AK1144" i="7"/>
  <c r="AL1144" i="7"/>
  <c r="AM1144" i="7" s="1"/>
  <c r="AJ1145" i="7"/>
  <c r="AK1145" i="7"/>
  <c r="AL1145" i="7"/>
  <c r="AM1145" i="7" s="1"/>
  <c r="AJ1146" i="7"/>
  <c r="AK1146" i="7"/>
  <c r="AL1146" i="7"/>
  <c r="AM1146" i="7" s="1"/>
  <c r="AJ1147" i="7"/>
  <c r="AK1147" i="7"/>
  <c r="AL1147" i="7"/>
  <c r="AM1147" i="7" s="1"/>
  <c r="AJ1148" i="7"/>
  <c r="AK1148" i="7"/>
  <c r="AL1148" i="7"/>
  <c r="AM1148" i="7" s="1"/>
  <c r="AJ1149" i="7"/>
  <c r="AK1149" i="7"/>
  <c r="AL1149" i="7"/>
  <c r="AM1149" i="7" s="1"/>
  <c r="AJ1150" i="7"/>
  <c r="AK1150" i="7"/>
  <c r="AL1150" i="7"/>
  <c r="AM1150" i="7" s="1"/>
  <c r="AJ1151" i="7"/>
  <c r="AK1151" i="7"/>
  <c r="AL1151" i="7"/>
  <c r="AM1151" i="7" s="1"/>
  <c r="AJ1152" i="7"/>
  <c r="AK1152" i="7"/>
  <c r="AL1152" i="7"/>
  <c r="AM1152" i="7" s="1"/>
  <c r="AJ1153" i="7"/>
  <c r="AK1153" i="7"/>
  <c r="AL1153" i="7"/>
  <c r="AM1153" i="7" s="1"/>
  <c r="AJ1154" i="7"/>
  <c r="AK1154" i="7"/>
  <c r="AL1154" i="7"/>
  <c r="AM1154" i="7" s="1"/>
  <c r="AJ1155" i="7"/>
  <c r="AK1155" i="7"/>
  <c r="AL1155" i="7"/>
  <c r="AM1155" i="7" s="1"/>
  <c r="AJ1156" i="7"/>
  <c r="AK1156" i="7"/>
  <c r="AL1156" i="7"/>
  <c r="AM1156" i="7" s="1"/>
  <c r="AJ1157" i="7"/>
  <c r="AK1157" i="7"/>
  <c r="AL1157" i="7"/>
  <c r="AM1157" i="7" s="1"/>
  <c r="AJ1158" i="7"/>
  <c r="AK1158" i="7"/>
  <c r="AL1158" i="7"/>
  <c r="AM1158" i="7" s="1"/>
  <c r="AJ1159" i="7"/>
  <c r="AK1159" i="7"/>
  <c r="AL1159" i="7"/>
  <c r="AM1159" i="7" s="1"/>
  <c r="AJ1160" i="7"/>
  <c r="AK1160" i="7"/>
  <c r="AL1160" i="7"/>
  <c r="AM1160" i="7" s="1"/>
  <c r="AJ1161" i="7"/>
  <c r="AK1161" i="7"/>
  <c r="AL1161" i="7"/>
  <c r="AM1161" i="7" s="1"/>
  <c r="AJ1162" i="7"/>
  <c r="AK1162" i="7"/>
  <c r="AL1162" i="7"/>
  <c r="AM1162" i="7" s="1"/>
  <c r="AJ1163" i="7"/>
  <c r="AK1163" i="7"/>
  <c r="AL1163" i="7"/>
  <c r="AM1163" i="7" s="1"/>
  <c r="AJ1164" i="7"/>
  <c r="AK1164" i="7"/>
  <c r="AL1164" i="7"/>
  <c r="AM1164" i="7" s="1"/>
  <c r="AJ1165" i="7"/>
  <c r="AK1165" i="7"/>
  <c r="AL1165" i="7"/>
  <c r="AM1165" i="7" s="1"/>
  <c r="AJ1166" i="7"/>
  <c r="AK1166" i="7"/>
  <c r="AL1166" i="7"/>
  <c r="AM1166" i="7" s="1"/>
  <c r="AJ1167" i="7"/>
  <c r="AK1167" i="7"/>
  <c r="AL1167" i="7"/>
  <c r="AM1167" i="7" s="1"/>
  <c r="AJ1168" i="7"/>
  <c r="AK1168" i="7"/>
  <c r="AL1168" i="7"/>
  <c r="AM1168" i="7" s="1"/>
  <c r="AJ1169" i="7"/>
  <c r="AK1169" i="7"/>
  <c r="AL1169" i="7"/>
  <c r="AM1169" i="7" s="1"/>
  <c r="AJ1170" i="7"/>
  <c r="AK1170" i="7"/>
  <c r="AL1170" i="7"/>
  <c r="AM1170" i="7" s="1"/>
  <c r="AJ1171" i="7"/>
  <c r="AK1171" i="7"/>
  <c r="AL1171" i="7"/>
  <c r="AM1171" i="7" s="1"/>
  <c r="AJ1172" i="7"/>
  <c r="AK1172" i="7"/>
  <c r="AL1172" i="7"/>
  <c r="AM1172" i="7" s="1"/>
  <c r="AJ1173" i="7"/>
  <c r="AK1173" i="7"/>
  <c r="AL1173" i="7"/>
  <c r="AM1173" i="7" s="1"/>
  <c r="AJ1174" i="7"/>
  <c r="AK1174" i="7"/>
  <c r="AL1174" i="7"/>
  <c r="AM1174" i="7" s="1"/>
  <c r="AJ1175" i="7"/>
  <c r="AK1175" i="7"/>
  <c r="AL1175" i="7"/>
  <c r="AM1175" i="7" s="1"/>
  <c r="AJ1176" i="7"/>
  <c r="AK1176" i="7"/>
  <c r="AL1176" i="7"/>
  <c r="AM1176" i="7" s="1"/>
  <c r="AJ1177" i="7"/>
  <c r="AK1177" i="7"/>
  <c r="AL1177" i="7"/>
  <c r="AM1177" i="7" s="1"/>
  <c r="AJ1178" i="7"/>
  <c r="AK1178" i="7"/>
  <c r="AL1178" i="7"/>
  <c r="AM1178" i="7" s="1"/>
  <c r="AJ1179" i="7"/>
  <c r="AK1179" i="7"/>
  <c r="AL1179" i="7"/>
  <c r="AM1179" i="7" s="1"/>
  <c r="AJ1180" i="7"/>
  <c r="AK1180" i="7"/>
  <c r="AL1180" i="7"/>
  <c r="AM1180" i="7" s="1"/>
  <c r="AJ1181" i="7"/>
  <c r="AK1181" i="7"/>
  <c r="AL1181" i="7"/>
  <c r="AM1181" i="7" s="1"/>
  <c r="AJ1182" i="7"/>
  <c r="AK1182" i="7"/>
  <c r="AL1182" i="7"/>
  <c r="AM1182" i="7" s="1"/>
  <c r="AJ1183" i="7"/>
  <c r="AK1183" i="7"/>
  <c r="AL1183" i="7"/>
  <c r="AM1183" i="7" s="1"/>
  <c r="AJ1184" i="7"/>
  <c r="AK1184" i="7"/>
  <c r="AL1184" i="7"/>
  <c r="AM1184" i="7" s="1"/>
  <c r="AJ1185" i="7"/>
  <c r="AK1185" i="7"/>
  <c r="AL1185" i="7"/>
  <c r="AM1185" i="7" s="1"/>
  <c r="AJ1186" i="7"/>
  <c r="AK1186" i="7"/>
  <c r="AL1186" i="7"/>
  <c r="AM1186" i="7" s="1"/>
  <c r="AJ1187" i="7"/>
  <c r="AK1187" i="7"/>
  <c r="AL1187" i="7"/>
  <c r="AM1187" i="7" s="1"/>
  <c r="AJ1188" i="7"/>
  <c r="AK1188" i="7"/>
  <c r="AL1188" i="7"/>
  <c r="AM1188" i="7" s="1"/>
  <c r="AJ1189" i="7"/>
  <c r="AK1189" i="7"/>
  <c r="AL1189" i="7"/>
  <c r="AM1189" i="7" s="1"/>
  <c r="AJ1190" i="7"/>
  <c r="AK1190" i="7"/>
  <c r="AL1190" i="7"/>
  <c r="AM1190" i="7" s="1"/>
  <c r="AJ1191" i="7"/>
  <c r="AK1191" i="7"/>
  <c r="AL1191" i="7"/>
  <c r="AM1191" i="7" s="1"/>
  <c r="AJ1192" i="7"/>
  <c r="AK1192" i="7"/>
  <c r="AL1192" i="7"/>
  <c r="AM1192" i="7" s="1"/>
  <c r="AJ1193" i="7"/>
  <c r="AK1193" i="7"/>
  <c r="AL1193" i="7"/>
  <c r="AM1193" i="7" s="1"/>
  <c r="AJ1194" i="7"/>
  <c r="AK1194" i="7"/>
  <c r="AL1194" i="7"/>
  <c r="AM1194" i="7" s="1"/>
  <c r="AJ1195" i="7"/>
  <c r="AK1195" i="7"/>
  <c r="AL1195" i="7"/>
  <c r="AM1195" i="7" s="1"/>
  <c r="AJ1196" i="7"/>
  <c r="AK1196" i="7"/>
  <c r="AL1196" i="7"/>
  <c r="AM1196" i="7" s="1"/>
  <c r="AJ1197" i="7"/>
  <c r="AK1197" i="7"/>
  <c r="AL1197" i="7"/>
  <c r="AM1197" i="7" s="1"/>
  <c r="AJ1198" i="7"/>
  <c r="AK1198" i="7"/>
  <c r="AL1198" i="7"/>
  <c r="AM1198" i="7" s="1"/>
  <c r="AJ1199" i="7"/>
  <c r="AK1199" i="7"/>
  <c r="AL1199" i="7"/>
  <c r="AM1199" i="7" s="1"/>
  <c r="AJ1200" i="7"/>
  <c r="AK1200" i="7"/>
  <c r="AL1200" i="7"/>
  <c r="AM1200" i="7" s="1"/>
  <c r="AJ1201" i="7"/>
  <c r="AK1201" i="7"/>
  <c r="AL1201" i="7"/>
  <c r="AM1201" i="7" s="1"/>
  <c r="AJ1202" i="7"/>
  <c r="AK1202" i="7"/>
  <c r="AL1202" i="7"/>
  <c r="AM1202" i="7" s="1"/>
  <c r="AJ1203" i="7"/>
  <c r="AK1203" i="7"/>
  <c r="AL1203" i="7"/>
  <c r="AM1203" i="7" s="1"/>
  <c r="AJ1204" i="7"/>
  <c r="AK1204" i="7"/>
  <c r="AL1204" i="7"/>
  <c r="AM1204" i="7" s="1"/>
  <c r="AJ1205" i="7"/>
  <c r="AK1205" i="7"/>
  <c r="AL1205" i="7"/>
  <c r="AM1205" i="7" s="1"/>
  <c r="AJ1206" i="7"/>
  <c r="AK1206" i="7"/>
  <c r="AL1206" i="7"/>
  <c r="AM1206" i="7" s="1"/>
  <c r="AJ1207" i="7"/>
  <c r="AK1207" i="7"/>
  <c r="AL1207" i="7"/>
  <c r="AM1207" i="7" s="1"/>
  <c r="AJ1208" i="7"/>
  <c r="AK1208" i="7"/>
  <c r="AL1208" i="7"/>
  <c r="AM1208" i="7" s="1"/>
  <c r="AJ1209" i="7"/>
  <c r="AK1209" i="7"/>
  <c r="AL1209" i="7"/>
  <c r="AM1209" i="7" s="1"/>
  <c r="AJ1210" i="7"/>
  <c r="AK1210" i="7"/>
  <c r="AL1210" i="7"/>
  <c r="AM1210" i="7" s="1"/>
  <c r="AJ1211" i="7"/>
  <c r="AK1211" i="7"/>
  <c r="AL1211" i="7"/>
  <c r="AM1211" i="7" s="1"/>
  <c r="AJ1212" i="7"/>
  <c r="AK1212" i="7"/>
  <c r="AL1212" i="7"/>
  <c r="AM1212" i="7" s="1"/>
  <c r="AJ1213" i="7"/>
  <c r="AK1213" i="7"/>
  <c r="AL1213" i="7"/>
  <c r="AM1213" i="7" s="1"/>
  <c r="AJ1214" i="7"/>
  <c r="AK1214" i="7"/>
  <c r="AL1214" i="7"/>
  <c r="AM1214" i="7" s="1"/>
  <c r="AJ1215" i="7"/>
  <c r="AK1215" i="7"/>
  <c r="AL1215" i="7"/>
  <c r="AM1215" i="7" s="1"/>
  <c r="AJ1216" i="7"/>
  <c r="AK1216" i="7"/>
  <c r="AL1216" i="7"/>
  <c r="AM1216" i="7" s="1"/>
  <c r="AJ1217" i="7"/>
  <c r="AK1217" i="7"/>
  <c r="AL1217" i="7"/>
  <c r="AM1217" i="7" s="1"/>
  <c r="AJ1218" i="7"/>
  <c r="AK1218" i="7"/>
  <c r="AL1218" i="7"/>
  <c r="AM1218" i="7" s="1"/>
  <c r="AJ1219" i="7"/>
  <c r="AK1219" i="7"/>
  <c r="AL1219" i="7"/>
  <c r="AM1219" i="7" s="1"/>
  <c r="AJ1220" i="7"/>
  <c r="AK1220" i="7"/>
  <c r="AL1220" i="7"/>
  <c r="AM1220" i="7" s="1"/>
  <c r="AJ1221" i="7"/>
  <c r="AK1221" i="7"/>
  <c r="AL1221" i="7"/>
  <c r="AM1221" i="7" s="1"/>
  <c r="AJ1222" i="7"/>
  <c r="AK1222" i="7"/>
  <c r="AL1222" i="7"/>
  <c r="AM1222" i="7" s="1"/>
  <c r="AJ1223" i="7"/>
  <c r="AK1223" i="7"/>
  <c r="AL1223" i="7"/>
  <c r="AM1223" i="7" s="1"/>
  <c r="AJ1224" i="7"/>
  <c r="AK1224" i="7"/>
  <c r="AL1224" i="7"/>
  <c r="AM1224" i="7" s="1"/>
  <c r="AJ1225" i="7"/>
  <c r="AK1225" i="7"/>
  <c r="AL1225" i="7"/>
  <c r="AM1225" i="7" s="1"/>
  <c r="AJ1226" i="7"/>
  <c r="AK1226" i="7"/>
  <c r="AL1226" i="7"/>
  <c r="AM1226" i="7" s="1"/>
  <c r="AJ1227" i="7"/>
  <c r="AK1227" i="7"/>
  <c r="AL1227" i="7"/>
  <c r="AM1227" i="7" s="1"/>
  <c r="AJ1228" i="7"/>
  <c r="AK1228" i="7"/>
  <c r="AL1228" i="7"/>
  <c r="AM1228" i="7" s="1"/>
  <c r="AJ1229" i="7"/>
  <c r="AK1229" i="7"/>
  <c r="AL1229" i="7"/>
  <c r="AM1229" i="7" s="1"/>
  <c r="AJ1230" i="7"/>
  <c r="AK1230" i="7"/>
  <c r="AL1230" i="7"/>
  <c r="AM1230" i="7" s="1"/>
  <c r="AJ1231" i="7"/>
  <c r="AK1231" i="7"/>
  <c r="AL1231" i="7"/>
  <c r="AM1231" i="7" s="1"/>
  <c r="AJ1232" i="7"/>
  <c r="AK1232" i="7"/>
  <c r="AL1232" i="7"/>
  <c r="AM1232" i="7" s="1"/>
  <c r="AJ1233" i="7"/>
  <c r="AK1233" i="7"/>
  <c r="AL1233" i="7"/>
  <c r="AM1233" i="7" s="1"/>
  <c r="AJ1234" i="7"/>
  <c r="AK1234" i="7"/>
  <c r="AL1234" i="7"/>
  <c r="AM1234" i="7" s="1"/>
  <c r="AJ1235" i="7"/>
  <c r="AK1235" i="7"/>
  <c r="AL1235" i="7"/>
  <c r="AM1235" i="7" s="1"/>
  <c r="AJ1236" i="7"/>
  <c r="AK1236" i="7"/>
  <c r="AL1236" i="7"/>
  <c r="AM1236" i="7" s="1"/>
  <c r="AJ1237" i="7"/>
  <c r="AK1237" i="7"/>
  <c r="AL1237" i="7"/>
  <c r="AM1237" i="7" s="1"/>
  <c r="AJ1238" i="7"/>
  <c r="AK1238" i="7"/>
  <c r="AL1238" i="7"/>
  <c r="AM1238" i="7" s="1"/>
  <c r="AJ1239" i="7"/>
  <c r="AK1239" i="7"/>
  <c r="AL1239" i="7"/>
  <c r="AM1239" i="7" s="1"/>
  <c r="AJ1240" i="7"/>
  <c r="AK1240" i="7"/>
  <c r="AL1240" i="7"/>
  <c r="AM1240" i="7" s="1"/>
  <c r="AJ1241" i="7"/>
  <c r="AK1241" i="7"/>
  <c r="AL1241" i="7"/>
  <c r="AM1241" i="7" s="1"/>
  <c r="AJ1242" i="7"/>
  <c r="AK1242" i="7"/>
  <c r="AL1242" i="7"/>
  <c r="AM1242" i="7" s="1"/>
  <c r="AJ1243" i="7"/>
  <c r="AK1243" i="7"/>
  <c r="AL1243" i="7"/>
  <c r="AM1243" i="7" s="1"/>
  <c r="AJ1244" i="7"/>
  <c r="AK1244" i="7"/>
  <c r="AL1244" i="7"/>
  <c r="AM1244" i="7" s="1"/>
  <c r="AJ1245" i="7"/>
  <c r="AK1245" i="7"/>
  <c r="AL1245" i="7"/>
  <c r="AM1245" i="7" s="1"/>
  <c r="AJ1246" i="7"/>
  <c r="AK1246" i="7"/>
  <c r="AL1246" i="7"/>
  <c r="AM1246" i="7" s="1"/>
  <c r="AJ1247" i="7"/>
  <c r="AK1247" i="7"/>
  <c r="AL1247" i="7"/>
  <c r="AM1247" i="7" s="1"/>
  <c r="AJ1248" i="7"/>
  <c r="AK1248" i="7"/>
  <c r="AL1248" i="7"/>
  <c r="AM1248" i="7" s="1"/>
  <c r="AJ1249" i="7"/>
  <c r="AK1249" i="7"/>
  <c r="AL1249" i="7"/>
  <c r="AM1249" i="7" s="1"/>
  <c r="AJ1250" i="7"/>
  <c r="AK1250" i="7"/>
  <c r="AL1250" i="7"/>
  <c r="AM1250" i="7" s="1"/>
  <c r="AJ1251" i="7"/>
  <c r="AK1251" i="7"/>
  <c r="AL1251" i="7"/>
  <c r="AM1251" i="7" s="1"/>
  <c r="AJ1252" i="7"/>
  <c r="AK1252" i="7"/>
  <c r="AL1252" i="7"/>
  <c r="AM1252" i="7" s="1"/>
  <c r="AJ1253" i="7"/>
  <c r="AK1253" i="7"/>
  <c r="AL1253" i="7"/>
  <c r="AM1253" i="7" s="1"/>
  <c r="AJ1254" i="7"/>
  <c r="AK1254" i="7"/>
  <c r="AL1254" i="7"/>
  <c r="AM1254" i="7" s="1"/>
  <c r="AJ1255" i="7"/>
  <c r="AK1255" i="7"/>
  <c r="AL1255" i="7"/>
  <c r="AM1255" i="7" s="1"/>
  <c r="AJ1256" i="7"/>
  <c r="AK1256" i="7"/>
  <c r="AL1256" i="7"/>
  <c r="AM1256" i="7" s="1"/>
  <c r="AJ1257" i="7"/>
  <c r="AK1257" i="7"/>
  <c r="AL1257" i="7"/>
  <c r="AM1257" i="7" s="1"/>
  <c r="AJ1258" i="7"/>
  <c r="AK1258" i="7"/>
  <c r="AL1258" i="7"/>
  <c r="AM1258" i="7" s="1"/>
  <c r="AJ1259" i="7"/>
  <c r="AK1259" i="7"/>
  <c r="AL1259" i="7"/>
  <c r="AM1259" i="7" s="1"/>
  <c r="AJ1260" i="7"/>
  <c r="AK1260" i="7"/>
  <c r="AL1260" i="7"/>
  <c r="AM1260" i="7" s="1"/>
  <c r="AJ1261" i="7"/>
  <c r="AK1261" i="7"/>
  <c r="AL1261" i="7"/>
  <c r="AM1261" i="7" s="1"/>
  <c r="AJ1262" i="7"/>
  <c r="AK1262" i="7"/>
  <c r="AL1262" i="7"/>
  <c r="AM1262" i="7" s="1"/>
  <c r="AJ1263" i="7"/>
  <c r="AK1263" i="7"/>
  <c r="AL1263" i="7"/>
  <c r="AM1263" i="7" s="1"/>
  <c r="AJ1264" i="7"/>
  <c r="AK1264" i="7"/>
  <c r="AL1264" i="7"/>
  <c r="AM1264" i="7" s="1"/>
  <c r="AJ1265" i="7"/>
  <c r="AK1265" i="7"/>
  <c r="AL1265" i="7"/>
  <c r="AM1265" i="7" s="1"/>
  <c r="AJ1266" i="7"/>
  <c r="AK1266" i="7"/>
  <c r="AL1266" i="7"/>
  <c r="AM1266" i="7" s="1"/>
  <c r="AJ1267" i="7"/>
  <c r="AK1267" i="7"/>
  <c r="AL1267" i="7"/>
  <c r="AM1267" i="7" s="1"/>
  <c r="AJ1268" i="7"/>
  <c r="AK1268" i="7"/>
  <c r="AL1268" i="7"/>
  <c r="AM1268" i="7" s="1"/>
  <c r="AJ1269" i="7"/>
  <c r="AK1269" i="7"/>
  <c r="AL1269" i="7"/>
  <c r="AM1269" i="7" s="1"/>
  <c r="AJ1270" i="7"/>
  <c r="AK1270" i="7"/>
  <c r="AL1270" i="7"/>
  <c r="AM1270" i="7" s="1"/>
  <c r="AJ1271" i="7"/>
  <c r="AK1271" i="7"/>
  <c r="AL1271" i="7"/>
  <c r="AM1271" i="7" s="1"/>
  <c r="AJ1272" i="7"/>
  <c r="AK1272" i="7"/>
  <c r="AL1272" i="7"/>
  <c r="AM1272" i="7" s="1"/>
  <c r="AJ1273" i="7"/>
  <c r="AK1273" i="7"/>
  <c r="AL1273" i="7"/>
  <c r="AM1273" i="7" s="1"/>
  <c r="AJ1274" i="7"/>
  <c r="AK1274" i="7"/>
  <c r="AL1274" i="7"/>
  <c r="AM1274" i="7" s="1"/>
  <c r="AJ1275" i="7"/>
  <c r="AK1275" i="7"/>
  <c r="AL1275" i="7"/>
  <c r="AM1275" i="7" s="1"/>
  <c r="AJ1276" i="7"/>
  <c r="AK1276" i="7"/>
  <c r="AL1276" i="7"/>
  <c r="AM1276" i="7" s="1"/>
  <c r="AJ1277" i="7"/>
  <c r="AK1277" i="7"/>
  <c r="AL1277" i="7"/>
  <c r="AM1277" i="7" s="1"/>
  <c r="AJ1278" i="7"/>
  <c r="AK1278" i="7"/>
  <c r="AL1278" i="7"/>
  <c r="AM1278" i="7" s="1"/>
  <c r="AJ1279" i="7"/>
  <c r="AK1279" i="7"/>
  <c r="AL1279" i="7"/>
  <c r="AM1279" i="7" s="1"/>
  <c r="AJ1280" i="7"/>
  <c r="AK1280" i="7"/>
  <c r="AL1280" i="7"/>
  <c r="AM1280" i="7" s="1"/>
  <c r="AJ1281" i="7"/>
  <c r="AK1281" i="7"/>
  <c r="AL1281" i="7"/>
  <c r="AM1281" i="7" s="1"/>
  <c r="AJ1282" i="7"/>
  <c r="AK1282" i="7"/>
  <c r="AL1282" i="7"/>
  <c r="AM1282" i="7" s="1"/>
  <c r="AJ1283" i="7"/>
  <c r="AK1283" i="7"/>
  <c r="AL1283" i="7"/>
  <c r="AM1283" i="7" s="1"/>
  <c r="AJ1284" i="7"/>
  <c r="AK1284" i="7"/>
  <c r="AL1284" i="7"/>
  <c r="AM1284" i="7" s="1"/>
  <c r="AJ1285" i="7"/>
  <c r="AK1285" i="7"/>
  <c r="AL1285" i="7"/>
  <c r="AM1285" i="7" s="1"/>
  <c r="AJ1286" i="7"/>
  <c r="AK1286" i="7"/>
  <c r="AL1286" i="7"/>
  <c r="AM1286" i="7" s="1"/>
  <c r="AJ1287" i="7"/>
  <c r="AK1287" i="7"/>
  <c r="AL1287" i="7"/>
  <c r="AM1287" i="7" s="1"/>
  <c r="AJ1288" i="7"/>
  <c r="AK1288" i="7"/>
  <c r="AL1288" i="7"/>
  <c r="AM1288" i="7" s="1"/>
  <c r="AJ1289" i="7"/>
  <c r="AK1289" i="7"/>
  <c r="AL1289" i="7"/>
  <c r="AM1289" i="7" s="1"/>
  <c r="AJ1290" i="7"/>
  <c r="AK1290" i="7"/>
  <c r="AL1290" i="7"/>
  <c r="AM1290" i="7" s="1"/>
  <c r="AJ1291" i="7"/>
  <c r="AK1291" i="7"/>
  <c r="AL1291" i="7"/>
  <c r="AM1291" i="7" s="1"/>
  <c r="AJ1292" i="7"/>
  <c r="AK1292" i="7"/>
  <c r="AL1292" i="7"/>
  <c r="AM1292" i="7" s="1"/>
  <c r="AJ1293" i="7"/>
  <c r="AK1293" i="7"/>
  <c r="AL1293" i="7"/>
  <c r="AM1293" i="7" s="1"/>
  <c r="AJ1294" i="7"/>
  <c r="AK1294" i="7"/>
  <c r="AL1294" i="7"/>
  <c r="AM1294" i="7" s="1"/>
  <c r="AJ1295" i="7"/>
  <c r="AK1295" i="7"/>
  <c r="AL1295" i="7"/>
  <c r="AM1295" i="7" s="1"/>
  <c r="AJ1296" i="7"/>
  <c r="AK1296" i="7"/>
  <c r="AL1296" i="7"/>
  <c r="AM1296" i="7" s="1"/>
  <c r="AJ1297" i="7"/>
  <c r="AK1297" i="7"/>
  <c r="AL1297" i="7"/>
  <c r="AM1297" i="7" s="1"/>
  <c r="AJ1298" i="7"/>
  <c r="AK1298" i="7"/>
  <c r="AL1298" i="7"/>
  <c r="AM1298" i="7" s="1"/>
  <c r="AJ1299" i="7"/>
  <c r="AK1299" i="7"/>
  <c r="AL1299" i="7"/>
  <c r="AM1299" i="7" s="1"/>
  <c r="AJ1300" i="7"/>
  <c r="AK1300" i="7"/>
  <c r="AL1300" i="7"/>
  <c r="AM1300" i="7" s="1"/>
  <c r="AJ1301" i="7"/>
  <c r="AK1301" i="7"/>
  <c r="AL1301" i="7"/>
  <c r="AM1301" i="7" s="1"/>
  <c r="AJ1302" i="7"/>
  <c r="AK1302" i="7"/>
  <c r="AL1302" i="7"/>
  <c r="AM1302" i="7" s="1"/>
  <c r="AJ1303" i="7"/>
  <c r="AK1303" i="7"/>
  <c r="AL1303" i="7"/>
  <c r="AM1303" i="7" s="1"/>
  <c r="AJ1304" i="7"/>
  <c r="AK1304" i="7"/>
  <c r="AL1304" i="7"/>
  <c r="AM1304" i="7" s="1"/>
  <c r="AJ1305" i="7"/>
  <c r="AK1305" i="7"/>
  <c r="AL1305" i="7"/>
  <c r="AM1305" i="7" s="1"/>
  <c r="AJ1306" i="7"/>
  <c r="AK1306" i="7"/>
  <c r="AL1306" i="7"/>
  <c r="AM1306" i="7" s="1"/>
  <c r="AJ1307" i="7"/>
  <c r="AK1307" i="7"/>
  <c r="AL1307" i="7"/>
  <c r="AM1307" i="7" s="1"/>
  <c r="AJ1308" i="7"/>
  <c r="AK1308" i="7"/>
  <c r="AL1308" i="7"/>
  <c r="AM1308" i="7" s="1"/>
  <c r="AJ1309" i="7"/>
  <c r="AK1309" i="7"/>
  <c r="AL1309" i="7"/>
  <c r="AM1309" i="7" s="1"/>
  <c r="AJ1310" i="7"/>
  <c r="AK1310" i="7"/>
  <c r="AL1310" i="7"/>
  <c r="AM1310" i="7" s="1"/>
  <c r="AJ1311" i="7"/>
  <c r="AK1311" i="7"/>
  <c r="AL1311" i="7"/>
  <c r="AM1311" i="7" s="1"/>
  <c r="AJ1312" i="7"/>
  <c r="AK1312" i="7"/>
  <c r="AL1312" i="7"/>
  <c r="AM1312" i="7" s="1"/>
  <c r="AJ1313" i="7"/>
  <c r="AK1313" i="7"/>
  <c r="AL1313" i="7"/>
  <c r="AM1313" i="7" s="1"/>
  <c r="AJ1314" i="7"/>
  <c r="AK1314" i="7"/>
  <c r="AL1314" i="7"/>
  <c r="AM1314" i="7" s="1"/>
  <c r="AJ1315" i="7"/>
  <c r="AK1315" i="7"/>
  <c r="AL1315" i="7"/>
  <c r="AM1315" i="7" s="1"/>
  <c r="AJ1316" i="7"/>
  <c r="AK1316" i="7"/>
  <c r="AL1316" i="7"/>
  <c r="AM1316" i="7" s="1"/>
  <c r="AJ1317" i="7"/>
  <c r="AK1317" i="7"/>
  <c r="AL1317" i="7"/>
  <c r="AM1317" i="7" s="1"/>
  <c r="AJ1318" i="7"/>
  <c r="AK1318" i="7"/>
  <c r="AL1318" i="7"/>
  <c r="AM1318" i="7" s="1"/>
  <c r="AJ1319" i="7"/>
  <c r="AK1319" i="7"/>
  <c r="AL1319" i="7"/>
  <c r="AM1319" i="7" s="1"/>
  <c r="AJ1320" i="7"/>
  <c r="AK1320" i="7"/>
  <c r="AL1320" i="7"/>
  <c r="AM1320" i="7" s="1"/>
  <c r="AJ1321" i="7"/>
  <c r="AK1321" i="7"/>
  <c r="AL1321" i="7"/>
  <c r="AM1321" i="7" s="1"/>
  <c r="AJ1322" i="7"/>
  <c r="AK1322" i="7"/>
  <c r="AL1322" i="7"/>
  <c r="AM1322" i="7" s="1"/>
  <c r="AJ1323" i="7"/>
  <c r="AK1323" i="7"/>
  <c r="AL1323" i="7"/>
  <c r="AM1323" i="7" s="1"/>
  <c r="AJ1324" i="7"/>
  <c r="AK1324" i="7"/>
  <c r="AL1324" i="7"/>
  <c r="AM1324" i="7" s="1"/>
  <c r="AJ1325" i="7"/>
  <c r="AK1325" i="7"/>
  <c r="AL1325" i="7"/>
  <c r="AM1325" i="7" s="1"/>
  <c r="AJ1326" i="7"/>
  <c r="AK1326" i="7"/>
  <c r="AL1326" i="7"/>
  <c r="AM1326" i="7" s="1"/>
  <c r="AJ1327" i="7"/>
  <c r="AK1327" i="7"/>
  <c r="AL1327" i="7"/>
  <c r="AM1327" i="7" s="1"/>
  <c r="AJ1328" i="7"/>
  <c r="AK1328" i="7"/>
  <c r="AL1328" i="7"/>
  <c r="AM1328" i="7" s="1"/>
  <c r="AJ1329" i="7"/>
  <c r="AK1329" i="7"/>
  <c r="AL1329" i="7"/>
  <c r="AM1329" i="7" s="1"/>
  <c r="AJ1330" i="7"/>
  <c r="AK1330" i="7"/>
  <c r="AL1330" i="7"/>
  <c r="AM1330" i="7" s="1"/>
  <c r="AJ1331" i="7"/>
  <c r="AK1331" i="7"/>
  <c r="AL1331" i="7"/>
  <c r="AM1331" i="7" s="1"/>
  <c r="AJ1332" i="7"/>
  <c r="AK1332" i="7"/>
  <c r="AL1332" i="7"/>
  <c r="AM1332" i="7" s="1"/>
  <c r="AJ1333" i="7"/>
  <c r="AK1333" i="7"/>
  <c r="AL1333" i="7"/>
  <c r="AM1333" i="7" s="1"/>
  <c r="AJ1334" i="7"/>
  <c r="AK1334" i="7"/>
  <c r="AL1334" i="7"/>
  <c r="AM1334" i="7" s="1"/>
  <c r="AJ1335" i="7"/>
  <c r="AK1335" i="7"/>
  <c r="AL1335" i="7"/>
  <c r="AM1335" i="7" s="1"/>
  <c r="AJ1336" i="7"/>
  <c r="AK1336" i="7"/>
  <c r="AL1336" i="7"/>
  <c r="AM1336" i="7" s="1"/>
  <c r="AJ1337" i="7"/>
  <c r="AK1337" i="7"/>
  <c r="AL1337" i="7"/>
  <c r="AM1337" i="7" s="1"/>
  <c r="AJ1338" i="7"/>
  <c r="AK1338" i="7"/>
  <c r="AL1338" i="7"/>
  <c r="AM1338" i="7" s="1"/>
  <c r="AJ1339" i="7"/>
  <c r="AK1339" i="7"/>
  <c r="AL1339" i="7"/>
  <c r="AM1339" i="7" s="1"/>
  <c r="AJ1340" i="7"/>
  <c r="AK1340" i="7"/>
  <c r="AL1340" i="7"/>
  <c r="AM1340" i="7" s="1"/>
  <c r="AJ1341" i="7"/>
  <c r="AK1341" i="7"/>
  <c r="AL1341" i="7"/>
  <c r="AM1341" i="7" s="1"/>
  <c r="AJ1342" i="7"/>
  <c r="AK1342" i="7"/>
  <c r="AL1342" i="7"/>
  <c r="AM1342" i="7" s="1"/>
  <c r="AJ1343" i="7"/>
  <c r="AK1343" i="7"/>
  <c r="AL1343" i="7"/>
  <c r="AM1343" i="7" s="1"/>
  <c r="AJ1344" i="7"/>
  <c r="AK1344" i="7"/>
  <c r="AL1344" i="7"/>
  <c r="AM1344" i="7" s="1"/>
  <c r="AJ1345" i="7"/>
  <c r="AK1345" i="7"/>
  <c r="AL1345" i="7"/>
  <c r="AM1345" i="7" s="1"/>
  <c r="AJ1346" i="7"/>
  <c r="AK1346" i="7"/>
  <c r="AL1346" i="7"/>
  <c r="AM1346" i="7" s="1"/>
  <c r="AJ1347" i="7"/>
  <c r="AK1347" i="7"/>
  <c r="AL1347" i="7"/>
  <c r="AM1347" i="7" s="1"/>
  <c r="AJ1348" i="7"/>
  <c r="AK1348" i="7"/>
  <c r="AL1348" i="7"/>
  <c r="AM1348" i="7" s="1"/>
  <c r="AJ1349" i="7"/>
  <c r="AK1349" i="7"/>
  <c r="AL1349" i="7"/>
  <c r="AM1349" i="7" s="1"/>
  <c r="AJ1350" i="7"/>
  <c r="AK1350" i="7"/>
  <c r="AL1350" i="7"/>
  <c r="AM1350" i="7" s="1"/>
  <c r="AJ1351" i="7"/>
  <c r="AK1351" i="7"/>
  <c r="AL1351" i="7"/>
  <c r="AM1351" i="7" s="1"/>
  <c r="AJ1352" i="7"/>
  <c r="AK1352" i="7"/>
  <c r="AL1352" i="7"/>
  <c r="AM1352" i="7" s="1"/>
  <c r="AJ1353" i="7"/>
  <c r="AK1353" i="7"/>
  <c r="AL1353" i="7"/>
  <c r="AM1353" i="7" s="1"/>
  <c r="AJ1354" i="7"/>
  <c r="AK1354" i="7"/>
  <c r="AL1354" i="7"/>
  <c r="AM1354" i="7" s="1"/>
  <c r="AJ1355" i="7"/>
  <c r="AK1355" i="7"/>
  <c r="AL1355" i="7"/>
  <c r="AM1355" i="7" s="1"/>
  <c r="AJ1356" i="7"/>
  <c r="AK1356" i="7"/>
  <c r="AL1356" i="7"/>
  <c r="AM1356" i="7" s="1"/>
  <c r="AJ1357" i="7"/>
  <c r="AK1357" i="7"/>
  <c r="AL1357" i="7"/>
  <c r="AM1357" i="7" s="1"/>
  <c r="AJ1358" i="7"/>
  <c r="AK1358" i="7"/>
  <c r="AL1358" i="7"/>
  <c r="AM1358" i="7" s="1"/>
  <c r="AJ1359" i="7"/>
  <c r="AK1359" i="7"/>
  <c r="AL1359" i="7"/>
  <c r="AM1359" i="7" s="1"/>
  <c r="AJ1360" i="7"/>
  <c r="AK1360" i="7"/>
  <c r="AL1360" i="7"/>
  <c r="AM1360" i="7" s="1"/>
  <c r="AJ1361" i="7"/>
  <c r="AK1361" i="7"/>
  <c r="AL1361" i="7"/>
  <c r="AM1361" i="7" s="1"/>
  <c r="AJ1362" i="7"/>
  <c r="AK1362" i="7"/>
  <c r="AL1362" i="7"/>
  <c r="AM1362" i="7" s="1"/>
  <c r="AJ1363" i="7"/>
  <c r="AK1363" i="7"/>
  <c r="AL1363" i="7"/>
  <c r="AM1363" i="7" s="1"/>
  <c r="AJ1364" i="7"/>
  <c r="AK1364" i="7"/>
  <c r="AL1364" i="7"/>
  <c r="AM1364" i="7" s="1"/>
  <c r="AJ1365" i="7"/>
  <c r="AK1365" i="7"/>
  <c r="AL1365" i="7"/>
  <c r="AM1365" i="7" s="1"/>
  <c r="AJ1366" i="7"/>
  <c r="AK1366" i="7"/>
  <c r="AL1366" i="7"/>
  <c r="AM1366" i="7" s="1"/>
  <c r="AJ1367" i="7"/>
  <c r="AK1367" i="7"/>
  <c r="AL1367" i="7"/>
  <c r="AM1367" i="7" s="1"/>
  <c r="AJ1368" i="7"/>
  <c r="AK1368" i="7"/>
  <c r="AL1368" i="7"/>
  <c r="AM1368" i="7" s="1"/>
  <c r="AJ1369" i="7"/>
  <c r="AK1369" i="7"/>
  <c r="AL1369" i="7"/>
  <c r="AM1369" i="7" s="1"/>
  <c r="AJ1370" i="7"/>
  <c r="AK1370" i="7"/>
  <c r="AL1370" i="7"/>
  <c r="AM1370" i="7" s="1"/>
  <c r="AJ1371" i="7"/>
  <c r="AK1371" i="7"/>
  <c r="AL1371" i="7"/>
  <c r="AM1371" i="7" s="1"/>
  <c r="AJ1372" i="7"/>
  <c r="AK1372" i="7"/>
  <c r="AL1372" i="7"/>
  <c r="AM1372" i="7" s="1"/>
  <c r="AJ1373" i="7"/>
  <c r="AK1373" i="7"/>
  <c r="AL1373" i="7"/>
  <c r="AM1373" i="7" s="1"/>
  <c r="AJ1374" i="7"/>
  <c r="AK1374" i="7"/>
  <c r="AL1374" i="7"/>
  <c r="AM1374" i="7" s="1"/>
  <c r="AJ1375" i="7"/>
  <c r="AK1375" i="7"/>
  <c r="AL1375" i="7"/>
  <c r="AM1375" i="7" s="1"/>
  <c r="AJ1376" i="7"/>
  <c r="AK1376" i="7"/>
  <c r="AL1376" i="7"/>
  <c r="AM1376" i="7" s="1"/>
  <c r="AJ1377" i="7"/>
  <c r="AK1377" i="7"/>
  <c r="AL1377" i="7"/>
  <c r="AM1377" i="7" s="1"/>
  <c r="AJ1378" i="7"/>
  <c r="AK1378" i="7"/>
  <c r="AL1378" i="7"/>
  <c r="AM1378" i="7" s="1"/>
  <c r="AJ1379" i="7"/>
  <c r="AK1379" i="7"/>
  <c r="AL1379" i="7"/>
  <c r="AM1379" i="7" s="1"/>
  <c r="AJ1380" i="7"/>
  <c r="AK1380" i="7"/>
  <c r="AL1380" i="7"/>
  <c r="AM1380" i="7" s="1"/>
  <c r="AJ1381" i="7"/>
  <c r="AK1381" i="7"/>
  <c r="AL1381" i="7"/>
  <c r="AM1381" i="7" s="1"/>
  <c r="AJ1382" i="7"/>
  <c r="AK1382" i="7"/>
  <c r="AL1382" i="7"/>
  <c r="AM1382" i="7" s="1"/>
  <c r="AJ1383" i="7"/>
  <c r="AK1383" i="7"/>
  <c r="AL1383" i="7"/>
  <c r="AM1383" i="7" s="1"/>
  <c r="AJ1384" i="7"/>
  <c r="AK1384" i="7"/>
  <c r="AL1384" i="7"/>
  <c r="AM1384" i="7" s="1"/>
  <c r="AJ1385" i="7"/>
  <c r="AK1385" i="7"/>
  <c r="AL1385" i="7"/>
  <c r="AM1385" i="7" s="1"/>
  <c r="AJ1386" i="7"/>
  <c r="AK1386" i="7"/>
  <c r="AL1386" i="7"/>
  <c r="AM1386" i="7" s="1"/>
  <c r="AJ1387" i="7"/>
  <c r="AK1387" i="7"/>
  <c r="AL1387" i="7"/>
  <c r="AM1387" i="7" s="1"/>
  <c r="AJ1388" i="7"/>
  <c r="AK1388" i="7"/>
  <c r="AL1388" i="7"/>
  <c r="AM1388" i="7" s="1"/>
  <c r="AJ1389" i="7"/>
  <c r="AK1389" i="7"/>
  <c r="AL1389" i="7"/>
  <c r="AM1389" i="7" s="1"/>
  <c r="AJ1390" i="7"/>
  <c r="AK1390" i="7"/>
  <c r="AL1390" i="7"/>
  <c r="AM1390" i="7" s="1"/>
  <c r="AJ1391" i="7"/>
  <c r="AK1391" i="7"/>
  <c r="AL1391" i="7"/>
  <c r="AM1391" i="7" s="1"/>
  <c r="AJ1392" i="7"/>
  <c r="AK1392" i="7"/>
  <c r="AL1392" i="7"/>
  <c r="AM1392" i="7" s="1"/>
  <c r="AJ1393" i="7"/>
  <c r="AK1393" i="7"/>
  <c r="AL1393" i="7"/>
  <c r="AM1393" i="7" s="1"/>
  <c r="AJ1394" i="7"/>
  <c r="AK1394" i="7"/>
  <c r="AL1394" i="7"/>
  <c r="AM1394" i="7" s="1"/>
  <c r="AJ1395" i="7"/>
  <c r="AK1395" i="7"/>
  <c r="AL1395" i="7"/>
  <c r="AM1395" i="7" s="1"/>
  <c r="AJ1396" i="7"/>
  <c r="AK1396" i="7"/>
  <c r="AL1396" i="7"/>
  <c r="AM1396" i="7" s="1"/>
  <c r="AJ1397" i="7"/>
  <c r="AK1397" i="7"/>
  <c r="AL1397" i="7"/>
  <c r="AM1397" i="7" s="1"/>
  <c r="AJ1398" i="7"/>
  <c r="AK1398" i="7"/>
  <c r="AL1398" i="7"/>
  <c r="AM1398" i="7" s="1"/>
  <c r="AJ1399" i="7"/>
  <c r="AK1399" i="7"/>
  <c r="AL1399" i="7"/>
  <c r="AM1399" i="7" s="1"/>
  <c r="AJ1400" i="7"/>
  <c r="AK1400" i="7"/>
  <c r="AL1400" i="7"/>
  <c r="AM1400" i="7" s="1"/>
  <c r="AJ1401" i="7"/>
  <c r="AK1401" i="7"/>
  <c r="AL1401" i="7"/>
  <c r="AM1401" i="7" s="1"/>
  <c r="AJ1402" i="7"/>
  <c r="AK1402" i="7"/>
  <c r="AL1402" i="7"/>
  <c r="AM1402" i="7" s="1"/>
  <c r="AJ1403" i="7"/>
  <c r="AK1403" i="7"/>
  <c r="AL1403" i="7"/>
  <c r="AM1403" i="7" s="1"/>
  <c r="AJ1404" i="7"/>
  <c r="AK1404" i="7"/>
  <c r="AL1404" i="7"/>
  <c r="AM1404" i="7" s="1"/>
  <c r="AJ1405" i="7"/>
  <c r="AK1405" i="7"/>
  <c r="AL1405" i="7"/>
  <c r="AM1405" i="7" s="1"/>
  <c r="AJ1406" i="7"/>
  <c r="AK1406" i="7"/>
  <c r="AL1406" i="7"/>
  <c r="AM1406" i="7" s="1"/>
  <c r="AJ1407" i="7"/>
  <c r="AK1407" i="7"/>
  <c r="AL1407" i="7"/>
  <c r="AM1407" i="7" s="1"/>
  <c r="AJ1408" i="7"/>
  <c r="AK1408" i="7"/>
  <c r="AL1408" i="7"/>
  <c r="AM1408" i="7" s="1"/>
  <c r="AJ1409" i="7"/>
  <c r="AK1409" i="7"/>
  <c r="AL1409" i="7"/>
  <c r="AM1409" i="7" s="1"/>
  <c r="AJ1410" i="7"/>
  <c r="AK1410" i="7"/>
  <c r="AL1410" i="7"/>
  <c r="AM1410" i="7" s="1"/>
  <c r="AJ1411" i="7"/>
  <c r="AK1411" i="7"/>
  <c r="AL1411" i="7"/>
  <c r="AM1411" i="7" s="1"/>
  <c r="AJ1412" i="7"/>
  <c r="AK1412" i="7"/>
  <c r="AL1412" i="7"/>
  <c r="AM1412" i="7" s="1"/>
  <c r="AJ1413" i="7"/>
  <c r="AK1413" i="7"/>
  <c r="AL1413" i="7"/>
  <c r="AM1413" i="7" s="1"/>
  <c r="AJ1414" i="7"/>
  <c r="AK1414" i="7"/>
  <c r="AL1414" i="7"/>
  <c r="AM1414" i="7" s="1"/>
  <c r="AJ1415" i="7"/>
  <c r="AK1415" i="7"/>
  <c r="AL1415" i="7"/>
  <c r="AM1415" i="7" s="1"/>
  <c r="AJ1416" i="7"/>
  <c r="AK1416" i="7"/>
  <c r="AL1416" i="7"/>
  <c r="AM1416" i="7" s="1"/>
  <c r="AJ1417" i="7"/>
  <c r="AK1417" i="7"/>
  <c r="AL1417" i="7"/>
  <c r="AM1417" i="7" s="1"/>
  <c r="AJ1418" i="7"/>
  <c r="AK1418" i="7"/>
  <c r="AL1418" i="7"/>
  <c r="AM1418" i="7" s="1"/>
  <c r="AJ1419" i="7"/>
  <c r="AK1419" i="7"/>
  <c r="AL1419" i="7"/>
  <c r="AM1419" i="7" s="1"/>
  <c r="AJ1420" i="7"/>
  <c r="AK1420" i="7"/>
  <c r="AL1420" i="7"/>
  <c r="AM1420" i="7" s="1"/>
  <c r="AJ1421" i="7"/>
  <c r="AK1421" i="7"/>
  <c r="AL1421" i="7"/>
  <c r="AM1421" i="7" s="1"/>
  <c r="AJ1422" i="7"/>
  <c r="AK1422" i="7"/>
  <c r="AL1422" i="7"/>
  <c r="AM1422" i="7" s="1"/>
  <c r="AJ1423" i="7"/>
  <c r="AK1423" i="7"/>
  <c r="AL1423" i="7"/>
  <c r="AM1423" i="7" s="1"/>
  <c r="AJ1424" i="7"/>
  <c r="AK1424" i="7"/>
  <c r="AL1424" i="7"/>
  <c r="AM1424" i="7" s="1"/>
  <c r="AJ1425" i="7"/>
  <c r="AK1425" i="7"/>
  <c r="AL1425" i="7"/>
  <c r="AM1425" i="7" s="1"/>
  <c r="AJ1426" i="7"/>
  <c r="AK1426" i="7"/>
  <c r="AL1426" i="7"/>
  <c r="AM1426" i="7" s="1"/>
  <c r="AJ1427" i="7"/>
  <c r="AK1427" i="7"/>
  <c r="AL1427" i="7"/>
  <c r="AM1427" i="7" s="1"/>
  <c r="AJ1428" i="7"/>
  <c r="AK1428" i="7"/>
  <c r="AL1428" i="7"/>
  <c r="AM1428" i="7" s="1"/>
  <c r="AJ1429" i="7"/>
  <c r="AK1429" i="7"/>
  <c r="AL1429" i="7"/>
  <c r="AM1429" i="7" s="1"/>
  <c r="AJ1430" i="7"/>
  <c r="AK1430" i="7"/>
  <c r="AL1430" i="7"/>
  <c r="AM1430" i="7" s="1"/>
  <c r="AJ1431" i="7"/>
  <c r="AK1431" i="7"/>
  <c r="AL1431" i="7"/>
  <c r="AM1431" i="7" s="1"/>
  <c r="AJ1432" i="7"/>
  <c r="AK1432" i="7"/>
  <c r="AL1432" i="7"/>
  <c r="AM1432" i="7" s="1"/>
  <c r="AJ1433" i="7"/>
  <c r="AK1433" i="7"/>
  <c r="AL1433" i="7"/>
  <c r="AM1433" i="7" s="1"/>
  <c r="AJ1434" i="7"/>
  <c r="AK1434" i="7"/>
  <c r="AL1434" i="7"/>
  <c r="AM1434" i="7" s="1"/>
  <c r="AJ1435" i="7"/>
  <c r="AK1435" i="7"/>
  <c r="AL1435" i="7"/>
  <c r="AM1435" i="7" s="1"/>
  <c r="AJ1436" i="7"/>
  <c r="AK1436" i="7"/>
  <c r="AL1436" i="7"/>
  <c r="AM1436" i="7" s="1"/>
  <c r="AJ1437" i="7"/>
  <c r="AK1437" i="7"/>
  <c r="AL1437" i="7"/>
  <c r="AM1437" i="7" s="1"/>
  <c r="AJ1438" i="7"/>
  <c r="AK1438" i="7"/>
  <c r="AL1438" i="7"/>
  <c r="AM1438" i="7" s="1"/>
  <c r="AJ1439" i="7"/>
  <c r="AK1439" i="7"/>
  <c r="AL1439" i="7"/>
  <c r="AM1439" i="7" s="1"/>
  <c r="AJ1440" i="7"/>
  <c r="AK1440" i="7"/>
  <c r="AL1440" i="7"/>
  <c r="AM1440" i="7" s="1"/>
  <c r="AJ1441" i="7"/>
  <c r="AK1441" i="7"/>
  <c r="AL1441" i="7"/>
  <c r="AM1441" i="7" s="1"/>
  <c r="AJ1442" i="7"/>
  <c r="AK1442" i="7"/>
  <c r="AL1442" i="7"/>
  <c r="AM1442" i="7" s="1"/>
  <c r="AJ1443" i="7"/>
  <c r="AK1443" i="7"/>
  <c r="AL1443" i="7"/>
  <c r="AM1443" i="7" s="1"/>
  <c r="AJ1444" i="7"/>
  <c r="AK1444" i="7"/>
  <c r="AL1444" i="7"/>
  <c r="AM1444" i="7" s="1"/>
  <c r="AJ1445" i="7"/>
  <c r="AK1445" i="7"/>
  <c r="AL1445" i="7"/>
  <c r="AM1445" i="7" s="1"/>
  <c r="AJ1446" i="7"/>
  <c r="AK1446" i="7"/>
  <c r="AL1446" i="7"/>
  <c r="AM1446" i="7" s="1"/>
  <c r="AJ1447" i="7"/>
  <c r="AK1447" i="7"/>
  <c r="AL1447" i="7"/>
  <c r="AM1447" i="7" s="1"/>
  <c r="AJ1448" i="7"/>
  <c r="AK1448" i="7"/>
  <c r="AL1448" i="7"/>
  <c r="AM1448" i="7" s="1"/>
  <c r="AJ1449" i="7"/>
  <c r="AK1449" i="7"/>
  <c r="AL1449" i="7"/>
  <c r="AM1449" i="7" s="1"/>
  <c r="AJ1450" i="7"/>
  <c r="AK1450" i="7"/>
  <c r="AL1450" i="7"/>
  <c r="AM1450" i="7" s="1"/>
  <c r="AJ1451" i="7"/>
  <c r="AK1451" i="7"/>
  <c r="AL1451" i="7"/>
  <c r="AM1451" i="7" s="1"/>
  <c r="AJ1452" i="7"/>
  <c r="AK1452" i="7"/>
  <c r="AL1452" i="7"/>
  <c r="AM1452" i="7" s="1"/>
  <c r="AJ1453" i="7"/>
  <c r="AK1453" i="7"/>
  <c r="AL1453" i="7"/>
  <c r="AM1453" i="7" s="1"/>
  <c r="AJ1454" i="7"/>
  <c r="AK1454" i="7"/>
  <c r="AL1454" i="7"/>
  <c r="AM1454" i="7" s="1"/>
  <c r="AJ1455" i="7"/>
  <c r="AK1455" i="7"/>
  <c r="AL1455" i="7"/>
  <c r="AM1455" i="7" s="1"/>
  <c r="AJ1456" i="7"/>
  <c r="AK1456" i="7"/>
  <c r="AL1456" i="7"/>
  <c r="AM1456" i="7" s="1"/>
  <c r="AJ1457" i="7"/>
  <c r="AK1457" i="7"/>
  <c r="AL1457" i="7"/>
  <c r="AM1457" i="7" s="1"/>
  <c r="AJ1458" i="7"/>
  <c r="AK1458" i="7"/>
  <c r="AL1458" i="7"/>
  <c r="AM1458" i="7" s="1"/>
  <c r="AJ1459" i="7"/>
  <c r="AK1459" i="7"/>
  <c r="AL1459" i="7"/>
  <c r="AM1459" i="7" s="1"/>
  <c r="AJ1460" i="7"/>
  <c r="AK1460" i="7"/>
  <c r="AL1460" i="7"/>
  <c r="AM1460" i="7" s="1"/>
  <c r="AJ1461" i="7"/>
  <c r="AK1461" i="7"/>
  <c r="AL1461" i="7"/>
  <c r="AM1461" i="7" s="1"/>
  <c r="AJ1462" i="7"/>
  <c r="AK1462" i="7"/>
  <c r="AL1462" i="7"/>
  <c r="AM1462" i="7" s="1"/>
  <c r="AJ1463" i="7"/>
  <c r="AK1463" i="7"/>
  <c r="AL1463" i="7"/>
  <c r="AM1463" i="7" s="1"/>
  <c r="AJ1464" i="7"/>
  <c r="AK1464" i="7"/>
  <c r="AL1464" i="7"/>
  <c r="AM1464" i="7" s="1"/>
  <c r="AJ1465" i="7"/>
  <c r="AK1465" i="7"/>
  <c r="AL1465" i="7"/>
  <c r="AM1465" i="7" s="1"/>
  <c r="AJ1466" i="7"/>
  <c r="AK1466" i="7"/>
  <c r="AL1466" i="7"/>
  <c r="AM1466" i="7" s="1"/>
  <c r="AJ1467" i="7"/>
  <c r="AK1467" i="7"/>
  <c r="AL1467" i="7"/>
  <c r="AM1467" i="7" s="1"/>
  <c r="AJ1468" i="7"/>
  <c r="AK1468" i="7"/>
  <c r="AL1468" i="7"/>
  <c r="AM1468" i="7" s="1"/>
  <c r="AJ1469" i="7"/>
  <c r="AK1469" i="7"/>
  <c r="AL1469" i="7"/>
  <c r="AM1469" i="7" s="1"/>
  <c r="AJ1470" i="7"/>
  <c r="AK1470" i="7"/>
  <c r="AL1470" i="7"/>
  <c r="AM1470" i="7" s="1"/>
  <c r="AJ1471" i="7"/>
  <c r="AK1471" i="7"/>
  <c r="AL1471" i="7"/>
  <c r="AM1471" i="7" s="1"/>
  <c r="AJ1472" i="7"/>
  <c r="AK1472" i="7"/>
  <c r="AL1472" i="7"/>
  <c r="AM1472" i="7" s="1"/>
  <c r="AJ1473" i="7"/>
  <c r="AK1473" i="7"/>
  <c r="AL1473" i="7"/>
  <c r="AM1473" i="7" s="1"/>
  <c r="AJ1474" i="7"/>
  <c r="AK1474" i="7"/>
  <c r="AL1474" i="7"/>
  <c r="AM1474" i="7" s="1"/>
  <c r="AJ1475" i="7"/>
  <c r="AK1475" i="7"/>
  <c r="AL1475" i="7"/>
  <c r="AM1475" i="7" s="1"/>
  <c r="AJ1476" i="7"/>
  <c r="AK1476" i="7"/>
  <c r="AL1476" i="7"/>
  <c r="AM1476" i="7" s="1"/>
  <c r="AJ1477" i="7"/>
  <c r="AK1477" i="7"/>
  <c r="AL1477" i="7"/>
  <c r="AM1477" i="7" s="1"/>
  <c r="AJ1478" i="7"/>
  <c r="AK1478" i="7"/>
  <c r="AL1478" i="7"/>
  <c r="AM1478" i="7" s="1"/>
  <c r="AJ1479" i="7"/>
  <c r="AK1479" i="7"/>
  <c r="AL1479" i="7"/>
  <c r="AM1479" i="7" s="1"/>
  <c r="AJ1480" i="7"/>
  <c r="AK1480" i="7"/>
  <c r="AL1480" i="7"/>
  <c r="AM1480" i="7" s="1"/>
  <c r="AJ1481" i="7"/>
  <c r="AK1481" i="7"/>
  <c r="AL1481" i="7"/>
  <c r="AM1481" i="7" s="1"/>
  <c r="AJ1482" i="7"/>
  <c r="AK1482" i="7"/>
  <c r="AL1482" i="7"/>
  <c r="AM1482" i="7" s="1"/>
  <c r="AJ1483" i="7"/>
  <c r="AK1483" i="7"/>
  <c r="AL1483" i="7"/>
  <c r="AM1483" i="7" s="1"/>
  <c r="AJ1484" i="7"/>
  <c r="AK1484" i="7"/>
  <c r="AL1484" i="7"/>
  <c r="AM1484" i="7" s="1"/>
  <c r="AJ1485" i="7"/>
  <c r="AK1485" i="7"/>
  <c r="AL1485" i="7"/>
  <c r="AM1485" i="7" s="1"/>
  <c r="AJ1486" i="7"/>
  <c r="AK1486" i="7"/>
  <c r="AL1486" i="7"/>
  <c r="AM1486" i="7" s="1"/>
  <c r="AJ1487" i="7"/>
  <c r="AK1487" i="7"/>
  <c r="AL1487" i="7"/>
  <c r="AM1487" i="7" s="1"/>
  <c r="AJ1488" i="7"/>
  <c r="AK1488" i="7"/>
  <c r="AL1488" i="7"/>
  <c r="AM1488" i="7" s="1"/>
  <c r="AJ1489" i="7"/>
  <c r="AK1489" i="7"/>
  <c r="AL1489" i="7"/>
  <c r="AM1489" i="7" s="1"/>
  <c r="AJ1490" i="7"/>
  <c r="AK1490" i="7"/>
  <c r="AL1490" i="7"/>
  <c r="AM1490" i="7" s="1"/>
  <c r="AJ1491" i="7"/>
  <c r="AK1491" i="7"/>
  <c r="AL1491" i="7"/>
  <c r="AM1491" i="7" s="1"/>
  <c r="AJ1492" i="7"/>
  <c r="AK1492" i="7"/>
  <c r="AL1492" i="7"/>
  <c r="AM1492" i="7" s="1"/>
  <c r="AJ1493" i="7"/>
  <c r="AK1493" i="7"/>
  <c r="AL1493" i="7"/>
  <c r="AM1493" i="7" s="1"/>
  <c r="AJ1494" i="7"/>
  <c r="AK1494" i="7"/>
  <c r="AL1494" i="7"/>
  <c r="AM1494" i="7" s="1"/>
  <c r="AJ1495" i="7"/>
  <c r="AK1495" i="7"/>
  <c r="AL1495" i="7"/>
  <c r="AM1495" i="7" s="1"/>
  <c r="AJ1496" i="7"/>
  <c r="AK1496" i="7"/>
  <c r="AL1496" i="7"/>
  <c r="AM1496" i="7" s="1"/>
  <c r="AJ1497" i="7"/>
  <c r="AK1497" i="7"/>
  <c r="AL1497" i="7"/>
  <c r="AM1497" i="7" s="1"/>
  <c r="AJ1498" i="7"/>
  <c r="AK1498" i="7"/>
  <c r="AL1498" i="7"/>
  <c r="AM1498" i="7" s="1"/>
  <c r="AJ1499" i="7"/>
  <c r="AK1499" i="7"/>
  <c r="AL1499" i="7"/>
  <c r="AM1499" i="7" s="1"/>
  <c r="AJ1500" i="7"/>
  <c r="AK1500" i="7"/>
  <c r="AL1500" i="7"/>
  <c r="AM1500" i="7" s="1"/>
  <c r="AJ1501" i="7"/>
  <c r="AK1501" i="7"/>
  <c r="AL1501" i="7"/>
  <c r="AM1501" i="7" s="1"/>
  <c r="AJ1502" i="7"/>
  <c r="AK1502" i="7"/>
  <c r="AL1502" i="7"/>
  <c r="AM1502" i="7" s="1"/>
  <c r="AJ1503" i="7"/>
  <c r="AK1503" i="7"/>
  <c r="AL1503" i="7"/>
  <c r="AM1503" i="7" s="1"/>
  <c r="AJ1504" i="7"/>
  <c r="AK1504" i="7"/>
  <c r="AL1504" i="7"/>
  <c r="AM1504" i="7" s="1"/>
  <c r="AJ1505" i="7"/>
  <c r="AK1505" i="7"/>
  <c r="AL1505" i="7"/>
  <c r="AM1505" i="7" s="1"/>
  <c r="AJ1506" i="7"/>
  <c r="AK1506" i="7"/>
  <c r="AL1506" i="7"/>
  <c r="AM1506" i="7" s="1"/>
  <c r="AJ1507" i="7"/>
  <c r="AK1507" i="7"/>
  <c r="AL1507" i="7"/>
  <c r="AM1507" i="7" s="1"/>
  <c r="AJ1508" i="7"/>
  <c r="AK1508" i="7"/>
  <c r="AL1508" i="7"/>
  <c r="AM1508" i="7" s="1"/>
  <c r="AJ1509" i="7"/>
  <c r="AK1509" i="7"/>
  <c r="AL1509" i="7"/>
  <c r="AM1509" i="7" s="1"/>
  <c r="AJ1510" i="7"/>
  <c r="AK1510" i="7"/>
  <c r="AL1510" i="7"/>
  <c r="AM1510" i="7" s="1"/>
  <c r="AJ1511" i="7"/>
  <c r="AK1511" i="7"/>
  <c r="AL1511" i="7"/>
  <c r="AM1511" i="7" s="1"/>
  <c r="AJ1512" i="7"/>
  <c r="AK1512" i="7"/>
  <c r="AL1512" i="7"/>
  <c r="AM1512" i="7" s="1"/>
  <c r="AJ1513" i="7"/>
  <c r="AK1513" i="7"/>
  <c r="AL1513" i="7"/>
  <c r="AM1513" i="7" s="1"/>
  <c r="AJ1514" i="7"/>
  <c r="AK1514" i="7"/>
  <c r="AL1514" i="7"/>
  <c r="AM1514" i="7" s="1"/>
  <c r="AJ1515" i="7"/>
  <c r="AK1515" i="7"/>
  <c r="AL1515" i="7"/>
  <c r="AM1515" i="7" s="1"/>
  <c r="AJ1516" i="7"/>
  <c r="AK1516" i="7"/>
  <c r="AL1516" i="7"/>
  <c r="AM1516" i="7" s="1"/>
  <c r="AJ1517" i="7"/>
  <c r="AK1517" i="7"/>
  <c r="AL1517" i="7"/>
  <c r="AM1517" i="7" s="1"/>
  <c r="AJ1518" i="7"/>
  <c r="AK1518" i="7"/>
  <c r="AL1518" i="7"/>
  <c r="AM1518" i="7" s="1"/>
  <c r="AJ1519" i="7"/>
  <c r="AK1519" i="7"/>
  <c r="AL1519" i="7"/>
  <c r="AM1519" i="7" s="1"/>
  <c r="AJ1520" i="7"/>
  <c r="AK1520" i="7"/>
  <c r="AL1520" i="7"/>
  <c r="AM1520" i="7" s="1"/>
  <c r="AJ1521" i="7"/>
  <c r="AK1521" i="7"/>
  <c r="AL1521" i="7"/>
  <c r="AM1521" i="7" s="1"/>
  <c r="AJ1522" i="7"/>
  <c r="AK1522" i="7"/>
  <c r="AL1522" i="7"/>
  <c r="AM1522" i="7" s="1"/>
  <c r="AJ1523" i="7"/>
  <c r="AK1523" i="7"/>
  <c r="AL1523" i="7"/>
  <c r="AM1523" i="7" s="1"/>
  <c r="AJ1524" i="7"/>
  <c r="AK1524" i="7"/>
  <c r="AL1524" i="7"/>
  <c r="AM1524" i="7" s="1"/>
  <c r="AJ1525" i="7"/>
  <c r="AK1525" i="7"/>
  <c r="AL1525" i="7"/>
  <c r="AM1525" i="7" s="1"/>
  <c r="AJ1526" i="7"/>
  <c r="AK1526" i="7"/>
  <c r="AL1526" i="7"/>
  <c r="AM1526" i="7" s="1"/>
  <c r="AJ1527" i="7"/>
  <c r="AK1527" i="7"/>
  <c r="AL1527" i="7"/>
  <c r="AM1527" i="7" s="1"/>
  <c r="AJ1528" i="7"/>
  <c r="AK1528" i="7"/>
  <c r="AL1528" i="7"/>
  <c r="AM1528" i="7" s="1"/>
  <c r="AJ1529" i="7"/>
  <c r="AK1529" i="7"/>
  <c r="AL1529" i="7"/>
  <c r="AM1529" i="7" s="1"/>
  <c r="AJ1530" i="7"/>
  <c r="AK1530" i="7"/>
  <c r="AL1530" i="7"/>
  <c r="AM1530" i="7" s="1"/>
  <c r="AJ1531" i="7"/>
  <c r="AK1531" i="7"/>
  <c r="AL1531" i="7"/>
  <c r="AM1531" i="7" s="1"/>
  <c r="AJ1532" i="7"/>
  <c r="AK1532" i="7"/>
  <c r="AL1532" i="7"/>
  <c r="AM1532" i="7" s="1"/>
  <c r="AJ1533" i="7"/>
  <c r="AK1533" i="7"/>
  <c r="AL1533" i="7"/>
  <c r="AM1533" i="7" s="1"/>
  <c r="AJ1534" i="7"/>
  <c r="AK1534" i="7"/>
  <c r="AL1534" i="7"/>
  <c r="AM1534" i="7" s="1"/>
  <c r="AJ1535" i="7"/>
  <c r="AK1535" i="7"/>
  <c r="AL1535" i="7"/>
  <c r="AM1535" i="7" s="1"/>
  <c r="AJ1536" i="7"/>
  <c r="AK1536" i="7"/>
  <c r="AL1536" i="7"/>
  <c r="AM1536" i="7" s="1"/>
  <c r="AJ1537" i="7"/>
  <c r="AK1537" i="7"/>
  <c r="AL1537" i="7"/>
  <c r="AM1537" i="7" s="1"/>
  <c r="AJ1538" i="7"/>
  <c r="AK1538" i="7"/>
  <c r="AL1538" i="7"/>
  <c r="AM1538" i="7" s="1"/>
  <c r="AJ1539" i="7"/>
  <c r="AK1539" i="7"/>
  <c r="AL1539" i="7"/>
  <c r="AM1539" i="7" s="1"/>
  <c r="AJ1540" i="7"/>
  <c r="AK1540" i="7"/>
  <c r="AL1540" i="7"/>
  <c r="AM1540" i="7" s="1"/>
  <c r="AJ1541" i="7"/>
  <c r="AK1541" i="7"/>
  <c r="AL1541" i="7"/>
  <c r="AM1541" i="7" s="1"/>
  <c r="AJ1542" i="7"/>
  <c r="AK1542" i="7"/>
  <c r="AL1542" i="7"/>
  <c r="AM1542" i="7" s="1"/>
  <c r="AJ1543" i="7"/>
  <c r="AK1543" i="7"/>
  <c r="AL1543" i="7"/>
  <c r="AM1543" i="7" s="1"/>
  <c r="AJ1544" i="7"/>
  <c r="AK1544" i="7"/>
  <c r="AL1544" i="7"/>
  <c r="AM1544" i="7" s="1"/>
  <c r="AJ1545" i="7"/>
  <c r="AK1545" i="7"/>
  <c r="AL1545" i="7"/>
  <c r="AM1545" i="7" s="1"/>
  <c r="AJ1546" i="7"/>
  <c r="AK1546" i="7"/>
  <c r="AL1546" i="7"/>
  <c r="AM1546" i="7" s="1"/>
  <c r="AJ1547" i="7"/>
  <c r="AK1547" i="7"/>
  <c r="AL1547" i="7"/>
  <c r="AM1547" i="7" s="1"/>
  <c r="AJ1548" i="7"/>
  <c r="AK1548" i="7"/>
  <c r="AL1548" i="7"/>
  <c r="AM1548" i="7" s="1"/>
  <c r="AJ1549" i="7"/>
  <c r="AK1549" i="7"/>
  <c r="AL1549" i="7"/>
  <c r="AM1549" i="7" s="1"/>
  <c r="AJ1550" i="7"/>
  <c r="AK1550" i="7"/>
  <c r="AL1550" i="7"/>
  <c r="AM1550" i="7" s="1"/>
  <c r="AJ1551" i="7"/>
  <c r="AK1551" i="7"/>
  <c r="AL1551" i="7"/>
  <c r="AM1551" i="7" s="1"/>
  <c r="AJ1552" i="7"/>
  <c r="AK1552" i="7"/>
  <c r="AL1552" i="7"/>
  <c r="AM1552" i="7" s="1"/>
  <c r="AJ1553" i="7"/>
  <c r="AK1553" i="7"/>
  <c r="AL1553" i="7"/>
  <c r="AM1553" i="7" s="1"/>
  <c r="AJ1554" i="7"/>
  <c r="AK1554" i="7"/>
  <c r="AL1554" i="7"/>
  <c r="AM1554" i="7" s="1"/>
  <c r="AJ1555" i="7"/>
  <c r="AK1555" i="7"/>
  <c r="AL1555" i="7"/>
  <c r="AM1555" i="7" s="1"/>
  <c r="AJ1556" i="7"/>
  <c r="AK1556" i="7"/>
  <c r="AL1556" i="7"/>
  <c r="AM1556" i="7" s="1"/>
  <c r="AJ1557" i="7"/>
  <c r="AK1557" i="7"/>
  <c r="AL1557" i="7"/>
  <c r="AM1557" i="7" s="1"/>
  <c r="AJ1558" i="7"/>
  <c r="AK1558" i="7"/>
  <c r="AL1558" i="7"/>
  <c r="AM1558" i="7" s="1"/>
  <c r="AJ1559" i="7"/>
  <c r="AK1559" i="7"/>
  <c r="AL1559" i="7"/>
  <c r="AM1559" i="7" s="1"/>
  <c r="AJ1560" i="7"/>
  <c r="AK1560" i="7"/>
  <c r="AL1560" i="7"/>
  <c r="AM1560" i="7" s="1"/>
  <c r="AJ1561" i="7"/>
  <c r="AK1561" i="7"/>
  <c r="AL1561" i="7"/>
  <c r="AM1561" i="7" s="1"/>
  <c r="AJ1562" i="7"/>
  <c r="AK1562" i="7"/>
  <c r="AL1562" i="7"/>
  <c r="AM1562" i="7" s="1"/>
  <c r="AJ1563" i="7"/>
  <c r="AK1563" i="7"/>
  <c r="AL1563" i="7"/>
  <c r="AM1563" i="7" s="1"/>
  <c r="AJ1564" i="7"/>
  <c r="AK1564" i="7"/>
  <c r="AL1564" i="7"/>
  <c r="AM1564" i="7" s="1"/>
  <c r="AJ1565" i="7"/>
  <c r="AK1565" i="7"/>
  <c r="AL1565" i="7"/>
  <c r="AM1565" i="7" s="1"/>
  <c r="AJ1566" i="7"/>
  <c r="AK1566" i="7"/>
  <c r="AL1566" i="7"/>
  <c r="AM1566" i="7" s="1"/>
  <c r="AJ1567" i="7"/>
  <c r="AK1567" i="7"/>
  <c r="AL1567" i="7"/>
  <c r="AM1567" i="7" s="1"/>
  <c r="AJ1568" i="7"/>
  <c r="AK1568" i="7"/>
  <c r="AL1568" i="7"/>
  <c r="AM1568" i="7" s="1"/>
  <c r="AJ1569" i="7"/>
  <c r="AK1569" i="7"/>
  <c r="AL1569" i="7"/>
  <c r="AM1569" i="7" s="1"/>
  <c r="AJ1570" i="7"/>
  <c r="AK1570" i="7"/>
  <c r="AL1570" i="7"/>
  <c r="AM1570" i="7" s="1"/>
  <c r="AJ1571" i="7"/>
  <c r="AK1571" i="7"/>
  <c r="AL1571" i="7"/>
  <c r="AM1571" i="7" s="1"/>
  <c r="AJ1572" i="7"/>
  <c r="AK1572" i="7"/>
  <c r="AL1572" i="7"/>
  <c r="AM1572" i="7" s="1"/>
  <c r="AJ1573" i="7"/>
  <c r="AK1573" i="7"/>
  <c r="AL1573" i="7"/>
  <c r="AM1573" i="7" s="1"/>
  <c r="AJ1574" i="7"/>
  <c r="AK1574" i="7"/>
  <c r="AL1574" i="7"/>
  <c r="AM1574" i="7" s="1"/>
  <c r="AJ1575" i="7"/>
  <c r="AK1575" i="7"/>
  <c r="AL1575" i="7"/>
  <c r="AM1575" i="7" s="1"/>
  <c r="AJ1576" i="7"/>
  <c r="AK1576" i="7"/>
  <c r="AL1576" i="7"/>
  <c r="AM1576" i="7" s="1"/>
  <c r="AJ1577" i="7"/>
  <c r="AK1577" i="7"/>
  <c r="AL1577" i="7"/>
  <c r="AM1577" i="7" s="1"/>
  <c r="AJ1578" i="7"/>
  <c r="AK1578" i="7"/>
  <c r="AL1578" i="7"/>
  <c r="AM1578" i="7" s="1"/>
  <c r="AJ1579" i="7"/>
  <c r="AK1579" i="7"/>
  <c r="AL1579" i="7"/>
  <c r="AM1579" i="7" s="1"/>
  <c r="AJ1580" i="7"/>
  <c r="AK1580" i="7"/>
  <c r="AL1580" i="7"/>
  <c r="AM1580" i="7" s="1"/>
  <c r="AJ1581" i="7"/>
  <c r="AK1581" i="7"/>
  <c r="AL1581" i="7"/>
  <c r="AM1581" i="7" s="1"/>
  <c r="AJ1582" i="7"/>
  <c r="AK1582" i="7"/>
  <c r="AL1582" i="7"/>
  <c r="AM1582" i="7" s="1"/>
  <c r="AJ1583" i="7"/>
  <c r="AK1583" i="7"/>
  <c r="AL1583" i="7"/>
  <c r="AM1583" i="7" s="1"/>
  <c r="AJ1584" i="7"/>
  <c r="AK1584" i="7"/>
  <c r="AL1584" i="7"/>
  <c r="AM1584" i="7" s="1"/>
  <c r="AJ1585" i="7"/>
  <c r="AK1585" i="7"/>
  <c r="AL1585" i="7"/>
  <c r="AM1585" i="7" s="1"/>
  <c r="AJ1586" i="7"/>
  <c r="AK1586" i="7"/>
  <c r="AL1586" i="7"/>
  <c r="AM1586" i="7" s="1"/>
  <c r="AJ1587" i="7"/>
  <c r="AK1587" i="7"/>
  <c r="AL1587" i="7"/>
  <c r="AM1587" i="7" s="1"/>
  <c r="AJ1588" i="7"/>
  <c r="AK1588" i="7"/>
  <c r="AL1588" i="7"/>
  <c r="AM1588" i="7" s="1"/>
  <c r="AJ1589" i="7"/>
  <c r="AK1589" i="7"/>
  <c r="AL1589" i="7"/>
  <c r="AM1589" i="7" s="1"/>
  <c r="AJ1590" i="7"/>
  <c r="AK1590" i="7"/>
  <c r="AL1590" i="7"/>
  <c r="AM1590" i="7" s="1"/>
  <c r="AJ1591" i="7"/>
  <c r="AK1591" i="7"/>
  <c r="AL1591" i="7"/>
  <c r="AM1591" i="7" s="1"/>
  <c r="AJ1592" i="7"/>
  <c r="AK1592" i="7"/>
  <c r="AL1592" i="7"/>
  <c r="AM1592" i="7" s="1"/>
  <c r="AJ1593" i="7"/>
  <c r="AK1593" i="7"/>
  <c r="AL1593" i="7"/>
  <c r="AM1593" i="7" s="1"/>
  <c r="AJ1594" i="7"/>
  <c r="AK1594" i="7"/>
  <c r="AL1594" i="7"/>
  <c r="AM1594" i="7" s="1"/>
  <c r="AJ1595" i="7"/>
  <c r="AK1595" i="7"/>
  <c r="AL1595" i="7"/>
  <c r="AM1595" i="7" s="1"/>
  <c r="AJ1596" i="7"/>
  <c r="AK1596" i="7"/>
  <c r="AL1596" i="7"/>
  <c r="AM1596" i="7" s="1"/>
  <c r="AJ1597" i="7"/>
  <c r="AK1597" i="7"/>
  <c r="AL1597" i="7"/>
  <c r="AM1597" i="7" s="1"/>
  <c r="AJ1598" i="7"/>
  <c r="AK1598" i="7"/>
  <c r="AL1598" i="7"/>
  <c r="AM1598" i="7" s="1"/>
  <c r="AJ1599" i="7"/>
  <c r="AK1599" i="7"/>
  <c r="AL1599" i="7"/>
  <c r="AM1599" i="7" s="1"/>
  <c r="AJ1600" i="7"/>
  <c r="AK1600" i="7"/>
  <c r="AL1600" i="7"/>
  <c r="AM1600" i="7" s="1"/>
  <c r="AJ1601" i="7"/>
  <c r="AK1601" i="7"/>
  <c r="AL1601" i="7"/>
  <c r="AM1601" i="7" s="1"/>
  <c r="AJ1602" i="7"/>
  <c r="AK1602" i="7"/>
  <c r="AL1602" i="7"/>
  <c r="AM1602" i="7" s="1"/>
  <c r="AJ1603" i="7"/>
  <c r="AK1603" i="7"/>
  <c r="AL1603" i="7"/>
  <c r="AM1603" i="7" s="1"/>
  <c r="AJ1604" i="7"/>
  <c r="AK1604" i="7"/>
  <c r="AL1604" i="7"/>
  <c r="AM1604" i="7" s="1"/>
  <c r="AJ1605" i="7"/>
  <c r="AK1605" i="7"/>
  <c r="AL1605" i="7"/>
  <c r="AM1605" i="7" s="1"/>
  <c r="AJ1606" i="7"/>
  <c r="AK1606" i="7"/>
  <c r="AL1606" i="7"/>
  <c r="AM1606" i="7" s="1"/>
  <c r="AJ1607" i="7"/>
  <c r="AK1607" i="7"/>
  <c r="AL1607" i="7"/>
  <c r="AM1607" i="7" s="1"/>
  <c r="AJ1608" i="7"/>
  <c r="AK1608" i="7"/>
  <c r="AL1608" i="7"/>
  <c r="AM1608" i="7" s="1"/>
  <c r="AJ1609" i="7"/>
  <c r="AK1609" i="7"/>
  <c r="AL1609" i="7"/>
  <c r="AM1609" i="7" s="1"/>
  <c r="AJ1610" i="7"/>
  <c r="AK1610" i="7"/>
  <c r="AL1610" i="7"/>
  <c r="AM1610" i="7" s="1"/>
  <c r="AJ1611" i="7"/>
  <c r="AK1611" i="7"/>
  <c r="AL1611" i="7"/>
  <c r="AM1611" i="7" s="1"/>
  <c r="AJ1612" i="7"/>
  <c r="AK1612" i="7"/>
  <c r="AL1612" i="7"/>
  <c r="AM1612" i="7" s="1"/>
  <c r="AJ1613" i="7"/>
  <c r="AK1613" i="7"/>
  <c r="AL1613" i="7"/>
  <c r="AM1613" i="7" s="1"/>
  <c r="AJ1614" i="7"/>
  <c r="AK1614" i="7"/>
  <c r="AL1614" i="7"/>
  <c r="AM1614" i="7" s="1"/>
  <c r="AJ1615" i="7"/>
  <c r="AK1615" i="7"/>
  <c r="AL1615" i="7"/>
  <c r="AM1615" i="7" s="1"/>
  <c r="AJ1616" i="7"/>
  <c r="AK1616" i="7"/>
  <c r="AL1616" i="7"/>
  <c r="AM1616" i="7" s="1"/>
  <c r="AJ1617" i="7"/>
  <c r="AK1617" i="7"/>
  <c r="AL1617" i="7"/>
  <c r="AM1617" i="7" s="1"/>
  <c r="AJ1618" i="7"/>
  <c r="AK1618" i="7"/>
  <c r="AL1618" i="7"/>
  <c r="AM1618" i="7" s="1"/>
  <c r="AJ1619" i="7"/>
  <c r="AK1619" i="7"/>
  <c r="AL1619" i="7"/>
  <c r="AM1619" i="7" s="1"/>
  <c r="AJ1620" i="7"/>
  <c r="AK1620" i="7"/>
  <c r="AL1620" i="7"/>
  <c r="AM1620" i="7" s="1"/>
  <c r="AJ1621" i="7"/>
  <c r="AK1621" i="7"/>
  <c r="AL1621" i="7"/>
  <c r="AM1621" i="7" s="1"/>
  <c r="AJ1622" i="7"/>
  <c r="AK1622" i="7"/>
  <c r="AL1622" i="7"/>
  <c r="AM1622" i="7" s="1"/>
  <c r="AJ1623" i="7"/>
  <c r="AK1623" i="7"/>
  <c r="AL1623" i="7"/>
  <c r="AM1623" i="7" s="1"/>
  <c r="AJ1624" i="7"/>
  <c r="AK1624" i="7"/>
  <c r="AL1624" i="7"/>
  <c r="AM1624" i="7" s="1"/>
  <c r="AJ1625" i="7"/>
  <c r="AK1625" i="7"/>
  <c r="AL1625" i="7"/>
  <c r="AM1625" i="7" s="1"/>
  <c r="AJ1626" i="7"/>
  <c r="AK1626" i="7"/>
  <c r="AL1626" i="7"/>
  <c r="AM1626" i="7" s="1"/>
  <c r="AJ1627" i="7"/>
  <c r="AK1627" i="7"/>
  <c r="AL1627" i="7"/>
  <c r="AM1627" i="7" s="1"/>
  <c r="AJ1628" i="7"/>
  <c r="AK1628" i="7"/>
  <c r="AL1628" i="7"/>
  <c r="AM1628" i="7" s="1"/>
  <c r="AJ1629" i="7"/>
  <c r="AK1629" i="7"/>
  <c r="AL1629" i="7"/>
  <c r="AM1629" i="7" s="1"/>
  <c r="AJ1630" i="7"/>
  <c r="AK1630" i="7"/>
  <c r="AL1630" i="7"/>
  <c r="AM1630" i="7" s="1"/>
  <c r="AJ1631" i="7"/>
  <c r="AK1631" i="7"/>
  <c r="AL1631" i="7"/>
  <c r="AM1631" i="7" s="1"/>
  <c r="AJ1632" i="7"/>
  <c r="AK1632" i="7"/>
  <c r="AL1632" i="7"/>
  <c r="AM1632" i="7" s="1"/>
  <c r="AJ1633" i="7"/>
  <c r="AK1633" i="7"/>
  <c r="AL1633" i="7"/>
  <c r="AM1633" i="7" s="1"/>
  <c r="AJ1634" i="7"/>
  <c r="AK1634" i="7"/>
  <c r="AL1634" i="7"/>
  <c r="AM1634" i="7" s="1"/>
  <c r="AJ1635" i="7"/>
  <c r="AK1635" i="7"/>
  <c r="AL1635" i="7"/>
  <c r="AM1635" i="7" s="1"/>
  <c r="AJ1636" i="7"/>
  <c r="AK1636" i="7"/>
  <c r="AL1636" i="7"/>
  <c r="AM1636" i="7" s="1"/>
  <c r="AJ1637" i="7"/>
  <c r="AK1637" i="7"/>
  <c r="AL1637" i="7"/>
  <c r="AM1637" i="7" s="1"/>
  <c r="AJ1638" i="7"/>
  <c r="AK1638" i="7"/>
  <c r="AL1638" i="7"/>
  <c r="AM1638" i="7" s="1"/>
  <c r="AJ1639" i="7"/>
  <c r="AK1639" i="7"/>
  <c r="AL1639" i="7"/>
  <c r="AM1639" i="7" s="1"/>
  <c r="AJ1640" i="7"/>
  <c r="AK1640" i="7"/>
  <c r="AL1640" i="7"/>
  <c r="AM1640" i="7" s="1"/>
  <c r="AJ1641" i="7"/>
  <c r="AK1641" i="7"/>
  <c r="AL1641" i="7"/>
  <c r="AM1641" i="7" s="1"/>
  <c r="AJ1642" i="7"/>
  <c r="AK1642" i="7"/>
  <c r="AL1642" i="7"/>
  <c r="AM1642" i="7" s="1"/>
  <c r="AJ1643" i="7"/>
  <c r="AK1643" i="7"/>
  <c r="AL1643" i="7"/>
  <c r="AM1643" i="7" s="1"/>
  <c r="AJ1644" i="7"/>
  <c r="AK1644" i="7"/>
  <c r="AL1644" i="7"/>
  <c r="AM1644" i="7" s="1"/>
  <c r="AJ1645" i="7"/>
  <c r="AK1645" i="7"/>
  <c r="AL1645" i="7"/>
  <c r="AM1645" i="7" s="1"/>
  <c r="AJ1646" i="7"/>
  <c r="AK1646" i="7"/>
  <c r="AL1646" i="7"/>
  <c r="AM1646" i="7" s="1"/>
  <c r="AJ1647" i="7"/>
  <c r="AK1647" i="7"/>
  <c r="AL1647" i="7"/>
  <c r="AM1647" i="7" s="1"/>
  <c r="AJ1648" i="7"/>
  <c r="AK1648" i="7"/>
  <c r="AL1648" i="7"/>
  <c r="AM1648" i="7" s="1"/>
  <c r="AJ1649" i="7"/>
  <c r="AK1649" i="7"/>
  <c r="AL1649" i="7"/>
  <c r="AM1649" i="7" s="1"/>
  <c r="AJ1650" i="7"/>
  <c r="AK1650" i="7"/>
  <c r="AL1650" i="7"/>
  <c r="AM1650" i="7" s="1"/>
  <c r="AJ1651" i="7"/>
  <c r="AK1651" i="7"/>
  <c r="AL1651" i="7"/>
  <c r="AM1651" i="7" s="1"/>
  <c r="AJ1652" i="7"/>
  <c r="AK1652" i="7"/>
  <c r="AL1652" i="7"/>
  <c r="AM1652" i="7" s="1"/>
  <c r="AJ1653" i="7"/>
  <c r="AK1653" i="7"/>
  <c r="AL1653" i="7"/>
  <c r="AM1653" i="7" s="1"/>
  <c r="AJ1654" i="7"/>
  <c r="AK1654" i="7"/>
  <c r="AL1654" i="7"/>
  <c r="AM1654" i="7" s="1"/>
  <c r="AJ1655" i="7"/>
  <c r="AK1655" i="7"/>
  <c r="AL1655" i="7"/>
  <c r="AM1655" i="7" s="1"/>
  <c r="AJ1656" i="7"/>
  <c r="AK1656" i="7"/>
  <c r="AL1656" i="7"/>
  <c r="AM1656" i="7" s="1"/>
  <c r="AJ1657" i="7"/>
  <c r="AK1657" i="7"/>
  <c r="AL1657" i="7"/>
  <c r="AM1657" i="7" s="1"/>
  <c r="AJ1658" i="7"/>
  <c r="AK1658" i="7"/>
  <c r="AL1658" i="7"/>
  <c r="AM1658" i="7" s="1"/>
  <c r="AJ1659" i="7"/>
  <c r="AK1659" i="7"/>
  <c r="AL1659" i="7"/>
  <c r="AM1659" i="7" s="1"/>
  <c r="AJ1660" i="7"/>
  <c r="AK1660" i="7"/>
  <c r="AL1660" i="7"/>
  <c r="AM1660" i="7" s="1"/>
  <c r="AJ1661" i="7"/>
  <c r="AK1661" i="7"/>
  <c r="AL1661" i="7"/>
  <c r="AM1661" i="7" s="1"/>
  <c r="AJ1662" i="7"/>
  <c r="AK1662" i="7"/>
  <c r="AL1662" i="7"/>
  <c r="AM1662" i="7" s="1"/>
  <c r="AJ1663" i="7"/>
  <c r="AK1663" i="7"/>
  <c r="AL1663" i="7"/>
  <c r="AM1663" i="7" s="1"/>
  <c r="AJ1664" i="7"/>
  <c r="AK1664" i="7"/>
  <c r="AL1664" i="7"/>
  <c r="AM1664" i="7" s="1"/>
  <c r="AJ1665" i="7"/>
  <c r="AK1665" i="7"/>
  <c r="AL1665" i="7"/>
  <c r="AM1665" i="7" s="1"/>
  <c r="AJ1666" i="7"/>
  <c r="AK1666" i="7"/>
  <c r="AL1666" i="7"/>
  <c r="AM1666" i="7" s="1"/>
  <c r="AJ1667" i="7"/>
  <c r="AK1667" i="7"/>
  <c r="AL1667" i="7"/>
  <c r="AM1667" i="7" s="1"/>
  <c r="AJ1668" i="7"/>
  <c r="AK1668" i="7"/>
  <c r="AL1668" i="7"/>
  <c r="AM1668" i="7" s="1"/>
  <c r="AJ1669" i="7"/>
  <c r="AK1669" i="7"/>
  <c r="AL1669" i="7"/>
  <c r="AM1669" i="7" s="1"/>
  <c r="AJ1670" i="7"/>
  <c r="AK1670" i="7"/>
  <c r="AL1670" i="7"/>
  <c r="AM1670" i="7" s="1"/>
  <c r="AJ1671" i="7"/>
  <c r="AK1671" i="7"/>
  <c r="AL1671" i="7"/>
  <c r="AM1671" i="7" s="1"/>
  <c r="AJ1672" i="7"/>
  <c r="AK1672" i="7"/>
  <c r="AL1672" i="7"/>
  <c r="AM1672" i="7" s="1"/>
  <c r="AJ1673" i="7"/>
  <c r="AK1673" i="7"/>
  <c r="AL1673" i="7"/>
  <c r="AM1673" i="7" s="1"/>
  <c r="AJ1674" i="7"/>
  <c r="AK1674" i="7"/>
  <c r="AL1674" i="7"/>
  <c r="AM1674" i="7" s="1"/>
  <c r="AJ1675" i="7"/>
  <c r="AK1675" i="7"/>
  <c r="AL1675" i="7"/>
  <c r="AM1675" i="7" s="1"/>
  <c r="AJ1676" i="7"/>
  <c r="AK1676" i="7"/>
  <c r="AL1676" i="7"/>
  <c r="AM1676" i="7" s="1"/>
  <c r="AJ1677" i="7"/>
  <c r="AK1677" i="7"/>
  <c r="AL1677" i="7"/>
  <c r="AM1677" i="7" s="1"/>
  <c r="AJ1678" i="7"/>
  <c r="AK1678" i="7"/>
  <c r="AL1678" i="7"/>
  <c r="AM1678" i="7" s="1"/>
  <c r="AJ1679" i="7"/>
  <c r="AK1679" i="7"/>
  <c r="AL1679" i="7"/>
  <c r="AM1679" i="7" s="1"/>
  <c r="AJ1680" i="7"/>
  <c r="AK1680" i="7"/>
  <c r="AL1680" i="7"/>
  <c r="AM1680" i="7" s="1"/>
  <c r="AJ1681" i="7"/>
  <c r="AK1681" i="7"/>
  <c r="AL1681" i="7"/>
  <c r="AM1681" i="7" s="1"/>
  <c r="AJ1682" i="7"/>
  <c r="AK1682" i="7"/>
  <c r="AL1682" i="7"/>
  <c r="AM1682" i="7" s="1"/>
  <c r="AJ1683" i="7"/>
  <c r="AK1683" i="7"/>
  <c r="AL1683" i="7"/>
  <c r="AM1683" i="7" s="1"/>
  <c r="AJ1684" i="7"/>
  <c r="AK1684" i="7"/>
  <c r="AL1684" i="7"/>
  <c r="AM1684" i="7" s="1"/>
  <c r="AJ1685" i="7"/>
  <c r="AK1685" i="7"/>
  <c r="AL1685" i="7"/>
  <c r="AM1685" i="7" s="1"/>
  <c r="AJ1686" i="7"/>
  <c r="AK1686" i="7"/>
  <c r="AL1686" i="7"/>
  <c r="AM1686" i="7" s="1"/>
  <c r="AJ1687" i="7"/>
  <c r="AK1687" i="7"/>
  <c r="AL1687" i="7"/>
  <c r="AM1687" i="7" s="1"/>
  <c r="AJ1688" i="7"/>
  <c r="AK1688" i="7"/>
  <c r="AL1688" i="7"/>
  <c r="AM1688" i="7" s="1"/>
  <c r="AJ1689" i="7"/>
  <c r="AK1689" i="7"/>
  <c r="AL1689" i="7"/>
  <c r="AM1689" i="7" s="1"/>
  <c r="AJ1690" i="7"/>
  <c r="AK1690" i="7"/>
  <c r="AL1690" i="7"/>
  <c r="AM1690" i="7" s="1"/>
  <c r="AJ1691" i="7"/>
  <c r="AK1691" i="7"/>
  <c r="AL1691" i="7"/>
  <c r="AM1691" i="7" s="1"/>
  <c r="AJ1692" i="7"/>
  <c r="AK1692" i="7"/>
  <c r="AL1692" i="7"/>
  <c r="AM1692" i="7" s="1"/>
  <c r="AJ1693" i="7"/>
  <c r="AK1693" i="7"/>
  <c r="AL1693" i="7"/>
  <c r="AM1693" i="7" s="1"/>
  <c r="AJ1694" i="7"/>
  <c r="AK1694" i="7"/>
  <c r="AL1694" i="7"/>
  <c r="AM1694" i="7" s="1"/>
  <c r="AJ1695" i="7"/>
  <c r="AK1695" i="7"/>
  <c r="AL1695" i="7"/>
  <c r="AM1695" i="7" s="1"/>
  <c r="AJ1696" i="7"/>
  <c r="AK1696" i="7"/>
  <c r="AL1696" i="7"/>
  <c r="AM1696" i="7" s="1"/>
  <c r="AJ1697" i="7"/>
  <c r="AK1697" i="7"/>
  <c r="AL1697" i="7"/>
  <c r="AM1697" i="7" s="1"/>
  <c r="AJ1698" i="7"/>
  <c r="AK1698" i="7"/>
  <c r="AL1698" i="7"/>
  <c r="AM1698" i="7" s="1"/>
  <c r="AJ1699" i="7"/>
  <c r="AK1699" i="7"/>
  <c r="AL1699" i="7"/>
  <c r="AM1699" i="7" s="1"/>
  <c r="AJ1700" i="7"/>
  <c r="AK1700" i="7"/>
  <c r="AL1700" i="7"/>
  <c r="AM1700" i="7" s="1"/>
  <c r="AJ1701" i="7"/>
  <c r="AK1701" i="7"/>
  <c r="AL1701" i="7"/>
  <c r="AM1701" i="7" s="1"/>
  <c r="AJ1702" i="7"/>
  <c r="AK1702" i="7"/>
  <c r="AL1702" i="7"/>
  <c r="AM1702" i="7" s="1"/>
  <c r="AJ1703" i="7"/>
  <c r="AK1703" i="7"/>
  <c r="AL1703" i="7"/>
  <c r="AM1703" i="7" s="1"/>
  <c r="AJ1704" i="7"/>
  <c r="AK1704" i="7"/>
  <c r="AL1704" i="7"/>
  <c r="AM1704" i="7" s="1"/>
  <c r="AJ1705" i="7"/>
  <c r="AK1705" i="7"/>
  <c r="AL1705" i="7"/>
  <c r="AM1705" i="7" s="1"/>
  <c r="AJ1706" i="7"/>
  <c r="AK1706" i="7"/>
  <c r="AL1706" i="7"/>
  <c r="AM1706" i="7" s="1"/>
  <c r="AJ1707" i="7"/>
  <c r="AK1707" i="7"/>
  <c r="AL1707" i="7"/>
  <c r="AM1707" i="7" s="1"/>
  <c r="AJ1708" i="7"/>
  <c r="AK1708" i="7"/>
  <c r="AL1708" i="7"/>
  <c r="AM1708" i="7" s="1"/>
  <c r="AJ1709" i="7"/>
  <c r="AK1709" i="7"/>
  <c r="AL1709" i="7"/>
  <c r="AM1709" i="7" s="1"/>
  <c r="AJ1710" i="7"/>
  <c r="AK1710" i="7"/>
  <c r="AL1710" i="7"/>
  <c r="AM1710" i="7" s="1"/>
  <c r="AJ1711" i="7"/>
  <c r="AK1711" i="7"/>
  <c r="AL1711" i="7"/>
  <c r="AM1711" i="7" s="1"/>
  <c r="AJ1712" i="7"/>
  <c r="AK1712" i="7"/>
  <c r="AL1712" i="7"/>
  <c r="AM1712" i="7" s="1"/>
  <c r="AJ1713" i="7"/>
  <c r="AK1713" i="7"/>
  <c r="AL1713" i="7"/>
  <c r="AM1713" i="7" s="1"/>
  <c r="AJ1714" i="7"/>
  <c r="AK1714" i="7"/>
  <c r="AL1714" i="7"/>
  <c r="AM1714" i="7" s="1"/>
  <c r="AJ1715" i="7"/>
  <c r="AK1715" i="7"/>
  <c r="AL1715" i="7"/>
  <c r="AM1715" i="7" s="1"/>
  <c r="AJ1716" i="7"/>
  <c r="AK1716" i="7"/>
  <c r="AL1716" i="7"/>
  <c r="AM1716" i="7" s="1"/>
  <c r="AJ1717" i="7"/>
  <c r="AK1717" i="7"/>
  <c r="AL1717" i="7"/>
  <c r="AM1717" i="7" s="1"/>
  <c r="AJ1718" i="7"/>
  <c r="AK1718" i="7"/>
  <c r="AL1718" i="7"/>
  <c r="AM1718" i="7" s="1"/>
  <c r="AJ1719" i="7"/>
  <c r="AK1719" i="7"/>
  <c r="AL1719" i="7"/>
  <c r="AM1719" i="7" s="1"/>
  <c r="AJ1720" i="7"/>
  <c r="AK1720" i="7"/>
  <c r="AL1720" i="7"/>
  <c r="AM1720" i="7" s="1"/>
  <c r="AJ1721" i="7"/>
  <c r="AK1721" i="7"/>
  <c r="AL1721" i="7"/>
  <c r="AM1721" i="7" s="1"/>
  <c r="AJ1722" i="7"/>
  <c r="AK1722" i="7"/>
  <c r="AL1722" i="7"/>
  <c r="AM1722" i="7" s="1"/>
  <c r="AJ1723" i="7"/>
  <c r="AK1723" i="7"/>
  <c r="AL1723" i="7"/>
  <c r="AM1723" i="7" s="1"/>
  <c r="AJ1724" i="7"/>
  <c r="AK1724" i="7"/>
  <c r="AL1724" i="7"/>
  <c r="AM1724" i="7" s="1"/>
  <c r="AJ1725" i="7"/>
  <c r="AK1725" i="7"/>
  <c r="AL1725" i="7"/>
  <c r="AM1725" i="7" s="1"/>
  <c r="AJ1726" i="7"/>
  <c r="AK1726" i="7"/>
  <c r="AL1726" i="7"/>
  <c r="AM1726" i="7" s="1"/>
  <c r="AJ1727" i="7"/>
  <c r="AK1727" i="7"/>
  <c r="AL1727" i="7"/>
  <c r="AM1727" i="7" s="1"/>
  <c r="AJ1728" i="7"/>
  <c r="AK1728" i="7"/>
  <c r="AL1728" i="7"/>
  <c r="AM1728" i="7" s="1"/>
  <c r="AJ1729" i="7"/>
  <c r="AK1729" i="7"/>
  <c r="AL1729" i="7"/>
  <c r="AM1729" i="7" s="1"/>
  <c r="AJ1730" i="7"/>
  <c r="AK1730" i="7"/>
  <c r="AL1730" i="7"/>
  <c r="AM1730" i="7" s="1"/>
  <c r="AJ1731" i="7"/>
  <c r="AK1731" i="7"/>
  <c r="AL1731" i="7"/>
  <c r="AM1731" i="7" s="1"/>
  <c r="AJ1732" i="7"/>
  <c r="AK1732" i="7"/>
  <c r="AL1732" i="7"/>
  <c r="AM1732" i="7" s="1"/>
  <c r="AJ1733" i="7"/>
  <c r="AK1733" i="7"/>
  <c r="AL1733" i="7"/>
  <c r="AM1733" i="7" s="1"/>
  <c r="AJ1734" i="7"/>
  <c r="AK1734" i="7"/>
  <c r="AL1734" i="7"/>
  <c r="AM1734" i="7" s="1"/>
  <c r="AJ1735" i="7"/>
  <c r="AK1735" i="7"/>
  <c r="AL1735" i="7"/>
  <c r="AM1735" i="7" s="1"/>
  <c r="AJ1736" i="7"/>
  <c r="AK1736" i="7"/>
  <c r="AL1736" i="7"/>
  <c r="AM1736" i="7" s="1"/>
  <c r="AJ1737" i="7"/>
  <c r="AK1737" i="7"/>
  <c r="AL1737" i="7"/>
  <c r="AM1737" i="7" s="1"/>
  <c r="AJ1738" i="7"/>
  <c r="AK1738" i="7"/>
  <c r="AL1738" i="7"/>
  <c r="AM1738" i="7" s="1"/>
  <c r="AJ1739" i="7"/>
  <c r="AK1739" i="7"/>
  <c r="AL1739" i="7"/>
  <c r="AM1739" i="7" s="1"/>
  <c r="AJ1740" i="7"/>
  <c r="AK1740" i="7"/>
  <c r="AL1740" i="7"/>
  <c r="AM1740" i="7" s="1"/>
  <c r="AJ1741" i="7"/>
  <c r="AK1741" i="7"/>
  <c r="AL1741" i="7"/>
  <c r="AM1741" i="7" s="1"/>
  <c r="AJ1742" i="7"/>
  <c r="AK1742" i="7"/>
  <c r="AL1742" i="7"/>
  <c r="AM1742" i="7" s="1"/>
  <c r="AJ1743" i="7"/>
  <c r="AK1743" i="7"/>
  <c r="AL1743" i="7"/>
  <c r="AM1743" i="7" s="1"/>
  <c r="AJ1744" i="7"/>
  <c r="AK1744" i="7"/>
  <c r="AL1744" i="7"/>
  <c r="AM1744" i="7" s="1"/>
  <c r="AJ1745" i="7"/>
  <c r="AK1745" i="7"/>
  <c r="AL1745" i="7"/>
  <c r="AM1745" i="7" s="1"/>
  <c r="AJ1746" i="7"/>
  <c r="AK1746" i="7"/>
  <c r="AL1746" i="7"/>
  <c r="AM1746" i="7" s="1"/>
  <c r="AJ1747" i="7"/>
  <c r="AK1747" i="7"/>
  <c r="AL1747" i="7"/>
  <c r="AM1747" i="7" s="1"/>
  <c r="AJ1748" i="7"/>
  <c r="AK1748" i="7"/>
  <c r="AL1748" i="7"/>
  <c r="AM1748" i="7" s="1"/>
  <c r="AJ1749" i="7"/>
  <c r="AK1749" i="7"/>
  <c r="AL1749" i="7"/>
  <c r="AM1749" i="7" s="1"/>
  <c r="AJ1750" i="7"/>
  <c r="AK1750" i="7"/>
  <c r="AL1750" i="7"/>
  <c r="AM1750" i="7" s="1"/>
  <c r="AJ1751" i="7"/>
  <c r="AK1751" i="7"/>
  <c r="AL1751" i="7"/>
  <c r="AM1751" i="7" s="1"/>
  <c r="AJ1752" i="7"/>
  <c r="AK1752" i="7"/>
  <c r="AL1752" i="7"/>
  <c r="AM1752" i="7" s="1"/>
  <c r="AJ1753" i="7"/>
  <c r="AK1753" i="7"/>
  <c r="AL1753" i="7"/>
  <c r="AM1753" i="7" s="1"/>
  <c r="AJ1754" i="7"/>
  <c r="AK1754" i="7"/>
  <c r="AL1754" i="7"/>
  <c r="AM1754" i="7" s="1"/>
  <c r="AJ1755" i="7"/>
  <c r="AK1755" i="7"/>
  <c r="AL1755" i="7"/>
  <c r="AM1755" i="7" s="1"/>
  <c r="AJ1756" i="7"/>
  <c r="AK1756" i="7"/>
  <c r="AL1756" i="7"/>
  <c r="AM1756" i="7" s="1"/>
  <c r="AJ1757" i="7"/>
  <c r="AK1757" i="7"/>
  <c r="AL1757" i="7"/>
  <c r="AM1757" i="7" s="1"/>
  <c r="AJ1758" i="7"/>
  <c r="AK1758" i="7"/>
  <c r="AL1758" i="7"/>
  <c r="AM1758" i="7" s="1"/>
  <c r="AJ1759" i="7"/>
  <c r="AK1759" i="7"/>
  <c r="AL1759" i="7"/>
  <c r="AM1759" i="7" s="1"/>
  <c r="AJ1760" i="7"/>
  <c r="AK1760" i="7"/>
  <c r="AL1760" i="7"/>
  <c r="AM1760" i="7" s="1"/>
  <c r="AJ1761" i="7"/>
  <c r="AK1761" i="7"/>
  <c r="AL1761" i="7"/>
  <c r="AM1761" i="7" s="1"/>
  <c r="AJ1762" i="7"/>
  <c r="AK1762" i="7"/>
  <c r="AL1762" i="7"/>
  <c r="AM1762" i="7" s="1"/>
  <c r="AJ1763" i="7"/>
  <c r="AK1763" i="7"/>
  <c r="AL1763" i="7"/>
  <c r="AM1763" i="7" s="1"/>
  <c r="AJ1764" i="7"/>
  <c r="AK1764" i="7"/>
  <c r="AL1764" i="7"/>
  <c r="AM1764" i="7" s="1"/>
  <c r="AJ1765" i="7"/>
  <c r="AK1765" i="7"/>
  <c r="AL1765" i="7"/>
  <c r="AM1765" i="7" s="1"/>
  <c r="AJ1766" i="7"/>
  <c r="AK1766" i="7"/>
  <c r="AL1766" i="7"/>
  <c r="AM1766" i="7" s="1"/>
  <c r="AJ1767" i="7"/>
  <c r="AK1767" i="7"/>
  <c r="AL1767" i="7"/>
  <c r="AM1767" i="7" s="1"/>
  <c r="AJ1768" i="7"/>
  <c r="AK1768" i="7"/>
  <c r="AL1768" i="7"/>
  <c r="AM1768" i="7" s="1"/>
  <c r="AJ1769" i="7"/>
  <c r="AK1769" i="7"/>
  <c r="AL1769" i="7"/>
  <c r="AM1769" i="7" s="1"/>
  <c r="AJ1770" i="7"/>
  <c r="AK1770" i="7"/>
  <c r="AL1770" i="7"/>
  <c r="AM1770" i="7" s="1"/>
  <c r="AJ1771" i="7"/>
  <c r="AK1771" i="7"/>
  <c r="AL1771" i="7"/>
  <c r="AM1771" i="7" s="1"/>
  <c r="AJ1772" i="7"/>
  <c r="AK1772" i="7"/>
  <c r="AL1772" i="7"/>
  <c r="AM1772" i="7" s="1"/>
  <c r="AJ1773" i="7"/>
  <c r="AK1773" i="7"/>
  <c r="AL1773" i="7"/>
  <c r="AM1773" i="7" s="1"/>
  <c r="AJ1774" i="7"/>
  <c r="AK1774" i="7"/>
  <c r="AL1774" i="7"/>
  <c r="AM1774" i="7" s="1"/>
  <c r="AJ1775" i="7"/>
  <c r="AK1775" i="7"/>
  <c r="AL1775" i="7"/>
  <c r="AM1775" i="7" s="1"/>
  <c r="AJ1776" i="7"/>
  <c r="AK1776" i="7"/>
  <c r="AL1776" i="7"/>
  <c r="AM1776" i="7" s="1"/>
  <c r="AJ1777" i="7"/>
  <c r="AK1777" i="7"/>
  <c r="AL1777" i="7"/>
  <c r="AM1777" i="7" s="1"/>
  <c r="AJ1778" i="7"/>
  <c r="AK1778" i="7"/>
  <c r="AL1778" i="7"/>
  <c r="AM1778" i="7" s="1"/>
  <c r="AJ1779" i="7"/>
  <c r="AK1779" i="7"/>
  <c r="AL1779" i="7"/>
  <c r="AM1779" i="7" s="1"/>
  <c r="AJ1780" i="7"/>
  <c r="AK1780" i="7"/>
  <c r="AL1780" i="7"/>
  <c r="AM1780" i="7" s="1"/>
  <c r="AJ1781" i="7"/>
  <c r="AK1781" i="7"/>
  <c r="AL1781" i="7"/>
  <c r="AM1781" i="7" s="1"/>
  <c r="AJ1782" i="7"/>
  <c r="AK1782" i="7"/>
  <c r="AL1782" i="7"/>
  <c r="AM1782" i="7" s="1"/>
  <c r="AJ1783" i="7"/>
  <c r="AK1783" i="7"/>
  <c r="AL1783" i="7"/>
  <c r="AM1783" i="7" s="1"/>
  <c r="AJ1784" i="7"/>
  <c r="AK1784" i="7"/>
  <c r="AL1784" i="7"/>
  <c r="AM1784" i="7" s="1"/>
  <c r="AJ1785" i="7"/>
  <c r="AK1785" i="7"/>
  <c r="AL1785" i="7"/>
  <c r="AM1785" i="7" s="1"/>
  <c r="AJ1786" i="7"/>
  <c r="AK1786" i="7"/>
  <c r="AL1786" i="7"/>
  <c r="AM1786" i="7" s="1"/>
  <c r="AJ1787" i="7"/>
  <c r="AK1787" i="7"/>
  <c r="AL1787" i="7"/>
  <c r="AM1787" i="7" s="1"/>
  <c r="AJ1788" i="7"/>
  <c r="AK1788" i="7"/>
  <c r="AL1788" i="7"/>
  <c r="AM1788" i="7" s="1"/>
  <c r="AJ1789" i="7"/>
  <c r="AK1789" i="7"/>
  <c r="AL1789" i="7"/>
  <c r="AM1789" i="7" s="1"/>
  <c r="AJ1790" i="7"/>
  <c r="AK1790" i="7"/>
  <c r="AL1790" i="7"/>
  <c r="AM1790" i="7" s="1"/>
  <c r="AJ1791" i="7"/>
  <c r="AK1791" i="7"/>
  <c r="AL1791" i="7"/>
  <c r="AM1791" i="7" s="1"/>
  <c r="AJ1792" i="7"/>
  <c r="AK1792" i="7"/>
  <c r="AL1792" i="7"/>
  <c r="AM1792" i="7" s="1"/>
  <c r="AJ1793" i="7"/>
  <c r="AK1793" i="7"/>
  <c r="AL1793" i="7"/>
  <c r="AM1793" i="7" s="1"/>
  <c r="AJ1794" i="7"/>
  <c r="AK1794" i="7"/>
  <c r="AL1794" i="7"/>
  <c r="AM1794" i="7" s="1"/>
  <c r="AJ1795" i="7"/>
  <c r="AK1795" i="7"/>
  <c r="AL1795" i="7"/>
  <c r="AM1795" i="7" s="1"/>
  <c r="AJ1796" i="7"/>
  <c r="AK1796" i="7"/>
  <c r="AL1796" i="7"/>
  <c r="AM1796" i="7" s="1"/>
  <c r="AJ1797" i="7"/>
  <c r="AK1797" i="7"/>
  <c r="AL1797" i="7"/>
  <c r="AM1797" i="7" s="1"/>
  <c r="AJ1798" i="7"/>
  <c r="AK1798" i="7"/>
  <c r="AL1798" i="7"/>
  <c r="AM1798" i="7" s="1"/>
  <c r="AJ1799" i="7"/>
  <c r="AK1799" i="7"/>
  <c r="AL1799" i="7"/>
  <c r="AM1799" i="7" s="1"/>
  <c r="AJ1800" i="7"/>
  <c r="AK1800" i="7"/>
  <c r="AL1800" i="7"/>
  <c r="AM1800" i="7" s="1"/>
  <c r="AJ1801" i="7"/>
  <c r="AK1801" i="7"/>
  <c r="AL1801" i="7"/>
  <c r="AM1801" i="7" s="1"/>
  <c r="AJ1802" i="7"/>
  <c r="AK1802" i="7"/>
  <c r="AL1802" i="7"/>
  <c r="AM1802" i="7" s="1"/>
  <c r="AJ1803" i="7"/>
  <c r="AK1803" i="7"/>
  <c r="AL1803" i="7"/>
  <c r="AM1803" i="7" s="1"/>
  <c r="AJ1804" i="7"/>
  <c r="AK1804" i="7"/>
  <c r="AL1804" i="7"/>
  <c r="AM1804" i="7" s="1"/>
  <c r="AJ1805" i="7"/>
  <c r="AK1805" i="7"/>
  <c r="AL1805" i="7"/>
  <c r="AM1805" i="7" s="1"/>
  <c r="AJ1806" i="7"/>
  <c r="AK1806" i="7"/>
  <c r="AL1806" i="7"/>
  <c r="AM1806" i="7" s="1"/>
  <c r="AJ1807" i="7"/>
  <c r="AK1807" i="7"/>
  <c r="AL1807" i="7"/>
  <c r="AM1807" i="7" s="1"/>
  <c r="AJ1808" i="7"/>
  <c r="AK1808" i="7"/>
  <c r="AL1808" i="7"/>
  <c r="AM1808" i="7" s="1"/>
  <c r="AJ1809" i="7"/>
  <c r="AK1809" i="7"/>
  <c r="AL1809" i="7"/>
  <c r="AM1809" i="7" s="1"/>
  <c r="AJ1810" i="7"/>
  <c r="AK1810" i="7"/>
  <c r="AL1810" i="7"/>
  <c r="AM1810" i="7" s="1"/>
  <c r="AJ1811" i="7"/>
  <c r="AK1811" i="7"/>
  <c r="AL1811" i="7"/>
  <c r="AM1811" i="7" s="1"/>
  <c r="AJ1812" i="7"/>
  <c r="AK1812" i="7"/>
  <c r="AL1812" i="7"/>
  <c r="AM1812" i="7" s="1"/>
  <c r="AJ1813" i="7"/>
  <c r="AK1813" i="7"/>
  <c r="AL1813" i="7"/>
  <c r="AM1813" i="7" s="1"/>
  <c r="AK1814" i="7"/>
  <c r="AL1814" i="7"/>
  <c r="AM1814" i="7" s="1"/>
  <c r="AJ1815" i="7"/>
  <c r="AK1815" i="7"/>
  <c r="AL1815" i="7"/>
  <c r="AM1815" i="7" s="1"/>
  <c r="AJ1816" i="7"/>
  <c r="AK1816" i="7"/>
  <c r="AL1816" i="7"/>
  <c r="AM1816" i="7" s="1"/>
  <c r="AJ1817" i="7"/>
  <c r="AK1817" i="7"/>
  <c r="AL1817" i="7"/>
  <c r="AM1817" i="7" s="1"/>
  <c r="AJ1818" i="7"/>
  <c r="AK1818" i="7"/>
  <c r="AL1818" i="7"/>
  <c r="AM1818" i="7" s="1"/>
  <c r="AJ1819" i="7"/>
  <c r="AK1819" i="7"/>
  <c r="AL1819" i="7"/>
  <c r="AM1819" i="7" s="1"/>
  <c r="AJ1820" i="7"/>
  <c r="AK1820" i="7"/>
  <c r="AL1820" i="7"/>
  <c r="AM1820" i="7" s="1"/>
  <c r="AJ1821" i="7"/>
  <c r="AK1821" i="7"/>
  <c r="AL1821" i="7"/>
  <c r="AM1821" i="7" s="1"/>
  <c r="AK1822" i="7"/>
  <c r="AL1822" i="7"/>
  <c r="AM1822" i="7" s="1"/>
  <c r="AJ1823" i="7"/>
  <c r="AK1823" i="7"/>
  <c r="AL1823" i="7"/>
  <c r="AM1823" i="7" s="1"/>
  <c r="AJ1824" i="7"/>
  <c r="AK1824" i="7"/>
  <c r="AL1824" i="7"/>
  <c r="AM1824" i="7" s="1"/>
  <c r="AJ1825" i="7"/>
  <c r="AK1825" i="7"/>
  <c r="AL1825" i="7"/>
  <c r="AM1825" i="7" s="1"/>
  <c r="AJ1826" i="7"/>
  <c r="AK1826" i="7"/>
  <c r="AL1826" i="7"/>
  <c r="AM1826" i="7" s="1"/>
  <c r="AJ1827" i="7"/>
  <c r="AK1827" i="7"/>
  <c r="AL1827" i="7"/>
  <c r="AM1827" i="7" s="1"/>
  <c r="AJ1828" i="7"/>
  <c r="AK1828" i="7"/>
  <c r="AL1828" i="7"/>
  <c r="AM1828" i="7" s="1"/>
  <c r="AJ1829" i="7"/>
  <c r="AK1829" i="7"/>
  <c r="AL1829" i="7"/>
  <c r="AM1829" i="7" s="1"/>
  <c r="AK1830" i="7"/>
  <c r="AL1830" i="7"/>
  <c r="AM1830" i="7" s="1"/>
  <c r="AJ1831" i="7"/>
  <c r="AK1831" i="7"/>
  <c r="AL1831" i="7"/>
  <c r="AM1831" i="7" s="1"/>
  <c r="AJ1832" i="7"/>
  <c r="AK1832" i="7"/>
  <c r="AL1832" i="7"/>
  <c r="AM1832" i="7" s="1"/>
  <c r="AJ1833" i="7"/>
  <c r="AK1833" i="7"/>
  <c r="AL1833" i="7"/>
  <c r="AM1833" i="7" s="1"/>
  <c r="AJ1834" i="7"/>
  <c r="AK1834" i="7"/>
  <c r="AL1834" i="7"/>
  <c r="AM1834" i="7" s="1"/>
  <c r="AJ1835" i="7"/>
  <c r="AK1835" i="7"/>
  <c r="AL1835" i="7"/>
  <c r="AM1835" i="7" s="1"/>
  <c r="AJ1836" i="7"/>
  <c r="AK1836" i="7"/>
  <c r="AL1836" i="7"/>
  <c r="AM1836" i="7" s="1"/>
  <c r="AJ1837" i="7"/>
  <c r="AK1837" i="7"/>
  <c r="AL1837" i="7"/>
  <c r="AM1837" i="7" s="1"/>
  <c r="AK1838" i="7"/>
  <c r="AL1838" i="7"/>
  <c r="AM1838" i="7" s="1"/>
  <c r="AJ1839" i="7"/>
  <c r="AK1839" i="7"/>
  <c r="AL1839" i="7"/>
  <c r="AM1839" i="7" s="1"/>
  <c r="AJ1840" i="7"/>
  <c r="AK1840" i="7"/>
  <c r="AL1840" i="7"/>
  <c r="AM1840" i="7" s="1"/>
  <c r="AJ1841" i="7"/>
  <c r="AK1841" i="7"/>
  <c r="AL1841" i="7"/>
  <c r="AM1841" i="7" s="1"/>
  <c r="AJ1842" i="7"/>
  <c r="AK1842" i="7"/>
  <c r="AL1842" i="7"/>
  <c r="AM1842" i="7" s="1"/>
  <c r="AJ1843" i="7"/>
  <c r="AK1843" i="7"/>
  <c r="AL1843" i="7"/>
  <c r="AM1843" i="7" s="1"/>
  <c r="AJ1844" i="7"/>
  <c r="AK1844" i="7"/>
  <c r="AL1844" i="7"/>
  <c r="AM1844" i="7" s="1"/>
  <c r="AJ1845" i="7"/>
  <c r="AK1845" i="7"/>
  <c r="AL1845" i="7"/>
  <c r="AM1845" i="7" s="1"/>
  <c r="AK1846" i="7"/>
  <c r="AL1846" i="7"/>
  <c r="AM1846" i="7" s="1"/>
  <c r="AJ1847" i="7"/>
  <c r="AK1847" i="7"/>
  <c r="AL1847" i="7"/>
  <c r="AM1847" i="7" s="1"/>
  <c r="AJ1848" i="7"/>
  <c r="AK1848" i="7"/>
  <c r="AL1848" i="7"/>
  <c r="AM1848" i="7" s="1"/>
  <c r="AJ1849" i="7"/>
  <c r="AK1849" i="7"/>
  <c r="AL1849" i="7"/>
  <c r="AM1849" i="7" s="1"/>
  <c r="AJ1850" i="7"/>
  <c r="AK1850" i="7"/>
  <c r="AL1850" i="7"/>
  <c r="AM1850" i="7" s="1"/>
  <c r="AJ1851" i="7"/>
  <c r="AK1851" i="7"/>
  <c r="AL1851" i="7"/>
  <c r="AM1851" i="7" s="1"/>
  <c r="AJ1852" i="7"/>
  <c r="AK1852" i="7"/>
  <c r="AL1852" i="7"/>
  <c r="AM1852" i="7" s="1"/>
  <c r="AJ1853" i="7"/>
  <c r="AK1853" i="7"/>
  <c r="AL1853" i="7"/>
  <c r="AM1853" i="7" s="1"/>
  <c r="AK1854" i="7"/>
  <c r="AL1854" i="7"/>
  <c r="AM1854" i="7" s="1"/>
  <c r="AJ1855" i="7"/>
  <c r="AK1855" i="7"/>
  <c r="AL1855" i="7"/>
  <c r="AM1855" i="7" s="1"/>
  <c r="AJ1856" i="7"/>
  <c r="AK1856" i="7"/>
  <c r="AL1856" i="7"/>
  <c r="AM1856" i="7" s="1"/>
  <c r="AJ1857" i="7"/>
  <c r="AK1857" i="7"/>
  <c r="AL1857" i="7"/>
  <c r="AM1857" i="7" s="1"/>
  <c r="AJ1858" i="7"/>
  <c r="AK1858" i="7"/>
  <c r="AL1858" i="7"/>
  <c r="AM1858" i="7" s="1"/>
  <c r="AJ1859" i="7"/>
  <c r="AK1859" i="7"/>
  <c r="AL1859" i="7"/>
  <c r="AM1859" i="7" s="1"/>
  <c r="AJ1860" i="7"/>
  <c r="AK1860" i="7"/>
  <c r="AL1860" i="7"/>
  <c r="AM1860" i="7" s="1"/>
  <c r="AJ1861" i="7"/>
  <c r="AK1861" i="7"/>
  <c r="AL1861" i="7"/>
  <c r="AM1861" i="7" s="1"/>
  <c r="AK1862" i="7"/>
  <c r="AL1862" i="7"/>
  <c r="AM1862" i="7" s="1"/>
  <c r="AJ1863" i="7"/>
  <c r="AK1863" i="7"/>
  <c r="AL1863" i="7"/>
  <c r="AM1863" i="7" s="1"/>
  <c r="AJ1864" i="7"/>
  <c r="AK1864" i="7"/>
  <c r="AL1864" i="7"/>
  <c r="AM1864" i="7" s="1"/>
  <c r="AJ1865" i="7"/>
  <c r="AK1865" i="7"/>
  <c r="AL1865" i="7"/>
  <c r="AM1865" i="7" s="1"/>
  <c r="AJ1866" i="7"/>
  <c r="AK1866" i="7"/>
  <c r="AL1866" i="7"/>
  <c r="AM1866" i="7" s="1"/>
  <c r="AJ1867" i="7"/>
  <c r="AK1867" i="7"/>
  <c r="AL1867" i="7"/>
  <c r="AM1867" i="7" s="1"/>
  <c r="AJ1868" i="7"/>
  <c r="AK1868" i="7"/>
  <c r="AL1868" i="7"/>
  <c r="AM1868" i="7" s="1"/>
  <c r="AJ1869" i="7"/>
  <c r="AK1869" i="7"/>
  <c r="AL1869" i="7"/>
  <c r="AM1869" i="7" s="1"/>
  <c r="AK1870" i="7"/>
  <c r="AL1870" i="7"/>
  <c r="AM1870" i="7" s="1"/>
  <c r="AJ1871" i="7"/>
  <c r="AK1871" i="7"/>
  <c r="AL1871" i="7"/>
  <c r="AM1871" i="7" s="1"/>
  <c r="AJ1872" i="7"/>
  <c r="AK1872" i="7"/>
  <c r="AL1872" i="7"/>
  <c r="AM1872" i="7" s="1"/>
  <c r="AJ1873" i="7"/>
  <c r="AK1873" i="7"/>
  <c r="AL1873" i="7"/>
  <c r="AM1873" i="7" s="1"/>
  <c r="AJ1874" i="7"/>
  <c r="AK1874" i="7"/>
  <c r="AL1874" i="7"/>
  <c r="AM1874" i="7" s="1"/>
  <c r="AJ1875" i="7"/>
  <c r="AK1875" i="7"/>
  <c r="AL1875" i="7"/>
  <c r="AM1875" i="7" s="1"/>
  <c r="AJ1876" i="7"/>
  <c r="AK1876" i="7"/>
  <c r="AL1876" i="7"/>
  <c r="AM1876" i="7" s="1"/>
  <c r="AJ1877" i="7"/>
  <c r="AK1877" i="7"/>
  <c r="AL1877" i="7"/>
  <c r="AM1877" i="7" s="1"/>
  <c r="AK1878" i="7"/>
  <c r="AL1878" i="7"/>
  <c r="AM1878" i="7" s="1"/>
  <c r="AJ1879" i="7"/>
  <c r="AK1879" i="7"/>
  <c r="AL1879" i="7"/>
  <c r="AM1879" i="7" s="1"/>
  <c r="AJ1880" i="7"/>
  <c r="AK1880" i="7"/>
  <c r="AL1880" i="7"/>
  <c r="AM1880" i="7" s="1"/>
  <c r="AJ1881" i="7"/>
  <c r="AK1881" i="7"/>
  <c r="AL1881" i="7"/>
  <c r="AM1881" i="7" s="1"/>
  <c r="AJ1882" i="7"/>
  <c r="AK1882" i="7"/>
  <c r="AL1882" i="7"/>
  <c r="AM1882" i="7" s="1"/>
  <c r="AJ1883" i="7"/>
  <c r="AK1883" i="7"/>
  <c r="AL1883" i="7"/>
  <c r="AM1883" i="7" s="1"/>
  <c r="AJ1884" i="7"/>
  <c r="AK1884" i="7"/>
  <c r="AL1884" i="7"/>
  <c r="AM1884" i="7" s="1"/>
  <c r="AJ1885" i="7"/>
  <c r="AK1885" i="7"/>
  <c r="AL1885" i="7"/>
  <c r="AM1885" i="7" s="1"/>
  <c r="AK1886" i="7"/>
  <c r="AL1886" i="7"/>
  <c r="AM1886" i="7" s="1"/>
  <c r="AJ1887" i="7"/>
  <c r="AK1887" i="7"/>
  <c r="AL1887" i="7"/>
  <c r="AM1887" i="7" s="1"/>
  <c r="AJ1888" i="7"/>
  <c r="AK1888" i="7"/>
  <c r="AL1888" i="7"/>
  <c r="AM1888" i="7" s="1"/>
  <c r="AJ1889" i="7"/>
  <c r="AK1889" i="7"/>
  <c r="AL1889" i="7"/>
  <c r="AM1889" i="7" s="1"/>
  <c r="AJ1890" i="7"/>
  <c r="AK1890" i="7"/>
  <c r="AL1890" i="7"/>
  <c r="AM1890" i="7" s="1"/>
  <c r="AJ1891" i="7"/>
  <c r="AK1891" i="7"/>
  <c r="AL1891" i="7"/>
  <c r="AM1891" i="7" s="1"/>
  <c r="AJ1892" i="7"/>
  <c r="AK1892" i="7"/>
  <c r="AL1892" i="7"/>
  <c r="AM1892" i="7" s="1"/>
  <c r="AJ1893" i="7"/>
  <c r="AK1893" i="7"/>
  <c r="AL1893" i="7"/>
  <c r="AM1893" i="7" s="1"/>
  <c r="AK1894" i="7"/>
  <c r="AL1894" i="7"/>
  <c r="AM1894" i="7" s="1"/>
  <c r="AJ1895" i="7"/>
  <c r="AK1895" i="7"/>
  <c r="AL1895" i="7"/>
  <c r="AM1895" i="7" s="1"/>
  <c r="AJ1896" i="7"/>
  <c r="AK1896" i="7"/>
  <c r="AL1896" i="7"/>
  <c r="AM1896" i="7" s="1"/>
  <c r="AJ1897" i="7"/>
  <c r="AK1897" i="7"/>
  <c r="AL1897" i="7"/>
  <c r="AM1897" i="7" s="1"/>
  <c r="AJ1898" i="7"/>
  <c r="AK1898" i="7"/>
  <c r="AL1898" i="7"/>
  <c r="AM1898" i="7" s="1"/>
  <c r="AJ1899" i="7"/>
  <c r="AK1899" i="7"/>
  <c r="AL1899" i="7"/>
  <c r="AM1899" i="7" s="1"/>
  <c r="AJ1900" i="7"/>
  <c r="AK1900" i="7"/>
  <c r="AL1900" i="7"/>
  <c r="AM1900" i="7" s="1"/>
  <c r="AJ1901" i="7"/>
  <c r="AK1901" i="7"/>
  <c r="AL1901" i="7"/>
  <c r="AM1901" i="7" s="1"/>
  <c r="AK1902" i="7"/>
  <c r="AL1902" i="7"/>
  <c r="AM1902" i="7" s="1"/>
  <c r="AJ1903" i="7"/>
  <c r="AK1903" i="7"/>
  <c r="AL1903" i="7"/>
  <c r="AM1903" i="7" s="1"/>
  <c r="AJ1904" i="7"/>
  <c r="AK1904" i="7"/>
  <c r="AL1904" i="7"/>
  <c r="AM1904" i="7" s="1"/>
  <c r="AJ1905" i="7"/>
  <c r="AK1905" i="7"/>
  <c r="AL1905" i="7"/>
  <c r="AM1905" i="7" s="1"/>
  <c r="AJ1906" i="7"/>
  <c r="AK1906" i="7"/>
  <c r="AL1906" i="7"/>
  <c r="AM1906" i="7" s="1"/>
  <c r="AJ1907" i="7"/>
  <c r="AK1907" i="7"/>
  <c r="AL1907" i="7"/>
  <c r="AM1907" i="7" s="1"/>
  <c r="AJ1908" i="7"/>
  <c r="AK1908" i="7"/>
  <c r="AL1908" i="7"/>
  <c r="AM1908" i="7" s="1"/>
  <c r="AJ1909" i="7"/>
  <c r="AK1909" i="7"/>
  <c r="AL1909" i="7"/>
  <c r="AM1909" i="7" s="1"/>
  <c r="AK1910" i="7"/>
  <c r="AL1910" i="7"/>
  <c r="AM1910" i="7" s="1"/>
  <c r="AJ1911" i="7"/>
  <c r="AK1911" i="7"/>
  <c r="AL1911" i="7"/>
  <c r="AM1911" i="7" s="1"/>
  <c r="AJ1912" i="7"/>
  <c r="AK1912" i="7"/>
  <c r="AL1912" i="7"/>
  <c r="AM1912" i="7" s="1"/>
  <c r="AJ1913" i="7"/>
  <c r="AK1913" i="7"/>
  <c r="AL1913" i="7"/>
  <c r="AM1913" i="7" s="1"/>
  <c r="AJ1914" i="7"/>
  <c r="AK1914" i="7"/>
  <c r="AL1914" i="7"/>
  <c r="AM1914" i="7" s="1"/>
  <c r="AJ1915" i="7"/>
  <c r="AK1915" i="7"/>
  <c r="AL1915" i="7"/>
  <c r="AM1915" i="7" s="1"/>
  <c r="AJ1916" i="7"/>
  <c r="AK1916" i="7"/>
  <c r="AL1916" i="7"/>
  <c r="AM1916" i="7" s="1"/>
  <c r="AJ1917" i="7"/>
  <c r="AK1917" i="7"/>
  <c r="AL1917" i="7"/>
  <c r="AM1917" i="7" s="1"/>
  <c r="AK1918" i="7"/>
  <c r="AL1918" i="7"/>
  <c r="AM1918" i="7" s="1"/>
  <c r="AJ1919" i="7"/>
  <c r="AK1919" i="7"/>
  <c r="AL1919" i="7"/>
  <c r="AM1919" i="7" s="1"/>
  <c r="AJ1920" i="7"/>
  <c r="AK1920" i="7"/>
  <c r="AL1920" i="7"/>
  <c r="AM1920" i="7" s="1"/>
  <c r="AJ1921" i="7"/>
  <c r="AK1921" i="7"/>
  <c r="AL1921" i="7"/>
  <c r="AM1921" i="7" s="1"/>
  <c r="AJ1922" i="7"/>
  <c r="AK1922" i="7"/>
  <c r="AL1922" i="7"/>
  <c r="AM1922" i="7" s="1"/>
  <c r="AJ1923" i="7"/>
  <c r="AK1923" i="7"/>
  <c r="AL1923" i="7"/>
  <c r="AM1923" i="7" s="1"/>
  <c r="AJ1924" i="7"/>
  <c r="AK1924" i="7"/>
  <c r="AL1924" i="7"/>
  <c r="AM1924" i="7" s="1"/>
  <c r="AJ1925" i="7"/>
  <c r="AK1925" i="7"/>
  <c r="AL1925" i="7"/>
  <c r="AM1925" i="7" s="1"/>
  <c r="AK1926" i="7"/>
  <c r="AL1926" i="7"/>
  <c r="AM1926" i="7" s="1"/>
  <c r="AJ1927" i="7"/>
  <c r="AK1927" i="7"/>
  <c r="AL1927" i="7"/>
  <c r="AM1927" i="7" s="1"/>
  <c r="AJ1928" i="7"/>
  <c r="AK1928" i="7"/>
  <c r="AL1928" i="7"/>
  <c r="AM1928" i="7" s="1"/>
  <c r="AJ1929" i="7"/>
  <c r="AK1929" i="7"/>
  <c r="AL1929" i="7"/>
  <c r="AM1929" i="7" s="1"/>
  <c r="AJ1930" i="7"/>
  <c r="AK1930" i="7"/>
  <c r="AL1930" i="7"/>
  <c r="AM1930" i="7" s="1"/>
  <c r="AJ1931" i="7"/>
  <c r="AK1931" i="7"/>
  <c r="AL1931" i="7"/>
  <c r="AM1931" i="7" s="1"/>
  <c r="AJ1932" i="7"/>
  <c r="AK1932" i="7"/>
  <c r="AL1932" i="7"/>
  <c r="AM1932" i="7" s="1"/>
  <c r="AJ1933" i="7"/>
  <c r="AK1933" i="7"/>
  <c r="AL1933" i="7"/>
  <c r="AM1933" i="7" s="1"/>
  <c r="AK1934" i="7"/>
  <c r="AL1934" i="7"/>
  <c r="AM1934" i="7" s="1"/>
  <c r="AJ1935" i="7"/>
  <c r="AK1935" i="7"/>
  <c r="AL1935" i="7"/>
  <c r="AM1935" i="7" s="1"/>
  <c r="AJ1936" i="7"/>
  <c r="AK1936" i="7"/>
  <c r="AL1936" i="7"/>
  <c r="AM1936" i="7" s="1"/>
  <c r="AJ1937" i="7"/>
  <c r="AK1937" i="7"/>
  <c r="AL1937" i="7"/>
  <c r="AM1937" i="7" s="1"/>
  <c r="AJ1938" i="7"/>
  <c r="AK1938" i="7"/>
  <c r="AL1938" i="7"/>
  <c r="AM1938" i="7" s="1"/>
  <c r="AJ1939" i="7"/>
  <c r="AK1939" i="7"/>
  <c r="AL1939" i="7"/>
  <c r="AM1939" i="7" s="1"/>
  <c r="AJ1940" i="7"/>
  <c r="AK1940" i="7"/>
  <c r="AL1940" i="7"/>
  <c r="AM1940" i="7" s="1"/>
  <c r="AJ1941" i="7"/>
  <c r="AK1941" i="7"/>
  <c r="AL1941" i="7"/>
  <c r="AM1941" i="7" s="1"/>
  <c r="AK1942" i="7"/>
  <c r="AL1942" i="7"/>
  <c r="AM1942" i="7" s="1"/>
  <c r="AJ1943" i="7"/>
  <c r="AK1943" i="7"/>
  <c r="AL1943" i="7"/>
  <c r="AM1943" i="7" s="1"/>
  <c r="AJ1944" i="7"/>
  <c r="AK1944" i="7"/>
  <c r="AL1944" i="7"/>
  <c r="AM1944" i="7" s="1"/>
  <c r="AJ1945" i="7"/>
  <c r="AK1945" i="7"/>
  <c r="AL1945" i="7"/>
  <c r="AM1945" i="7" s="1"/>
  <c r="AJ1946" i="7"/>
  <c r="AK1946" i="7"/>
  <c r="AL1946" i="7"/>
  <c r="AM1946" i="7" s="1"/>
  <c r="AJ1947" i="7"/>
  <c r="AK1947" i="7"/>
  <c r="AL1947" i="7"/>
  <c r="AM1947" i="7" s="1"/>
  <c r="AJ1948" i="7"/>
  <c r="AK1948" i="7"/>
  <c r="AL1948" i="7"/>
  <c r="AM1948" i="7" s="1"/>
  <c r="AJ1949" i="7"/>
  <c r="AK1949" i="7"/>
  <c r="AL1949" i="7"/>
  <c r="AM1949" i="7" s="1"/>
  <c r="AK1950" i="7"/>
  <c r="AL1950" i="7"/>
  <c r="AM1950" i="7" s="1"/>
  <c r="AJ1951" i="7"/>
  <c r="AK1951" i="7"/>
  <c r="AL1951" i="7"/>
  <c r="AM1951" i="7" s="1"/>
  <c r="AJ1952" i="7"/>
  <c r="AK1952" i="7"/>
  <c r="AL1952" i="7"/>
  <c r="AM1952" i="7" s="1"/>
  <c r="AJ1953" i="7"/>
  <c r="AK1953" i="7"/>
  <c r="AL1953" i="7"/>
  <c r="AM1953" i="7" s="1"/>
  <c r="AJ1954" i="7"/>
  <c r="AK1954" i="7"/>
  <c r="AL1954" i="7"/>
  <c r="AM1954" i="7" s="1"/>
  <c r="AJ1955" i="7"/>
  <c r="AK1955" i="7"/>
  <c r="AL1955" i="7"/>
  <c r="AM1955" i="7" s="1"/>
  <c r="AJ1956" i="7"/>
  <c r="AK1956" i="7"/>
  <c r="AL1956" i="7"/>
  <c r="AM1956" i="7" s="1"/>
  <c r="AJ1957" i="7"/>
  <c r="AK1957" i="7"/>
  <c r="AL1957" i="7"/>
  <c r="AM1957" i="7" s="1"/>
  <c r="AK1958" i="7"/>
  <c r="AL1958" i="7"/>
  <c r="AM1958" i="7" s="1"/>
  <c r="AJ1959" i="7"/>
  <c r="AK1959" i="7"/>
  <c r="AL1959" i="7"/>
  <c r="AM1959" i="7" s="1"/>
  <c r="AJ1960" i="7"/>
  <c r="AK1960" i="7"/>
  <c r="AL1960" i="7"/>
  <c r="AM1960" i="7" s="1"/>
  <c r="AJ1961" i="7"/>
  <c r="AK1961" i="7"/>
  <c r="AL1961" i="7"/>
  <c r="AM1961" i="7" s="1"/>
  <c r="AJ1962" i="7"/>
  <c r="AK1962" i="7"/>
  <c r="AL1962" i="7"/>
  <c r="AM1962" i="7" s="1"/>
  <c r="AJ1963" i="7"/>
  <c r="AK1963" i="7"/>
  <c r="AL1963" i="7"/>
  <c r="AM1963" i="7" s="1"/>
  <c r="AJ1964" i="7"/>
  <c r="AK1964" i="7"/>
  <c r="AL1964" i="7"/>
  <c r="AM1964" i="7" s="1"/>
  <c r="AJ1965" i="7"/>
  <c r="AK1965" i="7"/>
  <c r="AL1965" i="7"/>
  <c r="AM1965" i="7" s="1"/>
  <c r="AK1966" i="7"/>
  <c r="AL1966" i="7"/>
  <c r="AM1966" i="7" s="1"/>
  <c r="AJ1967" i="7"/>
  <c r="AK1967" i="7"/>
  <c r="AL1967" i="7"/>
  <c r="AM1967" i="7" s="1"/>
  <c r="AJ1968" i="7"/>
  <c r="AK1968" i="7"/>
  <c r="AL1968" i="7"/>
  <c r="AM1968" i="7" s="1"/>
  <c r="AJ1969" i="7"/>
  <c r="AK1969" i="7"/>
  <c r="AL1969" i="7"/>
  <c r="AM1969" i="7" s="1"/>
  <c r="AJ1970" i="7"/>
  <c r="AK1970" i="7"/>
  <c r="AL1970" i="7"/>
  <c r="AM1970" i="7" s="1"/>
  <c r="AJ1971" i="7"/>
  <c r="AK1971" i="7"/>
  <c r="AL1971" i="7"/>
  <c r="AM1971" i="7" s="1"/>
  <c r="AJ1972" i="7"/>
  <c r="AK1972" i="7"/>
  <c r="AL1972" i="7"/>
  <c r="AM1972" i="7" s="1"/>
  <c r="AJ1973" i="7"/>
  <c r="AK1973" i="7"/>
  <c r="AL1973" i="7"/>
  <c r="AM1973" i="7" s="1"/>
  <c r="AK1974" i="7"/>
  <c r="AL1974" i="7"/>
  <c r="AM1974" i="7" s="1"/>
  <c r="AJ1975" i="7"/>
  <c r="AK1975" i="7"/>
  <c r="AL1975" i="7"/>
  <c r="AM1975" i="7" s="1"/>
  <c r="AJ1976" i="7"/>
  <c r="AK1976" i="7"/>
  <c r="AL1976" i="7"/>
  <c r="AM1976" i="7" s="1"/>
  <c r="AJ1977" i="7"/>
  <c r="AK1977" i="7"/>
  <c r="AL1977" i="7"/>
  <c r="AM1977" i="7" s="1"/>
  <c r="AJ1978" i="7"/>
  <c r="AK1978" i="7"/>
  <c r="AL1978" i="7"/>
  <c r="AM1978" i="7" s="1"/>
  <c r="AJ1979" i="7"/>
  <c r="AK1979" i="7"/>
  <c r="AL1979" i="7"/>
  <c r="AM1979" i="7" s="1"/>
  <c r="AJ1980" i="7"/>
  <c r="AK1980" i="7"/>
  <c r="AL1980" i="7"/>
  <c r="AM1980" i="7" s="1"/>
  <c r="AJ1981" i="7"/>
  <c r="AK1981" i="7"/>
  <c r="AL1981" i="7"/>
  <c r="AM1981" i="7" s="1"/>
  <c r="AL1982" i="7"/>
  <c r="AM1982" i="7" s="1"/>
  <c r="AJ1983" i="7"/>
  <c r="AK1983" i="7"/>
  <c r="AL1983" i="7"/>
  <c r="AM1983" i="7" s="1"/>
  <c r="AJ1984" i="7"/>
  <c r="AK1984" i="7"/>
  <c r="AL1984" i="7"/>
  <c r="AM1984" i="7" s="1"/>
  <c r="AJ1985" i="7"/>
  <c r="AK1985" i="7"/>
  <c r="AL1985" i="7"/>
  <c r="AM1985" i="7" s="1"/>
  <c r="AJ1986" i="7"/>
  <c r="AK1986" i="7"/>
  <c r="AL1986" i="7"/>
  <c r="AM1986" i="7" s="1"/>
  <c r="AJ1987" i="7"/>
  <c r="AK1987" i="7"/>
  <c r="AL1987" i="7"/>
  <c r="AM1987" i="7" s="1"/>
  <c r="AJ1988" i="7"/>
  <c r="AK1988" i="7"/>
  <c r="AL1988" i="7"/>
  <c r="AM1988" i="7" s="1"/>
  <c r="AJ1989" i="7"/>
  <c r="AK1989" i="7"/>
  <c r="AL1989" i="7"/>
  <c r="AM1989" i="7" s="1"/>
  <c r="AK1990" i="7"/>
  <c r="AL1990" i="7"/>
  <c r="AM1990" i="7" s="1"/>
  <c r="AJ1991" i="7"/>
  <c r="AK1991" i="7"/>
  <c r="AL1991" i="7"/>
  <c r="AM1991" i="7" s="1"/>
  <c r="AJ1992" i="7"/>
  <c r="AK1992" i="7"/>
  <c r="AL1992" i="7"/>
  <c r="AM1992" i="7" s="1"/>
  <c r="AJ1993" i="7"/>
  <c r="AK1993" i="7"/>
  <c r="AL1993" i="7"/>
  <c r="AM1993" i="7" s="1"/>
  <c r="AJ1994" i="7"/>
  <c r="AK1994" i="7"/>
  <c r="AL1994" i="7"/>
  <c r="AM1994" i="7" s="1"/>
  <c r="AJ1995" i="7"/>
  <c r="AK1995" i="7"/>
  <c r="AL1995" i="7"/>
  <c r="AM1995" i="7" s="1"/>
  <c r="AJ1996" i="7"/>
  <c r="AK1996" i="7"/>
  <c r="AL1996" i="7"/>
  <c r="AM1996" i="7" s="1"/>
  <c r="AJ1997" i="7"/>
  <c r="AK1997" i="7"/>
  <c r="AL1997" i="7"/>
  <c r="AM1997" i="7" s="1"/>
  <c r="AK1998" i="7"/>
  <c r="AL1998" i="7"/>
  <c r="AM1998" i="7" s="1"/>
  <c r="AJ1999" i="7"/>
  <c r="AK1999" i="7"/>
  <c r="AL1999" i="7"/>
  <c r="AM1999" i="7" s="1"/>
  <c r="AJ2000" i="7"/>
  <c r="AK2000" i="7"/>
  <c r="AL2000" i="7"/>
  <c r="AM2000" i="7" s="1"/>
  <c r="AJ2001" i="7"/>
  <c r="AK2001" i="7"/>
  <c r="AL2001" i="7"/>
  <c r="AM2001" i="7" s="1"/>
  <c r="AJ2002" i="7"/>
  <c r="AK2002" i="7"/>
  <c r="AL2002" i="7"/>
  <c r="AM2002" i="7" s="1"/>
  <c r="AJ2003" i="7"/>
  <c r="AK2003" i="7"/>
  <c r="AL2003" i="7"/>
  <c r="AM2003" i="7" s="1"/>
  <c r="AJ2004" i="7"/>
  <c r="AK2004" i="7"/>
  <c r="AL2004" i="7"/>
  <c r="AM2004" i="7" s="1"/>
  <c r="AJ2005" i="7"/>
  <c r="AK2005" i="7"/>
  <c r="AL2005" i="7"/>
  <c r="AM2005" i="7" s="1"/>
  <c r="AK2006" i="7"/>
  <c r="AL2006" i="7"/>
  <c r="AM2006" i="7" s="1"/>
  <c r="AJ2007" i="7"/>
  <c r="AK2007" i="7"/>
  <c r="AL2007" i="7"/>
  <c r="AM2007" i="7" s="1"/>
  <c r="AJ2008" i="7"/>
  <c r="AK2008" i="7"/>
  <c r="AL2008" i="7"/>
  <c r="AM2008" i="7" s="1"/>
  <c r="AJ2009" i="7"/>
  <c r="AK2009" i="7"/>
  <c r="AL2009" i="7"/>
  <c r="AM2009" i="7" s="1"/>
  <c r="AJ2010" i="7"/>
  <c r="AK2010" i="7"/>
  <c r="AL2010" i="7"/>
  <c r="AM2010" i="7" s="1"/>
  <c r="AJ2011" i="7"/>
  <c r="AK2011" i="7"/>
  <c r="AL2011" i="7"/>
  <c r="AM2011" i="7" s="1"/>
  <c r="AJ2012" i="7"/>
  <c r="AK2012" i="7"/>
  <c r="AL2012" i="7"/>
  <c r="AM2012" i="7" s="1"/>
  <c r="AJ2013" i="7"/>
  <c r="AK2013" i="7"/>
  <c r="AL2013" i="7"/>
  <c r="AM2013" i="7" s="1"/>
  <c r="AK2014" i="7"/>
  <c r="AL2014" i="7"/>
  <c r="AM2014" i="7" s="1"/>
  <c r="AJ2015" i="7"/>
  <c r="AK2015" i="7"/>
  <c r="AL2015" i="7"/>
  <c r="AM2015" i="7" s="1"/>
  <c r="AJ2016" i="7"/>
  <c r="AK2016" i="7"/>
  <c r="AL2016" i="7"/>
  <c r="AM2016" i="7" s="1"/>
  <c r="AJ2017" i="7"/>
  <c r="AK2017" i="7"/>
  <c r="AL2017" i="7"/>
  <c r="AM2017" i="7" s="1"/>
  <c r="AJ2018" i="7"/>
  <c r="AK2018" i="7"/>
  <c r="AL2018" i="7"/>
  <c r="AM2018" i="7" s="1"/>
  <c r="AJ2019" i="7"/>
  <c r="AK2019" i="7"/>
  <c r="AL2019" i="7"/>
  <c r="AM2019" i="7" s="1"/>
  <c r="AJ2020" i="7"/>
  <c r="AK2020" i="7"/>
  <c r="AL2020" i="7"/>
  <c r="AM2020" i="7" s="1"/>
  <c r="AJ2021" i="7"/>
  <c r="AK2021" i="7"/>
  <c r="AL2021" i="7"/>
  <c r="AM2021" i="7" s="1"/>
  <c r="AL2022" i="7"/>
  <c r="AM2022" i="7" s="1"/>
  <c r="AJ2023" i="7"/>
  <c r="AK2023" i="7"/>
  <c r="AL2023" i="7"/>
  <c r="AM2023" i="7" s="1"/>
  <c r="AJ2024" i="7"/>
  <c r="AK2024" i="7"/>
  <c r="AL2024" i="7"/>
  <c r="AM2024" i="7" s="1"/>
  <c r="AJ2025" i="7"/>
  <c r="AK2025" i="7"/>
  <c r="AL2025" i="7"/>
  <c r="AM2025" i="7" s="1"/>
  <c r="AJ2026" i="7"/>
  <c r="AK2026" i="7"/>
  <c r="AL2026" i="7"/>
  <c r="AM2026" i="7" s="1"/>
  <c r="AJ2027" i="7"/>
  <c r="AK2027" i="7"/>
  <c r="AL2027" i="7"/>
  <c r="AM2027" i="7" s="1"/>
  <c r="AJ2028" i="7"/>
  <c r="AK2028" i="7"/>
  <c r="AL2028" i="7"/>
  <c r="AM2028" i="7" s="1"/>
  <c r="AJ2029" i="7"/>
  <c r="AK2029" i="7"/>
  <c r="AL2029" i="7"/>
  <c r="AM2029" i="7" s="1"/>
  <c r="AL2030" i="7"/>
  <c r="AM2030" i="7" s="1"/>
  <c r="AJ2031" i="7"/>
  <c r="AK2031" i="7"/>
  <c r="AL2031" i="7"/>
  <c r="AM2031" i="7" s="1"/>
  <c r="AJ2032" i="7"/>
  <c r="AK2032" i="7"/>
  <c r="AL2032" i="7"/>
  <c r="AM2032" i="7" s="1"/>
  <c r="AJ2033" i="7"/>
  <c r="AK2033" i="7"/>
  <c r="AL2033" i="7"/>
  <c r="AM2033" i="7" s="1"/>
  <c r="AJ2034" i="7"/>
  <c r="AK2034" i="7"/>
  <c r="AL2034" i="7"/>
  <c r="AM2034" i="7" s="1"/>
  <c r="AJ2035" i="7"/>
  <c r="AK2035" i="7"/>
  <c r="AL2035" i="7"/>
  <c r="AM2035" i="7" s="1"/>
  <c r="AJ2036" i="7"/>
  <c r="AK2036" i="7"/>
  <c r="AL2036" i="7"/>
  <c r="AM2036" i="7" s="1"/>
  <c r="AJ2037" i="7"/>
  <c r="AK2037" i="7"/>
  <c r="AL2037" i="7"/>
  <c r="AM2037" i="7" s="1"/>
  <c r="AK2038" i="7"/>
  <c r="AL2038" i="7"/>
  <c r="AM2038" i="7" s="1"/>
  <c r="AJ2039" i="7"/>
  <c r="AK2039" i="7"/>
  <c r="AL2039" i="7"/>
  <c r="AM2039" i="7" s="1"/>
  <c r="AJ2040" i="7"/>
  <c r="AK2040" i="7"/>
  <c r="AL2040" i="7"/>
  <c r="AM2040" i="7" s="1"/>
  <c r="AJ2041" i="7"/>
  <c r="AK2041" i="7"/>
  <c r="AL2041" i="7"/>
  <c r="AM2041" i="7" s="1"/>
  <c r="AJ2042" i="7"/>
  <c r="AK2042" i="7"/>
  <c r="AL2042" i="7"/>
  <c r="AM2042" i="7" s="1"/>
  <c r="AJ2043" i="7"/>
  <c r="AK2043" i="7"/>
  <c r="AL2043" i="7"/>
  <c r="AM2043" i="7" s="1"/>
  <c r="AJ2044" i="7"/>
  <c r="AK2044" i="7"/>
  <c r="AL2044" i="7"/>
  <c r="AM2044" i="7" s="1"/>
  <c r="AJ2045" i="7"/>
  <c r="AK2045" i="7"/>
  <c r="AL2045" i="7"/>
  <c r="AM2045" i="7" s="1"/>
  <c r="AL2046" i="7"/>
  <c r="AM2046" i="7" s="1"/>
  <c r="AJ2047" i="7"/>
  <c r="AK2047" i="7"/>
  <c r="AL2047" i="7"/>
  <c r="AM2047" i="7" s="1"/>
  <c r="AJ2048" i="7"/>
  <c r="AK2048" i="7"/>
  <c r="AL2048" i="7"/>
  <c r="AM2048" i="7" s="1"/>
  <c r="AJ2049" i="7"/>
  <c r="AK2049" i="7"/>
  <c r="AL2049" i="7"/>
  <c r="AM2049" i="7" s="1"/>
  <c r="AJ2050" i="7"/>
  <c r="AK2050" i="7"/>
  <c r="AL2050" i="7"/>
  <c r="AM2050" i="7" s="1"/>
  <c r="AJ2051" i="7"/>
  <c r="AK2051" i="7"/>
  <c r="AL2051" i="7"/>
  <c r="AM2051" i="7" s="1"/>
  <c r="AJ2052" i="7"/>
  <c r="AK2052" i="7"/>
  <c r="AL2052" i="7"/>
  <c r="AM2052" i="7" s="1"/>
  <c r="AJ2053" i="7"/>
  <c r="AK2053" i="7"/>
  <c r="AL2053" i="7"/>
  <c r="AM2053" i="7" s="1"/>
  <c r="AK2054" i="7"/>
  <c r="AL2054" i="7"/>
  <c r="AM2054" i="7" s="1"/>
  <c r="AJ2055" i="7"/>
  <c r="AK2055" i="7"/>
  <c r="AL2055" i="7"/>
  <c r="AM2055" i="7" s="1"/>
  <c r="AJ2056" i="7"/>
  <c r="AK2056" i="7"/>
  <c r="AL2056" i="7"/>
  <c r="AM2056" i="7" s="1"/>
  <c r="AJ2057" i="7"/>
  <c r="AK2057" i="7"/>
  <c r="AL2057" i="7"/>
  <c r="AM2057" i="7" s="1"/>
  <c r="AJ2058" i="7"/>
  <c r="AK2058" i="7"/>
  <c r="AL2058" i="7"/>
  <c r="AM2058" i="7" s="1"/>
  <c r="AJ2059" i="7"/>
  <c r="AK2059" i="7"/>
  <c r="AL2059" i="7"/>
  <c r="AM2059" i="7" s="1"/>
  <c r="AJ2060" i="7"/>
  <c r="AK2060" i="7"/>
  <c r="AL2060" i="7"/>
  <c r="AM2060" i="7" s="1"/>
  <c r="AJ2061" i="7"/>
  <c r="AK2061" i="7"/>
  <c r="AL2061" i="7"/>
  <c r="AM2061" i="7" s="1"/>
  <c r="AK2062" i="7"/>
  <c r="AL2062" i="7"/>
  <c r="AM2062" i="7" s="1"/>
  <c r="AJ2063" i="7"/>
  <c r="AK2063" i="7"/>
  <c r="AL2063" i="7"/>
  <c r="AM2063" i="7" s="1"/>
  <c r="AJ2064" i="7"/>
  <c r="AK2064" i="7"/>
  <c r="AL2064" i="7"/>
  <c r="AM2064" i="7" s="1"/>
  <c r="AJ2065" i="7"/>
  <c r="AK2065" i="7"/>
  <c r="AL2065" i="7"/>
  <c r="AM2065" i="7" s="1"/>
  <c r="AJ2066" i="7"/>
  <c r="AK2066" i="7"/>
  <c r="AL2066" i="7"/>
  <c r="AM2066" i="7" s="1"/>
  <c r="AJ2067" i="7"/>
  <c r="AK2067" i="7"/>
  <c r="AL2067" i="7"/>
  <c r="AM2067" i="7" s="1"/>
  <c r="AJ2068" i="7"/>
  <c r="AK2068" i="7"/>
  <c r="AL2068" i="7"/>
  <c r="AM2068" i="7" s="1"/>
  <c r="AJ2069" i="7"/>
  <c r="AK2069" i="7"/>
  <c r="AL2069" i="7"/>
  <c r="AM2069" i="7" s="1"/>
  <c r="AL2070" i="7"/>
  <c r="AM2070" i="7" s="1"/>
  <c r="AJ2071" i="7"/>
  <c r="AK2071" i="7"/>
  <c r="AL2071" i="7"/>
  <c r="AM2071" i="7" s="1"/>
  <c r="AJ2072" i="7"/>
  <c r="AK2072" i="7"/>
  <c r="AL2072" i="7"/>
  <c r="AM2072" i="7" s="1"/>
  <c r="AJ2073" i="7"/>
  <c r="AK2073" i="7"/>
  <c r="AL2073" i="7"/>
  <c r="AM2073" i="7" s="1"/>
  <c r="AJ2074" i="7"/>
  <c r="AK2074" i="7"/>
  <c r="AL2074" i="7"/>
  <c r="AM2074" i="7" s="1"/>
  <c r="AJ2075" i="7"/>
  <c r="AK2075" i="7"/>
  <c r="AL2075" i="7"/>
  <c r="AM2075" i="7" s="1"/>
  <c r="AJ2076" i="7"/>
  <c r="AK2076" i="7"/>
  <c r="AL2076" i="7"/>
  <c r="AM2076" i="7" s="1"/>
  <c r="AJ2077" i="7"/>
  <c r="AK2077" i="7"/>
  <c r="AL2077" i="7"/>
  <c r="AM2077" i="7" s="1"/>
  <c r="AK2078" i="7"/>
  <c r="AL2078" i="7"/>
  <c r="AM2078" i="7" s="1"/>
  <c r="AJ2079" i="7"/>
  <c r="AK2079" i="7"/>
  <c r="AL2079" i="7"/>
  <c r="AM2079" i="7" s="1"/>
  <c r="AJ2080" i="7"/>
  <c r="AK2080" i="7"/>
  <c r="AL2080" i="7"/>
  <c r="AM2080" i="7" s="1"/>
  <c r="AJ2081" i="7"/>
  <c r="AK2081" i="7"/>
  <c r="AL2081" i="7"/>
  <c r="AM2081" i="7" s="1"/>
  <c r="AJ2082" i="7"/>
  <c r="AK2082" i="7"/>
  <c r="AL2082" i="7"/>
  <c r="AM2082" i="7" s="1"/>
  <c r="AJ2083" i="7"/>
  <c r="AK2083" i="7"/>
  <c r="AL2083" i="7"/>
  <c r="AM2083" i="7" s="1"/>
  <c r="AJ2084" i="7"/>
  <c r="AK2084" i="7"/>
  <c r="AL2084" i="7"/>
  <c r="AM2084" i="7" s="1"/>
  <c r="AJ2085" i="7"/>
  <c r="AK2085" i="7"/>
  <c r="AL2085" i="7"/>
  <c r="AM2085" i="7" s="1"/>
  <c r="AL2086" i="7"/>
  <c r="AM2086" i="7" s="1"/>
  <c r="AJ2087" i="7"/>
  <c r="AK2087" i="7"/>
  <c r="AL2087" i="7"/>
  <c r="AM2087" i="7" s="1"/>
  <c r="AJ2088" i="7"/>
  <c r="AK2088" i="7"/>
  <c r="AL2088" i="7"/>
  <c r="AM2088" i="7" s="1"/>
  <c r="AJ2089" i="7"/>
  <c r="AK2089" i="7"/>
  <c r="AL2089" i="7"/>
  <c r="AM2089" i="7" s="1"/>
  <c r="AJ2090" i="7"/>
  <c r="AK2090" i="7"/>
  <c r="AL2090" i="7"/>
  <c r="AM2090" i="7" s="1"/>
  <c r="AJ2091" i="7"/>
  <c r="AK2091" i="7"/>
  <c r="AL2091" i="7"/>
  <c r="AM2091" i="7" s="1"/>
  <c r="AJ2092" i="7"/>
  <c r="AK2092" i="7"/>
  <c r="AL2092" i="7"/>
  <c r="AM2092" i="7" s="1"/>
  <c r="AJ2093" i="7"/>
  <c r="AK2093" i="7"/>
  <c r="AL2093" i="7"/>
  <c r="AM2093" i="7" s="1"/>
  <c r="AL2094" i="7"/>
  <c r="AM2094" i="7" s="1"/>
  <c r="AJ2095" i="7"/>
  <c r="AK2095" i="7"/>
  <c r="AL2095" i="7"/>
  <c r="AM2095" i="7" s="1"/>
  <c r="AJ2096" i="7"/>
  <c r="AK2096" i="7"/>
  <c r="AL2096" i="7"/>
  <c r="AM2096" i="7" s="1"/>
  <c r="AJ2097" i="7"/>
  <c r="AK2097" i="7"/>
  <c r="AL2097" i="7"/>
  <c r="AM2097" i="7" s="1"/>
  <c r="AJ2098" i="7"/>
  <c r="AK2098" i="7"/>
  <c r="AL2098" i="7"/>
  <c r="AM2098" i="7" s="1"/>
  <c r="AJ2099" i="7"/>
  <c r="AK2099" i="7"/>
  <c r="AL2099" i="7"/>
  <c r="AM2099" i="7" s="1"/>
  <c r="AJ2100" i="7"/>
  <c r="AK2100" i="7"/>
  <c r="AL2100" i="7"/>
  <c r="AM2100" i="7" s="1"/>
  <c r="AJ2101" i="7"/>
  <c r="AK2101" i="7"/>
  <c r="AL2101" i="7"/>
  <c r="AM2101" i="7" s="1"/>
  <c r="AK2102" i="7"/>
  <c r="AL2102" i="7"/>
  <c r="AM2102" i="7" s="1"/>
  <c r="AJ2103" i="7"/>
  <c r="AK2103" i="7"/>
  <c r="AL2103" i="7"/>
  <c r="AM2103" i="7" s="1"/>
  <c r="AJ2104" i="7"/>
  <c r="AK2104" i="7"/>
  <c r="AL2104" i="7"/>
  <c r="AM2104" i="7" s="1"/>
  <c r="AJ2105" i="7"/>
  <c r="AK2105" i="7"/>
  <c r="AL2105" i="7"/>
  <c r="AM2105" i="7" s="1"/>
  <c r="AJ2106" i="7"/>
  <c r="AK2106" i="7"/>
  <c r="AL2106" i="7"/>
  <c r="AM2106" i="7" s="1"/>
  <c r="AJ2107" i="7"/>
  <c r="AK2107" i="7"/>
  <c r="AL2107" i="7"/>
  <c r="AM2107" i="7" s="1"/>
  <c r="AJ2108" i="7"/>
  <c r="AK2108" i="7"/>
  <c r="AL2108" i="7"/>
  <c r="AM2108" i="7" s="1"/>
  <c r="AJ2109" i="7"/>
  <c r="AK2109" i="7"/>
  <c r="AL2109" i="7"/>
  <c r="AM2109" i="7" s="1"/>
  <c r="AL2110" i="7"/>
  <c r="AM2110" i="7" s="1"/>
  <c r="AJ2111" i="7"/>
  <c r="AK2111" i="7"/>
  <c r="AL2111" i="7"/>
  <c r="AM2111" i="7" s="1"/>
  <c r="AJ2112" i="7"/>
  <c r="AK2112" i="7"/>
  <c r="AL2112" i="7"/>
  <c r="AM2112" i="7" s="1"/>
  <c r="AJ2113" i="7"/>
  <c r="AK2113" i="7"/>
  <c r="AL2113" i="7"/>
  <c r="AM2113" i="7" s="1"/>
  <c r="AJ2114" i="7"/>
  <c r="AK2114" i="7"/>
  <c r="AL2114" i="7"/>
  <c r="AM2114" i="7" s="1"/>
  <c r="AJ2115" i="7"/>
  <c r="AK2115" i="7"/>
  <c r="AL2115" i="7"/>
  <c r="AM2115" i="7" s="1"/>
  <c r="AJ2116" i="7"/>
  <c r="AK2116" i="7"/>
  <c r="AL2116" i="7"/>
  <c r="AM2116" i="7" s="1"/>
  <c r="AJ2117" i="7"/>
  <c r="AK2117" i="7"/>
  <c r="AL2117" i="7"/>
  <c r="AM2117" i="7" s="1"/>
  <c r="AK2118" i="7"/>
  <c r="AL2118" i="7"/>
  <c r="AM2118" i="7" s="1"/>
  <c r="AJ2119" i="7"/>
  <c r="AK2119" i="7"/>
  <c r="AL2119" i="7"/>
  <c r="AM2119" i="7" s="1"/>
  <c r="AJ2120" i="7"/>
  <c r="AK2120" i="7"/>
  <c r="AL2120" i="7"/>
  <c r="AM2120" i="7" s="1"/>
  <c r="AJ2121" i="7"/>
  <c r="AK2121" i="7"/>
  <c r="AL2121" i="7"/>
  <c r="AM2121" i="7" s="1"/>
  <c r="AJ2122" i="7"/>
  <c r="AK2122" i="7"/>
  <c r="AL2122" i="7"/>
  <c r="AM2122" i="7" s="1"/>
  <c r="AJ2123" i="7"/>
  <c r="AK2123" i="7"/>
  <c r="AL2123" i="7"/>
  <c r="AM2123" i="7" s="1"/>
  <c r="AJ2124" i="7"/>
  <c r="AK2124" i="7"/>
  <c r="AL2124" i="7"/>
  <c r="AM2124" i="7" s="1"/>
  <c r="AJ2125" i="7"/>
  <c r="AK2125" i="7"/>
  <c r="AL2125" i="7"/>
  <c r="AM2125" i="7" s="1"/>
  <c r="AK2126" i="7"/>
  <c r="AL2126" i="7"/>
  <c r="AM2126" i="7" s="1"/>
  <c r="AJ2127" i="7"/>
  <c r="AK2127" i="7"/>
  <c r="AL2127" i="7"/>
  <c r="AM2127" i="7" s="1"/>
  <c r="AJ2128" i="7"/>
  <c r="AK2128" i="7"/>
  <c r="AL2128" i="7"/>
  <c r="AM2128" i="7" s="1"/>
  <c r="AJ2129" i="7"/>
  <c r="AK2129" i="7"/>
  <c r="AL2129" i="7"/>
  <c r="AM2129" i="7" s="1"/>
  <c r="AJ2130" i="7"/>
  <c r="AK2130" i="7"/>
  <c r="AL2130" i="7"/>
  <c r="AM2130" i="7" s="1"/>
  <c r="AJ2131" i="7"/>
  <c r="AK2131" i="7"/>
  <c r="AL2131" i="7"/>
  <c r="AM2131" i="7" s="1"/>
  <c r="AJ2132" i="7"/>
  <c r="AK2132" i="7"/>
  <c r="AL2132" i="7"/>
  <c r="AM2132" i="7" s="1"/>
  <c r="AJ2133" i="7"/>
  <c r="AK2133" i="7"/>
  <c r="AL2133" i="7"/>
  <c r="AM2133" i="7" s="1"/>
  <c r="AL2134" i="7"/>
  <c r="AM2134" i="7" s="1"/>
  <c r="AJ2135" i="7"/>
  <c r="AK2135" i="7"/>
  <c r="AL2135" i="7"/>
  <c r="AM2135" i="7" s="1"/>
  <c r="AJ2136" i="7"/>
  <c r="AK2136" i="7"/>
  <c r="AL2136" i="7"/>
  <c r="AM2136" i="7" s="1"/>
  <c r="AJ2137" i="7"/>
  <c r="AK2137" i="7"/>
  <c r="AL2137" i="7"/>
  <c r="AM2137" i="7" s="1"/>
  <c r="AJ2138" i="7"/>
  <c r="AK2138" i="7"/>
  <c r="AL2138" i="7"/>
  <c r="AM2138" i="7" s="1"/>
  <c r="AJ2139" i="7"/>
  <c r="AK2139" i="7"/>
  <c r="AL2139" i="7"/>
  <c r="AM2139" i="7" s="1"/>
  <c r="AJ2140" i="7"/>
  <c r="AK2140" i="7"/>
  <c r="AL2140" i="7"/>
  <c r="AM2140" i="7" s="1"/>
  <c r="AJ2141" i="7"/>
  <c r="AK2141" i="7"/>
  <c r="AL2141" i="7"/>
  <c r="AM2141" i="7" s="1"/>
  <c r="AK2142" i="7"/>
  <c r="AL2142" i="7"/>
  <c r="AM2142" i="7" s="1"/>
  <c r="AJ2143" i="7"/>
  <c r="AK2143" i="7"/>
  <c r="AL2143" i="7"/>
  <c r="AM2143" i="7" s="1"/>
  <c r="AJ2144" i="7"/>
  <c r="AK2144" i="7"/>
  <c r="AL2144" i="7"/>
  <c r="AM2144" i="7" s="1"/>
  <c r="AJ2145" i="7"/>
  <c r="AK2145" i="7"/>
  <c r="AL2145" i="7"/>
  <c r="AM2145" i="7" s="1"/>
  <c r="AJ2146" i="7"/>
  <c r="AK2146" i="7"/>
  <c r="AL2146" i="7"/>
  <c r="AM2146" i="7" s="1"/>
  <c r="AJ2147" i="7"/>
  <c r="AK2147" i="7"/>
  <c r="AL2147" i="7"/>
  <c r="AM2147" i="7" s="1"/>
  <c r="AJ2148" i="7"/>
  <c r="AK2148" i="7"/>
  <c r="AL2148" i="7"/>
  <c r="AM2148" i="7" s="1"/>
  <c r="AJ2149" i="7"/>
  <c r="AK2149" i="7"/>
  <c r="AL2149" i="7"/>
  <c r="AM2149" i="7" s="1"/>
  <c r="AL2150" i="7"/>
  <c r="AM2150" i="7" s="1"/>
  <c r="AJ2151" i="7"/>
  <c r="AK2151" i="7"/>
  <c r="AL2151" i="7"/>
  <c r="AM2151" i="7" s="1"/>
  <c r="AJ2152" i="7"/>
  <c r="AK2152" i="7"/>
  <c r="AL2152" i="7"/>
  <c r="AM2152" i="7" s="1"/>
  <c r="AJ2153" i="7"/>
  <c r="AK2153" i="7"/>
  <c r="AL2153" i="7"/>
  <c r="AM2153" i="7" s="1"/>
  <c r="AJ2154" i="7"/>
  <c r="AK2154" i="7"/>
  <c r="AL2154" i="7"/>
  <c r="AM2154" i="7" s="1"/>
  <c r="AJ2155" i="7"/>
  <c r="AK2155" i="7"/>
  <c r="AL2155" i="7"/>
  <c r="AM2155" i="7" s="1"/>
  <c r="AJ2156" i="7"/>
  <c r="AK2156" i="7"/>
  <c r="AL2156" i="7"/>
  <c r="AM2156" i="7" s="1"/>
  <c r="AJ2157" i="7"/>
  <c r="AK2157" i="7"/>
  <c r="AL2157" i="7"/>
  <c r="AM2157" i="7" s="1"/>
  <c r="AL2158" i="7"/>
  <c r="AM2158" i="7" s="1"/>
  <c r="AJ2159" i="7"/>
  <c r="AK2159" i="7"/>
  <c r="AL2159" i="7"/>
  <c r="AM2159" i="7" s="1"/>
  <c r="AJ2160" i="7"/>
  <c r="AK2160" i="7"/>
  <c r="AL2160" i="7"/>
  <c r="AM2160" i="7" s="1"/>
  <c r="AJ2161" i="7"/>
  <c r="AK2161" i="7"/>
  <c r="AL2161" i="7"/>
  <c r="AM2161" i="7" s="1"/>
  <c r="AJ2162" i="7"/>
  <c r="AK2162" i="7"/>
  <c r="AL2162" i="7"/>
  <c r="AM2162" i="7" s="1"/>
  <c r="AJ2163" i="7"/>
  <c r="AK2163" i="7"/>
  <c r="AL2163" i="7"/>
  <c r="AM2163" i="7" s="1"/>
  <c r="AJ2164" i="7"/>
  <c r="AK2164" i="7"/>
  <c r="AL2164" i="7"/>
  <c r="AM2164" i="7" s="1"/>
  <c r="AJ2165" i="7"/>
  <c r="AK2165" i="7"/>
  <c r="AL2165" i="7"/>
  <c r="AM2165" i="7" s="1"/>
  <c r="AK2166" i="7"/>
  <c r="AL2166" i="7"/>
  <c r="AM2166" i="7" s="1"/>
  <c r="AJ2167" i="7"/>
  <c r="AK2167" i="7"/>
  <c r="AL2167" i="7"/>
  <c r="AM2167" i="7" s="1"/>
  <c r="AJ2168" i="7"/>
  <c r="AK2168" i="7"/>
  <c r="AL2168" i="7"/>
  <c r="AM2168" i="7" s="1"/>
  <c r="AJ2169" i="7"/>
  <c r="AK2169" i="7"/>
  <c r="AL2169" i="7"/>
  <c r="AM2169" i="7" s="1"/>
  <c r="AJ2170" i="7"/>
  <c r="AK2170" i="7"/>
  <c r="AL2170" i="7"/>
  <c r="AM2170" i="7" s="1"/>
  <c r="AJ2171" i="7"/>
  <c r="AK2171" i="7"/>
  <c r="AL2171" i="7"/>
  <c r="AM2171" i="7" s="1"/>
  <c r="AJ2172" i="7"/>
  <c r="AK2172" i="7"/>
  <c r="AL2172" i="7"/>
  <c r="AM2172" i="7" s="1"/>
  <c r="AJ2173" i="7"/>
  <c r="AK2173" i="7"/>
  <c r="AL2173" i="7"/>
  <c r="AM2173" i="7" s="1"/>
  <c r="AL2174" i="7"/>
  <c r="AM2174" i="7" s="1"/>
  <c r="AJ2175" i="7"/>
  <c r="AK2175" i="7"/>
  <c r="AL2175" i="7"/>
  <c r="AM2175" i="7" s="1"/>
  <c r="AJ2176" i="7"/>
  <c r="AK2176" i="7"/>
  <c r="AL2176" i="7"/>
  <c r="AM2176" i="7" s="1"/>
  <c r="AJ2177" i="7"/>
  <c r="AK2177" i="7"/>
  <c r="AL2177" i="7"/>
  <c r="AM2177" i="7" s="1"/>
  <c r="AJ2178" i="7"/>
  <c r="AK2178" i="7"/>
  <c r="AL2178" i="7"/>
  <c r="AM2178" i="7" s="1"/>
  <c r="AJ2179" i="7"/>
  <c r="AK2179" i="7"/>
  <c r="AL2179" i="7"/>
  <c r="AM2179" i="7" s="1"/>
  <c r="AJ2180" i="7"/>
  <c r="AK2180" i="7"/>
  <c r="AL2180" i="7"/>
  <c r="AM2180" i="7" s="1"/>
  <c r="AJ2181" i="7"/>
  <c r="AK2181" i="7"/>
  <c r="AL2181" i="7"/>
  <c r="AM2181" i="7" s="1"/>
  <c r="AK2182" i="7"/>
  <c r="AL2182" i="7"/>
  <c r="AM2182" i="7" s="1"/>
  <c r="AJ2183" i="7"/>
  <c r="AK2183" i="7"/>
  <c r="AL2183" i="7"/>
  <c r="AM2183" i="7" s="1"/>
  <c r="AJ2184" i="7"/>
  <c r="AK2184" i="7"/>
  <c r="AL2184" i="7"/>
  <c r="AM2184" i="7" s="1"/>
  <c r="AJ2185" i="7"/>
  <c r="AK2185" i="7"/>
  <c r="AL2185" i="7"/>
  <c r="AM2185" i="7" s="1"/>
  <c r="AJ2186" i="7"/>
  <c r="AK2186" i="7"/>
  <c r="AL2186" i="7"/>
  <c r="AM2186" i="7" s="1"/>
  <c r="AJ2187" i="7"/>
  <c r="AK2187" i="7"/>
  <c r="AL2187" i="7"/>
  <c r="AM2187" i="7" s="1"/>
  <c r="AJ2188" i="7"/>
  <c r="AK2188" i="7"/>
  <c r="AL2188" i="7"/>
  <c r="AM2188" i="7" s="1"/>
  <c r="AJ2189" i="7"/>
  <c r="AK2189" i="7"/>
  <c r="AL2189" i="7"/>
  <c r="AM2189" i="7" s="1"/>
  <c r="AK2190" i="7"/>
  <c r="AL2190" i="7"/>
  <c r="AM2190" i="7" s="1"/>
  <c r="AJ2191" i="7"/>
  <c r="AK2191" i="7"/>
  <c r="AL2191" i="7"/>
  <c r="AM2191" i="7" s="1"/>
  <c r="AJ2192" i="7"/>
  <c r="AK2192" i="7"/>
  <c r="AL2192" i="7"/>
  <c r="AM2192" i="7" s="1"/>
  <c r="AJ2193" i="7"/>
  <c r="AK2193" i="7"/>
  <c r="AL2193" i="7"/>
  <c r="AM2193" i="7" s="1"/>
  <c r="AJ2194" i="7"/>
  <c r="AK2194" i="7"/>
  <c r="AL2194" i="7"/>
  <c r="AM2194" i="7" s="1"/>
  <c r="AJ2195" i="7"/>
  <c r="AK2195" i="7"/>
  <c r="AL2195" i="7"/>
  <c r="AM2195" i="7" s="1"/>
  <c r="AJ2196" i="7"/>
  <c r="AK2196" i="7"/>
  <c r="AL2196" i="7"/>
  <c r="AM2196" i="7" s="1"/>
  <c r="AJ2197" i="7"/>
  <c r="AK2197" i="7"/>
  <c r="AL2197" i="7"/>
  <c r="AM2197" i="7" s="1"/>
  <c r="AL2198" i="7"/>
  <c r="AM2198" i="7" s="1"/>
  <c r="AJ2199" i="7"/>
  <c r="AK2199" i="7"/>
  <c r="AL2199" i="7"/>
  <c r="AM2199" i="7" s="1"/>
  <c r="AJ2200" i="7"/>
  <c r="AK2200" i="7"/>
  <c r="AL2200" i="7"/>
  <c r="AM2200" i="7" s="1"/>
  <c r="AJ2201" i="7"/>
  <c r="AK2201" i="7"/>
  <c r="AL2201" i="7"/>
  <c r="AM2201" i="7" s="1"/>
  <c r="AJ2202" i="7"/>
  <c r="AK2202" i="7"/>
  <c r="AL2202" i="7"/>
  <c r="AM2202" i="7" s="1"/>
  <c r="AJ2203" i="7"/>
  <c r="AK2203" i="7"/>
  <c r="AL2203" i="7"/>
  <c r="AM2203" i="7" s="1"/>
  <c r="AJ2204" i="7"/>
  <c r="AK2204" i="7"/>
  <c r="AL2204" i="7"/>
  <c r="AM2204" i="7" s="1"/>
  <c r="AJ2205" i="7"/>
  <c r="AK2205" i="7"/>
  <c r="AL2205" i="7"/>
  <c r="AM2205" i="7" s="1"/>
  <c r="AK2206" i="7"/>
  <c r="AL2206" i="7"/>
  <c r="AM2206" i="7" s="1"/>
  <c r="AJ2207" i="7"/>
  <c r="AK2207" i="7"/>
  <c r="AL2207" i="7"/>
  <c r="AM2207" i="7" s="1"/>
  <c r="AJ2208" i="7"/>
  <c r="AK2208" i="7"/>
  <c r="AL2208" i="7"/>
  <c r="AM2208" i="7" s="1"/>
  <c r="AJ2209" i="7"/>
  <c r="AK2209" i="7"/>
  <c r="AL2209" i="7"/>
  <c r="AM2209" i="7" s="1"/>
  <c r="AJ2210" i="7"/>
  <c r="AK2210" i="7"/>
  <c r="AL2210" i="7"/>
  <c r="AM2210" i="7" s="1"/>
  <c r="AJ2211" i="7"/>
  <c r="AK2211" i="7"/>
  <c r="AL2211" i="7"/>
  <c r="AM2211" i="7" s="1"/>
  <c r="AJ2212" i="7"/>
  <c r="AK2212" i="7"/>
  <c r="AL2212" i="7"/>
  <c r="AM2212" i="7" s="1"/>
  <c r="AJ2213" i="7"/>
  <c r="AK2213" i="7"/>
  <c r="AL2213" i="7"/>
  <c r="AM2213" i="7" s="1"/>
  <c r="AL2214" i="7"/>
  <c r="AM2214" i="7" s="1"/>
  <c r="AJ2215" i="7"/>
  <c r="AK2215" i="7"/>
  <c r="AL2215" i="7"/>
  <c r="AM2215" i="7" s="1"/>
  <c r="AJ2216" i="7"/>
  <c r="AK2216" i="7"/>
  <c r="AL2216" i="7"/>
  <c r="AM2216" i="7" s="1"/>
  <c r="AJ2217" i="7"/>
  <c r="AK2217" i="7"/>
  <c r="AL2217" i="7"/>
  <c r="AM2217" i="7" s="1"/>
  <c r="AJ2218" i="7"/>
  <c r="AK2218" i="7"/>
  <c r="AL2218" i="7"/>
  <c r="AM2218" i="7" s="1"/>
  <c r="AJ2219" i="7"/>
  <c r="AK2219" i="7"/>
  <c r="AL2219" i="7"/>
  <c r="AM2219" i="7" s="1"/>
  <c r="AJ2220" i="7"/>
  <c r="AK2220" i="7"/>
  <c r="AL2220" i="7"/>
  <c r="AM2220" i="7" s="1"/>
  <c r="AJ2221" i="7"/>
  <c r="AK2221" i="7"/>
  <c r="AL2221" i="7"/>
  <c r="AM2221" i="7" s="1"/>
  <c r="AL2222" i="7"/>
  <c r="AM2222" i="7" s="1"/>
  <c r="AJ2223" i="7"/>
  <c r="AK2223" i="7"/>
  <c r="AL2223" i="7"/>
  <c r="AM2223" i="7" s="1"/>
  <c r="AJ2224" i="7"/>
  <c r="AK2224" i="7"/>
  <c r="AL2224" i="7"/>
  <c r="AM2224" i="7" s="1"/>
  <c r="AJ2225" i="7"/>
  <c r="AK2225" i="7"/>
  <c r="AL2225" i="7"/>
  <c r="AM2225" i="7" s="1"/>
  <c r="AJ2226" i="7"/>
  <c r="AK2226" i="7"/>
  <c r="AL2226" i="7"/>
  <c r="AM2226" i="7" s="1"/>
  <c r="AJ2227" i="7"/>
  <c r="AK2227" i="7"/>
  <c r="AL2227" i="7"/>
  <c r="AM2227" i="7" s="1"/>
  <c r="AJ2228" i="7"/>
  <c r="AK2228" i="7"/>
  <c r="AL2228" i="7"/>
  <c r="AM2228" i="7" s="1"/>
  <c r="AJ2229" i="7"/>
  <c r="AK2229" i="7"/>
  <c r="AL2229" i="7"/>
  <c r="AM2229" i="7" s="1"/>
  <c r="AK2230" i="7"/>
  <c r="AL2230" i="7"/>
  <c r="AM2230" i="7" s="1"/>
  <c r="AJ2231" i="7"/>
  <c r="AK2231" i="7"/>
  <c r="AL2231" i="7"/>
  <c r="AM2231" i="7" s="1"/>
  <c r="AJ2232" i="7"/>
  <c r="AK2232" i="7"/>
  <c r="AL2232" i="7"/>
  <c r="AM2232" i="7" s="1"/>
  <c r="AJ2233" i="7"/>
  <c r="AK2233" i="7"/>
  <c r="AL2233" i="7"/>
  <c r="AM2233" i="7" s="1"/>
  <c r="AJ2234" i="7"/>
  <c r="AK2234" i="7"/>
  <c r="AL2234" i="7"/>
  <c r="AM2234" i="7" s="1"/>
  <c r="AJ2235" i="7"/>
  <c r="AK2235" i="7"/>
  <c r="AL2235" i="7"/>
  <c r="AM2235" i="7" s="1"/>
  <c r="AJ2236" i="7"/>
  <c r="AK2236" i="7"/>
  <c r="AL2236" i="7"/>
  <c r="AM2236" i="7" s="1"/>
  <c r="AJ2237" i="7"/>
  <c r="AK2237" i="7"/>
  <c r="AL2237" i="7"/>
  <c r="AM2237" i="7" s="1"/>
  <c r="AL2238" i="7"/>
  <c r="AM2238" i="7" s="1"/>
  <c r="AJ2239" i="7"/>
  <c r="AK2239" i="7"/>
  <c r="AL2239" i="7"/>
  <c r="AM2239" i="7" s="1"/>
  <c r="AJ2240" i="7"/>
  <c r="AK2240" i="7"/>
  <c r="AL2240" i="7"/>
  <c r="AM2240" i="7" s="1"/>
  <c r="AJ2241" i="7"/>
  <c r="AK2241" i="7"/>
  <c r="AL2241" i="7"/>
  <c r="AM2241" i="7" s="1"/>
  <c r="AJ2242" i="7"/>
  <c r="AK2242" i="7"/>
  <c r="AL2242" i="7"/>
  <c r="AM2242" i="7" s="1"/>
  <c r="AJ2243" i="7"/>
  <c r="AK2243" i="7"/>
  <c r="AL2243" i="7"/>
  <c r="AM2243" i="7" s="1"/>
  <c r="AJ2244" i="7"/>
  <c r="AK2244" i="7"/>
  <c r="AL2244" i="7"/>
  <c r="AM2244" i="7" s="1"/>
  <c r="AJ2245" i="7"/>
  <c r="AK2245" i="7"/>
  <c r="AL2245" i="7"/>
  <c r="AM2245" i="7" s="1"/>
  <c r="AK2246" i="7"/>
  <c r="AL2246" i="7"/>
  <c r="AM2246" i="7" s="1"/>
  <c r="AJ2247" i="7"/>
  <c r="AK2247" i="7"/>
  <c r="AL2247" i="7"/>
  <c r="AM2247" i="7" s="1"/>
  <c r="AJ2248" i="7"/>
  <c r="AK2248" i="7"/>
  <c r="AL2248" i="7"/>
  <c r="AM2248" i="7" s="1"/>
  <c r="AJ2249" i="7"/>
  <c r="AK2249" i="7"/>
  <c r="AL2249" i="7"/>
  <c r="AM2249" i="7" s="1"/>
  <c r="AJ2250" i="7"/>
  <c r="AK2250" i="7"/>
  <c r="AL2250" i="7"/>
  <c r="AM2250" i="7" s="1"/>
  <c r="AJ2251" i="7"/>
  <c r="AK2251" i="7"/>
  <c r="AL2251" i="7"/>
  <c r="AM2251" i="7" s="1"/>
  <c r="AJ2252" i="7"/>
  <c r="AK2252" i="7"/>
  <c r="AL2252" i="7"/>
  <c r="AM2252" i="7" s="1"/>
  <c r="AJ2253" i="7"/>
  <c r="AK2253" i="7"/>
  <c r="AL2253" i="7"/>
  <c r="AM2253" i="7" s="1"/>
  <c r="AK2254" i="7"/>
  <c r="AL2254" i="7"/>
  <c r="AM2254" i="7" s="1"/>
  <c r="AJ2255" i="7"/>
  <c r="AK2255" i="7"/>
  <c r="AL2255" i="7"/>
  <c r="AM2255" i="7" s="1"/>
  <c r="AJ2256" i="7"/>
  <c r="AK2256" i="7"/>
  <c r="AL2256" i="7"/>
  <c r="AM2256" i="7" s="1"/>
  <c r="AJ2257" i="7"/>
  <c r="AK2257" i="7"/>
  <c r="AL2257" i="7"/>
  <c r="AM2257" i="7" s="1"/>
  <c r="AJ2258" i="7"/>
  <c r="AK2258" i="7"/>
  <c r="AL2258" i="7"/>
  <c r="AM2258" i="7" s="1"/>
  <c r="AJ2259" i="7"/>
  <c r="AK2259" i="7"/>
  <c r="AL2259" i="7"/>
  <c r="AM2259" i="7" s="1"/>
  <c r="AJ2260" i="7"/>
  <c r="AK2260" i="7"/>
  <c r="AL2260" i="7"/>
  <c r="AM2260" i="7" s="1"/>
  <c r="AJ2261" i="7"/>
  <c r="AK2261" i="7"/>
  <c r="AL2261" i="7"/>
  <c r="AM2261" i="7" s="1"/>
  <c r="AL2262" i="7"/>
  <c r="AM2262" i="7" s="1"/>
  <c r="AJ2263" i="7"/>
  <c r="AK2263" i="7"/>
  <c r="AL2263" i="7"/>
  <c r="AM2263" i="7" s="1"/>
  <c r="AJ2264" i="7"/>
  <c r="AK2264" i="7"/>
  <c r="AL2264" i="7"/>
  <c r="AM2264" i="7" s="1"/>
  <c r="AJ2265" i="7"/>
  <c r="AK2265" i="7"/>
  <c r="AL2265" i="7"/>
  <c r="AM2265" i="7" s="1"/>
  <c r="AJ2266" i="7"/>
  <c r="AK2266" i="7"/>
  <c r="AL2266" i="7"/>
  <c r="AM2266" i="7" s="1"/>
  <c r="AJ2267" i="7"/>
  <c r="AK2267" i="7"/>
  <c r="AL2267" i="7"/>
  <c r="AM2267" i="7" s="1"/>
  <c r="AJ2268" i="7"/>
  <c r="AK2268" i="7"/>
  <c r="AL2268" i="7"/>
  <c r="AM2268" i="7" s="1"/>
  <c r="AJ2269" i="7"/>
  <c r="AK2269" i="7"/>
  <c r="AL2269" i="7"/>
  <c r="AM2269" i="7" s="1"/>
  <c r="AK2270" i="7"/>
  <c r="AL2270" i="7"/>
  <c r="AM2270" i="7" s="1"/>
  <c r="AJ2271" i="7"/>
  <c r="AK2271" i="7"/>
  <c r="AL2271" i="7"/>
  <c r="AM2271" i="7" s="1"/>
  <c r="AJ2272" i="7"/>
  <c r="AK2272" i="7"/>
  <c r="AL2272" i="7"/>
  <c r="AM2272" i="7" s="1"/>
  <c r="AJ2273" i="7"/>
  <c r="AK2273" i="7"/>
  <c r="AL2273" i="7"/>
  <c r="AM2273" i="7" s="1"/>
  <c r="AJ2274" i="7"/>
  <c r="AK2274" i="7"/>
  <c r="AL2274" i="7"/>
  <c r="AM2274" i="7" s="1"/>
  <c r="AJ2275" i="7"/>
  <c r="AK2275" i="7"/>
  <c r="AL2275" i="7"/>
  <c r="AM2275" i="7" s="1"/>
  <c r="AJ2276" i="7"/>
  <c r="AK2276" i="7"/>
  <c r="AL2276" i="7"/>
  <c r="AM2276" i="7" s="1"/>
  <c r="AJ2277" i="7"/>
  <c r="AK2277" i="7"/>
  <c r="AL2277" i="7"/>
  <c r="AM2277" i="7" s="1"/>
  <c r="AL2278" i="7"/>
  <c r="AM2278" i="7" s="1"/>
  <c r="AJ2279" i="7"/>
  <c r="AK2279" i="7"/>
  <c r="AL2279" i="7"/>
  <c r="AM2279" i="7" s="1"/>
  <c r="AJ2280" i="7"/>
  <c r="AK2280" i="7"/>
  <c r="AL2280" i="7"/>
  <c r="AM2280" i="7" s="1"/>
  <c r="AJ2281" i="7"/>
  <c r="AK2281" i="7"/>
  <c r="AL2281" i="7"/>
  <c r="AM2281" i="7" s="1"/>
  <c r="AJ2282" i="7"/>
  <c r="AK2282" i="7"/>
  <c r="AL2282" i="7"/>
  <c r="AM2282" i="7" s="1"/>
  <c r="AJ2283" i="7"/>
  <c r="AK2283" i="7"/>
  <c r="AL2283" i="7"/>
  <c r="AM2283" i="7" s="1"/>
  <c r="AJ2284" i="7"/>
  <c r="AK2284" i="7"/>
  <c r="AL2284" i="7"/>
  <c r="AM2284" i="7" s="1"/>
  <c r="AJ2285" i="7"/>
  <c r="AK2285" i="7"/>
  <c r="AL2285" i="7"/>
  <c r="AM2285" i="7" s="1"/>
  <c r="AL2286" i="7"/>
  <c r="AM2286" i="7" s="1"/>
  <c r="AJ2287" i="7"/>
  <c r="AK2287" i="7"/>
  <c r="AL2287" i="7"/>
  <c r="AM2287" i="7" s="1"/>
  <c r="AJ2288" i="7"/>
  <c r="AK2288" i="7"/>
  <c r="AL2288" i="7"/>
  <c r="AM2288" i="7" s="1"/>
  <c r="AJ2289" i="7"/>
  <c r="AK2289" i="7"/>
  <c r="AL2289" i="7"/>
  <c r="AM2289" i="7" s="1"/>
  <c r="AJ2290" i="7"/>
  <c r="AK2290" i="7"/>
  <c r="AL2290" i="7"/>
  <c r="AM2290" i="7" s="1"/>
  <c r="AJ2291" i="7"/>
  <c r="AK2291" i="7"/>
  <c r="AL2291" i="7"/>
  <c r="AM2291" i="7" s="1"/>
  <c r="AJ2292" i="7"/>
  <c r="AK2292" i="7"/>
  <c r="AL2292" i="7"/>
  <c r="AM2292" i="7" s="1"/>
  <c r="AJ2293" i="7"/>
  <c r="AK2293" i="7"/>
  <c r="AL2293" i="7"/>
  <c r="AM2293" i="7" s="1"/>
  <c r="AK2294" i="7"/>
  <c r="AL2294" i="7"/>
  <c r="AM2294" i="7" s="1"/>
  <c r="AJ2295" i="7"/>
  <c r="AK2295" i="7"/>
  <c r="AL2295" i="7"/>
  <c r="AM2295" i="7" s="1"/>
  <c r="AJ2296" i="7"/>
  <c r="AK2296" i="7"/>
  <c r="AL2296" i="7"/>
  <c r="AM2296" i="7" s="1"/>
  <c r="AJ2297" i="7"/>
  <c r="AK2297" i="7"/>
  <c r="AL2297" i="7"/>
  <c r="AM2297" i="7" s="1"/>
  <c r="AJ2298" i="7"/>
  <c r="AK2298" i="7"/>
  <c r="AL2298" i="7"/>
  <c r="AM2298" i="7" s="1"/>
  <c r="AJ2299" i="7"/>
  <c r="AK2299" i="7"/>
  <c r="AL2299" i="7"/>
  <c r="AM2299" i="7" s="1"/>
  <c r="AJ2300" i="7"/>
  <c r="AK2300" i="7"/>
  <c r="AL2300" i="7"/>
  <c r="AM2300" i="7" s="1"/>
  <c r="AJ2301" i="7"/>
  <c r="AK2301" i="7"/>
  <c r="AL2301" i="7"/>
  <c r="AM2301" i="7" s="1"/>
  <c r="AL2302" i="7"/>
  <c r="AM2302" i="7" s="1"/>
  <c r="AJ2303" i="7"/>
  <c r="AK2303" i="7"/>
  <c r="AL2303" i="7"/>
  <c r="AM2303" i="7" s="1"/>
  <c r="AJ2304" i="7"/>
  <c r="AK2304" i="7"/>
  <c r="AL2304" i="7"/>
  <c r="AM2304" i="7" s="1"/>
  <c r="AJ2305" i="7"/>
  <c r="AK2305" i="7"/>
  <c r="AL2305" i="7"/>
  <c r="AM2305" i="7" s="1"/>
  <c r="AJ2306" i="7"/>
  <c r="AK2306" i="7"/>
  <c r="AL2306" i="7"/>
  <c r="AM2306" i="7" s="1"/>
  <c r="AJ2307" i="7"/>
  <c r="AK2307" i="7"/>
  <c r="AL2307" i="7"/>
  <c r="AM2307" i="7" s="1"/>
  <c r="AJ2308" i="7"/>
  <c r="AK2308" i="7"/>
  <c r="AL2308" i="7"/>
  <c r="AM2308" i="7" s="1"/>
  <c r="AJ2309" i="7"/>
  <c r="AK2309" i="7"/>
  <c r="AL2309" i="7"/>
  <c r="AM2309" i="7" s="1"/>
  <c r="AK2310" i="7"/>
  <c r="AL2310" i="7"/>
  <c r="AM2310" i="7" s="1"/>
  <c r="AJ2311" i="7"/>
  <c r="AK2311" i="7"/>
  <c r="AL2311" i="7"/>
  <c r="AM2311" i="7" s="1"/>
  <c r="AJ2312" i="7"/>
  <c r="AK2312" i="7"/>
  <c r="AL2312" i="7"/>
  <c r="AM2312" i="7" s="1"/>
  <c r="AJ2313" i="7"/>
  <c r="AK2313" i="7"/>
  <c r="AL2313" i="7"/>
  <c r="AM2313" i="7" s="1"/>
  <c r="AJ2314" i="7"/>
  <c r="AK2314" i="7"/>
  <c r="AL2314" i="7"/>
  <c r="AM2314" i="7" s="1"/>
  <c r="AJ2315" i="7"/>
  <c r="AK2315" i="7"/>
  <c r="AL2315" i="7"/>
  <c r="AM2315" i="7" s="1"/>
  <c r="AJ2316" i="7"/>
  <c r="AK2316" i="7"/>
  <c r="AL2316" i="7"/>
  <c r="AM2316" i="7" s="1"/>
  <c r="AJ2317" i="7"/>
  <c r="AK2317" i="7"/>
  <c r="AL2317" i="7"/>
  <c r="AM2317" i="7" s="1"/>
  <c r="AK2318" i="7"/>
  <c r="AL2318" i="7"/>
  <c r="AM2318" i="7" s="1"/>
  <c r="AJ2319" i="7"/>
  <c r="AK2319" i="7"/>
  <c r="AL2319" i="7"/>
  <c r="AM2319" i="7" s="1"/>
  <c r="AJ2320" i="7"/>
  <c r="AK2320" i="7"/>
  <c r="AL2320" i="7"/>
  <c r="AM2320" i="7" s="1"/>
  <c r="AJ2321" i="7"/>
  <c r="AK2321" i="7"/>
  <c r="AL2321" i="7"/>
  <c r="AM2321" i="7" s="1"/>
  <c r="AJ2322" i="7"/>
  <c r="AK2322" i="7"/>
  <c r="AL2322" i="7"/>
  <c r="AM2322" i="7" s="1"/>
  <c r="AJ2323" i="7"/>
  <c r="AK2323" i="7"/>
  <c r="AL2323" i="7"/>
  <c r="AM2323" i="7" s="1"/>
  <c r="AJ2324" i="7"/>
  <c r="AK2324" i="7"/>
  <c r="AL2324" i="7"/>
  <c r="AM2324" i="7" s="1"/>
  <c r="AJ2325" i="7"/>
  <c r="AK2325" i="7"/>
  <c r="AL2325" i="7"/>
  <c r="AM2325" i="7" s="1"/>
  <c r="AL2326" i="7"/>
  <c r="AM2326" i="7" s="1"/>
  <c r="AJ2327" i="7"/>
  <c r="AK2327" i="7"/>
  <c r="AL2327" i="7"/>
  <c r="AM2327" i="7" s="1"/>
  <c r="AJ2328" i="7"/>
  <c r="AK2328" i="7"/>
  <c r="AL2328" i="7"/>
  <c r="AM2328" i="7" s="1"/>
  <c r="AJ2329" i="7"/>
  <c r="AK2329" i="7"/>
  <c r="AL2329" i="7"/>
  <c r="AM2329" i="7" s="1"/>
  <c r="AJ2330" i="7"/>
  <c r="AK2330" i="7"/>
  <c r="AL2330" i="7"/>
  <c r="AM2330" i="7" s="1"/>
  <c r="AJ2331" i="7"/>
  <c r="AK2331" i="7"/>
  <c r="AL2331" i="7"/>
  <c r="AM2331" i="7" s="1"/>
  <c r="AJ2332" i="7"/>
  <c r="AK2332" i="7"/>
  <c r="AL2332" i="7"/>
  <c r="AM2332" i="7" s="1"/>
  <c r="AJ2333" i="7"/>
  <c r="AK2333" i="7"/>
  <c r="AL2333" i="7"/>
  <c r="AM2333" i="7" s="1"/>
  <c r="AK2334" i="7"/>
  <c r="AL2334" i="7"/>
  <c r="AM2334" i="7" s="1"/>
  <c r="AJ2335" i="7"/>
  <c r="AK2335" i="7"/>
  <c r="AL2335" i="7"/>
  <c r="AM2335" i="7" s="1"/>
  <c r="AJ2336" i="7"/>
  <c r="AK2336" i="7"/>
  <c r="AL2336" i="7"/>
  <c r="AM2336" i="7" s="1"/>
  <c r="AJ2337" i="7"/>
  <c r="AK2337" i="7"/>
  <c r="AL2337" i="7"/>
  <c r="AM2337" i="7" s="1"/>
  <c r="AJ2338" i="7"/>
  <c r="AK2338" i="7"/>
  <c r="AL2338" i="7"/>
  <c r="AM2338" i="7" s="1"/>
  <c r="AJ2339" i="7"/>
  <c r="AK2339" i="7"/>
  <c r="AL2339" i="7"/>
  <c r="AM2339" i="7" s="1"/>
  <c r="AJ2340" i="7"/>
  <c r="AK2340" i="7"/>
  <c r="AL2340" i="7"/>
  <c r="AM2340" i="7" s="1"/>
  <c r="AJ2341" i="7"/>
  <c r="AK2341" i="7"/>
  <c r="AL2341" i="7"/>
  <c r="AM2341" i="7" s="1"/>
  <c r="AK2342" i="7"/>
  <c r="AL2342" i="7"/>
  <c r="AM2342" i="7" s="1"/>
  <c r="AJ2343" i="7"/>
  <c r="AK2343" i="7"/>
  <c r="AL2343" i="7"/>
  <c r="AM2343" i="7" s="1"/>
  <c r="AJ2344" i="7"/>
  <c r="AK2344" i="7"/>
  <c r="AL2344" i="7"/>
  <c r="AM2344" i="7" s="1"/>
  <c r="AJ2345" i="7"/>
  <c r="AK2345" i="7"/>
  <c r="AL2345" i="7"/>
  <c r="AM2345" i="7" s="1"/>
  <c r="AJ2346" i="7"/>
  <c r="AK2346" i="7"/>
  <c r="AL2346" i="7"/>
  <c r="AM2346" i="7" s="1"/>
  <c r="AJ2347" i="7"/>
  <c r="AK2347" i="7"/>
  <c r="AL2347" i="7"/>
  <c r="AM2347" i="7" s="1"/>
  <c r="AJ2348" i="7"/>
  <c r="AK2348" i="7"/>
  <c r="AL2348" i="7"/>
  <c r="AM2348" i="7" s="1"/>
  <c r="AJ2349" i="7"/>
  <c r="AK2349" i="7"/>
  <c r="AL2349" i="7"/>
  <c r="AM2349" i="7" s="1"/>
  <c r="AL2350" i="7"/>
  <c r="AM2350" i="7" s="1"/>
  <c r="AJ2351" i="7"/>
  <c r="AK2351" i="7"/>
  <c r="AL2351" i="7"/>
  <c r="AM2351" i="7" s="1"/>
  <c r="AJ2352" i="7"/>
  <c r="AK2352" i="7"/>
  <c r="AL2352" i="7"/>
  <c r="AM2352" i="7" s="1"/>
  <c r="AJ2353" i="7"/>
  <c r="AK2353" i="7"/>
  <c r="AL2353" i="7"/>
  <c r="AM2353" i="7" s="1"/>
  <c r="AJ2354" i="7"/>
  <c r="AK2354" i="7"/>
  <c r="AL2354" i="7"/>
  <c r="AM2354" i="7" s="1"/>
  <c r="AJ2355" i="7"/>
  <c r="AK2355" i="7"/>
  <c r="AL2355" i="7"/>
  <c r="AM2355" i="7" s="1"/>
  <c r="AJ2356" i="7"/>
  <c r="AK2356" i="7"/>
  <c r="AL2356" i="7"/>
  <c r="AM2356" i="7" s="1"/>
  <c r="AJ2357" i="7"/>
  <c r="AK2357" i="7"/>
  <c r="AL2357" i="7"/>
  <c r="AM2357" i="7" s="1"/>
  <c r="AK2358" i="7"/>
  <c r="AL2358" i="7"/>
  <c r="AM2358" i="7" s="1"/>
  <c r="AJ2359" i="7"/>
  <c r="AK2359" i="7"/>
  <c r="AL2359" i="7"/>
  <c r="AM2359" i="7" s="1"/>
  <c r="AJ2360" i="7"/>
  <c r="AK2360" i="7"/>
  <c r="AL2360" i="7"/>
  <c r="AM2360" i="7" s="1"/>
  <c r="AJ2361" i="7"/>
  <c r="AK2361" i="7"/>
  <c r="AL2361" i="7"/>
  <c r="AM2361" i="7" s="1"/>
  <c r="AJ2362" i="7"/>
  <c r="AK2362" i="7"/>
  <c r="AL2362" i="7"/>
  <c r="AM2362" i="7" s="1"/>
  <c r="AJ2363" i="7"/>
  <c r="AK2363" i="7"/>
  <c r="AL2363" i="7"/>
  <c r="AM2363" i="7" s="1"/>
  <c r="AJ2364" i="7"/>
  <c r="AK2364" i="7"/>
  <c r="AL2364" i="7"/>
  <c r="AM2364" i="7" s="1"/>
  <c r="AJ2365" i="7"/>
  <c r="AK2365" i="7"/>
  <c r="AL2365" i="7"/>
  <c r="AM2365" i="7" s="1"/>
  <c r="AL2366" i="7"/>
  <c r="AM2366" i="7" s="1"/>
  <c r="AJ2367" i="7"/>
  <c r="AK2367" i="7"/>
  <c r="AL2367" i="7"/>
  <c r="AM2367" i="7" s="1"/>
  <c r="AJ2368" i="7"/>
  <c r="AK2368" i="7"/>
  <c r="AL2368" i="7"/>
  <c r="AM2368" i="7" s="1"/>
  <c r="AJ2369" i="7"/>
  <c r="AK2369" i="7"/>
  <c r="AL2369" i="7"/>
  <c r="AM2369" i="7" s="1"/>
  <c r="AJ2370" i="7"/>
  <c r="AK2370" i="7"/>
  <c r="AL2370" i="7"/>
  <c r="AM2370" i="7" s="1"/>
  <c r="AJ2371" i="7"/>
  <c r="AK2371" i="7"/>
  <c r="AL2371" i="7"/>
  <c r="AM2371" i="7" s="1"/>
  <c r="AJ2372" i="7"/>
  <c r="AK2372" i="7"/>
  <c r="AL2372" i="7"/>
  <c r="AM2372" i="7" s="1"/>
  <c r="AJ2373" i="7"/>
  <c r="AK2373" i="7"/>
  <c r="AL2373" i="7"/>
  <c r="AM2373" i="7" s="1"/>
  <c r="AK2374" i="7"/>
  <c r="AL2374" i="7"/>
  <c r="AM2374" i="7" s="1"/>
  <c r="AJ2375" i="7"/>
  <c r="AK2375" i="7"/>
  <c r="AL2375" i="7"/>
  <c r="AM2375" i="7" s="1"/>
  <c r="AJ2376" i="7"/>
  <c r="AK2376" i="7"/>
  <c r="AL2376" i="7"/>
  <c r="AM2376" i="7" s="1"/>
  <c r="AJ2377" i="7"/>
  <c r="AK2377" i="7"/>
  <c r="AL2377" i="7"/>
  <c r="AM2377" i="7" s="1"/>
  <c r="AJ2378" i="7"/>
  <c r="AK2378" i="7"/>
  <c r="AL2378" i="7"/>
  <c r="AM2378" i="7" s="1"/>
  <c r="AJ2379" i="7"/>
  <c r="AK2379" i="7"/>
  <c r="AL2379" i="7"/>
  <c r="AM2379" i="7" s="1"/>
  <c r="AJ2380" i="7"/>
  <c r="AK2380" i="7"/>
  <c r="AL2380" i="7"/>
  <c r="AM2380" i="7" s="1"/>
  <c r="AJ2381" i="7"/>
  <c r="AK2381" i="7"/>
  <c r="AL2381" i="7"/>
  <c r="AM2381" i="7" s="1"/>
  <c r="AK2382" i="7"/>
  <c r="AL2382" i="7"/>
  <c r="AM2382" i="7" s="1"/>
  <c r="AJ2383" i="7"/>
  <c r="AK2383" i="7"/>
  <c r="AL2383" i="7"/>
  <c r="AM2383" i="7" s="1"/>
  <c r="AJ2384" i="7"/>
  <c r="AK2384" i="7"/>
  <c r="AL2384" i="7"/>
  <c r="AM2384" i="7" s="1"/>
  <c r="AJ2385" i="7"/>
  <c r="AK2385" i="7"/>
  <c r="AL2385" i="7"/>
  <c r="AM2385" i="7" s="1"/>
  <c r="AJ2386" i="7"/>
  <c r="AK2386" i="7"/>
  <c r="AL2386" i="7"/>
  <c r="AM2386" i="7" s="1"/>
  <c r="AJ2387" i="7"/>
  <c r="AK2387" i="7"/>
  <c r="AL2387" i="7"/>
  <c r="AM2387" i="7" s="1"/>
  <c r="AJ2388" i="7"/>
  <c r="AK2388" i="7"/>
  <c r="AL2388" i="7"/>
  <c r="AM2388" i="7" s="1"/>
  <c r="AJ2389" i="7"/>
  <c r="AK2389" i="7"/>
  <c r="AL2389" i="7"/>
  <c r="AM2389" i="7" s="1"/>
  <c r="AK2390" i="7"/>
  <c r="AL2390" i="7"/>
  <c r="AM2390" i="7" s="1"/>
  <c r="AJ2391" i="7"/>
  <c r="AK2391" i="7"/>
  <c r="AL2391" i="7"/>
  <c r="AM2391" i="7" s="1"/>
  <c r="AJ2392" i="7"/>
  <c r="AK2392" i="7"/>
  <c r="AL2392" i="7"/>
  <c r="AM2392" i="7" s="1"/>
  <c r="AJ2393" i="7"/>
  <c r="AK2393" i="7"/>
  <c r="AL2393" i="7"/>
  <c r="AM2393" i="7" s="1"/>
  <c r="AJ2394" i="7"/>
  <c r="AK2394" i="7"/>
  <c r="AL2394" i="7"/>
  <c r="AM2394" i="7" s="1"/>
  <c r="AJ2395" i="7"/>
  <c r="AK2395" i="7"/>
  <c r="AL2395" i="7"/>
  <c r="AM2395" i="7" s="1"/>
  <c r="AJ2396" i="7"/>
  <c r="AK2396" i="7"/>
  <c r="AL2396" i="7"/>
  <c r="AM2396" i="7" s="1"/>
  <c r="AJ2397" i="7"/>
  <c r="AK2397" i="7"/>
  <c r="AL2397" i="7"/>
  <c r="AM2397" i="7" s="1"/>
  <c r="AK2398" i="7"/>
  <c r="AL2398" i="7"/>
  <c r="AM2398" i="7" s="1"/>
  <c r="AJ2399" i="7"/>
  <c r="AK2399" i="7"/>
  <c r="AL2399" i="7"/>
  <c r="AM2399" i="7" s="1"/>
  <c r="AJ2400" i="7"/>
  <c r="AK2400" i="7"/>
  <c r="AL2400" i="7"/>
  <c r="AM2400" i="7" s="1"/>
  <c r="AJ2401" i="7"/>
  <c r="AK2401" i="7"/>
  <c r="AL2401" i="7"/>
  <c r="AM2401" i="7" s="1"/>
  <c r="AJ2402" i="7"/>
  <c r="AK2402" i="7"/>
  <c r="AL2402" i="7"/>
  <c r="AM2402" i="7" s="1"/>
  <c r="AJ2403" i="7"/>
  <c r="AK2403" i="7"/>
  <c r="AL2403" i="7"/>
  <c r="AM2403" i="7" s="1"/>
  <c r="AJ2404" i="7"/>
  <c r="AK2404" i="7"/>
  <c r="AL2404" i="7"/>
  <c r="AM2404" i="7" s="1"/>
  <c r="AJ2405" i="7"/>
  <c r="AK2405" i="7"/>
  <c r="AL2405" i="7"/>
  <c r="AM2405" i="7" s="1"/>
  <c r="AK2406" i="7"/>
  <c r="AL2406" i="7"/>
  <c r="AM2406" i="7" s="1"/>
  <c r="AJ2407" i="7"/>
  <c r="AK2407" i="7"/>
  <c r="AL2407" i="7"/>
  <c r="AM2407" i="7" s="1"/>
  <c r="AJ2408" i="7"/>
  <c r="AK2408" i="7"/>
  <c r="AL2408" i="7"/>
  <c r="AM2408" i="7" s="1"/>
  <c r="AJ2409" i="7"/>
  <c r="AK2409" i="7"/>
  <c r="AL2409" i="7"/>
  <c r="AM2409" i="7" s="1"/>
  <c r="AJ2410" i="7"/>
  <c r="AK2410" i="7"/>
  <c r="AL2410" i="7"/>
  <c r="AM2410" i="7" s="1"/>
  <c r="AJ2411" i="7"/>
  <c r="AK2411" i="7"/>
  <c r="AL2411" i="7"/>
  <c r="AM2411" i="7" s="1"/>
  <c r="AJ2412" i="7"/>
  <c r="AK2412" i="7"/>
  <c r="AL2412" i="7"/>
  <c r="AM2412" i="7" s="1"/>
  <c r="AJ2413" i="7"/>
  <c r="AK2413" i="7"/>
  <c r="AL2413" i="7"/>
  <c r="AM2413" i="7" s="1"/>
  <c r="AK2414" i="7"/>
  <c r="AL2414" i="7"/>
  <c r="AM2414" i="7" s="1"/>
  <c r="AJ2415" i="7"/>
  <c r="AK2415" i="7"/>
  <c r="AL2415" i="7"/>
  <c r="AM2415" i="7" s="1"/>
  <c r="AJ2416" i="7"/>
  <c r="AK2416" i="7"/>
  <c r="AL2416" i="7"/>
  <c r="AM2416" i="7" s="1"/>
  <c r="AJ2417" i="7"/>
  <c r="AK2417" i="7"/>
  <c r="AL2417" i="7"/>
  <c r="AM2417" i="7" s="1"/>
  <c r="AJ2418" i="7"/>
  <c r="AK2418" i="7"/>
  <c r="AL2418" i="7"/>
  <c r="AM2418" i="7" s="1"/>
  <c r="AJ2419" i="7"/>
  <c r="AK2419" i="7"/>
  <c r="AL2419" i="7"/>
  <c r="AM2419" i="7" s="1"/>
  <c r="AJ2420" i="7"/>
  <c r="AK2420" i="7"/>
  <c r="AL2420" i="7"/>
  <c r="AM2420" i="7" s="1"/>
  <c r="AJ2421" i="7"/>
  <c r="AK2421" i="7"/>
  <c r="AL2421" i="7"/>
  <c r="AM2421" i="7" s="1"/>
  <c r="AK2422" i="7"/>
  <c r="AL2422" i="7"/>
  <c r="AM2422" i="7" s="1"/>
  <c r="AJ2423" i="7"/>
  <c r="AK2423" i="7"/>
  <c r="AL2423" i="7"/>
  <c r="AM2423" i="7" s="1"/>
  <c r="AJ2424" i="7"/>
  <c r="AK2424" i="7"/>
  <c r="AL2424" i="7"/>
  <c r="AM2424" i="7" s="1"/>
  <c r="AJ2425" i="7"/>
  <c r="AK2425" i="7"/>
  <c r="AL2425" i="7"/>
  <c r="AM2425" i="7" s="1"/>
  <c r="AJ2426" i="7"/>
  <c r="AK2426" i="7"/>
  <c r="AL2426" i="7"/>
  <c r="AM2426" i="7" s="1"/>
  <c r="AJ2427" i="7"/>
  <c r="AK2427" i="7"/>
  <c r="AL2427" i="7"/>
  <c r="AM2427" i="7" s="1"/>
  <c r="AJ2428" i="7"/>
  <c r="AK2428" i="7"/>
  <c r="AL2428" i="7"/>
  <c r="AM2428" i="7" s="1"/>
  <c r="AJ2429" i="7"/>
  <c r="AK2429" i="7"/>
  <c r="AL2429" i="7"/>
  <c r="AM2429" i="7" s="1"/>
  <c r="AK2430" i="7"/>
  <c r="AL2430" i="7"/>
  <c r="AM2430" i="7" s="1"/>
  <c r="AJ2431" i="7"/>
  <c r="AK2431" i="7"/>
  <c r="AL2431" i="7"/>
  <c r="AM2431" i="7" s="1"/>
  <c r="AJ2432" i="7"/>
  <c r="AK2432" i="7"/>
  <c r="AL2432" i="7"/>
  <c r="AM2432" i="7" s="1"/>
  <c r="AJ2433" i="7"/>
  <c r="AK2433" i="7"/>
  <c r="AL2433" i="7"/>
  <c r="AM2433" i="7" s="1"/>
  <c r="AJ2434" i="7"/>
  <c r="AK2434" i="7"/>
  <c r="AL2434" i="7"/>
  <c r="AM2434" i="7" s="1"/>
  <c r="AJ2435" i="7"/>
  <c r="AK2435" i="7"/>
  <c r="AL2435" i="7"/>
  <c r="AM2435" i="7" s="1"/>
  <c r="AJ2436" i="7"/>
  <c r="AK2436" i="7"/>
  <c r="AL2436" i="7"/>
  <c r="AM2436" i="7" s="1"/>
  <c r="AJ2437" i="7"/>
  <c r="AK2437" i="7"/>
  <c r="AL2437" i="7"/>
  <c r="AM2437" i="7" s="1"/>
  <c r="AK2438" i="7"/>
  <c r="AL2438" i="7"/>
  <c r="AM2438" i="7" s="1"/>
  <c r="AJ2439" i="7"/>
  <c r="AK2439" i="7"/>
  <c r="AL2439" i="7"/>
  <c r="AM2439" i="7" s="1"/>
  <c r="AJ2440" i="7"/>
  <c r="AK2440" i="7"/>
  <c r="AL2440" i="7"/>
  <c r="AM2440" i="7" s="1"/>
  <c r="AJ2441" i="7"/>
  <c r="AK2441" i="7"/>
  <c r="AL2441" i="7"/>
  <c r="AM2441" i="7" s="1"/>
  <c r="AJ2442" i="7"/>
  <c r="AK2442" i="7"/>
  <c r="AL2442" i="7"/>
  <c r="AM2442" i="7" s="1"/>
  <c r="AJ2443" i="7"/>
  <c r="AK2443" i="7"/>
  <c r="AL2443" i="7"/>
  <c r="AM2443" i="7" s="1"/>
  <c r="AJ2444" i="7"/>
  <c r="AK2444" i="7"/>
  <c r="AL2444" i="7"/>
  <c r="AM2444" i="7" s="1"/>
  <c r="AJ2445" i="7"/>
  <c r="AK2445" i="7"/>
  <c r="AL2445" i="7"/>
  <c r="AM2445" i="7" s="1"/>
  <c r="AK2446" i="7"/>
  <c r="AL2446" i="7"/>
  <c r="AM2446" i="7" s="1"/>
  <c r="AJ2447" i="7"/>
  <c r="AK2447" i="7"/>
  <c r="AL2447" i="7"/>
  <c r="AM2447" i="7" s="1"/>
  <c r="AJ2448" i="7"/>
  <c r="AK2448" i="7"/>
  <c r="AL2448" i="7"/>
  <c r="AM2448" i="7" s="1"/>
  <c r="AJ2449" i="7"/>
  <c r="AK2449" i="7"/>
  <c r="AL2449" i="7"/>
  <c r="AM2449" i="7" s="1"/>
  <c r="AJ2450" i="7"/>
  <c r="AK2450" i="7"/>
  <c r="AL2450" i="7"/>
  <c r="AM2450" i="7" s="1"/>
  <c r="AJ2451" i="7"/>
  <c r="AK2451" i="7"/>
  <c r="AL2451" i="7"/>
  <c r="AM2451" i="7" s="1"/>
  <c r="AJ2452" i="7"/>
  <c r="AK2452" i="7"/>
  <c r="AL2452" i="7"/>
  <c r="AM2452" i="7" s="1"/>
  <c r="AJ2453" i="7"/>
  <c r="AK2453" i="7"/>
  <c r="AL2453" i="7"/>
  <c r="AM2453" i="7" s="1"/>
  <c r="AK2454" i="7"/>
  <c r="AL2454" i="7"/>
  <c r="AM2454" i="7" s="1"/>
  <c r="AJ2455" i="7"/>
  <c r="AK2455" i="7"/>
  <c r="AL2455" i="7"/>
  <c r="AM2455" i="7" s="1"/>
  <c r="AJ2456" i="7"/>
  <c r="AK2456" i="7"/>
  <c r="AL2456" i="7"/>
  <c r="AM2456" i="7" s="1"/>
  <c r="AJ2457" i="7"/>
  <c r="AK2457" i="7"/>
  <c r="AL2457" i="7"/>
  <c r="AM2457" i="7" s="1"/>
  <c r="AJ2458" i="7"/>
  <c r="AK2458" i="7"/>
  <c r="AL2458" i="7"/>
  <c r="AM2458" i="7" s="1"/>
  <c r="AJ2459" i="7"/>
  <c r="AK2459" i="7"/>
  <c r="AL2459" i="7"/>
  <c r="AM2459" i="7" s="1"/>
  <c r="AJ2460" i="7"/>
  <c r="AK2460" i="7"/>
  <c r="AL2460" i="7"/>
  <c r="AM2460" i="7" s="1"/>
  <c r="AJ2461" i="7"/>
  <c r="AK2461" i="7"/>
  <c r="AL2461" i="7"/>
  <c r="AM2461" i="7" s="1"/>
  <c r="AK2462" i="7"/>
  <c r="AL2462" i="7"/>
  <c r="AM2462" i="7" s="1"/>
  <c r="AJ2463" i="7"/>
  <c r="AK2463" i="7"/>
  <c r="AL2463" i="7"/>
  <c r="AM2463" i="7" s="1"/>
  <c r="AJ2464" i="7"/>
  <c r="AK2464" i="7"/>
  <c r="AL2464" i="7"/>
  <c r="AM2464" i="7" s="1"/>
  <c r="AJ2465" i="7"/>
  <c r="AK2465" i="7"/>
  <c r="AL2465" i="7"/>
  <c r="AM2465" i="7" s="1"/>
  <c r="AJ2466" i="7"/>
  <c r="AK2466" i="7"/>
  <c r="AL2466" i="7"/>
  <c r="AM2466" i="7" s="1"/>
  <c r="AJ2467" i="7"/>
  <c r="AK2467" i="7"/>
  <c r="AL2467" i="7"/>
  <c r="AM2467" i="7" s="1"/>
  <c r="AJ2468" i="7"/>
  <c r="AK2468" i="7"/>
  <c r="AL2468" i="7"/>
  <c r="AM2468" i="7" s="1"/>
  <c r="AJ2469" i="7"/>
  <c r="AK2469" i="7"/>
  <c r="AL2469" i="7"/>
  <c r="AM2469" i="7" s="1"/>
  <c r="AK2470" i="7"/>
  <c r="AL2470" i="7"/>
  <c r="AM2470" i="7" s="1"/>
  <c r="AJ2471" i="7"/>
  <c r="AK2471" i="7"/>
  <c r="AL2471" i="7"/>
  <c r="AM2471" i="7" s="1"/>
  <c r="AJ2472" i="7"/>
  <c r="AK2472" i="7"/>
  <c r="AL2472" i="7"/>
  <c r="AM2472" i="7" s="1"/>
  <c r="AJ2473" i="7"/>
  <c r="AK2473" i="7"/>
  <c r="AL2473" i="7"/>
  <c r="AM2473" i="7" s="1"/>
  <c r="AJ2474" i="7"/>
  <c r="AK2474" i="7"/>
  <c r="AL2474" i="7"/>
  <c r="AM2474" i="7" s="1"/>
  <c r="AJ2475" i="7"/>
  <c r="AK2475" i="7"/>
  <c r="AL2475" i="7"/>
  <c r="AM2475" i="7" s="1"/>
  <c r="AJ2476" i="7"/>
  <c r="AK2476" i="7"/>
  <c r="AL2476" i="7"/>
  <c r="AM2476" i="7" s="1"/>
  <c r="AJ2477" i="7"/>
  <c r="AK2477" i="7"/>
  <c r="AL2477" i="7"/>
  <c r="AM2477" i="7" s="1"/>
  <c r="AK2478" i="7"/>
  <c r="AL2478" i="7"/>
  <c r="AM2478" i="7" s="1"/>
  <c r="AJ2479" i="7"/>
  <c r="AK2479" i="7"/>
  <c r="AL2479" i="7"/>
  <c r="AM2479" i="7" s="1"/>
  <c r="AJ2480" i="7"/>
  <c r="AK2480" i="7"/>
  <c r="AL2480" i="7"/>
  <c r="AM2480" i="7" s="1"/>
  <c r="AJ2481" i="7"/>
  <c r="AK2481" i="7"/>
  <c r="AL2481" i="7"/>
  <c r="AM2481" i="7" s="1"/>
  <c r="AJ2482" i="7"/>
  <c r="AK2482" i="7"/>
  <c r="AL2482" i="7"/>
  <c r="AM2482" i="7" s="1"/>
  <c r="AJ2483" i="7"/>
  <c r="AK2483" i="7"/>
  <c r="AL2483" i="7"/>
  <c r="AM2483" i="7" s="1"/>
  <c r="AJ2484" i="7"/>
  <c r="AK2484" i="7"/>
  <c r="AL2484" i="7"/>
  <c r="AM2484" i="7" s="1"/>
  <c r="AJ2485" i="7"/>
  <c r="AK2485" i="7"/>
  <c r="AL2485" i="7"/>
  <c r="AM2485" i="7" s="1"/>
  <c r="AK2486" i="7"/>
  <c r="AL2486" i="7"/>
  <c r="AM2486" i="7" s="1"/>
  <c r="AJ2487" i="7"/>
  <c r="AK2487" i="7"/>
  <c r="AL2487" i="7"/>
  <c r="AM2487" i="7" s="1"/>
  <c r="AJ2488" i="7"/>
  <c r="AK2488" i="7"/>
  <c r="AL2488" i="7"/>
  <c r="AM2488" i="7" s="1"/>
  <c r="AJ2489" i="7"/>
  <c r="AK2489" i="7"/>
  <c r="AL2489" i="7"/>
  <c r="AM2489" i="7" s="1"/>
  <c r="AJ2490" i="7"/>
  <c r="AK2490" i="7"/>
  <c r="AL2490" i="7"/>
  <c r="AM2490" i="7" s="1"/>
  <c r="AJ2491" i="7"/>
  <c r="AK2491" i="7"/>
  <c r="AL2491" i="7"/>
  <c r="AM2491" i="7" s="1"/>
  <c r="AJ2492" i="7"/>
  <c r="AK2492" i="7"/>
  <c r="AL2492" i="7"/>
  <c r="AM2492" i="7" s="1"/>
  <c r="AJ2493" i="7"/>
  <c r="AK2493" i="7"/>
  <c r="AL2493" i="7"/>
  <c r="AM2493" i="7" s="1"/>
  <c r="AJ2494" i="7"/>
  <c r="AK2494" i="7"/>
  <c r="AL2494" i="7"/>
  <c r="AM2494" i="7" s="1"/>
  <c r="AJ2495" i="7"/>
  <c r="AK2495" i="7"/>
  <c r="AL2495" i="7"/>
  <c r="AM2495" i="7" s="1"/>
  <c r="AJ2496" i="7"/>
  <c r="AK2496" i="7"/>
  <c r="AL2496" i="7"/>
  <c r="AM2496" i="7" s="1"/>
  <c r="AJ2497" i="7"/>
  <c r="AK2497" i="7"/>
  <c r="AL2497" i="7"/>
  <c r="AM2497" i="7" s="1"/>
  <c r="AJ2498" i="7"/>
  <c r="AK2498" i="7"/>
  <c r="AL2498" i="7"/>
  <c r="AM2498" i="7" s="1"/>
  <c r="AJ2499" i="7"/>
  <c r="AK2499" i="7"/>
  <c r="AL2499" i="7"/>
  <c r="AM2499" i="7" s="1"/>
  <c r="AJ2500" i="7"/>
  <c r="AK2500" i="7"/>
  <c r="AL2500" i="7"/>
  <c r="AM2500" i="7" s="1"/>
  <c r="AJ2501" i="7"/>
  <c r="AK2501" i="7"/>
  <c r="AL2501" i="7"/>
  <c r="AM2501" i="7" s="1"/>
  <c r="AJ2502" i="7"/>
  <c r="AK2502" i="7"/>
  <c r="AL2502" i="7"/>
  <c r="AM2502" i="7" s="1"/>
  <c r="AJ2503" i="7"/>
  <c r="AK2503" i="7"/>
  <c r="AL2503" i="7"/>
  <c r="AM2503" i="7" s="1"/>
  <c r="AJ2504" i="7"/>
  <c r="AK2504" i="7"/>
  <c r="AL2504" i="7"/>
  <c r="AM2504" i="7" s="1"/>
  <c r="AJ2505" i="7"/>
  <c r="AK2505" i="7"/>
  <c r="AL2505" i="7"/>
  <c r="AM2505" i="7" s="1"/>
  <c r="AJ2506" i="7"/>
  <c r="AK2506" i="7"/>
  <c r="AL2506" i="7"/>
  <c r="AM2506" i="7" s="1"/>
  <c r="AJ2507" i="7"/>
  <c r="AK2507" i="7"/>
  <c r="AL2507" i="7"/>
  <c r="AM2507" i="7" s="1"/>
  <c r="AJ2508" i="7"/>
  <c r="AK2508" i="7"/>
  <c r="AL2508" i="7"/>
  <c r="AM2508" i="7" s="1"/>
  <c r="AJ2509" i="7"/>
  <c r="AK2509" i="7"/>
  <c r="AL2509" i="7"/>
  <c r="AM2509" i="7" s="1"/>
  <c r="AJ2510" i="7"/>
  <c r="AK2510" i="7"/>
  <c r="AL2510" i="7"/>
  <c r="AM2510" i="7" s="1"/>
  <c r="AJ2511" i="7"/>
  <c r="AK2511" i="7"/>
  <c r="AL2511" i="7"/>
  <c r="AM2511" i="7" s="1"/>
  <c r="AJ2512" i="7"/>
  <c r="AK2512" i="7"/>
  <c r="AL2512" i="7"/>
  <c r="AM2512" i="7" s="1"/>
  <c r="AJ2513" i="7"/>
  <c r="AK2513" i="7"/>
  <c r="AL2513" i="7"/>
  <c r="AM2513" i="7" s="1"/>
  <c r="AJ2514" i="7"/>
  <c r="AK2514" i="7"/>
  <c r="AL2514" i="7"/>
  <c r="AM2514" i="7" s="1"/>
  <c r="AJ2515" i="7"/>
  <c r="AK2515" i="7"/>
  <c r="AL2515" i="7"/>
  <c r="AM2515" i="7" s="1"/>
  <c r="AJ2516" i="7"/>
  <c r="AK2516" i="7"/>
  <c r="AL2516" i="7"/>
  <c r="AM2516" i="7" s="1"/>
  <c r="AJ2517" i="7"/>
  <c r="AK2517" i="7"/>
  <c r="AL2517" i="7"/>
  <c r="AM2517" i="7" s="1"/>
  <c r="AJ2518" i="7"/>
  <c r="AK2518" i="7"/>
  <c r="AL2518" i="7"/>
  <c r="AM2518" i="7" s="1"/>
  <c r="AJ2519" i="7"/>
  <c r="AK2519" i="7"/>
  <c r="AL2519" i="7"/>
  <c r="AM2519" i="7" s="1"/>
  <c r="AJ2520" i="7"/>
  <c r="AK2520" i="7"/>
  <c r="AL2520" i="7"/>
  <c r="AM2520" i="7" s="1"/>
  <c r="AJ2521" i="7"/>
  <c r="AK2521" i="7"/>
  <c r="AL2521" i="7"/>
  <c r="AM2521" i="7" s="1"/>
  <c r="AJ2522" i="7"/>
  <c r="AK2522" i="7"/>
  <c r="AL2522" i="7"/>
  <c r="AM2522" i="7" s="1"/>
  <c r="AJ2523" i="7"/>
  <c r="AK2523" i="7"/>
  <c r="AL2523" i="7"/>
  <c r="AM2523" i="7" s="1"/>
  <c r="AJ2524" i="7"/>
  <c r="AK2524" i="7"/>
  <c r="AL2524" i="7"/>
  <c r="AM2524" i="7" s="1"/>
  <c r="AJ2525" i="7"/>
  <c r="AK2525" i="7"/>
  <c r="AL2525" i="7"/>
  <c r="AM2525" i="7" s="1"/>
  <c r="AJ2526" i="7"/>
  <c r="AK2526" i="7"/>
  <c r="AL2526" i="7"/>
  <c r="AM2526" i="7" s="1"/>
  <c r="AJ2527" i="7"/>
  <c r="AK2527" i="7"/>
  <c r="AL2527" i="7"/>
  <c r="AM2527" i="7" s="1"/>
  <c r="AJ2528" i="7"/>
  <c r="AK2528" i="7"/>
  <c r="AL2528" i="7"/>
  <c r="AM2528" i="7" s="1"/>
  <c r="AJ2529" i="7"/>
  <c r="AK2529" i="7"/>
  <c r="AL2529" i="7"/>
  <c r="AM2529" i="7" s="1"/>
  <c r="AJ2530" i="7"/>
  <c r="AK2530" i="7"/>
  <c r="AL2530" i="7"/>
  <c r="AM2530" i="7" s="1"/>
  <c r="AJ2531" i="7"/>
  <c r="AK2531" i="7"/>
  <c r="AL2531" i="7"/>
  <c r="AM2531" i="7" s="1"/>
  <c r="AJ2532" i="7"/>
  <c r="AK2532" i="7"/>
  <c r="AL2532" i="7"/>
  <c r="AM2532" i="7" s="1"/>
  <c r="AJ2533" i="7"/>
  <c r="AK2533" i="7"/>
  <c r="AL2533" i="7"/>
  <c r="AM2533" i="7" s="1"/>
  <c r="AJ2534" i="7"/>
  <c r="AK2534" i="7"/>
  <c r="AL2534" i="7"/>
  <c r="AM2534" i="7" s="1"/>
  <c r="AJ2535" i="7"/>
  <c r="AK2535" i="7"/>
  <c r="AL2535" i="7"/>
  <c r="AM2535" i="7" s="1"/>
  <c r="AJ2536" i="7"/>
  <c r="AK2536" i="7"/>
  <c r="AL2536" i="7"/>
  <c r="AM2536" i="7" s="1"/>
  <c r="AJ2537" i="7"/>
  <c r="AK2537" i="7"/>
  <c r="AL2537" i="7"/>
  <c r="AM2537" i="7" s="1"/>
  <c r="AJ2538" i="7"/>
  <c r="AK2538" i="7"/>
  <c r="AL2538" i="7"/>
  <c r="AM2538" i="7" s="1"/>
  <c r="AJ2539" i="7"/>
  <c r="AK2539" i="7"/>
  <c r="AL2539" i="7"/>
  <c r="AM2539" i="7" s="1"/>
  <c r="AJ2540" i="7"/>
  <c r="AK2540" i="7"/>
  <c r="AL2540" i="7"/>
  <c r="AM2540" i="7" s="1"/>
  <c r="AJ2541" i="7"/>
  <c r="AK2541" i="7"/>
  <c r="AL2541" i="7"/>
  <c r="AM2541" i="7" s="1"/>
  <c r="AJ2542" i="7"/>
  <c r="AK2542" i="7"/>
  <c r="AL2542" i="7"/>
  <c r="AM2542" i="7" s="1"/>
  <c r="AJ2543" i="7"/>
  <c r="AK2543" i="7"/>
  <c r="AL2543" i="7"/>
  <c r="AM2543" i="7" s="1"/>
  <c r="AJ2544" i="7"/>
  <c r="AK2544" i="7"/>
  <c r="AL2544" i="7"/>
  <c r="AM2544" i="7" s="1"/>
  <c r="AJ2545" i="7"/>
  <c r="AK2545" i="7"/>
  <c r="AL2545" i="7"/>
  <c r="AM2545" i="7" s="1"/>
  <c r="AJ2546" i="7"/>
  <c r="AK2546" i="7"/>
  <c r="AL2546" i="7"/>
  <c r="AM2546" i="7" s="1"/>
  <c r="AJ2547" i="7"/>
  <c r="AK2547" i="7"/>
  <c r="AL2547" i="7"/>
  <c r="AM2547" i="7" s="1"/>
  <c r="AJ2548" i="7"/>
  <c r="AK2548" i="7"/>
  <c r="AL2548" i="7"/>
  <c r="AM2548" i="7" s="1"/>
  <c r="AJ2549" i="7"/>
  <c r="AK2549" i="7"/>
  <c r="AL2549" i="7"/>
  <c r="AM2549" i="7" s="1"/>
  <c r="AJ2550" i="7"/>
  <c r="AK2550" i="7"/>
  <c r="AL2550" i="7"/>
  <c r="AM2550" i="7" s="1"/>
  <c r="AJ2551" i="7"/>
  <c r="AK2551" i="7"/>
  <c r="AL2551" i="7"/>
  <c r="AM2551" i="7" s="1"/>
  <c r="AJ2552" i="7"/>
  <c r="AK2552" i="7"/>
  <c r="AL2552" i="7"/>
  <c r="AM2552" i="7" s="1"/>
  <c r="AJ2553" i="7"/>
  <c r="AK2553" i="7"/>
  <c r="AL2553" i="7"/>
  <c r="AM2553" i="7" s="1"/>
  <c r="AJ2554" i="7"/>
  <c r="AK2554" i="7"/>
  <c r="AL2554" i="7"/>
  <c r="AM2554" i="7" s="1"/>
  <c r="AJ2555" i="7"/>
  <c r="AK2555" i="7"/>
  <c r="AL2555" i="7"/>
  <c r="AM2555" i="7" s="1"/>
  <c r="AJ2556" i="7"/>
  <c r="AK2556" i="7"/>
  <c r="AL2556" i="7"/>
  <c r="AM2556" i="7" s="1"/>
  <c r="AJ2557" i="7"/>
  <c r="AK2557" i="7"/>
  <c r="AL2557" i="7"/>
  <c r="AM2557" i="7" s="1"/>
  <c r="AJ2558" i="7"/>
  <c r="AK2558" i="7"/>
  <c r="AL2558" i="7"/>
  <c r="AM2558" i="7" s="1"/>
  <c r="AJ2559" i="7"/>
  <c r="AK2559" i="7"/>
  <c r="AL2559" i="7"/>
  <c r="AM2559" i="7" s="1"/>
  <c r="AJ2560" i="7"/>
  <c r="AK2560" i="7"/>
  <c r="AL2560" i="7"/>
  <c r="AM2560" i="7" s="1"/>
  <c r="AJ2561" i="7"/>
  <c r="AK2561" i="7"/>
  <c r="AL2561" i="7"/>
  <c r="AM2561" i="7" s="1"/>
  <c r="AJ2562" i="7"/>
  <c r="AK2562" i="7"/>
  <c r="AL2562" i="7"/>
  <c r="AM2562" i="7" s="1"/>
  <c r="AJ2563" i="7"/>
  <c r="AK2563" i="7"/>
  <c r="AL2563" i="7"/>
  <c r="AM2563" i="7" s="1"/>
  <c r="AJ2564" i="7"/>
  <c r="AK2564" i="7"/>
  <c r="AL2564" i="7"/>
  <c r="AM2564" i="7" s="1"/>
  <c r="AJ2565" i="7"/>
  <c r="AK2565" i="7"/>
  <c r="AL2565" i="7"/>
  <c r="AM2565" i="7" s="1"/>
  <c r="AJ2566" i="7"/>
  <c r="AK2566" i="7"/>
  <c r="AL2566" i="7"/>
  <c r="AM2566" i="7" s="1"/>
  <c r="AJ2567" i="7"/>
  <c r="AK2567" i="7"/>
  <c r="AL2567" i="7"/>
  <c r="AM2567" i="7" s="1"/>
  <c r="AJ2568" i="7"/>
  <c r="AK2568" i="7"/>
  <c r="AL2568" i="7"/>
  <c r="AM2568" i="7" s="1"/>
  <c r="AJ2569" i="7"/>
  <c r="AK2569" i="7"/>
  <c r="AL2569" i="7"/>
  <c r="AM2569" i="7" s="1"/>
  <c r="AJ2570" i="7"/>
  <c r="AK2570" i="7"/>
  <c r="AL2570" i="7"/>
  <c r="AM2570" i="7" s="1"/>
  <c r="AJ2571" i="7"/>
  <c r="AK2571" i="7"/>
  <c r="AL2571" i="7"/>
  <c r="AM2571" i="7" s="1"/>
  <c r="AJ2572" i="7"/>
  <c r="AK2572" i="7"/>
  <c r="AL2572" i="7"/>
  <c r="AM2572" i="7" s="1"/>
  <c r="AJ2573" i="7"/>
  <c r="AK2573" i="7"/>
  <c r="AL2573" i="7"/>
  <c r="AM2573" i="7" s="1"/>
  <c r="AJ2574" i="7"/>
  <c r="AK2574" i="7"/>
  <c r="AL2574" i="7"/>
  <c r="AM2574" i="7" s="1"/>
  <c r="AJ2575" i="7"/>
  <c r="AK2575" i="7"/>
  <c r="AL2575" i="7"/>
  <c r="AM2575" i="7" s="1"/>
  <c r="AJ2576" i="7"/>
  <c r="AK2576" i="7"/>
  <c r="AL2576" i="7"/>
  <c r="AM2576" i="7" s="1"/>
  <c r="AJ2577" i="7"/>
  <c r="AK2577" i="7"/>
  <c r="AL2577" i="7"/>
  <c r="AM2577" i="7" s="1"/>
  <c r="AJ2578" i="7"/>
  <c r="AK2578" i="7"/>
  <c r="AL2578" i="7"/>
  <c r="AM2578" i="7" s="1"/>
  <c r="AJ2579" i="7"/>
  <c r="AK2579" i="7"/>
  <c r="AL2579" i="7"/>
  <c r="AM2579" i="7" s="1"/>
  <c r="AJ2580" i="7"/>
  <c r="AK2580" i="7"/>
  <c r="AL2580" i="7"/>
  <c r="AM2580" i="7" s="1"/>
  <c r="AJ2581" i="7"/>
  <c r="AK2581" i="7"/>
  <c r="AL2581" i="7"/>
  <c r="AM2581" i="7" s="1"/>
  <c r="AJ2582" i="7"/>
  <c r="AK2582" i="7"/>
  <c r="AL2582" i="7"/>
  <c r="AM2582" i="7" s="1"/>
  <c r="AJ2583" i="7"/>
  <c r="AK2583" i="7"/>
  <c r="AL2583" i="7"/>
  <c r="AM2583" i="7" s="1"/>
  <c r="AJ2584" i="7"/>
  <c r="AK2584" i="7"/>
  <c r="AL2584" i="7"/>
  <c r="AM2584" i="7" s="1"/>
  <c r="AJ2585" i="7"/>
  <c r="AK2585" i="7"/>
  <c r="AL2585" i="7"/>
  <c r="AM2585" i="7" s="1"/>
  <c r="AJ2586" i="7"/>
  <c r="AK2586" i="7"/>
  <c r="AL2586" i="7"/>
  <c r="AM2586" i="7" s="1"/>
  <c r="AJ2587" i="7"/>
  <c r="AK2587" i="7"/>
  <c r="AL2587" i="7"/>
  <c r="AM2587" i="7" s="1"/>
  <c r="AJ2588" i="7"/>
  <c r="AK2588" i="7"/>
  <c r="AL2588" i="7"/>
  <c r="AM2588" i="7" s="1"/>
  <c r="AJ2589" i="7"/>
  <c r="AK2589" i="7"/>
  <c r="AL2589" i="7"/>
  <c r="AM2589" i="7" s="1"/>
  <c r="AJ2590" i="7"/>
  <c r="AK2590" i="7"/>
  <c r="AL2590" i="7"/>
  <c r="AM2590" i="7" s="1"/>
  <c r="AJ2591" i="7"/>
  <c r="AK2591" i="7"/>
  <c r="AL2591" i="7"/>
  <c r="AM2591" i="7" s="1"/>
  <c r="AJ2592" i="7"/>
  <c r="AK2592" i="7"/>
  <c r="AL2592" i="7"/>
  <c r="AM2592" i="7" s="1"/>
  <c r="AJ2593" i="7"/>
  <c r="AK2593" i="7"/>
  <c r="AL2593" i="7"/>
  <c r="AM2593" i="7" s="1"/>
  <c r="AJ2594" i="7"/>
  <c r="AK2594" i="7"/>
  <c r="AL2594" i="7"/>
  <c r="AM2594" i="7" s="1"/>
  <c r="AJ2595" i="7"/>
  <c r="AK2595" i="7"/>
  <c r="AL2595" i="7"/>
  <c r="AM2595" i="7" s="1"/>
  <c r="AJ2596" i="7"/>
  <c r="AK2596" i="7"/>
  <c r="AL2596" i="7"/>
  <c r="AM2596" i="7" s="1"/>
  <c r="AJ2597" i="7"/>
  <c r="AK2597" i="7"/>
  <c r="AL2597" i="7"/>
  <c r="AM2597" i="7" s="1"/>
  <c r="AJ2598" i="7"/>
  <c r="AK2598" i="7"/>
  <c r="AL2598" i="7"/>
  <c r="AM2598" i="7" s="1"/>
  <c r="AJ2599" i="7"/>
  <c r="AK2599" i="7"/>
  <c r="AL2599" i="7"/>
  <c r="AM2599" i="7" s="1"/>
  <c r="AJ2600" i="7"/>
  <c r="AK2600" i="7"/>
  <c r="AL2600" i="7"/>
  <c r="AM2600" i="7" s="1"/>
  <c r="AJ2601" i="7"/>
  <c r="AK2601" i="7"/>
  <c r="AL2601" i="7"/>
  <c r="AM2601" i="7" s="1"/>
  <c r="AJ2602" i="7"/>
  <c r="AK2602" i="7"/>
  <c r="AL2602" i="7"/>
  <c r="AM2602" i="7" s="1"/>
  <c r="AJ2603" i="7"/>
  <c r="AK2603" i="7"/>
  <c r="AL2603" i="7"/>
  <c r="AM2603" i="7" s="1"/>
  <c r="AJ2604" i="7"/>
  <c r="AK2604" i="7"/>
  <c r="AL2604" i="7"/>
  <c r="AM2604" i="7" s="1"/>
  <c r="AJ2605" i="7"/>
  <c r="AK2605" i="7"/>
  <c r="AL2605" i="7"/>
  <c r="AM2605" i="7" s="1"/>
  <c r="AJ2606" i="7"/>
  <c r="AK2606" i="7"/>
  <c r="AL2606" i="7"/>
  <c r="AM2606" i="7" s="1"/>
  <c r="AJ2607" i="7"/>
  <c r="AK2607" i="7"/>
  <c r="AL2607" i="7"/>
  <c r="AM2607" i="7" s="1"/>
  <c r="AJ2608" i="7"/>
  <c r="AK2608" i="7"/>
  <c r="AL2608" i="7"/>
  <c r="AM2608" i="7" s="1"/>
  <c r="AJ2609" i="7"/>
  <c r="AK2609" i="7"/>
  <c r="AL2609" i="7"/>
  <c r="AM2609" i="7" s="1"/>
  <c r="AJ2610" i="7"/>
  <c r="AK2610" i="7"/>
  <c r="AL2610" i="7"/>
  <c r="AM2610" i="7" s="1"/>
  <c r="AJ2611" i="7"/>
  <c r="AK2611" i="7"/>
  <c r="AL2611" i="7"/>
  <c r="AM2611" i="7" s="1"/>
  <c r="AJ2612" i="7"/>
  <c r="AK2612" i="7"/>
  <c r="AL2612" i="7"/>
  <c r="AM2612" i="7" s="1"/>
  <c r="AJ2613" i="7"/>
  <c r="AK2613" i="7"/>
  <c r="AL2613" i="7"/>
  <c r="AM2613" i="7" s="1"/>
  <c r="AJ2614" i="7"/>
  <c r="AK2614" i="7"/>
  <c r="AL2614" i="7"/>
  <c r="AM2614" i="7" s="1"/>
  <c r="AJ2615" i="7"/>
  <c r="AK2615" i="7"/>
  <c r="AL2615" i="7"/>
  <c r="AM2615" i="7" s="1"/>
  <c r="AJ2616" i="7"/>
  <c r="AK2616" i="7"/>
  <c r="AL2616" i="7"/>
  <c r="AM2616" i="7" s="1"/>
  <c r="AJ2617" i="7"/>
  <c r="AK2617" i="7"/>
  <c r="AL2617" i="7"/>
  <c r="AM2617" i="7" s="1"/>
  <c r="AJ2618" i="7"/>
  <c r="AK2618" i="7"/>
  <c r="AL2618" i="7"/>
  <c r="AM2618" i="7" s="1"/>
  <c r="AJ2619" i="7"/>
  <c r="AK2619" i="7"/>
  <c r="AL2619" i="7"/>
  <c r="AM2619" i="7" s="1"/>
  <c r="AJ2620" i="7"/>
  <c r="AK2620" i="7"/>
  <c r="AL2620" i="7"/>
  <c r="AM2620" i="7" s="1"/>
  <c r="AJ2621" i="7"/>
  <c r="AK2621" i="7"/>
  <c r="AL2621" i="7"/>
  <c r="AM2621" i="7" s="1"/>
  <c r="AJ2622" i="7"/>
  <c r="AK2622" i="7"/>
  <c r="AL2622" i="7"/>
  <c r="AM2622" i="7" s="1"/>
  <c r="AJ2623" i="7"/>
  <c r="AK2623" i="7"/>
  <c r="AL2623" i="7"/>
  <c r="AM2623" i="7" s="1"/>
  <c r="AJ2624" i="7"/>
  <c r="AK2624" i="7"/>
  <c r="AL2624" i="7"/>
  <c r="AM2624" i="7" s="1"/>
  <c r="AJ2625" i="7"/>
  <c r="AK2625" i="7"/>
  <c r="AL2625" i="7"/>
  <c r="AM2625" i="7" s="1"/>
  <c r="AJ2626" i="7"/>
  <c r="AK2626" i="7"/>
  <c r="AL2626" i="7"/>
  <c r="AM2626" i="7" s="1"/>
  <c r="AJ2627" i="7"/>
  <c r="AK2627" i="7"/>
  <c r="AL2627" i="7"/>
  <c r="AM2627" i="7" s="1"/>
  <c r="AJ2628" i="7"/>
  <c r="AK2628" i="7"/>
  <c r="AL2628" i="7"/>
  <c r="AM2628" i="7" s="1"/>
  <c r="AJ2629" i="7"/>
  <c r="AK2629" i="7"/>
  <c r="AL2629" i="7"/>
  <c r="AM2629" i="7" s="1"/>
  <c r="AJ2630" i="7"/>
  <c r="AK2630" i="7"/>
  <c r="AL2630" i="7"/>
  <c r="AM2630" i="7" s="1"/>
  <c r="AJ2631" i="7"/>
  <c r="AK2631" i="7"/>
  <c r="AL2631" i="7"/>
  <c r="AM2631" i="7" s="1"/>
  <c r="AJ2632" i="7"/>
  <c r="AK2632" i="7"/>
  <c r="AL2632" i="7"/>
  <c r="AM2632" i="7" s="1"/>
  <c r="AJ2633" i="7"/>
  <c r="AK2633" i="7"/>
  <c r="AL2633" i="7"/>
  <c r="AM2633" i="7" s="1"/>
  <c r="AJ2634" i="7"/>
  <c r="AK2634" i="7"/>
  <c r="AL2634" i="7"/>
  <c r="AM2634" i="7" s="1"/>
  <c r="AJ2635" i="7"/>
  <c r="AK2635" i="7"/>
  <c r="AL2635" i="7"/>
  <c r="AM2635" i="7" s="1"/>
  <c r="AJ2636" i="7"/>
  <c r="AK2636" i="7"/>
  <c r="AL2636" i="7"/>
  <c r="AM2636" i="7" s="1"/>
  <c r="AJ2637" i="7"/>
  <c r="AK2637" i="7"/>
  <c r="AL2637" i="7"/>
  <c r="AM2637" i="7" s="1"/>
  <c r="AJ2638" i="7"/>
  <c r="AK2638" i="7"/>
  <c r="AL2638" i="7"/>
  <c r="AM2638" i="7" s="1"/>
  <c r="AJ2639" i="7"/>
  <c r="AK2639" i="7"/>
  <c r="AL2639" i="7"/>
  <c r="AM2639" i="7" s="1"/>
  <c r="AJ2640" i="7"/>
  <c r="AK2640" i="7"/>
  <c r="AL2640" i="7"/>
  <c r="AM2640" i="7" s="1"/>
  <c r="AJ2641" i="7"/>
  <c r="AK2641" i="7"/>
  <c r="AL2641" i="7"/>
  <c r="AM2641" i="7" s="1"/>
  <c r="AJ2642" i="7"/>
  <c r="AK2642" i="7"/>
  <c r="AL2642" i="7"/>
  <c r="AM2642" i="7" s="1"/>
  <c r="AJ2643" i="7"/>
  <c r="AK2643" i="7"/>
  <c r="AL2643" i="7"/>
  <c r="AM2643" i="7" s="1"/>
  <c r="AJ2644" i="7"/>
  <c r="AK2644" i="7"/>
  <c r="AL2644" i="7"/>
  <c r="AM2644" i="7" s="1"/>
  <c r="AJ2645" i="7"/>
  <c r="AK2645" i="7"/>
  <c r="AL2645" i="7"/>
  <c r="AM2645" i="7" s="1"/>
  <c r="AJ2646" i="7"/>
  <c r="AK2646" i="7"/>
  <c r="AL2646" i="7"/>
  <c r="AM2646" i="7" s="1"/>
  <c r="AJ2647" i="7"/>
  <c r="AK2647" i="7"/>
  <c r="AL2647" i="7"/>
  <c r="AM2647" i="7" s="1"/>
  <c r="AJ2648" i="7"/>
  <c r="AK2648" i="7"/>
  <c r="AL2648" i="7"/>
  <c r="AM2648" i="7" s="1"/>
  <c r="AJ2649" i="7"/>
  <c r="AK2649" i="7"/>
  <c r="AL2649" i="7"/>
  <c r="AM2649" i="7" s="1"/>
  <c r="AJ2650" i="7"/>
  <c r="AK2650" i="7"/>
  <c r="AL2650" i="7"/>
  <c r="AM2650" i="7" s="1"/>
  <c r="AJ2651" i="7"/>
  <c r="AK2651" i="7"/>
  <c r="AL2651" i="7"/>
  <c r="AM2651" i="7" s="1"/>
  <c r="AJ2652" i="7"/>
  <c r="AK2652" i="7"/>
  <c r="AL2652" i="7"/>
  <c r="AM2652" i="7" s="1"/>
  <c r="AJ2653" i="7"/>
  <c r="AK2653" i="7"/>
  <c r="AL2653" i="7"/>
  <c r="AM2653" i="7" s="1"/>
  <c r="AJ2654" i="7"/>
  <c r="AK2654" i="7"/>
  <c r="AL2654" i="7"/>
  <c r="AM2654" i="7" s="1"/>
  <c r="AJ2655" i="7"/>
  <c r="AK2655" i="7"/>
  <c r="AL2655" i="7"/>
  <c r="AM2655" i="7" s="1"/>
  <c r="AJ2656" i="7"/>
  <c r="AK2656" i="7"/>
  <c r="AL2656" i="7"/>
  <c r="AM2656" i="7" s="1"/>
  <c r="AJ2657" i="7"/>
  <c r="AK2657" i="7"/>
  <c r="AL2657" i="7"/>
  <c r="AM2657" i="7" s="1"/>
  <c r="AJ2658" i="7"/>
  <c r="AK2658" i="7"/>
  <c r="AL2658" i="7"/>
  <c r="AM2658" i="7" s="1"/>
  <c r="AJ2659" i="7"/>
  <c r="AK2659" i="7"/>
  <c r="AL2659" i="7"/>
  <c r="AM2659" i="7" s="1"/>
  <c r="AJ2660" i="7"/>
  <c r="AK2660" i="7"/>
  <c r="AL2660" i="7"/>
  <c r="AM2660" i="7" s="1"/>
  <c r="AJ2661" i="7"/>
  <c r="AK2661" i="7"/>
  <c r="AL2661" i="7"/>
  <c r="AM2661" i="7" s="1"/>
  <c r="AJ2662" i="7"/>
  <c r="AK2662" i="7"/>
  <c r="AL2662" i="7"/>
  <c r="AM2662" i="7" s="1"/>
  <c r="AJ2663" i="7"/>
  <c r="AK2663" i="7"/>
  <c r="AL2663" i="7"/>
  <c r="AM2663" i="7" s="1"/>
  <c r="AJ2664" i="7"/>
  <c r="AK2664" i="7"/>
  <c r="AL2664" i="7"/>
  <c r="AM2664" i="7" s="1"/>
  <c r="AJ2665" i="7"/>
  <c r="AK2665" i="7"/>
  <c r="AL2665" i="7"/>
  <c r="AM2665" i="7" s="1"/>
  <c r="AJ2666" i="7"/>
  <c r="AK2666" i="7"/>
  <c r="AL2666" i="7"/>
  <c r="AM2666" i="7" s="1"/>
  <c r="AJ2667" i="7"/>
  <c r="AK2667" i="7"/>
  <c r="AL2667" i="7"/>
  <c r="AM2667" i="7" s="1"/>
  <c r="AJ2668" i="7"/>
  <c r="AK2668" i="7"/>
  <c r="AL2668" i="7"/>
  <c r="AM2668" i="7" s="1"/>
  <c r="AJ2669" i="7"/>
  <c r="AK2669" i="7"/>
  <c r="AL2669" i="7"/>
  <c r="AM2669" i="7" s="1"/>
  <c r="AJ2670" i="7"/>
  <c r="AK2670" i="7"/>
  <c r="AL2670" i="7"/>
  <c r="AM2670" i="7" s="1"/>
  <c r="AJ2671" i="7"/>
  <c r="AK2671" i="7"/>
  <c r="AL2671" i="7"/>
  <c r="AM2671" i="7" s="1"/>
  <c r="AJ2672" i="7"/>
  <c r="AK2672" i="7"/>
  <c r="AL2672" i="7"/>
  <c r="AM2672" i="7" s="1"/>
  <c r="AJ2673" i="7"/>
  <c r="AK2673" i="7"/>
  <c r="AL2673" i="7"/>
  <c r="AM2673" i="7" s="1"/>
  <c r="AJ2674" i="7"/>
  <c r="AK2674" i="7"/>
  <c r="AL2674" i="7"/>
  <c r="AM2674" i="7" s="1"/>
  <c r="AJ2675" i="7"/>
  <c r="AK2675" i="7"/>
  <c r="AL2675" i="7"/>
  <c r="AM2675" i="7" s="1"/>
  <c r="AJ2676" i="7"/>
  <c r="AK2676" i="7"/>
  <c r="AL2676" i="7"/>
  <c r="AM2676" i="7" s="1"/>
  <c r="AJ2677" i="7"/>
  <c r="AK2677" i="7"/>
  <c r="AL2677" i="7"/>
  <c r="AM2677" i="7" s="1"/>
  <c r="AJ2678" i="7"/>
  <c r="AK2678" i="7"/>
  <c r="AL2678" i="7"/>
  <c r="AM2678" i="7" s="1"/>
  <c r="AJ2679" i="7"/>
  <c r="AK2679" i="7"/>
  <c r="AL2679" i="7"/>
  <c r="AM2679" i="7" s="1"/>
  <c r="AJ2680" i="7"/>
  <c r="AK2680" i="7"/>
  <c r="AL2680" i="7"/>
  <c r="AM2680" i="7" s="1"/>
  <c r="AJ2681" i="7"/>
  <c r="AK2681" i="7"/>
  <c r="AL2681" i="7"/>
  <c r="AM2681" i="7" s="1"/>
  <c r="AJ2682" i="7"/>
  <c r="AK2682" i="7"/>
  <c r="AL2682" i="7"/>
  <c r="AM2682" i="7" s="1"/>
  <c r="AJ2683" i="7"/>
  <c r="AK2683" i="7"/>
  <c r="AL2683" i="7"/>
  <c r="AM2683" i="7" s="1"/>
  <c r="AJ2684" i="7"/>
  <c r="AK2684" i="7"/>
  <c r="AL2684" i="7"/>
  <c r="AM2684" i="7" s="1"/>
  <c r="AJ2685" i="7"/>
  <c r="AK2685" i="7"/>
  <c r="AL2685" i="7"/>
  <c r="AM2685" i="7" s="1"/>
  <c r="AJ2686" i="7"/>
  <c r="AK2686" i="7"/>
  <c r="AL2686" i="7"/>
  <c r="AM2686" i="7" s="1"/>
  <c r="AJ2687" i="7"/>
  <c r="AK2687" i="7"/>
  <c r="AL2687" i="7"/>
  <c r="AM2687" i="7" s="1"/>
  <c r="AJ2688" i="7"/>
  <c r="AK2688" i="7"/>
  <c r="AL2688" i="7"/>
  <c r="AM2688" i="7" s="1"/>
  <c r="AJ2689" i="7"/>
  <c r="AK2689" i="7"/>
  <c r="AL2689" i="7"/>
  <c r="AM2689" i="7" s="1"/>
  <c r="AJ2690" i="7"/>
  <c r="AK2690" i="7"/>
  <c r="AL2690" i="7"/>
  <c r="AM2690" i="7" s="1"/>
  <c r="AJ2691" i="7"/>
  <c r="AK2691" i="7"/>
  <c r="AL2691" i="7"/>
  <c r="AM2691" i="7" s="1"/>
  <c r="AJ2692" i="7"/>
  <c r="AK2692" i="7"/>
  <c r="AL2692" i="7"/>
  <c r="AM2692" i="7" s="1"/>
  <c r="AJ2693" i="7"/>
  <c r="AK2693" i="7"/>
  <c r="AL2693" i="7"/>
  <c r="AM2693" i="7" s="1"/>
  <c r="AJ2694" i="7"/>
  <c r="AK2694" i="7"/>
  <c r="AL2694" i="7"/>
  <c r="AM2694" i="7" s="1"/>
  <c r="AJ2695" i="7"/>
  <c r="AK2695" i="7"/>
  <c r="AL2695" i="7"/>
  <c r="AM2695" i="7" s="1"/>
  <c r="AJ2696" i="7"/>
  <c r="AK2696" i="7"/>
  <c r="AL2696" i="7"/>
  <c r="AM2696" i="7" s="1"/>
  <c r="AJ2697" i="7"/>
  <c r="AK2697" i="7"/>
  <c r="AL2697" i="7"/>
  <c r="AM2697" i="7" s="1"/>
  <c r="AJ2698" i="7"/>
  <c r="AK2698" i="7"/>
  <c r="AL2698" i="7"/>
  <c r="AM2698" i="7" s="1"/>
  <c r="AJ2699" i="7"/>
  <c r="AK2699" i="7"/>
  <c r="AL2699" i="7"/>
  <c r="AM2699" i="7" s="1"/>
  <c r="AJ2700" i="7"/>
  <c r="AK2700" i="7"/>
  <c r="AL2700" i="7"/>
  <c r="AM2700" i="7" s="1"/>
  <c r="AJ2701" i="7"/>
  <c r="AK2701" i="7"/>
  <c r="AL2701" i="7"/>
  <c r="AM2701" i="7" s="1"/>
  <c r="AJ2702" i="7"/>
  <c r="AK2702" i="7"/>
  <c r="AL2702" i="7"/>
  <c r="AM2702" i="7" s="1"/>
  <c r="AJ2703" i="7"/>
  <c r="AK2703" i="7"/>
  <c r="AL2703" i="7"/>
  <c r="AM2703" i="7" s="1"/>
  <c r="AJ2704" i="7"/>
  <c r="AK2704" i="7"/>
  <c r="AL2704" i="7"/>
  <c r="AM2704" i="7" s="1"/>
  <c r="AJ2705" i="7"/>
  <c r="AK2705" i="7"/>
  <c r="AL2705" i="7"/>
  <c r="AM2705" i="7" s="1"/>
  <c r="AJ2706" i="7"/>
  <c r="AK2706" i="7"/>
  <c r="AL2706" i="7"/>
  <c r="AM2706" i="7" s="1"/>
  <c r="AJ2707" i="7"/>
  <c r="AK2707" i="7"/>
  <c r="AL2707" i="7"/>
  <c r="AM2707" i="7" s="1"/>
  <c r="AJ2708" i="7"/>
  <c r="AK2708" i="7"/>
  <c r="AL2708" i="7"/>
  <c r="AM2708" i="7" s="1"/>
  <c r="AJ2709" i="7"/>
  <c r="AK2709" i="7"/>
  <c r="AL2709" i="7"/>
  <c r="AM2709" i="7" s="1"/>
  <c r="AJ2710" i="7"/>
  <c r="AK2710" i="7"/>
  <c r="AL2710" i="7"/>
  <c r="AM2710" i="7" s="1"/>
  <c r="AJ2711" i="7"/>
  <c r="AK2711" i="7"/>
  <c r="AL2711" i="7"/>
  <c r="AM2711" i="7" s="1"/>
  <c r="AJ2712" i="7"/>
  <c r="AK2712" i="7"/>
  <c r="AL2712" i="7"/>
  <c r="AM2712" i="7" s="1"/>
  <c r="AJ2713" i="7"/>
  <c r="AK2713" i="7"/>
  <c r="AL2713" i="7"/>
  <c r="AM2713" i="7" s="1"/>
  <c r="AJ2714" i="7"/>
  <c r="AK2714" i="7"/>
  <c r="AL2714" i="7"/>
  <c r="AM2714" i="7" s="1"/>
  <c r="AJ2715" i="7"/>
  <c r="AK2715" i="7"/>
  <c r="AL2715" i="7"/>
  <c r="AM2715" i="7" s="1"/>
  <c r="AJ2716" i="7"/>
  <c r="AK2716" i="7"/>
  <c r="AL2716" i="7"/>
  <c r="AM2716" i="7" s="1"/>
  <c r="AJ2717" i="7"/>
  <c r="AK2717" i="7"/>
  <c r="AL2717" i="7"/>
  <c r="AM2717" i="7" s="1"/>
  <c r="AJ2718" i="7"/>
  <c r="AK2718" i="7"/>
  <c r="AL2718" i="7"/>
  <c r="AM2718" i="7" s="1"/>
  <c r="AJ2719" i="7"/>
  <c r="AK2719" i="7"/>
  <c r="AL2719" i="7"/>
  <c r="AM2719" i="7" s="1"/>
  <c r="AJ2720" i="7"/>
  <c r="AK2720" i="7"/>
  <c r="AL2720" i="7"/>
  <c r="AM2720" i="7" s="1"/>
  <c r="AJ2721" i="7"/>
  <c r="AK2721" i="7"/>
  <c r="AL2721" i="7"/>
  <c r="AM2721" i="7" s="1"/>
  <c r="AJ2722" i="7"/>
  <c r="AK2722" i="7"/>
  <c r="AL2722" i="7"/>
  <c r="AM2722" i="7" s="1"/>
  <c r="AJ2723" i="7"/>
  <c r="AK2723" i="7"/>
  <c r="AL2723" i="7"/>
  <c r="AM2723" i="7" s="1"/>
  <c r="AJ2724" i="7"/>
  <c r="AK2724" i="7"/>
  <c r="AL2724" i="7"/>
  <c r="AM2724" i="7" s="1"/>
  <c r="AJ2725" i="7"/>
  <c r="AK2725" i="7"/>
  <c r="AL2725" i="7"/>
  <c r="AM2725" i="7" s="1"/>
  <c r="AJ2726" i="7"/>
  <c r="AK2726" i="7"/>
  <c r="AL2726" i="7"/>
  <c r="AM2726" i="7" s="1"/>
  <c r="AJ2727" i="7"/>
  <c r="AK2727" i="7"/>
  <c r="AL2727" i="7"/>
  <c r="AM2727" i="7" s="1"/>
  <c r="AJ2728" i="7"/>
  <c r="AK2728" i="7"/>
  <c r="AL2728" i="7"/>
  <c r="AM2728" i="7" s="1"/>
  <c r="AJ2729" i="7"/>
  <c r="AK2729" i="7"/>
  <c r="AL2729" i="7"/>
  <c r="AM2729" i="7" s="1"/>
  <c r="AJ2730" i="7"/>
  <c r="AK2730" i="7"/>
  <c r="AL2730" i="7"/>
  <c r="AM2730" i="7" s="1"/>
  <c r="AJ2731" i="7"/>
  <c r="AK2731" i="7"/>
  <c r="AL2731" i="7"/>
  <c r="AM2731" i="7" s="1"/>
  <c r="AJ2732" i="7"/>
  <c r="AK2732" i="7"/>
  <c r="AL2732" i="7"/>
  <c r="AM2732" i="7" s="1"/>
  <c r="AJ2733" i="7"/>
  <c r="AK2733" i="7"/>
  <c r="AL2733" i="7"/>
  <c r="AM2733" i="7" s="1"/>
  <c r="AJ2734" i="7"/>
  <c r="AK2734" i="7"/>
  <c r="AL2734" i="7"/>
  <c r="AM2734" i="7" s="1"/>
  <c r="AJ2735" i="7"/>
  <c r="AK2735" i="7"/>
  <c r="AL2735" i="7"/>
  <c r="AM2735" i="7" s="1"/>
  <c r="AJ2736" i="7"/>
  <c r="AK2736" i="7"/>
  <c r="AL2736" i="7"/>
  <c r="AM2736" i="7" s="1"/>
  <c r="AJ2737" i="7"/>
  <c r="AK2737" i="7"/>
  <c r="AL2737" i="7"/>
  <c r="AM2737" i="7" s="1"/>
  <c r="AJ2738" i="7"/>
  <c r="AK2738" i="7"/>
  <c r="AL2738" i="7"/>
  <c r="AM2738" i="7" s="1"/>
  <c r="AJ2739" i="7"/>
  <c r="AK2739" i="7"/>
  <c r="AL2739" i="7"/>
  <c r="AM2739" i="7" s="1"/>
  <c r="AJ2740" i="7"/>
  <c r="AK2740" i="7"/>
  <c r="AL2740" i="7"/>
  <c r="AM2740" i="7" s="1"/>
  <c r="AJ2741" i="7"/>
  <c r="AK2741" i="7"/>
  <c r="AL2741" i="7"/>
  <c r="AM2741" i="7" s="1"/>
  <c r="AJ2742" i="7"/>
  <c r="AK2742" i="7"/>
  <c r="AL2742" i="7"/>
  <c r="AM2742" i="7" s="1"/>
  <c r="AJ2743" i="7"/>
  <c r="AK2743" i="7"/>
  <c r="AL2743" i="7"/>
  <c r="AM2743" i="7" s="1"/>
  <c r="AJ2744" i="7"/>
  <c r="AK2744" i="7"/>
  <c r="AL2744" i="7"/>
  <c r="AM2744" i="7" s="1"/>
  <c r="AJ2745" i="7"/>
  <c r="AK2745" i="7"/>
  <c r="AL2745" i="7"/>
  <c r="AM2745" i="7" s="1"/>
  <c r="AJ2746" i="7"/>
  <c r="AK2746" i="7"/>
  <c r="AL2746" i="7"/>
  <c r="AM2746" i="7" s="1"/>
  <c r="AJ2747" i="7"/>
  <c r="AK2747" i="7"/>
  <c r="AL2747" i="7"/>
  <c r="AM2747" i="7" s="1"/>
  <c r="AJ2748" i="7"/>
  <c r="AK2748" i="7"/>
  <c r="AL2748" i="7"/>
  <c r="AM2748" i="7" s="1"/>
  <c r="AJ2749" i="7"/>
  <c r="AK2749" i="7"/>
  <c r="AL2749" i="7"/>
  <c r="AM2749" i="7" s="1"/>
  <c r="AJ2750" i="7"/>
  <c r="AK2750" i="7"/>
  <c r="AL2750" i="7"/>
  <c r="AM2750" i="7" s="1"/>
  <c r="AJ2751" i="7"/>
  <c r="AK2751" i="7"/>
  <c r="AL2751" i="7"/>
  <c r="AM2751" i="7" s="1"/>
  <c r="AJ2752" i="7"/>
  <c r="AK2752" i="7"/>
  <c r="AL2752" i="7"/>
  <c r="AM2752" i="7" s="1"/>
  <c r="AJ2753" i="7"/>
  <c r="AK2753" i="7"/>
  <c r="AL2753" i="7"/>
  <c r="AM2753" i="7" s="1"/>
  <c r="AJ2754" i="7"/>
  <c r="AK2754" i="7"/>
  <c r="AL2754" i="7"/>
  <c r="AM2754" i="7" s="1"/>
  <c r="AJ2755" i="7"/>
  <c r="AK2755" i="7"/>
  <c r="AL2755" i="7"/>
  <c r="AM2755" i="7" s="1"/>
  <c r="AJ2756" i="7"/>
  <c r="AK2756" i="7"/>
  <c r="AL2756" i="7"/>
  <c r="AM2756" i="7" s="1"/>
  <c r="AJ2757" i="7"/>
  <c r="AK2757" i="7"/>
  <c r="AL2757" i="7"/>
  <c r="AM2757" i="7" s="1"/>
  <c r="AJ2758" i="7"/>
  <c r="AK2758" i="7"/>
  <c r="AL2758" i="7"/>
  <c r="AM2758" i="7" s="1"/>
  <c r="AJ2759" i="7"/>
  <c r="AK2759" i="7"/>
  <c r="AL2759" i="7"/>
  <c r="AM2759" i="7" s="1"/>
  <c r="AJ2760" i="7"/>
  <c r="AK2760" i="7"/>
  <c r="AL2760" i="7"/>
  <c r="AM2760" i="7" s="1"/>
  <c r="AJ2761" i="7"/>
  <c r="AK2761" i="7"/>
  <c r="AL2761" i="7"/>
  <c r="AM2761" i="7" s="1"/>
  <c r="AJ2762" i="7"/>
  <c r="AK2762" i="7"/>
  <c r="AL2762" i="7"/>
  <c r="AM2762" i="7" s="1"/>
  <c r="AJ2763" i="7"/>
  <c r="AK2763" i="7"/>
  <c r="AL2763" i="7"/>
  <c r="AM2763" i="7" s="1"/>
  <c r="AJ2764" i="7"/>
  <c r="AK2764" i="7"/>
  <c r="AL2764" i="7"/>
  <c r="AM2764" i="7" s="1"/>
  <c r="AJ2765" i="7"/>
  <c r="AK2765" i="7"/>
  <c r="AL2765" i="7"/>
  <c r="AM2765" i="7" s="1"/>
  <c r="AJ2766" i="7"/>
  <c r="AK2766" i="7"/>
  <c r="AL2766" i="7"/>
  <c r="AM2766" i="7" s="1"/>
  <c r="AJ2767" i="7"/>
  <c r="AK2767" i="7"/>
  <c r="AL2767" i="7"/>
  <c r="AM2767" i="7" s="1"/>
  <c r="AJ2768" i="7"/>
  <c r="AK2768" i="7"/>
  <c r="AL2768" i="7"/>
  <c r="AM2768" i="7" s="1"/>
  <c r="AJ2769" i="7"/>
  <c r="AK2769" i="7"/>
  <c r="AL2769" i="7"/>
  <c r="AM2769" i="7" s="1"/>
  <c r="AJ2770" i="7"/>
  <c r="AK2770" i="7"/>
  <c r="AL2770" i="7"/>
  <c r="AM2770" i="7" s="1"/>
  <c r="AJ2771" i="7"/>
  <c r="AK2771" i="7"/>
  <c r="AL2771" i="7"/>
  <c r="AM2771" i="7" s="1"/>
  <c r="AJ2772" i="7"/>
  <c r="AK2772" i="7"/>
  <c r="AL2772" i="7"/>
  <c r="AM2772" i="7" s="1"/>
  <c r="AJ2773" i="7"/>
  <c r="AK2773" i="7"/>
  <c r="AL2773" i="7"/>
  <c r="AM2773" i="7" s="1"/>
  <c r="AJ2774" i="7"/>
  <c r="AK2774" i="7"/>
  <c r="AL2774" i="7"/>
  <c r="AM2774" i="7" s="1"/>
  <c r="AJ2775" i="7"/>
  <c r="AK2775" i="7"/>
  <c r="AL2775" i="7"/>
  <c r="AM2775" i="7" s="1"/>
  <c r="AJ2776" i="7"/>
  <c r="AK2776" i="7"/>
  <c r="AL2776" i="7"/>
  <c r="AM2776" i="7" s="1"/>
  <c r="AJ2777" i="7"/>
  <c r="AK2777" i="7"/>
  <c r="AL2777" i="7"/>
  <c r="AM2777" i="7" s="1"/>
  <c r="AJ2778" i="7"/>
  <c r="AK2778" i="7"/>
  <c r="AL2778" i="7"/>
  <c r="AM2778" i="7" s="1"/>
  <c r="AJ2779" i="7"/>
  <c r="AK2779" i="7"/>
  <c r="AL2779" i="7"/>
  <c r="AM2779" i="7" s="1"/>
  <c r="AJ2780" i="7"/>
  <c r="AK2780" i="7"/>
  <c r="AL2780" i="7"/>
  <c r="AM2780" i="7" s="1"/>
  <c r="AJ2781" i="7"/>
  <c r="AK2781" i="7"/>
  <c r="AL2781" i="7"/>
  <c r="AM2781" i="7" s="1"/>
  <c r="AJ2782" i="7"/>
  <c r="AK2782" i="7"/>
  <c r="AL2782" i="7"/>
  <c r="AM2782" i="7" s="1"/>
  <c r="AJ2783" i="7"/>
  <c r="AK2783" i="7"/>
  <c r="AL2783" i="7"/>
  <c r="AM2783" i="7" s="1"/>
  <c r="AJ2784" i="7"/>
  <c r="AK2784" i="7"/>
  <c r="AL2784" i="7"/>
  <c r="AM2784" i="7" s="1"/>
  <c r="AJ2785" i="7"/>
  <c r="AK2785" i="7"/>
  <c r="AL2785" i="7"/>
  <c r="AM2785" i="7" s="1"/>
  <c r="AJ2786" i="7"/>
  <c r="AK2786" i="7"/>
  <c r="AL2786" i="7"/>
  <c r="AM2786" i="7" s="1"/>
  <c r="AJ2787" i="7"/>
  <c r="AK2787" i="7"/>
  <c r="AL2787" i="7"/>
  <c r="AM2787" i="7" s="1"/>
  <c r="AJ2788" i="7"/>
  <c r="AK2788" i="7"/>
  <c r="AL2788" i="7"/>
  <c r="AM2788" i="7" s="1"/>
  <c r="AJ2789" i="7"/>
  <c r="AK2789" i="7"/>
  <c r="AL2789" i="7"/>
  <c r="AM2789" i="7" s="1"/>
  <c r="AJ2790" i="7"/>
  <c r="AK2790" i="7"/>
  <c r="AL2790" i="7"/>
  <c r="AM2790" i="7" s="1"/>
  <c r="AJ2791" i="7"/>
  <c r="AK2791" i="7"/>
  <c r="AL2791" i="7"/>
  <c r="AM2791" i="7" s="1"/>
  <c r="AJ2792" i="7"/>
  <c r="AK2792" i="7"/>
  <c r="AL2792" i="7"/>
  <c r="AM2792" i="7" s="1"/>
  <c r="AJ2793" i="7"/>
  <c r="AK2793" i="7"/>
  <c r="AL2793" i="7"/>
  <c r="AM2793" i="7" s="1"/>
  <c r="AJ2794" i="7"/>
  <c r="AK2794" i="7"/>
  <c r="AL2794" i="7"/>
  <c r="AM2794" i="7" s="1"/>
  <c r="AJ2795" i="7"/>
  <c r="AK2795" i="7"/>
  <c r="AL2795" i="7"/>
  <c r="AM2795" i="7" s="1"/>
  <c r="AJ2796" i="7"/>
  <c r="AK2796" i="7"/>
  <c r="AL2796" i="7"/>
  <c r="AM2796" i="7" s="1"/>
  <c r="AJ2797" i="7"/>
  <c r="AK2797" i="7"/>
  <c r="AL2797" i="7"/>
  <c r="AM2797" i="7" s="1"/>
  <c r="AJ2798" i="7"/>
  <c r="AK2798" i="7"/>
  <c r="AL2798" i="7"/>
  <c r="AM2798" i="7" s="1"/>
  <c r="AJ2799" i="7"/>
  <c r="AK2799" i="7"/>
  <c r="AL2799" i="7"/>
  <c r="AM2799" i="7" s="1"/>
  <c r="AJ2800" i="7"/>
  <c r="AK2800" i="7"/>
  <c r="AL2800" i="7"/>
  <c r="AM2800" i="7" s="1"/>
  <c r="AJ2801" i="7"/>
  <c r="AK2801" i="7"/>
  <c r="AL2801" i="7"/>
  <c r="AM2801" i="7" s="1"/>
  <c r="AJ2802" i="7"/>
  <c r="AK2802" i="7"/>
  <c r="AL2802" i="7"/>
  <c r="AM2802" i="7" s="1"/>
  <c r="AJ2803" i="7"/>
  <c r="AK2803" i="7"/>
  <c r="AL2803" i="7"/>
  <c r="AM2803" i="7" s="1"/>
  <c r="AJ2804" i="7"/>
  <c r="AK2804" i="7"/>
  <c r="AL2804" i="7"/>
  <c r="AM2804" i="7" s="1"/>
  <c r="AJ2805" i="7"/>
  <c r="AK2805" i="7"/>
  <c r="AL2805" i="7"/>
  <c r="AM2805" i="7" s="1"/>
  <c r="AJ2806" i="7"/>
  <c r="AK2806" i="7"/>
  <c r="AL2806" i="7"/>
  <c r="AM2806" i="7" s="1"/>
  <c r="AJ2807" i="7"/>
  <c r="AK2807" i="7"/>
  <c r="AL2807" i="7"/>
  <c r="AM2807" i="7" s="1"/>
  <c r="AJ2808" i="7"/>
  <c r="AK2808" i="7"/>
  <c r="AL2808" i="7"/>
  <c r="AM2808" i="7" s="1"/>
  <c r="AJ2809" i="7"/>
  <c r="AK2809" i="7"/>
  <c r="AL2809" i="7"/>
  <c r="AM2809" i="7" s="1"/>
  <c r="AJ2810" i="7"/>
  <c r="AK2810" i="7"/>
  <c r="AL2810" i="7"/>
  <c r="AM2810" i="7" s="1"/>
  <c r="AJ2811" i="7"/>
  <c r="AK2811" i="7"/>
  <c r="AL2811" i="7"/>
  <c r="AM2811" i="7" s="1"/>
  <c r="AJ2812" i="7"/>
  <c r="AK2812" i="7"/>
  <c r="AL2812" i="7"/>
  <c r="AM2812" i="7" s="1"/>
  <c r="AJ2813" i="7"/>
  <c r="AK2813" i="7"/>
  <c r="AL2813" i="7"/>
  <c r="AM2813" i="7" s="1"/>
  <c r="AJ2814" i="7"/>
  <c r="AK2814" i="7"/>
  <c r="AL2814" i="7"/>
  <c r="AM2814" i="7" s="1"/>
  <c r="AJ2815" i="7"/>
  <c r="AK2815" i="7"/>
  <c r="AL2815" i="7"/>
  <c r="AM2815" i="7" s="1"/>
  <c r="AJ2816" i="7"/>
  <c r="AK2816" i="7"/>
  <c r="AL2816" i="7"/>
  <c r="AM2816" i="7" s="1"/>
  <c r="AJ2817" i="7"/>
  <c r="AK2817" i="7"/>
  <c r="AL2817" i="7"/>
  <c r="AM2817" i="7" s="1"/>
  <c r="AJ2818" i="7"/>
  <c r="AK2818" i="7"/>
  <c r="AL2818" i="7"/>
  <c r="AM2818" i="7" s="1"/>
  <c r="AJ2819" i="7"/>
  <c r="AK2819" i="7"/>
  <c r="AL2819" i="7"/>
  <c r="AM2819" i="7" s="1"/>
  <c r="AJ2820" i="7"/>
  <c r="AK2820" i="7"/>
  <c r="AL2820" i="7"/>
  <c r="AM2820" i="7" s="1"/>
  <c r="AJ2821" i="7"/>
  <c r="AK2821" i="7"/>
  <c r="AL2821" i="7"/>
  <c r="AM2821" i="7" s="1"/>
  <c r="AJ2822" i="7"/>
  <c r="AK2822" i="7"/>
  <c r="AL2822" i="7"/>
  <c r="AM2822" i="7" s="1"/>
  <c r="AJ2823" i="7"/>
  <c r="AK2823" i="7"/>
  <c r="AL2823" i="7"/>
  <c r="AM2823" i="7" s="1"/>
  <c r="AJ2824" i="7"/>
  <c r="AK2824" i="7"/>
  <c r="AL2824" i="7"/>
  <c r="AM2824" i="7" s="1"/>
  <c r="AJ2825" i="7"/>
  <c r="AK2825" i="7"/>
  <c r="AL2825" i="7"/>
  <c r="AM2825" i="7" s="1"/>
  <c r="AJ2826" i="7"/>
  <c r="AK2826" i="7"/>
  <c r="AL2826" i="7"/>
  <c r="AM2826" i="7" s="1"/>
  <c r="AJ2827" i="7"/>
  <c r="AK2827" i="7"/>
  <c r="AL2827" i="7"/>
  <c r="AM2827" i="7" s="1"/>
  <c r="AJ2828" i="7"/>
  <c r="AK2828" i="7"/>
  <c r="AL2828" i="7"/>
  <c r="AM2828" i="7" s="1"/>
  <c r="AJ2829" i="7"/>
  <c r="AK2829" i="7"/>
  <c r="AL2829" i="7"/>
  <c r="AM2829" i="7" s="1"/>
  <c r="AJ2830" i="7"/>
  <c r="AK2830" i="7"/>
  <c r="AL2830" i="7"/>
  <c r="AM2830" i="7" s="1"/>
  <c r="AJ2831" i="7"/>
  <c r="AK2831" i="7"/>
  <c r="AL2831" i="7"/>
  <c r="AM2831" i="7" s="1"/>
  <c r="AJ2832" i="7"/>
  <c r="AK2832" i="7"/>
  <c r="AL2832" i="7"/>
  <c r="AM2832" i="7" s="1"/>
  <c r="AJ2833" i="7"/>
  <c r="AK2833" i="7"/>
  <c r="AL2833" i="7"/>
  <c r="AM2833" i="7" s="1"/>
  <c r="AJ2834" i="7"/>
  <c r="AK2834" i="7"/>
  <c r="AL2834" i="7"/>
  <c r="AM2834" i="7" s="1"/>
  <c r="AJ2835" i="7"/>
  <c r="AK2835" i="7"/>
  <c r="AL2835" i="7"/>
  <c r="AM2835" i="7" s="1"/>
  <c r="AJ2836" i="7"/>
  <c r="AK2836" i="7"/>
  <c r="AL2836" i="7"/>
  <c r="AM2836" i="7" s="1"/>
  <c r="AJ2837" i="7"/>
  <c r="AK2837" i="7"/>
  <c r="AL2837" i="7"/>
  <c r="AM2837" i="7" s="1"/>
  <c r="AJ2838" i="7"/>
  <c r="AK2838" i="7"/>
  <c r="AL2838" i="7"/>
  <c r="AM2838" i="7" s="1"/>
  <c r="AJ2839" i="7"/>
  <c r="AK2839" i="7"/>
  <c r="AL2839" i="7"/>
  <c r="AM2839" i="7" s="1"/>
  <c r="AJ2840" i="7"/>
  <c r="AK2840" i="7"/>
  <c r="AL2840" i="7"/>
  <c r="AM2840" i="7" s="1"/>
  <c r="AJ2841" i="7"/>
  <c r="AK2841" i="7"/>
  <c r="AL2841" i="7"/>
  <c r="AM2841" i="7" s="1"/>
  <c r="AJ2842" i="7"/>
  <c r="AK2842" i="7"/>
  <c r="AL2842" i="7"/>
  <c r="AM2842" i="7" s="1"/>
  <c r="AJ2843" i="7"/>
  <c r="AK2843" i="7"/>
  <c r="AL2843" i="7"/>
  <c r="AM2843" i="7" s="1"/>
  <c r="AJ2844" i="7"/>
  <c r="AK2844" i="7"/>
  <c r="AL2844" i="7"/>
  <c r="AM2844" i="7" s="1"/>
  <c r="AJ2845" i="7"/>
  <c r="AK2845" i="7"/>
  <c r="AL2845" i="7"/>
  <c r="AM2845" i="7" s="1"/>
  <c r="AJ2846" i="7"/>
  <c r="AK2846" i="7"/>
  <c r="AL2846" i="7"/>
  <c r="AM2846" i="7" s="1"/>
  <c r="AJ2847" i="7"/>
  <c r="AK2847" i="7"/>
  <c r="AL2847" i="7"/>
  <c r="AM2847" i="7" s="1"/>
  <c r="AJ2848" i="7"/>
  <c r="AK2848" i="7"/>
  <c r="AL2848" i="7"/>
  <c r="AM2848" i="7" s="1"/>
  <c r="AJ2849" i="7"/>
  <c r="AK2849" i="7"/>
  <c r="AL2849" i="7"/>
  <c r="AM2849" i="7" s="1"/>
  <c r="AJ2850" i="7"/>
  <c r="AK2850" i="7"/>
  <c r="AL2850" i="7"/>
  <c r="AM2850" i="7" s="1"/>
  <c r="AJ2851" i="7"/>
  <c r="AK2851" i="7"/>
  <c r="AL2851" i="7"/>
  <c r="AM2851" i="7" s="1"/>
  <c r="AJ2852" i="7"/>
  <c r="AK2852" i="7"/>
  <c r="AL2852" i="7"/>
  <c r="AM2852" i="7" s="1"/>
  <c r="AJ2853" i="7"/>
  <c r="AK2853" i="7"/>
  <c r="AL2853" i="7"/>
  <c r="AM2853" i="7" s="1"/>
  <c r="AJ2854" i="7"/>
  <c r="AK2854" i="7"/>
  <c r="AL2854" i="7"/>
  <c r="AM2854" i="7" s="1"/>
  <c r="AJ2855" i="7"/>
  <c r="AK2855" i="7"/>
  <c r="AL2855" i="7"/>
  <c r="AM2855" i="7" s="1"/>
  <c r="AJ2856" i="7"/>
  <c r="AK2856" i="7"/>
  <c r="AL2856" i="7"/>
  <c r="AM2856" i="7" s="1"/>
  <c r="AJ2857" i="7"/>
  <c r="AK2857" i="7"/>
  <c r="AL2857" i="7"/>
  <c r="AM2857" i="7" s="1"/>
  <c r="AJ2858" i="7"/>
  <c r="AK2858" i="7"/>
  <c r="AL2858" i="7"/>
  <c r="AM2858" i="7" s="1"/>
  <c r="AJ2859" i="7"/>
  <c r="AK2859" i="7"/>
  <c r="AL2859" i="7"/>
  <c r="AM2859" i="7" s="1"/>
  <c r="AJ2860" i="7"/>
  <c r="AK2860" i="7"/>
  <c r="AL2860" i="7"/>
  <c r="AM2860" i="7" s="1"/>
  <c r="AJ2861" i="7"/>
  <c r="AK2861" i="7"/>
  <c r="AL2861" i="7"/>
  <c r="AM2861" i="7" s="1"/>
  <c r="AJ2862" i="7"/>
  <c r="AK2862" i="7"/>
  <c r="AL2862" i="7"/>
  <c r="AM2862" i="7" s="1"/>
  <c r="AJ2863" i="7"/>
  <c r="AK2863" i="7"/>
  <c r="AL2863" i="7"/>
  <c r="AM2863" i="7" s="1"/>
  <c r="AJ2864" i="7"/>
  <c r="AK2864" i="7"/>
  <c r="AL2864" i="7"/>
  <c r="AM2864" i="7" s="1"/>
  <c r="AJ2865" i="7"/>
  <c r="AK2865" i="7"/>
  <c r="AL2865" i="7"/>
  <c r="AM2865" i="7" s="1"/>
  <c r="AJ2866" i="7"/>
  <c r="AK2866" i="7"/>
  <c r="AL2866" i="7"/>
  <c r="AM2866" i="7" s="1"/>
  <c r="AJ2867" i="7"/>
  <c r="AK2867" i="7"/>
  <c r="AL2867" i="7"/>
  <c r="AM2867" i="7" s="1"/>
  <c r="AJ2868" i="7"/>
  <c r="AK2868" i="7"/>
  <c r="AL2868" i="7"/>
  <c r="AM2868" i="7" s="1"/>
  <c r="AJ2869" i="7"/>
  <c r="AK2869" i="7"/>
  <c r="AL2869" i="7"/>
  <c r="AM2869" i="7" s="1"/>
  <c r="AJ2870" i="7"/>
  <c r="AK2870" i="7"/>
  <c r="AL2870" i="7"/>
  <c r="AM2870" i="7" s="1"/>
  <c r="AJ2871" i="7"/>
  <c r="AK2871" i="7"/>
  <c r="AL2871" i="7"/>
  <c r="AM2871" i="7" s="1"/>
  <c r="AJ2872" i="7"/>
  <c r="AK2872" i="7"/>
  <c r="AL2872" i="7"/>
  <c r="AM2872" i="7" s="1"/>
  <c r="AJ2873" i="7"/>
  <c r="AK2873" i="7"/>
  <c r="AL2873" i="7"/>
  <c r="AM2873" i="7" s="1"/>
  <c r="AJ2874" i="7"/>
  <c r="AK2874" i="7"/>
  <c r="AL2874" i="7"/>
  <c r="AM2874" i="7" s="1"/>
  <c r="AJ2875" i="7"/>
  <c r="AK2875" i="7"/>
  <c r="AL2875" i="7"/>
  <c r="AM2875" i="7" s="1"/>
  <c r="AJ2876" i="7"/>
  <c r="AK2876" i="7"/>
  <c r="AL2876" i="7"/>
  <c r="AM2876" i="7" s="1"/>
  <c r="AJ2877" i="7"/>
  <c r="AK2877" i="7"/>
  <c r="AL2877" i="7"/>
  <c r="AM2877" i="7" s="1"/>
  <c r="AJ2878" i="7"/>
  <c r="AK2878" i="7"/>
  <c r="AL2878" i="7"/>
  <c r="AM2878" i="7" s="1"/>
  <c r="AJ2879" i="7"/>
  <c r="AK2879" i="7"/>
  <c r="AL2879" i="7"/>
  <c r="AM2879" i="7" s="1"/>
  <c r="AJ2880" i="7"/>
  <c r="AK2880" i="7"/>
  <c r="AL2880" i="7"/>
  <c r="AM2880" i="7" s="1"/>
  <c r="AJ2881" i="7"/>
  <c r="AK2881" i="7"/>
  <c r="AL2881" i="7"/>
  <c r="AM2881" i="7" s="1"/>
  <c r="AJ2882" i="7"/>
  <c r="AK2882" i="7"/>
  <c r="AL2882" i="7"/>
  <c r="AM2882" i="7" s="1"/>
  <c r="AJ2883" i="7"/>
  <c r="AK2883" i="7"/>
  <c r="AL2883" i="7"/>
  <c r="AM2883" i="7" s="1"/>
  <c r="AJ2884" i="7"/>
  <c r="AK2884" i="7"/>
  <c r="AL2884" i="7"/>
  <c r="AM2884" i="7" s="1"/>
  <c r="AJ2885" i="7"/>
  <c r="AK2885" i="7"/>
  <c r="AL2885" i="7"/>
  <c r="AM2885" i="7" s="1"/>
  <c r="AJ2886" i="7"/>
  <c r="AK2886" i="7"/>
  <c r="AL2886" i="7"/>
  <c r="AM2886" i="7" s="1"/>
  <c r="AJ2887" i="7"/>
  <c r="AK2887" i="7"/>
  <c r="AL2887" i="7"/>
  <c r="AM2887" i="7" s="1"/>
  <c r="AJ2888" i="7"/>
  <c r="AK2888" i="7"/>
  <c r="AL2888" i="7"/>
  <c r="AM2888" i="7" s="1"/>
  <c r="AJ2889" i="7"/>
  <c r="AK2889" i="7"/>
  <c r="AL2889" i="7"/>
  <c r="AM2889" i="7" s="1"/>
  <c r="AJ2890" i="7"/>
  <c r="AK2890" i="7"/>
  <c r="AL2890" i="7"/>
  <c r="AM2890" i="7" s="1"/>
  <c r="AJ2891" i="7"/>
  <c r="AK2891" i="7"/>
  <c r="AL2891" i="7"/>
  <c r="AM2891" i="7" s="1"/>
  <c r="AJ2892" i="7"/>
  <c r="AK2892" i="7"/>
  <c r="AL2892" i="7"/>
  <c r="AM2892" i="7" s="1"/>
  <c r="AJ2893" i="7"/>
  <c r="AK2893" i="7"/>
  <c r="AL2893" i="7"/>
  <c r="AM2893" i="7" s="1"/>
  <c r="AJ2894" i="7"/>
  <c r="AK2894" i="7"/>
  <c r="AL2894" i="7"/>
  <c r="AM2894" i="7" s="1"/>
  <c r="AJ2895" i="7"/>
  <c r="AK2895" i="7"/>
  <c r="AL2895" i="7"/>
  <c r="AM2895" i="7" s="1"/>
  <c r="AJ2896" i="7"/>
  <c r="AK2896" i="7"/>
  <c r="AL2896" i="7"/>
  <c r="AM2896" i="7" s="1"/>
  <c r="AJ2897" i="7"/>
  <c r="AK2897" i="7"/>
  <c r="AL2897" i="7"/>
  <c r="AM2897" i="7" s="1"/>
  <c r="AJ2898" i="7"/>
  <c r="AK2898" i="7"/>
  <c r="AL2898" i="7"/>
  <c r="AM2898" i="7" s="1"/>
  <c r="AJ2899" i="7"/>
  <c r="AK2899" i="7"/>
  <c r="AL2899" i="7"/>
  <c r="AM2899" i="7" s="1"/>
  <c r="AJ2900" i="7"/>
  <c r="AK2900" i="7"/>
  <c r="AL2900" i="7"/>
  <c r="AM2900" i="7" s="1"/>
  <c r="AJ2901" i="7"/>
  <c r="AK2901" i="7"/>
  <c r="AL2901" i="7"/>
  <c r="AM2901" i="7" s="1"/>
  <c r="AJ2902" i="7"/>
  <c r="AK2902" i="7"/>
  <c r="AL2902" i="7"/>
  <c r="AM2902" i="7" s="1"/>
  <c r="AJ2903" i="7"/>
  <c r="AK2903" i="7"/>
  <c r="AL2903" i="7"/>
  <c r="AM2903" i="7" s="1"/>
  <c r="AJ2904" i="7"/>
  <c r="AK2904" i="7"/>
  <c r="AL2904" i="7"/>
  <c r="AM2904" i="7" s="1"/>
  <c r="AJ2905" i="7"/>
  <c r="AK2905" i="7"/>
  <c r="AL2905" i="7"/>
  <c r="AM2905" i="7" s="1"/>
  <c r="AJ2906" i="7"/>
  <c r="AK2906" i="7"/>
  <c r="AL2906" i="7"/>
  <c r="AM2906" i="7" s="1"/>
  <c r="AJ2907" i="7"/>
  <c r="AK2907" i="7"/>
  <c r="AL2907" i="7"/>
  <c r="AM2907" i="7" s="1"/>
  <c r="AJ2908" i="7"/>
  <c r="AK2908" i="7"/>
  <c r="AL2908" i="7"/>
  <c r="AM2908" i="7" s="1"/>
  <c r="AJ2909" i="7"/>
  <c r="AK2909" i="7"/>
  <c r="AL2909" i="7"/>
  <c r="AM2909" i="7" s="1"/>
  <c r="AJ2910" i="7"/>
  <c r="AK2910" i="7"/>
  <c r="AL2910" i="7"/>
  <c r="AM2910" i="7" s="1"/>
  <c r="AJ2911" i="7"/>
  <c r="AK2911" i="7"/>
  <c r="AL2911" i="7"/>
  <c r="AM2911" i="7" s="1"/>
  <c r="AJ2912" i="7"/>
  <c r="AK2912" i="7"/>
  <c r="AL2912" i="7"/>
  <c r="AM2912" i="7" s="1"/>
  <c r="AJ2913" i="7"/>
  <c r="AK2913" i="7"/>
  <c r="AL2913" i="7"/>
  <c r="AM2913" i="7" s="1"/>
  <c r="AJ2914" i="7"/>
  <c r="AK2914" i="7"/>
  <c r="AL2914" i="7"/>
  <c r="AM2914" i="7" s="1"/>
  <c r="AJ2915" i="7"/>
  <c r="AK2915" i="7"/>
  <c r="AL2915" i="7"/>
  <c r="AM2915" i="7" s="1"/>
  <c r="AJ2916" i="7"/>
  <c r="AK2916" i="7"/>
  <c r="AL2916" i="7"/>
  <c r="AM2916" i="7" s="1"/>
  <c r="AJ2917" i="7"/>
  <c r="AK2917" i="7"/>
  <c r="AL2917" i="7"/>
  <c r="AM2917" i="7" s="1"/>
  <c r="AJ2918" i="7"/>
  <c r="AK2918" i="7"/>
  <c r="AL2918" i="7"/>
  <c r="AM2918" i="7" s="1"/>
  <c r="AJ2919" i="7"/>
  <c r="AK2919" i="7"/>
  <c r="AL2919" i="7"/>
  <c r="AM2919" i="7" s="1"/>
  <c r="AJ2920" i="7"/>
  <c r="AK2920" i="7"/>
  <c r="AL2920" i="7"/>
  <c r="AM2920" i="7" s="1"/>
  <c r="AJ2921" i="7"/>
  <c r="AK2921" i="7"/>
  <c r="AL2921" i="7"/>
  <c r="AM2921" i="7" s="1"/>
  <c r="AJ2922" i="7"/>
  <c r="AK2922" i="7"/>
  <c r="AL2922" i="7"/>
  <c r="AM2922" i="7" s="1"/>
  <c r="AJ2923" i="7"/>
  <c r="AK2923" i="7"/>
  <c r="AL2923" i="7"/>
  <c r="AM2923" i="7" s="1"/>
  <c r="AJ2924" i="7"/>
  <c r="AK2924" i="7"/>
  <c r="AL2924" i="7"/>
  <c r="AM2924" i="7" s="1"/>
  <c r="AJ2925" i="7"/>
  <c r="AK2925" i="7"/>
  <c r="AL2925" i="7"/>
  <c r="AM2925" i="7" s="1"/>
  <c r="AJ2926" i="7"/>
  <c r="AK2926" i="7"/>
  <c r="AL2926" i="7"/>
  <c r="AM2926" i="7" s="1"/>
  <c r="AJ2927" i="7"/>
  <c r="AK2927" i="7"/>
  <c r="AL2927" i="7"/>
  <c r="AM2927" i="7" s="1"/>
  <c r="AJ2928" i="7"/>
  <c r="AK2928" i="7"/>
  <c r="AL2928" i="7"/>
  <c r="AM2928" i="7" s="1"/>
  <c r="AJ2929" i="7"/>
  <c r="AK2929" i="7"/>
  <c r="AL2929" i="7"/>
  <c r="AM2929" i="7" s="1"/>
  <c r="AJ2930" i="7"/>
  <c r="AK2930" i="7"/>
  <c r="AL2930" i="7"/>
  <c r="AM2930" i="7" s="1"/>
  <c r="AJ2931" i="7"/>
  <c r="AK2931" i="7"/>
  <c r="AL2931" i="7"/>
  <c r="AM2931" i="7" s="1"/>
  <c r="AJ2932" i="7"/>
  <c r="AK2932" i="7"/>
  <c r="AL2932" i="7"/>
  <c r="AM2932" i="7" s="1"/>
  <c r="AJ2933" i="7"/>
  <c r="AK2933" i="7"/>
  <c r="AL2933" i="7"/>
  <c r="AM2933" i="7" s="1"/>
  <c r="AJ2934" i="7"/>
  <c r="AK2934" i="7"/>
  <c r="AL2934" i="7"/>
  <c r="AM2934" i="7" s="1"/>
  <c r="AJ2935" i="7"/>
  <c r="AK2935" i="7"/>
  <c r="AL2935" i="7"/>
  <c r="AM2935" i="7" s="1"/>
  <c r="AJ2936" i="7"/>
  <c r="AK2936" i="7"/>
  <c r="AL2936" i="7"/>
  <c r="AM2936" i="7" s="1"/>
  <c r="AJ2937" i="7"/>
  <c r="AK2937" i="7"/>
  <c r="AL2937" i="7"/>
  <c r="AM2937" i="7" s="1"/>
  <c r="AJ2938" i="7"/>
  <c r="AK2938" i="7"/>
  <c r="AL2938" i="7"/>
  <c r="AM2938" i="7" s="1"/>
  <c r="AJ2939" i="7"/>
  <c r="AK2939" i="7"/>
  <c r="AL2939" i="7"/>
  <c r="AM2939" i="7" s="1"/>
  <c r="AJ2940" i="7"/>
  <c r="AK2940" i="7"/>
  <c r="AL2940" i="7"/>
  <c r="AM2940" i="7" s="1"/>
  <c r="AJ2941" i="7"/>
  <c r="AK2941" i="7"/>
  <c r="AL2941" i="7"/>
  <c r="AM2941" i="7" s="1"/>
  <c r="AJ2942" i="7"/>
  <c r="AK2942" i="7"/>
  <c r="AL2942" i="7"/>
  <c r="AM2942" i="7" s="1"/>
  <c r="AJ2943" i="7"/>
  <c r="AK2943" i="7"/>
  <c r="AL2943" i="7"/>
  <c r="AM2943" i="7" s="1"/>
  <c r="AJ2944" i="7"/>
  <c r="AK2944" i="7"/>
  <c r="AL2944" i="7"/>
  <c r="AM2944" i="7" s="1"/>
  <c r="AJ2945" i="7"/>
  <c r="AK2945" i="7"/>
  <c r="AL2945" i="7"/>
  <c r="AM2945" i="7" s="1"/>
  <c r="AJ2946" i="7"/>
  <c r="AK2946" i="7"/>
  <c r="AL2946" i="7"/>
  <c r="AM2946" i="7" s="1"/>
  <c r="AJ2947" i="7"/>
  <c r="AK2947" i="7"/>
  <c r="AL2947" i="7"/>
  <c r="AM2947" i="7" s="1"/>
  <c r="AJ2948" i="7"/>
  <c r="AK2948" i="7"/>
  <c r="AL2948" i="7"/>
  <c r="AM2948" i="7" s="1"/>
  <c r="AJ2949" i="7"/>
  <c r="AK2949" i="7"/>
  <c r="AL2949" i="7"/>
  <c r="AM2949" i="7" s="1"/>
  <c r="AJ2950" i="7"/>
  <c r="AK2950" i="7"/>
  <c r="AL2950" i="7"/>
  <c r="AM2950" i="7" s="1"/>
  <c r="AJ2951" i="7"/>
  <c r="AK2951" i="7"/>
  <c r="AL2951" i="7"/>
  <c r="AM2951" i="7" s="1"/>
  <c r="AJ2952" i="7"/>
  <c r="AK2952" i="7"/>
  <c r="AL2952" i="7"/>
  <c r="AM2952" i="7" s="1"/>
  <c r="AJ2953" i="7"/>
  <c r="AK2953" i="7"/>
  <c r="AL2953" i="7"/>
  <c r="AM2953" i="7" s="1"/>
  <c r="AJ2954" i="7"/>
  <c r="AK2954" i="7"/>
  <c r="AL2954" i="7"/>
  <c r="AM2954" i="7" s="1"/>
  <c r="AJ2955" i="7"/>
  <c r="AK2955" i="7"/>
  <c r="AL2955" i="7"/>
  <c r="AM2955" i="7" s="1"/>
  <c r="AJ2956" i="7"/>
  <c r="AK2956" i="7"/>
  <c r="AL2956" i="7"/>
  <c r="AM2956" i="7" s="1"/>
  <c r="AJ2957" i="7"/>
  <c r="AK2957" i="7"/>
  <c r="AL2957" i="7"/>
  <c r="AM2957" i="7" s="1"/>
  <c r="AJ2958" i="7"/>
  <c r="AK2958" i="7"/>
  <c r="AL2958" i="7"/>
  <c r="AM2958" i="7" s="1"/>
  <c r="AJ2959" i="7"/>
  <c r="AK2959" i="7"/>
  <c r="AL2959" i="7"/>
  <c r="AM2959" i="7" s="1"/>
  <c r="AJ2960" i="7"/>
  <c r="AK2960" i="7"/>
  <c r="AL2960" i="7"/>
  <c r="AM2960" i="7" s="1"/>
  <c r="AJ2961" i="7"/>
  <c r="AK2961" i="7"/>
  <c r="AL2961" i="7"/>
  <c r="AM2961" i="7" s="1"/>
  <c r="AJ2962" i="7"/>
  <c r="AK2962" i="7"/>
  <c r="AL2962" i="7"/>
  <c r="AM2962" i="7" s="1"/>
  <c r="AJ2963" i="7"/>
  <c r="AK2963" i="7"/>
  <c r="AL2963" i="7"/>
  <c r="AM2963" i="7" s="1"/>
  <c r="AJ2964" i="7"/>
  <c r="AK2964" i="7"/>
  <c r="AL2964" i="7"/>
  <c r="AM2964" i="7" s="1"/>
  <c r="AJ2965" i="7"/>
  <c r="AK2965" i="7"/>
  <c r="AL2965" i="7"/>
  <c r="AM2965" i="7" s="1"/>
  <c r="AJ2966" i="7"/>
  <c r="AK2966" i="7"/>
  <c r="AL2966" i="7"/>
  <c r="AM2966" i="7" s="1"/>
  <c r="AJ2967" i="7"/>
  <c r="AK2967" i="7"/>
  <c r="AL2967" i="7"/>
  <c r="AM2967" i="7" s="1"/>
  <c r="AJ2968" i="7"/>
  <c r="AK2968" i="7"/>
  <c r="AL2968" i="7"/>
  <c r="AM2968" i="7" s="1"/>
  <c r="AJ2969" i="7"/>
  <c r="AK2969" i="7"/>
  <c r="AL2969" i="7"/>
  <c r="AM2969" i="7" s="1"/>
  <c r="AJ2970" i="7"/>
  <c r="AK2970" i="7"/>
  <c r="AL2970" i="7"/>
  <c r="AM2970" i="7" s="1"/>
  <c r="AJ2971" i="7"/>
  <c r="AK2971" i="7"/>
  <c r="AL2971" i="7"/>
  <c r="AM2971" i="7" s="1"/>
  <c r="AJ2972" i="7"/>
  <c r="AK2972" i="7"/>
  <c r="AL2972" i="7"/>
  <c r="AM2972" i="7" s="1"/>
  <c r="AJ2973" i="7"/>
  <c r="AK2973" i="7"/>
  <c r="AL2973" i="7"/>
  <c r="AM2973" i="7" s="1"/>
  <c r="AJ2974" i="7"/>
  <c r="AK2974" i="7"/>
  <c r="AL2974" i="7"/>
  <c r="AM2974" i="7" s="1"/>
  <c r="AJ2975" i="7"/>
  <c r="AK2975" i="7"/>
  <c r="AL2975" i="7"/>
  <c r="AM2975" i="7" s="1"/>
  <c r="AJ2976" i="7"/>
  <c r="AK2976" i="7"/>
  <c r="AL2976" i="7"/>
  <c r="AM2976" i="7" s="1"/>
  <c r="AJ2977" i="7"/>
  <c r="AK2977" i="7"/>
  <c r="AL2977" i="7"/>
  <c r="AM2977" i="7" s="1"/>
  <c r="AJ2978" i="7"/>
  <c r="AK2978" i="7"/>
  <c r="AL2978" i="7"/>
  <c r="AM2978" i="7" s="1"/>
  <c r="AJ2979" i="7"/>
  <c r="AK2979" i="7"/>
  <c r="AL2979" i="7"/>
  <c r="AM2979" i="7" s="1"/>
  <c r="AJ2980" i="7"/>
  <c r="AK2980" i="7"/>
  <c r="AL2980" i="7"/>
  <c r="AM2980" i="7" s="1"/>
  <c r="AJ2981" i="7"/>
  <c r="AK2981" i="7"/>
  <c r="AL2981" i="7"/>
  <c r="AM2981" i="7" s="1"/>
  <c r="AJ2982" i="7"/>
  <c r="AK2982" i="7"/>
  <c r="AL2982" i="7"/>
  <c r="AM2982" i="7" s="1"/>
  <c r="AJ2983" i="7"/>
  <c r="AK2983" i="7"/>
  <c r="AL2983" i="7"/>
  <c r="AM2983" i="7" s="1"/>
  <c r="AJ2984" i="7"/>
  <c r="AK2984" i="7"/>
  <c r="AL2984" i="7"/>
  <c r="AM2984" i="7" s="1"/>
  <c r="AJ2985" i="7"/>
  <c r="AK2985" i="7"/>
  <c r="AL2985" i="7"/>
  <c r="AM2985" i="7" s="1"/>
  <c r="AJ2986" i="7"/>
  <c r="AK2986" i="7"/>
  <c r="AL2986" i="7"/>
  <c r="AM2986" i="7" s="1"/>
  <c r="AJ2987" i="7"/>
  <c r="AK2987" i="7"/>
  <c r="AL2987" i="7"/>
  <c r="AM2987" i="7" s="1"/>
  <c r="AJ2988" i="7"/>
  <c r="AK2988" i="7"/>
  <c r="AL2988" i="7"/>
  <c r="AM2988" i="7" s="1"/>
  <c r="AJ2989" i="7"/>
  <c r="AK2989" i="7"/>
  <c r="AL2989" i="7"/>
  <c r="AM2989" i="7" s="1"/>
  <c r="AJ2990" i="7"/>
  <c r="AK2990" i="7"/>
  <c r="AL2990" i="7"/>
  <c r="AM2990" i="7" s="1"/>
  <c r="AJ2991" i="7"/>
  <c r="AK2991" i="7"/>
  <c r="AL2991" i="7"/>
  <c r="AM2991" i="7" s="1"/>
  <c r="AJ2992" i="7"/>
  <c r="AK2992" i="7"/>
  <c r="AL2992" i="7"/>
  <c r="AM2992" i="7" s="1"/>
  <c r="AJ2993" i="7"/>
  <c r="AK2993" i="7"/>
  <c r="AL2993" i="7"/>
  <c r="AM2993" i="7" s="1"/>
  <c r="AJ2994" i="7"/>
  <c r="AK2994" i="7"/>
  <c r="AL2994" i="7"/>
  <c r="AM2994" i="7" s="1"/>
  <c r="AJ2995" i="7"/>
  <c r="AK2995" i="7"/>
  <c r="AL2995" i="7"/>
  <c r="AM2995" i="7" s="1"/>
  <c r="AJ2996" i="7"/>
  <c r="AK2996" i="7"/>
  <c r="AL2996" i="7"/>
  <c r="AM2996" i="7" s="1"/>
  <c r="AJ2997" i="7"/>
  <c r="AK2997" i="7"/>
  <c r="AL2997" i="7"/>
  <c r="AM2997" i="7" s="1"/>
  <c r="AJ2998" i="7"/>
  <c r="AK2998" i="7"/>
  <c r="AL2998" i="7"/>
  <c r="AM2998" i="7" s="1"/>
  <c r="AJ2999" i="7"/>
  <c r="AK2999" i="7"/>
  <c r="AL2999" i="7"/>
  <c r="AM2999" i="7" s="1"/>
  <c r="AJ3000" i="7"/>
  <c r="AK3000" i="7"/>
  <c r="AL3000" i="7"/>
  <c r="AM3000" i="7" s="1"/>
  <c r="AJ3001" i="7"/>
  <c r="AK3001" i="7"/>
  <c r="AL3001" i="7"/>
  <c r="AM3001" i="7" s="1"/>
  <c r="AJ3002" i="7"/>
  <c r="AK3002" i="7"/>
  <c r="AL3002" i="7"/>
  <c r="AM3002" i="7" s="1"/>
  <c r="AJ3003" i="7"/>
  <c r="AK3003" i="7"/>
  <c r="AL3003" i="7"/>
  <c r="AM3003" i="7" s="1"/>
  <c r="AJ3004" i="7"/>
  <c r="AK3004" i="7"/>
  <c r="AL3004" i="7"/>
  <c r="AM3004" i="7" s="1"/>
  <c r="AJ3005" i="7"/>
  <c r="AK3005" i="7"/>
  <c r="AL3005" i="7"/>
  <c r="AM3005" i="7" s="1"/>
  <c r="AJ3006" i="7"/>
  <c r="AK3006" i="7"/>
  <c r="AL3006" i="7"/>
  <c r="AM3006" i="7" s="1"/>
  <c r="AJ3007" i="7"/>
  <c r="AK3007" i="7"/>
  <c r="AL3007" i="7"/>
  <c r="AM3007" i="7" s="1"/>
  <c r="AJ3008" i="7"/>
  <c r="AK3008" i="7"/>
  <c r="AL3008" i="7"/>
  <c r="AM3008" i="7" s="1"/>
  <c r="AJ3009" i="7"/>
  <c r="AK3009" i="7"/>
  <c r="AL3009" i="7"/>
  <c r="AM3009" i="7" s="1"/>
  <c r="AJ3010" i="7"/>
  <c r="AK3010" i="7"/>
  <c r="AL3010" i="7"/>
  <c r="AM3010" i="7" s="1"/>
  <c r="AJ3011" i="7"/>
  <c r="AK3011" i="7"/>
  <c r="AL3011" i="7"/>
  <c r="AM3011" i="7" s="1"/>
  <c r="AJ3012" i="7"/>
  <c r="AK3012" i="7"/>
  <c r="AL3012" i="7"/>
  <c r="AM3012" i="7" s="1"/>
  <c r="AJ3013" i="7"/>
  <c r="AK3013" i="7"/>
  <c r="AL3013" i="7"/>
  <c r="AM3013" i="7" s="1"/>
  <c r="AJ3014" i="7"/>
  <c r="AK3014" i="7"/>
  <c r="AL3014" i="7"/>
  <c r="AM3014" i="7" s="1"/>
  <c r="AJ3015" i="7"/>
  <c r="AK3015" i="7"/>
  <c r="AL3015" i="7"/>
  <c r="AM3015" i="7" s="1"/>
  <c r="AJ3016" i="7"/>
  <c r="AK3016" i="7"/>
  <c r="AL3016" i="7"/>
  <c r="AM3016" i="7" s="1"/>
  <c r="AJ3017" i="7"/>
  <c r="AK3017" i="7"/>
  <c r="AL3017" i="7"/>
  <c r="AM3017" i="7" s="1"/>
  <c r="AJ3018" i="7"/>
  <c r="AK3018" i="7"/>
  <c r="AL3018" i="7"/>
  <c r="AM3018" i="7" s="1"/>
  <c r="AJ3019" i="7"/>
  <c r="AK3019" i="7"/>
  <c r="AL3019" i="7"/>
  <c r="AM3019" i="7" s="1"/>
  <c r="AJ3020" i="7"/>
  <c r="AK3020" i="7"/>
  <c r="AL3020" i="7"/>
  <c r="AM3020" i="7" s="1"/>
  <c r="AJ3021" i="7"/>
  <c r="AK3021" i="7"/>
  <c r="AL3021" i="7"/>
  <c r="AM3021" i="7" s="1"/>
  <c r="AJ3022" i="7"/>
  <c r="AK3022" i="7"/>
  <c r="AL3022" i="7"/>
  <c r="AM3022" i="7" s="1"/>
  <c r="AJ3023" i="7"/>
  <c r="AK3023" i="7"/>
  <c r="AL3023" i="7"/>
  <c r="AM3023" i="7" s="1"/>
  <c r="AJ3024" i="7"/>
  <c r="AK3024" i="7"/>
  <c r="AL3024" i="7"/>
  <c r="AM3024" i="7" s="1"/>
  <c r="AJ3025" i="7"/>
  <c r="AK3025" i="7"/>
  <c r="AL3025" i="7"/>
  <c r="AM3025" i="7" s="1"/>
  <c r="AJ3026" i="7"/>
  <c r="AK3026" i="7"/>
  <c r="AL3026" i="7"/>
  <c r="AM3026" i="7" s="1"/>
  <c r="AJ3027" i="7"/>
  <c r="AK3027" i="7"/>
  <c r="AL3027" i="7"/>
  <c r="AM3027" i="7" s="1"/>
  <c r="AJ3028" i="7"/>
  <c r="AK3028" i="7"/>
  <c r="AL3028" i="7"/>
  <c r="AM3028" i="7" s="1"/>
  <c r="AJ3029" i="7"/>
  <c r="AK3029" i="7"/>
  <c r="AL3029" i="7"/>
  <c r="AM3029" i="7" s="1"/>
  <c r="AJ3030" i="7"/>
  <c r="AK3030" i="7"/>
  <c r="AL3030" i="7"/>
  <c r="AM3030" i="7" s="1"/>
  <c r="AJ3031" i="7"/>
  <c r="AK3031" i="7"/>
  <c r="AL3031" i="7"/>
  <c r="AM3031" i="7" s="1"/>
  <c r="AJ3032" i="7"/>
  <c r="AK3032" i="7"/>
  <c r="AL3032" i="7"/>
  <c r="AM3032" i="7" s="1"/>
  <c r="AJ3033" i="7"/>
  <c r="AK3033" i="7"/>
  <c r="AL3033" i="7"/>
  <c r="AM3033" i="7" s="1"/>
  <c r="AJ3034" i="7"/>
  <c r="AK3034" i="7"/>
  <c r="AL3034" i="7"/>
  <c r="AM3034" i="7" s="1"/>
  <c r="AJ3035" i="7"/>
  <c r="AK3035" i="7"/>
  <c r="AL3035" i="7"/>
  <c r="AM3035" i="7" s="1"/>
  <c r="AJ3036" i="7"/>
  <c r="AK3036" i="7"/>
  <c r="AL3036" i="7"/>
  <c r="AM3036" i="7" s="1"/>
  <c r="AJ3037" i="7"/>
  <c r="AK3037" i="7"/>
  <c r="AL3037" i="7"/>
  <c r="AM3037" i="7" s="1"/>
  <c r="AJ3038" i="7"/>
  <c r="AK3038" i="7"/>
  <c r="AL3038" i="7"/>
  <c r="AM3038" i="7" s="1"/>
  <c r="AJ3039" i="7"/>
  <c r="AK3039" i="7"/>
  <c r="AL3039" i="7"/>
  <c r="AM3039" i="7" s="1"/>
  <c r="AJ3040" i="7"/>
  <c r="AK3040" i="7"/>
  <c r="AL3040" i="7"/>
  <c r="AM3040" i="7" s="1"/>
  <c r="AJ3041" i="7"/>
  <c r="AK3041" i="7"/>
  <c r="AL3041" i="7"/>
  <c r="AM3041" i="7" s="1"/>
  <c r="AJ3042" i="7"/>
  <c r="AK3042" i="7"/>
  <c r="AL3042" i="7"/>
  <c r="AM3042" i="7" s="1"/>
  <c r="AJ3043" i="7"/>
  <c r="AK3043" i="7"/>
  <c r="AL3043" i="7"/>
  <c r="AM3043" i="7" s="1"/>
  <c r="AJ3044" i="7"/>
  <c r="AK3044" i="7"/>
  <c r="AL3044" i="7"/>
  <c r="AM3044" i="7" s="1"/>
  <c r="AJ3045" i="7"/>
  <c r="AK3045" i="7"/>
  <c r="AL3045" i="7"/>
  <c r="AM3045" i="7" s="1"/>
  <c r="AJ3046" i="7"/>
  <c r="AK3046" i="7"/>
  <c r="AL3046" i="7"/>
  <c r="AM3046" i="7" s="1"/>
  <c r="AJ3047" i="7"/>
  <c r="AK3047" i="7"/>
  <c r="AL3047" i="7"/>
  <c r="AM3047" i="7" s="1"/>
  <c r="AJ3048" i="7"/>
  <c r="AK3048" i="7"/>
  <c r="AL3048" i="7"/>
  <c r="AM3048" i="7" s="1"/>
  <c r="AJ3049" i="7"/>
  <c r="AK3049" i="7"/>
  <c r="AL3049" i="7"/>
  <c r="AM3049" i="7" s="1"/>
  <c r="AJ3050" i="7"/>
  <c r="AK3050" i="7"/>
  <c r="AL3050" i="7"/>
  <c r="AM3050" i="7" s="1"/>
  <c r="AJ3051" i="7"/>
  <c r="AK3051" i="7"/>
  <c r="AL3051" i="7"/>
  <c r="AM3051" i="7" s="1"/>
  <c r="AJ3052" i="7"/>
  <c r="AK3052" i="7"/>
  <c r="AL3052" i="7"/>
  <c r="AM3052" i="7" s="1"/>
  <c r="AJ3053" i="7"/>
  <c r="AK3053" i="7"/>
  <c r="AL3053" i="7"/>
  <c r="AM3053" i="7" s="1"/>
  <c r="AJ3054" i="7"/>
  <c r="AK3054" i="7"/>
  <c r="AL3054" i="7"/>
  <c r="AM3054" i="7" s="1"/>
  <c r="AJ3055" i="7"/>
  <c r="AK3055" i="7"/>
  <c r="AL3055" i="7"/>
  <c r="AM3055" i="7" s="1"/>
  <c r="AJ3056" i="7"/>
  <c r="AK3056" i="7"/>
  <c r="AL3056" i="7"/>
  <c r="AM3056" i="7" s="1"/>
  <c r="AJ3057" i="7"/>
  <c r="AK3057" i="7"/>
  <c r="AL3057" i="7"/>
  <c r="AM3057" i="7" s="1"/>
  <c r="AJ3058" i="7"/>
  <c r="AK3058" i="7"/>
  <c r="AL3058" i="7"/>
  <c r="AM3058" i="7" s="1"/>
  <c r="AJ3059" i="7"/>
  <c r="AK3059" i="7"/>
  <c r="AL3059" i="7"/>
  <c r="AM3059" i="7" s="1"/>
  <c r="AJ3060" i="7"/>
  <c r="AK3060" i="7"/>
  <c r="AL3060" i="7"/>
  <c r="AM3060" i="7" s="1"/>
  <c r="AJ3061" i="7"/>
  <c r="AK3061" i="7"/>
  <c r="AL3061" i="7"/>
  <c r="AM3061" i="7" s="1"/>
  <c r="AJ3062" i="7"/>
  <c r="AK3062" i="7"/>
  <c r="AL3062" i="7"/>
  <c r="AM3062" i="7" s="1"/>
  <c r="AJ3063" i="7"/>
  <c r="AK3063" i="7"/>
  <c r="AL3063" i="7"/>
  <c r="AM3063" i="7" s="1"/>
  <c r="AJ3064" i="7"/>
  <c r="AK3064" i="7"/>
  <c r="AL3064" i="7"/>
  <c r="AM3064" i="7" s="1"/>
  <c r="AJ3065" i="7"/>
  <c r="AK3065" i="7"/>
  <c r="AL3065" i="7"/>
  <c r="AM3065" i="7" s="1"/>
  <c r="AJ3066" i="7"/>
  <c r="AK3066" i="7"/>
  <c r="AL3066" i="7"/>
  <c r="AM3066" i="7" s="1"/>
  <c r="AJ3067" i="7"/>
  <c r="AK3067" i="7"/>
  <c r="AL3067" i="7"/>
  <c r="AM3067" i="7" s="1"/>
  <c r="AJ3068" i="7"/>
  <c r="AK3068" i="7"/>
  <c r="AL3068" i="7"/>
  <c r="AM3068" i="7" s="1"/>
  <c r="AJ3069" i="7"/>
  <c r="AK3069" i="7"/>
  <c r="AL3069" i="7"/>
  <c r="AM3069" i="7" s="1"/>
  <c r="AJ3070" i="7"/>
  <c r="AK3070" i="7"/>
  <c r="AL3070" i="7"/>
  <c r="AM3070" i="7" s="1"/>
  <c r="AJ3071" i="7"/>
  <c r="AK3071" i="7"/>
  <c r="AL3071" i="7"/>
  <c r="AM3071" i="7" s="1"/>
  <c r="AJ3072" i="7"/>
  <c r="AK3072" i="7"/>
  <c r="AL3072" i="7"/>
  <c r="AM3072" i="7" s="1"/>
  <c r="AJ3073" i="7"/>
  <c r="AK3073" i="7"/>
  <c r="AL3073" i="7"/>
  <c r="AM3073" i="7" s="1"/>
  <c r="AJ3074" i="7"/>
  <c r="AK3074" i="7"/>
  <c r="AL3074" i="7"/>
  <c r="AM3074" i="7" s="1"/>
  <c r="AJ3075" i="7"/>
  <c r="AK3075" i="7"/>
  <c r="AL3075" i="7"/>
  <c r="AM3075" i="7" s="1"/>
  <c r="AJ3076" i="7"/>
  <c r="AK3076" i="7"/>
  <c r="AL3076" i="7"/>
  <c r="AM3076" i="7" s="1"/>
  <c r="AJ3077" i="7"/>
  <c r="AK3077" i="7"/>
  <c r="AL3077" i="7"/>
  <c r="AM3077" i="7" s="1"/>
  <c r="AJ3078" i="7"/>
  <c r="AK3078" i="7"/>
  <c r="AL3078" i="7"/>
  <c r="AM3078" i="7" s="1"/>
  <c r="AJ3079" i="7"/>
  <c r="AK3079" i="7"/>
  <c r="AL3079" i="7"/>
  <c r="AM3079" i="7" s="1"/>
  <c r="AJ3080" i="7"/>
  <c r="AK3080" i="7"/>
  <c r="AL3080" i="7"/>
  <c r="AM3080" i="7" s="1"/>
  <c r="AJ3081" i="7"/>
  <c r="AK3081" i="7"/>
  <c r="AL3081" i="7"/>
  <c r="AM3081" i="7" s="1"/>
  <c r="AJ3082" i="7"/>
  <c r="AK3082" i="7"/>
  <c r="AL3082" i="7"/>
  <c r="AM3082" i="7" s="1"/>
  <c r="AJ3083" i="7"/>
  <c r="AK3083" i="7"/>
  <c r="AL3083" i="7"/>
  <c r="AM3083" i="7" s="1"/>
  <c r="AJ3084" i="7"/>
  <c r="AK3084" i="7"/>
  <c r="AL3084" i="7"/>
  <c r="AM3084" i="7" s="1"/>
  <c r="AJ3085" i="7"/>
  <c r="AK3085" i="7"/>
  <c r="AL3085" i="7"/>
  <c r="AM3085" i="7" s="1"/>
  <c r="AJ3086" i="7"/>
  <c r="AK3086" i="7"/>
  <c r="AL3086" i="7"/>
  <c r="AM3086" i="7" s="1"/>
  <c r="AJ3087" i="7"/>
  <c r="AK3087" i="7"/>
  <c r="AL3087" i="7"/>
  <c r="AM3087" i="7" s="1"/>
  <c r="AJ3088" i="7"/>
  <c r="AK3088" i="7"/>
  <c r="AL3088" i="7"/>
  <c r="AM3088" i="7" s="1"/>
  <c r="AJ3089" i="7"/>
  <c r="AK3089" i="7"/>
  <c r="AL3089" i="7"/>
  <c r="AM3089" i="7" s="1"/>
  <c r="AJ3090" i="7"/>
  <c r="AK3090" i="7"/>
  <c r="AL3090" i="7"/>
  <c r="AM3090" i="7" s="1"/>
  <c r="AJ3091" i="7"/>
  <c r="AK3091" i="7"/>
  <c r="AL3091" i="7"/>
  <c r="AM3091" i="7" s="1"/>
  <c r="AJ3092" i="7"/>
  <c r="AK3092" i="7"/>
  <c r="AL3092" i="7"/>
  <c r="AM3092" i="7" s="1"/>
  <c r="AJ3093" i="7"/>
  <c r="AK3093" i="7"/>
  <c r="AL3093" i="7"/>
  <c r="AM3093" i="7" s="1"/>
  <c r="AJ3094" i="7"/>
  <c r="AK3094" i="7"/>
  <c r="AL3094" i="7"/>
  <c r="AM3094" i="7" s="1"/>
  <c r="AJ3095" i="7"/>
  <c r="AK3095" i="7"/>
  <c r="AL3095" i="7"/>
  <c r="AM3095" i="7" s="1"/>
  <c r="AJ3096" i="7"/>
  <c r="AK3096" i="7"/>
  <c r="AL3096" i="7"/>
  <c r="AM3096" i="7" s="1"/>
  <c r="AJ3097" i="7"/>
  <c r="AK3097" i="7"/>
  <c r="AL3097" i="7"/>
  <c r="AM3097" i="7" s="1"/>
  <c r="AJ3098" i="7"/>
  <c r="AK3098" i="7"/>
  <c r="AL3098" i="7"/>
  <c r="AM3098" i="7" s="1"/>
  <c r="AJ3099" i="7"/>
  <c r="AK3099" i="7"/>
  <c r="AL3099" i="7"/>
  <c r="AM3099" i="7" s="1"/>
  <c r="AJ3100" i="7"/>
  <c r="AK3100" i="7"/>
  <c r="AL3100" i="7"/>
  <c r="AM3100" i="7" s="1"/>
  <c r="AJ3101" i="7"/>
  <c r="AK3101" i="7"/>
  <c r="AL3101" i="7"/>
  <c r="AM3101" i="7" s="1"/>
  <c r="AJ3102" i="7"/>
  <c r="AK3102" i="7"/>
  <c r="AL3102" i="7"/>
  <c r="AM3102" i="7" s="1"/>
  <c r="AJ3103" i="7"/>
  <c r="AK3103" i="7"/>
  <c r="AL3103" i="7"/>
  <c r="AM3103" i="7" s="1"/>
  <c r="AJ3104" i="7"/>
  <c r="AK3104" i="7"/>
  <c r="AL3104" i="7"/>
  <c r="AM3104" i="7" s="1"/>
  <c r="AJ3105" i="7"/>
  <c r="AK3105" i="7"/>
  <c r="AL3105" i="7"/>
  <c r="AM3105" i="7" s="1"/>
  <c r="AJ3106" i="7"/>
  <c r="AK3106" i="7"/>
  <c r="AL3106" i="7"/>
  <c r="AM3106" i="7" s="1"/>
  <c r="AJ3107" i="7"/>
  <c r="AK3107" i="7"/>
  <c r="AL3107" i="7"/>
  <c r="AM3107" i="7" s="1"/>
  <c r="AJ3108" i="7"/>
  <c r="AK3108" i="7"/>
  <c r="AL3108" i="7"/>
  <c r="AM3108" i="7" s="1"/>
  <c r="AJ3109" i="7"/>
  <c r="AK3109" i="7"/>
  <c r="AL3109" i="7"/>
  <c r="AM3109" i="7" s="1"/>
  <c r="AJ3110" i="7"/>
  <c r="AK3110" i="7"/>
  <c r="AL3110" i="7"/>
  <c r="AM3110" i="7" s="1"/>
  <c r="AJ3111" i="7"/>
  <c r="AK3111" i="7"/>
  <c r="AL3111" i="7"/>
  <c r="AM3111" i="7" s="1"/>
  <c r="AJ3112" i="7"/>
  <c r="AK3112" i="7"/>
  <c r="AL3112" i="7"/>
  <c r="AM3112" i="7" s="1"/>
  <c r="AJ3113" i="7"/>
  <c r="AK3113" i="7"/>
  <c r="AL3113" i="7"/>
  <c r="AM3113" i="7" s="1"/>
  <c r="AJ3114" i="7"/>
  <c r="AK3114" i="7"/>
  <c r="AL3114" i="7"/>
  <c r="AM3114" i="7" s="1"/>
  <c r="AJ3115" i="7"/>
  <c r="AK3115" i="7"/>
  <c r="AL3115" i="7"/>
  <c r="AM3115" i="7" s="1"/>
  <c r="AJ3116" i="7"/>
  <c r="AK3116" i="7"/>
  <c r="AL3116" i="7"/>
  <c r="AM3116" i="7" s="1"/>
  <c r="AJ3117" i="7"/>
  <c r="AK3117" i="7"/>
  <c r="AL3117" i="7"/>
  <c r="AM3117" i="7" s="1"/>
  <c r="AJ3118" i="7"/>
  <c r="AK3118" i="7"/>
  <c r="AL3118" i="7"/>
  <c r="AM3118" i="7" s="1"/>
  <c r="AJ3119" i="7"/>
  <c r="AK3119" i="7"/>
  <c r="AL3119" i="7"/>
  <c r="AM3119" i="7" s="1"/>
  <c r="AJ3120" i="7"/>
  <c r="AK3120" i="7"/>
  <c r="AL3120" i="7"/>
  <c r="AM3120" i="7" s="1"/>
  <c r="AJ3121" i="7"/>
  <c r="AK3121" i="7"/>
  <c r="AL3121" i="7"/>
  <c r="AM3121" i="7" s="1"/>
  <c r="AJ3122" i="7"/>
  <c r="AK3122" i="7"/>
  <c r="AL3122" i="7"/>
  <c r="AM3122" i="7" s="1"/>
  <c r="AJ3123" i="7"/>
  <c r="AK3123" i="7"/>
  <c r="AL3123" i="7"/>
  <c r="AM3123" i="7" s="1"/>
  <c r="AJ3124" i="7"/>
  <c r="AK3124" i="7"/>
  <c r="AL3124" i="7"/>
  <c r="AM3124" i="7" s="1"/>
  <c r="AJ3125" i="7"/>
  <c r="AK3125" i="7"/>
  <c r="AL3125" i="7"/>
  <c r="AM3125" i="7" s="1"/>
  <c r="AJ3126" i="7"/>
  <c r="AK3126" i="7"/>
  <c r="AL3126" i="7"/>
  <c r="AM3126" i="7" s="1"/>
  <c r="AJ3127" i="7"/>
  <c r="AK3127" i="7"/>
  <c r="AL3127" i="7"/>
  <c r="AM3127" i="7" s="1"/>
  <c r="AJ3128" i="7"/>
  <c r="AK3128" i="7"/>
  <c r="AL3128" i="7"/>
  <c r="AM3128" i="7" s="1"/>
  <c r="AJ3129" i="7"/>
  <c r="AK3129" i="7"/>
  <c r="AL3129" i="7"/>
  <c r="AM3129" i="7" s="1"/>
  <c r="AJ3130" i="7"/>
  <c r="AK3130" i="7"/>
  <c r="AL3130" i="7"/>
  <c r="AM3130" i="7" s="1"/>
  <c r="AJ3131" i="7"/>
  <c r="AK3131" i="7"/>
  <c r="AL3131" i="7"/>
  <c r="AM3131" i="7" s="1"/>
  <c r="AJ3132" i="7"/>
  <c r="AK3132" i="7"/>
  <c r="AL3132" i="7"/>
  <c r="AM3132" i="7" s="1"/>
  <c r="AJ3133" i="7"/>
  <c r="AK3133" i="7"/>
  <c r="AL3133" i="7"/>
  <c r="AM3133" i="7" s="1"/>
  <c r="AJ3134" i="7"/>
  <c r="AK3134" i="7"/>
  <c r="AL3134" i="7"/>
  <c r="AM3134" i="7" s="1"/>
  <c r="AJ3135" i="7"/>
  <c r="AK3135" i="7"/>
  <c r="AL3135" i="7"/>
  <c r="AM3135" i="7" s="1"/>
  <c r="AJ3136" i="7"/>
  <c r="AK3136" i="7"/>
  <c r="AL3136" i="7"/>
  <c r="AM3136" i="7" s="1"/>
  <c r="AJ3137" i="7"/>
  <c r="AK3137" i="7"/>
  <c r="AL3137" i="7"/>
  <c r="AM3137" i="7" s="1"/>
  <c r="AJ3138" i="7"/>
  <c r="AK3138" i="7"/>
  <c r="AL3138" i="7"/>
  <c r="AM3138" i="7" s="1"/>
  <c r="AJ3139" i="7"/>
  <c r="AK3139" i="7"/>
  <c r="AL3139" i="7"/>
  <c r="AM3139" i="7" s="1"/>
  <c r="AJ3140" i="7"/>
  <c r="AK3140" i="7"/>
  <c r="AL3140" i="7"/>
  <c r="AM3140" i="7" s="1"/>
  <c r="AJ3141" i="7"/>
  <c r="AK3141" i="7"/>
  <c r="AL3141" i="7"/>
  <c r="AM3141" i="7" s="1"/>
  <c r="AJ3142" i="7"/>
  <c r="AK3142" i="7"/>
  <c r="AL3142" i="7"/>
  <c r="AM3142" i="7" s="1"/>
  <c r="AJ3143" i="7"/>
  <c r="AK3143" i="7"/>
  <c r="AL3143" i="7"/>
  <c r="AM3143" i="7" s="1"/>
  <c r="AJ3144" i="7"/>
  <c r="AK3144" i="7"/>
  <c r="AL3144" i="7"/>
  <c r="AM3144" i="7" s="1"/>
  <c r="AJ3145" i="7"/>
  <c r="AK3145" i="7"/>
  <c r="AL3145" i="7"/>
  <c r="AM3145" i="7" s="1"/>
  <c r="AJ3146" i="7"/>
  <c r="AK3146" i="7"/>
  <c r="AL3146" i="7"/>
  <c r="AM3146" i="7" s="1"/>
  <c r="AJ3147" i="7"/>
  <c r="AK3147" i="7"/>
  <c r="AL3147" i="7"/>
  <c r="AM3147" i="7" s="1"/>
  <c r="AJ3148" i="7"/>
  <c r="AK3148" i="7"/>
  <c r="AL3148" i="7"/>
  <c r="AM3148" i="7" s="1"/>
  <c r="AJ3149" i="7"/>
  <c r="AK3149" i="7"/>
  <c r="AL3149" i="7"/>
  <c r="AM3149" i="7" s="1"/>
  <c r="AJ3150" i="7"/>
  <c r="AK3150" i="7"/>
  <c r="AL3150" i="7"/>
  <c r="AM3150" i="7" s="1"/>
  <c r="AJ3151" i="7"/>
  <c r="AK3151" i="7"/>
  <c r="AL3151" i="7"/>
  <c r="AM3151" i="7" s="1"/>
  <c r="AJ3152" i="7"/>
  <c r="AK3152" i="7"/>
  <c r="AL3152" i="7"/>
  <c r="AM3152" i="7" s="1"/>
  <c r="AJ3153" i="7"/>
  <c r="AK3153" i="7"/>
  <c r="AL3153" i="7"/>
  <c r="AM3153" i="7" s="1"/>
  <c r="AJ3154" i="7"/>
  <c r="AK3154" i="7"/>
  <c r="AL3154" i="7"/>
  <c r="AM3154" i="7" s="1"/>
  <c r="AJ3155" i="7"/>
  <c r="AK3155" i="7"/>
  <c r="AL3155" i="7"/>
  <c r="AM3155" i="7" s="1"/>
  <c r="AJ3156" i="7"/>
  <c r="AK3156" i="7"/>
  <c r="AL3156" i="7"/>
  <c r="AM3156" i="7" s="1"/>
  <c r="AJ3157" i="7"/>
  <c r="AK3157" i="7"/>
  <c r="AL3157" i="7"/>
  <c r="AM3157" i="7" s="1"/>
  <c r="AJ3158" i="7"/>
  <c r="AK3158" i="7"/>
  <c r="AL3158" i="7"/>
  <c r="AM3158" i="7" s="1"/>
  <c r="AJ3159" i="7"/>
  <c r="AK3159" i="7"/>
  <c r="AL3159" i="7"/>
  <c r="AM3159" i="7" s="1"/>
  <c r="AJ3160" i="7"/>
  <c r="AK3160" i="7"/>
  <c r="AL3160" i="7"/>
  <c r="AM3160" i="7" s="1"/>
  <c r="AJ3161" i="7"/>
  <c r="AK3161" i="7"/>
  <c r="AL3161" i="7"/>
  <c r="AM3161" i="7" s="1"/>
  <c r="AJ3162" i="7"/>
  <c r="AK3162" i="7"/>
  <c r="AL3162" i="7"/>
  <c r="AM3162" i="7" s="1"/>
  <c r="AJ3163" i="7"/>
  <c r="AK3163" i="7"/>
  <c r="AL3163" i="7"/>
  <c r="AM3163" i="7" s="1"/>
  <c r="AJ3164" i="7"/>
  <c r="AK3164" i="7"/>
  <c r="AL3164" i="7"/>
  <c r="AM3164" i="7" s="1"/>
  <c r="AJ3165" i="7"/>
  <c r="AK3165" i="7"/>
  <c r="AL3165" i="7"/>
  <c r="AM3165" i="7" s="1"/>
  <c r="AJ3166" i="7"/>
  <c r="AK3166" i="7"/>
  <c r="AL3166" i="7"/>
  <c r="AM3166" i="7" s="1"/>
  <c r="AJ3167" i="7"/>
  <c r="AK3167" i="7"/>
  <c r="AL3167" i="7"/>
  <c r="AM3167" i="7" s="1"/>
  <c r="AJ3168" i="7"/>
  <c r="AK3168" i="7"/>
  <c r="AL3168" i="7"/>
  <c r="AM3168" i="7" s="1"/>
  <c r="AJ3169" i="7"/>
  <c r="AK3169" i="7"/>
  <c r="AL3169" i="7"/>
  <c r="AM3169" i="7" s="1"/>
  <c r="AJ3170" i="7"/>
  <c r="AK3170" i="7"/>
  <c r="AL3170" i="7"/>
  <c r="AM3170" i="7" s="1"/>
  <c r="AJ3171" i="7"/>
  <c r="AK3171" i="7"/>
  <c r="AL3171" i="7"/>
  <c r="AM3171" i="7" s="1"/>
  <c r="AJ3172" i="7"/>
  <c r="AK3172" i="7"/>
  <c r="AL3172" i="7"/>
  <c r="AM3172" i="7" s="1"/>
  <c r="AJ3173" i="7"/>
  <c r="AK3173" i="7"/>
  <c r="AL3173" i="7"/>
  <c r="AM3173" i="7" s="1"/>
  <c r="AJ3174" i="7"/>
  <c r="AK3174" i="7"/>
  <c r="AL3174" i="7"/>
  <c r="AM3174" i="7" s="1"/>
  <c r="AJ3175" i="7"/>
  <c r="AK3175" i="7"/>
  <c r="AL3175" i="7"/>
  <c r="AM3175" i="7" s="1"/>
  <c r="AJ3176" i="7"/>
  <c r="AK3176" i="7"/>
  <c r="AL3176" i="7"/>
  <c r="AM3176" i="7" s="1"/>
  <c r="AJ3177" i="7"/>
  <c r="AK3177" i="7"/>
  <c r="AL3177" i="7"/>
  <c r="AM3177" i="7" s="1"/>
  <c r="AJ3178" i="7"/>
  <c r="AK3178" i="7"/>
  <c r="AL3178" i="7"/>
  <c r="AM3178" i="7" s="1"/>
  <c r="AJ3179" i="7"/>
  <c r="AK3179" i="7"/>
  <c r="AL3179" i="7"/>
  <c r="AM3179" i="7" s="1"/>
  <c r="AJ3180" i="7"/>
  <c r="AK3180" i="7"/>
  <c r="AL3180" i="7"/>
  <c r="AM3180" i="7" s="1"/>
  <c r="AJ3181" i="7"/>
  <c r="AK3181" i="7"/>
  <c r="AL3181" i="7"/>
  <c r="AM3181" i="7" s="1"/>
  <c r="AJ3182" i="7"/>
  <c r="AK3182" i="7"/>
  <c r="AL3182" i="7"/>
  <c r="AM3182" i="7" s="1"/>
  <c r="AJ3183" i="7"/>
  <c r="AK3183" i="7"/>
  <c r="AL3183" i="7"/>
  <c r="AM3183" i="7" s="1"/>
  <c r="AJ3184" i="7"/>
  <c r="AK3184" i="7"/>
  <c r="AL3184" i="7"/>
  <c r="AM3184" i="7" s="1"/>
  <c r="AJ3185" i="7"/>
  <c r="AK3185" i="7"/>
  <c r="AL3185" i="7"/>
  <c r="AM3185" i="7" s="1"/>
  <c r="AJ3186" i="7"/>
  <c r="AK3186" i="7"/>
  <c r="AL3186" i="7"/>
  <c r="AM3186" i="7" s="1"/>
  <c r="AJ3187" i="7"/>
  <c r="AK3187" i="7"/>
  <c r="AL3187" i="7"/>
  <c r="AM3187" i="7" s="1"/>
  <c r="AJ3188" i="7"/>
  <c r="AK3188" i="7"/>
  <c r="AL3188" i="7"/>
  <c r="AM3188" i="7" s="1"/>
  <c r="AJ3189" i="7"/>
  <c r="AK3189" i="7"/>
  <c r="AL3189" i="7"/>
  <c r="AM3189" i="7" s="1"/>
  <c r="AJ3190" i="7"/>
  <c r="AK3190" i="7"/>
  <c r="AL3190" i="7"/>
  <c r="AM3190" i="7" s="1"/>
  <c r="AJ3191" i="7"/>
  <c r="AK3191" i="7"/>
  <c r="AL3191" i="7"/>
  <c r="AM3191" i="7" s="1"/>
  <c r="AJ3192" i="7"/>
  <c r="AK3192" i="7"/>
  <c r="AL3192" i="7"/>
  <c r="AM3192" i="7" s="1"/>
  <c r="AJ3193" i="7"/>
  <c r="AK3193" i="7"/>
  <c r="AL3193" i="7"/>
  <c r="AM3193" i="7" s="1"/>
  <c r="AJ3194" i="7"/>
  <c r="AK3194" i="7"/>
  <c r="AL3194" i="7"/>
  <c r="AM3194" i="7" s="1"/>
  <c r="AJ3195" i="7"/>
  <c r="AK3195" i="7"/>
  <c r="AL3195" i="7"/>
  <c r="AM3195" i="7" s="1"/>
  <c r="AJ3196" i="7"/>
  <c r="AK3196" i="7"/>
  <c r="AL3196" i="7"/>
  <c r="AM3196" i="7" s="1"/>
  <c r="AJ3197" i="7"/>
  <c r="AK3197" i="7"/>
  <c r="AL3197" i="7"/>
  <c r="AM3197" i="7" s="1"/>
  <c r="AJ3198" i="7"/>
  <c r="AK3198" i="7"/>
  <c r="AL3198" i="7"/>
  <c r="AM3198" i="7" s="1"/>
  <c r="AJ3199" i="7"/>
  <c r="AK3199" i="7"/>
  <c r="AL3199" i="7"/>
  <c r="AM3199" i="7" s="1"/>
  <c r="AJ3200" i="7"/>
  <c r="AK3200" i="7"/>
  <c r="AL3200" i="7"/>
  <c r="AM3200" i="7" s="1"/>
  <c r="AJ3201" i="7"/>
  <c r="AK3201" i="7"/>
  <c r="AL3201" i="7"/>
  <c r="AM3201" i="7" s="1"/>
  <c r="AJ3202" i="7"/>
  <c r="AK3202" i="7"/>
  <c r="AL3202" i="7"/>
  <c r="AM3202" i="7" s="1"/>
  <c r="AJ3203" i="7"/>
  <c r="AK3203" i="7"/>
  <c r="AL3203" i="7"/>
  <c r="AM3203" i="7" s="1"/>
  <c r="AJ3204" i="7"/>
  <c r="AK3204" i="7"/>
  <c r="AL3204" i="7"/>
  <c r="AM3204" i="7" s="1"/>
  <c r="AJ3205" i="7"/>
  <c r="AK3205" i="7"/>
  <c r="AL3205" i="7"/>
  <c r="AM3205" i="7" s="1"/>
  <c r="AJ3206" i="7"/>
  <c r="AK3206" i="7"/>
  <c r="AL3206" i="7"/>
  <c r="AM3206" i="7" s="1"/>
  <c r="AJ3207" i="7"/>
  <c r="AK3207" i="7"/>
  <c r="AL3207" i="7"/>
  <c r="AM3207" i="7" s="1"/>
  <c r="AJ3208" i="7"/>
  <c r="AK3208" i="7"/>
  <c r="AL3208" i="7"/>
  <c r="AM3208" i="7" s="1"/>
  <c r="AJ3209" i="7"/>
  <c r="AK3209" i="7"/>
  <c r="AL3209" i="7"/>
  <c r="AM3209" i="7" s="1"/>
  <c r="AJ3210" i="7"/>
  <c r="AK3210" i="7"/>
  <c r="AL3210" i="7"/>
  <c r="AM3210" i="7" s="1"/>
  <c r="AJ3211" i="7"/>
  <c r="AK3211" i="7"/>
  <c r="AL3211" i="7"/>
  <c r="AM3211" i="7" s="1"/>
  <c r="AJ3212" i="7"/>
  <c r="AK3212" i="7"/>
  <c r="AL3212" i="7"/>
  <c r="AM3212" i="7" s="1"/>
  <c r="AJ3213" i="7"/>
  <c r="AK3213" i="7"/>
  <c r="AL3213" i="7"/>
  <c r="AM3213" i="7" s="1"/>
  <c r="AJ3214" i="7"/>
  <c r="AK3214" i="7"/>
  <c r="AL3214" i="7"/>
  <c r="AM3214" i="7" s="1"/>
  <c r="AJ3215" i="7"/>
  <c r="AK3215" i="7"/>
  <c r="AL3215" i="7"/>
  <c r="AM3215" i="7" s="1"/>
  <c r="AJ3216" i="7"/>
  <c r="AK3216" i="7"/>
  <c r="AL3216" i="7"/>
  <c r="AM3216" i="7" s="1"/>
  <c r="AJ3217" i="7"/>
  <c r="AK3217" i="7"/>
  <c r="AL3217" i="7"/>
  <c r="AM3217" i="7" s="1"/>
  <c r="AJ3218" i="7"/>
  <c r="AK3218" i="7"/>
  <c r="AL3218" i="7"/>
  <c r="AM3218" i="7" s="1"/>
  <c r="AJ3219" i="7"/>
  <c r="AK3219" i="7"/>
  <c r="AL3219" i="7"/>
  <c r="AM3219" i="7" s="1"/>
  <c r="AJ3220" i="7"/>
  <c r="AK3220" i="7"/>
  <c r="AL3220" i="7"/>
  <c r="AM3220" i="7" s="1"/>
  <c r="AJ3221" i="7"/>
  <c r="AK3221" i="7"/>
  <c r="AL3221" i="7"/>
  <c r="AM3221" i="7" s="1"/>
  <c r="AJ3222" i="7"/>
  <c r="AK3222" i="7"/>
  <c r="AL3222" i="7"/>
  <c r="AM3222" i="7" s="1"/>
  <c r="AJ3223" i="7"/>
  <c r="AK3223" i="7"/>
  <c r="AL3223" i="7"/>
  <c r="AM3223" i="7" s="1"/>
  <c r="AJ3224" i="7"/>
  <c r="AK3224" i="7"/>
  <c r="AL3224" i="7"/>
  <c r="AM3224" i="7" s="1"/>
  <c r="AJ3225" i="7"/>
  <c r="AK3225" i="7"/>
  <c r="AL3225" i="7"/>
  <c r="AM3225" i="7" s="1"/>
  <c r="AJ3226" i="7"/>
  <c r="AK3226" i="7"/>
  <c r="AL3226" i="7"/>
  <c r="AM3226" i="7" s="1"/>
  <c r="AJ3227" i="7"/>
  <c r="AK3227" i="7"/>
  <c r="AL3227" i="7"/>
  <c r="AM3227" i="7" s="1"/>
  <c r="AJ3228" i="7"/>
  <c r="AK3228" i="7"/>
  <c r="AL3228" i="7"/>
  <c r="AM3228" i="7" s="1"/>
  <c r="AJ3229" i="7"/>
  <c r="AK3229" i="7"/>
  <c r="AL3229" i="7"/>
  <c r="AM3229" i="7" s="1"/>
  <c r="AJ3230" i="7"/>
  <c r="AK3230" i="7"/>
  <c r="AL3230" i="7"/>
  <c r="AM3230" i="7" s="1"/>
  <c r="AJ3231" i="7"/>
  <c r="AK3231" i="7"/>
  <c r="AL3231" i="7"/>
  <c r="AM3231" i="7" s="1"/>
  <c r="AJ3232" i="7"/>
  <c r="AK3232" i="7"/>
  <c r="AL3232" i="7"/>
  <c r="AM3232" i="7" s="1"/>
  <c r="AJ3233" i="7"/>
  <c r="AK3233" i="7"/>
  <c r="AL3233" i="7"/>
  <c r="AM3233" i="7" s="1"/>
  <c r="AJ3234" i="7"/>
  <c r="AK3234" i="7"/>
  <c r="AL3234" i="7"/>
  <c r="AM3234" i="7" s="1"/>
  <c r="AJ3235" i="7"/>
  <c r="AK3235" i="7"/>
  <c r="AL3235" i="7"/>
  <c r="AM3235" i="7" s="1"/>
  <c r="AJ3236" i="7"/>
  <c r="AK3236" i="7"/>
  <c r="AL3236" i="7"/>
  <c r="AM3236" i="7" s="1"/>
  <c r="AJ3237" i="7"/>
  <c r="AK3237" i="7"/>
  <c r="AL3237" i="7"/>
  <c r="AM3237" i="7" s="1"/>
  <c r="AJ3238" i="7"/>
  <c r="AK3238" i="7"/>
  <c r="AL3238" i="7"/>
  <c r="AM3238" i="7" s="1"/>
  <c r="AJ3239" i="7"/>
  <c r="AK3239" i="7"/>
  <c r="AL3239" i="7"/>
  <c r="AM3239" i="7" s="1"/>
  <c r="AJ3240" i="7"/>
  <c r="AK3240" i="7"/>
  <c r="AL3240" i="7"/>
  <c r="AM3240" i="7" s="1"/>
  <c r="AJ3241" i="7"/>
  <c r="AK3241" i="7"/>
  <c r="AL3241" i="7"/>
  <c r="AM3241" i="7" s="1"/>
  <c r="AJ3242" i="7"/>
  <c r="AK3242" i="7"/>
  <c r="AL3242" i="7"/>
  <c r="AM3242" i="7" s="1"/>
  <c r="AJ3243" i="7"/>
  <c r="AK3243" i="7"/>
  <c r="AL3243" i="7"/>
  <c r="AM3243" i="7" s="1"/>
  <c r="AJ3244" i="7"/>
  <c r="AK3244" i="7"/>
  <c r="AL3244" i="7"/>
  <c r="AM3244" i="7" s="1"/>
  <c r="AJ3245" i="7"/>
  <c r="AK3245" i="7"/>
  <c r="AL3245" i="7"/>
  <c r="AM3245" i="7" s="1"/>
  <c r="AJ3246" i="7"/>
  <c r="AK3246" i="7"/>
  <c r="AL3246" i="7"/>
  <c r="AM3246" i="7" s="1"/>
  <c r="AJ3247" i="7"/>
  <c r="AK3247" i="7"/>
  <c r="AL3247" i="7"/>
  <c r="AM3247" i="7" s="1"/>
  <c r="AJ3248" i="7"/>
  <c r="AK3248" i="7"/>
  <c r="AL3248" i="7"/>
  <c r="AM3248" i="7" s="1"/>
  <c r="AJ3249" i="7"/>
  <c r="AK3249" i="7"/>
  <c r="AL3249" i="7"/>
  <c r="AM3249" i="7" s="1"/>
  <c r="AJ3250" i="7"/>
  <c r="AK3250" i="7"/>
  <c r="AL3250" i="7"/>
  <c r="AM3250" i="7" s="1"/>
  <c r="AJ3251" i="7"/>
  <c r="AK3251" i="7"/>
  <c r="AL3251" i="7"/>
  <c r="AM3251" i="7" s="1"/>
  <c r="AJ3252" i="7"/>
  <c r="AK3252" i="7"/>
  <c r="AL3252" i="7"/>
  <c r="AM3252" i="7" s="1"/>
  <c r="AJ3253" i="7"/>
  <c r="AK3253" i="7"/>
  <c r="AL3253" i="7"/>
  <c r="AM3253" i="7" s="1"/>
  <c r="AJ3254" i="7"/>
  <c r="AK3254" i="7"/>
  <c r="AL3254" i="7"/>
  <c r="AM3254" i="7" s="1"/>
  <c r="AJ3255" i="7"/>
  <c r="AK3255" i="7"/>
  <c r="AL3255" i="7"/>
  <c r="AM3255" i="7" s="1"/>
  <c r="AJ3256" i="7"/>
  <c r="AK3256" i="7"/>
  <c r="AL3256" i="7"/>
  <c r="AM3256" i="7" s="1"/>
  <c r="AJ3257" i="7"/>
  <c r="AK3257" i="7"/>
  <c r="AL3257" i="7"/>
  <c r="AM3257" i="7" s="1"/>
  <c r="AJ3258" i="7"/>
  <c r="AK3258" i="7"/>
  <c r="AL3258" i="7"/>
  <c r="AM3258" i="7" s="1"/>
  <c r="AJ3259" i="7"/>
  <c r="AK3259" i="7"/>
  <c r="AL3259" i="7"/>
  <c r="AM3259" i="7" s="1"/>
  <c r="AJ3260" i="7"/>
  <c r="AK3260" i="7"/>
  <c r="AL3260" i="7"/>
  <c r="AM3260" i="7" s="1"/>
  <c r="AJ3261" i="7"/>
  <c r="AK3261" i="7"/>
  <c r="AL3261" i="7"/>
  <c r="AM3261" i="7" s="1"/>
  <c r="AJ3262" i="7"/>
  <c r="AK3262" i="7"/>
  <c r="AL3262" i="7"/>
  <c r="AM3262" i="7" s="1"/>
  <c r="AJ3263" i="7"/>
  <c r="AK3263" i="7"/>
  <c r="AL3263" i="7"/>
  <c r="AM3263" i="7" s="1"/>
  <c r="AJ3264" i="7"/>
  <c r="AK3264" i="7"/>
  <c r="AL3264" i="7"/>
  <c r="AM3264" i="7" s="1"/>
  <c r="AJ3265" i="7"/>
  <c r="AK3265" i="7"/>
  <c r="AL3265" i="7"/>
  <c r="AM3265" i="7" s="1"/>
  <c r="AJ3266" i="7"/>
  <c r="AK3266" i="7"/>
  <c r="AL3266" i="7"/>
  <c r="AM3266" i="7" s="1"/>
  <c r="AJ3267" i="7"/>
  <c r="AK3267" i="7"/>
  <c r="AL3267" i="7"/>
  <c r="AM3267" i="7" s="1"/>
  <c r="AJ3268" i="7"/>
  <c r="AK3268" i="7"/>
  <c r="AL3268" i="7"/>
  <c r="AM3268" i="7" s="1"/>
  <c r="AJ3269" i="7"/>
  <c r="AK3269" i="7"/>
  <c r="AL3269" i="7"/>
  <c r="AM3269" i="7" s="1"/>
  <c r="AJ3270" i="7"/>
  <c r="AK3270" i="7"/>
  <c r="AL3270" i="7"/>
  <c r="AM3270" i="7" s="1"/>
  <c r="AJ3271" i="7"/>
  <c r="AK3271" i="7"/>
  <c r="AL3271" i="7"/>
  <c r="AM3271" i="7" s="1"/>
  <c r="AJ3272" i="7"/>
  <c r="AK3272" i="7"/>
  <c r="AL3272" i="7"/>
  <c r="AM3272" i="7" s="1"/>
  <c r="AJ3273" i="7"/>
  <c r="AK3273" i="7"/>
  <c r="AL3273" i="7"/>
  <c r="AM3273" i="7" s="1"/>
  <c r="AJ3274" i="7"/>
  <c r="AK3274" i="7"/>
  <c r="AL3274" i="7"/>
  <c r="AM3274" i="7" s="1"/>
  <c r="AJ3275" i="7"/>
  <c r="AK3275" i="7"/>
  <c r="AL3275" i="7"/>
  <c r="AM3275" i="7" s="1"/>
  <c r="AJ3276" i="7"/>
  <c r="AK3276" i="7"/>
  <c r="AL3276" i="7"/>
  <c r="AM3276" i="7" s="1"/>
  <c r="AJ3277" i="7"/>
  <c r="AK3277" i="7"/>
  <c r="AL3277" i="7"/>
  <c r="AM3277" i="7" s="1"/>
  <c r="AJ3278" i="7"/>
  <c r="AK3278" i="7"/>
  <c r="AL3278" i="7"/>
  <c r="AM3278" i="7" s="1"/>
  <c r="AJ3279" i="7"/>
  <c r="AK3279" i="7"/>
  <c r="AL3279" i="7"/>
  <c r="AM3279" i="7" s="1"/>
  <c r="AJ3280" i="7"/>
  <c r="AK3280" i="7"/>
  <c r="AL3280" i="7"/>
  <c r="AM3280" i="7" s="1"/>
  <c r="AJ3281" i="7"/>
  <c r="AK3281" i="7"/>
  <c r="AL3281" i="7"/>
  <c r="AM3281" i="7" s="1"/>
  <c r="AJ3282" i="7"/>
  <c r="AK3282" i="7"/>
  <c r="AL3282" i="7"/>
  <c r="AM3282" i="7" s="1"/>
  <c r="AJ3283" i="7"/>
  <c r="AK3283" i="7"/>
  <c r="AL3283" i="7"/>
  <c r="AM3283" i="7" s="1"/>
  <c r="AJ3284" i="7"/>
  <c r="AK3284" i="7"/>
  <c r="AL3284" i="7"/>
  <c r="AM3284" i="7" s="1"/>
  <c r="AJ3285" i="7"/>
  <c r="AK3285" i="7"/>
  <c r="AL3285" i="7"/>
  <c r="AM3285" i="7" s="1"/>
  <c r="AJ3286" i="7"/>
  <c r="AK3286" i="7"/>
  <c r="AL3286" i="7"/>
  <c r="AM3286" i="7" s="1"/>
  <c r="AJ3287" i="7"/>
  <c r="AK3287" i="7"/>
  <c r="AL3287" i="7"/>
  <c r="AM3287" i="7" s="1"/>
  <c r="AJ3288" i="7"/>
  <c r="AK3288" i="7"/>
  <c r="AL3288" i="7"/>
  <c r="AM3288" i="7" s="1"/>
  <c r="AJ3289" i="7"/>
  <c r="AK3289" i="7"/>
  <c r="AL3289" i="7"/>
  <c r="AM3289" i="7" s="1"/>
  <c r="AJ3290" i="7"/>
  <c r="AK3290" i="7"/>
  <c r="AL3290" i="7"/>
  <c r="AM3290" i="7" s="1"/>
  <c r="AJ3291" i="7"/>
  <c r="AK3291" i="7"/>
  <c r="AL3291" i="7"/>
  <c r="AM3291" i="7" s="1"/>
  <c r="AJ3292" i="7"/>
  <c r="AK3292" i="7"/>
  <c r="AL3292" i="7"/>
  <c r="AM3292" i="7" s="1"/>
  <c r="AJ3293" i="7"/>
  <c r="AK3293" i="7"/>
  <c r="AL3293" i="7"/>
  <c r="AM3293" i="7" s="1"/>
  <c r="AJ3294" i="7"/>
  <c r="AK3294" i="7"/>
  <c r="AL3294" i="7"/>
  <c r="AM3294" i="7" s="1"/>
  <c r="AJ3295" i="7"/>
  <c r="AK3295" i="7"/>
  <c r="AL3295" i="7"/>
  <c r="AM3295" i="7" s="1"/>
  <c r="AJ3296" i="7"/>
  <c r="AK3296" i="7"/>
  <c r="AL3296" i="7"/>
  <c r="AM3296" i="7" s="1"/>
  <c r="AJ3297" i="7"/>
  <c r="AK3297" i="7"/>
  <c r="AL3297" i="7"/>
  <c r="AM3297" i="7" s="1"/>
  <c r="AJ3298" i="7"/>
  <c r="AK3298" i="7"/>
  <c r="AL3298" i="7"/>
  <c r="AM3298" i="7" s="1"/>
  <c r="AJ3299" i="7"/>
  <c r="AK3299" i="7"/>
  <c r="AL3299" i="7"/>
  <c r="AM3299" i="7" s="1"/>
  <c r="AJ3300" i="7"/>
  <c r="AK3300" i="7"/>
  <c r="AL3300" i="7"/>
  <c r="AM3300" i="7" s="1"/>
  <c r="AJ3301" i="7"/>
  <c r="AK3301" i="7"/>
  <c r="AL3301" i="7"/>
  <c r="AM3301" i="7" s="1"/>
  <c r="AJ3302" i="7"/>
  <c r="AK3302" i="7"/>
  <c r="AL3302" i="7"/>
  <c r="AM3302" i="7" s="1"/>
  <c r="AJ3303" i="7"/>
  <c r="AK3303" i="7"/>
  <c r="AL3303" i="7"/>
  <c r="AM3303" i="7" s="1"/>
  <c r="AJ3304" i="7"/>
  <c r="AK3304" i="7"/>
  <c r="AL3304" i="7"/>
  <c r="AM3304" i="7" s="1"/>
  <c r="AJ3305" i="7"/>
  <c r="AK3305" i="7"/>
  <c r="AL3305" i="7"/>
  <c r="AM3305" i="7" s="1"/>
  <c r="AJ3306" i="7"/>
  <c r="AK3306" i="7"/>
  <c r="AL3306" i="7"/>
  <c r="AM3306" i="7" s="1"/>
  <c r="AJ3307" i="7"/>
  <c r="AK3307" i="7"/>
  <c r="AL3307" i="7"/>
  <c r="AM3307" i="7" s="1"/>
  <c r="AJ3308" i="7"/>
  <c r="AK3308" i="7"/>
  <c r="AL3308" i="7"/>
  <c r="AM3308" i="7" s="1"/>
  <c r="AJ3309" i="7"/>
  <c r="AK3309" i="7"/>
  <c r="AL3309" i="7"/>
  <c r="AM3309" i="7" s="1"/>
  <c r="AJ3310" i="7"/>
  <c r="AK3310" i="7"/>
  <c r="AL3310" i="7"/>
  <c r="AM3310" i="7" s="1"/>
  <c r="AJ3311" i="7"/>
  <c r="AK3311" i="7"/>
  <c r="AL3311" i="7"/>
  <c r="AM3311" i="7" s="1"/>
  <c r="AJ3312" i="7"/>
  <c r="AK3312" i="7"/>
  <c r="AL3312" i="7"/>
  <c r="AM3312" i="7" s="1"/>
  <c r="AJ3313" i="7"/>
  <c r="AK3313" i="7"/>
  <c r="AL3313" i="7"/>
  <c r="AM3313" i="7" s="1"/>
  <c r="AJ3314" i="7"/>
  <c r="AK3314" i="7"/>
  <c r="AL3314" i="7"/>
  <c r="AM3314" i="7" s="1"/>
  <c r="AJ3315" i="7"/>
  <c r="AK3315" i="7"/>
  <c r="AL3315" i="7"/>
  <c r="AM3315" i="7" s="1"/>
  <c r="AJ3316" i="7"/>
  <c r="AK3316" i="7"/>
  <c r="AL3316" i="7"/>
  <c r="AM3316" i="7" s="1"/>
  <c r="AJ3317" i="7"/>
  <c r="AK3317" i="7"/>
  <c r="AL3317" i="7"/>
  <c r="AM3317" i="7" s="1"/>
  <c r="AJ3318" i="7"/>
  <c r="AK3318" i="7"/>
  <c r="AL3318" i="7"/>
  <c r="AM3318" i="7" s="1"/>
  <c r="AJ3319" i="7"/>
  <c r="AK3319" i="7"/>
  <c r="AL3319" i="7"/>
  <c r="AM3319" i="7" s="1"/>
  <c r="AJ3320" i="7"/>
  <c r="AK3320" i="7"/>
  <c r="AL3320" i="7"/>
  <c r="AM3320" i="7" s="1"/>
  <c r="AJ3321" i="7"/>
  <c r="AK3321" i="7"/>
  <c r="AL3321" i="7"/>
  <c r="AM3321" i="7" s="1"/>
  <c r="AJ3322" i="7"/>
  <c r="AK3322" i="7"/>
  <c r="AL3322" i="7"/>
  <c r="AM3322" i="7" s="1"/>
  <c r="AJ3323" i="7"/>
  <c r="AK3323" i="7"/>
  <c r="AL3323" i="7"/>
  <c r="AM3323" i="7" s="1"/>
  <c r="AJ3324" i="7"/>
  <c r="AK3324" i="7"/>
  <c r="AL3324" i="7"/>
  <c r="AM3324" i="7" s="1"/>
  <c r="AJ3325" i="7"/>
  <c r="AK3325" i="7"/>
  <c r="AL3325" i="7"/>
  <c r="AM3325" i="7" s="1"/>
  <c r="AJ3326" i="7"/>
  <c r="AK3326" i="7"/>
  <c r="AL3326" i="7"/>
  <c r="AM3326" i="7" s="1"/>
  <c r="AJ3327" i="7"/>
  <c r="AK3327" i="7"/>
  <c r="AL3327" i="7"/>
  <c r="AM3327" i="7" s="1"/>
  <c r="AJ3328" i="7"/>
  <c r="AK3328" i="7"/>
  <c r="AL3328" i="7"/>
  <c r="AM3328" i="7" s="1"/>
  <c r="AJ3329" i="7"/>
  <c r="AK3329" i="7"/>
  <c r="AL3329" i="7"/>
  <c r="AM3329" i="7" s="1"/>
  <c r="AJ3330" i="7"/>
  <c r="AK3330" i="7"/>
  <c r="AL3330" i="7"/>
  <c r="AM3330" i="7" s="1"/>
  <c r="AJ3331" i="7"/>
  <c r="AK3331" i="7"/>
  <c r="AL3331" i="7"/>
  <c r="AM3331" i="7" s="1"/>
  <c r="AJ3332" i="7"/>
  <c r="AK3332" i="7"/>
  <c r="AL3332" i="7"/>
  <c r="AM3332" i="7" s="1"/>
  <c r="AJ3333" i="7"/>
  <c r="AK3333" i="7"/>
  <c r="AL3333" i="7"/>
  <c r="AM3333" i="7" s="1"/>
  <c r="AJ3334" i="7"/>
  <c r="AK3334" i="7"/>
  <c r="AL3334" i="7"/>
  <c r="AM3334" i="7" s="1"/>
  <c r="AJ3335" i="7"/>
  <c r="AK3335" i="7"/>
  <c r="AL3335" i="7"/>
  <c r="AM3335" i="7" s="1"/>
  <c r="AJ3336" i="7"/>
  <c r="AK3336" i="7"/>
  <c r="AL3336" i="7"/>
  <c r="AM3336" i="7" s="1"/>
  <c r="AJ3337" i="7"/>
  <c r="AK3337" i="7"/>
  <c r="AL3337" i="7"/>
  <c r="AM3337" i="7" s="1"/>
  <c r="AJ3338" i="7"/>
  <c r="AK3338" i="7"/>
  <c r="AL3338" i="7"/>
  <c r="AM3338" i="7" s="1"/>
  <c r="AJ3339" i="7"/>
  <c r="AK3339" i="7"/>
  <c r="AL3339" i="7"/>
  <c r="AM3339" i="7" s="1"/>
  <c r="AJ3340" i="7"/>
  <c r="AK3340" i="7"/>
  <c r="AL3340" i="7"/>
  <c r="AM3340" i="7" s="1"/>
  <c r="AJ3341" i="7"/>
  <c r="AK3341" i="7"/>
  <c r="AL3341" i="7"/>
  <c r="AM3341" i="7" s="1"/>
  <c r="AJ3342" i="7"/>
  <c r="AK3342" i="7"/>
  <c r="AL3342" i="7"/>
  <c r="AM3342" i="7" s="1"/>
  <c r="AJ3343" i="7"/>
  <c r="AK3343" i="7"/>
  <c r="AL3343" i="7"/>
  <c r="AM3343" i="7" s="1"/>
  <c r="AJ3344" i="7"/>
  <c r="AK3344" i="7"/>
  <c r="AL3344" i="7"/>
  <c r="AM3344" i="7" s="1"/>
  <c r="AJ3345" i="7"/>
  <c r="AK3345" i="7"/>
  <c r="AL3345" i="7"/>
  <c r="AM3345" i="7" s="1"/>
  <c r="AJ3346" i="7"/>
  <c r="AK3346" i="7"/>
  <c r="AL3346" i="7"/>
  <c r="AM3346" i="7" s="1"/>
  <c r="AJ3347" i="7"/>
  <c r="AK3347" i="7"/>
  <c r="AL3347" i="7"/>
  <c r="AM3347" i="7" s="1"/>
  <c r="AJ3348" i="7"/>
  <c r="AK3348" i="7"/>
  <c r="AL3348" i="7"/>
  <c r="AM3348" i="7" s="1"/>
  <c r="AJ3349" i="7"/>
  <c r="AK3349" i="7"/>
  <c r="AL3349" i="7"/>
  <c r="AM3349" i="7" s="1"/>
  <c r="AJ3350" i="7"/>
  <c r="AK3350" i="7"/>
  <c r="AL3350" i="7"/>
  <c r="AM3350" i="7" s="1"/>
  <c r="AJ3351" i="7"/>
  <c r="AK3351" i="7"/>
  <c r="AL3351" i="7"/>
  <c r="AM3351" i="7" s="1"/>
  <c r="AJ3352" i="7"/>
  <c r="AK3352" i="7"/>
  <c r="AL3352" i="7"/>
  <c r="AM3352" i="7" s="1"/>
  <c r="AJ3353" i="7"/>
  <c r="AK3353" i="7"/>
  <c r="AL3353" i="7"/>
  <c r="AM3353" i="7" s="1"/>
  <c r="AJ3354" i="7"/>
  <c r="AK3354" i="7"/>
  <c r="AL3354" i="7"/>
  <c r="AM3354" i="7" s="1"/>
  <c r="AJ3355" i="7"/>
  <c r="AK3355" i="7"/>
  <c r="AL3355" i="7"/>
  <c r="AM3355" i="7" s="1"/>
  <c r="AJ3356" i="7"/>
  <c r="AK3356" i="7"/>
  <c r="AL3356" i="7"/>
  <c r="AM3356" i="7" s="1"/>
  <c r="AJ3357" i="7"/>
  <c r="AK3357" i="7"/>
  <c r="AL3357" i="7"/>
  <c r="AM3357" i="7" s="1"/>
  <c r="AJ3358" i="7"/>
  <c r="AK3358" i="7"/>
  <c r="AL3358" i="7"/>
  <c r="AM3358" i="7" s="1"/>
  <c r="AJ3359" i="7"/>
  <c r="AK3359" i="7"/>
  <c r="AL3359" i="7"/>
  <c r="AM3359" i="7" s="1"/>
  <c r="AJ3360" i="7"/>
  <c r="AK3360" i="7"/>
  <c r="AL3360" i="7"/>
  <c r="AM3360" i="7" s="1"/>
  <c r="AJ3361" i="7"/>
  <c r="AK3361" i="7"/>
  <c r="AL3361" i="7"/>
  <c r="AM3361" i="7" s="1"/>
  <c r="AJ3362" i="7"/>
  <c r="AK3362" i="7"/>
  <c r="AL3362" i="7"/>
  <c r="AM3362" i="7" s="1"/>
  <c r="AJ3363" i="7"/>
  <c r="AK3363" i="7"/>
  <c r="AL3363" i="7"/>
  <c r="AM3363" i="7" s="1"/>
  <c r="AJ3364" i="7"/>
  <c r="AK3364" i="7"/>
  <c r="AL3364" i="7"/>
  <c r="AM3364" i="7" s="1"/>
  <c r="AJ3365" i="7"/>
  <c r="AK3365" i="7"/>
  <c r="AL3365" i="7"/>
  <c r="AM3365" i="7" s="1"/>
  <c r="AJ3366" i="7"/>
  <c r="AK3366" i="7"/>
  <c r="AL3366" i="7"/>
  <c r="AM3366" i="7" s="1"/>
  <c r="AJ3367" i="7"/>
  <c r="AK3367" i="7"/>
  <c r="AL3367" i="7"/>
  <c r="AM3367" i="7" s="1"/>
  <c r="AJ3368" i="7"/>
  <c r="AK3368" i="7"/>
  <c r="AL3368" i="7"/>
  <c r="AM3368" i="7" s="1"/>
  <c r="AJ3369" i="7"/>
  <c r="AK3369" i="7"/>
  <c r="AL3369" i="7"/>
  <c r="AM3369" i="7" s="1"/>
  <c r="AJ3370" i="7"/>
  <c r="AK3370" i="7"/>
  <c r="AL3370" i="7"/>
  <c r="AM3370" i="7" s="1"/>
  <c r="AJ3371" i="7"/>
  <c r="AK3371" i="7"/>
  <c r="AL3371" i="7"/>
  <c r="AM3371" i="7" s="1"/>
  <c r="AJ3372" i="7"/>
  <c r="AK3372" i="7"/>
  <c r="AL3372" i="7"/>
  <c r="AM3372" i="7" s="1"/>
  <c r="AJ3373" i="7"/>
  <c r="AK3373" i="7"/>
  <c r="AL3373" i="7"/>
  <c r="AM3373" i="7" s="1"/>
  <c r="AJ3374" i="7"/>
  <c r="AK3374" i="7"/>
  <c r="AL3374" i="7"/>
  <c r="AM3374" i="7" s="1"/>
  <c r="AJ3375" i="7"/>
  <c r="AK3375" i="7"/>
  <c r="AL3375" i="7"/>
  <c r="AM3375" i="7" s="1"/>
  <c r="AJ3376" i="7"/>
  <c r="AK3376" i="7"/>
  <c r="AL3376" i="7"/>
  <c r="AM3376" i="7" s="1"/>
  <c r="AJ3377" i="7"/>
  <c r="AK3377" i="7"/>
  <c r="AL3377" i="7"/>
  <c r="AM3377" i="7" s="1"/>
  <c r="AJ3378" i="7"/>
  <c r="AK3378" i="7"/>
  <c r="AL3378" i="7"/>
  <c r="AM3378" i="7" s="1"/>
  <c r="AJ3379" i="7"/>
  <c r="AK3379" i="7"/>
  <c r="AL3379" i="7"/>
  <c r="AM3379" i="7" s="1"/>
  <c r="AJ3380" i="7"/>
  <c r="AK3380" i="7"/>
  <c r="AL3380" i="7"/>
  <c r="AM3380" i="7" s="1"/>
  <c r="AJ3381" i="7"/>
  <c r="AK3381" i="7"/>
  <c r="AL3381" i="7"/>
  <c r="AM3381" i="7" s="1"/>
  <c r="AJ3382" i="7"/>
  <c r="AK3382" i="7"/>
  <c r="AL3382" i="7"/>
  <c r="AM3382" i="7" s="1"/>
  <c r="AJ3383" i="7"/>
  <c r="AK3383" i="7"/>
  <c r="AL3383" i="7"/>
  <c r="AM3383" i="7" s="1"/>
  <c r="AJ3384" i="7"/>
  <c r="AK3384" i="7"/>
  <c r="AL3384" i="7"/>
  <c r="AM3384" i="7" s="1"/>
  <c r="AJ3385" i="7"/>
  <c r="AK3385" i="7"/>
  <c r="AL3385" i="7"/>
  <c r="AM3385" i="7" s="1"/>
  <c r="AJ3386" i="7"/>
  <c r="AK3386" i="7"/>
  <c r="AL3386" i="7"/>
  <c r="AM3386" i="7" s="1"/>
  <c r="AJ3387" i="7"/>
  <c r="AK3387" i="7"/>
  <c r="AL3387" i="7"/>
  <c r="AM3387" i="7" s="1"/>
  <c r="AJ3388" i="7"/>
  <c r="AK3388" i="7"/>
  <c r="AL3388" i="7"/>
  <c r="AM3388" i="7" s="1"/>
  <c r="AJ3389" i="7"/>
  <c r="AK3389" i="7"/>
  <c r="AL3389" i="7"/>
  <c r="AM3389" i="7" s="1"/>
  <c r="AJ3390" i="7"/>
  <c r="AK3390" i="7"/>
  <c r="AL3390" i="7"/>
  <c r="AM3390" i="7" s="1"/>
  <c r="AJ3391" i="7"/>
  <c r="AK3391" i="7"/>
  <c r="AL3391" i="7"/>
  <c r="AM3391" i="7" s="1"/>
  <c r="AJ3392" i="7"/>
  <c r="AK3392" i="7"/>
  <c r="AL3392" i="7"/>
  <c r="AM3392" i="7" s="1"/>
  <c r="AJ3393" i="7"/>
  <c r="AK3393" i="7"/>
  <c r="AL3393" i="7"/>
  <c r="AM3393" i="7" s="1"/>
  <c r="AJ3394" i="7"/>
  <c r="AK3394" i="7"/>
  <c r="AL3394" i="7"/>
  <c r="AM3394" i="7" s="1"/>
  <c r="AJ3395" i="7"/>
  <c r="AK3395" i="7"/>
  <c r="AL3395" i="7"/>
  <c r="AM3395" i="7" s="1"/>
  <c r="AJ3396" i="7"/>
  <c r="AK3396" i="7"/>
  <c r="AL3396" i="7"/>
  <c r="AM3396" i="7" s="1"/>
  <c r="AJ3397" i="7"/>
  <c r="AK3397" i="7"/>
  <c r="AL3397" i="7"/>
  <c r="AM3397" i="7" s="1"/>
  <c r="AJ3398" i="7"/>
  <c r="AK3398" i="7"/>
  <c r="AL3398" i="7"/>
  <c r="AM3398" i="7" s="1"/>
  <c r="AJ3399" i="7"/>
  <c r="AK3399" i="7"/>
  <c r="AL3399" i="7"/>
  <c r="AM3399" i="7" s="1"/>
  <c r="AJ3400" i="7"/>
  <c r="AK3400" i="7"/>
  <c r="AL3400" i="7"/>
  <c r="AM3400" i="7" s="1"/>
  <c r="AJ3401" i="7"/>
  <c r="AK3401" i="7"/>
  <c r="AL3401" i="7"/>
  <c r="AM3401" i="7" s="1"/>
  <c r="AJ3402" i="7"/>
  <c r="AK3402" i="7"/>
  <c r="AL3402" i="7"/>
  <c r="AM3402" i="7" s="1"/>
  <c r="AJ3403" i="7"/>
  <c r="AK3403" i="7"/>
  <c r="AL3403" i="7"/>
  <c r="AM3403" i="7" s="1"/>
  <c r="AJ3404" i="7"/>
  <c r="AK3404" i="7"/>
  <c r="AL3404" i="7"/>
  <c r="AM3404" i="7" s="1"/>
  <c r="AJ3405" i="7"/>
  <c r="AK3405" i="7"/>
  <c r="AL3405" i="7"/>
  <c r="AM3405" i="7" s="1"/>
  <c r="AJ3406" i="7"/>
  <c r="AK3406" i="7"/>
  <c r="AL3406" i="7"/>
  <c r="AM3406" i="7" s="1"/>
  <c r="AJ3407" i="7"/>
  <c r="AK3407" i="7"/>
  <c r="AL3407" i="7"/>
  <c r="AM3407" i="7" s="1"/>
  <c r="AJ3408" i="7"/>
  <c r="AK3408" i="7"/>
  <c r="AL3408" i="7"/>
  <c r="AM3408" i="7" s="1"/>
  <c r="AJ3409" i="7"/>
  <c r="AK3409" i="7"/>
  <c r="AL3409" i="7"/>
  <c r="AM3409" i="7" s="1"/>
  <c r="AJ3410" i="7"/>
  <c r="AK3410" i="7"/>
  <c r="AL3410" i="7"/>
  <c r="AM3410" i="7" s="1"/>
  <c r="AJ3411" i="7"/>
  <c r="AK3411" i="7"/>
  <c r="AL3411" i="7"/>
  <c r="AM3411" i="7" s="1"/>
  <c r="AJ3412" i="7"/>
  <c r="AK3412" i="7"/>
  <c r="AL3412" i="7"/>
  <c r="AM3412" i="7" s="1"/>
  <c r="AJ3413" i="7"/>
  <c r="AK3413" i="7"/>
  <c r="AL3413" i="7"/>
  <c r="AM3413" i="7" s="1"/>
  <c r="AJ3414" i="7"/>
  <c r="AK3414" i="7"/>
  <c r="AL3414" i="7"/>
  <c r="AM3414" i="7" s="1"/>
  <c r="AJ3415" i="7"/>
  <c r="AK3415" i="7"/>
  <c r="AL3415" i="7"/>
  <c r="AM3415" i="7" s="1"/>
  <c r="AJ3416" i="7"/>
  <c r="AK3416" i="7"/>
  <c r="AL3416" i="7"/>
  <c r="AM3416" i="7" s="1"/>
  <c r="AJ3417" i="7"/>
  <c r="AK3417" i="7"/>
  <c r="AL3417" i="7"/>
  <c r="AM3417" i="7" s="1"/>
  <c r="AJ3418" i="7"/>
  <c r="AK3418" i="7"/>
  <c r="AL3418" i="7"/>
  <c r="AM3418" i="7" s="1"/>
  <c r="AJ3419" i="7"/>
  <c r="AK3419" i="7"/>
  <c r="AL3419" i="7"/>
  <c r="AM3419" i="7" s="1"/>
  <c r="AJ3420" i="7"/>
  <c r="AK3420" i="7"/>
  <c r="AL3420" i="7"/>
  <c r="AM3420" i="7" s="1"/>
  <c r="AJ3421" i="7"/>
  <c r="AK3421" i="7"/>
  <c r="AL3421" i="7"/>
  <c r="AM3421" i="7" s="1"/>
  <c r="AJ3422" i="7"/>
  <c r="AK3422" i="7"/>
  <c r="AL3422" i="7"/>
  <c r="AM3422" i="7" s="1"/>
  <c r="AJ3423" i="7"/>
  <c r="AK3423" i="7"/>
  <c r="AL3423" i="7"/>
  <c r="AM3423" i="7" s="1"/>
  <c r="AJ3424" i="7"/>
  <c r="AK3424" i="7"/>
  <c r="AL3424" i="7"/>
  <c r="AM3424" i="7" s="1"/>
  <c r="AJ3425" i="7"/>
  <c r="AK3425" i="7"/>
  <c r="AL3425" i="7"/>
  <c r="AM3425" i="7" s="1"/>
  <c r="AJ3426" i="7"/>
  <c r="AK3426" i="7"/>
  <c r="AL3426" i="7"/>
  <c r="AM3426" i="7" s="1"/>
  <c r="AJ3427" i="7"/>
  <c r="AK3427" i="7"/>
  <c r="AL3427" i="7"/>
  <c r="AM3427" i="7" s="1"/>
  <c r="AJ3428" i="7"/>
  <c r="AK3428" i="7"/>
  <c r="AL3428" i="7"/>
  <c r="AM3428" i="7" s="1"/>
  <c r="AJ3429" i="7"/>
  <c r="AK3429" i="7"/>
  <c r="AL3429" i="7"/>
  <c r="AM3429" i="7" s="1"/>
  <c r="AJ3430" i="7"/>
  <c r="AK3430" i="7"/>
  <c r="AL3430" i="7"/>
  <c r="AM3430" i="7" s="1"/>
  <c r="AJ3431" i="7"/>
  <c r="AK3431" i="7"/>
  <c r="AL3431" i="7"/>
  <c r="AM3431" i="7" s="1"/>
  <c r="AJ3432" i="7"/>
  <c r="AK3432" i="7"/>
  <c r="AL3432" i="7"/>
  <c r="AM3432" i="7" s="1"/>
  <c r="AJ3433" i="7"/>
  <c r="AK3433" i="7"/>
  <c r="AL3433" i="7"/>
  <c r="AM3433" i="7" s="1"/>
  <c r="AJ3434" i="7"/>
  <c r="AK3434" i="7"/>
  <c r="AL3434" i="7"/>
  <c r="AM3434" i="7" s="1"/>
  <c r="AJ3435" i="7"/>
  <c r="AK3435" i="7"/>
  <c r="AL3435" i="7"/>
  <c r="AM3435" i="7" s="1"/>
  <c r="AJ3436" i="7"/>
  <c r="AK3436" i="7"/>
  <c r="AL3436" i="7"/>
  <c r="AM3436" i="7" s="1"/>
  <c r="AJ3437" i="7"/>
  <c r="AK3437" i="7"/>
  <c r="AL3437" i="7"/>
  <c r="AM3437" i="7" s="1"/>
  <c r="AJ3438" i="7"/>
  <c r="AK3438" i="7"/>
  <c r="AL3438" i="7"/>
  <c r="AM3438" i="7" s="1"/>
  <c r="AJ3439" i="7"/>
  <c r="AK3439" i="7"/>
  <c r="AL3439" i="7"/>
  <c r="AM3439" i="7" s="1"/>
  <c r="AJ3440" i="7"/>
  <c r="AK3440" i="7"/>
  <c r="AL3440" i="7"/>
  <c r="AM3440" i="7" s="1"/>
  <c r="AJ3441" i="7"/>
  <c r="AK3441" i="7"/>
  <c r="AL3441" i="7"/>
  <c r="AM3441" i="7" s="1"/>
  <c r="AJ3442" i="7"/>
  <c r="AK3442" i="7"/>
  <c r="AL3442" i="7"/>
  <c r="AM3442" i="7" s="1"/>
  <c r="AJ3443" i="7"/>
  <c r="AK3443" i="7"/>
  <c r="AL3443" i="7"/>
  <c r="AM3443" i="7" s="1"/>
  <c r="AJ3444" i="7"/>
  <c r="AK3444" i="7"/>
  <c r="AL3444" i="7"/>
  <c r="AM3444" i="7" s="1"/>
  <c r="AJ3445" i="7"/>
  <c r="AK3445" i="7"/>
  <c r="AL3445" i="7"/>
  <c r="AM3445" i="7" s="1"/>
  <c r="AJ3446" i="7"/>
  <c r="AK3446" i="7"/>
  <c r="AL3446" i="7"/>
  <c r="AM3446" i="7" s="1"/>
  <c r="AJ3447" i="7"/>
  <c r="AK3447" i="7"/>
  <c r="AL3447" i="7"/>
  <c r="AM3447" i="7" s="1"/>
  <c r="AJ3448" i="7"/>
  <c r="AK3448" i="7"/>
  <c r="AL3448" i="7"/>
  <c r="AM3448" i="7" s="1"/>
  <c r="AJ3449" i="7"/>
  <c r="AK3449" i="7"/>
  <c r="AL3449" i="7"/>
  <c r="AM3449" i="7" s="1"/>
  <c r="AJ3450" i="7"/>
  <c r="AK3450" i="7"/>
  <c r="AL3450" i="7"/>
  <c r="AM3450" i="7" s="1"/>
  <c r="AJ3451" i="7"/>
  <c r="AK3451" i="7"/>
  <c r="AL3451" i="7"/>
  <c r="AM3451" i="7" s="1"/>
  <c r="AJ3452" i="7"/>
  <c r="AK3452" i="7"/>
  <c r="AL3452" i="7"/>
  <c r="AM3452" i="7" s="1"/>
  <c r="AJ3453" i="7"/>
  <c r="AK3453" i="7"/>
  <c r="AL3453" i="7"/>
  <c r="AM3453" i="7" s="1"/>
  <c r="AJ3454" i="7"/>
  <c r="AK3454" i="7"/>
  <c r="AL3454" i="7"/>
  <c r="AM3454" i="7" s="1"/>
  <c r="AJ3455" i="7"/>
  <c r="AK3455" i="7"/>
  <c r="AL3455" i="7"/>
  <c r="AM3455" i="7" s="1"/>
  <c r="AJ3456" i="7"/>
  <c r="AK3456" i="7"/>
  <c r="AL3456" i="7"/>
  <c r="AM3456" i="7" s="1"/>
  <c r="AJ3457" i="7"/>
  <c r="AK3457" i="7"/>
  <c r="AL3457" i="7"/>
  <c r="AM3457" i="7" s="1"/>
  <c r="AJ3458" i="7"/>
  <c r="AK3458" i="7"/>
  <c r="AL3458" i="7"/>
  <c r="AM3458" i="7" s="1"/>
  <c r="AJ3459" i="7"/>
  <c r="AK3459" i="7"/>
  <c r="AL3459" i="7"/>
  <c r="AM3459" i="7" s="1"/>
  <c r="AJ3460" i="7"/>
  <c r="AK3460" i="7"/>
  <c r="AL3460" i="7"/>
  <c r="AM3460" i="7" s="1"/>
  <c r="AJ3461" i="7"/>
  <c r="AK3461" i="7"/>
  <c r="AL3461" i="7"/>
  <c r="AM3461" i="7" s="1"/>
  <c r="AJ3462" i="7"/>
  <c r="AK3462" i="7"/>
  <c r="AL3462" i="7"/>
  <c r="AM3462" i="7" s="1"/>
  <c r="AJ3463" i="7"/>
  <c r="AK3463" i="7"/>
  <c r="AL3463" i="7"/>
  <c r="AM3463" i="7" s="1"/>
  <c r="AJ3464" i="7"/>
  <c r="AK3464" i="7"/>
  <c r="AL3464" i="7"/>
  <c r="AM3464" i="7" s="1"/>
  <c r="AJ3465" i="7"/>
  <c r="AK3465" i="7"/>
  <c r="AL3465" i="7"/>
  <c r="AM3465" i="7" s="1"/>
  <c r="AJ3466" i="7"/>
  <c r="AK3466" i="7"/>
  <c r="AL3466" i="7"/>
  <c r="AM3466" i="7" s="1"/>
  <c r="AJ3467" i="7"/>
  <c r="AK3467" i="7"/>
  <c r="AL3467" i="7"/>
  <c r="AM3467" i="7" s="1"/>
  <c r="AJ3468" i="7"/>
  <c r="AK3468" i="7"/>
  <c r="AL3468" i="7"/>
  <c r="AM3468" i="7" s="1"/>
  <c r="AJ3469" i="7"/>
  <c r="AK3469" i="7"/>
  <c r="AL3469" i="7"/>
  <c r="AM3469" i="7" s="1"/>
  <c r="AJ3470" i="7"/>
  <c r="AK3470" i="7"/>
  <c r="AL3470" i="7"/>
  <c r="AM3470" i="7" s="1"/>
  <c r="AJ3471" i="7"/>
  <c r="AK3471" i="7"/>
  <c r="AL3471" i="7"/>
  <c r="AM3471" i="7" s="1"/>
  <c r="AJ3472" i="7"/>
  <c r="AK3472" i="7"/>
  <c r="AL3472" i="7"/>
  <c r="AM3472" i="7" s="1"/>
  <c r="AJ3473" i="7"/>
  <c r="AK3473" i="7"/>
  <c r="AL3473" i="7"/>
  <c r="AM3473" i="7" s="1"/>
  <c r="AJ3474" i="7"/>
  <c r="AK3474" i="7"/>
  <c r="AL3474" i="7"/>
  <c r="AM3474" i="7" s="1"/>
  <c r="AJ3475" i="7"/>
  <c r="AK3475" i="7"/>
  <c r="AL3475" i="7"/>
  <c r="AM3475" i="7" s="1"/>
  <c r="AJ3476" i="7"/>
  <c r="AK3476" i="7"/>
  <c r="AL3476" i="7"/>
  <c r="AM3476" i="7" s="1"/>
  <c r="AJ3477" i="7"/>
  <c r="AK3477" i="7"/>
  <c r="AL3477" i="7"/>
  <c r="AM3477" i="7" s="1"/>
  <c r="AJ3478" i="7"/>
  <c r="AK3478" i="7"/>
  <c r="AL3478" i="7"/>
  <c r="AM3478" i="7" s="1"/>
  <c r="AJ3479" i="7"/>
  <c r="AK3479" i="7"/>
  <c r="AL3479" i="7"/>
  <c r="AM3479" i="7" s="1"/>
  <c r="AJ3480" i="7"/>
  <c r="AK3480" i="7"/>
  <c r="AL3480" i="7"/>
  <c r="AM3480" i="7" s="1"/>
  <c r="AJ3481" i="7"/>
  <c r="AK3481" i="7"/>
  <c r="AL3481" i="7"/>
  <c r="AM3481" i="7" s="1"/>
  <c r="AJ3482" i="7"/>
  <c r="AK3482" i="7"/>
  <c r="AL3482" i="7"/>
  <c r="AM3482" i="7" s="1"/>
  <c r="AJ3483" i="7"/>
  <c r="AK3483" i="7"/>
  <c r="AL3483" i="7"/>
  <c r="AM3483" i="7" s="1"/>
  <c r="AJ3484" i="7"/>
  <c r="AK3484" i="7"/>
  <c r="AL3484" i="7"/>
  <c r="AM3484" i="7" s="1"/>
  <c r="AJ3485" i="7"/>
  <c r="AK3485" i="7"/>
  <c r="AL3485" i="7"/>
  <c r="AM3485" i="7" s="1"/>
  <c r="AJ3486" i="7"/>
  <c r="AK3486" i="7"/>
  <c r="AL3486" i="7"/>
  <c r="AM3486" i="7" s="1"/>
  <c r="AJ3487" i="7"/>
  <c r="AK3487" i="7"/>
  <c r="AL3487" i="7"/>
  <c r="AM3487" i="7" s="1"/>
  <c r="AJ3488" i="7"/>
  <c r="AK3488" i="7"/>
  <c r="AL3488" i="7"/>
  <c r="AM3488" i="7" s="1"/>
  <c r="AJ3489" i="7"/>
  <c r="AK3489" i="7"/>
  <c r="AL3489" i="7"/>
  <c r="AM3489" i="7" s="1"/>
  <c r="AJ3490" i="7"/>
  <c r="AK3490" i="7"/>
  <c r="AL3490" i="7"/>
  <c r="AM3490" i="7" s="1"/>
  <c r="AJ3491" i="7"/>
  <c r="AK3491" i="7"/>
  <c r="AL3491" i="7"/>
  <c r="AM3491" i="7" s="1"/>
  <c r="AJ3492" i="7"/>
  <c r="AK3492" i="7"/>
  <c r="AL3492" i="7"/>
  <c r="AM3492" i="7" s="1"/>
  <c r="AJ3493" i="7"/>
  <c r="AK3493" i="7"/>
  <c r="AL3493" i="7"/>
  <c r="AM3493" i="7" s="1"/>
  <c r="AJ3494" i="7"/>
  <c r="AK3494" i="7"/>
  <c r="AL3494" i="7"/>
  <c r="AM3494" i="7" s="1"/>
  <c r="AJ3495" i="7"/>
  <c r="AK3495" i="7"/>
  <c r="AL3495" i="7"/>
  <c r="AM3495" i="7" s="1"/>
  <c r="AJ3496" i="7"/>
  <c r="AK3496" i="7"/>
  <c r="AL3496" i="7"/>
  <c r="AM3496" i="7" s="1"/>
  <c r="AJ3497" i="7"/>
  <c r="AK3497" i="7"/>
  <c r="AL3497" i="7"/>
  <c r="AM3497" i="7" s="1"/>
  <c r="AJ3498" i="7"/>
  <c r="AK3498" i="7"/>
  <c r="AL3498" i="7"/>
  <c r="AM3498" i="7" s="1"/>
  <c r="AJ3499" i="7"/>
  <c r="AK3499" i="7"/>
  <c r="AL3499" i="7"/>
  <c r="AM3499" i="7" s="1"/>
  <c r="AJ3500" i="7"/>
  <c r="AK3500" i="7"/>
  <c r="AL3500" i="7"/>
  <c r="AM3500" i="7" s="1"/>
  <c r="AJ3501" i="7"/>
  <c r="AK3501" i="7"/>
  <c r="AL3501" i="7"/>
  <c r="AM3501" i="7" s="1"/>
  <c r="AJ3502" i="7"/>
  <c r="AK3502" i="7"/>
  <c r="AL3502" i="7"/>
  <c r="AM3502" i="7" s="1"/>
  <c r="AJ3503" i="7"/>
  <c r="AK3503" i="7"/>
  <c r="AL3503" i="7"/>
  <c r="AM3503" i="7" s="1"/>
  <c r="AJ3504" i="7"/>
  <c r="AK3504" i="7"/>
  <c r="AL3504" i="7"/>
  <c r="AM3504" i="7" s="1"/>
  <c r="AJ3505" i="7"/>
  <c r="AK3505" i="7"/>
  <c r="AL3505" i="7"/>
  <c r="AM3505" i="7" s="1"/>
  <c r="AJ3506" i="7"/>
  <c r="AK3506" i="7"/>
  <c r="AL3506" i="7"/>
  <c r="AM3506" i="7" s="1"/>
  <c r="AJ3507" i="7"/>
  <c r="AK3507" i="7"/>
  <c r="AL3507" i="7"/>
  <c r="AM3507" i="7" s="1"/>
  <c r="AJ3508" i="7"/>
  <c r="AK3508" i="7"/>
  <c r="AL3508" i="7"/>
  <c r="AM3508" i="7" s="1"/>
  <c r="AJ3509" i="7"/>
  <c r="AK3509" i="7"/>
  <c r="AL3509" i="7"/>
  <c r="AM3509" i="7" s="1"/>
  <c r="AJ3510" i="7"/>
  <c r="AK3510" i="7"/>
  <c r="AL3510" i="7"/>
  <c r="AM3510" i="7" s="1"/>
  <c r="AJ3511" i="7"/>
  <c r="AK3511" i="7"/>
  <c r="AL3511" i="7"/>
  <c r="AM3511" i="7" s="1"/>
  <c r="AJ3512" i="7"/>
  <c r="AK3512" i="7"/>
  <c r="AL3512" i="7"/>
  <c r="AM3512" i="7" s="1"/>
  <c r="AJ3513" i="7"/>
  <c r="AK3513" i="7"/>
  <c r="AL3513" i="7"/>
  <c r="AM3513" i="7" s="1"/>
  <c r="AJ3514" i="7"/>
  <c r="AK3514" i="7"/>
  <c r="AL3514" i="7"/>
  <c r="AM3514" i="7" s="1"/>
  <c r="AJ3515" i="7"/>
  <c r="AK3515" i="7"/>
  <c r="AL3515" i="7"/>
  <c r="AM3515" i="7" s="1"/>
  <c r="AJ3516" i="7"/>
  <c r="AK3516" i="7"/>
  <c r="AL3516" i="7"/>
  <c r="AM3516" i="7" s="1"/>
  <c r="AJ3517" i="7"/>
  <c r="AK3517" i="7"/>
  <c r="AL3517" i="7"/>
  <c r="AM3517" i="7" s="1"/>
  <c r="AJ3518" i="7"/>
  <c r="AK3518" i="7"/>
  <c r="AL3518" i="7"/>
  <c r="AM3518" i="7" s="1"/>
  <c r="AJ3519" i="7"/>
  <c r="AK3519" i="7"/>
  <c r="AL3519" i="7"/>
  <c r="AM3519" i="7" s="1"/>
  <c r="AJ3520" i="7"/>
  <c r="AK3520" i="7"/>
  <c r="AL3520" i="7"/>
  <c r="AM3520" i="7" s="1"/>
  <c r="AJ3521" i="7"/>
  <c r="AK3521" i="7"/>
  <c r="AL3521" i="7"/>
  <c r="AM3521" i="7" s="1"/>
  <c r="AJ3522" i="7"/>
  <c r="AK3522" i="7"/>
  <c r="AL3522" i="7"/>
  <c r="AM3522" i="7" s="1"/>
  <c r="AJ3523" i="7"/>
  <c r="AK3523" i="7"/>
  <c r="AL3523" i="7"/>
  <c r="AM3523" i="7" s="1"/>
  <c r="AJ3524" i="7"/>
  <c r="AK3524" i="7"/>
  <c r="AL3524" i="7"/>
  <c r="AM3524" i="7" s="1"/>
  <c r="AJ3525" i="7"/>
  <c r="AK3525" i="7"/>
  <c r="AL3525" i="7"/>
  <c r="AM3525" i="7" s="1"/>
  <c r="AJ3526" i="7"/>
  <c r="AK3526" i="7"/>
  <c r="AL3526" i="7"/>
  <c r="AM3526" i="7" s="1"/>
  <c r="AJ3527" i="7"/>
  <c r="AK3527" i="7"/>
  <c r="AL3527" i="7"/>
  <c r="AM3527" i="7" s="1"/>
  <c r="AJ3528" i="7"/>
  <c r="AK3528" i="7"/>
  <c r="AL3528" i="7"/>
  <c r="AM3528" i="7" s="1"/>
  <c r="AJ3529" i="7"/>
  <c r="AK3529" i="7"/>
  <c r="AL3529" i="7"/>
  <c r="AM3529" i="7" s="1"/>
  <c r="AJ3530" i="7"/>
  <c r="AK3530" i="7"/>
  <c r="AL3530" i="7"/>
  <c r="AM3530" i="7" s="1"/>
  <c r="AJ3531" i="7"/>
  <c r="AK3531" i="7"/>
  <c r="AL3531" i="7"/>
  <c r="AM3531" i="7" s="1"/>
  <c r="AJ3532" i="7"/>
  <c r="AK3532" i="7"/>
  <c r="AL3532" i="7"/>
  <c r="AM3532" i="7" s="1"/>
  <c r="AJ3533" i="7"/>
  <c r="AK3533" i="7"/>
  <c r="AL3533" i="7"/>
  <c r="AM3533" i="7" s="1"/>
  <c r="AJ3534" i="7"/>
  <c r="AK3534" i="7"/>
  <c r="AL3534" i="7"/>
  <c r="AM3534" i="7" s="1"/>
  <c r="AJ3535" i="7"/>
  <c r="AK3535" i="7"/>
  <c r="AL3535" i="7"/>
  <c r="AM3535" i="7" s="1"/>
  <c r="AJ3536" i="7"/>
  <c r="AK3536" i="7"/>
  <c r="AL3536" i="7"/>
  <c r="AM3536" i="7" s="1"/>
  <c r="AJ3537" i="7"/>
  <c r="AK3537" i="7"/>
  <c r="AL3537" i="7"/>
  <c r="AM3537" i="7" s="1"/>
  <c r="AJ3538" i="7"/>
  <c r="AK3538" i="7"/>
  <c r="AL3538" i="7"/>
  <c r="AM3538" i="7" s="1"/>
  <c r="AJ3539" i="7"/>
  <c r="AK3539" i="7"/>
  <c r="AL3539" i="7"/>
  <c r="AM3539" i="7" s="1"/>
  <c r="AJ3540" i="7"/>
  <c r="AK3540" i="7"/>
  <c r="AL3540" i="7"/>
  <c r="AM3540" i="7" s="1"/>
  <c r="AJ3541" i="7"/>
  <c r="AK3541" i="7"/>
  <c r="AL3541" i="7"/>
  <c r="AM3541" i="7" s="1"/>
  <c r="AJ3542" i="7"/>
  <c r="AK3542" i="7"/>
  <c r="AL3542" i="7"/>
  <c r="AM3542" i="7" s="1"/>
  <c r="AJ3543" i="7"/>
  <c r="AK3543" i="7"/>
  <c r="AL3543" i="7"/>
  <c r="AM3543" i="7" s="1"/>
  <c r="AJ3544" i="7"/>
  <c r="AK3544" i="7"/>
  <c r="AL3544" i="7"/>
  <c r="AM3544" i="7" s="1"/>
  <c r="AJ3545" i="7"/>
  <c r="AK3545" i="7"/>
  <c r="AL3545" i="7"/>
  <c r="AM3545" i="7" s="1"/>
  <c r="AJ3546" i="7"/>
  <c r="AK3546" i="7"/>
  <c r="AL3546" i="7"/>
  <c r="AM3546" i="7" s="1"/>
  <c r="AJ3547" i="7"/>
  <c r="AK3547" i="7"/>
  <c r="AL3547" i="7"/>
  <c r="AM3547" i="7" s="1"/>
  <c r="AJ3548" i="7"/>
  <c r="AK3548" i="7"/>
  <c r="AL3548" i="7"/>
  <c r="AM3548" i="7" s="1"/>
  <c r="AJ3549" i="7"/>
  <c r="AK3549" i="7"/>
  <c r="AL3549" i="7"/>
  <c r="AM3549" i="7" s="1"/>
  <c r="AJ3550" i="7"/>
  <c r="AK3550" i="7"/>
  <c r="AL3550" i="7"/>
  <c r="AM3550" i="7" s="1"/>
  <c r="AJ3551" i="7"/>
  <c r="AK3551" i="7"/>
  <c r="AL3551" i="7"/>
  <c r="AM3551" i="7" s="1"/>
  <c r="AJ3552" i="7"/>
  <c r="AK3552" i="7"/>
  <c r="AL3552" i="7"/>
  <c r="AM3552" i="7" s="1"/>
  <c r="AJ3553" i="7"/>
  <c r="AK3553" i="7"/>
  <c r="AL3553" i="7"/>
  <c r="AM3553" i="7" s="1"/>
  <c r="AJ3554" i="7"/>
  <c r="AK3554" i="7"/>
  <c r="AL3554" i="7"/>
  <c r="AM3554" i="7" s="1"/>
  <c r="AJ3555" i="7"/>
  <c r="AK3555" i="7"/>
  <c r="AL3555" i="7"/>
  <c r="AM3555" i="7" s="1"/>
  <c r="AJ3556" i="7"/>
  <c r="AK3556" i="7"/>
  <c r="AL3556" i="7"/>
  <c r="AM3556" i="7" s="1"/>
  <c r="AJ3557" i="7"/>
  <c r="AK3557" i="7"/>
  <c r="AL3557" i="7"/>
  <c r="AM3557" i="7" s="1"/>
  <c r="AJ3558" i="7"/>
  <c r="AK3558" i="7"/>
  <c r="AL3558" i="7"/>
  <c r="AM3558" i="7" s="1"/>
  <c r="AJ3559" i="7"/>
  <c r="AK3559" i="7"/>
  <c r="AL3559" i="7"/>
  <c r="AM3559" i="7" s="1"/>
  <c r="AJ3560" i="7"/>
  <c r="AK3560" i="7"/>
  <c r="AL3560" i="7"/>
  <c r="AM3560" i="7" s="1"/>
  <c r="AJ3561" i="7"/>
  <c r="AK3561" i="7"/>
  <c r="AL3561" i="7"/>
  <c r="AM3561" i="7" s="1"/>
  <c r="AJ3562" i="7"/>
  <c r="AK3562" i="7"/>
  <c r="AL3562" i="7"/>
  <c r="AM3562" i="7" s="1"/>
  <c r="AJ3563" i="7"/>
  <c r="AK3563" i="7"/>
  <c r="AL3563" i="7"/>
  <c r="AM3563" i="7" s="1"/>
  <c r="AJ3564" i="7"/>
  <c r="AK3564" i="7"/>
  <c r="AL3564" i="7"/>
  <c r="AM3564" i="7" s="1"/>
  <c r="AJ3565" i="7"/>
  <c r="AK3565" i="7"/>
  <c r="AL3565" i="7"/>
  <c r="AM3565" i="7" s="1"/>
  <c r="AJ3566" i="7"/>
  <c r="AK3566" i="7"/>
  <c r="AL3566" i="7"/>
  <c r="AM3566" i="7" s="1"/>
  <c r="AJ3567" i="7"/>
  <c r="AK3567" i="7"/>
  <c r="AL3567" i="7"/>
  <c r="AM3567" i="7" s="1"/>
  <c r="AJ3568" i="7"/>
  <c r="AK3568" i="7"/>
  <c r="AL3568" i="7"/>
  <c r="AM3568" i="7" s="1"/>
  <c r="AJ3569" i="7"/>
  <c r="AK3569" i="7"/>
  <c r="AL3569" i="7"/>
  <c r="AM3569" i="7" s="1"/>
  <c r="AJ3570" i="7"/>
  <c r="AK3570" i="7"/>
  <c r="AL3570" i="7"/>
  <c r="AM3570" i="7" s="1"/>
  <c r="AJ3571" i="7"/>
  <c r="AK3571" i="7"/>
  <c r="AL3571" i="7"/>
  <c r="AM3571" i="7" s="1"/>
  <c r="AJ3572" i="7"/>
  <c r="AK3572" i="7"/>
  <c r="AL3572" i="7"/>
  <c r="AM3572" i="7" s="1"/>
  <c r="AJ3573" i="7"/>
  <c r="AK3573" i="7"/>
  <c r="AL3573" i="7"/>
  <c r="AM3573" i="7" s="1"/>
  <c r="AJ3574" i="7"/>
  <c r="AK3574" i="7"/>
  <c r="AL3574" i="7"/>
  <c r="AM3574" i="7" s="1"/>
  <c r="AJ3575" i="7"/>
  <c r="AK3575" i="7"/>
  <c r="AL3575" i="7"/>
  <c r="AM3575" i="7" s="1"/>
  <c r="AJ3576" i="7"/>
  <c r="AK3576" i="7"/>
  <c r="AL3576" i="7"/>
  <c r="AM3576" i="7" s="1"/>
  <c r="AJ3577" i="7"/>
  <c r="AK3577" i="7"/>
  <c r="AL3577" i="7"/>
  <c r="AM3577" i="7" s="1"/>
  <c r="AJ3578" i="7"/>
  <c r="AK3578" i="7"/>
  <c r="AL3578" i="7"/>
  <c r="AM3578" i="7" s="1"/>
  <c r="AJ3579" i="7"/>
  <c r="AK3579" i="7"/>
  <c r="AL3579" i="7"/>
  <c r="AM3579" i="7" s="1"/>
  <c r="AJ3580" i="7"/>
  <c r="AK3580" i="7"/>
  <c r="AL3580" i="7"/>
  <c r="AM3580" i="7" s="1"/>
  <c r="AJ3581" i="7"/>
  <c r="AK3581" i="7"/>
  <c r="AL3581" i="7"/>
  <c r="AM3581" i="7" s="1"/>
  <c r="AJ3582" i="7"/>
  <c r="AK3582" i="7"/>
  <c r="AL3582" i="7"/>
  <c r="AM3582" i="7" s="1"/>
  <c r="AJ3583" i="7"/>
  <c r="AK3583" i="7"/>
  <c r="AL3583" i="7"/>
  <c r="AM3583" i="7" s="1"/>
  <c r="AJ3584" i="7"/>
  <c r="AK3584" i="7"/>
  <c r="AL3584" i="7"/>
  <c r="AM3584" i="7" s="1"/>
  <c r="AJ3585" i="7"/>
  <c r="AK3585" i="7"/>
  <c r="AL3585" i="7"/>
  <c r="AM3585" i="7" s="1"/>
  <c r="AJ3586" i="7"/>
  <c r="AK3586" i="7"/>
  <c r="AL3586" i="7"/>
  <c r="AM3586" i="7" s="1"/>
  <c r="AJ3587" i="7"/>
  <c r="AK3587" i="7"/>
  <c r="AL3587" i="7"/>
  <c r="AM3587" i="7" s="1"/>
  <c r="AJ3588" i="7"/>
  <c r="AK3588" i="7"/>
  <c r="AL3588" i="7"/>
  <c r="AM3588" i="7" s="1"/>
  <c r="AJ3589" i="7"/>
  <c r="AK3589" i="7"/>
  <c r="AL3589" i="7"/>
  <c r="AM3589" i="7" s="1"/>
  <c r="AJ3590" i="7"/>
  <c r="AK3590" i="7"/>
  <c r="AL3590" i="7"/>
  <c r="AM3590" i="7" s="1"/>
  <c r="AJ3591" i="7"/>
  <c r="AK3591" i="7"/>
  <c r="AL3591" i="7"/>
  <c r="AM3591" i="7" s="1"/>
  <c r="AJ3592" i="7"/>
  <c r="AK3592" i="7"/>
  <c r="AL3592" i="7"/>
  <c r="AM3592" i="7" s="1"/>
  <c r="AJ3593" i="7"/>
  <c r="AK3593" i="7"/>
  <c r="AL3593" i="7"/>
  <c r="AM3593" i="7" s="1"/>
  <c r="AJ3594" i="7"/>
  <c r="AK3594" i="7"/>
  <c r="AL3594" i="7"/>
  <c r="AM3594" i="7" s="1"/>
  <c r="AJ3595" i="7"/>
  <c r="AK3595" i="7"/>
  <c r="AL3595" i="7"/>
  <c r="AM3595" i="7" s="1"/>
  <c r="AJ3596" i="7"/>
  <c r="AK3596" i="7"/>
  <c r="AL3596" i="7"/>
  <c r="AM3596" i="7" s="1"/>
  <c r="AJ3597" i="7"/>
  <c r="AK3597" i="7"/>
  <c r="AL3597" i="7"/>
  <c r="AM3597" i="7" s="1"/>
  <c r="AJ3598" i="7"/>
  <c r="AK3598" i="7"/>
  <c r="AL3598" i="7"/>
  <c r="AM3598" i="7" s="1"/>
  <c r="AJ3599" i="7"/>
  <c r="AK3599" i="7"/>
  <c r="AL3599" i="7"/>
  <c r="AM3599" i="7" s="1"/>
  <c r="AJ3600" i="7"/>
  <c r="AK3600" i="7"/>
  <c r="AL3600" i="7"/>
  <c r="AM3600" i="7" s="1"/>
  <c r="AJ3601" i="7"/>
  <c r="AK3601" i="7"/>
  <c r="AL3601" i="7"/>
  <c r="AM3601" i="7" s="1"/>
  <c r="AJ3602" i="7"/>
  <c r="AK3602" i="7"/>
  <c r="AL3602" i="7"/>
  <c r="AM3602" i="7" s="1"/>
  <c r="AJ3603" i="7"/>
  <c r="AK3603" i="7"/>
  <c r="AL3603" i="7"/>
  <c r="AM3603" i="7" s="1"/>
  <c r="AJ3604" i="7"/>
  <c r="AK3604" i="7"/>
  <c r="AL3604" i="7"/>
  <c r="AM3604" i="7" s="1"/>
  <c r="AJ3605" i="7"/>
  <c r="AK3605" i="7"/>
  <c r="AL3605" i="7"/>
  <c r="AM3605" i="7" s="1"/>
  <c r="AJ3606" i="7"/>
  <c r="AK3606" i="7"/>
  <c r="AL3606" i="7"/>
  <c r="AM3606" i="7" s="1"/>
  <c r="AJ3607" i="7"/>
  <c r="AK3607" i="7"/>
  <c r="AL3607" i="7"/>
  <c r="AM3607" i="7" s="1"/>
  <c r="AJ3608" i="7"/>
  <c r="AK3608" i="7"/>
  <c r="AL3608" i="7"/>
  <c r="AM3608" i="7" s="1"/>
  <c r="AJ3609" i="7"/>
  <c r="AK3609" i="7"/>
  <c r="AL3609" i="7"/>
  <c r="AM3609" i="7" s="1"/>
  <c r="AJ3610" i="7"/>
  <c r="AK3610" i="7"/>
  <c r="AL3610" i="7"/>
  <c r="AM3610" i="7" s="1"/>
  <c r="AJ3611" i="7"/>
  <c r="AK3611" i="7"/>
  <c r="AL3611" i="7"/>
  <c r="AM3611" i="7" s="1"/>
  <c r="AJ3612" i="7"/>
  <c r="AK3612" i="7"/>
  <c r="AL3612" i="7"/>
  <c r="AM3612" i="7" s="1"/>
  <c r="AJ3613" i="7"/>
  <c r="AK3613" i="7"/>
  <c r="AL3613" i="7"/>
  <c r="AM3613" i="7" s="1"/>
  <c r="AJ3614" i="7"/>
  <c r="AK3614" i="7"/>
  <c r="AL3614" i="7"/>
  <c r="AM3614" i="7" s="1"/>
  <c r="AJ3615" i="7"/>
  <c r="AK3615" i="7"/>
  <c r="AL3615" i="7"/>
  <c r="AM3615" i="7" s="1"/>
  <c r="AJ3616" i="7"/>
  <c r="AK3616" i="7"/>
  <c r="AL3616" i="7"/>
  <c r="AM3616" i="7" s="1"/>
  <c r="AJ3617" i="7"/>
  <c r="AK3617" i="7"/>
  <c r="AL3617" i="7"/>
  <c r="AM3617" i="7" s="1"/>
  <c r="AJ3618" i="7"/>
  <c r="AK3618" i="7"/>
  <c r="AL3618" i="7"/>
  <c r="AM3618" i="7" s="1"/>
  <c r="AJ3619" i="7"/>
  <c r="AK3619" i="7"/>
  <c r="AL3619" i="7"/>
  <c r="AM3619" i="7" s="1"/>
  <c r="AJ3620" i="7"/>
  <c r="AK3620" i="7"/>
  <c r="AL3620" i="7"/>
  <c r="AM3620" i="7" s="1"/>
  <c r="AJ3621" i="7"/>
  <c r="AK3621" i="7"/>
  <c r="AL3621" i="7"/>
  <c r="AM3621" i="7" s="1"/>
  <c r="AJ3622" i="7"/>
  <c r="AK3622" i="7"/>
  <c r="AL3622" i="7"/>
  <c r="AM3622" i="7" s="1"/>
  <c r="AJ3623" i="7"/>
  <c r="AK3623" i="7"/>
  <c r="AL3623" i="7"/>
  <c r="AM3623" i="7" s="1"/>
  <c r="AJ3624" i="7"/>
  <c r="AK3624" i="7"/>
  <c r="AL3624" i="7"/>
  <c r="AM3624" i="7" s="1"/>
  <c r="AJ3625" i="7"/>
  <c r="AK3625" i="7"/>
  <c r="AL3625" i="7"/>
  <c r="AM3625" i="7" s="1"/>
  <c r="AJ3626" i="7"/>
  <c r="AK3626" i="7"/>
  <c r="AL3626" i="7"/>
  <c r="AM3626" i="7" s="1"/>
  <c r="AJ3627" i="7"/>
  <c r="AK3627" i="7"/>
  <c r="AL3627" i="7"/>
  <c r="AM3627" i="7" s="1"/>
  <c r="AJ3628" i="7"/>
  <c r="AK3628" i="7"/>
  <c r="AL3628" i="7"/>
  <c r="AM3628" i="7" s="1"/>
  <c r="AJ3629" i="7"/>
  <c r="AK3629" i="7"/>
  <c r="AL3629" i="7"/>
  <c r="AM3629" i="7" s="1"/>
  <c r="AJ3630" i="7"/>
  <c r="AK3630" i="7"/>
  <c r="AL3630" i="7"/>
  <c r="AM3630" i="7" s="1"/>
  <c r="AJ3631" i="7"/>
  <c r="AK3631" i="7"/>
  <c r="AL3631" i="7"/>
  <c r="AM3631" i="7" s="1"/>
  <c r="AJ3632" i="7"/>
  <c r="AK3632" i="7"/>
  <c r="AL3632" i="7"/>
  <c r="AM3632" i="7" s="1"/>
  <c r="AJ3633" i="7"/>
  <c r="AK3633" i="7"/>
  <c r="AL3633" i="7"/>
  <c r="AM3633" i="7" s="1"/>
  <c r="AJ3634" i="7"/>
  <c r="AK3634" i="7"/>
  <c r="AL3634" i="7"/>
  <c r="AM3634" i="7" s="1"/>
  <c r="AJ3635" i="7"/>
  <c r="AK3635" i="7"/>
  <c r="AL3635" i="7"/>
  <c r="AM3635" i="7" s="1"/>
  <c r="AJ3636" i="7"/>
  <c r="AK3636" i="7"/>
  <c r="AL3636" i="7"/>
  <c r="AM3636" i="7" s="1"/>
  <c r="AJ3637" i="7"/>
  <c r="AK3637" i="7"/>
  <c r="AL3637" i="7"/>
  <c r="AM3637" i="7" s="1"/>
  <c r="AJ3638" i="7"/>
  <c r="AK3638" i="7"/>
  <c r="AL3638" i="7"/>
  <c r="AM3638" i="7" s="1"/>
  <c r="AJ3639" i="7"/>
  <c r="AK3639" i="7"/>
  <c r="AL3639" i="7"/>
  <c r="AM3639" i="7" s="1"/>
  <c r="AJ3640" i="7"/>
  <c r="AK3640" i="7"/>
  <c r="AL3640" i="7"/>
  <c r="AM3640" i="7" s="1"/>
  <c r="AJ3641" i="7"/>
  <c r="AK3641" i="7"/>
  <c r="AL3641" i="7"/>
  <c r="AM3641" i="7" s="1"/>
  <c r="AJ3642" i="7"/>
  <c r="AK3642" i="7"/>
  <c r="AL3642" i="7"/>
  <c r="AM3642" i="7" s="1"/>
  <c r="AJ3643" i="7"/>
  <c r="AK3643" i="7"/>
  <c r="AL3643" i="7"/>
  <c r="AM3643" i="7" s="1"/>
  <c r="AJ3644" i="7"/>
  <c r="AK3644" i="7"/>
  <c r="AL3644" i="7"/>
  <c r="AM3644" i="7" s="1"/>
  <c r="AJ3645" i="7"/>
  <c r="AK3645" i="7"/>
  <c r="AL3645" i="7"/>
  <c r="AM3645" i="7" s="1"/>
  <c r="AJ3646" i="7"/>
  <c r="AK3646" i="7"/>
  <c r="AL3646" i="7"/>
  <c r="AM3646" i="7" s="1"/>
  <c r="AJ3647" i="7"/>
  <c r="AK3647" i="7"/>
  <c r="AL3647" i="7"/>
  <c r="AM3647" i="7" s="1"/>
  <c r="AJ3648" i="7"/>
  <c r="AK3648" i="7"/>
  <c r="AL3648" i="7"/>
  <c r="AM3648" i="7" s="1"/>
  <c r="AJ3649" i="7"/>
  <c r="AK3649" i="7"/>
  <c r="AL3649" i="7"/>
  <c r="AM3649" i="7" s="1"/>
  <c r="AJ3650" i="7"/>
  <c r="AK3650" i="7"/>
  <c r="AL3650" i="7"/>
  <c r="AM3650" i="7" s="1"/>
  <c r="AJ3651" i="7"/>
  <c r="AK3651" i="7"/>
  <c r="AL3651" i="7"/>
  <c r="AM3651" i="7" s="1"/>
  <c r="AJ3652" i="7"/>
  <c r="AK3652" i="7"/>
  <c r="AL3652" i="7"/>
  <c r="AM3652" i="7" s="1"/>
  <c r="AJ3653" i="7"/>
  <c r="AK3653" i="7"/>
  <c r="AL3653" i="7"/>
  <c r="AM3653" i="7" s="1"/>
  <c r="AJ3654" i="7"/>
  <c r="AK3654" i="7"/>
  <c r="AL3654" i="7"/>
  <c r="AM3654" i="7" s="1"/>
  <c r="AJ3655" i="7"/>
  <c r="AK3655" i="7"/>
  <c r="AL3655" i="7"/>
  <c r="AM3655" i="7" s="1"/>
  <c r="AJ3656" i="7"/>
  <c r="AK3656" i="7"/>
  <c r="AL3656" i="7"/>
  <c r="AM3656" i="7" s="1"/>
  <c r="AJ3657" i="7"/>
  <c r="AK3657" i="7"/>
  <c r="AL3657" i="7"/>
  <c r="AM3657" i="7" s="1"/>
  <c r="AJ3658" i="7"/>
  <c r="AK3658" i="7"/>
  <c r="AL3658" i="7"/>
  <c r="AM3658" i="7" s="1"/>
  <c r="AJ3659" i="7"/>
  <c r="AK3659" i="7"/>
  <c r="AL3659" i="7"/>
  <c r="AM3659" i="7" s="1"/>
  <c r="AJ3660" i="7"/>
  <c r="AK3660" i="7"/>
  <c r="AL3660" i="7"/>
  <c r="AM3660" i="7" s="1"/>
  <c r="AJ3661" i="7"/>
  <c r="AK3661" i="7"/>
  <c r="AL3661" i="7"/>
  <c r="AM3661" i="7" s="1"/>
  <c r="AJ3662" i="7"/>
  <c r="AK3662" i="7"/>
  <c r="AL3662" i="7"/>
  <c r="AM3662" i="7" s="1"/>
  <c r="AJ3663" i="7"/>
  <c r="AK3663" i="7"/>
  <c r="AL3663" i="7"/>
  <c r="AM3663" i="7" s="1"/>
  <c r="AJ3664" i="7"/>
  <c r="AK3664" i="7"/>
  <c r="AL3664" i="7"/>
  <c r="AM3664" i="7" s="1"/>
  <c r="AJ3665" i="7"/>
  <c r="AK3665" i="7"/>
  <c r="AL3665" i="7"/>
  <c r="AM3665" i="7" s="1"/>
  <c r="AJ3666" i="7"/>
  <c r="AK3666" i="7"/>
  <c r="AL3666" i="7"/>
  <c r="AM3666" i="7" s="1"/>
  <c r="AJ3667" i="7"/>
  <c r="AK3667" i="7"/>
  <c r="AL3667" i="7"/>
  <c r="AM3667" i="7" s="1"/>
  <c r="AJ3668" i="7"/>
  <c r="AK3668" i="7"/>
  <c r="AL3668" i="7"/>
  <c r="AM3668" i="7" s="1"/>
  <c r="AJ3669" i="7"/>
  <c r="AK3669" i="7"/>
  <c r="AL3669" i="7"/>
  <c r="AM3669" i="7" s="1"/>
  <c r="AJ3670" i="7"/>
  <c r="AK3670" i="7"/>
  <c r="AL3670" i="7"/>
  <c r="AM3670" i="7" s="1"/>
  <c r="AJ3671" i="7"/>
  <c r="AK3671" i="7"/>
  <c r="AL3671" i="7"/>
  <c r="AM3671" i="7" s="1"/>
  <c r="AJ3672" i="7"/>
  <c r="AK3672" i="7"/>
  <c r="AL3672" i="7"/>
  <c r="AM3672" i="7" s="1"/>
  <c r="AJ3673" i="7"/>
  <c r="AK3673" i="7"/>
  <c r="AL3673" i="7"/>
  <c r="AM3673" i="7" s="1"/>
  <c r="AJ3674" i="7"/>
  <c r="AK3674" i="7"/>
  <c r="AL3674" i="7"/>
  <c r="AM3674" i="7" s="1"/>
  <c r="AJ3675" i="7"/>
  <c r="AK3675" i="7"/>
  <c r="AL3675" i="7"/>
  <c r="AM3675" i="7" s="1"/>
  <c r="AJ3676" i="7"/>
  <c r="AK3676" i="7"/>
  <c r="AL3676" i="7"/>
  <c r="AM3676" i="7" s="1"/>
  <c r="AJ3677" i="7"/>
  <c r="AK3677" i="7"/>
  <c r="AL3677" i="7"/>
  <c r="AM3677" i="7" s="1"/>
  <c r="AJ3678" i="7"/>
  <c r="AK3678" i="7"/>
  <c r="AL3678" i="7"/>
  <c r="AM3678" i="7" s="1"/>
  <c r="AJ3679" i="7"/>
  <c r="AK3679" i="7"/>
  <c r="AL3679" i="7"/>
  <c r="AM3679" i="7" s="1"/>
  <c r="AJ3680" i="7"/>
  <c r="AK3680" i="7"/>
  <c r="AL3680" i="7"/>
  <c r="AM3680" i="7" s="1"/>
  <c r="AJ3681" i="7"/>
  <c r="AK3681" i="7"/>
  <c r="AL3681" i="7"/>
  <c r="AM3681" i="7" s="1"/>
  <c r="AJ3682" i="7"/>
  <c r="AK3682" i="7"/>
  <c r="AL3682" i="7"/>
  <c r="AM3682" i="7" s="1"/>
  <c r="AJ3683" i="7"/>
  <c r="AK3683" i="7"/>
  <c r="AL3683" i="7"/>
  <c r="AM3683" i="7" s="1"/>
  <c r="AJ3684" i="7"/>
  <c r="AK3684" i="7"/>
  <c r="AL3684" i="7"/>
  <c r="AM3684" i="7" s="1"/>
  <c r="AJ3685" i="7"/>
  <c r="AK3685" i="7"/>
  <c r="AL3685" i="7"/>
  <c r="AM3685" i="7" s="1"/>
  <c r="AJ3686" i="7"/>
  <c r="AK3686" i="7"/>
  <c r="AL3686" i="7"/>
  <c r="AM3686" i="7" s="1"/>
  <c r="AJ3687" i="7"/>
  <c r="AK3687" i="7"/>
  <c r="AL3687" i="7"/>
  <c r="AM3687" i="7" s="1"/>
  <c r="AJ3688" i="7"/>
  <c r="AK3688" i="7"/>
  <c r="AL3688" i="7"/>
  <c r="AM3688" i="7" s="1"/>
  <c r="AJ3689" i="7"/>
  <c r="AK3689" i="7"/>
  <c r="AL3689" i="7"/>
  <c r="AM3689" i="7" s="1"/>
  <c r="AJ3690" i="7"/>
  <c r="AK3690" i="7"/>
  <c r="AL3690" i="7"/>
  <c r="AM3690" i="7" s="1"/>
  <c r="AJ3691" i="7"/>
  <c r="AK3691" i="7"/>
  <c r="AL3691" i="7"/>
  <c r="AM3691" i="7" s="1"/>
  <c r="AJ3692" i="7"/>
  <c r="AK3692" i="7"/>
  <c r="AL3692" i="7"/>
  <c r="AM3692" i="7" s="1"/>
  <c r="AJ3693" i="7"/>
  <c r="AK3693" i="7"/>
  <c r="AL3693" i="7"/>
  <c r="AM3693" i="7" s="1"/>
  <c r="AJ3694" i="7"/>
  <c r="AK3694" i="7"/>
  <c r="AL3694" i="7"/>
  <c r="AM3694" i="7" s="1"/>
  <c r="AJ3695" i="7"/>
  <c r="AK3695" i="7"/>
  <c r="AL3695" i="7"/>
  <c r="AM3695" i="7" s="1"/>
  <c r="AJ3696" i="7"/>
  <c r="AK3696" i="7"/>
  <c r="AL3696" i="7"/>
  <c r="AM3696" i="7" s="1"/>
  <c r="AJ3697" i="7"/>
  <c r="AK3697" i="7"/>
  <c r="AL3697" i="7"/>
  <c r="AM3697" i="7" s="1"/>
  <c r="AJ3698" i="7"/>
  <c r="AK3698" i="7"/>
  <c r="AL3698" i="7"/>
  <c r="AM3698" i="7" s="1"/>
  <c r="AJ3699" i="7"/>
  <c r="AK3699" i="7"/>
  <c r="AL3699" i="7"/>
  <c r="AM3699" i="7" s="1"/>
  <c r="AJ3700" i="7"/>
  <c r="AK3700" i="7"/>
  <c r="AL3700" i="7"/>
  <c r="AM3700" i="7" s="1"/>
  <c r="AJ3701" i="7"/>
  <c r="AK3701" i="7"/>
  <c r="AL3701" i="7"/>
  <c r="AM3701" i="7" s="1"/>
  <c r="AJ3702" i="7"/>
  <c r="AK3702" i="7"/>
  <c r="AL3702" i="7"/>
  <c r="AM3702" i="7" s="1"/>
  <c r="AJ3703" i="7"/>
  <c r="AK3703" i="7"/>
  <c r="AL3703" i="7"/>
  <c r="AM3703" i="7" s="1"/>
  <c r="AJ3704" i="7"/>
  <c r="AK3704" i="7"/>
  <c r="AL3704" i="7"/>
  <c r="AM3704" i="7" s="1"/>
  <c r="AJ3705" i="7"/>
  <c r="AK3705" i="7"/>
  <c r="AL3705" i="7"/>
  <c r="AM3705" i="7" s="1"/>
  <c r="AJ3706" i="7"/>
  <c r="AK3706" i="7"/>
  <c r="AL3706" i="7"/>
  <c r="AM3706" i="7" s="1"/>
  <c r="AJ3707" i="7"/>
  <c r="AK3707" i="7"/>
  <c r="AL3707" i="7"/>
  <c r="AM3707" i="7" s="1"/>
  <c r="AJ3708" i="7"/>
  <c r="AK3708" i="7"/>
  <c r="AL3708" i="7"/>
  <c r="AM3708" i="7" s="1"/>
  <c r="AJ3709" i="7"/>
  <c r="AK3709" i="7"/>
  <c r="AL3709" i="7"/>
  <c r="AM3709" i="7" s="1"/>
  <c r="AJ3710" i="7"/>
  <c r="AK3710" i="7"/>
  <c r="AL3710" i="7"/>
  <c r="AM3710" i="7" s="1"/>
  <c r="AJ3711" i="7"/>
  <c r="AK3711" i="7"/>
  <c r="AL3711" i="7"/>
  <c r="AM3711" i="7" s="1"/>
  <c r="AJ3712" i="7"/>
  <c r="AK3712" i="7"/>
  <c r="AL3712" i="7"/>
  <c r="AM3712" i="7" s="1"/>
  <c r="AJ3713" i="7"/>
  <c r="AK3713" i="7"/>
  <c r="AL3713" i="7"/>
  <c r="AM3713" i="7" s="1"/>
  <c r="AJ3714" i="7"/>
  <c r="AK3714" i="7"/>
  <c r="AL3714" i="7"/>
  <c r="AM3714" i="7" s="1"/>
  <c r="AJ3715" i="7"/>
  <c r="AK3715" i="7"/>
  <c r="AL3715" i="7"/>
  <c r="AM3715" i="7" s="1"/>
  <c r="AJ3716" i="7"/>
  <c r="AK3716" i="7"/>
  <c r="AL3716" i="7"/>
  <c r="AM3716" i="7" s="1"/>
  <c r="AJ3717" i="7"/>
  <c r="AK3717" i="7"/>
  <c r="AL3717" i="7"/>
  <c r="AM3717" i="7" s="1"/>
  <c r="AJ3718" i="7"/>
  <c r="AK3718" i="7"/>
  <c r="AL3718" i="7"/>
  <c r="AM3718" i="7" s="1"/>
  <c r="P20" i="7"/>
  <c r="AV20" i="7" s="1"/>
  <c r="AK20" i="7" s="1"/>
  <c r="P21" i="7"/>
  <c r="AV21" i="7" s="1"/>
  <c r="P22" i="7"/>
  <c r="AV22" i="7" s="1"/>
  <c r="P23" i="7"/>
  <c r="AV23" i="7" s="1"/>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19" i="7"/>
  <c r="AV19" i="7" s="1"/>
  <c r="AK19" i="7" s="1"/>
  <c r="AJ22" i="7" l="1"/>
  <c r="AK22" i="7"/>
  <c r="AK21" i="7"/>
  <c r="AK23" i="7"/>
  <c r="AK2278" i="7"/>
  <c r="AK2214" i="7"/>
  <c r="AK2150" i="7"/>
  <c r="AK2086" i="7"/>
  <c r="AK2022" i="7"/>
  <c r="AK2350" i="7"/>
  <c r="AK2286" i="7"/>
  <c r="AK2222" i="7"/>
  <c r="AK2158" i="7"/>
  <c r="AK2094" i="7"/>
  <c r="AK2030" i="7"/>
  <c r="AK2366" i="7"/>
  <c r="AK2302" i="7"/>
  <c r="AK2238" i="7"/>
  <c r="AK2174" i="7"/>
  <c r="AK2110" i="7"/>
  <c r="AK2046" i="7"/>
  <c r="AK1982" i="7"/>
  <c r="AK2326" i="7"/>
  <c r="AK2262" i="7"/>
  <c r="AK2198" i="7"/>
  <c r="AK2134" i="7"/>
  <c r="AK2070" i="7"/>
  <c r="J19" i="7" l="1"/>
  <c r="J20" i="7"/>
  <c r="B6102" i="7" l="1"/>
  <c r="B6103" i="7" s="1"/>
  <c r="B6104" i="7" s="1"/>
  <c r="B6105" i="7" s="1"/>
  <c r="B6106" i="7" s="1"/>
  <c r="B6107" i="7" s="1"/>
  <c r="B6108" i="7" s="1"/>
  <c r="B6109" i="7" s="1"/>
  <c r="B6110" i="7" s="1"/>
  <c r="B6111" i="7" s="1"/>
  <c r="B6112" i="7" s="1"/>
  <c r="B6113" i="7" s="1"/>
  <c r="B6114" i="7" s="1"/>
  <c r="B6115" i="7" s="1"/>
  <c r="B6116" i="7" s="1"/>
  <c r="B6117" i="7" s="1"/>
  <c r="B6118" i="7" s="1"/>
  <c r="B6119" i="7" s="1"/>
  <c r="B6120" i="7" s="1"/>
  <c r="B6121" i="7" s="1"/>
  <c r="B6122" i="7" s="1"/>
  <c r="B6123" i="7" s="1"/>
  <c r="B6124" i="7" s="1"/>
  <c r="B6125" i="7" s="1"/>
  <c r="B6126" i="7" s="1"/>
  <c r="B6127" i="7" s="1"/>
  <c r="B6128" i="7" s="1"/>
  <c r="B6129" i="7" s="1"/>
  <c r="B6130" i="7" s="1"/>
  <c r="B6131" i="7" s="1"/>
  <c r="B6132" i="7" s="1"/>
  <c r="B6133" i="7" s="1"/>
  <c r="B6134" i="7" s="1"/>
  <c r="B6135" i="7" s="1"/>
  <c r="B6136" i="7" s="1"/>
  <c r="B6137" i="7" s="1"/>
  <c r="B6138" i="7" s="1"/>
  <c r="B6139" i="7" s="1"/>
  <c r="B6140" i="7" s="1"/>
  <c r="B6141" i="7" s="1"/>
  <c r="B6142" i="7" s="1"/>
  <c r="B6143" i="7" s="1"/>
  <c r="B6144" i="7" s="1"/>
  <c r="B6145" i="7" s="1"/>
  <c r="B6146" i="7" s="1"/>
  <c r="B6147" i="7" s="1"/>
  <c r="B6148" i="7" s="1"/>
  <c r="B6149" i="7" s="1"/>
  <c r="B6150" i="7" s="1"/>
  <c r="B6151" i="7" s="1"/>
  <c r="B6152" i="7" s="1"/>
  <c r="B6153" i="7" s="1"/>
  <c r="B6154" i="7" s="1"/>
  <c r="B6155" i="7" s="1"/>
  <c r="B6156" i="7" s="1"/>
  <c r="B6157" i="7" s="1"/>
  <c r="B6158" i="7" s="1"/>
  <c r="B6159" i="7" s="1"/>
  <c r="B6160" i="7" s="1"/>
  <c r="B6161" i="7" s="1"/>
  <c r="B6162" i="7" s="1"/>
  <c r="B6163" i="7" s="1"/>
  <c r="B6164" i="7" s="1"/>
  <c r="B6165" i="7" s="1"/>
  <c r="B6166" i="7" s="1"/>
  <c r="B6167" i="7" s="1"/>
  <c r="B6168" i="7" s="1"/>
  <c r="B6169" i="7" s="1"/>
  <c r="B6170" i="7" s="1"/>
  <c r="B6171" i="7" s="1"/>
  <c r="B6172" i="7" s="1"/>
  <c r="B6173" i="7" s="1"/>
  <c r="B6174" i="7" s="1"/>
  <c r="B6175" i="7" s="1"/>
  <c r="B6176" i="7" s="1"/>
  <c r="B6177" i="7" s="1"/>
  <c r="B6178" i="7" s="1"/>
  <c r="B6179" i="7" s="1"/>
  <c r="B6180" i="7" s="1"/>
  <c r="B6181" i="7" s="1"/>
  <c r="B6182" i="7" s="1"/>
  <c r="B6183" i="7" s="1"/>
  <c r="B6184" i="7" s="1"/>
  <c r="B6185" i="7" s="1"/>
  <c r="B6186" i="7" s="1"/>
  <c r="B6187" i="7" s="1"/>
  <c r="B6188" i="7" s="1"/>
  <c r="B6189" i="7" s="1"/>
  <c r="B6190" i="7" s="1"/>
  <c r="B6191" i="7" s="1"/>
  <c r="B6192" i="7" s="1"/>
  <c r="B6193" i="7" s="1"/>
  <c r="B6194" i="7" s="1"/>
  <c r="B6195" i="7" s="1"/>
  <c r="B6196" i="7" s="1"/>
  <c r="B6197" i="7" s="1"/>
  <c r="B6198" i="7" s="1"/>
  <c r="B6199" i="7" s="1"/>
  <c r="B6200" i="7" s="1"/>
  <c r="B6201" i="7" s="1"/>
  <c r="B6202" i="7" s="1"/>
  <c r="B6203" i="7" s="1"/>
  <c r="B6204" i="7" s="1"/>
  <c r="B6205" i="7" s="1"/>
  <c r="B6206" i="7" s="1"/>
  <c r="B6207" i="7" s="1"/>
  <c r="B6208" i="7" s="1"/>
  <c r="B6209" i="7" s="1"/>
  <c r="B6210" i="7" s="1"/>
  <c r="B6211" i="7" s="1"/>
  <c r="B6212" i="7" s="1"/>
  <c r="B6213" i="7" s="1"/>
  <c r="B6214" i="7" s="1"/>
  <c r="B6215" i="7" s="1"/>
  <c r="B6216" i="7" s="1"/>
  <c r="B6217" i="7" s="1"/>
  <c r="B6218" i="7" s="1"/>
  <c r="B6219" i="7" s="1"/>
  <c r="B6220" i="7" s="1"/>
  <c r="B6221" i="7" s="1"/>
  <c r="B6222" i="7" s="1"/>
  <c r="B6223" i="7" s="1"/>
  <c r="B6224" i="7" s="1"/>
  <c r="B6225" i="7" s="1"/>
  <c r="B6226" i="7" s="1"/>
  <c r="B6227" i="7" s="1"/>
  <c r="B6228" i="7" s="1"/>
  <c r="B6229" i="7" s="1"/>
  <c r="B6230" i="7" s="1"/>
  <c r="B6231" i="7" s="1"/>
  <c r="B6232" i="7" s="1"/>
  <c r="B6233" i="7" s="1"/>
  <c r="B6234" i="7" s="1"/>
  <c r="B6235" i="7" s="1"/>
  <c r="B6236" i="7" s="1"/>
  <c r="B6237" i="7" s="1"/>
  <c r="B6238" i="7" s="1"/>
  <c r="B6239" i="7" s="1"/>
  <c r="B6240" i="7" s="1"/>
  <c r="B6241" i="7" s="1"/>
  <c r="B6242" i="7" s="1"/>
  <c r="B6243" i="7" s="1"/>
  <c r="B6244" i="7" s="1"/>
  <c r="B6245" i="7" s="1"/>
  <c r="B6246" i="7" s="1"/>
  <c r="B6247" i="7" s="1"/>
  <c r="B6248" i="7" s="1"/>
  <c r="B6249" i="7" s="1"/>
  <c r="B6250" i="7" s="1"/>
  <c r="B6251" i="7" s="1"/>
  <c r="B6252" i="7" s="1"/>
  <c r="B6253" i="7" s="1"/>
  <c r="B6254" i="7" s="1"/>
  <c r="B6255" i="7" s="1"/>
  <c r="B6256" i="7" s="1"/>
  <c r="B6257" i="7" s="1"/>
  <c r="B6258" i="7" s="1"/>
  <c r="B6259" i="7" s="1"/>
  <c r="B6260" i="7" s="1"/>
  <c r="B6261" i="7" s="1"/>
  <c r="B6262" i="7" s="1"/>
  <c r="B6263" i="7" s="1"/>
  <c r="B6264" i="7" s="1"/>
  <c r="B6265" i="7" s="1"/>
  <c r="B6266" i="7" s="1"/>
  <c r="B6267" i="7" s="1"/>
  <c r="B6268" i="7" s="1"/>
  <c r="B6269" i="7" s="1"/>
  <c r="B6270" i="7" s="1"/>
  <c r="B6271" i="7" s="1"/>
  <c r="B6272" i="7" s="1"/>
  <c r="B6273" i="7" s="1"/>
  <c r="B6274" i="7" s="1"/>
  <c r="B6275" i="7" s="1"/>
  <c r="B6276" i="7" s="1"/>
  <c r="B6277" i="7" s="1"/>
  <c r="B6278" i="7" s="1"/>
  <c r="B6279" i="7" s="1"/>
  <c r="B6280" i="7" s="1"/>
  <c r="B6281" i="7" s="1"/>
  <c r="B6282" i="7" s="1"/>
  <c r="B6283" i="7" s="1"/>
  <c r="B6284" i="7" s="1"/>
  <c r="B6285" i="7" s="1"/>
  <c r="B6286" i="7" s="1"/>
  <c r="B6287" i="7" s="1"/>
  <c r="B6288" i="7" s="1"/>
  <c r="B6289" i="7" s="1"/>
  <c r="B6290" i="7" s="1"/>
  <c r="B6291" i="7" s="1"/>
  <c r="B6292" i="7" s="1"/>
  <c r="B6293" i="7" s="1"/>
  <c r="B6294" i="7" s="1"/>
  <c r="B6295" i="7" s="1"/>
  <c r="B6296" i="7" s="1"/>
  <c r="B6297" i="7" s="1"/>
  <c r="B6298" i="7" s="1"/>
  <c r="B6299" i="7" s="1"/>
  <c r="B6300" i="7" s="1"/>
  <c r="B6301" i="7" s="1"/>
  <c r="B6302" i="7" s="1"/>
  <c r="B6303" i="7" s="1"/>
  <c r="B6304" i="7" s="1"/>
  <c r="B6305" i="7" s="1"/>
  <c r="B6306" i="7" s="1"/>
  <c r="B6307" i="7" s="1"/>
  <c r="B6308" i="7" s="1"/>
  <c r="B6309" i="7" s="1"/>
  <c r="B6310" i="7" s="1"/>
  <c r="B6311" i="7" s="1"/>
  <c r="B6312" i="7" s="1"/>
  <c r="B6313" i="7" s="1"/>
  <c r="B6314" i="7" s="1"/>
  <c r="B6315" i="7" s="1"/>
  <c r="B6316" i="7" s="1"/>
  <c r="B6317" i="7" s="1"/>
  <c r="B6318" i="7" s="1"/>
  <c r="B6319" i="7" s="1"/>
  <c r="B6320" i="7" s="1"/>
  <c r="B6321" i="7" s="1"/>
  <c r="B6322" i="7" s="1"/>
  <c r="B6323" i="7" s="1"/>
  <c r="B6324" i="7" s="1"/>
  <c r="B6325" i="7" s="1"/>
  <c r="B6326" i="7" s="1"/>
  <c r="B6327" i="7" s="1"/>
  <c r="B6328" i="7" s="1"/>
  <c r="B6329" i="7" s="1"/>
  <c r="B6330" i="7" s="1"/>
  <c r="B6331" i="7" s="1"/>
  <c r="B6332" i="7" s="1"/>
  <c r="B6333" i="7" s="1"/>
  <c r="B6334" i="7" s="1"/>
  <c r="B6335" i="7" s="1"/>
  <c r="B6336" i="7" s="1"/>
  <c r="B6337" i="7" s="1"/>
  <c r="B6338" i="7" s="1"/>
  <c r="B6339" i="7" s="1"/>
  <c r="B6340" i="7" s="1"/>
  <c r="B6341" i="7" s="1"/>
  <c r="B6342" i="7" s="1"/>
  <c r="B6343" i="7" s="1"/>
  <c r="B6344" i="7" s="1"/>
  <c r="B6345" i="7" s="1"/>
  <c r="B6346" i="7" s="1"/>
  <c r="B6347" i="7" s="1"/>
  <c r="B6348" i="7" s="1"/>
  <c r="B6349" i="7" s="1"/>
  <c r="B6350" i="7" s="1"/>
  <c r="B6351" i="7" s="1"/>
  <c r="B6352" i="7" s="1"/>
  <c r="B6353" i="7" s="1"/>
  <c r="B6354" i="7" s="1"/>
  <c r="B6355" i="7" s="1"/>
  <c r="B6356" i="7" s="1"/>
  <c r="B6357" i="7" s="1"/>
  <c r="B6358" i="7" s="1"/>
  <c r="B6359" i="7" s="1"/>
  <c r="B6360" i="7" s="1"/>
  <c r="B6361" i="7" s="1"/>
  <c r="B6362" i="7" s="1"/>
  <c r="B6363" i="7" s="1"/>
  <c r="B6364" i="7" s="1"/>
  <c r="B6365" i="7" s="1"/>
  <c r="B6366" i="7" s="1"/>
  <c r="B6367" i="7" s="1"/>
  <c r="B6368" i="7" s="1"/>
  <c r="B6369" i="7" s="1"/>
  <c r="B6370" i="7" s="1"/>
  <c r="B6371" i="7" s="1"/>
  <c r="B6372" i="7" s="1"/>
  <c r="B6373" i="7" s="1"/>
  <c r="B6374" i="7" s="1"/>
  <c r="B6375" i="7" s="1"/>
  <c r="B6376" i="7" s="1"/>
  <c r="B6377" i="7" s="1"/>
  <c r="B6378" i="7" s="1"/>
  <c r="B6379" i="7" s="1"/>
  <c r="B6380" i="7" s="1"/>
  <c r="B6381" i="7" s="1"/>
  <c r="B6382" i="7" s="1"/>
  <c r="B6383" i="7" s="1"/>
  <c r="B6384" i="7" s="1"/>
  <c r="B6385" i="7" s="1"/>
  <c r="B6386" i="7" s="1"/>
  <c r="B6387" i="7" s="1"/>
  <c r="B6388" i="7" s="1"/>
  <c r="B6389" i="7" s="1"/>
  <c r="B6390" i="7" s="1"/>
  <c r="B6391" i="7" s="1"/>
  <c r="B6392" i="7" s="1"/>
  <c r="B6393" i="7" s="1"/>
  <c r="B6394" i="7" s="1"/>
  <c r="B6395" i="7" s="1"/>
  <c r="B6396" i="7" s="1"/>
  <c r="B6397" i="7" s="1"/>
  <c r="B6398" i="7" s="1"/>
  <c r="B6399" i="7" s="1"/>
  <c r="B6400" i="7" s="1"/>
  <c r="B6401" i="7" s="1"/>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B19" i="3"/>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AT12" i="7"/>
  <c r="G1" i="7" s="1"/>
  <c r="D3" i="3"/>
  <c r="D2" i="3"/>
  <c r="D3" i="5"/>
  <c r="D2" i="5"/>
  <c r="D3" i="7"/>
  <c r="D2" i="7"/>
  <c r="F26" i="9"/>
  <c r="D29" i="9"/>
  <c r="D28" i="9"/>
  <c r="AA2" i="3"/>
  <c r="M111" i="3" s="1"/>
  <c r="AA2" i="5"/>
  <c r="P61" i="5" s="1"/>
  <c r="Q24"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E19" i="3"/>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19" i="5"/>
  <c r="J22" i="7"/>
  <c r="Q22" i="7"/>
  <c r="J23" i="7"/>
  <c r="Q23" i="7"/>
  <c r="J24" i="7"/>
  <c r="J25" i="7"/>
  <c r="Q25" i="7"/>
  <c r="J26" i="7"/>
  <c r="Q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Q20" i="7"/>
  <c r="J21" i="7"/>
  <c r="Q21" i="7" s="1"/>
  <c r="Q19" i="7"/>
  <c r="AA20" i="7"/>
  <c r="AA21" i="7"/>
  <c r="AA22" i="7"/>
  <c r="AA23" i="7"/>
  <c r="AJ23" i="7" s="1"/>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2249" i="7"/>
  <c r="AA2250" i="7"/>
  <c r="AA2251" i="7"/>
  <c r="AA2252" i="7"/>
  <c r="AA2253" i="7"/>
  <c r="AA2254" i="7"/>
  <c r="AA2255" i="7"/>
  <c r="AA2256" i="7"/>
  <c r="AA2257" i="7"/>
  <c r="AA2258" i="7"/>
  <c r="AA2259" i="7"/>
  <c r="AA2260" i="7"/>
  <c r="AA2261" i="7"/>
  <c r="AA2262" i="7"/>
  <c r="AA2263" i="7"/>
  <c r="AA2264" i="7"/>
  <c r="AA2265" i="7"/>
  <c r="AA2266" i="7"/>
  <c r="AA2267" i="7"/>
  <c r="AA2268" i="7"/>
  <c r="AA2269" i="7"/>
  <c r="AA2270" i="7"/>
  <c r="AA2271" i="7"/>
  <c r="AA2272" i="7"/>
  <c r="AA2273" i="7"/>
  <c r="AA2274"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AA2396" i="7"/>
  <c r="AA2397" i="7"/>
  <c r="AA2398" i="7"/>
  <c r="AA2399" i="7"/>
  <c r="AA2400" i="7"/>
  <c r="AA2401" i="7"/>
  <c r="AA2402" i="7"/>
  <c r="AA2403" i="7"/>
  <c r="AA2404" i="7"/>
  <c r="AA2405" i="7"/>
  <c r="AA2406" i="7"/>
  <c r="AA2407" i="7"/>
  <c r="AA2408" i="7"/>
  <c r="AA2409" i="7"/>
  <c r="AA2410" i="7"/>
  <c r="AA2411" i="7"/>
  <c r="AA2412" i="7"/>
  <c r="AA2413" i="7"/>
  <c r="AA2414" i="7"/>
  <c r="AA2415" i="7"/>
  <c r="AA2416" i="7"/>
  <c r="AA2417" i="7"/>
  <c r="AA2418" i="7"/>
  <c r="AA2419" i="7"/>
  <c r="AA2420" i="7"/>
  <c r="AA2421" i="7"/>
  <c r="AA2422" i="7"/>
  <c r="AA2423" i="7"/>
  <c r="AA2424" i="7"/>
  <c r="AA2425" i="7"/>
  <c r="AA2426" i="7"/>
  <c r="AA2427" i="7"/>
  <c r="AA2428" i="7"/>
  <c r="AA2429" i="7"/>
  <c r="AA2430" i="7"/>
  <c r="AA2431" i="7"/>
  <c r="AA2432" i="7"/>
  <c r="AA2433" i="7"/>
  <c r="AA2434" i="7"/>
  <c r="AA2435" i="7"/>
  <c r="AA2436" i="7"/>
  <c r="AA2437" i="7"/>
  <c r="AA2438" i="7"/>
  <c r="AA2439" i="7"/>
  <c r="AA2440" i="7"/>
  <c r="AA2441" i="7"/>
  <c r="AA2442" i="7"/>
  <c r="AA2443" i="7"/>
  <c r="AA2444" i="7"/>
  <c r="AA2445" i="7"/>
  <c r="AA2446" i="7"/>
  <c r="AA2447" i="7"/>
  <c r="AA2448" i="7"/>
  <c r="AA2449" i="7"/>
  <c r="AA2450" i="7"/>
  <c r="AA2451" i="7"/>
  <c r="AA2452" i="7"/>
  <c r="AA2453" i="7"/>
  <c r="AA2454" i="7"/>
  <c r="AA2455" i="7"/>
  <c r="AA2456" i="7"/>
  <c r="AA2457" i="7"/>
  <c r="AA2458" i="7"/>
  <c r="AA2459" i="7"/>
  <c r="AA2460" i="7"/>
  <c r="AA2461" i="7"/>
  <c r="AA2462" i="7"/>
  <c r="AA2463" i="7"/>
  <c r="AA2464" i="7"/>
  <c r="AA2465" i="7"/>
  <c r="AA2466" i="7"/>
  <c r="AA2467" i="7"/>
  <c r="AA2468" i="7"/>
  <c r="AA2469" i="7"/>
  <c r="AA2470" i="7"/>
  <c r="AA2471" i="7"/>
  <c r="AA2472" i="7"/>
  <c r="AA2473" i="7"/>
  <c r="AA2474" i="7"/>
  <c r="AA2475" i="7"/>
  <c r="AA2476" i="7"/>
  <c r="AA2477" i="7"/>
  <c r="AA2478" i="7"/>
  <c r="AA2479" i="7"/>
  <c r="AA2480" i="7"/>
  <c r="AA2481" i="7"/>
  <c r="AA2482" i="7"/>
  <c r="AA2483" i="7"/>
  <c r="AA2484" i="7"/>
  <c r="AA2485" i="7"/>
  <c r="AA2486" i="7"/>
  <c r="AA2487" i="7"/>
  <c r="AA2488" i="7"/>
  <c r="AA2489" i="7"/>
  <c r="AA2490" i="7"/>
  <c r="AA2491" i="7"/>
  <c r="AA2492" i="7"/>
  <c r="AA2493" i="7"/>
  <c r="AA2494" i="7"/>
  <c r="AA2495" i="7"/>
  <c r="AA2496" i="7"/>
  <c r="AA2497" i="7"/>
  <c r="AA2498" i="7"/>
  <c r="AA2499" i="7"/>
  <c r="AA2500" i="7"/>
  <c r="AA2501" i="7"/>
  <c r="AA2502" i="7"/>
  <c r="AA2503" i="7"/>
  <c r="AA2504" i="7"/>
  <c r="AA2505" i="7"/>
  <c r="AA2506" i="7"/>
  <c r="AA2507" i="7"/>
  <c r="AA2508" i="7"/>
  <c r="AA2509" i="7"/>
  <c r="AA2510" i="7"/>
  <c r="AA2511" i="7"/>
  <c r="AA2512" i="7"/>
  <c r="AA2513" i="7"/>
  <c r="AA2514" i="7"/>
  <c r="AA2515" i="7"/>
  <c r="AA2516" i="7"/>
  <c r="AA2517" i="7"/>
  <c r="AA2518" i="7"/>
  <c r="AA2519" i="7"/>
  <c r="AA2520" i="7"/>
  <c r="AA2521" i="7"/>
  <c r="AA2522" i="7"/>
  <c r="AA2523" i="7"/>
  <c r="AA2524" i="7"/>
  <c r="AA2525" i="7"/>
  <c r="AA2526" i="7"/>
  <c r="AA2527" i="7"/>
  <c r="AA2528" i="7"/>
  <c r="AA2529" i="7"/>
  <c r="AA2530" i="7"/>
  <c r="AA2531" i="7"/>
  <c r="AA2532" i="7"/>
  <c r="AA2533" i="7"/>
  <c r="AA2534" i="7"/>
  <c r="AA2535" i="7"/>
  <c r="AA2536" i="7"/>
  <c r="AA2537" i="7"/>
  <c r="AA2538" i="7"/>
  <c r="AA2539" i="7"/>
  <c r="AA2540" i="7"/>
  <c r="AA2541" i="7"/>
  <c r="AA2542" i="7"/>
  <c r="AA2543" i="7"/>
  <c r="AA2544" i="7"/>
  <c r="AA2545" i="7"/>
  <c r="AA2546" i="7"/>
  <c r="AA2547" i="7"/>
  <c r="AA2548" i="7"/>
  <c r="AA2549" i="7"/>
  <c r="AA2550" i="7"/>
  <c r="AA2551" i="7"/>
  <c r="AA2552" i="7"/>
  <c r="AA2553" i="7"/>
  <c r="AA2554" i="7"/>
  <c r="AA2555" i="7"/>
  <c r="AA2556" i="7"/>
  <c r="AA2557" i="7"/>
  <c r="AA2558" i="7"/>
  <c r="AA2559" i="7"/>
  <c r="AA2560" i="7"/>
  <c r="AA2561" i="7"/>
  <c r="AA2562" i="7"/>
  <c r="AA2563" i="7"/>
  <c r="AA2564" i="7"/>
  <c r="AA2565" i="7"/>
  <c r="AA2566" i="7"/>
  <c r="AA2567" i="7"/>
  <c r="AA2568" i="7"/>
  <c r="AA2569" i="7"/>
  <c r="AA2570" i="7"/>
  <c r="AA2571" i="7"/>
  <c r="AA2572" i="7"/>
  <c r="AA2573" i="7"/>
  <c r="AA2574" i="7"/>
  <c r="AA2575" i="7"/>
  <c r="AA2576" i="7"/>
  <c r="AA2577" i="7"/>
  <c r="AA2578" i="7"/>
  <c r="AA2579" i="7"/>
  <c r="AA2580" i="7"/>
  <c r="AA2581" i="7"/>
  <c r="AA2582" i="7"/>
  <c r="AA2583" i="7"/>
  <c r="AA2584" i="7"/>
  <c r="AA2585" i="7"/>
  <c r="AA2586" i="7"/>
  <c r="AA2587" i="7"/>
  <c r="AA2588" i="7"/>
  <c r="AA2589" i="7"/>
  <c r="AA2590" i="7"/>
  <c r="AA2591" i="7"/>
  <c r="AA2592" i="7"/>
  <c r="AA2593" i="7"/>
  <c r="AA2594" i="7"/>
  <c r="AA2595" i="7"/>
  <c r="AA2596" i="7"/>
  <c r="AA2597" i="7"/>
  <c r="AA2598" i="7"/>
  <c r="AA2599" i="7"/>
  <c r="AA2600" i="7"/>
  <c r="AA2601" i="7"/>
  <c r="AA2602" i="7"/>
  <c r="AA2603" i="7"/>
  <c r="AA2604" i="7"/>
  <c r="AA2605" i="7"/>
  <c r="AA2606" i="7"/>
  <c r="AA2607" i="7"/>
  <c r="AA2608" i="7"/>
  <c r="AA2609" i="7"/>
  <c r="AA2610" i="7"/>
  <c r="AA2611" i="7"/>
  <c r="AA2612" i="7"/>
  <c r="AA2613" i="7"/>
  <c r="AA2614" i="7"/>
  <c r="AA2615" i="7"/>
  <c r="AA2616" i="7"/>
  <c r="AA2617" i="7"/>
  <c r="AA2618" i="7"/>
  <c r="AA2619" i="7"/>
  <c r="AA2620" i="7"/>
  <c r="AA2621" i="7"/>
  <c r="AA2622" i="7"/>
  <c r="AA2623" i="7"/>
  <c r="AA2624" i="7"/>
  <c r="AA2625" i="7"/>
  <c r="AA2626" i="7"/>
  <c r="AA2627" i="7"/>
  <c r="AA2628" i="7"/>
  <c r="AA2629" i="7"/>
  <c r="AA2630" i="7"/>
  <c r="AA2631" i="7"/>
  <c r="AA2632" i="7"/>
  <c r="AA2633" i="7"/>
  <c r="AA2634" i="7"/>
  <c r="AA2635" i="7"/>
  <c r="AA2636" i="7"/>
  <c r="AA2637" i="7"/>
  <c r="AA2638" i="7"/>
  <c r="AA2639" i="7"/>
  <c r="AA2640" i="7"/>
  <c r="AA2641" i="7"/>
  <c r="AA2642" i="7"/>
  <c r="AA2643" i="7"/>
  <c r="AA2644" i="7"/>
  <c r="AA2645" i="7"/>
  <c r="AA2646" i="7"/>
  <c r="AA2647" i="7"/>
  <c r="AA2648" i="7"/>
  <c r="AA2649" i="7"/>
  <c r="AA2650" i="7"/>
  <c r="AA2651" i="7"/>
  <c r="AA2652" i="7"/>
  <c r="AA2653" i="7"/>
  <c r="AA2654" i="7"/>
  <c r="AA2655" i="7"/>
  <c r="AA2656" i="7"/>
  <c r="AA2657" i="7"/>
  <c r="AA2658" i="7"/>
  <c r="AA2659" i="7"/>
  <c r="AA2660" i="7"/>
  <c r="AA2661" i="7"/>
  <c r="AA2662" i="7"/>
  <c r="AA2663" i="7"/>
  <c r="AA2664" i="7"/>
  <c r="AA2665" i="7"/>
  <c r="AA2666" i="7"/>
  <c r="AA2667" i="7"/>
  <c r="AA2668" i="7"/>
  <c r="AA2669" i="7"/>
  <c r="AA2670" i="7"/>
  <c r="AA2671" i="7"/>
  <c r="AA2672" i="7"/>
  <c r="AA2673" i="7"/>
  <c r="AA2674" i="7"/>
  <c r="AA2675" i="7"/>
  <c r="AA2676" i="7"/>
  <c r="AA2677" i="7"/>
  <c r="AA2678" i="7"/>
  <c r="AA2679" i="7"/>
  <c r="AA2680" i="7"/>
  <c r="AA2681" i="7"/>
  <c r="AA2682" i="7"/>
  <c r="AA2683" i="7"/>
  <c r="AA2684" i="7"/>
  <c r="AA2685" i="7"/>
  <c r="AA2686" i="7"/>
  <c r="AA2687" i="7"/>
  <c r="AA2688" i="7"/>
  <c r="AA2689" i="7"/>
  <c r="AA2690" i="7"/>
  <c r="AA2691" i="7"/>
  <c r="AA2692" i="7"/>
  <c r="AA2693" i="7"/>
  <c r="AA2694" i="7"/>
  <c r="AA2695" i="7"/>
  <c r="AA2696" i="7"/>
  <c r="AA2697" i="7"/>
  <c r="AA2698" i="7"/>
  <c r="AA2699" i="7"/>
  <c r="AA2700" i="7"/>
  <c r="AA2701" i="7"/>
  <c r="AA2702" i="7"/>
  <c r="AA2703" i="7"/>
  <c r="AA2704" i="7"/>
  <c r="AA2705" i="7"/>
  <c r="AA2706" i="7"/>
  <c r="AA2707" i="7"/>
  <c r="AA2708" i="7"/>
  <c r="AA2709" i="7"/>
  <c r="AA2710" i="7"/>
  <c r="AA2711" i="7"/>
  <c r="AA2712" i="7"/>
  <c r="AA2713" i="7"/>
  <c r="AA2714" i="7"/>
  <c r="AA2715" i="7"/>
  <c r="AA2716" i="7"/>
  <c r="AA2717" i="7"/>
  <c r="AA2718" i="7"/>
  <c r="AA2719" i="7"/>
  <c r="AA2720" i="7"/>
  <c r="AA2721" i="7"/>
  <c r="AA2722" i="7"/>
  <c r="AA2723" i="7"/>
  <c r="AA2724" i="7"/>
  <c r="AA2725" i="7"/>
  <c r="AA2726" i="7"/>
  <c r="AA2727" i="7"/>
  <c r="AA2728" i="7"/>
  <c r="AA2729" i="7"/>
  <c r="AA2730" i="7"/>
  <c r="AA2731" i="7"/>
  <c r="AA2732" i="7"/>
  <c r="AA2733" i="7"/>
  <c r="AA2734" i="7"/>
  <c r="AA2735" i="7"/>
  <c r="AA2736" i="7"/>
  <c r="AA2737" i="7"/>
  <c r="AA2738" i="7"/>
  <c r="AA2739" i="7"/>
  <c r="AA2740" i="7"/>
  <c r="AA2741" i="7"/>
  <c r="AA2742" i="7"/>
  <c r="AA2743" i="7"/>
  <c r="AA2744" i="7"/>
  <c r="AA2745" i="7"/>
  <c r="AA2746" i="7"/>
  <c r="AA2747" i="7"/>
  <c r="AA2748" i="7"/>
  <c r="AA2749" i="7"/>
  <c r="AA2750" i="7"/>
  <c r="AA2751" i="7"/>
  <c r="AA2752" i="7"/>
  <c r="AA2753" i="7"/>
  <c r="AA2754" i="7"/>
  <c r="AA2755" i="7"/>
  <c r="AA2756" i="7"/>
  <c r="AA2757" i="7"/>
  <c r="AA2758" i="7"/>
  <c r="AA2759" i="7"/>
  <c r="AA2760" i="7"/>
  <c r="AA2761" i="7"/>
  <c r="AA2762" i="7"/>
  <c r="AA2763" i="7"/>
  <c r="AA2764" i="7"/>
  <c r="AA2765" i="7"/>
  <c r="AA2766" i="7"/>
  <c r="AA2767" i="7"/>
  <c r="AA2768" i="7"/>
  <c r="AA2769" i="7"/>
  <c r="AA2770" i="7"/>
  <c r="AA2771" i="7"/>
  <c r="AA2772" i="7"/>
  <c r="AA2773" i="7"/>
  <c r="AA2774" i="7"/>
  <c r="AA2775" i="7"/>
  <c r="AA2776" i="7"/>
  <c r="AA2777" i="7"/>
  <c r="AA2778" i="7"/>
  <c r="AA2779" i="7"/>
  <c r="AA2780" i="7"/>
  <c r="AA2781" i="7"/>
  <c r="AA2782" i="7"/>
  <c r="AA2783" i="7"/>
  <c r="AA2784" i="7"/>
  <c r="AA2785" i="7"/>
  <c r="AA2786" i="7"/>
  <c r="AA2787" i="7"/>
  <c r="AA2788" i="7"/>
  <c r="AA2789" i="7"/>
  <c r="AA2790" i="7"/>
  <c r="AA2791" i="7"/>
  <c r="AA2792" i="7"/>
  <c r="AA2793" i="7"/>
  <c r="AA2794" i="7"/>
  <c r="AA2795" i="7"/>
  <c r="AA2796" i="7"/>
  <c r="AA2797" i="7"/>
  <c r="AA2798" i="7"/>
  <c r="AA2799" i="7"/>
  <c r="AA2800" i="7"/>
  <c r="AA2801" i="7"/>
  <c r="AA2802" i="7"/>
  <c r="AA2803" i="7"/>
  <c r="AA2804" i="7"/>
  <c r="AA2805" i="7"/>
  <c r="AA2806" i="7"/>
  <c r="AA2807" i="7"/>
  <c r="AA2808" i="7"/>
  <c r="AA2809" i="7"/>
  <c r="AA2810" i="7"/>
  <c r="AA2811" i="7"/>
  <c r="AA2812" i="7"/>
  <c r="AA2813" i="7"/>
  <c r="AA2814" i="7"/>
  <c r="AA2815" i="7"/>
  <c r="AA2816" i="7"/>
  <c r="AA2817" i="7"/>
  <c r="AA2818" i="7"/>
  <c r="AA2819" i="7"/>
  <c r="AA2820" i="7"/>
  <c r="AA2821" i="7"/>
  <c r="AA2822" i="7"/>
  <c r="AA2823" i="7"/>
  <c r="AA2824" i="7"/>
  <c r="AA2825" i="7"/>
  <c r="AA2826" i="7"/>
  <c r="AA2827" i="7"/>
  <c r="AA2828" i="7"/>
  <c r="AA2829" i="7"/>
  <c r="AA2830" i="7"/>
  <c r="AA2831" i="7"/>
  <c r="AA2832" i="7"/>
  <c r="AA2833" i="7"/>
  <c r="AA2834" i="7"/>
  <c r="AA2835" i="7"/>
  <c r="AA2836" i="7"/>
  <c r="AA2837" i="7"/>
  <c r="AA2838" i="7"/>
  <c r="AA2839" i="7"/>
  <c r="AA2840" i="7"/>
  <c r="AA2841" i="7"/>
  <c r="AA2842" i="7"/>
  <c r="AA2843" i="7"/>
  <c r="AA2844" i="7"/>
  <c r="AA2845" i="7"/>
  <c r="AA2846" i="7"/>
  <c r="AA2847" i="7"/>
  <c r="AA2848" i="7"/>
  <c r="AA2849" i="7"/>
  <c r="AA2850" i="7"/>
  <c r="AA2851" i="7"/>
  <c r="AA2852" i="7"/>
  <c r="AA2853" i="7"/>
  <c r="AA2854" i="7"/>
  <c r="AA2855" i="7"/>
  <c r="AA2856" i="7"/>
  <c r="AA2857" i="7"/>
  <c r="AA2858" i="7"/>
  <c r="AA2859" i="7"/>
  <c r="AA2860" i="7"/>
  <c r="AA2861" i="7"/>
  <c r="AA2862" i="7"/>
  <c r="AA2863" i="7"/>
  <c r="AA2864" i="7"/>
  <c r="AA2865" i="7"/>
  <c r="AA2866" i="7"/>
  <c r="AA2867" i="7"/>
  <c r="AA2868" i="7"/>
  <c r="AA2869" i="7"/>
  <c r="AA2870" i="7"/>
  <c r="AA2871" i="7"/>
  <c r="AA2872" i="7"/>
  <c r="AA2873" i="7"/>
  <c r="AA2874" i="7"/>
  <c r="AA2875" i="7"/>
  <c r="AA2876" i="7"/>
  <c r="AA2877" i="7"/>
  <c r="AA2878" i="7"/>
  <c r="AA2879" i="7"/>
  <c r="AA2880" i="7"/>
  <c r="AA2881" i="7"/>
  <c r="AA2882" i="7"/>
  <c r="AA2883" i="7"/>
  <c r="AA2884" i="7"/>
  <c r="AA2885" i="7"/>
  <c r="AA2886" i="7"/>
  <c r="AA2887" i="7"/>
  <c r="AA2888" i="7"/>
  <c r="AA2889" i="7"/>
  <c r="AA2890" i="7"/>
  <c r="AA2891" i="7"/>
  <c r="AA2892" i="7"/>
  <c r="AA2893" i="7"/>
  <c r="AA2894" i="7"/>
  <c r="AA2895" i="7"/>
  <c r="AA2896" i="7"/>
  <c r="AA2897" i="7"/>
  <c r="AA2898" i="7"/>
  <c r="AA2899" i="7"/>
  <c r="AA2900" i="7"/>
  <c r="AA2901" i="7"/>
  <c r="AA2902" i="7"/>
  <c r="AA2903" i="7"/>
  <c r="AA2904" i="7"/>
  <c r="AA2905" i="7"/>
  <c r="AA2906" i="7"/>
  <c r="AA2907" i="7"/>
  <c r="AA2908" i="7"/>
  <c r="AA2909" i="7"/>
  <c r="AA2910" i="7"/>
  <c r="AA2911" i="7"/>
  <c r="AA2912" i="7"/>
  <c r="AA2913" i="7"/>
  <c r="AA2914" i="7"/>
  <c r="AA2915" i="7"/>
  <c r="AA2916" i="7"/>
  <c r="AA2917" i="7"/>
  <c r="AA2918" i="7"/>
  <c r="AA2919" i="7"/>
  <c r="AA2920" i="7"/>
  <c r="AA2921" i="7"/>
  <c r="AA2922" i="7"/>
  <c r="AA2923" i="7"/>
  <c r="AA2924" i="7"/>
  <c r="AA2925" i="7"/>
  <c r="AA2926" i="7"/>
  <c r="AA2927" i="7"/>
  <c r="AA2928" i="7"/>
  <c r="AA2929" i="7"/>
  <c r="AA2930" i="7"/>
  <c r="AA2931" i="7"/>
  <c r="AA2932" i="7"/>
  <c r="AA2933" i="7"/>
  <c r="AA2934" i="7"/>
  <c r="AA2935" i="7"/>
  <c r="AA2936" i="7"/>
  <c r="AA2937" i="7"/>
  <c r="AA2938" i="7"/>
  <c r="AA2939" i="7"/>
  <c r="AA2940" i="7"/>
  <c r="AA2941" i="7"/>
  <c r="AA2942" i="7"/>
  <c r="AA2943" i="7"/>
  <c r="AA2944" i="7"/>
  <c r="AA2945" i="7"/>
  <c r="AA2946" i="7"/>
  <c r="AA2947" i="7"/>
  <c r="AA2948" i="7"/>
  <c r="AA2949" i="7"/>
  <c r="AA2950" i="7"/>
  <c r="AA2951" i="7"/>
  <c r="AA2952" i="7"/>
  <c r="AA2953" i="7"/>
  <c r="AA2954" i="7"/>
  <c r="AA2955" i="7"/>
  <c r="AA2956" i="7"/>
  <c r="AA2957" i="7"/>
  <c r="AA2958" i="7"/>
  <c r="AA2959" i="7"/>
  <c r="AA2960" i="7"/>
  <c r="AA2961" i="7"/>
  <c r="AA2962" i="7"/>
  <c r="AA2963" i="7"/>
  <c r="AA2964" i="7"/>
  <c r="AA2965" i="7"/>
  <c r="AA2966" i="7"/>
  <c r="AA2967" i="7"/>
  <c r="AA2968" i="7"/>
  <c r="AA2969" i="7"/>
  <c r="AA2970" i="7"/>
  <c r="AA2971" i="7"/>
  <c r="AA2972" i="7"/>
  <c r="AA2973" i="7"/>
  <c r="AA2974" i="7"/>
  <c r="AA2975" i="7"/>
  <c r="AA2976" i="7"/>
  <c r="AA2977" i="7"/>
  <c r="AA2978" i="7"/>
  <c r="AA2979" i="7"/>
  <c r="AA2980" i="7"/>
  <c r="AA2981" i="7"/>
  <c r="AA2982" i="7"/>
  <c r="AA2983" i="7"/>
  <c r="AA2984" i="7"/>
  <c r="AA2985" i="7"/>
  <c r="AA2986" i="7"/>
  <c r="AA2987" i="7"/>
  <c r="AA2988" i="7"/>
  <c r="AA2989" i="7"/>
  <c r="AA2990" i="7"/>
  <c r="AA2991" i="7"/>
  <c r="AA2992" i="7"/>
  <c r="AA2993" i="7"/>
  <c r="AA2994" i="7"/>
  <c r="AA2995" i="7"/>
  <c r="AA2996" i="7"/>
  <c r="AA2997" i="7"/>
  <c r="AA2998" i="7"/>
  <c r="AA2999" i="7"/>
  <c r="AA3000" i="7"/>
  <c r="AA3001" i="7"/>
  <c r="AA3002" i="7"/>
  <c r="AA3003" i="7"/>
  <c r="AA3004" i="7"/>
  <c r="AA3005" i="7"/>
  <c r="AA3006" i="7"/>
  <c r="AA3007" i="7"/>
  <c r="AA3008" i="7"/>
  <c r="AA3009" i="7"/>
  <c r="AA3010" i="7"/>
  <c r="AA3011" i="7"/>
  <c r="AA3012" i="7"/>
  <c r="AA3013" i="7"/>
  <c r="AA3014" i="7"/>
  <c r="AA3015" i="7"/>
  <c r="AA3016" i="7"/>
  <c r="AA3017" i="7"/>
  <c r="AA3018" i="7"/>
  <c r="AA3019" i="7"/>
  <c r="AA3020" i="7"/>
  <c r="AA3021" i="7"/>
  <c r="AA3022" i="7"/>
  <c r="AA3023" i="7"/>
  <c r="AA3024" i="7"/>
  <c r="AA3025" i="7"/>
  <c r="AA3026" i="7"/>
  <c r="AA3027" i="7"/>
  <c r="AA3028" i="7"/>
  <c r="AA3029" i="7"/>
  <c r="AA3030" i="7"/>
  <c r="AA3031" i="7"/>
  <c r="AA3032" i="7"/>
  <c r="AA3033" i="7"/>
  <c r="AA3034" i="7"/>
  <c r="AA3035" i="7"/>
  <c r="AA3036" i="7"/>
  <c r="AA3037" i="7"/>
  <c r="AA3038" i="7"/>
  <c r="AA3039" i="7"/>
  <c r="AA3040" i="7"/>
  <c r="AA3041" i="7"/>
  <c r="AA3042" i="7"/>
  <c r="AA3043" i="7"/>
  <c r="AA3044" i="7"/>
  <c r="AA3045" i="7"/>
  <c r="AA3046" i="7"/>
  <c r="AA3047" i="7"/>
  <c r="AA3048" i="7"/>
  <c r="AA3049" i="7"/>
  <c r="AA3050" i="7"/>
  <c r="AA3051" i="7"/>
  <c r="AA3052" i="7"/>
  <c r="AA3053" i="7"/>
  <c r="AA3054" i="7"/>
  <c r="AA3055" i="7"/>
  <c r="AA3056" i="7"/>
  <c r="AA3057" i="7"/>
  <c r="AA3058" i="7"/>
  <c r="AA3059" i="7"/>
  <c r="AA3060" i="7"/>
  <c r="AA3061" i="7"/>
  <c r="AA3062" i="7"/>
  <c r="AA3063" i="7"/>
  <c r="AA3064" i="7"/>
  <c r="AA3065" i="7"/>
  <c r="AA3066" i="7"/>
  <c r="AA3067" i="7"/>
  <c r="AA3068" i="7"/>
  <c r="AA3069" i="7"/>
  <c r="AA3070" i="7"/>
  <c r="AA3071" i="7"/>
  <c r="AA3072" i="7"/>
  <c r="AA3073" i="7"/>
  <c r="AA3074" i="7"/>
  <c r="AA3075" i="7"/>
  <c r="AA3076" i="7"/>
  <c r="AA3077" i="7"/>
  <c r="AA3078" i="7"/>
  <c r="AA3079" i="7"/>
  <c r="AA3080" i="7"/>
  <c r="AA3081" i="7"/>
  <c r="AA3082" i="7"/>
  <c r="AA3083" i="7"/>
  <c r="AA3084" i="7"/>
  <c r="AA3085" i="7"/>
  <c r="AA3086" i="7"/>
  <c r="AA3087" i="7"/>
  <c r="AA3088" i="7"/>
  <c r="AA3089" i="7"/>
  <c r="AA3090" i="7"/>
  <c r="AA3091" i="7"/>
  <c r="AA3092" i="7"/>
  <c r="AA3093" i="7"/>
  <c r="AA3094" i="7"/>
  <c r="AA3095" i="7"/>
  <c r="AA3096" i="7"/>
  <c r="AA3097" i="7"/>
  <c r="AA3098" i="7"/>
  <c r="AA3099" i="7"/>
  <c r="AA3100" i="7"/>
  <c r="AA3101" i="7"/>
  <c r="AA3102" i="7"/>
  <c r="AA3103" i="7"/>
  <c r="AA3104" i="7"/>
  <c r="AA3105" i="7"/>
  <c r="AA3106" i="7"/>
  <c r="AA3107" i="7"/>
  <c r="AA3108" i="7"/>
  <c r="AA3109" i="7"/>
  <c r="AA3110" i="7"/>
  <c r="AA3111" i="7"/>
  <c r="AA3112" i="7"/>
  <c r="AA3113" i="7"/>
  <c r="AA3114" i="7"/>
  <c r="AA3115" i="7"/>
  <c r="AA3116" i="7"/>
  <c r="AA3117" i="7"/>
  <c r="AA3118" i="7"/>
  <c r="AA3119" i="7"/>
  <c r="AA3120" i="7"/>
  <c r="AA3121" i="7"/>
  <c r="AA3122" i="7"/>
  <c r="AA3123" i="7"/>
  <c r="AA3124" i="7"/>
  <c r="AA3125" i="7"/>
  <c r="AA3126" i="7"/>
  <c r="AA3127" i="7"/>
  <c r="AA3128" i="7"/>
  <c r="AA3129" i="7"/>
  <c r="AA3130" i="7"/>
  <c r="AA3131" i="7"/>
  <c r="AA3132" i="7"/>
  <c r="AA3133" i="7"/>
  <c r="AA3134" i="7"/>
  <c r="AA3135" i="7"/>
  <c r="AA3136" i="7"/>
  <c r="AA3137" i="7"/>
  <c r="AA3138" i="7"/>
  <c r="AA3139" i="7"/>
  <c r="AA3140" i="7"/>
  <c r="AA3141" i="7"/>
  <c r="AA3142" i="7"/>
  <c r="AA3143" i="7"/>
  <c r="AA3144" i="7"/>
  <c r="AA3145" i="7"/>
  <c r="AA3146" i="7"/>
  <c r="AA3147" i="7"/>
  <c r="AA3148" i="7"/>
  <c r="AA3149" i="7"/>
  <c r="AA3150" i="7"/>
  <c r="AA3151" i="7"/>
  <c r="AA3152" i="7"/>
  <c r="AA3153" i="7"/>
  <c r="AA3154" i="7"/>
  <c r="AA3155" i="7"/>
  <c r="AA3156" i="7"/>
  <c r="AA3157" i="7"/>
  <c r="AA3158" i="7"/>
  <c r="AA3159" i="7"/>
  <c r="AA3160" i="7"/>
  <c r="AA3161" i="7"/>
  <c r="AA3162" i="7"/>
  <c r="AA3163" i="7"/>
  <c r="AA3164" i="7"/>
  <c r="AA3165" i="7"/>
  <c r="AA3166" i="7"/>
  <c r="AA3167" i="7"/>
  <c r="AA3168" i="7"/>
  <c r="AA3169" i="7"/>
  <c r="AA3170" i="7"/>
  <c r="AA3171" i="7"/>
  <c r="AA3172" i="7"/>
  <c r="AA3173" i="7"/>
  <c r="AA3174" i="7"/>
  <c r="AA3175" i="7"/>
  <c r="AA3176" i="7"/>
  <c r="AA3177" i="7"/>
  <c r="AA3178" i="7"/>
  <c r="AA3179" i="7"/>
  <c r="AA3180" i="7"/>
  <c r="AA3181" i="7"/>
  <c r="AA3182" i="7"/>
  <c r="AA3183" i="7"/>
  <c r="AA3184" i="7"/>
  <c r="AA3185" i="7"/>
  <c r="AA3186" i="7"/>
  <c r="AA3187" i="7"/>
  <c r="AA3188" i="7"/>
  <c r="AA3189" i="7"/>
  <c r="AA3190" i="7"/>
  <c r="AA3191" i="7"/>
  <c r="AA3192" i="7"/>
  <c r="AA3193" i="7"/>
  <c r="AA3194" i="7"/>
  <c r="AA3195" i="7"/>
  <c r="AA3196" i="7"/>
  <c r="AA3197" i="7"/>
  <c r="AA3198" i="7"/>
  <c r="AA3199" i="7"/>
  <c r="AA3200" i="7"/>
  <c r="AA3201" i="7"/>
  <c r="AA3202" i="7"/>
  <c r="AA3203" i="7"/>
  <c r="AA3204" i="7"/>
  <c r="AA3205" i="7"/>
  <c r="AA3206" i="7"/>
  <c r="AA3207" i="7"/>
  <c r="AA3208" i="7"/>
  <c r="AA3209" i="7"/>
  <c r="AA3210" i="7"/>
  <c r="AA3211" i="7"/>
  <c r="AA3212" i="7"/>
  <c r="AA3213" i="7"/>
  <c r="AA3214" i="7"/>
  <c r="AA3215" i="7"/>
  <c r="AA3216" i="7"/>
  <c r="AA3217" i="7"/>
  <c r="AA3218" i="7"/>
  <c r="AA3219" i="7"/>
  <c r="AA3220" i="7"/>
  <c r="AA3221" i="7"/>
  <c r="AA3222" i="7"/>
  <c r="AA3223" i="7"/>
  <c r="AA3224" i="7"/>
  <c r="AA3225" i="7"/>
  <c r="AA3226" i="7"/>
  <c r="AA3227" i="7"/>
  <c r="AA3228" i="7"/>
  <c r="AA3229" i="7"/>
  <c r="AA3230" i="7"/>
  <c r="AA3231" i="7"/>
  <c r="AA3232" i="7"/>
  <c r="AA3233" i="7"/>
  <c r="AA3234" i="7"/>
  <c r="AA3235" i="7"/>
  <c r="AA3236" i="7"/>
  <c r="AA3237" i="7"/>
  <c r="AA3238" i="7"/>
  <c r="AA3239" i="7"/>
  <c r="AA3240" i="7"/>
  <c r="AA3241" i="7"/>
  <c r="AA3242" i="7"/>
  <c r="AA3243" i="7"/>
  <c r="AA3244" i="7"/>
  <c r="AA3245" i="7"/>
  <c r="AA3246" i="7"/>
  <c r="AA3247" i="7"/>
  <c r="AA3248" i="7"/>
  <c r="AA3249" i="7"/>
  <c r="AA3250" i="7"/>
  <c r="AA3251" i="7"/>
  <c r="AA3252" i="7"/>
  <c r="AA3253" i="7"/>
  <c r="AA3254" i="7"/>
  <c r="AA3255" i="7"/>
  <c r="AA3256" i="7"/>
  <c r="AA3257" i="7"/>
  <c r="AA3258" i="7"/>
  <c r="AA3259" i="7"/>
  <c r="AA3260" i="7"/>
  <c r="AA3261" i="7"/>
  <c r="AA3262" i="7"/>
  <c r="AA3263" i="7"/>
  <c r="AA3264" i="7"/>
  <c r="AA3265" i="7"/>
  <c r="AA3266" i="7"/>
  <c r="AA3267" i="7"/>
  <c r="AA3268" i="7"/>
  <c r="AA3269" i="7"/>
  <c r="AA3270" i="7"/>
  <c r="AA3271" i="7"/>
  <c r="AA3272" i="7"/>
  <c r="AA3273" i="7"/>
  <c r="AA3274" i="7"/>
  <c r="AA3275" i="7"/>
  <c r="AA3276" i="7"/>
  <c r="AA3277" i="7"/>
  <c r="AA3278" i="7"/>
  <c r="AA3279" i="7"/>
  <c r="AA3280" i="7"/>
  <c r="AA3281" i="7"/>
  <c r="AA3282" i="7"/>
  <c r="AA3283" i="7"/>
  <c r="AA3284" i="7"/>
  <c r="AA3285" i="7"/>
  <c r="AA3286" i="7"/>
  <c r="AA3287" i="7"/>
  <c r="AA3288" i="7"/>
  <c r="AA3289" i="7"/>
  <c r="AA3290" i="7"/>
  <c r="AA3291" i="7"/>
  <c r="AA3292" i="7"/>
  <c r="AA3293" i="7"/>
  <c r="AA3294" i="7"/>
  <c r="AA3295" i="7"/>
  <c r="AA3296" i="7"/>
  <c r="AA3297" i="7"/>
  <c r="AA3298" i="7"/>
  <c r="AA3299" i="7"/>
  <c r="AA3300" i="7"/>
  <c r="AA3301" i="7"/>
  <c r="AA3302" i="7"/>
  <c r="AA3303" i="7"/>
  <c r="AA3304" i="7"/>
  <c r="AA3305" i="7"/>
  <c r="AA3306" i="7"/>
  <c r="AA3307" i="7"/>
  <c r="AA3308" i="7"/>
  <c r="AA3309" i="7"/>
  <c r="AA3310" i="7"/>
  <c r="AA3311" i="7"/>
  <c r="AA3312" i="7"/>
  <c r="AA3313" i="7"/>
  <c r="AA3314" i="7"/>
  <c r="AA3315" i="7"/>
  <c r="AA3316" i="7"/>
  <c r="AA3317" i="7"/>
  <c r="AA3318" i="7"/>
  <c r="AA3319" i="7"/>
  <c r="AA3320" i="7"/>
  <c r="AA3321" i="7"/>
  <c r="AA3322" i="7"/>
  <c r="AA3323" i="7"/>
  <c r="AA3324" i="7"/>
  <c r="AA3325" i="7"/>
  <c r="AA3326" i="7"/>
  <c r="AA3327" i="7"/>
  <c r="AA3328" i="7"/>
  <c r="AA3329" i="7"/>
  <c r="AA3330" i="7"/>
  <c r="AA3331" i="7"/>
  <c r="AA3332" i="7"/>
  <c r="AA3333" i="7"/>
  <c r="AA3334" i="7"/>
  <c r="AA3335" i="7"/>
  <c r="AA3336" i="7"/>
  <c r="AA3337" i="7"/>
  <c r="AA3338" i="7"/>
  <c r="AA3339" i="7"/>
  <c r="AA3340" i="7"/>
  <c r="AA3341" i="7"/>
  <c r="AA3342" i="7"/>
  <c r="AA3343" i="7"/>
  <c r="AA3344" i="7"/>
  <c r="AA3345" i="7"/>
  <c r="AA3346" i="7"/>
  <c r="AA3347" i="7"/>
  <c r="AA3348" i="7"/>
  <c r="AA3349" i="7"/>
  <c r="AA3350" i="7"/>
  <c r="AA3351" i="7"/>
  <c r="AA3352" i="7"/>
  <c r="AA3353" i="7"/>
  <c r="AA3354" i="7"/>
  <c r="AA3355" i="7"/>
  <c r="AA3356" i="7"/>
  <c r="AA3357" i="7"/>
  <c r="AA3358" i="7"/>
  <c r="AA3359" i="7"/>
  <c r="AA3360" i="7"/>
  <c r="AA3361" i="7"/>
  <c r="AA3362" i="7"/>
  <c r="AA3363" i="7"/>
  <c r="AA3364" i="7"/>
  <c r="AA3365" i="7"/>
  <c r="AA3366" i="7"/>
  <c r="AA3367" i="7"/>
  <c r="AA3368" i="7"/>
  <c r="AA3369" i="7"/>
  <c r="AA3370" i="7"/>
  <c r="AA3371" i="7"/>
  <c r="AA3372" i="7"/>
  <c r="AA3373" i="7"/>
  <c r="AA3374" i="7"/>
  <c r="AA3375" i="7"/>
  <c r="AA3376" i="7"/>
  <c r="AA3377" i="7"/>
  <c r="AA3378" i="7"/>
  <c r="AA3379" i="7"/>
  <c r="AA3380" i="7"/>
  <c r="AA3381" i="7"/>
  <c r="AA3382" i="7"/>
  <c r="AA3383" i="7"/>
  <c r="AA3384" i="7"/>
  <c r="AA3385" i="7"/>
  <c r="AA3386" i="7"/>
  <c r="AA3387" i="7"/>
  <c r="AA3388" i="7"/>
  <c r="AA3389" i="7"/>
  <c r="AA3390" i="7"/>
  <c r="AA3391" i="7"/>
  <c r="AA3392" i="7"/>
  <c r="AA3393" i="7"/>
  <c r="AA3394" i="7"/>
  <c r="AA3395" i="7"/>
  <c r="AA3396" i="7"/>
  <c r="AA3397" i="7"/>
  <c r="AA3398" i="7"/>
  <c r="AA3399" i="7"/>
  <c r="AA3400" i="7"/>
  <c r="AA3401" i="7"/>
  <c r="AA3402" i="7"/>
  <c r="AA3403" i="7"/>
  <c r="AA3404" i="7"/>
  <c r="AA3405" i="7"/>
  <c r="AA3406" i="7"/>
  <c r="AA3407" i="7"/>
  <c r="AA3408" i="7"/>
  <c r="AA3409" i="7"/>
  <c r="AA3410" i="7"/>
  <c r="AA3411" i="7"/>
  <c r="AA3412" i="7"/>
  <c r="AA3413" i="7"/>
  <c r="AA3414" i="7"/>
  <c r="AA3415" i="7"/>
  <c r="AA3416" i="7"/>
  <c r="AA3417" i="7"/>
  <c r="AA3418" i="7"/>
  <c r="AA3419" i="7"/>
  <c r="AA3420" i="7"/>
  <c r="AA3421" i="7"/>
  <c r="AA3422" i="7"/>
  <c r="AA3423" i="7"/>
  <c r="AA3424" i="7"/>
  <c r="AA3425" i="7"/>
  <c r="AA3426" i="7"/>
  <c r="AA3427" i="7"/>
  <c r="AA3428" i="7"/>
  <c r="AA3429" i="7"/>
  <c r="AA3430" i="7"/>
  <c r="AA3431" i="7"/>
  <c r="AA3432" i="7"/>
  <c r="AA3433" i="7"/>
  <c r="AA3434" i="7"/>
  <c r="AA3435" i="7"/>
  <c r="AA3436" i="7"/>
  <c r="AA3437" i="7"/>
  <c r="AA3438" i="7"/>
  <c r="AA3439" i="7"/>
  <c r="AA3440" i="7"/>
  <c r="AA3441" i="7"/>
  <c r="AA3442" i="7"/>
  <c r="AA3443" i="7"/>
  <c r="AA3444" i="7"/>
  <c r="AA3445" i="7"/>
  <c r="AA3446" i="7"/>
  <c r="AA3447" i="7"/>
  <c r="AA3448" i="7"/>
  <c r="AA3449" i="7"/>
  <c r="AA3450" i="7"/>
  <c r="AA3451" i="7"/>
  <c r="AA3452" i="7"/>
  <c r="AA3453" i="7"/>
  <c r="AA3454" i="7"/>
  <c r="AA3455" i="7"/>
  <c r="AA3456" i="7"/>
  <c r="AA3457" i="7"/>
  <c r="AA3458" i="7"/>
  <c r="AA3459" i="7"/>
  <c r="AA3460" i="7"/>
  <c r="AA3461" i="7"/>
  <c r="AA3462" i="7"/>
  <c r="AA3463" i="7"/>
  <c r="AA3464" i="7"/>
  <c r="AA3465" i="7"/>
  <c r="AA3466" i="7"/>
  <c r="AA3467" i="7"/>
  <c r="AA3468" i="7"/>
  <c r="AA3469" i="7"/>
  <c r="AA3470" i="7"/>
  <c r="AA3471" i="7"/>
  <c r="AA3472" i="7"/>
  <c r="AA3473" i="7"/>
  <c r="AA3474" i="7"/>
  <c r="AA3475" i="7"/>
  <c r="AA3476" i="7"/>
  <c r="AA3477" i="7"/>
  <c r="AA3478" i="7"/>
  <c r="AA3479" i="7"/>
  <c r="AA3480" i="7"/>
  <c r="AA3481" i="7"/>
  <c r="AA3482" i="7"/>
  <c r="AA3483" i="7"/>
  <c r="AA3484" i="7"/>
  <c r="AA3485" i="7"/>
  <c r="AA3486" i="7"/>
  <c r="AA3487" i="7"/>
  <c r="AA3488" i="7"/>
  <c r="AA3489" i="7"/>
  <c r="AA3490" i="7"/>
  <c r="AA3491" i="7"/>
  <c r="AA3492" i="7"/>
  <c r="AA3493" i="7"/>
  <c r="AA3494" i="7"/>
  <c r="AA3495" i="7"/>
  <c r="AA3496" i="7"/>
  <c r="AA3497" i="7"/>
  <c r="AA3498" i="7"/>
  <c r="AA3499" i="7"/>
  <c r="AA3500" i="7"/>
  <c r="AA3501" i="7"/>
  <c r="AA3502" i="7"/>
  <c r="AA3503" i="7"/>
  <c r="AA3504" i="7"/>
  <c r="AA3505" i="7"/>
  <c r="AA3506" i="7"/>
  <c r="AA3507" i="7"/>
  <c r="AA3508" i="7"/>
  <c r="AA3509" i="7"/>
  <c r="AA3510" i="7"/>
  <c r="AA3511" i="7"/>
  <c r="AA3512" i="7"/>
  <c r="AA3513" i="7"/>
  <c r="AA3514" i="7"/>
  <c r="AA3515" i="7"/>
  <c r="AA3516" i="7"/>
  <c r="AA3517" i="7"/>
  <c r="AA3518" i="7"/>
  <c r="AA3519" i="7"/>
  <c r="AA3520" i="7"/>
  <c r="AA3521" i="7"/>
  <c r="AA3522" i="7"/>
  <c r="AA3523" i="7"/>
  <c r="AA3524" i="7"/>
  <c r="AA3525" i="7"/>
  <c r="AA3526" i="7"/>
  <c r="AA3527" i="7"/>
  <c r="AA3528" i="7"/>
  <c r="AA3529" i="7"/>
  <c r="AA3530" i="7"/>
  <c r="AA3531" i="7"/>
  <c r="AA3532" i="7"/>
  <c r="AA3533" i="7"/>
  <c r="AA3534" i="7"/>
  <c r="AA3535" i="7"/>
  <c r="AA3536" i="7"/>
  <c r="AA3537" i="7"/>
  <c r="AA3538" i="7"/>
  <c r="AA3539" i="7"/>
  <c r="AA3540" i="7"/>
  <c r="AA3541" i="7"/>
  <c r="AA3542" i="7"/>
  <c r="AA3543" i="7"/>
  <c r="AA3544" i="7"/>
  <c r="AA3545" i="7"/>
  <c r="AA3546" i="7"/>
  <c r="AA3547" i="7"/>
  <c r="AA3548" i="7"/>
  <c r="AA3549" i="7"/>
  <c r="AA3550" i="7"/>
  <c r="AA3551" i="7"/>
  <c r="AA3552" i="7"/>
  <c r="AA3553" i="7"/>
  <c r="AA3554" i="7"/>
  <c r="AA3555" i="7"/>
  <c r="AA3556" i="7"/>
  <c r="AA3557" i="7"/>
  <c r="AA3558" i="7"/>
  <c r="AA3559" i="7"/>
  <c r="AA3560" i="7"/>
  <c r="AA3561" i="7"/>
  <c r="AA3562" i="7"/>
  <c r="AA3563" i="7"/>
  <c r="AA3564" i="7"/>
  <c r="AA3565" i="7"/>
  <c r="AA3566" i="7"/>
  <c r="AA3567" i="7"/>
  <c r="AA3568" i="7"/>
  <c r="AA3569" i="7"/>
  <c r="AA3570" i="7"/>
  <c r="AA3571" i="7"/>
  <c r="AA3572" i="7"/>
  <c r="AA3573" i="7"/>
  <c r="AA3574" i="7"/>
  <c r="AA3575" i="7"/>
  <c r="AA3576" i="7"/>
  <c r="AA3577" i="7"/>
  <c r="AA3578" i="7"/>
  <c r="AA3579" i="7"/>
  <c r="AA3580" i="7"/>
  <c r="AA3581" i="7"/>
  <c r="AA3582" i="7"/>
  <c r="AA3583" i="7"/>
  <c r="AA3584" i="7"/>
  <c r="AA3585" i="7"/>
  <c r="AA3586" i="7"/>
  <c r="AA3587" i="7"/>
  <c r="AA3588" i="7"/>
  <c r="AA3589" i="7"/>
  <c r="AA3590" i="7"/>
  <c r="AA3591" i="7"/>
  <c r="AA3592" i="7"/>
  <c r="AA3593" i="7"/>
  <c r="AA3594" i="7"/>
  <c r="AA3595" i="7"/>
  <c r="AA3596" i="7"/>
  <c r="AA3597" i="7"/>
  <c r="AA3598" i="7"/>
  <c r="AA3599" i="7"/>
  <c r="AA3600" i="7"/>
  <c r="AA3601" i="7"/>
  <c r="AA3602" i="7"/>
  <c r="AA3603" i="7"/>
  <c r="AA3604" i="7"/>
  <c r="AA3605" i="7"/>
  <c r="AA3606" i="7"/>
  <c r="AA3607" i="7"/>
  <c r="AA3608" i="7"/>
  <c r="AA3609" i="7"/>
  <c r="AA3610" i="7"/>
  <c r="AA3611" i="7"/>
  <c r="AA3612" i="7"/>
  <c r="AA3613" i="7"/>
  <c r="AA3614" i="7"/>
  <c r="AA3615" i="7"/>
  <c r="AA3616" i="7"/>
  <c r="AA3617" i="7"/>
  <c r="AA3618" i="7"/>
  <c r="AA3619" i="7"/>
  <c r="AA3620" i="7"/>
  <c r="AA3621" i="7"/>
  <c r="AA3622" i="7"/>
  <c r="AA3623" i="7"/>
  <c r="AA3624" i="7"/>
  <c r="AA3625" i="7"/>
  <c r="AA3626" i="7"/>
  <c r="AA3627" i="7"/>
  <c r="AA3628" i="7"/>
  <c r="AA3629" i="7"/>
  <c r="AA3630" i="7"/>
  <c r="AA3631" i="7"/>
  <c r="AA3632" i="7"/>
  <c r="AA3633" i="7"/>
  <c r="AA3634" i="7"/>
  <c r="AA3635" i="7"/>
  <c r="AA3636" i="7"/>
  <c r="AA3637" i="7"/>
  <c r="AA3638" i="7"/>
  <c r="AA3639" i="7"/>
  <c r="AA3640" i="7"/>
  <c r="AA3641" i="7"/>
  <c r="AA3642" i="7"/>
  <c r="AA3643" i="7"/>
  <c r="AA3644" i="7"/>
  <c r="AA3645" i="7"/>
  <c r="AA3646" i="7"/>
  <c r="AA3647" i="7"/>
  <c r="AA3648" i="7"/>
  <c r="AA3649" i="7"/>
  <c r="AA3650" i="7"/>
  <c r="AA3651" i="7"/>
  <c r="AA3652" i="7"/>
  <c r="AA3653" i="7"/>
  <c r="AA3654" i="7"/>
  <c r="AA3655" i="7"/>
  <c r="AA3656" i="7"/>
  <c r="AA3657" i="7"/>
  <c r="AA3658" i="7"/>
  <c r="AA3659" i="7"/>
  <c r="AA3660" i="7"/>
  <c r="AA3661" i="7"/>
  <c r="AA3662" i="7"/>
  <c r="AA3663" i="7"/>
  <c r="AA3664" i="7"/>
  <c r="AA3665" i="7"/>
  <c r="AA3666" i="7"/>
  <c r="AA3667" i="7"/>
  <c r="AA3668" i="7"/>
  <c r="AA3669" i="7"/>
  <c r="AA3670" i="7"/>
  <c r="AA3671" i="7"/>
  <c r="AA3672" i="7"/>
  <c r="AA3673" i="7"/>
  <c r="AA3674" i="7"/>
  <c r="AA3675" i="7"/>
  <c r="AA3676" i="7"/>
  <c r="AA3677" i="7"/>
  <c r="AA3678" i="7"/>
  <c r="AA3679" i="7"/>
  <c r="AA3680" i="7"/>
  <c r="AA3681" i="7"/>
  <c r="AA3682" i="7"/>
  <c r="AA3683" i="7"/>
  <c r="AA3684" i="7"/>
  <c r="AA3685" i="7"/>
  <c r="AA3686" i="7"/>
  <c r="AA3687" i="7"/>
  <c r="AA3688" i="7"/>
  <c r="AA3689" i="7"/>
  <c r="AA3690" i="7"/>
  <c r="AA3691" i="7"/>
  <c r="AA3692" i="7"/>
  <c r="AA3693" i="7"/>
  <c r="AA3694" i="7"/>
  <c r="AA3695" i="7"/>
  <c r="AA3696" i="7"/>
  <c r="AA3697" i="7"/>
  <c r="AA3698" i="7"/>
  <c r="AA3699" i="7"/>
  <c r="AA3700" i="7"/>
  <c r="AA3701" i="7"/>
  <c r="AA3702" i="7"/>
  <c r="AA3703" i="7"/>
  <c r="AA3704" i="7"/>
  <c r="AA3705" i="7"/>
  <c r="AA3706" i="7"/>
  <c r="AA3707" i="7"/>
  <c r="AA3708" i="7"/>
  <c r="AA3709" i="7"/>
  <c r="AA3710" i="7"/>
  <c r="AA3711" i="7"/>
  <c r="AA3712" i="7"/>
  <c r="AA3713" i="7"/>
  <c r="AA3714" i="7"/>
  <c r="AA3715" i="7"/>
  <c r="AA3716" i="7"/>
  <c r="AA3717" i="7"/>
  <c r="AA3718" i="7"/>
  <c r="AA19" i="7"/>
  <c r="AD19" i="7"/>
  <c r="AZ29" i="7"/>
  <c r="AZ30" i="7" s="1" a="1"/>
  <c r="AZ30" i="7" s="1"/>
  <c r="C12" i="7" s="1"/>
  <c r="B19" i="5"/>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20" i="7"/>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B1102" i="7" s="1"/>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B1402" i="7" s="1"/>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B1452" i="7" s="1"/>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B1502" i="7" s="1"/>
  <c r="B1503" i="7" s="1"/>
  <c r="B1504" i="7" s="1"/>
  <c r="B1505" i="7" s="1"/>
  <c r="B1506" i="7" s="1"/>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B1536" i="7" s="1"/>
  <c r="B1537" i="7" s="1"/>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B1603" i="7" s="1"/>
  <c r="B1604" i="7" s="1"/>
  <c r="B1605" i="7" s="1"/>
  <c r="B1606" i="7" s="1"/>
  <c r="B1607" i="7" s="1"/>
  <c r="B1608" i="7" s="1"/>
  <c r="B1609" i="7" s="1"/>
  <c r="B1610" i="7" s="1"/>
  <c r="B1611" i="7" s="1"/>
  <c r="B1612" i="7" s="1"/>
  <c r="B1613" i="7" s="1"/>
  <c r="B1614" i="7" s="1"/>
  <c r="B1615" i="7" s="1"/>
  <c r="B1616" i="7" s="1"/>
  <c r="B1617" i="7" s="1"/>
  <c r="B1618" i="7" s="1"/>
  <c r="B1619" i="7" s="1"/>
  <c r="B1620" i="7" s="1"/>
  <c r="B1621" i="7" s="1"/>
  <c r="B1622" i="7" s="1"/>
  <c r="B1623" i="7" s="1"/>
  <c r="B1624" i="7" s="1"/>
  <c r="B1625" i="7" s="1"/>
  <c r="B1626" i="7" s="1"/>
  <c r="B1627" i="7" s="1"/>
  <c r="B1628" i="7" s="1"/>
  <c r="B1629" i="7" s="1"/>
  <c r="B1630" i="7" s="1"/>
  <c r="B1631" i="7" s="1"/>
  <c r="B1632" i="7" s="1"/>
  <c r="B1633" i="7" s="1"/>
  <c r="B1634" i="7" s="1"/>
  <c r="B1635" i="7" s="1"/>
  <c r="B1636" i="7" s="1"/>
  <c r="B1637" i="7" s="1"/>
  <c r="B1638" i="7" s="1"/>
  <c r="B1639" i="7" s="1"/>
  <c r="B1640" i="7" s="1"/>
  <c r="B1641" i="7" s="1"/>
  <c r="B1642" i="7" s="1"/>
  <c r="B1643" i="7" s="1"/>
  <c r="B1644" i="7" s="1"/>
  <c r="B1645" i="7" s="1"/>
  <c r="B1646" i="7" s="1"/>
  <c r="B1647" i="7" s="1"/>
  <c r="B1648" i="7" s="1"/>
  <c r="B1649" i="7" s="1"/>
  <c r="B1650" i="7" s="1"/>
  <c r="B1651" i="7" s="1"/>
  <c r="B1652" i="7" s="1"/>
  <c r="B1653" i="7" s="1"/>
  <c r="B1654" i="7" s="1"/>
  <c r="B1655" i="7" s="1"/>
  <c r="B1656" i="7" s="1"/>
  <c r="B1657" i="7" s="1"/>
  <c r="B1658" i="7" s="1"/>
  <c r="B1659" i="7" s="1"/>
  <c r="B1660" i="7" s="1"/>
  <c r="B1661" i="7" s="1"/>
  <c r="B1662" i="7" s="1"/>
  <c r="B1663" i="7" s="1"/>
  <c r="B1664" i="7" s="1"/>
  <c r="B1665" i="7" s="1"/>
  <c r="B1666" i="7" s="1"/>
  <c r="B1667" i="7" s="1"/>
  <c r="B1668" i="7" s="1"/>
  <c r="B1669" i="7" s="1"/>
  <c r="B1670" i="7" s="1"/>
  <c r="B1671" i="7" s="1"/>
  <c r="B1672" i="7" s="1"/>
  <c r="B1673" i="7" s="1"/>
  <c r="B1674" i="7" s="1"/>
  <c r="B1675" i="7" s="1"/>
  <c r="B1676" i="7" s="1"/>
  <c r="B1677" i="7" s="1"/>
  <c r="B1678" i="7" s="1"/>
  <c r="B1679" i="7" s="1"/>
  <c r="B1680" i="7" s="1"/>
  <c r="B1681" i="7" s="1"/>
  <c r="B1682" i="7" s="1"/>
  <c r="B1683" i="7" s="1"/>
  <c r="B1684" i="7" s="1"/>
  <c r="B1685" i="7" s="1"/>
  <c r="B1686" i="7" s="1"/>
  <c r="B1687" i="7" s="1"/>
  <c r="B1688" i="7" s="1"/>
  <c r="B1689" i="7" s="1"/>
  <c r="B1690" i="7" s="1"/>
  <c r="B1691" i="7" s="1"/>
  <c r="B1692" i="7" s="1"/>
  <c r="B1693" i="7" s="1"/>
  <c r="B1694" i="7" s="1"/>
  <c r="B1695" i="7" s="1"/>
  <c r="B1696" i="7" s="1"/>
  <c r="B1697" i="7" s="1"/>
  <c r="B1698" i="7" s="1"/>
  <c r="B1699" i="7" s="1"/>
  <c r="B1700" i="7" s="1"/>
  <c r="B1701" i="7" s="1"/>
  <c r="B1702" i="7" s="1"/>
  <c r="B1703" i="7" s="1"/>
  <c r="B1704" i="7" s="1"/>
  <c r="B1705" i="7" s="1"/>
  <c r="B1706" i="7" s="1"/>
  <c r="B1707" i="7" s="1"/>
  <c r="B1708" i="7" s="1"/>
  <c r="B1709" i="7" s="1"/>
  <c r="B1710" i="7" s="1"/>
  <c r="B1711" i="7" s="1"/>
  <c r="B1712" i="7" s="1"/>
  <c r="B1713" i="7" s="1"/>
  <c r="B1714" i="7" s="1"/>
  <c r="B1715" i="7" s="1"/>
  <c r="B1716" i="7" s="1"/>
  <c r="B1717" i="7" s="1"/>
  <c r="B1718" i="7" s="1"/>
  <c r="B1719" i="7" s="1"/>
  <c r="B1720" i="7" s="1"/>
  <c r="B1721" i="7" s="1"/>
  <c r="B1722" i="7" s="1"/>
  <c r="B1723" i="7" s="1"/>
  <c r="B1724" i="7" s="1"/>
  <c r="B1725" i="7" s="1"/>
  <c r="B1726" i="7" s="1"/>
  <c r="B1727" i="7" s="1"/>
  <c r="B1728" i="7" s="1"/>
  <c r="B1729" i="7" s="1"/>
  <c r="B1730" i="7" s="1"/>
  <c r="B1731" i="7" s="1"/>
  <c r="B1732" i="7" s="1"/>
  <c r="B1733" i="7" s="1"/>
  <c r="B1734" i="7" s="1"/>
  <c r="B1735" i="7" s="1"/>
  <c r="B1736" i="7" s="1"/>
  <c r="B1737" i="7" s="1"/>
  <c r="B1738" i="7" s="1"/>
  <c r="B1739" i="7" s="1"/>
  <c r="B1740" i="7" s="1"/>
  <c r="B1741" i="7" s="1"/>
  <c r="B1742" i="7" s="1"/>
  <c r="B1743" i="7" s="1"/>
  <c r="B1744" i="7" s="1"/>
  <c r="B1745" i="7" s="1"/>
  <c r="B1746" i="7" s="1"/>
  <c r="B1747" i="7" s="1"/>
  <c r="B1748" i="7" s="1"/>
  <c r="B1749" i="7" s="1"/>
  <c r="B1750" i="7" s="1"/>
  <c r="B1751" i="7" s="1"/>
  <c r="B1752" i="7" s="1"/>
  <c r="B1753" i="7" s="1"/>
  <c r="B1754" i="7" s="1"/>
  <c r="B1755" i="7" s="1"/>
  <c r="B1756" i="7" s="1"/>
  <c r="B1757" i="7" s="1"/>
  <c r="B1758" i="7" s="1"/>
  <c r="B1759" i="7" s="1"/>
  <c r="B1760" i="7" s="1"/>
  <c r="B1761" i="7" s="1"/>
  <c r="B1762" i="7" s="1"/>
  <c r="B1763" i="7" s="1"/>
  <c r="B1764" i="7" s="1"/>
  <c r="B1765" i="7" s="1"/>
  <c r="B1766" i="7" s="1"/>
  <c r="B1767" i="7" s="1"/>
  <c r="B1768" i="7" s="1"/>
  <c r="B1769" i="7" s="1"/>
  <c r="B1770" i="7" s="1"/>
  <c r="B1771" i="7" s="1"/>
  <c r="B1772" i="7" s="1"/>
  <c r="B1773" i="7" s="1"/>
  <c r="B1774" i="7" s="1"/>
  <c r="B1775" i="7" s="1"/>
  <c r="B1776" i="7" s="1"/>
  <c r="B1777" i="7" s="1"/>
  <c r="B1778" i="7" s="1"/>
  <c r="B1779" i="7" s="1"/>
  <c r="B1780" i="7" s="1"/>
  <c r="B1781" i="7" s="1"/>
  <c r="B1782" i="7" s="1"/>
  <c r="B1783" i="7" s="1"/>
  <c r="B1784" i="7" s="1"/>
  <c r="B1785" i="7" s="1"/>
  <c r="B1786" i="7" s="1"/>
  <c r="B1787" i="7" s="1"/>
  <c r="B1788" i="7" s="1"/>
  <c r="B1789" i="7" s="1"/>
  <c r="B1790" i="7" s="1"/>
  <c r="B1791" i="7" s="1"/>
  <c r="B1792" i="7" s="1"/>
  <c r="B1793" i="7" s="1"/>
  <c r="B1794" i="7" s="1"/>
  <c r="B1795" i="7" s="1"/>
  <c r="B1796" i="7" s="1"/>
  <c r="B1797" i="7" s="1"/>
  <c r="B1798" i="7" s="1"/>
  <c r="B1799" i="7" s="1"/>
  <c r="B1800" i="7" s="1"/>
  <c r="B1801" i="7" s="1"/>
  <c r="B1802" i="7" s="1"/>
  <c r="B1803" i="7" s="1"/>
  <c r="B1804" i="7" s="1"/>
  <c r="B1805" i="7" s="1"/>
  <c r="B1806" i="7" s="1"/>
  <c r="B1807" i="7" s="1"/>
  <c r="B1808" i="7" s="1"/>
  <c r="B1809" i="7" s="1"/>
  <c r="B1810" i="7" s="1"/>
  <c r="B1811" i="7" s="1"/>
  <c r="B1812" i="7" s="1"/>
  <c r="B1813" i="7" s="1"/>
  <c r="B1814" i="7" s="1"/>
  <c r="B1815" i="7" s="1"/>
  <c r="B1816" i="7" s="1"/>
  <c r="B1817" i="7" s="1"/>
  <c r="B1818" i="7" s="1"/>
  <c r="B1819" i="7" s="1"/>
  <c r="B1820" i="7" s="1"/>
  <c r="B1821" i="7" s="1"/>
  <c r="B1822" i="7" s="1"/>
  <c r="B1823" i="7" s="1"/>
  <c r="B1824" i="7" s="1"/>
  <c r="B1825" i="7" s="1"/>
  <c r="B1826" i="7" s="1"/>
  <c r="B1827" i="7" s="1"/>
  <c r="B1828" i="7" s="1"/>
  <c r="B1829" i="7" s="1"/>
  <c r="B1830" i="7" s="1"/>
  <c r="B1831" i="7" s="1"/>
  <c r="B1832" i="7" s="1"/>
  <c r="B1833" i="7" s="1"/>
  <c r="B1834" i="7" s="1"/>
  <c r="B1835" i="7" s="1"/>
  <c r="B1836" i="7" s="1"/>
  <c r="B1837" i="7" s="1"/>
  <c r="B1838" i="7" s="1"/>
  <c r="B1839" i="7" s="1"/>
  <c r="B1840" i="7" s="1"/>
  <c r="B1841" i="7" s="1"/>
  <c r="B1842" i="7" s="1"/>
  <c r="B1843" i="7" s="1"/>
  <c r="B1844" i="7" s="1"/>
  <c r="B1845" i="7" s="1"/>
  <c r="B1846" i="7" s="1"/>
  <c r="B1847" i="7" s="1"/>
  <c r="B1848" i="7" s="1"/>
  <c r="B1849" i="7" s="1"/>
  <c r="B1850" i="7" s="1"/>
  <c r="B1851" i="7" s="1"/>
  <c r="B1852" i="7" s="1"/>
  <c r="B1853" i="7" s="1"/>
  <c r="B1854" i="7" s="1"/>
  <c r="B1855" i="7" s="1"/>
  <c r="B1856" i="7" s="1"/>
  <c r="B1857" i="7" s="1"/>
  <c r="B1858" i="7" s="1"/>
  <c r="B1859" i="7" s="1"/>
  <c r="B1860" i="7" s="1"/>
  <c r="B1861" i="7" s="1"/>
  <c r="B1862" i="7" s="1"/>
  <c r="B1863" i="7" s="1"/>
  <c r="B1864" i="7" s="1"/>
  <c r="B1865" i="7" s="1"/>
  <c r="B1866" i="7" s="1"/>
  <c r="B1867" i="7" s="1"/>
  <c r="B1868" i="7" s="1"/>
  <c r="B1869" i="7" s="1"/>
  <c r="B1870" i="7" s="1"/>
  <c r="B1871" i="7" s="1"/>
  <c r="B1872" i="7" s="1"/>
  <c r="B1873" i="7" s="1"/>
  <c r="B1874" i="7" s="1"/>
  <c r="B1875" i="7" s="1"/>
  <c r="B1876" i="7" s="1"/>
  <c r="B1877" i="7" s="1"/>
  <c r="B1878" i="7" s="1"/>
  <c r="B1879" i="7" s="1"/>
  <c r="B1880" i="7" s="1"/>
  <c r="B1881" i="7" s="1"/>
  <c r="B1882" i="7" s="1"/>
  <c r="B1883" i="7" s="1"/>
  <c r="B1884" i="7" s="1"/>
  <c r="B1885" i="7" s="1"/>
  <c r="B1886" i="7" s="1"/>
  <c r="B1887" i="7" s="1"/>
  <c r="B1888" i="7" s="1"/>
  <c r="B1889" i="7" s="1"/>
  <c r="B1890" i="7" s="1"/>
  <c r="B1891" i="7" s="1"/>
  <c r="B1892" i="7" s="1"/>
  <c r="B1893" i="7" s="1"/>
  <c r="B1894" i="7" s="1"/>
  <c r="B1895" i="7" s="1"/>
  <c r="B1896" i="7" s="1"/>
  <c r="B1897" i="7" s="1"/>
  <c r="B1898" i="7" s="1"/>
  <c r="B1899" i="7" s="1"/>
  <c r="B1900" i="7" s="1"/>
  <c r="B1901" i="7" s="1"/>
  <c r="B1902" i="7" s="1"/>
  <c r="B1903" i="7" s="1"/>
  <c r="B1904" i="7" s="1"/>
  <c r="B1905" i="7" s="1"/>
  <c r="B1906" i="7" s="1"/>
  <c r="B1907" i="7" s="1"/>
  <c r="B1908" i="7" s="1"/>
  <c r="B1909" i="7" s="1"/>
  <c r="B1910" i="7" s="1"/>
  <c r="B1911" i="7" s="1"/>
  <c r="B1912" i="7" s="1"/>
  <c r="B1913" i="7" s="1"/>
  <c r="B1914" i="7" s="1"/>
  <c r="B1915" i="7" s="1"/>
  <c r="B1916" i="7" s="1"/>
  <c r="B1917" i="7" s="1"/>
  <c r="B1918" i="7" s="1"/>
  <c r="B1919" i="7" s="1"/>
  <c r="B1920" i="7" s="1"/>
  <c r="B1921" i="7" s="1"/>
  <c r="B1922" i="7" s="1"/>
  <c r="B1923" i="7" s="1"/>
  <c r="B1924" i="7" s="1"/>
  <c r="B1925" i="7" s="1"/>
  <c r="B1926" i="7" s="1"/>
  <c r="B1927" i="7" s="1"/>
  <c r="B1928" i="7" s="1"/>
  <c r="B1929" i="7" s="1"/>
  <c r="B1930" i="7" s="1"/>
  <c r="B1931" i="7" s="1"/>
  <c r="B1932" i="7" s="1"/>
  <c r="B1933" i="7" s="1"/>
  <c r="B1934" i="7" s="1"/>
  <c r="B1935" i="7" s="1"/>
  <c r="B1936" i="7" s="1"/>
  <c r="B1937" i="7" s="1"/>
  <c r="B1938" i="7" s="1"/>
  <c r="B1939" i="7" s="1"/>
  <c r="B1940" i="7" s="1"/>
  <c r="B1941" i="7" s="1"/>
  <c r="B1942" i="7" s="1"/>
  <c r="B1943" i="7" s="1"/>
  <c r="B1944" i="7" s="1"/>
  <c r="B1945" i="7" s="1"/>
  <c r="B1946" i="7" s="1"/>
  <c r="B1947" i="7" s="1"/>
  <c r="B1948" i="7" s="1"/>
  <c r="B1949" i="7" s="1"/>
  <c r="B1950" i="7" s="1"/>
  <c r="B1951" i="7" s="1"/>
  <c r="B1952" i="7" s="1"/>
  <c r="B1953" i="7" s="1"/>
  <c r="B1954" i="7" s="1"/>
  <c r="B1955" i="7" s="1"/>
  <c r="B1956" i="7" s="1"/>
  <c r="B1957" i="7" s="1"/>
  <c r="B1958" i="7" s="1"/>
  <c r="B1959" i="7" s="1"/>
  <c r="B1960" i="7" s="1"/>
  <c r="B1961" i="7" s="1"/>
  <c r="B1962" i="7" s="1"/>
  <c r="B1963" i="7" s="1"/>
  <c r="B1964" i="7" s="1"/>
  <c r="B1965" i="7" s="1"/>
  <c r="B1966" i="7" s="1"/>
  <c r="B1967" i="7" s="1"/>
  <c r="B1968" i="7" s="1"/>
  <c r="B1969" i="7" s="1"/>
  <c r="B1970" i="7" s="1"/>
  <c r="B1971" i="7" s="1"/>
  <c r="B1972" i="7" s="1"/>
  <c r="B1973" i="7" s="1"/>
  <c r="B1974" i="7" s="1"/>
  <c r="B1975" i="7" s="1"/>
  <c r="B1976" i="7" s="1"/>
  <c r="B1977" i="7" s="1"/>
  <c r="B1978" i="7" s="1"/>
  <c r="B1979" i="7" s="1"/>
  <c r="B1980" i="7" s="1"/>
  <c r="B1981" i="7" s="1"/>
  <c r="B1982" i="7" s="1"/>
  <c r="B1983" i="7" s="1"/>
  <c r="B1984" i="7" s="1"/>
  <c r="B1985" i="7" s="1"/>
  <c r="B1986" i="7" s="1"/>
  <c r="B1987" i="7" s="1"/>
  <c r="B1988" i="7" s="1"/>
  <c r="B1989" i="7" s="1"/>
  <c r="B1990" i="7" s="1"/>
  <c r="B1991" i="7" s="1"/>
  <c r="B1992" i="7" s="1"/>
  <c r="B1993" i="7" s="1"/>
  <c r="B1994" i="7" s="1"/>
  <c r="B1995" i="7" s="1"/>
  <c r="B1996" i="7" s="1"/>
  <c r="B1997" i="7" s="1"/>
  <c r="B1998" i="7" s="1"/>
  <c r="B1999" i="7" s="1"/>
  <c r="B2000" i="7" s="1"/>
  <c r="B2001" i="7" s="1"/>
  <c r="B2002" i="7" s="1"/>
  <c r="B2003" i="7" s="1"/>
  <c r="B2004" i="7" s="1"/>
  <c r="B2005" i="7" s="1"/>
  <c r="B2006" i="7" s="1"/>
  <c r="B2007" i="7" s="1"/>
  <c r="B2008" i="7" s="1"/>
  <c r="B2009" i="7" s="1"/>
  <c r="B2010" i="7" s="1"/>
  <c r="B2011" i="7" s="1"/>
  <c r="B2012" i="7" s="1"/>
  <c r="B2013" i="7" s="1"/>
  <c r="B2014" i="7" s="1"/>
  <c r="B2015" i="7" s="1"/>
  <c r="B2016" i="7" s="1"/>
  <c r="B2017" i="7" s="1"/>
  <c r="B2018" i="7" s="1"/>
  <c r="B2019" i="7" s="1"/>
  <c r="B2020" i="7" s="1"/>
  <c r="B2021" i="7" s="1"/>
  <c r="B2022" i="7" s="1"/>
  <c r="B2023" i="7" s="1"/>
  <c r="B2024" i="7" s="1"/>
  <c r="B2025" i="7" s="1"/>
  <c r="B2026" i="7" s="1"/>
  <c r="B2027" i="7" s="1"/>
  <c r="B2028" i="7" s="1"/>
  <c r="B2029" i="7" s="1"/>
  <c r="B2030" i="7" s="1"/>
  <c r="B2031" i="7" s="1"/>
  <c r="B2032" i="7" s="1"/>
  <c r="B2033" i="7" s="1"/>
  <c r="B2034" i="7" s="1"/>
  <c r="B2035" i="7" s="1"/>
  <c r="B2036" i="7" s="1"/>
  <c r="B2037" i="7" s="1"/>
  <c r="B2038" i="7" s="1"/>
  <c r="B2039" i="7" s="1"/>
  <c r="B2040" i="7" s="1"/>
  <c r="B2041" i="7" s="1"/>
  <c r="B2042" i="7" s="1"/>
  <c r="B2043" i="7" s="1"/>
  <c r="B2044" i="7" s="1"/>
  <c r="B2045" i="7" s="1"/>
  <c r="B2046" i="7" s="1"/>
  <c r="B2047" i="7" s="1"/>
  <c r="B2048" i="7" s="1"/>
  <c r="B2049" i="7" s="1"/>
  <c r="B2050" i="7" s="1"/>
  <c r="B2051" i="7" s="1"/>
  <c r="B2052" i="7" s="1"/>
  <c r="B2053" i="7" s="1"/>
  <c r="B2054" i="7" s="1"/>
  <c r="B2055" i="7" s="1"/>
  <c r="B2056" i="7" s="1"/>
  <c r="B2057" i="7" s="1"/>
  <c r="B2058" i="7" s="1"/>
  <c r="B2059" i="7" s="1"/>
  <c r="B2060" i="7" s="1"/>
  <c r="B2061" i="7" s="1"/>
  <c r="B2062" i="7" s="1"/>
  <c r="B2063" i="7" s="1"/>
  <c r="B2064" i="7" s="1"/>
  <c r="B2065" i="7" s="1"/>
  <c r="B2066" i="7" s="1"/>
  <c r="B2067" i="7" s="1"/>
  <c r="B2068" i="7" s="1"/>
  <c r="B2069" i="7" s="1"/>
  <c r="B2070" i="7" s="1"/>
  <c r="B2071" i="7" s="1"/>
  <c r="B2072" i="7" s="1"/>
  <c r="B2073" i="7" s="1"/>
  <c r="B2074" i="7" s="1"/>
  <c r="B2075" i="7" s="1"/>
  <c r="B2076" i="7" s="1"/>
  <c r="B2077" i="7" s="1"/>
  <c r="B2078" i="7" s="1"/>
  <c r="B2079" i="7" s="1"/>
  <c r="B2080" i="7" s="1"/>
  <c r="B2081" i="7" s="1"/>
  <c r="B2082" i="7" s="1"/>
  <c r="B2083" i="7" s="1"/>
  <c r="B2084" i="7" s="1"/>
  <c r="B2085" i="7" s="1"/>
  <c r="B2086" i="7" s="1"/>
  <c r="B2087" i="7" s="1"/>
  <c r="B2088" i="7" s="1"/>
  <c r="B2089" i="7" s="1"/>
  <c r="B2090" i="7" s="1"/>
  <c r="B2091" i="7" s="1"/>
  <c r="B2092" i="7" s="1"/>
  <c r="B2093" i="7" s="1"/>
  <c r="B2094" i="7" s="1"/>
  <c r="B2095" i="7" s="1"/>
  <c r="B2096" i="7" s="1"/>
  <c r="B2097" i="7" s="1"/>
  <c r="B2098" i="7" s="1"/>
  <c r="B2099" i="7" s="1"/>
  <c r="B2100" i="7" s="1"/>
  <c r="B2101" i="7" s="1"/>
  <c r="B2102" i="7" s="1"/>
  <c r="B2103" i="7" s="1"/>
  <c r="B2104" i="7" s="1"/>
  <c r="B2105" i="7" s="1"/>
  <c r="B2106" i="7" s="1"/>
  <c r="B2107" i="7" s="1"/>
  <c r="B2108" i="7" s="1"/>
  <c r="B2109" i="7" s="1"/>
  <c r="B2110" i="7" s="1"/>
  <c r="B2111" i="7" s="1"/>
  <c r="B2112" i="7" s="1"/>
  <c r="B2113" i="7" s="1"/>
  <c r="B2114" i="7" s="1"/>
  <c r="B2115" i="7" s="1"/>
  <c r="B2116" i="7" s="1"/>
  <c r="B2117" i="7" s="1"/>
  <c r="B2118" i="7" s="1"/>
  <c r="B2119" i="7" s="1"/>
  <c r="B2120" i="7" s="1"/>
  <c r="B2121" i="7" s="1"/>
  <c r="B2122" i="7" s="1"/>
  <c r="B2123" i="7" s="1"/>
  <c r="B2124" i="7" s="1"/>
  <c r="B2125" i="7" s="1"/>
  <c r="B2126" i="7" s="1"/>
  <c r="B2127" i="7" s="1"/>
  <c r="B2128" i="7" s="1"/>
  <c r="B2129" i="7" s="1"/>
  <c r="B2130" i="7" s="1"/>
  <c r="B2131" i="7" s="1"/>
  <c r="B2132" i="7" s="1"/>
  <c r="B2133" i="7" s="1"/>
  <c r="B2134" i="7" s="1"/>
  <c r="B2135" i="7" s="1"/>
  <c r="B2136" i="7" s="1"/>
  <c r="B2137" i="7" s="1"/>
  <c r="B2138" i="7" s="1"/>
  <c r="B2139" i="7" s="1"/>
  <c r="B2140" i="7" s="1"/>
  <c r="B2141" i="7" s="1"/>
  <c r="B2142" i="7" s="1"/>
  <c r="B2143" i="7" s="1"/>
  <c r="B2144" i="7" s="1"/>
  <c r="B2145" i="7" s="1"/>
  <c r="B2146" i="7" s="1"/>
  <c r="B2147" i="7" s="1"/>
  <c r="B2148" i="7" s="1"/>
  <c r="B2149" i="7" s="1"/>
  <c r="B2150" i="7" s="1"/>
  <c r="B2151" i="7" s="1"/>
  <c r="B2152" i="7" s="1"/>
  <c r="B2153" i="7" s="1"/>
  <c r="B2154" i="7" s="1"/>
  <c r="B2155" i="7" s="1"/>
  <c r="B2156" i="7" s="1"/>
  <c r="B2157" i="7" s="1"/>
  <c r="B2158" i="7" s="1"/>
  <c r="B2159" i="7" s="1"/>
  <c r="B2160" i="7" s="1"/>
  <c r="B2161" i="7" s="1"/>
  <c r="B2162" i="7" s="1"/>
  <c r="B2163" i="7" s="1"/>
  <c r="B2164" i="7" s="1"/>
  <c r="B2165" i="7" s="1"/>
  <c r="B2166" i="7" s="1"/>
  <c r="B2167" i="7" s="1"/>
  <c r="B2168" i="7" s="1"/>
  <c r="B2169" i="7" s="1"/>
  <c r="B2170" i="7" s="1"/>
  <c r="B2171" i="7" s="1"/>
  <c r="B2172" i="7" s="1"/>
  <c r="B2173" i="7" s="1"/>
  <c r="B2174" i="7" s="1"/>
  <c r="B2175" i="7" s="1"/>
  <c r="B2176" i="7" s="1"/>
  <c r="B2177" i="7" s="1"/>
  <c r="B2178" i="7" s="1"/>
  <c r="B2179" i="7" s="1"/>
  <c r="B2180" i="7" s="1"/>
  <c r="B2181" i="7" s="1"/>
  <c r="B2182" i="7" s="1"/>
  <c r="B2183" i="7" s="1"/>
  <c r="B2184" i="7" s="1"/>
  <c r="B2185" i="7" s="1"/>
  <c r="B2186" i="7" s="1"/>
  <c r="B2187" i="7" s="1"/>
  <c r="B2188" i="7" s="1"/>
  <c r="B2189" i="7" s="1"/>
  <c r="B2190" i="7" s="1"/>
  <c r="B2191" i="7" s="1"/>
  <c r="B2192" i="7" s="1"/>
  <c r="B2193" i="7" s="1"/>
  <c r="B2194" i="7" s="1"/>
  <c r="B2195" i="7" s="1"/>
  <c r="B2196" i="7" s="1"/>
  <c r="B2197" i="7" s="1"/>
  <c r="B2198" i="7" s="1"/>
  <c r="B2199" i="7" s="1"/>
  <c r="B2200" i="7" s="1"/>
  <c r="B2201" i="7" s="1"/>
  <c r="B2202" i="7" s="1"/>
  <c r="B2203" i="7" s="1"/>
  <c r="B2204" i="7" s="1"/>
  <c r="B2205" i="7" s="1"/>
  <c r="B2206" i="7" s="1"/>
  <c r="B2207" i="7" s="1"/>
  <c r="B2208" i="7" s="1"/>
  <c r="B2209" i="7" s="1"/>
  <c r="B2210" i="7" s="1"/>
  <c r="B2211" i="7" s="1"/>
  <c r="B2212" i="7" s="1"/>
  <c r="B2213" i="7" s="1"/>
  <c r="B2214" i="7" s="1"/>
  <c r="B2215" i="7" s="1"/>
  <c r="B2216" i="7" s="1"/>
  <c r="B2217" i="7" s="1"/>
  <c r="B2218" i="7" s="1"/>
  <c r="B2219" i="7" s="1"/>
  <c r="B2220" i="7" s="1"/>
  <c r="B2221" i="7" s="1"/>
  <c r="B2222" i="7" s="1"/>
  <c r="B2223" i="7" s="1"/>
  <c r="B2224" i="7" s="1"/>
  <c r="B2225" i="7" s="1"/>
  <c r="B2226" i="7" s="1"/>
  <c r="B2227" i="7" s="1"/>
  <c r="B2228" i="7" s="1"/>
  <c r="B2229" i="7" s="1"/>
  <c r="B2230" i="7" s="1"/>
  <c r="B2231" i="7" s="1"/>
  <c r="B2232" i="7" s="1"/>
  <c r="B2233" i="7" s="1"/>
  <c r="B2234" i="7" s="1"/>
  <c r="B2235" i="7" s="1"/>
  <c r="B2236" i="7" s="1"/>
  <c r="B2237" i="7" s="1"/>
  <c r="B2238" i="7" s="1"/>
  <c r="B2239" i="7" s="1"/>
  <c r="B2240" i="7" s="1"/>
  <c r="B2241" i="7" s="1"/>
  <c r="B2242" i="7" s="1"/>
  <c r="B2243" i="7" s="1"/>
  <c r="B2244" i="7" s="1"/>
  <c r="B2245" i="7" s="1"/>
  <c r="B2246" i="7" s="1"/>
  <c r="B2247" i="7" s="1"/>
  <c r="B2248" i="7" s="1"/>
  <c r="B2249" i="7" s="1"/>
  <c r="B2250" i="7" s="1"/>
  <c r="B2251" i="7" s="1"/>
  <c r="B2252" i="7" s="1"/>
  <c r="B2253" i="7" s="1"/>
  <c r="B2254" i="7" s="1"/>
  <c r="B2255" i="7" s="1"/>
  <c r="B2256" i="7" s="1"/>
  <c r="B2257" i="7" s="1"/>
  <c r="B2258" i="7" s="1"/>
  <c r="B2259" i="7" s="1"/>
  <c r="B2260" i="7" s="1"/>
  <c r="B2261" i="7" s="1"/>
  <c r="B2262" i="7" s="1"/>
  <c r="B2263" i="7" s="1"/>
  <c r="B2264" i="7" s="1"/>
  <c r="B2265" i="7" s="1"/>
  <c r="B2266" i="7" s="1"/>
  <c r="B2267" i="7" s="1"/>
  <c r="B2268" i="7" s="1"/>
  <c r="B2269" i="7" s="1"/>
  <c r="B2270" i="7" s="1"/>
  <c r="B2271" i="7" s="1"/>
  <c r="B2272" i="7" s="1"/>
  <c r="B2273" i="7" s="1"/>
  <c r="B2274" i="7" s="1"/>
  <c r="B2275" i="7" s="1"/>
  <c r="B2276" i="7" s="1"/>
  <c r="B2277" i="7" s="1"/>
  <c r="B2278" i="7" s="1"/>
  <c r="B2279" i="7" s="1"/>
  <c r="B2280" i="7" s="1"/>
  <c r="B2281" i="7" s="1"/>
  <c r="B2282" i="7" s="1"/>
  <c r="B2283" i="7" s="1"/>
  <c r="B2284" i="7" s="1"/>
  <c r="B2285" i="7" s="1"/>
  <c r="B2286" i="7" s="1"/>
  <c r="B2287" i="7" s="1"/>
  <c r="B2288" i="7" s="1"/>
  <c r="B2289" i="7" s="1"/>
  <c r="B2290" i="7" s="1"/>
  <c r="B2291" i="7" s="1"/>
  <c r="B2292" i="7" s="1"/>
  <c r="B2293" i="7" s="1"/>
  <c r="B2294" i="7" s="1"/>
  <c r="B2295" i="7" s="1"/>
  <c r="B2296" i="7" s="1"/>
  <c r="B2297" i="7" s="1"/>
  <c r="B2298" i="7" s="1"/>
  <c r="B2299" i="7" s="1"/>
  <c r="B2300" i="7" s="1"/>
  <c r="B2301" i="7" s="1"/>
  <c r="B2302" i="7" s="1"/>
  <c r="B2303" i="7" s="1"/>
  <c r="B2304" i="7" s="1"/>
  <c r="B2305" i="7" s="1"/>
  <c r="B2306" i="7" s="1"/>
  <c r="B2307" i="7" s="1"/>
  <c r="B2308" i="7" s="1"/>
  <c r="B2309" i="7" s="1"/>
  <c r="B2310" i="7" s="1"/>
  <c r="B2311" i="7" s="1"/>
  <c r="B2312" i="7" s="1"/>
  <c r="B2313" i="7" s="1"/>
  <c r="B2314" i="7" s="1"/>
  <c r="B2315" i="7" s="1"/>
  <c r="B2316" i="7" s="1"/>
  <c r="B2317" i="7" s="1"/>
  <c r="B2318" i="7" s="1"/>
  <c r="B2319" i="7" s="1"/>
  <c r="B2320" i="7" s="1"/>
  <c r="B2321" i="7" s="1"/>
  <c r="B2322" i="7" s="1"/>
  <c r="B2323" i="7" s="1"/>
  <c r="B2324" i="7" s="1"/>
  <c r="B2325" i="7" s="1"/>
  <c r="B2326" i="7" s="1"/>
  <c r="B2327" i="7" s="1"/>
  <c r="B2328" i="7" s="1"/>
  <c r="B2329" i="7" s="1"/>
  <c r="B2330" i="7" s="1"/>
  <c r="B2331" i="7" s="1"/>
  <c r="B2332" i="7" s="1"/>
  <c r="B2333" i="7" s="1"/>
  <c r="B2334" i="7" s="1"/>
  <c r="B2335" i="7" s="1"/>
  <c r="B2336" i="7" s="1"/>
  <c r="B2337" i="7" s="1"/>
  <c r="B2338" i="7" s="1"/>
  <c r="B2339" i="7" s="1"/>
  <c r="B2340" i="7" s="1"/>
  <c r="B2341" i="7" s="1"/>
  <c r="B2342" i="7" s="1"/>
  <c r="B2343" i="7" s="1"/>
  <c r="B2344" i="7" s="1"/>
  <c r="B2345" i="7" s="1"/>
  <c r="B2346" i="7" s="1"/>
  <c r="B2347" i="7" s="1"/>
  <c r="B2348" i="7" s="1"/>
  <c r="B2349" i="7" s="1"/>
  <c r="B2350" i="7" s="1"/>
  <c r="B2351" i="7" s="1"/>
  <c r="B2352" i="7" s="1"/>
  <c r="B2353" i="7" s="1"/>
  <c r="B2354" i="7" s="1"/>
  <c r="B2355" i="7" s="1"/>
  <c r="B2356" i="7" s="1"/>
  <c r="B2357" i="7" s="1"/>
  <c r="B2358" i="7" s="1"/>
  <c r="B2359" i="7" s="1"/>
  <c r="B2360" i="7" s="1"/>
  <c r="B2361" i="7" s="1"/>
  <c r="B2362" i="7" s="1"/>
  <c r="B2363" i="7" s="1"/>
  <c r="B2364" i="7" s="1"/>
  <c r="B2365" i="7" s="1"/>
  <c r="B2366" i="7" s="1"/>
  <c r="B2367" i="7" s="1"/>
  <c r="B2368" i="7" s="1"/>
  <c r="B2369" i="7" s="1"/>
  <c r="B2370" i="7" s="1"/>
  <c r="B2371" i="7" s="1"/>
  <c r="B2372" i="7" s="1"/>
  <c r="B2373" i="7" s="1"/>
  <c r="B2374" i="7" s="1"/>
  <c r="B2375" i="7" s="1"/>
  <c r="B2376" i="7" s="1"/>
  <c r="B2377" i="7" s="1"/>
  <c r="B2378" i="7" s="1"/>
  <c r="B2379" i="7" s="1"/>
  <c r="B2380" i="7" s="1"/>
  <c r="B2381" i="7" s="1"/>
  <c r="B2382" i="7" s="1"/>
  <c r="B2383" i="7" s="1"/>
  <c r="B2384" i="7" s="1"/>
  <c r="B2385" i="7" s="1"/>
  <c r="B2386" i="7" s="1"/>
  <c r="B2387" i="7" s="1"/>
  <c r="B2388" i="7" s="1"/>
  <c r="B2389" i="7" s="1"/>
  <c r="B2390" i="7" s="1"/>
  <c r="B2391" i="7" s="1"/>
  <c r="B2392" i="7" s="1"/>
  <c r="B2393" i="7" s="1"/>
  <c r="B2394" i="7" s="1"/>
  <c r="B2395" i="7" s="1"/>
  <c r="B2396" i="7" s="1"/>
  <c r="B2397" i="7" s="1"/>
  <c r="B2398" i="7" s="1"/>
  <c r="B2399" i="7" s="1"/>
  <c r="B2400" i="7" s="1"/>
  <c r="B2401" i="7" s="1"/>
  <c r="B2402" i="7" s="1"/>
  <c r="B2403" i="7" s="1"/>
  <c r="B2404" i="7" s="1"/>
  <c r="B2405" i="7" s="1"/>
  <c r="B2406" i="7" s="1"/>
  <c r="B2407" i="7" s="1"/>
  <c r="B2408" i="7" s="1"/>
  <c r="B2409" i="7" s="1"/>
  <c r="B2410" i="7" s="1"/>
  <c r="B2411" i="7" s="1"/>
  <c r="B2412" i="7" s="1"/>
  <c r="B2413" i="7" s="1"/>
  <c r="B2414" i="7" s="1"/>
  <c r="B2415" i="7" s="1"/>
  <c r="B2416" i="7" s="1"/>
  <c r="B2417" i="7" s="1"/>
  <c r="B2418" i="7" s="1"/>
  <c r="B2419" i="7" s="1"/>
  <c r="B2420" i="7" s="1"/>
  <c r="B2421" i="7" s="1"/>
  <c r="B2422" i="7" s="1"/>
  <c r="B2423" i="7" s="1"/>
  <c r="B2424" i="7" s="1"/>
  <c r="B2425" i="7" s="1"/>
  <c r="B2426" i="7" s="1"/>
  <c r="B2427" i="7" s="1"/>
  <c r="B2428" i="7" s="1"/>
  <c r="B2429" i="7" s="1"/>
  <c r="B2430" i="7" s="1"/>
  <c r="B2431" i="7" s="1"/>
  <c r="B2432" i="7" s="1"/>
  <c r="B2433" i="7" s="1"/>
  <c r="B2434" i="7" s="1"/>
  <c r="B2435" i="7" s="1"/>
  <c r="B2436" i="7" s="1"/>
  <c r="B2437" i="7" s="1"/>
  <c r="B2438" i="7" s="1"/>
  <c r="B2439" i="7" s="1"/>
  <c r="B2440" i="7" s="1"/>
  <c r="B2441" i="7" s="1"/>
  <c r="B2442" i="7" s="1"/>
  <c r="B2443" i="7" s="1"/>
  <c r="B2444" i="7" s="1"/>
  <c r="B2445" i="7" s="1"/>
  <c r="B2446" i="7" s="1"/>
  <c r="B2447" i="7" s="1"/>
  <c r="B2448" i="7" s="1"/>
  <c r="B2449" i="7" s="1"/>
  <c r="B2450" i="7" s="1"/>
  <c r="B2451" i="7" s="1"/>
  <c r="B2452" i="7" s="1"/>
  <c r="B2453" i="7" s="1"/>
  <c r="B2454" i="7" s="1"/>
  <c r="B2455" i="7" s="1"/>
  <c r="B2456" i="7" s="1"/>
  <c r="B2457" i="7" s="1"/>
  <c r="B2458" i="7" s="1"/>
  <c r="B2459" i="7" s="1"/>
  <c r="B2460" i="7" s="1"/>
  <c r="B2461" i="7" s="1"/>
  <c r="B2462" i="7" s="1"/>
  <c r="B2463" i="7" s="1"/>
  <c r="B2464" i="7" s="1"/>
  <c r="B2465" i="7" s="1"/>
  <c r="B2466" i="7" s="1"/>
  <c r="B2467" i="7" s="1"/>
  <c r="B2468" i="7" s="1"/>
  <c r="B2469" i="7" s="1"/>
  <c r="B2470" i="7" s="1"/>
  <c r="B2471" i="7" s="1"/>
  <c r="B2472" i="7" s="1"/>
  <c r="B2473" i="7" s="1"/>
  <c r="B2474" i="7" s="1"/>
  <c r="B2475" i="7" s="1"/>
  <c r="B2476" i="7" s="1"/>
  <c r="B2477" i="7" s="1"/>
  <c r="B2478" i="7" s="1"/>
  <c r="B2479" i="7" s="1"/>
  <c r="B2480" i="7" s="1"/>
  <c r="B2481" i="7" s="1"/>
  <c r="B2482" i="7" s="1"/>
  <c r="B2483" i="7" s="1"/>
  <c r="B2484" i="7" s="1"/>
  <c r="B2485" i="7" s="1"/>
  <c r="B2486" i="7" s="1"/>
  <c r="B2487" i="7" s="1"/>
  <c r="B2488" i="7" s="1"/>
  <c r="B2489" i="7" s="1"/>
  <c r="B2490" i="7" s="1"/>
  <c r="B2491" i="7" s="1"/>
  <c r="B2492" i="7" s="1"/>
  <c r="B2493" i="7" s="1"/>
  <c r="B2494" i="7" s="1"/>
  <c r="B2495" i="7" s="1"/>
  <c r="B2496" i="7" s="1"/>
  <c r="B2497" i="7" s="1"/>
  <c r="B2498" i="7" s="1"/>
  <c r="B2499" i="7" s="1"/>
  <c r="B2500" i="7" s="1"/>
  <c r="B2501" i="7" s="1"/>
  <c r="B2502" i="7" s="1"/>
  <c r="B2503" i="7" s="1"/>
  <c r="B2504" i="7" s="1"/>
  <c r="B2505" i="7" s="1"/>
  <c r="B2506" i="7" s="1"/>
  <c r="B2507" i="7" s="1"/>
  <c r="B2508" i="7" s="1"/>
  <c r="B2509" i="7" s="1"/>
  <c r="B2510" i="7" s="1"/>
  <c r="B2511" i="7" s="1"/>
  <c r="B2512" i="7" s="1"/>
  <c r="B2513" i="7" s="1"/>
  <c r="B2514" i="7" s="1"/>
  <c r="B2515" i="7" s="1"/>
  <c r="B2516" i="7" s="1"/>
  <c r="B2517" i="7" s="1"/>
  <c r="B2518" i="7" s="1"/>
  <c r="B2519" i="7" s="1"/>
  <c r="B2520" i="7" s="1"/>
  <c r="B2521" i="7" s="1"/>
  <c r="B2522" i="7" s="1"/>
  <c r="B2523" i="7" s="1"/>
  <c r="B2524" i="7" s="1"/>
  <c r="B2525" i="7" s="1"/>
  <c r="B2526" i="7" s="1"/>
  <c r="B2527" i="7" s="1"/>
  <c r="B2528" i="7" s="1"/>
  <c r="B2529" i="7" s="1"/>
  <c r="B2530" i="7" s="1"/>
  <c r="B2531" i="7" s="1"/>
  <c r="B2532" i="7" s="1"/>
  <c r="B2533" i="7" s="1"/>
  <c r="B2534" i="7" s="1"/>
  <c r="B2535" i="7" s="1"/>
  <c r="B2536" i="7" s="1"/>
  <c r="B2537" i="7" s="1"/>
  <c r="B2538" i="7" s="1"/>
  <c r="B2539" i="7" s="1"/>
  <c r="B2540" i="7" s="1"/>
  <c r="B2541" i="7" s="1"/>
  <c r="B2542" i="7" s="1"/>
  <c r="B2543" i="7" s="1"/>
  <c r="B2544" i="7" s="1"/>
  <c r="B2545" i="7" s="1"/>
  <c r="B2546" i="7" s="1"/>
  <c r="B2547" i="7" s="1"/>
  <c r="B2548" i="7" s="1"/>
  <c r="B2549" i="7" s="1"/>
  <c r="B2550" i="7" s="1"/>
  <c r="B2551" i="7" s="1"/>
  <c r="B2552" i="7" s="1"/>
  <c r="B2553" i="7" s="1"/>
  <c r="B2554" i="7" s="1"/>
  <c r="B2555" i="7" s="1"/>
  <c r="B2556" i="7" s="1"/>
  <c r="B2557" i="7" s="1"/>
  <c r="B2558" i="7" s="1"/>
  <c r="B2559" i="7" s="1"/>
  <c r="B2560" i="7" s="1"/>
  <c r="B2561" i="7" s="1"/>
  <c r="B2562" i="7" s="1"/>
  <c r="B2563" i="7" s="1"/>
  <c r="B2564" i="7" s="1"/>
  <c r="B2565" i="7" s="1"/>
  <c r="B2566" i="7" s="1"/>
  <c r="B2567" i="7" s="1"/>
  <c r="B2568" i="7" s="1"/>
  <c r="B2569" i="7" s="1"/>
  <c r="B2570" i="7" s="1"/>
  <c r="B2571" i="7" s="1"/>
  <c r="B2572" i="7" s="1"/>
  <c r="B2573" i="7" s="1"/>
  <c r="B2574" i="7" s="1"/>
  <c r="B2575" i="7" s="1"/>
  <c r="B2576" i="7" s="1"/>
  <c r="B2577" i="7" s="1"/>
  <c r="B2578" i="7" s="1"/>
  <c r="B2579" i="7" s="1"/>
  <c r="B2580" i="7" s="1"/>
  <c r="B2581" i="7" s="1"/>
  <c r="B2582" i="7" s="1"/>
  <c r="B2583" i="7" s="1"/>
  <c r="B2584" i="7" s="1"/>
  <c r="B2585" i="7" s="1"/>
  <c r="B2586" i="7" s="1"/>
  <c r="B2587" i="7" s="1"/>
  <c r="B2588" i="7" s="1"/>
  <c r="B2589" i="7" s="1"/>
  <c r="B2590" i="7" s="1"/>
  <c r="B2591" i="7" s="1"/>
  <c r="B2592" i="7" s="1"/>
  <c r="B2593" i="7" s="1"/>
  <c r="B2594" i="7" s="1"/>
  <c r="B2595" i="7" s="1"/>
  <c r="B2596" i="7" s="1"/>
  <c r="B2597" i="7" s="1"/>
  <c r="B2598" i="7" s="1"/>
  <c r="B2599" i="7" s="1"/>
  <c r="B2600" i="7" s="1"/>
  <c r="B2601" i="7" s="1"/>
  <c r="B2602" i="7" s="1"/>
  <c r="B2603" i="7" s="1"/>
  <c r="B2604" i="7" s="1"/>
  <c r="B2605" i="7" s="1"/>
  <c r="B2606" i="7" s="1"/>
  <c r="B2607" i="7" s="1"/>
  <c r="B2608" i="7" s="1"/>
  <c r="B2609" i="7" s="1"/>
  <c r="B2610" i="7" s="1"/>
  <c r="B2611" i="7" s="1"/>
  <c r="B2612" i="7" s="1"/>
  <c r="B2613" i="7" s="1"/>
  <c r="B2614" i="7" s="1"/>
  <c r="B2615" i="7" s="1"/>
  <c r="B2616" i="7" s="1"/>
  <c r="B2617" i="7" s="1"/>
  <c r="B2618" i="7" s="1"/>
  <c r="B2619" i="7" s="1"/>
  <c r="B2620" i="7" s="1"/>
  <c r="B2621" i="7" s="1"/>
  <c r="B2622" i="7" s="1"/>
  <c r="B2623" i="7" s="1"/>
  <c r="B2624" i="7" s="1"/>
  <c r="B2625" i="7" s="1"/>
  <c r="B2626" i="7" s="1"/>
  <c r="B2627" i="7" s="1"/>
  <c r="B2628" i="7" s="1"/>
  <c r="B2629" i="7" s="1"/>
  <c r="B2630" i="7" s="1"/>
  <c r="B2631" i="7" s="1"/>
  <c r="B2632" i="7" s="1"/>
  <c r="B2633" i="7" s="1"/>
  <c r="B2634" i="7" s="1"/>
  <c r="B2635" i="7" s="1"/>
  <c r="B2636" i="7" s="1"/>
  <c r="B2637" i="7" s="1"/>
  <c r="B2638" i="7" s="1"/>
  <c r="B2639" i="7" s="1"/>
  <c r="B2640" i="7" s="1"/>
  <c r="B2641" i="7" s="1"/>
  <c r="B2642" i="7" s="1"/>
  <c r="B2643" i="7" s="1"/>
  <c r="B2644" i="7" s="1"/>
  <c r="B2645" i="7" s="1"/>
  <c r="B2646" i="7" s="1"/>
  <c r="B2647" i="7" s="1"/>
  <c r="B2648" i="7" s="1"/>
  <c r="B2649" i="7" s="1"/>
  <c r="B2650" i="7" s="1"/>
  <c r="B2651" i="7" s="1"/>
  <c r="B2652" i="7" s="1"/>
  <c r="B2653" i="7" s="1"/>
  <c r="B2654" i="7" s="1"/>
  <c r="B2655" i="7" s="1"/>
  <c r="B2656" i="7" s="1"/>
  <c r="B2657" i="7" s="1"/>
  <c r="B2658" i="7" s="1"/>
  <c r="B2659" i="7" s="1"/>
  <c r="B2660" i="7" s="1"/>
  <c r="B2661" i="7" s="1"/>
  <c r="B2662" i="7" s="1"/>
  <c r="B2663" i="7" s="1"/>
  <c r="B2664" i="7" s="1"/>
  <c r="B2665" i="7" s="1"/>
  <c r="B2666" i="7" s="1"/>
  <c r="B2667" i="7" s="1"/>
  <c r="B2668" i="7" s="1"/>
  <c r="B2669" i="7" s="1"/>
  <c r="B2670" i="7" s="1"/>
  <c r="B2671" i="7" s="1"/>
  <c r="B2672" i="7" s="1"/>
  <c r="B2673" i="7" s="1"/>
  <c r="B2674" i="7" s="1"/>
  <c r="B2675" i="7" s="1"/>
  <c r="B2676" i="7" s="1"/>
  <c r="B2677" i="7" s="1"/>
  <c r="B2678" i="7" s="1"/>
  <c r="B2679" i="7" s="1"/>
  <c r="B2680" i="7" s="1"/>
  <c r="B2681" i="7" s="1"/>
  <c r="B2682" i="7" s="1"/>
  <c r="B2683" i="7" s="1"/>
  <c r="B2684" i="7" s="1"/>
  <c r="B2685" i="7" s="1"/>
  <c r="B2686" i="7" s="1"/>
  <c r="B2687" i="7" s="1"/>
  <c r="B2688" i="7" s="1"/>
  <c r="B2689" i="7" s="1"/>
  <c r="B2690" i="7" s="1"/>
  <c r="B2691" i="7" s="1"/>
  <c r="B2692" i="7" s="1"/>
  <c r="B2693" i="7" s="1"/>
  <c r="B2694" i="7" s="1"/>
  <c r="B2695" i="7" s="1"/>
  <c r="B2696" i="7" s="1"/>
  <c r="B2697" i="7" s="1"/>
  <c r="B2698" i="7" s="1"/>
  <c r="B2699" i="7" s="1"/>
  <c r="B2700" i="7" s="1"/>
  <c r="B2701" i="7" s="1"/>
  <c r="B2702" i="7" s="1"/>
  <c r="B2703" i="7" s="1"/>
  <c r="B2704" i="7" s="1"/>
  <c r="B2705" i="7" s="1"/>
  <c r="B2706" i="7" s="1"/>
  <c r="B2707" i="7" s="1"/>
  <c r="B2708" i="7" s="1"/>
  <c r="B2709" i="7" s="1"/>
  <c r="B2710" i="7" s="1"/>
  <c r="B2711" i="7" s="1"/>
  <c r="B2712" i="7" s="1"/>
  <c r="B2713" i="7" s="1"/>
  <c r="B2714" i="7" s="1"/>
  <c r="B2715" i="7" s="1"/>
  <c r="B2716" i="7" s="1"/>
  <c r="B2717" i="7" s="1"/>
  <c r="B2718" i="7" s="1"/>
  <c r="B2719" i="7" s="1"/>
  <c r="B2720" i="7" s="1"/>
  <c r="B2721" i="7" s="1"/>
  <c r="B2722" i="7" s="1"/>
  <c r="B2723" i="7" s="1"/>
  <c r="B2724" i="7" s="1"/>
  <c r="B2725" i="7" s="1"/>
  <c r="B2726" i="7" s="1"/>
  <c r="B2727" i="7" s="1"/>
  <c r="B2728" i="7" s="1"/>
  <c r="B2729" i="7" s="1"/>
  <c r="B2730" i="7" s="1"/>
  <c r="B2731" i="7" s="1"/>
  <c r="B2732" i="7" s="1"/>
  <c r="B2733" i="7" s="1"/>
  <c r="B2734" i="7" s="1"/>
  <c r="B2735" i="7" s="1"/>
  <c r="B2736" i="7" s="1"/>
  <c r="B2737" i="7" s="1"/>
  <c r="B2738" i="7" s="1"/>
  <c r="B2739" i="7" s="1"/>
  <c r="B2740" i="7" s="1"/>
  <c r="B2741" i="7" s="1"/>
  <c r="B2742" i="7" s="1"/>
  <c r="B2743" i="7" s="1"/>
  <c r="B2744" i="7" s="1"/>
  <c r="B2745" i="7" s="1"/>
  <c r="B2746" i="7" s="1"/>
  <c r="B2747" i="7" s="1"/>
  <c r="B2748" i="7" s="1"/>
  <c r="B2749" i="7" s="1"/>
  <c r="B2750" i="7" s="1"/>
  <c r="B2751" i="7" s="1"/>
  <c r="B2752" i="7" s="1"/>
  <c r="B2753" i="7" s="1"/>
  <c r="B2754" i="7" s="1"/>
  <c r="B2755" i="7" s="1"/>
  <c r="B2756" i="7" s="1"/>
  <c r="B2757" i="7" s="1"/>
  <c r="B2758" i="7" s="1"/>
  <c r="B2759" i="7" s="1"/>
  <c r="B2760" i="7" s="1"/>
  <c r="B2761" i="7" s="1"/>
  <c r="B2762" i="7" s="1"/>
  <c r="B2763" i="7" s="1"/>
  <c r="B2764" i="7" s="1"/>
  <c r="B2765" i="7" s="1"/>
  <c r="B2766" i="7" s="1"/>
  <c r="B2767" i="7" s="1"/>
  <c r="B2768" i="7" s="1"/>
  <c r="B2769" i="7" s="1"/>
  <c r="B2770" i="7" s="1"/>
  <c r="B2771" i="7" s="1"/>
  <c r="B2772" i="7" s="1"/>
  <c r="B2773" i="7" s="1"/>
  <c r="B2774" i="7" s="1"/>
  <c r="B2775" i="7" s="1"/>
  <c r="B2776" i="7" s="1"/>
  <c r="B2777" i="7" s="1"/>
  <c r="B2778" i="7" s="1"/>
  <c r="B2779" i="7" s="1"/>
  <c r="B2780" i="7" s="1"/>
  <c r="B2781" i="7" s="1"/>
  <c r="B2782" i="7" s="1"/>
  <c r="B2783" i="7" s="1"/>
  <c r="B2784" i="7" s="1"/>
  <c r="B2785" i="7" s="1"/>
  <c r="B2786" i="7" s="1"/>
  <c r="B2787" i="7" s="1"/>
  <c r="B2788" i="7" s="1"/>
  <c r="B2789" i="7" s="1"/>
  <c r="B2790" i="7" s="1"/>
  <c r="B2791" i="7" s="1"/>
  <c r="B2792" i="7" s="1"/>
  <c r="B2793" i="7" s="1"/>
  <c r="B2794" i="7" s="1"/>
  <c r="B2795" i="7" s="1"/>
  <c r="B2796" i="7" s="1"/>
  <c r="B2797" i="7" s="1"/>
  <c r="B2798" i="7" s="1"/>
  <c r="B2799" i="7" s="1"/>
  <c r="B2800" i="7" s="1"/>
  <c r="B2801" i="7" s="1"/>
  <c r="B2802" i="7" s="1"/>
  <c r="B2803" i="7" s="1"/>
  <c r="B2804" i="7" s="1"/>
  <c r="B2805" i="7" s="1"/>
  <c r="B2806" i="7" s="1"/>
  <c r="B2807" i="7" s="1"/>
  <c r="B2808" i="7" s="1"/>
  <c r="B2809" i="7" s="1"/>
  <c r="B2810" i="7" s="1"/>
  <c r="B2811" i="7" s="1"/>
  <c r="B2812" i="7" s="1"/>
  <c r="B2813" i="7" s="1"/>
  <c r="B2814" i="7" s="1"/>
  <c r="B2815" i="7" s="1"/>
  <c r="B2816" i="7" s="1"/>
  <c r="B2817" i="7" s="1"/>
  <c r="B2818" i="7" s="1"/>
  <c r="B2819" i="7" s="1"/>
  <c r="B2820" i="7" s="1"/>
  <c r="B2821" i="7" s="1"/>
  <c r="B2822" i="7" s="1"/>
  <c r="B2823" i="7" s="1"/>
  <c r="B2824" i="7" s="1"/>
  <c r="B2825" i="7" s="1"/>
  <c r="B2826" i="7" s="1"/>
  <c r="B2827" i="7" s="1"/>
  <c r="B2828" i="7" s="1"/>
  <c r="B2829" i="7" s="1"/>
  <c r="B2830" i="7" s="1"/>
  <c r="B2831" i="7" s="1"/>
  <c r="B2832" i="7" s="1"/>
  <c r="B2833" i="7" s="1"/>
  <c r="B2834" i="7" s="1"/>
  <c r="B2835" i="7" s="1"/>
  <c r="B2836" i="7" s="1"/>
  <c r="B2837" i="7" s="1"/>
  <c r="B2838" i="7" s="1"/>
  <c r="B2839" i="7" s="1"/>
  <c r="B2840" i="7" s="1"/>
  <c r="B2841" i="7" s="1"/>
  <c r="B2842" i="7" s="1"/>
  <c r="B2843" i="7" s="1"/>
  <c r="B2844" i="7" s="1"/>
  <c r="B2845" i="7" s="1"/>
  <c r="B2846" i="7" s="1"/>
  <c r="B2847" i="7" s="1"/>
  <c r="B2848" i="7" s="1"/>
  <c r="B2849" i="7" s="1"/>
  <c r="B2850" i="7" s="1"/>
  <c r="B2851" i="7" s="1"/>
  <c r="B2852" i="7" s="1"/>
  <c r="B2853" i="7" s="1"/>
  <c r="B2854" i="7" s="1"/>
  <c r="B2855" i="7" s="1"/>
  <c r="B2856" i="7" s="1"/>
  <c r="B2857" i="7" s="1"/>
  <c r="B2858" i="7" s="1"/>
  <c r="B2859" i="7" s="1"/>
  <c r="B2860" i="7" s="1"/>
  <c r="B2861" i="7" s="1"/>
  <c r="B2862" i="7" s="1"/>
  <c r="B2863" i="7" s="1"/>
  <c r="B2864" i="7" s="1"/>
  <c r="B2865" i="7" s="1"/>
  <c r="B2866" i="7" s="1"/>
  <c r="B2867" i="7" s="1"/>
  <c r="B2868" i="7" s="1"/>
  <c r="B2869" i="7" s="1"/>
  <c r="B2870" i="7" s="1"/>
  <c r="B2871" i="7" s="1"/>
  <c r="B2872" i="7" s="1"/>
  <c r="B2873" i="7" s="1"/>
  <c r="B2874" i="7" s="1"/>
  <c r="B2875" i="7" s="1"/>
  <c r="B2876" i="7" s="1"/>
  <c r="B2877" i="7" s="1"/>
  <c r="B2878" i="7" s="1"/>
  <c r="B2879" i="7" s="1"/>
  <c r="B2880" i="7" s="1"/>
  <c r="B2881" i="7" s="1"/>
  <c r="B2882" i="7" s="1"/>
  <c r="B2883" i="7" s="1"/>
  <c r="B2884" i="7" s="1"/>
  <c r="B2885" i="7" s="1"/>
  <c r="B2886" i="7" s="1"/>
  <c r="B2887" i="7" s="1"/>
  <c r="B2888" i="7" s="1"/>
  <c r="B2889" i="7" s="1"/>
  <c r="B2890" i="7" s="1"/>
  <c r="B2891" i="7" s="1"/>
  <c r="B2892" i="7" s="1"/>
  <c r="B2893" i="7" s="1"/>
  <c r="B2894" i="7" s="1"/>
  <c r="B2895" i="7" s="1"/>
  <c r="B2896" i="7" s="1"/>
  <c r="B2897" i="7" s="1"/>
  <c r="B2898" i="7" s="1"/>
  <c r="B2899" i="7" s="1"/>
  <c r="B2900" i="7" s="1"/>
  <c r="B2901" i="7" s="1"/>
  <c r="B2902" i="7" s="1"/>
  <c r="B2903" i="7" s="1"/>
  <c r="B2904" i="7" s="1"/>
  <c r="B2905" i="7" s="1"/>
  <c r="B2906" i="7" s="1"/>
  <c r="B2907" i="7" s="1"/>
  <c r="B2908" i="7" s="1"/>
  <c r="B2909" i="7" s="1"/>
  <c r="B2910" i="7" s="1"/>
  <c r="B2911" i="7" s="1"/>
  <c r="B2912" i="7" s="1"/>
  <c r="B2913" i="7" s="1"/>
  <c r="B2914" i="7" s="1"/>
  <c r="B2915" i="7" s="1"/>
  <c r="B2916" i="7" s="1"/>
  <c r="B2917" i="7" s="1"/>
  <c r="B2918" i="7" s="1"/>
  <c r="B2919" i="7" s="1"/>
  <c r="B2920" i="7" s="1"/>
  <c r="B2921" i="7" s="1"/>
  <c r="B2922" i="7" s="1"/>
  <c r="B2923" i="7" s="1"/>
  <c r="B2924" i="7" s="1"/>
  <c r="B2925" i="7" s="1"/>
  <c r="B2926" i="7" s="1"/>
  <c r="B2927" i="7" s="1"/>
  <c r="B2928" i="7" s="1"/>
  <c r="B2929" i="7" s="1"/>
  <c r="B2930" i="7" s="1"/>
  <c r="B2931" i="7" s="1"/>
  <c r="B2932" i="7" s="1"/>
  <c r="B2933" i="7" s="1"/>
  <c r="B2934" i="7" s="1"/>
  <c r="B2935" i="7" s="1"/>
  <c r="B2936" i="7" s="1"/>
  <c r="B2937" i="7" s="1"/>
  <c r="B2938" i="7" s="1"/>
  <c r="B2939" i="7" s="1"/>
  <c r="B2940" i="7" s="1"/>
  <c r="B2941" i="7" s="1"/>
  <c r="B2942" i="7" s="1"/>
  <c r="B2943" i="7" s="1"/>
  <c r="B2944" i="7" s="1"/>
  <c r="B2945" i="7" s="1"/>
  <c r="B2946" i="7" s="1"/>
  <c r="B2947" i="7" s="1"/>
  <c r="B2948" i="7" s="1"/>
  <c r="B2949" i="7" s="1"/>
  <c r="B2950" i="7" s="1"/>
  <c r="B2951" i="7" s="1"/>
  <c r="B2952" i="7" s="1"/>
  <c r="B2953" i="7" s="1"/>
  <c r="B2954" i="7" s="1"/>
  <c r="B2955" i="7" s="1"/>
  <c r="B2956" i="7" s="1"/>
  <c r="B2957" i="7" s="1"/>
  <c r="B2958" i="7" s="1"/>
  <c r="B2959" i="7" s="1"/>
  <c r="B2960" i="7" s="1"/>
  <c r="B2961" i="7" s="1"/>
  <c r="B2962" i="7" s="1"/>
  <c r="B2963" i="7" s="1"/>
  <c r="B2964" i="7" s="1"/>
  <c r="B2965" i="7" s="1"/>
  <c r="B2966" i="7" s="1"/>
  <c r="B2967" i="7" s="1"/>
  <c r="B2968" i="7" s="1"/>
  <c r="B2969" i="7" s="1"/>
  <c r="B2970" i="7" s="1"/>
  <c r="B2971" i="7" s="1"/>
  <c r="B2972" i="7" s="1"/>
  <c r="B2973" i="7" s="1"/>
  <c r="B2974" i="7" s="1"/>
  <c r="B2975" i="7" s="1"/>
  <c r="B2976" i="7" s="1"/>
  <c r="B2977" i="7" s="1"/>
  <c r="B2978" i="7" s="1"/>
  <c r="B2979" i="7" s="1"/>
  <c r="B2980" i="7" s="1"/>
  <c r="B2981" i="7" s="1"/>
  <c r="B2982" i="7" s="1"/>
  <c r="B2983" i="7" s="1"/>
  <c r="B2984" i="7" s="1"/>
  <c r="B2985" i="7" s="1"/>
  <c r="B2986" i="7" s="1"/>
  <c r="B2987" i="7" s="1"/>
  <c r="B2988" i="7" s="1"/>
  <c r="B2989" i="7" s="1"/>
  <c r="B2990" i="7" s="1"/>
  <c r="B2991" i="7" s="1"/>
  <c r="B2992" i="7" s="1"/>
  <c r="B2993" i="7" s="1"/>
  <c r="B2994" i="7" s="1"/>
  <c r="B2995" i="7" s="1"/>
  <c r="B2996" i="7" s="1"/>
  <c r="B2997" i="7" s="1"/>
  <c r="B2998" i="7" s="1"/>
  <c r="B2999" i="7" s="1"/>
  <c r="B3000" i="7" s="1"/>
  <c r="B3001" i="7" s="1"/>
  <c r="B3002" i="7" s="1"/>
  <c r="B3003" i="7" s="1"/>
  <c r="B3004" i="7" s="1"/>
  <c r="B3005" i="7" s="1"/>
  <c r="B3006" i="7" s="1"/>
  <c r="B3007" i="7" s="1"/>
  <c r="B3008" i="7" s="1"/>
  <c r="B3009" i="7" s="1"/>
  <c r="B3010" i="7" s="1"/>
  <c r="B3011" i="7" s="1"/>
  <c r="B3012" i="7" s="1"/>
  <c r="B3013" i="7" s="1"/>
  <c r="B3014" i="7" s="1"/>
  <c r="B3015" i="7" s="1"/>
  <c r="B3016" i="7" s="1"/>
  <c r="B3017" i="7" s="1"/>
  <c r="B3018" i="7" s="1"/>
  <c r="B3019" i="7" s="1"/>
  <c r="B3020" i="7" s="1"/>
  <c r="B3021" i="7" s="1"/>
  <c r="B3022" i="7" s="1"/>
  <c r="B3023" i="7" s="1"/>
  <c r="B3024" i="7" s="1"/>
  <c r="B3025" i="7" s="1"/>
  <c r="B3026" i="7" s="1"/>
  <c r="B3027" i="7" s="1"/>
  <c r="B3028" i="7" s="1"/>
  <c r="B3029" i="7" s="1"/>
  <c r="B3030" i="7" s="1"/>
  <c r="B3031" i="7" s="1"/>
  <c r="B3032" i="7" s="1"/>
  <c r="B3033" i="7" s="1"/>
  <c r="B3034" i="7" s="1"/>
  <c r="B3035" i="7" s="1"/>
  <c r="B3036" i="7" s="1"/>
  <c r="B3037" i="7" s="1"/>
  <c r="B3038" i="7" s="1"/>
  <c r="B3039" i="7" s="1"/>
  <c r="B3040" i="7" s="1"/>
  <c r="B3041" i="7" s="1"/>
  <c r="B3042" i="7" s="1"/>
  <c r="B3043" i="7" s="1"/>
  <c r="B3044" i="7" s="1"/>
  <c r="B3045" i="7" s="1"/>
  <c r="B3046" i="7" s="1"/>
  <c r="B3047" i="7" s="1"/>
  <c r="B3048" i="7" s="1"/>
  <c r="B3049" i="7" s="1"/>
  <c r="B3050" i="7" s="1"/>
  <c r="B3051" i="7" s="1"/>
  <c r="B3052" i="7" s="1"/>
  <c r="B3053" i="7" s="1"/>
  <c r="B3054" i="7" s="1"/>
  <c r="B3055" i="7" s="1"/>
  <c r="B3056" i="7" s="1"/>
  <c r="B3057" i="7" s="1"/>
  <c r="B3058" i="7" s="1"/>
  <c r="B3059" i="7" s="1"/>
  <c r="B3060" i="7" s="1"/>
  <c r="B3061" i="7" s="1"/>
  <c r="B3062" i="7" s="1"/>
  <c r="B3063" i="7" s="1"/>
  <c r="B3064" i="7" s="1"/>
  <c r="B3065" i="7" s="1"/>
  <c r="B3066" i="7" s="1"/>
  <c r="B3067" i="7" s="1"/>
  <c r="B3068" i="7" s="1"/>
  <c r="B3069" i="7" s="1"/>
  <c r="B3070" i="7" s="1"/>
  <c r="B3071" i="7" s="1"/>
  <c r="B3072" i="7" s="1"/>
  <c r="B3073" i="7" s="1"/>
  <c r="B3074" i="7" s="1"/>
  <c r="B3075" i="7" s="1"/>
  <c r="B3076" i="7" s="1"/>
  <c r="B3077" i="7" s="1"/>
  <c r="B3078" i="7" s="1"/>
  <c r="B3079" i="7" s="1"/>
  <c r="B3080" i="7" s="1"/>
  <c r="B3081" i="7" s="1"/>
  <c r="B3082" i="7" s="1"/>
  <c r="B3083" i="7" s="1"/>
  <c r="B3084" i="7" s="1"/>
  <c r="B3085" i="7" s="1"/>
  <c r="B3086" i="7" s="1"/>
  <c r="B3087" i="7" s="1"/>
  <c r="B3088" i="7" s="1"/>
  <c r="B3089" i="7" s="1"/>
  <c r="B3090" i="7" s="1"/>
  <c r="B3091" i="7" s="1"/>
  <c r="B3092" i="7" s="1"/>
  <c r="B3093" i="7" s="1"/>
  <c r="B3094" i="7" s="1"/>
  <c r="B3095" i="7" s="1"/>
  <c r="B3096" i="7" s="1"/>
  <c r="B3097" i="7" s="1"/>
  <c r="B3098" i="7" s="1"/>
  <c r="B3099" i="7" s="1"/>
  <c r="B3100" i="7" s="1"/>
  <c r="B3101" i="7" s="1"/>
  <c r="B3102" i="7" s="1"/>
  <c r="B3103" i="7" s="1"/>
  <c r="B3104" i="7" s="1"/>
  <c r="B3105" i="7" s="1"/>
  <c r="B3106" i="7" s="1"/>
  <c r="B3107" i="7" s="1"/>
  <c r="B3108" i="7" s="1"/>
  <c r="B3109" i="7" s="1"/>
  <c r="B3110" i="7" s="1"/>
  <c r="B3111" i="7" s="1"/>
  <c r="B3112" i="7" s="1"/>
  <c r="B3113" i="7" s="1"/>
  <c r="B3114" i="7" s="1"/>
  <c r="B3115" i="7" s="1"/>
  <c r="B3116" i="7" s="1"/>
  <c r="B3117" i="7" s="1"/>
  <c r="B3118" i="7" s="1"/>
  <c r="B3119" i="7" s="1"/>
  <c r="B3120" i="7" s="1"/>
  <c r="B3121" i="7" s="1"/>
  <c r="B3122" i="7" s="1"/>
  <c r="B3123" i="7" s="1"/>
  <c r="B3124" i="7" s="1"/>
  <c r="B3125" i="7" s="1"/>
  <c r="B3126" i="7" s="1"/>
  <c r="B3127" i="7" s="1"/>
  <c r="B3128" i="7" s="1"/>
  <c r="B3129" i="7" s="1"/>
  <c r="B3130" i="7" s="1"/>
  <c r="B3131" i="7" s="1"/>
  <c r="B3132" i="7" s="1"/>
  <c r="B3133" i="7" s="1"/>
  <c r="B3134" i="7" s="1"/>
  <c r="B3135" i="7" s="1"/>
  <c r="B3136" i="7" s="1"/>
  <c r="B3137" i="7" s="1"/>
  <c r="B3138" i="7" s="1"/>
  <c r="B3139" i="7" s="1"/>
  <c r="B3140" i="7" s="1"/>
  <c r="B3141" i="7" s="1"/>
  <c r="B3142" i="7" s="1"/>
  <c r="B3143" i="7" s="1"/>
  <c r="B3144" i="7" s="1"/>
  <c r="B3145" i="7" s="1"/>
  <c r="B3146" i="7" s="1"/>
  <c r="B3147" i="7" s="1"/>
  <c r="B3148" i="7" s="1"/>
  <c r="B3149" i="7" s="1"/>
  <c r="B3150" i="7" s="1"/>
  <c r="B3151" i="7" s="1"/>
  <c r="B3152" i="7" s="1"/>
  <c r="B3153" i="7" s="1"/>
  <c r="B3154" i="7" s="1"/>
  <c r="B3155" i="7" s="1"/>
  <c r="B3156" i="7" s="1"/>
  <c r="B3157" i="7" s="1"/>
  <c r="B3158" i="7" s="1"/>
  <c r="B3159" i="7" s="1"/>
  <c r="B3160" i="7" s="1"/>
  <c r="B3161" i="7" s="1"/>
  <c r="B3162" i="7" s="1"/>
  <c r="B3163" i="7" s="1"/>
  <c r="B3164" i="7" s="1"/>
  <c r="B3165" i="7" s="1"/>
  <c r="B3166" i="7" s="1"/>
  <c r="B3167" i="7" s="1"/>
  <c r="B3168" i="7" s="1"/>
  <c r="B3169" i="7" s="1"/>
  <c r="B3170" i="7" s="1"/>
  <c r="B3171" i="7" s="1"/>
  <c r="B3172" i="7" s="1"/>
  <c r="B3173" i="7" s="1"/>
  <c r="B3174" i="7" s="1"/>
  <c r="B3175" i="7" s="1"/>
  <c r="B3176" i="7" s="1"/>
  <c r="B3177" i="7" s="1"/>
  <c r="B3178" i="7" s="1"/>
  <c r="B3179" i="7" s="1"/>
  <c r="B3180" i="7" s="1"/>
  <c r="B3181" i="7" s="1"/>
  <c r="B3182" i="7" s="1"/>
  <c r="B3183" i="7" s="1"/>
  <c r="B3184" i="7" s="1"/>
  <c r="B3185" i="7" s="1"/>
  <c r="B3186" i="7" s="1"/>
  <c r="B3187" i="7" s="1"/>
  <c r="B3188" i="7" s="1"/>
  <c r="B3189" i="7" s="1"/>
  <c r="B3190" i="7" s="1"/>
  <c r="B3191" i="7" s="1"/>
  <c r="B3192" i="7" s="1"/>
  <c r="B3193" i="7" s="1"/>
  <c r="B3194" i="7" s="1"/>
  <c r="B3195" i="7" s="1"/>
  <c r="B3196" i="7" s="1"/>
  <c r="B3197" i="7" s="1"/>
  <c r="B3198" i="7" s="1"/>
  <c r="B3199" i="7" s="1"/>
  <c r="B3200" i="7" s="1"/>
  <c r="B3201" i="7" s="1"/>
  <c r="B3202" i="7" s="1"/>
  <c r="B3203" i="7" s="1"/>
  <c r="B3204" i="7" s="1"/>
  <c r="B3205" i="7" s="1"/>
  <c r="B3206" i="7" s="1"/>
  <c r="B3207" i="7" s="1"/>
  <c r="B3208" i="7" s="1"/>
  <c r="B3209" i="7" s="1"/>
  <c r="B3210" i="7" s="1"/>
  <c r="B3211" i="7" s="1"/>
  <c r="B3212" i="7" s="1"/>
  <c r="B3213" i="7" s="1"/>
  <c r="B3214" i="7" s="1"/>
  <c r="B3215" i="7" s="1"/>
  <c r="B3216" i="7" s="1"/>
  <c r="B3217" i="7" s="1"/>
  <c r="B3218" i="7" s="1"/>
  <c r="B3219" i="7" s="1"/>
  <c r="B3220" i="7" s="1"/>
  <c r="B3221" i="7" s="1"/>
  <c r="B3222" i="7" s="1"/>
  <c r="B3223" i="7" s="1"/>
  <c r="B3224" i="7" s="1"/>
  <c r="B3225" i="7" s="1"/>
  <c r="B3226" i="7" s="1"/>
  <c r="B3227" i="7" s="1"/>
  <c r="B3228" i="7" s="1"/>
  <c r="B3229" i="7" s="1"/>
  <c r="B3230" i="7" s="1"/>
  <c r="B3231" i="7" s="1"/>
  <c r="B3232" i="7" s="1"/>
  <c r="B3233" i="7" s="1"/>
  <c r="B3234" i="7" s="1"/>
  <c r="B3235" i="7" s="1"/>
  <c r="B3236" i="7" s="1"/>
  <c r="B3237" i="7" s="1"/>
  <c r="B3238" i="7" s="1"/>
  <c r="B3239" i="7" s="1"/>
  <c r="B3240" i="7" s="1"/>
  <c r="B3241" i="7" s="1"/>
  <c r="B3242" i="7" s="1"/>
  <c r="B3243" i="7" s="1"/>
  <c r="B3244" i="7" s="1"/>
  <c r="B3245" i="7" s="1"/>
  <c r="B3246" i="7" s="1"/>
  <c r="B3247" i="7" s="1"/>
  <c r="B3248" i="7" s="1"/>
  <c r="B3249" i="7" s="1"/>
  <c r="B3250" i="7" s="1"/>
  <c r="B3251" i="7" s="1"/>
  <c r="B3252" i="7" s="1"/>
  <c r="B3253" i="7" s="1"/>
  <c r="B3254" i="7" s="1"/>
  <c r="B3255" i="7" s="1"/>
  <c r="B3256" i="7" s="1"/>
  <c r="B3257" i="7" s="1"/>
  <c r="B3258" i="7" s="1"/>
  <c r="B3259" i="7" s="1"/>
  <c r="B3260" i="7" s="1"/>
  <c r="B3261" i="7" s="1"/>
  <c r="B3262" i="7" s="1"/>
  <c r="B3263" i="7" s="1"/>
  <c r="B3264" i="7" s="1"/>
  <c r="B3265" i="7" s="1"/>
  <c r="B3266" i="7" s="1"/>
  <c r="B3267" i="7" s="1"/>
  <c r="B3268" i="7" s="1"/>
  <c r="B3269" i="7" s="1"/>
  <c r="B3270" i="7" s="1"/>
  <c r="B3271" i="7" s="1"/>
  <c r="B3272" i="7" s="1"/>
  <c r="B3273" i="7" s="1"/>
  <c r="B3274" i="7" s="1"/>
  <c r="B3275" i="7" s="1"/>
  <c r="B3276" i="7" s="1"/>
  <c r="B3277" i="7" s="1"/>
  <c r="B3278" i="7" s="1"/>
  <c r="B3279" i="7" s="1"/>
  <c r="B3280" i="7" s="1"/>
  <c r="B3281" i="7" s="1"/>
  <c r="B3282" i="7" s="1"/>
  <c r="B3283" i="7" s="1"/>
  <c r="B3284" i="7" s="1"/>
  <c r="B3285" i="7" s="1"/>
  <c r="B3286" i="7" s="1"/>
  <c r="B3287" i="7" s="1"/>
  <c r="B3288" i="7" s="1"/>
  <c r="B3289" i="7" s="1"/>
  <c r="B3290" i="7" s="1"/>
  <c r="B3291" i="7" s="1"/>
  <c r="B3292" i="7" s="1"/>
  <c r="B3293" i="7" s="1"/>
  <c r="B3294" i="7" s="1"/>
  <c r="B3295" i="7" s="1"/>
  <c r="B3296" i="7" s="1"/>
  <c r="B3297" i="7" s="1"/>
  <c r="B3298" i="7" s="1"/>
  <c r="B3299" i="7" s="1"/>
  <c r="B3300" i="7" s="1"/>
  <c r="B3301" i="7" s="1"/>
  <c r="B3302" i="7" s="1"/>
  <c r="B3303" i="7" s="1"/>
  <c r="B3304" i="7" s="1"/>
  <c r="B3305" i="7" s="1"/>
  <c r="B3306" i="7" s="1"/>
  <c r="B3307" i="7" s="1"/>
  <c r="B3308" i="7" s="1"/>
  <c r="B3309" i="7" s="1"/>
  <c r="B3310" i="7" s="1"/>
  <c r="B3311" i="7" s="1"/>
  <c r="B3312" i="7" s="1"/>
  <c r="B3313" i="7" s="1"/>
  <c r="B3314" i="7" s="1"/>
  <c r="B3315" i="7" s="1"/>
  <c r="B3316" i="7" s="1"/>
  <c r="B3317" i="7" s="1"/>
  <c r="B3318" i="7" s="1"/>
  <c r="B3319" i="7" s="1"/>
  <c r="B3320" i="7" s="1"/>
  <c r="B3321" i="7" s="1"/>
  <c r="B3322" i="7" s="1"/>
  <c r="B3323" i="7" s="1"/>
  <c r="B3324" i="7" s="1"/>
  <c r="B3325" i="7" s="1"/>
  <c r="B3326" i="7" s="1"/>
  <c r="B3327" i="7" s="1"/>
  <c r="B3328" i="7" s="1"/>
  <c r="B3329" i="7" s="1"/>
  <c r="B3330" i="7" s="1"/>
  <c r="B3331" i="7" s="1"/>
  <c r="B3332" i="7" s="1"/>
  <c r="B3333" i="7" s="1"/>
  <c r="B3334" i="7" s="1"/>
  <c r="B3335" i="7" s="1"/>
  <c r="B3336" i="7" s="1"/>
  <c r="B3337" i="7" s="1"/>
  <c r="B3338" i="7" s="1"/>
  <c r="B3339" i="7" s="1"/>
  <c r="B3340" i="7" s="1"/>
  <c r="B3341" i="7" s="1"/>
  <c r="B3342" i="7" s="1"/>
  <c r="B3343" i="7" s="1"/>
  <c r="B3344" i="7" s="1"/>
  <c r="B3345" i="7" s="1"/>
  <c r="B3346" i="7" s="1"/>
  <c r="B3347" i="7" s="1"/>
  <c r="B3348" i="7" s="1"/>
  <c r="B3349" i="7" s="1"/>
  <c r="B3350" i="7" s="1"/>
  <c r="B3351" i="7" s="1"/>
  <c r="B3352" i="7" s="1"/>
  <c r="B3353" i="7" s="1"/>
  <c r="B3354" i="7" s="1"/>
  <c r="B3355" i="7" s="1"/>
  <c r="B3356" i="7" s="1"/>
  <c r="B3357" i="7" s="1"/>
  <c r="B3358" i="7" s="1"/>
  <c r="B3359" i="7" s="1"/>
  <c r="B3360" i="7" s="1"/>
  <c r="B3361" i="7" s="1"/>
  <c r="B3362" i="7" s="1"/>
  <c r="B3363" i="7" s="1"/>
  <c r="B3364" i="7" s="1"/>
  <c r="B3365" i="7" s="1"/>
  <c r="B3366" i="7" s="1"/>
  <c r="B3367" i="7" s="1"/>
  <c r="B3368" i="7" s="1"/>
  <c r="B3369" i="7" s="1"/>
  <c r="B3370" i="7" s="1"/>
  <c r="B3371" i="7" s="1"/>
  <c r="B3372" i="7" s="1"/>
  <c r="B3373" i="7" s="1"/>
  <c r="B3374" i="7" s="1"/>
  <c r="B3375" i="7" s="1"/>
  <c r="B3376" i="7" s="1"/>
  <c r="B3377" i="7" s="1"/>
  <c r="B3378" i="7" s="1"/>
  <c r="B3379" i="7" s="1"/>
  <c r="B3380" i="7" s="1"/>
  <c r="B3381" i="7" s="1"/>
  <c r="B3382" i="7" s="1"/>
  <c r="B3383" i="7" s="1"/>
  <c r="B3384" i="7" s="1"/>
  <c r="B3385" i="7" s="1"/>
  <c r="B3386" i="7" s="1"/>
  <c r="B3387" i="7" s="1"/>
  <c r="B3388" i="7" s="1"/>
  <c r="B3389" i="7" s="1"/>
  <c r="B3390" i="7" s="1"/>
  <c r="B3391" i="7" s="1"/>
  <c r="B3392" i="7" s="1"/>
  <c r="B3393" i="7" s="1"/>
  <c r="B3394" i="7" s="1"/>
  <c r="B3395" i="7" s="1"/>
  <c r="B3396" i="7" s="1"/>
  <c r="B3397" i="7" s="1"/>
  <c r="B3398" i="7" s="1"/>
  <c r="B3399" i="7" s="1"/>
  <c r="B3400" i="7" s="1"/>
  <c r="B3401" i="7" s="1"/>
  <c r="B3402" i="7" s="1"/>
  <c r="B3403" i="7" s="1"/>
  <c r="B3404" i="7" s="1"/>
  <c r="B3405" i="7" s="1"/>
  <c r="B3406" i="7" s="1"/>
  <c r="B3407" i="7" s="1"/>
  <c r="B3408" i="7" s="1"/>
  <c r="B3409" i="7" s="1"/>
  <c r="B3410" i="7" s="1"/>
  <c r="B3411" i="7" s="1"/>
  <c r="B3412" i="7" s="1"/>
  <c r="B3413" i="7" s="1"/>
  <c r="B3414" i="7" s="1"/>
  <c r="B3415" i="7" s="1"/>
  <c r="B3416" i="7" s="1"/>
  <c r="B3417" i="7" s="1"/>
  <c r="B3418" i="7" s="1"/>
  <c r="B3419" i="7" s="1"/>
  <c r="B3420" i="7" s="1"/>
  <c r="B3421" i="7" s="1"/>
  <c r="B3422" i="7" s="1"/>
  <c r="B3423" i="7" s="1"/>
  <c r="B3424" i="7" s="1"/>
  <c r="B3425" i="7" s="1"/>
  <c r="B3426" i="7" s="1"/>
  <c r="B3427" i="7" s="1"/>
  <c r="B3428" i="7" s="1"/>
  <c r="B3429" i="7" s="1"/>
  <c r="B3430" i="7" s="1"/>
  <c r="B3431" i="7" s="1"/>
  <c r="B3432" i="7" s="1"/>
  <c r="B3433" i="7" s="1"/>
  <c r="B3434" i="7" s="1"/>
  <c r="B3435" i="7" s="1"/>
  <c r="B3436" i="7" s="1"/>
  <c r="B3437" i="7" s="1"/>
  <c r="B3438" i="7" s="1"/>
  <c r="B3439" i="7" s="1"/>
  <c r="B3440" i="7" s="1"/>
  <c r="B3441" i="7" s="1"/>
  <c r="B3442" i="7" s="1"/>
  <c r="B3443" i="7" s="1"/>
  <c r="B3444" i="7" s="1"/>
  <c r="B3445" i="7" s="1"/>
  <c r="B3446" i="7" s="1"/>
  <c r="B3447" i="7" s="1"/>
  <c r="B3448" i="7" s="1"/>
  <c r="B3449" i="7" s="1"/>
  <c r="B3450" i="7" s="1"/>
  <c r="B3451" i="7" s="1"/>
  <c r="B3452" i="7" s="1"/>
  <c r="B3453" i="7" s="1"/>
  <c r="B3454" i="7" s="1"/>
  <c r="B3455" i="7" s="1"/>
  <c r="B3456" i="7" s="1"/>
  <c r="B3457" i="7" s="1"/>
  <c r="B3458" i="7" s="1"/>
  <c r="B3459" i="7" s="1"/>
  <c r="B3460" i="7" s="1"/>
  <c r="B3461" i="7" s="1"/>
  <c r="B3462" i="7" s="1"/>
  <c r="B3463" i="7" s="1"/>
  <c r="B3464" i="7" s="1"/>
  <c r="B3465" i="7" s="1"/>
  <c r="B3466" i="7" s="1"/>
  <c r="B3467" i="7" s="1"/>
  <c r="B3468" i="7" s="1"/>
  <c r="B3469" i="7" s="1"/>
  <c r="B3470" i="7" s="1"/>
  <c r="B3471" i="7" s="1"/>
  <c r="B3472" i="7" s="1"/>
  <c r="B3473" i="7" s="1"/>
  <c r="B3474" i="7" s="1"/>
  <c r="B3475" i="7" s="1"/>
  <c r="B3476" i="7" s="1"/>
  <c r="B3477" i="7" s="1"/>
  <c r="B3478" i="7" s="1"/>
  <c r="B3479" i="7" s="1"/>
  <c r="B3480" i="7" s="1"/>
  <c r="B3481" i="7" s="1"/>
  <c r="B3482" i="7" s="1"/>
  <c r="B3483" i="7" s="1"/>
  <c r="B3484" i="7" s="1"/>
  <c r="B3485" i="7" s="1"/>
  <c r="B3486" i="7" s="1"/>
  <c r="B3487" i="7" s="1"/>
  <c r="B3488" i="7" s="1"/>
  <c r="B3489" i="7" s="1"/>
  <c r="B3490" i="7" s="1"/>
  <c r="B3491" i="7" s="1"/>
  <c r="B3492" i="7" s="1"/>
  <c r="B3493" i="7" s="1"/>
  <c r="B3494" i="7" s="1"/>
  <c r="B3495" i="7" s="1"/>
  <c r="B3496" i="7" s="1"/>
  <c r="B3497" i="7" s="1"/>
  <c r="B3498" i="7" s="1"/>
  <c r="B3499" i="7" s="1"/>
  <c r="B3500" i="7" s="1"/>
  <c r="B3501" i="7" s="1"/>
  <c r="B3502" i="7" s="1"/>
  <c r="B3503" i="7" s="1"/>
  <c r="B3504" i="7" s="1"/>
  <c r="B3505" i="7" s="1"/>
  <c r="B3506" i="7" s="1"/>
  <c r="B3507" i="7" s="1"/>
  <c r="B3508" i="7" s="1"/>
  <c r="B3509" i="7" s="1"/>
  <c r="B3510" i="7" s="1"/>
  <c r="B3511" i="7" s="1"/>
  <c r="B3512" i="7" s="1"/>
  <c r="B3513" i="7" s="1"/>
  <c r="B3514" i="7" s="1"/>
  <c r="B3515" i="7" s="1"/>
  <c r="B3516" i="7" s="1"/>
  <c r="B3517" i="7" s="1"/>
  <c r="B3518" i="7" s="1"/>
  <c r="B3519" i="7" s="1"/>
  <c r="B3520" i="7" s="1"/>
  <c r="B3521" i="7" s="1"/>
  <c r="B3522" i="7" s="1"/>
  <c r="B3523" i="7" s="1"/>
  <c r="B3524" i="7" s="1"/>
  <c r="B3525" i="7" s="1"/>
  <c r="B3526" i="7" s="1"/>
  <c r="B3527" i="7" s="1"/>
  <c r="B3528" i="7" s="1"/>
  <c r="B3529" i="7" s="1"/>
  <c r="B3530" i="7" s="1"/>
  <c r="B3531" i="7" s="1"/>
  <c r="B3532" i="7" s="1"/>
  <c r="B3533" i="7" s="1"/>
  <c r="B3534" i="7" s="1"/>
  <c r="B3535" i="7" s="1"/>
  <c r="B3536" i="7" s="1"/>
  <c r="B3537" i="7" s="1"/>
  <c r="B3538" i="7" s="1"/>
  <c r="B3539" i="7" s="1"/>
  <c r="B3540" i="7" s="1"/>
  <c r="B3541" i="7" s="1"/>
  <c r="B3542" i="7" s="1"/>
  <c r="B3543" i="7" s="1"/>
  <c r="B3544" i="7" s="1"/>
  <c r="B3545" i="7" s="1"/>
  <c r="B3546" i="7" s="1"/>
  <c r="B3547" i="7" s="1"/>
  <c r="B3548" i="7" s="1"/>
  <c r="B3549" i="7" s="1"/>
  <c r="B3550" i="7" s="1"/>
  <c r="B3551" i="7" s="1"/>
  <c r="B3552" i="7" s="1"/>
  <c r="B3553" i="7" s="1"/>
  <c r="B3554" i="7" s="1"/>
  <c r="B3555" i="7" s="1"/>
  <c r="B3556" i="7" s="1"/>
  <c r="B3557" i="7" s="1"/>
  <c r="B3558" i="7" s="1"/>
  <c r="B3559" i="7" s="1"/>
  <c r="B3560" i="7" s="1"/>
  <c r="B3561" i="7" s="1"/>
  <c r="B3562" i="7" s="1"/>
  <c r="B3563" i="7" s="1"/>
  <c r="B3564" i="7" s="1"/>
  <c r="B3565" i="7" s="1"/>
  <c r="B3566" i="7" s="1"/>
  <c r="B3567" i="7" s="1"/>
  <c r="B3568" i="7" s="1"/>
  <c r="B3569" i="7" s="1"/>
  <c r="B3570" i="7" s="1"/>
  <c r="B3571" i="7" s="1"/>
  <c r="B3572" i="7" s="1"/>
  <c r="B3573" i="7" s="1"/>
  <c r="B3574" i="7" s="1"/>
  <c r="B3575" i="7" s="1"/>
  <c r="B3576" i="7" s="1"/>
  <c r="B3577" i="7" s="1"/>
  <c r="B3578" i="7" s="1"/>
  <c r="B3579" i="7" s="1"/>
  <c r="B3580" i="7" s="1"/>
  <c r="B3581" i="7" s="1"/>
  <c r="B3582" i="7" s="1"/>
  <c r="B3583" i="7" s="1"/>
  <c r="B3584" i="7" s="1"/>
  <c r="B3585" i="7" s="1"/>
  <c r="B3586" i="7" s="1"/>
  <c r="B3587" i="7" s="1"/>
  <c r="B3588" i="7" s="1"/>
  <c r="B3589" i="7" s="1"/>
  <c r="B3590" i="7" s="1"/>
  <c r="B3591" i="7" s="1"/>
  <c r="B3592" i="7" s="1"/>
  <c r="B3593" i="7" s="1"/>
  <c r="B3594" i="7" s="1"/>
  <c r="B3595" i="7" s="1"/>
  <c r="B3596" i="7" s="1"/>
  <c r="B3597" i="7" s="1"/>
  <c r="B3598" i="7" s="1"/>
  <c r="B3599" i="7" s="1"/>
  <c r="B3600" i="7" s="1"/>
  <c r="B3601" i="7" s="1"/>
  <c r="B3602" i="7" s="1"/>
  <c r="B3603" i="7" s="1"/>
  <c r="B3604" i="7" s="1"/>
  <c r="B3605" i="7" s="1"/>
  <c r="B3606" i="7" s="1"/>
  <c r="B3607" i="7" s="1"/>
  <c r="B3608" i="7" s="1"/>
  <c r="B3609" i="7" s="1"/>
  <c r="B3610" i="7" s="1"/>
  <c r="B3611" i="7" s="1"/>
  <c r="B3612" i="7" s="1"/>
  <c r="B3613" i="7" s="1"/>
  <c r="B3614" i="7" s="1"/>
  <c r="B3615" i="7" s="1"/>
  <c r="B3616" i="7" s="1"/>
  <c r="B3617" i="7" s="1"/>
  <c r="B3618" i="7" s="1"/>
  <c r="B3619" i="7" s="1"/>
  <c r="B3620" i="7" s="1"/>
  <c r="B3621" i="7" s="1"/>
  <c r="B3622" i="7" s="1"/>
  <c r="B3623" i="7" s="1"/>
  <c r="B3624" i="7" s="1"/>
  <c r="B3625" i="7" s="1"/>
  <c r="B3626" i="7" s="1"/>
  <c r="B3627" i="7" s="1"/>
  <c r="B3628" i="7" s="1"/>
  <c r="B3629" i="7" s="1"/>
  <c r="B3630" i="7" s="1"/>
  <c r="B3631" i="7" s="1"/>
  <c r="B3632" i="7" s="1"/>
  <c r="B3633" i="7" s="1"/>
  <c r="B3634" i="7" s="1"/>
  <c r="B3635" i="7" s="1"/>
  <c r="B3636" i="7" s="1"/>
  <c r="B3637" i="7" s="1"/>
  <c r="B3638" i="7" s="1"/>
  <c r="B3639" i="7" s="1"/>
  <c r="B3640" i="7" s="1"/>
  <c r="B3641" i="7" s="1"/>
  <c r="B3642" i="7" s="1"/>
  <c r="B3643" i="7" s="1"/>
  <c r="B3644" i="7" s="1"/>
  <c r="B3645" i="7" s="1"/>
  <c r="B3646" i="7" s="1"/>
  <c r="B3647" i="7" s="1"/>
  <c r="B3648" i="7" s="1"/>
  <c r="B3649" i="7" s="1"/>
  <c r="B3650" i="7" s="1"/>
  <c r="B3651" i="7" s="1"/>
  <c r="B3652" i="7" s="1"/>
  <c r="B3653" i="7" s="1"/>
  <c r="B3654" i="7" s="1"/>
  <c r="B3655" i="7" s="1"/>
  <c r="B3656" i="7" s="1"/>
  <c r="B3657" i="7" s="1"/>
  <c r="B3658" i="7" s="1"/>
  <c r="B3659" i="7" s="1"/>
  <c r="B3660" i="7" s="1"/>
  <c r="B3661" i="7" s="1"/>
  <c r="B3662" i="7" s="1"/>
  <c r="B3663" i="7" s="1"/>
  <c r="B3664" i="7" s="1"/>
  <c r="B3665" i="7" s="1"/>
  <c r="B3666" i="7" s="1"/>
  <c r="B3667" i="7" s="1"/>
  <c r="B3668" i="7" s="1"/>
  <c r="B3669" i="7" s="1"/>
  <c r="B3670" i="7" s="1"/>
  <c r="B3671" i="7" s="1"/>
  <c r="B3672" i="7" s="1"/>
  <c r="B3673" i="7" s="1"/>
  <c r="B3674" i="7" s="1"/>
  <c r="B3675" i="7" s="1"/>
  <c r="B3676" i="7" s="1"/>
  <c r="B3677" i="7" s="1"/>
  <c r="B3678" i="7" s="1"/>
  <c r="B3679" i="7" s="1"/>
  <c r="B3680" i="7" s="1"/>
  <c r="B3681" i="7" s="1"/>
  <c r="B3682" i="7" s="1"/>
  <c r="B3683" i="7" s="1"/>
  <c r="B3684" i="7" s="1"/>
  <c r="B3685" i="7" s="1"/>
  <c r="B3686" i="7" s="1"/>
  <c r="B3687" i="7" s="1"/>
  <c r="B3688" i="7" s="1"/>
  <c r="B3689" i="7" s="1"/>
  <c r="B3690" i="7" s="1"/>
  <c r="B3691" i="7" s="1"/>
  <c r="B3692" i="7" s="1"/>
  <c r="B3693" i="7" s="1"/>
  <c r="B3694" i="7" s="1"/>
  <c r="B3695" i="7" s="1"/>
  <c r="B3696" i="7" s="1"/>
  <c r="B3697" i="7" s="1"/>
  <c r="B3698" i="7" s="1"/>
  <c r="B3699" i="7" s="1"/>
  <c r="B3700" i="7" s="1"/>
  <c r="B3701" i="7" s="1"/>
  <c r="B3702" i="7" s="1"/>
  <c r="B3703" i="7" s="1"/>
  <c r="B3704" i="7" s="1"/>
  <c r="B3705" i="7" s="1"/>
  <c r="B3706" i="7" s="1"/>
  <c r="B3707" i="7" s="1"/>
  <c r="B3708" i="7" s="1"/>
  <c r="B3709" i="7" s="1"/>
  <c r="B3710" i="7" s="1"/>
  <c r="B3711" i="7" s="1"/>
  <c r="B3712" i="7" s="1"/>
  <c r="B3713" i="7" s="1"/>
  <c r="B3714" i="7" s="1"/>
  <c r="B3715" i="7" s="1"/>
  <c r="B3716" i="7" s="1"/>
  <c r="B3717" i="7" s="1"/>
  <c r="B3718" i="7" s="1"/>
  <c r="W21" i="3"/>
  <c r="W22" i="3" s="1" a="1"/>
  <c r="W22" i="3" s="1"/>
  <c r="C13" i="3" s="1"/>
  <c r="W24" i="5"/>
  <c r="W25" i="5" s="1" a="1"/>
  <c r="W25" i="5" s="1"/>
  <c r="C13" i="5" s="1"/>
  <c r="E5066" i="7"/>
  <c r="F5066" i="7"/>
  <c r="E5067" i="7"/>
  <c r="F5067" i="7"/>
  <c r="E5068" i="7"/>
  <c r="F5068" i="7"/>
  <c r="E5069" i="7"/>
  <c r="F5069" i="7"/>
  <c r="E5070" i="7"/>
  <c r="F5070" i="7"/>
  <c r="E5071" i="7"/>
  <c r="F5071" i="7"/>
  <c r="E5072" i="7"/>
  <c r="F5072" i="7"/>
  <c r="E5073" i="7"/>
  <c r="F5073" i="7"/>
  <c r="E5074" i="7"/>
  <c r="F5074" i="7"/>
  <c r="E5075" i="7"/>
  <c r="F5075" i="7"/>
  <c r="E5076" i="7"/>
  <c r="F5076" i="7"/>
  <c r="E5077" i="7"/>
  <c r="F5077" i="7"/>
  <c r="E5078" i="7"/>
  <c r="F5078" i="7"/>
  <c r="E5079" i="7"/>
  <c r="F5079" i="7"/>
  <c r="E5080" i="7"/>
  <c r="F5080" i="7"/>
  <c r="E5081" i="7"/>
  <c r="F5081" i="7"/>
  <c r="E5082" i="7"/>
  <c r="F5082" i="7"/>
  <c r="E5083" i="7"/>
  <c r="F5083" i="7"/>
  <c r="E5084" i="7"/>
  <c r="F5084" i="7"/>
  <c r="E5085" i="7"/>
  <c r="F5085" i="7"/>
  <c r="E5086" i="7"/>
  <c r="F5086" i="7"/>
  <c r="E5087" i="7"/>
  <c r="F5087" i="7"/>
  <c r="E5088" i="7"/>
  <c r="F5088" i="7"/>
  <c r="E5089" i="7"/>
  <c r="F5089" i="7"/>
  <c r="E5090" i="7"/>
  <c r="F5090" i="7"/>
  <c r="E5091" i="7"/>
  <c r="F5091" i="7"/>
  <c r="E5092" i="7"/>
  <c r="F5092" i="7"/>
  <c r="E5093" i="7"/>
  <c r="F5093" i="7"/>
  <c r="E5094" i="7"/>
  <c r="F5094" i="7"/>
  <c r="E5095" i="7"/>
  <c r="F5095" i="7"/>
  <c r="E5096" i="7"/>
  <c r="F5096" i="7"/>
  <c r="E5097" i="7"/>
  <c r="F5097" i="7"/>
  <c r="E5098" i="7"/>
  <c r="F5098" i="7"/>
  <c r="E5099" i="7"/>
  <c r="F5099" i="7"/>
  <c r="E5100" i="7"/>
  <c r="F5100" i="7"/>
  <c r="E5101" i="7"/>
  <c r="F5101" i="7"/>
  <c r="E5102" i="7"/>
  <c r="F5102" i="7"/>
  <c r="E5103" i="7"/>
  <c r="F5103" i="7"/>
  <c r="E5104" i="7"/>
  <c r="F5104" i="7"/>
  <c r="E5105" i="7"/>
  <c r="F5105" i="7"/>
  <c r="E5106" i="7"/>
  <c r="F5106" i="7"/>
  <c r="E5107" i="7"/>
  <c r="F5107" i="7"/>
  <c r="E5108" i="7"/>
  <c r="F5108" i="7"/>
  <c r="E5109" i="7"/>
  <c r="F5109" i="7"/>
  <c r="E5110" i="7"/>
  <c r="F5110" i="7"/>
  <c r="E5111" i="7"/>
  <c r="F5111" i="7"/>
  <c r="E5112" i="7"/>
  <c r="F5112" i="7"/>
  <c r="E5113" i="7"/>
  <c r="F5113" i="7"/>
  <c r="E5114" i="7"/>
  <c r="F5114" i="7"/>
  <c r="E5115" i="7"/>
  <c r="F5115" i="7"/>
  <c r="E5116" i="7"/>
  <c r="F5116" i="7"/>
  <c r="E5117" i="7"/>
  <c r="F5117" i="7"/>
  <c r="E5118" i="7"/>
  <c r="F5118" i="7"/>
  <c r="E5119" i="7"/>
  <c r="F5119" i="7"/>
  <c r="E5120" i="7"/>
  <c r="F5120" i="7"/>
  <c r="E5121" i="7"/>
  <c r="F5121" i="7"/>
  <c r="E5122" i="7"/>
  <c r="F5122" i="7"/>
  <c r="E5123" i="7"/>
  <c r="F5123" i="7"/>
  <c r="E5124" i="7"/>
  <c r="F5124" i="7"/>
  <c r="E5125" i="7"/>
  <c r="F5125" i="7"/>
  <c r="E5126" i="7"/>
  <c r="F5126" i="7"/>
  <c r="E5127" i="7"/>
  <c r="F5127" i="7"/>
  <c r="E5128" i="7"/>
  <c r="F5128" i="7"/>
  <c r="E5129" i="7"/>
  <c r="F5129" i="7"/>
  <c r="E5130" i="7"/>
  <c r="F5130" i="7"/>
  <c r="E5131" i="7"/>
  <c r="F5131" i="7"/>
  <c r="E5132" i="7"/>
  <c r="F5132" i="7"/>
  <c r="E5133" i="7"/>
  <c r="F5133" i="7"/>
  <c r="E5134" i="7"/>
  <c r="F5134" i="7"/>
  <c r="E5135" i="7"/>
  <c r="F5135" i="7"/>
  <c r="E5136" i="7"/>
  <c r="F5136" i="7"/>
  <c r="E5137" i="7"/>
  <c r="F5137" i="7"/>
  <c r="E5138" i="7"/>
  <c r="F5138" i="7"/>
  <c r="E5139" i="7"/>
  <c r="F5139" i="7"/>
  <c r="E5140" i="7"/>
  <c r="F5140" i="7"/>
  <c r="E5141" i="7"/>
  <c r="F5141" i="7"/>
  <c r="E5142" i="7"/>
  <c r="F5142" i="7"/>
  <c r="E5143" i="7"/>
  <c r="F5143" i="7"/>
  <c r="E5144" i="7"/>
  <c r="F5144" i="7"/>
  <c r="E5145" i="7"/>
  <c r="F5145" i="7"/>
  <c r="E5146" i="7"/>
  <c r="F5146" i="7"/>
  <c r="E5147" i="7"/>
  <c r="F5147" i="7"/>
  <c r="E5148" i="7"/>
  <c r="F5148" i="7"/>
  <c r="E5149" i="7"/>
  <c r="F5149" i="7"/>
  <c r="E5150" i="7"/>
  <c r="F5150" i="7"/>
  <c r="E5151" i="7"/>
  <c r="F5151" i="7"/>
  <c r="E5152" i="7"/>
  <c r="F5152" i="7"/>
  <c r="E5153" i="7"/>
  <c r="F5153" i="7"/>
  <c r="E5154" i="7"/>
  <c r="F5154" i="7"/>
  <c r="E5155" i="7"/>
  <c r="F5155" i="7"/>
  <c r="E5156" i="7"/>
  <c r="F5156" i="7"/>
  <c r="E5157" i="7"/>
  <c r="F5157" i="7"/>
  <c r="E5158" i="7"/>
  <c r="F5158" i="7"/>
  <c r="E5159" i="7"/>
  <c r="F5159" i="7"/>
  <c r="E5160" i="7"/>
  <c r="F5160" i="7"/>
  <c r="E5161" i="7"/>
  <c r="F5161" i="7"/>
  <c r="E5162" i="7"/>
  <c r="F5162" i="7"/>
  <c r="E5163" i="7"/>
  <c r="F5163" i="7"/>
  <c r="E5164" i="7"/>
  <c r="F5164" i="7"/>
  <c r="E5165" i="7"/>
  <c r="F5165" i="7"/>
  <c r="E5166" i="7"/>
  <c r="F5166" i="7"/>
  <c r="E5167" i="7"/>
  <c r="F5167" i="7"/>
  <c r="E5168" i="7"/>
  <c r="F5168" i="7"/>
  <c r="E5169" i="7"/>
  <c r="F5169" i="7"/>
  <c r="E5170" i="7"/>
  <c r="F5170" i="7"/>
  <c r="E5171" i="7"/>
  <c r="F5171" i="7"/>
  <c r="E5172" i="7"/>
  <c r="F5172" i="7"/>
  <c r="E5173" i="7"/>
  <c r="F5173" i="7"/>
  <c r="E5174" i="7"/>
  <c r="F5174" i="7"/>
  <c r="E5175" i="7"/>
  <c r="F5175" i="7"/>
  <c r="E5176" i="7"/>
  <c r="F5176" i="7"/>
  <c r="E5177" i="7"/>
  <c r="F5177" i="7"/>
  <c r="E5178" i="7"/>
  <c r="F5178" i="7"/>
  <c r="E5179" i="7"/>
  <c r="F5179" i="7"/>
  <c r="E5180" i="7"/>
  <c r="F5180" i="7"/>
  <c r="E5181" i="7"/>
  <c r="F5181" i="7"/>
  <c r="E5182" i="7"/>
  <c r="F5182" i="7"/>
  <c r="E5183" i="7"/>
  <c r="F5183" i="7"/>
  <c r="E5184" i="7"/>
  <c r="F5184" i="7"/>
  <c r="E5185" i="7"/>
  <c r="F5185" i="7"/>
  <c r="E5186" i="7"/>
  <c r="F5186" i="7"/>
  <c r="E5187" i="7"/>
  <c r="F5187" i="7"/>
  <c r="E5188" i="7"/>
  <c r="F5188" i="7"/>
  <c r="E5189" i="7"/>
  <c r="F5189" i="7"/>
  <c r="E5190" i="7"/>
  <c r="F5190" i="7"/>
  <c r="E5191" i="7"/>
  <c r="F5191" i="7"/>
  <c r="E5192" i="7"/>
  <c r="F5192" i="7"/>
  <c r="E5193" i="7"/>
  <c r="F5193" i="7"/>
  <c r="E5194" i="7"/>
  <c r="F5194" i="7"/>
  <c r="E5195" i="7"/>
  <c r="F5195" i="7"/>
  <c r="E5196" i="7"/>
  <c r="F5196" i="7"/>
  <c r="E5197" i="7"/>
  <c r="F5197" i="7"/>
  <c r="E5198" i="7"/>
  <c r="F5198" i="7"/>
  <c r="E5199" i="7"/>
  <c r="F5199" i="7"/>
  <c r="E5200" i="7"/>
  <c r="F5200" i="7"/>
  <c r="E5201" i="7"/>
  <c r="F5201" i="7"/>
  <c r="E5202" i="7"/>
  <c r="F5202" i="7"/>
  <c r="E5203" i="7"/>
  <c r="F5203" i="7"/>
  <c r="E5204" i="7"/>
  <c r="F5204" i="7"/>
  <c r="E5205" i="7"/>
  <c r="F5205" i="7"/>
  <c r="E5206" i="7"/>
  <c r="F5206" i="7"/>
  <c r="E5207" i="7"/>
  <c r="F5207" i="7"/>
  <c r="E5208" i="7"/>
  <c r="F5208" i="7"/>
  <c r="E5209" i="7"/>
  <c r="F5209" i="7"/>
  <c r="E5210" i="7"/>
  <c r="F5210" i="7"/>
  <c r="E5211" i="7"/>
  <c r="F5211" i="7"/>
  <c r="E5212" i="7"/>
  <c r="F5212" i="7"/>
  <c r="E5213" i="7"/>
  <c r="F5213" i="7"/>
  <c r="E5214" i="7"/>
  <c r="F5214" i="7"/>
  <c r="E5215" i="7"/>
  <c r="F5215" i="7"/>
  <c r="E5216" i="7"/>
  <c r="F5216" i="7"/>
  <c r="E5217" i="7"/>
  <c r="F5217" i="7"/>
  <c r="E5218" i="7"/>
  <c r="F5218" i="7"/>
  <c r="E5219" i="7"/>
  <c r="F5219" i="7"/>
  <c r="E5220" i="7"/>
  <c r="F5220" i="7"/>
  <c r="E5221" i="7"/>
  <c r="F5221" i="7"/>
  <c r="E5222" i="7"/>
  <c r="F5222" i="7"/>
  <c r="E5223" i="7"/>
  <c r="F5223" i="7"/>
  <c r="E5224" i="7"/>
  <c r="F5224" i="7"/>
  <c r="E5225" i="7"/>
  <c r="F5225" i="7"/>
  <c r="E5226" i="7"/>
  <c r="F5226" i="7"/>
  <c r="E5227" i="7"/>
  <c r="F5227" i="7"/>
  <c r="E5228" i="7"/>
  <c r="F5228" i="7"/>
  <c r="E5229" i="7"/>
  <c r="F5229" i="7"/>
  <c r="E5230" i="7"/>
  <c r="F5230" i="7"/>
  <c r="E5231" i="7"/>
  <c r="F5231" i="7"/>
  <c r="E5232" i="7"/>
  <c r="F5232" i="7"/>
  <c r="E5233" i="7"/>
  <c r="F5233" i="7"/>
  <c r="E5234" i="7"/>
  <c r="F5234" i="7"/>
  <c r="E5235" i="7"/>
  <c r="F5235" i="7"/>
  <c r="E5236" i="7"/>
  <c r="F5236" i="7"/>
  <c r="E5237" i="7"/>
  <c r="F5237" i="7"/>
  <c r="E5238" i="7"/>
  <c r="F5238" i="7"/>
  <c r="E5239" i="7"/>
  <c r="F5239" i="7"/>
  <c r="E5240" i="7"/>
  <c r="F5240" i="7"/>
  <c r="E5241" i="7"/>
  <c r="F5241" i="7"/>
  <c r="E5242" i="7"/>
  <c r="F5242" i="7"/>
  <c r="E5243" i="7"/>
  <c r="F5243" i="7"/>
  <c r="E5244" i="7"/>
  <c r="F5244" i="7"/>
  <c r="E5245" i="7"/>
  <c r="F5245" i="7"/>
  <c r="E5246" i="7"/>
  <c r="F5246" i="7"/>
  <c r="E5247" i="7"/>
  <c r="F5247" i="7"/>
  <c r="E5248" i="7"/>
  <c r="F5248" i="7"/>
  <c r="E5249" i="7"/>
  <c r="F5249" i="7"/>
  <c r="E5250" i="7"/>
  <c r="F5250" i="7"/>
  <c r="E5251" i="7"/>
  <c r="F5251" i="7"/>
  <c r="E5252" i="7"/>
  <c r="F5252" i="7"/>
  <c r="E5253" i="7"/>
  <c r="F5253" i="7"/>
  <c r="E5254" i="7"/>
  <c r="F5254" i="7"/>
  <c r="E5255" i="7"/>
  <c r="F5255" i="7"/>
  <c r="E5256" i="7"/>
  <c r="F5256" i="7"/>
  <c r="E5257" i="7"/>
  <c r="F5257" i="7"/>
  <c r="E5258" i="7"/>
  <c r="F5258" i="7"/>
  <c r="E5259" i="7"/>
  <c r="F5259" i="7"/>
  <c r="E5260" i="7"/>
  <c r="F5260" i="7"/>
  <c r="E5261" i="7"/>
  <c r="F5261" i="7"/>
  <c r="E5262" i="7"/>
  <c r="F5262" i="7"/>
  <c r="E5263" i="7"/>
  <c r="F5263" i="7"/>
  <c r="E5264" i="7"/>
  <c r="F5264" i="7"/>
  <c r="E5265" i="7"/>
  <c r="F5265" i="7"/>
  <c r="E5266" i="7"/>
  <c r="F5266" i="7"/>
  <c r="E5267" i="7"/>
  <c r="F5267" i="7"/>
  <c r="E5268" i="7"/>
  <c r="F5268" i="7"/>
  <c r="E5269" i="7"/>
  <c r="F5269" i="7"/>
  <c r="E5270" i="7"/>
  <c r="F5270" i="7"/>
  <c r="E5271" i="7"/>
  <c r="F5271" i="7"/>
  <c r="E5272" i="7"/>
  <c r="F5272" i="7"/>
  <c r="E5273" i="7"/>
  <c r="F5273" i="7"/>
  <c r="E5274" i="7"/>
  <c r="F5274" i="7"/>
  <c r="E5275" i="7"/>
  <c r="F5275" i="7"/>
  <c r="E5276" i="7"/>
  <c r="F5276" i="7"/>
  <c r="E5277" i="7"/>
  <c r="F5277" i="7"/>
  <c r="E5278" i="7"/>
  <c r="F5278" i="7"/>
  <c r="E5279" i="7"/>
  <c r="F5279" i="7"/>
  <c r="E5280" i="7"/>
  <c r="F5280" i="7"/>
  <c r="E5281" i="7"/>
  <c r="F5281" i="7"/>
  <c r="E5282" i="7"/>
  <c r="F5282" i="7"/>
  <c r="E5283" i="7"/>
  <c r="F5283" i="7"/>
  <c r="E5284" i="7"/>
  <c r="F5284" i="7"/>
  <c r="E5285" i="7"/>
  <c r="F5285" i="7"/>
  <c r="E5286" i="7"/>
  <c r="F5286" i="7"/>
  <c r="E5287" i="7"/>
  <c r="F5287" i="7"/>
  <c r="E5288" i="7"/>
  <c r="F5288" i="7"/>
  <c r="E5289" i="7"/>
  <c r="F5289" i="7"/>
  <c r="E5290" i="7"/>
  <c r="F5290" i="7"/>
  <c r="E5291" i="7"/>
  <c r="F5291" i="7"/>
  <c r="E5292" i="7"/>
  <c r="F5292" i="7"/>
  <c r="E5293" i="7"/>
  <c r="F5293" i="7"/>
  <c r="E5294" i="7"/>
  <c r="F5294" i="7"/>
  <c r="E5295" i="7"/>
  <c r="F5295" i="7"/>
  <c r="E5296" i="7"/>
  <c r="F5296" i="7"/>
  <c r="E5297" i="7"/>
  <c r="F5297" i="7"/>
  <c r="E5298" i="7"/>
  <c r="F5298" i="7"/>
  <c r="E5299" i="7"/>
  <c r="F5299" i="7"/>
  <c r="E5300" i="7"/>
  <c r="F5300" i="7"/>
  <c r="E5301" i="7"/>
  <c r="F5301" i="7"/>
  <c r="E5302" i="7"/>
  <c r="F5302" i="7"/>
  <c r="E5303" i="7"/>
  <c r="F5303" i="7"/>
  <c r="E5304" i="7"/>
  <c r="F5304" i="7"/>
  <c r="E5305" i="7"/>
  <c r="F5305" i="7"/>
  <c r="E5306" i="7"/>
  <c r="F5306" i="7"/>
  <c r="E5307" i="7"/>
  <c r="F5307" i="7"/>
  <c r="E5308" i="7"/>
  <c r="F5308" i="7"/>
  <c r="E5309" i="7"/>
  <c r="F5309" i="7"/>
  <c r="E5310" i="7"/>
  <c r="F5310" i="7"/>
  <c r="E5311" i="7"/>
  <c r="F5311" i="7"/>
  <c r="E5312" i="7"/>
  <c r="F5312" i="7"/>
  <c r="E5313" i="7"/>
  <c r="F5313" i="7"/>
  <c r="E5314" i="7"/>
  <c r="F5314" i="7"/>
  <c r="E5315" i="7"/>
  <c r="F5315" i="7"/>
  <c r="E5316" i="7"/>
  <c r="F5316" i="7"/>
  <c r="E5317" i="7"/>
  <c r="F5317" i="7"/>
  <c r="E5318" i="7"/>
  <c r="F5318" i="7"/>
  <c r="E5319" i="7"/>
  <c r="F5319" i="7"/>
  <c r="E5320" i="7"/>
  <c r="F5320" i="7"/>
  <c r="E5321" i="7"/>
  <c r="F5321" i="7"/>
  <c r="E5322" i="7"/>
  <c r="F5322" i="7"/>
  <c r="E5323" i="7"/>
  <c r="F5323" i="7"/>
  <c r="E5324" i="7"/>
  <c r="F5324" i="7"/>
  <c r="E5325" i="7"/>
  <c r="F5325" i="7"/>
  <c r="E5326" i="7"/>
  <c r="F5326" i="7"/>
  <c r="E5327" i="7"/>
  <c r="F5327" i="7"/>
  <c r="E5328" i="7"/>
  <c r="F5328" i="7"/>
  <c r="E5329" i="7"/>
  <c r="F5329" i="7"/>
  <c r="E5330" i="7"/>
  <c r="F5330" i="7"/>
  <c r="E5331" i="7"/>
  <c r="F5331" i="7"/>
  <c r="E5332" i="7"/>
  <c r="F5332" i="7"/>
  <c r="E5333" i="7"/>
  <c r="F5333" i="7"/>
  <c r="E5334" i="7"/>
  <c r="F5334" i="7"/>
  <c r="E5335" i="7"/>
  <c r="F5335" i="7"/>
  <c r="E5336" i="7"/>
  <c r="F5336" i="7"/>
  <c r="E5337" i="7"/>
  <c r="F5337" i="7"/>
  <c r="E5338" i="7"/>
  <c r="F5338" i="7"/>
  <c r="E5339" i="7"/>
  <c r="F5339" i="7"/>
  <c r="E5340" i="7"/>
  <c r="F5340" i="7"/>
  <c r="E5341" i="7"/>
  <c r="F5341" i="7"/>
  <c r="E5342" i="7"/>
  <c r="F5342" i="7"/>
  <c r="E5343" i="7"/>
  <c r="F5343" i="7"/>
  <c r="E5344" i="7"/>
  <c r="F5344" i="7"/>
  <c r="E5345" i="7"/>
  <c r="F5345" i="7"/>
  <c r="E5346" i="7"/>
  <c r="F5346" i="7"/>
  <c r="E5347" i="7"/>
  <c r="F5347" i="7"/>
  <c r="E5348" i="7"/>
  <c r="F5348" i="7"/>
  <c r="E5349" i="7"/>
  <c r="F5349" i="7"/>
  <c r="E5350" i="7"/>
  <c r="F5350" i="7"/>
  <c r="E5351" i="7"/>
  <c r="F5351" i="7"/>
  <c r="E5352" i="7"/>
  <c r="F5352" i="7"/>
  <c r="E5353" i="7"/>
  <c r="F5353" i="7"/>
  <c r="E5354" i="7"/>
  <c r="F5354" i="7"/>
  <c r="E5355" i="7"/>
  <c r="F5355" i="7"/>
  <c r="E5356" i="7"/>
  <c r="F5356" i="7"/>
  <c r="E5357" i="7"/>
  <c r="F5357" i="7"/>
  <c r="E5358" i="7"/>
  <c r="F5358" i="7"/>
  <c r="E5359" i="7"/>
  <c r="F5359" i="7"/>
  <c r="E5360" i="7"/>
  <c r="F5360" i="7"/>
  <c r="E5361" i="7"/>
  <c r="F5361" i="7"/>
  <c r="E5362" i="7"/>
  <c r="F5362" i="7"/>
  <c r="E5363" i="7"/>
  <c r="F5363" i="7"/>
  <c r="E5364" i="7"/>
  <c r="F5364" i="7"/>
  <c r="E5365" i="7"/>
  <c r="F5365" i="7"/>
  <c r="E5366" i="7"/>
  <c r="F5366" i="7"/>
  <c r="E5367" i="7"/>
  <c r="F5367" i="7"/>
  <c r="E5368" i="7"/>
  <c r="F5368" i="7"/>
  <c r="E5369" i="7"/>
  <c r="F5369" i="7"/>
  <c r="E5370" i="7"/>
  <c r="F5370" i="7"/>
  <c r="E5371" i="7"/>
  <c r="F5371" i="7"/>
  <c r="E5372" i="7"/>
  <c r="F5372" i="7"/>
  <c r="E5373" i="7"/>
  <c r="F5373" i="7"/>
  <c r="E5374" i="7"/>
  <c r="F5374" i="7"/>
  <c r="E5375" i="7"/>
  <c r="F5375" i="7"/>
  <c r="E5376" i="7"/>
  <c r="F5376" i="7"/>
  <c r="E5377" i="7"/>
  <c r="F5377" i="7"/>
  <c r="E5378" i="7"/>
  <c r="F5378" i="7"/>
  <c r="E5379" i="7"/>
  <c r="F5379" i="7"/>
  <c r="E5380" i="7"/>
  <c r="F5380" i="7"/>
  <c r="E5381" i="7"/>
  <c r="F5381" i="7"/>
  <c r="E5382" i="7"/>
  <c r="F5382" i="7"/>
  <c r="E5383" i="7"/>
  <c r="F5383" i="7"/>
  <c r="E5384" i="7"/>
  <c r="F5384" i="7"/>
  <c r="E5385" i="7"/>
  <c r="F5385" i="7"/>
  <c r="E5386" i="7"/>
  <c r="F5386" i="7"/>
  <c r="E5387" i="7"/>
  <c r="F5387" i="7"/>
  <c r="E5388" i="7"/>
  <c r="F5388" i="7"/>
  <c r="E5389" i="7"/>
  <c r="F5389" i="7"/>
  <c r="E5390" i="7"/>
  <c r="F5390" i="7"/>
  <c r="E5391" i="7"/>
  <c r="F5391" i="7"/>
  <c r="E5392" i="7"/>
  <c r="F5392" i="7"/>
  <c r="E5393" i="7"/>
  <c r="F5393" i="7"/>
  <c r="E5394" i="7"/>
  <c r="F5394" i="7"/>
  <c r="E5395" i="7"/>
  <c r="F5395" i="7"/>
  <c r="E5396" i="7"/>
  <c r="F5396" i="7"/>
  <c r="E5397" i="7"/>
  <c r="F5397" i="7"/>
  <c r="E5398" i="7"/>
  <c r="F5398" i="7"/>
  <c r="E5399" i="7"/>
  <c r="F5399" i="7"/>
  <c r="E5400" i="7"/>
  <c r="F5400" i="7"/>
  <c r="E5401" i="7"/>
  <c r="F5401" i="7"/>
  <c r="E5402" i="7"/>
  <c r="F5402" i="7"/>
  <c r="E5403" i="7"/>
  <c r="F5403" i="7"/>
  <c r="E5404" i="7"/>
  <c r="F5404" i="7"/>
  <c r="E5405" i="7"/>
  <c r="F5405" i="7"/>
  <c r="E5406" i="7"/>
  <c r="F5406" i="7"/>
  <c r="E5407" i="7"/>
  <c r="F5407" i="7"/>
  <c r="E5408" i="7"/>
  <c r="F5408" i="7"/>
  <c r="E5409" i="7"/>
  <c r="F5409" i="7"/>
  <c r="E5410" i="7"/>
  <c r="F5410" i="7"/>
  <c r="E5411" i="7"/>
  <c r="F5411" i="7"/>
  <c r="E5412" i="7"/>
  <c r="F5412" i="7"/>
  <c r="E5413" i="7"/>
  <c r="F5413" i="7"/>
  <c r="E5414" i="7"/>
  <c r="F5414" i="7"/>
  <c r="E5415" i="7"/>
  <c r="F5415" i="7"/>
  <c r="E5416" i="7"/>
  <c r="F5416" i="7"/>
  <c r="E5417" i="7"/>
  <c r="F5417" i="7"/>
  <c r="E5418" i="7"/>
  <c r="F5418" i="7"/>
  <c r="E5419" i="7"/>
  <c r="F5419" i="7"/>
  <c r="E5420" i="7"/>
  <c r="F5420" i="7"/>
  <c r="E5421" i="7"/>
  <c r="F5421" i="7"/>
  <c r="E5422" i="7"/>
  <c r="F5422" i="7"/>
  <c r="E5423" i="7"/>
  <c r="F5423" i="7"/>
  <c r="E5424" i="7"/>
  <c r="F5424" i="7"/>
  <c r="E5425" i="7"/>
  <c r="F5425" i="7"/>
  <c r="E5426" i="7"/>
  <c r="F5426" i="7"/>
  <c r="E5427" i="7"/>
  <c r="F5427" i="7"/>
  <c r="E5428" i="7"/>
  <c r="F5428" i="7"/>
  <c r="E5429" i="7"/>
  <c r="F5429" i="7"/>
  <c r="E5430" i="7"/>
  <c r="F5430" i="7"/>
  <c r="E5431" i="7"/>
  <c r="F5431" i="7"/>
  <c r="E5432" i="7"/>
  <c r="F5432" i="7"/>
  <c r="E5433" i="7"/>
  <c r="F5433" i="7"/>
  <c r="E5434" i="7"/>
  <c r="F5434" i="7"/>
  <c r="E5435" i="7"/>
  <c r="F5435" i="7"/>
  <c r="E5436" i="7"/>
  <c r="F5436" i="7"/>
  <c r="E5437" i="7"/>
  <c r="F5437" i="7"/>
  <c r="E5438" i="7"/>
  <c r="F5438" i="7"/>
  <c r="E5439" i="7"/>
  <c r="F5439" i="7"/>
  <c r="E5440" i="7"/>
  <c r="F5440" i="7"/>
  <c r="E5441" i="7"/>
  <c r="F5441" i="7"/>
  <c r="E5442" i="7"/>
  <c r="F5442" i="7"/>
  <c r="E5443" i="7"/>
  <c r="F5443" i="7"/>
  <c r="E5444" i="7"/>
  <c r="F5444" i="7"/>
  <c r="E5445" i="7"/>
  <c r="F5445" i="7"/>
  <c r="E5446" i="7"/>
  <c r="F5446" i="7"/>
  <c r="E5447" i="7"/>
  <c r="F5447" i="7"/>
  <c r="E5448" i="7"/>
  <c r="F5448" i="7"/>
  <c r="E5449" i="7"/>
  <c r="F5449" i="7"/>
  <c r="E5450" i="7"/>
  <c r="F5450" i="7"/>
  <c r="E5451" i="7"/>
  <c r="F5451" i="7"/>
  <c r="E5452" i="7"/>
  <c r="F5452" i="7"/>
  <c r="E5453" i="7"/>
  <c r="F5453" i="7"/>
  <c r="E5454" i="7"/>
  <c r="F5454" i="7"/>
  <c r="E5455" i="7"/>
  <c r="F5455" i="7"/>
  <c r="E5456" i="7"/>
  <c r="F5456" i="7"/>
  <c r="E5457" i="7"/>
  <c r="F5457" i="7"/>
  <c r="E5458" i="7"/>
  <c r="F5458" i="7"/>
  <c r="E5459" i="7"/>
  <c r="F5459" i="7"/>
  <c r="E5460" i="7"/>
  <c r="F5460" i="7"/>
  <c r="E5461" i="7"/>
  <c r="F5461" i="7"/>
  <c r="E5462" i="7"/>
  <c r="F5462" i="7"/>
  <c r="E5463" i="7"/>
  <c r="F5463" i="7"/>
  <c r="E5464" i="7"/>
  <c r="F5464" i="7"/>
  <c r="E5465" i="7"/>
  <c r="F5465" i="7"/>
  <c r="E5466" i="7"/>
  <c r="F5466" i="7"/>
  <c r="E5467" i="7"/>
  <c r="F5467" i="7"/>
  <c r="E5468" i="7"/>
  <c r="F5468" i="7"/>
  <c r="E5469" i="7"/>
  <c r="F5469" i="7"/>
  <c r="E5470" i="7"/>
  <c r="F5470" i="7"/>
  <c r="E5471" i="7"/>
  <c r="F5471" i="7"/>
  <c r="E5472" i="7"/>
  <c r="F5472" i="7"/>
  <c r="E5473" i="7"/>
  <c r="F5473" i="7"/>
  <c r="E5474" i="7"/>
  <c r="F5474" i="7"/>
  <c r="E5475" i="7"/>
  <c r="F5475" i="7"/>
  <c r="E5476" i="7"/>
  <c r="F5476" i="7"/>
  <c r="E5477" i="7"/>
  <c r="F5477" i="7"/>
  <c r="E5478" i="7"/>
  <c r="F5478" i="7"/>
  <c r="E5479" i="7"/>
  <c r="F5479" i="7"/>
  <c r="E5480" i="7"/>
  <c r="F5480" i="7"/>
  <c r="E5481" i="7"/>
  <c r="F5481" i="7"/>
  <c r="E5482" i="7"/>
  <c r="F5482" i="7"/>
  <c r="E5483" i="7"/>
  <c r="F5483" i="7"/>
  <c r="E5484" i="7"/>
  <c r="F5484" i="7"/>
  <c r="E5485" i="7"/>
  <c r="F5485" i="7"/>
  <c r="E5486" i="7"/>
  <c r="F5486" i="7"/>
  <c r="E5487" i="7"/>
  <c r="F5487" i="7"/>
  <c r="E5488" i="7"/>
  <c r="F5488" i="7"/>
  <c r="E5489" i="7"/>
  <c r="F5489" i="7"/>
  <c r="E5490" i="7"/>
  <c r="F5490" i="7"/>
  <c r="E5491" i="7"/>
  <c r="F5491" i="7"/>
  <c r="E5492" i="7"/>
  <c r="F5492" i="7"/>
  <c r="E5493" i="7"/>
  <c r="F5493" i="7"/>
  <c r="E5494" i="7"/>
  <c r="F5494" i="7"/>
  <c r="E5495" i="7"/>
  <c r="F5495" i="7"/>
  <c r="E5496" i="7"/>
  <c r="F5496" i="7"/>
  <c r="E5497" i="7"/>
  <c r="F5497" i="7"/>
  <c r="E5498" i="7"/>
  <c r="F5498" i="7"/>
  <c r="E5499" i="7"/>
  <c r="F5499" i="7"/>
  <c r="E5500" i="7"/>
  <c r="F5500" i="7"/>
  <c r="E5501" i="7"/>
  <c r="F5501" i="7"/>
  <c r="E5502" i="7"/>
  <c r="F5502" i="7"/>
  <c r="E5503" i="7"/>
  <c r="F5503" i="7"/>
  <c r="E5504" i="7"/>
  <c r="F5504" i="7"/>
  <c r="E5505" i="7"/>
  <c r="F5505" i="7"/>
  <c r="E5506" i="7"/>
  <c r="F5506" i="7"/>
  <c r="E5507" i="7"/>
  <c r="F5507" i="7"/>
  <c r="E5508" i="7"/>
  <c r="F5508" i="7"/>
  <c r="E5509" i="7"/>
  <c r="F5509" i="7"/>
  <c r="E5510" i="7"/>
  <c r="F5510" i="7"/>
  <c r="E5511" i="7"/>
  <c r="F5511" i="7"/>
  <c r="E5512" i="7"/>
  <c r="F5512" i="7"/>
  <c r="E5513" i="7"/>
  <c r="F5513" i="7"/>
  <c r="E5514" i="7"/>
  <c r="F5514" i="7"/>
  <c r="E5515" i="7"/>
  <c r="F5515" i="7"/>
  <c r="E5516" i="7"/>
  <c r="F5516" i="7"/>
  <c r="E5517" i="7"/>
  <c r="F5517" i="7"/>
  <c r="E5518" i="7"/>
  <c r="F5518" i="7"/>
  <c r="E5519" i="7"/>
  <c r="F5519" i="7"/>
  <c r="E5520" i="7"/>
  <c r="F5520" i="7"/>
  <c r="E5521" i="7"/>
  <c r="F5521" i="7"/>
  <c r="E5522" i="7"/>
  <c r="F5522" i="7"/>
  <c r="E5523" i="7"/>
  <c r="F5523" i="7"/>
  <c r="E5524" i="7"/>
  <c r="F5524" i="7"/>
  <c r="E5525" i="7"/>
  <c r="F5525" i="7"/>
  <c r="E5526" i="7"/>
  <c r="F5526" i="7"/>
  <c r="E5527" i="7"/>
  <c r="F5527" i="7"/>
  <c r="E5528" i="7"/>
  <c r="F5528" i="7"/>
  <c r="E5529" i="7"/>
  <c r="F5529" i="7"/>
  <c r="E5530" i="7"/>
  <c r="F5530" i="7"/>
  <c r="E5531" i="7"/>
  <c r="F5531" i="7"/>
  <c r="E5532" i="7"/>
  <c r="F5532" i="7"/>
  <c r="E5533" i="7"/>
  <c r="F5533" i="7"/>
  <c r="E5534" i="7"/>
  <c r="F5534" i="7"/>
  <c r="E5535" i="7"/>
  <c r="F5535" i="7"/>
  <c r="E5536" i="7"/>
  <c r="F5536" i="7"/>
  <c r="E5537" i="7"/>
  <c r="F5537" i="7"/>
  <c r="E5538" i="7"/>
  <c r="F5538" i="7"/>
  <c r="E5539" i="7"/>
  <c r="F5539" i="7"/>
  <c r="E5540" i="7"/>
  <c r="F5540" i="7"/>
  <c r="E5541" i="7"/>
  <c r="F5541" i="7"/>
  <c r="E5542" i="7"/>
  <c r="F5542" i="7"/>
  <c r="E5543" i="7"/>
  <c r="F5543" i="7"/>
  <c r="E5544" i="7"/>
  <c r="F5544" i="7"/>
  <c r="E5545" i="7"/>
  <c r="F5545" i="7"/>
  <c r="E5546" i="7"/>
  <c r="F5546" i="7"/>
  <c r="E5547" i="7"/>
  <c r="F5547" i="7"/>
  <c r="E5548" i="7"/>
  <c r="F5548" i="7"/>
  <c r="E5549" i="7"/>
  <c r="F5549" i="7"/>
  <c r="E5550" i="7"/>
  <c r="F5550" i="7"/>
  <c r="E5551" i="7"/>
  <c r="F5551" i="7"/>
  <c r="E5552" i="7"/>
  <c r="F5552" i="7"/>
  <c r="E5553" i="7"/>
  <c r="F5553" i="7"/>
  <c r="E5554" i="7"/>
  <c r="F5554" i="7"/>
  <c r="E5555" i="7"/>
  <c r="F5555" i="7"/>
  <c r="E5556" i="7"/>
  <c r="F5556" i="7"/>
  <c r="E5557" i="7"/>
  <c r="F5557" i="7"/>
  <c r="E5558" i="7"/>
  <c r="F5558" i="7"/>
  <c r="E5559" i="7"/>
  <c r="F5559" i="7"/>
  <c r="E5560" i="7"/>
  <c r="F5560" i="7"/>
  <c r="E5561" i="7"/>
  <c r="F5561" i="7"/>
  <c r="E5562" i="7"/>
  <c r="F5562" i="7"/>
  <c r="E5563" i="7"/>
  <c r="F5563" i="7"/>
  <c r="E5564" i="7"/>
  <c r="F5564" i="7"/>
  <c r="E5565" i="7"/>
  <c r="F5565" i="7"/>
  <c r="E5566" i="7"/>
  <c r="F5566" i="7"/>
  <c r="E5567" i="7"/>
  <c r="F5567" i="7"/>
  <c r="E5568" i="7"/>
  <c r="F5568" i="7"/>
  <c r="E5569" i="7"/>
  <c r="F5569" i="7"/>
  <c r="E5570" i="7"/>
  <c r="F5570" i="7"/>
  <c r="E5571" i="7"/>
  <c r="F5571" i="7"/>
  <c r="E5572" i="7"/>
  <c r="F5572" i="7"/>
  <c r="E5573" i="7"/>
  <c r="F5573" i="7"/>
  <c r="E5574" i="7"/>
  <c r="F5574" i="7"/>
  <c r="E5575" i="7"/>
  <c r="F5575" i="7"/>
  <c r="E5576" i="7"/>
  <c r="F5576" i="7"/>
  <c r="E5577" i="7"/>
  <c r="F5577" i="7"/>
  <c r="E5578" i="7"/>
  <c r="F5578" i="7"/>
  <c r="E5579" i="7"/>
  <c r="F5579" i="7"/>
  <c r="E5580" i="7"/>
  <c r="F5580" i="7"/>
  <c r="E5581" i="7"/>
  <c r="F5581" i="7"/>
  <c r="E5582" i="7"/>
  <c r="F5582" i="7"/>
  <c r="E5583" i="7"/>
  <c r="F5583" i="7"/>
  <c r="E5584" i="7"/>
  <c r="F5584" i="7"/>
  <c r="E5585" i="7"/>
  <c r="F5585" i="7"/>
  <c r="E5586" i="7"/>
  <c r="F5586" i="7"/>
  <c r="E5587" i="7"/>
  <c r="F5587" i="7"/>
  <c r="E3968" i="7"/>
  <c r="F3968" i="7"/>
  <c r="E3969" i="7"/>
  <c r="F3969" i="7"/>
  <c r="E3970" i="7"/>
  <c r="F3970" i="7"/>
  <c r="E3971" i="7"/>
  <c r="F3971" i="7"/>
  <c r="E3972" i="7"/>
  <c r="F3972" i="7"/>
  <c r="E3973" i="7"/>
  <c r="F3973" i="7"/>
  <c r="E3974" i="7"/>
  <c r="F3974" i="7"/>
  <c r="E3975" i="7"/>
  <c r="F3975" i="7"/>
  <c r="E3976" i="7"/>
  <c r="F3976" i="7"/>
  <c r="E3977" i="7"/>
  <c r="F3977" i="7"/>
  <c r="E3978" i="7"/>
  <c r="F3978" i="7"/>
  <c r="E3979" i="7"/>
  <c r="F3979" i="7"/>
  <c r="E3980" i="7"/>
  <c r="F3980" i="7"/>
  <c r="E3981" i="7"/>
  <c r="F3981" i="7"/>
  <c r="E3982" i="7"/>
  <c r="F3982" i="7"/>
  <c r="E3983" i="7"/>
  <c r="F3983" i="7"/>
  <c r="E3984" i="7"/>
  <c r="F3984" i="7"/>
  <c r="E3985" i="7"/>
  <c r="F3985" i="7"/>
  <c r="E3986" i="7"/>
  <c r="F3986" i="7"/>
  <c r="E3987" i="7"/>
  <c r="F3987" i="7"/>
  <c r="E3988" i="7"/>
  <c r="F3988" i="7"/>
  <c r="E3989" i="7"/>
  <c r="F3989" i="7"/>
  <c r="E3990" i="7"/>
  <c r="F3990" i="7"/>
  <c r="E3991" i="7"/>
  <c r="F3991" i="7"/>
  <c r="E3992" i="7"/>
  <c r="F3992" i="7"/>
  <c r="E3993" i="7"/>
  <c r="F3993" i="7"/>
  <c r="E3994" i="7"/>
  <c r="F3994" i="7"/>
  <c r="E3995" i="7"/>
  <c r="F3995" i="7"/>
  <c r="E3996" i="7"/>
  <c r="F3996" i="7"/>
  <c r="E3997" i="7"/>
  <c r="F3997" i="7"/>
  <c r="E3998" i="7"/>
  <c r="F3998" i="7"/>
  <c r="E3999" i="7"/>
  <c r="F3999" i="7"/>
  <c r="E4000" i="7"/>
  <c r="F4000" i="7"/>
  <c r="E4001" i="7"/>
  <c r="F4001" i="7"/>
  <c r="E4002" i="7"/>
  <c r="F4002" i="7"/>
  <c r="E4003" i="7"/>
  <c r="F4003" i="7"/>
  <c r="E4004" i="7"/>
  <c r="F4004" i="7"/>
  <c r="E4005" i="7"/>
  <c r="F4005" i="7"/>
  <c r="E4006" i="7"/>
  <c r="F4006" i="7"/>
  <c r="E4007" i="7"/>
  <c r="F4007" i="7"/>
  <c r="E4008" i="7"/>
  <c r="F4008" i="7"/>
  <c r="E4009" i="7"/>
  <c r="F4009" i="7"/>
  <c r="E4010" i="7"/>
  <c r="F4010" i="7"/>
  <c r="E4011" i="7"/>
  <c r="F4011" i="7"/>
  <c r="E4012" i="7"/>
  <c r="F4012" i="7"/>
  <c r="E4013" i="7"/>
  <c r="F4013" i="7"/>
  <c r="E4014" i="7"/>
  <c r="F4014" i="7"/>
  <c r="E4015" i="7"/>
  <c r="F4015" i="7"/>
  <c r="E4016" i="7"/>
  <c r="F4016" i="7"/>
  <c r="E4017" i="7"/>
  <c r="F4017" i="7"/>
  <c r="E4018" i="7"/>
  <c r="F4018" i="7"/>
  <c r="E4019" i="7"/>
  <c r="F4019" i="7"/>
  <c r="E4020" i="7"/>
  <c r="F4020" i="7"/>
  <c r="E4021" i="7"/>
  <c r="F4021" i="7"/>
  <c r="E4022" i="7"/>
  <c r="F4022" i="7"/>
  <c r="E4023" i="7"/>
  <c r="F4023" i="7"/>
  <c r="E4024" i="7"/>
  <c r="F4024" i="7"/>
  <c r="E4025" i="7"/>
  <c r="F4025" i="7"/>
  <c r="E4026" i="7"/>
  <c r="F4026" i="7"/>
  <c r="E4027" i="7"/>
  <c r="F4027" i="7"/>
  <c r="E4028" i="7"/>
  <c r="F4028" i="7"/>
  <c r="E4029" i="7"/>
  <c r="F4029" i="7"/>
  <c r="E4030" i="7"/>
  <c r="F4030" i="7"/>
  <c r="E4031" i="7"/>
  <c r="F4031" i="7"/>
  <c r="E4032" i="7"/>
  <c r="F4032" i="7"/>
  <c r="E4033" i="7"/>
  <c r="F4033" i="7"/>
  <c r="E4034" i="7"/>
  <c r="F4034" i="7"/>
  <c r="E4035" i="7"/>
  <c r="F4035" i="7"/>
  <c r="E4036" i="7"/>
  <c r="F4036" i="7"/>
  <c r="E4037" i="7"/>
  <c r="F4037" i="7"/>
  <c r="E4038" i="7"/>
  <c r="F4038" i="7"/>
  <c r="E4039" i="7"/>
  <c r="F4039" i="7"/>
  <c r="E4040" i="7"/>
  <c r="F4040" i="7"/>
  <c r="E4041" i="7"/>
  <c r="F4041" i="7"/>
  <c r="E4042" i="7"/>
  <c r="F4042" i="7"/>
  <c r="E4043" i="7"/>
  <c r="F4043" i="7"/>
  <c r="E4044" i="7"/>
  <c r="F4044" i="7"/>
  <c r="E4045" i="7"/>
  <c r="F4045" i="7"/>
  <c r="E4046" i="7"/>
  <c r="F4046" i="7"/>
  <c r="E4047" i="7"/>
  <c r="F4047" i="7"/>
  <c r="E4048" i="7"/>
  <c r="F4048" i="7"/>
  <c r="E4049" i="7"/>
  <c r="F4049" i="7"/>
  <c r="E4050" i="7"/>
  <c r="F4050" i="7"/>
  <c r="E4051" i="7"/>
  <c r="F4051" i="7"/>
  <c r="E4052" i="7"/>
  <c r="F4052" i="7"/>
  <c r="E4053" i="7"/>
  <c r="F4053" i="7"/>
  <c r="E4054" i="7"/>
  <c r="F4054" i="7"/>
  <c r="E4055" i="7"/>
  <c r="F4055" i="7"/>
  <c r="E4056" i="7"/>
  <c r="F4056" i="7"/>
  <c r="E4057" i="7"/>
  <c r="F4057" i="7"/>
  <c r="E4058" i="7"/>
  <c r="F4058" i="7"/>
  <c r="E4059" i="7"/>
  <c r="F4059" i="7"/>
  <c r="E4060" i="7"/>
  <c r="F4060" i="7"/>
  <c r="E4061" i="7"/>
  <c r="F4061" i="7"/>
  <c r="E4062" i="7"/>
  <c r="F4062" i="7"/>
  <c r="E4063" i="7"/>
  <c r="F4063" i="7"/>
  <c r="E4064" i="7"/>
  <c r="F4064" i="7"/>
  <c r="E4065" i="7"/>
  <c r="F4065" i="7"/>
  <c r="E4066" i="7"/>
  <c r="F4066" i="7"/>
  <c r="E4067" i="7"/>
  <c r="F4067" i="7"/>
  <c r="E4068" i="7"/>
  <c r="F4068" i="7"/>
  <c r="E4069" i="7"/>
  <c r="F4069" i="7"/>
  <c r="E4070" i="7"/>
  <c r="F4070" i="7"/>
  <c r="E4071" i="7"/>
  <c r="F4071" i="7"/>
  <c r="E4072" i="7"/>
  <c r="F4072" i="7"/>
  <c r="E4073" i="7"/>
  <c r="F4073" i="7"/>
  <c r="E4074" i="7"/>
  <c r="F4074" i="7"/>
  <c r="E4075" i="7"/>
  <c r="F4075" i="7"/>
  <c r="E4076" i="7"/>
  <c r="F4076" i="7"/>
  <c r="E4077" i="7"/>
  <c r="F4077" i="7"/>
  <c r="E4078" i="7"/>
  <c r="F4078" i="7"/>
  <c r="E4079" i="7"/>
  <c r="F4079" i="7"/>
  <c r="E4080" i="7"/>
  <c r="F4080" i="7"/>
  <c r="E4081" i="7"/>
  <c r="F4081" i="7"/>
  <c r="E4082" i="7"/>
  <c r="F4082" i="7"/>
  <c r="E4083" i="7"/>
  <c r="F4083" i="7"/>
  <c r="E4084" i="7"/>
  <c r="F4084" i="7"/>
  <c r="E4085" i="7"/>
  <c r="F4085" i="7"/>
  <c r="E4086" i="7"/>
  <c r="F4086" i="7"/>
  <c r="E4087" i="7"/>
  <c r="F4087" i="7"/>
  <c r="E4088" i="7"/>
  <c r="F4088" i="7"/>
  <c r="E4089" i="7"/>
  <c r="F4089" i="7"/>
  <c r="E4090" i="7"/>
  <c r="F4090" i="7"/>
  <c r="E4091" i="7"/>
  <c r="F4091" i="7"/>
  <c r="E4092" i="7"/>
  <c r="F4092" i="7"/>
  <c r="E4093" i="7"/>
  <c r="F4093" i="7"/>
  <c r="E4094" i="7"/>
  <c r="F4094" i="7"/>
  <c r="E4095" i="7"/>
  <c r="F4095" i="7"/>
  <c r="E4096" i="7"/>
  <c r="F4096" i="7"/>
  <c r="E4097" i="7"/>
  <c r="F4097" i="7"/>
  <c r="E4098" i="7"/>
  <c r="F4098" i="7"/>
  <c r="E4099" i="7"/>
  <c r="F4099" i="7"/>
  <c r="E4100" i="7"/>
  <c r="F4100" i="7"/>
  <c r="E4101" i="7"/>
  <c r="F4101" i="7"/>
  <c r="E4102" i="7"/>
  <c r="F4102" i="7"/>
  <c r="E4103" i="7"/>
  <c r="F4103" i="7"/>
  <c r="E4104" i="7"/>
  <c r="F4104" i="7"/>
  <c r="E4105" i="7"/>
  <c r="F4105" i="7"/>
  <c r="E4106" i="7"/>
  <c r="F4106" i="7"/>
  <c r="E4107" i="7"/>
  <c r="F4107" i="7"/>
  <c r="E4108" i="7"/>
  <c r="F4108" i="7"/>
  <c r="E4109" i="7"/>
  <c r="F4109" i="7"/>
  <c r="E4110" i="7"/>
  <c r="F4110" i="7"/>
  <c r="E4111" i="7"/>
  <c r="F4111" i="7"/>
  <c r="E4112" i="7"/>
  <c r="F4112" i="7"/>
  <c r="E4113" i="7"/>
  <c r="F4113" i="7"/>
  <c r="E4114" i="7"/>
  <c r="F4114" i="7"/>
  <c r="E4115" i="7"/>
  <c r="F4115" i="7"/>
  <c r="E4116" i="7"/>
  <c r="F4116" i="7"/>
  <c r="E4117" i="7"/>
  <c r="F4117" i="7"/>
  <c r="E4118" i="7"/>
  <c r="F4118" i="7"/>
  <c r="E4119" i="7"/>
  <c r="F4119" i="7"/>
  <c r="E4120" i="7"/>
  <c r="F4120" i="7"/>
  <c r="E4121" i="7"/>
  <c r="F4121" i="7"/>
  <c r="E4122" i="7"/>
  <c r="F4122" i="7"/>
  <c r="E4123" i="7"/>
  <c r="F4123" i="7"/>
  <c r="E4124" i="7"/>
  <c r="F4124" i="7"/>
  <c r="E4125" i="7"/>
  <c r="F4125" i="7"/>
  <c r="E4126" i="7"/>
  <c r="F4126" i="7"/>
  <c r="E4127" i="7"/>
  <c r="F4127" i="7"/>
  <c r="E4128" i="7"/>
  <c r="F4128" i="7"/>
  <c r="E4129" i="7"/>
  <c r="F4129" i="7"/>
  <c r="E4130" i="7"/>
  <c r="F4130" i="7"/>
  <c r="E4131" i="7"/>
  <c r="F4131" i="7"/>
  <c r="E4132" i="7"/>
  <c r="F4132" i="7"/>
  <c r="E4133" i="7"/>
  <c r="F4133" i="7"/>
  <c r="E4134" i="7"/>
  <c r="F4134" i="7"/>
  <c r="E4135" i="7"/>
  <c r="F4135" i="7"/>
  <c r="E4136" i="7"/>
  <c r="F4136" i="7"/>
  <c r="E4137" i="7"/>
  <c r="F4137" i="7"/>
  <c r="E4138" i="7"/>
  <c r="F4138" i="7"/>
  <c r="E4139" i="7"/>
  <c r="F4139" i="7"/>
  <c r="E4140" i="7"/>
  <c r="F4140" i="7"/>
  <c r="E4141" i="7"/>
  <c r="F4141" i="7"/>
  <c r="E4142" i="7"/>
  <c r="F4142" i="7"/>
  <c r="E4143" i="7"/>
  <c r="F4143" i="7"/>
  <c r="E4144" i="7"/>
  <c r="F4144" i="7"/>
  <c r="E4145" i="7"/>
  <c r="F4145" i="7"/>
  <c r="E4146" i="7"/>
  <c r="F4146" i="7"/>
  <c r="E4147" i="7"/>
  <c r="F4147" i="7"/>
  <c r="E4148" i="7"/>
  <c r="F4148" i="7"/>
  <c r="E4149" i="7"/>
  <c r="F4149" i="7"/>
  <c r="E4150" i="7"/>
  <c r="F4150" i="7"/>
  <c r="E4151" i="7"/>
  <c r="F4151" i="7"/>
  <c r="E4152" i="7"/>
  <c r="F4152" i="7"/>
  <c r="E4153" i="7"/>
  <c r="F4153" i="7"/>
  <c r="E4154" i="7"/>
  <c r="F4154" i="7"/>
  <c r="E4155" i="7"/>
  <c r="F4155" i="7"/>
  <c r="E4156" i="7"/>
  <c r="F4156" i="7"/>
  <c r="E4157" i="7"/>
  <c r="F4157" i="7"/>
  <c r="E4158" i="7"/>
  <c r="F4158" i="7"/>
  <c r="E4159" i="7"/>
  <c r="F4159" i="7"/>
  <c r="E4160" i="7"/>
  <c r="F4160" i="7"/>
  <c r="E4161" i="7"/>
  <c r="F4161" i="7"/>
  <c r="E4162" i="7"/>
  <c r="F4162" i="7"/>
  <c r="E4163" i="7"/>
  <c r="F4163" i="7"/>
  <c r="E4164" i="7"/>
  <c r="F4164" i="7"/>
  <c r="E4165" i="7"/>
  <c r="F4165" i="7"/>
  <c r="E4166" i="7"/>
  <c r="F4166" i="7"/>
  <c r="E4167" i="7"/>
  <c r="F4167" i="7"/>
  <c r="E4168" i="7"/>
  <c r="F4168" i="7"/>
  <c r="E4169" i="7"/>
  <c r="F4169" i="7"/>
  <c r="E4170" i="7"/>
  <c r="F4170" i="7"/>
  <c r="E4171" i="7"/>
  <c r="F4171" i="7"/>
  <c r="E4172" i="7"/>
  <c r="F4172" i="7"/>
  <c r="E4173" i="7"/>
  <c r="F4173" i="7"/>
  <c r="E4174" i="7"/>
  <c r="F4174" i="7"/>
  <c r="E4175" i="7"/>
  <c r="F4175" i="7"/>
  <c r="E4176" i="7"/>
  <c r="F4176" i="7"/>
  <c r="E4177" i="7"/>
  <c r="F4177" i="7"/>
  <c r="E4178" i="7"/>
  <c r="F4178" i="7"/>
  <c r="E4179" i="7"/>
  <c r="F4179" i="7"/>
  <c r="E4180" i="7"/>
  <c r="F4180" i="7"/>
  <c r="E4181" i="7"/>
  <c r="F4181" i="7"/>
  <c r="E4182" i="7"/>
  <c r="F4182" i="7"/>
  <c r="E4183" i="7"/>
  <c r="F4183" i="7"/>
  <c r="E4184" i="7"/>
  <c r="F4184" i="7"/>
  <c r="E4185" i="7"/>
  <c r="F4185" i="7"/>
  <c r="E4186" i="7"/>
  <c r="F4186" i="7"/>
  <c r="E4187" i="7"/>
  <c r="F4187" i="7"/>
  <c r="E4188" i="7"/>
  <c r="F4188" i="7"/>
  <c r="E4189" i="7"/>
  <c r="F4189" i="7"/>
  <c r="E4190" i="7"/>
  <c r="F4190" i="7"/>
  <c r="E4191" i="7"/>
  <c r="F4191" i="7"/>
  <c r="E4192" i="7"/>
  <c r="F4192" i="7"/>
  <c r="E4193" i="7"/>
  <c r="F4193" i="7"/>
  <c r="E4194" i="7"/>
  <c r="F4194" i="7"/>
  <c r="E4195" i="7"/>
  <c r="F4195" i="7"/>
  <c r="E4196" i="7"/>
  <c r="F4196" i="7"/>
  <c r="E4197" i="7"/>
  <c r="F4197" i="7"/>
  <c r="E4198" i="7"/>
  <c r="F4198" i="7"/>
  <c r="E4199" i="7"/>
  <c r="F4199" i="7"/>
  <c r="E4200" i="7"/>
  <c r="F4200" i="7"/>
  <c r="E4201" i="7"/>
  <c r="F4201" i="7"/>
  <c r="E4202" i="7"/>
  <c r="F4202" i="7"/>
  <c r="E4203" i="7"/>
  <c r="F4203" i="7"/>
  <c r="E4204" i="7"/>
  <c r="F4204" i="7"/>
  <c r="E4205" i="7"/>
  <c r="F4205" i="7"/>
  <c r="E4206" i="7"/>
  <c r="F4206" i="7"/>
  <c r="E4207" i="7"/>
  <c r="F4207" i="7"/>
  <c r="E4208" i="7"/>
  <c r="F4208" i="7"/>
  <c r="E4209" i="7"/>
  <c r="F4209" i="7"/>
  <c r="E4210" i="7"/>
  <c r="F4210" i="7"/>
  <c r="E4211" i="7"/>
  <c r="F4211" i="7"/>
  <c r="E4212" i="7"/>
  <c r="F4212" i="7"/>
  <c r="E4213" i="7"/>
  <c r="F4213" i="7"/>
  <c r="E4214" i="7"/>
  <c r="F4214" i="7"/>
  <c r="E4215" i="7"/>
  <c r="F4215" i="7"/>
  <c r="E4216" i="7"/>
  <c r="F4216" i="7"/>
  <c r="E4217" i="7"/>
  <c r="F4217" i="7"/>
  <c r="E4218" i="7"/>
  <c r="F4218" i="7"/>
  <c r="E4219" i="7"/>
  <c r="F4219" i="7"/>
  <c r="E4220" i="7"/>
  <c r="F4220" i="7"/>
  <c r="E4221" i="7"/>
  <c r="F4221" i="7"/>
  <c r="E4222" i="7"/>
  <c r="F4222" i="7"/>
  <c r="E4223" i="7"/>
  <c r="F4223" i="7"/>
  <c r="E4224" i="7"/>
  <c r="F4224" i="7"/>
  <c r="E4225" i="7"/>
  <c r="F4225" i="7"/>
  <c r="E4226" i="7"/>
  <c r="F4226" i="7"/>
  <c r="E4227" i="7"/>
  <c r="F4227" i="7"/>
  <c r="E4228" i="7"/>
  <c r="F4228" i="7"/>
  <c r="E4229" i="7"/>
  <c r="F4229" i="7"/>
  <c r="E4230" i="7"/>
  <c r="F4230" i="7"/>
  <c r="E4231" i="7"/>
  <c r="F4231" i="7"/>
  <c r="E4232" i="7"/>
  <c r="F4232" i="7"/>
  <c r="E4233" i="7"/>
  <c r="F4233" i="7"/>
  <c r="E4234" i="7"/>
  <c r="F4234" i="7"/>
  <c r="E4235" i="7"/>
  <c r="F4235" i="7"/>
  <c r="E4236" i="7"/>
  <c r="F4236" i="7"/>
  <c r="E4237" i="7"/>
  <c r="F4237" i="7"/>
  <c r="E4238" i="7"/>
  <c r="F4238" i="7"/>
  <c r="E4239" i="7"/>
  <c r="F4239" i="7"/>
  <c r="E4240" i="7"/>
  <c r="F4240" i="7"/>
  <c r="E4241" i="7"/>
  <c r="F4241" i="7"/>
  <c r="E4242" i="7"/>
  <c r="F4242" i="7"/>
  <c r="E4243" i="7"/>
  <c r="F4243" i="7"/>
  <c r="E4244" i="7"/>
  <c r="F4244" i="7"/>
  <c r="E4245" i="7"/>
  <c r="F4245" i="7"/>
  <c r="E4246" i="7"/>
  <c r="F4246" i="7"/>
  <c r="E4247" i="7"/>
  <c r="F4247" i="7"/>
  <c r="E4248" i="7"/>
  <c r="F4248" i="7"/>
  <c r="E4249" i="7"/>
  <c r="F4249" i="7"/>
  <c r="E4250" i="7"/>
  <c r="F4250" i="7"/>
  <c r="E4251" i="7"/>
  <c r="F4251" i="7"/>
  <c r="E4252" i="7"/>
  <c r="F4252" i="7"/>
  <c r="E4253" i="7"/>
  <c r="F4253" i="7"/>
  <c r="E4254" i="7"/>
  <c r="F4254" i="7"/>
  <c r="E4255" i="7"/>
  <c r="F4255" i="7"/>
  <c r="E4256" i="7"/>
  <c r="F4256" i="7"/>
  <c r="E4257" i="7"/>
  <c r="F4257" i="7"/>
  <c r="E4258" i="7"/>
  <c r="F4258" i="7"/>
  <c r="E4259" i="7"/>
  <c r="F4259" i="7"/>
  <c r="E4260" i="7"/>
  <c r="F4260" i="7"/>
  <c r="E4261" i="7"/>
  <c r="F4261" i="7"/>
  <c r="E4262" i="7"/>
  <c r="F4262" i="7"/>
  <c r="E4263" i="7"/>
  <c r="F4263" i="7"/>
  <c r="E4264" i="7"/>
  <c r="F4264" i="7"/>
  <c r="E4265" i="7"/>
  <c r="F4265" i="7"/>
  <c r="E4266" i="7"/>
  <c r="F4266" i="7"/>
  <c r="E4267" i="7"/>
  <c r="F4267" i="7"/>
  <c r="E4268" i="7"/>
  <c r="F4268" i="7"/>
  <c r="E4269" i="7"/>
  <c r="F4269" i="7"/>
  <c r="E4270" i="7"/>
  <c r="F4270" i="7"/>
  <c r="E4271" i="7"/>
  <c r="F4271" i="7"/>
  <c r="E4272" i="7"/>
  <c r="F4272" i="7"/>
  <c r="E4273" i="7"/>
  <c r="F4273" i="7"/>
  <c r="E4274" i="7"/>
  <c r="F4274" i="7"/>
  <c r="E4275" i="7"/>
  <c r="F4275" i="7"/>
  <c r="E4276" i="7"/>
  <c r="F4276" i="7"/>
  <c r="E4277" i="7"/>
  <c r="F4277" i="7"/>
  <c r="E4278" i="7"/>
  <c r="F4278" i="7"/>
  <c r="E4279" i="7"/>
  <c r="F4279" i="7"/>
  <c r="E4280" i="7"/>
  <c r="F4280" i="7"/>
  <c r="E4281" i="7"/>
  <c r="F4281" i="7"/>
  <c r="E4282" i="7"/>
  <c r="F4282" i="7"/>
  <c r="E4283" i="7"/>
  <c r="F4283" i="7"/>
  <c r="E4284" i="7"/>
  <c r="F4284" i="7"/>
  <c r="E4285" i="7"/>
  <c r="F4285" i="7"/>
  <c r="E4286" i="7"/>
  <c r="F4286" i="7"/>
  <c r="E4287" i="7"/>
  <c r="F4287" i="7"/>
  <c r="E4288" i="7"/>
  <c r="F4288" i="7"/>
  <c r="E4289" i="7"/>
  <c r="F4289" i="7"/>
  <c r="E4290" i="7"/>
  <c r="F4290" i="7"/>
  <c r="E4291" i="7"/>
  <c r="F4291" i="7"/>
  <c r="E4292" i="7"/>
  <c r="F4292" i="7"/>
  <c r="E4293" i="7"/>
  <c r="F4293" i="7"/>
  <c r="E4294" i="7"/>
  <c r="F4294" i="7"/>
  <c r="E4295" i="7"/>
  <c r="F4295" i="7"/>
  <c r="E4296" i="7"/>
  <c r="F4296" i="7"/>
  <c r="E4297" i="7"/>
  <c r="F4297" i="7"/>
  <c r="E4298" i="7"/>
  <c r="F4298" i="7"/>
  <c r="E4299" i="7"/>
  <c r="F4299" i="7"/>
  <c r="E4300" i="7"/>
  <c r="F4300" i="7"/>
  <c r="E4301" i="7"/>
  <c r="F4301" i="7"/>
  <c r="E4302" i="7"/>
  <c r="F4302" i="7"/>
  <c r="E4303" i="7"/>
  <c r="F4303" i="7"/>
  <c r="E4304" i="7"/>
  <c r="F4304" i="7"/>
  <c r="E4305" i="7"/>
  <c r="F4305" i="7"/>
  <c r="E4306" i="7"/>
  <c r="F4306" i="7"/>
  <c r="E4307" i="7"/>
  <c r="F4307" i="7"/>
  <c r="E4308" i="7"/>
  <c r="F4308" i="7"/>
  <c r="E4309" i="7"/>
  <c r="F4309" i="7"/>
  <c r="E4310" i="7"/>
  <c r="F4310" i="7"/>
  <c r="E4311" i="7"/>
  <c r="F4311" i="7"/>
  <c r="E4312" i="7"/>
  <c r="F4312" i="7"/>
  <c r="E4313" i="7"/>
  <c r="F4313" i="7"/>
  <c r="E4314" i="7"/>
  <c r="F4314" i="7"/>
  <c r="E4315" i="7"/>
  <c r="F4315" i="7"/>
  <c r="E4316" i="7"/>
  <c r="F4316" i="7"/>
  <c r="E4317" i="7"/>
  <c r="F4317" i="7"/>
  <c r="E4318" i="7"/>
  <c r="F4318" i="7"/>
  <c r="E4319" i="7"/>
  <c r="F4319" i="7"/>
  <c r="E4320" i="7"/>
  <c r="F4320" i="7"/>
  <c r="E4321" i="7"/>
  <c r="F4321" i="7"/>
  <c r="E4322" i="7"/>
  <c r="F4322" i="7"/>
  <c r="E4323" i="7"/>
  <c r="F4323" i="7"/>
  <c r="E4324" i="7"/>
  <c r="F4324" i="7"/>
  <c r="E4325" i="7"/>
  <c r="F4325" i="7"/>
  <c r="E4326" i="7"/>
  <c r="F4326" i="7"/>
  <c r="E4327" i="7"/>
  <c r="F4327" i="7"/>
  <c r="E4328" i="7"/>
  <c r="F4328" i="7"/>
  <c r="E4329" i="7"/>
  <c r="F4329" i="7"/>
  <c r="E4330" i="7"/>
  <c r="F4330" i="7"/>
  <c r="E4331" i="7"/>
  <c r="F4331" i="7"/>
  <c r="E4332" i="7"/>
  <c r="F4332" i="7"/>
  <c r="E4333" i="7"/>
  <c r="F4333" i="7"/>
  <c r="E4334" i="7"/>
  <c r="F4334" i="7"/>
  <c r="E4335" i="7"/>
  <c r="F4335" i="7"/>
  <c r="E4336" i="7"/>
  <c r="F4336" i="7"/>
  <c r="E4337" i="7"/>
  <c r="F4337" i="7"/>
  <c r="E4338" i="7"/>
  <c r="F4338" i="7"/>
  <c r="E4339" i="7"/>
  <c r="F4339" i="7"/>
  <c r="E4340" i="7"/>
  <c r="F4340" i="7"/>
  <c r="E4341" i="7"/>
  <c r="F4341" i="7"/>
  <c r="E4342" i="7"/>
  <c r="F4342" i="7"/>
  <c r="E4343" i="7"/>
  <c r="F4343" i="7"/>
  <c r="E4344" i="7"/>
  <c r="F4344" i="7"/>
  <c r="E4345" i="7"/>
  <c r="F4345" i="7"/>
  <c r="E4346" i="7"/>
  <c r="F4346" i="7"/>
  <c r="E4347" i="7"/>
  <c r="F4347" i="7"/>
  <c r="E4348" i="7"/>
  <c r="F4348" i="7"/>
  <c r="E4349" i="7"/>
  <c r="F4349" i="7"/>
  <c r="E4350" i="7"/>
  <c r="F4350" i="7"/>
  <c r="E4351" i="7"/>
  <c r="F4351" i="7"/>
  <c r="E4352" i="7"/>
  <c r="F4352" i="7"/>
  <c r="E4353" i="7"/>
  <c r="F4353" i="7"/>
  <c r="E4354" i="7"/>
  <c r="F4354" i="7"/>
  <c r="E4355" i="7"/>
  <c r="F4355" i="7"/>
  <c r="E4356" i="7"/>
  <c r="F4356" i="7"/>
  <c r="E4357" i="7"/>
  <c r="F4357" i="7"/>
  <c r="E4358" i="7"/>
  <c r="F4358" i="7"/>
  <c r="E4359" i="7"/>
  <c r="F4359" i="7"/>
  <c r="E4360" i="7"/>
  <c r="F4360" i="7"/>
  <c r="E4361" i="7"/>
  <c r="F4361" i="7"/>
  <c r="E4362" i="7"/>
  <c r="F4362" i="7"/>
  <c r="E4363" i="7"/>
  <c r="F4363" i="7"/>
  <c r="E4364" i="7"/>
  <c r="F4364" i="7"/>
  <c r="E4365" i="7"/>
  <c r="F4365" i="7"/>
  <c r="E4366" i="7"/>
  <c r="F4366" i="7"/>
  <c r="E4367" i="7"/>
  <c r="F4367" i="7"/>
  <c r="E4368" i="7"/>
  <c r="F4368" i="7"/>
  <c r="E4369" i="7"/>
  <c r="F4369" i="7"/>
  <c r="E4370" i="7"/>
  <c r="F4370" i="7"/>
  <c r="E4371" i="7"/>
  <c r="F4371" i="7"/>
  <c r="E4372" i="7"/>
  <c r="F4372" i="7"/>
  <c r="E4373" i="7"/>
  <c r="F4373" i="7"/>
  <c r="E4374" i="7"/>
  <c r="F4374" i="7"/>
  <c r="E4375" i="7"/>
  <c r="F4375" i="7"/>
  <c r="E4376" i="7"/>
  <c r="F4376" i="7"/>
  <c r="E4377" i="7"/>
  <c r="F4377" i="7"/>
  <c r="E4378" i="7"/>
  <c r="F4378" i="7"/>
  <c r="E4379" i="7"/>
  <c r="F4379" i="7"/>
  <c r="E4380" i="7"/>
  <c r="F4380" i="7"/>
  <c r="E4381" i="7"/>
  <c r="F4381" i="7"/>
  <c r="E4382" i="7"/>
  <c r="F4382" i="7"/>
  <c r="E4383" i="7"/>
  <c r="F4383" i="7"/>
  <c r="E4384" i="7"/>
  <c r="F4384" i="7"/>
  <c r="E4385" i="7"/>
  <c r="F4385" i="7"/>
  <c r="E4386" i="7"/>
  <c r="F4386" i="7"/>
  <c r="E4387" i="7"/>
  <c r="F4387" i="7"/>
  <c r="E4388" i="7"/>
  <c r="F4388" i="7"/>
  <c r="E4389" i="7"/>
  <c r="F4389" i="7"/>
  <c r="E4390" i="7"/>
  <c r="F4390" i="7"/>
  <c r="E4391" i="7"/>
  <c r="F4391" i="7"/>
  <c r="E4392" i="7"/>
  <c r="F4392" i="7"/>
  <c r="E4393" i="7"/>
  <c r="F4393" i="7"/>
  <c r="E4394" i="7"/>
  <c r="F4394" i="7"/>
  <c r="E4395" i="7"/>
  <c r="F4395" i="7"/>
  <c r="E4396" i="7"/>
  <c r="F4396" i="7"/>
  <c r="E4397" i="7"/>
  <c r="F4397" i="7"/>
  <c r="E4398" i="7"/>
  <c r="F4398" i="7"/>
  <c r="E4399" i="7"/>
  <c r="F4399" i="7"/>
  <c r="E4400" i="7"/>
  <c r="F4400" i="7"/>
  <c r="E4401" i="7"/>
  <c r="F4401" i="7"/>
  <c r="E4402" i="7"/>
  <c r="F4402" i="7"/>
  <c r="E4403" i="7"/>
  <c r="F4403" i="7"/>
  <c r="E4404" i="7"/>
  <c r="F4404" i="7"/>
  <c r="E4405" i="7"/>
  <c r="F4405" i="7"/>
  <c r="E4406" i="7"/>
  <c r="F4406" i="7"/>
  <c r="E4407" i="7"/>
  <c r="F4407" i="7"/>
  <c r="E4408" i="7"/>
  <c r="F4408" i="7"/>
  <c r="E4409" i="7"/>
  <c r="F4409" i="7"/>
  <c r="E4410" i="7"/>
  <c r="F4410" i="7"/>
  <c r="E4411" i="7"/>
  <c r="F4411" i="7"/>
  <c r="E4412" i="7"/>
  <c r="F4412" i="7"/>
  <c r="E4413" i="7"/>
  <c r="F4413" i="7"/>
  <c r="E4414" i="7"/>
  <c r="F4414" i="7"/>
  <c r="E4415" i="7"/>
  <c r="F4415" i="7"/>
  <c r="E4416" i="7"/>
  <c r="F4416" i="7"/>
  <c r="E4417" i="7"/>
  <c r="F4417" i="7"/>
  <c r="E4418" i="7"/>
  <c r="F4418" i="7"/>
  <c r="E4419" i="7"/>
  <c r="F4419" i="7"/>
  <c r="E4420" i="7"/>
  <c r="F4420" i="7"/>
  <c r="E4421" i="7"/>
  <c r="F4421" i="7"/>
  <c r="E4422" i="7"/>
  <c r="F4422" i="7"/>
  <c r="E4423" i="7"/>
  <c r="F4423" i="7"/>
  <c r="E4424" i="7"/>
  <c r="F4424" i="7"/>
  <c r="E4425" i="7"/>
  <c r="F4425" i="7"/>
  <c r="E4426" i="7"/>
  <c r="F4426" i="7"/>
  <c r="E4427" i="7"/>
  <c r="F4427" i="7"/>
  <c r="E4428" i="7"/>
  <c r="F4428" i="7"/>
  <c r="E4429" i="7"/>
  <c r="F4429" i="7"/>
  <c r="E4430" i="7"/>
  <c r="F4430" i="7"/>
  <c r="E4431" i="7"/>
  <c r="F4431" i="7"/>
  <c r="E4432" i="7"/>
  <c r="F4432" i="7"/>
  <c r="E4433" i="7"/>
  <c r="F4433" i="7"/>
  <c r="E4434" i="7"/>
  <c r="F4434" i="7"/>
  <c r="E4435" i="7"/>
  <c r="F4435" i="7"/>
  <c r="E4436" i="7"/>
  <c r="F4436" i="7"/>
  <c r="E4437" i="7"/>
  <c r="F4437" i="7"/>
  <c r="E4438" i="7"/>
  <c r="F4438" i="7"/>
  <c r="E4439" i="7"/>
  <c r="F4439" i="7"/>
  <c r="E4440" i="7"/>
  <c r="F4440" i="7"/>
  <c r="E4441" i="7"/>
  <c r="F4441" i="7"/>
  <c r="E4442" i="7"/>
  <c r="F4442" i="7"/>
  <c r="E4443" i="7"/>
  <c r="F4443" i="7"/>
  <c r="E4444" i="7"/>
  <c r="F4444" i="7"/>
  <c r="E4445" i="7"/>
  <c r="F4445" i="7"/>
  <c r="E4446" i="7"/>
  <c r="F4446" i="7"/>
  <c r="E4447" i="7"/>
  <c r="F4447" i="7"/>
  <c r="E4448" i="7"/>
  <c r="F4448" i="7"/>
  <c r="E4449" i="7"/>
  <c r="F4449" i="7"/>
  <c r="E4450" i="7"/>
  <c r="F4450" i="7"/>
  <c r="E4451" i="7"/>
  <c r="F4451" i="7"/>
  <c r="E4452" i="7"/>
  <c r="F4452" i="7"/>
  <c r="E4453" i="7"/>
  <c r="F4453" i="7"/>
  <c r="E4454" i="7"/>
  <c r="F4454" i="7"/>
  <c r="E4455" i="7"/>
  <c r="F4455" i="7"/>
  <c r="E4456" i="7"/>
  <c r="F4456" i="7"/>
  <c r="E4457" i="7"/>
  <c r="F4457" i="7"/>
  <c r="E4458" i="7"/>
  <c r="F4458" i="7"/>
  <c r="E4459" i="7"/>
  <c r="F4459" i="7"/>
  <c r="E4460" i="7"/>
  <c r="F4460" i="7"/>
  <c r="E4461" i="7"/>
  <c r="F4461" i="7"/>
  <c r="E4462" i="7"/>
  <c r="F4462" i="7"/>
  <c r="E4463" i="7"/>
  <c r="F4463" i="7"/>
  <c r="E4464" i="7"/>
  <c r="F4464" i="7"/>
  <c r="E4465" i="7"/>
  <c r="F4465" i="7"/>
  <c r="E4466" i="7"/>
  <c r="F4466" i="7"/>
  <c r="E4467" i="7"/>
  <c r="F4467" i="7"/>
  <c r="E4468" i="7"/>
  <c r="F4468" i="7"/>
  <c r="E4469" i="7"/>
  <c r="F4469" i="7"/>
  <c r="E4470" i="7"/>
  <c r="F4470" i="7"/>
  <c r="E4471" i="7"/>
  <c r="F4471" i="7"/>
  <c r="E4472" i="7"/>
  <c r="F4472" i="7"/>
  <c r="E4473" i="7"/>
  <c r="F4473" i="7"/>
  <c r="E4474" i="7"/>
  <c r="F4474" i="7"/>
  <c r="E4475" i="7"/>
  <c r="F4475" i="7"/>
  <c r="E4476" i="7"/>
  <c r="F4476" i="7"/>
  <c r="E4477" i="7"/>
  <c r="F4477" i="7"/>
  <c r="E4478" i="7"/>
  <c r="F4478" i="7"/>
  <c r="E4479" i="7"/>
  <c r="F4479" i="7"/>
  <c r="E4480" i="7"/>
  <c r="F4480" i="7"/>
  <c r="E4481" i="7"/>
  <c r="F4481" i="7"/>
  <c r="E4482" i="7"/>
  <c r="F4482" i="7"/>
  <c r="E4483" i="7"/>
  <c r="F4483" i="7"/>
  <c r="E4484" i="7"/>
  <c r="F4484" i="7"/>
  <c r="E4485" i="7"/>
  <c r="F4485" i="7"/>
  <c r="E4486" i="7"/>
  <c r="F4486" i="7"/>
  <c r="E4487" i="7"/>
  <c r="F4487" i="7"/>
  <c r="E4488" i="7"/>
  <c r="F4488" i="7"/>
  <c r="E4489" i="7"/>
  <c r="F4489" i="7"/>
  <c r="E4490" i="7"/>
  <c r="F4490" i="7"/>
  <c r="E4491" i="7"/>
  <c r="F4491" i="7"/>
  <c r="E4492" i="7"/>
  <c r="F4492" i="7"/>
  <c r="E4493" i="7"/>
  <c r="F4493" i="7"/>
  <c r="E4494" i="7"/>
  <c r="F4494" i="7"/>
  <c r="E4495" i="7"/>
  <c r="F4495" i="7"/>
  <c r="E4496" i="7"/>
  <c r="F4496" i="7"/>
  <c r="E4497" i="7"/>
  <c r="F4497" i="7"/>
  <c r="E4498" i="7"/>
  <c r="F4498" i="7"/>
  <c r="E4499" i="7"/>
  <c r="F4499" i="7"/>
  <c r="E4500" i="7"/>
  <c r="F4500" i="7"/>
  <c r="E4501" i="7"/>
  <c r="F4501" i="7"/>
  <c r="E4502" i="7"/>
  <c r="F4502" i="7"/>
  <c r="E4503" i="7"/>
  <c r="F4503" i="7"/>
  <c r="E4504" i="7"/>
  <c r="F4504" i="7"/>
  <c r="E4505" i="7"/>
  <c r="F4505" i="7"/>
  <c r="E4506" i="7"/>
  <c r="F4506" i="7"/>
  <c r="E4507" i="7"/>
  <c r="F4507" i="7"/>
  <c r="E4508" i="7"/>
  <c r="F4508" i="7"/>
  <c r="E4509" i="7"/>
  <c r="F4509" i="7"/>
  <c r="E4510" i="7"/>
  <c r="F4510" i="7"/>
  <c r="E4511" i="7"/>
  <c r="F4511" i="7"/>
  <c r="E4512" i="7"/>
  <c r="F4512" i="7"/>
  <c r="E4513" i="7"/>
  <c r="F4513" i="7"/>
  <c r="E4514" i="7"/>
  <c r="F4514" i="7"/>
  <c r="E4515" i="7"/>
  <c r="F4515" i="7"/>
  <c r="E4516" i="7"/>
  <c r="F4516" i="7"/>
  <c r="E4517" i="7"/>
  <c r="F4517" i="7"/>
  <c r="E4518" i="7"/>
  <c r="F4518" i="7"/>
  <c r="E4519" i="7"/>
  <c r="F4519" i="7"/>
  <c r="E4520" i="7"/>
  <c r="F4520" i="7"/>
  <c r="E4521" i="7"/>
  <c r="F4521" i="7"/>
  <c r="E4522" i="7"/>
  <c r="F4522" i="7"/>
  <c r="E4523" i="7"/>
  <c r="F4523" i="7"/>
  <c r="E4524" i="7"/>
  <c r="F4524" i="7"/>
  <c r="E4525" i="7"/>
  <c r="F4525" i="7"/>
  <c r="E4526" i="7"/>
  <c r="F4526" i="7"/>
  <c r="E4527" i="7"/>
  <c r="F4527" i="7"/>
  <c r="E4528" i="7"/>
  <c r="F4528" i="7"/>
  <c r="E4529" i="7"/>
  <c r="F4529" i="7"/>
  <c r="E4530" i="7"/>
  <c r="F4530" i="7"/>
  <c r="E4531" i="7"/>
  <c r="F4531" i="7"/>
  <c r="E4532" i="7"/>
  <c r="F4532" i="7"/>
  <c r="E4533" i="7"/>
  <c r="F4533" i="7"/>
  <c r="E4534" i="7"/>
  <c r="F4534" i="7"/>
  <c r="E4535" i="7"/>
  <c r="F4535" i="7"/>
  <c r="E4536" i="7"/>
  <c r="F4536" i="7"/>
  <c r="E4537" i="7"/>
  <c r="F4537" i="7"/>
  <c r="E4538" i="7"/>
  <c r="F4538" i="7"/>
  <c r="E4539" i="7"/>
  <c r="F4539" i="7"/>
  <c r="E4540" i="7"/>
  <c r="F4540" i="7"/>
  <c r="E4541" i="7"/>
  <c r="F4541" i="7"/>
  <c r="E4542" i="7"/>
  <c r="F4542" i="7"/>
  <c r="E4543" i="7"/>
  <c r="F4543" i="7"/>
  <c r="E4544" i="7"/>
  <c r="F4544" i="7"/>
  <c r="E4545" i="7"/>
  <c r="F4545" i="7"/>
  <c r="E4546" i="7"/>
  <c r="F4546" i="7"/>
  <c r="E4547" i="7"/>
  <c r="F4547" i="7"/>
  <c r="E4548" i="7"/>
  <c r="F4548" i="7"/>
  <c r="E4549" i="7"/>
  <c r="F4549" i="7"/>
  <c r="E4550" i="7"/>
  <c r="F4550" i="7"/>
  <c r="E4551" i="7"/>
  <c r="F4551" i="7"/>
  <c r="E4552" i="7"/>
  <c r="F4552" i="7"/>
  <c r="E4553" i="7"/>
  <c r="F4553" i="7"/>
  <c r="E4554" i="7"/>
  <c r="F4554" i="7"/>
  <c r="E4555" i="7"/>
  <c r="F4555" i="7"/>
  <c r="E4556" i="7"/>
  <c r="F4556" i="7"/>
  <c r="E4557" i="7"/>
  <c r="F4557" i="7"/>
  <c r="E4558" i="7"/>
  <c r="F4558" i="7"/>
  <c r="E4559" i="7"/>
  <c r="F4559" i="7"/>
  <c r="E4560" i="7"/>
  <c r="F4560" i="7"/>
  <c r="E4561" i="7"/>
  <c r="F4561" i="7"/>
  <c r="E4562" i="7"/>
  <c r="F4562" i="7"/>
  <c r="E4563" i="7"/>
  <c r="F4563" i="7"/>
  <c r="E4564" i="7"/>
  <c r="F4564" i="7"/>
  <c r="E4565" i="7"/>
  <c r="F4565" i="7"/>
  <c r="E4566" i="7"/>
  <c r="F4566" i="7"/>
  <c r="E4567" i="7"/>
  <c r="F4567" i="7"/>
  <c r="E4568" i="7"/>
  <c r="F4568" i="7"/>
  <c r="E4569" i="7"/>
  <c r="F4569" i="7"/>
  <c r="E4570" i="7"/>
  <c r="F4570" i="7"/>
  <c r="E4571" i="7"/>
  <c r="F4571" i="7"/>
  <c r="E4572" i="7"/>
  <c r="F4572" i="7"/>
  <c r="E4573" i="7"/>
  <c r="F4573" i="7"/>
  <c r="E4574" i="7"/>
  <c r="F4574" i="7"/>
  <c r="E4575" i="7"/>
  <c r="F4575" i="7"/>
  <c r="E4576" i="7"/>
  <c r="F4576" i="7"/>
  <c r="E4577" i="7"/>
  <c r="F4577" i="7"/>
  <c r="E4578" i="7"/>
  <c r="F4578" i="7"/>
  <c r="E4579" i="7"/>
  <c r="F4579" i="7"/>
  <c r="E4580" i="7"/>
  <c r="F4580" i="7"/>
  <c r="E4581" i="7"/>
  <c r="F4581" i="7"/>
  <c r="E4582" i="7"/>
  <c r="F4582" i="7"/>
  <c r="E4583" i="7"/>
  <c r="F4583" i="7"/>
  <c r="E4584" i="7"/>
  <c r="F4584" i="7"/>
  <c r="E4585" i="7"/>
  <c r="F4585" i="7"/>
  <c r="E4586" i="7"/>
  <c r="F4586" i="7"/>
  <c r="E4587" i="7"/>
  <c r="F4587" i="7"/>
  <c r="E4588" i="7"/>
  <c r="F4588" i="7"/>
  <c r="E4589" i="7"/>
  <c r="F4589" i="7"/>
  <c r="E4590" i="7"/>
  <c r="F4590" i="7"/>
  <c r="E4591" i="7"/>
  <c r="F4591" i="7"/>
  <c r="E4592" i="7"/>
  <c r="F4592" i="7"/>
  <c r="E4593" i="7"/>
  <c r="F4593" i="7"/>
  <c r="E4594" i="7"/>
  <c r="F4594" i="7"/>
  <c r="E4595" i="7"/>
  <c r="F4595" i="7"/>
  <c r="E4596" i="7"/>
  <c r="F4596" i="7"/>
  <c r="E4597" i="7"/>
  <c r="F4597" i="7"/>
  <c r="E4598" i="7"/>
  <c r="F4598" i="7"/>
  <c r="E4599" i="7"/>
  <c r="F4599" i="7"/>
  <c r="E4600" i="7"/>
  <c r="F4600" i="7"/>
  <c r="E4601" i="7"/>
  <c r="F4601" i="7"/>
  <c r="E4602" i="7"/>
  <c r="F4602" i="7"/>
  <c r="E4603" i="7"/>
  <c r="F4603" i="7"/>
  <c r="E4604" i="7"/>
  <c r="F4604" i="7"/>
  <c r="E4605" i="7"/>
  <c r="F4605" i="7"/>
  <c r="E4606" i="7"/>
  <c r="F4606" i="7"/>
  <c r="E4607" i="7"/>
  <c r="F4607" i="7"/>
  <c r="E4608" i="7"/>
  <c r="F4608" i="7"/>
  <c r="E4609" i="7"/>
  <c r="F4609" i="7"/>
  <c r="E4610" i="7"/>
  <c r="F4610" i="7"/>
  <c r="E4611" i="7"/>
  <c r="F4611" i="7"/>
  <c r="E4612" i="7"/>
  <c r="F4612" i="7"/>
  <c r="E4613" i="7"/>
  <c r="F4613" i="7"/>
  <c r="E4614" i="7"/>
  <c r="F4614" i="7"/>
  <c r="E4615" i="7"/>
  <c r="F4615" i="7"/>
  <c r="E4616" i="7"/>
  <c r="F4616" i="7"/>
  <c r="E4617" i="7"/>
  <c r="F4617" i="7"/>
  <c r="E4618" i="7"/>
  <c r="F4618" i="7"/>
  <c r="E4619" i="7"/>
  <c r="F4619" i="7"/>
  <c r="E4620" i="7"/>
  <c r="F4620" i="7"/>
  <c r="E4621" i="7"/>
  <c r="F4621" i="7"/>
  <c r="E4622" i="7"/>
  <c r="F4622" i="7"/>
  <c r="E4623" i="7"/>
  <c r="F4623" i="7"/>
  <c r="E4624" i="7"/>
  <c r="F4624" i="7"/>
  <c r="E4625" i="7"/>
  <c r="F4625" i="7"/>
  <c r="E4626" i="7"/>
  <c r="F4626" i="7"/>
  <c r="E4627" i="7"/>
  <c r="F4627" i="7"/>
  <c r="E4628" i="7"/>
  <c r="F4628" i="7"/>
  <c r="E4629" i="7"/>
  <c r="F4629" i="7"/>
  <c r="E4630" i="7"/>
  <c r="F4630" i="7"/>
  <c r="E4631" i="7"/>
  <c r="F4631" i="7"/>
  <c r="E4632" i="7"/>
  <c r="F4632" i="7"/>
  <c r="E4633" i="7"/>
  <c r="F4633" i="7"/>
  <c r="E4634" i="7"/>
  <c r="F4634" i="7"/>
  <c r="E4635" i="7"/>
  <c r="F4635" i="7"/>
  <c r="E4636" i="7"/>
  <c r="F4636" i="7"/>
  <c r="E4637" i="7"/>
  <c r="F4637" i="7"/>
  <c r="E4638" i="7"/>
  <c r="F4638" i="7"/>
  <c r="E4639" i="7"/>
  <c r="F4639" i="7"/>
  <c r="E4640" i="7"/>
  <c r="F4640" i="7"/>
  <c r="E4641" i="7"/>
  <c r="F4641" i="7"/>
  <c r="E4642" i="7"/>
  <c r="F4642" i="7"/>
  <c r="E4643" i="7"/>
  <c r="F4643" i="7"/>
  <c r="E4644" i="7"/>
  <c r="F4644" i="7"/>
  <c r="E4645" i="7"/>
  <c r="F4645" i="7"/>
  <c r="E4646" i="7"/>
  <c r="F4646" i="7"/>
  <c r="E4647" i="7"/>
  <c r="F4647" i="7"/>
  <c r="E4648" i="7"/>
  <c r="F4648" i="7"/>
  <c r="E4649" i="7"/>
  <c r="F4649" i="7"/>
  <c r="E4650" i="7"/>
  <c r="F4650" i="7"/>
  <c r="E4651" i="7"/>
  <c r="F4651" i="7"/>
  <c r="E4652" i="7"/>
  <c r="F4652" i="7"/>
  <c r="E4653" i="7"/>
  <c r="F4653" i="7"/>
  <c r="E4654" i="7"/>
  <c r="F4654" i="7"/>
  <c r="E4655" i="7"/>
  <c r="F4655" i="7"/>
  <c r="E4656" i="7"/>
  <c r="F4656" i="7"/>
  <c r="E4657" i="7"/>
  <c r="F4657" i="7"/>
  <c r="E4658" i="7"/>
  <c r="F4658" i="7"/>
  <c r="E4659" i="7"/>
  <c r="F4659" i="7"/>
  <c r="E4660" i="7"/>
  <c r="F4660" i="7"/>
  <c r="E4661" i="7"/>
  <c r="F4661" i="7"/>
  <c r="E4662" i="7"/>
  <c r="F4662" i="7"/>
  <c r="E4663" i="7"/>
  <c r="F4663" i="7"/>
  <c r="E4664" i="7"/>
  <c r="F4664" i="7"/>
  <c r="E4665" i="7"/>
  <c r="F4665" i="7"/>
  <c r="E4666" i="7"/>
  <c r="F4666" i="7"/>
  <c r="E4667" i="7"/>
  <c r="F4667" i="7"/>
  <c r="E4668" i="7"/>
  <c r="F4668" i="7"/>
  <c r="E4669" i="7"/>
  <c r="F4669" i="7"/>
  <c r="E4670" i="7"/>
  <c r="F4670" i="7"/>
  <c r="E4671" i="7"/>
  <c r="F4671" i="7"/>
  <c r="E4672" i="7"/>
  <c r="F4672" i="7"/>
  <c r="E4673" i="7"/>
  <c r="F4673" i="7"/>
  <c r="E4674" i="7"/>
  <c r="F4674" i="7"/>
  <c r="E4675" i="7"/>
  <c r="F4675" i="7"/>
  <c r="E4676" i="7"/>
  <c r="F4676" i="7"/>
  <c r="E4677" i="7"/>
  <c r="F4677" i="7"/>
  <c r="E4678" i="7"/>
  <c r="F4678" i="7"/>
  <c r="E4679" i="7"/>
  <c r="F4679" i="7"/>
  <c r="E4680" i="7"/>
  <c r="F4680" i="7"/>
  <c r="E4681" i="7"/>
  <c r="F4681" i="7"/>
  <c r="E4682" i="7"/>
  <c r="F4682" i="7"/>
  <c r="E4683" i="7"/>
  <c r="F4683" i="7"/>
  <c r="E4684" i="7"/>
  <c r="F4684" i="7"/>
  <c r="E4685" i="7"/>
  <c r="F4685" i="7"/>
  <c r="E4686" i="7"/>
  <c r="F4686" i="7"/>
  <c r="E4687" i="7"/>
  <c r="F4687" i="7"/>
  <c r="E4688" i="7"/>
  <c r="F4688" i="7"/>
  <c r="E4689" i="7"/>
  <c r="F4689" i="7"/>
  <c r="E4690" i="7"/>
  <c r="F4690" i="7"/>
  <c r="E4691" i="7"/>
  <c r="F4691" i="7"/>
  <c r="E4692" i="7"/>
  <c r="F4692" i="7"/>
  <c r="E4693" i="7"/>
  <c r="F4693" i="7"/>
  <c r="E4694" i="7"/>
  <c r="F4694" i="7"/>
  <c r="E4695" i="7"/>
  <c r="F4695" i="7"/>
  <c r="E4696" i="7"/>
  <c r="F4696" i="7"/>
  <c r="E4697" i="7"/>
  <c r="F4697" i="7"/>
  <c r="E4698" i="7"/>
  <c r="F4698" i="7"/>
  <c r="E4699" i="7"/>
  <c r="F4699" i="7"/>
  <c r="E4700" i="7"/>
  <c r="F4700" i="7"/>
  <c r="E4701" i="7"/>
  <c r="F4701" i="7"/>
  <c r="E4702" i="7"/>
  <c r="F4702" i="7"/>
  <c r="E4703" i="7"/>
  <c r="F4703" i="7"/>
  <c r="E4704" i="7"/>
  <c r="F4704" i="7"/>
  <c r="E4705" i="7"/>
  <c r="F4705" i="7"/>
  <c r="E4706" i="7"/>
  <c r="F4706" i="7"/>
  <c r="E4707" i="7"/>
  <c r="F4707" i="7"/>
  <c r="E4708" i="7"/>
  <c r="F4708" i="7"/>
  <c r="E4709" i="7"/>
  <c r="F4709" i="7"/>
  <c r="E4710" i="7"/>
  <c r="F4710" i="7"/>
  <c r="E4711" i="7"/>
  <c r="F4711" i="7"/>
  <c r="E4712" i="7"/>
  <c r="F4712" i="7"/>
  <c r="E4713" i="7"/>
  <c r="F4713" i="7"/>
  <c r="E4714" i="7"/>
  <c r="F4714" i="7"/>
  <c r="E4715" i="7"/>
  <c r="F4715" i="7"/>
  <c r="E4716" i="7"/>
  <c r="F4716" i="7"/>
  <c r="E4717" i="7"/>
  <c r="F4717" i="7"/>
  <c r="E4718" i="7"/>
  <c r="F4718" i="7"/>
  <c r="E4719" i="7"/>
  <c r="F4719" i="7"/>
  <c r="E4720" i="7"/>
  <c r="F4720" i="7"/>
  <c r="E4721" i="7"/>
  <c r="F4721" i="7"/>
  <c r="E4722" i="7"/>
  <c r="F4722" i="7"/>
  <c r="E4723" i="7"/>
  <c r="F4723" i="7"/>
  <c r="E4724" i="7"/>
  <c r="F4724" i="7"/>
  <c r="E4725" i="7"/>
  <c r="F4725" i="7"/>
  <c r="E4726" i="7"/>
  <c r="F4726" i="7"/>
  <c r="E4727" i="7"/>
  <c r="F4727" i="7"/>
  <c r="E4728" i="7"/>
  <c r="F4728" i="7"/>
  <c r="E4729" i="7"/>
  <c r="F4729" i="7"/>
  <c r="E4730" i="7"/>
  <c r="F4730" i="7"/>
  <c r="E4731" i="7"/>
  <c r="F4731" i="7"/>
  <c r="E4732" i="7"/>
  <c r="F4732" i="7"/>
  <c r="E4733" i="7"/>
  <c r="F4733" i="7"/>
  <c r="E4734" i="7"/>
  <c r="F4734" i="7"/>
  <c r="E4735" i="7"/>
  <c r="F4735" i="7"/>
  <c r="E4736" i="7"/>
  <c r="F4736" i="7"/>
  <c r="E4737" i="7"/>
  <c r="F4737" i="7"/>
  <c r="E4738" i="7"/>
  <c r="F4738" i="7"/>
  <c r="E4739" i="7"/>
  <c r="F4739" i="7"/>
  <c r="E4740" i="7"/>
  <c r="F4740" i="7"/>
  <c r="E4741" i="7"/>
  <c r="F4741" i="7"/>
  <c r="E4742" i="7"/>
  <c r="F4742" i="7"/>
  <c r="E4743" i="7"/>
  <c r="F4743" i="7"/>
  <c r="E4744" i="7"/>
  <c r="F4744" i="7"/>
  <c r="E4745" i="7"/>
  <c r="F4745" i="7"/>
  <c r="E4746" i="7"/>
  <c r="F4746" i="7"/>
  <c r="E4747" i="7"/>
  <c r="F4747" i="7"/>
  <c r="E4748" i="7"/>
  <c r="F4748" i="7"/>
  <c r="E4749" i="7"/>
  <c r="F4749" i="7"/>
  <c r="E4750" i="7"/>
  <c r="F4750" i="7"/>
  <c r="E4751" i="7"/>
  <c r="F4751" i="7"/>
  <c r="E4752" i="7"/>
  <c r="F4752" i="7"/>
  <c r="E4753" i="7"/>
  <c r="F4753" i="7"/>
  <c r="E4754" i="7"/>
  <c r="F4754" i="7"/>
  <c r="E4755" i="7"/>
  <c r="F4755" i="7"/>
  <c r="E4756" i="7"/>
  <c r="F4756" i="7"/>
  <c r="E4757" i="7"/>
  <c r="F4757" i="7"/>
  <c r="E4758" i="7"/>
  <c r="F4758" i="7"/>
  <c r="E4759" i="7"/>
  <c r="F4759" i="7"/>
  <c r="E4760" i="7"/>
  <c r="F4760" i="7"/>
  <c r="E4761" i="7"/>
  <c r="F4761" i="7"/>
  <c r="E4762" i="7"/>
  <c r="F4762" i="7"/>
  <c r="E4763" i="7"/>
  <c r="F4763" i="7"/>
  <c r="E4764" i="7"/>
  <c r="F4764" i="7"/>
  <c r="E4765" i="7"/>
  <c r="F4765" i="7"/>
  <c r="E4766" i="7"/>
  <c r="F4766" i="7"/>
  <c r="E4767" i="7"/>
  <c r="F4767" i="7"/>
  <c r="E4768" i="7"/>
  <c r="F4768" i="7"/>
  <c r="E4769" i="7"/>
  <c r="F4769" i="7"/>
  <c r="E4770" i="7"/>
  <c r="F4770" i="7"/>
  <c r="E4771" i="7"/>
  <c r="F4771" i="7"/>
  <c r="E4772" i="7"/>
  <c r="F4772" i="7"/>
  <c r="E4773" i="7"/>
  <c r="F4773" i="7"/>
  <c r="E4774" i="7"/>
  <c r="F4774" i="7"/>
  <c r="E4775" i="7"/>
  <c r="F4775" i="7"/>
  <c r="E4776" i="7"/>
  <c r="F4776" i="7"/>
  <c r="E4777" i="7"/>
  <c r="F4777" i="7"/>
  <c r="E4778" i="7"/>
  <c r="F4778" i="7"/>
  <c r="E4779" i="7"/>
  <c r="F4779" i="7"/>
  <c r="E4780" i="7"/>
  <c r="F4780" i="7"/>
  <c r="E4781" i="7"/>
  <c r="F4781" i="7"/>
  <c r="E4782" i="7"/>
  <c r="F4782" i="7"/>
  <c r="E4783" i="7"/>
  <c r="F4783" i="7"/>
  <c r="E4784" i="7"/>
  <c r="F4784" i="7"/>
  <c r="E4785" i="7"/>
  <c r="F4785" i="7"/>
  <c r="E4786" i="7"/>
  <c r="F4786" i="7"/>
  <c r="E4787" i="7"/>
  <c r="F4787" i="7"/>
  <c r="E4788" i="7"/>
  <c r="F4788" i="7"/>
  <c r="E4789" i="7"/>
  <c r="F4789" i="7"/>
  <c r="E4790" i="7"/>
  <c r="F4790" i="7"/>
  <c r="E4791" i="7"/>
  <c r="F4791" i="7"/>
  <c r="E4792" i="7"/>
  <c r="F4792" i="7"/>
  <c r="E4793" i="7"/>
  <c r="F4793" i="7"/>
  <c r="E4794" i="7"/>
  <c r="F4794" i="7"/>
  <c r="E4795" i="7"/>
  <c r="F4795" i="7"/>
  <c r="E4796" i="7"/>
  <c r="F4796" i="7"/>
  <c r="E4797" i="7"/>
  <c r="F4797" i="7"/>
  <c r="E4798" i="7"/>
  <c r="F4798" i="7"/>
  <c r="E4799" i="7"/>
  <c r="F4799" i="7"/>
  <c r="E4800" i="7"/>
  <c r="F4800" i="7"/>
  <c r="E4801" i="7"/>
  <c r="F4801" i="7"/>
  <c r="E4802" i="7"/>
  <c r="F4802" i="7"/>
  <c r="E4803" i="7"/>
  <c r="F4803" i="7"/>
  <c r="E4804" i="7"/>
  <c r="F4804" i="7"/>
  <c r="E4805" i="7"/>
  <c r="F4805" i="7"/>
  <c r="E4806" i="7"/>
  <c r="F4806" i="7"/>
  <c r="E4807" i="7"/>
  <c r="F4807" i="7"/>
  <c r="E4808" i="7"/>
  <c r="F4808" i="7"/>
  <c r="E4809" i="7"/>
  <c r="F4809" i="7"/>
  <c r="E4810" i="7"/>
  <c r="F4810" i="7"/>
  <c r="E4811" i="7"/>
  <c r="F4811" i="7"/>
  <c r="E4812" i="7"/>
  <c r="F4812" i="7"/>
  <c r="E4813" i="7"/>
  <c r="F4813" i="7"/>
  <c r="E4814" i="7"/>
  <c r="F4814" i="7"/>
  <c r="E4815" i="7"/>
  <c r="F4815" i="7"/>
  <c r="E4816" i="7"/>
  <c r="F4816" i="7"/>
  <c r="E4817" i="7"/>
  <c r="F4817" i="7"/>
  <c r="E4818" i="7"/>
  <c r="F4818" i="7"/>
  <c r="E4819" i="7"/>
  <c r="F4819" i="7"/>
  <c r="E4820" i="7"/>
  <c r="F4820" i="7"/>
  <c r="E4821" i="7"/>
  <c r="F4821" i="7"/>
  <c r="E4822" i="7"/>
  <c r="F4822" i="7"/>
  <c r="E4823" i="7"/>
  <c r="F4823" i="7"/>
  <c r="E4824" i="7"/>
  <c r="F4824" i="7"/>
  <c r="E4825" i="7"/>
  <c r="F4825" i="7"/>
  <c r="E4826" i="7"/>
  <c r="F4826" i="7"/>
  <c r="E4827" i="7"/>
  <c r="F4827" i="7"/>
  <c r="E4828" i="7"/>
  <c r="F4828" i="7"/>
  <c r="E4829" i="7"/>
  <c r="F4829" i="7"/>
  <c r="E4830" i="7"/>
  <c r="F4830" i="7"/>
  <c r="E4831" i="7"/>
  <c r="F4831" i="7"/>
  <c r="E4832" i="7"/>
  <c r="F4832" i="7"/>
  <c r="E4833" i="7"/>
  <c r="F4833" i="7"/>
  <c r="E4834" i="7"/>
  <c r="F4834" i="7"/>
  <c r="E4835" i="7"/>
  <c r="F4835" i="7"/>
  <c r="E4836" i="7"/>
  <c r="F4836" i="7"/>
  <c r="E4837" i="7"/>
  <c r="F4837" i="7"/>
  <c r="E4838" i="7"/>
  <c r="F4838" i="7"/>
  <c r="E4839" i="7"/>
  <c r="F4839" i="7"/>
  <c r="E4840" i="7"/>
  <c r="F4840" i="7"/>
  <c r="E4841" i="7"/>
  <c r="F4841" i="7"/>
  <c r="E4842" i="7"/>
  <c r="F4842" i="7"/>
  <c r="E4843" i="7"/>
  <c r="F4843" i="7"/>
  <c r="E4844" i="7"/>
  <c r="F4844" i="7"/>
  <c r="E4845" i="7"/>
  <c r="F4845" i="7"/>
  <c r="E4846" i="7"/>
  <c r="F4846" i="7"/>
  <c r="E4847" i="7"/>
  <c r="F4847" i="7"/>
  <c r="E4848" i="7"/>
  <c r="F4848" i="7"/>
  <c r="E4849" i="7"/>
  <c r="F4849" i="7"/>
  <c r="E4850" i="7"/>
  <c r="F4850" i="7"/>
  <c r="E4851" i="7"/>
  <c r="F4851" i="7"/>
  <c r="E4852" i="7"/>
  <c r="F4852" i="7"/>
  <c r="E4853" i="7"/>
  <c r="F4853" i="7"/>
  <c r="E4854" i="7"/>
  <c r="F4854" i="7"/>
  <c r="E4855" i="7"/>
  <c r="F4855" i="7"/>
  <c r="E4856" i="7"/>
  <c r="F4856" i="7"/>
  <c r="E4857" i="7"/>
  <c r="F4857" i="7"/>
  <c r="E4858" i="7"/>
  <c r="F4858" i="7"/>
  <c r="E4859" i="7"/>
  <c r="F4859" i="7"/>
  <c r="E4860" i="7"/>
  <c r="F4860" i="7"/>
  <c r="E4861" i="7"/>
  <c r="F4861" i="7"/>
  <c r="E4862" i="7"/>
  <c r="F4862" i="7"/>
  <c r="E4863" i="7"/>
  <c r="F4863" i="7"/>
  <c r="E4864" i="7"/>
  <c r="F4864" i="7"/>
  <c r="E4865" i="7"/>
  <c r="F4865" i="7"/>
  <c r="E4866" i="7"/>
  <c r="F4866" i="7"/>
  <c r="E4867" i="7"/>
  <c r="F4867" i="7"/>
  <c r="E4868" i="7"/>
  <c r="F4868" i="7"/>
  <c r="E4869" i="7"/>
  <c r="F4869" i="7"/>
  <c r="E4870" i="7"/>
  <c r="F4870" i="7"/>
  <c r="E4871" i="7"/>
  <c r="F4871" i="7"/>
  <c r="E4872" i="7"/>
  <c r="F4872" i="7"/>
  <c r="E4873" i="7"/>
  <c r="F4873" i="7"/>
  <c r="E4874" i="7"/>
  <c r="F4874" i="7"/>
  <c r="E4875" i="7"/>
  <c r="F4875" i="7"/>
  <c r="E4876" i="7"/>
  <c r="F4876" i="7"/>
  <c r="E4877" i="7"/>
  <c r="F4877" i="7"/>
  <c r="E4878" i="7"/>
  <c r="F4878" i="7"/>
  <c r="E4879" i="7"/>
  <c r="F4879" i="7"/>
  <c r="E4880" i="7"/>
  <c r="F4880" i="7"/>
  <c r="E4881" i="7"/>
  <c r="F4881" i="7"/>
  <c r="E4882" i="7"/>
  <c r="F4882" i="7"/>
  <c r="E4883" i="7"/>
  <c r="F4883" i="7"/>
  <c r="E4884" i="7"/>
  <c r="F4884" i="7"/>
  <c r="E4885" i="7"/>
  <c r="F4885" i="7"/>
  <c r="E4886" i="7"/>
  <c r="F4886" i="7"/>
  <c r="E4887" i="7"/>
  <c r="F4887" i="7"/>
  <c r="E4888" i="7"/>
  <c r="F4888" i="7"/>
  <c r="E4889" i="7"/>
  <c r="F4889" i="7"/>
  <c r="E4890" i="7"/>
  <c r="F4890" i="7"/>
  <c r="E4891" i="7"/>
  <c r="F4891" i="7"/>
  <c r="E4892" i="7"/>
  <c r="F4892" i="7"/>
  <c r="E4893" i="7"/>
  <c r="F4893" i="7"/>
  <c r="E4894" i="7"/>
  <c r="F4894" i="7"/>
  <c r="E4895" i="7"/>
  <c r="F4895" i="7"/>
  <c r="E4896" i="7"/>
  <c r="F4896" i="7"/>
  <c r="E4897" i="7"/>
  <c r="F4897" i="7"/>
  <c r="E4898" i="7"/>
  <c r="F4898" i="7"/>
  <c r="E4899" i="7"/>
  <c r="F4899" i="7"/>
  <c r="E4900" i="7"/>
  <c r="F4900" i="7"/>
  <c r="E4901" i="7"/>
  <c r="F4901" i="7"/>
  <c r="E4902" i="7"/>
  <c r="F4902" i="7"/>
  <c r="E4903" i="7"/>
  <c r="F4903" i="7"/>
  <c r="E4904" i="7"/>
  <c r="F4904" i="7"/>
  <c r="E4905" i="7"/>
  <c r="F4905" i="7"/>
  <c r="E4906" i="7"/>
  <c r="F4906" i="7"/>
  <c r="E4907" i="7"/>
  <c r="F4907" i="7"/>
  <c r="E4908" i="7"/>
  <c r="F4908" i="7"/>
  <c r="E4909" i="7"/>
  <c r="F4909" i="7"/>
  <c r="E4910" i="7"/>
  <c r="F4910" i="7"/>
  <c r="E4911" i="7"/>
  <c r="F4911" i="7"/>
  <c r="E4912" i="7"/>
  <c r="F4912" i="7"/>
  <c r="E4913" i="7"/>
  <c r="F4913" i="7"/>
  <c r="E4914" i="7"/>
  <c r="F4914" i="7"/>
  <c r="E4915" i="7"/>
  <c r="F4915" i="7"/>
  <c r="E4916" i="7"/>
  <c r="F4916" i="7"/>
  <c r="E4917" i="7"/>
  <c r="F4917" i="7"/>
  <c r="E4918" i="7"/>
  <c r="F4918" i="7"/>
  <c r="E4919" i="7"/>
  <c r="F4919" i="7"/>
  <c r="E4920" i="7"/>
  <c r="F4920" i="7"/>
  <c r="E4921" i="7"/>
  <c r="F4921" i="7"/>
  <c r="E4922" i="7"/>
  <c r="F4922" i="7"/>
  <c r="E4923" i="7"/>
  <c r="F4923" i="7"/>
  <c r="E4924" i="7"/>
  <c r="F4924" i="7"/>
  <c r="E4925" i="7"/>
  <c r="F4925" i="7"/>
  <c r="E4926" i="7"/>
  <c r="F4926" i="7"/>
  <c r="E4927" i="7"/>
  <c r="F4927" i="7"/>
  <c r="E4928" i="7"/>
  <c r="F4928" i="7"/>
  <c r="E4929" i="7"/>
  <c r="F4929" i="7"/>
  <c r="E4930" i="7"/>
  <c r="F4930" i="7"/>
  <c r="E4931" i="7"/>
  <c r="F4931" i="7"/>
  <c r="E4932" i="7"/>
  <c r="F4932" i="7"/>
  <c r="E4933" i="7"/>
  <c r="F4933" i="7"/>
  <c r="E4934" i="7"/>
  <c r="F4934" i="7"/>
  <c r="E4935" i="7"/>
  <c r="F4935" i="7"/>
  <c r="E4936" i="7"/>
  <c r="F4936" i="7"/>
  <c r="E4937" i="7"/>
  <c r="F4937" i="7"/>
  <c r="E4938" i="7"/>
  <c r="F4938" i="7"/>
  <c r="E4939" i="7"/>
  <c r="F4939" i="7"/>
  <c r="E4940" i="7"/>
  <c r="F4940" i="7"/>
  <c r="E4941" i="7"/>
  <c r="F4941" i="7"/>
  <c r="E4942" i="7"/>
  <c r="F4942" i="7"/>
  <c r="E4943" i="7"/>
  <c r="F4943" i="7"/>
  <c r="E4944" i="7"/>
  <c r="F4944" i="7"/>
  <c r="E4945" i="7"/>
  <c r="F4945" i="7"/>
  <c r="E4946" i="7"/>
  <c r="F4946" i="7"/>
  <c r="E4947" i="7"/>
  <c r="F4947" i="7"/>
  <c r="E4948" i="7"/>
  <c r="F4948" i="7"/>
  <c r="E4949" i="7"/>
  <c r="F4949" i="7"/>
  <c r="E4950" i="7"/>
  <c r="F4950" i="7"/>
  <c r="E4951" i="7"/>
  <c r="F4951" i="7"/>
  <c r="E4952" i="7"/>
  <c r="F4952" i="7"/>
  <c r="E4953" i="7"/>
  <c r="F4953" i="7"/>
  <c r="E4954" i="7"/>
  <c r="F4954" i="7"/>
  <c r="E4955" i="7"/>
  <c r="F4955" i="7"/>
  <c r="E4956" i="7"/>
  <c r="F4956" i="7"/>
  <c r="E4957" i="7"/>
  <c r="F4957" i="7"/>
  <c r="E4958" i="7"/>
  <c r="F4958" i="7"/>
  <c r="E4959" i="7"/>
  <c r="F4959" i="7"/>
  <c r="E4960" i="7"/>
  <c r="F4960" i="7"/>
  <c r="E4961" i="7"/>
  <c r="F4961" i="7"/>
  <c r="E4962" i="7"/>
  <c r="F4962" i="7"/>
  <c r="E4963" i="7"/>
  <c r="F4963" i="7"/>
  <c r="E4964" i="7"/>
  <c r="F4964" i="7"/>
  <c r="E4965" i="7"/>
  <c r="F4965" i="7"/>
  <c r="E4966" i="7"/>
  <c r="F4966" i="7"/>
  <c r="E4967" i="7"/>
  <c r="F4967" i="7"/>
  <c r="E4968" i="7"/>
  <c r="F4968" i="7"/>
  <c r="E4969" i="7"/>
  <c r="F4969" i="7"/>
  <c r="E4970" i="7"/>
  <c r="F4970" i="7"/>
  <c r="E4971" i="7"/>
  <c r="F4971" i="7"/>
  <c r="E4972" i="7"/>
  <c r="F4972" i="7"/>
  <c r="E4973" i="7"/>
  <c r="F4973" i="7"/>
  <c r="E4974" i="7"/>
  <c r="F4974" i="7"/>
  <c r="E4975" i="7"/>
  <c r="F4975" i="7"/>
  <c r="E4976" i="7"/>
  <c r="F4976" i="7"/>
  <c r="E4977" i="7"/>
  <c r="F4977" i="7"/>
  <c r="E4978" i="7"/>
  <c r="F4978" i="7"/>
  <c r="E4979" i="7"/>
  <c r="F4979" i="7"/>
  <c r="E4980" i="7"/>
  <c r="F4980" i="7"/>
  <c r="E4981" i="7"/>
  <c r="F4981" i="7"/>
  <c r="E4982" i="7"/>
  <c r="F4982" i="7"/>
  <c r="E4983" i="7"/>
  <c r="F4983" i="7"/>
  <c r="E4984" i="7"/>
  <c r="F4984" i="7"/>
  <c r="E4985" i="7"/>
  <c r="F4985" i="7"/>
  <c r="E4986" i="7"/>
  <c r="F4986" i="7"/>
  <c r="E4987" i="7"/>
  <c r="F4987" i="7"/>
  <c r="E4988" i="7"/>
  <c r="F4988" i="7"/>
  <c r="E4989" i="7"/>
  <c r="F4989" i="7"/>
  <c r="E4990" i="7"/>
  <c r="F4990" i="7"/>
  <c r="E4991" i="7"/>
  <c r="F4991" i="7"/>
  <c r="E4992" i="7"/>
  <c r="F4992" i="7"/>
  <c r="E4993" i="7"/>
  <c r="F4993" i="7"/>
  <c r="E4994" i="7"/>
  <c r="F4994" i="7"/>
  <c r="E4995" i="7"/>
  <c r="F4995" i="7"/>
  <c r="E4996" i="7"/>
  <c r="F4996" i="7"/>
  <c r="E4997" i="7"/>
  <c r="F4997" i="7"/>
  <c r="E4998" i="7"/>
  <c r="F4998" i="7"/>
  <c r="E4999" i="7"/>
  <c r="F4999" i="7"/>
  <c r="E5000" i="7"/>
  <c r="F5000" i="7"/>
  <c r="E5001" i="7"/>
  <c r="F5001" i="7"/>
  <c r="E5002" i="7"/>
  <c r="F5002" i="7"/>
  <c r="E5003" i="7"/>
  <c r="F5003" i="7"/>
  <c r="E5004" i="7"/>
  <c r="F5004" i="7"/>
  <c r="E5005" i="7"/>
  <c r="F5005" i="7"/>
  <c r="E5006" i="7"/>
  <c r="F5006" i="7"/>
  <c r="E5007" i="7"/>
  <c r="F5007" i="7"/>
  <c r="E5008" i="7"/>
  <c r="F5008" i="7"/>
  <c r="E5009" i="7"/>
  <c r="F5009" i="7"/>
  <c r="E5010" i="7"/>
  <c r="F5010" i="7"/>
  <c r="E5011" i="7"/>
  <c r="F5011" i="7"/>
  <c r="E5012" i="7"/>
  <c r="F5012" i="7"/>
  <c r="E5013" i="7"/>
  <c r="F5013" i="7"/>
  <c r="E5014" i="7"/>
  <c r="F5014" i="7"/>
  <c r="E5015" i="7"/>
  <c r="F5015" i="7"/>
  <c r="E5016" i="7"/>
  <c r="F5016" i="7"/>
  <c r="E5017" i="7"/>
  <c r="F5017" i="7"/>
  <c r="E5018" i="7"/>
  <c r="F5018" i="7"/>
  <c r="E5019" i="7"/>
  <c r="F5019" i="7"/>
  <c r="E5020" i="7"/>
  <c r="F5020" i="7"/>
  <c r="E5021" i="7"/>
  <c r="F5021" i="7"/>
  <c r="E5022" i="7"/>
  <c r="F5022" i="7"/>
  <c r="E5023" i="7"/>
  <c r="F5023" i="7"/>
  <c r="E5024" i="7"/>
  <c r="F5024" i="7"/>
  <c r="E5025" i="7"/>
  <c r="F5025" i="7"/>
  <c r="E5026" i="7"/>
  <c r="F5026" i="7"/>
  <c r="E5027" i="7"/>
  <c r="F5027" i="7"/>
  <c r="E5028" i="7"/>
  <c r="F5028" i="7"/>
  <c r="E5029" i="7"/>
  <c r="F5029" i="7"/>
  <c r="E5030" i="7"/>
  <c r="F5030" i="7"/>
  <c r="E5031" i="7"/>
  <c r="F5031" i="7"/>
  <c r="E5032" i="7"/>
  <c r="F5032" i="7"/>
  <c r="E5033" i="7"/>
  <c r="F5033" i="7"/>
  <c r="E5034" i="7"/>
  <c r="F5034" i="7"/>
  <c r="E5035" i="7"/>
  <c r="F5035" i="7"/>
  <c r="E5036" i="7"/>
  <c r="F5036" i="7"/>
  <c r="E5037" i="7"/>
  <c r="F5037" i="7"/>
  <c r="E5038" i="7"/>
  <c r="F5038" i="7"/>
  <c r="E5039" i="7"/>
  <c r="F5039" i="7"/>
  <c r="E5040" i="7"/>
  <c r="F5040" i="7"/>
  <c r="E5041" i="7"/>
  <c r="F5041" i="7"/>
  <c r="E5042" i="7"/>
  <c r="F5042" i="7"/>
  <c r="E5043" i="7"/>
  <c r="F5043" i="7"/>
  <c r="E5044" i="7"/>
  <c r="F5044" i="7"/>
  <c r="E5045" i="7"/>
  <c r="F5045" i="7"/>
  <c r="E5046" i="7"/>
  <c r="F5046" i="7"/>
  <c r="E5047" i="7"/>
  <c r="F5047" i="7"/>
  <c r="E5048" i="7"/>
  <c r="F5048" i="7"/>
  <c r="E5049" i="7"/>
  <c r="F5049" i="7"/>
  <c r="E5050" i="7"/>
  <c r="F5050" i="7"/>
  <c r="E5051" i="7"/>
  <c r="F5051" i="7"/>
  <c r="E5052" i="7"/>
  <c r="F5052" i="7"/>
  <c r="E5053" i="7"/>
  <c r="F5053" i="7"/>
  <c r="E5054" i="7"/>
  <c r="F5054" i="7"/>
  <c r="E5055" i="7"/>
  <c r="F5055" i="7"/>
  <c r="E5056" i="7"/>
  <c r="F5056" i="7"/>
  <c r="E5057" i="7"/>
  <c r="F5057" i="7"/>
  <c r="E5058" i="7"/>
  <c r="F5058" i="7"/>
  <c r="E5059" i="7"/>
  <c r="F5059" i="7"/>
  <c r="E5060" i="7"/>
  <c r="F5060" i="7"/>
  <c r="E5061" i="7"/>
  <c r="F5061" i="7"/>
  <c r="E5062" i="7"/>
  <c r="F5062" i="7"/>
  <c r="E5063" i="7"/>
  <c r="F5063" i="7"/>
  <c r="E5064" i="7"/>
  <c r="F5064" i="7"/>
  <c r="E5065" i="7"/>
  <c r="F5065" i="7"/>
  <c r="E3961" i="7"/>
  <c r="F3961" i="7"/>
  <c r="E3962" i="7"/>
  <c r="F3962" i="7"/>
  <c r="E3963" i="7"/>
  <c r="F3963" i="7"/>
  <c r="E3964" i="7"/>
  <c r="F3964" i="7"/>
  <c r="E3965" i="7"/>
  <c r="F3965" i="7"/>
  <c r="E3966" i="7"/>
  <c r="F3966" i="7"/>
  <c r="E3967" i="7"/>
  <c r="F3967" i="7"/>
  <c r="AP168" i="7"/>
  <c r="AP169" i="7"/>
  <c r="AP170" i="7"/>
  <c r="AP171" i="7"/>
  <c r="AP172" i="7"/>
  <c r="AP173" i="7"/>
  <c r="AP174" i="7"/>
  <c r="AP175" i="7"/>
  <c r="AP176" i="7"/>
  <c r="AP177" i="7"/>
  <c r="AP178" i="7"/>
  <c r="AP179" i="7"/>
  <c r="AP180" i="7"/>
  <c r="AP181" i="7"/>
  <c r="AP182" i="7"/>
  <c r="AP183" i="7"/>
  <c r="AP184" i="7"/>
  <c r="AP185" i="7"/>
  <c r="AP186" i="7"/>
  <c r="AP187" i="7"/>
  <c r="AP188" i="7"/>
  <c r="AP189" i="7"/>
  <c r="AP190" i="7"/>
  <c r="AP191" i="7"/>
  <c r="AP192" i="7"/>
  <c r="AP193" i="7"/>
  <c r="AP194" i="7"/>
  <c r="AP195" i="7"/>
  <c r="AP196" i="7"/>
  <c r="AP197" i="7"/>
  <c r="AP198" i="7"/>
  <c r="AP199" i="7"/>
  <c r="AP200" i="7"/>
  <c r="AP201" i="7"/>
  <c r="AP202" i="7"/>
  <c r="AP203" i="7"/>
  <c r="AP204" i="7"/>
  <c r="AP205" i="7"/>
  <c r="AP206" i="7"/>
  <c r="AP207" i="7"/>
  <c r="AP208" i="7"/>
  <c r="AP209" i="7"/>
  <c r="AP210" i="7"/>
  <c r="AP211" i="7"/>
  <c r="AP212" i="7"/>
  <c r="AP213" i="7"/>
  <c r="AP214" i="7"/>
  <c r="AP215" i="7"/>
  <c r="AP216" i="7"/>
  <c r="AP217" i="7"/>
  <c r="AP218" i="7"/>
  <c r="AP219" i="7"/>
  <c r="AP220" i="7"/>
  <c r="AP221" i="7"/>
  <c r="AP222" i="7"/>
  <c r="AP223" i="7"/>
  <c r="AP224" i="7"/>
  <c r="AP225" i="7"/>
  <c r="AP226" i="7"/>
  <c r="AP227" i="7"/>
  <c r="AP228" i="7"/>
  <c r="AP229" i="7"/>
  <c r="AP230" i="7"/>
  <c r="AP231" i="7"/>
  <c r="AP232" i="7"/>
  <c r="AP233" i="7"/>
  <c r="AP234" i="7"/>
  <c r="AP235" i="7"/>
  <c r="AP236" i="7"/>
  <c r="AP237" i="7"/>
  <c r="AP238" i="7"/>
  <c r="AP239" i="7"/>
  <c r="AP240" i="7"/>
  <c r="AP241" i="7"/>
  <c r="AP242" i="7"/>
  <c r="AP243" i="7"/>
  <c r="AP244" i="7"/>
  <c r="AP245" i="7"/>
  <c r="AP246" i="7"/>
  <c r="AP247" i="7"/>
  <c r="AP248" i="7"/>
  <c r="AP249" i="7"/>
  <c r="AP250" i="7"/>
  <c r="AP251" i="7"/>
  <c r="AP252" i="7"/>
  <c r="AP253" i="7"/>
  <c r="AP254" i="7"/>
  <c r="AP255" i="7"/>
  <c r="AP256" i="7"/>
  <c r="AP257" i="7"/>
  <c r="AP258" i="7"/>
  <c r="AP259" i="7"/>
  <c r="AP260" i="7"/>
  <c r="AP261" i="7"/>
  <c r="AP262" i="7"/>
  <c r="AP263" i="7"/>
  <c r="AP264" i="7"/>
  <c r="AP265" i="7"/>
  <c r="AP266" i="7"/>
  <c r="AP267" i="7"/>
  <c r="AP268" i="7"/>
  <c r="AP269" i="7"/>
  <c r="AP270" i="7"/>
  <c r="AP271" i="7"/>
  <c r="AP272" i="7"/>
  <c r="AP273" i="7"/>
  <c r="AP274" i="7"/>
  <c r="AP275" i="7"/>
  <c r="AP276" i="7"/>
  <c r="AP277" i="7"/>
  <c r="AP278" i="7"/>
  <c r="AP279" i="7"/>
  <c r="AP280" i="7"/>
  <c r="AP281" i="7"/>
  <c r="AP282" i="7"/>
  <c r="AP283" i="7"/>
  <c r="AP284" i="7"/>
  <c r="AP285" i="7"/>
  <c r="AP286" i="7"/>
  <c r="AP287" i="7"/>
  <c r="AP288" i="7"/>
  <c r="AP289" i="7"/>
  <c r="AP290" i="7"/>
  <c r="AP291" i="7"/>
  <c r="AP292" i="7"/>
  <c r="AP293" i="7"/>
  <c r="AP294" i="7"/>
  <c r="AP295" i="7"/>
  <c r="AP296" i="7"/>
  <c r="AP297" i="7"/>
  <c r="AP298" i="7"/>
  <c r="AP299" i="7"/>
  <c r="AP300" i="7"/>
  <c r="AP301" i="7"/>
  <c r="AP302" i="7"/>
  <c r="AP303" i="7"/>
  <c r="AP304" i="7"/>
  <c r="AP305" i="7"/>
  <c r="AP306" i="7"/>
  <c r="AP307" i="7"/>
  <c r="AP308" i="7"/>
  <c r="AP309" i="7"/>
  <c r="AP310" i="7"/>
  <c r="AP311" i="7"/>
  <c r="AP312" i="7"/>
  <c r="AP313" i="7"/>
  <c r="AP314" i="7"/>
  <c r="AP315" i="7"/>
  <c r="AP316" i="7"/>
  <c r="AP317" i="7"/>
  <c r="AP318" i="7"/>
  <c r="AP319" i="7"/>
  <c r="AP320" i="7"/>
  <c r="AP321" i="7"/>
  <c r="AP322" i="7"/>
  <c r="AP323" i="7"/>
  <c r="AP324" i="7"/>
  <c r="AP325" i="7"/>
  <c r="AP326" i="7"/>
  <c r="AP327" i="7"/>
  <c r="AP328" i="7"/>
  <c r="AP329" i="7"/>
  <c r="AP330" i="7"/>
  <c r="AP331" i="7"/>
  <c r="AP332" i="7"/>
  <c r="AP333" i="7"/>
  <c r="AP334" i="7"/>
  <c r="AP335" i="7"/>
  <c r="AP336" i="7"/>
  <c r="AP337" i="7"/>
  <c r="AP338" i="7"/>
  <c r="AP339" i="7"/>
  <c r="AP340" i="7"/>
  <c r="AP341" i="7"/>
  <c r="AP342" i="7"/>
  <c r="AP343" i="7"/>
  <c r="AP344" i="7"/>
  <c r="AP345" i="7"/>
  <c r="AP346" i="7"/>
  <c r="AP347" i="7"/>
  <c r="AP348" i="7"/>
  <c r="AP349" i="7"/>
  <c r="AP350" i="7"/>
  <c r="AP351" i="7"/>
  <c r="AP352" i="7"/>
  <c r="AP353" i="7"/>
  <c r="AP354" i="7"/>
  <c r="AP355" i="7"/>
  <c r="AP356" i="7"/>
  <c r="AP357" i="7"/>
  <c r="AP358" i="7"/>
  <c r="AP359" i="7"/>
  <c r="AP360" i="7"/>
  <c r="AP361" i="7"/>
  <c r="AP362" i="7"/>
  <c r="AP363" i="7"/>
  <c r="AP364" i="7"/>
  <c r="AP365" i="7"/>
  <c r="AP366" i="7"/>
  <c r="AP367" i="7"/>
  <c r="AP368" i="7"/>
  <c r="AP369" i="7"/>
  <c r="AP370" i="7"/>
  <c r="AP371" i="7"/>
  <c r="AP372" i="7"/>
  <c r="AP373" i="7"/>
  <c r="AP374" i="7"/>
  <c r="AP375" i="7"/>
  <c r="AP376" i="7"/>
  <c r="AP377" i="7"/>
  <c r="AP378" i="7"/>
  <c r="AP379" i="7"/>
  <c r="AP380" i="7"/>
  <c r="AP381" i="7"/>
  <c r="AP382" i="7"/>
  <c r="AP383" i="7"/>
  <c r="AP384" i="7"/>
  <c r="AP385" i="7"/>
  <c r="AP386" i="7"/>
  <c r="AP387" i="7"/>
  <c r="AP388" i="7"/>
  <c r="AP389" i="7"/>
  <c r="AP390" i="7"/>
  <c r="AP391" i="7"/>
  <c r="AP392" i="7"/>
  <c r="AP393" i="7"/>
  <c r="AP394" i="7"/>
  <c r="AP395" i="7"/>
  <c r="AP396" i="7"/>
  <c r="AP397" i="7"/>
  <c r="AP398" i="7"/>
  <c r="AP399" i="7"/>
  <c r="AP400" i="7"/>
  <c r="AP401" i="7"/>
  <c r="AP402" i="7"/>
  <c r="AP403" i="7"/>
  <c r="AP404" i="7"/>
  <c r="AP405" i="7"/>
  <c r="AP406" i="7"/>
  <c r="AP407" i="7"/>
  <c r="AP408" i="7"/>
  <c r="AP409" i="7"/>
  <c r="AP410" i="7"/>
  <c r="AP411" i="7"/>
  <c r="AP412" i="7"/>
  <c r="AP413" i="7"/>
  <c r="AP414" i="7"/>
  <c r="AP415" i="7"/>
  <c r="AP416" i="7"/>
  <c r="AP417" i="7"/>
  <c r="AP418" i="7"/>
  <c r="AP419" i="7"/>
  <c r="AP420" i="7"/>
  <c r="AP421" i="7"/>
  <c r="AP422" i="7"/>
  <c r="AP423" i="7"/>
  <c r="AP424" i="7"/>
  <c r="AP425" i="7"/>
  <c r="AP426" i="7"/>
  <c r="AP427" i="7"/>
  <c r="AP428" i="7"/>
  <c r="AP429" i="7"/>
  <c r="AP430" i="7"/>
  <c r="AP431" i="7"/>
  <c r="AP432" i="7"/>
  <c r="AP433" i="7"/>
  <c r="AP434" i="7"/>
  <c r="AP435" i="7"/>
  <c r="AP436" i="7"/>
  <c r="AP437" i="7"/>
  <c r="AP438" i="7"/>
  <c r="AP439" i="7"/>
  <c r="AP440" i="7"/>
  <c r="AP441" i="7"/>
  <c r="AP442" i="7"/>
  <c r="AP443" i="7"/>
  <c r="AP444" i="7"/>
  <c r="AP445" i="7"/>
  <c r="AP446" i="7"/>
  <c r="AP447" i="7"/>
  <c r="AP448" i="7"/>
  <c r="AP449" i="7"/>
  <c r="AP450" i="7"/>
  <c r="AP451" i="7"/>
  <c r="AP452" i="7"/>
  <c r="AP453" i="7"/>
  <c r="AP454" i="7"/>
  <c r="AP455" i="7"/>
  <c r="AP456" i="7"/>
  <c r="AP457" i="7"/>
  <c r="AP458" i="7"/>
  <c r="AP459" i="7"/>
  <c r="AP460" i="7"/>
  <c r="AP461" i="7"/>
  <c r="AP462" i="7"/>
  <c r="AP463" i="7"/>
  <c r="AP464" i="7"/>
  <c r="AP465" i="7"/>
  <c r="AP466" i="7"/>
  <c r="AP467" i="7"/>
  <c r="AP468" i="7"/>
  <c r="AP469" i="7"/>
  <c r="AP470" i="7"/>
  <c r="AP471" i="7"/>
  <c r="AP472" i="7"/>
  <c r="AP473" i="7"/>
  <c r="AP474" i="7"/>
  <c r="AP475" i="7"/>
  <c r="AP476" i="7"/>
  <c r="AP477" i="7"/>
  <c r="AP478" i="7"/>
  <c r="AP479" i="7"/>
  <c r="AP480" i="7"/>
  <c r="AP481" i="7"/>
  <c r="AP482" i="7"/>
  <c r="AP483" i="7"/>
  <c r="AP484" i="7"/>
  <c r="AP485" i="7"/>
  <c r="AP486" i="7"/>
  <c r="AP487" i="7"/>
  <c r="AP488" i="7"/>
  <c r="AP489" i="7"/>
  <c r="AP490" i="7"/>
  <c r="AP491" i="7"/>
  <c r="AP492" i="7"/>
  <c r="AP493" i="7"/>
  <c r="AP494" i="7"/>
  <c r="AP495" i="7"/>
  <c r="AP496" i="7"/>
  <c r="AP497" i="7"/>
  <c r="AP498" i="7"/>
  <c r="AP499" i="7"/>
  <c r="AP500" i="7"/>
  <c r="AP501" i="7"/>
  <c r="AP502" i="7"/>
  <c r="AP503" i="7"/>
  <c r="AP504" i="7"/>
  <c r="AP505" i="7"/>
  <c r="AP506" i="7"/>
  <c r="AP507" i="7"/>
  <c r="AP508" i="7"/>
  <c r="AP509" i="7"/>
  <c r="AP510" i="7"/>
  <c r="AP511" i="7"/>
  <c r="AP512" i="7"/>
  <c r="AP513" i="7"/>
  <c r="AP514" i="7"/>
  <c r="AP515" i="7"/>
  <c r="AP516" i="7"/>
  <c r="AP517" i="7"/>
  <c r="AP518" i="7"/>
  <c r="AP519" i="7"/>
  <c r="AP520" i="7"/>
  <c r="AP521" i="7"/>
  <c r="AP522" i="7"/>
  <c r="AP523" i="7"/>
  <c r="AP524" i="7"/>
  <c r="AP525" i="7"/>
  <c r="AP526" i="7"/>
  <c r="AP527" i="7"/>
  <c r="AP528" i="7"/>
  <c r="AP529" i="7"/>
  <c r="AP530" i="7"/>
  <c r="AP531" i="7"/>
  <c r="AP532" i="7"/>
  <c r="AP533" i="7"/>
  <c r="AP534" i="7"/>
  <c r="AP535" i="7"/>
  <c r="AP536" i="7"/>
  <c r="AP537" i="7"/>
  <c r="AP538" i="7"/>
  <c r="AP539" i="7"/>
  <c r="AP540" i="7"/>
  <c r="AP541" i="7"/>
  <c r="AP542" i="7"/>
  <c r="AP543" i="7"/>
  <c r="AP544" i="7"/>
  <c r="AP545" i="7"/>
  <c r="AP546" i="7"/>
  <c r="AP547" i="7"/>
  <c r="AP548" i="7"/>
  <c r="AP549" i="7"/>
  <c r="AP550" i="7"/>
  <c r="AP551" i="7"/>
  <c r="AP552" i="7"/>
  <c r="AP553" i="7"/>
  <c r="AP554" i="7"/>
  <c r="AP555" i="7"/>
  <c r="AP556" i="7"/>
  <c r="AP557" i="7"/>
  <c r="AP558" i="7"/>
  <c r="AP559" i="7"/>
  <c r="AP560" i="7"/>
  <c r="AP561" i="7"/>
  <c r="AP562" i="7"/>
  <c r="AP563" i="7"/>
  <c r="AP564" i="7"/>
  <c r="AP565" i="7"/>
  <c r="AP566" i="7"/>
  <c r="AP567" i="7"/>
  <c r="AP568" i="7"/>
  <c r="AP569" i="7"/>
  <c r="AP570" i="7"/>
  <c r="AP571" i="7"/>
  <c r="AP572" i="7"/>
  <c r="AP573" i="7"/>
  <c r="AP574" i="7"/>
  <c r="AP575" i="7"/>
  <c r="AP576" i="7"/>
  <c r="AP577" i="7"/>
  <c r="AP578" i="7"/>
  <c r="AP579" i="7"/>
  <c r="AP580" i="7"/>
  <c r="AP581" i="7"/>
  <c r="AP582" i="7"/>
  <c r="AP583" i="7"/>
  <c r="AP584" i="7"/>
  <c r="AP585" i="7"/>
  <c r="AP586" i="7"/>
  <c r="AP587" i="7"/>
  <c r="AP588" i="7"/>
  <c r="AP589" i="7"/>
  <c r="AP590" i="7"/>
  <c r="AP591" i="7"/>
  <c r="AP592" i="7"/>
  <c r="AP593" i="7"/>
  <c r="AP594" i="7"/>
  <c r="AP595" i="7"/>
  <c r="AP596" i="7"/>
  <c r="AP597" i="7"/>
  <c r="AP598" i="7"/>
  <c r="AP599" i="7"/>
  <c r="AP600" i="7"/>
  <c r="AP601" i="7"/>
  <c r="AP602" i="7"/>
  <c r="AP603" i="7"/>
  <c r="AP604" i="7"/>
  <c r="AP605" i="7"/>
  <c r="AP606" i="7"/>
  <c r="AP607" i="7"/>
  <c r="AP608" i="7"/>
  <c r="AP609" i="7"/>
  <c r="AP610" i="7"/>
  <c r="AP611" i="7"/>
  <c r="AP612" i="7"/>
  <c r="AP613" i="7"/>
  <c r="AP614" i="7"/>
  <c r="AP615" i="7"/>
  <c r="AP616" i="7"/>
  <c r="AP617" i="7"/>
  <c r="AP618" i="7"/>
  <c r="AP619" i="7"/>
  <c r="AP620" i="7"/>
  <c r="AP621" i="7"/>
  <c r="AP622" i="7"/>
  <c r="AP623" i="7"/>
  <c r="AP624" i="7"/>
  <c r="AP625" i="7"/>
  <c r="AP626" i="7"/>
  <c r="AP627" i="7"/>
  <c r="AP628" i="7"/>
  <c r="AP629" i="7"/>
  <c r="AP630" i="7"/>
  <c r="AP631" i="7"/>
  <c r="AP632" i="7"/>
  <c r="AP633" i="7"/>
  <c r="AP634" i="7"/>
  <c r="AP635" i="7"/>
  <c r="AP636" i="7"/>
  <c r="AP637" i="7"/>
  <c r="AP638" i="7"/>
  <c r="AP639" i="7"/>
  <c r="AP640" i="7"/>
  <c r="AP641" i="7"/>
  <c r="AP642" i="7"/>
  <c r="AP643" i="7"/>
  <c r="AP644" i="7"/>
  <c r="AP645" i="7"/>
  <c r="AP646" i="7"/>
  <c r="AP647" i="7"/>
  <c r="AP648" i="7"/>
  <c r="AP649" i="7"/>
  <c r="AP650" i="7"/>
  <c r="AP651" i="7"/>
  <c r="AP652" i="7"/>
  <c r="AP653" i="7"/>
  <c r="AP654" i="7"/>
  <c r="AP655" i="7"/>
  <c r="AP656" i="7"/>
  <c r="AP657" i="7"/>
  <c r="AP658" i="7"/>
  <c r="AP659" i="7"/>
  <c r="AP660" i="7"/>
  <c r="AP661" i="7"/>
  <c r="AP662" i="7"/>
  <c r="AP663" i="7"/>
  <c r="AP664" i="7"/>
  <c r="AP665" i="7"/>
  <c r="AP666" i="7"/>
  <c r="AP667" i="7"/>
  <c r="AP668" i="7"/>
  <c r="AP669" i="7"/>
  <c r="AP670" i="7"/>
  <c r="AP671" i="7"/>
  <c r="AP672" i="7"/>
  <c r="AP673" i="7"/>
  <c r="AP674" i="7"/>
  <c r="AP675" i="7"/>
  <c r="AP676" i="7"/>
  <c r="AP677" i="7"/>
  <c r="AP678" i="7"/>
  <c r="AP679" i="7"/>
  <c r="AP680" i="7"/>
  <c r="AP681" i="7"/>
  <c r="AP682" i="7"/>
  <c r="AP683" i="7"/>
  <c r="AP684" i="7"/>
  <c r="AP685" i="7"/>
  <c r="AP686" i="7"/>
  <c r="AP687" i="7"/>
  <c r="AP688" i="7"/>
  <c r="AP689" i="7"/>
  <c r="AP690" i="7"/>
  <c r="AP691" i="7"/>
  <c r="AP692" i="7"/>
  <c r="AP693" i="7"/>
  <c r="AP694" i="7"/>
  <c r="AP695" i="7"/>
  <c r="AP696" i="7"/>
  <c r="AP697" i="7"/>
  <c r="AP698" i="7"/>
  <c r="AP699" i="7"/>
  <c r="AP700" i="7"/>
  <c r="AP701" i="7"/>
  <c r="AP702" i="7"/>
  <c r="AP703" i="7"/>
  <c r="AP704" i="7"/>
  <c r="AP705" i="7"/>
  <c r="AP706" i="7"/>
  <c r="AP707" i="7"/>
  <c r="AP708" i="7"/>
  <c r="AP709" i="7"/>
  <c r="AP710" i="7"/>
  <c r="AP711" i="7"/>
  <c r="AP712" i="7"/>
  <c r="AP713" i="7"/>
  <c r="AP714" i="7"/>
  <c r="AP715" i="7"/>
  <c r="AP716" i="7"/>
  <c r="AP717" i="7"/>
  <c r="AP718" i="7"/>
  <c r="AP719" i="7"/>
  <c r="AP720" i="7"/>
  <c r="AP721" i="7"/>
  <c r="AP722" i="7"/>
  <c r="AP723" i="7"/>
  <c r="AP724" i="7"/>
  <c r="AP725" i="7"/>
  <c r="AP726" i="7"/>
  <c r="AP727" i="7"/>
  <c r="AP728" i="7"/>
  <c r="AP729" i="7"/>
  <c r="AP730" i="7"/>
  <c r="AP731" i="7"/>
  <c r="AP732" i="7"/>
  <c r="AP733" i="7"/>
  <c r="AP734" i="7"/>
  <c r="AP735" i="7"/>
  <c r="AP736" i="7"/>
  <c r="AP737" i="7"/>
  <c r="AP738" i="7"/>
  <c r="AP739" i="7"/>
  <c r="AP740" i="7"/>
  <c r="AP741" i="7"/>
  <c r="AP742" i="7"/>
  <c r="AP743" i="7"/>
  <c r="AP744" i="7"/>
  <c r="AP745" i="7"/>
  <c r="AP746" i="7"/>
  <c r="AP747" i="7"/>
  <c r="AP748" i="7"/>
  <c r="AP749" i="7"/>
  <c r="AP750" i="7"/>
  <c r="AP751" i="7"/>
  <c r="AP752" i="7"/>
  <c r="AP753" i="7"/>
  <c r="AP754" i="7"/>
  <c r="AP755" i="7"/>
  <c r="AP756" i="7"/>
  <c r="AP757" i="7"/>
  <c r="AP758" i="7"/>
  <c r="AP759" i="7"/>
  <c r="AP760" i="7"/>
  <c r="AP761" i="7"/>
  <c r="AP762" i="7"/>
  <c r="AP763" i="7"/>
  <c r="AP764" i="7"/>
  <c r="AP765" i="7"/>
  <c r="AP766" i="7"/>
  <c r="AP767" i="7"/>
  <c r="AP768" i="7"/>
  <c r="AP769" i="7"/>
  <c r="AP770" i="7"/>
  <c r="AP771" i="7"/>
  <c r="AP772" i="7"/>
  <c r="AP773" i="7"/>
  <c r="AP774" i="7"/>
  <c r="AP775" i="7"/>
  <c r="AP776" i="7"/>
  <c r="AP777" i="7"/>
  <c r="AP778" i="7"/>
  <c r="AP779" i="7"/>
  <c r="AP780" i="7"/>
  <c r="AP781" i="7"/>
  <c r="AP782" i="7"/>
  <c r="AP783" i="7"/>
  <c r="AP784" i="7"/>
  <c r="AP785" i="7"/>
  <c r="AP786" i="7"/>
  <c r="AP787" i="7"/>
  <c r="AP788" i="7"/>
  <c r="AP789" i="7"/>
  <c r="AP790" i="7"/>
  <c r="AP791" i="7"/>
  <c r="AP792" i="7"/>
  <c r="AP793" i="7"/>
  <c r="AP794" i="7"/>
  <c r="AP795" i="7"/>
  <c r="AP796" i="7"/>
  <c r="AP797" i="7"/>
  <c r="AP798" i="7"/>
  <c r="AP799" i="7"/>
  <c r="AP800" i="7"/>
  <c r="AP801" i="7"/>
  <c r="AP802" i="7"/>
  <c r="AP803" i="7"/>
  <c r="AP804" i="7"/>
  <c r="AP805" i="7"/>
  <c r="AP806" i="7"/>
  <c r="AP807" i="7"/>
  <c r="AP808" i="7"/>
  <c r="AP809" i="7"/>
  <c r="AP810" i="7"/>
  <c r="AP811" i="7"/>
  <c r="AP812" i="7"/>
  <c r="AP813" i="7"/>
  <c r="AP814" i="7"/>
  <c r="AP815" i="7"/>
  <c r="AP816" i="7"/>
  <c r="AP817" i="7"/>
  <c r="AP818" i="7"/>
  <c r="AP819" i="7"/>
  <c r="AP820" i="7"/>
  <c r="AP821" i="7"/>
  <c r="AP822" i="7"/>
  <c r="AP823" i="7"/>
  <c r="AP824" i="7"/>
  <c r="AP825" i="7"/>
  <c r="AP826" i="7"/>
  <c r="AP827" i="7"/>
  <c r="AP828" i="7"/>
  <c r="AP829" i="7"/>
  <c r="AP830" i="7"/>
  <c r="AP831" i="7"/>
  <c r="AP832" i="7"/>
  <c r="AP833" i="7"/>
  <c r="AP834" i="7"/>
  <c r="AP835" i="7"/>
  <c r="AP836" i="7"/>
  <c r="AP837" i="7"/>
  <c r="AP838" i="7"/>
  <c r="AP839" i="7"/>
  <c r="AP840" i="7"/>
  <c r="AP841" i="7"/>
  <c r="AP842" i="7"/>
  <c r="AP843" i="7"/>
  <c r="AP844" i="7"/>
  <c r="AP845" i="7"/>
  <c r="AP846" i="7"/>
  <c r="AP847" i="7"/>
  <c r="AP848" i="7"/>
  <c r="AP849" i="7"/>
  <c r="AP850" i="7"/>
  <c r="AP851" i="7"/>
  <c r="AP852" i="7"/>
  <c r="AP853" i="7"/>
  <c r="AP854" i="7"/>
  <c r="AP855" i="7"/>
  <c r="AP856" i="7"/>
  <c r="AP857" i="7"/>
  <c r="AP858" i="7"/>
  <c r="AP859" i="7"/>
  <c r="AP860" i="7"/>
  <c r="AP861" i="7"/>
  <c r="AP862" i="7"/>
  <c r="AP863" i="7"/>
  <c r="AP864" i="7"/>
  <c r="AP865" i="7"/>
  <c r="AP866" i="7"/>
  <c r="AP867" i="7"/>
  <c r="AP868" i="7"/>
  <c r="AP869" i="7"/>
  <c r="AP870" i="7"/>
  <c r="AP871" i="7"/>
  <c r="AP872" i="7"/>
  <c r="AP873" i="7"/>
  <c r="AP874" i="7"/>
  <c r="AP875" i="7"/>
  <c r="AP876" i="7"/>
  <c r="AP877" i="7"/>
  <c r="AP878" i="7"/>
  <c r="AP879" i="7"/>
  <c r="AP880" i="7"/>
  <c r="AP881" i="7"/>
  <c r="AP882" i="7"/>
  <c r="AP883" i="7"/>
  <c r="AP884" i="7"/>
  <c r="AP885" i="7"/>
  <c r="AP886" i="7"/>
  <c r="AP887" i="7"/>
  <c r="AP888" i="7"/>
  <c r="AP889" i="7"/>
  <c r="AP890" i="7"/>
  <c r="AP891" i="7"/>
  <c r="AP892" i="7"/>
  <c r="AP893" i="7"/>
  <c r="AP894" i="7"/>
  <c r="AP895" i="7"/>
  <c r="AP896" i="7"/>
  <c r="AP897" i="7"/>
  <c r="AP898" i="7"/>
  <c r="AP899" i="7"/>
  <c r="AP900" i="7"/>
  <c r="AP901" i="7"/>
  <c r="AP902" i="7"/>
  <c r="AP903" i="7"/>
  <c r="AP904" i="7"/>
  <c r="AP905" i="7"/>
  <c r="AP906" i="7"/>
  <c r="AP907" i="7"/>
  <c r="AP908" i="7"/>
  <c r="AP909" i="7"/>
  <c r="AP910" i="7"/>
  <c r="AP911" i="7"/>
  <c r="AP912" i="7"/>
  <c r="AP913" i="7"/>
  <c r="AP914" i="7"/>
  <c r="AP915" i="7"/>
  <c r="AP916" i="7"/>
  <c r="AP917" i="7"/>
  <c r="AP918" i="7"/>
  <c r="AP919" i="7"/>
  <c r="AP920" i="7"/>
  <c r="AP921" i="7"/>
  <c r="AP922" i="7"/>
  <c r="AP923" i="7"/>
  <c r="AP924" i="7"/>
  <c r="AP925" i="7"/>
  <c r="AP926" i="7"/>
  <c r="AP927" i="7"/>
  <c r="AP928" i="7"/>
  <c r="AP929" i="7"/>
  <c r="AP930" i="7"/>
  <c r="AP931" i="7"/>
  <c r="AP932" i="7"/>
  <c r="AP933" i="7"/>
  <c r="AP934" i="7"/>
  <c r="AP935" i="7"/>
  <c r="AP936" i="7"/>
  <c r="AP937" i="7"/>
  <c r="AP938" i="7"/>
  <c r="AP939" i="7"/>
  <c r="AP940" i="7"/>
  <c r="AP941" i="7"/>
  <c r="AP942" i="7"/>
  <c r="AP943" i="7"/>
  <c r="AP944" i="7"/>
  <c r="AP945" i="7"/>
  <c r="AP946" i="7"/>
  <c r="AP947" i="7"/>
  <c r="AP948" i="7"/>
  <c r="AP949" i="7"/>
  <c r="AP950" i="7"/>
  <c r="AP951" i="7"/>
  <c r="AP952" i="7"/>
  <c r="AP953" i="7"/>
  <c r="AP954" i="7"/>
  <c r="AP955" i="7"/>
  <c r="AP956" i="7"/>
  <c r="AP957" i="7"/>
  <c r="AP958" i="7"/>
  <c r="AP959" i="7"/>
  <c r="AP960" i="7"/>
  <c r="AP961" i="7"/>
  <c r="AP962" i="7"/>
  <c r="AP963" i="7"/>
  <c r="AP964" i="7"/>
  <c r="AP965" i="7"/>
  <c r="AP966" i="7"/>
  <c r="AP967" i="7"/>
  <c r="AP968" i="7"/>
  <c r="AP969" i="7"/>
  <c r="AP970" i="7"/>
  <c r="AP971" i="7"/>
  <c r="AP972" i="7"/>
  <c r="AP973" i="7"/>
  <c r="AP974" i="7"/>
  <c r="AP975" i="7"/>
  <c r="AP976" i="7"/>
  <c r="AP977" i="7"/>
  <c r="AP978" i="7"/>
  <c r="AP979" i="7"/>
  <c r="AP980" i="7"/>
  <c r="AP981" i="7"/>
  <c r="AP982" i="7"/>
  <c r="AP983" i="7"/>
  <c r="AP984" i="7"/>
  <c r="AP985" i="7"/>
  <c r="AP986" i="7"/>
  <c r="AP987" i="7"/>
  <c r="AP988" i="7"/>
  <c r="AP989" i="7"/>
  <c r="AP990" i="7"/>
  <c r="AP991" i="7"/>
  <c r="AP992" i="7"/>
  <c r="AP993" i="7"/>
  <c r="AP994" i="7"/>
  <c r="AP995" i="7"/>
  <c r="AP996" i="7"/>
  <c r="AP997" i="7"/>
  <c r="AP998" i="7"/>
  <c r="AP999" i="7"/>
  <c r="AP1000" i="7"/>
  <c r="AP1001" i="7"/>
  <c r="AP1002" i="7"/>
  <c r="AP1003" i="7"/>
  <c r="AP1004" i="7"/>
  <c r="AP1005" i="7"/>
  <c r="AP1006" i="7"/>
  <c r="AP1007" i="7"/>
  <c r="AP1008" i="7"/>
  <c r="AP1009" i="7"/>
  <c r="AP1010" i="7"/>
  <c r="AP1011" i="7"/>
  <c r="AP1012" i="7"/>
  <c r="AP1013" i="7"/>
  <c r="AP1014" i="7"/>
  <c r="AP1015" i="7"/>
  <c r="AP1016" i="7"/>
  <c r="AP1017" i="7"/>
  <c r="AP1018" i="7"/>
  <c r="AP1019" i="7"/>
  <c r="AP1020" i="7"/>
  <c r="AP1021" i="7"/>
  <c r="AP1022" i="7"/>
  <c r="AP1023" i="7"/>
  <c r="AP1024" i="7"/>
  <c r="AP1025" i="7"/>
  <c r="AP1026" i="7"/>
  <c r="AP1027" i="7"/>
  <c r="AP1028" i="7"/>
  <c r="AP1029" i="7"/>
  <c r="AP1030" i="7"/>
  <c r="AP1031" i="7"/>
  <c r="AP1032" i="7"/>
  <c r="AP1033" i="7"/>
  <c r="AP1034" i="7"/>
  <c r="AP1035" i="7"/>
  <c r="AP1036" i="7"/>
  <c r="AP1037" i="7"/>
  <c r="AP1038" i="7"/>
  <c r="AP1039" i="7"/>
  <c r="AP1040" i="7"/>
  <c r="AP1041" i="7"/>
  <c r="AP1042" i="7"/>
  <c r="AP1043" i="7"/>
  <c r="AP1044" i="7"/>
  <c r="AP1045" i="7"/>
  <c r="AP1046" i="7"/>
  <c r="AP1047" i="7"/>
  <c r="AP1048" i="7"/>
  <c r="AP1049" i="7"/>
  <c r="AP1050" i="7"/>
  <c r="AP1051" i="7"/>
  <c r="AP1052" i="7"/>
  <c r="AP1053" i="7"/>
  <c r="AP1054" i="7"/>
  <c r="AP1055" i="7"/>
  <c r="AP1056" i="7"/>
  <c r="AP1057" i="7"/>
  <c r="AP1058" i="7"/>
  <c r="AP1059" i="7"/>
  <c r="AP1060" i="7"/>
  <c r="AP1061" i="7"/>
  <c r="AP1062" i="7"/>
  <c r="AP1063" i="7"/>
  <c r="AP1064" i="7"/>
  <c r="AP1065" i="7"/>
  <c r="AP1066" i="7"/>
  <c r="AP1067" i="7"/>
  <c r="AP1068" i="7"/>
  <c r="AP1069" i="7"/>
  <c r="AP1070" i="7"/>
  <c r="AP1071" i="7"/>
  <c r="AP1072" i="7"/>
  <c r="AP1073" i="7"/>
  <c r="AP1074" i="7"/>
  <c r="AP1075" i="7"/>
  <c r="AP1076" i="7"/>
  <c r="AP1077" i="7"/>
  <c r="AP1078" i="7"/>
  <c r="AP1079" i="7"/>
  <c r="AP1080" i="7"/>
  <c r="AP1081" i="7"/>
  <c r="AP1082" i="7"/>
  <c r="AP1083" i="7"/>
  <c r="AP1084" i="7"/>
  <c r="AP1085" i="7"/>
  <c r="AP1086" i="7"/>
  <c r="AP1087" i="7"/>
  <c r="AP1088" i="7"/>
  <c r="AP1089" i="7"/>
  <c r="AP1090" i="7"/>
  <c r="AP1091" i="7"/>
  <c r="AP1092" i="7"/>
  <c r="AP1093" i="7"/>
  <c r="AP1094" i="7"/>
  <c r="AP1095" i="7"/>
  <c r="AP1096" i="7"/>
  <c r="AP1097" i="7"/>
  <c r="AP1098" i="7"/>
  <c r="AP1099" i="7"/>
  <c r="AP1100" i="7"/>
  <c r="AP1101" i="7"/>
  <c r="AP1102" i="7"/>
  <c r="AP1103" i="7"/>
  <c r="AP1104" i="7"/>
  <c r="AP1105" i="7"/>
  <c r="AP1106" i="7"/>
  <c r="AP1107" i="7"/>
  <c r="AP1108" i="7"/>
  <c r="AP1109" i="7"/>
  <c r="AP1110" i="7"/>
  <c r="AP1111" i="7"/>
  <c r="AP1112" i="7"/>
  <c r="AP1113" i="7"/>
  <c r="AP1114" i="7"/>
  <c r="AP1115" i="7"/>
  <c r="AP1116" i="7"/>
  <c r="AP1117" i="7"/>
  <c r="AP1118" i="7"/>
  <c r="AP1119" i="7"/>
  <c r="AP1120" i="7"/>
  <c r="AP1121" i="7"/>
  <c r="AP1122" i="7"/>
  <c r="AP1123" i="7"/>
  <c r="AP1124" i="7"/>
  <c r="AP1125" i="7"/>
  <c r="AP1126" i="7"/>
  <c r="AP1127" i="7"/>
  <c r="AP1128" i="7"/>
  <c r="AP1129" i="7"/>
  <c r="AP1130" i="7"/>
  <c r="AP1131" i="7"/>
  <c r="AP1132" i="7"/>
  <c r="AP1133" i="7"/>
  <c r="AP1134" i="7"/>
  <c r="AP1135" i="7"/>
  <c r="AP1136" i="7"/>
  <c r="AP1137" i="7"/>
  <c r="AP1138" i="7"/>
  <c r="AP1139" i="7"/>
  <c r="AP1140" i="7"/>
  <c r="AP1141" i="7"/>
  <c r="AP1142" i="7"/>
  <c r="AP1143" i="7"/>
  <c r="AP1144" i="7"/>
  <c r="AP1145" i="7"/>
  <c r="AP1146" i="7"/>
  <c r="AP1147" i="7"/>
  <c r="AP1148" i="7"/>
  <c r="AP1149" i="7"/>
  <c r="AP1150" i="7"/>
  <c r="AP1151" i="7"/>
  <c r="AP1152" i="7"/>
  <c r="AP1153" i="7"/>
  <c r="AP1154" i="7"/>
  <c r="AP1155" i="7"/>
  <c r="AP1156" i="7"/>
  <c r="AP1157" i="7"/>
  <c r="AP1158" i="7"/>
  <c r="AP1159" i="7"/>
  <c r="AP1160" i="7"/>
  <c r="AP1161" i="7"/>
  <c r="AP1162" i="7"/>
  <c r="AP1163" i="7"/>
  <c r="AP1164" i="7"/>
  <c r="AP1165" i="7"/>
  <c r="AP1166" i="7"/>
  <c r="AP1167" i="7"/>
  <c r="AP1168" i="7"/>
  <c r="AP1169" i="7"/>
  <c r="AP1170" i="7"/>
  <c r="AP1171" i="7"/>
  <c r="AP1172" i="7"/>
  <c r="AP1173" i="7"/>
  <c r="AP1174" i="7"/>
  <c r="AP1175" i="7"/>
  <c r="AP1176" i="7"/>
  <c r="AP1177" i="7"/>
  <c r="AP1178" i="7"/>
  <c r="AP1179" i="7"/>
  <c r="AP1180" i="7"/>
  <c r="AP1181" i="7"/>
  <c r="AP1182" i="7"/>
  <c r="AP1183" i="7"/>
  <c r="AP1184" i="7"/>
  <c r="AP1185" i="7"/>
  <c r="AP1186" i="7"/>
  <c r="AP1187" i="7"/>
  <c r="AP1188" i="7"/>
  <c r="AP1189" i="7"/>
  <c r="AP1190" i="7"/>
  <c r="AP1191" i="7"/>
  <c r="AP1192" i="7"/>
  <c r="AP1193" i="7"/>
  <c r="AP1194" i="7"/>
  <c r="AP1195" i="7"/>
  <c r="AP1196" i="7"/>
  <c r="AP1197" i="7"/>
  <c r="AP1198" i="7"/>
  <c r="AP1199" i="7"/>
  <c r="AP1200" i="7"/>
  <c r="AP1201" i="7"/>
  <c r="AP1202" i="7"/>
  <c r="AP1203" i="7"/>
  <c r="AP1204" i="7"/>
  <c r="AP1205" i="7"/>
  <c r="AP1206" i="7"/>
  <c r="AP1207" i="7"/>
  <c r="AP1208" i="7"/>
  <c r="AP1209" i="7"/>
  <c r="AP1210" i="7"/>
  <c r="AP1211" i="7"/>
  <c r="AP1212" i="7"/>
  <c r="AP1213" i="7"/>
  <c r="AP1214" i="7"/>
  <c r="AP1215" i="7"/>
  <c r="AP1216" i="7"/>
  <c r="AP1217" i="7"/>
  <c r="AP1218" i="7"/>
  <c r="AP1219" i="7"/>
  <c r="AP1220" i="7"/>
  <c r="AP1221" i="7"/>
  <c r="AP1222" i="7"/>
  <c r="AP1223" i="7"/>
  <c r="AP1224" i="7"/>
  <c r="AP1225" i="7"/>
  <c r="AP1226" i="7"/>
  <c r="AP1227" i="7"/>
  <c r="AP1228" i="7"/>
  <c r="AP1229" i="7"/>
  <c r="AP1230" i="7"/>
  <c r="AP1231" i="7"/>
  <c r="AP1232" i="7"/>
  <c r="AP1233" i="7"/>
  <c r="AP1234" i="7"/>
  <c r="AP1235" i="7"/>
  <c r="AP1236" i="7"/>
  <c r="AP1237" i="7"/>
  <c r="AP1238" i="7"/>
  <c r="AP1239" i="7"/>
  <c r="AP1240" i="7"/>
  <c r="AP1241" i="7"/>
  <c r="AP1242" i="7"/>
  <c r="AP1243" i="7"/>
  <c r="AP1244" i="7"/>
  <c r="AP1245" i="7"/>
  <c r="AP1246" i="7"/>
  <c r="AP1247" i="7"/>
  <c r="AP1248" i="7"/>
  <c r="AP1249" i="7"/>
  <c r="AP1250" i="7"/>
  <c r="AP1251" i="7"/>
  <c r="AP1252" i="7"/>
  <c r="AP1253" i="7"/>
  <c r="AP1254" i="7"/>
  <c r="AP1255" i="7"/>
  <c r="AP1256" i="7"/>
  <c r="AP1257" i="7"/>
  <c r="AP1258" i="7"/>
  <c r="AP1259" i="7"/>
  <c r="AP1260" i="7"/>
  <c r="AP1261" i="7"/>
  <c r="AP1262" i="7"/>
  <c r="AP1263" i="7"/>
  <c r="AP1264" i="7"/>
  <c r="AP1265" i="7"/>
  <c r="AP1266" i="7"/>
  <c r="AP1267" i="7"/>
  <c r="AP1268" i="7"/>
  <c r="AP1269" i="7"/>
  <c r="AP1270" i="7"/>
  <c r="AP1271" i="7"/>
  <c r="AP1272" i="7"/>
  <c r="AP1273" i="7"/>
  <c r="AP1274" i="7"/>
  <c r="AP1275" i="7"/>
  <c r="AP1276" i="7"/>
  <c r="AP1277" i="7"/>
  <c r="AP1278" i="7"/>
  <c r="AP1279" i="7"/>
  <c r="AP1280" i="7"/>
  <c r="AP1281" i="7"/>
  <c r="AP1282" i="7"/>
  <c r="AP1283" i="7"/>
  <c r="AP1284" i="7"/>
  <c r="AP1285" i="7"/>
  <c r="AP1286" i="7"/>
  <c r="AP1287" i="7"/>
  <c r="AP1288" i="7"/>
  <c r="AP1289" i="7"/>
  <c r="AP1290" i="7"/>
  <c r="AP1291" i="7"/>
  <c r="AP1292" i="7"/>
  <c r="AP1293" i="7"/>
  <c r="AP1294" i="7"/>
  <c r="AP1295" i="7"/>
  <c r="AP1296" i="7"/>
  <c r="AP1297" i="7"/>
  <c r="AP1298" i="7"/>
  <c r="AP1299" i="7"/>
  <c r="AP1300" i="7"/>
  <c r="AP1301" i="7"/>
  <c r="AP1302" i="7"/>
  <c r="AP1303" i="7"/>
  <c r="AP1304" i="7"/>
  <c r="AP1305" i="7"/>
  <c r="AP1306" i="7"/>
  <c r="AP1307" i="7"/>
  <c r="AP1308" i="7"/>
  <c r="AP1309" i="7"/>
  <c r="AP1310" i="7"/>
  <c r="AP1311" i="7"/>
  <c r="AP1312" i="7"/>
  <c r="AP1313" i="7"/>
  <c r="AP1314" i="7"/>
  <c r="AP1315" i="7"/>
  <c r="AP1316" i="7"/>
  <c r="AP1317" i="7"/>
  <c r="AP1318" i="7"/>
  <c r="AP1319" i="7"/>
  <c r="AP1320" i="7"/>
  <c r="AP1321" i="7"/>
  <c r="AP1322" i="7"/>
  <c r="AP1323" i="7"/>
  <c r="AP1324" i="7"/>
  <c r="AP1325" i="7"/>
  <c r="AP1326" i="7"/>
  <c r="AP1327" i="7"/>
  <c r="AP1328" i="7"/>
  <c r="AP1329" i="7"/>
  <c r="AP1330" i="7"/>
  <c r="AP1331" i="7"/>
  <c r="AP1332" i="7"/>
  <c r="AP1333" i="7"/>
  <c r="AP1334" i="7"/>
  <c r="AP1335" i="7"/>
  <c r="AP1336" i="7"/>
  <c r="AP1337" i="7"/>
  <c r="AP1338" i="7"/>
  <c r="AP1339" i="7"/>
  <c r="AP1340" i="7"/>
  <c r="AP1341" i="7"/>
  <c r="AP1342" i="7"/>
  <c r="AP1343" i="7"/>
  <c r="AP1344" i="7"/>
  <c r="AP1345" i="7"/>
  <c r="AP1346" i="7"/>
  <c r="AP1347" i="7"/>
  <c r="AP1348" i="7"/>
  <c r="AP1349" i="7"/>
  <c r="AP1350" i="7"/>
  <c r="AP1351" i="7"/>
  <c r="AP1352" i="7"/>
  <c r="AP1353" i="7"/>
  <c r="AP1354" i="7"/>
  <c r="AP1355" i="7"/>
  <c r="AP1356" i="7"/>
  <c r="AP1357" i="7"/>
  <c r="AP1358" i="7"/>
  <c r="AP1359" i="7"/>
  <c r="AP1360" i="7"/>
  <c r="AP1361" i="7"/>
  <c r="AP1362" i="7"/>
  <c r="AP1363" i="7"/>
  <c r="AP1364" i="7"/>
  <c r="AP1365" i="7"/>
  <c r="AP1366" i="7"/>
  <c r="AP1367" i="7"/>
  <c r="AP1368" i="7"/>
  <c r="AP1369" i="7"/>
  <c r="AP1370" i="7"/>
  <c r="AP1371" i="7"/>
  <c r="AP1372" i="7"/>
  <c r="AP1373" i="7"/>
  <c r="AP1374" i="7"/>
  <c r="AP1375" i="7"/>
  <c r="AP1376" i="7"/>
  <c r="AP1377" i="7"/>
  <c r="AP1378" i="7"/>
  <c r="AP1379" i="7"/>
  <c r="AP1380" i="7"/>
  <c r="AP1381" i="7"/>
  <c r="AP1382" i="7"/>
  <c r="AP1383" i="7"/>
  <c r="AP1384" i="7"/>
  <c r="AP1385" i="7"/>
  <c r="AP1386" i="7"/>
  <c r="AP1387" i="7"/>
  <c r="AP1388" i="7"/>
  <c r="AP1389" i="7"/>
  <c r="AP1390" i="7"/>
  <c r="AP1391" i="7"/>
  <c r="AP1392" i="7"/>
  <c r="AP1393" i="7"/>
  <c r="AP1394" i="7"/>
  <c r="AP1395" i="7"/>
  <c r="AP1396" i="7"/>
  <c r="AP1397" i="7"/>
  <c r="AP1398" i="7"/>
  <c r="AP1399" i="7"/>
  <c r="AP1400" i="7"/>
  <c r="AP1401" i="7"/>
  <c r="AP1402" i="7"/>
  <c r="AP1403" i="7"/>
  <c r="AP1404" i="7"/>
  <c r="AP1405" i="7"/>
  <c r="AP1406" i="7"/>
  <c r="AP1407" i="7"/>
  <c r="AP1408" i="7"/>
  <c r="AP1409" i="7"/>
  <c r="AP1410" i="7"/>
  <c r="AP1411" i="7"/>
  <c r="AP1412" i="7"/>
  <c r="AP1413" i="7"/>
  <c r="AP1414" i="7"/>
  <c r="AP1415" i="7"/>
  <c r="AP1416" i="7"/>
  <c r="AP1417" i="7"/>
  <c r="AP1418" i="7"/>
  <c r="AP1419" i="7"/>
  <c r="AP1420" i="7"/>
  <c r="AP1421" i="7"/>
  <c r="AP1422" i="7"/>
  <c r="AP1423" i="7"/>
  <c r="AP1424" i="7"/>
  <c r="AP1425" i="7"/>
  <c r="AP1426" i="7"/>
  <c r="AP1427" i="7"/>
  <c r="AP1428" i="7"/>
  <c r="AP1429" i="7"/>
  <c r="AP1430" i="7"/>
  <c r="AP1431" i="7"/>
  <c r="AP1432" i="7"/>
  <c r="AP1433" i="7"/>
  <c r="AP1434" i="7"/>
  <c r="AP1435" i="7"/>
  <c r="AP1436" i="7"/>
  <c r="AP1437" i="7"/>
  <c r="AP1438" i="7"/>
  <c r="AP1439" i="7"/>
  <c r="AP1440" i="7"/>
  <c r="AP1441" i="7"/>
  <c r="AP1442" i="7"/>
  <c r="AP1443" i="7"/>
  <c r="AP1444" i="7"/>
  <c r="AP1445" i="7"/>
  <c r="AP1446" i="7"/>
  <c r="AP1447" i="7"/>
  <c r="AP1448" i="7"/>
  <c r="AP1449" i="7"/>
  <c r="AP1450" i="7"/>
  <c r="AP1451" i="7"/>
  <c r="AP1452" i="7"/>
  <c r="AP1453" i="7"/>
  <c r="AP1454" i="7"/>
  <c r="AP1455" i="7"/>
  <c r="AP1456" i="7"/>
  <c r="AP1457" i="7"/>
  <c r="AP1458" i="7"/>
  <c r="AP1459" i="7"/>
  <c r="AP1460" i="7"/>
  <c r="AP1461" i="7"/>
  <c r="AP1462" i="7"/>
  <c r="AP1463" i="7"/>
  <c r="AP1464" i="7"/>
  <c r="AP1465" i="7"/>
  <c r="AP1466" i="7"/>
  <c r="AP1467" i="7"/>
  <c r="AP1468" i="7"/>
  <c r="AP1469" i="7"/>
  <c r="AP1470" i="7"/>
  <c r="AP1471" i="7"/>
  <c r="AP1472" i="7"/>
  <c r="AP1473" i="7"/>
  <c r="AP1474" i="7"/>
  <c r="AP1475" i="7"/>
  <c r="AP1476" i="7"/>
  <c r="AP1477" i="7"/>
  <c r="AP1478" i="7"/>
  <c r="AP1479" i="7"/>
  <c r="AP1480" i="7"/>
  <c r="AP1481" i="7"/>
  <c r="AP1482" i="7"/>
  <c r="AP1483" i="7"/>
  <c r="AP1484" i="7"/>
  <c r="AP1485" i="7"/>
  <c r="AP1486" i="7"/>
  <c r="AP1487" i="7"/>
  <c r="AP1488" i="7"/>
  <c r="AP1489" i="7"/>
  <c r="AP1490" i="7"/>
  <c r="AP1491" i="7"/>
  <c r="AP1492" i="7"/>
  <c r="AP1493" i="7"/>
  <c r="AP1494" i="7"/>
  <c r="AP1495" i="7"/>
  <c r="AP1496" i="7"/>
  <c r="AP1497" i="7"/>
  <c r="AP1498" i="7"/>
  <c r="AP1499" i="7"/>
  <c r="AP1500" i="7"/>
  <c r="AP1501" i="7"/>
  <c r="AP1502" i="7"/>
  <c r="AP1503" i="7"/>
  <c r="AP1504" i="7"/>
  <c r="AP1505" i="7"/>
  <c r="AP1506" i="7"/>
  <c r="AP1507" i="7"/>
  <c r="AP1508" i="7"/>
  <c r="AP1509" i="7"/>
  <c r="AP1510" i="7"/>
  <c r="AP1511" i="7"/>
  <c r="AP1512" i="7"/>
  <c r="AP1513" i="7"/>
  <c r="AP1514" i="7"/>
  <c r="AP1515" i="7"/>
  <c r="AP1516" i="7"/>
  <c r="AP1517" i="7"/>
  <c r="AP1518" i="7"/>
  <c r="AP1519" i="7"/>
  <c r="AP1520" i="7"/>
  <c r="AP1521" i="7"/>
  <c r="AP1522" i="7"/>
  <c r="AP1523" i="7"/>
  <c r="AP1524" i="7"/>
  <c r="AP1525" i="7"/>
  <c r="AP1526" i="7"/>
  <c r="AP1527" i="7"/>
  <c r="AP1528" i="7"/>
  <c r="AP1529" i="7"/>
  <c r="AP1530" i="7"/>
  <c r="AP1531" i="7"/>
  <c r="AP1532" i="7"/>
  <c r="AP1533" i="7"/>
  <c r="AP1534" i="7"/>
  <c r="AP1535" i="7"/>
  <c r="AP1536" i="7"/>
  <c r="AP1537" i="7"/>
  <c r="AP1538" i="7"/>
  <c r="AP1539" i="7"/>
  <c r="AP1540" i="7"/>
  <c r="AP1541" i="7"/>
  <c r="AP1542" i="7"/>
  <c r="AP1543" i="7"/>
  <c r="AP1544" i="7"/>
  <c r="AP1545" i="7"/>
  <c r="AP1546" i="7"/>
  <c r="AP1547" i="7"/>
  <c r="AP1548" i="7"/>
  <c r="AP1549" i="7"/>
  <c r="AP1550" i="7"/>
  <c r="AP1551" i="7"/>
  <c r="AP1552" i="7"/>
  <c r="AP1553" i="7"/>
  <c r="AP1554" i="7"/>
  <c r="AP1555" i="7"/>
  <c r="AP1556" i="7"/>
  <c r="AP1557" i="7"/>
  <c r="AP1558" i="7"/>
  <c r="AP1559" i="7"/>
  <c r="AP1560" i="7"/>
  <c r="AP1561" i="7"/>
  <c r="AP1562" i="7"/>
  <c r="AP1563" i="7"/>
  <c r="AP1564" i="7"/>
  <c r="AP1565" i="7"/>
  <c r="AP1566" i="7"/>
  <c r="AP1567" i="7"/>
  <c r="AP1568" i="7"/>
  <c r="AP1569" i="7"/>
  <c r="AP1570" i="7"/>
  <c r="AP1571" i="7"/>
  <c r="AP1572" i="7"/>
  <c r="AP1573" i="7"/>
  <c r="AP1574" i="7"/>
  <c r="AP1575" i="7"/>
  <c r="AP1576" i="7"/>
  <c r="AP1577" i="7"/>
  <c r="AP1578" i="7"/>
  <c r="AP1579" i="7"/>
  <c r="AP1580" i="7"/>
  <c r="AP1581" i="7"/>
  <c r="AP1582" i="7"/>
  <c r="AP1583" i="7"/>
  <c r="AP1584" i="7"/>
  <c r="AP1585" i="7"/>
  <c r="AP1586" i="7"/>
  <c r="AP1587" i="7"/>
  <c r="AP1588" i="7"/>
  <c r="AP1589" i="7"/>
  <c r="AP1590" i="7"/>
  <c r="AP1591" i="7"/>
  <c r="AP1592" i="7"/>
  <c r="AP1593" i="7"/>
  <c r="AP1594" i="7"/>
  <c r="AP1595" i="7"/>
  <c r="AP1596" i="7"/>
  <c r="AP1597" i="7"/>
  <c r="AP1598" i="7"/>
  <c r="AP1599" i="7"/>
  <c r="AP1600" i="7"/>
  <c r="AP1601" i="7"/>
  <c r="AP1602" i="7"/>
  <c r="AP1603" i="7"/>
  <c r="AP1604" i="7"/>
  <c r="AP1605" i="7"/>
  <c r="AP1606" i="7"/>
  <c r="AP1607" i="7"/>
  <c r="AP1608" i="7"/>
  <c r="AP1609" i="7"/>
  <c r="AP1610" i="7"/>
  <c r="AP1611" i="7"/>
  <c r="AP1612" i="7"/>
  <c r="AP1613" i="7"/>
  <c r="AP1614" i="7"/>
  <c r="AP1615" i="7"/>
  <c r="AP1616" i="7"/>
  <c r="AP1617" i="7"/>
  <c r="AP1618" i="7"/>
  <c r="AP1619" i="7"/>
  <c r="AP1620" i="7"/>
  <c r="AP1621" i="7"/>
  <c r="AP1622" i="7"/>
  <c r="AP1623" i="7"/>
  <c r="AP1624" i="7"/>
  <c r="AP1625" i="7"/>
  <c r="AP1626" i="7"/>
  <c r="AP1627" i="7"/>
  <c r="AP1628" i="7"/>
  <c r="AP1629" i="7"/>
  <c r="AP1630" i="7"/>
  <c r="AP1631" i="7"/>
  <c r="AP1632" i="7"/>
  <c r="AP1633" i="7"/>
  <c r="AP1634" i="7"/>
  <c r="AP1635" i="7"/>
  <c r="AP1636" i="7"/>
  <c r="AP1637" i="7"/>
  <c r="AP1638" i="7"/>
  <c r="AP1639" i="7"/>
  <c r="AP1640" i="7"/>
  <c r="AP1641" i="7"/>
  <c r="AP1642" i="7"/>
  <c r="AP1643" i="7"/>
  <c r="AP1644" i="7"/>
  <c r="AP1645" i="7"/>
  <c r="AP1646" i="7"/>
  <c r="AP1647" i="7"/>
  <c r="AP1648" i="7"/>
  <c r="AP1649" i="7"/>
  <c r="AP1650" i="7"/>
  <c r="AP1651" i="7"/>
  <c r="AP1652" i="7"/>
  <c r="AP1653" i="7"/>
  <c r="AP1654" i="7"/>
  <c r="AP1655" i="7"/>
  <c r="AP1656" i="7"/>
  <c r="AP1657" i="7"/>
  <c r="AP1658" i="7"/>
  <c r="AP1659" i="7"/>
  <c r="AP1660" i="7"/>
  <c r="AP1661" i="7"/>
  <c r="AP1662" i="7"/>
  <c r="AP1663" i="7"/>
  <c r="AP1664" i="7"/>
  <c r="AP1665" i="7"/>
  <c r="AP1666" i="7"/>
  <c r="AP1667" i="7"/>
  <c r="AP1668" i="7"/>
  <c r="AP1669" i="7"/>
  <c r="AP1670" i="7"/>
  <c r="AP1671" i="7"/>
  <c r="AP1672" i="7"/>
  <c r="AP1673" i="7"/>
  <c r="AP1674" i="7"/>
  <c r="AP1675" i="7"/>
  <c r="AP1676" i="7"/>
  <c r="AP1677" i="7"/>
  <c r="AP1678" i="7"/>
  <c r="AP1679" i="7"/>
  <c r="AP1680" i="7"/>
  <c r="AP1681" i="7"/>
  <c r="AP1682" i="7"/>
  <c r="AP1683" i="7"/>
  <c r="AP1684" i="7"/>
  <c r="AP1685" i="7"/>
  <c r="AP1686" i="7"/>
  <c r="AP1687" i="7"/>
  <c r="AP1688" i="7"/>
  <c r="AP1689" i="7"/>
  <c r="AP1690" i="7"/>
  <c r="AP1691" i="7"/>
  <c r="AP1692" i="7"/>
  <c r="AP1693" i="7"/>
  <c r="AP1694" i="7"/>
  <c r="AP1695" i="7"/>
  <c r="AP1696" i="7"/>
  <c r="AP1697" i="7"/>
  <c r="AP1698" i="7"/>
  <c r="AP1699" i="7"/>
  <c r="AP1700" i="7"/>
  <c r="AP1701" i="7"/>
  <c r="AP1702" i="7"/>
  <c r="AP1703" i="7"/>
  <c r="AP1704" i="7"/>
  <c r="AP1705" i="7"/>
  <c r="AP1706" i="7"/>
  <c r="AP1707" i="7"/>
  <c r="AP1708" i="7"/>
  <c r="AP1709" i="7"/>
  <c r="AP1710" i="7"/>
  <c r="AP1711" i="7"/>
  <c r="AP1712" i="7"/>
  <c r="AP1713" i="7"/>
  <c r="AP1714" i="7"/>
  <c r="AP1715" i="7"/>
  <c r="AP1716" i="7"/>
  <c r="AP1717" i="7"/>
  <c r="AP1718" i="7"/>
  <c r="AP1719" i="7"/>
  <c r="AP1720" i="7"/>
  <c r="AP1721" i="7"/>
  <c r="AP1722" i="7"/>
  <c r="AP1723" i="7"/>
  <c r="AP1724" i="7"/>
  <c r="AP1725" i="7"/>
  <c r="AP1726" i="7"/>
  <c r="AP1727" i="7"/>
  <c r="AP1728" i="7"/>
  <c r="AP1729" i="7"/>
  <c r="AP1730" i="7"/>
  <c r="AP1731" i="7"/>
  <c r="AP1732" i="7"/>
  <c r="AP1733" i="7"/>
  <c r="AP1734" i="7"/>
  <c r="AP1735" i="7"/>
  <c r="AP1736" i="7"/>
  <c r="AP1737" i="7"/>
  <c r="AP1738" i="7"/>
  <c r="AP1739" i="7"/>
  <c r="AP1740" i="7"/>
  <c r="AP1741" i="7"/>
  <c r="AP1742" i="7"/>
  <c r="AP1743" i="7"/>
  <c r="AP1744" i="7"/>
  <c r="AP1745" i="7"/>
  <c r="AP1746" i="7"/>
  <c r="AP1747" i="7"/>
  <c r="AP1748" i="7"/>
  <c r="AP1749" i="7"/>
  <c r="AP1750" i="7"/>
  <c r="AP1751" i="7"/>
  <c r="AP1752" i="7"/>
  <c r="AP1753" i="7"/>
  <c r="AP1754" i="7"/>
  <c r="AP1755" i="7"/>
  <c r="AP1756" i="7"/>
  <c r="AP1757" i="7"/>
  <c r="AP1758" i="7"/>
  <c r="AP1759" i="7"/>
  <c r="AP1760" i="7"/>
  <c r="AP1761" i="7"/>
  <c r="AP1762" i="7"/>
  <c r="AP1763" i="7"/>
  <c r="AP1764" i="7"/>
  <c r="AP1765" i="7"/>
  <c r="AP1766" i="7"/>
  <c r="AP1767" i="7"/>
  <c r="AP1768" i="7"/>
  <c r="AP1769" i="7"/>
  <c r="AP1770" i="7"/>
  <c r="AP1771" i="7"/>
  <c r="AP1772" i="7"/>
  <c r="AP1773" i="7"/>
  <c r="AP1774" i="7"/>
  <c r="AP1775" i="7"/>
  <c r="AP1776" i="7"/>
  <c r="AP1777" i="7"/>
  <c r="AP1778" i="7"/>
  <c r="AP1779" i="7"/>
  <c r="AP1780" i="7"/>
  <c r="AP1781" i="7"/>
  <c r="AP1782" i="7"/>
  <c r="AP1783" i="7"/>
  <c r="AP1784" i="7"/>
  <c r="AP1785" i="7"/>
  <c r="AP1786" i="7"/>
  <c r="AP1787" i="7"/>
  <c r="AP1788" i="7"/>
  <c r="AP1789" i="7"/>
  <c r="AP1790" i="7"/>
  <c r="AP1791" i="7"/>
  <c r="AP1792" i="7"/>
  <c r="AP1793" i="7"/>
  <c r="AP1794" i="7"/>
  <c r="AP1795" i="7"/>
  <c r="AP1796" i="7"/>
  <c r="AP1797" i="7"/>
  <c r="AP1798" i="7"/>
  <c r="AP1799" i="7"/>
  <c r="AP1800" i="7"/>
  <c r="AP1801" i="7"/>
  <c r="AP1802" i="7"/>
  <c r="AP1803" i="7"/>
  <c r="AP1804" i="7"/>
  <c r="AP1805" i="7"/>
  <c r="AP1806" i="7"/>
  <c r="AP1807" i="7"/>
  <c r="AP1808" i="7"/>
  <c r="AP1809" i="7"/>
  <c r="AP1810" i="7"/>
  <c r="AP1811" i="7"/>
  <c r="AP1812" i="7"/>
  <c r="AP1813" i="7"/>
  <c r="AP1814" i="7"/>
  <c r="AP1815" i="7"/>
  <c r="AP1816" i="7"/>
  <c r="AP1817" i="7"/>
  <c r="AP1818" i="7"/>
  <c r="AP1819" i="7"/>
  <c r="AP1820" i="7"/>
  <c r="AP1821" i="7"/>
  <c r="AP1822" i="7"/>
  <c r="AP1823" i="7"/>
  <c r="AP1824" i="7"/>
  <c r="AP1825" i="7"/>
  <c r="AP1826" i="7"/>
  <c r="AP1827" i="7"/>
  <c r="AP1828" i="7"/>
  <c r="AP1829" i="7"/>
  <c r="AP1830" i="7"/>
  <c r="AP1831" i="7"/>
  <c r="AP1832" i="7"/>
  <c r="AP1833" i="7"/>
  <c r="AP1834" i="7"/>
  <c r="AP1835" i="7"/>
  <c r="AP1836" i="7"/>
  <c r="AP1837" i="7"/>
  <c r="AP1838" i="7"/>
  <c r="AP1839" i="7"/>
  <c r="AP1840" i="7"/>
  <c r="AP1841" i="7"/>
  <c r="AP1842" i="7"/>
  <c r="AP1843" i="7"/>
  <c r="AP1844" i="7"/>
  <c r="AP1845" i="7"/>
  <c r="AP1846" i="7"/>
  <c r="AP1847" i="7"/>
  <c r="AP1848" i="7"/>
  <c r="AP1849" i="7"/>
  <c r="AP1850" i="7"/>
  <c r="AP1851" i="7"/>
  <c r="AP1852" i="7"/>
  <c r="AP1853" i="7"/>
  <c r="AP1854" i="7"/>
  <c r="AP1855" i="7"/>
  <c r="AP1856" i="7"/>
  <c r="AP1857" i="7"/>
  <c r="AP1858" i="7"/>
  <c r="AP1859" i="7"/>
  <c r="AP1860" i="7"/>
  <c r="AP1861" i="7"/>
  <c r="AP1862" i="7"/>
  <c r="AP1863" i="7"/>
  <c r="AP1864" i="7"/>
  <c r="AP1865" i="7"/>
  <c r="AP1866" i="7"/>
  <c r="AP1867" i="7"/>
  <c r="AP1868" i="7"/>
  <c r="AP1869" i="7"/>
  <c r="AP1870" i="7"/>
  <c r="AP1871" i="7"/>
  <c r="AP1872" i="7"/>
  <c r="AP1873" i="7"/>
  <c r="AP1874" i="7"/>
  <c r="AP1875" i="7"/>
  <c r="AP1876" i="7"/>
  <c r="AP1877" i="7"/>
  <c r="AP1878" i="7"/>
  <c r="AP1879" i="7"/>
  <c r="AP1880" i="7"/>
  <c r="AP1881" i="7"/>
  <c r="AP1882" i="7"/>
  <c r="AP1883" i="7"/>
  <c r="AP1884" i="7"/>
  <c r="AP1885" i="7"/>
  <c r="AP1886" i="7"/>
  <c r="AP1887" i="7"/>
  <c r="AP1888" i="7"/>
  <c r="AP1889" i="7"/>
  <c r="AP1890" i="7"/>
  <c r="AP1891" i="7"/>
  <c r="AP1892" i="7"/>
  <c r="AP1893" i="7"/>
  <c r="AP1894" i="7"/>
  <c r="AP1895" i="7"/>
  <c r="AP1896" i="7"/>
  <c r="AP1897" i="7"/>
  <c r="AP1898" i="7"/>
  <c r="AP1899" i="7"/>
  <c r="AP1900" i="7"/>
  <c r="AP1901" i="7"/>
  <c r="AP1902" i="7"/>
  <c r="AP1903" i="7"/>
  <c r="AP1904" i="7"/>
  <c r="AP1905" i="7"/>
  <c r="AP1906" i="7"/>
  <c r="AP1907" i="7"/>
  <c r="AP1908" i="7"/>
  <c r="AP1909" i="7"/>
  <c r="AP1910" i="7"/>
  <c r="AP1911" i="7"/>
  <c r="AP1912" i="7"/>
  <c r="AP1913" i="7"/>
  <c r="AP1914" i="7"/>
  <c r="AP1915" i="7"/>
  <c r="AP1916" i="7"/>
  <c r="AP1917" i="7"/>
  <c r="AP1918" i="7"/>
  <c r="AP1919" i="7"/>
  <c r="AP1920" i="7"/>
  <c r="AP1921" i="7"/>
  <c r="AP1922" i="7"/>
  <c r="AP1923" i="7"/>
  <c r="AP1924" i="7"/>
  <c r="AP1925" i="7"/>
  <c r="AP1926" i="7"/>
  <c r="AP1927" i="7"/>
  <c r="AP1928" i="7"/>
  <c r="AP1929" i="7"/>
  <c r="AP1930" i="7"/>
  <c r="AP1931" i="7"/>
  <c r="AP1932" i="7"/>
  <c r="AP1933" i="7"/>
  <c r="AP1934" i="7"/>
  <c r="AP1935" i="7"/>
  <c r="AP1936" i="7"/>
  <c r="AP1937" i="7"/>
  <c r="AP1938" i="7"/>
  <c r="AP1939" i="7"/>
  <c r="AP1940" i="7"/>
  <c r="AP1941" i="7"/>
  <c r="AP1942" i="7"/>
  <c r="AP1943" i="7"/>
  <c r="AP1944" i="7"/>
  <c r="AP1945" i="7"/>
  <c r="AP1946" i="7"/>
  <c r="AP1947" i="7"/>
  <c r="AP1948" i="7"/>
  <c r="AP1949" i="7"/>
  <c r="AP1950" i="7"/>
  <c r="AP1951" i="7"/>
  <c r="AP1952" i="7"/>
  <c r="AP1953" i="7"/>
  <c r="AP1954" i="7"/>
  <c r="AP1955" i="7"/>
  <c r="AP1956" i="7"/>
  <c r="AP1957" i="7"/>
  <c r="AP1958" i="7"/>
  <c r="AP1959" i="7"/>
  <c r="AP1960" i="7"/>
  <c r="AP1961" i="7"/>
  <c r="AP1962" i="7"/>
  <c r="AP1963" i="7"/>
  <c r="AP1964" i="7"/>
  <c r="AP1965" i="7"/>
  <c r="AP1966" i="7"/>
  <c r="AP1967" i="7"/>
  <c r="AP1968" i="7"/>
  <c r="AP1969" i="7"/>
  <c r="AP1970" i="7"/>
  <c r="AP1971" i="7"/>
  <c r="AP1972" i="7"/>
  <c r="AP1973" i="7"/>
  <c r="AP1974" i="7"/>
  <c r="AP1975" i="7"/>
  <c r="AP1976" i="7"/>
  <c r="AP1977" i="7"/>
  <c r="AP1978" i="7"/>
  <c r="AP1979" i="7"/>
  <c r="AP1980" i="7"/>
  <c r="AP1981" i="7"/>
  <c r="AP1982" i="7"/>
  <c r="AP1983" i="7"/>
  <c r="AP1984" i="7"/>
  <c r="AP1985" i="7"/>
  <c r="AP1986" i="7"/>
  <c r="AP1987" i="7"/>
  <c r="AP1988" i="7"/>
  <c r="AP1989" i="7"/>
  <c r="AP1990" i="7"/>
  <c r="AP1991" i="7"/>
  <c r="AP1992" i="7"/>
  <c r="AP1993" i="7"/>
  <c r="AP1994" i="7"/>
  <c r="AP1995" i="7"/>
  <c r="AP1996" i="7"/>
  <c r="AP1997" i="7"/>
  <c r="AP1998" i="7"/>
  <c r="AP1999" i="7"/>
  <c r="AP2000" i="7"/>
  <c r="AP2001" i="7"/>
  <c r="AP2002" i="7"/>
  <c r="AP2003" i="7"/>
  <c r="AP2004" i="7"/>
  <c r="AP2005" i="7"/>
  <c r="AP2006" i="7"/>
  <c r="AP2007" i="7"/>
  <c r="AP2008" i="7"/>
  <c r="AP2009" i="7"/>
  <c r="AP2010" i="7"/>
  <c r="AP2011" i="7"/>
  <c r="AP2012" i="7"/>
  <c r="AP2013" i="7"/>
  <c r="AP2014" i="7"/>
  <c r="AP2015" i="7"/>
  <c r="AP2016" i="7"/>
  <c r="AP2017" i="7"/>
  <c r="AP2018" i="7"/>
  <c r="AP2019" i="7"/>
  <c r="AP2020" i="7"/>
  <c r="AP2021" i="7"/>
  <c r="AP2022" i="7"/>
  <c r="AP2023" i="7"/>
  <c r="AP2024" i="7"/>
  <c r="AP2025" i="7"/>
  <c r="AP2026" i="7"/>
  <c r="AP2027" i="7"/>
  <c r="AP2028" i="7"/>
  <c r="AP2029" i="7"/>
  <c r="AP2030" i="7"/>
  <c r="AP2031" i="7"/>
  <c r="AP2032" i="7"/>
  <c r="AP2033" i="7"/>
  <c r="AP2034" i="7"/>
  <c r="AP2035" i="7"/>
  <c r="AP2036" i="7"/>
  <c r="AP2037" i="7"/>
  <c r="AP2038" i="7"/>
  <c r="AP2039" i="7"/>
  <c r="AP2040" i="7"/>
  <c r="AP2041" i="7"/>
  <c r="AP2042" i="7"/>
  <c r="AP2043" i="7"/>
  <c r="AP2044" i="7"/>
  <c r="AP2045" i="7"/>
  <c r="AP2046" i="7"/>
  <c r="AP2047" i="7"/>
  <c r="AP2048" i="7"/>
  <c r="AP2049" i="7"/>
  <c r="AP2050" i="7"/>
  <c r="AP2051" i="7"/>
  <c r="AP2052" i="7"/>
  <c r="AP2053" i="7"/>
  <c r="AP2054" i="7"/>
  <c r="AP2055" i="7"/>
  <c r="AP2056" i="7"/>
  <c r="AP2057" i="7"/>
  <c r="AP2058" i="7"/>
  <c r="AP2059" i="7"/>
  <c r="AP2060" i="7"/>
  <c r="AP2061" i="7"/>
  <c r="AP2062" i="7"/>
  <c r="AP2063" i="7"/>
  <c r="AP2064" i="7"/>
  <c r="AP2065" i="7"/>
  <c r="AP2066" i="7"/>
  <c r="AP2067" i="7"/>
  <c r="AP2068" i="7"/>
  <c r="AP2069" i="7"/>
  <c r="AP2070" i="7"/>
  <c r="AP2071" i="7"/>
  <c r="AP2072" i="7"/>
  <c r="AP2073" i="7"/>
  <c r="AP2074" i="7"/>
  <c r="AP2075" i="7"/>
  <c r="AP2076" i="7"/>
  <c r="AP2077" i="7"/>
  <c r="AP2078" i="7"/>
  <c r="AP2079" i="7"/>
  <c r="AP2080" i="7"/>
  <c r="AP2081" i="7"/>
  <c r="AP2082" i="7"/>
  <c r="AP2083" i="7"/>
  <c r="AP2084" i="7"/>
  <c r="AP2085" i="7"/>
  <c r="AP2086" i="7"/>
  <c r="AP2087" i="7"/>
  <c r="AP2088" i="7"/>
  <c r="AP2089" i="7"/>
  <c r="AP2090" i="7"/>
  <c r="AP2091" i="7"/>
  <c r="AP2092" i="7"/>
  <c r="AP2093" i="7"/>
  <c r="AP2094" i="7"/>
  <c r="AP2095" i="7"/>
  <c r="AP2096" i="7"/>
  <c r="AP2097" i="7"/>
  <c r="AP2098" i="7"/>
  <c r="AP2099" i="7"/>
  <c r="AP2100" i="7"/>
  <c r="AP2101" i="7"/>
  <c r="AP2102" i="7"/>
  <c r="AP2103" i="7"/>
  <c r="AP2104" i="7"/>
  <c r="AP2105" i="7"/>
  <c r="AP2106" i="7"/>
  <c r="AP2107" i="7"/>
  <c r="AP2108" i="7"/>
  <c r="AP2109" i="7"/>
  <c r="AP2110" i="7"/>
  <c r="AP2111" i="7"/>
  <c r="AP2112" i="7"/>
  <c r="AP2113" i="7"/>
  <c r="AP2114" i="7"/>
  <c r="AP2115" i="7"/>
  <c r="AP2116" i="7"/>
  <c r="AP2117" i="7"/>
  <c r="AP2118" i="7"/>
  <c r="AP2119" i="7"/>
  <c r="AP2120" i="7"/>
  <c r="AP2121" i="7"/>
  <c r="AP2122" i="7"/>
  <c r="AP2123" i="7"/>
  <c r="AP2124" i="7"/>
  <c r="AP2125" i="7"/>
  <c r="AP2126" i="7"/>
  <c r="AP2127" i="7"/>
  <c r="AP2128" i="7"/>
  <c r="AP2129" i="7"/>
  <c r="AP2130" i="7"/>
  <c r="AP2131" i="7"/>
  <c r="AP2132" i="7"/>
  <c r="AP2133" i="7"/>
  <c r="AP2134" i="7"/>
  <c r="AP2135" i="7"/>
  <c r="AP2136" i="7"/>
  <c r="AP2137" i="7"/>
  <c r="AP2138" i="7"/>
  <c r="AP2139" i="7"/>
  <c r="AP2140" i="7"/>
  <c r="AP2141" i="7"/>
  <c r="AP2142" i="7"/>
  <c r="AP2143" i="7"/>
  <c r="AP2144" i="7"/>
  <c r="AP2145" i="7"/>
  <c r="AP2146" i="7"/>
  <c r="AP2147" i="7"/>
  <c r="AP2148" i="7"/>
  <c r="AP2149" i="7"/>
  <c r="AP2150" i="7"/>
  <c r="AP2151" i="7"/>
  <c r="AP2152" i="7"/>
  <c r="AP2153" i="7"/>
  <c r="AP2154" i="7"/>
  <c r="AP2155" i="7"/>
  <c r="AP2156" i="7"/>
  <c r="AP2157" i="7"/>
  <c r="AP2158" i="7"/>
  <c r="AP2159" i="7"/>
  <c r="AP2160" i="7"/>
  <c r="AP2161" i="7"/>
  <c r="AP2162" i="7"/>
  <c r="AP2163" i="7"/>
  <c r="AP2164" i="7"/>
  <c r="AP2165" i="7"/>
  <c r="AP2166" i="7"/>
  <c r="AP2167" i="7"/>
  <c r="AP2168" i="7"/>
  <c r="AP2169" i="7"/>
  <c r="AP2170" i="7"/>
  <c r="AP2171" i="7"/>
  <c r="AP2172" i="7"/>
  <c r="AP2173" i="7"/>
  <c r="AP2174" i="7"/>
  <c r="AP2175" i="7"/>
  <c r="AP2176" i="7"/>
  <c r="AP2177" i="7"/>
  <c r="AP2178" i="7"/>
  <c r="AP2179" i="7"/>
  <c r="AP2180" i="7"/>
  <c r="AP2181" i="7"/>
  <c r="AP2182" i="7"/>
  <c r="AP2183" i="7"/>
  <c r="AP2184" i="7"/>
  <c r="AP2185" i="7"/>
  <c r="AP2186" i="7"/>
  <c r="AP2187" i="7"/>
  <c r="AP2188" i="7"/>
  <c r="AP2189" i="7"/>
  <c r="AP2190" i="7"/>
  <c r="AP2191" i="7"/>
  <c r="AP2192" i="7"/>
  <c r="AP2193" i="7"/>
  <c r="AP2194" i="7"/>
  <c r="AP2195" i="7"/>
  <c r="AP2196" i="7"/>
  <c r="AP2197" i="7"/>
  <c r="AP2198" i="7"/>
  <c r="AP2199" i="7"/>
  <c r="AP2200" i="7"/>
  <c r="AP2201" i="7"/>
  <c r="AP2202" i="7"/>
  <c r="AP2203" i="7"/>
  <c r="AP2204" i="7"/>
  <c r="AP2205" i="7"/>
  <c r="AP2206" i="7"/>
  <c r="AP2207" i="7"/>
  <c r="AP2208" i="7"/>
  <c r="AP2209" i="7"/>
  <c r="AP2210" i="7"/>
  <c r="AP2211" i="7"/>
  <c r="AP2212" i="7"/>
  <c r="AP2213" i="7"/>
  <c r="AP2214" i="7"/>
  <c r="AP2215" i="7"/>
  <c r="AP2216" i="7"/>
  <c r="AP2217" i="7"/>
  <c r="AP2218" i="7"/>
  <c r="AP2219" i="7"/>
  <c r="AP2220" i="7"/>
  <c r="AP2221" i="7"/>
  <c r="AP2222" i="7"/>
  <c r="AP2223" i="7"/>
  <c r="AP2224" i="7"/>
  <c r="AP2225" i="7"/>
  <c r="AP2226" i="7"/>
  <c r="AP2227" i="7"/>
  <c r="AP2228" i="7"/>
  <c r="AP2229" i="7"/>
  <c r="AP2230" i="7"/>
  <c r="AP2231" i="7"/>
  <c r="AP2232" i="7"/>
  <c r="AP2233" i="7"/>
  <c r="AP2234" i="7"/>
  <c r="AP2235" i="7"/>
  <c r="AP2236" i="7"/>
  <c r="AP2237" i="7"/>
  <c r="AP2238" i="7"/>
  <c r="AP2239" i="7"/>
  <c r="AP2240" i="7"/>
  <c r="AP2241" i="7"/>
  <c r="AP2242" i="7"/>
  <c r="AP2243" i="7"/>
  <c r="AP2244" i="7"/>
  <c r="AP2245" i="7"/>
  <c r="AP2246" i="7"/>
  <c r="AP2247" i="7"/>
  <c r="AP2248" i="7"/>
  <c r="AP2249" i="7"/>
  <c r="AP2250" i="7"/>
  <c r="AP2251" i="7"/>
  <c r="AP2252" i="7"/>
  <c r="AP2253" i="7"/>
  <c r="AP2254" i="7"/>
  <c r="AP2255" i="7"/>
  <c r="AP2256" i="7"/>
  <c r="AP2257" i="7"/>
  <c r="AP2258" i="7"/>
  <c r="AP2259" i="7"/>
  <c r="AP2260" i="7"/>
  <c r="AP2261" i="7"/>
  <c r="AP2262" i="7"/>
  <c r="AP2263" i="7"/>
  <c r="AP2264" i="7"/>
  <c r="AP2265" i="7"/>
  <c r="AP2266" i="7"/>
  <c r="AP2267" i="7"/>
  <c r="AP2268" i="7"/>
  <c r="AP2269" i="7"/>
  <c r="AP2270" i="7"/>
  <c r="AP2271" i="7"/>
  <c r="AP2272" i="7"/>
  <c r="AP2273" i="7"/>
  <c r="AP2274" i="7"/>
  <c r="AP2275" i="7"/>
  <c r="AP2276" i="7"/>
  <c r="AP2277" i="7"/>
  <c r="AP2278" i="7"/>
  <c r="AP2279" i="7"/>
  <c r="AP2280" i="7"/>
  <c r="AP2281" i="7"/>
  <c r="AP2282" i="7"/>
  <c r="AP2283" i="7"/>
  <c r="AP2284" i="7"/>
  <c r="AP2285" i="7"/>
  <c r="AP2286" i="7"/>
  <c r="AP2287" i="7"/>
  <c r="AP2288" i="7"/>
  <c r="AP2289" i="7"/>
  <c r="AP2290" i="7"/>
  <c r="AP2291" i="7"/>
  <c r="AP2292" i="7"/>
  <c r="AP2293" i="7"/>
  <c r="AP2294" i="7"/>
  <c r="AP2295" i="7"/>
  <c r="AP2296" i="7"/>
  <c r="AP2297" i="7"/>
  <c r="AP2298" i="7"/>
  <c r="AP2299" i="7"/>
  <c r="AP2300" i="7"/>
  <c r="AP2301" i="7"/>
  <c r="AP2302" i="7"/>
  <c r="AP2303" i="7"/>
  <c r="AP2304" i="7"/>
  <c r="AP2305" i="7"/>
  <c r="AP2306" i="7"/>
  <c r="AP2307" i="7"/>
  <c r="AP2308" i="7"/>
  <c r="AP2309" i="7"/>
  <c r="AP2310" i="7"/>
  <c r="AP2311" i="7"/>
  <c r="AP2312" i="7"/>
  <c r="AP2313" i="7"/>
  <c r="AP2314" i="7"/>
  <c r="AP2315" i="7"/>
  <c r="AP2316" i="7"/>
  <c r="AP2317" i="7"/>
  <c r="AP2318" i="7"/>
  <c r="AP2319" i="7"/>
  <c r="AP2320" i="7"/>
  <c r="AP2321" i="7"/>
  <c r="AP2322" i="7"/>
  <c r="AP2323" i="7"/>
  <c r="AP2324" i="7"/>
  <c r="AP2325" i="7"/>
  <c r="AP2326" i="7"/>
  <c r="AP2327" i="7"/>
  <c r="AP2328" i="7"/>
  <c r="AP2329" i="7"/>
  <c r="AP2330" i="7"/>
  <c r="AP2331" i="7"/>
  <c r="AP2332" i="7"/>
  <c r="AP2333" i="7"/>
  <c r="AP2334" i="7"/>
  <c r="AP2335" i="7"/>
  <c r="AP2336" i="7"/>
  <c r="AP2337" i="7"/>
  <c r="AP2338" i="7"/>
  <c r="AP2339" i="7"/>
  <c r="AP2340" i="7"/>
  <c r="AP2341" i="7"/>
  <c r="AP2342" i="7"/>
  <c r="AP2343" i="7"/>
  <c r="AP2344" i="7"/>
  <c r="AP2345" i="7"/>
  <c r="AP2346" i="7"/>
  <c r="AP2347" i="7"/>
  <c r="AP2348" i="7"/>
  <c r="AP2349" i="7"/>
  <c r="AP2350" i="7"/>
  <c r="AP2351" i="7"/>
  <c r="AP2352" i="7"/>
  <c r="AP2353" i="7"/>
  <c r="AP2354" i="7"/>
  <c r="AP2355" i="7"/>
  <c r="AP2356" i="7"/>
  <c r="AP2357" i="7"/>
  <c r="AP2358" i="7"/>
  <c r="AP2359" i="7"/>
  <c r="AP2360" i="7"/>
  <c r="AP2361" i="7"/>
  <c r="AP2362" i="7"/>
  <c r="AP2363" i="7"/>
  <c r="AP2364" i="7"/>
  <c r="AP2365" i="7"/>
  <c r="AP2366" i="7"/>
  <c r="AP2367" i="7"/>
  <c r="AP2368" i="7"/>
  <c r="AP2369" i="7"/>
  <c r="AP2370" i="7"/>
  <c r="AP2371" i="7"/>
  <c r="AP2372" i="7"/>
  <c r="AP2373" i="7"/>
  <c r="AP2374" i="7"/>
  <c r="AP2375" i="7"/>
  <c r="AP2376" i="7"/>
  <c r="AP2377" i="7"/>
  <c r="AP2378" i="7"/>
  <c r="AP2379" i="7"/>
  <c r="AP2380" i="7"/>
  <c r="AP2381" i="7"/>
  <c r="AP2382" i="7"/>
  <c r="AP2383" i="7"/>
  <c r="AP2384" i="7"/>
  <c r="AP2385" i="7"/>
  <c r="AP2386" i="7"/>
  <c r="AP2387" i="7"/>
  <c r="AP2388" i="7"/>
  <c r="AP2389" i="7"/>
  <c r="AP2390" i="7"/>
  <c r="AP2391" i="7"/>
  <c r="AP2392" i="7"/>
  <c r="AP2393" i="7"/>
  <c r="AP2394" i="7"/>
  <c r="AP2395" i="7"/>
  <c r="AP2396" i="7"/>
  <c r="AP2397" i="7"/>
  <c r="AP2398" i="7"/>
  <c r="AP2399" i="7"/>
  <c r="AP2400" i="7"/>
  <c r="AP2401" i="7"/>
  <c r="AP2402" i="7"/>
  <c r="AP2403" i="7"/>
  <c r="AP2404" i="7"/>
  <c r="AP2405" i="7"/>
  <c r="AP2406" i="7"/>
  <c r="AP2407" i="7"/>
  <c r="AP2408" i="7"/>
  <c r="AP2409" i="7"/>
  <c r="AP2410" i="7"/>
  <c r="AP2411" i="7"/>
  <c r="AP2412" i="7"/>
  <c r="AP2413" i="7"/>
  <c r="AP2414" i="7"/>
  <c r="AP2415" i="7"/>
  <c r="AP2416" i="7"/>
  <c r="AP2417" i="7"/>
  <c r="AP2418" i="7"/>
  <c r="AP2419" i="7"/>
  <c r="AP2420" i="7"/>
  <c r="AP2421" i="7"/>
  <c r="AP2422" i="7"/>
  <c r="AP2423" i="7"/>
  <c r="AP2424" i="7"/>
  <c r="AP2425" i="7"/>
  <c r="AP2426" i="7"/>
  <c r="AP2427" i="7"/>
  <c r="AP2428" i="7"/>
  <c r="AP2429" i="7"/>
  <c r="AP2430" i="7"/>
  <c r="AP2431" i="7"/>
  <c r="AP2432" i="7"/>
  <c r="AP2433" i="7"/>
  <c r="AP2434" i="7"/>
  <c r="AP2435" i="7"/>
  <c r="AP2436" i="7"/>
  <c r="AP2437" i="7"/>
  <c r="AP2438" i="7"/>
  <c r="AP2439" i="7"/>
  <c r="AP2440" i="7"/>
  <c r="AP2441" i="7"/>
  <c r="AP2442" i="7"/>
  <c r="AP2443" i="7"/>
  <c r="AP2444" i="7"/>
  <c r="AP2445" i="7"/>
  <c r="AP2446" i="7"/>
  <c r="AP2447" i="7"/>
  <c r="AP2448" i="7"/>
  <c r="AP2449" i="7"/>
  <c r="AP2450" i="7"/>
  <c r="AP2451" i="7"/>
  <c r="AP2452" i="7"/>
  <c r="AP2453" i="7"/>
  <c r="AP2454" i="7"/>
  <c r="AP2455" i="7"/>
  <c r="AP2456" i="7"/>
  <c r="AP2457" i="7"/>
  <c r="AP2458" i="7"/>
  <c r="AP2459" i="7"/>
  <c r="AP2460" i="7"/>
  <c r="AP2461" i="7"/>
  <c r="AP2462" i="7"/>
  <c r="AP2463" i="7"/>
  <c r="AP2464" i="7"/>
  <c r="AP2465" i="7"/>
  <c r="AP2466" i="7"/>
  <c r="AP2467" i="7"/>
  <c r="AP2468" i="7"/>
  <c r="AP2469" i="7"/>
  <c r="AP2470" i="7"/>
  <c r="AP2471" i="7"/>
  <c r="AP2472" i="7"/>
  <c r="AP2473" i="7"/>
  <c r="AP2474" i="7"/>
  <c r="AP2475" i="7"/>
  <c r="AP2476" i="7"/>
  <c r="AP2477" i="7"/>
  <c r="AP2478" i="7"/>
  <c r="AP2479" i="7"/>
  <c r="AP2480" i="7"/>
  <c r="AP2481" i="7"/>
  <c r="AP2482" i="7"/>
  <c r="AP2483" i="7"/>
  <c r="AP2484" i="7"/>
  <c r="AP2485" i="7"/>
  <c r="AP2486" i="7"/>
  <c r="AP2487" i="7"/>
  <c r="AP2488" i="7"/>
  <c r="AP2489" i="7"/>
  <c r="AP2490" i="7"/>
  <c r="AP2491" i="7"/>
  <c r="AP2492" i="7"/>
  <c r="AP2493" i="7"/>
  <c r="AP2494" i="7"/>
  <c r="AP2495" i="7"/>
  <c r="AP2496" i="7"/>
  <c r="AP2497" i="7"/>
  <c r="AP2498" i="7"/>
  <c r="AP2499" i="7"/>
  <c r="AP2500" i="7"/>
  <c r="AP2501" i="7"/>
  <c r="AP2502" i="7"/>
  <c r="AP2503" i="7"/>
  <c r="AP2504" i="7"/>
  <c r="AP2505" i="7"/>
  <c r="AP2506" i="7"/>
  <c r="AP2507" i="7"/>
  <c r="AP2508" i="7"/>
  <c r="AP2509" i="7"/>
  <c r="AP2510" i="7"/>
  <c r="AP2511" i="7"/>
  <c r="AP2512" i="7"/>
  <c r="AP2513" i="7"/>
  <c r="AP2514" i="7"/>
  <c r="AP2515" i="7"/>
  <c r="AP2516" i="7"/>
  <c r="AP2517" i="7"/>
  <c r="AP2518" i="7"/>
  <c r="AP2519" i="7"/>
  <c r="AP2520" i="7"/>
  <c r="AP2521" i="7"/>
  <c r="AP2522" i="7"/>
  <c r="AP2523" i="7"/>
  <c r="AP2524" i="7"/>
  <c r="AP2525" i="7"/>
  <c r="AP2526" i="7"/>
  <c r="AP2527" i="7"/>
  <c r="AP2528" i="7"/>
  <c r="AP2529" i="7"/>
  <c r="AP2530" i="7"/>
  <c r="AP2531" i="7"/>
  <c r="AP2532" i="7"/>
  <c r="AP2533" i="7"/>
  <c r="AP2534" i="7"/>
  <c r="AP2535" i="7"/>
  <c r="AP2536" i="7"/>
  <c r="AP2537" i="7"/>
  <c r="AP2538" i="7"/>
  <c r="AP2539" i="7"/>
  <c r="AP2540" i="7"/>
  <c r="AP2541" i="7"/>
  <c r="AP2542" i="7"/>
  <c r="AP2543" i="7"/>
  <c r="AP2544" i="7"/>
  <c r="AP2545" i="7"/>
  <c r="AP2546" i="7"/>
  <c r="AP2547" i="7"/>
  <c r="AP2548" i="7"/>
  <c r="AP2549" i="7"/>
  <c r="AP2550" i="7"/>
  <c r="AP2551" i="7"/>
  <c r="AP2552" i="7"/>
  <c r="AP2553" i="7"/>
  <c r="AP2554" i="7"/>
  <c r="AP2555" i="7"/>
  <c r="AP2556" i="7"/>
  <c r="AP2557" i="7"/>
  <c r="AP2558" i="7"/>
  <c r="AP2559" i="7"/>
  <c r="AP2560" i="7"/>
  <c r="AP2561" i="7"/>
  <c r="AP2562" i="7"/>
  <c r="AP2563" i="7"/>
  <c r="AP2564" i="7"/>
  <c r="AP2565" i="7"/>
  <c r="AP2566" i="7"/>
  <c r="AP2567" i="7"/>
  <c r="AP2568" i="7"/>
  <c r="AP2569" i="7"/>
  <c r="AP2570" i="7"/>
  <c r="AP2571" i="7"/>
  <c r="AP2572" i="7"/>
  <c r="AP2573" i="7"/>
  <c r="AP2574" i="7"/>
  <c r="AP2575" i="7"/>
  <c r="AP2576" i="7"/>
  <c r="AP2577" i="7"/>
  <c r="AP2578" i="7"/>
  <c r="AP2579" i="7"/>
  <c r="AP2580" i="7"/>
  <c r="AP2581" i="7"/>
  <c r="AP2582" i="7"/>
  <c r="AP2583" i="7"/>
  <c r="AP2584" i="7"/>
  <c r="AP2585" i="7"/>
  <c r="AP2586" i="7"/>
  <c r="AP2587" i="7"/>
  <c r="AP2588" i="7"/>
  <c r="AP2589" i="7"/>
  <c r="AP2590" i="7"/>
  <c r="AP2591" i="7"/>
  <c r="AP2592" i="7"/>
  <c r="AP2593" i="7"/>
  <c r="AP2594" i="7"/>
  <c r="AP2595" i="7"/>
  <c r="AP2596" i="7"/>
  <c r="AP2597" i="7"/>
  <c r="AP2598" i="7"/>
  <c r="AP2599" i="7"/>
  <c r="AP2600" i="7"/>
  <c r="AP2601" i="7"/>
  <c r="AP2602" i="7"/>
  <c r="AP2603" i="7"/>
  <c r="AP2604" i="7"/>
  <c r="AP2605" i="7"/>
  <c r="AP2606" i="7"/>
  <c r="AP2607" i="7"/>
  <c r="AP2608" i="7"/>
  <c r="AP2609" i="7"/>
  <c r="AP2610" i="7"/>
  <c r="AP2611" i="7"/>
  <c r="AP2612" i="7"/>
  <c r="AP2613" i="7"/>
  <c r="AP2614" i="7"/>
  <c r="AP2615" i="7"/>
  <c r="AP2616" i="7"/>
  <c r="AP2617" i="7"/>
  <c r="AP2618" i="7"/>
  <c r="AP2619" i="7"/>
  <c r="AP2620" i="7"/>
  <c r="AP2621" i="7"/>
  <c r="AP2622" i="7"/>
  <c r="AP2623" i="7"/>
  <c r="AP2624" i="7"/>
  <c r="AP2625" i="7"/>
  <c r="AP2626" i="7"/>
  <c r="AP2627" i="7"/>
  <c r="AP2628" i="7"/>
  <c r="AP2629" i="7"/>
  <c r="AP2630" i="7"/>
  <c r="AP2631" i="7"/>
  <c r="AP2632" i="7"/>
  <c r="AP2633" i="7"/>
  <c r="AP2634" i="7"/>
  <c r="AP2635" i="7"/>
  <c r="AP2636" i="7"/>
  <c r="AP2637" i="7"/>
  <c r="AP2638" i="7"/>
  <c r="AP2639" i="7"/>
  <c r="AP2640" i="7"/>
  <c r="AP2641" i="7"/>
  <c r="AP2642" i="7"/>
  <c r="AP2643" i="7"/>
  <c r="AP2644" i="7"/>
  <c r="AP2645" i="7"/>
  <c r="AP2646" i="7"/>
  <c r="AP2647" i="7"/>
  <c r="AP2648" i="7"/>
  <c r="AP2649" i="7"/>
  <c r="AP2650" i="7"/>
  <c r="AP2651" i="7"/>
  <c r="AP2652" i="7"/>
  <c r="AP2653" i="7"/>
  <c r="AP2654" i="7"/>
  <c r="AP2655" i="7"/>
  <c r="AP2656" i="7"/>
  <c r="AP2657" i="7"/>
  <c r="AP2658" i="7"/>
  <c r="AP2659" i="7"/>
  <c r="AP2660" i="7"/>
  <c r="AP2661" i="7"/>
  <c r="AP2662" i="7"/>
  <c r="AP2663" i="7"/>
  <c r="AP2664" i="7"/>
  <c r="AP2665" i="7"/>
  <c r="AP2666" i="7"/>
  <c r="AP2667" i="7"/>
  <c r="AP2668" i="7"/>
  <c r="AP2669" i="7"/>
  <c r="AP2670" i="7"/>
  <c r="AP2671" i="7"/>
  <c r="AP2672" i="7"/>
  <c r="AP2673" i="7"/>
  <c r="AP2674" i="7"/>
  <c r="AP2675" i="7"/>
  <c r="AP2676" i="7"/>
  <c r="AP2677" i="7"/>
  <c r="AP2678" i="7"/>
  <c r="AP2679" i="7"/>
  <c r="AP2680" i="7"/>
  <c r="AP2681" i="7"/>
  <c r="AP2682" i="7"/>
  <c r="AP2683" i="7"/>
  <c r="AP2684" i="7"/>
  <c r="AP2685" i="7"/>
  <c r="AP2686" i="7"/>
  <c r="AP2687" i="7"/>
  <c r="AP2688" i="7"/>
  <c r="AP2689" i="7"/>
  <c r="AP2690" i="7"/>
  <c r="AP2691" i="7"/>
  <c r="AP2692" i="7"/>
  <c r="AP2693" i="7"/>
  <c r="AP2694" i="7"/>
  <c r="AP2695" i="7"/>
  <c r="AP2696" i="7"/>
  <c r="AP2697" i="7"/>
  <c r="AP2698" i="7"/>
  <c r="AP2699" i="7"/>
  <c r="AP2700" i="7"/>
  <c r="AP2701" i="7"/>
  <c r="AP2702" i="7"/>
  <c r="AP2703" i="7"/>
  <c r="AP2704" i="7"/>
  <c r="AP2705" i="7"/>
  <c r="AP2706" i="7"/>
  <c r="AP2707" i="7"/>
  <c r="AP2708" i="7"/>
  <c r="AP2709" i="7"/>
  <c r="AP2710" i="7"/>
  <c r="AP2711" i="7"/>
  <c r="AP2712" i="7"/>
  <c r="AP2713" i="7"/>
  <c r="AP2714" i="7"/>
  <c r="AP2715" i="7"/>
  <c r="AP2716" i="7"/>
  <c r="AP2717" i="7"/>
  <c r="AP2718" i="7"/>
  <c r="AP2719" i="7"/>
  <c r="AP2720" i="7"/>
  <c r="AP2721" i="7"/>
  <c r="AP2722" i="7"/>
  <c r="AP2723" i="7"/>
  <c r="AP2724" i="7"/>
  <c r="AP2725" i="7"/>
  <c r="AP2726" i="7"/>
  <c r="AP2727" i="7"/>
  <c r="AP2728" i="7"/>
  <c r="AP2729" i="7"/>
  <c r="AP2730" i="7"/>
  <c r="AP2731" i="7"/>
  <c r="AP2732" i="7"/>
  <c r="AP2733" i="7"/>
  <c r="AP2734" i="7"/>
  <c r="AP2735" i="7"/>
  <c r="AP2736" i="7"/>
  <c r="AP2737" i="7"/>
  <c r="AP2738" i="7"/>
  <c r="AP2739" i="7"/>
  <c r="AP2740" i="7"/>
  <c r="AP2741" i="7"/>
  <c r="AP2742" i="7"/>
  <c r="AP2743" i="7"/>
  <c r="AP2744" i="7"/>
  <c r="AP2745" i="7"/>
  <c r="AP2746" i="7"/>
  <c r="AP2747" i="7"/>
  <c r="AP2748" i="7"/>
  <c r="AP2749" i="7"/>
  <c r="AP2750" i="7"/>
  <c r="AP2751" i="7"/>
  <c r="AP2752" i="7"/>
  <c r="AP2753" i="7"/>
  <c r="AP2754" i="7"/>
  <c r="AP2755" i="7"/>
  <c r="AP2756" i="7"/>
  <c r="AP2757" i="7"/>
  <c r="AP2758" i="7"/>
  <c r="AP2759" i="7"/>
  <c r="AP2760" i="7"/>
  <c r="AP2761" i="7"/>
  <c r="AP2762" i="7"/>
  <c r="AP2763" i="7"/>
  <c r="AP2764" i="7"/>
  <c r="AP2765" i="7"/>
  <c r="AP2766" i="7"/>
  <c r="AP2767" i="7"/>
  <c r="AP2768" i="7"/>
  <c r="AP2769" i="7"/>
  <c r="AP2770" i="7"/>
  <c r="AP2771" i="7"/>
  <c r="AP2772" i="7"/>
  <c r="AP2773" i="7"/>
  <c r="AP2774" i="7"/>
  <c r="AP2775" i="7"/>
  <c r="AP2776" i="7"/>
  <c r="AP2777" i="7"/>
  <c r="AP2778" i="7"/>
  <c r="AP2779" i="7"/>
  <c r="AP2780" i="7"/>
  <c r="AP2781" i="7"/>
  <c r="AP2782" i="7"/>
  <c r="AP2783" i="7"/>
  <c r="AP2784" i="7"/>
  <c r="AP2785" i="7"/>
  <c r="AP2786" i="7"/>
  <c r="AP2787" i="7"/>
  <c r="AP2788" i="7"/>
  <c r="AP2789" i="7"/>
  <c r="AP2790" i="7"/>
  <c r="AP2791" i="7"/>
  <c r="AP2792" i="7"/>
  <c r="AP2793" i="7"/>
  <c r="AP2794" i="7"/>
  <c r="AP2795" i="7"/>
  <c r="AP2796" i="7"/>
  <c r="AP2797" i="7"/>
  <c r="AP2798" i="7"/>
  <c r="AP2799" i="7"/>
  <c r="AP2800" i="7"/>
  <c r="AP2801" i="7"/>
  <c r="AP2802" i="7"/>
  <c r="AP2803" i="7"/>
  <c r="AP2804" i="7"/>
  <c r="AP2805" i="7"/>
  <c r="AP2806" i="7"/>
  <c r="AP2807" i="7"/>
  <c r="AP2808" i="7"/>
  <c r="AP2809" i="7"/>
  <c r="AP2810" i="7"/>
  <c r="AP2811" i="7"/>
  <c r="AP2812" i="7"/>
  <c r="AP2813" i="7"/>
  <c r="AP2814" i="7"/>
  <c r="AP2815" i="7"/>
  <c r="AP2816" i="7"/>
  <c r="AP2817" i="7"/>
  <c r="AP2818" i="7"/>
  <c r="AP2819" i="7"/>
  <c r="AP2820" i="7"/>
  <c r="AP2821" i="7"/>
  <c r="AP2822" i="7"/>
  <c r="AP2823" i="7"/>
  <c r="AP2824" i="7"/>
  <c r="AP2825" i="7"/>
  <c r="AP2826" i="7"/>
  <c r="AP2827" i="7"/>
  <c r="AP2828" i="7"/>
  <c r="AP2829" i="7"/>
  <c r="AP2830" i="7"/>
  <c r="AP2831" i="7"/>
  <c r="AP2832" i="7"/>
  <c r="AP2833" i="7"/>
  <c r="AP2834" i="7"/>
  <c r="AP2835" i="7"/>
  <c r="AP2836" i="7"/>
  <c r="AP2837" i="7"/>
  <c r="AP2838" i="7"/>
  <c r="AP2839" i="7"/>
  <c r="AP2840" i="7"/>
  <c r="AP2841" i="7"/>
  <c r="AP2842" i="7"/>
  <c r="AP2843" i="7"/>
  <c r="AP2844" i="7"/>
  <c r="AP2845" i="7"/>
  <c r="AP2846" i="7"/>
  <c r="AP2847" i="7"/>
  <c r="AP2848" i="7"/>
  <c r="AP2849" i="7"/>
  <c r="AP2850" i="7"/>
  <c r="AP2851" i="7"/>
  <c r="AP2852" i="7"/>
  <c r="AP2853" i="7"/>
  <c r="AP2854" i="7"/>
  <c r="AP2855" i="7"/>
  <c r="AP2856" i="7"/>
  <c r="AP2857" i="7"/>
  <c r="AP2858" i="7"/>
  <c r="AP2859" i="7"/>
  <c r="AP2860" i="7"/>
  <c r="AP2861" i="7"/>
  <c r="AP2862" i="7"/>
  <c r="AP2863" i="7"/>
  <c r="AP2864" i="7"/>
  <c r="AP2865" i="7"/>
  <c r="AP2866" i="7"/>
  <c r="AP2867" i="7"/>
  <c r="AP2868" i="7"/>
  <c r="AP2869" i="7"/>
  <c r="AP2870" i="7"/>
  <c r="AP2871" i="7"/>
  <c r="AP2872" i="7"/>
  <c r="AP2873" i="7"/>
  <c r="AP2874" i="7"/>
  <c r="AP2875" i="7"/>
  <c r="AP2876" i="7"/>
  <c r="AP2877" i="7"/>
  <c r="AP2878" i="7"/>
  <c r="AP2879" i="7"/>
  <c r="AP2880" i="7"/>
  <c r="AP2881" i="7"/>
  <c r="AP2882" i="7"/>
  <c r="AP2883" i="7"/>
  <c r="AP2884" i="7"/>
  <c r="AP2885" i="7"/>
  <c r="AP2886" i="7"/>
  <c r="AP2887" i="7"/>
  <c r="AP2888" i="7"/>
  <c r="AP2889" i="7"/>
  <c r="AP2890" i="7"/>
  <c r="AP2891" i="7"/>
  <c r="AP2892" i="7"/>
  <c r="AP2893" i="7"/>
  <c r="AP2894" i="7"/>
  <c r="AP2895" i="7"/>
  <c r="AP2896" i="7"/>
  <c r="AP2897" i="7"/>
  <c r="AP2898" i="7"/>
  <c r="AP2899" i="7"/>
  <c r="AP2900" i="7"/>
  <c r="AP2901" i="7"/>
  <c r="AP2902" i="7"/>
  <c r="AP2903" i="7"/>
  <c r="AP2904" i="7"/>
  <c r="AP2905" i="7"/>
  <c r="AP2906" i="7"/>
  <c r="AP2907" i="7"/>
  <c r="AP2908" i="7"/>
  <c r="AP2909" i="7"/>
  <c r="AP2910" i="7"/>
  <c r="AP2911" i="7"/>
  <c r="AP2912" i="7"/>
  <c r="AP2913" i="7"/>
  <c r="AP2914" i="7"/>
  <c r="AP2915" i="7"/>
  <c r="AP2916" i="7"/>
  <c r="AP2917" i="7"/>
  <c r="AP2918" i="7"/>
  <c r="AP2919" i="7"/>
  <c r="AP2920" i="7"/>
  <c r="AP2921" i="7"/>
  <c r="AP2922" i="7"/>
  <c r="AP2923" i="7"/>
  <c r="AP2924" i="7"/>
  <c r="AP2925" i="7"/>
  <c r="AP2926" i="7"/>
  <c r="AP2927" i="7"/>
  <c r="AP2928" i="7"/>
  <c r="AP2929" i="7"/>
  <c r="AP2930" i="7"/>
  <c r="AP2931" i="7"/>
  <c r="AP2932" i="7"/>
  <c r="AP2933" i="7"/>
  <c r="AP2934" i="7"/>
  <c r="AP2935" i="7"/>
  <c r="AP2936" i="7"/>
  <c r="AP2937" i="7"/>
  <c r="AP2938" i="7"/>
  <c r="AP2939" i="7"/>
  <c r="AP2940" i="7"/>
  <c r="AP2941" i="7"/>
  <c r="AP2942" i="7"/>
  <c r="AP2943" i="7"/>
  <c r="AP2944" i="7"/>
  <c r="AP2945" i="7"/>
  <c r="AP2946" i="7"/>
  <c r="AP2947" i="7"/>
  <c r="AP2948" i="7"/>
  <c r="AP2949" i="7"/>
  <c r="AP2950" i="7"/>
  <c r="AP2951" i="7"/>
  <c r="AP2952" i="7"/>
  <c r="AP2953" i="7"/>
  <c r="AP2954" i="7"/>
  <c r="AP2955" i="7"/>
  <c r="AP2956" i="7"/>
  <c r="AP2957" i="7"/>
  <c r="AP2958" i="7"/>
  <c r="AP2959" i="7"/>
  <c r="AP2960" i="7"/>
  <c r="AP2961" i="7"/>
  <c r="AP2962" i="7"/>
  <c r="AP2963" i="7"/>
  <c r="AP2964" i="7"/>
  <c r="AP2965" i="7"/>
  <c r="AP2966" i="7"/>
  <c r="AP2967" i="7"/>
  <c r="AP2968" i="7"/>
  <c r="AP2969" i="7"/>
  <c r="AP2970" i="7"/>
  <c r="AP2971" i="7"/>
  <c r="AP2972" i="7"/>
  <c r="AP2973" i="7"/>
  <c r="AP2974" i="7"/>
  <c r="AP2975" i="7"/>
  <c r="AP2976" i="7"/>
  <c r="AP2977" i="7"/>
  <c r="AP2978" i="7"/>
  <c r="AP2979" i="7"/>
  <c r="AP2980" i="7"/>
  <c r="AP2981" i="7"/>
  <c r="AP2982" i="7"/>
  <c r="AP2983" i="7"/>
  <c r="AP2984" i="7"/>
  <c r="AP2985" i="7"/>
  <c r="AP2986" i="7"/>
  <c r="AP2987" i="7"/>
  <c r="AP2988" i="7"/>
  <c r="AP2989" i="7"/>
  <c r="AP2990" i="7"/>
  <c r="AP2991" i="7"/>
  <c r="AP2992" i="7"/>
  <c r="AP2993" i="7"/>
  <c r="AP2994" i="7"/>
  <c r="AP2995" i="7"/>
  <c r="AP2996" i="7"/>
  <c r="AP2997" i="7"/>
  <c r="AP2998" i="7"/>
  <c r="AP2999" i="7"/>
  <c r="AP3000" i="7"/>
  <c r="AP3001" i="7"/>
  <c r="AP3002" i="7"/>
  <c r="AP3003" i="7"/>
  <c r="AP3004" i="7"/>
  <c r="AP3005" i="7"/>
  <c r="AP3006" i="7"/>
  <c r="AP3007" i="7"/>
  <c r="AP3008" i="7"/>
  <c r="AP3009" i="7"/>
  <c r="AP3010" i="7"/>
  <c r="AP3011" i="7"/>
  <c r="AP3012" i="7"/>
  <c r="AP3013" i="7"/>
  <c r="AP3014" i="7"/>
  <c r="AP3015" i="7"/>
  <c r="AP3016" i="7"/>
  <c r="AP3017" i="7"/>
  <c r="AP3018" i="7"/>
  <c r="AP3019" i="7"/>
  <c r="AP3020" i="7"/>
  <c r="AP3021" i="7"/>
  <c r="AP3022" i="7"/>
  <c r="AP3023" i="7"/>
  <c r="AP3024" i="7"/>
  <c r="AP3025" i="7"/>
  <c r="AP3026" i="7"/>
  <c r="AP3027" i="7"/>
  <c r="AP3028" i="7"/>
  <c r="AP3029" i="7"/>
  <c r="AP3030" i="7"/>
  <c r="AP3031" i="7"/>
  <c r="AP3032" i="7"/>
  <c r="AP3033" i="7"/>
  <c r="AP3034" i="7"/>
  <c r="AP3035" i="7"/>
  <c r="AP3036" i="7"/>
  <c r="AP3037" i="7"/>
  <c r="AP3038" i="7"/>
  <c r="AP3039" i="7"/>
  <c r="AP3040" i="7"/>
  <c r="AP3041" i="7"/>
  <c r="AP3042" i="7"/>
  <c r="AP3043" i="7"/>
  <c r="AP3044" i="7"/>
  <c r="AP3045" i="7"/>
  <c r="AP3046" i="7"/>
  <c r="AP3047" i="7"/>
  <c r="AP3048" i="7"/>
  <c r="AP3049" i="7"/>
  <c r="AP3050" i="7"/>
  <c r="AP3051" i="7"/>
  <c r="AP3052" i="7"/>
  <c r="AP3053" i="7"/>
  <c r="AP3054" i="7"/>
  <c r="AP3055" i="7"/>
  <c r="AP3056" i="7"/>
  <c r="AP3057" i="7"/>
  <c r="AP3058" i="7"/>
  <c r="AP3059" i="7"/>
  <c r="AP3060" i="7"/>
  <c r="AP3061" i="7"/>
  <c r="AP3062" i="7"/>
  <c r="AP3063" i="7"/>
  <c r="AP3064" i="7"/>
  <c r="AP3065" i="7"/>
  <c r="AP3066" i="7"/>
  <c r="AP3067" i="7"/>
  <c r="AP3068" i="7"/>
  <c r="AP3069" i="7"/>
  <c r="AP3070" i="7"/>
  <c r="AP3071" i="7"/>
  <c r="AP3072" i="7"/>
  <c r="AP3073" i="7"/>
  <c r="AP3074" i="7"/>
  <c r="AP3075" i="7"/>
  <c r="AP3076" i="7"/>
  <c r="AP3077" i="7"/>
  <c r="AP3078" i="7"/>
  <c r="AP3079" i="7"/>
  <c r="AP3080" i="7"/>
  <c r="AP3081" i="7"/>
  <c r="AP3082" i="7"/>
  <c r="AP3083" i="7"/>
  <c r="AP3084" i="7"/>
  <c r="AP3085" i="7"/>
  <c r="AP3086" i="7"/>
  <c r="AP3087" i="7"/>
  <c r="AP3088" i="7"/>
  <c r="AP3089" i="7"/>
  <c r="AP3090" i="7"/>
  <c r="AP3091" i="7"/>
  <c r="AP3092" i="7"/>
  <c r="AP3093" i="7"/>
  <c r="AP3094" i="7"/>
  <c r="AP3095" i="7"/>
  <c r="AP3096" i="7"/>
  <c r="AP3097" i="7"/>
  <c r="AP3098" i="7"/>
  <c r="AP3099" i="7"/>
  <c r="AP3100" i="7"/>
  <c r="AP3101" i="7"/>
  <c r="AP3102" i="7"/>
  <c r="AP3103" i="7"/>
  <c r="AP3104" i="7"/>
  <c r="AP3105" i="7"/>
  <c r="AP3106" i="7"/>
  <c r="AP3107" i="7"/>
  <c r="AP3108" i="7"/>
  <c r="AP3109" i="7"/>
  <c r="AP3110" i="7"/>
  <c r="AP3111" i="7"/>
  <c r="AP3112" i="7"/>
  <c r="AP3113" i="7"/>
  <c r="AP3114" i="7"/>
  <c r="AP3115" i="7"/>
  <c r="AP3116" i="7"/>
  <c r="AP3117" i="7"/>
  <c r="AP3118" i="7"/>
  <c r="AP3119" i="7"/>
  <c r="AP3120" i="7"/>
  <c r="AP3121" i="7"/>
  <c r="AP3122" i="7"/>
  <c r="AP3123" i="7"/>
  <c r="AP3124" i="7"/>
  <c r="AP3125" i="7"/>
  <c r="AP3126" i="7"/>
  <c r="AP3127" i="7"/>
  <c r="AP3128" i="7"/>
  <c r="AP3129" i="7"/>
  <c r="AP3130" i="7"/>
  <c r="AP3131" i="7"/>
  <c r="AP3132" i="7"/>
  <c r="AP3133" i="7"/>
  <c r="AP3134" i="7"/>
  <c r="AP3135" i="7"/>
  <c r="AP3136" i="7"/>
  <c r="AP3137" i="7"/>
  <c r="AP3138" i="7"/>
  <c r="AP3139" i="7"/>
  <c r="AP3140" i="7"/>
  <c r="AP3141" i="7"/>
  <c r="AP3142" i="7"/>
  <c r="AP3143" i="7"/>
  <c r="AP3144" i="7"/>
  <c r="AP3145" i="7"/>
  <c r="AP3146" i="7"/>
  <c r="AP3147" i="7"/>
  <c r="AP3148" i="7"/>
  <c r="AP3149" i="7"/>
  <c r="AP3150" i="7"/>
  <c r="AP3151" i="7"/>
  <c r="AP3152" i="7"/>
  <c r="AP3153" i="7"/>
  <c r="AP3154" i="7"/>
  <c r="AP3155" i="7"/>
  <c r="AP3156" i="7"/>
  <c r="AP3157" i="7"/>
  <c r="AP3158" i="7"/>
  <c r="AP3159" i="7"/>
  <c r="AP3160" i="7"/>
  <c r="AP3161" i="7"/>
  <c r="AP3162" i="7"/>
  <c r="AP3163" i="7"/>
  <c r="AP3164" i="7"/>
  <c r="AP3165" i="7"/>
  <c r="AP3166" i="7"/>
  <c r="AP3167" i="7"/>
  <c r="AP3168" i="7"/>
  <c r="AP3169" i="7"/>
  <c r="AP3170" i="7"/>
  <c r="AP3171" i="7"/>
  <c r="AP3172" i="7"/>
  <c r="AP3173" i="7"/>
  <c r="AP3174" i="7"/>
  <c r="AP3175" i="7"/>
  <c r="AP3176" i="7"/>
  <c r="AP3177" i="7"/>
  <c r="AP3178" i="7"/>
  <c r="AP3179" i="7"/>
  <c r="AP3180" i="7"/>
  <c r="AP3181" i="7"/>
  <c r="AP3182" i="7"/>
  <c r="AP3183" i="7"/>
  <c r="AP3184" i="7"/>
  <c r="AP3185" i="7"/>
  <c r="AP3186" i="7"/>
  <c r="AP3187" i="7"/>
  <c r="AP3188" i="7"/>
  <c r="AP3189" i="7"/>
  <c r="AP3190" i="7"/>
  <c r="AP3191" i="7"/>
  <c r="AP3192" i="7"/>
  <c r="AP3193" i="7"/>
  <c r="AP3194" i="7"/>
  <c r="AP3195" i="7"/>
  <c r="AP3196" i="7"/>
  <c r="AP3197" i="7"/>
  <c r="AP3198" i="7"/>
  <c r="AP3199" i="7"/>
  <c r="AP3200" i="7"/>
  <c r="AP3201" i="7"/>
  <c r="AP3202" i="7"/>
  <c r="AP3203" i="7"/>
  <c r="AP3204" i="7"/>
  <c r="AP3205" i="7"/>
  <c r="AP3206" i="7"/>
  <c r="AP3207" i="7"/>
  <c r="AP3208" i="7"/>
  <c r="AP3209" i="7"/>
  <c r="AP3210" i="7"/>
  <c r="AP3211" i="7"/>
  <c r="AP3212" i="7"/>
  <c r="AP3213" i="7"/>
  <c r="AP3214" i="7"/>
  <c r="AP3215" i="7"/>
  <c r="AP3216" i="7"/>
  <c r="AP3217" i="7"/>
  <c r="AP3218" i="7"/>
  <c r="AP3219" i="7"/>
  <c r="AP3220" i="7"/>
  <c r="AP3221" i="7"/>
  <c r="AP3222" i="7"/>
  <c r="AP3223" i="7"/>
  <c r="AP3224" i="7"/>
  <c r="AP3225" i="7"/>
  <c r="AP3226" i="7"/>
  <c r="AP3227" i="7"/>
  <c r="AP3228" i="7"/>
  <c r="AP3229" i="7"/>
  <c r="AP3230" i="7"/>
  <c r="AP3231" i="7"/>
  <c r="AP3232" i="7"/>
  <c r="AP3233" i="7"/>
  <c r="AP3234" i="7"/>
  <c r="AP3235" i="7"/>
  <c r="AP3236" i="7"/>
  <c r="AP3237" i="7"/>
  <c r="AP3238" i="7"/>
  <c r="AP3239" i="7"/>
  <c r="AP3240" i="7"/>
  <c r="AP3241" i="7"/>
  <c r="AP3242" i="7"/>
  <c r="AP3243" i="7"/>
  <c r="AP3244" i="7"/>
  <c r="AP3245" i="7"/>
  <c r="AP3246" i="7"/>
  <c r="AP3247" i="7"/>
  <c r="AP3248" i="7"/>
  <c r="AP3249" i="7"/>
  <c r="AP3250" i="7"/>
  <c r="AP3251" i="7"/>
  <c r="AP3252" i="7"/>
  <c r="AP3253" i="7"/>
  <c r="AP3254" i="7"/>
  <c r="AP3255" i="7"/>
  <c r="AP3256" i="7"/>
  <c r="AP3257" i="7"/>
  <c r="AP3258" i="7"/>
  <c r="AP3259" i="7"/>
  <c r="AP3260" i="7"/>
  <c r="AP3261" i="7"/>
  <c r="AP3262" i="7"/>
  <c r="AP3263" i="7"/>
  <c r="AP3264" i="7"/>
  <c r="AP3265" i="7"/>
  <c r="AP3266" i="7"/>
  <c r="AP3267" i="7"/>
  <c r="AP3268" i="7"/>
  <c r="AP3269" i="7"/>
  <c r="AP3270" i="7"/>
  <c r="AP3271" i="7"/>
  <c r="AP3272" i="7"/>
  <c r="AP3273" i="7"/>
  <c r="AP3274" i="7"/>
  <c r="AP3275" i="7"/>
  <c r="AP3276" i="7"/>
  <c r="AP3277" i="7"/>
  <c r="AP3278" i="7"/>
  <c r="AP3279" i="7"/>
  <c r="AP3280" i="7"/>
  <c r="AP3281" i="7"/>
  <c r="AP3282" i="7"/>
  <c r="AP3283" i="7"/>
  <c r="AP3284" i="7"/>
  <c r="AP3285" i="7"/>
  <c r="AP3286" i="7"/>
  <c r="AP3287" i="7"/>
  <c r="AP3288" i="7"/>
  <c r="AP3289" i="7"/>
  <c r="AP3290" i="7"/>
  <c r="AP3291" i="7"/>
  <c r="AP3292" i="7"/>
  <c r="AP3293" i="7"/>
  <c r="AP3294" i="7"/>
  <c r="AP3295" i="7"/>
  <c r="AP3296" i="7"/>
  <c r="AP3297" i="7"/>
  <c r="AP3298" i="7"/>
  <c r="AP3299" i="7"/>
  <c r="AP3300" i="7"/>
  <c r="AP3301" i="7"/>
  <c r="AP3302" i="7"/>
  <c r="AP3303" i="7"/>
  <c r="AP3304" i="7"/>
  <c r="AP3305" i="7"/>
  <c r="AP3306" i="7"/>
  <c r="AP3307" i="7"/>
  <c r="AP3308" i="7"/>
  <c r="AP3309" i="7"/>
  <c r="AP3310" i="7"/>
  <c r="AP3311" i="7"/>
  <c r="AP3312" i="7"/>
  <c r="AP3313" i="7"/>
  <c r="AP3314" i="7"/>
  <c r="AP3315" i="7"/>
  <c r="AP3316" i="7"/>
  <c r="AP3317" i="7"/>
  <c r="AP3318" i="7"/>
  <c r="AP3319" i="7"/>
  <c r="AP3320" i="7"/>
  <c r="AP3321" i="7"/>
  <c r="AP3322" i="7"/>
  <c r="AP3323" i="7"/>
  <c r="AP3324" i="7"/>
  <c r="AP3325" i="7"/>
  <c r="AP3326" i="7"/>
  <c r="AP3327" i="7"/>
  <c r="AP3328" i="7"/>
  <c r="AP3329" i="7"/>
  <c r="AP3330" i="7"/>
  <c r="AP3331" i="7"/>
  <c r="AP3332" i="7"/>
  <c r="AP3333" i="7"/>
  <c r="AP3334" i="7"/>
  <c r="AP3335" i="7"/>
  <c r="AP3336" i="7"/>
  <c r="AP3337" i="7"/>
  <c r="AP3338" i="7"/>
  <c r="AP3339" i="7"/>
  <c r="AP3340" i="7"/>
  <c r="AP3341" i="7"/>
  <c r="AP3342" i="7"/>
  <c r="AP3343" i="7"/>
  <c r="AP3344" i="7"/>
  <c r="AP3345" i="7"/>
  <c r="AP3346" i="7"/>
  <c r="AP3347" i="7"/>
  <c r="AP3348" i="7"/>
  <c r="AP3349" i="7"/>
  <c r="AP3350" i="7"/>
  <c r="AP3351" i="7"/>
  <c r="AP3352" i="7"/>
  <c r="AP3353" i="7"/>
  <c r="AP3354" i="7"/>
  <c r="AP3355" i="7"/>
  <c r="AP3356" i="7"/>
  <c r="AP3357" i="7"/>
  <c r="AP3358" i="7"/>
  <c r="AP3359" i="7"/>
  <c r="AP3360" i="7"/>
  <c r="AP3361" i="7"/>
  <c r="AP3362" i="7"/>
  <c r="AP3363" i="7"/>
  <c r="AP3364" i="7"/>
  <c r="AP3365" i="7"/>
  <c r="AP3366" i="7"/>
  <c r="AP3367" i="7"/>
  <c r="AP3368" i="7"/>
  <c r="AP3369" i="7"/>
  <c r="AP3370" i="7"/>
  <c r="AP3371" i="7"/>
  <c r="AP3372" i="7"/>
  <c r="AP3373" i="7"/>
  <c r="AP3374" i="7"/>
  <c r="AP3375" i="7"/>
  <c r="AP3376" i="7"/>
  <c r="AP3377" i="7"/>
  <c r="AP3378" i="7"/>
  <c r="AP3379" i="7"/>
  <c r="AP3380" i="7"/>
  <c r="AP3381" i="7"/>
  <c r="AP3382" i="7"/>
  <c r="AP3383" i="7"/>
  <c r="AP3384" i="7"/>
  <c r="AP3385" i="7"/>
  <c r="AP3386" i="7"/>
  <c r="AP3387" i="7"/>
  <c r="AP3388" i="7"/>
  <c r="AP3389" i="7"/>
  <c r="AP3390" i="7"/>
  <c r="AP3391" i="7"/>
  <c r="AP3392" i="7"/>
  <c r="AP3393" i="7"/>
  <c r="AP3394" i="7"/>
  <c r="AP3395" i="7"/>
  <c r="AP3396" i="7"/>
  <c r="AP3397" i="7"/>
  <c r="AP3398" i="7"/>
  <c r="AP3399" i="7"/>
  <c r="AP3400" i="7"/>
  <c r="AP3401" i="7"/>
  <c r="AP3402" i="7"/>
  <c r="AP3403" i="7"/>
  <c r="AP3404" i="7"/>
  <c r="AP3405" i="7"/>
  <c r="AP3406" i="7"/>
  <c r="AP3407" i="7"/>
  <c r="AP3408" i="7"/>
  <c r="AP3409" i="7"/>
  <c r="AP3410" i="7"/>
  <c r="AP3411" i="7"/>
  <c r="AP3412" i="7"/>
  <c r="AP3413" i="7"/>
  <c r="AP3414" i="7"/>
  <c r="AP3415" i="7"/>
  <c r="AP3416" i="7"/>
  <c r="AP3417" i="7"/>
  <c r="AP3418" i="7"/>
  <c r="AP3419" i="7"/>
  <c r="AP3420" i="7"/>
  <c r="AP3421" i="7"/>
  <c r="AP3422" i="7"/>
  <c r="AP3423" i="7"/>
  <c r="AP3424" i="7"/>
  <c r="AP3425" i="7"/>
  <c r="AP3426" i="7"/>
  <c r="AP3427" i="7"/>
  <c r="AP3428" i="7"/>
  <c r="AP3429" i="7"/>
  <c r="AP3430" i="7"/>
  <c r="AP3431" i="7"/>
  <c r="AP3432" i="7"/>
  <c r="AP3433" i="7"/>
  <c r="AP3434" i="7"/>
  <c r="AP3435" i="7"/>
  <c r="AP3436" i="7"/>
  <c r="AP3437" i="7"/>
  <c r="AP3438" i="7"/>
  <c r="AP3439" i="7"/>
  <c r="AP3440" i="7"/>
  <c r="AP3441" i="7"/>
  <c r="AP3442" i="7"/>
  <c r="AP3443" i="7"/>
  <c r="AP3444" i="7"/>
  <c r="AP3445" i="7"/>
  <c r="AP3446" i="7"/>
  <c r="AP3447" i="7"/>
  <c r="AP3448" i="7"/>
  <c r="AP3449" i="7"/>
  <c r="AP3450" i="7"/>
  <c r="AP3451" i="7"/>
  <c r="AP3452" i="7"/>
  <c r="AP3453" i="7"/>
  <c r="AP3454" i="7"/>
  <c r="AP3455" i="7"/>
  <c r="AP3456" i="7"/>
  <c r="AP3457" i="7"/>
  <c r="AP3458" i="7"/>
  <c r="AP3459" i="7"/>
  <c r="AP3460" i="7"/>
  <c r="AP3461" i="7"/>
  <c r="AP3462" i="7"/>
  <c r="AP3463" i="7"/>
  <c r="AP3464" i="7"/>
  <c r="AP3465" i="7"/>
  <c r="AP3466" i="7"/>
  <c r="AP3467" i="7"/>
  <c r="AP3468" i="7"/>
  <c r="AP3469" i="7"/>
  <c r="AP3470" i="7"/>
  <c r="AP3471" i="7"/>
  <c r="AP3472" i="7"/>
  <c r="AP3473" i="7"/>
  <c r="AP3474" i="7"/>
  <c r="AP3475" i="7"/>
  <c r="AP3476" i="7"/>
  <c r="AP3477" i="7"/>
  <c r="AP3478" i="7"/>
  <c r="AP3479" i="7"/>
  <c r="AP3480" i="7"/>
  <c r="AP3481" i="7"/>
  <c r="AP3482" i="7"/>
  <c r="AP3483" i="7"/>
  <c r="AP3484" i="7"/>
  <c r="AP3485" i="7"/>
  <c r="AP3486" i="7"/>
  <c r="AP3487" i="7"/>
  <c r="AP3488" i="7"/>
  <c r="AP3489" i="7"/>
  <c r="AP3490" i="7"/>
  <c r="AP3491" i="7"/>
  <c r="AP3492" i="7"/>
  <c r="AP3493" i="7"/>
  <c r="AP3494" i="7"/>
  <c r="AP3495" i="7"/>
  <c r="AP3496" i="7"/>
  <c r="AP3497" i="7"/>
  <c r="AP3498" i="7"/>
  <c r="AP3499" i="7"/>
  <c r="AP3500" i="7"/>
  <c r="AP3501" i="7"/>
  <c r="AP3502" i="7"/>
  <c r="AP3503" i="7"/>
  <c r="AP3504" i="7"/>
  <c r="AP3505" i="7"/>
  <c r="AP3506" i="7"/>
  <c r="AP3507" i="7"/>
  <c r="AP3508" i="7"/>
  <c r="AP3509" i="7"/>
  <c r="AP3510" i="7"/>
  <c r="AP3511" i="7"/>
  <c r="AP3512" i="7"/>
  <c r="AP3513" i="7"/>
  <c r="AP3514" i="7"/>
  <c r="AP3515" i="7"/>
  <c r="AP3516" i="7"/>
  <c r="AP3517" i="7"/>
  <c r="AP3518" i="7"/>
  <c r="AP3519" i="7"/>
  <c r="AP3520" i="7"/>
  <c r="AP3521" i="7"/>
  <c r="AP3522" i="7"/>
  <c r="AP3523" i="7"/>
  <c r="AP3524" i="7"/>
  <c r="AP3525" i="7"/>
  <c r="AP3526" i="7"/>
  <c r="AP3527" i="7"/>
  <c r="AP3528" i="7"/>
  <c r="AP3529" i="7"/>
  <c r="AP3530" i="7"/>
  <c r="AP3531" i="7"/>
  <c r="AP3532" i="7"/>
  <c r="AP3533" i="7"/>
  <c r="AP3534" i="7"/>
  <c r="AP3535" i="7"/>
  <c r="AP3536" i="7"/>
  <c r="AP3537" i="7"/>
  <c r="AP3538" i="7"/>
  <c r="AP3539" i="7"/>
  <c r="AP3540" i="7"/>
  <c r="AP3541" i="7"/>
  <c r="AP3542" i="7"/>
  <c r="AP3543" i="7"/>
  <c r="AP3544" i="7"/>
  <c r="AP3545" i="7"/>
  <c r="AP3546" i="7"/>
  <c r="AP3547" i="7"/>
  <c r="AP3548" i="7"/>
  <c r="AP3549" i="7"/>
  <c r="AP3550" i="7"/>
  <c r="AP3551" i="7"/>
  <c r="AP3552" i="7"/>
  <c r="AP3553" i="7"/>
  <c r="AP3554" i="7"/>
  <c r="AP3555" i="7"/>
  <c r="AP3556" i="7"/>
  <c r="AP3557" i="7"/>
  <c r="AP3558" i="7"/>
  <c r="AP3559" i="7"/>
  <c r="AP3560" i="7"/>
  <c r="AP3561" i="7"/>
  <c r="AP3562" i="7"/>
  <c r="AP3563" i="7"/>
  <c r="AP3564" i="7"/>
  <c r="AP3565" i="7"/>
  <c r="AP3566" i="7"/>
  <c r="AP3567" i="7"/>
  <c r="AP3568" i="7"/>
  <c r="AP3569" i="7"/>
  <c r="AP3570" i="7"/>
  <c r="AP3571" i="7"/>
  <c r="AP3572" i="7"/>
  <c r="AP3573" i="7"/>
  <c r="AP3574" i="7"/>
  <c r="AP3575" i="7"/>
  <c r="AP3576" i="7"/>
  <c r="AP3577" i="7"/>
  <c r="AP3578" i="7"/>
  <c r="AP3579" i="7"/>
  <c r="AP3580" i="7"/>
  <c r="AP3581" i="7"/>
  <c r="AP3582" i="7"/>
  <c r="AP3583" i="7"/>
  <c r="AP3584" i="7"/>
  <c r="AP3585" i="7"/>
  <c r="AP3586" i="7"/>
  <c r="AP3587" i="7"/>
  <c r="AP3588" i="7"/>
  <c r="AP3589" i="7"/>
  <c r="AP3590" i="7"/>
  <c r="AP3591" i="7"/>
  <c r="AP3592" i="7"/>
  <c r="AP3593" i="7"/>
  <c r="AP3594" i="7"/>
  <c r="AP3595" i="7"/>
  <c r="AP3596" i="7"/>
  <c r="AP3597" i="7"/>
  <c r="AP3598" i="7"/>
  <c r="AP3599" i="7"/>
  <c r="AP3600" i="7"/>
  <c r="AP3601" i="7"/>
  <c r="AP3602" i="7"/>
  <c r="AP3603" i="7"/>
  <c r="AP3604" i="7"/>
  <c r="AP3605" i="7"/>
  <c r="AP3606" i="7"/>
  <c r="AP3607" i="7"/>
  <c r="AP3608" i="7"/>
  <c r="AP3609" i="7"/>
  <c r="AP3610" i="7"/>
  <c r="AP3611" i="7"/>
  <c r="AP3612" i="7"/>
  <c r="AP3613" i="7"/>
  <c r="AP3614" i="7"/>
  <c r="AP3615" i="7"/>
  <c r="AP3616" i="7"/>
  <c r="AP3617" i="7"/>
  <c r="AP3618" i="7"/>
  <c r="AP3619" i="7"/>
  <c r="AP3620" i="7"/>
  <c r="AP3621" i="7"/>
  <c r="AP3622" i="7"/>
  <c r="AP3623" i="7"/>
  <c r="AP3624" i="7"/>
  <c r="AP3625" i="7"/>
  <c r="AP3626" i="7"/>
  <c r="AP3627" i="7"/>
  <c r="AP3628" i="7"/>
  <c r="AP3629" i="7"/>
  <c r="AP3630" i="7"/>
  <c r="AP3631" i="7"/>
  <c r="AP3632" i="7"/>
  <c r="AP3633" i="7"/>
  <c r="AP3634" i="7"/>
  <c r="AP3635" i="7"/>
  <c r="AP3636" i="7"/>
  <c r="AP3637" i="7"/>
  <c r="AP3638" i="7"/>
  <c r="AP3639" i="7"/>
  <c r="AP3640" i="7"/>
  <c r="AP3641" i="7"/>
  <c r="AP3642" i="7"/>
  <c r="AP3643" i="7"/>
  <c r="AP3644" i="7"/>
  <c r="AP3645" i="7"/>
  <c r="AP3646" i="7"/>
  <c r="AP3647" i="7"/>
  <c r="AP3648" i="7"/>
  <c r="AP3649" i="7"/>
  <c r="AP3650" i="7"/>
  <c r="AP3651" i="7"/>
  <c r="AP3652" i="7"/>
  <c r="AP3653" i="7"/>
  <c r="AP3654" i="7"/>
  <c r="AP3655" i="7"/>
  <c r="AP3656" i="7"/>
  <c r="AP3657" i="7"/>
  <c r="AP3658" i="7"/>
  <c r="AP3659" i="7"/>
  <c r="AP3660" i="7"/>
  <c r="AP3661" i="7"/>
  <c r="AP3662" i="7"/>
  <c r="AP3663" i="7"/>
  <c r="AP3664" i="7"/>
  <c r="AP3665" i="7"/>
  <c r="AP3666" i="7"/>
  <c r="AP3667" i="7"/>
  <c r="AP3668" i="7"/>
  <c r="AP3669" i="7"/>
  <c r="AP3670" i="7"/>
  <c r="AP3671" i="7"/>
  <c r="AP3672" i="7"/>
  <c r="AP3673" i="7"/>
  <c r="AP3674" i="7"/>
  <c r="AP3675" i="7"/>
  <c r="AP3676" i="7"/>
  <c r="AP3677" i="7"/>
  <c r="AP3678" i="7"/>
  <c r="AP3679" i="7"/>
  <c r="AP3680" i="7"/>
  <c r="AP3681" i="7"/>
  <c r="AP3682" i="7"/>
  <c r="AP3683" i="7"/>
  <c r="AP3684" i="7"/>
  <c r="AP3685" i="7"/>
  <c r="AP3686" i="7"/>
  <c r="AP3687" i="7"/>
  <c r="AP3688" i="7"/>
  <c r="AP3689" i="7"/>
  <c r="AP3690" i="7"/>
  <c r="AP3691" i="7"/>
  <c r="AP3692" i="7"/>
  <c r="AP3693" i="7"/>
  <c r="AP3694" i="7"/>
  <c r="AP3695" i="7"/>
  <c r="AP3696" i="7"/>
  <c r="AP3697" i="7"/>
  <c r="AP3698" i="7"/>
  <c r="AP3699" i="7"/>
  <c r="AP3700" i="7"/>
  <c r="AP3701" i="7"/>
  <c r="AP3702" i="7"/>
  <c r="AP3703" i="7"/>
  <c r="AP3704" i="7"/>
  <c r="AP3705" i="7"/>
  <c r="AP3706" i="7"/>
  <c r="AP3707" i="7"/>
  <c r="AP3708" i="7"/>
  <c r="AP3709" i="7"/>
  <c r="AP3710" i="7"/>
  <c r="AP3711" i="7"/>
  <c r="AP3712" i="7"/>
  <c r="AP3713" i="7"/>
  <c r="AP3714" i="7"/>
  <c r="AP3715" i="7"/>
  <c r="AP3716" i="7"/>
  <c r="AP3717" i="7"/>
  <c r="AP3718" i="7"/>
  <c r="AI3718" i="7"/>
  <c r="AD3718" i="7"/>
  <c r="V3718" i="7"/>
  <c r="O3718" i="7"/>
  <c r="AQ3718" i="7" s="1"/>
  <c r="AI3717" i="7"/>
  <c r="AD3717" i="7"/>
  <c r="V3717" i="7"/>
  <c r="O3717" i="7"/>
  <c r="AQ3717" i="7" s="1"/>
  <c r="AI3716" i="7"/>
  <c r="AD3716" i="7"/>
  <c r="V3716" i="7"/>
  <c r="O3716" i="7"/>
  <c r="AQ3716" i="7" s="1"/>
  <c r="AR3716" i="7" s="1"/>
  <c r="AI3715" i="7"/>
  <c r="AD3715" i="7"/>
  <c r="V3715" i="7"/>
  <c r="O3715" i="7"/>
  <c r="AQ3715" i="7" s="1"/>
  <c r="AR3715" i="7" s="1"/>
  <c r="AI3714" i="7"/>
  <c r="AD3714" i="7"/>
  <c r="V3714" i="7"/>
  <c r="O3714" i="7"/>
  <c r="AQ3714" i="7" s="1"/>
  <c r="AR3714" i="7" s="1"/>
  <c r="AI3713" i="7"/>
  <c r="AD3713" i="7"/>
  <c r="V3713" i="7"/>
  <c r="O3713" i="7"/>
  <c r="AQ3713" i="7" s="1"/>
  <c r="AR3713" i="7" s="1"/>
  <c r="AI3712" i="7"/>
  <c r="AD3712" i="7"/>
  <c r="V3712" i="7"/>
  <c r="O3712" i="7"/>
  <c r="AQ3712" i="7" s="1"/>
  <c r="AR3712" i="7" s="1"/>
  <c r="AI3711" i="7"/>
  <c r="AD3711" i="7"/>
  <c r="V3711" i="7"/>
  <c r="O3711" i="7"/>
  <c r="AQ3711" i="7" s="1"/>
  <c r="AR3711" i="7" s="1"/>
  <c r="AI3710" i="7"/>
  <c r="AD3710" i="7"/>
  <c r="V3710" i="7"/>
  <c r="O3710" i="7"/>
  <c r="AQ3710" i="7" s="1"/>
  <c r="AR3710" i="7" s="1"/>
  <c r="AI3709" i="7"/>
  <c r="AD3709" i="7"/>
  <c r="V3709" i="7"/>
  <c r="O3709" i="7"/>
  <c r="AQ3709" i="7" s="1"/>
  <c r="AR3709" i="7" s="1"/>
  <c r="AI3708" i="7"/>
  <c r="AD3708" i="7"/>
  <c r="V3708" i="7"/>
  <c r="O3708" i="7"/>
  <c r="AQ3708" i="7" s="1"/>
  <c r="AR3708" i="7" s="1"/>
  <c r="AI3707" i="7"/>
  <c r="AD3707" i="7"/>
  <c r="V3707" i="7"/>
  <c r="O3707" i="7"/>
  <c r="AQ3707" i="7" s="1"/>
  <c r="AR3707" i="7" s="1"/>
  <c r="AI3706" i="7"/>
  <c r="AD3706" i="7"/>
  <c r="V3706" i="7"/>
  <c r="O3706" i="7"/>
  <c r="AQ3706" i="7" s="1"/>
  <c r="AR3706" i="7" s="1"/>
  <c r="AI3705" i="7"/>
  <c r="AD3705" i="7"/>
  <c r="V3705" i="7"/>
  <c r="O3705" i="7"/>
  <c r="AQ3705" i="7" s="1"/>
  <c r="AR3705" i="7" s="1"/>
  <c r="AI3704" i="7"/>
  <c r="AD3704" i="7"/>
  <c r="V3704" i="7"/>
  <c r="O3704" i="7"/>
  <c r="AQ3704" i="7" s="1"/>
  <c r="AR3704" i="7" s="1"/>
  <c r="AI3703" i="7"/>
  <c r="AD3703" i="7"/>
  <c r="V3703" i="7"/>
  <c r="O3703" i="7"/>
  <c r="AQ3703" i="7" s="1"/>
  <c r="AR3703" i="7" s="1"/>
  <c r="AI3702" i="7"/>
  <c r="AD3702" i="7"/>
  <c r="V3702" i="7"/>
  <c r="O3702" i="7"/>
  <c r="AQ3702" i="7" s="1"/>
  <c r="AR3702" i="7" s="1"/>
  <c r="AI3701" i="7"/>
  <c r="AD3701" i="7"/>
  <c r="V3701" i="7"/>
  <c r="O3701" i="7"/>
  <c r="AQ3701" i="7" s="1"/>
  <c r="AR3701" i="7" s="1"/>
  <c r="AI3700" i="7"/>
  <c r="AD3700" i="7"/>
  <c r="V3700" i="7"/>
  <c r="O3700" i="7"/>
  <c r="AQ3700" i="7" s="1"/>
  <c r="AR3700" i="7"/>
  <c r="AI3699" i="7"/>
  <c r="AD3699" i="7"/>
  <c r="V3699" i="7"/>
  <c r="O3699" i="7"/>
  <c r="AQ3699" i="7" s="1"/>
  <c r="AR3699" i="7" s="1"/>
  <c r="AI3698" i="7"/>
  <c r="AD3698" i="7"/>
  <c r="V3698" i="7"/>
  <c r="O3698" i="7"/>
  <c r="AQ3698" i="7" s="1"/>
  <c r="AR3698" i="7" s="1"/>
  <c r="AI3697" i="7"/>
  <c r="AD3697" i="7"/>
  <c r="V3697" i="7"/>
  <c r="O3697" i="7"/>
  <c r="AQ3697" i="7" s="1"/>
  <c r="AR3697" i="7" s="1"/>
  <c r="AI3696" i="7"/>
  <c r="AD3696" i="7"/>
  <c r="V3696" i="7"/>
  <c r="O3696" i="7"/>
  <c r="AQ3696" i="7" s="1"/>
  <c r="AR3696" i="7" s="1"/>
  <c r="AI3695" i="7"/>
  <c r="AD3695" i="7"/>
  <c r="V3695" i="7"/>
  <c r="O3695" i="7"/>
  <c r="AQ3695" i="7" s="1"/>
  <c r="AR3695" i="7" s="1"/>
  <c r="AI3694" i="7"/>
  <c r="AD3694" i="7"/>
  <c r="V3694" i="7"/>
  <c r="O3694" i="7"/>
  <c r="AQ3694" i="7" s="1"/>
  <c r="AR3694" i="7" s="1"/>
  <c r="AI3693" i="7"/>
  <c r="AD3693" i="7"/>
  <c r="V3693" i="7"/>
  <c r="O3693" i="7"/>
  <c r="AQ3693" i="7" s="1"/>
  <c r="AR3693" i="7" s="1"/>
  <c r="AI3692" i="7"/>
  <c r="AD3692" i="7"/>
  <c r="V3692" i="7"/>
  <c r="O3692" i="7"/>
  <c r="AQ3692" i="7" s="1"/>
  <c r="AR3692" i="7" s="1"/>
  <c r="AI3691" i="7"/>
  <c r="AD3691" i="7"/>
  <c r="V3691" i="7"/>
  <c r="O3691" i="7"/>
  <c r="AQ3691" i="7" s="1"/>
  <c r="AR3691" i="7" s="1"/>
  <c r="AI3690" i="7"/>
  <c r="AD3690" i="7"/>
  <c r="V3690" i="7"/>
  <c r="O3690" i="7"/>
  <c r="AQ3690" i="7" s="1"/>
  <c r="AR3690" i="7" s="1"/>
  <c r="AI3689" i="7"/>
  <c r="AD3689" i="7"/>
  <c r="V3689" i="7"/>
  <c r="O3689" i="7"/>
  <c r="AQ3689" i="7" s="1"/>
  <c r="AR3689" i="7" s="1"/>
  <c r="AI3688" i="7"/>
  <c r="AD3688" i="7"/>
  <c r="V3688" i="7"/>
  <c r="O3688" i="7"/>
  <c r="AQ3688" i="7" s="1"/>
  <c r="AR3688" i="7" s="1"/>
  <c r="AI3687" i="7"/>
  <c r="AD3687" i="7"/>
  <c r="V3687" i="7"/>
  <c r="O3687" i="7"/>
  <c r="AQ3687" i="7" s="1"/>
  <c r="AR3687" i="7" s="1"/>
  <c r="AI3686" i="7"/>
  <c r="AD3686" i="7"/>
  <c r="V3686" i="7"/>
  <c r="O3686" i="7"/>
  <c r="AQ3686" i="7"/>
  <c r="AR3686" i="7" s="1"/>
  <c r="AI3685" i="7"/>
  <c r="AD3685" i="7"/>
  <c r="V3685" i="7"/>
  <c r="O3685" i="7"/>
  <c r="AQ3685" i="7" s="1"/>
  <c r="AR3685" i="7" s="1"/>
  <c r="AI3684" i="7"/>
  <c r="AD3684" i="7"/>
  <c r="V3684" i="7"/>
  <c r="O3684" i="7"/>
  <c r="AQ3684" i="7" s="1"/>
  <c r="AR3684" i="7" s="1"/>
  <c r="AI3683" i="7"/>
  <c r="AD3683" i="7"/>
  <c r="V3683" i="7"/>
  <c r="O3683" i="7"/>
  <c r="AQ3683" i="7" s="1"/>
  <c r="AR3683" i="7" s="1"/>
  <c r="AI3682" i="7"/>
  <c r="AD3682" i="7"/>
  <c r="V3682" i="7"/>
  <c r="O3682" i="7"/>
  <c r="AQ3682" i="7" s="1"/>
  <c r="AR3682" i="7" s="1"/>
  <c r="AI3681" i="7"/>
  <c r="AD3681" i="7"/>
  <c r="V3681" i="7"/>
  <c r="O3681" i="7"/>
  <c r="AQ3681" i="7" s="1"/>
  <c r="AR3681" i="7" s="1"/>
  <c r="AI3680" i="7"/>
  <c r="AD3680" i="7"/>
  <c r="V3680" i="7"/>
  <c r="O3680" i="7"/>
  <c r="AQ3680" i="7" s="1"/>
  <c r="AR3680" i="7" s="1"/>
  <c r="AI3679" i="7"/>
  <c r="AD3679" i="7"/>
  <c r="V3679" i="7"/>
  <c r="O3679" i="7"/>
  <c r="AQ3679" i="7" s="1"/>
  <c r="AR3679" i="7" s="1"/>
  <c r="AI3678" i="7"/>
  <c r="AD3678" i="7"/>
  <c r="V3678" i="7"/>
  <c r="O3678" i="7"/>
  <c r="AQ3678" i="7" s="1"/>
  <c r="AR3678" i="7" s="1"/>
  <c r="AI3677" i="7"/>
  <c r="AD3677" i="7"/>
  <c r="V3677" i="7"/>
  <c r="O3677" i="7"/>
  <c r="AQ3677" i="7" s="1"/>
  <c r="AR3677" i="7" s="1"/>
  <c r="AI3676" i="7"/>
  <c r="AD3676" i="7"/>
  <c r="V3676" i="7"/>
  <c r="O3676" i="7"/>
  <c r="AQ3676" i="7" s="1"/>
  <c r="AR3676" i="7"/>
  <c r="AI3675" i="7"/>
  <c r="AD3675" i="7"/>
  <c r="V3675" i="7"/>
  <c r="O3675" i="7"/>
  <c r="AQ3675" i="7"/>
  <c r="AR3675" i="7" s="1"/>
  <c r="AI3674" i="7"/>
  <c r="AD3674" i="7"/>
  <c r="V3674" i="7"/>
  <c r="O3674" i="7"/>
  <c r="AQ3674" i="7" s="1"/>
  <c r="AR3674" i="7" s="1"/>
  <c r="AI3673" i="7"/>
  <c r="AD3673" i="7"/>
  <c r="V3673" i="7"/>
  <c r="O3673" i="7"/>
  <c r="AQ3673" i="7" s="1"/>
  <c r="AR3673" i="7" s="1"/>
  <c r="AI3672" i="7"/>
  <c r="AD3672" i="7"/>
  <c r="V3672" i="7"/>
  <c r="O3672" i="7"/>
  <c r="AQ3672" i="7" s="1"/>
  <c r="AR3672" i="7" s="1"/>
  <c r="AI3671" i="7"/>
  <c r="AD3671" i="7"/>
  <c r="V3671" i="7"/>
  <c r="O3671" i="7"/>
  <c r="AQ3671" i="7" s="1"/>
  <c r="AR3671" i="7" s="1"/>
  <c r="AI3670" i="7"/>
  <c r="AD3670" i="7"/>
  <c r="V3670" i="7"/>
  <c r="O3670" i="7"/>
  <c r="AQ3670" i="7" s="1"/>
  <c r="AR3670" i="7" s="1"/>
  <c r="AI3669" i="7"/>
  <c r="AD3669" i="7"/>
  <c r="V3669" i="7"/>
  <c r="O3669" i="7"/>
  <c r="AQ3669" i="7" s="1"/>
  <c r="AR3669" i="7" s="1"/>
  <c r="AI3668" i="7"/>
  <c r="AD3668" i="7"/>
  <c r="V3668" i="7"/>
  <c r="O3668" i="7"/>
  <c r="AQ3668" i="7" s="1"/>
  <c r="AR3668" i="7" s="1"/>
  <c r="AI3667" i="7"/>
  <c r="AD3667" i="7"/>
  <c r="V3667" i="7"/>
  <c r="O3667" i="7"/>
  <c r="AQ3667" i="7" s="1"/>
  <c r="AR3667" i="7" s="1"/>
  <c r="AI3666" i="7"/>
  <c r="AD3666" i="7"/>
  <c r="V3666" i="7"/>
  <c r="O3666" i="7"/>
  <c r="AQ3666" i="7" s="1"/>
  <c r="AR3666" i="7" s="1"/>
  <c r="AI3665" i="7"/>
  <c r="AD3665" i="7"/>
  <c r="V3665" i="7"/>
  <c r="O3665" i="7"/>
  <c r="AQ3665" i="7" s="1"/>
  <c r="AR3665" i="7" s="1"/>
  <c r="AI3664" i="7"/>
  <c r="AD3664" i="7"/>
  <c r="V3664" i="7"/>
  <c r="O3664" i="7"/>
  <c r="AQ3664" i="7" s="1"/>
  <c r="AR3664" i="7" s="1"/>
  <c r="AI3663" i="7"/>
  <c r="AD3663" i="7"/>
  <c r="V3663" i="7"/>
  <c r="O3663" i="7"/>
  <c r="AQ3663" i="7" s="1"/>
  <c r="AR3663" i="7" s="1"/>
  <c r="AI3662" i="7"/>
  <c r="AD3662" i="7"/>
  <c r="V3662" i="7"/>
  <c r="O3662" i="7"/>
  <c r="AQ3662" i="7" s="1"/>
  <c r="AR3662" i="7" s="1"/>
  <c r="AI3661" i="7"/>
  <c r="AD3661" i="7"/>
  <c r="V3661" i="7"/>
  <c r="O3661" i="7"/>
  <c r="AQ3661" i="7" s="1"/>
  <c r="AR3661" i="7" s="1"/>
  <c r="AI3660" i="7"/>
  <c r="AD3660" i="7"/>
  <c r="V3660" i="7"/>
  <c r="O3660" i="7"/>
  <c r="AQ3660" i="7" s="1"/>
  <c r="AR3660" i="7" s="1"/>
  <c r="AI3659" i="7"/>
  <c r="AD3659" i="7"/>
  <c r="V3659" i="7"/>
  <c r="O3659" i="7"/>
  <c r="AQ3659" i="7" s="1"/>
  <c r="AR3659" i="7" s="1"/>
  <c r="AI3658" i="7"/>
  <c r="AD3658" i="7"/>
  <c r="V3658" i="7"/>
  <c r="O3658" i="7"/>
  <c r="AQ3658" i="7" s="1"/>
  <c r="AR3658" i="7" s="1"/>
  <c r="AI3657" i="7"/>
  <c r="AD3657" i="7"/>
  <c r="V3657" i="7"/>
  <c r="O3657" i="7"/>
  <c r="AQ3657" i="7" s="1"/>
  <c r="AR3657" i="7" s="1"/>
  <c r="AI3656" i="7"/>
  <c r="AD3656" i="7"/>
  <c r="V3656" i="7"/>
  <c r="O3656" i="7"/>
  <c r="AQ3656" i="7" s="1"/>
  <c r="AR3656" i="7" s="1"/>
  <c r="AI3655" i="7"/>
  <c r="AD3655" i="7"/>
  <c r="V3655" i="7"/>
  <c r="O3655" i="7"/>
  <c r="AQ3655" i="7" s="1"/>
  <c r="AR3655" i="7" s="1"/>
  <c r="AI3654" i="7"/>
  <c r="AD3654" i="7"/>
  <c r="V3654" i="7"/>
  <c r="O3654" i="7"/>
  <c r="AQ3654" i="7" s="1"/>
  <c r="AR3654" i="7" s="1"/>
  <c r="AI3653" i="7"/>
  <c r="AD3653" i="7"/>
  <c r="V3653" i="7"/>
  <c r="O3653" i="7"/>
  <c r="AQ3653" i="7" s="1"/>
  <c r="AR3653" i="7" s="1"/>
  <c r="AI3652" i="7"/>
  <c r="AD3652" i="7"/>
  <c r="V3652" i="7"/>
  <c r="O3652" i="7"/>
  <c r="AQ3652" i="7" s="1"/>
  <c r="AR3652" i="7" s="1"/>
  <c r="AI3651" i="7"/>
  <c r="AD3651" i="7"/>
  <c r="V3651" i="7"/>
  <c r="O3651" i="7"/>
  <c r="AQ3651" i="7" s="1"/>
  <c r="AR3651" i="7" s="1"/>
  <c r="AI3650" i="7"/>
  <c r="AD3650" i="7"/>
  <c r="V3650" i="7"/>
  <c r="O3650" i="7"/>
  <c r="AQ3650" i="7" s="1"/>
  <c r="AR3650" i="7" s="1"/>
  <c r="AI3649" i="7"/>
  <c r="AD3649" i="7"/>
  <c r="V3649" i="7"/>
  <c r="O3649" i="7"/>
  <c r="AQ3649" i="7" s="1"/>
  <c r="AR3649" i="7" s="1"/>
  <c r="AI3648" i="7"/>
  <c r="AD3648" i="7"/>
  <c r="V3648" i="7"/>
  <c r="O3648" i="7"/>
  <c r="AQ3648" i="7" s="1"/>
  <c r="AR3648" i="7" s="1"/>
  <c r="AI3647" i="7"/>
  <c r="AD3647" i="7"/>
  <c r="V3647" i="7"/>
  <c r="O3647" i="7"/>
  <c r="AQ3647" i="7" s="1"/>
  <c r="AR3647" i="7" s="1"/>
  <c r="AI3646" i="7"/>
  <c r="AD3646" i="7"/>
  <c r="V3646" i="7"/>
  <c r="O3646" i="7"/>
  <c r="AQ3646" i="7" s="1"/>
  <c r="AR3646" i="7" s="1"/>
  <c r="AI3645" i="7"/>
  <c r="AD3645" i="7"/>
  <c r="V3645" i="7"/>
  <c r="O3645" i="7"/>
  <c r="AQ3645" i="7" s="1"/>
  <c r="AR3645" i="7" s="1"/>
  <c r="AI3644" i="7"/>
  <c r="AD3644" i="7"/>
  <c r="V3644" i="7"/>
  <c r="O3644" i="7"/>
  <c r="AQ3644" i="7" s="1"/>
  <c r="AR3644" i="7" s="1"/>
  <c r="AI3643" i="7"/>
  <c r="AD3643" i="7"/>
  <c r="V3643" i="7"/>
  <c r="O3643" i="7"/>
  <c r="AQ3643" i="7" s="1"/>
  <c r="AR3643" i="7" s="1"/>
  <c r="AI3642" i="7"/>
  <c r="AD3642" i="7"/>
  <c r="V3642" i="7"/>
  <c r="O3642" i="7"/>
  <c r="AQ3642" i="7" s="1"/>
  <c r="AR3642" i="7" s="1"/>
  <c r="AI3641" i="7"/>
  <c r="AD3641" i="7"/>
  <c r="V3641" i="7"/>
  <c r="O3641" i="7"/>
  <c r="AQ3641" i="7" s="1"/>
  <c r="AR3641" i="7" s="1"/>
  <c r="AI3640" i="7"/>
  <c r="AD3640" i="7"/>
  <c r="V3640" i="7"/>
  <c r="O3640" i="7"/>
  <c r="AQ3640" i="7"/>
  <c r="AR3640" i="7" s="1"/>
  <c r="AI3639" i="7"/>
  <c r="AD3639" i="7"/>
  <c r="V3639" i="7"/>
  <c r="O3639" i="7"/>
  <c r="AQ3639" i="7" s="1"/>
  <c r="AR3639" i="7" s="1"/>
  <c r="AI3638" i="7"/>
  <c r="AD3638" i="7"/>
  <c r="V3638" i="7"/>
  <c r="O3638" i="7"/>
  <c r="AQ3638" i="7" s="1"/>
  <c r="AR3638" i="7" s="1"/>
  <c r="AI3637" i="7"/>
  <c r="AD3637" i="7"/>
  <c r="V3637" i="7"/>
  <c r="O3637" i="7"/>
  <c r="AQ3637" i="7" s="1"/>
  <c r="AR3637" i="7" s="1"/>
  <c r="AI3636" i="7"/>
  <c r="AD3636" i="7"/>
  <c r="V3636" i="7"/>
  <c r="O3636" i="7"/>
  <c r="AQ3636" i="7" s="1"/>
  <c r="AR3636" i="7" s="1"/>
  <c r="AI3635" i="7"/>
  <c r="AD3635" i="7"/>
  <c r="V3635" i="7"/>
  <c r="O3635" i="7"/>
  <c r="AQ3635" i="7"/>
  <c r="AR3635" i="7" s="1"/>
  <c r="AI3634" i="7"/>
  <c r="AD3634" i="7"/>
  <c r="V3634" i="7"/>
  <c r="O3634" i="7"/>
  <c r="AQ3634" i="7" s="1"/>
  <c r="AR3634" i="7" s="1"/>
  <c r="AI3633" i="7"/>
  <c r="AD3633" i="7"/>
  <c r="V3633" i="7"/>
  <c r="O3633" i="7"/>
  <c r="AQ3633" i="7" s="1"/>
  <c r="AR3633" i="7" s="1"/>
  <c r="AI3632" i="7"/>
  <c r="AD3632" i="7"/>
  <c r="V3632" i="7"/>
  <c r="O3632" i="7"/>
  <c r="AQ3632" i="7" s="1"/>
  <c r="AR3632" i="7" s="1"/>
  <c r="AI3631" i="7"/>
  <c r="AD3631" i="7"/>
  <c r="V3631" i="7"/>
  <c r="O3631" i="7"/>
  <c r="AQ3631" i="7" s="1"/>
  <c r="AR3631" i="7" s="1"/>
  <c r="AI3630" i="7"/>
  <c r="AD3630" i="7"/>
  <c r="V3630" i="7"/>
  <c r="O3630" i="7"/>
  <c r="AQ3630" i="7" s="1"/>
  <c r="AR3630" i="7" s="1"/>
  <c r="AI3629" i="7"/>
  <c r="AD3629" i="7"/>
  <c r="V3629" i="7"/>
  <c r="O3629" i="7"/>
  <c r="AQ3629" i="7" s="1"/>
  <c r="AR3629" i="7" s="1"/>
  <c r="AI3628" i="7"/>
  <c r="AD3628" i="7"/>
  <c r="V3628" i="7"/>
  <c r="O3628" i="7"/>
  <c r="AQ3628" i="7" s="1"/>
  <c r="AR3628" i="7"/>
  <c r="AI3627" i="7"/>
  <c r="AD3627" i="7"/>
  <c r="V3627" i="7"/>
  <c r="O3627" i="7"/>
  <c r="AQ3627" i="7" s="1"/>
  <c r="AR3627" i="7" s="1"/>
  <c r="AI3626" i="7"/>
  <c r="AD3626" i="7"/>
  <c r="V3626" i="7"/>
  <c r="O3626" i="7"/>
  <c r="AQ3626" i="7" s="1"/>
  <c r="AR3626" i="7" s="1"/>
  <c r="AI3625" i="7"/>
  <c r="AD3625" i="7"/>
  <c r="V3625" i="7"/>
  <c r="O3625" i="7"/>
  <c r="AQ3625" i="7" s="1"/>
  <c r="AR3625" i="7" s="1"/>
  <c r="AI3624" i="7"/>
  <c r="AD3624" i="7"/>
  <c r="V3624" i="7"/>
  <c r="O3624" i="7"/>
  <c r="AQ3624" i="7" s="1"/>
  <c r="AR3624" i="7" s="1"/>
  <c r="AI3623" i="7"/>
  <c r="AD3623" i="7"/>
  <c r="V3623" i="7"/>
  <c r="O3623" i="7"/>
  <c r="AQ3623" i="7" s="1"/>
  <c r="AR3623" i="7" s="1"/>
  <c r="AI3622" i="7"/>
  <c r="AD3622" i="7"/>
  <c r="V3622" i="7"/>
  <c r="O3622" i="7"/>
  <c r="AQ3622" i="7" s="1"/>
  <c r="AR3622" i="7" s="1"/>
  <c r="AI3621" i="7"/>
  <c r="AD3621" i="7"/>
  <c r="V3621" i="7"/>
  <c r="O3621" i="7"/>
  <c r="AQ3621" i="7" s="1"/>
  <c r="AR3621" i="7" s="1"/>
  <c r="AI3620" i="7"/>
  <c r="AD3620" i="7"/>
  <c r="V3620" i="7"/>
  <c r="O3620" i="7"/>
  <c r="AQ3620" i="7" s="1"/>
  <c r="AR3620" i="7" s="1"/>
  <c r="AI3619" i="7"/>
  <c r="AD3619" i="7"/>
  <c r="V3619" i="7"/>
  <c r="O3619" i="7"/>
  <c r="AQ3619" i="7" s="1"/>
  <c r="AR3619" i="7" s="1"/>
  <c r="AI3618" i="7"/>
  <c r="AD3618" i="7"/>
  <c r="V3618" i="7"/>
  <c r="O3618" i="7"/>
  <c r="AQ3618" i="7" s="1"/>
  <c r="AR3618" i="7" s="1"/>
  <c r="AI3617" i="7"/>
  <c r="AD3617" i="7"/>
  <c r="V3617" i="7"/>
  <c r="O3617" i="7"/>
  <c r="AQ3617" i="7" s="1"/>
  <c r="AR3617" i="7" s="1"/>
  <c r="AI3616" i="7"/>
  <c r="AD3616" i="7"/>
  <c r="V3616" i="7"/>
  <c r="O3616" i="7"/>
  <c r="AQ3616" i="7" s="1"/>
  <c r="AR3616" i="7" s="1"/>
  <c r="AI3615" i="7"/>
  <c r="AD3615" i="7"/>
  <c r="V3615" i="7"/>
  <c r="O3615" i="7"/>
  <c r="AQ3615" i="7" s="1"/>
  <c r="AR3615" i="7" s="1"/>
  <c r="AI3614" i="7"/>
  <c r="AD3614" i="7"/>
  <c r="V3614" i="7"/>
  <c r="O3614" i="7"/>
  <c r="AQ3614" i="7" s="1"/>
  <c r="AR3614" i="7" s="1"/>
  <c r="AI3613" i="7"/>
  <c r="AD3613" i="7"/>
  <c r="V3613" i="7"/>
  <c r="O3613" i="7"/>
  <c r="AQ3613" i="7" s="1"/>
  <c r="AR3613" i="7" s="1"/>
  <c r="AI3612" i="7"/>
  <c r="AD3612" i="7"/>
  <c r="V3612" i="7"/>
  <c r="O3612" i="7"/>
  <c r="AQ3612" i="7" s="1"/>
  <c r="AR3612" i="7"/>
  <c r="AI3611" i="7"/>
  <c r="AD3611" i="7"/>
  <c r="V3611" i="7"/>
  <c r="O3611" i="7"/>
  <c r="AQ3611" i="7" s="1"/>
  <c r="AR3611" i="7" s="1"/>
  <c r="AI3610" i="7"/>
  <c r="AD3610" i="7"/>
  <c r="V3610" i="7"/>
  <c r="O3610" i="7"/>
  <c r="AQ3610" i="7" s="1"/>
  <c r="AR3610" i="7" s="1"/>
  <c r="AI3609" i="7"/>
  <c r="AD3609" i="7"/>
  <c r="V3609" i="7"/>
  <c r="O3609" i="7"/>
  <c r="AQ3609" i="7" s="1"/>
  <c r="AR3609" i="7" s="1"/>
  <c r="AI3608" i="7"/>
  <c r="AD3608" i="7"/>
  <c r="V3608" i="7"/>
  <c r="O3608" i="7"/>
  <c r="AQ3608" i="7" s="1"/>
  <c r="AR3608" i="7" s="1"/>
  <c r="AI3607" i="7"/>
  <c r="AD3607" i="7"/>
  <c r="V3607" i="7"/>
  <c r="O3607" i="7"/>
  <c r="AQ3607" i="7" s="1"/>
  <c r="AR3607" i="7" s="1"/>
  <c r="AI3606" i="7"/>
  <c r="AD3606" i="7"/>
  <c r="V3606" i="7"/>
  <c r="O3606" i="7"/>
  <c r="AQ3606" i="7" s="1"/>
  <c r="AR3606" i="7" s="1"/>
  <c r="AI3605" i="7"/>
  <c r="AD3605" i="7"/>
  <c r="V3605" i="7"/>
  <c r="O3605" i="7"/>
  <c r="AQ3605" i="7" s="1"/>
  <c r="AR3605" i="7" s="1"/>
  <c r="AI3604" i="7"/>
  <c r="AD3604" i="7"/>
  <c r="V3604" i="7"/>
  <c r="O3604" i="7"/>
  <c r="AQ3604" i="7" s="1"/>
  <c r="AR3604" i="7" s="1"/>
  <c r="AI3603" i="7"/>
  <c r="AD3603" i="7"/>
  <c r="V3603" i="7"/>
  <c r="O3603" i="7"/>
  <c r="AQ3603" i="7" s="1"/>
  <c r="AR3603" i="7" s="1"/>
  <c r="AI3602" i="7"/>
  <c r="AD3602" i="7"/>
  <c r="V3602" i="7"/>
  <c r="O3602" i="7"/>
  <c r="AQ3602" i="7" s="1"/>
  <c r="AR3602" i="7" s="1"/>
  <c r="AI3601" i="7"/>
  <c r="AD3601" i="7"/>
  <c r="V3601" i="7"/>
  <c r="O3601" i="7"/>
  <c r="AQ3601" i="7" s="1"/>
  <c r="AR3601" i="7" s="1"/>
  <c r="AI3600" i="7"/>
  <c r="AD3600" i="7"/>
  <c r="V3600" i="7"/>
  <c r="O3600" i="7"/>
  <c r="AQ3600" i="7" s="1"/>
  <c r="AR3600" i="7" s="1"/>
  <c r="AI3599" i="7"/>
  <c r="AD3599" i="7"/>
  <c r="V3599" i="7"/>
  <c r="O3599" i="7"/>
  <c r="AQ3599" i="7" s="1"/>
  <c r="AR3599" i="7" s="1"/>
  <c r="AI3598" i="7"/>
  <c r="AD3598" i="7"/>
  <c r="V3598" i="7"/>
  <c r="O3598" i="7"/>
  <c r="AQ3598" i="7" s="1"/>
  <c r="AR3598" i="7" s="1"/>
  <c r="AI3597" i="7"/>
  <c r="AD3597" i="7"/>
  <c r="V3597" i="7"/>
  <c r="O3597" i="7"/>
  <c r="AQ3597" i="7" s="1"/>
  <c r="AR3597" i="7" s="1"/>
  <c r="AI3596" i="7"/>
  <c r="AD3596" i="7"/>
  <c r="V3596" i="7"/>
  <c r="O3596" i="7"/>
  <c r="AQ3596" i="7" s="1"/>
  <c r="AR3596" i="7" s="1"/>
  <c r="AI3595" i="7"/>
  <c r="AD3595" i="7"/>
  <c r="V3595" i="7"/>
  <c r="O3595" i="7"/>
  <c r="AQ3595" i="7" s="1"/>
  <c r="AR3595" i="7" s="1"/>
  <c r="AI3594" i="7"/>
  <c r="AD3594" i="7"/>
  <c r="V3594" i="7"/>
  <c r="O3594" i="7"/>
  <c r="AQ3594" i="7" s="1"/>
  <c r="AR3594" i="7" s="1"/>
  <c r="AI3593" i="7"/>
  <c r="AD3593" i="7"/>
  <c r="V3593" i="7"/>
  <c r="O3593" i="7"/>
  <c r="AQ3593" i="7" s="1"/>
  <c r="AR3593" i="7" s="1"/>
  <c r="AI3592" i="7"/>
  <c r="AD3592" i="7"/>
  <c r="V3592" i="7"/>
  <c r="O3592" i="7"/>
  <c r="AQ3592" i="7" s="1"/>
  <c r="AR3592" i="7" s="1"/>
  <c r="AI3591" i="7"/>
  <c r="AD3591" i="7"/>
  <c r="V3591" i="7"/>
  <c r="O3591" i="7"/>
  <c r="AQ3591" i="7" s="1"/>
  <c r="AR3591" i="7" s="1"/>
  <c r="AI3590" i="7"/>
  <c r="AD3590" i="7"/>
  <c r="V3590" i="7"/>
  <c r="O3590" i="7"/>
  <c r="AQ3590" i="7" s="1"/>
  <c r="AR3590" i="7" s="1"/>
  <c r="AI3589" i="7"/>
  <c r="AD3589" i="7"/>
  <c r="V3589" i="7"/>
  <c r="O3589" i="7"/>
  <c r="AQ3589" i="7" s="1"/>
  <c r="AR3589" i="7" s="1"/>
  <c r="AI3588" i="7"/>
  <c r="AD3588" i="7"/>
  <c r="V3588" i="7"/>
  <c r="O3588" i="7"/>
  <c r="AQ3588" i="7" s="1"/>
  <c r="AR3588" i="7" s="1"/>
  <c r="AI3587" i="7"/>
  <c r="AD3587" i="7"/>
  <c r="V3587" i="7"/>
  <c r="O3587" i="7"/>
  <c r="AQ3587" i="7" s="1"/>
  <c r="AR3587" i="7" s="1"/>
  <c r="AI3586" i="7"/>
  <c r="AD3586" i="7"/>
  <c r="V3586" i="7"/>
  <c r="O3586" i="7"/>
  <c r="AQ3586" i="7" s="1"/>
  <c r="AR3586" i="7" s="1"/>
  <c r="AI3585" i="7"/>
  <c r="AD3585" i="7"/>
  <c r="V3585" i="7"/>
  <c r="O3585" i="7"/>
  <c r="AQ3585" i="7" s="1"/>
  <c r="AR3585" i="7" s="1"/>
  <c r="AI3584" i="7"/>
  <c r="AD3584" i="7"/>
  <c r="V3584" i="7"/>
  <c r="O3584" i="7"/>
  <c r="AQ3584" i="7" s="1"/>
  <c r="AR3584" i="7" s="1"/>
  <c r="AI3583" i="7"/>
  <c r="AD3583" i="7"/>
  <c r="V3583" i="7"/>
  <c r="O3583" i="7"/>
  <c r="AQ3583" i="7" s="1"/>
  <c r="AR3583" i="7" s="1"/>
  <c r="AI3582" i="7"/>
  <c r="AD3582" i="7"/>
  <c r="V3582" i="7"/>
  <c r="O3582" i="7"/>
  <c r="AQ3582" i="7" s="1"/>
  <c r="AR3582" i="7" s="1"/>
  <c r="AI3581" i="7"/>
  <c r="AD3581" i="7"/>
  <c r="V3581" i="7"/>
  <c r="O3581" i="7"/>
  <c r="AQ3581" i="7" s="1"/>
  <c r="AR3581" i="7" s="1"/>
  <c r="AI3580" i="7"/>
  <c r="AD3580" i="7"/>
  <c r="V3580" i="7"/>
  <c r="O3580" i="7"/>
  <c r="AQ3580" i="7" s="1"/>
  <c r="AR3580" i="7" s="1"/>
  <c r="AI3579" i="7"/>
  <c r="AD3579" i="7"/>
  <c r="V3579" i="7"/>
  <c r="O3579" i="7"/>
  <c r="AQ3579" i="7" s="1"/>
  <c r="AR3579" i="7" s="1"/>
  <c r="AI3578" i="7"/>
  <c r="AD3578" i="7"/>
  <c r="V3578" i="7"/>
  <c r="O3578" i="7"/>
  <c r="AQ3578" i="7" s="1"/>
  <c r="AR3578" i="7" s="1"/>
  <c r="AI3577" i="7"/>
  <c r="AD3577" i="7"/>
  <c r="V3577" i="7"/>
  <c r="O3577" i="7"/>
  <c r="AQ3577" i="7" s="1"/>
  <c r="AR3577" i="7" s="1"/>
  <c r="AI3576" i="7"/>
  <c r="AD3576" i="7"/>
  <c r="V3576" i="7"/>
  <c r="O3576" i="7"/>
  <c r="AQ3576" i="7"/>
  <c r="AR3576" i="7" s="1"/>
  <c r="AI3575" i="7"/>
  <c r="AD3575" i="7"/>
  <c r="V3575" i="7"/>
  <c r="O3575" i="7"/>
  <c r="AQ3575" i="7" s="1"/>
  <c r="AR3575" i="7" s="1"/>
  <c r="AI3574" i="7"/>
  <c r="AD3574" i="7"/>
  <c r="V3574" i="7"/>
  <c r="O3574" i="7"/>
  <c r="AQ3574" i="7" s="1"/>
  <c r="AR3574" i="7" s="1"/>
  <c r="AI3573" i="7"/>
  <c r="AD3573" i="7"/>
  <c r="V3573" i="7"/>
  <c r="O3573" i="7"/>
  <c r="AQ3573" i="7" s="1"/>
  <c r="AR3573" i="7" s="1"/>
  <c r="AI3572" i="7"/>
  <c r="AD3572" i="7"/>
  <c r="V3572" i="7"/>
  <c r="O3572" i="7"/>
  <c r="AQ3572" i="7" s="1"/>
  <c r="AR3572" i="7" s="1"/>
  <c r="AI3571" i="7"/>
  <c r="AD3571" i="7"/>
  <c r="V3571" i="7"/>
  <c r="O3571" i="7"/>
  <c r="AQ3571" i="7" s="1"/>
  <c r="AR3571" i="7" s="1"/>
  <c r="AI3570" i="7"/>
  <c r="AD3570" i="7"/>
  <c r="V3570" i="7"/>
  <c r="O3570" i="7"/>
  <c r="AQ3570" i="7" s="1"/>
  <c r="AR3570" i="7" s="1"/>
  <c r="AI3569" i="7"/>
  <c r="AD3569" i="7"/>
  <c r="V3569" i="7"/>
  <c r="O3569" i="7"/>
  <c r="AQ3569" i="7" s="1"/>
  <c r="AR3569" i="7" s="1"/>
  <c r="AI3568" i="7"/>
  <c r="AD3568" i="7"/>
  <c r="V3568" i="7"/>
  <c r="O3568" i="7"/>
  <c r="AQ3568" i="7" s="1"/>
  <c r="AR3568" i="7" s="1"/>
  <c r="AI3567" i="7"/>
  <c r="AD3567" i="7"/>
  <c r="V3567" i="7"/>
  <c r="O3567" i="7"/>
  <c r="AQ3567" i="7" s="1"/>
  <c r="AR3567" i="7" s="1"/>
  <c r="AI3566" i="7"/>
  <c r="AD3566" i="7"/>
  <c r="V3566" i="7"/>
  <c r="O3566" i="7"/>
  <c r="AQ3566" i="7" s="1"/>
  <c r="AR3566" i="7" s="1"/>
  <c r="AI3565" i="7"/>
  <c r="AD3565" i="7"/>
  <c r="V3565" i="7"/>
  <c r="O3565" i="7"/>
  <c r="AQ3565" i="7" s="1"/>
  <c r="AR3565" i="7" s="1"/>
  <c r="AI3564" i="7"/>
  <c r="AD3564" i="7"/>
  <c r="V3564" i="7"/>
  <c r="O3564" i="7"/>
  <c r="AQ3564" i="7" s="1"/>
  <c r="AR3564" i="7" s="1"/>
  <c r="AI3563" i="7"/>
  <c r="AD3563" i="7"/>
  <c r="V3563" i="7"/>
  <c r="O3563" i="7"/>
  <c r="AQ3563" i="7" s="1"/>
  <c r="AR3563" i="7" s="1"/>
  <c r="AI3562" i="7"/>
  <c r="AD3562" i="7"/>
  <c r="V3562" i="7"/>
  <c r="O3562" i="7"/>
  <c r="AQ3562" i="7" s="1"/>
  <c r="AR3562" i="7" s="1"/>
  <c r="AI3561" i="7"/>
  <c r="AD3561" i="7"/>
  <c r="V3561" i="7"/>
  <c r="O3561" i="7"/>
  <c r="AQ3561" i="7" s="1"/>
  <c r="AR3561" i="7" s="1"/>
  <c r="AI3560" i="7"/>
  <c r="AD3560" i="7"/>
  <c r="V3560" i="7"/>
  <c r="O3560" i="7"/>
  <c r="AQ3560" i="7" s="1"/>
  <c r="AR3560" i="7" s="1"/>
  <c r="AI3559" i="7"/>
  <c r="AD3559" i="7"/>
  <c r="V3559" i="7"/>
  <c r="O3559" i="7"/>
  <c r="AQ3559" i="7" s="1"/>
  <c r="AR3559" i="7" s="1"/>
  <c r="AI3558" i="7"/>
  <c r="AD3558" i="7"/>
  <c r="V3558" i="7"/>
  <c r="O3558" i="7"/>
  <c r="AQ3558" i="7" s="1"/>
  <c r="AR3558" i="7" s="1"/>
  <c r="AI3557" i="7"/>
  <c r="AD3557" i="7"/>
  <c r="V3557" i="7"/>
  <c r="O3557" i="7"/>
  <c r="AQ3557" i="7" s="1"/>
  <c r="AR3557" i="7" s="1"/>
  <c r="AI3556" i="7"/>
  <c r="AD3556" i="7"/>
  <c r="V3556" i="7"/>
  <c r="O3556" i="7"/>
  <c r="AQ3556" i="7" s="1"/>
  <c r="AR3556" i="7" s="1"/>
  <c r="AI3555" i="7"/>
  <c r="AD3555" i="7"/>
  <c r="V3555" i="7"/>
  <c r="O3555" i="7"/>
  <c r="AQ3555" i="7"/>
  <c r="AR3555" i="7" s="1"/>
  <c r="AI3554" i="7"/>
  <c r="AD3554" i="7"/>
  <c r="V3554" i="7"/>
  <c r="O3554" i="7"/>
  <c r="AQ3554" i="7" s="1"/>
  <c r="AR3554" i="7" s="1"/>
  <c r="AI3553" i="7"/>
  <c r="AD3553" i="7"/>
  <c r="V3553" i="7"/>
  <c r="O3553" i="7"/>
  <c r="AQ3553" i="7" s="1"/>
  <c r="AR3553" i="7" s="1"/>
  <c r="AI3552" i="7"/>
  <c r="AD3552" i="7"/>
  <c r="V3552" i="7"/>
  <c r="O3552" i="7"/>
  <c r="AQ3552" i="7" s="1"/>
  <c r="AR3552" i="7" s="1"/>
  <c r="AI3551" i="7"/>
  <c r="AD3551" i="7"/>
  <c r="V3551" i="7"/>
  <c r="O3551" i="7"/>
  <c r="AQ3551" i="7" s="1"/>
  <c r="AR3551" i="7" s="1"/>
  <c r="AI3550" i="7"/>
  <c r="AD3550" i="7"/>
  <c r="V3550" i="7"/>
  <c r="O3550" i="7"/>
  <c r="AQ3550" i="7"/>
  <c r="AR3550" i="7" s="1"/>
  <c r="AI3549" i="7"/>
  <c r="AD3549" i="7"/>
  <c r="V3549" i="7"/>
  <c r="O3549" i="7"/>
  <c r="AQ3549" i="7" s="1"/>
  <c r="AR3549" i="7" s="1"/>
  <c r="AI3548" i="7"/>
  <c r="AD3548" i="7"/>
  <c r="V3548" i="7"/>
  <c r="O3548" i="7"/>
  <c r="AQ3548" i="7" s="1"/>
  <c r="AR3548" i="7" s="1"/>
  <c r="AI3547" i="7"/>
  <c r="AD3547" i="7"/>
  <c r="V3547" i="7"/>
  <c r="O3547" i="7"/>
  <c r="AQ3547" i="7" s="1"/>
  <c r="AR3547" i="7" s="1"/>
  <c r="AI3546" i="7"/>
  <c r="AD3546" i="7"/>
  <c r="V3546" i="7"/>
  <c r="O3546" i="7"/>
  <c r="AQ3546" i="7" s="1"/>
  <c r="AR3546" i="7" s="1"/>
  <c r="AI3545" i="7"/>
  <c r="AD3545" i="7"/>
  <c r="V3545" i="7"/>
  <c r="O3545" i="7"/>
  <c r="AQ3545" i="7" s="1"/>
  <c r="AR3545" i="7" s="1"/>
  <c r="AI3544" i="7"/>
  <c r="AD3544" i="7"/>
  <c r="V3544" i="7"/>
  <c r="O3544" i="7"/>
  <c r="AQ3544" i="7" s="1"/>
  <c r="AR3544" i="7" s="1"/>
  <c r="AI3543" i="7"/>
  <c r="AD3543" i="7"/>
  <c r="V3543" i="7"/>
  <c r="O3543" i="7"/>
  <c r="AQ3543" i="7" s="1"/>
  <c r="AR3543" i="7" s="1"/>
  <c r="AI3542" i="7"/>
  <c r="AD3542" i="7"/>
  <c r="V3542" i="7"/>
  <c r="O3542" i="7"/>
  <c r="AQ3542" i="7" s="1"/>
  <c r="AR3542" i="7" s="1"/>
  <c r="AI3541" i="7"/>
  <c r="AD3541" i="7"/>
  <c r="V3541" i="7"/>
  <c r="O3541" i="7"/>
  <c r="AQ3541" i="7" s="1"/>
  <c r="AR3541" i="7" s="1"/>
  <c r="AI3540" i="7"/>
  <c r="AD3540" i="7"/>
  <c r="V3540" i="7"/>
  <c r="O3540" i="7"/>
  <c r="AQ3540" i="7" s="1"/>
  <c r="AR3540" i="7" s="1"/>
  <c r="AI3539" i="7"/>
  <c r="AD3539" i="7"/>
  <c r="V3539" i="7"/>
  <c r="O3539" i="7"/>
  <c r="AQ3539" i="7" s="1"/>
  <c r="AR3539" i="7" s="1"/>
  <c r="AI3538" i="7"/>
  <c r="AD3538" i="7"/>
  <c r="V3538" i="7"/>
  <c r="O3538" i="7"/>
  <c r="AQ3538" i="7" s="1"/>
  <c r="AR3538" i="7" s="1"/>
  <c r="AI3537" i="7"/>
  <c r="AD3537" i="7"/>
  <c r="V3537" i="7"/>
  <c r="O3537" i="7"/>
  <c r="AQ3537" i="7" s="1"/>
  <c r="AR3537" i="7" s="1"/>
  <c r="AI3536" i="7"/>
  <c r="AD3536" i="7"/>
  <c r="V3536" i="7"/>
  <c r="O3536" i="7"/>
  <c r="AQ3536" i="7" s="1"/>
  <c r="AR3536" i="7" s="1"/>
  <c r="AI3535" i="7"/>
  <c r="AD3535" i="7"/>
  <c r="V3535" i="7"/>
  <c r="O3535" i="7"/>
  <c r="AQ3535" i="7" s="1"/>
  <c r="AR3535" i="7" s="1"/>
  <c r="AI3534" i="7"/>
  <c r="AD3534" i="7"/>
  <c r="V3534" i="7"/>
  <c r="O3534" i="7"/>
  <c r="AQ3534" i="7" s="1"/>
  <c r="AR3534" i="7" s="1"/>
  <c r="AI3533" i="7"/>
  <c r="AD3533" i="7"/>
  <c r="V3533" i="7"/>
  <c r="O3533" i="7"/>
  <c r="AQ3533" i="7" s="1"/>
  <c r="AR3533" i="7" s="1"/>
  <c r="AI3532" i="7"/>
  <c r="AD3532" i="7"/>
  <c r="V3532" i="7"/>
  <c r="O3532" i="7"/>
  <c r="AQ3532" i="7" s="1"/>
  <c r="AR3532" i="7" s="1"/>
  <c r="AI3531" i="7"/>
  <c r="AD3531" i="7"/>
  <c r="V3531" i="7"/>
  <c r="O3531" i="7"/>
  <c r="AQ3531" i="7" s="1"/>
  <c r="AR3531" i="7" s="1"/>
  <c r="AI3530" i="7"/>
  <c r="AD3530" i="7"/>
  <c r="V3530" i="7"/>
  <c r="O3530" i="7"/>
  <c r="AQ3530" i="7" s="1"/>
  <c r="AR3530" i="7" s="1"/>
  <c r="AI3529" i="7"/>
  <c r="AD3529" i="7"/>
  <c r="V3529" i="7"/>
  <c r="O3529" i="7"/>
  <c r="AQ3529" i="7" s="1"/>
  <c r="AR3529" i="7" s="1"/>
  <c r="AI3528" i="7"/>
  <c r="AD3528" i="7"/>
  <c r="V3528" i="7"/>
  <c r="O3528" i="7"/>
  <c r="AQ3528" i="7" s="1"/>
  <c r="AR3528" i="7" s="1"/>
  <c r="AI3527" i="7"/>
  <c r="AD3527" i="7"/>
  <c r="V3527" i="7"/>
  <c r="O3527" i="7"/>
  <c r="AQ3527" i="7" s="1"/>
  <c r="AR3527" i="7" s="1"/>
  <c r="AI3526" i="7"/>
  <c r="AD3526" i="7"/>
  <c r="V3526" i="7"/>
  <c r="O3526" i="7"/>
  <c r="AQ3526" i="7" s="1"/>
  <c r="AR3526" i="7" s="1"/>
  <c r="AI3525" i="7"/>
  <c r="AD3525" i="7"/>
  <c r="V3525" i="7"/>
  <c r="O3525" i="7"/>
  <c r="AQ3525" i="7" s="1"/>
  <c r="AR3525" i="7" s="1"/>
  <c r="AI3524" i="7"/>
  <c r="AD3524" i="7"/>
  <c r="V3524" i="7"/>
  <c r="O3524" i="7"/>
  <c r="AQ3524" i="7" s="1"/>
  <c r="AR3524" i="7"/>
  <c r="AI3523" i="7"/>
  <c r="AD3523" i="7"/>
  <c r="V3523" i="7"/>
  <c r="O3523" i="7"/>
  <c r="AQ3523" i="7" s="1"/>
  <c r="AR3523" i="7" s="1"/>
  <c r="AI3522" i="7"/>
  <c r="AD3522" i="7"/>
  <c r="V3522" i="7"/>
  <c r="O3522" i="7"/>
  <c r="AQ3522" i="7" s="1"/>
  <c r="AR3522" i="7" s="1"/>
  <c r="AI3521" i="7"/>
  <c r="AD3521" i="7"/>
  <c r="V3521" i="7"/>
  <c r="O3521" i="7"/>
  <c r="AQ3521" i="7" s="1"/>
  <c r="AR3521" i="7" s="1"/>
  <c r="AI3520" i="7"/>
  <c r="AD3520" i="7"/>
  <c r="V3520" i="7"/>
  <c r="O3520" i="7"/>
  <c r="AQ3520" i="7" s="1"/>
  <c r="AR3520" i="7" s="1"/>
  <c r="AI3519" i="7"/>
  <c r="AD3519" i="7"/>
  <c r="V3519" i="7"/>
  <c r="O3519" i="7"/>
  <c r="AQ3519" i="7" s="1"/>
  <c r="AR3519" i="7" s="1"/>
  <c r="AI3518" i="7"/>
  <c r="AD3518" i="7"/>
  <c r="V3518" i="7"/>
  <c r="O3518" i="7"/>
  <c r="AQ3518" i="7" s="1"/>
  <c r="AR3518" i="7" s="1"/>
  <c r="AI3517" i="7"/>
  <c r="AD3517" i="7"/>
  <c r="V3517" i="7"/>
  <c r="O3517" i="7"/>
  <c r="AQ3517" i="7" s="1"/>
  <c r="AR3517" i="7" s="1"/>
  <c r="AI3516" i="7"/>
  <c r="AD3516" i="7"/>
  <c r="V3516" i="7"/>
  <c r="O3516" i="7"/>
  <c r="AQ3516" i="7" s="1"/>
  <c r="AR3516" i="7" s="1"/>
  <c r="AI3515" i="7"/>
  <c r="AD3515" i="7"/>
  <c r="V3515" i="7"/>
  <c r="O3515" i="7"/>
  <c r="AQ3515" i="7" s="1"/>
  <c r="AR3515" i="7" s="1"/>
  <c r="AI3514" i="7"/>
  <c r="AD3514" i="7"/>
  <c r="V3514" i="7"/>
  <c r="O3514" i="7"/>
  <c r="AQ3514" i="7" s="1"/>
  <c r="AR3514" i="7" s="1"/>
  <c r="AI3513" i="7"/>
  <c r="AD3513" i="7"/>
  <c r="V3513" i="7"/>
  <c r="O3513" i="7"/>
  <c r="AQ3513" i="7" s="1"/>
  <c r="AR3513" i="7" s="1"/>
  <c r="AI3512" i="7"/>
  <c r="AD3512" i="7"/>
  <c r="V3512" i="7"/>
  <c r="O3512" i="7"/>
  <c r="AQ3512" i="7" s="1"/>
  <c r="AR3512" i="7" s="1"/>
  <c r="AI3511" i="7"/>
  <c r="AD3511" i="7"/>
  <c r="V3511" i="7"/>
  <c r="O3511" i="7"/>
  <c r="AQ3511" i="7" s="1"/>
  <c r="AR3511" i="7" s="1"/>
  <c r="AI3510" i="7"/>
  <c r="AD3510" i="7"/>
  <c r="V3510" i="7"/>
  <c r="O3510" i="7"/>
  <c r="AQ3510" i="7" s="1"/>
  <c r="AR3510" i="7" s="1"/>
  <c r="AI3509" i="7"/>
  <c r="AD3509" i="7"/>
  <c r="V3509" i="7"/>
  <c r="O3509" i="7"/>
  <c r="AQ3509" i="7" s="1"/>
  <c r="AR3509" i="7" s="1"/>
  <c r="AI3508" i="7"/>
  <c r="AD3508" i="7"/>
  <c r="V3508" i="7"/>
  <c r="O3508" i="7"/>
  <c r="AQ3508" i="7" s="1"/>
  <c r="AR3508" i="7" s="1"/>
  <c r="AI3507" i="7"/>
  <c r="AD3507" i="7"/>
  <c r="V3507" i="7"/>
  <c r="O3507" i="7"/>
  <c r="AQ3507" i="7" s="1"/>
  <c r="AR3507" i="7" s="1"/>
  <c r="AI3506" i="7"/>
  <c r="AD3506" i="7"/>
  <c r="V3506" i="7"/>
  <c r="O3506" i="7"/>
  <c r="AQ3506" i="7" s="1"/>
  <c r="AR3506" i="7" s="1"/>
  <c r="AI3505" i="7"/>
  <c r="AD3505" i="7"/>
  <c r="V3505" i="7"/>
  <c r="O3505" i="7"/>
  <c r="AQ3505" i="7"/>
  <c r="AR3505" i="7"/>
  <c r="AI3504" i="7"/>
  <c r="AD3504" i="7"/>
  <c r="V3504" i="7"/>
  <c r="O3504" i="7"/>
  <c r="AQ3504" i="7"/>
  <c r="AR3504" i="7" s="1"/>
  <c r="AI3503" i="7"/>
  <c r="AD3503" i="7"/>
  <c r="V3503" i="7"/>
  <c r="O3503" i="7"/>
  <c r="AQ3503" i="7" s="1"/>
  <c r="AR3503" i="7" s="1"/>
  <c r="AI3502" i="7"/>
  <c r="AD3502" i="7"/>
  <c r="V3502" i="7"/>
  <c r="O3502" i="7"/>
  <c r="AQ3502" i="7" s="1"/>
  <c r="AR3502" i="7" s="1"/>
  <c r="AI3501" i="7"/>
  <c r="AD3501" i="7"/>
  <c r="V3501" i="7"/>
  <c r="O3501" i="7"/>
  <c r="AQ3501" i="7" s="1"/>
  <c r="AR3501" i="7" s="1"/>
  <c r="AI3500" i="7"/>
  <c r="AD3500" i="7"/>
  <c r="V3500" i="7"/>
  <c r="O3500" i="7"/>
  <c r="AQ3500" i="7" s="1"/>
  <c r="AR3500" i="7" s="1"/>
  <c r="AI3499" i="7"/>
  <c r="AD3499" i="7"/>
  <c r="V3499" i="7"/>
  <c r="O3499" i="7"/>
  <c r="AQ3499" i="7"/>
  <c r="AR3499" i="7" s="1"/>
  <c r="AI3498" i="7"/>
  <c r="AD3498" i="7"/>
  <c r="V3498" i="7"/>
  <c r="O3498" i="7"/>
  <c r="AQ3498" i="7" s="1"/>
  <c r="AR3498" i="7" s="1"/>
  <c r="AI3497" i="7"/>
  <c r="AD3497" i="7"/>
  <c r="V3497" i="7"/>
  <c r="O3497" i="7"/>
  <c r="AQ3497" i="7" s="1"/>
  <c r="AR3497" i="7" s="1"/>
  <c r="AI3496" i="7"/>
  <c r="AD3496" i="7"/>
  <c r="V3496" i="7"/>
  <c r="O3496" i="7"/>
  <c r="AQ3496" i="7" s="1"/>
  <c r="AR3496" i="7" s="1"/>
  <c r="AI3495" i="7"/>
  <c r="AD3495" i="7"/>
  <c r="V3495" i="7"/>
  <c r="O3495" i="7"/>
  <c r="AQ3495" i="7" s="1"/>
  <c r="AR3495" i="7" s="1"/>
  <c r="AI3494" i="7"/>
  <c r="AD3494" i="7"/>
  <c r="V3494" i="7"/>
  <c r="O3494" i="7"/>
  <c r="AQ3494" i="7" s="1"/>
  <c r="AR3494" i="7" s="1"/>
  <c r="AI3493" i="7"/>
  <c r="AD3493" i="7"/>
  <c r="V3493" i="7"/>
  <c r="O3493" i="7"/>
  <c r="AQ3493" i="7" s="1"/>
  <c r="AR3493" i="7" s="1"/>
  <c r="AI3492" i="7"/>
  <c r="AD3492" i="7"/>
  <c r="V3492" i="7"/>
  <c r="O3492" i="7"/>
  <c r="AQ3492" i="7" s="1"/>
  <c r="AR3492" i="7" s="1"/>
  <c r="AI3491" i="7"/>
  <c r="AD3491" i="7"/>
  <c r="V3491" i="7"/>
  <c r="O3491" i="7"/>
  <c r="AQ3491" i="7" s="1"/>
  <c r="AR3491" i="7" s="1"/>
  <c r="AI3490" i="7"/>
  <c r="AD3490" i="7"/>
  <c r="V3490" i="7"/>
  <c r="O3490" i="7"/>
  <c r="AQ3490" i="7" s="1"/>
  <c r="AR3490" i="7" s="1"/>
  <c r="AI3489" i="7"/>
  <c r="AD3489" i="7"/>
  <c r="V3489" i="7"/>
  <c r="O3489" i="7"/>
  <c r="AQ3489" i="7" s="1"/>
  <c r="AR3489" i="7" s="1"/>
  <c r="AI3488" i="7"/>
  <c r="AD3488" i="7"/>
  <c r="V3488" i="7"/>
  <c r="O3488" i="7"/>
  <c r="AQ3488" i="7" s="1"/>
  <c r="AR3488" i="7" s="1"/>
  <c r="AI3487" i="7"/>
  <c r="AD3487" i="7"/>
  <c r="V3487" i="7"/>
  <c r="O3487" i="7"/>
  <c r="AQ3487" i="7" s="1"/>
  <c r="AR3487" i="7" s="1"/>
  <c r="AI3486" i="7"/>
  <c r="AD3486" i="7"/>
  <c r="V3486" i="7"/>
  <c r="O3486" i="7"/>
  <c r="AQ3486" i="7"/>
  <c r="AR3486" i="7" s="1"/>
  <c r="AI3485" i="7"/>
  <c r="AD3485" i="7"/>
  <c r="V3485" i="7"/>
  <c r="O3485" i="7"/>
  <c r="AQ3485" i="7" s="1"/>
  <c r="AR3485" i="7" s="1"/>
  <c r="AI3484" i="7"/>
  <c r="AD3484" i="7"/>
  <c r="V3484" i="7"/>
  <c r="O3484" i="7"/>
  <c r="AQ3484" i="7" s="1"/>
  <c r="AR3484" i="7" s="1"/>
  <c r="AI3483" i="7"/>
  <c r="AD3483" i="7"/>
  <c r="V3483" i="7"/>
  <c r="O3483" i="7"/>
  <c r="AQ3483" i="7" s="1"/>
  <c r="AR3483" i="7" s="1"/>
  <c r="AI3482" i="7"/>
  <c r="AD3482" i="7"/>
  <c r="V3482" i="7"/>
  <c r="O3482" i="7"/>
  <c r="AQ3482" i="7" s="1"/>
  <c r="AR3482" i="7" s="1"/>
  <c r="AI3481" i="7"/>
  <c r="AD3481" i="7"/>
  <c r="V3481" i="7"/>
  <c r="O3481" i="7"/>
  <c r="AQ3481" i="7" s="1"/>
  <c r="AR3481" i="7" s="1"/>
  <c r="AI3480" i="7"/>
  <c r="AD3480" i="7"/>
  <c r="V3480" i="7"/>
  <c r="O3480" i="7"/>
  <c r="AQ3480" i="7" s="1"/>
  <c r="AR3480" i="7" s="1"/>
  <c r="AI3479" i="7"/>
  <c r="AD3479" i="7"/>
  <c r="V3479" i="7"/>
  <c r="O3479" i="7"/>
  <c r="AQ3479" i="7" s="1"/>
  <c r="AR3479" i="7" s="1"/>
  <c r="AI3478" i="7"/>
  <c r="AD3478" i="7"/>
  <c r="V3478" i="7"/>
  <c r="O3478" i="7"/>
  <c r="AQ3478" i="7" s="1"/>
  <c r="AR3478" i="7" s="1"/>
  <c r="AI3477" i="7"/>
  <c r="AD3477" i="7"/>
  <c r="V3477" i="7"/>
  <c r="O3477" i="7"/>
  <c r="AQ3477" i="7" s="1"/>
  <c r="AR3477" i="7" s="1"/>
  <c r="AI3476" i="7"/>
  <c r="AD3476" i="7"/>
  <c r="V3476" i="7"/>
  <c r="O3476" i="7"/>
  <c r="AQ3476" i="7" s="1"/>
  <c r="AR3476" i="7" s="1"/>
  <c r="AI3475" i="7"/>
  <c r="AD3475" i="7"/>
  <c r="V3475" i="7"/>
  <c r="O3475" i="7"/>
  <c r="AQ3475" i="7" s="1"/>
  <c r="AR3475" i="7" s="1"/>
  <c r="AI3474" i="7"/>
  <c r="AD3474" i="7"/>
  <c r="V3474" i="7"/>
  <c r="O3474" i="7"/>
  <c r="AQ3474" i="7" s="1"/>
  <c r="AR3474" i="7" s="1"/>
  <c r="AI3473" i="7"/>
  <c r="AD3473" i="7"/>
  <c r="V3473" i="7"/>
  <c r="O3473" i="7"/>
  <c r="AQ3473" i="7"/>
  <c r="AR3473" i="7" s="1"/>
  <c r="AI3472" i="7"/>
  <c r="AD3472" i="7"/>
  <c r="V3472" i="7"/>
  <c r="O3472" i="7"/>
  <c r="AQ3472" i="7" s="1"/>
  <c r="AR3472" i="7" s="1"/>
  <c r="AI3471" i="7"/>
  <c r="AD3471" i="7"/>
  <c r="V3471" i="7"/>
  <c r="O3471" i="7"/>
  <c r="AQ3471" i="7" s="1"/>
  <c r="AR3471" i="7" s="1"/>
  <c r="AI3470" i="7"/>
  <c r="AD3470" i="7"/>
  <c r="V3470" i="7"/>
  <c r="O3470" i="7"/>
  <c r="AQ3470" i="7" s="1"/>
  <c r="AR3470" i="7" s="1"/>
  <c r="AI3469" i="7"/>
  <c r="AD3469" i="7"/>
  <c r="V3469" i="7"/>
  <c r="O3469" i="7"/>
  <c r="AQ3469" i="7" s="1"/>
  <c r="AR3469" i="7" s="1"/>
  <c r="AI3468" i="7"/>
  <c r="AD3468" i="7"/>
  <c r="V3468" i="7"/>
  <c r="O3468" i="7"/>
  <c r="AQ3468" i="7" s="1"/>
  <c r="AR3468" i="7" s="1"/>
  <c r="AI3467" i="7"/>
  <c r="AD3467" i="7"/>
  <c r="V3467" i="7"/>
  <c r="O3467" i="7"/>
  <c r="AQ3467" i="7" s="1"/>
  <c r="AR3467" i="7" s="1"/>
  <c r="AI3466" i="7"/>
  <c r="AD3466" i="7"/>
  <c r="V3466" i="7"/>
  <c r="O3466" i="7"/>
  <c r="AQ3466" i="7" s="1"/>
  <c r="AR3466" i="7" s="1"/>
  <c r="AI3465" i="7"/>
  <c r="AD3465" i="7"/>
  <c r="V3465" i="7"/>
  <c r="O3465" i="7"/>
  <c r="AQ3465" i="7" s="1"/>
  <c r="AR3465" i="7" s="1"/>
  <c r="AI3464" i="7"/>
  <c r="AD3464" i="7"/>
  <c r="V3464" i="7"/>
  <c r="O3464" i="7"/>
  <c r="AQ3464" i="7"/>
  <c r="AR3464" i="7" s="1"/>
  <c r="AI3463" i="7"/>
  <c r="AD3463" i="7"/>
  <c r="V3463" i="7"/>
  <c r="O3463" i="7"/>
  <c r="AQ3463" i="7" s="1"/>
  <c r="AR3463" i="7" s="1"/>
  <c r="AI3462" i="7"/>
  <c r="AD3462" i="7"/>
  <c r="V3462" i="7"/>
  <c r="O3462" i="7"/>
  <c r="AQ3462" i="7" s="1"/>
  <c r="AR3462" i="7" s="1"/>
  <c r="AI3461" i="7"/>
  <c r="AD3461" i="7"/>
  <c r="V3461" i="7"/>
  <c r="O3461" i="7"/>
  <c r="AQ3461" i="7" s="1"/>
  <c r="AR3461" i="7" s="1"/>
  <c r="AI3460" i="7"/>
  <c r="AD3460" i="7"/>
  <c r="V3460" i="7"/>
  <c r="O3460" i="7"/>
  <c r="AQ3460" i="7" s="1"/>
  <c r="AR3460" i="7" s="1"/>
  <c r="AI3459" i="7"/>
  <c r="AD3459" i="7"/>
  <c r="V3459" i="7"/>
  <c r="O3459" i="7"/>
  <c r="AQ3459" i="7" s="1"/>
  <c r="AR3459" i="7" s="1"/>
  <c r="AI3458" i="7"/>
  <c r="AD3458" i="7"/>
  <c r="V3458" i="7"/>
  <c r="O3458" i="7"/>
  <c r="AQ3458" i="7" s="1"/>
  <c r="AR3458" i="7" s="1"/>
  <c r="AI3457" i="7"/>
  <c r="AD3457" i="7"/>
  <c r="V3457" i="7"/>
  <c r="O3457" i="7"/>
  <c r="AQ3457" i="7"/>
  <c r="AR3457" i="7" s="1"/>
  <c r="AI3456" i="7"/>
  <c r="AD3456" i="7"/>
  <c r="V3456" i="7"/>
  <c r="O3456" i="7"/>
  <c r="AQ3456" i="7" s="1"/>
  <c r="AR3456" i="7" s="1"/>
  <c r="AI3455" i="7"/>
  <c r="AD3455" i="7"/>
  <c r="V3455" i="7"/>
  <c r="O3455" i="7"/>
  <c r="AQ3455" i="7" s="1"/>
  <c r="AR3455" i="7" s="1"/>
  <c r="AI3454" i="7"/>
  <c r="AD3454" i="7"/>
  <c r="V3454" i="7"/>
  <c r="O3454" i="7"/>
  <c r="AQ3454" i="7" s="1"/>
  <c r="AR3454" i="7" s="1"/>
  <c r="AI3453" i="7"/>
  <c r="AD3453" i="7"/>
  <c r="V3453" i="7"/>
  <c r="O3453" i="7"/>
  <c r="AQ3453" i="7" s="1"/>
  <c r="AR3453" i="7" s="1"/>
  <c r="AI3452" i="7"/>
  <c r="AD3452" i="7"/>
  <c r="V3452" i="7"/>
  <c r="O3452" i="7"/>
  <c r="AQ3452" i="7" s="1"/>
  <c r="AR3452" i="7" s="1"/>
  <c r="AI3451" i="7"/>
  <c r="AD3451" i="7"/>
  <c r="V3451" i="7"/>
  <c r="O3451" i="7"/>
  <c r="AQ3451" i="7" s="1"/>
  <c r="AR3451" i="7" s="1"/>
  <c r="AI3450" i="7"/>
  <c r="AD3450" i="7"/>
  <c r="V3450" i="7"/>
  <c r="O3450" i="7"/>
  <c r="AQ3450" i="7" s="1"/>
  <c r="AR3450" i="7" s="1"/>
  <c r="AI3449" i="7"/>
  <c r="AD3449" i="7"/>
  <c r="V3449" i="7"/>
  <c r="O3449" i="7"/>
  <c r="AQ3449" i="7" s="1"/>
  <c r="AR3449" i="7" s="1"/>
  <c r="AI3448" i="7"/>
  <c r="AD3448" i="7"/>
  <c r="V3448" i="7"/>
  <c r="O3448" i="7"/>
  <c r="AQ3448" i="7" s="1"/>
  <c r="AR3448" i="7" s="1"/>
  <c r="AI3447" i="7"/>
  <c r="AD3447" i="7"/>
  <c r="V3447" i="7"/>
  <c r="O3447" i="7"/>
  <c r="AQ3447" i="7" s="1"/>
  <c r="AR3447" i="7" s="1"/>
  <c r="AI3446" i="7"/>
  <c r="AD3446" i="7"/>
  <c r="V3446" i="7"/>
  <c r="O3446" i="7"/>
  <c r="AQ3446" i="7" s="1"/>
  <c r="AR3446" i="7" s="1"/>
  <c r="AI3445" i="7"/>
  <c r="AD3445" i="7"/>
  <c r="V3445" i="7"/>
  <c r="O3445" i="7"/>
  <c r="AQ3445" i="7" s="1"/>
  <c r="AR3445" i="7" s="1"/>
  <c r="AI3444" i="7"/>
  <c r="AD3444" i="7"/>
  <c r="V3444" i="7"/>
  <c r="O3444" i="7"/>
  <c r="AQ3444" i="7" s="1"/>
  <c r="AR3444" i="7"/>
  <c r="AI3443" i="7"/>
  <c r="AD3443" i="7"/>
  <c r="V3443" i="7"/>
  <c r="O3443" i="7"/>
  <c r="AQ3443" i="7" s="1"/>
  <c r="AR3443" i="7" s="1"/>
  <c r="AI3442" i="7"/>
  <c r="AD3442" i="7"/>
  <c r="V3442" i="7"/>
  <c r="O3442" i="7"/>
  <c r="AQ3442" i="7" s="1"/>
  <c r="AR3442" i="7" s="1"/>
  <c r="AI3441" i="7"/>
  <c r="AD3441" i="7"/>
  <c r="V3441" i="7"/>
  <c r="O3441" i="7"/>
  <c r="AQ3441" i="7" s="1"/>
  <c r="AR3441" i="7" s="1"/>
  <c r="AI3440" i="7"/>
  <c r="AD3440" i="7"/>
  <c r="V3440" i="7"/>
  <c r="O3440" i="7"/>
  <c r="AQ3440" i="7" s="1"/>
  <c r="AR3440" i="7" s="1"/>
  <c r="AI3439" i="7"/>
  <c r="AD3439" i="7"/>
  <c r="V3439" i="7"/>
  <c r="O3439" i="7"/>
  <c r="AQ3439" i="7" s="1"/>
  <c r="AR3439" i="7" s="1"/>
  <c r="AI3438" i="7"/>
  <c r="AD3438" i="7"/>
  <c r="V3438" i="7"/>
  <c r="O3438" i="7"/>
  <c r="AQ3438" i="7" s="1"/>
  <c r="AR3438" i="7" s="1"/>
  <c r="AI3437" i="7"/>
  <c r="AD3437" i="7"/>
  <c r="V3437" i="7"/>
  <c r="O3437" i="7"/>
  <c r="AQ3437" i="7" s="1"/>
  <c r="AR3437" i="7" s="1"/>
  <c r="AI3436" i="7"/>
  <c r="AD3436" i="7"/>
  <c r="V3436" i="7"/>
  <c r="O3436" i="7"/>
  <c r="AQ3436" i="7" s="1"/>
  <c r="AR3436" i="7" s="1"/>
  <c r="AI3435" i="7"/>
  <c r="AD3435" i="7"/>
  <c r="V3435" i="7"/>
  <c r="O3435" i="7"/>
  <c r="AQ3435" i="7" s="1"/>
  <c r="AR3435" i="7" s="1"/>
  <c r="AI3434" i="7"/>
  <c r="AD3434" i="7"/>
  <c r="V3434" i="7"/>
  <c r="O3434" i="7"/>
  <c r="AQ3434" i="7" s="1"/>
  <c r="AR3434" i="7" s="1"/>
  <c r="AI3433" i="7"/>
  <c r="AD3433" i="7"/>
  <c r="V3433" i="7"/>
  <c r="O3433" i="7"/>
  <c r="AQ3433" i="7" s="1"/>
  <c r="AR3433" i="7"/>
  <c r="AI3432" i="7"/>
  <c r="AD3432" i="7"/>
  <c r="V3432" i="7"/>
  <c r="O3432" i="7"/>
  <c r="AQ3432" i="7" s="1"/>
  <c r="AR3432" i="7" s="1"/>
  <c r="AI3431" i="7"/>
  <c r="AD3431" i="7"/>
  <c r="V3431" i="7"/>
  <c r="O3431" i="7"/>
  <c r="AQ3431" i="7" s="1"/>
  <c r="AR3431" i="7" s="1"/>
  <c r="AI3430" i="7"/>
  <c r="AD3430" i="7"/>
  <c r="V3430" i="7"/>
  <c r="O3430" i="7"/>
  <c r="AQ3430" i="7" s="1"/>
  <c r="AR3430" i="7" s="1"/>
  <c r="AI3429" i="7"/>
  <c r="AD3429" i="7"/>
  <c r="V3429" i="7"/>
  <c r="O3429" i="7"/>
  <c r="AQ3429" i="7" s="1"/>
  <c r="AR3429" i="7" s="1"/>
  <c r="AI3428" i="7"/>
  <c r="AD3428" i="7"/>
  <c r="V3428" i="7"/>
  <c r="O3428" i="7"/>
  <c r="AQ3428" i="7" s="1"/>
  <c r="AR3428" i="7" s="1"/>
  <c r="AI3427" i="7"/>
  <c r="AD3427" i="7"/>
  <c r="V3427" i="7"/>
  <c r="O3427" i="7"/>
  <c r="AQ3427" i="7" s="1"/>
  <c r="AR3427" i="7" s="1"/>
  <c r="AI3426" i="7"/>
  <c r="AD3426" i="7"/>
  <c r="V3426" i="7"/>
  <c r="O3426" i="7"/>
  <c r="AQ3426" i="7" s="1"/>
  <c r="AR3426" i="7" s="1"/>
  <c r="AI3425" i="7"/>
  <c r="AD3425" i="7"/>
  <c r="V3425" i="7"/>
  <c r="O3425" i="7"/>
  <c r="AQ3425" i="7" s="1"/>
  <c r="AR3425" i="7" s="1"/>
  <c r="AI3424" i="7"/>
  <c r="AD3424" i="7"/>
  <c r="V3424" i="7"/>
  <c r="O3424" i="7"/>
  <c r="AQ3424" i="7"/>
  <c r="AR3424" i="7" s="1"/>
  <c r="AI3423" i="7"/>
  <c r="AD3423" i="7"/>
  <c r="V3423" i="7"/>
  <c r="O3423" i="7"/>
  <c r="AQ3423" i="7" s="1"/>
  <c r="AR3423" i="7" s="1"/>
  <c r="AI3422" i="7"/>
  <c r="AD3422" i="7"/>
  <c r="V3422" i="7"/>
  <c r="O3422" i="7"/>
  <c r="AQ3422" i="7" s="1"/>
  <c r="AR3422" i="7" s="1"/>
  <c r="AI3421" i="7"/>
  <c r="AD3421" i="7"/>
  <c r="V3421" i="7"/>
  <c r="O3421" i="7"/>
  <c r="AQ3421" i="7" s="1"/>
  <c r="AR3421" i="7" s="1"/>
  <c r="AI3420" i="7"/>
  <c r="AD3420" i="7"/>
  <c r="V3420" i="7"/>
  <c r="O3420" i="7"/>
  <c r="AQ3420" i="7" s="1"/>
  <c r="AR3420" i="7" s="1"/>
  <c r="AI3419" i="7"/>
  <c r="AD3419" i="7"/>
  <c r="V3419" i="7"/>
  <c r="O3419" i="7"/>
  <c r="AQ3419" i="7" s="1"/>
  <c r="AR3419" i="7" s="1"/>
  <c r="AI3418" i="7"/>
  <c r="AD3418" i="7"/>
  <c r="V3418" i="7"/>
  <c r="O3418" i="7"/>
  <c r="AQ3418" i="7" s="1"/>
  <c r="AR3418" i="7" s="1"/>
  <c r="AI3417" i="7"/>
  <c r="AD3417" i="7"/>
  <c r="V3417" i="7"/>
  <c r="O3417" i="7"/>
  <c r="AQ3417" i="7" s="1"/>
  <c r="AR3417" i="7" s="1"/>
  <c r="AI3416" i="7"/>
  <c r="AD3416" i="7"/>
  <c r="V3416" i="7"/>
  <c r="O3416" i="7"/>
  <c r="AQ3416" i="7" s="1"/>
  <c r="AR3416" i="7" s="1"/>
  <c r="AI3415" i="7"/>
  <c r="AD3415" i="7"/>
  <c r="V3415" i="7"/>
  <c r="O3415" i="7"/>
  <c r="AQ3415" i="7" s="1"/>
  <c r="AR3415" i="7"/>
  <c r="AI3414" i="7"/>
  <c r="AD3414" i="7"/>
  <c r="V3414" i="7"/>
  <c r="O3414" i="7"/>
  <c r="AQ3414" i="7" s="1"/>
  <c r="AR3414" i="7" s="1"/>
  <c r="AI3413" i="7"/>
  <c r="AD3413" i="7"/>
  <c r="V3413" i="7"/>
  <c r="O3413" i="7"/>
  <c r="AQ3413" i="7" s="1"/>
  <c r="AR3413" i="7" s="1"/>
  <c r="AI3412" i="7"/>
  <c r="AD3412" i="7"/>
  <c r="V3412" i="7"/>
  <c r="O3412" i="7"/>
  <c r="AQ3412" i="7" s="1"/>
  <c r="AR3412" i="7" s="1"/>
  <c r="AI3411" i="7"/>
  <c r="AD3411" i="7"/>
  <c r="V3411" i="7"/>
  <c r="O3411" i="7"/>
  <c r="AQ3411" i="7" s="1"/>
  <c r="AR3411" i="7" s="1"/>
  <c r="AI3410" i="7"/>
  <c r="AD3410" i="7"/>
  <c r="V3410" i="7"/>
  <c r="O3410" i="7"/>
  <c r="AQ3410" i="7" s="1"/>
  <c r="AR3410" i="7" s="1"/>
  <c r="AI3409" i="7"/>
  <c r="AD3409" i="7"/>
  <c r="V3409" i="7"/>
  <c r="O3409" i="7"/>
  <c r="AQ3409" i="7" s="1"/>
  <c r="AR3409" i="7" s="1"/>
  <c r="AI3408" i="7"/>
  <c r="AD3408" i="7"/>
  <c r="V3408" i="7"/>
  <c r="O3408" i="7"/>
  <c r="AQ3408" i="7" s="1"/>
  <c r="AR3408" i="7" s="1"/>
  <c r="AI3407" i="7"/>
  <c r="AD3407" i="7"/>
  <c r="V3407" i="7"/>
  <c r="O3407" i="7"/>
  <c r="AQ3407" i="7" s="1"/>
  <c r="AR3407" i="7" s="1"/>
  <c r="AI3406" i="7"/>
  <c r="AD3406" i="7"/>
  <c r="V3406" i="7"/>
  <c r="O3406" i="7"/>
  <c r="AQ3406" i="7" s="1"/>
  <c r="AR3406" i="7" s="1"/>
  <c r="AI3405" i="7"/>
  <c r="AD3405" i="7"/>
  <c r="V3405" i="7"/>
  <c r="O3405" i="7"/>
  <c r="AQ3405" i="7" s="1"/>
  <c r="AR3405" i="7" s="1"/>
  <c r="AI3404" i="7"/>
  <c r="AD3404" i="7"/>
  <c r="V3404" i="7"/>
  <c r="O3404" i="7"/>
  <c r="AQ3404" i="7" s="1"/>
  <c r="AR3404" i="7" s="1"/>
  <c r="AI3403" i="7"/>
  <c r="AD3403" i="7"/>
  <c r="V3403" i="7"/>
  <c r="O3403" i="7"/>
  <c r="AQ3403" i="7" s="1"/>
  <c r="AR3403" i="7" s="1"/>
  <c r="AI3402" i="7"/>
  <c r="AD3402" i="7"/>
  <c r="V3402" i="7"/>
  <c r="O3402" i="7"/>
  <c r="AQ3402" i="7" s="1"/>
  <c r="AR3402" i="7" s="1"/>
  <c r="AI3401" i="7"/>
  <c r="AD3401" i="7"/>
  <c r="V3401" i="7"/>
  <c r="O3401" i="7"/>
  <c r="AQ3401" i="7" s="1"/>
  <c r="AR3401" i="7" s="1"/>
  <c r="AI3400" i="7"/>
  <c r="AD3400" i="7"/>
  <c r="V3400" i="7"/>
  <c r="O3400" i="7"/>
  <c r="AQ3400" i="7" s="1"/>
  <c r="AR3400" i="7" s="1"/>
  <c r="AI3399" i="7"/>
  <c r="AD3399" i="7"/>
  <c r="V3399" i="7"/>
  <c r="O3399" i="7"/>
  <c r="AQ3399" i="7" s="1"/>
  <c r="AR3399" i="7" s="1"/>
  <c r="AI3398" i="7"/>
  <c r="AD3398" i="7"/>
  <c r="V3398" i="7"/>
  <c r="O3398" i="7"/>
  <c r="AQ3398" i="7" s="1"/>
  <c r="AR3398" i="7" s="1"/>
  <c r="AI3397" i="7"/>
  <c r="AD3397" i="7"/>
  <c r="V3397" i="7"/>
  <c r="O3397" i="7"/>
  <c r="AQ3397" i="7" s="1"/>
  <c r="AR3397" i="7" s="1"/>
  <c r="AI3396" i="7"/>
  <c r="AD3396" i="7"/>
  <c r="V3396" i="7"/>
  <c r="O3396" i="7"/>
  <c r="AQ3396" i="7" s="1"/>
  <c r="AR3396" i="7" s="1"/>
  <c r="AI3395" i="7"/>
  <c r="AD3395" i="7"/>
  <c r="V3395" i="7"/>
  <c r="O3395" i="7"/>
  <c r="AQ3395" i="7" s="1"/>
  <c r="AR3395" i="7" s="1"/>
  <c r="AI3394" i="7"/>
  <c r="AD3394" i="7"/>
  <c r="V3394" i="7"/>
  <c r="O3394" i="7"/>
  <c r="AQ3394" i="7" s="1"/>
  <c r="AR3394" i="7" s="1"/>
  <c r="AI3393" i="7"/>
  <c r="AD3393" i="7"/>
  <c r="V3393" i="7"/>
  <c r="O3393" i="7"/>
  <c r="AQ3393" i="7" s="1"/>
  <c r="AR3393" i="7" s="1"/>
  <c r="AI3392" i="7"/>
  <c r="AD3392" i="7"/>
  <c r="V3392" i="7"/>
  <c r="O3392" i="7"/>
  <c r="AQ3392" i="7" s="1"/>
  <c r="AR3392" i="7" s="1"/>
  <c r="AI3391" i="7"/>
  <c r="AD3391" i="7"/>
  <c r="V3391" i="7"/>
  <c r="O3391" i="7"/>
  <c r="AQ3391" i="7" s="1"/>
  <c r="AR3391" i="7" s="1"/>
  <c r="AI3390" i="7"/>
  <c r="AD3390" i="7"/>
  <c r="V3390" i="7"/>
  <c r="O3390" i="7"/>
  <c r="AQ3390" i="7" s="1"/>
  <c r="AR3390" i="7" s="1"/>
  <c r="AI3389" i="7"/>
  <c r="AD3389" i="7"/>
  <c r="V3389" i="7"/>
  <c r="O3389" i="7"/>
  <c r="AQ3389" i="7" s="1"/>
  <c r="AR3389" i="7" s="1"/>
  <c r="AI3388" i="7"/>
  <c r="AD3388" i="7"/>
  <c r="V3388" i="7"/>
  <c r="O3388" i="7"/>
  <c r="AQ3388" i="7" s="1"/>
  <c r="AR3388" i="7" s="1"/>
  <c r="AI3387" i="7"/>
  <c r="AD3387" i="7"/>
  <c r="V3387" i="7"/>
  <c r="O3387" i="7"/>
  <c r="AQ3387" i="7" s="1"/>
  <c r="AR3387" i="7" s="1"/>
  <c r="AI3386" i="7"/>
  <c r="AD3386" i="7"/>
  <c r="V3386" i="7"/>
  <c r="O3386" i="7"/>
  <c r="AQ3386" i="7" s="1"/>
  <c r="AR3386" i="7" s="1"/>
  <c r="AI3385" i="7"/>
  <c r="AD3385" i="7"/>
  <c r="V3385" i="7"/>
  <c r="O3385" i="7"/>
  <c r="AQ3385" i="7" s="1"/>
  <c r="AR3385" i="7" s="1"/>
  <c r="AI3384" i="7"/>
  <c r="AD3384" i="7"/>
  <c r="V3384" i="7"/>
  <c r="O3384" i="7"/>
  <c r="AQ3384" i="7" s="1"/>
  <c r="AR3384" i="7" s="1"/>
  <c r="AI3383" i="7"/>
  <c r="AD3383" i="7"/>
  <c r="V3383" i="7"/>
  <c r="O3383" i="7"/>
  <c r="AQ3383" i="7" s="1"/>
  <c r="AR3383" i="7" s="1"/>
  <c r="AI3382" i="7"/>
  <c r="AD3382" i="7"/>
  <c r="V3382" i="7"/>
  <c r="O3382" i="7"/>
  <c r="AQ3382" i="7" s="1"/>
  <c r="AR3382" i="7" s="1"/>
  <c r="AI3381" i="7"/>
  <c r="AD3381" i="7"/>
  <c r="V3381" i="7"/>
  <c r="O3381" i="7"/>
  <c r="AQ3381" i="7" s="1"/>
  <c r="AR3381" i="7" s="1"/>
  <c r="AI3380" i="7"/>
  <c r="AD3380" i="7"/>
  <c r="V3380" i="7"/>
  <c r="O3380" i="7"/>
  <c r="AQ3380" i="7" s="1"/>
  <c r="AR3380" i="7" s="1"/>
  <c r="AI3379" i="7"/>
  <c r="AD3379" i="7"/>
  <c r="V3379" i="7"/>
  <c r="O3379" i="7"/>
  <c r="AQ3379" i="7" s="1"/>
  <c r="AR3379" i="7" s="1"/>
  <c r="AI3378" i="7"/>
  <c r="AD3378" i="7"/>
  <c r="V3378" i="7"/>
  <c r="O3378" i="7"/>
  <c r="AQ3378" i="7" s="1"/>
  <c r="AR3378" i="7" s="1"/>
  <c r="AI3377" i="7"/>
  <c r="AD3377" i="7"/>
  <c r="V3377" i="7"/>
  <c r="O3377" i="7"/>
  <c r="AQ3377" i="7" s="1"/>
  <c r="AR3377" i="7" s="1"/>
  <c r="AI3376" i="7"/>
  <c r="AD3376" i="7"/>
  <c r="V3376" i="7"/>
  <c r="O3376" i="7"/>
  <c r="AQ3376" i="7" s="1"/>
  <c r="AR3376" i="7" s="1"/>
  <c r="AI3375" i="7"/>
  <c r="AD3375" i="7"/>
  <c r="V3375" i="7"/>
  <c r="O3375" i="7"/>
  <c r="AQ3375" i="7" s="1"/>
  <c r="AR3375" i="7" s="1"/>
  <c r="AI3374" i="7"/>
  <c r="AD3374" i="7"/>
  <c r="V3374" i="7"/>
  <c r="O3374" i="7"/>
  <c r="AQ3374" i="7" s="1"/>
  <c r="AR3374" i="7" s="1"/>
  <c r="AI3373" i="7"/>
  <c r="AD3373" i="7"/>
  <c r="V3373" i="7"/>
  <c r="O3373" i="7"/>
  <c r="AQ3373" i="7" s="1"/>
  <c r="AR3373" i="7" s="1"/>
  <c r="AI3372" i="7"/>
  <c r="AD3372" i="7"/>
  <c r="V3372" i="7"/>
  <c r="O3372" i="7"/>
  <c r="AQ3372" i="7" s="1"/>
  <c r="AR3372" i="7" s="1"/>
  <c r="AI3371" i="7"/>
  <c r="AD3371" i="7"/>
  <c r="V3371" i="7"/>
  <c r="O3371" i="7"/>
  <c r="AQ3371" i="7"/>
  <c r="AR3371" i="7" s="1"/>
  <c r="AI3370" i="7"/>
  <c r="AD3370" i="7"/>
  <c r="V3370" i="7"/>
  <c r="O3370" i="7"/>
  <c r="AQ3370" i="7" s="1"/>
  <c r="AR3370" i="7" s="1"/>
  <c r="AI3369" i="7"/>
  <c r="AD3369" i="7"/>
  <c r="V3369" i="7"/>
  <c r="O3369" i="7"/>
  <c r="AQ3369" i="7" s="1"/>
  <c r="AR3369" i="7" s="1"/>
  <c r="AI3368" i="7"/>
  <c r="AD3368" i="7"/>
  <c r="V3368" i="7"/>
  <c r="O3368" i="7"/>
  <c r="AQ3368" i="7" s="1"/>
  <c r="AR3368" i="7" s="1"/>
  <c r="AI3367" i="7"/>
  <c r="AD3367" i="7"/>
  <c r="V3367" i="7"/>
  <c r="O3367" i="7"/>
  <c r="AQ3367" i="7" s="1"/>
  <c r="AR3367" i="7" s="1"/>
  <c r="AI3366" i="7"/>
  <c r="AD3366" i="7"/>
  <c r="V3366" i="7"/>
  <c r="O3366" i="7"/>
  <c r="AQ3366" i="7" s="1"/>
  <c r="AR3366" i="7" s="1"/>
  <c r="AI3365" i="7"/>
  <c r="AD3365" i="7"/>
  <c r="V3365" i="7"/>
  <c r="O3365" i="7"/>
  <c r="AQ3365" i="7" s="1"/>
  <c r="AR3365" i="7" s="1"/>
  <c r="AI3364" i="7"/>
  <c r="AD3364" i="7"/>
  <c r="V3364" i="7"/>
  <c r="O3364" i="7"/>
  <c r="AQ3364" i="7" s="1"/>
  <c r="AR3364" i="7" s="1"/>
  <c r="AI3363" i="7"/>
  <c r="AD3363" i="7"/>
  <c r="V3363" i="7"/>
  <c r="O3363" i="7"/>
  <c r="AQ3363" i="7" s="1"/>
  <c r="AR3363" i="7" s="1"/>
  <c r="AI3362" i="7"/>
  <c r="AD3362" i="7"/>
  <c r="V3362" i="7"/>
  <c r="O3362" i="7"/>
  <c r="AQ3362" i="7" s="1"/>
  <c r="AR3362" i="7" s="1"/>
  <c r="AI3361" i="7"/>
  <c r="AD3361" i="7"/>
  <c r="V3361" i="7"/>
  <c r="O3361" i="7"/>
  <c r="AQ3361" i="7" s="1"/>
  <c r="AR3361" i="7" s="1"/>
  <c r="AI3360" i="7"/>
  <c r="AD3360" i="7"/>
  <c r="V3360" i="7"/>
  <c r="O3360" i="7"/>
  <c r="AQ3360" i="7" s="1"/>
  <c r="AR3360" i="7" s="1"/>
  <c r="AI3359" i="7"/>
  <c r="AD3359" i="7"/>
  <c r="V3359" i="7"/>
  <c r="O3359" i="7"/>
  <c r="AQ3359" i="7" s="1"/>
  <c r="AR3359" i="7" s="1"/>
  <c r="AI3358" i="7"/>
  <c r="AD3358" i="7"/>
  <c r="V3358" i="7"/>
  <c r="O3358" i="7"/>
  <c r="AQ3358" i="7" s="1"/>
  <c r="AR3358" i="7"/>
  <c r="AI3357" i="7"/>
  <c r="AD3357" i="7"/>
  <c r="V3357" i="7"/>
  <c r="O3357" i="7"/>
  <c r="AQ3357" i="7" s="1"/>
  <c r="AR3357" i="7" s="1"/>
  <c r="AI3356" i="7"/>
  <c r="AD3356" i="7"/>
  <c r="V3356" i="7"/>
  <c r="O3356" i="7"/>
  <c r="AQ3356" i="7" s="1"/>
  <c r="AR3356" i="7" s="1"/>
  <c r="AI3355" i="7"/>
  <c r="AD3355" i="7"/>
  <c r="V3355" i="7"/>
  <c r="O3355" i="7"/>
  <c r="AQ3355" i="7" s="1"/>
  <c r="AR3355" i="7" s="1"/>
  <c r="AI3354" i="7"/>
  <c r="AD3354" i="7"/>
  <c r="V3354" i="7"/>
  <c r="O3354" i="7"/>
  <c r="AQ3354" i="7" s="1"/>
  <c r="AR3354" i="7" s="1"/>
  <c r="AI3353" i="7"/>
  <c r="AD3353" i="7"/>
  <c r="V3353" i="7"/>
  <c r="O3353" i="7"/>
  <c r="AQ3353" i="7"/>
  <c r="AR3353" i="7" s="1"/>
  <c r="AI3352" i="7"/>
  <c r="AD3352" i="7"/>
  <c r="V3352" i="7"/>
  <c r="O3352" i="7"/>
  <c r="AQ3352" i="7" s="1"/>
  <c r="AR3352" i="7" s="1"/>
  <c r="AI3351" i="7"/>
  <c r="AD3351" i="7"/>
  <c r="V3351" i="7"/>
  <c r="O3351" i="7"/>
  <c r="AQ3351" i="7" s="1"/>
  <c r="AR3351" i="7" s="1"/>
  <c r="AI3350" i="7"/>
  <c r="AD3350" i="7"/>
  <c r="V3350" i="7"/>
  <c r="O3350" i="7"/>
  <c r="AQ3350" i="7" s="1"/>
  <c r="AR3350" i="7" s="1"/>
  <c r="AI3349" i="7"/>
  <c r="AD3349" i="7"/>
  <c r="V3349" i="7"/>
  <c r="O3349" i="7"/>
  <c r="AQ3349" i="7" s="1"/>
  <c r="AR3349" i="7" s="1"/>
  <c r="AI3348" i="7"/>
  <c r="AD3348" i="7"/>
  <c r="V3348" i="7"/>
  <c r="O3348" i="7"/>
  <c r="AQ3348" i="7" s="1"/>
  <c r="AR3348" i="7" s="1"/>
  <c r="AI3347" i="7"/>
  <c r="AD3347" i="7"/>
  <c r="V3347" i="7"/>
  <c r="O3347" i="7"/>
  <c r="AQ3347" i="7" s="1"/>
  <c r="AR3347" i="7" s="1"/>
  <c r="AI3346" i="7"/>
  <c r="AD3346" i="7"/>
  <c r="V3346" i="7"/>
  <c r="O3346" i="7"/>
  <c r="AQ3346" i="7"/>
  <c r="AR3346" i="7" s="1"/>
  <c r="AI3345" i="7"/>
  <c r="AD3345" i="7"/>
  <c r="V3345" i="7"/>
  <c r="O3345" i="7"/>
  <c r="AQ3345" i="7" s="1"/>
  <c r="AR3345" i="7" s="1"/>
  <c r="AI3344" i="7"/>
  <c r="AD3344" i="7"/>
  <c r="V3344" i="7"/>
  <c r="O3344" i="7"/>
  <c r="AQ3344" i="7" s="1"/>
  <c r="AR3344" i="7" s="1"/>
  <c r="AI3343" i="7"/>
  <c r="AD3343" i="7"/>
  <c r="V3343" i="7"/>
  <c r="O3343" i="7"/>
  <c r="AQ3343" i="7" s="1"/>
  <c r="AR3343" i="7" s="1"/>
  <c r="AI3342" i="7"/>
  <c r="AD3342" i="7"/>
  <c r="V3342" i="7"/>
  <c r="O3342" i="7"/>
  <c r="AQ3342" i="7" s="1"/>
  <c r="AR3342" i="7" s="1"/>
  <c r="AI3341" i="7"/>
  <c r="AD3341" i="7"/>
  <c r="V3341" i="7"/>
  <c r="O3341" i="7"/>
  <c r="AQ3341" i="7" s="1"/>
  <c r="AR3341" i="7" s="1"/>
  <c r="AI3340" i="7"/>
  <c r="AD3340" i="7"/>
  <c r="V3340" i="7"/>
  <c r="O3340" i="7"/>
  <c r="AQ3340" i="7" s="1"/>
  <c r="AR3340" i="7" s="1"/>
  <c r="AI3339" i="7"/>
  <c r="AD3339" i="7"/>
  <c r="V3339" i="7"/>
  <c r="O3339" i="7"/>
  <c r="AQ3339" i="7" s="1"/>
  <c r="AR3339" i="7" s="1"/>
  <c r="AI3338" i="7"/>
  <c r="AD3338" i="7"/>
  <c r="V3338" i="7"/>
  <c r="O3338" i="7"/>
  <c r="AQ3338" i="7"/>
  <c r="AR3338" i="7" s="1"/>
  <c r="AI3337" i="7"/>
  <c r="AD3337" i="7"/>
  <c r="V3337" i="7"/>
  <c r="O3337" i="7"/>
  <c r="AQ3337" i="7" s="1"/>
  <c r="AR3337" i="7" s="1"/>
  <c r="AI3336" i="7"/>
  <c r="AD3336" i="7"/>
  <c r="V3336" i="7"/>
  <c r="O3336" i="7"/>
  <c r="AQ3336" i="7" s="1"/>
  <c r="AR3336" i="7" s="1"/>
  <c r="AI3335" i="7"/>
  <c r="AD3335" i="7"/>
  <c r="V3335" i="7"/>
  <c r="O3335" i="7"/>
  <c r="AQ3335" i="7" s="1"/>
  <c r="AR3335" i="7" s="1"/>
  <c r="AI3334" i="7"/>
  <c r="AD3334" i="7"/>
  <c r="V3334" i="7"/>
  <c r="O3334" i="7"/>
  <c r="AQ3334" i="7" s="1"/>
  <c r="AR3334" i="7" s="1"/>
  <c r="AI3333" i="7"/>
  <c r="AD3333" i="7"/>
  <c r="V3333" i="7"/>
  <c r="O3333" i="7"/>
  <c r="AQ3333" i="7" s="1"/>
  <c r="AR3333" i="7" s="1"/>
  <c r="AI3332" i="7"/>
  <c r="AD3332" i="7"/>
  <c r="V3332" i="7"/>
  <c r="O3332" i="7"/>
  <c r="AQ3332" i="7" s="1"/>
  <c r="AR3332" i="7" s="1"/>
  <c r="AI3331" i="7"/>
  <c r="AD3331" i="7"/>
  <c r="V3331" i="7"/>
  <c r="O3331" i="7"/>
  <c r="AQ3331" i="7" s="1"/>
  <c r="AR3331" i="7" s="1"/>
  <c r="AI3330" i="7"/>
  <c r="AD3330" i="7"/>
  <c r="V3330" i="7"/>
  <c r="O3330" i="7"/>
  <c r="AQ3330" i="7" s="1"/>
  <c r="AR3330" i="7" s="1"/>
  <c r="AI3329" i="7"/>
  <c r="AD3329" i="7"/>
  <c r="V3329" i="7"/>
  <c r="O3329" i="7"/>
  <c r="AQ3329" i="7" s="1"/>
  <c r="AR3329" i="7" s="1"/>
  <c r="AI3328" i="7"/>
  <c r="AD3328" i="7"/>
  <c r="V3328" i="7"/>
  <c r="O3328" i="7"/>
  <c r="AQ3328" i="7" s="1"/>
  <c r="AR3328" i="7" s="1"/>
  <c r="AI3327" i="7"/>
  <c r="AD3327" i="7"/>
  <c r="V3327" i="7"/>
  <c r="O3327" i="7"/>
  <c r="AQ3327" i="7" s="1"/>
  <c r="AR3327" i="7" s="1"/>
  <c r="AI3326" i="7"/>
  <c r="AD3326" i="7"/>
  <c r="V3326" i="7"/>
  <c r="O3326" i="7"/>
  <c r="AQ3326" i="7" s="1"/>
  <c r="AR3326" i="7" s="1"/>
  <c r="AI3325" i="7"/>
  <c r="AD3325" i="7"/>
  <c r="V3325" i="7"/>
  <c r="O3325" i="7"/>
  <c r="AQ3325" i="7"/>
  <c r="AR3325" i="7" s="1"/>
  <c r="AI3324" i="7"/>
  <c r="AD3324" i="7"/>
  <c r="V3324" i="7"/>
  <c r="O3324" i="7"/>
  <c r="AQ3324" i="7" s="1"/>
  <c r="AR3324" i="7" s="1"/>
  <c r="AI3323" i="7"/>
  <c r="AD3323" i="7"/>
  <c r="V3323" i="7"/>
  <c r="O3323" i="7"/>
  <c r="AQ3323" i="7" s="1"/>
  <c r="AR3323" i="7" s="1"/>
  <c r="AI3322" i="7"/>
  <c r="AD3322" i="7"/>
  <c r="V3322" i="7"/>
  <c r="O3322" i="7"/>
  <c r="AQ3322" i="7" s="1"/>
  <c r="AR3322" i="7" s="1"/>
  <c r="AI3321" i="7"/>
  <c r="AD3321" i="7"/>
  <c r="V3321" i="7"/>
  <c r="O3321" i="7"/>
  <c r="AQ3321" i="7" s="1"/>
  <c r="AR3321" i="7" s="1"/>
  <c r="AI3320" i="7"/>
  <c r="AD3320" i="7"/>
  <c r="V3320" i="7"/>
  <c r="O3320" i="7"/>
  <c r="AQ3320" i="7" s="1"/>
  <c r="AR3320" i="7" s="1"/>
  <c r="AI3319" i="7"/>
  <c r="AD3319" i="7"/>
  <c r="V3319" i="7"/>
  <c r="O3319" i="7"/>
  <c r="AQ3319" i="7" s="1"/>
  <c r="AR3319" i="7" s="1"/>
  <c r="AI3318" i="7"/>
  <c r="AD3318" i="7"/>
  <c r="V3318" i="7"/>
  <c r="O3318" i="7"/>
  <c r="AQ3318" i="7" s="1"/>
  <c r="AR3318" i="7" s="1"/>
  <c r="AI3317" i="7"/>
  <c r="AD3317" i="7"/>
  <c r="V3317" i="7"/>
  <c r="O3317" i="7"/>
  <c r="AQ3317" i="7" s="1"/>
  <c r="AR3317" i="7" s="1"/>
  <c r="AI3316" i="7"/>
  <c r="AD3316" i="7"/>
  <c r="V3316" i="7"/>
  <c r="O3316" i="7"/>
  <c r="AQ3316" i="7" s="1"/>
  <c r="AR3316" i="7" s="1"/>
  <c r="AI3315" i="7"/>
  <c r="AD3315" i="7"/>
  <c r="V3315" i="7"/>
  <c r="O3315" i="7"/>
  <c r="AQ3315" i="7" s="1"/>
  <c r="AR3315" i="7" s="1"/>
  <c r="AI3314" i="7"/>
  <c r="AD3314" i="7"/>
  <c r="V3314" i="7"/>
  <c r="O3314" i="7"/>
  <c r="AQ3314" i="7" s="1"/>
  <c r="AR3314" i="7" s="1"/>
  <c r="AI3313" i="7"/>
  <c r="AD3313" i="7"/>
  <c r="V3313" i="7"/>
  <c r="O3313" i="7"/>
  <c r="AQ3313" i="7" s="1"/>
  <c r="AR3313" i="7" s="1"/>
  <c r="AI3312" i="7"/>
  <c r="AD3312" i="7"/>
  <c r="V3312" i="7"/>
  <c r="O3312" i="7"/>
  <c r="AQ3312" i="7" s="1"/>
  <c r="AR3312" i="7" s="1"/>
  <c r="AI3311" i="7"/>
  <c r="AD3311" i="7"/>
  <c r="V3311" i="7"/>
  <c r="O3311" i="7"/>
  <c r="AQ3311" i="7" s="1"/>
  <c r="AR3311" i="7" s="1"/>
  <c r="AI3310" i="7"/>
  <c r="AD3310" i="7"/>
  <c r="V3310" i="7"/>
  <c r="O3310" i="7"/>
  <c r="AQ3310" i="7" s="1"/>
  <c r="AR3310" i="7" s="1"/>
  <c r="AI3309" i="7"/>
  <c r="AD3309" i="7"/>
  <c r="V3309" i="7"/>
  <c r="O3309" i="7"/>
  <c r="AQ3309" i="7" s="1"/>
  <c r="AR3309" i="7" s="1"/>
  <c r="AI3308" i="7"/>
  <c r="AD3308" i="7"/>
  <c r="V3308" i="7"/>
  <c r="O3308" i="7"/>
  <c r="AQ3308" i="7" s="1"/>
  <c r="AR3308" i="7" s="1"/>
  <c r="AI3307" i="7"/>
  <c r="AD3307" i="7"/>
  <c r="V3307" i="7"/>
  <c r="O3307" i="7"/>
  <c r="AQ3307" i="7" s="1"/>
  <c r="AR3307" i="7" s="1"/>
  <c r="AI3306" i="7"/>
  <c r="AD3306" i="7"/>
  <c r="V3306" i="7"/>
  <c r="O3306" i="7"/>
  <c r="AQ3306" i="7" s="1"/>
  <c r="AR3306" i="7"/>
  <c r="AI3305" i="7"/>
  <c r="AD3305" i="7"/>
  <c r="V3305" i="7"/>
  <c r="O3305" i="7"/>
  <c r="AQ3305" i="7" s="1"/>
  <c r="AR3305" i="7" s="1"/>
  <c r="AI3304" i="7"/>
  <c r="AD3304" i="7"/>
  <c r="V3304" i="7"/>
  <c r="O3304" i="7"/>
  <c r="AQ3304" i="7" s="1"/>
  <c r="AR3304" i="7" s="1"/>
  <c r="AI3303" i="7"/>
  <c r="AD3303" i="7"/>
  <c r="V3303" i="7"/>
  <c r="O3303" i="7"/>
  <c r="AQ3303" i="7" s="1"/>
  <c r="AR3303" i="7" s="1"/>
  <c r="AI3302" i="7"/>
  <c r="AD3302" i="7"/>
  <c r="V3302" i="7"/>
  <c r="O3302" i="7"/>
  <c r="AQ3302" i="7" s="1"/>
  <c r="AR3302" i="7" s="1"/>
  <c r="AI3301" i="7"/>
  <c r="AD3301" i="7"/>
  <c r="V3301" i="7"/>
  <c r="O3301" i="7"/>
  <c r="AQ3301" i="7" s="1"/>
  <c r="AR3301" i="7" s="1"/>
  <c r="AI3300" i="7"/>
  <c r="AD3300" i="7"/>
  <c r="V3300" i="7"/>
  <c r="O3300" i="7"/>
  <c r="AQ3300" i="7" s="1"/>
  <c r="AR3300" i="7" s="1"/>
  <c r="AI3299" i="7"/>
  <c r="AD3299" i="7"/>
  <c r="V3299" i="7"/>
  <c r="O3299" i="7"/>
  <c r="AQ3299" i="7" s="1"/>
  <c r="AR3299" i="7" s="1"/>
  <c r="AI3298" i="7"/>
  <c r="AD3298" i="7"/>
  <c r="V3298" i="7"/>
  <c r="O3298" i="7"/>
  <c r="AQ3298" i="7" s="1"/>
  <c r="AR3298" i="7" s="1"/>
  <c r="AI3297" i="7"/>
  <c r="AD3297" i="7"/>
  <c r="V3297" i="7"/>
  <c r="O3297" i="7"/>
  <c r="AQ3297" i="7" s="1"/>
  <c r="AR3297" i="7" s="1"/>
  <c r="AI3296" i="7"/>
  <c r="AD3296" i="7"/>
  <c r="V3296" i="7"/>
  <c r="O3296" i="7"/>
  <c r="AQ3296" i="7" s="1"/>
  <c r="AR3296" i="7" s="1"/>
  <c r="AI3295" i="7"/>
  <c r="AD3295" i="7"/>
  <c r="V3295" i="7"/>
  <c r="O3295" i="7"/>
  <c r="AQ3295" i="7" s="1"/>
  <c r="AR3295" i="7" s="1"/>
  <c r="AI3294" i="7"/>
  <c r="AD3294" i="7"/>
  <c r="V3294" i="7"/>
  <c r="O3294" i="7"/>
  <c r="AQ3294" i="7" s="1"/>
  <c r="AR3294" i="7" s="1"/>
  <c r="AI3293" i="7"/>
  <c r="AD3293" i="7"/>
  <c r="V3293" i="7"/>
  <c r="O3293" i="7"/>
  <c r="AQ3293" i="7"/>
  <c r="AR3293" i="7" s="1"/>
  <c r="AI3292" i="7"/>
  <c r="AD3292" i="7"/>
  <c r="V3292" i="7"/>
  <c r="O3292" i="7"/>
  <c r="AQ3292" i="7" s="1"/>
  <c r="AR3292" i="7" s="1"/>
  <c r="AI3291" i="7"/>
  <c r="AD3291" i="7"/>
  <c r="V3291" i="7"/>
  <c r="O3291" i="7"/>
  <c r="AQ3291" i="7" s="1"/>
  <c r="AR3291" i="7" s="1"/>
  <c r="AI3290" i="7"/>
  <c r="AD3290" i="7"/>
  <c r="V3290" i="7"/>
  <c r="O3290" i="7"/>
  <c r="AQ3290" i="7" s="1"/>
  <c r="AR3290" i="7" s="1"/>
  <c r="AI3289" i="7"/>
  <c r="AD3289" i="7"/>
  <c r="V3289" i="7"/>
  <c r="O3289" i="7"/>
  <c r="AQ3289" i="7" s="1"/>
  <c r="AR3289" i="7" s="1"/>
  <c r="AI3288" i="7"/>
  <c r="AD3288" i="7"/>
  <c r="V3288" i="7"/>
  <c r="O3288" i="7"/>
  <c r="AQ3288" i="7" s="1"/>
  <c r="AR3288" i="7" s="1"/>
  <c r="AI3287" i="7"/>
  <c r="AD3287" i="7"/>
  <c r="V3287" i="7"/>
  <c r="O3287" i="7"/>
  <c r="AQ3287" i="7" s="1"/>
  <c r="AR3287" i="7" s="1"/>
  <c r="AI3286" i="7"/>
  <c r="AD3286" i="7"/>
  <c r="V3286" i="7"/>
  <c r="O3286" i="7"/>
  <c r="AQ3286" i="7" s="1"/>
  <c r="AR3286" i="7" s="1"/>
  <c r="AI3285" i="7"/>
  <c r="AD3285" i="7"/>
  <c r="V3285" i="7"/>
  <c r="O3285" i="7"/>
  <c r="AQ3285" i="7" s="1"/>
  <c r="AR3285" i="7" s="1"/>
  <c r="AI3284" i="7"/>
  <c r="AD3284" i="7"/>
  <c r="V3284" i="7"/>
  <c r="O3284" i="7"/>
  <c r="AQ3284" i="7" s="1"/>
  <c r="AR3284" i="7" s="1"/>
  <c r="AI3283" i="7"/>
  <c r="AD3283" i="7"/>
  <c r="V3283" i="7"/>
  <c r="O3283" i="7"/>
  <c r="AQ3283" i="7" s="1"/>
  <c r="AR3283" i="7" s="1"/>
  <c r="AI3282" i="7"/>
  <c r="AD3282" i="7"/>
  <c r="V3282" i="7"/>
  <c r="O3282" i="7"/>
  <c r="AQ3282" i="7" s="1"/>
  <c r="AR3282" i="7" s="1"/>
  <c r="AI3281" i="7"/>
  <c r="AD3281" i="7"/>
  <c r="V3281" i="7"/>
  <c r="O3281" i="7"/>
  <c r="AQ3281" i="7" s="1"/>
  <c r="AR3281" i="7" s="1"/>
  <c r="AI3280" i="7"/>
  <c r="AD3280" i="7"/>
  <c r="V3280" i="7"/>
  <c r="O3280" i="7"/>
  <c r="AQ3280" i="7" s="1"/>
  <c r="AR3280" i="7" s="1"/>
  <c r="AI3279" i="7"/>
  <c r="AD3279" i="7"/>
  <c r="V3279" i="7"/>
  <c r="O3279" i="7"/>
  <c r="AQ3279" i="7" s="1"/>
  <c r="AR3279" i="7" s="1"/>
  <c r="AI3278" i="7"/>
  <c r="AD3278" i="7"/>
  <c r="V3278" i="7"/>
  <c r="O3278" i="7"/>
  <c r="AQ3278" i="7" s="1"/>
  <c r="AR3278" i="7" s="1"/>
  <c r="AI3277" i="7"/>
  <c r="AD3277" i="7"/>
  <c r="V3277" i="7"/>
  <c r="O3277" i="7"/>
  <c r="AQ3277" i="7" s="1"/>
  <c r="AR3277" i="7" s="1"/>
  <c r="AI3276" i="7"/>
  <c r="AD3276" i="7"/>
  <c r="V3276" i="7"/>
  <c r="O3276" i="7"/>
  <c r="AQ3276" i="7" s="1"/>
  <c r="AR3276" i="7" s="1"/>
  <c r="AI3275" i="7"/>
  <c r="AD3275" i="7"/>
  <c r="V3275" i="7"/>
  <c r="O3275" i="7"/>
  <c r="AQ3275" i="7" s="1"/>
  <c r="AR3275" i="7" s="1"/>
  <c r="AI3274" i="7"/>
  <c r="AD3274" i="7"/>
  <c r="V3274" i="7"/>
  <c r="O3274" i="7"/>
  <c r="AQ3274" i="7" s="1"/>
  <c r="AR3274" i="7" s="1"/>
  <c r="AI3273" i="7"/>
  <c r="AD3273" i="7"/>
  <c r="V3273" i="7"/>
  <c r="O3273" i="7"/>
  <c r="AQ3273" i="7" s="1"/>
  <c r="AR3273" i="7" s="1"/>
  <c r="AI3272" i="7"/>
  <c r="AD3272" i="7"/>
  <c r="V3272" i="7"/>
  <c r="O3272" i="7"/>
  <c r="AQ3272" i="7" s="1"/>
  <c r="AR3272" i="7" s="1"/>
  <c r="AI3271" i="7"/>
  <c r="AD3271" i="7"/>
  <c r="V3271" i="7"/>
  <c r="O3271" i="7"/>
  <c r="AQ3271" i="7" s="1"/>
  <c r="AR3271" i="7" s="1"/>
  <c r="AI3270" i="7"/>
  <c r="AD3270" i="7"/>
  <c r="V3270" i="7"/>
  <c r="O3270" i="7"/>
  <c r="AQ3270" i="7" s="1"/>
  <c r="AR3270" i="7" s="1"/>
  <c r="AI3269" i="7"/>
  <c r="AD3269" i="7"/>
  <c r="V3269" i="7"/>
  <c r="O3269" i="7"/>
  <c r="AQ3269" i="7" s="1"/>
  <c r="AR3269" i="7" s="1"/>
  <c r="AI3268" i="7"/>
  <c r="AD3268" i="7"/>
  <c r="V3268" i="7"/>
  <c r="O3268" i="7"/>
  <c r="AQ3268" i="7"/>
  <c r="AR3268" i="7" s="1"/>
  <c r="AI3267" i="7"/>
  <c r="AD3267" i="7"/>
  <c r="V3267" i="7"/>
  <c r="O3267" i="7"/>
  <c r="AQ3267" i="7" s="1"/>
  <c r="AR3267" i="7" s="1"/>
  <c r="AI3266" i="7"/>
  <c r="AD3266" i="7"/>
  <c r="V3266" i="7"/>
  <c r="O3266" i="7"/>
  <c r="AQ3266" i="7" s="1"/>
  <c r="AR3266" i="7"/>
  <c r="AI3265" i="7"/>
  <c r="AD3265" i="7"/>
  <c r="V3265" i="7"/>
  <c r="O3265" i="7"/>
  <c r="AQ3265" i="7" s="1"/>
  <c r="AR3265" i="7" s="1"/>
  <c r="AI3264" i="7"/>
  <c r="AD3264" i="7"/>
  <c r="V3264" i="7"/>
  <c r="O3264" i="7"/>
  <c r="AQ3264" i="7" s="1"/>
  <c r="AR3264" i="7" s="1"/>
  <c r="AI3263" i="7"/>
  <c r="AD3263" i="7"/>
  <c r="V3263" i="7"/>
  <c r="O3263" i="7"/>
  <c r="AQ3263" i="7" s="1"/>
  <c r="AR3263" i="7" s="1"/>
  <c r="AI3262" i="7"/>
  <c r="AD3262" i="7"/>
  <c r="V3262" i="7"/>
  <c r="O3262" i="7"/>
  <c r="AQ3262" i="7" s="1"/>
  <c r="AR3262" i="7" s="1"/>
  <c r="AI3261" i="7"/>
  <c r="AD3261" i="7"/>
  <c r="V3261" i="7"/>
  <c r="O3261" i="7"/>
  <c r="AQ3261" i="7" s="1"/>
  <c r="AR3261" i="7" s="1"/>
  <c r="AI3260" i="7"/>
  <c r="AD3260" i="7"/>
  <c r="V3260" i="7"/>
  <c r="O3260" i="7"/>
  <c r="AQ3260" i="7" s="1"/>
  <c r="AR3260" i="7" s="1"/>
  <c r="AI3259" i="7"/>
  <c r="AD3259" i="7"/>
  <c r="V3259" i="7"/>
  <c r="O3259" i="7"/>
  <c r="AQ3259" i="7" s="1"/>
  <c r="AR3259" i="7" s="1"/>
  <c r="AI3258" i="7"/>
  <c r="AD3258" i="7"/>
  <c r="V3258" i="7"/>
  <c r="O3258" i="7"/>
  <c r="AQ3258" i="7"/>
  <c r="AR3258" i="7"/>
  <c r="AI3257" i="7"/>
  <c r="AD3257" i="7"/>
  <c r="V3257" i="7"/>
  <c r="O3257" i="7"/>
  <c r="AQ3257" i="7"/>
  <c r="AR3257" i="7" s="1"/>
  <c r="AI3256" i="7"/>
  <c r="AD3256" i="7"/>
  <c r="V3256" i="7"/>
  <c r="O3256" i="7"/>
  <c r="AQ3256" i="7" s="1"/>
  <c r="AR3256" i="7" s="1"/>
  <c r="AI3255" i="7"/>
  <c r="AD3255" i="7"/>
  <c r="V3255" i="7"/>
  <c r="O3255" i="7"/>
  <c r="AQ3255" i="7" s="1"/>
  <c r="AR3255" i="7" s="1"/>
  <c r="AI3254" i="7"/>
  <c r="AD3254" i="7"/>
  <c r="V3254" i="7"/>
  <c r="O3254" i="7"/>
  <c r="AQ3254" i="7" s="1"/>
  <c r="AR3254" i="7" s="1"/>
  <c r="AI3253" i="7"/>
  <c r="AD3253" i="7"/>
  <c r="V3253" i="7"/>
  <c r="O3253" i="7"/>
  <c r="AQ3253" i="7" s="1"/>
  <c r="AR3253" i="7" s="1"/>
  <c r="AI3252" i="7"/>
  <c r="AD3252" i="7"/>
  <c r="V3252" i="7"/>
  <c r="O3252" i="7"/>
  <c r="AQ3252" i="7" s="1"/>
  <c r="AR3252" i="7" s="1"/>
  <c r="AI3251" i="7"/>
  <c r="AD3251" i="7"/>
  <c r="V3251" i="7"/>
  <c r="O3251" i="7"/>
  <c r="AQ3251" i="7" s="1"/>
  <c r="AR3251" i="7" s="1"/>
  <c r="AI3250" i="7"/>
  <c r="AD3250" i="7"/>
  <c r="V3250" i="7"/>
  <c r="O3250" i="7"/>
  <c r="AQ3250" i="7" s="1"/>
  <c r="AR3250" i="7" s="1"/>
  <c r="AI3249" i="7"/>
  <c r="AD3249" i="7"/>
  <c r="V3249" i="7"/>
  <c r="O3249" i="7"/>
  <c r="AQ3249" i="7" s="1"/>
  <c r="AR3249" i="7" s="1"/>
  <c r="AI3248" i="7"/>
  <c r="AD3248" i="7"/>
  <c r="V3248" i="7"/>
  <c r="O3248" i="7"/>
  <c r="AQ3248" i="7" s="1"/>
  <c r="AR3248" i="7" s="1"/>
  <c r="AI3247" i="7"/>
  <c r="AD3247" i="7"/>
  <c r="V3247" i="7"/>
  <c r="O3247" i="7"/>
  <c r="AQ3247" i="7" s="1"/>
  <c r="AR3247" i="7" s="1"/>
  <c r="AI3246" i="7"/>
  <c r="AD3246" i="7"/>
  <c r="V3246" i="7"/>
  <c r="O3246" i="7"/>
  <c r="AQ3246" i="7" s="1"/>
  <c r="AR3246" i="7" s="1"/>
  <c r="AI3245" i="7"/>
  <c r="AD3245" i="7"/>
  <c r="V3245" i="7"/>
  <c r="O3245" i="7"/>
  <c r="AQ3245" i="7"/>
  <c r="AR3245" i="7" s="1"/>
  <c r="AI3244" i="7"/>
  <c r="AD3244" i="7"/>
  <c r="V3244" i="7"/>
  <c r="O3244" i="7"/>
  <c r="AQ3244" i="7" s="1"/>
  <c r="AR3244" i="7" s="1"/>
  <c r="AI3243" i="7"/>
  <c r="AD3243" i="7"/>
  <c r="V3243" i="7"/>
  <c r="O3243" i="7"/>
  <c r="AQ3243" i="7" s="1"/>
  <c r="AR3243" i="7" s="1"/>
  <c r="AI3242" i="7"/>
  <c r="AD3242" i="7"/>
  <c r="V3242" i="7"/>
  <c r="O3242" i="7"/>
  <c r="AQ3242" i="7" s="1"/>
  <c r="AR3242" i="7" s="1"/>
  <c r="AI3241" i="7"/>
  <c r="AD3241" i="7"/>
  <c r="V3241" i="7"/>
  <c r="O3241" i="7"/>
  <c r="AQ3241" i="7" s="1"/>
  <c r="AR3241" i="7" s="1"/>
  <c r="AI3240" i="7"/>
  <c r="AD3240" i="7"/>
  <c r="V3240" i="7"/>
  <c r="O3240" i="7"/>
  <c r="AQ3240" i="7" s="1"/>
  <c r="AR3240" i="7" s="1"/>
  <c r="AI3239" i="7"/>
  <c r="AD3239" i="7"/>
  <c r="V3239" i="7"/>
  <c r="O3239" i="7"/>
  <c r="AQ3239" i="7" s="1"/>
  <c r="AR3239" i="7" s="1"/>
  <c r="AI3238" i="7"/>
  <c r="AD3238" i="7"/>
  <c r="V3238" i="7"/>
  <c r="O3238" i="7"/>
  <c r="AQ3238" i="7" s="1"/>
  <c r="AR3238" i="7" s="1"/>
  <c r="AI3237" i="7"/>
  <c r="AD3237" i="7"/>
  <c r="V3237" i="7"/>
  <c r="O3237" i="7"/>
  <c r="AQ3237" i="7" s="1"/>
  <c r="AR3237" i="7" s="1"/>
  <c r="AI3236" i="7"/>
  <c r="AD3236" i="7"/>
  <c r="V3236" i="7"/>
  <c r="O3236" i="7"/>
  <c r="AQ3236" i="7"/>
  <c r="AR3236" i="7" s="1"/>
  <c r="AI3235" i="7"/>
  <c r="AD3235" i="7"/>
  <c r="V3235" i="7"/>
  <c r="O3235" i="7"/>
  <c r="AQ3235" i="7" s="1"/>
  <c r="AR3235" i="7" s="1"/>
  <c r="AI3234" i="7"/>
  <c r="AD3234" i="7"/>
  <c r="V3234" i="7"/>
  <c r="O3234" i="7"/>
  <c r="AQ3234" i="7" s="1"/>
  <c r="AR3234" i="7"/>
  <c r="AI3233" i="7"/>
  <c r="AD3233" i="7"/>
  <c r="V3233" i="7"/>
  <c r="O3233" i="7"/>
  <c r="AQ3233" i="7" s="1"/>
  <c r="AR3233" i="7" s="1"/>
  <c r="AI3232" i="7"/>
  <c r="AD3232" i="7"/>
  <c r="V3232" i="7"/>
  <c r="O3232" i="7"/>
  <c r="AQ3232" i="7" s="1"/>
  <c r="AR3232" i="7" s="1"/>
  <c r="AI3231" i="7"/>
  <c r="AD3231" i="7"/>
  <c r="V3231" i="7"/>
  <c r="O3231" i="7"/>
  <c r="AQ3231" i="7" s="1"/>
  <c r="AR3231" i="7" s="1"/>
  <c r="AI3230" i="7"/>
  <c r="AD3230" i="7"/>
  <c r="V3230" i="7"/>
  <c r="O3230" i="7"/>
  <c r="AQ3230" i="7" s="1"/>
  <c r="AR3230" i="7" s="1"/>
  <c r="AI3229" i="7"/>
  <c r="AD3229" i="7"/>
  <c r="V3229" i="7"/>
  <c r="O3229" i="7"/>
  <c r="AQ3229" i="7" s="1"/>
  <c r="AR3229" i="7" s="1"/>
  <c r="AI3228" i="7"/>
  <c r="AD3228" i="7"/>
  <c r="V3228" i="7"/>
  <c r="O3228" i="7"/>
  <c r="AQ3228" i="7" s="1"/>
  <c r="AR3228" i="7" s="1"/>
  <c r="AI3227" i="7"/>
  <c r="AD3227" i="7"/>
  <c r="V3227" i="7"/>
  <c r="O3227" i="7"/>
  <c r="AQ3227" i="7" s="1"/>
  <c r="AR3227" i="7" s="1"/>
  <c r="AI3226" i="7"/>
  <c r="AD3226" i="7"/>
  <c r="V3226" i="7"/>
  <c r="O3226" i="7"/>
  <c r="AQ3226" i="7" s="1"/>
  <c r="AR3226" i="7" s="1"/>
  <c r="AI3225" i="7"/>
  <c r="AD3225" i="7"/>
  <c r="V3225" i="7"/>
  <c r="O3225" i="7"/>
  <c r="AQ3225" i="7" s="1"/>
  <c r="AR3225" i="7" s="1"/>
  <c r="AI3224" i="7"/>
  <c r="AD3224" i="7"/>
  <c r="V3224" i="7"/>
  <c r="O3224" i="7"/>
  <c r="AQ3224" i="7" s="1"/>
  <c r="AR3224" i="7" s="1"/>
  <c r="AI3223" i="7"/>
  <c r="AD3223" i="7"/>
  <c r="V3223" i="7"/>
  <c r="O3223" i="7"/>
  <c r="AQ3223" i="7" s="1"/>
  <c r="AR3223" i="7" s="1"/>
  <c r="AI3222" i="7"/>
  <c r="AD3222" i="7"/>
  <c r="V3222" i="7"/>
  <c r="O3222" i="7"/>
  <c r="AQ3222" i="7" s="1"/>
  <c r="AR3222" i="7" s="1"/>
  <c r="AI3221" i="7"/>
  <c r="AD3221" i="7"/>
  <c r="V3221" i="7"/>
  <c r="O3221" i="7"/>
  <c r="AQ3221" i="7" s="1"/>
  <c r="AR3221" i="7" s="1"/>
  <c r="AI3220" i="7"/>
  <c r="AD3220" i="7"/>
  <c r="V3220" i="7"/>
  <c r="O3220" i="7"/>
  <c r="AQ3220" i="7" s="1"/>
  <c r="AR3220" i="7" s="1"/>
  <c r="AI3219" i="7"/>
  <c r="AD3219" i="7"/>
  <c r="V3219" i="7"/>
  <c r="O3219" i="7"/>
  <c r="AQ3219" i="7" s="1"/>
  <c r="AR3219" i="7" s="1"/>
  <c r="AI3218" i="7"/>
  <c r="AD3218" i="7"/>
  <c r="V3218" i="7"/>
  <c r="O3218" i="7"/>
  <c r="AQ3218" i="7" s="1"/>
  <c r="AR3218" i="7" s="1"/>
  <c r="AI3217" i="7"/>
  <c r="AD3217" i="7"/>
  <c r="V3217" i="7"/>
  <c r="O3217" i="7"/>
  <c r="AQ3217" i="7" s="1"/>
  <c r="AR3217" i="7" s="1"/>
  <c r="AI3216" i="7"/>
  <c r="AD3216" i="7"/>
  <c r="V3216" i="7"/>
  <c r="O3216" i="7"/>
  <c r="AQ3216" i="7" s="1"/>
  <c r="AR3216" i="7" s="1"/>
  <c r="AI3215" i="7"/>
  <c r="AD3215" i="7"/>
  <c r="V3215" i="7"/>
  <c r="O3215" i="7"/>
  <c r="AQ3215" i="7" s="1"/>
  <c r="AR3215" i="7" s="1"/>
  <c r="AI3214" i="7"/>
  <c r="AD3214" i="7"/>
  <c r="V3214" i="7"/>
  <c r="O3214" i="7"/>
  <c r="AQ3214" i="7" s="1"/>
  <c r="AR3214" i="7" s="1"/>
  <c r="AI3213" i="7"/>
  <c r="AD3213" i="7"/>
  <c r="V3213" i="7"/>
  <c r="O3213" i="7"/>
  <c r="AQ3213" i="7"/>
  <c r="AR3213" i="7" s="1"/>
  <c r="AI3212" i="7"/>
  <c r="AD3212" i="7"/>
  <c r="V3212" i="7"/>
  <c r="O3212" i="7"/>
  <c r="AQ3212" i="7" s="1"/>
  <c r="AR3212" i="7" s="1"/>
  <c r="AI3211" i="7"/>
  <c r="AD3211" i="7"/>
  <c r="V3211" i="7"/>
  <c r="O3211" i="7"/>
  <c r="AQ3211" i="7" s="1"/>
  <c r="AR3211" i="7" s="1"/>
  <c r="AI3210" i="7"/>
  <c r="AD3210" i="7"/>
  <c r="V3210" i="7"/>
  <c r="O3210" i="7"/>
  <c r="AQ3210" i="7" s="1"/>
  <c r="AR3210" i="7" s="1"/>
  <c r="AI3209" i="7"/>
  <c r="AD3209" i="7"/>
  <c r="V3209" i="7"/>
  <c r="O3209" i="7"/>
  <c r="AQ3209" i="7" s="1"/>
  <c r="AR3209" i="7" s="1"/>
  <c r="AI3208" i="7"/>
  <c r="AD3208" i="7"/>
  <c r="V3208" i="7"/>
  <c r="O3208" i="7"/>
  <c r="AQ3208" i="7" s="1"/>
  <c r="AR3208" i="7" s="1"/>
  <c r="AI3207" i="7"/>
  <c r="AD3207" i="7"/>
  <c r="V3207" i="7"/>
  <c r="O3207" i="7"/>
  <c r="AQ3207" i="7" s="1"/>
  <c r="AR3207" i="7" s="1"/>
  <c r="AI3206" i="7"/>
  <c r="AD3206" i="7"/>
  <c r="V3206" i="7"/>
  <c r="O3206" i="7"/>
  <c r="AQ3206" i="7" s="1"/>
  <c r="AR3206" i="7" s="1"/>
  <c r="AI3205" i="7"/>
  <c r="AD3205" i="7"/>
  <c r="V3205" i="7"/>
  <c r="O3205" i="7"/>
  <c r="AQ3205" i="7"/>
  <c r="AR3205" i="7" s="1"/>
  <c r="AI3204" i="7"/>
  <c r="AD3204" i="7"/>
  <c r="V3204" i="7"/>
  <c r="O3204" i="7"/>
  <c r="AQ3204" i="7" s="1"/>
  <c r="AR3204" i="7" s="1"/>
  <c r="AI3203" i="7"/>
  <c r="AD3203" i="7"/>
  <c r="V3203" i="7"/>
  <c r="O3203" i="7"/>
  <c r="AQ3203" i="7" s="1"/>
  <c r="AR3203" i="7" s="1"/>
  <c r="AI3202" i="7"/>
  <c r="AD3202" i="7"/>
  <c r="V3202" i="7"/>
  <c r="O3202" i="7"/>
  <c r="AQ3202" i="7" s="1"/>
  <c r="AR3202" i="7" s="1"/>
  <c r="AI3201" i="7"/>
  <c r="AD3201" i="7"/>
  <c r="V3201" i="7"/>
  <c r="O3201" i="7"/>
  <c r="AQ3201" i="7" s="1"/>
  <c r="AR3201" i="7" s="1"/>
  <c r="AI3200" i="7"/>
  <c r="AD3200" i="7"/>
  <c r="V3200" i="7"/>
  <c r="O3200" i="7"/>
  <c r="AQ3200" i="7" s="1"/>
  <c r="AR3200" i="7" s="1"/>
  <c r="AI3199" i="7"/>
  <c r="AD3199" i="7"/>
  <c r="V3199" i="7"/>
  <c r="O3199" i="7"/>
  <c r="AQ3199" i="7" s="1"/>
  <c r="AR3199" i="7" s="1"/>
  <c r="AI3198" i="7"/>
  <c r="AD3198" i="7"/>
  <c r="V3198" i="7"/>
  <c r="O3198" i="7"/>
  <c r="AQ3198" i="7" s="1"/>
  <c r="AR3198" i="7" s="1"/>
  <c r="AI3197" i="7"/>
  <c r="AD3197" i="7"/>
  <c r="V3197" i="7"/>
  <c r="O3197" i="7"/>
  <c r="AQ3197" i="7" s="1"/>
  <c r="AR3197" i="7" s="1"/>
  <c r="AI3196" i="7"/>
  <c r="AD3196" i="7"/>
  <c r="V3196" i="7"/>
  <c r="O3196" i="7"/>
  <c r="AQ3196" i="7" s="1"/>
  <c r="AR3196" i="7" s="1"/>
  <c r="AI3195" i="7"/>
  <c r="AD3195" i="7"/>
  <c r="V3195" i="7"/>
  <c r="O3195" i="7"/>
  <c r="AQ3195" i="7" s="1"/>
  <c r="AR3195" i="7" s="1"/>
  <c r="AI3194" i="7"/>
  <c r="AD3194" i="7"/>
  <c r="V3194" i="7"/>
  <c r="O3194" i="7"/>
  <c r="AQ3194" i="7" s="1"/>
  <c r="AR3194" i="7" s="1"/>
  <c r="AI3193" i="7"/>
  <c r="AD3193" i="7"/>
  <c r="V3193" i="7"/>
  <c r="O3193" i="7"/>
  <c r="AQ3193" i="7" s="1"/>
  <c r="AR3193" i="7" s="1"/>
  <c r="AI3192" i="7"/>
  <c r="AD3192" i="7"/>
  <c r="V3192" i="7"/>
  <c r="O3192" i="7"/>
  <c r="AQ3192" i="7" s="1"/>
  <c r="AR3192" i="7" s="1"/>
  <c r="AI3191" i="7"/>
  <c r="AD3191" i="7"/>
  <c r="V3191" i="7"/>
  <c r="O3191" i="7"/>
  <c r="AQ3191" i="7" s="1"/>
  <c r="AR3191" i="7" s="1"/>
  <c r="AI3190" i="7"/>
  <c r="AD3190" i="7"/>
  <c r="V3190" i="7"/>
  <c r="O3190" i="7"/>
  <c r="AQ3190" i="7" s="1"/>
  <c r="AR3190" i="7" s="1"/>
  <c r="AI3189" i="7"/>
  <c r="AD3189" i="7"/>
  <c r="V3189" i="7"/>
  <c r="O3189" i="7"/>
  <c r="AQ3189" i="7" s="1"/>
  <c r="AR3189" i="7" s="1"/>
  <c r="AI3188" i="7"/>
  <c r="AD3188" i="7"/>
  <c r="V3188" i="7"/>
  <c r="O3188" i="7"/>
  <c r="AQ3188" i="7" s="1"/>
  <c r="AR3188" i="7" s="1"/>
  <c r="AI3187" i="7"/>
  <c r="AD3187" i="7"/>
  <c r="V3187" i="7"/>
  <c r="O3187" i="7"/>
  <c r="AQ3187" i="7" s="1"/>
  <c r="AR3187" i="7" s="1"/>
  <c r="AI3186" i="7"/>
  <c r="AD3186" i="7"/>
  <c r="V3186" i="7"/>
  <c r="O3186" i="7"/>
  <c r="AQ3186" i="7" s="1"/>
  <c r="AR3186" i="7" s="1"/>
  <c r="AI3185" i="7"/>
  <c r="AD3185" i="7"/>
  <c r="V3185" i="7"/>
  <c r="O3185" i="7"/>
  <c r="AQ3185" i="7" s="1"/>
  <c r="AR3185" i="7" s="1"/>
  <c r="AI3184" i="7"/>
  <c r="AD3184" i="7"/>
  <c r="V3184" i="7"/>
  <c r="O3184" i="7"/>
  <c r="AQ3184" i="7" s="1"/>
  <c r="AR3184" i="7" s="1"/>
  <c r="AI3183" i="7"/>
  <c r="AD3183" i="7"/>
  <c r="V3183" i="7"/>
  <c r="O3183" i="7"/>
  <c r="AQ3183" i="7" s="1"/>
  <c r="AR3183" i="7" s="1"/>
  <c r="AI3182" i="7"/>
  <c r="AD3182" i="7"/>
  <c r="V3182" i="7"/>
  <c r="O3182" i="7"/>
  <c r="AQ3182" i="7" s="1"/>
  <c r="AR3182" i="7" s="1"/>
  <c r="AI3181" i="7"/>
  <c r="AD3181" i="7"/>
  <c r="V3181" i="7"/>
  <c r="O3181" i="7"/>
  <c r="AQ3181" i="7" s="1"/>
  <c r="AR3181" i="7" s="1"/>
  <c r="AI3180" i="7"/>
  <c r="AD3180" i="7"/>
  <c r="V3180" i="7"/>
  <c r="O3180" i="7"/>
  <c r="AQ3180" i="7" s="1"/>
  <c r="AR3180" i="7" s="1"/>
  <c r="AI3179" i="7"/>
  <c r="AD3179" i="7"/>
  <c r="V3179" i="7"/>
  <c r="O3179" i="7"/>
  <c r="AQ3179" i="7" s="1"/>
  <c r="AR3179" i="7" s="1"/>
  <c r="AI3178" i="7"/>
  <c r="AD3178" i="7"/>
  <c r="V3178" i="7"/>
  <c r="O3178" i="7"/>
  <c r="AQ3178" i="7" s="1"/>
  <c r="AR3178" i="7"/>
  <c r="AI3177" i="7"/>
  <c r="AD3177" i="7"/>
  <c r="V3177" i="7"/>
  <c r="O3177" i="7"/>
  <c r="AQ3177" i="7" s="1"/>
  <c r="AR3177" i="7" s="1"/>
  <c r="AI3176" i="7"/>
  <c r="AD3176" i="7"/>
  <c r="V3176" i="7"/>
  <c r="O3176" i="7"/>
  <c r="AQ3176" i="7" s="1"/>
  <c r="AR3176" i="7" s="1"/>
  <c r="AI3175" i="7"/>
  <c r="AD3175" i="7"/>
  <c r="V3175" i="7"/>
  <c r="O3175" i="7"/>
  <c r="AQ3175" i="7" s="1"/>
  <c r="AR3175" i="7" s="1"/>
  <c r="AI3174" i="7"/>
  <c r="AD3174" i="7"/>
  <c r="V3174" i="7"/>
  <c r="O3174" i="7"/>
  <c r="AQ3174" i="7" s="1"/>
  <c r="AR3174" i="7" s="1"/>
  <c r="AI3173" i="7"/>
  <c r="AD3173" i="7"/>
  <c r="V3173" i="7"/>
  <c r="O3173" i="7"/>
  <c r="AQ3173" i="7" s="1"/>
  <c r="AR3173" i="7" s="1"/>
  <c r="AI3172" i="7"/>
  <c r="AD3172" i="7"/>
  <c r="V3172" i="7"/>
  <c r="O3172" i="7"/>
  <c r="AQ3172" i="7" s="1"/>
  <c r="AR3172" i="7" s="1"/>
  <c r="AI3171" i="7"/>
  <c r="AD3171" i="7"/>
  <c r="V3171" i="7"/>
  <c r="O3171" i="7"/>
  <c r="AQ3171" i="7" s="1"/>
  <c r="AR3171" i="7" s="1"/>
  <c r="AI3170" i="7"/>
  <c r="AD3170" i="7"/>
  <c r="V3170" i="7"/>
  <c r="O3170" i="7"/>
  <c r="AQ3170" i="7" s="1"/>
  <c r="AR3170" i="7" s="1"/>
  <c r="AI3169" i="7"/>
  <c r="AD3169" i="7"/>
  <c r="V3169" i="7"/>
  <c r="O3169" i="7"/>
  <c r="AQ3169" i="7" s="1"/>
  <c r="AR3169" i="7" s="1"/>
  <c r="AI3168" i="7"/>
  <c r="AD3168" i="7"/>
  <c r="V3168" i="7"/>
  <c r="O3168" i="7"/>
  <c r="AQ3168" i="7" s="1"/>
  <c r="AR3168" i="7" s="1"/>
  <c r="AI3167" i="7"/>
  <c r="AD3167" i="7"/>
  <c r="V3167" i="7"/>
  <c r="O3167" i="7"/>
  <c r="AQ3167" i="7" s="1"/>
  <c r="AR3167" i="7" s="1"/>
  <c r="AI3166" i="7"/>
  <c r="AD3166" i="7"/>
  <c r="V3166" i="7"/>
  <c r="O3166" i="7"/>
  <c r="AQ3166" i="7" s="1"/>
  <c r="AR3166" i="7" s="1"/>
  <c r="AI3165" i="7"/>
  <c r="AD3165" i="7"/>
  <c r="V3165" i="7"/>
  <c r="O3165" i="7"/>
  <c r="AQ3165" i="7"/>
  <c r="AR3165" i="7" s="1"/>
  <c r="AI3164" i="7"/>
  <c r="AD3164" i="7"/>
  <c r="V3164" i="7"/>
  <c r="O3164" i="7"/>
  <c r="AQ3164" i="7" s="1"/>
  <c r="AR3164" i="7" s="1"/>
  <c r="AI3163" i="7"/>
  <c r="AD3163" i="7"/>
  <c r="V3163" i="7"/>
  <c r="O3163" i="7"/>
  <c r="AQ3163" i="7" s="1"/>
  <c r="AR3163" i="7" s="1"/>
  <c r="AI3162" i="7"/>
  <c r="AD3162" i="7"/>
  <c r="V3162" i="7"/>
  <c r="O3162" i="7"/>
  <c r="AQ3162" i="7" s="1"/>
  <c r="AR3162" i="7" s="1"/>
  <c r="AI3161" i="7"/>
  <c r="AD3161" i="7"/>
  <c r="V3161" i="7"/>
  <c r="O3161" i="7"/>
  <c r="AQ3161" i="7" s="1"/>
  <c r="AR3161" i="7" s="1"/>
  <c r="AI3160" i="7"/>
  <c r="AD3160" i="7"/>
  <c r="V3160" i="7"/>
  <c r="O3160" i="7"/>
  <c r="AQ3160" i="7" s="1"/>
  <c r="AR3160" i="7" s="1"/>
  <c r="AI3159" i="7"/>
  <c r="AD3159" i="7"/>
  <c r="V3159" i="7"/>
  <c r="O3159" i="7"/>
  <c r="AQ3159" i="7" s="1"/>
  <c r="AR3159" i="7" s="1"/>
  <c r="AI3158" i="7"/>
  <c r="AD3158" i="7"/>
  <c r="V3158" i="7"/>
  <c r="O3158" i="7"/>
  <c r="AQ3158" i="7" s="1"/>
  <c r="AR3158" i="7" s="1"/>
  <c r="AI3157" i="7"/>
  <c r="AD3157" i="7"/>
  <c r="V3157" i="7"/>
  <c r="O3157" i="7"/>
  <c r="AQ3157" i="7" s="1"/>
  <c r="AR3157" i="7" s="1"/>
  <c r="AI3156" i="7"/>
  <c r="AD3156" i="7"/>
  <c r="V3156" i="7"/>
  <c r="O3156" i="7"/>
  <c r="AQ3156" i="7" s="1"/>
  <c r="AR3156" i="7" s="1"/>
  <c r="AI3155" i="7"/>
  <c r="AD3155" i="7"/>
  <c r="V3155" i="7"/>
  <c r="O3155" i="7"/>
  <c r="AQ3155" i="7" s="1"/>
  <c r="AR3155" i="7" s="1"/>
  <c r="AI3154" i="7"/>
  <c r="AD3154" i="7"/>
  <c r="V3154" i="7"/>
  <c r="O3154" i="7"/>
  <c r="AQ3154" i="7" s="1"/>
  <c r="AR3154" i="7" s="1"/>
  <c r="AI3153" i="7"/>
  <c r="AD3153" i="7"/>
  <c r="V3153" i="7"/>
  <c r="O3153" i="7"/>
  <c r="AQ3153" i="7" s="1"/>
  <c r="AR3153" i="7" s="1"/>
  <c r="AI3152" i="7"/>
  <c r="AD3152" i="7"/>
  <c r="V3152" i="7"/>
  <c r="O3152" i="7"/>
  <c r="AQ3152" i="7" s="1"/>
  <c r="AR3152" i="7" s="1"/>
  <c r="AI3151" i="7"/>
  <c r="AD3151" i="7"/>
  <c r="V3151" i="7"/>
  <c r="O3151" i="7"/>
  <c r="AQ3151" i="7" s="1"/>
  <c r="AR3151" i="7" s="1"/>
  <c r="AI3150" i="7"/>
  <c r="AD3150" i="7"/>
  <c r="V3150" i="7"/>
  <c r="O3150" i="7"/>
  <c r="AQ3150" i="7" s="1"/>
  <c r="AR3150" i="7" s="1"/>
  <c r="AI3149" i="7"/>
  <c r="AD3149" i="7"/>
  <c r="V3149" i="7"/>
  <c r="O3149" i="7"/>
  <c r="AQ3149" i="7" s="1"/>
  <c r="AR3149" i="7" s="1"/>
  <c r="AI3148" i="7"/>
  <c r="AD3148" i="7"/>
  <c r="V3148" i="7"/>
  <c r="O3148" i="7"/>
  <c r="AQ3148" i="7" s="1"/>
  <c r="AR3148" i="7" s="1"/>
  <c r="AI3147" i="7"/>
  <c r="AD3147" i="7"/>
  <c r="V3147" i="7"/>
  <c r="O3147" i="7"/>
  <c r="AQ3147" i="7" s="1"/>
  <c r="AR3147" i="7" s="1"/>
  <c r="AI3146" i="7"/>
  <c r="AD3146" i="7"/>
  <c r="V3146" i="7"/>
  <c r="O3146" i="7"/>
  <c r="AQ3146" i="7" s="1"/>
  <c r="AR3146" i="7" s="1"/>
  <c r="AI3145" i="7"/>
  <c r="AD3145" i="7"/>
  <c r="V3145" i="7"/>
  <c r="O3145" i="7"/>
  <c r="AQ3145" i="7" s="1"/>
  <c r="AR3145" i="7" s="1"/>
  <c r="AI3144" i="7"/>
  <c r="AD3144" i="7"/>
  <c r="V3144" i="7"/>
  <c r="O3144" i="7"/>
  <c r="AQ3144" i="7" s="1"/>
  <c r="AR3144" i="7" s="1"/>
  <c r="AI3143" i="7"/>
  <c r="AD3143" i="7"/>
  <c r="V3143" i="7"/>
  <c r="O3143" i="7"/>
  <c r="AQ3143" i="7" s="1"/>
  <c r="AR3143" i="7" s="1"/>
  <c r="AI3142" i="7"/>
  <c r="AD3142" i="7"/>
  <c r="V3142" i="7"/>
  <c r="O3142" i="7"/>
  <c r="AQ3142" i="7" s="1"/>
  <c r="AR3142" i="7" s="1"/>
  <c r="AI3141" i="7"/>
  <c r="AD3141" i="7"/>
  <c r="V3141" i="7"/>
  <c r="O3141" i="7"/>
  <c r="AQ3141" i="7"/>
  <c r="AR3141" i="7" s="1"/>
  <c r="AI3140" i="7"/>
  <c r="AD3140" i="7"/>
  <c r="V3140" i="7"/>
  <c r="O3140" i="7"/>
  <c r="AQ3140" i="7"/>
  <c r="AR3140" i="7" s="1"/>
  <c r="AI3139" i="7"/>
  <c r="AD3139" i="7"/>
  <c r="V3139" i="7"/>
  <c r="O3139" i="7"/>
  <c r="AQ3139" i="7" s="1"/>
  <c r="AR3139" i="7" s="1"/>
  <c r="AI3138" i="7"/>
  <c r="AD3138" i="7"/>
  <c r="V3138" i="7"/>
  <c r="O3138" i="7"/>
  <c r="AQ3138" i="7" s="1"/>
  <c r="AR3138" i="7"/>
  <c r="AI3137" i="7"/>
  <c r="AD3137" i="7"/>
  <c r="V3137" i="7"/>
  <c r="O3137" i="7"/>
  <c r="AQ3137" i="7" s="1"/>
  <c r="AR3137" i="7" s="1"/>
  <c r="AI3136" i="7"/>
  <c r="AD3136" i="7"/>
  <c r="V3136" i="7"/>
  <c r="O3136" i="7"/>
  <c r="AQ3136" i="7" s="1"/>
  <c r="AR3136" i="7" s="1"/>
  <c r="AI3135" i="7"/>
  <c r="AD3135" i="7"/>
  <c r="V3135" i="7"/>
  <c r="O3135" i="7"/>
  <c r="AQ3135" i="7" s="1"/>
  <c r="AR3135" i="7" s="1"/>
  <c r="AI3134" i="7"/>
  <c r="AD3134" i="7"/>
  <c r="V3134" i="7"/>
  <c r="O3134" i="7"/>
  <c r="AQ3134" i="7" s="1"/>
  <c r="AR3134" i="7" s="1"/>
  <c r="AI3133" i="7"/>
  <c r="AD3133" i="7"/>
  <c r="V3133" i="7"/>
  <c r="O3133" i="7"/>
  <c r="AQ3133" i="7" s="1"/>
  <c r="AR3133" i="7" s="1"/>
  <c r="AI3132" i="7"/>
  <c r="AD3132" i="7"/>
  <c r="V3132" i="7"/>
  <c r="O3132" i="7"/>
  <c r="AQ3132" i="7" s="1"/>
  <c r="AR3132" i="7" s="1"/>
  <c r="AI3131" i="7"/>
  <c r="AD3131" i="7"/>
  <c r="V3131" i="7"/>
  <c r="O3131" i="7"/>
  <c r="AQ3131" i="7" s="1"/>
  <c r="AR3131" i="7" s="1"/>
  <c r="AI3130" i="7"/>
  <c r="AD3130" i="7"/>
  <c r="V3130" i="7"/>
  <c r="O3130" i="7"/>
  <c r="AQ3130" i="7" s="1"/>
  <c r="AR3130" i="7" s="1"/>
  <c r="AI3129" i="7"/>
  <c r="AD3129" i="7"/>
  <c r="V3129" i="7"/>
  <c r="O3129" i="7"/>
  <c r="AQ3129" i="7" s="1"/>
  <c r="AR3129" i="7" s="1"/>
  <c r="AI3128" i="7"/>
  <c r="AD3128" i="7"/>
  <c r="V3128" i="7"/>
  <c r="O3128" i="7"/>
  <c r="AQ3128" i="7" s="1"/>
  <c r="AR3128" i="7" s="1"/>
  <c r="AI3127" i="7"/>
  <c r="AD3127" i="7"/>
  <c r="V3127" i="7"/>
  <c r="O3127" i="7"/>
  <c r="AQ3127" i="7" s="1"/>
  <c r="AR3127" i="7" s="1"/>
  <c r="AI3126" i="7"/>
  <c r="AD3126" i="7"/>
  <c r="V3126" i="7"/>
  <c r="O3126" i="7"/>
  <c r="AQ3126" i="7"/>
  <c r="AR3126" i="7" s="1"/>
  <c r="AI3125" i="7"/>
  <c r="AD3125" i="7"/>
  <c r="V3125" i="7"/>
  <c r="O3125" i="7"/>
  <c r="AQ3125" i="7" s="1"/>
  <c r="AR3125" i="7" s="1"/>
  <c r="AI3124" i="7"/>
  <c r="AD3124" i="7"/>
  <c r="V3124" i="7"/>
  <c r="O3124" i="7"/>
  <c r="AQ3124" i="7" s="1"/>
  <c r="AR3124" i="7" s="1"/>
  <c r="AI3123" i="7"/>
  <c r="AD3123" i="7"/>
  <c r="V3123" i="7"/>
  <c r="O3123" i="7"/>
  <c r="AQ3123" i="7" s="1"/>
  <c r="AR3123" i="7" s="1"/>
  <c r="AI3122" i="7"/>
  <c r="AD3122" i="7"/>
  <c r="V3122" i="7"/>
  <c r="O3122" i="7"/>
  <c r="AQ3122" i="7" s="1"/>
  <c r="AR3122" i="7" s="1"/>
  <c r="AI3121" i="7"/>
  <c r="AD3121" i="7"/>
  <c r="V3121" i="7"/>
  <c r="O3121" i="7"/>
  <c r="AQ3121" i="7" s="1"/>
  <c r="AR3121" i="7" s="1"/>
  <c r="AI3120" i="7"/>
  <c r="AD3120" i="7"/>
  <c r="V3120" i="7"/>
  <c r="O3120" i="7"/>
  <c r="AQ3120" i="7" s="1"/>
  <c r="AR3120" i="7" s="1"/>
  <c r="AI3119" i="7"/>
  <c r="AD3119" i="7"/>
  <c r="V3119" i="7"/>
  <c r="O3119" i="7"/>
  <c r="AQ3119" i="7" s="1"/>
  <c r="AR3119" i="7" s="1"/>
  <c r="AI3118" i="7"/>
  <c r="AD3118" i="7"/>
  <c r="V3118" i="7"/>
  <c r="O3118" i="7"/>
  <c r="AQ3118" i="7" s="1"/>
  <c r="AR3118" i="7" s="1"/>
  <c r="AI3117" i="7"/>
  <c r="AD3117" i="7"/>
  <c r="V3117" i="7"/>
  <c r="O3117" i="7"/>
  <c r="AQ3117" i="7" s="1"/>
  <c r="AR3117" i="7" s="1"/>
  <c r="AI3116" i="7"/>
  <c r="AD3116" i="7"/>
  <c r="V3116" i="7"/>
  <c r="O3116" i="7"/>
  <c r="AQ3116" i="7" s="1"/>
  <c r="AR3116" i="7" s="1"/>
  <c r="AI3115" i="7"/>
  <c r="AD3115" i="7"/>
  <c r="V3115" i="7"/>
  <c r="O3115" i="7"/>
  <c r="AQ3115" i="7" s="1"/>
  <c r="AR3115" i="7" s="1"/>
  <c r="AI3114" i="7"/>
  <c r="AD3114" i="7"/>
  <c r="V3114" i="7"/>
  <c r="O3114" i="7"/>
  <c r="AQ3114" i="7" s="1"/>
  <c r="AR3114" i="7" s="1"/>
  <c r="AI3113" i="7"/>
  <c r="AD3113" i="7"/>
  <c r="V3113" i="7"/>
  <c r="O3113" i="7"/>
  <c r="AQ3113" i="7" s="1"/>
  <c r="AR3113" i="7" s="1"/>
  <c r="AI3112" i="7"/>
  <c r="AD3112" i="7"/>
  <c r="V3112" i="7"/>
  <c r="O3112" i="7"/>
  <c r="AQ3112" i="7" s="1"/>
  <c r="AR3112" i="7" s="1"/>
  <c r="AI3111" i="7"/>
  <c r="AD3111" i="7"/>
  <c r="V3111" i="7"/>
  <c r="O3111" i="7"/>
  <c r="AQ3111" i="7" s="1"/>
  <c r="AR3111" i="7" s="1"/>
  <c r="AI3110" i="7"/>
  <c r="AD3110" i="7"/>
  <c r="V3110" i="7"/>
  <c r="O3110" i="7"/>
  <c r="AQ3110" i="7" s="1"/>
  <c r="AR3110" i="7" s="1"/>
  <c r="AI3109" i="7"/>
  <c r="AD3109" i="7"/>
  <c r="V3109" i="7"/>
  <c r="O3109" i="7"/>
  <c r="AQ3109" i="7" s="1"/>
  <c r="AR3109" i="7" s="1"/>
  <c r="AI3108" i="7"/>
  <c r="AD3108" i="7"/>
  <c r="V3108" i="7"/>
  <c r="O3108" i="7"/>
  <c r="AQ3108" i="7" s="1"/>
  <c r="AR3108" i="7" s="1"/>
  <c r="AI3107" i="7"/>
  <c r="AD3107" i="7"/>
  <c r="V3107" i="7"/>
  <c r="O3107" i="7"/>
  <c r="AQ3107" i="7" s="1"/>
  <c r="AR3107" i="7" s="1"/>
  <c r="AI3106" i="7"/>
  <c r="AD3106" i="7"/>
  <c r="V3106" i="7"/>
  <c r="O3106" i="7"/>
  <c r="AQ3106" i="7" s="1"/>
  <c r="AR3106" i="7" s="1"/>
  <c r="AI3105" i="7"/>
  <c r="AD3105" i="7"/>
  <c r="V3105" i="7"/>
  <c r="O3105" i="7"/>
  <c r="AQ3105" i="7" s="1"/>
  <c r="AR3105" i="7" s="1"/>
  <c r="AI3104" i="7"/>
  <c r="AD3104" i="7"/>
  <c r="V3104" i="7"/>
  <c r="O3104" i="7"/>
  <c r="AQ3104" i="7" s="1"/>
  <c r="AR3104" i="7" s="1"/>
  <c r="AI3103" i="7"/>
  <c r="AD3103" i="7"/>
  <c r="V3103" i="7"/>
  <c r="O3103" i="7"/>
  <c r="AQ3103" i="7" s="1"/>
  <c r="AR3103" i="7" s="1"/>
  <c r="AI3102" i="7"/>
  <c r="AD3102" i="7"/>
  <c r="V3102" i="7"/>
  <c r="O3102" i="7"/>
  <c r="AQ3102" i="7" s="1"/>
  <c r="AR3102" i="7" s="1"/>
  <c r="AI3101" i="7"/>
  <c r="AD3101" i="7"/>
  <c r="V3101" i="7"/>
  <c r="O3101" i="7"/>
  <c r="AQ3101" i="7" s="1"/>
  <c r="AR3101" i="7" s="1"/>
  <c r="AI3100" i="7"/>
  <c r="AD3100" i="7"/>
  <c r="V3100" i="7"/>
  <c r="O3100" i="7"/>
  <c r="AQ3100" i="7" s="1"/>
  <c r="AR3100" i="7" s="1"/>
  <c r="AI3099" i="7"/>
  <c r="AD3099" i="7"/>
  <c r="V3099" i="7"/>
  <c r="O3099" i="7"/>
  <c r="AQ3099" i="7" s="1"/>
  <c r="AR3099" i="7" s="1"/>
  <c r="AI3098" i="7"/>
  <c r="AD3098" i="7"/>
  <c r="V3098" i="7"/>
  <c r="O3098" i="7"/>
  <c r="AQ3098" i="7" s="1"/>
  <c r="AR3098" i="7" s="1"/>
  <c r="AI3097" i="7"/>
  <c r="AD3097" i="7"/>
  <c r="V3097" i="7"/>
  <c r="O3097" i="7"/>
  <c r="AQ3097" i="7" s="1"/>
  <c r="AR3097" i="7" s="1"/>
  <c r="AI3096" i="7"/>
  <c r="AD3096" i="7"/>
  <c r="V3096" i="7"/>
  <c r="O3096" i="7"/>
  <c r="AQ3096" i="7" s="1"/>
  <c r="AR3096" i="7" s="1"/>
  <c r="AI3095" i="7"/>
  <c r="AD3095" i="7"/>
  <c r="V3095" i="7"/>
  <c r="O3095" i="7"/>
  <c r="AQ3095" i="7" s="1"/>
  <c r="AR3095" i="7" s="1"/>
  <c r="AI3094" i="7"/>
  <c r="AD3094" i="7"/>
  <c r="V3094" i="7"/>
  <c r="O3094" i="7"/>
  <c r="AQ3094" i="7" s="1"/>
  <c r="AR3094" i="7" s="1"/>
  <c r="AI3093" i="7"/>
  <c r="AD3093" i="7"/>
  <c r="V3093" i="7"/>
  <c r="O3093" i="7"/>
  <c r="AQ3093" i="7" s="1"/>
  <c r="AR3093" i="7" s="1"/>
  <c r="AI3092" i="7"/>
  <c r="AD3092" i="7"/>
  <c r="V3092" i="7"/>
  <c r="O3092" i="7"/>
  <c r="AQ3092" i="7" s="1"/>
  <c r="AR3092" i="7" s="1"/>
  <c r="AI3091" i="7"/>
  <c r="AD3091" i="7"/>
  <c r="V3091" i="7"/>
  <c r="O3091" i="7"/>
  <c r="AQ3091" i="7" s="1"/>
  <c r="AR3091" i="7" s="1"/>
  <c r="AI3090" i="7"/>
  <c r="AD3090" i="7"/>
  <c r="V3090" i="7"/>
  <c r="O3090" i="7"/>
  <c r="AQ3090" i="7" s="1"/>
  <c r="AR3090" i="7" s="1"/>
  <c r="AI3089" i="7"/>
  <c r="AD3089" i="7"/>
  <c r="V3089" i="7"/>
  <c r="O3089" i="7"/>
  <c r="AQ3089" i="7" s="1"/>
  <c r="AR3089" i="7" s="1"/>
  <c r="AI3088" i="7"/>
  <c r="AD3088" i="7"/>
  <c r="V3088" i="7"/>
  <c r="O3088" i="7"/>
  <c r="AQ3088" i="7" s="1"/>
  <c r="AR3088" i="7" s="1"/>
  <c r="AI3087" i="7"/>
  <c r="AD3087" i="7"/>
  <c r="V3087" i="7"/>
  <c r="O3087" i="7"/>
  <c r="AQ3087" i="7" s="1"/>
  <c r="AR3087" i="7" s="1"/>
  <c r="AI3086" i="7"/>
  <c r="AD3086" i="7"/>
  <c r="V3086" i="7"/>
  <c r="O3086" i="7"/>
  <c r="AQ3086" i="7" s="1"/>
  <c r="AR3086" i="7" s="1"/>
  <c r="AI3085" i="7"/>
  <c r="AD3085" i="7"/>
  <c r="V3085" i="7"/>
  <c r="O3085" i="7"/>
  <c r="AQ3085" i="7" s="1"/>
  <c r="AR3085" i="7" s="1"/>
  <c r="AI3084" i="7"/>
  <c r="AD3084" i="7"/>
  <c r="V3084" i="7"/>
  <c r="O3084" i="7"/>
  <c r="AQ3084" i="7" s="1"/>
  <c r="AR3084" i="7" s="1"/>
  <c r="AI3083" i="7"/>
  <c r="AD3083" i="7"/>
  <c r="V3083" i="7"/>
  <c r="O3083" i="7"/>
  <c r="AQ3083" i="7" s="1"/>
  <c r="AR3083" i="7" s="1"/>
  <c r="AI3082" i="7"/>
  <c r="AD3082" i="7"/>
  <c r="V3082" i="7"/>
  <c r="O3082" i="7"/>
  <c r="AQ3082" i="7" s="1"/>
  <c r="AR3082" i="7" s="1"/>
  <c r="AI3081" i="7"/>
  <c r="AD3081" i="7"/>
  <c r="V3081" i="7"/>
  <c r="O3081" i="7"/>
  <c r="AQ3081" i="7" s="1"/>
  <c r="AR3081" i="7" s="1"/>
  <c r="AI3080" i="7"/>
  <c r="AD3080" i="7"/>
  <c r="V3080" i="7"/>
  <c r="O3080" i="7"/>
  <c r="AQ3080" i="7" s="1"/>
  <c r="AR3080" i="7" s="1"/>
  <c r="AI3079" i="7"/>
  <c r="AD3079" i="7"/>
  <c r="V3079" i="7"/>
  <c r="O3079" i="7"/>
  <c r="AQ3079" i="7" s="1"/>
  <c r="AR3079" i="7" s="1"/>
  <c r="AI3078" i="7"/>
  <c r="AD3078" i="7"/>
  <c r="V3078" i="7"/>
  <c r="O3078" i="7"/>
  <c r="AQ3078" i="7" s="1"/>
  <c r="AR3078" i="7"/>
  <c r="AI3077" i="7"/>
  <c r="AD3077" i="7"/>
  <c r="V3077" i="7"/>
  <c r="O3077" i="7"/>
  <c r="AQ3077" i="7" s="1"/>
  <c r="AR3077" i="7" s="1"/>
  <c r="AI3076" i="7"/>
  <c r="AD3076" i="7"/>
  <c r="V3076" i="7"/>
  <c r="O3076" i="7"/>
  <c r="AQ3076" i="7" s="1"/>
  <c r="AR3076" i="7" s="1"/>
  <c r="AI3075" i="7"/>
  <c r="AD3075" i="7"/>
  <c r="V3075" i="7"/>
  <c r="O3075" i="7"/>
  <c r="AQ3075" i="7" s="1"/>
  <c r="AR3075" i="7" s="1"/>
  <c r="AI3074" i="7"/>
  <c r="AD3074" i="7"/>
  <c r="V3074" i="7"/>
  <c r="O3074" i="7"/>
  <c r="AQ3074" i="7"/>
  <c r="AR3074" i="7" s="1"/>
  <c r="AI3073" i="7"/>
  <c r="AD3073" i="7"/>
  <c r="V3073" i="7"/>
  <c r="O3073" i="7"/>
  <c r="AQ3073" i="7"/>
  <c r="AR3073" i="7" s="1"/>
  <c r="AI3072" i="7"/>
  <c r="AD3072" i="7"/>
  <c r="V3072" i="7"/>
  <c r="O3072" i="7"/>
  <c r="AQ3072" i="7" s="1"/>
  <c r="AR3072" i="7" s="1"/>
  <c r="AI3071" i="7"/>
  <c r="AD3071" i="7"/>
  <c r="V3071" i="7"/>
  <c r="O3071" i="7"/>
  <c r="AQ3071" i="7" s="1"/>
  <c r="AR3071" i="7" s="1"/>
  <c r="AI3070" i="7"/>
  <c r="AD3070" i="7"/>
  <c r="V3070" i="7"/>
  <c r="O3070" i="7"/>
  <c r="AQ3070" i="7" s="1"/>
  <c r="AR3070" i="7" s="1"/>
  <c r="AI3069" i="7"/>
  <c r="AD3069" i="7"/>
  <c r="V3069" i="7"/>
  <c r="O3069" i="7"/>
  <c r="AQ3069" i="7" s="1"/>
  <c r="AR3069" i="7" s="1"/>
  <c r="AI3068" i="7"/>
  <c r="AD3068" i="7"/>
  <c r="V3068" i="7"/>
  <c r="O3068" i="7"/>
  <c r="AQ3068" i="7" s="1"/>
  <c r="AR3068" i="7" s="1"/>
  <c r="AI3067" i="7"/>
  <c r="AD3067" i="7"/>
  <c r="V3067" i="7"/>
  <c r="O3067" i="7"/>
  <c r="AQ3067" i="7" s="1"/>
  <c r="AR3067" i="7" s="1"/>
  <c r="AI3066" i="7"/>
  <c r="AD3066" i="7"/>
  <c r="V3066" i="7"/>
  <c r="O3066" i="7"/>
  <c r="AQ3066" i="7" s="1"/>
  <c r="AR3066" i="7" s="1"/>
  <c r="AI3065" i="7"/>
  <c r="AD3065" i="7"/>
  <c r="V3065" i="7"/>
  <c r="O3065" i="7"/>
  <c r="AQ3065" i="7" s="1"/>
  <c r="AR3065" i="7" s="1"/>
  <c r="AI3064" i="7"/>
  <c r="AD3064" i="7"/>
  <c r="V3064" i="7"/>
  <c r="O3064" i="7"/>
  <c r="AQ3064" i="7" s="1"/>
  <c r="AR3064" i="7" s="1"/>
  <c r="AI3063" i="7"/>
  <c r="AD3063" i="7"/>
  <c r="V3063" i="7"/>
  <c r="O3063" i="7"/>
  <c r="AQ3063" i="7" s="1"/>
  <c r="AR3063" i="7" s="1"/>
  <c r="AI3062" i="7"/>
  <c r="AD3062" i="7"/>
  <c r="V3062" i="7"/>
  <c r="O3062" i="7"/>
  <c r="AQ3062" i="7" s="1"/>
  <c r="AR3062" i="7" s="1"/>
  <c r="AI3061" i="7"/>
  <c r="AD3061" i="7"/>
  <c r="V3061" i="7"/>
  <c r="O3061" i="7"/>
  <c r="AQ3061" i="7" s="1"/>
  <c r="AR3061" i="7" s="1"/>
  <c r="AI3060" i="7"/>
  <c r="AD3060" i="7"/>
  <c r="V3060" i="7"/>
  <c r="O3060" i="7"/>
  <c r="AQ3060" i="7" s="1"/>
  <c r="AR3060" i="7" s="1"/>
  <c r="AI3059" i="7"/>
  <c r="AD3059" i="7"/>
  <c r="V3059" i="7"/>
  <c r="O3059" i="7"/>
  <c r="AQ3059" i="7" s="1"/>
  <c r="AR3059" i="7" s="1"/>
  <c r="AI3058" i="7"/>
  <c r="AD3058" i="7"/>
  <c r="V3058" i="7"/>
  <c r="O3058" i="7"/>
  <c r="AQ3058" i="7" s="1"/>
  <c r="AR3058" i="7"/>
  <c r="AI3057" i="7"/>
  <c r="AD3057" i="7"/>
  <c r="V3057" i="7"/>
  <c r="O3057" i="7"/>
  <c r="AQ3057" i="7" s="1"/>
  <c r="AR3057" i="7" s="1"/>
  <c r="AI3056" i="7"/>
  <c r="AD3056" i="7"/>
  <c r="V3056" i="7"/>
  <c r="O3056" i="7"/>
  <c r="AQ3056" i="7" s="1"/>
  <c r="AR3056" i="7" s="1"/>
  <c r="AI3055" i="7"/>
  <c r="AD3055" i="7"/>
  <c r="V3055" i="7"/>
  <c r="O3055" i="7"/>
  <c r="AQ3055" i="7" s="1"/>
  <c r="AR3055" i="7" s="1"/>
  <c r="AI3054" i="7"/>
  <c r="AD3054" i="7"/>
  <c r="V3054" i="7"/>
  <c r="O3054" i="7"/>
  <c r="AQ3054" i="7" s="1"/>
  <c r="AR3054" i="7" s="1"/>
  <c r="AI3053" i="7"/>
  <c r="AD3053" i="7"/>
  <c r="V3053" i="7"/>
  <c r="O3053" i="7"/>
  <c r="AQ3053" i="7" s="1"/>
  <c r="AR3053" i="7" s="1"/>
  <c r="AI3052" i="7"/>
  <c r="AD3052" i="7"/>
  <c r="V3052" i="7"/>
  <c r="O3052" i="7"/>
  <c r="AQ3052" i="7"/>
  <c r="AR3052" i="7" s="1"/>
  <c r="AI3051" i="7"/>
  <c r="AD3051" i="7"/>
  <c r="V3051" i="7"/>
  <c r="O3051" i="7"/>
  <c r="AQ3051" i="7" s="1"/>
  <c r="AR3051" i="7" s="1"/>
  <c r="AI3050" i="7"/>
  <c r="AD3050" i="7"/>
  <c r="V3050" i="7"/>
  <c r="O3050" i="7"/>
  <c r="AQ3050" i="7" s="1"/>
  <c r="AR3050" i="7" s="1"/>
  <c r="AI3049" i="7"/>
  <c r="AD3049" i="7"/>
  <c r="V3049" i="7"/>
  <c r="O3049" i="7"/>
  <c r="AQ3049" i="7" s="1"/>
  <c r="AR3049" i="7" s="1"/>
  <c r="AI3048" i="7"/>
  <c r="AD3048" i="7"/>
  <c r="V3048" i="7"/>
  <c r="O3048" i="7"/>
  <c r="AQ3048" i="7" s="1"/>
  <c r="AR3048" i="7" s="1"/>
  <c r="AI3047" i="7"/>
  <c r="AD3047" i="7"/>
  <c r="V3047" i="7"/>
  <c r="O3047" i="7"/>
  <c r="AQ3047" i="7" s="1"/>
  <c r="AR3047" i="7" s="1"/>
  <c r="AI3046" i="7"/>
  <c r="AD3046" i="7"/>
  <c r="V3046" i="7"/>
  <c r="O3046" i="7"/>
  <c r="AQ3046" i="7"/>
  <c r="AR3046" i="7" s="1"/>
  <c r="AI3045" i="7"/>
  <c r="AD3045" i="7"/>
  <c r="V3045" i="7"/>
  <c r="O3045" i="7"/>
  <c r="AQ3045" i="7" s="1"/>
  <c r="AR3045" i="7" s="1"/>
  <c r="AI3044" i="7"/>
  <c r="AD3044" i="7"/>
  <c r="V3044" i="7"/>
  <c r="O3044" i="7"/>
  <c r="AQ3044" i="7" s="1"/>
  <c r="AR3044" i="7" s="1"/>
  <c r="AI3043" i="7"/>
  <c r="AD3043" i="7"/>
  <c r="V3043" i="7"/>
  <c r="O3043" i="7"/>
  <c r="AQ3043" i="7" s="1"/>
  <c r="AR3043" i="7" s="1"/>
  <c r="AI3042" i="7"/>
  <c r="AD3042" i="7"/>
  <c r="V3042" i="7"/>
  <c r="O3042" i="7"/>
  <c r="AQ3042" i="7" s="1"/>
  <c r="AR3042" i="7" s="1"/>
  <c r="AI3041" i="7"/>
  <c r="AD3041" i="7"/>
  <c r="V3041" i="7"/>
  <c r="O3041" i="7"/>
  <c r="AQ3041" i="7" s="1"/>
  <c r="AR3041" i="7" s="1"/>
  <c r="AI3040" i="7"/>
  <c r="AD3040" i="7"/>
  <c r="V3040" i="7"/>
  <c r="O3040" i="7"/>
  <c r="AQ3040" i="7" s="1"/>
  <c r="AR3040" i="7" s="1"/>
  <c r="AI3039" i="7"/>
  <c r="AD3039" i="7"/>
  <c r="V3039" i="7"/>
  <c r="O3039" i="7"/>
  <c r="AQ3039" i="7" s="1"/>
  <c r="AR3039" i="7" s="1"/>
  <c r="AI3038" i="7"/>
  <c r="AD3038" i="7"/>
  <c r="V3038" i="7"/>
  <c r="O3038" i="7"/>
  <c r="AQ3038" i="7"/>
  <c r="AR3038" i="7" s="1"/>
  <c r="AI3037" i="7"/>
  <c r="AD3037" i="7"/>
  <c r="V3037" i="7"/>
  <c r="O3037" i="7"/>
  <c r="AQ3037" i="7" s="1"/>
  <c r="AR3037" i="7" s="1"/>
  <c r="AI3036" i="7"/>
  <c r="AD3036" i="7"/>
  <c r="V3036" i="7"/>
  <c r="O3036" i="7"/>
  <c r="AQ3036" i="7" s="1"/>
  <c r="AR3036" i="7" s="1"/>
  <c r="AI3035" i="7"/>
  <c r="AD3035" i="7"/>
  <c r="V3035" i="7"/>
  <c r="O3035" i="7"/>
  <c r="AQ3035" i="7" s="1"/>
  <c r="AR3035" i="7" s="1"/>
  <c r="AI3034" i="7"/>
  <c r="AD3034" i="7"/>
  <c r="V3034" i="7"/>
  <c r="O3034" i="7"/>
  <c r="AQ3034" i="7" s="1"/>
  <c r="AR3034" i="7" s="1"/>
  <c r="AI3033" i="7"/>
  <c r="AD3033" i="7"/>
  <c r="V3033" i="7"/>
  <c r="O3033" i="7"/>
  <c r="AQ3033" i="7" s="1"/>
  <c r="AR3033" i="7" s="1"/>
  <c r="AI3032" i="7"/>
  <c r="AD3032" i="7"/>
  <c r="V3032" i="7"/>
  <c r="O3032" i="7"/>
  <c r="AQ3032" i="7" s="1"/>
  <c r="AR3032" i="7" s="1"/>
  <c r="AI3031" i="7"/>
  <c r="AD3031" i="7"/>
  <c r="V3031" i="7"/>
  <c r="O3031" i="7"/>
  <c r="AQ3031" i="7" s="1"/>
  <c r="AR3031" i="7" s="1"/>
  <c r="AI3030" i="7"/>
  <c r="AD3030" i="7"/>
  <c r="V3030" i="7"/>
  <c r="O3030" i="7"/>
  <c r="AQ3030" i="7" s="1"/>
  <c r="AR3030" i="7" s="1"/>
  <c r="AI3029" i="7"/>
  <c r="AD3029" i="7"/>
  <c r="V3029" i="7"/>
  <c r="O3029" i="7"/>
  <c r="AQ3029" i="7" s="1"/>
  <c r="AR3029" i="7" s="1"/>
  <c r="AI3028" i="7"/>
  <c r="AD3028" i="7"/>
  <c r="V3028" i="7"/>
  <c r="O3028" i="7"/>
  <c r="AQ3028" i="7"/>
  <c r="AR3028" i="7" s="1"/>
  <c r="AI3027" i="7"/>
  <c r="AD3027" i="7"/>
  <c r="V3027" i="7"/>
  <c r="O3027" i="7"/>
  <c r="AQ3027" i="7" s="1"/>
  <c r="AR3027" i="7" s="1"/>
  <c r="AI3026" i="7"/>
  <c r="AD3026" i="7"/>
  <c r="V3026" i="7"/>
  <c r="O3026" i="7"/>
  <c r="AQ3026" i="7" s="1"/>
  <c r="AR3026" i="7" s="1"/>
  <c r="AI3025" i="7"/>
  <c r="AD3025" i="7"/>
  <c r="V3025" i="7"/>
  <c r="O3025" i="7"/>
  <c r="AQ3025" i="7" s="1"/>
  <c r="AR3025" i="7" s="1"/>
  <c r="AI3024" i="7"/>
  <c r="AD3024" i="7"/>
  <c r="V3024" i="7"/>
  <c r="O3024" i="7"/>
  <c r="AQ3024" i="7" s="1"/>
  <c r="AR3024" i="7" s="1"/>
  <c r="AI3023" i="7"/>
  <c r="AD3023" i="7"/>
  <c r="V3023" i="7"/>
  <c r="O3023" i="7"/>
  <c r="AQ3023" i="7" s="1"/>
  <c r="AR3023" i="7" s="1"/>
  <c r="AI3022" i="7"/>
  <c r="AD3022" i="7"/>
  <c r="V3022" i="7"/>
  <c r="O3022" i="7"/>
  <c r="AQ3022" i="7" s="1"/>
  <c r="AR3022" i="7" s="1"/>
  <c r="AI3021" i="7"/>
  <c r="AD3021" i="7"/>
  <c r="V3021" i="7"/>
  <c r="O3021" i="7"/>
  <c r="AQ3021" i="7" s="1"/>
  <c r="AR3021" i="7"/>
  <c r="AI3020" i="7"/>
  <c r="AD3020" i="7"/>
  <c r="V3020" i="7"/>
  <c r="O3020" i="7"/>
  <c r="AQ3020" i="7" s="1"/>
  <c r="AR3020" i="7" s="1"/>
  <c r="AI3019" i="7"/>
  <c r="AD3019" i="7"/>
  <c r="V3019" i="7"/>
  <c r="O3019" i="7"/>
  <c r="AQ3019" i="7" s="1"/>
  <c r="AR3019" i="7" s="1"/>
  <c r="AI3018" i="7"/>
  <c r="AD3018" i="7"/>
  <c r="V3018" i="7"/>
  <c r="O3018" i="7"/>
  <c r="AQ3018" i="7"/>
  <c r="AR3018" i="7" s="1"/>
  <c r="AI3017" i="7"/>
  <c r="AD3017" i="7"/>
  <c r="V3017" i="7"/>
  <c r="O3017" i="7"/>
  <c r="AQ3017" i="7" s="1"/>
  <c r="AR3017" i="7" s="1"/>
  <c r="AI3016" i="7"/>
  <c r="AD3016" i="7"/>
  <c r="V3016" i="7"/>
  <c r="O3016" i="7"/>
  <c r="AQ3016" i="7" s="1"/>
  <c r="AR3016" i="7" s="1"/>
  <c r="AI3015" i="7"/>
  <c r="AD3015" i="7"/>
  <c r="V3015" i="7"/>
  <c r="O3015" i="7"/>
  <c r="AQ3015" i="7" s="1"/>
  <c r="AR3015" i="7" s="1"/>
  <c r="AI3014" i="7"/>
  <c r="AD3014" i="7"/>
  <c r="V3014" i="7"/>
  <c r="O3014" i="7"/>
  <c r="AQ3014" i="7" s="1"/>
  <c r="AR3014" i="7" s="1"/>
  <c r="AI3013" i="7"/>
  <c r="AD3013" i="7"/>
  <c r="V3013" i="7"/>
  <c r="O3013" i="7"/>
  <c r="AQ3013" i="7" s="1"/>
  <c r="AR3013" i="7" s="1"/>
  <c r="AI3012" i="7"/>
  <c r="AD3012" i="7"/>
  <c r="V3012" i="7"/>
  <c r="O3012" i="7"/>
  <c r="AQ3012" i="7" s="1"/>
  <c r="AR3012" i="7" s="1"/>
  <c r="AI3011" i="7"/>
  <c r="AD3011" i="7"/>
  <c r="V3011" i="7"/>
  <c r="O3011" i="7"/>
  <c r="AQ3011" i="7" s="1"/>
  <c r="AR3011" i="7" s="1"/>
  <c r="AI3010" i="7"/>
  <c r="AD3010" i="7"/>
  <c r="V3010" i="7"/>
  <c r="O3010" i="7"/>
  <c r="AQ3010" i="7" s="1"/>
  <c r="AR3010" i="7" s="1"/>
  <c r="AI3009" i="7"/>
  <c r="AD3009" i="7"/>
  <c r="V3009" i="7"/>
  <c r="O3009" i="7"/>
  <c r="AQ3009" i="7" s="1"/>
  <c r="AR3009" i="7" s="1"/>
  <c r="AI3008" i="7"/>
  <c r="AD3008" i="7"/>
  <c r="V3008" i="7"/>
  <c r="O3008" i="7"/>
  <c r="AQ3008" i="7" s="1"/>
  <c r="AR3008" i="7" s="1"/>
  <c r="AI3007" i="7"/>
  <c r="AD3007" i="7"/>
  <c r="V3007" i="7"/>
  <c r="O3007" i="7"/>
  <c r="AQ3007" i="7" s="1"/>
  <c r="AR3007" i="7" s="1"/>
  <c r="AI3006" i="7"/>
  <c r="AD3006" i="7"/>
  <c r="V3006" i="7"/>
  <c r="O3006" i="7"/>
  <c r="AQ3006" i="7" s="1"/>
  <c r="AR3006" i="7" s="1"/>
  <c r="AI3005" i="7"/>
  <c r="AD3005" i="7"/>
  <c r="V3005" i="7"/>
  <c r="O3005" i="7"/>
  <c r="AQ3005" i="7" s="1"/>
  <c r="AR3005" i="7" s="1"/>
  <c r="AI3004" i="7"/>
  <c r="AD3004" i="7"/>
  <c r="V3004" i="7"/>
  <c r="O3004" i="7"/>
  <c r="AQ3004" i="7" s="1"/>
  <c r="AR3004" i="7" s="1"/>
  <c r="AI3003" i="7"/>
  <c r="AD3003" i="7"/>
  <c r="V3003" i="7"/>
  <c r="O3003" i="7"/>
  <c r="AQ3003" i="7" s="1"/>
  <c r="AR3003" i="7" s="1"/>
  <c r="AI3002" i="7"/>
  <c r="AD3002" i="7"/>
  <c r="V3002" i="7"/>
  <c r="O3002" i="7"/>
  <c r="AQ3002" i="7" s="1"/>
  <c r="AR3002" i="7" s="1"/>
  <c r="AI3001" i="7"/>
  <c r="AD3001" i="7"/>
  <c r="V3001" i="7"/>
  <c r="O3001" i="7"/>
  <c r="AQ3001" i="7" s="1"/>
  <c r="AR3001" i="7" s="1"/>
  <c r="AI3000" i="7"/>
  <c r="AD3000" i="7"/>
  <c r="V3000" i="7"/>
  <c r="O3000" i="7"/>
  <c r="AQ3000" i="7" s="1"/>
  <c r="AR3000" i="7" s="1"/>
  <c r="AI2999" i="7"/>
  <c r="AD2999" i="7"/>
  <c r="V2999" i="7"/>
  <c r="O2999" i="7"/>
  <c r="AQ2999" i="7" s="1"/>
  <c r="AR2999" i="7" s="1"/>
  <c r="AI2998" i="7"/>
  <c r="AD2998" i="7"/>
  <c r="V2998" i="7"/>
  <c r="O2998" i="7"/>
  <c r="AQ2998" i="7" s="1"/>
  <c r="AR2998" i="7" s="1"/>
  <c r="AI2997" i="7"/>
  <c r="AD2997" i="7"/>
  <c r="V2997" i="7"/>
  <c r="O2997" i="7"/>
  <c r="AQ2997" i="7" s="1"/>
  <c r="AR2997" i="7"/>
  <c r="AI2996" i="7"/>
  <c r="AD2996" i="7"/>
  <c r="V2996" i="7"/>
  <c r="O2996" i="7"/>
  <c r="AQ2996" i="7" s="1"/>
  <c r="AR2996" i="7" s="1"/>
  <c r="AI2995" i="7"/>
  <c r="AD2995" i="7"/>
  <c r="V2995" i="7"/>
  <c r="O2995" i="7"/>
  <c r="AQ2995" i="7" s="1"/>
  <c r="AR2995" i="7" s="1"/>
  <c r="AI2994" i="7"/>
  <c r="AD2994" i="7"/>
  <c r="V2994" i="7"/>
  <c r="O2994" i="7"/>
  <c r="AQ2994" i="7"/>
  <c r="AR2994" i="7" s="1"/>
  <c r="AI2993" i="7"/>
  <c r="AD2993" i="7"/>
  <c r="V2993" i="7"/>
  <c r="O2993" i="7"/>
  <c r="AQ2993" i="7"/>
  <c r="AR2993" i="7" s="1"/>
  <c r="AI2992" i="7"/>
  <c r="AD2992" i="7"/>
  <c r="V2992" i="7"/>
  <c r="O2992" i="7"/>
  <c r="AQ2992" i="7" s="1"/>
  <c r="AR2992" i="7" s="1"/>
  <c r="AI2991" i="7"/>
  <c r="AD2991" i="7"/>
  <c r="V2991" i="7"/>
  <c r="O2991" i="7"/>
  <c r="AQ2991" i="7" s="1"/>
  <c r="AR2991" i="7" s="1"/>
  <c r="AI2990" i="7"/>
  <c r="AD2990" i="7"/>
  <c r="V2990" i="7"/>
  <c r="O2990" i="7"/>
  <c r="AQ2990" i="7" s="1"/>
  <c r="AR2990" i="7" s="1"/>
  <c r="AI2989" i="7"/>
  <c r="AD2989" i="7"/>
  <c r="V2989" i="7"/>
  <c r="O2989" i="7"/>
  <c r="AQ2989" i="7" s="1"/>
  <c r="AR2989" i="7" s="1"/>
  <c r="AI2988" i="7"/>
  <c r="AD2988" i="7"/>
  <c r="V2988" i="7"/>
  <c r="O2988" i="7"/>
  <c r="AQ2988" i="7" s="1"/>
  <c r="AR2988" i="7" s="1"/>
  <c r="AI2987" i="7"/>
  <c r="AD2987" i="7"/>
  <c r="V2987" i="7"/>
  <c r="O2987" i="7"/>
  <c r="AQ2987" i="7" s="1"/>
  <c r="AR2987" i="7" s="1"/>
  <c r="AI2986" i="7"/>
  <c r="AD2986" i="7"/>
  <c r="V2986" i="7"/>
  <c r="O2986" i="7"/>
  <c r="AQ2986" i="7" s="1"/>
  <c r="AR2986" i="7" s="1"/>
  <c r="AI2985" i="7"/>
  <c r="AD2985" i="7"/>
  <c r="V2985" i="7"/>
  <c r="O2985" i="7"/>
  <c r="AQ2985" i="7"/>
  <c r="AR2985" i="7" s="1"/>
  <c r="AI2984" i="7"/>
  <c r="AD2984" i="7"/>
  <c r="V2984" i="7"/>
  <c r="O2984" i="7"/>
  <c r="AQ2984" i="7" s="1"/>
  <c r="AR2984" i="7" s="1"/>
  <c r="AI2983" i="7"/>
  <c r="AD2983" i="7"/>
  <c r="V2983" i="7"/>
  <c r="O2983" i="7"/>
  <c r="AQ2983" i="7" s="1"/>
  <c r="AR2983" i="7" s="1"/>
  <c r="AI2982" i="7"/>
  <c r="AD2982" i="7"/>
  <c r="V2982" i="7"/>
  <c r="O2982" i="7"/>
  <c r="AQ2982" i="7" s="1"/>
  <c r="AR2982" i="7" s="1"/>
  <c r="AI2981" i="7"/>
  <c r="AD2981" i="7"/>
  <c r="V2981" i="7"/>
  <c r="O2981" i="7"/>
  <c r="AQ2981" i="7" s="1"/>
  <c r="AR2981" i="7" s="1"/>
  <c r="AI2980" i="7"/>
  <c r="AD2980" i="7"/>
  <c r="V2980" i="7"/>
  <c r="O2980" i="7"/>
  <c r="AQ2980" i="7" s="1"/>
  <c r="AR2980" i="7" s="1"/>
  <c r="AI2979" i="7"/>
  <c r="AD2979" i="7"/>
  <c r="V2979" i="7"/>
  <c r="O2979" i="7"/>
  <c r="AQ2979" i="7" s="1"/>
  <c r="AR2979" i="7" s="1"/>
  <c r="AI2978" i="7"/>
  <c r="AD2978" i="7"/>
  <c r="V2978" i="7"/>
  <c r="O2978" i="7"/>
  <c r="AQ2978" i="7" s="1"/>
  <c r="AR2978" i="7" s="1"/>
  <c r="AI2977" i="7"/>
  <c r="AD2977" i="7"/>
  <c r="V2977" i="7"/>
  <c r="O2977" i="7"/>
  <c r="AQ2977" i="7" s="1"/>
  <c r="AR2977" i="7" s="1"/>
  <c r="AI2976" i="7"/>
  <c r="AD2976" i="7"/>
  <c r="V2976" i="7"/>
  <c r="O2976" i="7"/>
  <c r="AQ2976" i="7" s="1"/>
  <c r="AR2976" i="7" s="1"/>
  <c r="AI2975" i="7"/>
  <c r="AD2975" i="7"/>
  <c r="V2975" i="7"/>
  <c r="O2975" i="7"/>
  <c r="AQ2975" i="7" s="1"/>
  <c r="AR2975" i="7" s="1"/>
  <c r="AI2974" i="7"/>
  <c r="AD2974" i="7"/>
  <c r="V2974" i="7"/>
  <c r="O2974" i="7"/>
  <c r="AQ2974" i="7" s="1"/>
  <c r="AR2974" i="7" s="1"/>
  <c r="AI2973" i="7"/>
  <c r="AD2973" i="7"/>
  <c r="V2973" i="7"/>
  <c r="O2973" i="7"/>
  <c r="AQ2973" i="7" s="1"/>
  <c r="AR2973" i="7" s="1"/>
  <c r="AI2972" i="7"/>
  <c r="AD2972" i="7"/>
  <c r="V2972" i="7"/>
  <c r="O2972" i="7"/>
  <c r="AQ2972" i="7" s="1"/>
  <c r="AR2972" i="7"/>
  <c r="AI2971" i="7"/>
  <c r="AD2971" i="7"/>
  <c r="V2971" i="7"/>
  <c r="O2971" i="7"/>
  <c r="AQ2971" i="7" s="1"/>
  <c r="AR2971" i="7" s="1"/>
  <c r="AI2970" i="7"/>
  <c r="AD2970" i="7"/>
  <c r="V2970" i="7"/>
  <c r="O2970" i="7"/>
  <c r="AQ2970" i="7"/>
  <c r="AR2970" i="7" s="1"/>
  <c r="AI2969" i="7"/>
  <c r="AD2969" i="7"/>
  <c r="V2969" i="7"/>
  <c r="O2969" i="7"/>
  <c r="AQ2969" i="7" s="1"/>
  <c r="AR2969" i="7" s="1"/>
  <c r="AI2968" i="7"/>
  <c r="AD2968" i="7"/>
  <c r="V2968" i="7"/>
  <c r="O2968" i="7"/>
  <c r="AQ2968" i="7" s="1"/>
  <c r="AR2968" i="7" s="1"/>
  <c r="AI2967" i="7"/>
  <c r="AD2967" i="7"/>
  <c r="V2967" i="7"/>
  <c r="O2967" i="7"/>
  <c r="AQ2967" i="7" s="1"/>
  <c r="AR2967" i="7" s="1"/>
  <c r="AI2966" i="7"/>
  <c r="AD2966" i="7"/>
  <c r="V2966" i="7"/>
  <c r="O2966" i="7"/>
  <c r="AQ2966" i="7"/>
  <c r="AR2966" i="7" s="1"/>
  <c r="AI2965" i="7"/>
  <c r="AD2965" i="7"/>
  <c r="V2965" i="7"/>
  <c r="O2965" i="7"/>
  <c r="AQ2965" i="7" s="1"/>
  <c r="AR2965" i="7" s="1"/>
  <c r="AI2964" i="7"/>
  <c r="AD2964" i="7"/>
  <c r="V2964" i="7"/>
  <c r="O2964" i="7"/>
  <c r="AQ2964" i="7" s="1"/>
  <c r="AR2964" i="7" s="1"/>
  <c r="AI2963" i="7"/>
  <c r="AD2963" i="7"/>
  <c r="V2963" i="7"/>
  <c r="O2963" i="7"/>
  <c r="AQ2963" i="7" s="1"/>
  <c r="AR2963" i="7" s="1"/>
  <c r="AI2962" i="7"/>
  <c r="AD2962" i="7"/>
  <c r="V2962" i="7"/>
  <c r="O2962" i="7"/>
  <c r="AQ2962" i="7" s="1"/>
  <c r="AR2962" i="7" s="1"/>
  <c r="AI2961" i="7"/>
  <c r="AD2961" i="7"/>
  <c r="V2961" i="7"/>
  <c r="O2961" i="7"/>
  <c r="AQ2961" i="7" s="1"/>
  <c r="AR2961" i="7" s="1"/>
  <c r="AI2960" i="7"/>
  <c r="AD2960" i="7"/>
  <c r="V2960" i="7"/>
  <c r="O2960" i="7"/>
  <c r="AQ2960" i="7" s="1"/>
  <c r="AR2960" i="7" s="1"/>
  <c r="AI2959" i="7"/>
  <c r="AD2959" i="7"/>
  <c r="V2959" i="7"/>
  <c r="O2959" i="7"/>
  <c r="AQ2959" i="7" s="1"/>
  <c r="AR2959" i="7" s="1"/>
  <c r="AI2958" i="7"/>
  <c r="AD2958" i="7"/>
  <c r="V2958" i="7"/>
  <c r="O2958" i="7"/>
  <c r="AQ2958" i="7" s="1"/>
  <c r="AR2958" i="7" s="1"/>
  <c r="AI2957" i="7"/>
  <c r="AD2957" i="7"/>
  <c r="V2957" i="7"/>
  <c r="O2957" i="7"/>
  <c r="AQ2957" i="7" s="1"/>
  <c r="AR2957" i="7" s="1"/>
  <c r="AI2956" i="7"/>
  <c r="AD2956" i="7"/>
  <c r="V2956" i="7"/>
  <c r="O2956" i="7"/>
  <c r="AQ2956" i="7" s="1"/>
  <c r="AR2956" i="7" s="1"/>
  <c r="AI2955" i="7"/>
  <c r="AD2955" i="7"/>
  <c r="V2955" i="7"/>
  <c r="O2955" i="7"/>
  <c r="AQ2955" i="7" s="1"/>
  <c r="AR2955" i="7" s="1"/>
  <c r="AI2954" i="7"/>
  <c r="AD2954" i="7"/>
  <c r="V2954" i="7"/>
  <c r="O2954" i="7"/>
  <c r="AQ2954" i="7" s="1"/>
  <c r="AR2954" i="7" s="1"/>
  <c r="AI2953" i="7"/>
  <c r="AD2953" i="7"/>
  <c r="V2953" i="7"/>
  <c r="O2953" i="7"/>
  <c r="AQ2953" i="7"/>
  <c r="AR2953" i="7" s="1"/>
  <c r="AI2952" i="7"/>
  <c r="AD2952" i="7"/>
  <c r="V2952" i="7"/>
  <c r="O2952" i="7"/>
  <c r="AQ2952" i="7" s="1"/>
  <c r="AR2952" i="7" s="1"/>
  <c r="AI2951" i="7"/>
  <c r="AD2951" i="7"/>
  <c r="V2951" i="7"/>
  <c r="O2951" i="7"/>
  <c r="AQ2951" i="7" s="1"/>
  <c r="AR2951" i="7" s="1"/>
  <c r="AI2950" i="7"/>
  <c r="AD2950" i="7"/>
  <c r="V2950" i="7"/>
  <c r="O2950" i="7"/>
  <c r="AQ2950" i="7" s="1"/>
  <c r="AR2950" i="7" s="1"/>
  <c r="AI2949" i="7"/>
  <c r="AD2949" i="7"/>
  <c r="V2949" i="7"/>
  <c r="O2949" i="7"/>
  <c r="AQ2949" i="7" s="1"/>
  <c r="AR2949" i="7" s="1"/>
  <c r="AI2948" i="7"/>
  <c r="AD2948" i="7"/>
  <c r="V2948" i="7"/>
  <c r="O2948" i="7"/>
  <c r="AQ2948" i="7" s="1"/>
  <c r="AR2948" i="7" s="1"/>
  <c r="AI2947" i="7"/>
  <c r="AD2947" i="7"/>
  <c r="V2947" i="7"/>
  <c r="O2947" i="7"/>
  <c r="AQ2947" i="7" s="1"/>
  <c r="AR2947" i="7" s="1"/>
  <c r="AI2946" i="7"/>
  <c r="AD2946" i="7"/>
  <c r="V2946" i="7"/>
  <c r="O2946" i="7"/>
  <c r="AQ2946" i="7" s="1"/>
  <c r="AR2946" i="7" s="1"/>
  <c r="AI2945" i="7"/>
  <c r="AD2945" i="7"/>
  <c r="V2945" i="7"/>
  <c r="O2945" i="7"/>
  <c r="AQ2945" i="7" s="1"/>
  <c r="AR2945" i="7" s="1"/>
  <c r="AI2944" i="7"/>
  <c r="AD2944" i="7"/>
  <c r="V2944" i="7"/>
  <c r="O2944" i="7"/>
  <c r="AQ2944" i="7" s="1"/>
  <c r="AR2944" i="7" s="1"/>
  <c r="AI2943" i="7"/>
  <c r="AD2943" i="7"/>
  <c r="V2943" i="7"/>
  <c r="O2943" i="7"/>
  <c r="AQ2943" i="7" s="1"/>
  <c r="AR2943" i="7" s="1"/>
  <c r="AI2942" i="7"/>
  <c r="AD2942" i="7"/>
  <c r="V2942" i="7"/>
  <c r="O2942" i="7"/>
  <c r="AQ2942" i="7"/>
  <c r="AR2942" i="7" s="1"/>
  <c r="AI2941" i="7"/>
  <c r="AD2941" i="7"/>
  <c r="V2941" i="7"/>
  <c r="O2941" i="7"/>
  <c r="AQ2941" i="7" s="1"/>
  <c r="AR2941" i="7" s="1"/>
  <c r="AI2940" i="7"/>
  <c r="AD2940" i="7"/>
  <c r="V2940" i="7"/>
  <c r="O2940" i="7"/>
  <c r="AQ2940" i="7" s="1"/>
  <c r="AR2940" i="7" s="1"/>
  <c r="AI2939" i="7"/>
  <c r="AD2939" i="7"/>
  <c r="V2939" i="7"/>
  <c r="O2939" i="7"/>
  <c r="AQ2939" i="7" s="1"/>
  <c r="AR2939" i="7" s="1"/>
  <c r="AI2938" i="7"/>
  <c r="AD2938" i="7"/>
  <c r="V2938" i="7"/>
  <c r="O2938" i="7"/>
  <c r="AQ2938" i="7" s="1"/>
  <c r="AR2938" i="7" s="1"/>
  <c r="AI2937" i="7"/>
  <c r="AD2937" i="7"/>
  <c r="V2937" i="7"/>
  <c r="O2937" i="7"/>
  <c r="AQ2937" i="7" s="1"/>
  <c r="AR2937" i="7" s="1"/>
  <c r="AI2936" i="7"/>
  <c r="AD2936" i="7"/>
  <c r="V2936" i="7"/>
  <c r="O2936" i="7"/>
  <c r="AQ2936" i="7" s="1"/>
  <c r="AR2936" i="7" s="1"/>
  <c r="AI2935" i="7"/>
  <c r="AD2935" i="7"/>
  <c r="V2935" i="7"/>
  <c r="O2935" i="7"/>
  <c r="AQ2935" i="7" s="1"/>
  <c r="AR2935" i="7" s="1"/>
  <c r="AI2934" i="7"/>
  <c r="AD2934" i="7"/>
  <c r="V2934" i="7"/>
  <c r="O2934" i="7"/>
  <c r="AQ2934" i="7" s="1"/>
  <c r="AR2934" i="7" s="1"/>
  <c r="AI2933" i="7"/>
  <c r="AD2933" i="7"/>
  <c r="V2933" i="7"/>
  <c r="O2933" i="7"/>
  <c r="AQ2933" i="7" s="1"/>
  <c r="AR2933" i="7"/>
  <c r="AI2932" i="7"/>
  <c r="AD2932" i="7"/>
  <c r="V2932" i="7"/>
  <c r="O2932" i="7"/>
  <c r="AQ2932" i="7" s="1"/>
  <c r="AR2932" i="7" s="1"/>
  <c r="AI2931" i="7"/>
  <c r="AD2931" i="7"/>
  <c r="V2931" i="7"/>
  <c r="O2931" i="7"/>
  <c r="AQ2931" i="7"/>
  <c r="AR2931" i="7" s="1"/>
  <c r="AI2930" i="7"/>
  <c r="AD2930" i="7"/>
  <c r="V2930" i="7"/>
  <c r="O2930" i="7"/>
  <c r="AQ2930" i="7" s="1"/>
  <c r="AR2930" i="7" s="1"/>
  <c r="AI2929" i="7"/>
  <c r="AD2929" i="7"/>
  <c r="V2929" i="7"/>
  <c r="O2929" i="7"/>
  <c r="AQ2929" i="7" s="1"/>
  <c r="AR2929" i="7" s="1"/>
  <c r="AI2928" i="7"/>
  <c r="AD2928" i="7"/>
  <c r="V2928" i="7"/>
  <c r="O2928" i="7"/>
  <c r="AQ2928" i="7" s="1"/>
  <c r="AR2928" i="7" s="1"/>
  <c r="AI2927" i="7"/>
  <c r="AD2927" i="7"/>
  <c r="V2927" i="7"/>
  <c r="O2927" i="7"/>
  <c r="AQ2927" i="7" s="1"/>
  <c r="AR2927" i="7" s="1"/>
  <c r="AI2926" i="7"/>
  <c r="AD2926" i="7"/>
  <c r="V2926" i="7"/>
  <c r="O2926" i="7"/>
  <c r="AQ2926" i="7" s="1"/>
  <c r="AR2926" i="7" s="1"/>
  <c r="AI2925" i="7"/>
  <c r="AD2925" i="7"/>
  <c r="V2925" i="7"/>
  <c r="O2925" i="7"/>
  <c r="AQ2925" i="7" s="1"/>
  <c r="AR2925" i="7"/>
  <c r="AI2924" i="7"/>
  <c r="AD2924" i="7"/>
  <c r="V2924" i="7"/>
  <c r="O2924" i="7"/>
  <c r="AQ2924" i="7" s="1"/>
  <c r="AR2924" i="7" s="1"/>
  <c r="AI2923" i="7"/>
  <c r="AD2923" i="7"/>
  <c r="V2923" i="7"/>
  <c r="O2923" i="7"/>
  <c r="AQ2923" i="7" s="1"/>
  <c r="AR2923" i="7" s="1"/>
  <c r="AI2922" i="7"/>
  <c r="AD2922" i="7"/>
  <c r="V2922" i="7"/>
  <c r="O2922" i="7"/>
  <c r="AQ2922" i="7" s="1"/>
  <c r="AR2922" i="7" s="1"/>
  <c r="AI2921" i="7"/>
  <c r="AD2921" i="7"/>
  <c r="V2921" i="7"/>
  <c r="O2921" i="7"/>
  <c r="AQ2921" i="7" s="1"/>
  <c r="AR2921" i="7" s="1"/>
  <c r="AI2920" i="7"/>
  <c r="AD2920" i="7"/>
  <c r="V2920" i="7"/>
  <c r="O2920" i="7"/>
  <c r="AQ2920" i="7" s="1"/>
  <c r="AR2920" i="7" s="1"/>
  <c r="AI2919" i="7"/>
  <c r="AD2919" i="7"/>
  <c r="V2919" i="7"/>
  <c r="O2919" i="7"/>
  <c r="AQ2919" i="7" s="1"/>
  <c r="AR2919" i="7" s="1"/>
  <c r="AI2918" i="7"/>
  <c r="AD2918" i="7"/>
  <c r="V2918" i="7"/>
  <c r="O2918" i="7"/>
  <c r="AQ2918" i="7" s="1"/>
  <c r="AR2918" i="7" s="1"/>
  <c r="AI2917" i="7"/>
  <c r="AD2917" i="7"/>
  <c r="V2917" i="7"/>
  <c r="O2917" i="7"/>
  <c r="AQ2917" i="7" s="1"/>
  <c r="AR2917" i="7" s="1"/>
  <c r="AI2916" i="7"/>
  <c r="AD2916" i="7"/>
  <c r="V2916" i="7"/>
  <c r="O2916" i="7"/>
  <c r="AQ2916" i="7" s="1"/>
  <c r="AR2916" i="7" s="1"/>
  <c r="AI2915" i="7"/>
  <c r="AD2915" i="7"/>
  <c r="V2915" i="7"/>
  <c r="O2915" i="7"/>
  <c r="AQ2915" i="7" s="1"/>
  <c r="AR2915" i="7" s="1"/>
  <c r="AI2914" i="7"/>
  <c r="AD2914" i="7"/>
  <c r="V2914" i="7"/>
  <c r="O2914" i="7"/>
  <c r="AQ2914" i="7" s="1"/>
  <c r="AR2914" i="7" s="1"/>
  <c r="AI2913" i="7"/>
  <c r="AD2913" i="7"/>
  <c r="V2913" i="7"/>
  <c r="O2913" i="7"/>
  <c r="AQ2913" i="7" s="1"/>
  <c r="AR2913" i="7" s="1"/>
  <c r="AI2912" i="7"/>
  <c r="AD2912" i="7"/>
  <c r="V2912" i="7"/>
  <c r="O2912" i="7"/>
  <c r="AQ2912" i="7" s="1"/>
  <c r="AR2912" i="7" s="1"/>
  <c r="AI2911" i="7"/>
  <c r="AD2911" i="7"/>
  <c r="V2911" i="7"/>
  <c r="O2911" i="7"/>
  <c r="AQ2911" i="7" s="1"/>
  <c r="AR2911" i="7" s="1"/>
  <c r="AI2910" i="7"/>
  <c r="AD2910" i="7"/>
  <c r="V2910" i="7"/>
  <c r="O2910" i="7"/>
  <c r="AQ2910" i="7" s="1"/>
  <c r="AR2910" i="7" s="1"/>
  <c r="AI2909" i="7"/>
  <c r="AD2909" i="7"/>
  <c r="V2909" i="7"/>
  <c r="O2909" i="7"/>
  <c r="AQ2909" i="7" s="1"/>
  <c r="AR2909" i="7" s="1"/>
  <c r="AI2908" i="7"/>
  <c r="AD2908" i="7"/>
  <c r="V2908" i="7"/>
  <c r="O2908" i="7"/>
  <c r="AQ2908" i="7" s="1"/>
  <c r="AR2908" i="7" s="1"/>
  <c r="AI2907" i="7"/>
  <c r="AD2907" i="7"/>
  <c r="V2907" i="7"/>
  <c r="O2907" i="7"/>
  <c r="AQ2907" i="7" s="1"/>
  <c r="AR2907" i="7" s="1"/>
  <c r="AI2906" i="7"/>
  <c r="AD2906" i="7"/>
  <c r="V2906" i="7"/>
  <c r="O2906" i="7"/>
  <c r="AQ2906" i="7" s="1"/>
  <c r="AR2906" i="7" s="1"/>
  <c r="AI2905" i="7"/>
  <c r="AD2905" i="7"/>
  <c r="V2905" i="7"/>
  <c r="O2905" i="7"/>
  <c r="AQ2905" i="7" s="1"/>
  <c r="AR2905" i="7" s="1"/>
  <c r="AI2904" i="7"/>
  <c r="AD2904" i="7"/>
  <c r="V2904" i="7"/>
  <c r="O2904" i="7"/>
  <c r="AQ2904" i="7" s="1"/>
  <c r="AR2904" i="7" s="1"/>
  <c r="AI2903" i="7"/>
  <c r="AD2903" i="7"/>
  <c r="V2903" i="7"/>
  <c r="O2903" i="7"/>
  <c r="AQ2903" i="7" s="1"/>
  <c r="AR2903" i="7" s="1"/>
  <c r="AI2902" i="7"/>
  <c r="AD2902" i="7"/>
  <c r="V2902" i="7"/>
  <c r="O2902" i="7"/>
  <c r="AQ2902" i="7" s="1"/>
  <c r="AR2902" i="7" s="1"/>
  <c r="AI2901" i="7"/>
  <c r="AD2901" i="7"/>
  <c r="V2901" i="7"/>
  <c r="O2901" i="7"/>
  <c r="AQ2901" i="7" s="1"/>
  <c r="AR2901" i="7" s="1"/>
  <c r="AI2900" i="7"/>
  <c r="AD2900" i="7"/>
  <c r="V2900" i="7"/>
  <c r="O2900" i="7"/>
  <c r="AQ2900" i="7" s="1"/>
  <c r="AR2900" i="7" s="1"/>
  <c r="AI2899" i="7"/>
  <c r="AD2899" i="7"/>
  <c r="V2899" i="7"/>
  <c r="O2899" i="7"/>
  <c r="AQ2899" i="7" s="1"/>
  <c r="AR2899" i="7" s="1"/>
  <c r="AI2898" i="7"/>
  <c r="AD2898" i="7"/>
  <c r="V2898" i="7"/>
  <c r="O2898" i="7"/>
  <c r="AQ2898" i="7" s="1"/>
  <c r="AR2898" i="7" s="1"/>
  <c r="AI2897" i="7"/>
  <c r="AD2897" i="7"/>
  <c r="V2897" i="7"/>
  <c r="O2897" i="7"/>
  <c r="AQ2897" i="7" s="1"/>
  <c r="AR2897" i="7" s="1"/>
  <c r="AI2896" i="7"/>
  <c r="AD2896" i="7"/>
  <c r="V2896" i="7"/>
  <c r="O2896" i="7"/>
  <c r="AQ2896" i="7" s="1"/>
  <c r="AR2896" i="7" s="1"/>
  <c r="AI2895" i="7"/>
  <c r="AD2895" i="7"/>
  <c r="V2895" i="7"/>
  <c r="O2895" i="7"/>
  <c r="AQ2895" i="7" s="1"/>
  <c r="AR2895" i="7" s="1"/>
  <c r="AI2894" i="7"/>
  <c r="AD2894" i="7"/>
  <c r="V2894" i="7"/>
  <c r="O2894" i="7"/>
  <c r="AQ2894" i="7" s="1"/>
  <c r="AR2894" i="7" s="1"/>
  <c r="AI2893" i="7"/>
  <c r="AD2893" i="7"/>
  <c r="V2893" i="7"/>
  <c r="O2893" i="7"/>
  <c r="AQ2893" i="7"/>
  <c r="AR2893" i="7" s="1"/>
  <c r="AI2892" i="7"/>
  <c r="AD2892" i="7"/>
  <c r="V2892" i="7"/>
  <c r="O2892" i="7"/>
  <c r="AQ2892" i="7" s="1"/>
  <c r="AR2892" i="7" s="1"/>
  <c r="AI2891" i="7"/>
  <c r="AD2891" i="7"/>
  <c r="V2891" i="7"/>
  <c r="O2891" i="7"/>
  <c r="AQ2891" i="7" s="1"/>
  <c r="AR2891" i="7" s="1"/>
  <c r="AI2890" i="7"/>
  <c r="AD2890" i="7"/>
  <c r="V2890" i="7"/>
  <c r="O2890" i="7"/>
  <c r="AQ2890" i="7" s="1"/>
  <c r="AR2890" i="7" s="1"/>
  <c r="AI2889" i="7"/>
  <c r="AD2889" i="7"/>
  <c r="V2889" i="7"/>
  <c r="O2889" i="7"/>
  <c r="AQ2889" i="7" s="1"/>
  <c r="AR2889" i="7" s="1"/>
  <c r="AI2888" i="7"/>
  <c r="AD2888" i="7"/>
  <c r="V2888" i="7"/>
  <c r="O2888" i="7"/>
  <c r="AQ2888" i="7" s="1"/>
  <c r="AR2888" i="7" s="1"/>
  <c r="AI2887" i="7"/>
  <c r="AD2887" i="7"/>
  <c r="V2887" i="7"/>
  <c r="O2887" i="7"/>
  <c r="AQ2887" i="7"/>
  <c r="AR2887" i="7" s="1"/>
  <c r="AI2886" i="7"/>
  <c r="AD2886" i="7"/>
  <c r="V2886" i="7"/>
  <c r="O2886" i="7"/>
  <c r="AQ2886" i="7" s="1"/>
  <c r="AR2886" i="7" s="1"/>
  <c r="AI2885" i="7"/>
  <c r="AD2885" i="7"/>
  <c r="V2885" i="7"/>
  <c r="O2885" i="7"/>
  <c r="AQ2885" i="7"/>
  <c r="AR2885" i="7" s="1"/>
  <c r="AI2884" i="7"/>
  <c r="AD2884" i="7"/>
  <c r="V2884" i="7"/>
  <c r="O2884" i="7"/>
  <c r="AQ2884" i="7" s="1"/>
  <c r="AR2884" i="7" s="1"/>
  <c r="AI2883" i="7"/>
  <c r="AD2883" i="7"/>
  <c r="V2883" i="7"/>
  <c r="O2883" i="7"/>
  <c r="AQ2883" i="7" s="1"/>
  <c r="AR2883" i="7" s="1"/>
  <c r="AI2882" i="7"/>
  <c r="AD2882" i="7"/>
  <c r="V2882" i="7"/>
  <c r="O2882" i="7"/>
  <c r="AQ2882" i="7" s="1"/>
  <c r="AR2882" i="7" s="1"/>
  <c r="AI2881" i="7"/>
  <c r="AD2881" i="7"/>
  <c r="V2881" i="7"/>
  <c r="O2881" i="7"/>
  <c r="AQ2881" i="7" s="1"/>
  <c r="AR2881" i="7" s="1"/>
  <c r="AI2880" i="7"/>
  <c r="AD2880" i="7"/>
  <c r="V2880" i="7"/>
  <c r="O2880" i="7"/>
  <c r="AQ2880" i="7" s="1"/>
  <c r="AR2880" i="7" s="1"/>
  <c r="AI2879" i="7"/>
  <c r="AD2879" i="7"/>
  <c r="V2879" i="7"/>
  <c r="O2879" i="7"/>
  <c r="AQ2879" i="7" s="1"/>
  <c r="AR2879" i="7" s="1"/>
  <c r="AI2878" i="7"/>
  <c r="AD2878" i="7"/>
  <c r="V2878" i="7"/>
  <c r="O2878" i="7"/>
  <c r="AQ2878" i="7"/>
  <c r="AR2878" i="7" s="1"/>
  <c r="AI2877" i="7"/>
  <c r="AD2877" i="7"/>
  <c r="V2877" i="7"/>
  <c r="O2877" i="7"/>
  <c r="AQ2877" i="7"/>
  <c r="AR2877" i="7" s="1"/>
  <c r="AI2876" i="7"/>
  <c r="AD2876" i="7"/>
  <c r="V2876" i="7"/>
  <c r="O2876" i="7"/>
  <c r="AQ2876" i="7" s="1"/>
  <c r="AR2876" i="7" s="1"/>
  <c r="AI2875" i="7"/>
  <c r="AD2875" i="7"/>
  <c r="V2875" i="7"/>
  <c r="O2875" i="7"/>
  <c r="AQ2875" i="7" s="1"/>
  <c r="AR2875" i="7" s="1"/>
  <c r="AI2874" i="7"/>
  <c r="AD2874" i="7"/>
  <c r="V2874" i="7"/>
  <c r="O2874" i="7"/>
  <c r="AQ2874" i="7" s="1"/>
  <c r="AR2874" i="7" s="1"/>
  <c r="AI2873" i="7"/>
  <c r="AD2873" i="7"/>
  <c r="V2873" i="7"/>
  <c r="O2873" i="7"/>
  <c r="AQ2873" i="7" s="1"/>
  <c r="AR2873" i="7" s="1"/>
  <c r="AI2872" i="7"/>
  <c r="AD2872" i="7"/>
  <c r="V2872" i="7"/>
  <c r="O2872" i="7"/>
  <c r="AQ2872" i="7" s="1"/>
  <c r="AR2872" i="7" s="1"/>
  <c r="AI2871" i="7"/>
  <c r="AD2871" i="7"/>
  <c r="V2871" i="7"/>
  <c r="O2871" i="7"/>
  <c r="AQ2871" i="7" s="1"/>
  <c r="AR2871" i="7" s="1"/>
  <c r="AI2870" i="7"/>
  <c r="AD2870" i="7"/>
  <c r="V2870" i="7"/>
  <c r="O2870" i="7"/>
  <c r="AQ2870" i="7" s="1"/>
  <c r="AR2870" i="7" s="1"/>
  <c r="AI2869" i="7"/>
  <c r="AD2869" i="7"/>
  <c r="V2869" i="7"/>
  <c r="O2869" i="7"/>
  <c r="AQ2869" i="7" s="1"/>
  <c r="AR2869" i="7" s="1"/>
  <c r="AI2868" i="7"/>
  <c r="AD2868" i="7"/>
  <c r="V2868" i="7"/>
  <c r="O2868" i="7"/>
  <c r="AQ2868" i="7" s="1"/>
  <c r="AR2868" i="7" s="1"/>
  <c r="AI2867" i="7"/>
  <c r="AD2867" i="7"/>
  <c r="V2867" i="7"/>
  <c r="O2867" i="7"/>
  <c r="AQ2867" i="7" s="1"/>
  <c r="AR2867" i="7" s="1"/>
  <c r="AI2866" i="7"/>
  <c r="AD2866" i="7"/>
  <c r="V2866" i="7"/>
  <c r="O2866" i="7"/>
  <c r="AQ2866" i="7" s="1"/>
  <c r="AR2866" i="7" s="1"/>
  <c r="AI2865" i="7"/>
  <c r="AD2865" i="7"/>
  <c r="V2865" i="7"/>
  <c r="O2865" i="7"/>
  <c r="AQ2865" i="7" s="1"/>
  <c r="AR2865" i="7" s="1"/>
  <c r="AI2864" i="7"/>
  <c r="AD2864" i="7"/>
  <c r="V2864" i="7"/>
  <c r="O2864" i="7"/>
  <c r="AQ2864" i="7" s="1"/>
  <c r="AR2864" i="7" s="1"/>
  <c r="AI2863" i="7"/>
  <c r="AD2863" i="7"/>
  <c r="V2863" i="7"/>
  <c r="O2863" i="7"/>
  <c r="AQ2863" i="7"/>
  <c r="AR2863" i="7" s="1"/>
  <c r="AI2862" i="7"/>
  <c r="AD2862" i="7"/>
  <c r="V2862" i="7"/>
  <c r="O2862" i="7"/>
  <c r="AQ2862" i="7" s="1"/>
  <c r="AR2862" i="7" s="1"/>
  <c r="AI2861" i="7"/>
  <c r="AD2861" i="7"/>
  <c r="V2861" i="7"/>
  <c r="O2861" i="7"/>
  <c r="AQ2861" i="7" s="1"/>
  <c r="AR2861" i="7" s="1"/>
  <c r="AI2860" i="7"/>
  <c r="AD2860" i="7"/>
  <c r="V2860" i="7"/>
  <c r="O2860" i="7"/>
  <c r="AQ2860" i="7" s="1"/>
  <c r="AR2860" i="7" s="1"/>
  <c r="AI2859" i="7"/>
  <c r="AD2859" i="7"/>
  <c r="V2859" i="7"/>
  <c r="O2859" i="7"/>
  <c r="AQ2859" i="7" s="1"/>
  <c r="AR2859" i="7" s="1"/>
  <c r="AI2858" i="7"/>
  <c r="AD2858" i="7"/>
  <c r="V2858" i="7"/>
  <c r="O2858" i="7"/>
  <c r="AQ2858" i="7" s="1"/>
  <c r="AR2858" i="7" s="1"/>
  <c r="AI2857" i="7"/>
  <c r="AD2857" i="7"/>
  <c r="V2857" i="7"/>
  <c r="O2857" i="7"/>
  <c r="AQ2857" i="7" s="1"/>
  <c r="AR2857" i="7" s="1"/>
  <c r="AI2856" i="7"/>
  <c r="AD2856" i="7"/>
  <c r="V2856" i="7"/>
  <c r="O2856" i="7"/>
  <c r="AQ2856" i="7" s="1"/>
  <c r="AR2856" i="7" s="1"/>
  <c r="AI2855" i="7"/>
  <c r="AD2855" i="7"/>
  <c r="V2855" i="7"/>
  <c r="O2855" i="7"/>
  <c r="AQ2855" i="7" s="1"/>
  <c r="AR2855" i="7" s="1"/>
  <c r="AI2854" i="7"/>
  <c r="AD2854" i="7"/>
  <c r="V2854" i="7"/>
  <c r="O2854" i="7"/>
  <c r="AQ2854" i="7" s="1"/>
  <c r="AR2854" i="7" s="1"/>
  <c r="AI2853" i="7"/>
  <c r="AD2853" i="7"/>
  <c r="V2853" i="7"/>
  <c r="O2853" i="7"/>
  <c r="AQ2853" i="7" s="1"/>
  <c r="AR2853" i="7" s="1"/>
  <c r="AI2852" i="7"/>
  <c r="AD2852" i="7"/>
  <c r="V2852" i="7"/>
  <c r="O2852" i="7"/>
  <c r="AQ2852" i="7" s="1"/>
  <c r="AR2852" i="7" s="1"/>
  <c r="AI2851" i="7"/>
  <c r="AD2851" i="7"/>
  <c r="V2851" i="7"/>
  <c r="O2851" i="7"/>
  <c r="AQ2851" i="7" s="1"/>
  <c r="AR2851" i="7" s="1"/>
  <c r="AI2850" i="7"/>
  <c r="AD2850" i="7"/>
  <c r="V2850" i="7"/>
  <c r="O2850" i="7"/>
  <c r="AQ2850" i="7" s="1"/>
  <c r="AR2850" i="7" s="1"/>
  <c r="AI2849" i="7"/>
  <c r="AD2849" i="7"/>
  <c r="V2849" i="7"/>
  <c r="O2849" i="7"/>
  <c r="AQ2849" i="7"/>
  <c r="AR2849" i="7" s="1"/>
  <c r="AI2848" i="7"/>
  <c r="AD2848" i="7"/>
  <c r="V2848" i="7"/>
  <c r="O2848" i="7"/>
  <c r="AQ2848" i="7" s="1"/>
  <c r="AR2848" i="7" s="1"/>
  <c r="AI2847" i="7"/>
  <c r="AD2847" i="7"/>
  <c r="V2847" i="7"/>
  <c r="O2847" i="7"/>
  <c r="AQ2847" i="7"/>
  <c r="AR2847" i="7" s="1"/>
  <c r="AI2846" i="7"/>
  <c r="AD2846" i="7"/>
  <c r="V2846" i="7"/>
  <c r="O2846" i="7"/>
  <c r="AQ2846" i="7" s="1"/>
  <c r="AR2846" i="7" s="1"/>
  <c r="AI2845" i="7"/>
  <c r="AD2845" i="7"/>
  <c r="V2845" i="7"/>
  <c r="O2845" i="7"/>
  <c r="AQ2845" i="7"/>
  <c r="AR2845" i="7" s="1"/>
  <c r="AI2844" i="7"/>
  <c r="AD2844" i="7"/>
  <c r="V2844" i="7"/>
  <c r="O2844" i="7"/>
  <c r="AQ2844" i="7" s="1"/>
  <c r="AR2844" i="7" s="1"/>
  <c r="AI2843" i="7"/>
  <c r="AD2843" i="7"/>
  <c r="V2843" i="7"/>
  <c r="O2843" i="7"/>
  <c r="AQ2843" i="7" s="1"/>
  <c r="AR2843" i="7" s="1"/>
  <c r="AI2842" i="7"/>
  <c r="AD2842" i="7"/>
  <c r="V2842" i="7"/>
  <c r="O2842" i="7"/>
  <c r="AQ2842" i="7"/>
  <c r="AR2842" i="7" s="1"/>
  <c r="AI2841" i="7"/>
  <c r="AD2841" i="7"/>
  <c r="V2841" i="7"/>
  <c r="O2841" i="7"/>
  <c r="AQ2841" i="7" s="1"/>
  <c r="AR2841" i="7" s="1"/>
  <c r="AI2840" i="7"/>
  <c r="AD2840" i="7"/>
  <c r="V2840" i="7"/>
  <c r="O2840" i="7"/>
  <c r="AQ2840" i="7" s="1"/>
  <c r="AR2840" i="7" s="1"/>
  <c r="AI2839" i="7"/>
  <c r="AD2839" i="7"/>
  <c r="V2839" i="7"/>
  <c r="O2839" i="7"/>
  <c r="AQ2839" i="7" s="1"/>
  <c r="AR2839" i="7" s="1"/>
  <c r="AI2838" i="7"/>
  <c r="AD2838" i="7"/>
  <c r="V2838" i="7"/>
  <c r="O2838" i="7"/>
  <c r="AQ2838" i="7" s="1"/>
  <c r="AR2838" i="7" s="1"/>
  <c r="AI2837" i="7"/>
  <c r="AD2837" i="7"/>
  <c r="V2837" i="7"/>
  <c r="O2837" i="7"/>
  <c r="AQ2837" i="7" s="1"/>
  <c r="AR2837" i="7" s="1"/>
  <c r="AI2836" i="7"/>
  <c r="AD2836" i="7"/>
  <c r="V2836" i="7"/>
  <c r="O2836" i="7"/>
  <c r="AQ2836" i="7" s="1"/>
  <c r="AR2836" i="7" s="1"/>
  <c r="AI2835" i="7"/>
  <c r="AD2835" i="7"/>
  <c r="V2835" i="7"/>
  <c r="O2835" i="7"/>
  <c r="AQ2835" i="7" s="1"/>
  <c r="AR2835" i="7" s="1"/>
  <c r="AI2834" i="7"/>
  <c r="AD2834" i="7"/>
  <c r="V2834" i="7"/>
  <c r="O2834" i="7"/>
  <c r="AQ2834" i="7" s="1"/>
  <c r="AR2834" i="7" s="1"/>
  <c r="AI2833" i="7"/>
  <c r="AD2833" i="7"/>
  <c r="V2833" i="7"/>
  <c r="O2833" i="7"/>
  <c r="AQ2833" i="7"/>
  <c r="AR2833" i="7" s="1"/>
  <c r="AI2832" i="7"/>
  <c r="AD2832" i="7"/>
  <c r="V2832" i="7"/>
  <c r="O2832" i="7"/>
  <c r="AQ2832" i="7" s="1"/>
  <c r="AR2832" i="7" s="1"/>
  <c r="AI2831" i="7"/>
  <c r="AD2831" i="7"/>
  <c r="V2831" i="7"/>
  <c r="O2831" i="7"/>
  <c r="AQ2831" i="7"/>
  <c r="AR2831" i="7" s="1"/>
  <c r="AI2830" i="7"/>
  <c r="AD2830" i="7"/>
  <c r="V2830" i="7"/>
  <c r="O2830" i="7"/>
  <c r="AQ2830" i="7" s="1"/>
  <c r="AR2830" i="7" s="1"/>
  <c r="AI2829" i="7"/>
  <c r="AD2829" i="7"/>
  <c r="V2829" i="7"/>
  <c r="O2829" i="7"/>
  <c r="AQ2829" i="7" s="1"/>
  <c r="AR2829" i="7" s="1"/>
  <c r="AI2828" i="7"/>
  <c r="AD2828" i="7"/>
  <c r="V2828" i="7"/>
  <c r="O2828" i="7"/>
  <c r="AQ2828" i="7" s="1"/>
  <c r="AR2828" i="7" s="1"/>
  <c r="AI2827" i="7"/>
  <c r="AD2827" i="7"/>
  <c r="V2827" i="7"/>
  <c r="O2827" i="7"/>
  <c r="AQ2827" i="7" s="1"/>
  <c r="AR2827" i="7" s="1"/>
  <c r="AI2826" i="7"/>
  <c r="AD2826" i="7"/>
  <c r="V2826" i="7"/>
  <c r="O2826" i="7"/>
  <c r="AQ2826" i="7" s="1"/>
  <c r="AR2826" i="7" s="1"/>
  <c r="AI2825" i="7"/>
  <c r="AD2825" i="7"/>
  <c r="V2825" i="7"/>
  <c r="O2825" i="7"/>
  <c r="AQ2825" i="7" s="1"/>
  <c r="AR2825" i="7" s="1"/>
  <c r="AI2824" i="7"/>
  <c r="AD2824" i="7"/>
  <c r="V2824" i="7"/>
  <c r="O2824" i="7"/>
  <c r="AQ2824" i="7" s="1"/>
  <c r="AR2824" i="7" s="1"/>
  <c r="AI2823" i="7"/>
  <c r="AD2823" i="7"/>
  <c r="V2823" i="7"/>
  <c r="O2823" i="7"/>
  <c r="AQ2823" i="7" s="1"/>
  <c r="AR2823" i="7" s="1"/>
  <c r="AI2822" i="7"/>
  <c r="AD2822" i="7"/>
  <c r="V2822" i="7"/>
  <c r="O2822" i="7"/>
  <c r="AQ2822" i="7"/>
  <c r="AR2822" i="7" s="1"/>
  <c r="AI2821" i="7"/>
  <c r="AD2821" i="7"/>
  <c r="V2821" i="7"/>
  <c r="O2821" i="7"/>
  <c r="AQ2821" i="7" s="1"/>
  <c r="AR2821" i="7" s="1"/>
  <c r="AI2820" i="7"/>
  <c r="AD2820" i="7"/>
  <c r="V2820" i="7"/>
  <c r="O2820" i="7"/>
  <c r="AQ2820" i="7" s="1"/>
  <c r="AR2820" i="7" s="1"/>
  <c r="AI2819" i="7"/>
  <c r="AD2819" i="7"/>
  <c r="V2819" i="7"/>
  <c r="O2819" i="7"/>
  <c r="AQ2819" i="7" s="1"/>
  <c r="AR2819" i="7" s="1"/>
  <c r="AI2818" i="7"/>
  <c r="AD2818" i="7"/>
  <c r="V2818" i="7"/>
  <c r="O2818" i="7"/>
  <c r="AQ2818" i="7" s="1"/>
  <c r="AR2818" i="7" s="1"/>
  <c r="AI2817" i="7"/>
  <c r="AD2817" i="7"/>
  <c r="V2817" i="7"/>
  <c r="O2817" i="7"/>
  <c r="AQ2817" i="7" s="1"/>
  <c r="AR2817" i="7" s="1"/>
  <c r="AI2816" i="7"/>
  <c r="AD2816" i="7"/>
  <c r="V2816" i="7"/>
  <c r="O2816" i="7"/>
  <c r="AQ2816" i="7" s="1"/>
  <c r="AR2816" i="7" s="1"/>
  <c r="AI2815" i="7"/>
  <c r="AD2815" i="7"/>
  <c r="V2815" i="7"/>
  <c r="O2815" i="7"/>
  <c r="AQ2815" i="7"/>
  <c r="AR2815" i="7" s="1"/>
  <c r="AI2814" i="7"/>
  <c r="AD2814" i="7"/>
  <c r="V2814" i="7"/>
  <c r="O2814" i="7"/>
  <c r="AQ2814" i="7" s="1"/>
  <c r="AR2814" i="7" s="1"/>
  <c r="AI2813" i="7"/>
  <c r="AD2813" i="7"/>
  <c r="V2813" i="7"/>
  <c r="O2813" i="7"/>
  <c r="AQ2813" i="7"/>
  <c r="AR2813" i="7" s="1"/>
  <c r="AI2812" i="7"/>
  <c r="AD2812" i="7"/>
  <c r="V2812" i="7"/>
  <c r="O2812" i="7"/>
  <c r="AQ2812" i="7" s="1"/>
  <c r="AR2812" i="7" s="1"/>
  <c r="AI2811" i="7"/>
  <c r="AD2811" i="7"/>
  <c r="V2811" i="7"/>
  <c r="O2811" i="7"/>
  <c r="AQ2811" i="7" s="1"/>
  <c r="AR2811" i="7" s="1"/>
  <c r="AI2810" i="7"/>
  <c r="AD2810" i="7"/>
  <c r="V2810" i="7"/>
  <c r="O2810" i="7"/>
  <c r="AQ2810" i="7" s="1"/>
  <c r="AR2810" i="7" s="1"/>
  <c r="AI2809" i="7"/>
  <c r="AD2809" i="7"/>
  <c r="V2809" i="7"/>
  <c r="O2809" i="7"/>
  <c r="AQ2809" i="7" s="1"/>
  <c r="AR2809" i="7" s="1"/>
  <c r="AI2808" i="7"/>
  <c r="AD2808" i="7"/>
  <c r="V2808" i="7"/>
  <c r="O2808" i="7"/>
  <c r="AQ2808" i="7" s="1"/>
  <c r="AR2808" i="7" s="1"/>
  <c r="AI2807" i="7"/>
  <c r="AD2807" i="7"/>
  <c r="V2807" i="7"/>
  <c r="O2807" i="7"/>
  <c r="AQ2807" i="7" s="1"/>
  <c r="AR2807" i="7" s="1"/>
  <c r="AI2806" i="7"/>
  <c r="AD2806" i="7"/>
  <c r="V2806" i="7"/>
  <c r="O2806" i="7"/>
  <c r="AQ2806" i="7" s="1"/>
  <c r="AR2806" i="7" s="1"/>
  <c r="AI2805" i="7"/>
  <c r="AD2805" i="7"/>
  <c r="V2805" i="7"/>
  <c r="O2805" i="7"/>
  <c r="AQ2805" i="7" s="1"/>
  <c r="AR2805" i="7" s="1"/>
  <c r="AI2804" i="7"/>
  <c r="AD2804" i="7"/>
  <c r="V2804" i="7"/>
  <c r="O2804" i="7"/>
  <c r="AQ2804" i="7" s="1"/>
  <c r="AR2804" i="7" s="1"/>
  <c r="AI2803" i="7"/>
  <c r="AD2803" i="7"/>
  <c r="V2803" i="7"/>
  <c r="O2803" i="7"/>
  <c r="AQ2803" i="7" s="1"/>
  <c r="AR2803" i="7" s="1"/>
  <c r="AI2802" i="7"/>
  <c r="AD2802" i="7"/>
  <c r="V2802" i="7"/>
  <c r="O2802" i="7"/>
  <c r="AQ2802" i="7" s="1"/>
  <c r="AR2802" i="7" s="1"/>
  <c r="AI2801" i="7"/>
  <c r="AD2801" i="7"/>
  <c r="V2801" i="7"/>
  <c r="O2801" i="7"/>
  <c r="AQ2801" i="7" s="1"/>
  <c r="AR2801" i="7" s="1"/>
  <c r="AI2800" i="7"/>
  <c r="AD2800" i="7"/>
  <c r="V2800" i="7"/>
  <c r="O2800" i="7"/>
  <c r="AQ2800" i="7" s="1"/>
  <c r="AR2800" i="7" s="1"/>
  <c r="AI2799" i="7"/>
  <c r="AD2799" i="7"/>
  <c r="V2799" i="7"/>
  <c r="O2799" i="7"/>
  <c r="AQ2799" i="7" s="1"/>
  <c r="AR2799" i="7" s="1"/>
  <c r="AI2798" i="7"/>
  <c r="AD2798" i="7"/>
  <c r="V2798" i="7"/>
  <c r="O2798" i="7"/>
  <c r="AQ2798" i="7" s="1"/>
  <c r="AR2798" i="7" s="1"/>
  <c r="AI2797" i="7"/>
  <c r="AD2797" i="7"/>
  <c r="V2797" i="7"/>
  <c r="O2797" i="7"/>
  <c r="AQ2797" i="7" s="1"/>
  <c r="AR2797" i="7" s="1"/>
  <c r="AI2796" i="7"/>
  <c r="AD2796" i="7"/>
  <c r="V2796" i="7"/>
  <c r="O2796" i="7"/>
  <c r="AQ2796" i="7" s="1"/>
  <c r="AR2796" i="7" s="1"/>
  <c r="AI2795" i="7"/>
  <c r="AD2795" i="7"/>
  <c r="V2795" i="7"/>
  <c r="O2795" i="7"/>
  <c r="AQ2795" i="7" s="1"/>
  <c r="AR2795" i="7" s="1"/>
  <c r="AI2794" i="7"/>
  <c r="AD2794" i="7"/>
  <c r="V2794" i="7"/>
  <c r="O2794" i="7"/>
  <c r="AQ2794" i="7" s="1"/>
  <c r="AR2794" i="7" s="1"/>
  <c r="AI2793" i="7"/>
  <c r="AD2793" i="7"/>
  <c r="V2793" i="7"/>
  <c r="O2793" i="7"/>
  <c r="AQ2793" i="7" s="1"/>
  <c r="AR2793" i="7" s="1"/>
  <c r="AI2792" i="7"/>
  <c r="AD2792" i="7"/>
  <c r="V2792" i="7"/>
  <c r="O2792" i="7"/>
  <c r="AQ2792" i="7" s="1"/>
  <c r="AR2792" i="7" s="1"/>
  <c r="AI2791" i="7"/>
  <c r="AD2791" i="7"/>
  <c r="V2791" i="7"/>
  <c r="O2791" i="7"/>
  <c r="AQ2791" i="7" s="1"/>
  <c r="AR2791" i="7" s="1"/>
  <c r="AI2790" i="7"/>
  <c r="AD2790" i="7"/>
  <c r="V2790" i="7"/>
  <c r="O2790" i="7"/>
  <c r="AQ2790" i="7" s="1"/>
  <c r="AR2790" i="7" s="1"/>
  <c r="AI2789" i="7"/>
  <c r="AD2789" i="7"/>
  <c r="V2789" i="7"/>
  <c r="O2789" i="7"/>
  <c r="AQ2789" i="7"/>
  <c r="AR2789" i="7" s="1"/>
  <c r="AI2788" i="7"/>
  <c r="AD2788" i="7"/>
  <c r="V2788" i="7"/>
  <c r="O2788" i="7"/>
  <c r="AQ2788" i="7" s="1"/>
  <c r="AR2788" i="7" s="1"/>
  <c r="AI2787" i="7"/>
  <c r="AD2787" i="7"/>
  <c r="V2787" i="7"/>
  <c r="O2787" i="7"/>
  <c r="AQ2787" i="7" s="1"/>
  <c r="AR2787" i="7" s="1"/>
  <c r="AI2786" i="7"/>
  <c r="AD2786" i="7"/>
  <c r="V2786" i="7"/>
  <c r="O2786" i="7"/>
  <c r="AQ2786" i="7" s="1"/>
  <c r="AR2786" i="7" s="1"/>
  <c r="AI2785" i="7"/>
  <c r="AD2785" i="7"/>
  <c r="V2785" i="7"/>
  <c r="O2785" i="7"/>
  <c r="AQ2785" i="7" s="1"/>
  <c r="AR2785" i="7" s="1"/>
  <c r="AI2784" i="7"/>
  <c r="AD2784" i="7"/>
  <c r="V2784" i="7"/>
  <c r="O2784" i="7"/>
  <c r="AQ2784" i="7" s="1"/>
  <c r="AR2784" i="7" s="1"/>
  <c r="AI2783" i="7"/>
  <c r="AD2783" i="7"/>
  <c r="V2783" i="7"/>
  <c r="O2783" i="7"/>
  <c r="AQ2783" i="7"/>
  <c r="AR2783" i="7" s="1"/>
  <c r="AI2782" i="7"/>
  <c r="AD2782" i="7"/>
  <c r="V2782" i="7"/>
  <c r="O2782" i="7"/>
  <c r="AQ2782" i="7" s="1"/>
  <c r="AR2782" i="7" s="1"/>
  <c r="AI2781" i="7"/>
  <c r="AD2781" i="7"/>
  <c r="V2781" i="7"/>
  <c r="O2781" i="7"/>
  <c r="AQ2781" i="7" s="1"/>
  <c r="AR2781" i="7" s="1"/>
  <c r="AI2780" i="7"/>
  <c r="AD2780" i="7"/>
  <c r="V2780" i="7"/>
  <c r="O2780" i="7"/>
  <c r="AQ2780" i="7" s="1"/>
  <c r="AR2780" i="7" s="1"/>
  <c r="AI2779" i="7"/>
  <c r="AD2779" i="7"/>
  <c r="V2779" i="7"/>
  <c r="O2779" i="7"/>
  <c r="AQ2779" i="7" s="1"/>
  <c r="AR2779" i="7" s="1"/>
  <c r="AI2778" i="7"/>
  <c r="AD2778" i="7"/>
  <c r="V2778" i="7"/>
  <c r="O2778" i="7"/>
  <c r="AQ2778" i="7"/>
  <c r="AR2778" i="7" s="1"/>
  <c r="AI2777" i="7"/>
  <c r="AD2777" i="7"/>
  <c r="V2777" i="7"/>
  <c r="O2777" i="7"/>
  <c r="AQ2777" i="7" s="1"/>
  <c r="AR2777" i="7" s="1"/>
  <c r="AI2776" i="7"/>
  <c r="AD2776" i="7"/>
  <c r="V2776" i="7"/>
  <c r="O2776" i="7"/>
  <c r="AQ2776" i="7" s="1"/>
  <c r="AR2776" i="7" s="1"/>
  <c r="AI2775" i="7"/>
  <c r="AD2775" i="7"/>
  <c r="V2775" i="7"/>
  <c r="O2775" i="7"/>
  <c r="AQ2775" i="7" s="1"/>
  <c r="AR2775" i="7" s="1"/>
  <c r="AI2774" i="7"/>
  <c r="AD2774" i="7"/>
  <c r="V2774" i="7"/>
  <c r="O2774" i="7"/>
  <c r="AQ2774" i="7"/>
  <c r="AR2774" i="7" s="1"/>
  <c r="AI2773" i="7"/>
  <c r="AD2773" i="7"/>
  <c r="V2773" i="7"/>
  <c r="O2773" i="7"/>
  <c r="AQ2773" i="7" s="1"/>
  <c r="AR2773" i="7" s="1"/>
  <c r="AI2772" i="7"/>
  <c r="AD2772" i="7"/>
  <c r="V2772" i="7"/>
  <c r="O2772" i="7"/>
  <c r="AQ2772" i="7" s="1"/>
  <c r="AR2772" i="7" s="1"/>
  <c r="AI2771" i="7"/>
  <c r="AD2771" i="7"/>
  <c r="V2771" i="7"/>
  <c r="O2771" i="7"/>
  <c r="AQ2771" i="7" s="1"/>
  <c r="AR2771" i="7" s="1"/>
  <c r="AI2770" i="7"/>
  <c r="AD2770" i="7"/>
  <c r="V2770" i="7"/>
  <c r="O2770" i="7"/>
  <c r="AQ2770" i="7" s="1"/>
  <c r="AR2770" i="7" s="1"/>
  <c r="AI2769" i="7"/>
  <c r="AD2769" i="7"/>
  <c r="V2769" i="7"/>
  <c r="O2769" i="7"/>
  <c r="AQ2769" i="7" s="1"/>
  <c r="AR2769" i="7" s="1"/>
  <c r="AI2768" i="7"/>
  <c r="AD2768" i="7"/>
  <c r="V2768" i="7"/>
  <c r="O2768" i="7"/>
  <c r="AQ2768" i="7" s="1"/>
  <c r="AR2768" i="7" s="1"/>
  <c r="AI2767" i="7"/>
  <c r="AD2767" i="7"/>
  <c r="V2767" i="7"/>
  <c r="O2767" i="7"/>
  <c r="AQ2767" i="7" s="1"/>
  <c r="AR2767" i="7" s="1"/>
  <c r="AI2766" i="7"/>
  <c r="AD2766" i="7"/>
  <c r="V2766" i="7"/>
  <c r="O2766" i="7"/>
  <c r="AQ2766" i="7" s="1"/>
  <c r="AR2766" i="7" s="1"/>
  <c r="AI2765" i="7"/>
  <c r="AD2765" i="7"/>
  <c r="V2765" i="7"/>
  <c r="O2765" i="7"/>
  <c r="AQ2765" i="7" s="1"/>
  <c r="AR2765" i="7" s="1"/>
  <c r="AI2764" i="7"/>
  <c r="AD2764" i="7"/>
  <c r="V2764" i="7"/>
  <c r="O2764" i="7"/>
  <c r="AQ2764" i="7" s="1"/>
  <c r="AR2764" i="7" s="1"/>
  <c r="AI2763" i="7"/>
  <c r="AD2763" i="7"/>
  <c r="V2763" i="7"/>
  <c r="O2763" i="7"/>
  <c r="AQ2763" i="7" s="1"/>
  <c r="AR2763" i="7" s="1"/>
  <c r="AI2762" i="7"/>
  <c r="AD2762" i="7"/>
  <c r="V2762" i="7"/>
  <c r="O2762" i="7"/>
  <c r="AQ2762" i="7" s="1"/>
  <c r="AR2762" i="7" s="1"/>
  <c r="AI2761" i="7"/>
  <c r="AD2761" i="7"/>
  <c r="V2761" i="7"/>
  <c r="O2761" i="7"/>
  <c r="AQ2761" i="7"/>
  <c r="AR2761" i="7" s="1"/>
  <c r="AI2760" i="7"/>
  <c r="AD2760" i="7"/>
  <c r="V2760" i="7"/>
  <c r="O2760" i="7"/>
  <c r="AQ2760" i="7" s="1"/>
  <c r="AR2760" i="7" s="1"/>
  <c r="AI2759" i="7"/>
  <c r="AD2759" i="7"/>
  <c r="V2759" i="7"/>
  <c r="O2759" i="7"/>
  <c r="AQ2759" i="7" s="1"/>
  <c r="AR2759" i="7" s="1"/>
  <c r="AI2758" i="7"/>
  <c r="AD2758" i="7"/>
  <c r="V2758" i="7"/>
  <c r="O2758" i="7"/>
  <c r="AQ2758" i="7" s="1"/>
  <c r="AR2758" i="7" s="1"/>
  <c r="AI2757" i="7"/>
  <c r="AD2757" i="7"/>
  <c r="V2757" i="7"/>
  <c r="O2757" i="7"/>
  <c r="AQ2757" i="7" s="1"/>
  <c r="AR2757" i="7" s="1"/>
  <c r="AI2756" i="7"/>
  <c r="AD2756" i="7"/>
  <c r="V2756" i="7"/>
  <c r="O2756" i="7"/>
  <c r="AQ2756" i="7" s="1"/>
  <c r="AR2756" i="7" s="1"/>
  <c r="AI2755" i="7"/>
  <c r="AD2755" i="7"/>
  <c r="V2755" i="7"/>
  <c r="O2755" i="7"/>
  <c r="AQ2755" i="7" s="1"/>
  <c r="AR2755" i="7" s="1"/>
  <c r="AI2754" i="7"/>
  <c r="AD2754" i="7"/>
  <c r="V2754" i="7"/>
  <c r="O2754" i="7"/>
  <c r="AQ2754" i="7" s="1"/>
  <c r="AR2754" i="7" s="1"/>
  <c r="AI2753" i="7"/>
  <c r="AD2753" i="7"/>
  <c r="V2753" i="7"/>
  <c r="O2753" i="7"/>
  <c r="AQ2753" i="7" s="1"/>
  <c r="AR2753" i="7" s="1"/>
  <c r="AI2752" i="7"/>
  <c r="AD2752" i="7"/>
  <c r="V2752" i="7"/>
  <c r="O2752" i="7"/>
  <c r="AQ2752" i="7" s="1"/>
  <c r="AR2752" i="7" s="1"/>
  <c r="AI2751" i="7"/>
  <c r="AD2751" i="7"/>
  <c r="V2751" i="7"/>
  <c r="O2751" i="7"/>
  <c r="AQ2751" i="7" s="1"/>
  <c r="AR2751" i="7" s="1"/>
  <c r="AI2750" i="7"/>
  <c r="AD2750" i="7"/>
  <c r="V2750" i="7"/>
  <c r="O2750" i="7"/>
  <c r="AQ2750" i="7" s="1"/>
  <c r="AR2750" i="7" s="1"/>
  <c r="AI2749" i="7"/>
  <c r="AD2749" i="7"/>
  <c r="V2749" i="7"/>
  <c r="O2749" i="7"/>
  <c r="AQ2749" i="7" s="1"/>
  <c r="AR2749" i="7" s="1"/>
  <c r="AI2748" i="7"/>
  <c r="AD2748" i="7"/>
  <c r="V2748" i="7"/>
  <c r="O2748" i="7"/>
  <c r="AQ2748" i="7" s="1"/>
  <c r="AR2748" i="7" s="1"/>
  <c r="AI2747" i="7"/>
  <c r="AD2747" i="7"/>
  <c r="V2747" i="7"/>
  <c r="O2747" i="7"/>
  <c r="AQ2747" i="7" s="1"/>
  <c r="AR2747" i="7" s="1"/>
  <c r="AI2746" i="7"/>
  <c r="AD2746" i="7"/>
  <c r="V2746" i="7"/>
  <c r="O2746" i="7"/>
  <c r="AQ2746" i="7" s="1"/>
  <c r="AR2746" i="7" s="1"/>
  <c r="AI2745" i="7"/>
  <c r="AD2745" i="7"/>
  <c r="V2745" i="7"/>
  <c r="O2745" i="7"/>
  <c r="AQ2745" i="7" s="1"/>
  <c r="AR2745" i="7" s="1"/>
  <c r="AI2744" i="7"/>
  <c r="AD2744" i="7"/>
  <c r="V2744" i="7"/>
  <c r="O2744" i="7"/>
  <c r="AQ2744" i="7" s="1"/>
  <c r="AR2744" i="7" s="1"/>
  <c r="AI2743" i="7"/>
  <c r="AD2743" i="7"/>
  <c r="V2743" i="7"/>
  <c r="O2743" i="7"/>
  <c r="AQ2743" i="7" s="1"/>
  <c r="AR2743" i="7" s="1"/>
  <c r="AI2742" i="7"/>
  <c r="AD2742" i="7"/>
  <c r="V2742" i="7"/>
  <c r="O2742" i="7"/>
  <c r="AQ2742" i="7" s="1"/>
  <c r="AR2742" i="7" s="1"/>
  <c r="AI2741" i="7"/>
  <c r="AD2741" i="7"/>
  <c r="V2741" i="7"/>
  <c r="O2741" i="7"/>
  <c r="AQ2741" i="7" s="1"/>
  <c r="AR2741" i="7" s="1"/>
  <c r="AI2740" i="7"/>
  <c r="AD2740" i="7"/>
  <c r="V2740" i="7"/>
  <c r="O2740" i="7"/>
  <c r="AQ2740" i="7" s="1"/>
  <c r="AR2740" i="7" s="1"/>
  <c r="AI2739" i="7"/>
  <c r="AD2739" i="7"/>
  <c r="V2739" i="7"/>
  <c r="O2739" i="7"/>
  <c r="AQ2739" i="7" s="1"/>
  <c r="AR2739" i="7" s="1"/>
  <c r="AI2738" i="7"/>
  <c r="AD2738" i="7"/>
  <c r="V2738" i="7"/>
  <c r="O2738" i="7"/>
  <c r="AQ2738" i="7" s="1"/>
  <c r="AR2738" i="7" s="1"/>
  <c r="AI2737" i="7"/>
  <c r="AD2737" i="7"/>
  <c r="V2737" i="7"/>
  <c r="O2737" i="7"/>
  <c r="AQ2737" i="7" s="1"/>
  <c r="AR2737" i="7" s="1"/>
  <c r="AI2736" i="7"/>
  <c r="AD2736" i="7"/>
  <c r="V2736" i="7"/>
  <c r="O2736" i="7"/>
  <c r="AQ2736" i="7" s="1"/>
  <c r="AR2736" i="7" s="1"/>
  <c r="AI2735" i="7"/>
  <c r="AD2735" i="7"/>
  <c r="V2735" i="7"/>
  <c r="O2735" i="7"/>
  <c r="AQ2735" i="7" s="1"/>
  <c r="AR2735" i="7" s="1"/>
  <c r="AI2734" i="7"/>
  <c r="AD2734" i="7"/>
  <c r="V2734" i="7"/>
  <c r="O2734" i="7"/>
  <c r="AQ2734" i="7" s="1"/>
  <c r="AR2734" i="7" s="1"/>
  <c r="AI2733" i="7"/>
  <c r="AD2733" i="7"/>
  <c r="V2733" i="7"/>
  <c r="O2733" i="7"/>
  <c r="AQ2733" i="7" s="1"/>
  <c r="AR2733" i="7" s="1"/>
  <c r="AI2732" i="7"/>
  <c r="AD2732" i="7"/>
  <c r="V2732" i="7"/>
  <c r="O2732" i="7"/>
  <c r="AQ2732" i="7" s="1"/>
  <c r="AR2732" i="7" s="1"/>
  <c r="AI2731" i="7"/>
  <c r="AD2731" i="7"/>
  <c r="V2731" i="7"/>
  <c r="O2731" i="7"/>
  <c r="AQ2731" i="7" s="1"/>
  <c r="AR2731" i="7" s="1"/>
  <c r="AI2730" i="7"/>
  <c r="AD2730" i="7"/>
  <c r="V2730" i="7"/>
  <c r="O2730" i="7"/>
  <c r="AQ2730" i="7" s="1"/>
  <c r="AR2730" i="7" s="1"/>
  <c r="AI2729" i="7"/>
  <c r="AD2729" i="7"/>
  <c r="V2729" i="7"/>
  <c r="O2729" i="7"/>
  <c r="AQ2729" i="7" s="1"/>
  <c r="AR2729" i="7" s="1"/>
  <c r="AI2728" i="7"/>
  <c r="AD2728" i="7"/>
  <c r="V2728" i="7"/>
  <c r="O2728" i="7"/>
  <c r="AQ2728" i="7" s="1"/>
  <c r="AR2728" i="7" s="1"/>
  <c r="AI2727" i="7"/>
  <c r="AD2727" i="7"/>
  <c r="V2727" i="7"/>
  <c r="O2727" i="7"/>
  <c r="AQ2727" i="7" s="1"/>
  <c r="AR2727" i="7" s="1"/>
  <c r="AI2726" i="7"/>
  <c r="AD2726" i="7"/>
  <c r="V2726" i="7"/>
  <c r="O2726" i="7"/>
  <c r="AQ2726" i="7" s="1"/>
  <c r="AR2726" i="7" s="1"/>
  <c r="AI2725" i="7"/>
  <c r="AD2725" i="7"/>
  <c r="V2725" i="7"/>
  <c r="O2725" i="7"/>
  <c r="AQ2725" i="7" s="1"/>
  <c r="AR2725" i="7" s="1"/>
  <c r="AI2724" i="7"/>
  <c r="AD2724" i="7"/>
  <c r="V2724" i="7"/>
  <c r="O2724" i="7"/>
  <c r="AQ2724" i="7" s="1"/>
  <c r="AR2724" i="7" s="1"/>
  <c r="AI2723" i="7"/>
  <c r="AD2723" i="7"/>
  <c r="V2723" i="7"/>
  <c r="O2723" i="7"/>
  <c r="AQ2723" i="7" s="1"/>
  <c r="AR2723" i="7" s="1"/>
  <c r="AI2722" i="7"/>
  <c r="AD2722" i="7"/>
  <c r="V2722" i="7"/>
  <c r="O2722" i="7"/>
  <c r="AQ2722" i="7" s="1"/>
  <c r="AR2722" i="7" s="1"/>
  <c r="AI2721" i="7"/>
  <c r="AD2721" i="7"/>
  <c r="V2721" i="7"/>
  <c r="O2721" i="7"/>
  <c r="AQ2721" i="7" s="1"/>
  <c r="AR2721" i="7" s="1"/>
  <c r="AI2720" i="7"/>
  <c r="AD2720" i="7"/>
  <c r="V2720" i="7"/>
  <c r="O2720" i="7"/>
  <c r="AQ2720" i="7" s="1"/>
  <c r="AR2720" i="7" s="1"/>
  <c r="AI2719" i="7"/>
  <c r="AD2719" i="7"/>
  <c r="V2719" i="7"/>
  <c r="O2719" i="7"/>
  <c r="AQ2719" i="7" s="1"/>
  <c r="AR2719" i="7" s="1"/>
  <c r="AI2718" i="7"/>
  <c r="AD2718" i="7"/>
  <c r="V2718" i="7"/>
  <c r="O2718" i="7"/>
  <c r="AQ2718" i="7" s="1"/>
  <c r="AR2718" i="7"/>
  <c r="AI2717" i="7"/>
  <c r="AD2717" i="7"/>
  <c r="V2717" i="7"/>
  <c r="O2717" i="7"/>
  <c r="AQ2717" i="7" s="1"/>
  <c r="AR2717" i="7" s="1"/>
  <c r="AI2716" i="7"/>
  <c r="AD2716" i="7"/>
  <c r="V2716" i="7"/>
  <c r="O2716" i="7"/>
  <c r="AQ2716" i="7" s="1"/>
  <c r="AR2716" i="7" s="1"/>
  <c r="AI2715" i="7"/>
  <c r="AD2715" i="7"/>
  <c r="V2715" i="7"/>
  <c r="O2715" i="7"/>
  <c r="AQ2715" i="7" s="1"/>
  <c r="AR2715" i="7" s="1"/>
  <c r="AI2714" i="7"/>
  <c r="AD2714" i="7"/>
  <c r="V2714" i="7"/>
  <c r="O2714" i="7"/>
  <c r="AQ2714" i="7" s="1"/>
  <c r="AR2714" i="7" s="1"/>
  <c r="AI2713" i="7"/>
  <c r="AD2713" i="7"/>
  <c r="V2713" i="7"/>
  <c r="O2713" i="7"/>
  <c r="AQ2713" i="7" s="1"/>
  <c r="AR2713" i="7" s="1"/>
  <c r="AI2712" i="7"/>
  <c r="AD2712" i="7"/>
  <c r="V2712" i="7"/>
  <c r="O2712" i="7"/>
  <c r="AQ2712" i="7" s="1"/>
  <c r="AR2712" i="7" s="1"/>
  <c r="AI2711" i="7"/>
  <c r="AD2711" i="7"/>
  <c r="V2711" i="7"/>
  <c r="O2711" i="7"/>
  <c r="AQ2711" i="7" s="1"/>
  <c r="AR2711" i="7" s="1"/>
  <c r="AI2710" i="7"/>
  <c r="AD2710" i="7"/>
  <c r="V2710" i="7"/>
  <c r="O2710" i="7"/>
  <c r="AQ2710" i="7" s="1"/>
  <c r="AR2710" i="7" s="1"/>
  <c r="AI2709" i="7"/>
  <c r="AD2709" i="7"/>
  <c r="V2709" i="7"/>
  <c r="O2709" i="7"/>
  <c r="AQ2709" i="7" s="1"/>
  <c r="AR2709" i="7" s="1"/>
  <c r="AI2708" i="7"/>
  <c r="AD2708" i="7"/>
  <c r="V2708" i="7"/>
  <c r="O2708" i="7"/>
  <c r="AQ2708" i="7" s="1"/>
  <c r="AR2708" i="7" s="1"/>
  <c r="AI2707" i="7"/>
  <c r="AD2707" i="7"/>
  <c r="V2707" i="7"/>
  <c r="O2707" i="7"/>
  <c r="AQ2707" i="7" s="1"/>
  <c r="AR2707" i="7" s="1"/>
  <c r="AI2706" i="7"/>
  <c r="AD2706" i="7"/>
  <c r="V2706" i="7"/>
  <c r="O2706" i="7"/>
  <c r="AQ2706" i="7" s="1"/>
  <c r="AR2706" i="7" s="1"/>
  <c r="AI2705" i="7"/>
  <c r="AD2705" i="7"/>
  <c r="V2705" i="7"/>
  <c r="O2705" i="7"/>
  <c r="AQ2705" i="7" s="1"/>
  <c r="AR2705" i="7" s="1"/>
  <c r="AI2704" i="7"/>
  <c r="AD2704" i="7"/>
  <c r="V2704" i="7"/>
  <c r="O2704" i="7"/>
  <c r="AQ2704" i="7" s="1"/>
  <c r="AR2704" i="7" s="1"/>
  <c r="AI2703" i="7"/>
  <c r="AD2703" i="7"/>
  <c r="V2703" i="7"/>
  <c r="O2703" i="7"/>
  <c r="AQ2703" i="7" s="1"/>
  <c r="AR2703" i="7" s="1"/>
  <c r="AI2702" i="7"/>
  <c r="AD2702" i="7"/>
  <c r="V2702" i="7"/>
  <c r="O2702" i="7"/>
  <c r="AQ2702" i="7" s="1"/>
  <c r="AR2702" i="7" s="1"/>
  <c r="AI2701" i="7"/>
  <c r="AD2701" i="7"/>
  <c r="V2701" i="7"/>
  <c r="O2701" i="7"/>
  <c r="AQ2701" i="7" s="1"/>
  <c r="AR2701" i="7" s="1"/>
  <c r="AI2700" i="7"/>
  <c r="AD2700" i="7"/>
  <c r="V2700" i="7"/>
  <c r="O2700" i="7"/>
  <c r="AQ2700" i="7" s="1"/>
  <c r="AR2700" i="7" s="1"/>
  <c r="AI2699" i="7"/>
  <c r="AD2699" i="7"/>
  <c r="V2699" i="7"/>
  <c r="O2699" i="7"/>
  <c r="AQ2699" i="7" s="1"/>
  <c r="AR2699" i="7" s="1"/>
  <c r="AI2698" i="7"/>
  <c r="AD2698" i="7"/>
  <c r="V2698" i="7"/>
  <c r="O2698" i="7"/>
  <c r="AQ2698" i="7" s="1"/>
  <c r="AR2698" i="7" s="1"/>
  <c r="AI2697" i="7"/>
  <c r="AD2697" i="7"/>
  <c r="V2697" i="7"/>
  <c r="O2697" i="7"/>
  <c r="AQ2697" i="7" s="1"/>
  <c r="AR2697" i="7" s="1"/>
  <c r="AI2696" i="7"/>
  <c r="AD2696" i="7"/>
  <c r="V2696" i="7"/>
  <c r="O2696" i="7"/>
  <c r="AQ2696" i="7" s="1"/>
  <c r="AR2696" i="7" s="1"/>
  <c r="AI2695" i="7"/>
  <c r="AD2695" i="7"/>
  <c r="V2695" i="7"/>
  <c r="O2695" i="7"/>
  <c r="AQ2695" i="7" s="1"/>
  <c r="AR2695" i="7" s="1"/>
  <c r="AI2694" i="7"/>
  <c r="AD2694" i="7"/>
  <c r="V2694" i="7"/>
  <c r="O2694" i="7"/>
  <c r="AQ2694" i="7" s="1"/>
  <c r="AR2694" i="7" s="1"/>
  <c r="AI2693" i="7"/>
  <c r="AD2693" i="7"/>
  <c r="V2693" i="7"/>
  <c r="O2693" i="7"/>
  <c r="AQ2693" i="7"/>
  <c r="AR2693" i="7" s="1"/>
  <c r="AI2692" i="7"/>
  <c r="AD2692" i="7"/>
  <c r="V2692" i="7"/>
  <c r="O2692" i="7"/>
  <c r="AQ2692" i="7" s="1"/>
  <c r="AR2692" i="7" s="1"/>
  <c r="AI2691" i="7"/>
  <c r="AD2691" i="7"/>
  <c r="V2691" i="7"/>
  <c r="O2691" i="7"/>
  <c r="AQ2691" i="7" s="1"/>
  <c r="AR2691" i="7" s="1"/>
  <c r="AI2690" i="7"/>
  <c r="AD2690" i="7"/>
  <c r="V2690" i="7"/>
  <c r="O2690" i="7"/>
  <c r="AQ2690" i="7" s="1"/>
  <c r="AR2690" i="7" s="1"/>
  <c r="AI2689" i="7"/>
  <c r="AD2689" i="7"/>
  <c r="V2689" i="7"/>
  <c r="O2689" i="7"/>
  <c r="AQ2689" i="7" s="1"/>
  <c r="AR2689" i="7" s="1"/>
  <c r="AI2688" i="7"/>
  <c r="AD2688" i="7"/>
  <c r="V2688" i="7"/>
  <c r="O2688" i="7"/>
  <c r="AQ2688" i="7" s="1"/>
  <c r="AR2688" i="7" s="1"/>
  <c r="AI2687" i="7"/>
  <c r="AD2687" i="7"/>
  <c r="V2687" i="7"/>
  <c r="O2687" i="7"/>
  <c r="AQ2687" i="7" s="1"/>
  <c r="AR2687" i="7" s="1"/>
  <c r="AI2686" i="7"/>
  <c r="AD2686" i="7"/>
  <c r="V2686" i="7"/>
  <c r="O2686" i="7"/>
  <c r="AQ2686" i="7" s="1"/>
  <c r="AR2686" i="7" s="1"/>
  <c r="AI2685" i="7"/>
  <c r="AD2685" i="7"/>
  <c r="V2685" i="7"/>
  <c r="O2685" i="7"/>
  <c r="AQ2685" i="7" s="1"/>
  <c r="AR2685" i="7" s="1"/>
  <c r="AI2684" i="7"/>
  <c r="AD2684" i="7"/>
  <c r="V2684" i="7"/>
  <c r="O2684" i="7"/>
  <c r="AQ2684" i="7" s="1"/>
  <c r="AR2684" i="7" s="1"/>
  <c r="AI2683" i="7"/>
  <c r="AD2683" i="7"/>
  <c r="V2683" i="7"/>
  <c r="O2683" i="7"/>
  <c r="AQ2683" i="7" s="1"/>
  <c r="AR2683" i="7" s="1"/>
  <c r="AI2682" i="7"/>
  <c r="AD2682" i="7"/>
  <c r="V2682" i="7"/>
  <c r="O2682" i="7"/>
  <c r="AQ2682" i="7" s="1"/>
  <c r="AR2682" i="7" s="1"/>
  <c r="AI2681" i="7"/>
  <c r="AD2681" i="7"/>
  <c r="V2681" i="7"/>
  <c r="O2681" i="7"/>
  <c r="AQ2681" i="7" s="1"/>
  <c r="AR2681" i="7" s="1"/>
  <c r="AI2680" i="7"/>
  <c r="AD2680" i="7"/>
  <c r="V2680" i="7"/>
  <c r="O2680" i="7"/>
  <c r="AQ2680" i="7" s="1"/>
  <c r="AR2680" i="7" s="1"/>
  <c r="AI2679" i="7"/>
  <c r="AD2679" i="7"/>
  <c r="V2679" i="7"/>
  <c r="O2679" i="7"/>
  <c r="AQ2679" i="7" s="1"/>
  <c r="AR2679" i="7" s="1"/>
  <c r="AI2678" i="7"/>
  <c r="AD2678" i="7"/>
  <c r="V2678" i="7"/>
  <c r="O2678" i="7"/>
  <c r="AQ2678" i="7" s="1"/>
  <c r="AR2678" i="7" s="1"/>
  <c r="AI2677" i="7"/>
  <c r="AD2677" i="7"/>
  <c r="V2677" i="7"/>
  <c r="O2677" i="7"/>
  <c r="AQ2677" i="7" s="1"/>
  <c r="AR2677" i="7" s="1"/>
  <c r="AI2676" i="7"/>
  <c r="AD2676" i="7"/>
  <c r="V2676" i="7"/>
  <c r="O2676" i="7"/>
  <c r="AQ2676" i="7" s="1"/>
  <c r="AR2676" i="7" s="1"/>
  <c r="AI2675" i="7"/>
  <c r="AD2675" i="7"/>
  <c r="V2675" i="7"/>
  <c r="O2675" i="7"/>
  <c r="AQ2675" i="7" s="1"/>
  <c r="AR2675" i="7" s="1"/>
  <c r="AI2674" i="7"/>
  <c r="AD2674" i="7"/>
  <c r="V2674" i="7"/>
  <c r="O2674" i="7"/>
  <c r="AQ2674" i="7" s="1"/>
  <c r="AR2674" i="7" s="1"/>
  <c r="AI2673" i="7"/>
  <c r="AD2673" i="7"/>
  <c r="V2673" i="7"/>
  <c r="O2673" i="7"/>
  <c r="AQ2673" i="7" s="1"/>
  <c r="AR2673" i="7" s="1"/>
  <c r="AI2672" i="7"/>
  <c r="AD2672" i="7"/>
  <c r="V2672" i="7"/>
  <c r="O2672" i="7"/>
  <c r="AQ2672" i="7" s="1"/>
  <c r="AR2672" i="7" s="1"/>
  <c r="AI2671" i="7"/>
  <c r="AD2671" i="7"/>
  <c r="V2671" i="7"/>
  <c r="O2671" i="7"/>
  <c r="AQ2671" i="7" s="1"/>
  <c r="AR2671" i="7" s="1"/>
  <c r="AI2670" i="7"/>
  <c r="AD2670" i="7"/>
  <c r="V2670" i="7"/>
  <c r="O2670" i="7"/>
  <c r="AQ2670" i="7" s="1"/>
  <c r="AR2670" i="7" s="1"/>
  <c r="AI2669" i="7"/>
  <c r="AD2669" i="7"/>
  <c r="V2669" i="7"/>
  <c r="O2669" i="7"/>
  <c r="AQ2669" i="7" s="1"/>
  <c r="AR2669" i="7" s="1"/>
  <c r="AI2668" i="7"/>
  <c r="AD2668" i="7"/>
  <c r="V2668" i="7"/>
  <c r="O2668" i="7"/>
  <c r="AQ2668" i="7" s="1"/>
  <c r="AR2668" i="7" s="1"/>
  <c r="AI2667" i="7"/>
  <c r="AD2667" i="7"/>
  <c r="V2667" i="7"/>
  <c r="O2667" i="7"/>
  <c r="AQ2667" i="7" s="1"/>
  <c r="AR2667" i="7" s="1"/>
  <c r="AI2666" i="7"/>
  <c r="AD2666" i="7"/>
  <c r="V2666" i="7"/>
  <c r="O2666" i="7"/>
  <c r="AQ2666" i="7" s="1"/>
  <c r="AR2666" i="7" s="1"/>
  <c r="AI2665" i="7"/>
  <c r="AD2665" i="7"/>
  <c r="V2665" i="7"/>
  <c r="O2665" i="7"/>
  <c r="AQ2665" i="7" s="1"/>
  <c r="AR2665" i="7" s="1"/>
  <c r="AI2664" i="7"/>
  <c r="AD2664" i="7"/>
  <c r="V2664" i="7"/>
  <c r="O2664" i="7"/>
  <c r="AQ2664" i="7" s="1"/>
  <c r="AR2664" i="7" s="1"/>
  <c r="AI2663" i="7"/>
  <c r="AD2663" i="7"/>
  <c r="V2663" i="7"/>
  <c r="O2663" i="7"/>
  <c r="AQ2663" i="7" s="1"/>
  <c r="AR2663" i="7" s="1"/>
  <c r="AI2662" i="7"/>
  <c r="AD2662" i="7"/>
  <c r="V2662" i="7"/>
  <c r="O2662" i="7"/>
  <c r="AQ2662" i="7"/>
  <c r="AR2662" i="7" s="1"/>
  <c r="AI2661" i="7"/>
  <c r="AD2661" i="7"/>
  <c r="V2661" i="7"/>
  <c r="O2661" i="7"/>
  <c r="AQ2661" i="7" s="1"/>
  <c r="AR2661" i="7" s="1"/>
  <c r="AI2660" i="7"/>
  <c r="AD2660" i="7"/>
  <c r="V2660" i="7"/>
  <c r="O2660" i="7"/>
  <c r="AQ2660" i="7" s="1"/>
  <c r="AR2660" i="7" s="1"/>
  <c r="AI2659" i="7"/>
  <c r="AD2659" i="7"/>
  <c r="V2659" i="7"/>
  <c r="O2659" i="7"/>
  <c r="AQ2659" i="7" s="1"/>
  <c r="AR2659" i="7" s="1"/>
  <c r="AI2658" i="7"/>
  <c r="AD2658" i="7"/>
  <c r="V2658" i="7"/>
  <c r="O2658" i="7"/>
  <c r="AQ2658" i="7" s="1"/>
  <c r="AR2658" i="7" s="1"/>
  <c r="AI2657" i="7"/>
  <c r="AD2657" i="7"/>
  <c r="V2657" i="7"/>
  <c r="O2657" i="7"/>
  <c r="AQ2657" i="7" s="1"/>
  <c r="AR2657" i="7" s="1"/>
  <c r="AI2656" i="7"/>
  <c r="AD2656" i="7"/>
  <c r="V2656" i="7"/>
  <c r="O2656" i="7"/>
  <c r="AQ2656" i="7" s="1"/>
  <c r="AR2656" i="7" s="1"/>
  <c r="AI2655" i="7"/>
  <c r="AD2655" i="7"/>
  <c r="V2655" i="7"/>
  <c r="O2655" i="7"/>
  <c r="AQ2655" i="7" s="1"/>
  <c r="AR2655" i="7" s="1"/>
  <c r="AI2654" i="7"/>
  <c r="AD2654" i="7"/>
  <c r="V2654" i="7"/>
  <c r="O2654" i="7"/>
  <c r="AQ2654" i="7" s="1"/>
  <c r="AR2654" i="7" s="1"/>
  <c r="AI2653" i="7"/>
  <c r="AD2653" i="7"/>
  <c r="V2653" i="7"/>
  <c r="O2653" i="7"/>
  <c r="AQ2653" i="7" s="1"/>
  <c r="AR2653" i="7" s="1"/>
  <c r="AI2652" i="7"/>
  <c r="AD2652" i="7"/>
  <c r="V2652" i="7"/>
  <c r="O2652" i="7"/>
  <c r="AQ2652" i="7" s="1"/>
  <c r="AR2652" i="7" s="1"/>
  <c r="AI2651" i="7"/>
  <c r="AD2651" i="7"/>
  <c r="V2651" i="7"/>
  <c r="O2651" i="7"/>
  <c r="AQ2651" i="7" s="1"/>
  <c r="AR2651" i="7" s="1"/>
  <c r="AI2650" i="7"/>
  <c r="AD2650" i="7"/>
  <c r="V2650" i="7"/>
  <c r="O2650" i="7"/>
  <c r="AQ2650" i="7" s="1"/>
  <c r="AR2650" i="7" s="1"/>
  <c r="AI2649" i="7"/>
  <c r="AD2649" i="7"/>
  <c r="V2649" i="7"/>
  <c r="O2649" i="7"/>
  <c r="AQ2649" i="7" s="1"/>
  <c r="AR2649" i="7" s="1"/>
  <c r="AI2648" i="7"/>
  <c r="AD2648" i="7"/>
  <c r="V2648" i="7"/>
  <c r="O2648" i="7"/>
  <c r="AQ2648" i="7" s="1"/>
  <c r="AR2648" i="7" s="1"/>
  <c r="AI2647" i="7"/>
  <c r="AD2647" i="7"/>
  <c r="V2647" i="7"/>
  <c r="O2647" i="7"/>
  <c r="AQ2647" i="7" s="1"/>
  <c r="AR2647" i="7" s="1"/>
  <c r="AI2646" i="7"/>
  <c r="AD2646" i="7"/>
  <c r="V2646" i="7"/>
  <c r="O2646" i="7"/>
  <c r="AQ2646" i="7" s="1"/>
  <c r="AR2646" i="7" s="1"/>
  <c r="AI2645" i="7"/>
  <c r="AD2645" i="7"/>
  <c r="V2645" i="7"/>
  <c r="O2645" i="7"/>
  <c r="AQ2645" i="7" s="1"/>
  <c r="AR2645" i="7" s="1"/>
  <c r="AI2644" i="7"/>
  <c r="AD2644" i="7"/>
  <c r="V2644" i="7"/>
  <c r="O2644" i="7"/>
  <c r="AQ2644" i="7" s="1"/>
  <c r="AR2644" i="7" s="1"/>
  <c r="AI2643" i="7"/>
  <c r="AD2643" i="7"/>
  <c r="V2643" i="7"/>
  <c r="O2643" i="7"/>
  <c r="AQ2643" i="7" s="1"/>
  <c r="AR2643" i="7" s="1"/>
  <c r="AI2642" i="7"/>
  <c r="AD2642" i="7"/>
  <c r="V2642" i="7"/>
  <c r="O2642" i="7"/>
  <c r="AQ2642" i="7" s="1"/>
  <c r="AR2642" i="7" s="1"/>
  <c r="AI2641" i="7"/>
  <c r="AD2641" i="7"/>
  <c r="V2641" i="7"/>
  <c r="O2641" i="7"/>
  <c r="AQ2641" i="7" s="1"/>
  <c r="AR2641" i="7" s="1"/>
  <c r="AI2640" i="7"/>
  <c r="AD2640" i="7"/>
  <c r="V2640" i="7"/>
  <c r="O2640" i="7"/>
  <c r="AQ2640" i="7" s="1"/>
  <c r="AR2640" i="7" s="1"/>
  <c r="AI2639" i="7"/>
  <c r="AD2639" i="7"/>
  <c r="V2639" i="7"/>
  <c r="O2639" i="7"/>
  <c r="AQ2639" i="7" s="1"/>
  <c r="AR2639" i="7" s="1"/>
  <c r="AI2638" i="7"/>
  <c r="AD2638" i="7"/>
  <c r="V2638" i="7"/>
  <c r="O2638" i="7"/>
  <c r="AQ2638" i="7" s="1"/>
  <c r="AR2638" i="7" s="1"/>
  <c r="AI2637" i="7"/>
  <c r="AD2637" i="7"/>
  <c r="V2637" i="7"/>
  <c r="O2637" i="7"/>
  <c r="AQ2637" i="7" s="1"/>
  <c r="AR2637" i="7" s="1"/>
  <c r="AI2636" i="7"/>
  <c r="AD2636" i="7"/>
  <c r="V2636" i="7"/>
  <c r="O2636" i="7"/>
  <c r="AQ2636" i="7" s="1"/>
  <c r="AR2636" i="7" s="1"/>
  <c r="AI2635" i="7"/>
  <c r="AD2635" i="7"/>
  <c r="V2635" i="7"/>
  <c r="O2635" i="7"/>
  <c r="AQ2635" i="7" s="1"/>
  <c r="AR2635" i="7" s="1"/>
  <c r="AI2634" i="7"/>
  <c r="AD2634" i="7"/>
  <c r="V2634" i="7"/>
  <c r="O2634" i="7"/>
  <c r="AQ2634" i="7" s="1"/>
  <c r="AR2634" i="7" s="1"/>
  <c r="AI2633" i="7"/>
  <c r="AD2633" i="7"/>
  <c r="V2633" i="7"/>
  <c r="O2633" i="7"/>
  <c r="AQ2633" i="7" s="1"/>
  <c r="AR2633" i="7" s="1"/>
  <c r="AI2632" i="7"/>
  <c r="AD2632" i="7"/>
  <c r="V2632" i="7"/>
  <c r="O2632" i="7"/>
  <c r="AQ2632" i="7" s="1"/>
  <c r="AR2632" i="7" s="1"/>
  <c r="AI2631" i="7"/>
  <c r="AD2631" i="7"/>
  <c r="V2631" i="7"/>
  <c r="O2631" i="7"/>
  <c r="AQ2631" i="7"/>
  <c r="AR2631" i="7" s="1"/>
  <c r="AI2630" i="7"/>
  <c r="AD2630" i="7"/>
  <c r="V2630" i="7"/>
  <c r="O2630" i="7"/>
  <c r="AQ2630" i="7" s="1"/>
  <c r="AR2630" i="7" s="1"/>
  <c r="AI2629" i="7"/>
  <c r="AD2629" i="7"/>
  <c r="V2629" i="7"/>
  <c r="O2629" i="7"/>
  <c r="AQ2629" i="7" s="1"/>
  <c r="AR2629" i="7" s="1"/>
  <c r="AI2628" i="7"/>
  <c r="AD2628" i="7"/>
  <c r="V2628" i="7"/>
  <c r="O2628" i="7"/>
  <c r="AQ2628" i="7" s="1"/>
  <c r="AR2628" i="7" s="1"/>
  <c r="AI2627" i="7"/>
  <c r="AD2627" i="7"/>
  <c r="V2627" i="7"/>
  <c r="O2627" i="7"/>
  <c r="AQ2627" i="7" s="1"/>
  <c r="AR2627" i="7" s="1"/>
  <c r="AI2626" i="7"/>
  <c r="AD2626" i="7"/>
  <c r="V2626" i="7"/>
  <c r="O2626" i="7"/>
  <c r="AQ2626" i="7" s="1"/>
  <c r="AR2626" i="7" s="1"/>
  <c r="AI2625" i="7"/>
  <c r="AD2625" i="7"/>
  <c r="V2625" i="7"/>
  <c r="O2625" i="7"/>
  <c r="AQ2625" i="7" s="1"/>
  <c r="AR2625" i="7" s="1"/>
  <c r="AI2624" i="7"/>
  <c r="AD2624" i="7"/>
  <c r="V2624" i="7"/>
  <c r="O2624" i="7"/>
  <c r="AQ2624" i="7" s="1"/>
  <c r="AR2624" i="7" s="1"/>
  <c r="AI2623" i="7"/>
  <c r="AD2623" i="7"/>
  <c r="V2623" i="7"/>
  <c r="O2623" i="7"/>
  <c r="AQ2623" i="7" s="1"/>
  <c r="AR2623" i="7" s="1"/>
  <c r="AI2622" i="7"/>
  <c r="AD2622" i="7"/>
  <c r="V2622" i="7"/>
  <c r="O2622" i="7"/>
  <c r="AQ2622" i="7"/>
  <c r="AR2622" i="7" s="1"/>
  <c r="AI2621" i="7"/>
  <c r="AD2621" i="7"/>
  <c r="V2621" i="7"/>
  <c r="O2621" i="7"/>
  <c r="AQ2621" i="7" s="1"/>
  <c r="AR2621" i="7" s="1"/>
  <c r="AI2620" i="7"/>
  <c r="AD2620" i="7"/>
  <c r="V2620" i="7"/>
  <c r="O2620" i="7"/>
  <c r="AQ2620" i="7" s="1"/>
  <c r="AR2620" i="7" s="1"/>
  <c r="AI2619" i="7"/>
  <c r="AD2619" i="7"/>
  <c r="V2619" i="7"/>
  <c r="O2619" i="7"/>
  <c r="AQ2619" i="7" s="1"/>
  <c r="AR2619" i="7" s="1"/>
  <c r="AI2618" i="7"/>
  <c r="AD2618" i="7"/>
  <c r="V2618" i="7"/>
  <c r="O2618" i="7"/>
  <c r="AQ2618" i="7" s="1"/>
  <c r="AR2618" i="7" s="1"/>
  <c r="AI2617" i="7"/>
  <c r="AD2617" i="7"/>
  <c r="V2617" i="7"/>
  <c r="O2617" i="7"/>
  <c r="AQ2617" i="7" s="1"/>
  <c r="AR2617" i="7" s="1"/>
  <c r="AI2616" i="7"/>
  <c r="AD2616" i="7"/>
  <c r="V2616" i="7"/>
  <c r="O2616" i="7"/>
  <c r="AQ2616" i="7" s="1"/>
  <c r="AR2616" i="7" s="1"/>
  <c r="AI2615" i="7"/>
  <c r="AD2615" i="7"/>
  <c r="V2615" i="7"/>
  <c r="O2615" i="7"/>
  <c r="AQ2615" i="7" s="1"/>
  <c r="AR2615" i="7" s="1"/>
  <c r="AI2614" i="7"/>
  <c r="AD2614" i="7"/>
  <c r="V2614" i="7"/>
  <c r="O2614" i="7"/>
  <c r="AQ2614" i="7" s="1"/>
  <c r="AR2614" i="7" s="1"/>
  <c r="AI2613" i="7"/>
  <c r="AD2613" i="7"/>
  <c r="V2613" i="7"/>
  <c r="O2613" i="7"/>
  <c r="AQ2613" i="7" s="1"/>
  <c r="AR2613" i="7" s="1"/>
  <c r="AI2612" i="7"/>
  <c r="AD2612" i="7"/>
  <c r="V2612" i="7"/>
  <c r="O2612" i="7"/>
  <c r="AQ2612" i="7" s="1"/>
  <c r="AR2612" i="7" s="1"/>
  <c r="AI2611" i="7"/>
  <c r="AD2611" i="7"/>
  <c r="V2611" i="7"/>
  <c r="O2611" i="7"/>
  <c r="AQ2611" i="7" s="1"/>
  <c r="AR2611" i="7" s="1"/>
  <c r="AI2610" i="7"/>
  <c r="AD2610" i="7"/>
  <c r="V2610" i="7"/>
  <c r="O2610" i="7"/>
  <c r="AQ2610" i="7" s="1"/>
  <c r="AR2610" i="7" s="1"/>
  <c r="AI2609" i="7"/>
  <c r="AD2609" i="7"/>
  <c r="V2609" i="7"/>
  <c r="O2609" i="7"/>
  <c r="AQ2609" i="7" s="1"/>
  <c r="AR2609" i="7" s="1"/>
  <c r="AI2608" i="7"/>
  <c r="AD2608" i="7"/>
  <c r="V2608" i="7"/>
  <c r="O2608" i="7"/>
  <c r="AQ2608" i="7" s="1"/>
  <c r="AR2608" i="7" s="1"/>
  <c r="AI2607" i="7"/>
  <c r="AD2607" i="7"/>
  <c r="V2607" i="7"/>
  <c r="O2607" i="7"/>
  <c r="AQ2607" i="7" s="1"/>
  <c r="AR2607" i="7" s="1"/>
  <c r="AI2606" i="7"/>
  <c r="AD2606" i="7"/>
  <c r="V2606" i="7"/>
  <c r="O2606" i="7"/>
  <c r="AQ2606" i="7" s="1"/>
  <c r="AR2606" i="7" s="1"/>
  <c r="AI2605" i="7"/>
  <c r="AD2605" i="7"/>
  <c r="V2605" i="7"/>
  <c r="O2605" i="7"/>
  <c r="AQ2605" i="7" s="1"/>
  <c r="AR2605" i="7" s="1"/>
  <c r="AI2604" i="7"/>
  <c r="AD2604" i="7"/>
  <c r="V2604" i="7"/>
  <c r="O2604" i="7"/>
  <c r="AQ2604" i="7" s="1"/>
  <c r="AR2604" i="7" s="1"/>
  <c r="AI2603" i="7"/>
  <c r="AD2603" i="7"/>
  <c r="V2603" i="7"/>
  <c r="O2603" i="7"/>
  <c r="AQ2603" i="7" s="1"/>
  <c r="AR2603" i="7" s="1"/>
  <c r="AI2602" i="7"/>
  <c r="AD2602" i="7"/>
  <c r="V2602" i="7"/>
  <c r="O2602" i="7"/>
  <c r="AQ2602" i="7" s="1"/>
  <c r="AR2602" i="7" s="1"/>
  <c r="AI2601" i="7"/>
  <c r="AD2601" i="7"/>
  <c r="V2601" i="7"/>
  <c r="O2601" i="7"/>
  <c r="AQ2601" i="7" s="1"/>
  <c r="AR2601" i="7" s="1"/>
  <c r="AI2600" i="7"/>
  <c r="AD2600" i="7"/>
  <c r="V2600" i="7"/>
  <c r="O2600" i="7"/>
  <c r="AQ2600" i="7" s="1"/>
  <c r="AR2600" i="7" s="1"/>
  <c r="AI2599" i="7"/>
  <c r="AD2599" i="7"/>
  <c r="V2599" i="7"/>
  <c r="O2599" i="7"/>
  <c r="AQ2599" i="7" s="1"/>
  <c r="AR2599" i="7" s="1"/>
  <c r="AI2598" i="7"/>
  <c r="AD2598" i="7"/>
  <c r="V2598" i="7"/>
  <c r="O2598" i="7"/>
  <c r="AQ2598" i="7" s="1"/>
  <c r="AR2598" i="7" s="1"/>
  <c r="AI2597" i="7"/>
  <c r="AD2597" i="7"/>
  <c r="V2597" i="7"/>
  <c r="O2597" i="7"/>
  <c r="AQ2597" i="7" s="1"/>
  <c r="AR2597" i="7" s="1"/>
  <c r="AI2596" i="7"/>
  <c r="AD2596" i="7"/>
  <c r="V2596" i="7"/>
  <c r="O2596" i="7"/>
  <c r="AQ2596" i="7" s="1"/>
  <c r="AR2596" i="7" s="1"/>
  <c r="AI2595" i="7"/>
  <c r="AD2595" i="7"/>
  <c r="V2595" i="7"/>
  <c r="O2595" i="7"/>
  <c r="AQ2595" i="7" s="1"/>
  <c r="AR2595" i="7" s="1"/>
  <c r="AI2594" i="7"/>
  <c r="AD2594" i="7"/>
  <c r="V2594" i="7"/>
  <c r="O2594" i="7"/>
  <c r="AQ2594" i="7" s="1"/>
  <c r="AR2594" i="7" s="1"/>
  <c r="AI2593" i="7"/>
  <c r="AD2593" i="7"/>
  <c r="V2593" i="7"/>
  <c r="O2593" i="7"/>
  <c r="AQ2593" i="7" s="1"/>
  <c r="AR2593" i="7" s="1"/>
  <c r="AI2592" i="7"/>
  <c r="AD2592" i="7"/>
  <c r="V2592" i="7"/>
  <c r="O2592" i="7"/>
  <c r="AQ2592" i="7" s="1"/>
  <c r="AR2592" i="7"/>
  <c r="AI2591" i="7"/>
  <c r="AD2591" i="7"/>
  <c r="V2591" i="7"/>
  <c r="O2591" i="7"/>
  <c r="AQ2591" i="7" s="1"/>
  <c r="AR2591" i="7" s="1"/>
  <c r="AI2590" i="7"/>
  <c r="AD2590" i="7"/>
  <c r="V2590" i="7"/>
  <c r="O2590" i="7"/>
  <c r="AQ2590" i="7" s="1"/>
  <c r="AR2590" i="7" s="1"/>
  <c r="AI2589" i="7"/>
  <c r="AD2589" i="7"/>
  <c r="V2589" i="7"/>
  <c r="O2589" i="7"/>
  <c r="AQ2589" i="7" s="1"/>
  <c r="AR2589" i="7" s="1"/>
  <c r="AI2588" i="7"/>
  <c r="AD2588" i="7"/>
  <c r="V2588" i="7"/>
  <c r="O2588" i="7"/>
  <c r="AQ2588" i="7" s="1"/>
  <c r="AR2588" i="7" s="1"/>
  <c r="AI2587" i="7"/>
  <c r="AD2587" i="7"/>
  <c r="V2587" i="7"/>
  <c r="O2587" i="7"/>
  <c r="AQ2587" i="7" s="1"/>
  <c r="AR2587" i="7" s="1"/>
  <c r="AI2586" i="7"/>
  <c r="AD2586" i="7"/>
  <c r="V2586" i="7"/>
  <c r="O2586" i="7"/>
  <c r="AQ2586" i="7" s="1"/>
  <c r="AR2586" i="7" s="1"/>
  <c r="AI2585" i="7"/>
  <c r="AD2585" i="7"/>
  <c r="V2585" i="7"/>
  <c r="O2585" i="7"/>
  <c r="AQ2585" i="7" s="1"/>
  <c r="AR2585" i="7" s="1"/>
  <c r="AI2584" i="7"/>
  <c r="AD2584" i="7"/>
  <c r="V2584" i="7"/>
  <c r="O2584" i="7"/>
  <c r="AQ2584" i="7" s="1"/>
  <c r="AR2584" i="7" s="1"/>
  <c r="AI2583" i="7"/>
  <c r="AD2583" i="7"/>
  <c r="V2583" i="7"/>
  <c r="O2583" i="7"/>
  <c r="AQ2583" i="7" s="1"/>
  <c r="AR2583" i="7" s="1"/>
  <c r="AI2582" i="7"/>
  <c r="AD2582" i="7"/>
  <c r="V2582" i="7"/>
  <c r="O2582" i="7"/>
  <c r="AQ2582" i="7" s="1"/>
  <c r="AR2582" i="7" s="1"/>
  <c r="AI2581" i="7"/>
  <c r="AD2581" i="7"/>
  <c r="V2581" i="7"/>
  <c r="O2581" i="7"/>
  <c r="AQ2581" i="7" s="1"/>
  <c r="AR2581" i="7" s="1"/>
  <c r="AI2580" i="7"/>
  <c r="AD2580" i="7"/>
  <c r="V2580" i="7"/>
  <c r="O2580" i="7"/>
  <c r="AQ2580" i="7" s="1"/>
  <c r="AR2580" i="7" s="1"/>
  <c r="AI2579" i="7"/>
  <c r="AD2579" i="7"/>
  <c r="V2579" i="7"/>
  <c r="O2579" i="7"/>
  <c r="AQ2579" i="7" s="1"/>
  <c r="AR2579" i="7" s="1"/>
  <c r="AI2578" i="7"/>
  <c r="AD2578" i="7"/>
  <c r="V2578" i="7"/>
  <c r="O2578" i="7"/>
  <c r="AQ2578" i="7" s="1"/>
  <c r="AR2578" i="7" s="1"/>
  <c r="AI2577" i="7"/>
  <c r="AD2577" i="7"/>
  <c r="V2577" i="7"/>
  <c r="O2577" i="7"/>
  <c r="AQ2577" i="7" s="1"/>
  <c r="AR2577" i="7" s="1"/>
  <c r="AI2576" i="7"/>
  <c r="AD2576" i="7"/>
  <c r="V2576" i="7"/>
  <c r="O2576" i="7"/>
  <c r="AQ2576" i="7" s="1"/>
  <c r="AR2576" i="7" s="1"/>
  <c r="AI2575" i="7"/>
  <c r="AD2575" i="7"/>
  <c r="V2575" i="7"/>
  <c r="O2575" i="7"/>
  <c r="AQ2575" i="7"/>
  <c r="AR2575" i="7" s="1"/>
  <c r="AI2574" i="7"/>
  <c r="AD2574" i="7"/>
  <c r="V2574" i="7"/>
  <c r="O2574" i="7"/>
  <c r="AQ2574" i="7" s="1"/>
  <c r="AR2574" i="7" s="1"/>
  <c r="AI2573" i="7"/>
  <c r="AD2573" i="7"/>
  <c r="V2573" i="7"/>
  <c r="O2573" i="7"/>
  <c r="AQ2573" i="7" s="1"/>
  <c r="AR2573" i="7" s="1"/>
  <c r="AI2572" i="7"/>
  <c r="AD2572" i="7"/>
  <c r="V2572" i="7"/>
  <c r="O2572" i="7"/>
  <c r="AQ2572" i="7" s="1"/>
  <c r="AR2572" i="7" s="1"/>
  <c r="AI2571" i="7"/>
  <c r="AD2571" i="7"/>
  <c r="V2571" i="7"/>
  <c r="O2571" i="7"/>
  <c r="AQ2571" i="7" s="1"/>
  <c r="AR2571" i="7" s="1"/>
  <c r="AI2570" i="7"/>
  <c r="AD2570" i="7"/>
  <c r="V2570" i="7"/>
  <c r="O2570" i="7"/>
  <c r="AQ2570" i="7" s="1"/>
  <c r="AR2570" i="7" s="1"/>
  <c r="AI2569" i="7"/>
  <c r="AD2569" i="7"/>
  <c r="V2569" i="7"/>
  <c r="O2569" i="7"/>
  <c r="AQ2569" i="7" s="1"/>
  <c r="AR2569" i="7" s="1"/>
  <c r="AI2568" i="7"/>
  <c r="AD2568" i="7"/>
  <c r="V2568" i="7"/>
  <c r="O2568" i="7"/>
  <c r="AQ2568" i="7" s="1"/>
  <c r="AR2568" i="7" s="1"/>
  <c r="AI2567" i="7"/>
  <c r="AD2567" i="7"/>
  <c r="V2567" i="7"/>
  <c r="O2567" i="7"/>
  <c r="AQ2567" i="7" s="1"/>
  <c r="AR2567" i="7" s="1"/>
  <c r="AI2566" i="7"/>
  <c r="AD2566" i="7"/>
  <c r="V2566" i="7"/>
  <c r="O2566" i="7"/>
  <c r="AQ2566" i="7" s="1"/>
  <c r="AR2566" i="7" s="1"/>
  <c r="AI2565" i="7"/>
  <c r="AD2565" i="7"/>
  <c r="V2565" i="7"/>
  <c r="O2565" i="7"/>
  <c r="AQ2565" i="7" s="1"/>
  <c r="AR2565" i="7" s="1"/>
  <c r="AI2564" i="7"/>
  <c r="AD2564" i="7"/>
  <c r="V2564" i="7"/>
  <c r="O2564" i="7"/>
  <c r="AQ2564" i="7" s="1"/>
  <c r="AR2564" i="7" s="1"/>
  <c r="AI2563" i="7"/>
  <c r="AD2563" i="7"/>
  <c r="V2563" i="7"/>
  <c r="O2563" i="7"/>
  <c r="AQ2563" i="7" s="1"/>
  <c r="AR2563" i="7" s="1"/>
  <c r="AI2562" i="7"/>
  <c r="AD2562" i="7"/>
  <c r="V2562" i="7"/>
  <c r="O2562" i="7"/>
  <c r="AQ2562" i="7" s="1"/>
  <c r="AR2562" i="7" s="1"/>
  <c r="AI2561" i="7"/>
  <c r="AD2561" i="7"/>
  <c r="V2561" i="7"/>
  <c r="O2561" i="7"/>
  <c r="AQ2561" i="7" s="1"/>
  <c r="AR2561" i="7" s="1"/>
  <c r="AI2560" i="7"/>
  <c r="AD2560" i="7"/>
  <c r="V2560" i="7"/>
  <c r="O2560" i="7"/>
  <c r="AQ2560" i="7" s="1"/>
  <c r="AR2560" i="7" s="1"/>
  <c r="AI2559" i="7"/>
  <c r="AD2559" i="7"/>
  <c r="V2559" i="7"/>
  <c r="O2559" i="7"/>
  <c r="AQ2559" i="7" s="1"/>
  <c r="AR2559" i="7" s="1"/>
  <c r="AI2558" i="7"/>
  <c r="AD2558" i="7"/>
  <c r="V2558" i="7"/>
  <c r="O2558" i="7"/>
  <c r="AQ2558" i="7"/>
  <c r="AR2558" i="7" s="1"/>
  <c r="AI2557" i="7"/>
  <c r="AD2557" i="7"/>
  <c r="V2557" i="7"/>
  <c r="O2557" i="7"/>
  <c r="AQ2557" i="7" s="1"/>
  <c r="AR2557" i="7" s="1"/>
  <c r="AI2556" i="7"/>
  <c r="AD2556" i="7"/>
  <c r="V2556" i="7"/>
  <c r="O2556" i="7"/>
  <c r="AQ2556" i="7" s="1"/>
  <c r="AR2556" i="7" s="1"/>
  <c r="AI2555" i="7"/>
  <c r="AD2555" i="7"/>
  <c r="V2555" i="7"/>
  <c r="O2555" i="7"/>
  <c r="AQ2555" i="7" s="1"/>
  <c r="AR2555" i="7" s="1"/>
  <c r="AI2554" i="7"/>
  <c r="AD2554" i="7"/>
  <c r="V2554" i="7"/>
  <c r="O2554" i="7"/>
  <c r="AQ2554" i="7" s="1"/>
  <c r="AR2554" i="7" s="1"/>
  <c r="AI2553" i="7"/>
  <c r="AD2553" i="7"/>
  <c r="V2553" i="7"/>
  <c r="O2553" i="7"/>
  <c r="AQ2553" i="7" s="1"/>
  <c r="AR2553" i="7" s="1"/>
  <c r="AI2552" i="7"/>
  <c r="AD2552" i="7"/>
  <c r="V2552" i="7"/>
  <c r="O2552" i="7"/>
  <c r="AQ2552" i="7" s="1"/>
  <c r="AR2552" i="7" s="1"/>
  <c r="AI2551" i="7"/>
  <c r="AD2551" i="7"/>
  <c r="V2551" i="7"/>
  <c r="O2551" i="7"/>
  <c r="AQ2551" i="7" s="1"/>
  <c r="AR2551" i="7" s="1"/>
  <c r="AI2550" i="7"/>
  <c r="AD2550" i="7"/>
  <c r="V2550" i="7"/>
  <c r="O2550" i="7"/>
  <c r="AQ2550" i="7" s="1"/>
  <c r="AR2550" i="7" s="1"/>
  <c r="AI2549" i="7"/>
  <c r="AD2549" i="7"/>
  <c r="V2549" i="7"/>
  <c r="O2549" i="7"/>
  <c r="AQ2549" i="7" s="1"/>
  <c r="AR2549" i="7" s="1"/>
  <c r="AI2548" i="7"/>
  <c r="AD2548" i="7"/>
  <c r="V2548" i="7"/>
  <c r="O2548" i="7"/>
  <c r="AQ2548" i="7" s="1"/>
  <c r="AR2548" i="7" s="1"/>
  <c r="AI2547" i="7"/>
  <c r="AD2547" i="7"/>
  <c r="V2547" i="7"/>
  <c r="O2547" i="7"/>
  <c r="AQ2547" i="7" s="1"/>
  <c r="AR2547" i="7" s="1"/>
  <c r="AI2546" i="7"/>
  <c r="AD2546" i="7"/>
  <c r="V2546" i="7"/>
  <c r="O2546" i="7"/>
  <c r="AQ2546" i="7" s="1"/>
  <c r="AR2546" i="7" s="1"/>
  <c r="AI2545" i="7"/>
  <c r="AD2545" i="7"/>
  <c r="V2545" i="7"/>
  <c r="O2545" i="7"/>
  <c r="AQ2545" i="7" s="1"/>
  <c r="AR2545" i="7" s="1"/>
  <c r="AI2544" i="7"/>
  <c r="AD2544" i="7"/>
  <c r="V2544" i="7"/>
  <c r="O2544" i="7"/>
  <c r="AQ2544" i="7" s="1"/>
  <c r="AR2544" i="7" s="1"/>
  <c r="AI2543" i="7"/>
  <c r="AD2543" i="7"/>
  <c r="V2543" i="7"/>
  <c r="O2543" i="7"/>
  <c r="AQ2543" i="7" s="1"/>
  <c r="AR2543" i="7" s="1"/>
  <c r="AI2542" i="7"/>
  <c r="AD2542" i="7"/>
  <c r="V2542" i="7"/>
  <c r="O2542" i="7"/>
  <c r="AQ2542" i="7" s="1"/>
  <c r="AR2542" i="7" s="1"/>
  <c r="AI2541" i="7"/>
  <c r="AD2541" i="7"/>
  <c r="V2541" i="7"/>
  <c r="O2541" i="7"/>
  <c r="AQ2541" i="7" s="1"/>
  <c r="AR2541" i="7" s="1"/>
  <c r="AI2540" i="7"/>
  <c r="AD2540" i="7"/>
  <c r="V2540" i="7"/>
  <c r="O2540" i="7"/>
  <c r="AQ2540" i="7" s="1"/>
  <c r="AR2540" i="7" s="1"/>
  <c r="AI2539" i="7"/>
  <c r="AD2539" i="7"/>
  <c r="V2539" i="7"/>
  <c r="O2539" i="7"/>
  <c r="AQ2539" i="7" s="1"/>
  <c r="AR2539" i="7" s="1"/>
  <c r="AI2538" i="7"/>
  <c r="AD2538" i="7"/>
  <c r="V2538" i="7"/>
  <c r="O2538" i="7"/>
  <c r="AQ2538" i="7" s="1"/>
  <c r="AR2538" i="7" s="1"/>
  <c r="AI2537" i="7"/>
  <c r="AD2537" i="7"/>
  <c r="V2537" i="7"/>
  <c r="O2537" i="7"/>
  <c r="AQ2537" i="7" s="1"/>
  <c r="AR2537" i="7" s="1"/>
  <c r="AI2536" i="7"/>
  <c r="AD2536" i="7"/>
  <c r="V2536" i="7"/>
  <c r="O2536" i="7"/>
  <c r="AQ2536" i="7" s="1"/>
  <c r="AR2536" i="7" s="1"/>
  <c r="AI2535" i="7"/>
  <c r="AD2535" i="7"/>
  <c r="V2535" i="7"/>
  <c r="O2535" i="7"/>
  <c r="AQ2535" i="7" s="1"/>
  <c r="AR2535" i="7" s="1"/>
  <c r="AI2534" i="7"/>
  <c r="AD2534" i="7"/>
  <c r="V2534" i="7"/>
  <c r="O2534" i="7"/>
  <c r="AQ2534" i="7" s="1"/>
  <c r="AR2534" i="7" s="1"/>
  <c r="AI2533" i="7"/>
  <c r="AD2533" i="7"/>
  <c r="V2533" i="7"/>
  <c r="O2533" i="7"/>
  <c r="AQ2533" i="7" s="1"/>
  <c r="AR2533" i="7" s="1"/>
  <c r="AI2532" i="7"/>
  <c r="AD2532" i="7"/>
  <c r="V2532" i="7"/>
  <c r="O2532" i="7"/>
  <c r="AQ2532" i="7" s="1"/>
  <c r="AR2532" i="7" s="1"/>
  <c r="AI2531" i="7"/>
  <c r="AD2531" i="7"/>
  <c r="V2531" i="7"/>
  <c r="O2531" i="7"/>
  <c r="AQ2531" i="7" s="1"/>
  <c r="AR2531" i="7" s="1"/>
  <c r="AI2530" i="7"/>
  <c r="AD2530" i="7"/>
  <c r="V2530" i="7"/>
  <c r="O2530" i="7"/>
  <c r="AQ2530" i="7" s="1"/>
  <c r="AR2530" i="7" s="1"/>
  <c r="AI2529" i="7"/>
  <c r="AD2529" i="7"/>
  <c r="V2529" i="7"/>
  <c r="O2529" i="7"/>
  <c r="AQ2529" i="7" s="1"/>
  <c r="AR2529" i="7" s="1"/>
  <c r="AI2528" i="7"/>
  <c r="AD2528" i="7"/>
  <c r="V2528" i="7"/>
  <c r="O2528" i="7"/>
  <c r="AQ2528" i="7" s="1"/>
  <c r="AR2528" i="7" s="1"/>
  <c r="AI2527" i="7"/>
  <c r="AD2527" i="7"/>
  <c r="V2527" i="7"/>
  <c r="O2527" i="7"/>
  <c r="AQ2527" i="7" s="1"/>
  <c r="AR2527" i="7" s="1"/>
  <c r="AI2526" i="7"/>
  <c r="AD2526" i="7"/>
  <c r="V2526" i="7"/>
  <c r="O2526" i="7"/>
  <c r="AQ2526" i="7" s="1"/>
  <c r="AR2526" i="7" s="1"/>
  <c r="AI2525" i="7"/>
  <c r="AD2525" i="7"/>
  <c r="V2525" i="7"/>
  <c r="O2525" i="7"/>
  <c r="AQ2525" i="7" s="1"/>
  <c r="AR2525" i="7" s="1"/>
  <c r="AI2524" i="7"/>
  <c r="AD2524" i="7"/>
  <c r="V2524" i="7"/>
  <c r="O2524" i="7"/>
  <c r="AQ2524" i="7" s="1"/>
  <c r="AR2524" i="7" s="1"/>
  <c r="AI2523" i="7"/>
  <c r="AD2523" i="7"/>
  <c r="V2523" i="7"/>
  <c r="O2523" i="7"/>
  <c r="AQ2523" i="7" s="1"/>
  <c r="AR2523" i="7" s="1"/>
  <c r="AI2522" i="7"/>
  <c r="AD2522" i="7"/>
  <c r="V2522" i="7"/>
  <c r="O2522" i="7"/>
  <c r="AQ2522" i="7" s="1"/>
  <c r="AR2522" i="7" s="1"/>
  <c r="AI2521" i="7"/>
  <c r="AD2521" i="7"/>
  <c r="V2521" i="7"/>
  <c r="O2521" i="7"/>
  <c r="AQ2521" i="7" s="1"/>
  <c r="AR2521" i="7" s="1"/>
  <c r="AI2520" i="7"/>
  <c r="AD2520" i="7"/>
  <c r="V2520" i="7"/>
  <c r="O2520" i="7"/>
  <c r="AQ2520" i="7" s="1"/>
  <c r="AR2520" i="7" s="1"/>
  <c r="AI2519" i="7"/>
  <c r="AD2519" i="7"/>
  <c r="V2519" i="7"/>
  <c r="O2519" i="7"/>
  <c r="AQ2519" i="7" s="1"/>
  <c r="AR2519" i="7" s="1"/>
  <c r="AI2518" i="7"/>
  <c r="AD2518" i="7"/>
  <c r="V2518" i="7"/>
  <c r="O2518" i="7"/>
  <c r="AQ2518" i="7" s="1"/>
  <c r="AR2518" i="7" s="1"/>
  <c r="AI2517" i="7"/>
  <c r="AD2517" i="7"/>
  <c r="V2517" i="7"/>
  <c r="O2517" i="7"/>
  <c r="AQ2517" i="7" s="1"/>
  <c r="AR2517" i="7" s="1"/>
  <c r="AI2516" i="7"/>
  <c r="AD2516" i="7"/>
  <c r="V2516" i="7"/>
  <c r="O2516" i="7"/>
  <c r="AQ2516" i="7" s="1"/>
  <c r="AR2516" i="7" s="1"/>
  <c r="AI2515" i="7"/>
  <c r="AD2515" i="7"/>
  <c r="V2515" i="7"/>
  <c r="O2515" i="7"/>
  <c r="AQ2515" i="7" s="1"/>
  <c r="AR2515" i="7" s="1"/>
  <c r="AI2514" i="7"/>
  <c r="AD2514" i="7"/>
  <c r="V2514" i="7"/>
  <c r="O2514" i="7"/>
  <c r="AQ2514" i="7" s="1"/>
  <c r="AR2514" i="7" s="1"/>
  <c r="AI2513" i="7"/>
  <c r="AD2513" i="7"/>
  <c r="V2513" i="7"/>
  <c r="O2513" i="7"/>
  <c r="AQ2513" i="7" s="1"/>
  <c r="AR2513" i="7" s="1"/>
  <c r="AI2512" i="7"/>
  <c r="AD2512" i="7"/>
  <c r="V2512" i="7"/>
  <c r="O2512" i="7"/>
  <c r="AQ2512" i="7" s="1"/>
  <c r="AR2512" i="7" s="1"/>
  <c r="AI2511" i="7"/>
  <c r="AD2511" i="7"/>
  <c r="V2511" i="7"/>
  <c r="O2511" i="7"/>
  <c r="AQ2511" i="7" s="1"/>
  <c r="AR2511" i="7" s="1"/>
  <c r="AI2510" i="7"/>
  <c r="AD2510" i="7"/>
  <c r="V2510" i="7"/>
  <c r="O2510" i="7"/>
  <c r="AQ2510" i="7" s="1"/>
  <c r="AR2510" i="7" s="1"/>
  <c r="AI2509" i="7"/>
  <c r="AD2509" i="7"/>
  <c r="V2509" i="7"/>
  <c r="O2509" i="7"/>
  <c r="AQ2509" i="7" s="1"/>
  <c r="AR2509" i="7" s="1"/>
  <c r="AI2508" i="7"/>
  <c r="AD2508" i="7"/>
  <c r="V2508" i="7"/>
  <c r="O2508" i="7"/>
  <c r="AQ2508" i="7" s="1"/>
  <c r="AR2508" i="7" s="1"/>
  <c r="AI2507" i="7"/>
  <c r="AD2507" i="7"/>
  <c r="V2507" i="7"/>
  <c r="O2507" i="7"/>
  <c r="AQ2507" i="7" s="1"/>
  <c r="AR2507" i="7" s="1"/>
  <c r="AI2506" i="7"/>
  <c r="AD2506" i="7"/>
  <c r="V2506" i="7"/>
  <c r="O2506" i="7"/>
  <c r="AQ2506" i="7" s="1"/>
  <c r="AR2506" i="7" s="1"/>
  <c r="AI2505" i="7"/>
  <c r="AD2505" i="7"/>
  <c r="V2505" i="7"/>
  <c r="O2505" i="7"/>
  <c r="AQ2505" i="7" s="1"/>
  <c r="AR2505" i="7" s="1"/>
  <c r="AI2504" i="7"/>
  <c r="AD2504" i="7"/>
  <c r="V2504" i="7"/>
  <c r="O2504" i="7"/>
  <c r="AQ2504" i="7" s="1"/>
  <c r="AR2504" i="7" s="1"/>
  <c r="AI2503" i="7"/>
  <c r="AD2503" i="7"/>
  <c r="V2503" i="7"/>
  <c r="O2503" i="7"/>
  <c r="AQ2503" i="7" s="1"/>
  <c r="AR2503" i="7" s="1"/>
  <c r="AI2502" i="7"/>
  <c r="AD2502" i="7"/>
  <c r="V2502" i="7"/>
  <c r="O2502" i="7"/>
  <c r="AQ2502" i="7" s="1"/>
  <c r="AR2502" i="7" s="1"/>
  <c r="AI2501" i="7"/>
  <c r="AD2501" i="7"/>
  <c r="V2501" i="7"/>
  <c r="O2501" i="7"/>
  <c r="AQ2501" i="7" s="1"/>
  <c r="AR2501" i="7" s="1"/>
  <c r="AI2500" i="7"/>
  <c r="AD2500" i="7"/>
  <c r="V2500" i="7"/>
  <c r="O2500" i="7"/>
  <c r="AQ2500" i="7" s="1"/>
  <c r="AR2500" i="7" s="1"/>
  <c r="AI2499" i="7"/>
  <c r="AD2499" i="7"/>
  <c r="V2499" i="7"/>
  <c r="O2499" i="7"/>
  <c r="AQ2499" i="7" s="1"/>
  <c r="AR2499" i="7" s="1"/>
  <c r="AI2498" i="7"/>
  <c r="AD2498" i="7"/>
  <c r="V2498" i="7"/>
  <c r="O2498" i="7"/>
  <c r="AQ2498" i="7" s="1"/>
  <c r="AR2498" i="7" s="1"/>
  <c r="AI2497" i="7"/>
  <c r="AD2497" i="7"/>
  <c r="V2497" i="7"/>
  <c r="O2497" i="7"/>
  <c r="AQ2497" i="7" s="1"/>
  <c r="AR2497" i="7" s="1"/>
  <c r="AI2496" i="7"/>
  <c r="AD2496" i="7"/>
  <c r="V2496" i="7"/>
  <c r="O2496" i="7"/>
  <c r="AQ2496" i="7" s="1"/>
  <c r="AR2496" i="7" s="1"/>
  <c r="AI2495" i="7"/>
  <c r="AD2495" i="7"/>
  <c r="V2495" i="7"/>
  <c r="O2495" i="7"/>
  <c r="AQ2495" i="7" s="1"/>
  <c r="AR2495" i="7" s="1"/>
  <c r="AI2494" i="7"/>
  <c r="AD2494" i="7"/>
  <c r="V2494" i="7"/>
  <c r="O2494" i="7"/>
  <c r="AQ2494" i="7" s="1"/>
  <c r="AR2494" i="7" s="1"/>
  <c r="AI2493" i="7"/>
  <c r="AD2493" i="7"/>
  <c r="V2493" i="7"/>
  <c r="O2493" i="7"/>
  <c r="AQ2493" i="7" s="1"/>
  <c r="AR2493" i="7" s="1"/>
  <c r="AI2492" i="7"/>
  <c r="AD2492" i="7"/>
  <c r="V2492" i="7"/>
  <c r="O2492" i="7"/>
  <c r="AQ2492" i="7" s="1"/>
  <c r="AR2492" i="7" s="1"/>
  <c r="AI2491" i="7"/>
  <c r="AD2491" i="7"/>
  <c r="V2491" i="7"/>
  <c r="O2491" i="7"/>
  <c r="AQ2491" i="7" s="1"/>
  <c r="AR2491" i="7" s="1"/>
  <c r="AI2490" i="7"/>
  <c r="AD2490" i="7"/>
  <c r="V2490" i="7"/>
  <c r="O2490" i="7"/>
  <c r="AQ2490" i="7" s="1"/>
  <c r="AR2490" i="7" s="1"/>
  <c r="AI2489" i="7"/>
  <c r="AD2489" i="7"/>
  <c r="V2489" i="7"/>
  <c r="O2489" i="7"/>
  <c r="AQ2489" i="7" s="1"/>
  <c r="AR2489" i="7" s="1"/>
  <c r="AI2488" i="7"/>
  <c r="AD2488" i="7"/>
  <c r="V2488" i="7"/>
  <c r="O2488" i="7"/>
  <c r="AQ2488" i="7" s="1"/>
  <c r="AR2488" i="7" s="1"/>
  <c r="AI2487" i="7"/>
  <c r="AD2487" i="7"/>
  <c r="V2487" i="7"/>
  <c r="O2487" i="7"/>
  <c r="AQ2487" i="7" s="1"/>
  <c r="AR2487" i="7" s="1"/>
  <c r="AI2486" i="7"/>
  <c r="AD2486" i="7"/>
  <c r="V2486" i="7"/>
  <c r="O2486" i="7"/>
  <c r="AQ2486" i="7" s="1"/>
  <c r="AR2486" i="7" s="1"/>
  <c r="AI2485" i="7"/>
  <c r="AD2485" i="7"/>
  <c r="V2485" i="7"/>
  <c r="O2485" i="7"/>
  <c r="AQ2485" i="7" s="1"/>
  <c r="AR2485" i="7" s="1"/>
  <c r="AI2484" i="7"/>
  <c r="AD2484" i="7"/>
  <c r="V2484" i="7"/>
  <c r="O2484" i="7"/>
  <c r="AQ2484" i="7" s="1"/>
  <c r="AR2484" i="7" s="1"/>
  <c r="AI2483" i="7"/>
  <c r="AD2483" i="7"/>
  <c r="V2483" i="7"/>
  <c r="O2483" i="7"/>
  <c r="AQ2483" i="7" s="1"/>
  <c r="AR2483" i="7" s="1"/>
  <c r="AI2482" i="7"/>
  <c r="AD2482" i="7"/>
  <c r="V2482" i="7"/>
  <c r="O2482" i="7"/>
  <c r="AQ2482" i="7" s="1"/>
  <c r="AR2482" i="7" s="1"/>
  <c r="AI2481" i="7"/>
  <c r="AD2481" i="7"/>
  <c r="V2481" i="7"/>
  <c r="O2481" i="7"/>
  <c r="AQ2481" i="7" s="1"/>
  <c r="AR2481" i="7" s="1"/>
  <c r="AI2480" i="7"/>
  <c r="AD2480" i="7"/>
  <c r="V2480" i="7"/>
  <c r="O2480" i="7"/>
  <c r="AQ2480" i="7" s="1"/>
  <c r="AR2480" i="7" s="1"/>
  <c r="AI2479" i="7"/>
  <c r="AD2479" i="7"/>
  <c r="V2479" i="7"/>
  <c r="O2479" i="7"/>
  <c r="AQ2479" i="7" s="1"/>
  <c r="AR2479" i="7" s="1"/>
  <c r="AI2478" i="7"/>
  <c r="AD2478" i="7"/>
  <c r="V2478" i="7"/>
  <c r="O2478" i="7"/>
  <c r="AQ2478" i="7" s="1"/>
  <c r="AR2478" i="7" s="1"/>
  <c r="AI2477" i="7"/>
  <c r="AD2477" i="7"/>
  <c r="V2477" i="7"/>
  <c r="O2477" i="7"/>
  <c r="AQ2477" i="7" s="1"/>
  <c r="AR2477" i="7" s="1"/>
  <c r="AI2476" i="7"/>
  <c r="AD2476" i="7"/>
  <c r="V2476" i="7"/>
  <c r="O2476" i="7"/>
  <c r="AQ2476" i="7" s="1"/>
  <c r="AR2476" i="7" s="1"/>
  <c r="AI2475" i="7"/>
  <c r="AD2475" i="7"/>
  <c r="V2475" i="7"/>
  <c r="O2475" i="7"/>
  <c r="AQ2475" i="7" s="1"/>
  <c r="AR2475" i="7" s="1"/>
  <c r="AI2474" i="7"/>
  <c r="AD2474" i="7"/>
  <c r="V2474" i="7"/>
  <c r="O2474" i="7"/>
  <c r="AQ2474" i="7" s="1"/>
  <c r="AR2474" i="7" s="1"/>
  <c r="AI2473" i="7"/>
  <c r="AD2473" i="7"/>
  <c r="V2473" i="7"/>
  <c r="O2473" i="7"/>
  <c r="AQ2473" i="7" s="1"/>
  <c r="AR2473" i="7" s="1"/>
  <c r="AI2472" i="7"/>
  <c r="AD2472" i="7"/>
  <c r="V2472" i="7"/>
  <c r="O2472" i="7"/>
  <c r="AQ2472" i="7" s="1"/>
  <c r="AR2472" i="7" s="1"/>
  <c r="AI2471" i="7"/>
  <c r="AD2471" i="7"/>
  <c r="V2471" i="7"/>
  <c r="O2471" i="7"/>
  <c r="AQ2471" i="7" s="1"/>
  <c r="AR2471" i="7" s="1"/>
  <c r="AI2470" i="7"/>
  <c r="AD2470" i="7"/>
  <c r="V2470" i="7"/>
  <c r="O2470" i="7"/>
  <c r="AQ2470" i="7" s="1"/>
  <c r="AR2470" i="7" s="1"/>
  <c r="AI2469" i="7"/>
  <c r="AD2469" i="7"/>
  <c r="V2469" i="7"/>
  <c r="O2469" i="7"/>
  <c r="AQ2469" i="7" s="1"/>
  <c r="AR2469" i="7" s="1"/>
  <c r="AI2468" i="7"/>
  <c r="AD2468" i="7"/>
  <c r="V2468" i="7"/>
  <c r="O2468" i="7"/>
  <c r="AQ2468" i="7" s="1"/>
  <c r="AR2468" i="7" s="1"/>
  <c r="AI2467" i="7"/>
  <c r="AD2467" i="7"/>
  <c r="V2467" i="7"/>
  <c r="O2467" i="7"/>
  <c r="AQ2467" i="7" s="1"/>
  <c r="AR2467" i="7" s="1"/>
  <c r="AI2466" i="7"/>
  <c r="AD2466" i="7"/>
  <c r="V2466" i="7"/>
  <c r="O2466" i="7"/>
  <c r="AQ2466" i="7" s="1"/>
  <c r="AR2466" i="7" s="1"/>
  <c r="AI2465" i="7"/>
  <c r="AD2465" i="7"/>
  <c r="V2465" i="7"/>
  <c r="O2465" i="7"/>
  <c r="AQ2465" i="7" s="1"/>
  <c r="AR2465" i="7" s="1"/>
  <c r="AI2464" i="7"/>
  <c r="AD2464" i="7"/>
  <c r="V2464" i="7"/>
  <c r="O2464" i="7"/>
  <c r="AQ2464" i="7" s="1"/>
  <c r="AR2464" i="7" s="1"/>
  <c r="AI2463" i="7"/>
  <c r="AD2463" i="7"/>
  <c r="V2463" i="7"/>
  <c r="O2463" i="7"/>
  <c r="AQ2463" i="7" s="1"/>
  <c r="AR2463" i="7" s="1"/>
  <c r="AI2462" i="7"/>
  <c r="AD2462" i="7"/>
  <c r="V2462" i="7"/>
  <c r="O2462" i="7"/>
  <c r="AQ2462" i="7" s="1"/>
  <c r="AR2462" i="7" s="1"/>
  <c r="AI2461" i="7"/>
  <c r="AD2461" i="7"/>
  <c r="V2461" i="7"/>
  <c r="O2461" i="7"/>
  <c r="AQ2461" i="7" s="1"/>
  <c r="AR2461" i="7" s="1"/>
  <c r="AI2460" i="7"/>
  <c r="AD2460" i="7"/>
  <c r="V2460" i="7"/>
  <c r="O2460" i="7"/>
  <c r="AQ2460" i="7" s="1"/>
  <c r="AR2460" i="7" s="1"/>
  <c r="AI2459" i="7"/>
  <c r="AD2459" i="7"/>
  <c r="V2459" i="7"/>
  <c r="O2459" i="7"/>
  <c r="AQ2459" i="7" s="1"/>
  <c r="AR2459" i="7" s="1"/>
  <c r="AI2458" i="7"/>
  <c r="AD2458" i="7"/>
  <c r="V2458" i="7"/>
  <c r="O2458" i="7"/>
  <c r="AQ2458" i="7" s="1"/>
  <c r="AR2458" i="7" s="1"/>
  <c r="AI2457" i="7"/>
  <c r="AD2457" i="7"/>
  <c r="V2457" i="7"/>
  <c r="O2457" i="7"/>
  <c r="AQ2457" i="7" s="1"/>
  <c r="AR2457" i="7" s="1"/>
  <c r="AI2456" i="7"/>
  <c r="AD2456" i="7"/>
  <c r="V2456" i="7"/>
  <c r="O2456" i="7"/>
  <c r="AQ2456" i="7"/>
  <c r="AR2456" i="7" s="1"/>
  <c r="AI2455" i="7"/>
  <c r="AD2455" i="7"/>
  <c r="V2455" i="7"/>
  <c r="O2455" i="7"/>
  <c r="AQ2455" i="7" s="1"/>
  <c r="AR2455" i="7" s="1"/>
  <c r="AI2454" i="7"/>
  <c r="AD2454" i="7"/>
  <c r="V2454" i="7"/>
  <c r="O2454" i="7"/>
  <c r="AQ2454" i="7" s="1"/>
  <c r="AR2454" i="7" s="1"/>
  <c r="AI2453" i="7"/>
  <c r="AD2453" i="7"/>
  <c r="V2453" i="7"/>
  <c r="O2453" i="7"/>
  <c r="AQ2453" i="7" s="1"/>
  <c r="AR2453" i="7" s="1"/>
  <c r="AI2452" i="7"/>
  <c r="AD2452" i="7"/>
  <c r="V2452" i="7"/>
  <c r="O2452" i="7"/>
  <c r="AQ2452" i="7" s="1"/>
  <c r="AR2452" i="7" s="1"/>
  <c r="AI2451" i="7"/>
  <c r="AD2451" i="7"/>
  <c r="V2451" i="7"/>
  <c r="O2451" i="7"/>
  <c r="AQ2451" i="7" s="1"/>
  <c r="AR2451" i="7" s="1"/>
  <c r="AI2450" i="7"/>
  <c r="AD2450" i="7"/>
  <c r="V2450" i="7"/>
  <c r="O2450" i="7"/>
  <c r="AQ2450" i="7" s="1"/>
  <c r="AR2450" i="7" s="1"/>
  <c r="AI2449" i="7"/>
  <c r="AD2449" i="7"/>
  <c r="V2449" i="7"/>
  <c r="O2449" i="7"/>
  <c r="AQ2449" i="7" s="1"/>
  <c r="AR2449" i="7" s="1"/>
  <c r="AI2448" i="7"/>
  <c r="AD2448" i="7"/>
  <c r="V2448" i="7"/>
  <c r="O2448" i="7"/>
  <c r="AQ2448" i="7" s="1"/>
  <c r="AR2448" i="7" s="1"/>
  <c r="AI2447" i="7"/>
  <c r="AD2447" i="7"/>
  <c r="V2447" i="7"/>
  <c r="O2447" i="7"/>
  <c r="AQ2447" i="7" s="1"/>
  <c r="AR2447" i="7" s="1"/>
  <c r="AI2446" i="7"/>
  <c r="AD2446" i="7"/>
  <c r="V2446" i="7"/>
  <c r="O2446" i="7"/>
  <c r="AQ2446" i="7" s="1"/>
  <c r="AR2446" i="7" s="1"/>
  <c r="AI2445" i="7"/>
  <c r="AD2445" i="7"/>
  <c r="V2445" i="7"/>
  <c r="O2445" i="7"/>
  <c r="AQ2445" i="7" s="1"/>
  <c r="AR2445" i="7" s="1"/>
  <c r="AI2444" i="7"/>
  <c r="AD2444" i="7"/>
  <c r="V2444" i="7"/>
  <c r="O2444" i="7"/>
  <c r="AQ2444" i="7" s="1"/>
  <c r="AR2444" i="7" s="1"/>
  <c r="AI2443" i="7"/>
  <c r="AD2443" i="7"/>
  <c r="V2443" i="7"/>
  <c r="O2443" i="7"/>
  <c r="AQ2443" i="7" s="1"/>
  <c r="AR2443" i="7" s="1"/>
  <c r="AI2442" i="7"/>
  <c r="AD2442" i="7"/>
  <c r="V2442" i="7"/>
  <c r="O2442" i="7"/>
  <c r="AQ2442" i="7" s="1"/>
  <c r="AR2442" i="7" s="1"/>
  <c r="AI2441" i="7"/>
  <c r="AD2441" i="7"/>
  <c r="V2441" i="7"/>
  <c r="O2441" i="7"/>
  <c r="AQ2441" i="7"/>
  <c r="AR2441" i="7" s="1"/>
  <c r="AI2440" i="7"/>
  <c r="AD2440" i="7"/>
  <c r="V2440" i="7"/>
  <c r="O2440" i="7"/>
  <c r="AQ2440" i="7" s="1"/>
  <c r="AR2440" i="7" s="1"/>
  <c r="AI2439" i="7"/>
  <c r="AD2439" i="7"/>
  <c r="V2439" i="7"/>
  <c r="O2439" i="7"/>
  <c r="AQ2439" i="7" s="1"/>
  <c r="AR2439" i="7" s="1"/>
  <c r="AI2438" i="7"/>
  <c r="AD2438" i="7"/>
  <c r="V2438" i="7"/>
  <c r="O2438" i="7"/>
  <c r="AQ2438" i="7" s="1"/>
  <c r="AR2438" i="7" s="1"/>
  <c r="AI2437" i="7"/>
  <c r="AD2437" i="7"/>
  <c r="V2437" i="7"/>
  <c r="O2437" i="7"/>
  <c r="AQ2437" i="7" s="1"/>
  <c r="AR2437" i="7" s="1"/>
  <c r="AI2436" i="7"/>
  <c r="AD2436" i="7"/>
  <c r="V2436" i="7"/>
  <c r="O2436" i="7"/>
  <c r="AQ2436" i="7" s="1"/>
  <c r="AR2436" i="7" s="1"/>
  <c r="AI2435" i="7"/>
  <c r="AD2435" i="7"/>
  <c r="V2435" i="7"/>
  <c r="O2435" i="7"/>
  <c r="AQ2435" i="7" s="1"/>
  <c r="AR2435" i="7" s="1"/>
  <c r="AI2434" i="7"/>
  <c r="AD2434" i="7"/>
  <c r="V2434" i="7"/>
  <c r="O2434" i="7"/>
  <c r="AQ2434" i="7" s="1"/>
  <c r="AR2434" i="7" s="1"/>
  <c r="AI2433" i="7"/>
  <c r="AD2433" i="7"/>
  <c r="V2433" i="7"/>
  <c r="O2433" i="7"/>
  <c r="AQ2433" i="7" s="1"/>
  <c r="AR2433" i="7" s="1"/>
  <c r="AI2432" i="7"/>
  <c r="AD2432" i="7"/>
  <c r="V2432" i="7"/>
  <c r="O2432" i="7"/>
  <c r="AQ2432" i="7" s="1"/>
  <c r="AR2432" i="7" s="1"/>
  <c r="AI2431" i="7"/>
  <c r="AD2431" i="7"/>
  <c r="V2431" i="7"/>
  <c r="O2431" i="7"/>
  <c r="AQ2431" i="7" s="1"/>
  <c r="AR2431" i="7" s="1"/>
  <c r="AI2430" i="7"/>
  <c r="AD2430" i="7"/>
  <c r="V2430" i="7"/>
  <c r="O2430" i="7"/>
  <c r="AQ2430" i="7" s="1"/>
  <c r="AR2430" i="7" s="1"/>
  <c r="AI2429" i="7"/>
  <c r="AD2429" i="7"/>
  <c r="V2429" i="7"/>
  <c r="O2429" i="7"/>
  <c r="AQ2429" i="7" s="1"/>
  <c r="AR2429" i="7" s="1"/>
  <c r="AI2428" i="7"/>
  <c r="AD2428" i="7"/>
  <c r="V2428" i="7"/>
  <c r="O2428" i="7"/>
  <c r="AQ2428" i="7" s="1"/>
  <c r="AR2428" i="7" s="1"/>
  <c r="AI2427" i="7"/>
  <c r="AD2427" i="7"/>
  <c r="V2427" i="7"/>
  <c r="O2427" i="7"/>
  <c r="AQ2427" i="7" s="1"/>
  <c r="AR2427" i="7" s="1"/>
  <c r="AI2426" i="7"/>
  <c r="AD2426" i="7"/>
  <c r="V2426" i="7"/>
  <c r="O2426" i="7"/>
  <c r="AQ2426" i="7" s="1"/>
  <c r="AR2426" i="7" s="1"/>
  <c r="AI2425" i="7"/>
  <c r="AD2425" i="7"/>
  <c r="V2425" i="7"/>
  <c r="O2425" i="7"/>
  <c r="AQ2425" i="7" s="1"/>
  <c r="AR2425" i="7" s="1"/>
  <c r="AI2424" i="7"/>
  <c r="AD2424" i="7"/>
  <c r="V2424" i="7"/>
  <c r="O2424" i="7"/>
  <c r="AQ2424" i="7" s="1"/>
  <c r="AR2424" i="7"/>
  <c r="AI2423" i="7"/>
  <c r="AD2423" i="7"/>
  <c r="V2423" i="7"/>
  <c r="O2423" i="7"/>
  <c r="AQ2423" i="7" s="1"/>
  <c r="AR2423" i="7" s="1"/>
  <c r="AI2422" i="7"/>
  <c r="AD2422" i="7"/>
  <c r="V2422" i="7"/>
  <c r="O2422" i="7"/>
  <c r="AQ2422" i="7" s="1"/>
  <c r="AR2422" i="7" s="1"/>
  <c r="AI2421" i="7"/>
  <c r="AD2421" i="7"/>
  <c r="V2421" i="7"/>
  <c r="O2421" i="7"/>
  <c r="AQ2421" i="7" s="1"/>
  <c r="AR2421" i="7" s="1"/>
  <c r="AI2420" i="7"/>
  <c r="AD2420" i="7"/>
  <c r="V2420" i="7"/>
  <c r="O2420" i="7"/>
  <c r="AQ2420" i="7" s="1"/>
  <c r="AR2420" i="7" s="1"/>
  <c r="AI2419" i="7"/>
  <c r="AD2419" i="7"/>
  <c r="V2419" i="7"/>
  <c r="O2419" i="7"/>
  <c r="AQ2419" i="7" s="1"/>
  <c r="AR2419" i="7" s="1"/>
  <c r="AI2418" i="7"/>
  <c r="AD2418" i="7"/>
  <c r="V2418" i="7"/>
  <c r="O2418" i="7"/>
  <c r="AQ2418" i="7" s="1"/>
  <c r="AR2418" i="7" s="1"/>
  <c r="AI2417" i="7"/>
  <c r="AD2417" i="7"/>
  <c r="V2417" i="7"/>
  <c r="O2417" i="7"/>
  <c r="AQ2417" i="7" s="1"/>
  <c r="AR2417" i="7" s="1"/>
  <c r="AI2416" i="7"/>
  <c r="AD2416" i="7"/>
  <c r="V2416" i="7"/>
  <c r="O2416" i="7"/>
  <c r="AQ2416" i="7" s="1"/>
  <c r="AR2416" i="7" s="1"/>
  <c r="AI2415" i="7"/>
  <c r="AD2415" i="7"/>
  <c r="V2415" i="7"/>
  <c r="O2415" i="7"/>
  <c r="AQ2415" i="7" s="1"/>
  <c r="AR2415" i="7" s="1"/>
  <c r="AI2414" i="7"/>
  <c r="AD2414" i="7"/>
  <c r="V2414" i="7"/>
  <c r="O2414" i="7"/>
  <c r="AQ2414" i="7" s="1"/>
  <c r="AR2414" i="7" s="1"/>
  <c r="AI2413" i="7"/>
  <c r="AD2413" i="7"/>
  <c r="V2413" i="7"/>
  <c r="O2413" i="7"/>
  <c r="AQ2413" i="7" s="1"/>
  <c r="AR2413" i="7" s="1"/>
  <c r="AI2412" i="7"/>
  <c r="AD2412" i="7"/>
  <c r="V2412" i="7"/>
  <c r="O2412" i="7"/>
  <c r="AQ2412" i="7" s="1"/>
  <c r="AR2412" i="7" s="1"/>
  <c r="AI2411" i="7"/>
  <c r="AD2411" i="7"/>
  <c r="V2411" i="7"/>
  <c r="O2411" i="7"/>
  <c r="AQ2411" i="7" s="1"/>
  <c r="AR2411" i="7" s="1"/>
  <c r="AI2410" i="7"/>
  <c r="AD2410" i="7"/>
  <c r="V2410" i="7"/>
  <c r="O2410" i="7"/>
  <c r="AQ2410" i="7" s="1"/>
  <c r="AR2410" i="7" s="1"/>
  <c r="AI2409" i="7"/>
  <c r="AD2409" i="7"/>
  <c r="V2409" i="7"/>
  <c r="O2409" i="7"/>
  <c r="AQ2409" i="7" s="1"/>
  <c r="AR2409" i="7" s="1"/>
  <c r="AI2408" i="7"/>
  <c r="AD2408" i="7"/>
  <c r="V2408" i="7"/>
  <c r="O2408" i="7"/>
  <c r="AQ2408" i="7"/>
  <c r="AR2408" i="7" s="1"/>
  <c r="AI2407" i="7"/>
  <c r="AD2407" i="7"/>
  <c r="V2407" i="7"/>
  <c r="O2407" i="7"/>
  <c r="AQ2407" i="7" s="1"/>
  <c r="AR2407" i="7" s="1"/>
  <c r="AI2406" i="7"/>
  <c r="AD2406" i="7"/>
  <c r="V2406" i="7"/>
  <c r="O2406" i="7"/>
  <c r="AQ2406" i="7" s="1"/>
  <c r="AR2406" i="7" s="1"/>
  <c r="AI2405" i="7"/>
  <c r="AD2405" i="7"/>
  <c r="V2405" i="7"/>
  <c r="O2405" i="7"/>
  <c r="AQ2405" i="7" s="1"/>
  <c r="AR2405" i="7" s="1"/>
  <c r="AI2404" i="7"/>
  <c r="AD2404" i="7"/>
  <c r="V2404" i="7"/>
  <c r="O2404" i="7"/>
  <c r="AQ2404" i="7"/>
  <c r="AR2404" i="7" s="1"/>
  <c r="AI2403" i="7"/>
  <c r="AD2403" i="7"/>
  <c r="V2403" i="7"/>
  <c r="O2403" i="7"/>
  <c r="AQ2403" i="7" s="1"/>
  <c r="AR2403" i="7" s="1"/>
  <c r="AI2402" i="7"/>
  <c r="AD2402" i="7"/>
  <c r="V2402" i="7"/>
  <c r="O2402" i="7"/>
  <c r="AQ2402" i="7" s="1"/>
  <c r="AR2402" i="7" s="1"/>
  <c r="AI2401" i="7"/>
  <c r="AD2401" i="7"/>
  <c r="V2401" i="7"/>
  <c r="O2401" i="7"/>
  <c r="AQ2401" i="7" s="1"/>
  <c r="AR2401" i="7" s="1"/>
  <c r="AI2400" i="7"/>
  <c r="AD2400" i="7"/>
  <c r="V2400" i="7"/>
  <c r="O2400" i="7"/>
  <c r="AQ2400" i="7" s="1"/>
  <c r="AR2400" i="7" s="1"/>
  <c r="AI2399" i="7"/>
  <c r="AD2399" i="7"/>
  <c r="V2399" i="7"/>
  <c r="O2399" i="7"/>
  <c r="AQ2399" i="7" s="1"/>
  <c r="AR2399" i="7" s="1"/>
  <c r="AI2398" i="7"/>
  <c r="AD2398" i="7"/>
  <c r="V2398" i="7"/>
  <c r="O2398" i="7"/>
  <c r="AQ2398" i="7" s="1"/>
  <c r="AR2398" i="7" s="1"/>
  <c r="AI2397" i="7"/>
  <c r="AD2397" i="7"/>
  <c r="V2397" i="7"/>
  <c r="O2397" i="7"/>
  <c r="AQ2397" i="7" s="1"/>
  <c r="AR2397" i="7" s="1"/>
  <c r="AI2396" i="7"/>
  <c r="AD2396" i="7"/>
  <c r="V2396" i="7"/>
  <c r="O2396" i="7"/>
  <c r="AQ2396" i="7" s="1"/>
  <c r="AR2396" i="7" s="1"/>
  <c r="AI2395" i="7"/>
  <c r="AD2395" i="7"/>
  <c r="V2395" i="7"/>
  <c r="O2395" i="7"/>
  <c r="AQ2395" i="7" s="1"/>
  <c r="AR2395" i="7" s="1"/>
  <c r="AI2394" i="7"/>
  <c r="AD2394" i="7"/>
  <c r="V2394" i="7"/>
  <c r="O2394" i="7"/>
  <c r="AQ2394" i="7" s="1"/>
  <c r="AR2394" i="7" s="1"/>
  <c r="AI2393" i="7"/>
  <c r="AD2393" i="7"/>
  <c r="V2393" i="7"/>
  <c r="O2393" i="7"/>
  <c r="AQ2393" i="7" s="1"/>
  <c r="AR2393" i="7" s="1"/>
  <c r="AI2392" i="7"/>
  <c r="AD2392" i="7"/>
  <c r="V2392" i="7"/>
  <c r="O2392" i="7"/>
  <c r="AQ2392" i="7" s="1"/>
  <c r="AR2392" i="7" s="1"/>
  <c r="AI2391" i="7"/>
  <c r="AD2391" i="7"/>
  <c r="V2391" i="7"/>
  <c r="O2391" i="7"/>
  <c r="AQ2391" i="7" s="1"/>
  <c r="AR2391" i="7" s="1"/>
  <c r="AI2390" i="7"/>
  <c r="AD2390" i="7"/>
  <c r="V2390" i="7"/>
  <c r="O2390" i="7"/>
  <c r="AQ2390" i="7" s="1"/>
  <c r="AR2390" i="7" s="1"/>
  <c r="AI2389" i="7"/>
  <c r="AD2389" i="7"/>
  <c r="V2389" i="7"/>
  <c r="O2389" i="7"/>
  <c r="AQ2389" i="7" s="1"/>
  <c r="AR2389" i="7" s="1"/>
  <c r="AI2388" i="7"/>
  <c r="AD2388" i="7"/>
  <c r="V2388" i="7"/>
  <c r="O2388" i="7"/>
  <c r="AQ2388" i="7" s="1"/>
  <c r="AR2388" i="7" s="1"/>
  <c r="AI2387" i="7"/>
  <c r="AD2387" i="7"/>
  <c r="V2387" i="7"/>
  <c r="O2387" i="7"/>
  <c r="AQ2387" i="7" s="1"/>
  <c r="AR2387" i="7" s="1"/>
  <c r="AI2386" i="7"/>
  <c r="AD2386" i="7"/>
  <c r="V2386" i="7"/>
  <c r="O2386" i="7"/>
  <c r="AQ2386" i="7" s="1"/>
  <c r="AR2386" i="7" s="1"/>
  <c r="AI2385" i="7"/>
  <c r="AD2385" i="7"/>
  <c r="V2385" i="7"/>
  <c r="O2385" i="7"/>
  <c r="AQ2385" i="7" s="1"/>
  <c r="AR2385" i="7" s="1"/>
  <c r="AI2384" i="7"/>
  <c r="AD2384" i="7"/>
  <c r="V2384" i="7"/>
  <c r="O2384" i="7"/>
  <c r="AQ2384" i="7" s="1"/>
  <c r="AR2384" i="7" s="1"/>
  <c r="AI2383" i="7"/>
  <c r="AD2383" i="7"/>
  <c r="V2383" i="7"/>
  <c r="O2383" i="7"/>
  <c r="AQ2383" i="7" s="1"/>
  <c r="AR2383" i="7" s="1"/>
  <c r="AI2382" i="7"/>
  <c r="AD2382" i="7"/>
  <c r="V2382" i="7"/>
  <c r="O2382" i="7"/>
  <c r="AQ2382" i="7" s="1"/>
  <c r="AR2382" i="7" s="1"/>
  <c r="AI2381" i="7"/>
  <c r="AD2381" i="7"/>
  <c r="V2381" i="7"/>
  <c r="O2381" i="7"/>
  <c r="AQ2381" i="7" s="1"/>
  <c r="AR2381" i="7" s="1"/>
  <c r="AI2380" i="7"/>
  <c r="AD2380" i="7"/>
  <c r="V2380" i="7"/>
  <c r="O2380" i="7"/>
  <c r="AQ2380" i="7" s="1"/>
  <c r="AR2380" i="7" s="1"/>
  <c r="AI2379" i="7"/>
  <c r="AD2379" i="7"/>
  <c r="V2379" i="7"/>
  <c r="O2379" i="7"/>
  <c r="AQ2379" i="7" s="1"/>
  <c r="AR2379" i="7" s="1"/>
  <c r="AI2378" i="7"/>
  <c r="AD2378" i="7"/>
  <c r="V2378" i="7"/>
  <c r="O2378" i="7"/>
  <c r="AQ2378" i="7" s="1"/>
  <c r="AR2378" i="7" s="1"/>
  <c r="AI2377" i="7"/>
  <c r="AD2377" i="7"/>
  <c r="V2377" i="7"/>
  <c r="O2377" i="7"/>
  <c r="AQ2377" i="7" s="1"/>
  <c r="AR2377" i="7" s="1"/>
  <c r="AI2376" i="7"/>
  <c r="AD2376" i="7"/>
  <c r="V2376" i="7"/>
  <c r="O2376" i="7"/>
  <c r="AQ2376" i="7"/>
  <c r="AR2376" i="7" s="1"/>
  <c r="AI2375" i="7"/>
  <c r="AD2375" i="7"/>
  <c r="V2375" i="7"/>
  <c r="O2375" i="7"/>
  <c r="AQ2375" i="7" s="1"/>
  <c r="AR2375" i="7" s="1"/>
  <c r="AI2374" i="7"/>
  <c r="AD2374" i="7"/>
  <c r="V2374" i="7"/>
  <c r="O2374" i="7"/>
  <c r="AQ2374" i="7" s="1"/>
  <c r="AR2374" i="7" s="1"/>
  <c r="AI2373" i="7"/>
  <c r="AD2373" i="7"/>
  <c r="V2373" i="7"/>
  <c r="O2373" i="7"/>
  <c r="AQ2373" i="7" s="1"/>
  <c r="AR2373" i="7" s="1"/>
  <c r="AI2372" i="7"/>
  <c r="AD2372" i="7"/>
  <c r="V2372" i="7"/>
  <c r="O2372" i="7"/>
  <c r="AQ2372" i="7"/>
  <c r="AR2372" i="7" s="1"/>
  <c r="AI2371" i="7"/>
  <c r="AD2371" i="7"/>
  <c r="V2371" i="7"/>
  <c r="O2371" i="7"/>
  <c r="AQ2371" i="7" s="1"/>
  <c r="AR2371" i="7" s="1"/>
  <c r="AI2370" i="7"/>
  <c r="AD2370" i="7"/>
  <c r="V2370" i="7"/>
  <c r="O2370" i="7"/>
  <c r="AQ2370" i="7" s="1"/>
  <c r="AR2370" i="7" s="1"/>
  <c r="AI2369" i="7"/>
  <c r="AD2369" i="7"/>
  <c r="V2369" i="7"/>
  <c r="O2369" i="7"/>
  <c r="AQ2369" i="7" s="1"/>
  <c r="AR2369" i="7" s="1"/>
  <c r="AI2368" i="7"/>
  <c r="AD2368" i="7"/>
  <c r="V2368" i="7"/>
  <c r="O2368" i="7"/>
  <c r="AQ2368" i="7" s="1"/>
  <c r="AR2368" i="7" s="1"/>
  <c r="AI2367" i="7"/>
  <c r="AD2367" i="7"/>
  <c r="V2367" i="7"/>
  <c r="O2367" i="7"/>
  <c r="AQ2367" i="7" s="1"/>
  <c r="AR2367" i="7" s="1"/>
  <c r="AI2366" i="7"/>
  <c r="AD2366" i="7"/>
  <c r="V2366" i="7"/>
  <c r="O2366" i="7"/>
  <c r="AQ2366" i="7" s="1"/>
  <c r="AR2366" i="7" s="1"/>
  <c r="AI2365" i="7"/>
  <c r="AD2365" i="7"/>
  <c r="V2365" i="7"/>
  <c r="O2365" i="7"/>
  <c r="AQ2365" i="7" s="1"/>
  <c r="AR2365" i="7" s="1"/>
  <c r="AI2364" i="7"/>
  <c r="AD2364" i="7"/>
  <c r="V2364" i="7"/>
  <c r="O2364" i="7"/>
  <c r="AQ2364" i="7" s="1"/>
  <c r="AR2364" i="7" s="1"/>
  <c r="AI2363" i="7"/>
  <c r="AD2363" i="7"/>
  <c r="V2363" i="7"/>
  <c r="O2363" i="7"/>
  <c r="AQ2363" i="7" s="1"/>
  <c r="AR2363" i="7" s="1"/>
  <c r="AI2362" i="7"/>
  <c r="AD2362" i="7"/>
  <c r="V2362" i="7"/>
  <c r="O2362" i="7"/>
  <c r="AQ2362" i="7" s="1"/>
  <c r="AR2362" i="7" s="1"/>
  <c r="AI2361" i="7"/>
  <c r="AD2361" i="7"/>
  <c r="V2361" i="7"/>
  <c r="O2361" i="7"/>
  <c r="AQ2361" i="7" s="1"/>
  <c r="AR2361" i="7" s="1"/>
  <c r="AI2360" i="7"/>
  <c r="AD2360" i="7"/>
  <c r="V2360" i="7"/>
  <c r="O2360" i="7"/>
  <c r="AQ2360" i="7" s="1"/>
  <c r="AR2360" i="7" s="1"/>
  <c r="AI2359" i="7"/>
  <c r="AD2359" i="7"/>
  <c r="V2359" i="7"/>
  <c r="O2359" i="7"/>
  <c r="AQ2359" i="7" s="1"/>
  <c r="AR2359" i="7" s="1"/>
  <c r="AI2358" i="7"/>
  <c r="AD2358" i="7"/>
  <c r="V2358" i="7"/>
  <c r="O2358" i="7"/>
  <c r="AQ2358" i="7" s="1"/>
  <c r="AR2358" i="7" s="1"/>
  <c r="AI2357" i="7"/>
  <c r="AD2357" i="7"/>
  <c r="V2357" i="7"/>
  <c r="O2357" i="7"/>
  <c r="AQ2357" i="7" s="1"/>
  <c r="AR2357" i="7" s="1"/>
  <c r="AI2356" i="7"/>
  <c r="AD2356" i="7"/>
  <c r="V2356" i="7"/>
  <c r="O2356" i="7"/>
  <c r="AQ2356" i="7" s="1"/>
  <c r="AR2356" i="7" s="1"/>
  <c r="AI2355" i="7"/>
  <c r="AD2355" i="7"/>
  <c r="V2355" i="7"/>
  <c r="O2355" i="7"/>
  <c r="AQ2355" i="7" s="1"/>
  <c r="AR2355" i="7" s="1"/>
  <c r="AI2354" i="7"/>
  <c r="AD2354" i="7"/>
  <c r="V2354" i="7"/>
  <c r="O2354" i="7"/>
  <c r="AQ2354" i="7" s="1"/>
  <c r="AR2354" i="7" s="1"/>
  <c r="AI2353" i="7"/>
  <c r="AD2353" i="7"/>
  <c r="V2353" i="7"/>
  <c r="O2353" i="7"/>
  <c r="AQ2353" i="7" s="1"/>
  <c r="AR2353" i="7" s="1"/>
  <c r="AI2352" i="7"/>
  <c r="AD2352" i="7"/>
  <c r="V2352" i="7"/>
  <c r="O2352" i="7"/>
  <c r="AQ2352" i="7" s="1"/>
  <c r="AR2352" i="7" s="1"/>
  <c r="AI2351" i="7"/>
  <c r="AD2351" i="7"/>
  <c r="V2351" i="7"/>
  <c r="O2351" i="7"/>
  <c r="AQ2351" i="7" s="1"/>
  <c r="AR2351" i="7" s="1"/>
  <c r="AI2350" i="7"/>
  <c r="AD2350" i="7"/>
  <c r="V2350" i="7"/>
  <c r="O2350" i="7"/>
  <c r="AQ2350" i="7" s="1"/>
  <c r="AR2350" i="7" s="1"/>
  <c r="AI2349" i="7"/>
  <c r="AD2349" i="7"/>
  <c r="V2349" i="7"/>
  <c r="O2349" i="7"/>
  <c r="AQ2349" i="7" s="1"/>
  <c r="AR2349" i="7" s="1"/>
  <c r="AI2348" i="7"/>
  <c r="AD2348" i="7"/>
  <c r="V2348" i="7"/>
  <c r="O2348" i="7"/>
  <c r="AQ2348" i="7" s="1"/>
  <c r="AR2348" i="7" s="1"/>
  <c r="AI2347" i="7"/>
  <c r="AD2347" i="7"/>
  <c r="V2347" i="7"/>
  <c r="O2347" i="7"/>
  <c r="AQ2347" i="7" s="1"/>
  <c r="AR2347" i="7" s="1"/>
  <c r="AI2346" i="7"/>
  <c r="AD2346" i="7"/>
  <c r="V2346" i="7"/>
  <c r="O2346" i="7"/>
  <c r="AQ2346" i="7" s="1"/>
  <c r="AR2346" i="7" s="1"/>
  <c r="AI2345" i="7"/>
  <c r="AD2345" i="7"/>
  <c r="V2345" i="7"/>
  <c r="O2345" i="7"/>
  <c r="AQ2345" i="7" s="1"/>
  <c r="AR2345" i="7" s="1"/>
  <c r="AI2344" i="7"/>
  <c r="AD2344" i="7"/>
  <c r="V2344" i="7"/>
  <c r="O2344" i="7"/>
  <c r="AQ2344" i="7" s="1"/>
  <c r="AR2344" i="7" s="1"/>
  <c r="AI2343" i="7"/>
  <c r="AD2343" i="7"/>
  <c r="V2343" i="7"/>
  <c r="O2343" i="7"/>
  <c r="AQ2343" i="7" s="1"/>
  <c r="AR2343" i="7" s="1"/>
  <c r="AI2342" i="7"/>
  <c r="AD2342" i="7"/>
  <c r="V2342" i="7"/>
  <c r="O2342" i="7"/>
  <c r="AQ2342" i="7" s="1"/>
  <c r="AR2342" i="7" s="1"/>
  <c r="AI2341" i="7"/>
  <c r="AD2341" i="7"/>
  <c r="V2341" i="7"/>
  <c r="O2341" i="7"/>
  <c r="AQ2341" i="7" s="1"/>
  <c r="AR2341" i="7" s="1"/>
  <c r="AI2340" i="7"/>
  <c r="AD2340" i="7"/>
  <c r="V2340" i="7"/>
  <c r="O2340" i="7"/>
  <c r="AQ2340" i="7" s="1"/>
  <c r="AR2340" i="7" s="1"/>
  <c r="AI2339" i="7"/>
  <c r="AD2339" i="7"/>
  <c r="V2339" i="7"/>
  <c r="O2339" i="7"/>
  <c r="AQ2339" i="7" s="1"/>
  <c r="AR2339" i="7" s="1"/>
  <c r="AI2338" i="7"/>
  <c r="AD2338" i="7"/>
  <c r="V2338" i="7"/>
  <c r="O2338" i="7"/>
  <c r="AQ2338" i="7" s="1"/>
  <c r="AR2338" i="7" s="1"/>
  <c r="AI2337" i="7"/>
  <c r="AD2337" i="7"/>
  <c r="V2337" i="7"/>
  <c r="O2337" i="7"/>
  <c r="AQ2337" i="7" s="1"/>
  <c r="AR2337" i="7" s="1"/>
  <c r="AI2336" i="7"/>
  <c r="AD2336" i="7"/>
  <c r="V2336" i="7"/>
  <c r="O2336" i="7"/>
  <c r="AQ2336" i="7" s="1"/>
  <c r="AR2336" i="7" s="1"/>
  <c r="AI2335" i="7"/>
  <c r="AD2335" i="7"/>
  <c r="V2335" i="7"/>
  <c r="O2335" i="7"/>
  <c r="AQ2335" i="7" s="1"/>
  <c r="AR2335" i="7" s="1"/>
  <c r="AI2334" i="7"/>
  <c r="AD2334" i="7"/>
  <c r="V2334" i="7"/>
  <c r="O2334" i="7"/>
  <c r="AQ2334" i="7" s="1"/>
  <c r="AR2334" i="7" s="1"/>
  <c r="AI2333" i="7"/>
  <c r="AD2333" i="7"/>
  <c r="V2333" i="7"/>
  <c r="O2333" i="7"/>
  <c r="AQ2333" i="7" s="1"/>
  <c r="AR2333" i="7" s="1"/>
  <c r="AI2332" i="7"/>
  <c r="AD2332" i="7"/>
  <c r="V2332" i="7"/>
  <c r="O2332" i="7"/>
  <c r="AQ2332" i="7" s="1"/>
  <c r="AR2332" i="7" s="1"/>
  <c r="AI2331" i="7"/>
  <c r="AD2331" i="7"/>
  <c r="V2331" i="7"/>
  <c r="O2331" i="7"/>
  <c r="AQ2331" i="7" s="1"/>
  <c r="AR2331" i="7" s="1"/>
  <c r="AI2330" i="7"/>
  <c r="AD2330" i="7"/>
  <c r="V2330" i="7"/>
  <c r="O2330" i="7"/>
  <c r="AQ2330" i="7" s="1"/>
  <c r="AR2330" i="7" s="1"/>
  <c r="AI2329" i="7"/>
  <c r="AD2329" i="7"/>
  <c r="V2329" i="7"/>
  <c r="O2329" i="7"/>
  <c r="AQ2329" i="7" s="1"/>
  <c r="AR2329" i="7" s="1"/>
  <c r="AI2328" i="7"/>
  <c r="AD2328" i="7"/>
  <c r="V2328" i="7"/>
  <c r="O2328" i="7"/>
  <c r="AQ2328" i="7"/>
  <c r="AR2328" i="7" s="1"/>
  <c r="AI2327" i="7"/>
  <c r="AD2327" i="7"/>
  <c r="V2327" i="7"/>
  <c r="O2327" i="7"/>
  <c r="AQ2327" i="7" s="1"/>
  <c r="AR2327" i="7" s="1"/>
  <c r="AI2326" i="7"/>
  <c r="AD2326" i="7"/>
  <c r="V2326" i="7"/>
  <c r="O2326" i="7"/>
  <c r="AQ2326" i="7" s="1"/>
  <c r="AR2326" i="7" s="1"/>
  <c r="AI2325" i="7"/>
  <c r="AD2325" i="7"/>
  <c r="V2325" i="7"/>
  <c r="O2325" i="7"/>
  <c r="AQ2325" i="7" s="1"/>
  <c r="AR2325" i="7" s="1"/>
  <c r="AI2324" i="7"/>
  <c r="AD2324" i="7"/>
  <c r="V2324" i="7"/>
  <c r="O2324" i="7"/>
  <c r="AQ2324" i="7" s="1"/>
  <c r="AR2324" i="7" s="1"/>
  <c r="AI2323" i="7"/>
  <c r="AD2323" i="7"/>
  <c r="V2323" i="7"/>
  <c r="O2323" i="7"/>
  <c r="AQ2323" i="7" s="1"/>
  <c r="AR2323" i="7" s="1"/>
  <c r="AI2322" i="7"/>
  <c r="AD2322" i="7"/>
  <c r="V2322" i="7"/>
  <c r="O2322" i="7"/>
  <c r="AQ2322" i="7" s="1"/>
  <c r="AR2322" i="7" s="1"/>
  <c r="AI2321" i="7"/>
  <c r="AD2321" i="7"/>
  <c r="V2321" i="7"/>
  <c r="O2321" i="7"/>
  <c r="AQ2321" i="7" s="1"/>
  <c r="AR2321" i="7" s="1"/>
  <c r="AI2320" i="7"/>
  <c r="AD2320" i="7"/>
  <c r="V2320" i="7"/>
  <c r="O2320" i="7"/>
  <c r="AQ2320" i="7" s="1"/>
  <c r="AR2320" i="7" s="1"/>
  <c r="AI2319" i="7"/>
  <c r="AD2319" i="7"/>
  <c r="V2319" i="7"/>
  <c r="O2319" i="7"/>
  <c r="AQ2319" i="7" s="1"/>
  <c r="AR2319" i="7" s="1"/>
  <c r="AI2318" i="7"/>
  <c r="AD2318" i="7"/>
  <c r="V2318" i="7"/>
  <c r="O2318" i="7"/>
  <c r="AQ2318" i="7" s="1"/>
  <c r="AR2318" i="7" s="1"/>
  <c r="AI2317" i="7"/>
  <c r="AD2317" i="7"/>
  <c r="V2317" i="7"/>
  <c r="O2317" i="7"/>
  <c r="AQ2317" i="7" s="1"/>
  <c r="AR2317" i="7" s="1"/>
  <c r="AI2316" i="7"/>
  <c r="AD2316" i="7"/>
  <c r="V2316" i="7"/>
  <c r="O2316" i="7"/>
  <c r="AQ2316" i="7" s="1"/>
  <c r="AR2316" i="7" s="1"/>
  <c r="AI2315" i="7"/>
  <c r="AD2315" i="7"/>
  <c r="V2315" i="7"/>
  <c r="O2315" i="7"/>
  <c r="AQ2315" i="7" s="1"/>
  <c r="AR2315" i="7" s="1"/>
  <c r="AI2314" i="7"/>
  <c r="AD2314" i="7"/>
  <c r="V2314" i="7"/>
  <c r="O2314" i="7"/>
  <c r="AQ2314" i="7" s="1"/>
  <c r="AR2314" i="7" s="1"/>
  <c r="AI2313" i="7"/>
  <c r="AD2313" i="7"/>
  <c r="V2313" i="7"/>
  <c r="O2313" i="7"/>
  <c r="AQ2313" i="7" s="1"/>
  <c r="AR2313" i="7" s="1"/>
  <c r="AI2312" i="7"/>
  <c r="AD2312" i="7"/>
  <c r="V2312" i="7"/>
  <c r="O2312" i="7"/>
  <c r="AQ2312" i="7" s="1"/>
  <c r="AR2312" i="7" s="1"/>
  <c r="AI2311" i="7"/>
  <c r="AD2311" i="7"/>
  <c r="V2311" i="7"/>
  <c r="O2311" i="7"/>
  <c r="AQ2311" i="7" s="1"/>
  <c r="AR2311" i="7" s="1"/>
  <c r="AI2310" i="7"/>
  <c r="AD2310" i="7"/>
  <c r="V2310" i="7"/>
  <c r="O2310" i="7"/>
  <c r="AQ2310" i="7" s="1"/>
  <c r="AR2310" i="7" s="1"/>
  <c r="AI2309" i="7"/>
  <c r="AD2309" i="7"/>
  <c r="V2309" i="7"/>
  <c r="O2309" i="7"/>
  <c r="AQ2309" i="7" s="1"/>
  <c r="AR2309" i="7" s="1"/>
  <c r="AI2308" i="7"/>
  <c r="AD2308" i="7"/>
  <c r="V2308" i="7"/>
  <c r="O2308" i="7"/>
  <c r="AQ2308" i="7" s="1"/>
  <c r="AR2308" i="7" s="1"/>
  <c r="AI2307" i="7"/>
  <c r="AD2307" i="7"/>
  <c r="V2307" i="7"/>
  <c r="O2307" i="7"/>
  <c r="AQ2307" i="7" s="1"/>
  <c r="AR2307" i="7" s="1"/>
  <c r="AI2306" i="7"/>
  <c r="AD2306" i="7"/>
  <c r="V2306" i="7"/>
  <c r="O2306" i="7"/>
  <c r="AQ2306" i="7" s="1"/>
  <c r="AR2306" i="7" s="1"/>
  <c r="AI2305" i="7"/>
  <c r="AD2305" i="7"/>
  <c r="V2305" i="7"/>
  <c r="O2305" i="7"/>
  <c r="AQ2305" i="7" s="1"/>
  <c r="AR2305" i="7" s="1"/>
  <c r="AI2304" i="7"/>
  <c r="AD2304" i="7"/>
  <c r="V2304" i="7"/>
  <c r="O2304" i="7"/>
  <c r="AQ2304" i="7" s="1"/>
  <c r="AR2304" i="7" s="1"/>
  <c r="AI2303" i="7"/>
  <c r="AD2303" i="7"/>
  <c r="V2303" i="7"/>
  <c r="O2303" i="7"/>
  <c r="AQ2303" i="7" s="1"/>
  <c r="AR2303" i="7" s="1"/>
  <c r="AI2302" i="7"/>
  <c r="AD2302" i="7"/>
  <c r="V2302" i="7"/>
  <c r="O2302" i="7"/>
  <c r="AQ2302" i="7" s="1"/>
  <c r="AR2302" i="7" s="1"/>
  <c r="AI2301" i="7"/>
  <c r="AD2301" i="7"/>
  <c r="V2301" i="7"/>
  <c r="O2301" i="7"/>
  <c r="AQ2301" i="7" s="1"/>
  <c r="AR2301" i="7" s="1"/>
  <c r="AI2300" i="7"/>
  <c r="AD2300" i="7"/>
  <c r="V2300" i="7"/>
  <c r="O2300" i="7"/>
  <c r="AQ2300" i="7" s="1"/>
  <c r="AR2300" i="7" s="1"/>
  <c r="AI2299" i="7"/>
  <c r="AD2299" i="7"/>
  <c r="V2299" i="7"/>
  <c r="O2299" i="7"/>
  <c r="AQ2299" i="7" s="1"/>
  <c r="AR2299" i="7" s="1"/>
  <c r="AI2298" i="7"/>
  <c r="AD2298" i="7"/>
  <c r="V2298" i="7"/>
  <c r="O2298" i="7"/>
  <c r="AQ2298" i="7" s="1"/>
  <c r="AR2298" i="7" s="1"/>
  <c r="AI2297" i="7"/>
  <c r="AD2297" i="7"/>
  <c r="V2297" i="7"/>
  <c r="O2297" i="7"/>
  <c r="AQ2297" i="7" s="1"/>
  <c r="AR2297" i="7" s="1"/>
  <c r="AI2296" i="7"/>
  <c r="AD2296" i="7"/>
  <c r="V2296" i="7"/>
  <c r="O2296" i="7"/>
  <c r="AQ2296" i="7" s="1"/>
  <c r="AR2296" i="7" s="1"/>
  <c r="AI2295" i="7"/>
  <c r="AD2295" i="7"/>
  <c r="V2295" i="7"/>
  <c r="O2295" i="7"/>
  <c r="AQ2295" i="7"/>
  <c r="AR2295" i="7" s="1"/>
  <c r="AI2294" i="7"/>
  <c r="AD2294" i="7"/>
  <c r="V2294" i="7"/>
  <c r="O2294" i="7"/>
  <c r="AQ2294" i="7" s="1"/>
  <c r="AR2294" i="7" s="1"/>
  <c r="AI2293" i="7"/>
  <c r="AD2293" i="7"/>
  <c r="V2293" i="7"/>
  <c r="O2293" i="7"/>
  <c r="AQ2293" i="7" s="1"/>
  <c r="AR2293" i="7" s="1"/>
  <c r="AI2292" i="7"/>
  <c r="AD2292" i="7"/>
  <c r="V2292" i="7"/>
  <c r="O2292" i="7"/>
  <c r="AQ2292" i="7" s="1"/>
  <c r="AR2292" i="7" s="1"/>
  <c r="AI2291" i="7"/>
  <c r="AD2291" i="7"/>
  <c r="V2291" i="7"/>
  <c r="O2291" i="7"/>
  <c r="AQ2291" i="7" s="1"/>
  <c r="AR2291" i="7" s="1"/>
  <c r="AI2290" i="7"/>
  <c r="AD2290" i="7"/>
  <c r="V2290" i="7"/>
  <c r="O2290" i="7"/>
  <c r="AQ2290" i="7" s="1"/>
  <c r="AR2290" i="7" s="1"/>
  <c r="AI2289" i="7"/>
  <c r="AD2289" i="7"/>
  <c r="V2289" i="7"/>
  <c r="O2289" i="7"/>
  <c r="AQ2289" i="7" s="1"/>
  <c r="AR2289" i="7" s="1"/>
  <c r="AI2288" i="7"/>
  <c r="AD2288" i="7"/>
  <c r="V2288" i="7"/>
  <c r="O2288" i="7"/>
  <c r="AQ2288" i="7" s="1"/>
  <c r="AR2288" i="7" s="1"/>
  <c r="AI2287" i="7"/>
  <c r="AD2287" i="7"/>
  <c r="V2287" i="7"/>
  <c r="O2287" i="7"/>
  <c r="AQ2287" i="7" s="1"/>
  <c r="AR2287" i="7" s="1"/>
  <c r="AI2286" i="7"/>
  <c r="AD2286" i="7"/>
  <c r="V2286" i="7"/>
  <c r="O2286" i="7"/>
  <c r="AQ2286" i="7" s="1"/>
  <c r="AR2286" i="7" s="1"/>
  <c r="AI2285" i="7"/>
  <c r="AD2285" i="7"/>
  <c r="V2285" i="7"/>
  <c r="O2285" i="7"/>
  <c r="AQ2285" i="7" s="1"/>
  <c r="AR2285" i="7" s="1"/>
  <c r="AI2284" i="7"/>
  <c r="AD2284" i="7"/>
  <c r="V2284" i="7"/>
  <c r="O2284" i="7"/>
  <c r="AQ2284" i="7" s="1"/>
  <c r="AR2284" i="7" s="1"/>
  <c r="AI2283" i="7"/>
  <c r="AD2283" i="7"/>
  <c r="V2283" i="7"/>
  <c r="O2283" i="7"/>
  <c r="AQ2283" i="7" s="1"/>
  <c r="AR2283" i="7" s="1"/>
  <c r="AI2282" i="7"/>
  <c r="AD2282" i="7"/>
  <c r="V2282" i="7"/>
  <c r="O2282" i="7"/>
  <c r="AQ2282" i="7" s="1"/>
  <c r="AR2282" i="7" s="1"/>
  <c r="AI2281" i="7"/>
  <c r="AD2281" i="7"/>
  <c r="V2281" i="7"/>
  <c r="O2281" i="7"/>
  <c r="AQ2281" i="7" s="1"/>
  <c r="AR2281" i="7"/>
  <c r="AI2280" i="7"/>
  <c r="AD2280" i="7"/>
  <c r="V2280" i="7"/>
  <c r="O2280" i="7"/>
  <c r="AQ2280" i="7" s="1"/>
  <c r="AR2280" i="7" s="1"/>
  <c r="AI2279" i="7"/>
  <c r="AD2279" i="7"/>
  <c r="V2279" i="7"/>
  <c r="O2279" i="7"/>
  <c r="AQ2279" i="7" s="1"/>
  <c r="AR2279" i="7" s="1"/>
  <c r="AI2278" i="7"/>
  <c r="AD2278" i="7"/>
  <c r="V2278" i="7"/>
  <c r="O2278" i="7"/>
  <c r="AQ2278" i="7" s="1"/>
  <c r="AR2278" i="7" s="1"/>
  <c r="AI2277" i="7"/>
  <c r="AD2277" i="7"/>
  <c r="V2277" i="7"/>
  <c r="O2277" i="7"/>
  <c r="AQ2277" i="7" s="1"/>
  <c r="AR2277" i="7" s="1"/>
  <c r="AI2276" i="7"/>
  <c r="AD2276" i="7"/>
  <c r="V2276" i="7"/>
  <c r="O2276" i="7"/>
  <c r="AQ2276" i="7" s="1"/>
  <c r="AR2276" i="7" s="1"/>
  <c r="AI2275" i="7"/>
  <c r="AD2275" i="7"/>
  <c r="V2275" i="7"/>
  <c r="O2275" i="7"/>
  <c r="AQ2275" i="7" s="1"/>
  <c r="AR2275" i="7" s="1"/>
  <c r="AI2274" i="7"/>
  <c r="AD2274" i="7"/>
  <c r="V2274" i="7"/>
  <c r="O2274" i="7"/>
  <c r="AQ2274" i="7" s="1"/>
  <c r="AR2274" i="7" s="1"/>
  <c r="AI2273" i="7"/>
  <c r="AD2273" i="7"/>
  <c r="V2273" i="7"/>
  <c r="O2273" i="7"/>
  <c r="AQ2273" i="7" s="1"/>
  <c r="AR2273" i="7" s="1"/>
  <c r="AI2272" i="7"/>
  <c r="AD2272" i="7"/>
  <c r="V2272" i="7"/>
  <c r="O2272" i="7"/>
  <c r="AQ2272" i="7" s="1"/>
  <c r="AR2272" i="7" s="1"/>
  <c r="AI2271" i="7"/>
  <c r="AD2271" i="7"/>
  <c r="V2271" i="7"/>
  <c r="O2271" i="7"/>
  <c r="AQ2271" i="7" s="1"/>
  <c r="AR2271" i="7" s="1"/>
  <c r="AI2270" i="7"/>
  <c r="AD2270" i="7"/>
  <c r="V2270" i="7"/>
  <c r="O2270" i="7"/>
  <c r="AQ2270" i="7" s="1"/>
  <c r="AR2270" i="7" s="1"/>
  <c r="AI2269" i="7"/>
  <c r="AD2269" i="7"/>
  <c r="V2269" i="7"/>
  <c r="O2269" i="7"/>
  <c r="AQ2269" i="7" s="1"/>
  <c r="AR2269" i="7" s="1"/>
  <c r="AI2268" i="7"/>
  <c r="AD2268" i="7"/>
  <c r="V2268" i="7"/>
  <c r="O2268" i="7"/>
  <c r="AQ2268" i="7" s="1"/>
  <c r="AR2268" i="7" s="1"/>
  <c r="AI2267" i="7"/>
  <c r="AD2267" i="7"/>
  <c r="V2267" i="7"/>
  <c r="O2267" i="7"/>
  <c r="AQ2267" i="7" s="1"/>
  <c r="AR2267" i="7"/>
  <c r="AI2266" i="7"/>
  <c r="AD2266" i="7"/>
  <c r="V2266" i="7"/>
  <c r="O2266" i="7"/>
  <c r="AQ2266" i="7" s="1"/>
  <c r="AR2266" i="7" s="1"/>
  <c r="AI2265" i="7"/>
  <c r="AD2265" i="7"/>
  <c r="V2265" i="7"/>
  <c r="O2265" i="7"/>
  <c r="AQ2265" i="7" s="1"/>
  <c r="AR2265" i="7" s="1"/>
  <c r="AI2264" i="7"/>
  <c r="AD2264" i="7"/>
  <c r="V2264" i="7"/>
  <c r="O2264" i="7"/>
  <c r="AQ2264" i="7" s="1"/>
  <c r="AR2264" i="7" s="1"/>
  <c r="AI2263" i="7"/>
  <c r="AD2263" i="7"/>
  <c r="V2263" i="7"/>
  <c r="O2263" i="7"/>
  <c r="AQ2263" i="7" s="1"/>
  <c r="AR2263" i="7" s="1"/>
  <c r="AI2262" i="7"/>
  <c r="AD2262" i="7"/>
  <c r="V2262" i="7"/>
  <c r="O2262" i="7"/>
  <c r="AQ2262" i="7" s="1"/>
  <c r="AR2262" i="7" s="1"/>
  <c r="AI2261" i="7"/>
  <c r="AD2261" i="7"/>
  <c r="V2261" i="7"/>
  <c r="O2261" i="7"/>
  <c r="AQ2261" i="7"/>
  <c r="AR2261" i="7" s="1"/>
  <c r="AI2260" i="7"/>
  <c r="AD2260" i="7"/>
  <c r="V2260" i="7"/>
  <c r="O2260" i="7"/>
  <c r="AQ2260" i="7" s="1"/>
  <c r="AR2260" i="7" s="1"/>
  <c r="AI2259" i="7"/>
  <c r="AD2259" i="7"/>
  <c r="V2259" i="7"/>
  <c r="O2259" i="7"/>
  <c r="AQ2259" i="7" s="1"/>
  <c r="AR2259" i="7" s="1"/>
  <c r="AI2258" i="7"/>
  <c r="AD2258" i="7"/>
  <c r="V2258" i="7"/>
  <c r="O2258" i="7"/>
  <c r="AQ2258" i="7" s="1"/>
  <c r="AR2258" i="7" s="1"/>
  <c r="AI2257" i="7"/>
  <c r="AD2257" i="7"/>
  <c r="V2257" i="7"/>
  <c r="O2257" i="7"/>
  <c r="AQ2257" i="7" s="1"/>
  <c r="AR2257" i="7" s="1"/>
  <c r="AI2256" i="7"/>
  <c r="AD2256" i="7"/>
  <c r="V2256" i="7"/>
  <c r="O2256" i="7"/>
  <c r="AQ2256" i="7" s="1"/>
  <c r="AR2256" i="7" s="1"/>
  <c r="AI2255" i="7"/>
  <c r="AD2255" i="7"/>
  <c r="V2255" i="7"/>
  <c r="O2255" i="7"/>
  <c r="AQ2255" i="7" s="1"/>
  <c r="AR2255" i="7" s="1"/>
  <c r="AI2254" i="7"/>
  <c r="AD2254" i="7"/>
  <c r="V2254" i="7"/>
  <c r="O2254" i="7"/>
  <c r="AQ2254" i="7" s="1"/>
  <c r="AR2254" i="7" s="1"/>
  <c r="AI2253" i="7"/>
  <c r="AD2253" i="7"/>
  <c r="V2253" i="7"/>
  <c r="O2253" i="7"/>
  <c r="AQ2253" i="7" s="1"/>
  <c r="AR2253" i="7" s="1"/>
  <c r="AI2252" i="7"/>
  <c r="AD2252" i="7"/>
  <c r="V2252" i="7"/>
  <c r="O2252" i="7"/>
  <c r="AQ2252" i="7" s="1"/>
  <c r="AR2252" i="7" s="1"/>
  <c r="AI2251" i="7"/>
  <c r="AD2251" i="7"/>
  <c r="V2251" i="7"/>
  <c r="O2251" i="7"/>
  <c r="AQ2251" i="7" s="1"/>
  <c r="AR2251" i="7" s="1"/>
  <c r="AI2250" i="7"/>
  <c r="AD2250" i="7"/>
  <c r="V2250" i="7"/>
  <c r="O2250" i="7"/>
  <c r="AQ2250" i="7"/>
  <c r="AR2250" i="7" s="1"/>
  <c r="AI2249" i="7"/>
  <c r="AD2249" i="7"/>
  <c r="V2249" i="7"/>
  <c r="O2249" i="7"/>
  <c r="AQ2249" i="7" s="1"/>
  <c r="AR2249" i="7" s="1"/>
  <c r="AI2248" i="7"/>
  <c r="AD2248" i="7"/>
  <c r="V2248" i="7"/>
  <c r="O2248" i="7"/>
  <c r="AQ2248" i="7" s="1"/>
  <c r="AR2248" i="7" s="1"/>
  <c r="AI2247" i="7"/>
  <c r="AD2247" i="7"/>
  <c r="V2247" i="7"/>
  <c r="O2247" i="7"/>
  <c r="AQ2247" i="7" s="1"/>
  <c r="AR2247" i="7" s="1"/>
  <c r="AI2246" i="7"/>
  <c r="AD2246" i="7"/>
  <c r="V2246" i="7"/>
  <c r="O2246" i="7"/>
  <c r="AQ2246" i="7" s="1"/>
  <c r="AR2246" i="7" s="1"/>
  <c r="AI2245" i="7"/>
  <c r="AD2245" i="7"/>
  <c r="V2245" i="7"/>
  <c r="O2245" i="7"/>
  <c r="AQ2245" i="7" s="1"/>
  <c r="AR2245" i="7" s="1"/>
  <c r="AI2244" i="7"/>
  <c r="AD2244" i="7"/>
  <c r="V2244" i="7"/>
  <c r="O2244" i="7"/>
  <c r="AQ2244" i="7" s="1"/>
  <c r="AR2244" i="7" s="1"/>
  <c r="AI2243" i="7"/>
  <c r="AD2243" i="7"/>
  <c r="V2243" i="7"/>
  <c r="O2243" i="7"/>
  <c r="AQ2243" i="7"/>
  <c r="AR2243" i="7" s="1"/>
  <c r="AI2242" i="7"/>
  <c r="AD2242" i="7"/>
  <c r="V2242" i="7"/>
  <c r="O2242" i="7"/>
  <c r="AQ2242" i="7" s="1"/>
  <c r="AR2242" i="7" s="1"/>
  <c r="AI2241" i="7"/>
  <c r="AD2241" i="7"/>
  <c r="V2241" i="7"/>
  <c r="O2241" i="7"/>
  <c r="AQ2241" i="7" s="1"/>
  <c r="AR2241" i="7" s="1"/>
  <c r="AI2240" i="7"/>
  <c r="AD2240" i="7"/>
  <c r="V2240" i="7"/>
  <c r="O2240" i="7"/>
  <c r="AQ2240" i="7" s="1"/>
  <c r="AR2240" i="7" s="1"/>
  <c r="AI2239" i="7"/>
  <c r="AD2239" i="7"/>
  <c r="V2239" i="7"/>
  <c r="O2239" i="7"/>
  <c r="AQ2239" i="7" s="1"/>
  <c r="AR2239" i="7" s="1"/>
  <c r="AI2238" i="7"/>
  <c r="AD2238" i="7"/>
  <c r="V2238" i="7"/>
  <c r="O2238" i="7"/>
  <c r="AQ2238" i="7" s="1"/>
  <c r="AR2238" i="7" s="1"/>
  <c r="AI2237" i="7"/>
  <c r="AD2237" i="7"/>
  <c r="V2237" i="7"/>
  <c r="O2237" i="7"/>
  <c r="AQ2237" i="7" s="1"/>
  <c r="AR2237" i="7" s="1"/>
  <c r="AI2236" i="7"/>
  <c r="AD2236" i="7"/>
  <c r="V2236" i="7"/>
  <c r="O2236" i="7"/>
  <c r="AQ2236" i="7" s="1"/>
  <c r="AR2236" i="7" s="1"/>
  <c r="AI2235" i="7"/>
  <c r="AD2235" i="7"/>
  <c r="V2235" i="7"/>
  <c r="O2235" i="7"/>
  <c r="AQ2235" i="7" s="1"/>
  <c r="AR2235" i="7" s="1"/>
  <c r="AI2234" i="7"/>
  <c r="AD2234" i="7"/>
  <c r="V2234" i="7"/>
  <c r="O2234" i="7"/>
  <c r="AQ2234" i="7"/>
  <c r="AR2234" i="7" s="1"/>
  <c r="AI2233" i="7"/>
  <c r="AD2233" i="7"/>
  <c r="V2233" i="7"/>
  <c r="O2233" i="7"/>
  <c r="AQ2233" i="7" s="1"/>
  <c r="AR2233" i="7" s="1"/>
  <c r="AI2232" i="7"/>
  <c r="AD2232" i="7"/>
  <c r="V2232" i="7"/>
  <c r="O2232" i="7"/>
  <c r="AQ2232" i="7" s="1"/>
  <c r="AR2232" i="7" s="1"/>
  <c r="AI2231" i="7"/>
  <c r="AD2231" i="7"/>
  <c r="V2231" i="7"/>
  <c r="O2231" i="7"/>
  <c r="AQ2231" i="7" s="1"/>
  <c r="AR2231" i="7" s="1"/>
  <c r="AI2230" i="7"/>
  <c r="AD2230" i="7"/>
  <c r="V2230" i="7"/>
  <c r="O2230" i="7"/>
  <c r="AQ2230" i="7" s="1"/>
  <c r="AR2230" i="7" s="1"/>
  <c r="AI2229" i="7"/>
  <c r="AD2229" i="7"/>
  <c r="V2229" i="7"/>
  <c r="O2229" i="7"/>
  <c r="AQ2229" i="7" s="1"/>
  <c r="AR2229" i="7" s="1"/>
  <c r="AI2228" i="7"/>
  <c r="AD2228" i="7"/>
  <c r="V2228" i="7"/>
  <c r="O2228" i="7"/>
  <c r="AQ2228" i="7" s="1"/>
  <c r="AR2228" i="7" s="1"/>
  <c r="AI2227" i="7"/>
  <c r="AD2227" i="7"/>
  <c r="V2227" i="7"/>
  <c r="O2227" i="7"/>
  <c r="AQ2227" i="7"/>
  <c r="AR2227" i="7" s="1"/>
  <c r="AI2226" i="7"/>
  <c r="AD2226" i="7"/>
  <c r="V2226" i="7"/>
  <c r="O2226" i="7"/>
  <c r="AQ2226" i="7" s="1"/>
  <c r="AR2226" i="7" s="1"/>
  <c r="AI2225" i="7"/>
  <c r="AD2225" i="7"/>
  <c r="V2225" i="7"/>
  <c r="O2225" i="7"/>
  <c r="AQ2225" i="7" s="1"/>
  <c r="AR2225" i="7" s="1"/>
  <c r="AI2224" i="7"/>
  <c r="AD2224" i="7"/>
  <c r="V2224" i="7"/>
  <c r="O2224" i="7"/>
  <c r="AQ2224" i="7" s="1"/>
  <c r="AR2224" i="7" s="1"/>
  <c r="AI2223" i="7"/>
  <c r="AD2223" i="7"/>
  <c r="V2223" i="7"/>
  <c r="O2223" i="7"/>
  <c r="AQ2223" i="7" s="1"/>
  <c r="AR2223" i="7" s="1"/>
  <c r="AI2222" i="7"/>
  <c r="AD2222" i="7"/>
  <c r="V2222" i="7"/>
  <c r="O2222" i="7"/>
  <c r="AQ2222" i="7" s="1"/>
  <c r="AR2222" i="7" s="1"/>
  <c r="AI2221" i="7"/>
  <c r="AD2221" i="7"/>
  <c r="V2221" i="7"/>
  <c r="O2221" i="7"/>
  <c r="AQ2221" i="7" s="1"/>
  <c r="AR2221" i="7" s="1"/>
  <c r="AI2220" i="7"/>
  <c r="AD2220" i="7"/>
  <c r="V2220" i="7"/>
  <c r="O2220" i="7"/>
  <c r="AQ2220" i="7" s="1"/>
  <c r="AR2220" i="7" s="1"/>
  <c r="AI2219" i="7"/>
  <c r="AD2219" i="7"/>
  <c r="V2219" i="7"/>
  <c r="O2219" i="7"/>
  <c r="AQ2219" i="7" s="1"/>
  <c r="AR2219" i="7" s="1"/>
  <c r="AI2218" i="7"/>
  <c r="AD2218" i="7"/>
  <c r="V2218" i="7"/>
  <c r="O2218" i="7"/>
  <c r="AQ2218" i="7" s="1"/>
  <c r="AR2218" i="7" s="1"/>
  <c r="AI2217" i="7"/>
  <c r="AD2217" i="7"/>
  <c r="V2217" i="7"/>
  <c r="O2217" i="7"/>
  <c r="AQ2217" i="7" s="1"/>
  <c r="AR2217" i="7" s="1"/>
  <c r="AI2216" i="7"/>
  <c r="AD2216" i="7"/>
  <c r="V2216" i="7"/>
  <c r="O2216" i="7"/>
  <c r="AQ2216" i="7" s="1"/>
  <c r="AR2216" i="7" s="1"/>
  <c r="AI2215" i="7"/>
  <c r="AD2215" i="7"/>
  <c r="V2215" i="7"/>
  <c r="O2215" i="7"/>
  <c r="AQ2215" i="7" s="1"/>
  <c r="AR2215" i="7" s="1"/>
  <c r="AI2214" i="7"/>
  <c r="AD2214" i="7"/>
  <c r="V2214" i="7"/>
  <c r="O2214" i="7"/>
  <c r="AQ2214" i="7" s="1"/>
  <c r="AR2214" i="7" s="1"/>
  <c r="AI2213" i="7"/>
  <c r="AD2213" i="7"/>
  <c r="V2213" i="7"/>
  <c r="O2213" i="7"/>
  <c r="AQ2213" i="7" s="1"/>
  <c r="AR2213" i="7" s="1"/>
  <c r="AI2212" i="7"/>
  <c r="AD2212" i="7"/>
  <c r="V2212" i="7"/>
  <c r="O2212" i="7"/>
  <c r="AQ2212" i="7" s="1"/>
  <c r="AR2212" i="7" s="1"/>
  <c r="AI2211" i="7"/>
  <c r="AD2211" i="7"/>
  <c r="V2211" i="7"/>
  <c r="O2211" i="7"/>
  <c r="AQ2211" i="7"/>
  <c r="AR2211" i="7" s="1"/>
  <c r="AI2210" i="7"/>
  <c r="AD2210" i="7"/>
  <c r="V2210" i="7"/>
  <c r="O2210" i="7"/>
  <c r="AQ2210" i="7" s="1"/>
  <c r="AR2210" i="7" s="1"/>
  <c r="AI2209" i="7"/>
  <c r="AD2209" i="7"/>
  <c r="V2209" i="7"/>
  <c r="O2209" i="7"/>
  <c r="AQ2209" i="7" s="1"/>
  <c r="AR2209" i="7" s="1"/>
  <c r="AI2208" i="7"/>
  <c r="AD2208" i="7"/>
  <c r="V2208" i="7"/>
  <c r="O2208" i="7"/>
  <c r="AQ2208" i="7" s="1"/>
  <c r="AR2208" i="7" s="1"/>
  <c r="AI2207" i="7"/>
  <c r="AD2207" i="7"/>
  <c r="V2207" i="7"/>
  <c r="O2207" i="7"/>
  <c r="AQ2207" i="7" s="1"/>
  <c r="AR2207" i="7" s="1"/>
  <c r="AI2206" i="7"/>
  <c r="AD2206" i="7"/>
  <c r="V2206" i="7"/>
  <c r="O2206" i="7"/>
  <c r="AQ2206" i="7" s="1"/>
  <c r="AR2206" i="7" s="1"/>
  <c r="AI2205" i="7"/>
  <c r="AD2205" i="7"/>
  <c r="V2205" i="7"/>
  <c r="O2205" i="7"/>
  <c r="AQ2205" i="7" s="1"/>
  <c r="AR2205" i="7" s="1"/>
  <c r="AI2204" i="7"/>
  <c r="AD2204" i="7"/>
  <c r="V2204" i="7"/>
  <c r="O2204" i="7"/>
  <c r="AQ2204" i="7" s="1"/>
  <c r="AR2204" i="7" s="1"/>
  <c r="AI2203" i="7"/>
  <c r="AD2203" i="7"/>
  <c r="V2203" i="7"/>
  <c r="O2203" i="7"/>
  <c r="AQ2203" i="7" s="1"/>
  <c r="AR2203" i="7" s="1"/>
  <c r="AI2202" i="7"/>
  <c r="AD2202" i="7"/>
  <c r="V2202" i="7"/>
  <c r="O2202" i="7"/>
  <c r="AQ2202" i="7" s="1"/>
  <c r="AR2202" i="7" s="1"/>
  <c r="AI2201" i="7"/>
  <c r="AD2201" i="7"/>
  <c r="V2201" i="7"/>
  <c r="O2201" i="7"/>
  <c r="AQ2201" i="7" s="1"/>
  <c r="AR2201" i="7" s="1"/>
  <c r="AI2200" i="7"/>
  <c r="AD2200" i="7"/>
  <c r="V2200" i="7"/>
  <c r="O2200" i="7"/>
  <c r="AQ2200" i="7" s="1"/>
  <c r="AR2200" i="7" s="1"/>
  <c r="AI2199" i="7"/>
  <c r="AD2199" i="7"/>
  <c r="V2199" i="7"/>
  <c r="O2199" i="7"/>
  <c r="AQ2199" i="7" s="1"/>
  <c r="AR2199" i="7" s="1"/>
  <c r="AI2198" i="7"/>
  <c r="AD2198" i="7"/>
  <c r="V2198" i="7"/>
  <c r="O2198" i="7"/>
  <c r="AQ2198" i="7" s="1"/>
  <c r="AR2198" i="7" s="1"/>
  <c r="AI2197" i="7"/>
  <c r="AD2197" i="7"/>
  <c r="V2197" i="7"/>
  <c r="O2197" i="7"/>
  <c r="AQ2197" i="7" s="1"/>
  <c r="AR2197" i="7" s="1"/>
  <c r="AI2196" i="7"/>
  <c r="AD2196" i="7"/>
  <c r="V2196" i="7"/>
  <c r="O2196" i="7"/>
  <c r="AQ2196" i="7" s="1"/>
  <c r="AR2196" i="7" s="1"/>
  <c r="AI2195" i="7"/>
  <c r="AD2195" i="7"/>
  <c r="V2195" i="7"/>
  <c r="O2195" i="7"/>
  <c r="AQ2195" i="7" s="1"/>
  <c r="AR2195" i="7" s="1"/>
  <c r="AI2194" i="7"/>
  <c r="AD2194" i="7"/>
  <c r="V2194" i="7"/>
  <c r="O2194" i="7"/>
  <c r="AQ2194" i="7" s="1"/>
  <c r="AR2194" i="7" s="1"/>
  <c r="AI2193" i="7"/>
  <c r="AD2193" i="7"/>
  <c r="V2193" i="7"/>
  <c r="O2193" i="7"/>
  <c r="AQ2193" i="7" s="1"/>
  <c r="AR2193" i="7" s="1"/>
  <c r="AI2192" i="7"/>
  <c r="AD2192" i="7"/>
  <c r="V2192" i="7"/>
  <c r="O2192" i="7"/>
  <c r="AQ2192" i="7" s="1"/>
  <c r="AR2192" i="7" s="1"/>
  <c r="AI2191" i="7"/>
  <c r="AD2191" i="7"/>
  <c r="V2191" i="7"/>
  <c r="O2191" i="7"/>
  <c r="AQ2191" i="7" s="1"/>
  <c r="AR2191" i="7" s="1"/>
  <c r="AI2190" i="7"/>
  <c r="AD2190" i="7"/>
  <c r="V2190" i="7"/>
  <c r="O2190" i="7"/>
  <c r="AQ2190" i="7" s="1"/>
  <c r="AR2190" i="7" s="1"/>
  <c r="AI2189" i="7"/>
  <c r="AD2189" i="7"/>
  <c r="V2189" i="7"/>
  <c r="O2189" i="7"/>
  <c r="AQ2189" i="7" s="1"/>
  <c r="AR2189" i="7" s="1"/>
  <c r="AI2188" i="7"/>
  <c r="AD2188" i="7"/>
  <c r="V2188" i="7"/>
  <c r="O2188" i="7"/>
  <c r="AQ2188" i="7" s="1"/>
  <c r="AR2188" i="7" s="1"/>
  <c r="AI2187" i="7"/>
  <c r="AD2187" i="7"/>
  <c r="V2187" i="7"/>
  <c r="O2187" i="7"/>
  <c r="AQ2187" i="7" s="1"/>
  <c r="AR2187" i="7" s="1"/>
  <c r="AI2186" i="7"/>
  <c r="AD2186" i="7"/>
  <c r="V2186" i="7"/>
  <c r="O2186" i="7"/>
  <c r="AQ2186" i="7" s="1"/>
  <c r="AR2186" i="7" s="1"/>
  <c r="AI2185" i="7"/>
  <c r="AD2185" i="7"/>
  <c r="V2185" i="7"/>
  <c r="O2185" i="7"/>
  <c r="AQ2185" i="7" s="1"/>
  <c r="AR2185" i="7" s="1"/>
  <c r="AI2184" i="7"/>
  <c r="AD2184" i="7"/>
  <c r="V2184" i="7"/>
  <c r="O2184" i="7"/>
  <c r="AQ2184" i="7" s="1"/>
  <c r="AR2184" i="7" s="1"/>
  <c r="AI2183" i="7"/>
  <c r="AD2183" i="7"/>
  <c r="V2183" i="7"/>
  <c r="O2183" i="7"/>
  <c r="AQ2183" i="7" s="1"/>
  <c r="AR2183" i="7" s="1"/>
  <c r="AI2182" i="7"/>
  <c r="AD2182" i="7"/>
  <c r="V2182" i="7"/>
  <c r="O2182" i="7"/>
  <c r="AQ2182" i="7" s="1"/>
  <c r="AR2182" i="7" s="1"/>
  <c r="AI2181" i="7"/>
  <c r="AD2181" i="7"/>
  <c r="V2181" i="7"/>
  <c r="O2181" i="7"/>
  <c r="AQ2181" i="7" s="1"/>
  <c r="AR2181" i="7" s="1"/>
  <c r="AI2180" i="7"/>
  <c r="AD2180" i="7"/>
  <c r="V2180" i="7"/>
  <c r="O2180" i="7"/>
  <c r="AQ2180" i="7" s="1"/>
  <c r="AR2180" i="7" s="1"/>
  <c r="AI2179" i="7"/>
  <c r="AD2179" i="7"/>
  <c r="V2179" i="7"/>
  <c r="O2179" i="7"/>
  <c r="AQ2179" i="7" s="1"/>
  <c r="AR2179" i="7" s="1"/>
  <c r="AI2178" i="7"/>
  <c r="AD2178" i="7"/>
  <c r="V2178" i="7"/>
  <c r="O2178" i="7"/>
  <c r="AQ2178" i="7" s="1"/>
  <c r="AR2178" i="7" s="1"/>
  <c r="AI2177" i="7"/>
  <c r="AD2177" i="7"/>
  <c r="V2177" i="7"/>
  <c r="O2177" i="7"/>
  <c r="AQ2177" i="7" s="1"/>
  <c r="AR2177" i="7" s="1"/>
  <c r="AI2176" i="7"/>
  <c r="AD2176" i="7"/>
  <c r="V2176" i="7"/>
  <c r="O2176" i="7"/>
  <c r="AQ2176" i="7" s="1"/>
  <c r="AR2176" i="7" s="1"/>
  <c r="AI2175" i="7"/>
  <c r="AD2175" i="7"/>
  <c r="V2175" i="7"/>
  <c r="O2175" i="7"/>
  <c r="AQ2175" i="7" s="1"/>
  <c r="AR2175" i="7" s="1"/>
  <c r="AI2174" i="7"/>
  <c r="AD2174" i="7"/>
  <c r="V2174" i="7"/>
  <c r="O2174" i="7"/>
  <c r="AQ2174" i="7" s="1"/>
  <c r="AR2174" i="7" s="1"/>
  <c r="AI2173" i="7"/>
  <c r="AD2173" i="7"/>
  <c r="V2173" i="7"/>
  <c r="O2173" i="7"/>
  <c r="AQ2173" i="7" s="1"/>
  <c r="AR2173" i="7" s="1"/>
  <c r="AI2172" i="7"/>
  <c r="AD2172" i="7"/>
  <c r="V2172" i="7"/>
  <c r="O2172" i="7"/>
  <c r="AQ2172" i="7" s="1"/>
  <c r="AR2172" i="7" s="1"/>
  <c r="AI2171" i="7"/>
  <c r="AD2171" i="7"/>
  <c r="V2171" i="7"/>
  <c r="O2171" i="7"/>
  <c r="AQ2171" i="7" s="1"/>
  <c r="AR2171" i="7" s="1"/>
  <c r="AI2170" i="7"/>
  <c r="AD2170" i="7"/>
  <c r="V2170" i="7"/>
  <c r="O2170" i="7"/>
  <c r="AQ2170" i="7" s="1"/>
  <c r="AR2170" i="7" s="1"/>
  <c r="AI2169" i="7"/>
  <c r="AD2169" i="7"/>
  <c r="V2169" i="7"/>
  <c r="O2169" i="7"/>
  <c r="AQ2169" i="7" s="1"/>
  <c r="AR2169" i="7" s="1"/>
  <c r="AI2168" i="7"/>
  <c r="AD2168" i="7"/>
  <c r="V2168" i="7"/>
  <c r="O2168" i="7"/>
  <c r="AQ2168" i="7" s="1"/>
  <c r="AR2168" i="7" s="1"/>
  <c r="AI2167" i="7"/>
  <c r="AD2167" i="7"/>
  <c r="V2167" i="7"/>
  <c r="O2167" i="7"/>
  <c r="AQ2167" i="7" s="1"/>
  <c r="AR2167" i="7" s="1"/>
  <c r="AI2166" i="7"/>
  <c r="AD2166" i="7"/>
  <c r="V2166" i="7"/>
  <c r="O2166" i="7"/>
  <c r="AQ2166" i="7" s="1"/>
  <c r="AR2166" i="7" s="1"/>
  <c r="AI2165" i="7"/>
  <c r="AD2165" i="7"/>
  <c r="V2165" i="7"/>
  <c r="O2165" i="7"/>
  <c r="AQ2165" i="7" s="1"/>
  <c r="AR2165" i="7" s="1"/>
  <c r="AI2164" i="7"/>
  <c r="AD2164" i="7"/>
  <c r="V2164" i="7"/>
  <c r="O2164" i="7"/>
  <c r="AQ2164" i="7" s="1"/>
  <c r="AR2164" i="7" s="1"/>
  <c r="AI2163" i="7"/>
  <c r="AD2163" i="7"/>
  <c r="V2163" i="7"/>
  <c r="O2163" i="7"/>
  <c r="AQ2163" i="7" s="1"/>
  <c r="AR2163" i="7" s="1"/>
  <c r="AI2162" i="7"/>
  <c r="AD2162" i="7"/>
  <c r="V2162" i="7"/>
  <c r="O2162" i="7"/>
  <c r="AQ2162" i="7" s="1"/>
  <c r="AR2162" i="7" s="1"/>
  <c r="AI2161" i="7"/>
  <c r="AD2161" i="7"/>
  <c r="V2161" i="7"/>
  <c r="O2161" i="7"/>
  <c r="AQ2161" i="7" s="1"/>
  <c r="AR2161" i="7" s="1"/>
  <c r="AI2160" i="7"/>
  <c r="AD2160" i="7"/>
  <c r="V2160" i="7"/>
  <c r="O2160" i="7"/>
  <c r="AQ2160" i="7" s="1"/>
  <c r="AR2160" i="7" s="1"/>
  <c r="AI2159" i="7"/>
  <c r="AD2159" i="7"/>
  <c r="V2159" i="7"/>
  <c r="O2159" i="7"/>
  <c r="AQ2159" i="7" s="1"/>
  <c r="AR2159" i="7" s="1"/>
  <c r="AI2158" i="7"/>
  <c r="AD2158" i="7"/>
  <c r="V2158" i="7"/>
  <c r="O2158" i="7"/>
  <c r="AQ2158" i="7" s="1"/>
  <c r="AR2158" i="7" s="1"/>
  <c r="AI2157" i="7"/>
  <c r="AD2157" i="7"/>
  <c r="V2157" i="7"/>
  <c r="O2157" i="7"/>
  <c r="AQ2157" i="7" s="1"/>
  <c r="AR2157" i="7" s="1"/>
  <c r="AI2156" i="7"/>
  <c r="AD2156" i="7"/>
  <c r="V2156" i="7"/>
  <c r="O2156" i="7"/>
  <c r="AQ2156" i="7" s="1"/>
  <c r="AR2156" i="7" s="1"/>
  <c r="AI2155" i="7"/>
  <c r="AD2155" i="7"/>
  <c r="V2155" i="7"/>
  <c r="O2155" i="7"/>
  <c r="AQ2155" i="7" s="1"/>
  <c r="AR2155" i="7" s="1"/>
  <c r="AI2154" i="7"/>
  <c r="AD2154" i="7"/>
  <c r="V2154" i="7"/>
  <c r="O2154" i="7"/>
  <c r="AQ2154" i="7" s="1"/>
  <c r="AR2154" i="7" s="1"/>
  <c r="AI2153" i="7"/>
  <c r="AD2153" i="7"/>
  <c r="V2153" i="7"/>
  <c r="O2153" i="7"/>
  <c r="AQ2153" i="7" s="1"/>
  <c r="AR2153" i="7" s="1"/>
  <c r="AI2152" i="7"/>
  <c r="AD2152" i="7"/>
  <c r="V2152" i="7"/>
  <c r="O2152" i="7"/>
  <c r="AQ2152" i="7" s="1"/>
  <c r="AR2152" i="7" s="1"/>
  <c r="AI2151" i="7"/>
  <c r="AD2151" i="7"/>
  <c r="V2151" i="7"/>
  <c r="O2151" i="7"/>
  <c r="AQ2151" i="7" s="1"/>
  <c r="AR2151" i="7" s="1"/>
  <c r="AI2150" i="7"/>
  <c r="AD2150" i="7"/>
  <c r="V2150" i="7"/>
  <c r="O2150" i="7"/>
  <c r="AQ2150" i="7" s="1"/>
  <c r="AR2150" i="7" s="1"/>
  <c r="AI2149" i="7"/>
  <c r="AD2149" i="7"/>
  <c r="V2149" i="7"/>
  <c r="O2149" i="7"/>
  <c r="AQ2149" i="7" s="1"/>
  <c r="AR2149" i="7" s="1"/>
  <c r="AI2148" i="7"/>
  <c r="AD2148" i="7"/>
  <c r="V2148" i="7"/>
  <c r="O2148" i="7"/>
  <c r="AQ2148" i="7" s="1"/>
  <c r="AR2148" i="7" s="1"/>
  <c r="AI2147" i="7"/>
  <c r="AD2147" i="7"/>
  <c r="V2147" i="7"/>
  <c r="O2147" i="7"/>
  <c r="AQ2147" i="7" s="1"/>
  <c r="AR2147" i="7" s="1"/>
  <c r="AI2146" i="7"/>
  <c r="AD2146" i="7"/>
  <c r="V2146" i="7"/>
  <c r="O2146" i="7"/>
  <c r="AQ2146" i="7" s="1"/>
  <c r="AR2146" i="7" s="1"/>
  <c r="AI2145" i="7"/>
  <c r="AD2145" i="7"/>
  <c r="V2145" i="7"/>
  <c r="O2145" i="7"/>
  <c r="AQ2145" i="7" s="1"/>
  <c r="AR2145" i="7" s="1"/>
  <c r="AI2144" i="7"/>
  <c r="AD2144" i="7"/>
  <c r="V2144" i="7"/>
  <c r="O2144" i="7"/>
  <c r="AQ2144" i="7" s="1"/>
  <c r="AR2144" i="7" s="1"/>
  <c r="AI2143" i="7"/>
  <c r="AD2143" i="7"/>
  <c r="V2143" i="7"/>
  <c r="O2143" i="7"/>
  <c r="AQ2143" i="7" s="1"/>
  <c r="AR2143" i="7" s="1"/>
  <c r="AI2142" i="7"/>
  <c r="AD2142" i="7"/>
  <c r="V2142" i="7"/>
  <c r="O2142" i="7"/>
  <c r="AQ2142" i="7" s="1"/>
  <c r="AR2142" i="7" s="1"/>
  <c r="AI2141" i="7"/>
  <c r="AD2141" i="7"/>
  <c r="V2141" i="7"/>
  <c r="O2141" i="7"/>
  <c r="AQ2141" i="7" s="1"/>
  <c r="AR2141" i="7" s="1"/>
  <c r="AI2140" i="7"/>
  <c r="AD2140" i="7"/>
  <c r="V2140" i="7"/>
  <c r="O2140" i="7"/>
  <c r="AQ2140" i="7" s="1"/>
  <c r="AR2140" i="7" s="1"/>
  <c r="AI2139" i="7"/>
  <c r="AD2139" i="7"/>
  <c r="V2139" i="7"/>
  <c r="O2139" i="7"/>
  <c r="AQ2139" i="7" s="1"/>
  <c r="AR2139" i="7" s="1"/>
  <c r="AI2138" i="7"/>
  <c r="AD2138" i="7"/>
  <c r="V2138" i="7"/>
  <c r="O2138" i="7"/>
  <c r="AQ2138" i="7" s="1"/>
  <c r="AR2138" i="7" s="1"/>
  <c r="AI2137" i="7"/>
  <c r="AD2137" i="7"/>
  <c r="V2137" i="7"/>
  <c r="O2137" i="7"/>
  <c r="AQ2137" i="7" s="1"/>
  <c r="AR2137" i="7" s="1"/>
  <c r="AI2136" i="7"/>
  <c r="AD2136" i="7"/>
  <c r="V2136" i="7"/>
  <c r="O2136" i="7"/>
  <c r="AQ2136" i="7" s="1"/>
  <c r="AR2136" i="7" s="1"/>
  <c r="AI2135" i="7"/>
  <c r="AD2135" i="7"/>
  <c r="V2135" i="7"/>
  <c r="O2135" i="7"/>
  <c r="AQ2135" i="7"/>
  <c r="AR2135" i="7" s="1"/>
  <c r="AI2134" i="7"/>
  <c r="AD2134" i="7"/>
  <c r="V2134" i="7"/>
  <c r="O2134" i="7"/>
  <c r="AQ2134" i="7" s="1"/>
  <c r="AR2134" i="7" s="1"/>
  <c r="AI2133" i="7"/>
  <c r="AD2133" i="7"/>
  <c r="V2133" i="7"/>
  <c r="O2133" i="7"/>
  <c r="AQ2133" i="7" s="1"/>
  <c r="AR2133" i="7" s="1"/>
  <c r="AI2132" i="7"/>
  <c r="AD2132" i="7"/>
  <c r="V2132" i="7"/>
  <c r="O2132" i="7"/>
  <c r="AQ2132" i="7" s="1"/>
  <c r="AR2132" i="7" s="1"/>
  <c r="AI2131" i="7"/>
  <c r="AD2131" i="7"/>
  <c r="V2131" i="7"/>
  <c r="O2131" i="7"/>
  <c r="AQ2131" i="7" s="1"/>
  <c r="AR2131" i="7" s="1"/>
  <c r="AI2130" i="7"/>
  <c r="AD2130" i="7"/>
  <c r="V2130" i="7"/>
  <c r="O2130" i="7"/>
  <c r="AQ2130" i="7" s="1"/>
  <c r="AR2130" i="7" s="1"/>
  <c r="AI2129" i="7"/>
  <c r="AD2129" i="7"/>
  <c r="V2129" i="7"/>
  <c r="O2129" i="7"/>
  <c r="AQ2129" i="7" s="1"/>
  <c r="AR2129" i="7" s="1"/>
  <c r="AI2128" i="7"/>
  <c r="AD2128" i="7"/>
  <c r="V2128" i="7"/>
  <c r="O2128" i="7"/>
  <c r="AQ2128" i="7" s="1"/>
  <c r="AR2128" i="7" s="1"/>
  <c r="AI2127" i="7"/>
  <c r="AD2127" i="7"/>
  <c r="V2127" i="7"/>
  <c r="O2127" i="7"/>
  <c r="AQ2127" i="7" s="1"/>
  <c r="AR2127" i="7" s="1"/>
  <c r="AI2126" i="7"/>
  <c r="AD2126" i="7"/>
  <c r="V2126" i="7"/>
  <c r="O2126" i="7"/>
  <c r="AQ2126" i="7" s="1"/>
  <c r="AR2126" i="7" s="1"/>
  <c r="AI2125" i="7"/>
  <c r="AD2125" i="7"/>
  <c r="V2125" i="7"/>
  <c r="O2125" i="7"/>
  <c r="AQ2125" i="7" s="1"/>
  <c r="AR2125" i="7" s="1"/>
  <c r="AI2124" i="7"/>
  <c r="AD2124" i="7"/>
  <c r="V2124" i="7"/>
  <c r="O2124" i="7"/>
  <c r="AQ2124" i="7" s="1"/>
  <c r="AR2124" i="7" s="1"/>
  <c r="AI2123" i="7"/>
  <c r="AD2123" i="7"/>
  <c r="V2123" i="7"/>
  <c r="O2123" i="7"/>
  <c r="AQ2123" i="7" s="1"/>
  <c r="AR2123" i="7" s="1"/>
  <c r="AI2122" i="7"/>
  <c r="AD2122" i="7"/>
  <c r="V2122" i="7"/>
  <c r="O2122" i="7"/>
  <c r="AQ2122" i="7"/>
  <c r="AR2122" i="7" s="1"/>
  <c r="AI2121" i="7"/>
  <c r="AD2121" i="7"/>
  <c r="V2121" i="7"/>
  <c r="O2121" i="7"/>
  <c r="AQ2121" i="7" s="1"/>
  <c r="AR2121" i="7" s="1"/>
  <c r="AI2120" i="7"/>
  <c r="AD2120" i="7"/>
  <c r="V2120" i="7"/>
  <c r="O2120" i="7"/>
  <c r="AQ2120" i="7" s="1"/>
  <c r="AR2120" i="7" s="1"/>
  <c r="AI2119" i="7"/>
  <c r="AD2119" i="7"/>
  <c r="V2119" i="7"/>
  <c r="O2119" i="7"/>
  <c r="AQ2119" i="7" s="1"/>
  <c r="AR2119" i="7" s="1"/>
  <c r="AI2118" i="7"/>
  <c r="AD2118" i="7"/>
  <c r="V2118" i="7"/>
  <c r="O2118" i="7"/>
  <c r="AQ2118" i="7" s="1"/>
  <c r="AR2118" i="7" s="1"/>
  <c r="AI2117" i="7"/>
  <c r="AD2117" i="7"/>
  <c r="V2117" i="7"/>
  <c r="O2117" i="7"/>
  <c r="AQ2117" i="7" s="1"/>
  <c r="AR2117" i="7" s="1"/>
  <c r="AI2116" i="7"/>
  <c r="AD2116" i="7"/>
  <c r="V2116" i="7"/>
  <c r="O2116" i="7"/>
  <c r="AQ2116" i="7" s="1"/>
  <c r="AR2116" i="7" s="1"/>
  <c r="AI2115" i="7"/>
  <c r="AD2115" i="7"/>
  <c r="V2115" i="7"/>
  <c r="O2115" i="7"/>
  <c r="AQ2115" i="7" s="1"/>
  <c r="AR2115" i="7" s="1"/>
  <c r="AI2114" i="7"/>
  <c r="AD2114" i="7"/>
  <c r="V2114" i="7"/>
  <c r="O2114" i="7"/>
  <c r="AQ2114" i="7" s="1"/>
  <c r="AR2114" i="7" s="1"/>
  <c r="AI2113" i="7"/>
  <c r="AD2113" i="7"/>
  <c r="V2113" i="7"/>
  <c r="O2113" i="7"/>
  <c r="AQ2113" i="7" s="1"/>
  <c r="AR2113" i="7" s="1"/>
  <c r="AI2112" i="7"/>
  <c r="AD2112" i="7"/>
  <c r="V2112" i="7"/>
  <c r="O2112" i="7"/>
  <c r="AQ2112" i="7" s="1"/>
  <c r="AR2112" i="7" s="1"/>
  <c r="AI2111" i="7"/>
  <c r="AD2111" i="7"/>
  <c r="V2111" i="7"/>
  <c r="O2111" i="7"/>
  <c r="AQ2111" i="7" s="1"/>
  <c r="AR2111" i="7" s="1"/>
  <c r="AI2110" i="7"/>
  <c r="AD2110" i="7"/>
  <c r="V2110" i="7"/>
  <c r="O2110" i="7"/>
  <c r="AQ2110" i="7" s="1"/>
  <c r="AR2110" i="7" s="1"/>
  <c r="AI2109" i="7"/>
  <c r="AD2109" i="7"/>
  <c r="V2109" i="7"/>
  <c r="O2109" i="7"/>
  <c r="AQ2109" i="7" s="1"/>
  <c r="AR2109" i="7" s="1"/>
  <c r="AI2108" i="7"/>
  <c r="AD2108" i="7"/>
  <c r="V2108" i="7"/>
  <c r="O2108" i="7"/>
  <c r="AQ2108" i="7" s="1"/>
  <c r="AR2108" i="7" s="1"/>
  <c r="AI2107" i="7"/>
  <c r="AD2107" i="7"/>
  <c r="V2107" i="7"/>
  <c r="O2107" i="7"/>
  <c r="AQ2107" i="7" s="1"/>
  <c r="AR2107" i="7" s="1"/>
  <c r="AI2106" i="7"/>
  <c r="AD2106" i="7"/>
  <c r="V2106" i="7"/>
  <c r="O2106" i="7"/>
  <c r="AQ2106" i="7" s="1"/>
  <c r="AR2106" i="7" s="1"/>
  <c r="AI2105" i="7"/>
  <c r="AD2105" i="7"/>
  <c r="V2105" i="7"/>
  <c r="O2105" i="7"/>
  <c r="AQ2105" i="7" s="1"/>
  <c r="AR2105" i="7" s="1"/>
  <c r="AI2104" i="7"/>
  <c r="AD2104" i="7"/>
  <c r="V2104" i="7"/>
  <c r="O2104" i="7"/>
  <c r="AQ2104" i="7" s="1"/>
  <c r="AR2104" i="7" s="1"/>
  <c r="AI2103" i="7"/>
  <c r="AD2103" i="7"/>
  <c r="V2103" i="7"/>
  <c r="O2103" i="7"/>
  <c r="AQ2103" i="7" s="1"/>
  <c r="AR2103" i="7" s="1"/>
  <c r="AI2102" i="7"/>
  <c r="AD2102" i="7"/>
  <c r="V2102" i="7"/>
  <c r="O2102" i="7"/>
  <c r="AQ2102" i="7" s="1"/>
  <c r="AR2102" i="7" s="1"/>
  <c r="AI2101" i="7"/>
  <c r="AD2101" i="7"/>
  <c r="V2101" i="7"/>
  <c r="O2101" i="7"/>
  <c r="AQ2101" i="7" s="1"/>
  <c r="AR2101" i="7" s="1"/>
  <c r="AI2100" i="7"/>
  <c r="AD2100" i="7"/>
  <c r="V2100" i="7"/>
  <c r="O2100" i="7"/>
  <c r="AQ2100" i="7" s="1"/>
  <c r="AR2100" i="7" s="1"/>
  <c r="AI2099" i="7"/>
  <c r="AD2099" i="7"/>
  <c r="V2099" i="7"/>
  <c r="O2099" i="7"/>
  <c r="AQ2099" i="7" s="1"/>
  <c r="AR2099" i="7" s="1"/>
  <c r="AI2098" i="7"/>
  <c r="AD2098" i="7"/>
  <c r="V2098" i="7"/>
  <c r="O2098" i="7"/>
  <c r="AQ2098" i="7" s="1"/>
  <c r="AR2098" i="7" s="1"/>
  <c r="AI2097" i="7"/>
  <c r="AD2097" i="7"/>
  <c r="V2097" i="7"/>
  <c r="O2097" i="7"/>
  <c r="AQ2097" i="7" s="1"/>
  <c r="AR2097" i="7" s="1"/>
  <c r="AI2096" i="7"/>
  <c r="AD2096" i="7"/>
  <c r="V2096" i="7"/>
  <c r="O2096" i="7"/>
  <c r="AQ2096" i="7" s="1"/>
  <c r="AR2096" i="7" s="1"/>
  <c r="AI2095" i="7"/>
  <c r="AD2095" i="7"/>
  <c r="V2095" i="7"/>
  <c r="O2095" i="7"/>
  <c r="AQ2095" i="7" s="1"/>
  <c r="AR2095" i="7" s="1"/>
  <c r="AI2094" i="7"/>
  <c r="AD2094" i="7"/>
  <c r="V2094" i="7"/>
  <c r="O2094" i="7"/>
  <c r="AQ2094" i="7" s="1"/>
  <c r="AR2094" i="7" s="1"/>
  <c r="AI2093" i="7"/>
  <c r="AD2093" i="7"/>
  <c r="V2093" i="7"/>
  <c r="O2093" i="7"/>
  <c r="AQ2093" i="7" s="1"/>
  <c r="AR2093" i="7" s="1"/>
  <c r="AI2092" i="7"/>
  <c r="AD2092" i="7"/>
  <c r="V2092" i="7"/>
  <c r="O2092" i="7"/>
  <c r="AQ2092" i="7" s="1"/>
  <c r="AR2092" i="7" s="1"/>
  <c r="AI2091" i="7"/>
  <c r="AD2091" i="7"/>
  <c r="V2091" i="7"/>
  <c r="O2091" i="7"/>
  <c r="AQ2091" i="7"/>
  <c r="AR2091" i="7" s="1"/>
  <c r="AI2090" i="7"/>
  <c r="AD2090" i="7"/>
  <c r="V2090" i="7"/>
  <c r="O2090" i="7"/>
  <c r="AQ2090" i="7" s="1"/>
  <c r="AR2090" i="7" s="1"/>
  <c r="AI2089" i="7"/>
  <c r="AD2089" i="7"/>
  <c r="V2089" i="7"/>
  <c r="O2089" i="7"/>
  <c r="AQ2089" i="7"/>
  <c r="AR2089" i="7" s="1"/>
  <c r="AI2088" i="7"/>
  <c r="AD2088" i="7"/>
  <c r="V2088" i="7"/>
  <c r="O2088" i="7"/>
  <c r="AQ2088" i="7" s="1"/>
  <c r="AR2088" i="7" s="1"/>
  <c r="AI2087" i="7"/>
  <c r="AD2087" i="7"/>
  <c r="V2087" i="7"/>
  <c r="O2087" i="7"/>
  <c r="AQ2087" i="7" s="1"/>
  <c r="AR2087" i="7" s="1"/>
  <c r="AI2086" i="7"/>
  <c r="AD2086" i="7"/>
  <c r="V2086" i="7"/>
  <c r="O2086" i="7"/>
  <c r="AQ2086" i="7" s="1"/>
  <c r="AR2086" i="7" s="1"/>
  <c r="AI2085" i="7"/>
  <c r="AD2085" i="7"/>
  <c r="V2085" i="7"/>
  <c r="O2085" i="7"/>
  <c r="AQ2085" i="7" s="1"/>
  <c r="AR2085" i="7" s="1"/>
  <c r="AI2084" i="7"/>
  <c r="AD2084" i="7"/>
  <c r="V2084" i="7"/>
  <c r="O2084" i="7"/>
  <c r="AQ2084" i="7" s="1"/>
  <c r="AR2084" i="7" s="1"/>
  <c r="AI2083" i="7"/>
  <c r="AD2083" i="7"/>
  <c r="V2083" i="7"/>
  <c r="O2083" i="7"/>
  <c r="AQ2083" i="7" s="1"/>
  <c r="AR2083" i="7" s="1"/>
  <c r="AI2082" i="7"/>
  <c r="AD2082" i="7"/>
  <c r="V2082" i="7"/>
  <c r="O2082" i="7"/>
  <c r="AQ2082" i="7" s="1"/>
  <c r="AR2082" i="7" s="1"/>
  <c r="AI2081" i="7"/>
  <c r="AD2081" i="7"/>
  <c r="V2081" i="7"/>
  <c r="O2081" i="7"/>
  <c r="AQ2081" i="7"/>
  <c r="AR2081" i="7" s="1"/>
  <c r="AI2080" i="7"/>
  <c r="AD2080" i="7"/>
  <c r="V2080" i="7"/>
  <c r="O2080" i="7"/>
  <c r="AQ2080" i="7" s="1"/>
  <c r="AR2080" i="7" s="1"/>
  <c r="AI2079" i="7"/>
  <c r="AD2079" i="7"/>
  <c r="V2079" i="7"/>
  <c r="O2079" i="7"/>
  <c r="AQ2079" i="7" s="1"/>
  <c r="AR2079" i="7" s="1"/>
  <c r="AI2078" i="7"/>
  <c r="AD2078" i="7"/>
  <c r="V2078" i="7"/>
  <c r="O2078" i="7"/>
  <c r="AQ2078" i="7" s="1"/>
  <c r="AR2078" i="7" s="1"/>
  <c r="AI2077" i="7"/>
  <c r="AD2077" i="7"/>
  <c r="V2077" i="7"/>
  <c r="O2077" i="7"/>
  <c r="AQ2077" i="7" s="1"/>
  <c r="AR2077" i="7" s="1"/>
  <c r="AI2076" i="7"/>
  <c r="AD2076" i="7"/>
  <c r="V2076" i="7"/>
  <c r="O2076" i="7"/>
  <c r="AQ2076" i="7" s="1"/>
  <c r="AR2076" i="7" s="1"/>
  <c r="AI2075" i="7"/>
  <c r="AD2075" i="7"/>
  <c r="V2075" i="7"/>
  <c r="O2075" i="7"/>
  <c r="AQ2075" i="7" s="1"/>
  <c r="AR2075" i="7" s="1"/>
  <c r="AI2074" i="7"/>
  <c r="AD2074" i="7"/>
  <c r="V2074" i="7"/>
  <c r="O2074" i="7"/>
  <c r="AQ2074" i="7" s="1"/>
  <c r="AR2074" i="7" s="1"/>
  <c r="AI2073" i="7"/>
  <c r="AD2073" i="7"/>
  <c r="V2073" i="7"/>
  <c r="O2073" i="7"/>
  <c r="AQ2073" i="7" s="1"/>
  <c r="AR2073" i="7" s="1"/>
  <c r="AI2072" i="7"/>
  <c r="AD2072" i="7"/>
  <c r="V2072" i="7"/>
  <c r="O2072" i="7"/>
  <c r="AQ2072" i="7" s="1"/>
  <c r="AR2072" i="7" s="1"/>
  <c r="AI2071" i="7"/>
  <c r="AD2071" i="7"/>
  <c r="V2071" i="7"/>
  <c r="O2071" i="7"/>
  <c r="AQ2071" i="7" s="1"/>
  <c r="AR2071" i="7" s="1"/>
  <c r="AI2070" i="7"/>
  <c r="AD2070" i="7"/>
  <c r="V2070" i="7"/>
  <c r="O2070" i="7"/>
  <c r="AQ2070" i="7" s="1"/>
  <c r="AR2070" i="7" s="1"/>
  <c r="AI2069" i="7"/>
  <c r="AD2069" i="7"/>
  <c r="V2069" i="7"/>
  <c r="O2069" i="7"/>
  <c r="AQ2069" i="7" s="1"/>
  <c r="AR2069" i="7" s="1"/>
  <c r="AI2068" i="7"/>
  <c r="AD2068" i="7"/>
  <c r="V2068" i="7"/>
  <c r="O2068" i="7"/>
  <c r="AQ2068" i="7" s="1"/>
  <c r="AR2068" i="7" s="1"/>
  <c r="AI2067" i="7"/>
  <c r="AD2067" i="7"/>
  <c r="V2067" i="7"/>
  <c r="O2067" i="7"/>
  <c r="AQ2067" i="7"/>
  <c r="AR2067" i="7" s="1"/>
  <c r="AI2066" i="7"/>
  <c r="AD2066" i="7"/>
  <c r="V2066" i="7"/>
  <c r="O2066" i="7"/>
  <c r="AQ2066" i="7" s="1"/>
  <c r="AR2066" i="7" s="1"/>
  <c r="AI2065" i="7"/>
  <c r="AD2065" i="7"/>
  <c r="V2065" i="7"/>
  <c r="O2065" i="7"/>
  <c r="AQ2065" i="7" s="1"/>
  <c r="AR2065" i="7" s="1"/>
  <c r="AI2064" i="7"/>
  <c r="AD2064" i="7"/>
  <c r="V2064" i="7"/>
  <c r="O2064" i="7"/>
  <c r="AQ2064" i="7" s="1"/>
  <c r="AR2064" i="7" s="1"/>
  <c r="AI2063" i="7"/>
  <c r="AD2063" i="7"/>
  <c r="V2063" i="7"/>
  <c r="O2063" i="7"/>
  <c r="AQ2063" i="7" s="1"/>
  <c r="AR2063" i="7" s="1"/>
  <c r="AI2062" i="7"/>
  <c r="AD2062" i="7"/>
  <c r="V2062" i="7"/>
  <c r="O2062" i="7"/>
  <c r="AQ2062" i="7" s="1"/>
  <c r="AR2062" i="7" s="1"/>
  <c r="AI2061" i="7"/>
  <c r="AD2061" i="7"/>
  <c r="V2061" i="7"/>
  <c r="O2061" i="7"/>
  <c r="AQ2061" i="7" s="1"/>
  <c r="AR2061" i="7" s="1"/>
  <c r="AI2060" i="7"/>
  <c r="AD2060" i="7"/>
  <c r="V2060" i="7"/>
  <c r="O2060" i="7"/>
  <c r="AQ2060" i="7" s="1"/>
  <c r="AR2060" i="7" s="1"/>
  <c r="AI2059" i="7"/>
  <c r="AD2059" i="7"/>
  <c r="V2059" i="7"/>
  <c r="O2059" i="7"/>
  <c r="AQ2059" i="7" s="1"/>
  <c r="AR2059" i="7" s="1"/>
  <c r="AI2058" i="7"/>
  <c r="AD2058" i="7"/>
  <c r="V2058" i="7"/>
  <c r="O2058" i="7"/>
  <c r="AQ2058" i="7" s="1"/>
  <c r="AR2058" i="7" s="1"/>
  <c r="AI2057" i="7"/>
  <c r="AD2057" i="7"/>
  <c r="V2057" i="7"/>
  <c r="O2057" i="7"/>
  <c r="AQ2057" i="7" s="1"/>
  <c r="AR2057" i="7" s="1"/>
  <c r="AI2056" i="7"/>
  <c r="AD2056" i="7"/>
  <c r="V2056" i="7"/>
  <c r="O2056" i="7"/>
  <c r="AQ2056" i="7" s="1"/>
  <c r="AR2056" i="7" s="1"/>
  <c r="AI2055" i="7"/>
  <c r="AD2055" i="7"/>
  <c r="V2055" i="7"/>
  <c r="O2055" i="7"/>
  <c r="AQ2055" i="7" s="1"/>
  <c r="AR2055" i="7" s="1"/>
  <c r="AI2054" i="7"/>
  <c r="AD2054" i="7"/>
  <c r="V2054" i="7"/>
  <c r="O2054" i="7"/>
  <c r="AQ2054" i="7" s="1"/>
  <c r="AR2054" i="7" s="1"/>
  <c r="AI2053" i="7"/>
  <c r="AD2053" i="7"/>
  <c r="V2053" i="7"/>
  <c r="O2053" i="7"/>
  <c r="AQ2053" i="7" s="1"/>
  <c r="AR2053" i="7" s="1"/>
  <c r="AI2052" i="7"/>
  <c r="AD2052" i="7"/>
  <c r="V2052" i="7"/>
  <c r="O2052" i="7"/>
  <c r="AQ2052" i="7" s="1"/>
  <c r="AR2052" i="7" s="1"/>
  <c r="AI2051" i="7"/>
  <c r="AD2051" i="7"/>
  <c r="V2051" i="7"/>
  <c r="O2051" i="7"/>
  <c r="AQ2051" i="7" s="1"/>
  <c r="AR2051" i="7" s="1"/>
  <c r="AI2050" i="7"/>
  <c r="AD2050" i="7"/>
  <c r="V2050" i="7"/>
  <c r="O2050" i="7"/>
  <c r="AQ2050" i="7" s="1"/>
  <c r="AR2050" i="7" s="1"/>
  <c r="AI2049" i="7"/>
  <c r="AD2049" i="7"/>
  <c r="V2049" i="7"/>
  <c r="O2049" i="7"/>
  <c r="AQ2049" i="7" s="1"/>
  <c r="AR2049" i="7" s="1"/>
  <c r="AI2048" i="7"/>
  <c r="AD2048" i="7"/>
  <c r="V2048" i="7"/>
  <c r="O2048" i="7"/>
  <c r="AQ2048" i="7" s="1"/>
  <c r="AR2048" i="7" s="1"/>
  <c r="AI2047" i="7"/>
  <c r="AD2047" i="7"/>
  <c r="V2047" i="7"/>
  <c r="O2047" i="7"/>
  <c r="AQ2047" i="7" s="1"/>
  <c r="AR2047" i="7" s="1"/>
  <c r="AI2046" i="7"/>
  <c r="AD2046" i="7"/>
  <c r="V2046" i="7"/>
  <c r="O2046" i="7"/>
  <c r="AQ2046" i="7"/>
  <c r="AR2046" i="7" s="1"/>
  <c r="AI2045" i="7"/>
  <c r="AD2045" i="7"/>
  <c r="V2045" i="7"/>
  <c r="O2045" i="7"/>
  <c r="AQ2045" i="7" s="1"/>
  <c r="AR2045" i="7" s="1"/>
  <c r="AI2044" i="7"/>
  <c r="AD2044" i="7"/>
  <c r="V2044" i="7"/>
  <c r="O2044" i="7"/>
  <c r="AQ2044" i="7" s="1"/>
  <c r="AR2044" i="7" s="1"/>
  <c r="AI2043" i="7"/>
  <c r="AD2043" i="7"/>
  <c r="V2043" i="7"/>
  <c r="O2043" i="7"/>
  <c r="AQ2043" i="7" s="1"/>
  <c r="AR2043" i="7" s="1"/>
  <c r="AI2042" i="7"/>
  <c r="AD2042" i="7"/>
  <c r="V2042" i="7"/>
  <c r="O2042" i="7"/>
  <c r="AQ2042" i="7" s="1"/>
  <c r="AR2042" i="7" s="1"/>
  <c r="AI2041" i="7"/>
  <c r="AD2041" i="7"/>
  <c r="V2041" i="7"/>
  <c r="O2041" i="7"/>
  <c r="AQ2041" i="7" s="1"/>
  <c r="AR2041" i="7" s="1"/>
  <c r="AI2040" i="7"/>
  <c r="AD2040" i="7"/>
  <c r="V2040" i="7"/>
  <c r="O2040" i="7"/>
  <c r="AQ2040" i="7" s="1"/>
  <c r="AR2040" i="7" s="1"/>
  <c r="AI2039" i="7"/>
  <c r="AD2039" i="7"/>
  <c r="V2039" i="7"/>
  <c r="O2039" i="7"/>
  <c r="AQ2039" i="7" s="1"/>
  <c r="AR2039" i="7" s="1"/>
  <c r="AI2038" i="7"/>
  <c r="AD2038" i="7"/>
  <c r="V2038" i="7"/>
  <c r="O2038" i="7"/>
  <c r="AQ2038" i="7" s="1"/>
  <c r="AR2038" i="7" s="1"/>
  <c r="AI2037" i="7"/>
  <c r="AD2037" i="7"/>
  <c r="V2037" i="7"/>
  <c r="O2037" i="7"/>
  <c r="AQ2037" i="7" s="1"/>
  <c r="AR2037" i="7" s="1"/>
  <c r="AI2036" i="7"/>
  <c r="AD2036" i="7"/>
  <c r="V2036" i="7"/>
  <c r="O2036" i="7"/>
  <c r="AQ2036" i="7" s="1"/>
  <c r="AR2036" i="7" s="1"/>
  <c r="AI2035" i="7"/>
  <c r="AD2035" i="7"/>
  <c r="V2035" i="7"/>
  <c r="O2035" i="7"/>
  <c r="AQ2035" i="7" s="1"/>
  <c r="AR2035" i="7" s="1"/>
  <c r="AI2034" i="7"/>
  <c r="AD2034" i="7"/>
  <c r="V2034" i="7"/>
  <c r="O2034" i="7"/>
  <c r="AQ2034" i="7" s="1"/>
  <c r="AR2034" i="7" s="1"/>
  <c r="AI2033" i="7"/>
  <c r="AD2033" i="7"/>
  <c r="V2033" i="7"/>
  <c r="O2033" i="7"/>
  <c r="AQ2033" i="7" s="1"/>
  <c r="AR2033" i="7" s="1"/>
  <c r="AI2032" i="7"/>
  <c r="AD2032" i="7"/>
  <c r="V2032" i="7"/>
  <c r="O2032" i="7"/>
  <c r="AQ2032" i="7" s="1"/>
  <c r="AR2032" i="7" s="1"/>
  <c r="AI2031" i="7"/>
  <c r="AD2031" i="7"/>
  <c r="V2031" i="7"/>
  <c r="O2031" i="7"/>
  <c r="AQ2031" i="7" s="1"/>
  <c r="AR2031" i="7" s="1"/>
  <c r="AI2030" i="7"/>
  <c r="AD2030" i="7"/>
  <c r="V2030" i="7"/>
  <c r="O2030" i="7"/>
  <c r="AQ2030" i="7" s="1"/>
  <c r="AR2030" i="7" s="1"/>
  <c r="AI2029" i="7"/>
  <c r="AD2029" i="7"/>
  <c r="V2029" i="7"/>
  <c r="O2029" i="7"/>
  <c r="AQ2029" i="7" s="1"/>
  <c r="AR2029" i="7" s="1"/>
  <c r="AI2028" i="7"/>
  <c r="AD2028" i="7"/>
  <c r="V2028" i="7"/>
  <c r="O2028" i="7"/>
  <c r="AQ2028" i="7" s="1"/>
  <c r="AR2028" i="7" s="1"/>
  <c r="AI2027" i="7"/>
  <c r="AD2027" i="7"/>
  <c r="V2027" i="7"/>
  <c r="O2027" i="7"/>
  <c r="AQ2027" i="7" s="1"/>
  <c r="AR2027" i="7" s="1"/>
  <c r="AI2026" i="7"/>
  <c r="AD2026" i="7"/>
  <c r="V2026" i="7"/>
  <c r="O2026" i="7"/>
  <c r="AQ2026" i="7" s="1"/>
  <c r="AR2026" i="7" s="1"/>
  <c r="AI2025" i="7"/>
  <c r="AD2025" i="7"/>
  <c r="V2025" i="7"/>
  <c r="O2025" i="7"/>
  <c r="AQ2025" i="7" s="1"/>
  <c r="AR2025" i="7" s="1"/>
  <c r="AI2024" i="7"/>
  <c r="AD2024" i="7"/>
  <c r="V2024" i="7"/>
  <c r="O2024" i="7"/>
  <c r="AQ2024" i="7" s="1"/>
  <c r="AR2024" i="7" s="1"/>
  <c r="AI2023" i="7"/>
  <c r="AD2023" i="7"/>
  <c r="V2023" i="7"/>
  <c r="O2023" i="7"/>
  <c r="AQ2023" i="7" s="1"/>
  <c r="AR2023" i="7" s="1"/>
  <c r="AI2022" i="7"/>
  <c r="AD2022" i="7"/>
  <c r="V2022" i="7"/>
  <c r="O2022" i="7"/>
  <c r="AQ2022" i="7" s="1"/>
  <c r="AR2022" i="7" s="1"/>
  <c r="AI2021" i="7"/>
  <c r="AD2021" i="7"/>
  <c r="V2021" i="7"/>
  <c r="O2021" i="7"/>
  <c r="AQ2021" i="7"/>
  <c r="AR2021" i="7" s="1"/>
  <c r="AI2020" i="7"/>
  <c r="AD2020" i="7"/>
  <c r="V2020" i="7"/>
  <c r="O2020" i="7"/>
  <c r="AQ2020" i="7" s="1"/>
  <c r="AR2020" i="7" s="1"/>
  <c r="AI2019" i="7"/>
  <c r="AD2019" i="7"/>
  <c r="V2019" i="7"/>
  <c r="O2019" i="7"/>
  <c r="AQ2019" i="7" s="1"/>
  <c r="AR2019" i="7" s="1"/>
  <c r="AI2018" i="7"/>
  <c r="AD2018" i="7"/>
  <c r="V2018" i="7"/>
  <c r="O2018" i="7"/>
  <c r="AQ2018" i="7" s="1"/>
  <c r="AR2018" i="7" s="1"/>
  <c r="AI2017" i="7"/>
  <c r="AD2017" i="7"/>
  <c r="V2017" i="7"/>
  <c r="O2017" i="7"/>
  <c r="AQ2017" i="7" s="1"/>
  <c r="AR2017" i="7" s="1"/>
  <c r="AI2016" i="7"/>
  <c r="AD2016" i="7"/>
  <c r="V2016" i="7"/>
  <c r="O2016" i="7"/>
  <c r="AQ2016" i="7" s="1"/>
  <c r="AR2016" i="7" s="1"/>
  <c r="AI2015" i="7"/>
  <c r="AD2015" i="7"/>
  <c r="V2015" i="7"/>
  <c r="O2015" i="7"/>
  <c r="AQ2015" i="7" s="1"/>
  <c r="AR2015" i="7" s="1"/>
  <c r="AI2014" i="7"/>
  <c r="AD2014" i="7"/>
  <c r="V2014" i="7"/>
  <c r="O2014" i="7"/>
  <c r="AQ2014" i="7" s="1"/>
  <c r="AR2014" i="7" s="1"/>
  <c r="AI2013" i="7"/>
  <c r="AD2013" i="7"/>
  <c r="V2013" i="7"/>
  <c r="O2013" i="7"/>
  <c r="AQ2013" i="7" s="1"/>
  <c r="AR2013" i="7" s="1"/>
  <c r="AI2012" i="7"/>
  <c r="AD2012" i="7"/>
  <c r="V2012" i="7"/>
  <c r="O2012" i="7"/>
  <c r="AQ2012" i="7" s="1"/>
  <c r="AR2012" i="7" s="1"/>
  <c r="AI2011" i="7"/>
  <c r="AD2011" i="7"/>
  <c r="V2011" i="7"/>
  <c r="O2011" i="7"/>
  <c r="AQ2011" i="7" s="1"/>
  <c r="AR2011" i="7" s="1"/>
  <c r="AI2010" i="7"/>
  <c r="AD2010" i="7"/>
  <c r="V2010" i="7"/>
  <c r="O2010" i="7"/>
  <c r="AQ2010" i="7" s="1"/>
  <c r="AR2010" i="7" s="1"/>
  <c r="AI2009" i="7"/>
  <c r="AD2009" i="7"/>
  <c r="V2009" i="7"/>
  <c r="O2009" i="7"/>
  <c r="AQ2009" i="7" s="1"/>
  <c r="AR2009" i="7" s="1"/>
  <c r="AI2008" i="7"/>
  <c r="AD2008" i="7"/>
  <c r="V2008" i="7"/>
  <c r="O2008" i="7"/>
  <c r="AQ2008" i="7" s="1"/>
  <c r="AR2008" i="7" s="1"/>
  <c r="AI2007" i="7"/>
  <c r="AD2007" i="7"/>
  <c r="V2007" i="7"/>
  <c r="O2007" i="7"/>
  <c r="AQ2007" i="7" s="1"/>
  <c r="AR2007" i="7" s="1"/>
  <c r="AI2006" i="7"/>
  <c r="AD2006" i="7"/>
  <c r="V2006" i="7"/>
  <c r="O2006" i="7"/>
  <c r="AQ2006" i="7" s="1"/>
  <c r="AR2006" i="7" s="1"/>
  <c r="AI2005" i="7"/>
  <c r="AD2005" i="7"/>
  <c r="V2005" i="7"/>
  <c r="O2005" i="7"/>
  <c r="AQ2005" i="7" s="1"/>
  <c r="AR2005" i="7" s="1"/>
  <c r="AI2004" i="7"/>
  <c r="AD2004" i="7"/>
  <c r="V2004" i="7"/>
  <c r="O2004" i="7"/>
  <c r="AQ2004" i="7" s="1"/>
  <c r="AR2004" i="7" s="1"/>
  <c r="AI2003" i="7"/>
  <c r="AD2003" i="7"/>
  <c r="V2003" i="7"/>
  <c r="O2003" i="7"/>
  <c r="AQ2003" i="7" s="1"/>
  <c r="AR2003" i="7" s="1"/>
  <c r="AI2002" i="7"/>
  <c r="AD2002" i="7"/>
  <c r="V2002" i="7"/>
  <c r="O2002" i="7"/>
  <c r="AQ2002" i="7" s="1"/>
  <c r="AR2002" i="7" s="1"/>
  <c r="AI2001" i="7"/>
  <c r="AD2001" i="7"/>
  <c r="V2001" i="7"/>
  <c r="O2001" i="7"/>
  <c r="AQ2001" i="7" s="1"/>
  <c r="AR2001" i="7" s="1"/>
  <c r="AI2000" i="7"/>
  <c r="AD2000" i="7"/>
  <c r="V2000" i="7"/>
  <c r="O2000" i="7"/>
  <c r="AQ2000" i="7" s="1"/>
  <c r="AR2000" i="7" s="1"/>
  <c r="AI1999" i="7"/>
  <c r="AD1999" i="7"/>
  <c r="V1999" i="7"/>
  <c r="O1999" i="7"/>
  <c r="AQ1999" i="7" s="1"/>
  <c r="AR1999" i="7" s="1"/>
  <c r="AI1998" i="7"/>
  <c r="AD1998" i="7"/>
  <c r="V1998" i="7"/>
  <c r="O1998" i="7"/>
  <c r="AQ1998" i="7" s="1"/>
  <c r="AR1998" i="7" s="1"/>
  <c r="AI1997" i="7"/>
  <c r="AD1997" i="7"/>
  <c r="V1997" i="7"/>
  <c r="O1997" i="7"/>
  <c r="AQ1997" i="7" s="1"/>
  <c r="AR1997" i="7" s="1"/>
  <c r="AI1996" i="7"/>
  <c r="AD1996" i="7"/>
  <c r="V1996" i="7"/>
  <c r="O1996" i="7"/>
  <c r="AQ1996" i="7" s="1"/>
  <c r="AR1996" i="7" s="1"/>
  <c r="AI1995" i="7"/>
  <c r="AD1995" i="7"/>
  <c r="V1995" i="7"/>
  <c r="O1995" i="7"/>
  <c r="AQ1995" i="7" s="1"/>
  <c r="AR1995" i="7" s="1"/>
  <c r="AI1994" i="7"/>
  <c r="AD1994" i="7"/>
  <c r="V1994" i="7"/>
  <c r="O1994" i="7"/>
  <c r="AQ1994" i="7" s="1"/>
  <c r="AR1994" i="7" s="1"/>
  <c r="AI1993" i="7"/>
  <c r="AD1993" i="7"/>
  <c r="V1993" i="7"/>
  <c r="O1993" i="7"/>
  <c r="AQ1993" i="7" s="1"/>
  <c r="AR1993" i="7" s="1"/>
  <c r="AI1992" i="7"/>
  <c r="AD1992" i="7"/>
  <c r="V1992" i="7"/>
  <c r="O1992" i="7"/>
  <c r="AQ1992" i="7" s="1"/>
  <c r="AR1992" i="7" s="1"/>
  <c r="AI1991" i="7"/>
  <c r="AD1991" i="7"/>
  <c r="V1991" i="7"/>
  <c r="O1991" i="7"/>
  <c r="AQ1991" i="7"/>
  <c r="AR1991" i="7" s="1"/>
  <c r="AI1990" i="7"/>
  <c r="AD1990" i="7"/>
  <c r="V1990" i="7"/>
  <c r="O1990" i="7"/>
  <c r="AQ1990" i="7" s="1"/>
  <c r="AR1990" i="7" s="1"/>
  <c r="AI1989" i="7"/>
  <c r="AD1989" i="7"/>
  <c r="V1989" i="7"/>
  <c r="O1989" i="7"/>
  <c r="AQ1989" i="7" s="1"/>
  <c r="AR1989" i="7" s="1"/>
  <c r="AI1988" i="7"/>
  <c r="AD1988" i="7"/>
  <c r="V1988" i="7"/>
  <c r="O1988" i="7"/>
  <c r="AQ1988" i="7" s="1"/>
  <c r="AR1988" i="7" s="1"/>
  <c r="AI1987" i="7"/>
  <c r="AD1987" i="7"/>
  <c r="V1987" i="7"/>
  <c r="O1987" i="7"/>
  <c r="AQ1987" i="7" s="1"/>
  <c r="AR1987" i="7" s="1"/>
  <c r="AI1986" i="7"/>
  <c r="AD1986" i="7"/>
  <c r="V1986" i="7"/>
  <c r="O1986" i="7"/>
  <c r="AQ1986" i="7" s="1"/>
  <c r="AR1986" i="7" s="1"/>
  <c r="AI1985" i="7"/>
  <c r="AD1985" i="7"/>
  <c r="V1985" i="7"/>
  <c r="O1985" i="7"/>
  <c r="AQ1985" i="7" s="1"/>
  <c r="AR1985" i="7" s="1"/>
  <c r="AI1984" i="7"/>
  <c r="AD1984" i="7"/>
  <c r="V1984" i="7"/>
  <c r="O1984" i="7"/>
  <c r="AQ1984" i="7" s="1"/>
  <c r="AR1984" i="7" s="1"/>
  <c r="AI1983" i="7"/>
  <c r="AD1983" i="7"/>
  <c r="V1983" i="7"/>
  <c r="O1983" i="7"/>
  <c r="AQ1983" i="7"/>
  <c r="AR1983" i="7" s="1"/>
  <c r="AI1982" i="7"/>
  <c r="AD1982" i="7"/>
  <c r="V1982" i="7"/>
  <c r="O1982" i="7"/>
  <c r="AQ1982" i="7" s="1"/>
  <c r="AR1982" i="7" s="1"/>
  <c r="AI1981" i="7"/>
  <c r="AD1981" i="7"/>
  <c r="V1981" i="7"/>
  <c r="O1981" i="7"/>
  <c r="AQ1981" i="7" s="1"/>
  <c r="AR1981" i="7" s="1"/>
  <c r="AI1980" i="7"/>
  <c r="AD1980" i="7"/>
  <c r="V1980" i="7"/>
  <c r="O1980" i="7"/>
  <c r="AQ1980" i="7" s="1"/>
  <c r="AR1980" i="7" s="1"/>
  <c r="AI1979" i="7"/>
  <c r="AD1979" i="7"/>
  <c r="V1979" i="7"/>
  <c r="O1979" i="7"/>
  <c r="AQ1979" i="7" s="1"/>
  <c r="AR1979" i="7" s="1"/>
  <c r="AI1978" i="7"/>
  <c r="AD1978" i="7"/>
  <c r="V1978" i="7"/>
  <c r="O1978" i="7"/>
  <c r="AQ1978" i="7" s="1"/>
  <c r="AR1978" i="7" s="1"/>
  <c r="AI1977" i="7"/>
  <c r="AD1977" i="7"/>
  <c r="V1977" i="7"/>
  <c r="O1977" i="7"/>
  <c r="AQ1977" i="7" s="1"/>
  <c r="AR1977" i="7" s="1"/>
  <c r="AI1976" i="7"/>
  <c r="AD1976" i="7"/>
  <c r="V1976" i="7"/>
  <c r="O1976" i="7"/>
  <c r="AQ1976" i="7" s="1"/>
  <c r="AR1976" i="7" s="1"/>
  <c r="AI1975" i="7"/>
  <c r="AD1975" i="7"/>
  <c r="V1975" i="7"/>
  <c r="O1975" i="7"/>
  <c r="AQ1975" i="7" s="1"/>
  <c r="AR1975" i="7" s="1"/>
  <c r="AI1974" i="7"/>
  <c r="AD1974" i="7"/>
  <c r="V1974" i="7"/>
  <c r="O1974" i="7"/>
  <c r="AQ1974" i="7" s="1"/>
  <c r="AR1974" i="7" s="1"/>
  <c r="AI1973" i="7"/>
  <c r="AD1973" i="7"/>
  <c r="V1973" i="7"/>
  <c r="O1973" i="7"/>
  <c r="AQ1973" i="7" s="1"/>
  <c r="AR1973" i="7" s="1"/>
  <c r="AI1972" i="7"/>
  <c r="AD1972" i="7"/>
  <c r="V1972" i="7"/>
  <c r="O1972" i="7"/>
  <c r="AQ1972" i="7" s="1"/>
  <c r="AR1972" i="7" s="1"/>
  <c r="AI1971" i="7"/>
  <c r="AD1971" i="7"/>
  <c r="V1971" i="7"/>
  <c r="O1971" i="7"/>
  <c r="AQ1971" i="7" s="1"/>
  <c r="AR1971" i="7" s="1"/>
  <c r="AI1970" i="7"/>
  <c r="AD1970" i="7"/>
  <c r="V1970" i="7"/>
  <c r="O1970" i="7"/>
  <c r="AQ1970" i="7" s="1"/>
  <c r="AR1970" i="7" s="1"/>
  <c r="AI1969" i="7"/>
  <c r="AD1969" i="7"/>
  <c r="V1969" i="7"/>
  <c r="O1969" i="7"/>
  <c r="AQ1969" i="7" s="1"/>
  <c r="AR1969" i="7" s="1"/>
  <c r="AI1968" i="7"/>
  <c r="AD1968" i="7"/>
  <c r="V1968" i="7"/>
  <c r="O1968" i="7"/>
  <c r="AQ1968" i="7" s="1"/>
  <c r="AR1968" i="7" s="1"/>
  <c r="AI1967" i="7"/>
  <c r="AD1967" i="7"/>
  <c r="V1967" i="7"/>
  <c r="O1967" i="7"/>
  <c r="AQ1967" i="7"/>
  <c r="AR1967" i="7" s="1"/>
  <c r="AI1966" i="7"/>
  <c r="AD1966" i="7"/>
  <c r="V1966" i="7"/>
  <c r="O1966" i="7"/>
  <c r="AQ1966" i="7" s="1"/>
  <c r="AR1966" i="7" s="1"/>
  <c r="AI1965" i="7"/>
  <c r="AD1965" i="7"/>
  <c r="V1965" i="7"/>
  <c r="O1965" i="7"/>
  <c r="AQ1965" i="7" s="1"/>
  <c r="AR1965" i="7" s="1"/>
  <c r="AI1964" i="7"/>
  <c r="AD1964" i="7"/>
  <c r="V1964" i="7"/>
  <c r="O1964" i="7"/>
  <c r="AQ1964" i="7" s="1"/>
  <c r="AR1964" i="7" s="1"/>
  <c r="AI1963" i="7"/>
  <c r="AD1963" i="7"/>
  <c r="V1963" i="7"/>
  <c r="O1963" i="7"/>
  <c r="AQ1963" i="7" s="1"/>
  <c r="AR1963" i="7" s="1"/>
  <c r="AI1962" i="7"/>
  <c r="AD1962" i="7"/>
  <c r="V1962" i="7"/>
  <c r="O1962" i="7"/>
  <c r="AQ1962" i="7" s="1"/>
  <c r="AR1962" i="7" s="1"/>
  <c r="AI1961" i="7"/>
  <c r="AD1961" i="7"/>
  <c r="V1961" i="7"/>
  <c r="O1961" i="7"/>
  <c r="AQ1961" i="7" s="1"/>
  <c r="AR1961" i="7" s="1"/>
  <c r="AI1960" i="7"/>
  <c r="AD1960" i="7"/>
  <c r="V1960" i="7"/>
  <c r="O1960" i="7"/>
  <c r="AQ1960" i="7" s="1"/>
  <c r="AR1960" i="7" s="1"/>
  <c r="AI1959" i="7"/>
  <c r="AD1959" i="7"/>
  <c r="V1959" i="7"/>
  <c r="O1959" i="7"/>
  <c r="AQ1959" i="7" s="1"/>
  <c r="AR1959" i="7" s="1"/>
  <c r="AI1958" i="7"/>
  <c r="AD1958" i="7"/>
  <c r="V1958" i="7"/>
  <c r="O1958" i="7"/>
  <c r="AQ1958" i="7" s="1"/>
  <c r="AR1958" i="7" s="1"/>
  <c r="AI1957" i="7"/>
  <c r="AD1957" i="7"/>
  <c r="V1957" i="7"/>
  <c r="O1957" i="7"/>
  <c r="AQ1957" i="7" s="1"/>
  <c r="AR1957" i="7" s="1"/>
  <c r="AI1956" i="7"/>
  <c r="AD1956" i="7"/>
  <c r="V1956" i="7"/>
  <c r="O1956" i="7"/>
  <c r="AQ1956" i="7" s="1"/>
  <c r="AR1956" i="7" s="1"/>
  <c r="AI1955" i="7"/>
  <c r="AD1955" i="7"/>
  <c r="V1955" i="7"/>
  <c r="O1955" i="7"/>
  <c r="AQ1955" i="7" s="1"/>
  <c r="AR1955" i="7" s="1"/>
  <c r="AI1954" i="7"/>
  <c r="AD1954" i="7"/>
  <c r="V1954" i="7"/>
  <c r="O1954" i="7"/>
  <c r="AQ1954" i="7"/>
  <c r="AR1954" i="7" s="1"/>
  <c r="AI1953" i="7"/>
  <c r="AD1953" i="7"/>
  <c r="V1953" i="7"/>
  <c r="O1953" i="7"/>
  <c r="AQ1953" i="7" s="1"/>
  <c r="AR1953" i="7" s="1"/>
  <c r="AI1952" i="7"/>
  <c r="AD1952" i="7"/>
  <c r="V1952" i="7"/>
  <c r="O1952" i="7"/>
  <c r="AQ1952" i="7" s="1"/>
  <c r="AR1952" i="7" s="1"/>
  <c r="AI1951" i="7"/>
  <c r="AD1951" i="7"/>
  <c r="V1951" i="7"/>
  <c r="O1951" i="7"/>
  <c r="AQ1951" i="7" s="1"/>
  <c r="AR1951" i="7" s="1"/>
  <c r="AI1950" i="7"/>
  <c r="AD1950" i="7"/>
  <c r="V1950" i="7"/>
  <c r="O1950" i="7"/>
  <c r="AQ1950" i="7" s="1"/>
  <c r="AR1950" i="7" s="1"/>
  <c r="AI1949" i="7"/>
  <c r="AD1949" i="7"/>
  <c r="V1949" i="7"/>
  <c r="O1949" i="7"/>
  <c r="AQ1949" i="7" s="1"/>
  <c r="AR1949" i="7" s="1"/>
  <c r="AI1948" i="7"/>
  <c r="AD1948" i="7"/>
  <c r="V1948" i="7"/>
  <c r="O1948" i="7"/>
  <c r="AQ1948" i="7" s="1"/>
  <c r="AR1948" i="7" s="1"/>
  <c r="AI1947" i="7"/>
  <c r="AD1947" i="7"/>
  <c r="V1947" i="7"/>
  <c r="O1947" i="7"/>
  <c r="AQ1947" i="7" s="1"/>
  <c r="AR1947" i="7" s="1"/>
  <c r="AI1946" i="7"/>
  <c r="AD1946" i="7"/>
  <c r="V1946" i="7"/>
  <c r="O1946" i="7"/>
  <c r="AQ1946" i="7" s="1"/>
  <c r="AR1946" i="7" s="1"/>
  <c r="AI1945" i="7"/>
  <c r="AD1945" i="7"/>
  <c r="V1945" i="7"/>
  <c r="O1945" i="7"/>
  <c r="AQ1945" i="7" s="1"/>
  <c r="AR1945" i="7" s="1"/>
  <c r="AI1944" i="7"/>
  <c r="AD1944" i="7"/>
  <c r="V1944" i="7"/>
  <c r="O1944" i="7"/>
  <c r="AQ1944" i="7" s="1"/>
  <c r="AR1944" i="7" s="1"/>
  <c r="AI1943" i="7"/>
  <c r="AD1943" i="7"/>
  <c r="V1943" i="7"/>
  <c r="O1943" i="7"/>
  <c r="AQ1943" i="7" s="1"/>
  <c r="AR1943" i="7" s="1"/>
  <c r="AI1942" i="7"/>
  <c r="AD1942" i="7"/>
  <c r="V1942" i="7"/>
  <c r="O1942" i="7"/>
  <c r="AQ1942" i="7" s="1"/>
  <c r="AR1942" i="7" s="1"/>
  <c r="AI1941" i="7"/>
  <c r="AD1941" i="7"/>
  <c r="V1941" i="7"/>
  <c r="O1941" i="7"/>
  <c r="AQ1941" i="7" s="1"/>
  <c r="AR1941" i="7" s="1"/>
  <c r="AI1940" i="7"/>
  <c r="AD1940" i="7"/>
  <c r="V1940" i="7"/>
  <c r="O1940" i="7"/>
  <c r="AQ1940" i="7" s="1"/>
  <c r="AR1940" i="7" s="1"/>
  <c r="AI1939" i="7"/>
  <c r="AD1939" i="7"/>
  <c r="V1939" i="7"/>
  <c r="O1939" i="7"/>
  <c r="AQ1939" i="7" s="1"/>
  <c r="AR1939" i="7" s="1"/>
  <c r="AI1938" i="7"/>
  <c r="AD1938" i="7"/>
  <c r="V1938" i="7"/>
  <c r="O1938" i="7"/>
  <c r="AQ1938" i="7" s="1"/>
  <c r="AR1938" i="7" s="1"/>
  <c r="AI1937" i="7"/>
  <c r="AD1937" i="7"/>
  <c r="V1937" i="7"/>
  <c r="O1937" i="7"/>
  <c r="AQ1937" i="7" s="1"/>
  <c r="AR1937" i="7" s="1"/>
  <c r="AI1936" i="7"/>
  <c r="AD1936" i="7"/>
  <c r="V1936" i="7"/>
  <c r="O1936" i="7"/>
  <c r="AQ1936" i="7" s="1"/>
  <c r="AR1936" i="7" s="1"/>
  <c r="AI1935" i="7"/>
  <c r="AD1935" i="7"/>
  <c r="V1935" i="7"/>
  <c r="O1935" i="7"/>
  <c r="AQ1935" i="7" s="1"/>
  <c r="AR1935" i="7" s="1"/>
  <c r="AI1934" i="7"/>
  <c r="AD1934" i="7"/>
  <c r="V1934" i="7"/>
  <c r="O1934" i="7"/>
  <c r="AQ1934" i="7" s="1"/>
  <c r="AR1934" i="7" s="1"/>
  <c r="AI1933" i="7"/>
  <c r="AD1933" i="7"/>
  <c r="V1933" i="7"/>
  <c r="O1933" i="7"/>
  <c r="AQ1933" i="7" s="1"/>
  <c r="AR1933" i="7" s="1"/>
  <c r="AI1932" i="7"/>
  <c r="AD1932" i="7"/>
  <c r="V1932" i="7"/>
  <c r="O1932" i="7"/>
  <c r="AQ1932" i="7" s="1"/>
  <c r="AR1932" i="7" s="1"/>
  <c r="AI1931" i="7"/>
  <c r="AD1931" i="7"/>
  <c r="V1931" i="7"/>
  <c r="O1931" i="7"/>
  <c r="AQ1931" i="7"/>
  <c r="AR1931" i="7" s="1"/>
  <c r="AI1930" i="7"/>
  <c r="AD1930" i="7"/>
  <c r="V1930" i="7"/>
  <c r="O1930" i="7"/>
  <c r="AQ1930" i="7" s="1"/>
  <c r="AR1930" i="7" s="1"/>
  <c r="AI1929" i="7"/>
  <c r="AD1929" i="7"/>
  <c r="V1929" i="7"/>
  <c r="O1929" i="7"/>
  <c r="AQ1929" i="7" s="1"/>
  <c r="AR1929" i="7" s="1"/>
  <c r="AI1928" i="7"/>
  <c r="AD1928" i="7"/>
  <c r="V1928" i="7"/>
  <c r="O1928" i="7"/>
  <c r="AQ1928" i="7" s="1"/>
  <c r="AR1928" i="7" s="1"/>
  <c r="AI1927" i="7"/>
  <c r="AD1927" i="7"/>
  <c r="V1927" i="7"/>
  <c r="O1927" i="7"/>
  <c r="AQ1927" i="7"/>
  <c r="AR1927" i="7" s="1"/>
  <c r="AI1926" i="7"/>
  <c r="AD1926" i="7"/>
  <c r="V1926" i="7"/>
  <c r="O1926" i="7"/>
  <c r="AQ1926" i="7" s="1"/>
  <c r="AR1926" i="7" s="1"/>
  <c r="AI1925" i="7"/>
  <c r="AD1925" i="7"/>
  <c r="V1925" i="7"/>
  <c r="O1925" i="7"/>
  <c r="AQ1925" i="7" s="1"/>
  <c r="AR1925" i="7" s="1"/>
  <c r="AI1924" i="7"/>
  <c r="AD1924" i="7"/>
  <c r="V1924" i="7"/>
  <c r="O1924" i="7"/>
  <c r="AQ1924" i="7" s="1"/>
  <c r="AR1924" i="7" s="1"/>
  <c r="AI1923" i="7"/>
  <c r="AD1923" i="7"/>
  <c r="V1923" i="7"/>
  <c r="O1923" i="7"/>
  <c r="AQ1923" i="7" s="1"/>
  <c r="AR1923" i="7" s="1"/>
  <c r="AI1922" i="7"/>
  <c r="AD1922" i="7"/>
  <c r="V1922" i="7"/>
  <c r="O1922" i="7"/>
  <c r="AQ1922" i="7" s="1"/>
  <c r="AR1922" i="7" s="1"/>
  <c r="AI1921" i="7"/>
  <c r="AD1921" i="7"/>
  <c r="V1921" i="7"/>
  <c r="O1921" i="7"/>
  <c r="AQ1921" i="7" s="1"/>
  <c r="AR1921" i="7" s="1"/>
  <c r="AI1920" i="7"/>
  <c r="AD1920" i="7"/>
  <c r="V1920" i="7"/>
  <c r="O1920" i="7"/>
  <c r="AQ1920" i="7" s="1"/>
  <c r="AR1920" i="7" s="1"/>
  <c r="AI1919" i="7"/>
  <c r="AD1919" i="7"/>
  <c r="V1919" i="7"/>
  <c r="O1919" i="7"/>
  <c r="AQ1919" i="7" s="1"/>
  <c r="AR1919" i="7" s="1"/>
  <c r="AI1918" i="7"/>
  <c r="AD1918" i="7"/>
  <c r="V1918" i="7"/>
  <c r="O1918" i="7"/>
  <c r="AQ1918" i="7" s="1"/>
  <c r="AR1918" i="7" s="1"/>
  <c r="AI1917" i="7"/>
  <c r="AD1917" i="7"/>
  <c r="V1917" i="7"/>
  <c r="O1917" i="7"/>
  <c r="AQ1917" i="7" s="1"/>
  <c r="AR1917" i="7" s="1"/>
  <c r="AI1916" i="7"/>
  <c r="AD1916" i="7"/>
  <c r="V1916" i="7"/>
  <c r="O1916" i="7"/>
  <c r="AQ1916" i="7" s="1"/>
  <c r="AR1916" i="7" s="1"/>
  <c r="AI1915" i="7"/>
  <c r="AD1915" i="7"/>
  <c r="V1915" i="7"/>
  <c r="O1915" i="7"/>
  <c r="AQ1915" i="7" s="1"/>
  <c r="AR1915" i="7" s="1"/>
  <c r="AI1914" i="7"/>
  <c r="AD1914" i="7"/>
  <c r="V1914" i="7"/>
  <c r="O1914" i="7"/>
  <c r="AQ1914" i="7" s="1"/>
  <c r="AR1914" i="7" s="1"/>
  <c r="AI1913" i="7"/>
  <c r="AD1913" i="7"/>
  <c r="V1913" i="7"/>
  <c r="O1913" i="7"/>
  <c r="AQ1913" i="7" s="1"/>
  <c r="AR1913" i="7" s="1"/>
  <c r="AI1912" i="7"/>
  <c r="AD1912" i="7"/>
  <c r="V1912" i="7"/>
  <c r="O1912" i="7"/>
  <c r="AQ1912" i="7" s="1"/>
  <c r="AR1912" i="7" s="1"/>
  <c r="AI1911" i="7"/>
  <c r="AD1911" i="7"/>
  <c r="V1911" i="7"/>
  <c r="O1911" i="7"/>
  <c r="AQ1911" i="7" s="1"/>
  <c r="AR1911" i="7" s="1"/>
  <c r="AI1910" i="7"/>
  <c r="AD1910" i="7"/>
  <c r="V1910" i="7"/>
  <c r="O1910" i="7"/>
  <c r="AQ1910" i="7" s="1"/>
  <c r="AR1910" i="7" s="1"/>
  <c r="AI1909" i="7"/>
  <c r="AD1909" i="7"/>
  <c r="V1909" i="7"/>
  <c r="O1909" i="7"/>
  <c r="AQ1909" i="7" s="1"/>
  <c r="AR1909" i="7" s="1"/>
  <c r="AI1908" i="7"/>
  <c r="AD1908" i="7"/>
  <c r="V1908" i="7"/>
  <c r="O1908" i="7"/>
  <c r="AQ1908" i="7" s="1"/>
  <c r="AR1908" i="7" s="1"/>
  <c r="AI1907" i="7"/>
  <c r="AD1907" i="7"/>
  <c r="V1907" i="7"/>
  <c r="O1907" i="7"/>
  <c r="AQ1907" i="7" s="1"/>
  <c r="AR1907" i="7" s="1"/>
  <c r="AI1906" i="7"/>
  <c r="AD1906" i="7"/>
  <c r="V1906" i="7"/>
  <c r="O1906" i="7"/>
  <c r="AQ1906" i="7" s="1"/>
  <c r="AR1906" i="7" s="1"/>
  <c r="AI1905" i="7"/>
  <c r="AD1905" i="7"/>
  <c r="V1905" i="7"/>
  <c r="O1905" i="7"/>
  <c r="AQ1905" i="7" s="1"/>
  <c r="AR1905" i="7" s="1"/>
  <c r="AI1904" i="7"/>
  <c r="AD1904" i="7"/>
  <c r="V1904" i="7"/>
  <c r="O1904" i="7"/>
  <c r="AQ1904" i="7" s="1"/>
  <c r="AR1904" i="7" s="1"/>
  <c r="AI1903" i="7"/>
  <c r="AD1903" i="7"/>
  <c r="V1903" i="7"/>
  <c r="O1903" i="7"/>
  <c r="AQ1903" i="7" s="1"/>
  <c r="AR1903" i="7" s="1"/>
  <c r="AI1902" i="7"/>
  <c r="AD1902" i="7"/>
  <c r="V1902" i="7"/>
  <c r="O1902" i="7"/>
  <c r="AQ1902" i="7" s="1"/>
  <c r="AR1902" i="7" s="1"/>
  <c r="AI1901" i="7"/>
  <c r="AD1901" i="7"/>
  <c r="V1901" i="7"/>
  <c r="O1901" i="7"/>
  <c r="AQ1901" i="7" s="1"/>
  <c r="AR1901" i="7" s="1"/>
  <c r="AI1900" i="7"/>
  <c r="AD1900" i="7"/>
  <c r="V1900" i="7"/>
  <c r="O1900" i="7"/>
  <c r="AQ1900" i="7" s="1"/>
  <c r="AR1900" i="7" s="1"/>
  <c r="AI1899" i="7"/>
  <c r="AD1899" i="7"/>
  <c r="V1899" i="7"/>
  <c r="O1899" i="7"/>
  <c r="AQ1899" i="7" s="1"/>
  <c r="AR1899" i="7" s="1"/>
  <c r="AI1898" i="7"/>
  <c r="AD1898" i="7"/>
  <c r="V1898" i="7"/>
  <c r="O1898" i="7"/>
  <c r="AQ1898" i="7"/>
  <c r="AR1898" i="7" s="1"/>
  <c r="AI1897" i="7"/>
  <c r="AD1897" i="7"/>
  <c r="V1897" i="7"/>
  <c r="O1897" i="7"/>
  <c r="AQ1897" i="7" s="1"/>
  <c r="AR1897" i="7" s="1"/>
  <c r="AI1896" i="7"/>
  <c r="AD1896" i="7"/>
  <c r="V1896" i="7"/>
  <c r="O1896" i="7"/>
  <c r="AQ1896" i="7" s="1"/>
  <c r="AR1896" i="7" s="1"/>
  <c r="AI1895" i="7"/>
  <c r="AD1895" i="7"/>
  <c r="V1895" i="7"/>
  <c r="O1895" i="7"/>
  <c r="AQ1895" i="7" s="1"/>
  <c r="AR1895" i="7" s="1"/>
  <c r="AI1894" i="7"/>
  <c r="AD1894" i="7"/>
  <c r="V1894" i="7"/>
  <c r="O1894" i="7"/>
  <c r="AQ1894" i="7"/>
  <c r="AR1894" i="7" s="1"/>
  <c r="AI1893" i="7"/>
  <c r="AD1893" i="7"/>
  <c r="V1893" i="7"/>
  <c r="O1893" i="7"/>
  <c r="AQ1893" i="7" s="1"/>
  <c r="AR1893" i="7" s="1"/>
  <c r="AI1892" i="7"/>
  <c r="AD1892" i="7"/>
  <c r="V1892" i="7"/>
  <c r="O1892" i="7"/>
  <c r="AQ1892" i="7" s="1"/>
  <c r="AR1892" i="7" s="1"/>
  <c r="AI1891" i="7"/>
  <c r="AD1891" i="7"/>
  <c r="V1891" i="7"/>
  <c r="O1891" i="7"/>
  <c r="AQ1891" i="7" s="1"/>
  <c r="AR1891" i="7" s="1"/>
  <c r="AI1890" i="7"/>
  <c r="AD1890" i="7"/>
  <c r="V1890" i="7"/>
  <c r="O1890" i="7"/>
  <c r="AQ1890" i="7" s="1"/>
  <c r="AR1890" i="7" s="1"/>
  <c r="AI1889" i="7"/>
  <c r="AD1889" i="7"/>
  <c r="V1889" i="7"/>
  <c r="O1889" i="7"/>
  <c r="AQ1889" i="7" s="1"/>
  <c r="AR1889" i="7" s="1"/>
  <c r="AI1888" i="7"/>
  <c r="AD1888" i="7"/>
  <c r="V1888" i="7"/>
  <c r="O1888" i="7"/>
  <c r="AQ1888" i="7" s="1"/>
  <c r="AR1888" i="7" s="1"/>
  <c r="AI1887" i="7"/>
  <c r="AD1887" i="7"/>
  <c r="V1887" i="7"/>
  <c r="O1887" i="7"/>
  <c r="AQ1887" i="7" s="1"/>
  <c r="AR1887" i="7" s="1"/>
  <c r="AI1886" i="7"/>
  <c r="AD1886" i="7"/>
  <c r="V1886" i="7"/>
  <c r="O1886" i="7"/>
  <c r="AQ1886" i="7" s="1"/>
  <c r="AR1886" i="7" s="1"/>
  <c r="AI1885" i="7"/>
  <c r="AD1885" i="7"/>
  <c r="V1885" i="7"/>
  <c r="O1885" i="7"/>
  <c r="AQ1885" i="7" s="1"/>
  <c r="AR1885" i="7" s="1"/>
  <c r="AI1884" i="7"/>
  <c r="AD1884" i="7"/>
  <c r="V1884" i="7"/>
  <c r="O1884" i="7"/>
  <c r="AQ1884" i="7" s="1"/>
  <c r="AR1884" i="7" s="1"/>
  <c r="AI1883" i="7"/>
  <c r="AD1883" i="7"/>
  <c r="V1883" i="7"/>
  <c r="O1883" i="7"/>
  <c r="AQ1883" i="7"/>
  <c r="AR1883" i="7" s="1"/>
  <c r="AI1882" i="7"/>
  <c r="AD1882" i="7"/>
  <c r="V1882" i="7"/>
  <c r="O1882" i="7"/>
  <c r="AQ1882" i="7"/>
  <c r="AR1882" i="7" s="1"/>
  <c r="AI1881" i="7"/>
  <c r="AD1881" i="7"/>
  <c r="V1881" i="7"/>
  <c r="O1881" i="7"/>
  <c r="AQ1881" i="7" s="1"/>
  <c r="AR1881" i="7" s="1"/>
  <c r="AI1880" i="7"/>
  <c r="AD1880" i="7"/>
  <c r="V1880" i="7"/>
  <c r="O1880" i="7"/>
  <c r="AQ1880" i="7" s="1"/>
  <c r="AR1880" i="7" s="1"/>
  <c r="AI1879" i="7"/>
  <c r="AD1879" i="7"/>
  <c r="V1879" i="7"/>
  <c r="O1879" i="7"/>
  <c r="AQ1879" i="7" s="1"/>
  <c r="AR1879" i="7" s="1"/>
  <c r="AI1878" i="7"/>
  <c r="AD1878" i="7"/>
  <c r="V1878" i="7"/>
  <c r="O1878" i="7"/>
  <c r="AQ1878" i="7"/>
  <c r="AR1878" i="7" s="1"/>
  <c r="AI1877" i="7"/>
  <c r="AD1877" i="7"/>
  <c r="V1877" i="7"/>
  <c r="O1877" i="7"/>
  <c r="AQ1877" i="7" s="1"/>
  <c r="AR1877" i="7" s="1"/>
  <c r="AI1876" i="7"/>
  <c r="AD1876" i="7"/>
  <c r="V1876" i="7"/>
  <c r="O1876" i="7"/>
  <c r="AQ1876" i="7" s="1"/>
  <c r="AR1876" i="7" s="1"/>
  <c r="AI1875" i="7"/>
  <c r="AD1875" i="7"/>
  <c r="V1875" i="7"/>
  <c r="O1875" i="7"/>
  <c r="AQ1875" i="7" s="1"/>
  <c r="AR1875" i="7" s="1"/>
  <c r="AI1874" i="7"/>
  <c r="AD1874" i="7"/>
  <c r="V1874" i="7"/>
  <c r="O1874" i="7"/>
  <c r="AQ1874" i="7" s="1"/>
  <c r="AR1874" i="7" s="1"/>
  <c r="AI1873" i="7"/>
  <c r="AD1873" i="7"/>
  <c r="V1873" i="7"/>
  <c r="O1873" i="7"/>
  <c r="AQ1873" i="7" s="1"/>
  <c r="AR1873" i="7" s="1"/>
  <c r="AI1872" i="7"/>
  <c r="AD1872" i="7"/>
  <c r="V1872" i="7"/>
  <c r="O1872" i="7"/>
  <c r="AQ1872" i="7" s="1"/>
  <c r="AR1872" i="7" s="1"/>
  <c r="AI1871" i="7"/>
  <c r="AD1871" i="7"/>
  <c r="V1871" i="7"/>
  <c r="O1871" i="7"/>
  <c r="AQ1871" i="7" s="1"/>
  <c r="AR1871" i="7" s="1"/>
  <c r="AI1870" i="7"/>
  <c r="AD1870" i="7"/>
  <c r="V1870" i="7"/>
  <c r="O1870" i="7"/>
  <c r="AQ1870" i="7" s="1"/>
  <c r="AR1870" i="7" s="1"/>
  <c r="AI1869" i="7"/>
  <c r="AD1869" i="7"/>
  <c r="V1869" i="7"/>
  <c r="O1869" i="7"/>
  <c r="AQ1869" i="7" s="1"/>
  <c r="AR1869" i="7" s="1"/>
  <c r="AI1868" i="7"/>
  <c r="AD1868" i="7"/>
  <c r="V1868" i="7"/>
  <c r="O1868" i="7"/>
  <c r="AQ1868" i="7" s="1"/>
  <c r="AR1868" i="7" s="1"/>
  <c r="AI1867" i="7"/>
  <c r="AD1867" i="7"/>
  <c r="V1867" i="7"/>
  <c r="O1867" i="7"/>
  <c r="AQ1867" i="7" s="1"/>
  <c r="AR1867" i="7" s="1"/>
  <c r="AI1866" i="7"/>
  <c r="AD1866" i="7"/>
  <c r="V1866" i="7"/>
  <c r="O1866" i="7"/>
  <c r="AQ1866" i="7" s="1"/>
  <c r="AR1866" i="7" s="1"/>
  <c r="AI1865" i="7"/>
  <c r="AD1865" i="7"/>
  <c r="V1865" i="7"/>
  <c r="O1865" i="7"/>
  <c r="AQ1865" i="7" s="1"/>
  <c r="AR1865" i="7" s="1"/>
  <c r="AI1864" i="7"/>
  <c r="AD1864" i="7"/>
  <c r="V1864" i="7"/>
  <c r="O1864" i="7"/>
  <c r="AQ1864" i="7" s="1"/>
  <c r="AR1864" i="7" s="1"/>
  <c r="AI1863" i="7"/>
  <c r="AD1863" i="7"/>
  <c r="V1863" i="7"/>
  <c r="O1863" i="7"/>
  <c r="AQ1863" i="7" s="1"/>
  <c r="AR1863" i="7" s="1"/>
  <c r="AI1862" i="7"/>
  <c r="AD1862" i="7"/>
  <c r="V1862" i="7"/>
  <c r="O1862" i="7"/>
  <c r="AQ1862" i="7" s="1"/>
  <c r="AR1862" i="7" s="1"/>
  <c r="AI1861" i="7"/>
  <c r="AD1861" i="7"/>
  <c r="V1861" i="7"/>
  <c r="O1861" i="7"/>
  <c r="AQ1861" i="7" s="1"/>
  <c r="AR1861" i="7" s="1"/>
  <c r="AI1860" i="7"/>
  <c r="AD1860" i="7"/>
  <c r="V1860" i="7"/>
  <c r="O1860" i="7"/>
  <c r="AQ1860" i="7" s="1"/>
  <c r="AR1860" i="7" s="1"/>
  <c r="AI1859" i="7"/>
  <c r="AD1859" i="7"/>
  <c r="V1859" i="7"/>
  <c r="O1859" i="7"/>
  <c r="AQ1859" i="7" s="1"/>
  <c r="AR1859" i="7" s="1"/>
  <c r="AI1858" i="7"/>
  <c r="AD1858" i="7"/>
  <c r="V1858" i="7"/>
  <c r="O1858" i="7"/>
  <c r="AQ1858" i="7" s="1"/>
  <c r="AR1858" i="7" s="1"/>
  <c r="AI1857" i="7"/>
  <c r="AD1857" i="7"/>
  <c r="V1857" i="7"/>
  <c r="O1857" i="7"/>
  <c r="AQ1857" i="7" s="1"/>
  <c r="AR1857" i="7" s="1"/>
  <c r="AI1856" i="7"/>
  <c r="AD1856" i="7"/>
  <c r="V1856" i="7"/>
  <c r="O1856" i="7"/>
  <c r="AQ1856" i="7" s="1"/>
  <c r="AR1856" i="7" s="1"/>
  <c r="AI1855" i="7"/>
  <c r="AD1855" i="7"/>
  <c r="V1855" i="7"/>
  <c r="O1855" i="7"/>
  <c r="AQ1855" i="7" s="1"/>
  <c r="AR1855" i="7" s="1"/>
  <c r="AI1854" i="7"/>
  <c r="AD1854" i="7"/>
  <c r="V1854" i="7"/>
  <c r="O1854" i="7"/>
  <c r="AQ1854" i="7" s="1"/>
  <c r="AR1854" i="7" s="1"/>
  <c r="AI1853" i="7"/>
  <c r="AD1853" i="7"/>
  <c r="V1853" i="7"/>
  <c r="O1853" i="7"/>
  <c r="AQ1853" i="7" s="1"/>
  <c r="AR1853" i="7" s="1"/>
  <c r="AI1852" i="7"/>
  <c r="AD1852" i="7"/>
  <c r="V1852" i="7"/>
  <c r="O1852" i="7"/>
  <c r="AQ1852" i="7" s="1"/>
  <c r="AR1852" i="7" s="1"/>
  <c r="AI1851" i="7"/>
  <c r="AD1851" i="7"/>
  <c r="V1851" i="7"/>
  <c r="O1851" i="7"/>
  <c r="AQ1851" i="7" s="1"/>
  <c r="AR1851" i="7" s="1"/>
  <c r="AI1850" i="7"/>
  <c r="AD1850" i="7"/>
  <c r="V1850" i="7"/>
  <c r="O1850" i="7"/>
  <c r="AQ1850" i="7" s="1"/>
  <c r="AR1850" i="7" s="1"/>
  <c r="AI1849" i="7"/>
  <c r="AD1849" i="7"/>
  <c r="V1849" i="7"/>
  <c r="O1849" i="7"/>
  <c r="AQ1849" i="7" s="1"/>
  <c r="AR1849" i="7" s="1"/>
  <c r="AI1848" i="7"/>
  <c r="AD1848" i="7"/>
  <c r="V1848" i="7"/>
  <c r="O1848" i="7"/>
  <c r="AQ1848" i="7" s="1"/>
  <c r="AR1848" i="7" s="1"/>
  <c r="AI1847" i="7"/>
  <c r="AD1847" i="7"/>
  <c r="V1847" i="7"/>
  <c r="O1847" i="7"/>
  <c r="AQ1847" i="7" s="1"/>
  <c r="AR1847" i="7" s="1"/>
  <c r="AI1846" i="7"/>
  <c r="AD1846" i="7"/>
  <c r="V1846" i="7"/>
  <c r="O1846" i="7"/>
  <c r="AQ1846" i="7" s="1"/>
  <c r="AR1846" i="7" s="1"/>
  <c r="AI1845" i="7"/>
  <c r="AD1845" i="7"/>
  <c r="V1845" i="7"/>
  <c r="O1845" i="7"/>
  <c r="AQ1845" i="7" s="1"/>
  <c r="AR1845" i="7" s="1"/>
  <c r="AI1844" i="7"/>
  <c r="AD1844" i="7"/>
  <c r="V1844" i="7"/>
  <c r="O1844" i="7"/>
  <c r="AQ1844" i="7" s="1"/>
  <c r="AR1844" i="7" s="1"/>
  <c r="AI1843" i="7"/>
  <c r="AD1843" i="7"/>
  <c r="V1843" i="7"/>
  <c r="O1843" i="7"/>
  <c r="AQ1843" i="7" s="1"/>
  <c r="AR1843" i="7" s="1"/>
  <c r="AI1842" i="7"/>
  <c r="AD1842" i="7"/>
  <c r="V1842" i="7"/>
  <c r="O1842" i="7"/>
  <c r="AQ1842" i="7" s="1"/>
  <c r="AR1842" i="7" s="1"/>
  <c r="AI1841" i="7"/>
  <c r="AD1841" i="7"/>
  <c r="V1841" i="7"/>
  <c r="O1841" i="7"/>
  <c r="AQ1841" i="7" s="1"/>
  <c r="AR1841" i="7" s="1"/>
  <c r="AI1840" i="7"/>
  <c r="AD1840" i="7"/>
  <c r="V1840" i="7"/>
  <c r="O1840" i="7"/>
  <c r="AQ1840" i="7" s="1"/>
  <c r="AR1840" i="7" s="1"/>
  <c r="AI1839" i="7"/>
  <c r="AD1839" i="7"/>
  <c r="V1839" i="7"/>
  <c r="O1839" i="7"/>
  <c r="AQ1839" i="7" s="1"/>
  <c r="AR1839" i="7" s="1"/>
  <c r="AI1838" i="7"/>
  <c r="AD1838" i="7"/>
  <c r="V1838" i="7"/>
  <c r="O1838" i="7"/>
  <c r="AQ1838" i="7" s="1"/>
  <c r="AR1838" i="7" s="1"/>
  <c r="AI1837" i="7"/>
  <c r="AD1837" i="7"/>
  <c r="V1837" i="7"/>
  <c r="O1837" i="7"/>
  <c r="AQ1837" i="7" s="1"/>
  <c r="AR1837" i="7" s="1"/>
  <c r="AI1836" i="7"/>
  <c r="AD1836" i="7"/>
  <c r="V1836" i="7"/>
  <c r="O1836" i="7"/>
  <c r="AQ1836" i="7" s="1"/>
  <c r="AR1836" i="7" s="1"/>
  <c r="AI1835" i="7"/>
  <c r="AD1835" i="7"/>
  <c r="V1835" i="7"/>
  <c r="O1835" i="7"/>
  <c r="AQ1835" i="7" s="1"/>
  <c r="AR1835" i="7" s="1"/>
  <c r="AI1834" i="7"/>
  <c r="AD1834" i="7"/>
  <c r="V1834" i="7"/>
  <c r="O1834" i="7"/>
  <c r="AQ1834" i="7" s="1"/>
  <c r="AR1834" i="7" s="1"/>
  <c r="AI1833" i="7"/>
  <c r="AD1833" i="7"/>
  <c r="V1833" i="7"/>
  <c r="O1833" i="7"/>
  <c r="AQ1833" i="7" s="1"/>
  <c r="AR1833" i="7" s="1"/>
  <c r="AI1832" i="7"/>
  <c r="AD1832" i="7"/>
  <c r="V1832" i="7"/>
  <c r="O1832" i="7"/>
  <c r="AQ1832" i="7" s="1"/>
  <c r="AR1832" i="7" s="1"/>
  <c r="AI1831" i="7"/>
  <c r="AD1831" i="7"/>
  <c r="V1831" i="7"/>
  <c r="O1831" i="7"/>
  <c r="AQ1831" i="7" s="1"/>
  <c r="AR1831" i="7" s="1"/>
  <c r="AI1830" i="7"/>
  <c r="AD1830" i="7"/>
  <c r="V1830" i="7"/>
  <c r="O1830" i="7"/>
  <c r="AQ1830" i="7" s="1"/>
  <c r="AR1830" i="7" s="1"/>
  <c r="AI1829" i="7"/>
  <c r="AD1829" i="7"/>
  <c r="V1829" i="7"/>
  <c r="O1829" i="7"/>
  <c r="AQ1829" i="7" s="1"/>
  <c r="AR1829" i="7" s="1"/>
  <c r="AI1828" i="7"/>
  <c r="AD1828" i="7"/>
  <c r="V1828" i="7"/>
  <c r="O1828" i="7"/>
  <c r="AQ1828" i="7" s="1"/>
  <c r="AR1828" i="7" s="1"/>
  <c r="AI1827" i="7"/>
  <c r="AD1827" i="7"/>
  <c r="V1827" i="7"/>
  <c r="O1827" i="7"/>
  <c r="AQ1827" i="7" s="1"/>
  <c r="AR1827" i="7" s="1"/>
  <c r="AI1826" i="7"/>
  <c r="AD1826" i="7"/>
  <c r="V1826" i="7"/>
  <c r="O1826" i="7"/>
  <c r="AQ1826" i="7" s="1"/>
  <c r="AR1826" i="7" s="1"/>
  <c r="AI1825" i="7"/>
  <c r="AD1825" i="7"/>
  <c r="V1825" i="7"/>
  <c r="O1825" i="7"/>
  <c r="AQ1825" i="7" s="1"/>
  <c r="AR1825" i="7" s="1"/>
  <c r="AI1824" i="7"/>
  <c r="AD1824" i="7"/>
  <c r="V1824" i="7"/>
  <c r="O1824" i="7"/>
  <c r="AQ1824" i="7" s="1"/>
  <c r="AR1824" i="7" s="1"/>
  <c r="AI1823" i="7"/>
  <c r="AD1823" i="7"/>
  <c r="V1823" i="7"/>
  <c r="O1823" i="7"/>
  <c r="AQ1823" i="7" s="1"/>
  <c r="AR1823" i="7" s="1"/>
  <c r="AI1822" i="7"/>
  <c r="AD1822" i="7"/>
  <c r="V1822" i="7"/>
  <c r="O1822" i="7"/>
  <c r="AQ1822" i="7" s="1"/>
  <c r="AR1822" i="7" s="1"/>
  <c r="AI1821" i="7"/>
  <c r="AD1821" i="7"/>
  <c r="V1821" i="7"/>
  <c r="O1821" i="7"/>
  <c r="AQ1821" i="7" s="1"/>
  <c r="AR1821" i="7" s="1"/>
  <c r="AI1820" i="7"/>
  <c r="AD1820" i="7"/>
  <c r="V1820" i="7"/>
  <c r="O1820" i="7"/>
  <c r="AQ1820" i="7" s="1"/>
  <c r="AR1820" i="7" s="1"/>
  <c r="AI1819" i="7"/>
  <c r="AD1819" i="7"/>
  <c r="V1819" i="7"/>
  <c r="O1819" i="7"/>
  <c r="AQ1819" i="7" s="1"/>
  <c r="AR1819" i="7" s="1"/>
  <c r="AI1818" i="7"/>
  <c r="AD1818" i="7"/>
  <c r="V1818" i="7"/>
  <c r="O1818" i="7"/>
  <c r="AQ1818" i="7" s="1"/>
  <c r="AR1818" i="7" s="1"/>
  <c r="AI1817" i="7"/>
  <c r="AD1817" i="7"/>
  <c r="V1817" i="7"/>
  <c r="O1817" i="7"/>
  <c r="AQ1817" i="7" s="1"/>
  <c r="AR1817" i="7" s="1"/>
  <c r="AI1816" i="7"/>
  <c r="AD1816" i="7"/>
  <c r="V1816" i="7"/>
  <c r="O1816" i="7"/>
  <c r="AQ1816" i="7" s="1"/>
  <c r="AR1816" i="7" s="1"/>
  <c r="AI1815" i="7"/>
  <c r="AD1815" i="7"/>
  <c r="V1815" i="7"/>
  <c r="O1815" i="7"/>
  <c r="AQ1815" i="7" s="1"/>
  <c r="AR1815" i="7" s="1"/>
  <c r="AI1814" i="7"/>
  <c r="AD1814" i="7"/>
  <c r="V1814" i="7"/>
  <c r="O1814" i="7"/>
  <c r="AQ1814" i="7" s="1"/>
  <c r="AR1814" i="7" s="1"/>
  <c r="AI1813" i="7"/>
  <c r="AD1813" i="7"/>
  <c r="V1813" i="7"/>
  <c r="O1813" i="7"/>
  <c r="AQ1813" i="7" s="1"/>
  <c r="AR1813" i="7" s="1"/>
  <c r="AI1812" i="7"/>
  <c r="AD1812" i="7"/>
  <c r="V1812" i="7"/>
  <c r="O1812" i="7"/>
  <c r="AQ1812" i="7" s="1"/>
  <c r="AR1812" i="7" s="1"/>
  <c r="AI1811" i="7"/>
  <c r="AD1811" i="7"/>
  <c r="V1811" i="7"/>
  <c r="O1811" i="7"/>
  <c r="AQ1811" i="7" s="1"/>
  <c r="AR1811" i="7" s="1"/>
  <c r="AI1810" i="7"/>
  <c r="AD1810" i="7"/>
  <c r="V1810" i="7"/>
  <c r="O1810" i="7"/>
  <c r="AQ1810" i="7" s="1"/>
  <c r="AR1810" i="7" s="1"/>
  <c r="AI1809" i="7"/>
  <c r="AD1809" i="7"/>
  <c r="V1809" i="7"/>
  <c r="O1809" i="7"/>
  <c r="AQ1809" i="7" s="1"/>
  <c r="AR1809" i="7" s="1"/>
  <c r="AI1808" i="7"/>
  <c r="AD1808" i="7"/>
  <c r="V1808" i="7"/>
  <c r="O1808" i="7"/>
  <c r="AQ1808" i="7" s="1"/>
  <c r="AR1808" i="7" s="1"/>
  <c r="AI1807" i="7"/>
  <c r="AD1807" i="7"/>
  <c r="V1807" i="7"/>
  <c r="O1807" i="7"/>
  <c r="AQ1807" i="7" s="1"/>
  <c r="AR1807" i="7" s="1"/>
  <c r="AI1806" i="7"/>
  <c r="AD1806" i="7"/>
  <c r="V1806" i="7"/>
  <c r="O1806" i="7"/>
  <c r="AQ1806" i="7" s="1"/>
  <c r="AR1806" i="7" s="1"/>
  <c r="AI1805" i="7"/>
  <c r="AD1805" i="7"/>
  <c r="V1805" i="7"/>
  <c r="O1805" i="7"/>
  <c r="AQ1805" i="7" s="1"/>
  <c r="AR1805" i="7" s="1"/>
  <c r="AI1804" i="7"/>
  <c r="AD1804" i="7"/>
  <c r="V1804" i="7"/>
  <c r="O1804" i="7"/>
  <c r="AQ1804" i="7" s="1"/>
  <c r="AR1804" i="7" s="1"/>
  <c r="AI1803" i="7"/>
  <c r="AD1803" i="7"/>
  <c r="V1803" i="7"/>
  <c r="O1803" i="7"/>
  <c r="AQ1803" i="7" s="1"/>
  <c r="AR1803" i="7" s="1"/>
  <c r="AI1802" i="7"/>
  <c r="AD1802" i="7"/>
  <c r="V1802" i="7"/>
  <c r="O1802" i="7"/>
  <c r="AQ1802" i="7" s="1"/>
  <c r="AR1802" i="7" s="1"/>
  <c r="AI1801" i="7"/>
  <c r="AD1801" i="7"/>
  <c r="V1801" i="7"/>
  <c r="O1801" i="7"/>
  <c r="AQ1801" i="7" s="1"/>
  <c r="AR1801" i="7" s="1"/>
  <c r="AI1800" i="7"/>
  <c r="AD1800" i="7"/>
  <c r="V1800" i="7"/>
  <c r="O1800" i="7"/>
  <c r="AQ1800" i="7" s="1"/>
  <c r="AR1800" i="7" s="1"/>
  <c r="AI1799" i="7"/>
  <c r="AD1799" i="7"/>
  <c r="V1799" i="7"/>
  <c r="O1799" i="7"/>
  <c r="AQ1799" i="7" s="1"/>
  <c r="AR1799" i="7" s="1"/>
  <c r="AI1798" i="7"/>
  <c r="AD1798" i="7"/>
  <c r="V1798" i="7"/>
  <c r="O1798" i="7"/>
  <c r="AQ1798" i="7" s="1"/>
  <c r="AR1798" i="7" s="1"/>
  <c r="AI1797" i="7"/>
  <c r="AD1797" i="7"/>
  <c r="V1797" i="7"/>
  <c r="O1797" i="7"/>
  <c r="AQ1797" i="7" s="1"/>
  <c r="AR1797" i="7" s="1"/>
  <c r="AI1796" i="7"/>
  <c r="AD1796" i="7"/>
  <c r="V1796" i="7"/>
  <c r="O1796" i="7"/>
  <c r="AQ1796" i="7" s="1"/>
  <c r="AR1796" i="7" s="1"/>
  <c r="AI1795" i="7"/>
  <c r="AD1795" i="7"/>
  <c r="V1795" i="7"/>
  <c r="O1795" i="7"/>
  <c r="AQ1795" i="7" s="1"/>
  <c r="AR1795" i="7" s="1"/>
  <c r="AI1794" i="7"/>
  <c r="AD1794" i="7"/>
  <c r="V1794" i="7"/>
  <c r="O1794" i="7"/>
  <c r="AQ1794" i="7" s="1"/>
  <c r="AR1794" i="7" s="1"/>
  <c r="AI1793" i="7"/>
  <c r="AD1793" i="7"/>
  <c r="V1793" i="7"/>
  <c r="O1793" i="7"/>
  <c r="AQ1793" i="7"/>
  <c r="AR1793" i="7" s="1"/>
  <c r="AI1792" i="7"/>
  <c r="AD1792" i="7"/>
  <c r="V1792" i="7"/>
  <c r="O1792" i="7"/>
  <c r="AQ1792" i="7" s="1"/>
  <c r="AR1792" i="7" s="1"/>
  <c r="AI1791" i="7"/>
  <c r="AD1791" i="7"/>
  <c r="V1791" i="7"/>
  <c r="O1791" i="7"/>
  <c r="AQ1791" i="7" s="1"/>
  <c r="AR1791" i="7" s="1"/>
  <c r="AI1790" i="7"/>
  <c r="AD1790" i="7"/>
  <c r="V1790" i="7"/>
  <c r="O1790" i="7"/>
  <c r="AQ1790" i="7" s="1"/>
  <c r="AR1790" i="7" s="1"/>
  <c r="AI1789" i="7"/>
  <c r="AD1789" i="7"/>
  <c r="V1789" i="7"/>
  <c r="O1789" i="7"/>
  <c r="AQ1789" i="7" s="1"/>
  <c r="AR1789" i="7" s="1"/>
  <c r="AI1788" i="7"/>
  <c r="AD1788" i="7"/>
  <c r="V1788" i="7"/>
  <c r="O1788" i="7"/>
  <c r="AQ1788" i="7" s="1"/>
  <c r="AR1788" i="7" s="1"/>
  <c r="AI1787" i="7"/>
  <c r="AD1787" i="7"/>
  <c r="V1787" i="7"/>
  <c r="O1787" i="7"/>
  <c r="AQ1787" i="7" s="1"/>
  <c r="AR1787" i="7" s="1"/>
  <c r="AI1786" i="7"/>
  <c r="AD1786" i="7"/>
  <c r="V1786" i="7"/>
  <c r="O1786" i="7"/>
  <c r="AQ1786" i="7"/>
  <c r="AR1786" i="7" s="1"/>
  <c r="AI1785" i="7"/>
  <c r="AD1785" i="7"/>
  <c r="V1785" i="7"/>
  <c r="O1785" i="7"/>
  <c r="AQ1785" i="7" s="1"/>
  <c r="AR1785" i="7" s="1"/>
  <c r="AI1784" i="7"/>
  <c r="AD1784" i="7"/>
  <c r="V1784" i="7"/>
  <c r="O1784" i="7"/>
  <c r="AQ1784" i="7" s="1"/>
  <c r="AR1784" i="7" s="1"/>
  <c r="AI1783" i="7"/>
  <c r="AD1783" i="7"/>
  <c r="V1783" i="7"/>
  <c r="O1783" i="7"/>
  <c r="AQ1783" i="7" s="1"/>
  <c r="AR1783" i="7" s="1"/>
  <c r="AI1782" i="7"/>
  <c r="AD1782" i="7"/>
  <c r="V1782" i="7"/>
  <c r="O1782" i="7"/>
  <c r="AQ1782" i="7" s="1"/>
  <c r="AR1782" i="7" s="1"/>
  <c r="AI1781" i="7"/>
  <c r="AD1781" i="7"/>
  <c r="V1781" i="7"/>
  <c r="O1781" i="7"/>
  <c r="AQ1781" i="7" s="1"/>
  <c r="AR1781" i="7" s="1"/>
  <c r="AI1780" i="7"/>
  <c r="AD1780" i="7"/>
  <c r="V1780" i="7"/>
  <c r="O1780" i="7"/>
  <c r="AQ1780" i="7" s="1"/>
  <c r="AR1780" i="7" s="1"/>
  <c r="AI1779" i="7"/>
  <c r="AD1779" i="7"/>
  <c r="V1779" i="7"/>
  <c r="O1779" i="7"/>
  <c r="AQ1779" i="7" s="1"/>
  <c r="AR1779" i="7" s="1"/>
  <c r="AI1778" i="7"/>
  <c r="AD1778" i="7"/>
  <c r="V1778" i="7"/>
  <c r="O1778" i="7"/>
  <c r="AQ1778" i="7" s="1"/>
  <c r="AR1778" i="7" s="1"/>
  <c r="AI1777" i="7"/>
  <c r="AD1777" i="7"/>
  <c r="V1777" i="7"/>
  <c r="O1777" i="7"/>
  <c r="AQ1777" i="7" s="1"/>
  <c r="AR1777" i="7" s="1"/>
  <c r="AI1776" i="7"/>
  <c r="AD1776" i="7"/>
  <c r="V1776" i="7"/>
  <c r="O1776" i="7"/>
  <c r="AQ1776" i="7" s="1"/>
  <c r="AR1776" i="7" s="1"/>
  <c r="AI1775" i="7"/>
  <c r="AD1775" i="7"/>
  <c r="V1775" i="7"/>
  <c r="O1775" i="7"/>
  <c r="AQ1775" i="7" s="1"/>
  <c r="AR1775" i="7" s="1"/>
  <c r="AI1774" i="7"/>
  <c r="AD1774" i="7"/>
  <c r="V1774" i="7"/>
  <c r="O1774" i="7"/>
  <c r="AQ1774" i="7" s="1"/>
  <c r="AR1774" i="7" s="1"/>
  <c r="AI1773" i="7"/>
  <c r="AD1773" i="7"/>
  <c r="V1773" i="7"/>
  <c r="O1773" i="7"/>
  <c r="AQ1773" i="7" s="1"/>
  <c r="AR1773" i="7" s="1"/>
  <c r="AI1772" i="7"/>
  <c r="AD1772" i="7"/>
  <c r="V1772" i="7"/>
  <c r="O1772" i="7"/>
  <c r="AQ1772" i="7" s="1"/>
  <c r="AR1772" i="7" s="1"/>
  <c r="AI1771" i="7"/>
  <c r="AD1771" i="7"/>
  <c r="V1771" i="7"/>
  <c r="O1771" i="7"/>
  <c r="AQ1771" i="7" s="1"/>
  <c r="AR1771" i="7" s="1"/>
  <c r="AI1770" i="7"/>
  <c r="AD1770" i="7"/>
  <c r="V1770" i="7"/>
  <c r="O1770" i="7"/>
  <c r="AQ1770" i="7" s="1"/>
  <c r="AR1770" i="7" s="1"/>
  <c r="AI1769" i="7"/>
  <c r="AD1769" i="7"/>
  <c r="V1769" i="7"/>
  <c r="O1769" i="7"/>
  <c r="AQ1769" i="7" s="1"/>
  <c r="AR1769" i="7" s="1"/>
  <c r="AI1768" i="7"/>
  <c r="AD1768" i="7"/>
  <c r="V1768" i="7"/>
  <c r="O1768" i="7"/>
  <c r="AQ1768" i="7" s="1"/>
  <c r="AR1768" i="7" s="1"/>
  <c r="AI1767" i="7"/>
  <c r="AD1767" i="7"/>
  <c r="V1767" i="7"/>
  <c r="O1767" i="7"/>
  <c r="AQ1767" i="7"/>
  <c r="AR1767" i="7" s="1"/>
  <c r="AI1766" i="7"/>
  <c r="AD1766" i="7"/>
  <c r="V1766" i="7"/>
  <c r="O1766" i="7"/>
  <c r="AQ1766" i="7" s="1"/>
  <c r="AR1766" i="7" s="1"/>
  <c r="AI1765" i="7"/>
  <c r="AD1765" i="7"/>
  <c r="V1765" i="7"/>
  <c r="O1765" i="7"/>
  <c r="AQ1765" i="7" s="1"/>
  <c r="AR1765" i="7" s="1"/>
  <c r="AI1764" i="7"/>
  <c r="AD1764" i="7"/>
  <c r="V1764" i="7"/>
  <c r="O1764" i="7"/>
  <c r="AQ1764" i="7" s="1"/>
  <c r="AR1764" i="7" s="1"/>
  <c r="AI1763" i="7"/>
  <c r="AD1763" i="7"/>
  <c r="V1763" i="7"/>
  <c r="O1763" i="7"/>
  <c r="AQ1763" i="7"/>
  <c r="AR1763" i="7" s="1"/>
  <c r="AI1762" i="7"/>
  <c r="AD1762" i="7"/>
  <c r="V1762" i="7"/>
  <c r="O1762" i="7"/>
  <c r="AQ1762" i="7" s="1"/>
  <c r="AR1762" i="7" s="1"/>
  <c r="AI1761" i="7"/>
  <c r="AD1761" i="7"/>
  <c r="V1761" i="7"/>
  <c r="O1761" i="7"/>
  <c r="AQ1761" i="7" s="1"/>
  <c r="AR1761" i="7" s="1"/>
  <c r="AI1760" i="7"/>
  <c r="AD1760" i="7"/>
  <c r="V1760" i="7"/>
  <c r="O1760" i="7"/>
  <c r="AQ1760" i="7" s="1"/>
  <c r="AR1760" i="7" s="1"/>
  <c r="AI1759" i="7"/>
  <c r="AD1759" i="7"/>
  <c r="V1759" i="7"/>
  <c r="O1759" i="7"/>
  <c r="AQ1759" i="7" s="1"/>
  <c r="AR1759" i="7" s="1"/>
  <c r="AI1758" i="7"/>
  <c r="AD1758" i="7"/>
  <c r="V1758" i="7"/>
  <c r="O1758" i="7"/>
  <c r="AQ1758" i="7" s="1"/>
  <c r="AR1758" i="7" s="1"/>
  <c r="AI1757" i="7"/>
  <c r="AD1757" i="7"/>
  <c r="V1757" i="7"/>
  <c r="O1757" i="7"/>
  <c r="AQ1757" i="7" s="1"/>
  <c r="AR1757" i="7" s="1"/>
  <c r="AI1756" i="7"/>
  <c r="AD1756" i="7"/>
  <c r="V1756" i="7"/>
  <c r="O1756" i="7"/>
  <c r="AQ1756" i="7" s="1"/>
  <c r="AR1756" i="7" s="1"/>
  <c r="AI1755" i="7"/>
  <c r="AD1755" i="7"/>
  <c r="V1755" i="7"/>
  <c r="O1755" i="7"/>
  <c r="AQ1755" i="7" s="1"/>
  <c r="AR1755" i="7" s="1"/>
  <c r="AI1754" i="7"/>
  <c r="AD1754" i="7"/>
  <c r="V1754" i="7"/>
  <c r="O1754" i="7"/>
  <c r="AQ1754" i="7" s="1"/>
  <c r="AR1754" i="7" s="1"/>
  <c r="AI1753" i="7"/>
  <c r="AD1753" i="7"/>
  <c r="V1753" i="7"/>
  <c r="O1753" i="7"/>
  <c r="AQ1753" i="7" s="1"/>
  <c r="AR1753" i="7" s="1"/>
  <c r="AI1752" i="7"/>
  <c r="AD1752" i="7"/>
  <c r="V1752" i="7"/>
  <c r="O1752" i="7"/>
  <c r="AQ1752" i="7" s="1"/>
  <c r="AR1752" i="7" s="1"/>
  <c r="AI1751" i="7"/>
  <c r="AD1751" i="7"/>
  <c r="V1751" i="7"/>
  <c r="O1751" i="7"/>
  <c r="AQ1751" i="7" s="1"/>
  <c r="AR1751" i="7" s="1"/>
  <c r="AI1750" i="7"/>
  <c r="AD1750" i="7"/>
  <c r="V1750" i="7"/>
  <c r="O1750" i="7"/>
  <c r="AQ1750" i="7" s="1"/>
  <c r="AR1750" i="7" s="1"/>
  <c r="AI1749" i="7"/>
  <c r="AD1749" i="7"/>
  <c r="V1749" i="7"/>
  <c r="O1749" i="7"/>
  <c r="AQ1749" i="7" s="1"/>
  <c r="AR1749" i="7" s="1"/>
  <c r="AI1748" i="7"/>
  <c r="AD1748" i="7"/>
  <c r="V1748" i="7"/>
  <c r="O1748" i="7"/>
  <c r="AQ1748" i="7" s="1"/>
  <c r="AR1748" i="7" s="1"/>
  <c r="AI1747" i="7"/>
  <c r="AD1747" i="7"/>
  <c r="V1747" i="7"/>
  <c r="O1747" i="7"/>
  <c r="AQ1747" i="7" s="1"/>
  <c r="AR1747" i="7" s="1"/>
  <c r="AI1746" i="7"/>
  <c r="AD1746" i="7"/>
  <c r="V1746" i="7"/>
  <c r="O1746" i="7"/>
  <c r="AQ1746" i="7" s="1"/>
  <c r="AR1746" i="7" s="1"/>
  <c r="AI1745" i="7"/>
  <c r="AD1745" i="7"/>
  <c r="V1745" i="7"/>
  <c r="O1745" i="7"/>
  <c r="AQ1745" i="7" s="1"/>
  <c r="AR1745" i="7" s="1"/>
  <c r="AI1744" i="7"/>
  <c r="AD1744" i="7"/>
  <c r="V1744" i="7"/>
  <c r="O1744" i="7"/>
  <c r="AQ1744" i="7" s="1"/>
  <c r="AR1744" i="7" s="1"/>
  <c r="AI1743" i="7"/>
  <c r="AD1743" i="7"/>
  <c r="V1743" i="7"/>
  <c r="O1743" i="7"/>
  <c r="AQ1743" i="7" s="1"/>
  <c r="AR1743" i="7" s="1"/>
  <c r="AI1742" i="7"/>
  <c r="AD1742" i="7"/>
  <c r="V1742" i="7"/>
  <c r="O1742" i="7"/>
  <c r="AQ1742" i="7" s="1"/>
  <c r="AR1742" i="7" s="1"/>
  <c r="AI1741" i="7"/>
  <c r="AD1741" i="7"/>
  <c r="V1741" i="7"/>
  <c r="O1741" i="7"/>
  <c r="AQ1741" i="7" s="1"/>
  <c r="AR1741" i="7" s="1"/>
  <c r="AI1740" i="7"/>
  <c r="AD1740" i="7"/>
  <c r="V1740" i="7"/>
  <c r="O1740" i="7"/>
  <c r="AQ1740" i="7" s="1"/>
  <c r="AR1740" i="7" s="1"/>
  <c r="AI1739" i="7"/>
  <c r="AD1739" i="7"/>
  <c r="V1739" i="7"/>
  <c r="O1739" i="7"/>
  <c r="AQ1739" i="7"/>
  <c r="AR1739" i="7" s="1"/>
  <c r="AI1738" i="7"/>
  <c r="AD1738" i="7"/>
  <c r="V1738" i="7"/>
  <c r="O1738" i="7"/>
  <c r="AQ1738" i="7" s="1"/>
  <c r="AR1738" i="7" s="1"/>
  <c r="AI1737" i="7"/>
  <c r="AD1737" i="7"/>
  <c r="V1737" i="7"/>
  <c r="O1737" i="7"/>
  <c r="AQ1737" i="7" s="1"/>
  <c r="AR1737" i="7" s="1"/>
  <c r="AI1736" i="7"/>
  <c r="AD1736" i="7"/>
  <c r="V1736" i="7"/>
  <c r="O1736" i="7"/>
  <c r="AQ1736" i="7" s="1"/>
  <c r="AR1736" i="7" s="1"/>
  <c r="AI1735" i="7"/>
  <c r="AD1735" i="7"/>
  <c r="V1735" i="7"/>
  <c r="O1735" i="7"/>
  <c r="AQ1735" i="7" s="1"/>
  <c r="AR1735" i="7" s="1"/>
  <c r="AI1734" i="7"/>
  <c r="AD1734" i="7"/>
  <c r="V1734" i="7"/>
  <c r="O1734" i="7"/>
  <c r="AQ1734" i="7" s="1"/>
  <c r="AR1734" i="7" s="1"/>
  <c r="AI1733" i="7"/>
  <c r="AD1733" i="7"/>
  <c r="V1733" i="7"/>
  <c r="O1733" i="7"/>
  <c r="AQ1733" i="7" s="1"/>
  <c r="AR1733" i="7" s="1"/>
  <c r="AI1732" i="7"/>
  <c r="AD1732" i="7"/>
  <c r="V1732" i="7"/>
  <c r="O1732" i="7"/>
  <c r="AQ1732" i="7" s="1"/>
  <c r="AR1732" i="7" s="1"/>
  <c r="AI1731" i="7"/>
  <c r="AD1731" i="7"/>
  <c r="V1731" i="7"/>
  <c r="O1731" i="7"/>
  <c r="AQ1731" i="7"/>
  <c r="AR1731" i="7" s="1"/>
  <c r="AI1730" i="7"/>
  <c r="AD1730" i="7"/>
  <c r="V1730" i="7"/>
  <c r="O1730" i="7"/>
  <c r="AQ1730" i="7" s="1"/>
  <c r="AR1730" i="7" s="1"/>
  <c r="AI1729" i="7"/>
  <c r="AD1729" i="7"/>
  <c r="V1729" i="7"/>
  <c r="O1729" i="7"/>
  <c r="AQ1729" i="7" s="1"/>
  <c r="AR1729" i="7" s="1"/>
  <c r="AI1728" i="7"/>
  <c r="AD1728" i="7"/>
  <c r="V1728" i="7"/>
  <c r="O1728" i="7"/>
  <c r="AQ1728" i="7" s="1"/>
  <c r="AR1728" i="7" s="1"/>
  <c r="AI1727" i="7"/>
  <c r="AD1727" i="7"/>
  <c r="V1727" i="7"/>
  <c r="O1727" i="7"/>
  <c r="AQ1727" i="7" s="1"/>
  <c r="AR1727" i="7" s="1"/>
  <c r="AI1726" i="7"/>
  <c r="AD1726" i="7"/>
  <c r="V1726" i="7"/>
  <c r="O1726" i="7"/>
  <c r="AQ1726" i="7" s="1"/>
  <c r="AR1726" i="7" s="1"/>
  <c r="AI1725" i="7"/>
  <c r="AD1725" i="7"/>
  <c r="V1725" i="7"/>
  <c r="O1725" i="7"/>
  <c r="AQ1725" i="7" s="1"/>
  <c r="AR1725" i="7" s="1"/>
  <c r="AI1724" i="7"/>
  <c r="AD1724" i="7"/>
  <c r="V1724" i="7"/>
  <c r="O1724" i="7"/>
  <c r="AQ1724" i="7" s="1"/>
  <c r="AR1724" i="7" s="1"/>
  <c r="AI1723" i="7"/>
  <c r="AD1723" i="7"/>
  <c r="V1723" i="7"/>
  <c r="O1723" i="7"/>
  <c r="AQ1723" i="7" s="1"/>
  <c r="AR1723" i="7" s="1"/>
  <c r="AI1722" i="7"/>
  <c r="AD1722" i="7"/>
  <c r="V1722" i="7"/>
  <c r="O1722" i="7"/>
  <c r="AQ1722" i="7" s="1"/>
  <c r="AR1722" i="7" s="1"/>
  <c r="AI1721" i="7"/>
  <c r="AD1721" i="7"/>
  <c r="V1721" i="7"/>
  <c r="O1721" i="7"/>
  <c r="AQ1721" i="7" s="1"/>
  <c r="AR1721" i="7" s="1"/>
  <c r="AI1720" i="7"/>
  <c r="AD1720" i="7"/>
  <c r="V1720" i="7"/>
  <c r="O1720" i="7"/>
  <c r="AQ1720" i="7" s="1"/>
  <c r="AR1720" i="7" s="1"/>
  <c r="AI1719" i="7"/>
  <c r="AD1719" i="7"/>
  <c r="V1719" i="7"/>
  <c r="O1719" i="7"/>
  <c r="AQ1719" i="7" s="1"/>
  <c r="AR1719" i="7" s="1"/>
  <c r="AI1718" i="7"/>
  <c r="AD1718" i="7"/>
  <c r="V1718" i="7"/>
  <c r="O1718" i="7"/>
  <c r="AQ1718" i="7" s="1"/>
  <c r="AR1718" i="7" s="1"/>
  <c r="AI1717" i="7"/>
  <c r="AD1717" i="7"/>
  <c r="V1717" i="7"/>
  <c r="O1717" i="7"/>
  <c r="AQ1717" i="7" s="1"/>
  <c r="AR1717" i="7" s="1"/>
  <c r="AI1716" i="7"/>
  <c r="AD1716" i="7"/>
  <c r="V1716" i="7"/>
  <c r="O1716" i="7"/>
  <c r="AQ1716" i="7" s="1"/>
  <c r="AR1716" i="7" s="1"/>
  <c r="AI1715" i="7"/>
  <c r="AD1715" i="7"/>
  <c r="V1715" i="7"/>
  <c r="O1715" i="7"/>
  <c r="AQ1715" i="7" s="1"/>
  <c r="AR1715" i="7" s="1"/>
  <c r="AI1714" i="7"/>
  <c r="AD1714" i="7"/>
  <c r="V1714" i="7"/>
  <c r="O1714" i="7"/>
  <c r="AQ1714" i="7" s="1"/>
  <c r="AR1714" i="7" s="1"/>
  <c r="AI1713" i="7"/>
  <c r="AD1713" i="7"/>
  <c r="V1713" i="7"/>
  <c r="O1713" i="7"/>
  <c r="AQ1713" i="7" s="1"/>
  <c r="AR1713" i="7" s="1"/>
  <c r="AI1712" i="7"/>
  <c r="AD1712" i="7"/>
  <c r="V1712" i="7"/>
  <c r="O1712" i="7"/>
  <c r="AQ1712" i="7" s="1"/>
  <c r="AR1712" i="7" s="1"/>
  <c r="AI1711" i="7"/>
  <c r="AD1711" i="7"/>
  <c r="V1711" i="7"/>
  <c r="O1711" i="7"/>
  <c r="AQ1711" i="7" s="1"/>
  <c r="AR1711" i="7" s="1"/>
  <c r="AI1710" i="7"/>
  <c r="AD1710" i="7"/>
  <c r="V1710" i="7"/>
  <c r="O1710" i="7"/>
  <c r="AQ1710" i="7" s="1"/>
  <c r="AR1710" i="7" s="1"/>
  <c r="AI1709" i="7"/>
  <c r="AD1709" i="7"/>
  <c r="V1709" i="7"/>
  <c r="O1709" i="7"/>
  <c r="AQ1709" i="7" s="1"/>
  <c r="AR1709" i="7" s="1"/>
  <c r="AI1708" i="7"/>
  <c r="AD1708" i="7"/>
  <c r="V1708" i="7"/>
  <c r="O1708" i="7"/>
  <c r="AQ1708" i="7" s="1"/>
  <c r="AR1708" i="7" s="1"/>
  <c r="AI1707" i="7"/>
  <c r="AD1707" i="7"/>
  <c r="V1707" i="7"/>
  <c r="O1707" i="7"/>
  <c r="AQ1707" i="7" s="1"/>
  <c r="AR1707" i="7" s="1"/>
  <c r="AI1706" i="7"/>
  <c r="AD1706" i="7"/>
  <c r="V1706" i="7"/>
  <c r="O1706" i="7"/>
  <c r="AQ1706" i="7" s="1"/>
  <c r="AR1706" i="7" s="1"/>
  <c r="AI1705" i="7"/>
  <c r="AD1705" i="7"/>
  <c r="V1705" i="7"/>
  <c r="O1705" i="7"/>
  <c r="AQ1705" i="7" s="1"/>
  <c r="AR1705" i="7" s="1"/>
  <c r="AI1704" i="7"/>
  <c r="AD1704" i="7"/>
  <c r="V1704" i="7"/>
  <c r="O1704" i="7"/>
  <c r="AQ1704" i="7" s="1"/>
  <c r="AR1704" i="7" s="1"/>
  <c r="AI1703" i="7"/>
  <c r="AD1703" i="7"/>
  <c r="V1703" i="7"/>
  <c r="O1703" i="7"/>
  <c r="AQ1703" i="7" s="1"/>
  <c r="AR1703" i="7" s="1"/>
  <c r="AI1702" i="7"/>
  <c r="AD1702" i="7"/>
  <c r="V1702" i="7"/>
  <c r="O1702" i="7"/>
  <c r="AQ1702" i="7" s="1"/>
  <c r="AR1702" i="7" s="1"/>
  <c r="AI1701" i="7"/>
  <c r="AD1701" i="7"/>
  <c r="V1701" i="7"/>
  <c r="O1701" i="7"/>
  <c r="AQ1701" i="7" s="1"/>
  <c r="AR1701" i="7" s="1"/>
  <c r="AI1700" i="7"/>
  <c r="AD1700" i="7"/>
  <c r="V1700" i="7"/>
  <c r="O1700" i="7"/>
  <c r="AQ1700" i="7" s="1"/>
  <c r="AR1700" i="7" s="1"/>
  <c r="AI1699" i="7"/>
  <c r="AD1699" i="7"/>
  <c r="V1699" i="7"/>
  <c r="O1699" i="7"/>
  <c r="AQ1699" i="7" s="1"/>
  <c r="AR1699" i="7" s="1"/>
  <c r="AI1698" i="7"/>
  <c r="AD1698" i="7"/>
  <c r="V1698" i="7"/>
  <c r="O1698" i="7"/>
  <c r="AQ1698" i="7" s="1"/>
  <c r="AR1698" i="7" s="1"/>
  <c r="AI1697" i="7"/>
  <c r="AD1697" i="7"/>
  <c r="V1697" i="7"/>
  <c r="O1697" i="7"/>
  <c r="AQ1697" i="7" s="1"/>
  <c r="AR1697" i="7" s="1"/>
  <c r="AI1696" i="7"/>
  <c r="AD1696" i="7"/>
  <c r="V1696" i="7"/>
  <c r="O1696" i="7"/>
  <c r="AQ1696" i="7" s="1"/>
  <c r="AR1696" i="7" s="1"/>
  <c r="AI1695" i="7"/>
  <c r="AD1695" i="7"/>
  <c r="V1695" i="7"/>
  <c r="O1695" i="7"/>
  <c r="AQ1695" i="7" s="1"/>
  <c r="AR1695" i="7" s="1"/>
  <c r="AI1694" i="7"/>
  <c r="AD1694" i="7"/>
  <c r="V1694" i="7"/>
  <c r="O1694" i="7"/>
  <c r="AQ1694" i="7" s="1"/>
  <c r="AR1694" i="7" s="1"/>
  <c r="AI1693" i="7"/>
  <c r="AD1693" i="7"/>
  <c r="V1693" i="7"/>
  <c r="O1693" i="7"/>
  <c r="AQ1693" i="7" s="1"/>
  <c r="AR1693" i="7" s="1"/>
  <c r="AI1692" i="7"/>
  <c r="AD1692" i="7"/>
  <c r="V1692" i="7"/>
  <c r="O1692" i="7"/>
  <c r="AQ1692" i="7" s="1"/>
  <c r="AR1692" i="7" s="1"/>
  <c r="AI1691" i="7"/>
  <c r="AD1691" i="7"/>
  <c r="V1691" i="7"/>
  <c r="O1691" i="7"/>
  <c r="AQ1691" i="7"/>
  <c r="AR1691" i="7" s="1"/>
  <c r="AI1690" i="7"/>
  <c r="AD1690" i="7"/>
  <c r="V1690" i="7"/>
  <c r="O1690" i="7"/>
  <c r="AQ1690" i="7" s="1"/>
  <c r="AR1690" i="7" s="1"/>
  <c r="AI1689" i="7"/>
  <c r="AD1689" i="7"/>
  <c r="V1689" i="7"/>
  <c r="O1689" i="7"/>
  <c r="AQ1689" i="7" s="1"/>
  <c r="AR1689" i="7" s="1"/>
  <c r="AI1688" i="7"/>
  <c r="AD1688" i="7"/>
  <c r="V1688" i="7"/>
  <c r="O1688" i="7"/>
  <c r="AQ1688" i="7" s="1"/>
  <c r="AR1688" i="7" s="1"/>
  <c r="AI1687" i="7"/>
  <c r="AD1687" i="7"/>
  <c r="V1687" i="7"/>
  <c r="O1687" i="7"/>
  <c r="AQ1687" i="7" s="1"/>
  <c r="AR1687" i="7" s="1"/>
  <c r="AI1686" i="7"/>
  <c r="AD1686" i="7"/>
  <c r="V1686" i="7"/>
  <c r="O1686" i="7"/>
  <c r="AQ1686" i="7" s="1"/>
  <c r="AR1686" i="7" s="1"/>
  <c r="AI1685" i="7"/>
  <c r="AD1685" i="7"/>
  <c r="V1685" i="7"/>
  <c r="O1685" i="7"/>
  <c r="AQ1685" i="7" s="1"/>
  <c r="AR1685" i="7" s="1"/>
  <c r="AI1684" i="7"/>
  <c r="AD1684" i="7"/>
  <c r="V1684" i="7"/>
  <c r="O1684" i="7"/>
  <c r="AQ1684" i="7" s="1"/>
  <c r="AR1684" i="7" s="1"/>
  <c r="AI1683" i="7"/>
  <c r="AD1683" i="7"/>
  <c r="V1683" i="7"/>
  <c r="O1683" i="7"/>
  <c r="AQ1683" i="7" s="1"/>
  <c r="AR1683" i="7" s="1"/>
  <c r="AI1682" i="7"/>
  <c r="AD1682" i="7"/>
  <c r="V1682" i="7"/>
  <c r="O1682" i="7"/>
  <c r="AQ1682" i="7" s="1"/>
  <c r="AR1682" i="7" s="1"/>
  <c r="AI1681" i="7"/>
  <c r="AD1681" i="7"/>
  <c r="V1681" i="7"/>
  <c r="O1681" i="7"/>
  <c r="AQ1681" i="7" s="1"/>
  <c r="AR1681" i="7" s="1"/>
  <c r="AI1680" i="7"/>
  <c r="AD1680" i="7"/>
  <c r="V1680" i="7"/>
  <c r="O1680" i="7"/>
  <c r="AQ1680" i="7" s="1"/>
  <c r="AR1680" i="7" s="1"/>
  <c r="AI1679" i="7"/>
  <c r="AD1679" i="7"/>
  <c r="V1679" i="7"/>
  <c r="O1679" i="7"/>
  <c r="AQ1679" i="7" s="1"/>
  <c r="AR1679" i="7" s="1"/>
  <c r="AI1678" i="7"/>
  <c r="AD1678" i="7"/>
  <c r="V1678" i="7"/>
  <c r="O1678" i="7"/>
  <c r="AQ1678" i="7"/>
  <c r="AR1678" i="7" s="1"/>
  <c r="AI1677" i="7"/>
  <c r="AD1677" i="7"/>
  <c r="V1677" i="7"/>
  <c r="O1677" i="7"/>
  <c r="AQ1677" i="7" s="1"/>
  <c r="AR1677" i="7" s="1"/>
  <c r="AI1676" i="7"/>
  <c r="AD1676" i="7"/>
  <c r="V1676" i="7"/>
  <c r="O1676" i="7"/>
  <c r="AQ1676" i="7" s="1"/>
  <c r="AR1676" i="7" s="1"/>
  <c r="AI1675" i="7"/>
  <c r="AD1675" i="7"/>
  <c r="V1675" i="7"/>
  <c r="O1675" i="7"/>
  <c r="AQ1675" i="7" s="1"/>
  <c r="AR1675" i="7" s="1"/>
  <c r="AI1674" i="7"/>
  <c r="AD1674" i="7"/>
  <c r="V1674" i="7"/>
  <c r="O1674" i="7"/>
  <c r="AQ1674" i="7" s="1"/>
  <c r="AR1674" i="7" s="1"/>
  <c r="AI1673" i="7"/>
  <c r="AD1673" i="7"/>
  <c r="V1673" i="7"/>
  <c r="O1673" i="7"/>
  <c r="AQ1673" i="7" s="1"/>
  <c r="AR1673" i="7" s="1"/>
  <c r="AI1672" i="7"/>
  <c r="AD1672" i="7"/>
  <c r="V1672" i="7"/>
  <c r="O1672" i="7"/>
  <c r="AQ1672" i="7" s="1"/>
  <c r="AR1672" i="7" s="1"/>
  <c r="AI1671" i="7"/>
  <c r="AD1671" i="7"/>
  <c r="V1671" i="7"/>
  <c r="O1671" i="7"/>
  <c r="AQ1671" i="7" s="1"/>
  <c r="AR1671" i="7" s="1"/>
  <c r="AI1670" i="7"/>
  <c r="AD1670" i="7"/>
  <c r="V1670" i="7"/>
  <c r="O1670" i="7"/>
  <c r="AQ1670" i="7"/>
  <c r="AR1670" i="7" s="1"/>
  <c r="AI1669" i="7"/>
  <c r="AD1669" i="7"/>
  <c r="V1669" i="7"/>
  <c r="O1669" i="7"/>
  <c r="AQ1669" i="7" s="1"/>
  <c r="AR1669" i="7" s="1"/>
  <c r="AI1668" i="7"/>
  <c r="AD1668" i="7"/>
  <c r="V1668" i="7"/>
  <c r="O1668" i="7"/>
  <c r="AQ1668" i="7" s="1"/>
  <c r="AR1668" i="7" s="1"/>
  <c r="AI1667" i="7"/>
  <c r="AD1667" i="7"/>
  <c r="V1667" i="7"/>
  <c r="O1667" i="7"/>
  <c r="AQ1667" i="7" s="1"/>
  <c r="AR1667" i="7" s="1"/>
  <c r="AI1666" i="7"/>
  <c r="AD1666" i="7"/>
  <c r="V1666" i="7"/>
  <c r="O1666" i="7"/>
  <c r="AQ1666" i="7" s="1"/>
  <c r="AR1666" i="7" s="1"/>
  <c r="AI1665" i="7"/>
  <c r="AD1665" i="7"/>
  <c r="V1665" i="7"/>
  <c r="O1665" i="7"/>
  <c r="AQ1665" i="7" s="1"/>
  <c r="AR1665" i="7" s="1"/>
  <c r="AI1664" i="7"/>
  <c r="AD1664" i="7"/>
  <c r="V1664" i="7"/>
  <c r="O1664" i="7"/>
  <c r="AQ1664" i="7" s="1"/>
  <c r="AR1664" i="7" s="1"/>
  <c r="AI1663" i="7"/>
  <c r="AD1663" i="7"/>
  <c r="V1663" i="7"/>
  <c r="O1663" i="7"/>
  <c r="AQ1663" i="7" s="1"/>
  <c r="AR1663" i="7" s="1"/>
  <c r="AI1662" i="7"/>
  <c r="AD1662" i="7"/>
  <c r="V1662" i="7"/>
  <c r="O1662" i="7"/>
  <c r="AQ1662" i="7" s="1"/>
  <c r="AR1662" i="7" s="1"/>
  <c r="AI1661" i="7"/>
  <c r="AD1661" i="7"/>
  <c r="V1661" i="7"/>
  <c r="O1661" i="7"/>
  <c r="AQ1661" i="7" s="1"/>
  <c r="AR1661" i="7" s="1"/>
  <c r="AI1660" i="7"/>
  <c r="AD1660" i="7"/>
  <c r="V1660" i="7"/>
  <c r="O1660" i="7"/>
  <c r="AQ1660" i="7" s="1"/>
  <c r="AR1660" i="7" s="1"/>
  <c r="AI1659" i="7"/>
  <c r="AD1659" i="7"/>
  <c r="V1659" i="7"/>
  <c r="O1659" i="7"/>
  <c r="AQ1659" i="7" s="1"/>
  <c r="AR1659" i="7" s="1"/>
  <c r="AI1658" i="7"/>
  <c r="AD1658" i="7"/>
  <c r="V1658" i="7"/>
  <c r="O1658" i="7"/>
  <c r="AQ1658" i="7" s="1"/>
  <c r="AR1658" i="7" s="1"/>
  <c r="AI1657" i="7"/>
  <c r="AD1657" i="7"/>
  <c r="V1657" i="7"/>
  <c r="O1657" i="7"/>
  <c r="AQ1657" i="7" s="1"/>
  <c r="AR1657" i="7" s="1"/>
  <c r="AI1656" i="7"/>
  <c r="AD1656" i="7"/>
  <c r="V1656" i="7"/>
  <c r="O1656" i="7"/>
  <c r="AQ1656" i="7" s="1"/>
  <c r="AR1656" i="7" s="1"/>
  <c r="AI1655" i="7"/>
  <c r="AD1655" i="7"/>
  <c r="V1655" i="7"/>
  <c r="O1655" i="7"/>
  <c r="AQ1655" i="7" s="1"/>
  <c r="AR1655" i="7" s="1"/>
  <c r="AI1654" i="7"/>
  <c r="AD1654" i="7"/>
  <c r="V1654" i="7"/>
  <c r="O1654" i="7"/>
  <c r="AQ1654" i="7" s="1"/>
  <c r="AR1654" i="7" s="1"/>
  <c r="AI1653" i="7"/>
  <c r="AD1653" i="7"/>
  <c r="V1653" i="7"/>
  <c r="O1653" i="7"/>
  <c r="AQ1653" i="7" s="1"/>
  <c r="AR1653" i="7" s="1"/>
  <c r="AI1652" i="7"/>
  <c r="AD1652" i="7"/>
  <c r="V1652" i="7"/>
  <c r="O1652" i="7"/>
  <c r="AQ1652" i="7" s="1"/>
  <c r="AR1652" i="7" s="1"/>
  <c r="AI1651" i="7"/>
  <c r="AD1651" i="7"/>
  <c r="V1651" i="7"/>
  <c r="O1651" i="7"/>
  <c r="AQ1651" i="7" s="1"/>
  <c r="AR1651" i="7" s="1"/>
  <c r="AI1650" i="7"/>
  <c r="AD1650" i="7"/>
  <c r="V1650" i="7"/>
  <c r="O1650" i="7"/>
  <c r="AQ1650" i="7" s="1"/>
  <c r="AR1650" i="7" s="1"/>
  <c r="AI1649" i="7"/>
  <c r="AD1649" i="7"/>
  <c r="V1649" i="7"/>
  <c r="O1649" i="7"/>
  <c r="AQ1649" i="7" s="1"/>
  <c r="AR1649" i="7" s="1"/>
  <c r="AI1648" i="7"/>
  <c r="AD1648" i="7"/>
  <c r="V1648" i="7"/>
  <c r="O1648" i="7"/>
  <c r="AQ1648" i="7" s="1"/>
  <c r="AR1648" i="7" s="1"/>
  <c r="AI1647" i="7"/>
  <c r="AD1647" i="7"/>
  <c r="V1647" i="7"/>
  <c r="O1647" i="7"/>
  <c r="AQ1647" i="7" s="1"/>
  <c r="AR1647" i="7" s="1"/>
  <c r="AI1646" i="7"/>
  <c r="AD1646" i="7"/>
  <c r="V1646" i="7"/>
  <c r="O1646" i="7"/>
  <c r="AQ1646" i="7" s="1"/>
  <c r="AR1646" i="7" s="1"/>
  <c r="AI1645" i="7"/>
  <c r="AD1645" i="7"/>
  <c r="V1645" i="7"/>
  <c r="O1645" i="7"/>
  <c r="AQ1645" i="7" s="1"/>
  <c r="AR1645" i="7" s="1"/>
  <c r="AI1644" i="7"/>
  <c r="AD1644" i="7"/>
  <c r="V1644" i="7"/>
  <c r="O1644" i="7"/>
  <c r="AQ1644" i="7" s="1"/>
  <c r="AR1644" i="7" s="1"/>
  <c r="AI1643" i="7"/>
  <c r="AD1643" i="7"/>
  <c r="V1643" i="7"/>
  <c r="O1643" i="7"/>
  <c r="AQ1643" i="7" s="1"/>
  <c r="AR1643" i="7" s="1"/>
  <c r="AI1642" i="7"/>
  <c r="AD1642" i="7"/>
  <c r="V1642" i="7"/>
  <c r="O1642" i="7"/>
  <c r="AQ1642" i="7" s="1"/>
  <c r="AR1642" i="7" s="1"/>
  <c r="AI1641" i="7"/>
  <c r="AD1641" i="7"/>
  <c r="V1641" i="7"/>
  <c r="O1641" i="7"/>
  <c r="AQ1641" i="7" s="1"/>
  <c r="AR1641" i="7" s="1"/>
  <c r="AI1640" i="7"/>
  <c r="AD1640" i="7"/>
  <c r="V1640" i="7"/>
  <c r="O1640" i="7"/>
  <c r="AQ1640" i="7" s="1"/>
  <c r="AR1640" i="7" s="1"/>
  <c r="AI1639" i="7"/>
  <c r="AD1639" i="7"/>
  <c r="V1639" i="7"/>
  <c r="O1639" i="7"/>
  <c r="AQ1639" i="7" s="1"/>
  <c r="AR1639" i="7" s="1"/>
  <c r="AI1638" i="7"/>
  <c r="AD1638" i="7"/>
  <c r="V1638" i="7"/>
  <c r="O1638" i="7"/>
  <c r="AQ1638" i="7" s="1"/>
  <c r="AR1638" i="7" s="1"/>
  <c r="AI1637" i="7"/>
  <c r="AD1637" i="7"/>
  <c r="V1637" i="7"/>
  <c r="O1637" i="7"/>
  <c r="AQ1637" i="7" s="1"/>
  <c r="AR1637" i="7" s="1"/>
  <c r="AI1636" i="7"/>
  <c r="AD1636" i="7"/>
  <c r="V1636" i="7"/>
  <c r="O1636" i="7"/>
  <c r="AQ1636" i="7" s="1"/>
  <c r="AR1636" i="7" s="1"/>
  <c r="AI1635" i="7"/>
  <c r="AD1635" i="7"/>
  <c r="V1635" i="7"/>
  <c r="O1635" i="7"/>
  <c r="AQ1635" i="7" s="1"/>
  <c r="AR1635" i="7" s="1"/>
  <c r="AI1634" i="7"/>
  <c r="AD1634" i="7"/>
  <c r="V1634" i="7"/>
  <c r="O1634" i="7"/>
  <c r="AQ1634" i="7" s="1"/>
  <c r="AR1634" i="7" s="1"/>
  <c r="AI1633" i="7"/>
  <c r="AD1633" i="7"/>
  <c r="V1633" i="7"/>
  <c r="O1633" i="7"/>
  <c r="AQ1633" i="7" s="1"/>
  <c r="AR1633" i="7" s="1"/>
  <c r="AI1632" i="7"/>
  <c r="AD1632" i="7"/>
  <c r="V1632" i="7"/>
  <c r="O1632" i="7"/>
  <c r="AQ1632" i="7" s="1"/>
  <c r="AR1632" i="7" s="1"/>
  <c r="AI1631" i="7"/>
  <c r="AD1631" i="7"/>
  <c r="V1631" i="7"/>
  <c r="O1631" i="7"/>
  <c r="AQ1631" i="7" s="1"/>
  <c r="AR1631" i="7" s="1"/>
  <c r="AI1630" i="7"/>
  <c r="AD1630" i="7"/>
  <c r="V1630" i="7"/>
  <c r="O1630" i="7"/>
  <c r="AQ1630" i="7" s="1"/>
  <c r="AR1630" i="7" s="1"/>
  <c r="AI1629" i="7"/>
  <c r="AD1629" i="7"/>
  <c r="V1629" i="7"/>
  <c r="O1629" i="7"/>
  <c r="AQ1629" i="7" s="1"/>
  <c r="AR1629" i="7" s="1"/>
  <c r="AI1628" i="7"/>
  <c r="AD1628" i="7"/>
  <c r="V1628" i="7"/>
  <c r="O1628" i="7"/>
  <c r="AQ1628" i="7" s="1"/>
  <c r="AR1628" i="7" s="1"/>
  <c r="AI1627" i="7"/>
  <c r="AD1627" i="7"/>
  <c r="V1627" i="7"/>
  <c r="O1627" i="7"/>
  <c r="AQ1627" i="7" s="1"/>
  <c r="AR1627" i="7" s="1"/>
  <c r="AI1626" i="7"/>
  <c r="AD1626" i="7"/>
  <c r="V1626" i="7"/>
  <c r="O1626" i="7"/>
  <c r="AQ1626" i="7" s="1"/>
  <c r="AR1626" i="7" s="1"/>
  <c r="AI1625" i="7"/>
  <c r="AD1625" i="7"/>
  <c r="V1625" i="7"/>
  <c r="O1625" i="7"/>
  <c r="AQ1625" i="7" s="1"/>
  <c r="AR1625" i="7" s="1"/>
  <c r="AI1624" i="7"/>
  <c r="AD1624" i="7"/>
  <c r="V1624" i="7"/>
  <c r="O1624" i="7"/>
  <c r="AQ1624" i="7" s="1"/>
  <c r="AR1624" i="7" s="1"/>
  <c r="AI1623" i="7"/>
  <c r="AD1623" i="7"/>
  <c r="V1623" i="7"/>
  <c r="O1623" i="7"/>
  <c r="AQ1623" i="7" s="1"/>
  <c r="AR1623" i="7" s="1"/>
  <c r="AI1622" i="7"/>
  <c r="AD1622" i="7"/>
  <c r="V1622" i="7"/>
  <c r="O1622" i="7"/>
  <c r="AQ1622" i="7" s="1"/>
  <c r="AR1622" i="7" s="1"/>
  <c r="AI1621" i="7"/>
  <c r="AD1621" i="7"/>
  <c r="V1621" i="7"/>
  <c r="O1621" i="7"/>
  <c r="AQ1621" i="7" s="1"/>
  <c r="AR1621" i="7" s="1"/>
  <c r="AI1620" i="7"/>
  <c r="AD1620" i="7"/>
  <c r="V1620" i="7"/>
  <c r="O1620" i="7"/>
  <c r="AQ1620" i="7" s="1"/>
  <c r="AR1620" i="7" s="1"/>
  <c r="AI1619" i="7"/>
  <c r="AD1619" i="7"/>
  <c r="V1619" i="7"/>
  <c r="O1619" i="7"/>
  <c r="AQ1619" i="7"/>
  <c r="AR1619" i="7" s="1"/>
  <c r="AI1618" i="7"/>
  <c r="AD1618" i="7"/>
  <c r="V1618" i="7"/>
  <c r="O1618" i="7"/>
  <c r="AQ1618" i="7" s="1"/>
  <c r="AR1618" i="7" s="1"/>
  <c r="AI1617" i="7"/>
  <c r="AD1617" i="7"/>
  <c r="V1617" i="7"/>
  <c r="O1617" i="7"/>
  <c r="AQ1617" i="7" s="1"/>
  <c r="AR1617" i="7" s="1"/>
  <c r="AI1616" i="7"/>
  <c r="AD1616" i="7"/>
  <c r="V1616" i="7"/>
  <c r="O1616" i="7"/>
  <c r="AQ1616" i="7" s="1"/>
  <c r="AR1616" i="7" s="1"/>
  <c r="AI1615" i="7"/>
  <c r="AD1615" i="7"/>
  <c r="V1615" i="7"/>
  <c r="O1615" i="7"/>
  <c r="AQ1615" i="7" s="1"/>
  <c r="AR1615" i="7" s="1"/>
  <c r="AI1614" i="7"/>
  <c r="AD1614" i="7"/>
  <c r="V1614" i="7"/>
  <c r="O1614" i="7"/>
  <c r="AQ1614" i="7" s="1"/>
  <c r="AR1614" i="7" s="1"/>
  <c r="AI1613" i="7"/>
  <c r="AD1613" i="7"/>
  <c r="V1613" i="7"/>
  <c r="O1613" i="7"/>
  <c r="AQ1613" i="7" s="1"/>
  <c r="AR1613" i="7" s="1"/>
  <c r="AI1612" i="7"/>
  <c r="AD1612" i="7"/>
  <c r="V1612" i="7"/>
  <c r="O1612" i="7"/>
  <c r="AQ1612" i="7" s="1"/>
  <c r="AR1612" i="7" s="1"/>
  <c r="AI1611" i="7"/>
  <c r="AD1611" i="7"/>
  <c r="V1611" i="7"/>
  <c r="O1611" i="7"/>
  <c r="AQ1611" i="7" s="1"/>
  <c r="AR1611" i="7" s="1"/>
  <c r="AI1610" i="7"/>
  <c r="AD1610" i="7"/>
  <c r="V1610" i="7"/>
  <c r="O1610" i="7"/>
  <c r="AQ1610" i="7" s="1"/>
  <c r="AR1610" i="7" s="1"/>
  <c r="AI1609" i="7"/>
  <c r="AD1609" i="7"/>
  <c r="V1609" i="7"/>
  <c r="O1609" i="7"/>
  <c r="AQ1609" i="7" s="1"/>
  <c r="AR1609" i="7" s="1"/>
  <c r="AI1608" i="7"/>
  <c r="AD1608" i="7"/>
  <c r="V1608" i="7"/>
  <c r="O1608" i="7"/>
  <c r="AQ1608" i="7" s="1"/>
  <c r="AR1608" i="7" s="1"/>
  <c r="AI1607" i="7"/>
  <c r="AD1607" i="7"/>
  <c r="V1607" i="7"/>
  <c r="O1607" i="7"/>
  <c r="AQ1607" i="7" s="1"/>
  <c r="AR1607" i="7" s="1"/>
  <c r="AI1606" i="7"/>
  <c r="AD1606" i="7"/>
  <c r="V1606" i="7"/>
  <c r="O1606" i="7"/>
  <c r="AQ1606" i="7" s="1"/>
  <c r="AR1606" i="7" s="1"/>
  <c r="AI1605" i="7"/>
  <c r="AD1605" i="7"/>
  <c r="V1605" i="7"/>
  <c r="O1605" i="7"/>
  <c r="AQ1605" i="7" s="1"/>
  <c r="AR1605" i="7" s="1"/>
  <c r="AI1604" i="7"/>
  <c r="AD1604" i="7"/>
  <c r="V1604" i="7"/>
  <c r="O1604" i="7"/>
  <c r="AQ1604" i="7" s="1"/>
  <c r="AR1604" i="7" s="1"/>
  <c r="AI1603" i="7"/>
  <c r="AD1603" i="7"/>
  <c r="V1603" i="7"/>
  <c r="O1603" i="7"/>
  <c r="AQ1603" i="7" s="1"/>
  <c r="AR1603" i="7" s="1"/>
  <c r="AI1602" i="7"/>
  <c r="AD1602" i="7"/>
  <c r="V1602" i="7"/>
  <c r="O1602" i="7"/>
  <c r="AQ1602" i="7" s="1"/>
  <c r="AR1602" i="7" s="1"/>
  <c r="AI1601" i="7"/>
  <c r="AD1601" i="7"/>
  <c r="V1601" i="7"/>
  <c r="O1601" i="7"/>
  <c r="AQ1601" i="7" s="1"/>
  <c r="AR1601" i="7" s="1"/>
  <c r="AI1600" i="7"/>
  <c r="AD1600" i="7"/>
  <c r="V1600" i="7"/>
  <c r="O1600" i="7"/>
  <c r="AQ1600" i="7" s="1"/>
  <c r="AR1600" i="7" s="1"/>
  <c r="AI1599" i="7"/>
  <c r="AD1599" i="7"/>
  <c r="V1599" i="7"/>
  <c r="O1599" i="7"/>
  <c r="AQ1599" i="7" s="1"/>
  <c r="AR1599" i="7" s="1"/>
  <c r="AI1598" i="7"/>
  <c r="AD1598" i="7"/>
  <c r="V1598" i="7"/>
  <c r="O1598" i="7"/>
  <c r="AQ1598" i="7" s="1"/>
  <c r="AR1598" i="7" s="1"/>
  <c r="AI1597" i="7"/>
  <c r="AD1597" i="7"/>
  <c r="V1597" i="7"/>
  <c r="O1597" i="7"/>
  <c r="AQ1597" i="7" s="1"/>
  <c r="AR1597" i="7" s="1"/>
  <c r="AI1596" i="7"/>
  <c r="AD1596" i="7"/>
  <c r="V1596" i="7"/>
  <c r="O1596" i="7"/>
  <c r="AQ1596" i="7" s="1"/>
  <c r="AR1596" i="7" s="1"/>
  <c r="AI1595" i="7"/>
  <c r="AD1595" i="7"/>
  <c r="V1595" i="7"/>
  <c r="O1595" i="7"/>
  <c r="AQ1595" i="7"/>
  <c r="AR1595" i="7" s="1"/>
  <c r="AI1594" i="7"/>
  <c r="AD1594" i="7"/>
  <c r="V1594" i="7"/>
  <c r="O1594" i="7"/>
  <c r="AQ1594" i="7" s="1"/>
  <c r="AR1594" i="7" s="1"/>
  <c r="AI1593" i="7"/>
  <c r="AD1593" i="7"/>
  <c r="V1593" i="7"/>
  <c r="O1593" i="7"/>
  <c r="AQ1593" i="7" s="1"/>
  <c r="AR1593" i="7" s="1"/>
  <c r="AI1592" i="7"/>
  <c r="AD1592" i="7"/>
  <c r="V1592" i="7"/>
  <c r="O1592" i="7"/>
  <c r="AQ1592" i="7" s="1"/>
  <c r="AR1592" i="7" s="1"/>
  <c r="AI1591" i="7"/>
  <c r="AD1591" i="7"/>
  <c r="V1591" i="7"/>
  <c r="O1591" i="7"/>
  <c r="AQ1591" i="7" s="1"/>
  <c r="AR1591" i="7" s="1"/>
  <c r="AI1590" i="7"/>
  <c r="AD1590" i="7"/>
  <c r="V1590" i="7"/>
  <c r="O1590" i="7"/>
  <c r="AQ1590" i="7" s="1"/>
  <c r="AR1590" i="7" s="1"/>
  <c r="AI1589" i="7"/>
  <c r="AD1589" i="7"/>
  <c r="V1589" i="7"/>
  <c r="O1589" i="7"/>
  <c r="AQ1589" i="7" s="1"/>
  <c r="AR1589" i="7" s="1"/>
  <c r="AI1588" i="7"/>
  <c r="AD1588" i="7"/>
  <c r="V1588" i="7"/>
  <c r="O1588" i="7"/>
  <c r="AQ1588" i="7" s="1"/>
  <c r="AR1588" i="7" s="1"/>
  <c r="AI1587" i="7"/>
  <c r="AD1587" i="7"/>
  <c r="V1587" i="7"/>
  <c r="O1587" i="7"/>
  <c r="AQ1587" i="7" s="1"/>
  <c r="AR1587" i="7" s="1"/>
  <c r="AI1586" i="7"/>
  <c r="AD1586" i="7"/>
  <c r="V1586" i="7"/>
  <c r="O1586" i="7"/>
  <c r="AQ1586" i="7" s="1"/>
  <c r="AR1586" i="7" s="1"/>
  <c r="AI1585" i="7"/>
  <c r="AD1585" i="7"/>
  <c r="V1585" i="7"/>
  <c r="O1585" i="7"/>
  <c r="AQ1585" i="7" s="1"/>
  <c r="AR1585" i="7" s="1"/>
  <c r="AI1584" i="7"/>
  <c r="AD1584" i="7"/>
  <c r="V1584" i="7"/>
  <c r="O1584" i="7"/>
  <c r="AQ1584" i="7" s="1"/>
  <c r="AR1584" i="7" s="1"/>
  <c r="AI1583" i="7"/>
  <c r="AD1583" i="7"/>
  <c r="V1583" i="7"/>
  <c r="O1583" i="7"/>
  <c r="AQ1583" i="7" s="1"/>
  <c r="AR1583" i="7" s="1"/>
  <c r="AI1582" i="7"/>
  <c r="AD1582" i="7"/>
  <c r="V1582" i="7"/>
  <c r="O1582" i="7"/>
  <c r="AQ1582" i="7" s="1"/>
  <c r="AR1582" i="7" s="1"/>
  <c r="AI1581" i="7"/>
  <c r="AD1581" i="7"/>
  <c r="V1581" i="7"/>
  <c r="O1581" i="7"/>
  <c r="AQ1581" i="7" s="1"/>
  <c r="AR1581" i="7" s="1"/>
  <c r="AI1580" i="7"/>
  <c r="AD1580" i="7"/>
  <c r="V1580" i="7"/>
  <c r="O1580" i="7"/>
  <c r="AQ1580" i="7" s="1"/>
  <c r="AR1580" i="7" s="1"/>
  <c r="AI1579" i="7"/>
  <c r="AD1579" i="7"/>
  <c r="V1579" i="7"/>
  <c r="O1579" i="7"/>
  <c r="AQ1579" i="7" s="1"/>
  <c r="AR1579" i="7" s="1"/>
  <c r="AI1578" i="7"/>
  <c r="AD1578" i="7"/>
  <c r="V1578" i="7"/>
  <c r="O1578" i="7"/>
  <c r="AQ1578" i="7" s="1"/>
  <c r="AR1578" i="7" s="1"/>
  <c r="AI1577" i="7"/>
  <c r="AD1577" i="7"/>
  <c r="V1577" i="7"/>
  <c r="O1577" i="7"/>
  <c r="AQ1577" i="7" s="1"/>
  <c r="AR1577" i="7" s="1"/>
  <c r="AI1576" i="7"/>
  <c r="AD1576" i="7"/>
  <c r="V1576" i="7"/>
  <c r="O1576" i="7"/>
  <c r="AQ1576" i="7" s="1"/>
  <c r="AR1576" i="7" s="1"/>
  <c r="AI1575" i="7"/>
  <c r="AD1575" i="7"/>
  <c r="V1575" i="7"/>
  <c r="O1575" i="7"/>
  <c r="AQ1575" i="7"/>
  <c r="AR1575" i="7" s="1"/>
  <c r="AI1574" i="7"/>
  <c r="AD1574" i="7"/>
  <c r="V1574" i="7"/>
  <c r="O1574" i="7"/>
  <c r="AQ1574" i="7" s="1"/>
  <c r="AR1574" i="7" s="1"/>
  <c r="AI1573" i="7"/>
  <c r="AD1573" i="7"/>
  <c r="V1573" i="7"/>
  <c r="O1573" i="7"/>
  <c r="AQ1573" i="7" s="1"/>
  <c r="AR1573" i="7" s="1"/>
  <c r="AI1572" i="7"/>
  <c r="AD1572" i="7"/>
  <c r="V1572" i="7"/>
  <c r="O1572" i="7"/>
  <c r="AQ1572" i="7" s="1"/>
  <c r="AR1572" i="7" s="1"/>
  <c r="AI1571" i="7"/>
  <c r="AD1571" i="7"/>
  <c r="V1571" i="7"/>
  <c r="O1571" i="7"/>
  <c r="AQ1571" i="7" s="1"/>
  <c r="AR1571" i="7" s="1"/>
  <c r="AI1570" i="7"/>
  <c r="AD1570" i="7"/>
  <c r="V1570" i="7"/>
  <c r="O1570" i="7"/>
  <c r="AQ1570" i="7" s="1"/>
  <c r="AR1570" i="7" s="1"/>
  <c r="AI1569" i="7"/>
  <c r="AD1569" i="7"/>
  <c r="V1569" i="7"/>
  <c r="O1569" i="7"/>
  <c r="AQ1569" i="7" s="1"/>
  <c r="AR1569" i="7" s="1"/>
  <c r="AI1568" i="7"/>
  <c r="AD1568" i="7"/>
  <c r="V1568" i="7"/>
  <c r="O1568" i="7"/>
  <c r="AQ1568" i="7" s="1"/>
  <c r="AR1568" i="7" s="1"/>
  <c r="AI1567" i="7"/>
  <c r="AD1567" i="7"/>
  <c r="V1567" i="7"/>
  <c r="O1567" i="7"/>
  <c r="AQ1567" i="7" s="1"/>
  <c r="AR1567" i="7" s="1"/>
  <c r="AI1566" i="7"/>
  <c r="AD1566" i="7"/>
  <c r="V1566" i="7"/>
  <c r="O1566" i="7"/>
  <c r="AQ1566" i="7" s="1"/>
  <c r="AR1566" i="7" s="1"/>
  <c r="AI1565" i="7"/>
  <c r="AD1565" i="7"/>
  <c r="V1565" i="7"/>
  <c r="O1565" i="7"/>
  <c r="AQ1565" i="7" s="1"/>
  <c r="AR1565" i="7" s="1"/>
  <c r="AI1564" i="7"/>
  <c r="AD1564" i="7"/>
  <c r="V1564" i="7"/>
  <c r="O1564" i="7"/>
  <c r="AQ1564" i="7" s="1"/>
  <c r="AR1564" i="7" s="1"/>
  <c r="AI1563" i="7"/>
  <c r="AD1563" i="7"/>
  <c r="V1563" i="7"/>
  <c r="O1563" i="7"/>
  <c r="AQ1563" i="7" s="1"/>
  <c r="AR1563" i="7" s="1"/>
  <c r="AI1562" i="7"/>
  <c r="AD1562" i="7"/>
  <c r="V1562" i="7"/>
  <c r="O1562" i="7"/>
  <c r="AQ1562" i="7" s="1"/>
  <c r="AR1562" i="7" s="1"/>
  <c r="AI1561" i="7"/>
  <c r="AD1561" i="7"/>
  <c r="V1561" i="7"/>
  <c r="O1561" i="7"/>
  <c r="AQ1561" i="7" s="1"/>
  <c r="AR1561" i="7" s="1"/>
  <c r="AI1560" i="7"/>
  <c r="AD1560" i="7"/>
  <c r="V1560" i="7"/>
  <c r="O1560" i="7"/>
  <c r="AQ1560" i="7" s="1"/>
  <c r="AR1560" i="7" s="1"/>
  <c r="AI1559" i="7"/>
  <c r="AD1559" i="7"/>
  <c r="V1559" i="7"/>
  <c r="O1559" i="7"/>
  <c r="AQ1559" i="7" s="1"/>
  <c r="AR1559" i="7" s="1"/>
  <c r="AI1558" i="7"/>
  <c r="AD1558" i="7"/>
  <c r="V1558" i="7"/>
  <c r="O1558" i="7"/>
  <c r="AQ1558" i="7" s="1"/>
  <c r="AR1558" i="7" s="1"/>
  <c r="AI1557" i="7"/>
  <c r="AD1557" i="7"/>
  <c r="V1557" i="7"/>
  <c r="O1557" i="7"/>
  <c r="AQ1557" i="7" s="1"/>
  <c r="AR1557" i="7" s="1"/>
  <c r="AI1556" i="7"/>
  <c r="AD1556" i="7"/>
  <c r="V1556" i="7"/>
  <c r="O1556" i="7"/>
  <c r="AQ1556" i="7" s="1"/>
  <c r="AR1556" i="7" s="1"/>
  <c r="AI1555" i="7"/>
  <c r="AD1555" i="7"/>
  <c r="V1555" i="7"/>
  <c r="O1555" i="7"/>
  <c r="AQ1555" i="7" s="1"/>
  <c r="AR1555" i="7" s="1"/>
  <c r="AI1554" i="7"/>
  <c r="AD1554" i="7"/>
  <c r="V1554" i="7"/>
  <c r="O1554" i="7"/>
  <c r="AQ1554" i="7" s="1"/>
  <c r="AR1554" i="7" s="1"/>
  <c r="AI1553" i="7"/>
  <c r="AD1553" i="7"/>
  <c r="V1553" i="7"/>
  <c r="O1553" i="7"/>
  <c r="AQ1553" i="7" s="1"/>
  <c r="AR1553" i="7" s="1"/>
  <c r="AI1552" i="7"/>
  <c r="AD1552" i="7"/>
  <c r="V1552" i="7"/>
  <c r="O1552" i="7"/>
  <c r="AQ1552" i="7" s="1"/>
  <c r="AR1552" i="7" s="1"/>
  <c r="AI1551" i="7"/>
  <c r="AD1551" i="7"/>
  <c r="V1551" i="7"/>
  <c r="O1551" i="7"/>
  <c r="AQ1551" i="7" s="1"/>
  <c r="AR1551" i="7" s="1"/>
  <c r="AI1550" i="7"/>
  <c r="AD1550" i="7"/>
  <c r="V1550" i="7"/>
  <c r="O1550" i="7"/>
  <c r="AQ1550" i="7"/>
  <c r="AR1550" i="7" s="1"/>
  <c r="AI1549" i="7"/>
  <c r="AD1549" i="7"/>
  <c r="V1549" i="7"/>
  <c r="O1549" i="7"/>
  <c r="AQ1549" i="7" s="1"/>
  <c r="AR1549" i="7" s="1"/>
  <c r="AI1548" i="7"/>
  <c r="AD1548" i="7"/>
  <c r="V1548" i="7"/>
  <c r="O1548" i="7"/>
  <c r="AQ1548" i="7" s="1"/>
  <c r="AR1548" i="7" s="1"/>
  <c r="AI1547" i="7"/>
  <c r="AD1547" i="7"/>
  <c r="V1547" i="7"/>
  <c r="O1547" i="7"/>
  <c r="AQ1547" i="7" s="1"/>
  <c r="AR1547" i="7" s="1"/>
  <c r="AI1546" i="7"/>
  <c r="AD1546" i="7"/>
  <c r="V1546" i="7"/>
  <c r="O1546" i="7"/>
  <c r="AQ1546" i="7" s="1"/>
  <c r="AR1546" i="7" s="1"/>
  <c r="AI1545" i="7"/>
  <c r="AD1545" i="7"/>
  <c r="V1545" i="7"/>
  <c r="O1545" i="7"/>
  <c r="AQ1545" i="7" s="1"/>
  <c r="AR1545" i="7" s="1"/>
  <c r="AI1544" i="7"/>
  <c r="AD1544" i="7"/>
  <c r="V1544" i="7"/>
  <c r="O1544" i="7"/>
  <c r="AQ1544" i="7" s="1"/>
  <c r="AR1544" i="7" s="1"/>
  <c r="AI1543" i="7"/>
  <c r="AD1543" i="7"/>
  <c r="V1543" i="7"/>
  <c r="O1543" i="7"/>
  <c r="AQ1543" i="7" s="1"/>
  <c r="AR1543" i="7" s="1"/>
  <c r="AI1542" i="7"/>
  <c r="AD1542" i="7"/>
  <c r="V1542" i="7"/>
  <c r="O1542" i="7"/>
  <c r="AQ1542" i="7" s="1"/>
  <c r="AR1542" i="7" s="1"/>
  <c r="AI1541" i="7"/>
  <c r="AD1541" i="7"/>
  <c r="V1541" i="7"/>
  <c r="O1541" i="7"/>
  <c r="AQ1541" i="7" s="1"/>
  <c r="AR1541" i="7" s="1"/>
  <c r="AI1540" i="7"/>
  <c r="AD1540" i="7"/>
  <c r="V1540" i="7"/>
  <c r="O1540" i="7"/>
  <c r="AQ1540" i="7" s="1"/>
  <c r="AR1540" i="7" s="1"/>
  <c r="AI1539" i="7"/>
  <c r="AD1539" i="7"/>
  <c r="V1539" i="7"/>
  <c r="O1539" i="7"/>
  <c r="AQ1539" i="7" s="1"/>
  <c r="AR1539" i="7" s="1"/>
  <c r="AI1538" i="7"/>
  <c r="AD1538" i="7"/>
  <c r="V1538" i="7"/>
  <c r="O1538" i="7"/>
  <c r="AQ1538" i="7" s="1"/>
  <c r="AR1538" i="7" s="1"/>
  <c r="AI1537" i="7"/>
  <c r="AD1537" i="7"/>
  <c r="V1537" i="7"/>
  <c r="O1537" i="7"/>
  <c r="AQ1537" i="7" s="1"/>
  <c r="AR1537" i="7" s="1"/>
  <c r="AI1536" i="7"/>
  <c r="AD1536" i="7"/>
  <c r="V1536" i="7"/>
  <c r="O1536" i="7"/>
  <c r="AQ1536" i="7" s="1"/>
  <c r="AR1536" i="7" s="1"/>
  <c r="AI1535" i="7"/>
  <c r="AD1535" i="7"/>
  <c r="V1535" i="7"/>
  <c r="O1535" i="7"/>
  <c r="AQ1535" i="7" s="1"/>
  <c r="AR1535" i="7" s="1"/>
  <c r="AI1534" i="7"/>
  <c r="AD1534" i="7"/>
  <c r="V1534" i="7"/>
  <c r="O1534" i="7"/>
  <c r="AQ1534" i="7" s="1"/>
  <c r="AR1534" i="7" s="1"/>
  <c r="AI1533" i="7"/>
  <c r="AD1533" i="7"/>
  <c r="V1533" i="7"/>
  <c r="O1533" i="7"/>
  <c r="AQ1533" i="7" s="1"/>
  <c r="AR1533" i="7" s="1"/>
  <c r="AI1532" i="7"/>
  <c r="AD1532" i="7"/>
  <c r="V1532" i="7"/>
  <c r="O1532" i="7"/>
  <c r="AQ1532" i="7" s="1"/>
  <c r="AR1532" i="7" s="1"/>
  <c r="AI1531" i="7"/>
  <c r="AD1531" i="7"/>
  <c r="V1531" i="7"/>
  <c r="O1531" i="7"/>
  <c r="AQ1531" i="7" s="1"/>
  <c r="AR1531" i="7" s="1"/>
  <c r="AI1530" i="7"/>
  <c r="AD1530" i="7"/>
  <c r="V1530" i="7"/>
  <c r="O1530" i="7"/>
  <c r="AQ1530" i="7" s="1"/>
  <c r="AR1530" i="7" s="1"/>
  <c r="AI1529" i="7"/>
  <c r="AD1529" i="7"/>
  <c r="V1529" i="7"/>
  <c r="O1529" i="7"/>
  <c r="AQ1529" i="7" s="1"/>
  <c r="AR1529" i="7" s="1"/>
  <c r="AI1528" i="7"/>
  <c r="AD1528" i="7"/>
  <c r="V1528" i="7"/>
  <c r="O1528" i="7"/>
  <c r="AQ1528" i="7" s="1"/>
  <c r="AR1528" i="7" s="1"/>
  <c r="AI1527" i="7"/>
  <c r="AD1527" i="7"/>
  <c r="V1527" i="7"/>
  <c r="O1527" i="7"/>
  <c r="AQ1527" i="7" s="1"/>
  <c r="AR1527" i="7" s="1"/>
  <c r="AI1526" i="7"/>
  <c r="AD1526" i="7"/>
  <c r="V1526" i="7"/>
  <c r="O1526" i="7"/>
  <c r="AQ1526" i="7" s="1"/>
  <c r="AR1526" i="7" s="1"/>
  <c r="AI1525" i="7"/>
  <c r="AD1525" i="7"/>
  <c r="V1525" i="7"/>
  <c r="O1525" i="7"/>
  <c r="AQ1525" i="7" s="1"/>
  <c r="AR1525" i="7" s="1"/>
  <c r="AI1524" i="7"/>
  <c r="AD1524" i="7"/>
  <c r="V1524" i="7"/>
  <c r="O1524" i="7"/>
  <c r="AQ1524" i="7" s="1"/>
  <c r="AR1524" i="7" s="1"/>
  <c r="AI1523" i="7"/>
  <c r="AD1523" i="7"/>
  <c r="V1523" i="7"/>
  <c r="O1523" i="7"/>
  <c r="AQ1523" i="7" s="1"/>
  <c r="AR1523" i="7" s="1"/>
  <c r="AI1522" i="7"/>
  <c r="AD1522" i="7"/>
  <c r="V1522" i="7"/>
  <c r="O1522" i="7"/>
  <c r="AQ1522" i="7" s="1"/>
  <c r="AR1522" i="7" s="1"/>
  <c r="AI1521" i="7"/>
  <c r="AD1521" i="7"/>
  <c r="V1521" i="7"/>
  <c r="O1521" i="7"/>
  <c r="AQ1521" i="7" s="1"/>
  <c r="AR1521" i="7" s="1"/>
  <c r="AI1520" i="7"/>
  <c r="AD1520" i="7"/>
  <c r="V1520" i="7"/>
  <c r="O1520" i="7"/>
  <c r="AQ1520" i="7" s="1"/>
  <c r="AR1520" i="7" s="1"/>
  <c r="AI1519" i="7"/>
  <c r="AD1519" i="7"/>
  <c r="V1519" i="7"/>
  <c r="O1519" i="7"/>
  <c r="AQ1519" i="7" s="1"/>
  <c r="AR1519" i="7" s="1"/>
  <c r="AI1518" i="7"/>
  <c r="AD1518" i="7"/>
  <c r="V1518" i="7"/>
  <c r="O1518" i="7"/>
  <c r="AQ1518" i="7" s="1"/>
  <c r="AR1518" i="7" s="1"/>
  <c r="AI1517" i="7"/>
  <c r="AD1517" i="7"/>
  <c r="V1517" i="7"/>
  <c r="O1517" i="7"/>
  <c r="AQ1517" i="7" s="1"/>
  <c r="AR1517" i="7" s="1"/>
  <c r="AI1516" i="7"/>
  <c r="AD1516" i="7"/>
  <c r="V1516" i="7"/>
  <c r="O1516" i="7"/>
  <c r="AQ1516" i="7" s="1"/>
  <c r="AR1516" i="7" s="1"/>
  <c r="AI1515" i="7"/>
  <c r="AD1515" i="7"/>
  <c r="V1515" i="7"/>
  <c r="O1515" i="7"/>
  <c r="AQ1515" i="7" s="1"/>
  <c r="AR1515" i="7" s="1"/>
  <c r="AI1514" i="7"/>
  <c r="AD1514" i="7"/>
  <c r="V1514" i="7"/>
  <c r="O1514" i="7"/>
  <c r="AQ1514" i="7" s="1"/>
  <c r="AR1514" i="7" s="1"/>
  <c r="AI1513" i="7"/>
  <c r="AD1513" i="7"/>
  <c r="V1513" i="7"/>
  <c r="O1513" i="7"/>
  <c r="AQ1513" i="7" s="1"/>
  <c r="AR1513" i="7" s="1"/>
  <c r="AI1512" i="7"/>
  <c r="AD1512" i="7"/>
  <c r="V1512" i="7"/>
  <c r="O1512" i="7"/>
  <c r="AQ1512" i="7" s="1"/>
  <c r="AR1512" i="7" s="1"/>
  <c r="AI1511" i="7"/>
  <c r="AD1511" i="7"/>
  <c r="V1511" i="7"/>
  <c r="O1511" i="7"/>
  <c r="AQ1511" i="7" s="1"/>
  <c r="AR1511" i="7" s="1"/>
  <c r="AI1510" i="7"/>
  <c r="AD1510" i="7"/>
  <c r="V1510" i="7"/>
  <c r="O1510" i="7"/>
  <c r="AQ1510" i="7" s="1"/>
  <c r="AR1510" i="7" s="1"/>
  <c r="AI1509" i="7"/>
  <c r="AD1509" i="7"/>
  <c r="V1509" i="7"/>
  <c r="O1509" i="7"/>
  <c r="AQ1509" i="7" s="1"/>
  <c r="AR1509" i="7" s="1"/>
  <c r="AI1508" i="7"/>
  <c r="AD1508" i="7"/>
  <c r="V1508" i="7"/>
  <c r="O1508" i="7"/>
  <c r="AQ1508" i="7" s="1"/>
  <c r="AR1508" i="7" s="1"/>
  <c r="AI1507" i="7"/>
  <c r="AD1507" i="7"/>
  <c r="V1507" i="7"/>
  <c r="O1507" i="7"/>
  <c r="AQ1507" i="7" s="1"/>
  <c r="AR1507" i="7" s="1"/>
  <c r="AI1506" i="7"/>
  <c r="AD1506" i="7"/>
  <c r="V1506" i="7"/>
  <c r="O1506" i="7"/>
  <c r="AQ1506" i="7" s="1"/>
  <c r="AR1506" i="7" s="1"/>
  <c r="AI1505" i="7"/>
  <c r="AD1505" i="7"/>
  <c r="V1505" i="7"/>
  <c r="O1505" i="7"/>
  <c r="AQ1505" i="7" s="1"/>
  <c r="AR1505" i="7" s="1"/>
  <c r="AI1504" i="7"/>
  <c r="AD1504" i="7"/>
  <c r="V1504" i="7"/>
  <c r="O1504" i="7"/>
  <c r="AQ1504" i="7" s="1"/>
  <c r="AR1504" i="7" s="1"/>
  <c r="AI1503" i="7"/>
  <c r="AD1503" i="7"/>
  <c r="V1503" i="7"/>
  <c r="O1503" i="7"/>
  <c r="AQ1503" i="7" s="1"/>
  <c r="AR1503" i="7" s="1"/>
  <c r="AI1502" i="7"/>
  <c r="AD1502" i="7"/>
  <c r="V1502" i="7"/>
  <c r="O1502" i="7"/>
  <c r="AQ1502" i="7" s="1"/>
  <c r="AR1502" i="7" s="1"/>
  <c r="AI1501" i="7"/>
  <c r="AD1501" i="7"/>
  <c r="V1501" i="7"/>
  <c r="O1501" i="7"/>
  <c r="AQ1501" i="7" s="1"/>
  <c r="AR1501" i="7" s="1"/>
  <c r="AI1500" i="7"/>
  <c r="AD1500" i="7"/>
  <c r="V1500" i="7"/>
  <c r="O1500" i="7"/>
  <c r="AQ1500" i="7" s="1"/>
  <c r="AR1500" i="7" s="1"/>
  <c r="AI1499" i="7"/>
  <c r="AD1499" i="7"/>
  <c r="V1499" i="7"/>
  <c r="O1499" i="7"/>
  <c r="AQ1499" i="7" s="1"/>
  <c r="AR1499" i="7" s="1"/>
  <c r="AI1498" i="7"/>
  <c r="AD1498" i="7"/>
  <c r="V1498" i="7"/>
  <c r="O1498" i="7"/>
  <c r="AQ1498" i="7" s="1"/>
  <c r="AR1498" i="7" s="1"/>
  <c r="AI1497" i="7"/>
  <c r="AD1497" i="7"/>
  <c r="V1497" i="7"/>
  <c r="O1497" i="7"/>
  <c r="AQ1497" i="7" s="1"/>
  <c r="AR1497" i="7" s="1"/>
  <c r="AI1496" i="7"/>
  <c r="AD1496" i="7"/>
  <c r="V1496" i="7"/>
  <c r="O1496" i="7"/>
  <c r="AQ1496" i="7" s="1"/>
  <c r="AR1496" i="7" s="1"/>
  <c r="AI1495" i="7"/>
  <c r="AD1495" i="7"/>
  <c r="V1495" i="7"/>
  <c r="O1495" i="7"/>
  <c r="AQ1495" i="7" s="1"/>
  <c r="AR1495" i="7" s="1"/>
  <c r="AI1494" i="7"/>
  <c r="AD1494" i="7"/>
  <c r="V1494" i="7"/>
  <c r="O1494" i="7"/>
  <c r="AQ1494" i="7" s="1"/>
  <c r="AR1494" i="7" s="1"/>
  <c r="AI1493" i="7"/>
  <c r="AD1493" i="7"/>
  <c r="V1493" i="7"/>
  <c r="O1493" i="7"/>
  <c r="AQ1493" i="7" s="1"/>
  <c r="AR1493" i="7" s="1"/>
  <c r="AI1492" i="7"/>
  <c r="AD1492" i="7"/>
  <c r="V1492" i="7"/>
  <c r="O1492" i="7"/>
  <c r="AQ1492" i="7" s="1"/>
  <c r="AR1492" i="7" s="1"/>
  <c r="AI1491" i="7"/>
  <c r="AD1491" i="7"/>
  <c r="V1491" i="7"/>
  <c r="O1491" i="7"/>
  <c r="AQ1491" i="7" s="1"/>
  <c r="AR1491" i="7" s="1"/>
  <c r="AI1490" i="7"/>
  <c r="AD1490" i="7"/>
  <c r="V1490" i="7"/>
  <c r="O1490" i="7"/>
  <c r="AQ1490" i="7" s="1"/>
  <c r="AR1490" i="7" s="1"/>
  <c r="AI1489" i="7"/>
  <c r="AD1489" i="7"/>
  <c r="V1489" i="7"/>
  <c r="O1489" i="7"/>
  <c r="AQ1489" i="7" s="1"/>
  <c r="AR1489" i="7" s="1"/>
  <c r="AI1488" i="7"/>
  <c r="AD1488" i="7"/>
  <c r="V1488" i="7"/>
  <c r="O1488" i="7"/>
  <c r="AQ1488" i="7" s="1"/>
  <c r="AR1488" i="7" s="1"/>
  <c r="AI1487" i="7"/>
  <c r="AD1487" i="7"/>
  <c r="V1487" i="7"/>
  <c r="O1487" i="7"/>
  <c r="AQ1487" i="7" s="1"/>
  <c r="AR1487" i="7" s="1"/>
  <c r="AI1486" i="7"/>
  <c r="AD1486" i="7"/>
  <c r="V1486" i="7"/>
  <c r="O1486" i="7"/>
  <c r="AQ1486" i="7" s="1"/>
  <c r="AR1486" i="7" s="1"/>
  <c r="AI1485" i="7"/>
  <c r="AD1485" i="7"/>
  <c r="V1485" i="7"/>
  <c r="O1485" i="7"/>
  <c r="AQ1485" i="7" s="1"/>
  <c r="AR1485" i="7" s="1"/>
  <c r="AI1484" i="7"/>
  <c r="AD1484" i="7"/>
  <c r="V1484" i="7"/>
  <c r="O1484" i="7"/>
  <c r="AQ1484" i="7" s="1"/>
  <c r="AR1484" i="7" s="1"/>
  <c r="AI1483" i="7"/>
  <c r="AD1483" i="7"/>
  <c r="V1483" i="7"/>
  <c r="O1483" i="7"/>
  <c r="AQ1483" i="7" s="1"/>
  <c r="AR1483" i="7" s="1"/>
  <c r="AI1482" i="7"/>
  <c r="AD1482" i="7"/>
  <c r="V1482" i="7"/>
  <c r="O1482" i="7"/>
  <c r="AQ1482" i="7" s="1"/>
  <c r="AR1482" i="7" s="1"/>
  <c r="AI1481" i="7"/>
  <c r="AD1481" i="7"/>
  <c r="V1481" i="7"/>
  <c r="O1481" i="7"/>
  <c r="AQ1481" i="7" s="1"/>
  <c r="AR1481" i="7" s="1"/>
  <c r="AI1480" i="7"/>
  <c r="AD1480" i="7"/>
  <c r="V1480" i="7"/>
  <c r="O1480" i="7"/>
  <c r="AQ1480" i="7" s="1"/>
  <c r="AR1480" i="7" s="1"/>
  <c r="AI1479" i="7"/>
  <c r="AD1479" i="7"/>
  <c r="V1479" i="7"/>
  <c r="O1479" i="7"/>
  <c r="AQ1479" i="7" s="1"/>
  <c r="AR1479" i="7"/>
  <c r="AI1478" i="7"/>
  <c r="AD1478" i="7"/>
  <c r="V1478" i="7"/>
  <c r="O1478" i="7"/>
  <c r="AQ1478" i="7" s="1"/>
  <c r="AR1478" i="7" s="1"/>
  <c r="AI1477" i="7"/>
  <c r="AD1477" i="7"/>
  <c r="V1477" i="7"/>
  <c r="O1477" i="7"/>
  <c r="AQ1477" i="7" s="1"/>
  <c r="AR1477" i="7" s="1"/>
  <c r="AI1476" i="7"/>
  <c r="AD1476" i="7"/>
  <c r="V1476" i="7"/>
  <c r="O1476" i="7"/>
  <c r="AQ1476" i="7" s="1"/>
  <c r="AR1476" i="7" s="1"/>
  <c r="AI1475" i="7"/>
  <c r="AD1475" i="7"/>
  <c r="V1475" i="7"/>
  <c r="O1475" i="7"/>
  <c r="AQ1475" i="7" s="1"/>
  <c r="AR1475" i="7" s="1"/>
  <c r="AI1474" i="7"/>
  <c r="AD1474" i="7"/>
  <c r="V1474" i="7"/>
  <c r="O1474" i="7"/>
  <c r="AQ1474" i="7" s="1"/>
  <c r="AR1474" i="7" s="1"/>
  <c r="AI1473" i="7"/>
  <c r="AD1473" i="7"/>
  <c r="V1473" i="7"/>
  <c r="O1473" i="7"/>
  <c r="AQ1473" i="7" s="1"/>
  <c r="AR1473" i="7" s="1"/>
  <c r="AI1472" i="7"/>
  <c r="AD1472" i="7"/>
  <c r="V1472" i="7"/>
  <c r="O1472" i="7"/>
  <c r="AQ1472" i="7" s="1"/>
  <c r="AR1472" i="7" s="1"/>
  <c r="AI1471" i="7"/>
  <c r="AD1471" i="7"/>
  <c r="V1471" i="7"/>
  <c r="O1471" i="7"/>
  <c r="AQ1471" i="7" s="1"/>
  <c r="AR1471" i="7" s="1"/>
  <c r="AI1470" i="7"/>
  <c r="AD1470" i="7"/>
  <c r="V1470" i="7"/>
  <c r="O1470" i="7"/>
  <c r="AQ1470" i="7" s="1"/>
  <c r="AR1470" i="7" s="1"/>
  <c r="AI1469" i="7"/>
  <c r="AD1469" i="7"/>
  <c r="V1469" i="7"/>
  <c r="O1469" i="7"/>
  <c r="AQ1469" i="7" s="1"/>
  <c r="AR1469" i="7" s="1"/>
  <c r="AI1468" i="7"/>
  <c r="AD1468" i="7"/>
  <c r="V1468" i="7"/>
  <c r="O1468" i="7"/>
  <c r="AQ1468" i="7"/>
  <c r="AR1468" i="7" s="1"/>
  <c r="AI1467" i="7"/>
  <c r="AD1467" i="7"/>
  <c r="V1467" i="7"/>
  <c r="O1467" i="7"/>
  <c r="AQ1467" i="7" s="1"/>
  <c r="AR1467" i="7" s="1"/>
  <c r="AI1466" i="7"/>
  <c r="AD1466" i="7"/>
  <c r="V1466" i="7"/>
  <c r="O1466" i="7"/>
  <c r="AQ1466" i="7"/>
  <c r="AR1466" i="7" s="1"/>
  <c r="AI1465" i="7"/>
  <c r="AD1465" i="7"/>
  <c r="V1465" i="7"/>
  <c r="O1465" i="7"/>
  <c r="AQ1465" i="7" s="1"/>
  <c r="AR1465" i="7" s="1"/>
  <c r="AI1464" i="7"/>
  <c r="AD1464" i="7"/>
  <c r="V1464" i="7"/>
  <c r="O1464" i="7"/>
  <c r="AQ1464" i="7" s="1"/>
  <c r="AR1464" i="7" s="1"/>
  <c r="AI1463" i="7"/>
  <c r="AD1463" i="7"/>
  <c r="V1463" i="7"/>
  <c r="O1463" i="7"/>
  <c r="AQ1463" i="7" s="1"/>
  <c r="AR1463" i="7" s="1"/>
  <c r="AI1462" i="7"/>
  <c r="AD1462" i="7"/>
  <c r="V1462" i="7"/>
  <c r="O1462" i="7"/>
  <c r="AQ1462" i="7" s="1"/>
  <c r="AR1462" i="7" s="1"/>
  <c r="AI1461" i="7"/>
  <c r="AD1461" i="7"/>
  <c r="V1461" i="7"/>
  <c r="O1461" i="7"/>
  <c r="AQ1461" i="7" s="1"/>
  <c r="AR1461" i="7" s="1"/>
  <c r="AI1460" i="7"/>
  <c r="AD1460" i="7"/>
  <c r="V1460" i="7"/>
  <c r="O1460" i="7"/>
  <c r="AQ1460" i="7" s="1"/>
  <c r="AR1460" i="7" s="1"/>
  <c r="AI1459" i="7"/>
  <c r="AD1459" i="7"/>
  <c r="V1459" i="7"/>
  <c r="O1459" i="7"/>
  <c r="AQ1459" i="7" s="1"/>
  <c r="AR1459" i="7" s="1"/>
  <c r="AI1458" i="7"/>
  <c r="AD1458" i="7"/>
  <c r="V1458" i="7"/>
  <c r="O1458" i="7"/>
  <c r="AQ1458" i="7" s="1"/>
  <c r="AR1458" i="7" s="1"/>
  <c r="AI1457" i="7"/>
  <c r="AD1457" i="7"/>
  <c r="V1457" i="7"/>
  <c r="O1457" i="7"/>
  <c r="AQ1457" i="7" s="1"/>
  <c r="AR1457" i="7" s="1"/>
  <c r="AI1456" i="7"/>
  <c r="AD1456" i="7"/>
  <c r="V1456" i="7"/>
  <c r="O1456" i="7"/>
  <c r="AQ1456" i="7" s="1"/>
  <c r="AR1456" i="7" s="1"/>
  <c r="AI1455" i="7"/>
  <c r="AD1455" i="7"/>
  <c r="V1455" i="7"/>
  <c r="O1455" i="7"/>
  <c r="AQ1455" i="7" s="1"/>
  <c r="AR1455" i="7" s="1"/>
  <c r="AI1454" i="7"/>
  <c r="AD1454" i="7"/>
  <c r="V1454" i="7"/>
  <c r="O1454" i="7"/>
  <c r="AQ1454" i="7" s="1"/>
  <c r="AR1454" i="7" s="1"/>
  <c r="AI1453" i="7"/>
  <c r="AD1453" i="7"/>
  <c r="V1453" i="7"/>
  <c r="O1453" i="7"/>
  <c r="AQ1453" i="7" s="1"/>
  <c r="AR1453" i="7" s="1"/>
  <c r="AI1452" i="7"/>
  <c r="AD1452" i="7"/>
  <c r="V1452" i="7"/>
  <c r="O1452" i="7"/>
  <c r="AQ1452" i="7"/>
  <c r="AR1452" i="7" s="1"/>
  <c r="AI1451" i="7"/>
  <c r="AD1451" i="7"/>
  <c r="V1451" i="7"/>
  <c r="O1451" i="7"/>
  <c r="AQ1451" i="7" s="1"/>
  <c r="AR1451" i="7" s="1"/>
  <c r="AI1450" i="7"/>
  <c r="AD1450" i="7"/>
  <c r="V1450" i="7"/>
  <c r="O1450" i="7"/>
  <c r="AQ1450" i="7"/>
  <c r="AR1450" i="7" s="1"/>
  <c r="AI1449" i="7"/>
  <c r="AD1449" i="7"/>
  <c r="V1449" i="7"/>
  <c r="O1449" i="7"/>
  <c r="AQ1449" i="7" s="1"/>
  <c r="AR1449" i="7" s="1"/>
  <c r="AI1448" i="7"/>
  <c r="AD1448" i="7"/>
  <c r="V1448" i="7"/>
  <c r="O1448" i="7"/>
  <c r="AQ1448" i="7"/>
  <c r="AR1448" i="7" s="1"/>
  <c r="AI1447" i="7"/>
  <c r="AD1447" i="7"/>
  <c r="V1447" i="7"/>
  <c r="O1447" i="7"/>
  <c r="AQ1447" i="7" s="1"/>
  <c r="AR1447" i="7" s="1"/>
  <c r="AI1446" i="7"/>
  <c r="AD1446" i="7"/>
  <c r="V1446" i="7"/>
  <c r="O1446" i="7"/>
  <c r="AQ1446" i="7" s="1"/>
  <c r="AR1446" i="7" s="1"/>
  <c r="AI1445" i="7"/>
  <c r="AD1445" i="7"/>
  <c r="V1445" i="7"/>
  <c r="O1445" i="7"/>
  <c r="AQ1445" i="7" s="1"/>
  <c r="AR1445" i="7" s="1"/>
  <c r="AI1444" i="7"/>
  <c r="AD1444" i="7"/>
  <c r="V1444" i="7"/>
  <c r="O1444" i="7"/>
  <c r="AQ1444" i="7" s="1"/>
  <c r="AR1444" i="7" s="1"/>
  <c r="AI1443" i="7"/>
  <c r="AD1443" i="7"/>
  <c r="V1443" i="7"/>
  <c r="O1443" i="7"/>
  <c r="AQ1443" i="7" s="1"/>
  <c r="AR1443" i="7" s="1"/>
  <c r="AI1442" i="7"/>
  <c r="AD1442" i="7"/>
  <c r="V1442" i="7"/>
  <c r="O1442" i="7"/>
  <c r="AQ1442" i="7" s="1"/>
  <c r="AR1442" i="7" s="1"/>
  <c r="AI1441" i="7"/>
  <c r="AD1441" i="7"/>
  <c r="V1441" i="7"/>
  <c r="O1441" i="7"/>
  <c r="AQ1441" i="7" s="1"/>
  <c r="AR1441" i="7" s="1"/>
  <c r="AI1440" i="7"/>
  <c r="AD1440" i="7"/>
  <c r="V1440" i="7"/>
  <c r="O1440" i="7"/>
  <c r="AQ1440" i="7" s="1"/>
  <c r="AR1440" i="7" s="1"/>
  <c r="AI1439" i="7"/>
  <c r="AD1439" i="7"/>
  <c r="V1439" i="7"/>
  <c r="O1439" i="7"/>
  <c r="AQ1439" i="7" s="1"/>
  <c r="AR1439" i="7" s="1"/>
  <c r="AI1438" i="7"/>
  <c r="AD1438" i="7"/>
  <c r="V1438" i="7"/>
  <c r="O1438" i="7"/>
  <c r="AQ1438" i="7" s="1"/>
  <c r="AR1438" i="7" s="1"/>
  <c r="AI1437" i="7"/>
  <c r="AD1437" i="7"/>
  <c r="V1437" i="7"/>
  <c r="O1437" i="7"/>
  <c r="AQ1437" i="7" s="1"/>
  <c r="AR1437" i="7" s="1"/>
  <c r="AI1436" i="7"/>
  <c r="AD1436" i="7"/>
  <c r="V1436" i="7"/>
  <c r="O1436" i="7"/>
  <c r="AQ1436" i="7" s="1"/>
  <c r="AR1436" i="7" s="1"/>
  <c r="AI1435" i="7"/>
  <c r="AD1435" i="7"/>
  <c r="V1435" i="7"/>
  <c r="O1435" i="7"/>
  <c r="AQ1435" i="7" s="1"/>
  <c r="AR1435" i="7" s="1"/>
  <c r="AI1434" i="7"/>
  <c r="AD1434" i="7"/>
  <c r="V1434" i="7"/>
  <c r="O1434" i="7"/>
  <c r="AQ1434" i="7" s="1"/>
  <c r="AR1434" i="7" s="1"/>
  <c r="AI1433" i="7"/>
  <c r="AD1433" i="7"/>
  <c r="V1433" i="7"/>
  <c r="O1433" i="7"/>
  <c r="AQ1433" i="7" s="1"/>
  <c r="AR1433" i="7" s="1"/>
  <c r="AI1432" i="7"/>
  <c r="AD1432" i="7"/>
  <c r="V1432" i="7"/>
  <c r="O1432" i="7"/>
  <c r="AQ1432" i="7"/>
  <c r="AR1432" i="7" s="1"/>
  <c r="AI1431" i="7"/>
  <c r="AD1431" i="7"/>
  <c r="V1431" i="7"/>
  <c r="O1431" i="7"/>
  <c r="AQ1431" i="7" s="1"/>
  <c r="AR1431" i="7" s="1"/>
  <c r="AI1430" i="7"/>
  <c r="AD1430" i="7"/>
  <c r="V1430" i="7"/>
  <c r="O1430" i="7"/>
  <c r="AQ1430" i="7" s="1"/>
  <c r="AR1430" i="7" s="1"/>
  <c r="AI1429" i="7"/>
  <c r="AD1429" i="7"/>
  <c r="V1429" i="7"/>
  <c r="O1429" i="7"/>
  <c r="AQ1429" i="7" s="1"/>
  <c r="AR1429" i="7" s="1"/>
  <c r="AI1428" i="7"/>
  <c r="AD1428" i="7"/>
  <c r="V1428" i="7"/>
  <c r="O1428" i="7"/>
  <c r="AQ1428" i="7" s="1"/>
  <c r="AR1428" i="7" s="1"/>
  <c r="AI1427" i="7"/>
  <c r="AD1427" i="7"/>
  <c r="V1427" i="7"/>
  <c r="O1427" i="7"/>
  <c r="AQ1427" i="7" s="1"/>
  <c r="AR1427" i="7" s="1"/>
  <c r="AI1426" i="7"/>
  <c r="AD1426" i="7"/>
  <c r="V1426" i="7"/>
  <c r="O1426" i="7"/>
  <c r="AQ1426" i="7" s="1"/>
  <c r="AR1426" i="7" s="1"/>
  <c r="AI1425" i="7"/>
  <c r="AD1425" i="7"/>
  <c r="V1425" i="7"/>
  <c r="O1425" i="7"/>
  <c r="AQ1425" i="7" s="1"/>
  <c r="AR1425" i="7" s="1"/>
  <c r="AI1424" i="7"/>
  <c r="AD1424" i="7"/>
  <c r="V1424" i="7"/>
  <c r="O1424" i="7"/>
  <c r="AQ1424" i="7" s="1"/>
  <c r="AR1424" i="7" s="1"/>
  <c r="AI1423" i="7"/>
  <c r="AD1423" i="7"/>
  <c r="V1423" i="7"/>
  <c r="O1423" i="7"/>
  <c r="AQ1423" i="7" s="1"/>
  <c r="AR1423" i="7" s="1"/>
  <c r="AI1422" i="7"/>
  <c r="AD1422" i="7"/>
  <c r="V1422" i="7"/>
  <c r="O1422" i="7"/>
  <c r="AQ1422" i="7"/>
  <c r="AR1422" i="7" s="1"/>
  <c r="AI1421" i="7"/>
  <c r="AD1421" i="7"/>
  <c r="V1421" i="7"/>
  <c r="O1421" i="7"/>
  <c r="AQ1421" i="7" s="1"/>
  <c r="AR1421" i="7" s="1"/>
  <c r="AI1420" i="7"/>
  <c r="AD1420" i="7"/>
  <c r="V1420" i="7"/>
  <c r="O1420" i="7"/>
  <c r="AQ1420" i="7" s="1"/>
  <c r="AR1420" i="7" s="1"/>
  <c r="AI1419" i="7"/>
  <c r="AD1419" i="7"/>
  <c r="V1419" i="7"/>
  <c r="O1419" i="7"/>
  <c r="AQ1419" i="7" s="1"/>
  <c r="AR1419" i="7" s="1"/>
  <c r="AI1418" i="7"/>
  <c r="AD1418" i="7"/>
  <c r="V1418" i="7"/>
  <c r="O1418" i="7"/>
  <c r="AQ1418" i="7"/>
  <c r="AR1418" i="7" s="1"/>
  <c r="AI1417" i="7"/>
  <c r="AD1417" i="7"/>
  <c r="V1417" i="7"/>
  <c r="O1417" i="7"/>
  <c r="AQ1417" i="7" s="1"/>
  <c r="AR1417" i="7" s="1"/>
  <c r="AI1416" i="7"/>
  <c r="AD1416" i="7"/>
  <c r="V1416" i="7"/>
  <c r="O1416" i="7"/>
  <c r="AQ1416" i="7" s="1"/>
  <c r="AR1416" i="7" s="1"/>
  <c r="AI1415" i="7"/>
  <c r="AD1415" i="7"/>
  <c r="V1415" i="7"/>
  <c r="O1415" i="7"/>
  <c r="AQ1415" i="7" s="1"/>
  <c r="AR1415" i="7" s="1"/>
  <c r="AI1414" i="7"/>
  <c r="AD1414" i="7"/>
  <c r="V1414" i="7"/>
  <c r="O1414" i="7"/>
  <c r="AQ1414" i="7" s="1"/>
  <c r="AR1414" i="7" s="1"/>
  <c r="AI1413" i="7"/>
  <c r="AD1413" i="7"/>
  <c r="V1413" i="7"/>
  <c r="O1413" i="7"/>
  <c r="AQ1413" i="7" s="1"/>
  <c r="AR1413" i="7" s="1"/>
  <c r="AI1412" i="7"/>
  <c r="AD1412" i="7"/>
  <c r="V1412" i="7"/>
  <c r="O1412" i="7"/>
  <c r="AQ1412" i="7" s="1"/>
  <c r="AR1412" i="7" s="1"/>
  <c r="AI1411" i="7"/>
  <c r="AD1411" i="7"/>
  <c r="V1411" i="7"/>
  <c r="O1411" i="7"/>
  <c r="AQ1411" i="7" s="1"/>
  <c r="AR1411" i="7" s="1"/>
  <c r="AI1410" i="7"/>
  <c r="AD1410" i="7"/>
  <c r="V1410" i="7"/>
  <c r="O1410" i="7"/>
  <c r="AQ1410" i="7" s="1"/>
  <c r="AR1410" i="7" s="1"/>
  <c r="AI1409" i="7"/>
  <c r="AD1409" i="7"/>
  <c r="V1409" i="7"/>
  <c r="O1409" i="7"/>
  <c r="AQ1409" i="7" s="1"/>
  <c r="AR1409" i="7" s="1"/>
  <c r="AI1408" i="7"/>
  <c r="AD1408" i="7"/>
  <c r="V1408" i="7"/>
  <c r="O1408" i="7"/>
  <c r="AQ1408" i="7" s="1"/>
  <c r="AR1408" i="7" s="1"/>
  <c r="AI1407" i="7"/>
  <c r="AD1407" i="7"/>
  <c r="V1407" i="7"/>
  <c r="O1407" i="7"/>
  <c r="AQ1407" i="7" s="1"/>
  <c r="AR1407" i="7" s="1"/>
  <c r="AI1406" i="7"/>
  <c r="AD1406" i="7"/>
  <c r="V1406" i="7"/>
  <c r="O1406" i="7"/>
  <c r="AQ1406" i="7" s="1"/>
  <c r="AR1406" i="7" s="1"/>
  <c r="AI1405" i="7"/>
  <c r="AD1405" i="7"/>
  <c r="V1405" i="7"/>
  <c r="O1405" i="7"/>
  <c r="AQ1405" i="7" s="1"/>
  <c r="AR1405" i="7" s="1"/>
  <c r="AI1404" i="7"/>
  <c r="AD1404" i="7"/>
  <c r="V1404" i="7"/>
  <c r="O1404" i="7"/>
  <c r="AQ1404" i="7" s="1"/>
  <c r="AR1404" i="7" s="1"/>
  <c r="AI1403" i="7"/>
  <c r="AD1403" i="7"/>
  <c r="V1403" i="7"/>
  <c r="O1403" i="7"/>
  <c r="AQ1403" i="7" s="1"/>
  <c r="AR1403" i="7" s="1"/>
  <c r="AI1402" i="7"/>
  <c r="AD1402" i="7"/>
  <c r="V1402" i="7"/>
  <c r="O1402" i="7"/>
  <c r="AQ1402" i="7" s="1"/>
  <c r="AR1402" i="7" s="1"/>
  <c r="AI1401" i="7"/>
  <c r="AD1401" i="7"/>
  <c r="V1401" i="7"/>
  <c r="O1401" i="7"/>
  <c r="AQ1401" i="7" s="1"/>
  <c r="AR1401" i="7" s="1"/>
  <c r="AI1400" i="7"/>
  <c r="AD1400" i="7"/>
  <c r="V1400" i="7"/>
  <c r="O1400" i="7"/>
  <c r="AQ1400" i="7" s="1"/>
  <c r="AR1400" i="7" s="1"/>
  <c r="AI1399" i="7"/>
  <c r="AD1399" i="7"/>
  <c r="V1399" i="7"/>
  <c r="O1399" i="7"/>
  <c r="AQ1399" i="7" s="1"/>
  <c r="AR1399" i="7" s="1"/>
  <c r="AI1398" i="7"/>
  <c r="AD1398" i="7"/>
  <c r="V1398" i="7"/>
  <c r="O1398" i="7"/>
  <c r="AQ1398" i="7" s="1"/>
  <c r="AR1398" i="7" s="1"/>
  <c r="AI1397" i="7"/>
  <c r="AD1397" i="7"/>
  <c r="V1397" i="7"/>
  <c r="O1397" i="7"/>
  <c r="AQ1397" i="7" s="1"/>
  <c r="AR1397" i="7" s="1"/>
  <c r="AI1396" i="7"/>
  <c r="AD1396" i="7"/>
  <c r="V1396" i="7"/>
  <c r="O1396" i="7"/>
  <c r="AQ1396" i="7" s="1"/>
  <c r="AR1396" i="7" s="1"/>
  <c r="AI1395" i="7"/>
  <c r="AD1395" i="7"/>
  <c r="V1395" i="7"/>
  <c r="O1395" i="7"/>
  <c r="AQ1395" i="7" s="1"/>
  <c r="AR1395" i="7" s="1"/>
  <c r="AI1394" i="7"/>
  <c r="AD1394" i="7"/>
  <c r="V1394" i="7"/>
  <c r="O1394" i="7"/>
  <c r="AQ1394" i="7" s="1"/>
  <c r="AR1394" i="7" s="1"/>
  <c r="AI1393" i="7"/>
  <c r="AD1393" i="7"/>
  <c r="V1393" i="7"/>
  <c r="O1393" i="7"/>
  <c r="AQ1393" i="7" s="1"/>
  <c r="AR1393" i="7" s="1"/>
  <c r="AI1392" i="7"/>
  <c r="AD1392" i="7"/>
  <c r="V1392" i="7"/>
  <c r="O1392" i="7"/>
  <c r="AQ1392" i="7" s="1"/>
  <c r="AR1392" i="7" s="1"/>
  <c r="AI1391" i="7"/>
  <c r="AD1391" i="7"/>
  <c r="V1391" i="7"/>
  <c r="O1391" i="7"/>
  <c r="AQ1391" i="7" s="1"/>
  <c r="AR1391" i="7" s="1"/>
  <c r="AI1390" i="7"/>
  <c r="AD1390" i="7"/>
  <c r="V1390" i="7"/>
  <c r="O1390" i="7"/>
  <c r="AQ1390" i="7" s="1"/>
  <c r="AR1390" i="7" s="1"/>
  <c r="AI1389" i="7"/>
  <c r="AD1389" i="7"/>
  <c r="V1389" i="7"/>
  <c r="O1389" i="7"/>
  <c r="AQ1389" i="7" s="1"/>
  <c r="AR1389" i="7" s="1"/>
  <c r="AI1388" i="7"/>
  <c r="AD1388" i="7"/>
  <c r="V1388" i="7"/>
  <c r="O1388" i="7"/>
  <c r="AQ1388" i="7" s="1"/>
  <c r="AR1388" i="7" s="1"/>
  <c r="AI1387" i="7"/>
  <c r="AD1387" i="7"/>
  <c r="V1387" i="7"/>
  <c r="O1387" i="7"/>
  <c r="AQ1387" i="7" s="1"/>
  <c r="AR1387" i="7" s="1"/>
  <c r="AI1386" i="7"/>
  <c r="AD1386" i="7"/>
  <c r="V1386" i="7"/>
  <c r="O1386" i="7"/>
  <c r="AQ1386" i="7" s="1"/>
  <c r="AR1386" i="7" s="1"/>
  <c r="AI1385" i="7"/>
  <c r="AD1385" i="7"/>
  <c r="V1385" i="7"/>
  <c r="O1385" i="7"/>
  <c r="AQ1385" i="7" s="1"/>
  <c r="AR1385" i="7" s="1"/>
  <c r="AI1384" i="7"/>
  <c r="AD1384" i="7"/>
  <c r="V1384" i="7"/>
  <c r="O1384" i="7"/>
  <c r="AQ1384" i="7" s="1"/>
  <c r="AR1384" i="7" s="1"/>
  <c r="AI1383" i="7"/>
  <c r="AD1383" i="7"/>
  <c r="V1383" i="7"/>
  <c r="O1383" i="7"/>
  <c r="AQ1383" i="7" s="1"/>
  <c r="AR1383" i="7" s="1"/>
  <c r="AI1382" i="7"/>
  <c r="AD1382" i="7"/>
  <c r="V1382" i="7"/>
  <c r="O1382" i="7"/>
  <c r="AQ1382" i="7" s="1"/>
  <c r="AR1382" i="7" s="1"/>
  <c r="AI1381" i="7"/>
  <c r="AD1381" i="7"/>
  <c r="V1381" i="7"/>
  <c r="O1381" i="7"/>
  <c r="AQ1381" i="7" s="1"/>
  <c r="AR1381" i="7" s="1"/>
  <c r="AI1380" i="7"/>
  <c r="AD1380" i="7"/>
  <c r="V1380" i="7"/>
  <c r="O1380" i="7"/>
  <c r="AQ1380" i="7" s="1"/>
  <c r="AR1380" i="7" s="1"/>
  <c r="AI1379" i="7"/>
  <c r="AD1379" i="7"/>
  <c r="V1379" i="7"/>
  <c r="O1379" i="7"/>
  <c r="AQ1379" i="7" s="1"/>
  <c r="AR1379" i="7" s="1"/>
  <c r="AI1378" i="7"/>
  <c r="AD1378" i="7"/>
  <c r="V1378" i="7"/>
  <c r="O1378" i="7"/>
  <c r="AQ1378" i="7" s="1"/>
  <c r="AR1378" i="7" s="1"/>
  <c r="AI1377" i="7"/>
  <c r="AD1377" i="7"/>
  <c r="V1377" i="7"/>
  <c r="O1377" i="7"/>
  <c r="AQ1377" i="7" s="1"/>
  <c r="AR1377" i="7" s="1"/>
  <c r="AI1376" i="7"/>
  <c r="AD1376" i="7"/>
  <c r="V1376" i="7"/>
  <c r="O1376" i="7"/>
  <c r="AQ1376" i="7" s="1"/>
  <c r="AR1376" i="7" s="1"/>
  <c r="AI1375" i="7"/>
  <c r="AD1375" i="7"/>
  <c r="V1375" i="7"/>
  <c r="O1375" i="7"/>
  <c r="AQ1375" i="7" s="1"/>
  <c r="AR1375" i="7" s="1"/>
  <c r="AI1374" i="7"/>
  <c r="AD1374" i="7"/>
  <c r="V1374" i="7"/>
  <c r="O1374" i="7"/>
  <c r="AQ1374" i="7" s="1"/>
  <c r="AR1374" i="7" s="1"/>
  <c r="AI1373" i="7"/>
  <c r="AD1373" i="7"/>
  <c r="V1373" i="7"/>
  <c r="O1373" i="7"/>
  <c r="AQ1373" i="7" s="1"/>
  <c r="AR1373" i="7" s="1"/>
  <c r="AI1372" i="7"/>
  <c r="AD1372" i="7"/>
  <c r="V1372" i="7"/>
  <c r="O1372" i="7"/>
  <c r="AQ1372" i="7" s="1"/>
  <c r="AR1372" i="7" s="1"/>
  <c r="AI1371" i="7"/>
  <c r="AD1371" i="7"/>
  <c r="V1371" i="7"/>
  <c r="O1371" i="7"/>
  <c r="AQ1371" i="7" s="1"/>
  <c r="AR1371" i="7" s="1"/>
  <c r="AI1370" i="7"/>
  <c r="AD1370" i="7"/>
  <c r="V1370" i="7"/>
  <c r="O1370" i="7"/>
  <c r="AQ1370" i="7" s="1"/>
  <c r="AR1370" i="7" s="1"/>
  <c r="AI1369" i="7"/>
  <c r="AD1369" i="7"/>
  <c r="V1369" i="7"/>
  <c r="O1369" i="7"/>
  <c r="AQ1369" i="7" s="1"/>
  <c r="AR1369" i="7" s="1"/>
  <c r="AI1368" i="7"/>
  <c r="AD1368" i="7"/>
  <c r="V1368" i="7"/>
  <c r="O1368" i="7"/>
  <c r="AQ1368" i="7" s="1"/>
  <c r="AR1368" i="7" s="1"/>
  <c r="AI1367" i="7"/>
  <c r="AD1367" i="7"/>
  <c r="V1367" i="7"/>
  <c r="O1367" i="7"/>
  <c r="AQ1367" i="7" s="1"/>
  <c r="AR1367" i="7" s="1"/>
  <c r="AI1366" i="7"/>
  <c r="AD1366" i="7"/>
  <c r="V1366" i="7"/>
  <c r="O1366" i="7"/>
  <c r="AQ1366" i="7" s="1"/>
  <c r="AR1366" i="7" s="1"/>
  <c r="AI1365" i="7"/>
  <c r="AD1365" i="7"/>
  <c r="V1365" i="7"/>
  <c r="O1365" i="7"/>
  <c r="AQ1365" i="7" s="1"/>
  <c r="AR1365" i="7" s="1"/>
  <c r="AI1364" i="7"/>
  <c r="AD1364" i="7"/>
  <c r="V1364" i="7"/>
  <c r="O1364" i="7"/>
  <c r="AQ1364" i="7" s="1"/>
  <c r="AR1364" i="7" s="1"/>
  <c r="AI1363" i="7"/>
  <c r="AD1363" i="7"/>
  <c r="V1363" i="7"/>
  <c r="O1363" i="7"/>
  <c r="AQ1363" i="7" s="1"/>
  <c r="AR1363" i="7" s="1"/>
  <c r="AI1362" i="7"/>
  <c r="AD1362" i="7"/>
  <c r="V1362" i="7"/>
  <c r="O1362" i="7"/>
  <c r="AQ1362" i="7" s="1"/>
  <c r="AR1362" i="7" s="1"/>
  <c r="AI1361" i="7"/>
  <c r="AD1361" i="7"/>
  <c r="V1361" i="7"/>
  <c r="O1361" i="7"/>
  <c r="AQ1361" i="7" s="1"/>
  <c r="AR1361" i="7" s="1"/>
  <c r="AI1360" i="7"/>
  <c r="AD1360" i="7"/>
  <c r="V1360" i="7"/>
  <c r="O1360" i="7"/>
  <c r="AQ1360" i="7" s="1"/>
  <c r="AR1360" i="7" s="1"/>
  <c r="AI1359" i="7"/>
  <c r="AD1359" i="7"/>
  <c r="V1359" i="7"/>
  <c r="O1359" i="7"/>
  <c r="AQ1359" i="7" s="1"/>
  <c r="AR1359" i="7" s="1"/>
  <c r="AI1358" i="7"/>
  <c r="AD1358" i="7"/>
  <c r="V1358" i="7"/>
  <c r="O1358" i="7"/>
  <c r="AQ1358" i="7"/>
  <c r="AR1358" i="7" s="1"/>
  <c r="AI1357" i="7"/>
  <c r="AD1357" i="7"/>
  <c r="V1357" i="7"/>
  <c r="O1357" i="7"/>
  <c r="AQ1357" i="7" s="1"/>
  <c r="AR1357" i="7" s="1"/>
  <c r="AI1356" i="7"/>
  <c r="AD1356" i="7"/>
  <c r="V1356" i="7"/>
  <c r="O1356" i="7"/>
  <c r="AQ1356" i="7"/>
  <c r="AR1356" i="7" s="1"/>
  <c r="AI1355" i="7"/>
  <c r="AD1355" i="7"/>
  <c r="V1355" i="7"/>
  <c r="O1355" i="7"/>
  <c r="AQ1355" i="7" s="1"/>
  <c r="AR1355" i="7" s="1"/>
  <c r="AI1354" i="7"/>
  <c r="AD1354" i="7"/>
  <c r="V1354" i="7"/>
  <c r="O1354" i="7"/>
  <c r="AQ1354" i="7" s="1"/>
  <c r="AR1354" i="7" s="1"/>
  <c r="AI1353" i="7"/>
  <c r="AD1353" i="7"/>
  <c r="V1353" i="7"/>
  <c r="O1353" i="7"/>
  <c r="AQ1353" i="7" s="1"/>
  <c r="AR1353" i="7" s="1"/>
  <c r="AI1352" i="7"/>
  <c r="AD1352" i="7"/>
  <c r="V1352" i="7"/>
  <c r="O1352" i="7"/>
  <c r="AQ1352" i="7" s="1"/>
  <c r="AR1352" i="7" s="1"/>
  <c r="AI1351" i="7"/>
  <c r="AD1351" i="7"/>
  <c r="V1351" i="7"/>
  <c r="O1351" i="7"/>
  <c r="AQ1351" i="7" s="1"/>
  <c r="AR1351" i="7" s="1"/>
  <c r="AI1350" i="7"/>
  <c r="AD1350" i="7"/>
  <c r="V1350" i="7"/>
  <c r="O1350" i="7"/>
  <c r="AQ1350" i="7" s="1"/>
  <c r="AR1350" i="7" s="1"/>
  <c r="AI1349" i="7"/>
  <c r="AD1349" i="7"/>
  <c r="V1349" i="7"/>
  <c r="O1349" i="7"/>
  <c r="AQ1349" i="7" s="1"/>
  <c r="AR1349" i="7" s="1"/>
  <c r="AI1348" i="7"/>
  <c r="AD1348" i="7"/>
  <c r="V1348" i="7"/>
  <c r="O1348" i="7"/>
  <c r="AQ1348" i="7" s="1"/>
  <c r="AR1348" i="7" s="1"/>
  <c r="AI1347" i="7"/>
  <c r="AD1347" i="7"/>
  <c r="V1347" i="7"/>
  <c r="O1347" i="7"/>
  <c r="AQ1347" i="7" s="1"/>
  <c r="AR1347" i="7" s="1"/>
  <c r="AI1346" i="7"/>
  <c r="AD1346" i="7"/>
  <c r="V1346" i="7"/>
  <c r="O1346" i="7"/>
  <c r="AQ1346" i="7" s="1"/>
  <c r="AR1346" i="7" s="1"/>
  <c r="AI1345" i="7"/>
  <c r="AD1345" i="7"/>
  <c r="V1345" i="7"/>
  <c r="O1345" i="7"/>
  <c r="AQ1345" i="7" s="1"/>
  <c r="AR1345" i="7" s="1"/>
  <c r="AI1344" i="7"/>
  <c r="AD1344" i="7"/>
  <c r="V1344" i="7"/>
  <c r="O1344" i="7"/>
  <c r="AQ1344" i="7" s="1"/>
  <c r="AR1344" i="7" s="1"/>
  <c r="AI1343" i="7"/>
  <c r="AD1343" i="7"/>
  <c r="V1343" i="7"/>
  <c r="O1343" i="7"/>
  <c r="AQ1343" i="7" s="1"/>
  <c r="AR1343" i="7" s="1"/>
  <c r="AI1342" i="7"/>
  <c r="AD1342" i="7"/>
  <c r="V1342" i="7"/>
  <c r="O1342" i="7"/>
  <c r="AQ1342" i="7" s="1"/>
  <c r="AR1342" i="7" s="1"/>
  <c r="AI1341" i="7"/>
  <c r="AD1341" i="7"/>
  <c r="V1341" i="7"/>
  <c r="O1341" i="7"/>
  <c r="AQ1341" i="7" s="1"/>
  <c r="AR1341" i="7" s="1"/>
  <c r="AI1340" i="7"/>
  <c r="AD1340" i="7"/>
  <c r="V1340" i="7"/>
  <c r="O1340" i="7"/>
  <c r="AQ1340" i="7" s="1"/>
  <c r="AR1340" i="7" s="1"/>
  <c r="AI1339" i="7"/>
  <c r="AD1339" i="7"/>
  <c r="V1339" i="7"/>
  <c r="O1339" i="7"/>
  <c r="AQ1339" i="7" s="1"/>
  <c r="AR1339" i="7" s="1"/>
  <c r="AI1338" i="7"/>
  <c r="AD1338" i="7"/>
  <c r="V1338" i="7"/>
  <c r="O1338" i="7"/>
  <c r="AQ1338" i="7" s="1"/>
  <c r="AR1338" i="7" s="1"/>
  <c r="AI1337" i="7"/>
  <c r="AD1337" i="7"/>
  <c r="V1337" i="7"/>
  <c r="O1337" i="7"/>
  <c r="AQ1337" i="7" s="1"/>
  <c r="AR1337" i="7" s="1"/>
  <c r="AI1336" i="7"/>
  <c r="AD1336" i="7"/>
  <c r="V1336" i="7"/>
  <c r="O1336" i="7"/>
  <c r="AQ1336" i="7" s="1"/>
  <c r="AR1336" i="7" s="1"/>
  <c r="AI1335" i="7"/>
  <c r="AD1335" i="7"/>
  <c r="V1335" i="7"/>
  <c r="O1335" i="7"/>
  <c r="AQ1335" i="7" s="1"/>
  <c r="AR1335" i="7" s="1"/>
  <c r="AI1334" i="7"/>
  <c r="AD1334" i="7"/>
  <c r="V1334" i="7"/>
  <c r="O1334" i="7"/>
  <c r="AQ1334" i="7"/>
  <c r="AR1334" i="7" s="1"/>
  <c r="AI1333" i="7"/>
  <c r="AD1333" i="7"/>
  <c r="V1333" i="7"/>
  <c r="O1333" i="7"/>
  <c r="AQ1333" i="7" s="1"/>
  <c r="AR1333" i="7" s="1"/>
  <c r="AI1332" i="7"/>
  <c r="AD1332" i="7"/>
  <c r="V1332" i="7"/>
  <c r="O1332" i="7"/>
  <c r="AQ1332" i="7" s="1"/>
  <c r="AR1332" i="7" s="1"/>
  <c r="AI1331" i="7"/>
  <c r="AD1331" i="7"/>
  <c r="V1331" i="7"/>
  <c r="O1331" i="7"/>
  <c r="AQ1331" i="7" s="1"/>
  <c r="AR1331" i="7" s="1"/>
  <c r="AI1330" i="7"/>
  <c r="AD1330" i="7"/>
  <c r="V1330" i="7"/>
  <c r="O1330" i="7"/>
  <c r="AQ1330" i="7" s="1"/>
  <c r="AR1330" i="7" s="1"/>
  <c r="AI1329" i="7"/>
  <c r="AD1329" i="7"/>
  <c r="V1329" i="7"/>
  <c r="O1329" i="7"/>
  <c r="AQ1329" i="7" s="1"/>
  <c r="AR1329" i="7" s="1"/>
  <c r="AI1328" i="7"/>
  <c r="AD1328" i="7"/>
  <c r="V1328" i="7"/>
  <c r="O1328" i="7"/>
  <c r="AQ1328" i="7" s="1"/>
  <c r="AR1328" i="7" s="1"/>
  <c r="AI1327" i="7"/>
  <c r="AD1327" i="7"/>
  <c r="V1327" i="7"/>
  <c r="O1327" i="7"/>
  <c r="AQ1327" i="7" s="1"/>
  <c r="AR1327" i="7" s="1"/>
  <c r="AI1326" i="7"/>
  <c r="AD1326" i="7"/>
  <c r="V1326" i="7"/>
  <c r="O1326" i="7"/>
  <c r="AQ1326" i="7" s="1"/>
  <c r="AR1326" i="7" s="1"/>
  <c r="AI1325" i="7"/>
  <c r="AD1325" i="7"/>
  <c r="V1325" i="7"/>
  <c r="O1325" i="7"/>
  <c r="AQ1325" i="7" s="1"/>
  <c r="AR1325" i="7" s="1"/>
  <c r="AI1324" i="7"/>
  <c r="AD1324" i="7"/>
  <c r="V1324" i="7"/>
  <c r="O1324" i="7"/>
  <c r="AQ1324" i="7" s="1"/>
  <c r="AR1324" i="7" s="1"/>
  <c r="AI1323" i="7"/>
  <c r="AD1323" i="7"/>
  <c r="V1323" i="7"/>
  <c r="O1323" i="7"/>
  <c r="AQ1323" i="7" s="1"/>
  <c r="AR1323" i="7" s="1"/>
  <c r="AI1322" i="7"/>
  <c r="AD1322" i="7"/>
  <c r="V1322" i="7"/>
  <c r="O1322" i="7"/>
  <c r="AQ1322" i="7" s="1"/>
  <c r="AR1322" i="7" s="1"/>
  <c r="AI1321" i="7"/>
  <c r="AD1321" i="7"/>
  <c r="V1321" i="7"/>
  <c r="O1321" i="7"/>
  <c r="AQ1321" i="7" s="1"/>
  <c r="AR1321" i="7" s="1"/>
  <c r="AI1320" i="7"/>
  <c r="AD1320" i="7"/>
  <c r="V1320" i="7"/>
  <c r="O1320" i="7"/>
  <c r="AQ1320" i="7" s="1"/>
  <c r="AR1320" i="7" s="1"/>
  <c r="AI1319" i="7"/>
  <c r="AD1319" i="7"/>
  <c r="V1319" i="7"/>
  <c r="O1319" i="7"/>
  <c r="AQ1319" i="7" s="1"/>
  <c r="AR1319" i="7" s="1"/>
  <c r="AI1318" i="7"/>
  <c r="AD1318" i="7"/>
  <c r="V1318" i="7"/>
  <c r="O1318" i="7"/>
  <c r="AQ1318" i="7" s="1"/>
  <c r="AR1318" i="7" s="1"/>
  <c r="AI1317" i="7"/>
  <c r="AD1317" i="7"/>
  <c r="V1317" i="7"/>
  <c r="O1317" i="7"/>
  <c r="AQ1317" i="7" s="1"/>
  <c r="AR1317" i="7" s="1"/>
  <c r="AI1316" i="7"/>
  <c r="AD1316" i="7"/>
  <c r="V1316" i="7"/>
  <c r="O1316" i="7"/>
  <c r="AQ1316" i="7" s="1"/>
  <c r="AR1316" i="7" s="1"/>
  <c r="AI1315" i="7"/>
  <c r="AD1315" i="7"/>
  <c r="V1315" i="7"/>
  <c r="O1315" i="7"/>
  <c r="AQ1315" i="7" s="1"/>
  <c r="AR1315" i="7" s="1"/>
  <c r="AI1314" i="7"/>
  <c r="AD1314" i="7"/>
  <c r="V1314" i="7"/>
  <c r="O1314" i="7"/>
  <c r="AQ1314" i="7" s="1"/>
  <c r="AR1314" i="7" s="1"/>
  <c r="AI1313" i="7"/>
  <c r="AD1313" i="7"/>
  <c r="V1313" i="7"/>
  <c r="O1313" i="7"/>
  <c r="AQ1313" i="7" s="1"/>
  <c r="AR1313" i="7" s="1"/>
  <c r="AI1312" i="7"/>
  <c r="AD1312" i="7"/>
  <c r="V1312" i="7"/>
  <c r="O1312" i="7"/>
  <c r="AQ1312" i="7" s="1"/>
  <c r="AR1312" i="7" s="1"/>
  <c r="AI1311" i="7"/>
  <c r="AD1311" i="7"/>
  <c r="V1311" i="7"/>
  <c r="O1311" i="7"/>
  <c r="AQ1311" i="7" s="1"/>
  <c r="AR1311" i="7" s="1"/>
  <c r="AI1310" i="7"/>
  <c r="AD1310" i="7"/>
  <c r="V1310" i="7"/>
  <c r="O1310" i="7"/>
  <c r="AQ1310" i="7" s="1"/>
  <c r="AR1310" i="7" s="1"/>
  <c r="AI1309" i="7"/>
  <c r="AD1309" i="7"/>
  <c r="V1309" i="7"/>
  <c r="O1309" i="7"/>
  <c r="AQ1309" i="7" s="1"/>
  <c r="AR1309" i="7" s="1"/>
  <c r="AI1308" i="7"/>
  <c r="AD1308" i="7"/>
  <c r="V1308" i="7"/>
  <c r="O1308" i="7"/>
  <c r="AQ1308" i="7" s="1"/>
  <c r="AR1308" i="7" s="1"/>
  <c r="AI1307" i="7"/>
  <c r="AD1307" i="7"/>
  <c r="V1307" i="7"/>
  <c r="O1307" i="7"/>
  <c r="AQ1307" i="7" s="1"/>
  <c r="AR1307" i="7" s="1"/>
  <c r="AI1306" i="7"/>
  <c r="AD1306" i="7"/>
  <c r="V1306" i="7"/>
  <c r="O1306" i="7"/>
  <c r="AQ1306" i="7" s="1"/>
  <c r="AR1306" i="7" s="1"/>
  <c r="AI1305" i="7"/>
  <c r="AD1305" i="7"/>
  <c r="V1305" i="7"/>
  <c r="O1305" i="7"/>
  <c r="AQ1305" i="7" s="1"/>
  <c r="AR1305" i="7" s="1"/>
  <c r="AI1304" i="7"/>
  <c r="AD1304" i="7"/>
  <c r="V1304" i="7"/>
  <c r="O1304" i="7"/>
  <c r="AQ1304" i="7" s="1"/>
  <c r="AR1304" i="7" s="1"/>
  <c r="AI1303" i="7"/>
  <c r="AD1303" i="7"/>
  <c r="V1303" i="7"/>
  <c r="O1303" i="7"/>
  <c r="AQ1303" i="7" s="1"/>
  <c r="AR1303" i="7" s="1"/>
  <c r="AI1302" i="7"/>
  <c r="AD1302" i="7"/>
  <c r="V1302" i="7"/>
  <c r="O1302" i="7"/>
  <c r="AQ1302" i="7" s="1"/>
  <c r="AR1302" i="7" s="1"/>
  <c r="AI1301" i="7"/>
  <c r="AD1301" i="7"/>
  <c r="V1301" i="7"/>
  <c r="O1301" i="7"/>
  <c r="AQ1301" i="7" s="1"/>
  <c r="AR1301" i="7" s="1"/>
  <c r="AI1300" i="7"/>
  <c r="AD1300" i="7"/>
  <c r="V1300" i="7"/>
  <c r="O1300" i="7"/>
  <c r="AQ1300" i="7" s="1"/>
  <c r="AR1300" i="7" s="1"/>
  <c r="AI1299" i="7"/>
  <c r="AD1299" i="7"/>
  <c r="V1299" i="7"/>
  <c r="O1299" i="7"/>
  <c r="AQ1299" i="7" s="1"/>
  <c r="AR1299" i="7" s="1"/>
  <c r="AI1298" i="7"/>
  <c r="AD1298" i="7"/>
  <c r="V1298" i="7"/>
  <c r="O1298" i="7"/>
  <c r="AQ1298" i="7" s="1"/>
  <c r="AR1298" i="7" s="1"/>
  <c r="AI1297" i="7"/>
  <c r="AD1297" i="7"/>
  <c r="V1297" i="7"/>
  <c r="O1297" i="7"/>
  <c r="AQ1297" i="7" s="1"/>
  <c r="AR1297" i="7" s="1"/>
  <c r="AI1296" i="7"/>
  <c r="AD1296" i="7"/>
  <c r="V1296" i="7"/>
  <c r="O1296" i="7"/>
  <c r="AQ1296" i="7" s="1"/>
  <c r="AR1296" i="7" s="1"/>
  <c r="AI1295" i="7"/>
  <c r="AD1295" i="7"/>
  <c r="V1295" i="7"/>
  <c r="O1295" i="7"/>
  <c r="AQ1295" i="7" s="1"/>
  <c r="AR1295" i="7" s="1"/>
  <c r="AI1294" i="7"/>
  <c r="AD1294" i="7"/>
  <c r="V1294" i="7"/>
  <c r="O1294" i="7"/>
  <c r="AQ1294" i="7" s="1"/>
  <c r="AR1294" i="7" s="1"/>
  <c r="AI1293" i="7"/>
  <c r="AD1293" i="7"/>
  <c r="V1293" i="7"/>
  <c r="O1293" i="7"/>
  <c r="AQ1293" i="7" s="1"/>
  <c r="AR1293" i="7" s="1"/>
  <c r="AI1292" i="7"/>
  <c r="AD1292" i="7"/>
  <c r="V1292" i="7"/>
  <c r="O1292" i="7"/>
  <c r="AQ1292" i="7" s="1"/>
  <c r="AR1292" i="7" s="1"/>
  <c r="AI1291" i="7"/>
  <c r="AD1291" i="7"/>
  <c r="V1291" i="7"/>
  <c r="O1291" i="7"/>
  <c r="AQ1291" i="7" s="1"/>
  <c r="AR1291" i="7" s="1"/>
  <c r="AI1290" i="7"/>
  <c r="AD1290" i="7"/>
  <c r="V1290" i="7"/>
  <c r="O1290" i="7"/>
  <c r="AQ1290" i="7" s="1"/>
  <c r="AR1290" i="7" s="1"/>
  <c r="AI1289" i="7"/>
  <c r="AD1289" i="7"/>
  <c r="V1289" i="7"/>
  <c r="O1289" i="7"/>
  <c r="AQ1289" i="7" s="1"/>
  <c r="AR1289" i="7" s="1"/>
  <c r="AI1288" i="7"/>
  <c r="AD1288" i="7"/>
  <c r="V1288" i="7"/>
  <c r="O1288" i="7"/>
  <c r="AQ1288" i="7" s="1"/>
  <c r="AR1288" i="7" s="1"/>
  <c r="AI1287" i="7"/>
  <c r="AD1287" i="7"/>
  <c r="V1287" i="7"/>
  <c r="O1287" i="7"/>
  <c r="AQ1287" i="7" s="1"/>
  <c r="AR1287" i="7" s="1"/>
  <c r="AI1286" i="7"/>
  <c r="AD1286" i="7"/>
  <c r="V1286" i="7"/>
  <c r="O1286" i="7"/>
  <c r="AQ1286" i="7" s="1"/>
  <c r="AR1286" i="7" s="1"/>
  <c r="AI1285" i="7"/>
  <c r="AD1285" i="7"/>
  <c r="V1285" i="7"/>
  <c r="O1285" i="7"/>
  <c r="AQ1285" i="7" s="1"/>
  <c r="AR1285" i="7" s="1"/>
  <c r="AI1284" i="7"/>
  <c r="AD1284" i="7"/>
  <c r="V1284" i="7"/>
  <c r="O1284" i="7"/>
  <c r="AQ1284" i="7" s="1"/>
  <c r="AR1284" i="7" s="1"/>
  <c r="AI1283" i="7"/>
  <c r="AD1283" i="7"/>
  <c r="V1283" i="7"/>
  <c r="O1283" i="7"/>
  <c r="AQ1283" i="7" s="1"/>
  <c r="AR1283" i="7" s="1"/>
  <c r="AI1282" i="7"/>
  <c r="AD1282" i="7"/>
  <c r="V1282" i="7"/>
  <c r="O1282" i="7"/>
  <c r="AQ1282" i="7" s="1"/>
  <c r="AR1282" i="7" s="1"/>
  <c r="AI1281" i="7"/>
  <c r="AD1281" i="7"/>
  <c r="V1281" i="7"/>
  <c r="O1281" i="7"/>
  <c r="AQ1281" i="7" s="1"/>
  <c r="AR1281" i="7" s="1"/>
  <c r="AI1280" i="7"/>
  <c r="AD1280" i="7"/>
  <c r="V1280" i="7"/>
  <c r="O1280" i="7"/>
  <c r="AQ1280" i="7" s="1"/>
  <c r="AR1280" i="7" s="1"/>
  <c r="AI1279" i="7"/>
  <c r="AD1279" i="7"/>
  <c r="V1279" i="7"/>
  <c r="O1279" i="7"/>
  <c r="AQ1279" i="7" s="1"/>
  <c r="AR1279" i="7" s="1"/>
  <c r="AI1278" i="7"/>
  <c r="AD1278" i="7"/>
  <c r="V1278" i="7"/>
  <c r="O1278" i="7"/>
  <c r="AQ1278" i="7" s="1"/>
  <c r="AR1278" i="7" s="1"/>
  <c r="AI1277" i="7"/>
  <c r="AD1277" i="7"/>
  <c r="V1277" i="7"/>
  <c r="O1277" i="7"/>
  <c r="AQ1277" i="7" s="1"/>
  <c r="AR1277" i="7" s="1"/>
  <c r="AI1276" i="7"/>
  <c r="AD1276" i="7"/>
  <c r="V1276" i="7"/>
  <c r="O1276" i="7"/>
  <c r="AQ1276" i="7" s="1"/>
  <c r="AR1276" i="7" s="1"/>
  <c r="AI1275" i="7"/>
  <c r="AD1275" i="7"/>
  <c r="V1275" i="7"/>
  <c r="O1275" i="7"/>
  <c r="AQ1275" i="7" s="1"/>
  <c r="AR1275" i="7" s="1"/>
  <c r="AI1274" i="7"/>
  <c r="AD1274" i="7"/>
  <c r="V1274" i="7"/>
  <c r="O1274" i="7"/>
  <c r="AQ1274" i="7" s="1"/>
  <c r="AR1274" i="7" s="1"/>
  <c r="AI1273" i="7"/>
  <c r="AD1273" i="7"/>
  <c r="V1273" i="7"/>
  <c r="O1273" i="7"/>
  <c r="AQ1273" i="7" s="1"/>
  <c r="AR1273" i="7" s="1"/>
  <c r="AI1272" i="7"/>
  <c r="AD1272" i="7"/>
  <c r="V1272" i="7"/>
  <c r="O1272" i="7"/>
  <c r="AQ1272" i="7" s="1"/>
  <c r="AR1272" i="7" s="1"/>
  <c r="AI1271" i="7"/>
  <c r="AD1271" i="7"/>
  <c r="V1271" i="7"/>
  <c r="O1271" i="7"/>
  <c r="AQ1271" i="7" s="1"/>
  <c r="AR1271" i="7" s="1"/>
  <c r="AI1270" i="7"/>
  <c r="AD1270" i="7"/>
  <c r="V1270" i="7"/>
  <c r="O1270" i="7"/>
  <c r="AQ1270" i="7" s="1"/>
  <c r="AR1270" i="7" s="1"/>
  <c r="AI1269" i="7"/>
  <c r="AD1269" i="7"/>
  <c r="V1269" i="7"/>
  <c r="O1269" i="7"/>
  <c r="AQ1269" i="7" s="1"/>
  <c r="AR1269" i="7" s="1"/>
  <c r="AI1268" i="7"/>
  <c r="AD1268" i="7"/>
  <c r="V1268" i="7"/>
  <c r="O1268" i="7"/>
  <c r="AQ1268" i="7" s="1"/>
  <c r="AR1268" i="7" s="1"/>
  <c r="AI1267" i="7"/>
  <c r="AD1267" i="7"/>
  <c r="V1267" i="7"/>
  <c r="O1267" i="7"/>
  <c r="AQ1267" i="7" s="1"/>
  <c r="AR1267" i="7" s="1"/>
  <c r="AI1266" i="7"/>
  <c r="AD1266" i="7"/>
  <c r="V1266" i="7"/>
  <c r="O1266" i="7"/>
  <c r="AQ1266" i="7" s="1"/>
  <c r="AR1266" i="7" s="1"/>
  <c r="AI1265" i="7"/>
  <c r="AD1265" i="7"/>
  <c r="V1265" i="7"/>
  <c r="O1265" i="7"/>
  <c r="AQ1265" i="7" s="1"/>
  <c r="AR1265" i="7" s="1"/>
  <c r="AI1264" i="7"/>
  <c r="AD1264" i="7"/>
  <c r="V1264" i="7"/>
  <c r="O1264" i="7"/>
  <c r="AQ1264" i="7" s="1"/>
  <c r="AR1264" i="7" s="1"/>
  <c r="AI1263" i="7"/>
  <c r="AD1263" i="7"/>
  <c r="V1263" i="7"/>
  <c r="O1263" i="7"/>
  <c r="AQ1263" i="7" s="1"/>
  <c r="AR1263" i="7" s="1"/>
  <c r="AI1262" i="7"/>
  <c r="AD1262" i="7"/>
  <c r="V1262" i="7"/>
  <c r="O1262" i="7"/>
  <c r="AQ1262" i="7" s="1"/>
  <c r="AR1262" i="7" s="1"/>
  <c r="AI1261" i="7"/>
  <c r="AD1261" i="7"/>
  <c r="V1261" i="7"/>
  <c r="O1261" i="7"/>
  <c r="AQ1261" i="7" s="1"/>
  <c r="AR1261" i="7" s="1"/>
  <c r="AI1260" i="7"/>
  <c r="AD1260" i="7"/>
  <c r="V1260" i="7"/>
  <c r="O1260" i="7"/>
  <c r="AQ1260" i="7" s="1"/>
  <c r="AR1260" i="7" s="1"/>
  <c r="AI1259" i="7"/>
  <c r="AD1259" i="7"/>
  <c r="V1259" i="7"/>
  <c r="O1259" i="7"/>
  <c r="AQ1259" i="7" s="1"/>
  <c r="AR1259" i="7" s="1"/>
  <c r="AI1258" i="7"/>
  <c r="AD1258" i="7"/>
  <c r="V1258" i="7"/>
  <c r="O1258" i="7"/>
  <c r="AQ1258" i="7" s="1"/>
  <c r="AR1258" i="7" s="1"/>
  <c r="AI1257" i="7"/>
  <c r="AD1257" i="7"/>
  <c r="V1257" i="7"/>
  <c r="O1257" i="7"/>
  <c r="AQ1257" i="7" s="1"/>
  <c r="AR1257" i="7" s="1"/>
  <c r="AI1256" i="7"/>
  <c r="AD1256" i="7"/>
  <c r="V1256" i="7"/>
  <c r="O1256" i="7"/>
  <c r="AQ1256" i="7" s="1"/>
  <c r="AR1256" i="7" s="1"/>
  <c r="AI1255" i="7"/>
  <c r="AD1255" i="7"/>
  <c r="V1255" i="7"/>
  <c r="O1255" i="7"/>
  <c r="AQ1255" i="7" s="1"/>
  <c r="AR1255" i="7" s="1"/>
  <c r="AI1254" i="7"/>
  <c r="AD1254" i="7"/>
  <c r="V1254" i="7"/>
  <c r="O1254" i="7"/>
  <c r="AQ1254" i="7"/>
  <c r="AR1254" i="7" s="1"/>
  <c r="AI1253" i="7"/>
  <c r="AD1253" i="7"/>
  <c r="V1253" i="7"/>
  <c r="O1253" i="7"/>
  <c r="AQ1253" i="7" s="1"/>
  <c r="AR1253" i="7" s="1"/>
  <c r="AI1252" i="7"/>
  <c r="AD1252" i="7"/>
  <c r="V1252" i="7"/>
  <c r="O1252" i="7"/>
  <c r="AQ1252" i="7" s="1"/>
  <c r="AR1252" i="7" s="1"/>
  <c r="AI1251" i="7"/>
  <c r="AD1251" i="7"/>
  <c r="V1251" i="7"/>
  <c r="O1251" i="7"/>
  <c r="AQ1251" i="7" s="1"/>
  <c r="AR1251" i="7" s="1"/>
  <c r="AI1250" i="7"/>
  <c r="AD1250" i="7"/>
  <c r="V1250" i="7"/>
  <c r="O1250" i="7"/>
  <c r="AQ1250" i="7" s="1"/>
  <c r="AR1250" i="7" s="1"/>
  <c r="AI1249" i="7"/>
  <c r="AD1249" i="7"/>
  <c r="V1249" i="7"/>
  <c r="O1249" i="7"/>
  <c r="AQ1249" i="7" s="1"/>
  <c r="AR1249" i="7" s="1"/>
  <c r="AI1248" i="7"/>
  <c r="AD1248" i="7"/>
  <c r="V1248" i="7"/>
  <c r="O1248" i="7"/>
  <c r="AQ1248" i="7" s="1"/>
  <c r="AR1248" i="7" s="1"/>
  <c r="AI1247" i="7"/>
  <c r="AD1247" i="7"/>
  <c r="V1247" i="7"/>
  <c r="O1247" i="7"/>
  <c r="AQ1247" i="7" s="1"/>
  <c r="AR1247" i="7" s="1"/>
  <c r="AI1246" i="7"/>
  <c r="AD1246" i="7"/>
  <c r="V1246" i="7"/>
  <c r="O1246" i="7"/>
  <c r="AQ1246" i="7" s="1"/>
  <c r="AR1246" i="7" s="1"/>
  <c r="AI1245" i="7"/>
  <c r="AD1245" i="7"/>
  <c r="V1245" i="7"/>
  <c r="O1245" i="7"/>
  <c r="AQ1245" i="7" s="1"/>
  <c r="AR1245" i="7" s="1"/>
  <c r="AI1244" i="7"/>
  <c r="AD1244" i="7"/>
  <c r="V1244" i="7"/>
  <c r="O1244" i="7"/>
  <c r="AQ1244" i="7" s="1"/>
  <c r="AR1244" i="7" s="1"/>
  <c r="AI1243" i="7"/>
  <c r="AD1243" i="7"/>
  <c r="V1243" i="7"/>
  <c r="O1243" i="7"/>
  <c r="AQ1243" i="7" s="1"/>
  <c r="AR1243" i="7" s="1"/>
  <c r="AI1242" i="7"/>
  <c r="AD1242" i="7"/>
  <c r="V1242" i="7"/>
  <c r="O1242" i="7"/>
  <c r="AQ1242" i="7" s="1"/>
  <c r="AR1242" i="7" s="1"/>
  <c r="AI1241" i="7"/>
  <c r="AD1241" i="7"/>
  <c r="V1241" i="7"/>
  <c r="O1241" i="7"/>
  <c r="AQ1241" i="7" s="1"/>
  <c r="AR1241" i="7" s="1"/>
  <c r="AI1240" i="7"/>
  <c r="AD1240" i="7"/>
  <c r="V1240" i="7"/>
  <c r="O1240" i="7"/>
  <c r="AQ1240" i="7" s="1"/>
  <c r="AR1240" i="7" s="1"/>
  <c r="AI1239" i="7"/>
  <c r="AD1239" i="7"/>
  <c r="V1239" i="7"/>
  <c r="O1239" i="7"/>
  <c r="AQ1239" i="7" s="1"/>
  <c r="AR1239" i="7" s="1"/>
  <c r="AI1238" i="7"/>
  <c r="AD1238" i="7"/>
  <c r="V1238" i="7"/>
  <c r="O1238" i="7"/>
  <c r="AQ1238" i="7" s="1"/>
  <c r="AR1238" i="7" s="1"/>
  <c r="AI1237" i="7"/>
  <c r="AD1237" i="7"/>
  <c r="V1237" i="7"/>
  <c r="O1237" i="7"/>
  <c r="AQ1237" i="7" s="1"/>
  <c r="AR1237" i="7" s="1"/>
  <c r="AI1236" i="7"/>
  <c r="AD1236" i="7"/>
  <c r="V1236" i="7"/>
  <c r="O1236" i="7"/>
  <c r="AQ1236" i="7" s="1"/>
  <c r="AR1236" i="7" s="1"/>
  <c r="AI1235" i="7"/>
  <c r="AD1235" i="7"/>
  <c r="V1235" i="7"/>
  <c r="O1235" i="7"/>
  <c r="AQ1235" i="7" s="1"/>
  <c r="AR1235" i="7" s="1"/>
  <c r="AI1234" i="7"/>
  <c r="AD1234" i="7"/>
  <c r="V1234" i="7"/>
  <c r="O1234" i="7"/>
  <c r="AQ1234" i="7" s="1"/>
  <c r="AR1234" i="7" s="1"/>
  <c r="AI1233" i="7"/>
  <c r="AD1233" i="7"/>
  <c r="V1233" i="7"/>
  <c r="O1233" i="7"/>
  <c r="AQ1233" i="7" s="1"/>
  <c r="AR1233" i="7" s="1"/>
  <c r="AI1232" i="7"/>
  <c r="AD1232" i="7"/>
  <c r="V1232" i="7"/>
  <c r="O1232" i="7"/>
  <c r="AQ1232" i="7" s="1"/>
  <c r="AR1232" i="7" s="1"/>
  <c r="AI1231" i="7"/>
  <c r="AD1231" i="7"/>
  <c r="V1231" i="7"/>
  <c r="O1231" i="7"/>
  <c r="AQ1231" i="7" s="1"/>
  <c r="AR1231" i="7" s="1"/>
  <c r="AI1230" i="7"/>
  <c r="AD1230" i="7"/>
  <c r="V1230" i="7"/>
  <c r="O1230" i="7"/>
  <c r="AQ1230" i="7" s="1"/>
  <c r="AR1230" i="7" s="1"/>
  <c r="AI1229" i="7"/>
  <c r="AD1229" i="7"/>
  <c r="V1229" i="7"/>
  <c r="O1229" i="7"/>
  <c r="AQ1229" i="7" s="1"/>
  <c r="AR1229" i="7" s="1"/>
  <c r="AI1228" i="7"/>
  <c r="AD1228" i="7"/>
  <c r="V1228" i="7"/>
  <c r="O1228" i="7"/>
  <c r="AQ1228" i="7" s="1"/>
  <c r="AR1228" i="7" s="1"/>
  <c r="AI1227" i="7"/>
  <c r="AD1227" i="7"/>
  <c r="V1227" i="7"/>
  <c r="O1227" i="7"/>
  <c r="AQ1227" i="7" s="1"/>
  <c r="AR1227" i="7" s="1"/>
  <c r="AI1226" i="7"/>
  <c r="AD1226" i="7"/>
  <c r="V1226" i="7"/>
  <c r="O1226" i="7"/>
  <c r="AQ1226" i="7" s="1"/>
  <c r="AR1226" i="7" s="1"/>
  <c r="AI1225" i="7"/>
  <c r="AD1225" i="7"/>
  <c r="V1225" i="7"/>
  <c r="O1225" i="7"/>
  <c r="AQ1225" i="7" s="1"/>
  <c r="AR1225" i="7" s="1"/>
  <c r="AI1224" i="7"/>
  <c r="AD1224" i="7"/>
  <c r="V1224" i="7"/>
  <c r="O1224" i="7"/>
  <c r="AQ1224" i="7" s="1"/>
  <c r="AR1224" i="7" s="1"/>
  <c r="AI1223" i="7"/>
  <c r="AD1223" i="7"/>
  <c r="V1223" i="7"/>
  <c r="O1223" i="7"/>
  <c r="AQ1223" i="7" s="1"/>
  <c r="AR1223" i="7" s="1"/>
  <c r="AI1222" i="7"/>
  <c r="AD1222" i="7"/>
  <c r="V1222" i="7"/>
  <c r="O1222" i="7"/>
  <c r="AQ1222" i="7" s="1"/>
  <c r="AR1222" i="7" s="1"/>
  <c r="AI1221" i="7"/>
  <c r="AD1221" i="7"/>
  <c r="V1221" i="7"/>
  <c r="O1221" i="7"/>
  <c r="AQ1221" i="7" s="1"/>
  <c r="AR1221" i="7" s="1"/>
  <c r="AI1220" i="7"/>
  <c r="AD1220" i="7"/>
  <c r="V1220" i="7"/>
  <c r="O1220" i="7"/>
  <c r="AQ1220" i="7" s="1"/>
  <c r="AR1220" i="7" s="1"/>
  <c r="AI1219" i="7"/>
  <c r="AD1219" i="7"/>
  <c r="V1219" i="7"/>
  <c r="O1219" i="7"/>
  <c r="AQ1219" i="7" s="1"/>
  <c r="AR1219" i="7" s="1"/>
  <c r="AI1218" i="7"/>
  <c r="AD1218" i="7"/>
  <c r="V1218" i="7"/>
  <c r="O1218" i="7"/>
  <c r="AQ1218" i="7" s="1"/>
  <c r="AR1218" i="7" s="1"/>
  <c r="AI1217" i="7"/>
  <c r="AD1217" i="7"/>
  <c r="V1217" i="7"/>
  <c r="O1217" i="7"/>
  <c r="AQ1217" i="7" s="1"/>
  <c r="AR1217" i="7" s="1"/>
  <c r="AI1216" i="7"/>
  <c r="AD1216" i="7"/>
  <c r="V1216" i="7"/>
  <c r="O1216" i="7"/>
  <c r="AQ1216" i="7" s="1"/>
  <c r="AR1216" i="7" s="1"/>
  <c r="AI1215" i="7"/>
  <c r="AD1215" i="7"/>
  <c r="V1215" i="7"/>
  <c r="O1215" i="7"/>
  <c r="AQ1215" i="7" s="1"/>
  <c r="AR1215" i="7" s="1"/>
  <c r="AI1214" i="7"/>
  <c r="AD1214" i="7"/>
  <c r="V1214" i="7"/>
  <c r="O1214" i="7"/>
  <c r="AQ1214" i="7"/>
  <c r="AR1214" i="7" s="1"/>
  <c r="AI1213" i="7"/>
  <c r="AD1213" i="7"/>
  <c r="V1213" i="7"/>
  <c r="O1213" i="7"/>
  <c r="AQ1213" i="7" s="1"/>
  <c r="AR1213" i="7" s="1"/>
  <c r="AI1212" i="7"/>
  <c r="AD1212" i="7"/>
  <c r="V1212" i="7"/>
  <c r="O1212" i="7"/>
  <c r="AQ1212" i="7" s="1"/>
  <c r="AR1212" i="7" s="1"/>
  <c r="AI1211" i="7"/>
  <c r="AD1211" i="7"/>
  <c r="V1211" i="7"/>
  <c r="O1211" i="7"/>
  <c r="AQ1211" i="7" s="1"/>
  <c r="AR1211" i="7" s="1"/>
  <c r="AI1210" i="7"/>
  <c r="AD1210" i="7"/>
  <c r="V1210" i="7"/>
  <c r="O1210" i="7"/>
  <c r="AQ1210" i="7" s="1"/>
  <c r="AR1210" i="7" s="1"/>
  <c r="AI1209" i="7"/>
  <c r="AD1209" i="7"/>
  <c r="V1209" i="7"/>
  <c r="O1209" i="7"/>
  <c r="AQ1209" i="7" s="1"/>
  <c r="AR1209" i="7" s="1"/>
  <c r="AI1208" i="7"/>
  <c r="AD1208" i="7"/>
  <c r="V1208" i="7"/>
  <c r="O1208" i="7"/>
  <c r="AQ1208" i="7" s="1"/>
  <c r="AR1208" i="7" s="1"/>
  <c r="AI1207" i="7"/>
  <c r="AD1207" i="7"/>
  <c r="V1207" i="7"/>
  <c r="O1207" i="7"/>
  <c r="AQ1207" i="7" s="1"/>
  <c r="AR1207" i="7" s="1"/>
  <c r="AI1206" i="7"/>
  <c r="AD1206" i="7"/>
  <c r="V1206" i="7"/>
  <c r="O1206" i="7"/>
  <c r="AQ1206" i="7" s="1"/>
  <c r="AR1206" i="7" s="1"/>
  <c r="AI1205" i="7"/>
  <c r="AD1205" i="7"/>
  <c r="V1205" i="7"/>
  <c r="O1205" i="7"/>
  <c r="AQ1205" i="7" s="1"/>
  <c r="AR1205" i="7" s="1"/>
  <c r="AI1204" i="7"/>
  <c r="AD1204" i="7"/>
  <c r="V1204" i="7"/>
  <c r="O1204" i="7"/>
  <c r="AQ1204" i="7"/>
  <c r="AR1204" i="7" s="1"/>
  <c r="AI1203" i="7"/>
  <c r="AD1203" i="7"/>
  <c r="V1203" i="7"/>
  <c r="O1203" i="7"/>
  <c r="AQ1203" i="7" s="1"/>
  <c r="AR1203" i="7" s="1"/>
  <c r="AI1202" i="7"/>
  <c r="AD1202" i="7"/>
  <c r="V1202" i="7"/>
  <c r="O1202" i="7"/>
  <c r="AQ1202" i="7" s="1"/>
  <c r="AR1202" i="7" s="1"/>
  <c r="AI1201" i="7"/>
  <c r="AD1201" i="7"/>
  <c r="V1201" i="7"/>
  <c r="O1201" i="7"/>
  <c r="AQ1201" i="7" s="1"/>
  <c r="AR1201" i="7" s="1"/>
  <c r="AI1200" i="7"/>
  <c r="AD1200" i="7"/>
  <c r="V1200" i="7"/>
  <c r="O1200" i="7"/>
  <c r="AQ1200" i="7" s="1"/>
  <c r="AR1200" i="7" s="1"/>
  <c r="AI1199" i="7"/>
  <c r="AD1199" i="7"/>
  <c r="V1199" i="7"/>
  <c r="O1199" i="7"/>
  <c r="AQ1199" i="7" s="1"/>
  <c r="AR1199" i="7" s="1"/>
  <c r="AI1198" i="7"/>
  <c r="AD1198" i="7"/>
  <c r="V1198" i="7"/>
  <c r="O1198" i="7"/>
  <c r="AQ1198" i="7" s="1"/>
  <c r="AR1198" i="7" s="1"/>
  <c r="AI1197" i="7"/>
  <c r="AD1197" i="7"/>
  <c r="V1197" i="7"/>
  <c r="O1197" i="7"/>
  <c r="AQ1197" i="7" s="1"/>
  <c r="AR1197" i="7" s="1"/>
  <c r="AI1196" i="7"/>
  <c r="AD1196" i="7"/>
  <c r="V1196" i="7"/>
  <c r="O1196" i="7"/>
  <c r="AQ1196" i="7" s="1"/>
  <c r="AR1196" i="7" s="1"/>
  <c r="AI1195" i="7"/>
  <c r="AD1195" i="7"/>
  <c r="V1195" i="7"/>
  <c r="O1195" i="7"/>
  <c r="AQ1195" i="7" s="1"/>
  <c r="AR1195" i="7" s="1"/>
  <c r="AI1194" i="7"/>
  <c r="AD1194" i="7"/>
  <c r="V1194" i="7"/>
  <c r="O1194" i="7"/>
  <c r="AQ1194" i="7" s="1"/>
  <c r="AR1194" i="7" s="1"/>
  <c r="AI1193" i="7"/>
  <c r="AD1193" i="7"/>
  <c r="V1193" i="7"/>
  <c r="O1193" i="7"/>
  <c r="AQ1193" i="7" s="1"/>
  <c r="AR1193" i="7" s="1"/>
  <c r="AI1192" i="7"/>
  <c r="AD1192" i="7"/>
  <c r="V1192" i="7"/>
  <c r="O1192" i="7"/>
  <c r="AQ1192" i="7" s="1"/>
  <c r="AR1192" i="7" s="1"/>
  <c r="AI1191" i="7"/>
  <c r="AD1191" i="7"/>
  <c r="V1191" i="7"/>
  <c r="O1191" i="7"/>
  <c r="AQ1191" i="7" s="1"/>
  <c r="AR1191" i="7" s="1"/>
  <c r="AI1190" i="7"/>
  <c r="AD1190" i="7"/>
  <c r="V1190" i="7"/>
  <c r="O1190" i="7"/>
  <c r="AQ1190" i="7" s="1"/>
  <c r="AR1190" i="7" s="1"/>
  <c r="AI1189" i="7"/>
  <c r="AD1189" i="7"/>
  <c r="V1189" i="7"/>
  <c r="O1189" i="7"/>
  <c r="AQ1189" i="7" s="1"/>
  <c r="AR1189" i="7" s="1"/>
  <c r="AI1188" i="7"/>
  <c r="AD1188" i="7"/>
  <c r="V1188" i="7"/>
  <c r="O1188" i="7"/>
  <c r="AQ1188" i="7" s="1"/>
  <c r="AR1188" i="7" s="1"/>
  <c r="AI1187" i="7"/>
  <c r="AD1187" i="7"/>
  <c r="V1187" i="7"/>
  <c r="O1187" i="7"/>
  <c r="AQ1187" i="7" s="1"/>
  <c r="AR1187" i="7" s="1"/>
  <c r="AI1186" i="7"/>
  <c r="AD1186" i="7"/>
  <c r="V1186" i="7"/>
  <c r="O1186" i="7"/>
  <c r="AQ1186" i="7" s="1"/>
  <c r="AR1186" i="7" s="1"/>
  <c r="AI1185" i="7"/>
  <c r="AD1185" i="7"/>
  <c r="V1185" i="7"/>
  <c r="O1185" i="7"/>
  <c r="AQ1185" i="7" s="1"/>
  <c r="AR1185" i="7" s="1"/>
  <c r="AI1184" i="7"/>
  <c r="AD1184" i="7"/>
  <c r="V1184" i="7"/>
  <c r="O1184" i="7"/>
  <c r="AQ1184" i="7" s="1"/>
  <c r="AR1184" i="7" s="1"/>
  <c r="AI1183" i="7"/>
  <c r="AD1183" i="7"/>
  <c r="V1183" i="7"/>
  <c r="O1183" i="7"/>
  <c r="AQ1183" i="7" s="1"/>
  <c r="AR1183" i="7" s="1"/>
  <c r="AI1182" i="7"/>
  <c r="AD1182" i="7"/>
  <c r="V1182" i="7"/>
  <c r="O1182" i="7"/>
  <c r="AQ1182" i="7" s="1"/>
  <c r="AR1182" i="7" s="1"/>
  <c r="AI1181" i="7"/>
  <c r="AD1181" i="7"/>
  <c r="V1181" i="7"/>
  <c r="O1181" i="7"/>
  <c r="AQ1181" i="7" s="1"/>
  <c r="AR1181" i="7" s="1"/>
  <c r="AI1180" i="7"/>
  <c r="AD1180" i="7"/>
  <c r="V1180" i="7"/>
  <c r="O1180" i="7"/>
  <c r="AQ1180" i="7" s="1"/>
  <c r="AR1180" i="7" s="1"/>
  <c r="AI1179" i="7"/>
  <c r="AD1179" i="7"/>
  <c r="V1179" i="7"/>
  <c r="O1179" i="7"/>
  <c r="AQ1179" i="7" s="1"/>
  <c r="AR1179" i="7" s="1"/>
  <c r="AI1178" i="7"/>
  <c r="AD1178" i="7"/>
  <c r="V1178" i="7"/>
  <c r="O1178" i="7"/>
  <c r="AQ1178" i="7" s="1"/>
  <c r="AR1178" i="7" s="1"/>
  <c r="AI1177" i="7"/>
  <c r="AD1177" i="7"/>
  <c r="V1177" i="7"/>
  <c r="O1177" i="7"/>
  <c r="AQ1177" i="7" s="1"/>
  <c r="AR1177" i="7" s="1"/>
  <c r="AI1176" i="7"/>
  <c r="AD1176" i="7"/>
  <c r="V1176" i="7"/>
  <c r="O1176" i="7"/>
  <c r="AQ1176" i="7" s="1"/>
  <c r="AR1176" i="7" s="1"/>
  <c r="AI1175" i="7"/>
  <c r="AD1175" i="7"/>
  <c r="V1175" i="7"/>
  <c r="O1175" i="7"/>
  <c r="AQ1175" i="7" s="1"/>
  <c r="AR1175" i="7" s="1"/>
  <c r="AI1174" i="7"/>
  <c r="AD1174" i="7"/>
  <c r="V1174" i="7"/>
  <c r="O1174" i="7"/>
  <c r="AQ1174" i="7" s="1"/>
  <c r="AR1174" i="7" s="1"/>
  <c r="AI1173" i="7"/>
  <c r="AD1173" i="7"/>
  <c r="V1173" i="7"/>
  <c r="O1173" i="7"/>
  <c r="AQ1173" i="7" s="1"/>
  <c r="AR1173" i="7" s="1"/>
  <c r="AI1172" i="7"/>
  <c r="AD1172" i="7"/>
  <c r="V1172" i="7"/>
  <c r="O1172" i="7"/>
  <c r="AQ1172" i="7"/>
  <c r="AR1172" i="7" s="1"/>
  <c r="AI1171" i="7"/>
  <c r="AD1171" i="7"/>
  <c r="V1171" i="7"/>
  <c r="O1171" i="7"/>
  <c r="AQ1171" i="7" s="1"/>
  <c r="AR1171" i="7" s="1"/>
  <c r="AI1170" i="7"/>
  <c r="AD1170" i="7"/>
  <c r="V1170" i="7"/>
  <c r="O1170" i="7"/>
  <c r="AQ1170" i="7" s="1"/>
  <c r="AR1170" i="7" s="1"/>
  <c r="AI1169" i="7"/>
  <c r="AD1169" i="7"/>
  <c r="V1169" i="7"/>
  <c r="O1169" i="7"/>
  <c r="AQ1169" i="7" s="1"/>
  <c r="AR1169" i="7" s="1"/>
  <c r="AI1168" i="7"/>
  <c r="AD1168" i="7"/>
  <c r="V1168" i="7"/>
  <c r="O1168" i="7"/>
  <c r="AQ1168" i="7" s="1"/>
  <c r="AR1168" i="7" s="1"/>
  <c r="AI1167" i="7"/>
  <c r="AD1167" i="7"/>
  <c r="V1167" i="7"/>
  <c r="O1167" i="7"/>
  <c r="AQ1167" i="7" s="1"/>
  <c r="AR1167" i="7" s="1"/>
  <c r="AI1166" i="7"/>
  <c r="AD1166" i="7"/>
  <c r="V1166" i="7"/>
  <c r="O1166" i="7"/>
  <c r="AQ1166" i="7" s="1"/>
  <c r="AR1166" i="7" s="1"/>
  <c r="AI1165" i="7"/>
  <c r="AD1165" i="7"/>
  <c r="V1165" i="7"/>
  <c r="O1165" i="7"/>
  <c r="AQ1165" i="7" s="1"/>
  <c r="AR1165" i="7" s="1"/>
  <c r="AI1164" i="7"/>
  <c r="AD1164" i="7"/>
  <c r="V1164" i="7"/>
  <c r="O1164" i="7"/>
  <c r="AQ1164" i="7" s="1"/>
  <c r="AR1164" i="7" s="1"/>
  <c r="AI1163" i="7"/>
  <c r="AD1163" i="7"/>
  <c r="V1163" i="7"/>
  <c r="O1163" i="7"/>
  <c r="AQ1163" i="7" s="1"/>
  <c r="AR1163" i="7" s="1"/>
  <c r="AI1162" i="7"/>
  <c r="AD1162" i="7"/>
  <c r="V1162" i="7"/>
  <c r="O1162" i="7"/>
  <c r="AQ1162" i="7" s="1"/>
  <c r="AR1162" i="7" s="1"/>
  <c r="AI1161" i="7"/>
  <c r="AD1161" i="7"/>
  <c r="V1161" i="7"/>
  <c r="O1161" i="7"/>
  <c r="AQ1161" i="7" s="1"/>
  <c r="AR1161" i="7" s="1"/>
  <c r="AI1160" i="7"/>
  <c r="AD1160" i="7"/>
  <c r="V1160" i="7"/>
  <c r="O1160" i="7"/>
  <c r="AQ1160" i="7" s="1"/>
  <c r="AR1160" i="7" s="1"/>
  <c r="AI1159" i="7"/>
  <c r="AD1159" i="7"/>
  <c r="V1159" i="7"/>
  <c r="O1159" i="7"/>
  <c r="AQ1159" i="7" s="1"/>
  <c r="AR1159" i="7" s="1"/>
  <c r="AI1158" i="7"/>
  <c r="AD1158" i="7"/>
  <c r="V1158" i="7"/>
  <c r="O1158" i="7"/>
  <c r="AQ1158" i="7" s="1"/>
  <c r="AR1158" i="7" s="1"/>
  <c r="AI1157" i="7"/>
  <c r="AD1157" i="7"/>
  <c r="V1157" i="7"/>
  <c r="O1157" i="7"/>
  <c r="AQ1157" i="7" s="1"/>
  <c r="AR1157" i="7" s="1"/>
  <c r="AI1156" i="7"/>
  <c r="AD1156" i="7"/>
  <c r="V1156" i="7"/>
  <c r="O1156" i="7"/>
  <c r="AQ1156" i="7"/>
  <c r="AR1156" i="7" s="1"/>
  <c r="AI1155" i="7"/>
  <c r="AD1155" i="7"/>
  <c r="V1155" i="7"/>
  <c r="O1155" i="7"/>
  <c r="AQ1155" i="7" s="1"/>
  <c r="AR1155" i="7" s="1"/>
  <c r="AI1154" i="7"/>
  <c r="AD1154" i="7"/>
  <c r="V1154" i="7"/>
  <c r="O1154" i="7"/>
  <c r="AQ1154" i="7" s="1"/>
  <c r="AR1154" i="7" s="1"/>
  <c r="AI1153" i="7"/>
  <c r="AD1153" i="7"/>
  <c r="V1153" i="7"/>
  <c r="O1153" i="7"/>
  <c r="AQ1153" i="7" s="1"/>
  <c r="AR1153" i="7" s="1"/>
  <c r="AI1152" i="7"/>
  <c r="AD1152" i="7"/>
  <c r="V1152" i="7"/>
  <c r="O1152" i="7"/>
  <c r="AQ1152" i="7" s="1"/>
  <c r="AR1152" i="7" s="1"/>
  <c r="AI1151" i="7"/>
  <c r="AD1151" i="7"/>
  <c r="V1151" i="7"/>
  <c r="O1151" i="7"/>
  <c r="AQ1151" i="7" s="1"/>
  <c r="AR1151" i="7" s="1"/>
  <c r="AI1150" i="7"/>
  <c r="AD1150" i="7"/>
  <c r="V1150" i="7"/>
  <c r="O1150" i="7"/>
  <c r="AQ1150" i="7" s="1"/>
  <c r="AR1150" i="7" s="1"/>
  <c r="AI1149" i="7"/>
  <c r="AD1149" i="7"/>
  <c r="V1149" i="7"/>
  <c r="O1149" i="7"/>
  <c r="AQ1149" i="7" s="1"/>
  <c r="AR1149" i="7" s="1"/>
  <c r="AI1148" i="7"/>
  <c r="AD1148" i="7"/>
  <c r="V1148" i="7"/>
  <c r="O1148" i="7"/>
  <c r="AQ1148" i="7" s="1"/>
  <c r="AR1148" i="7" s="1"/>
  <c r="AI1147" i="7"/>
  <c r="AD1147" i="7"/>
  <c r="V1147" i="7"/>
  <c r="O1147" i="7"/>
  <c r="AQ1147" i="7" s="1"/>
  <c r="AR1147" i="7" s="1"/>
  <c r="AI1146" i="7"/>
  <c r="AD1146" i="7"/>
  <c r="V1146" i="7"/>
  <c r="O1146" i="7"/>
  <c r="AQ1146" i="7"/>
  <c r="AR1146" i="7" s="1"/>
  <c r="AI1145" i="7"/>
  <c r="AD1145" i="7"/>
  <c r="V1145" i="7"/>
  <c r="O1145" i="7"/>
  <c r="AQ1145" i="7" s="1"/>
  <c r="AR1145" i="7" s="1"/>
  <c r="AI1144" i="7"/>
  <c r="AD1144" i="7"/>
  <c r="V1144" i="7"/>
  <c r="O1144" i="7"/>
  <c r="AQ1144" i="7" s="1"/>
  <c r="AR1144" i="7" s="1"/>
  <c r="AI1143" i="7"/>
  <c r="AD1143" i="7"/>
  <c r="V1143" i="7"/>
  <c r="O1143" i="7"/>
  <c r="AQ1143" i="7" s="1"/>
  <c r="AR1143" i="7" s="1"/>
  <c r="AI1142" i="7"/>
  <c r="AD1142" i="7"/>
  <c r="V1142" i="7"/>
  <c r="O1142" i="7"/>
  <c r="AQ1142" i="7" s="1"/>
  <c r="AR1142" i="7" s="1"/>
  <c r="AI1141" i="7"/>
  <c r="AD1141" i="7"/>
  <c r="V1141" i="7"/>
  <c r="O1141" i="7"/>
  <c r="AQ1141" i="7" s="1"/>
  <c r="AR1141" i="7" s="1"/>
  <c r="AI1140" i="7"/>
  <c r="AD1140" i="7"/>
  <c r="V1140" i="7"/>
  <c r="O1140" i="7"/>
  <c r="AQ1140" i="7" s="1"/>
  <c r="AR1140" i="7" s="1"/>
  <c r="AI1139" i="7"/>
  <c r="AD1139" i="7"/>
  <c r="V1139" i="7"/>
  <c r="O1139" i="7"/>
  <c r="AQ1139" i="7" s="1"/>
  <c r="AR1139" i="7" s="1"/>
  <c r="AI1138" i="7"/>
  <c r="AD1138" i="7"/>
  <c r="V1138" i="7"/>
  <c r="O1138" i="7"/>
  <c r="AQ1138" i="7" s="1"/>
  <c r="AR1138" i="7" s="1"/>
  <c r="AI1137" i="7"/>
  <c r="AD1137" i="7"/>
  <c r="V1137" i="7"/>
  <c r="O1137" i="7"/>
  <c r="AQ1137" i="7" s="1"/>
  <c r="AR1137" i="7" s="1"/>
  <c r="AI1136" i="7"/>
  <c r="AD1136" i="7"/>
  <c r="V1136" i="7"/>
  <c r="O1136" i="7"/>
  <c r="AQ1136" i="7" s="1"/>
  <c r="AR1136" i="7" s="1"/>
  <c r="AI1135" i="7"/>
  <c r="AD1135" i="7"/>
  <c r="V1135" i="7"/>
  <c r="O1135" i="7"/>
  <c r="AQ1135" i="7" s="1"/>
  <c r="AR1135" i="7" s="1"/>
  <c r="AI1134" i="7"/>
  <c r="AD1134" i="7"/>
  <c r="V1134" i="7"/>
  <c r="O1134" i="7"/>
  <c r="AQ1134" i="7" s="1"/>
  <c r="AR1134" i="7" s="1"/>
  <c r="AI1133" i="7"/>
  <c r="AD1133" i="7"/>
  <c r="V1133" i="7"/>
  <c r="O1133" i="7"/>
  <c r="AQ1133" i="7" s="1"/>
  <c r="AR1133" i="7" s="1"/>
  <c r="AI1132" i="7"/>
  <c r="AD1132" i="7"/>
  <c r="V1132" i="7"/>
  <c r="O1132" i="7"/>
  <c r="AQ1132" i="7" s="1"/>
  <c r="AR1132" i="7" s="1"/>
  <c r="AI1131" i="7"/>
  <c r="AD1131" i="7"/>
  <c r="V1131" i="7"/>
  <c r="O1131" i="7"/>
  <c r="AQ1131" i="7" s="1"/>
  <c r="AR1131" i="7" s="1"/>
  <c r="AI1130" i="7"/>
  <c r="AD1130" i="7"/>
  <c r="V1130" i="7"/>
  <c r="O1130" i="7"/>
  <c r="AQ1130" i="7" s="1"/>
  <c r="AR1130" i="7" s="1"/>
  <c r="AI1129" i="7"/>
  <c r="AD1129" i="7"/>
  <c r="V1129" i="7"/>
  <c r="O1129" i="7"/>
  <c r="AQ1129" i="7" s="1"/>
  <c r="AR1129" i="7" s="1"/>
  <c r="AI1128" i="7"/>
  <c r="AD1128" i="7"/>
  <c r="V1128" i="7"/>
  <c r="O1128" i="7"/>
  <c r="AQ1128" i="7" s="1"/>
  <c r="AR1128" i="7" s="1"/>
  <c r="AI1127" i="7"/>
  <c r="AD1127" i="7"/>
  <c r="V1127" i="7"/>
  <c r="O1127" i="7"/>
  <c r="AQ1127" i="7" s="1"/>
  <c r="AR1127" i="7" s="1"/>
  <c r="AI1126" i="7"/>
  <c r="AD1126" i="7"/>
  <c r="V1126" i="7"/>
  <c r="O1126" i="7"/>
  <c r="AQ1126" i="7" s="1"/>
  <c r="AR1126" i="7" s="1"/>
  <c r="AI1125" i="7"/>
  <c r="AD1125" i="7"/>
  <c r="V1125" i="7"/>
  <c r="O1125" i="7"/>
  <c r="AQ1125" i="7" s="1"/>
  <c r="AR1125" i="7" s="1"/>
  <c r="AI1124" i="7"/>
  <c r="AD1124" i="7"/>
  <c r="V1124" i="7"/>
  <c r="O1124" i="7"/>
  <c r="AQ1124" i="7" s="1"/>
  <c r="AR1124" i="7" s="1"/>
  <c r="AI1123" i="7"/>
  <c r="AD1123" i="7"/>
  <c r="V1123" i="7"/>
  <c r="O1123" i="7"/>
  <c r="AQ1123" i="7" s="1"/>
  <c r="AR1123" i="7" s="1"/>
  <c r="AI1122" i="7"/>
  <c r="AD1122" i="7"/>
  <c r="V1122" i="7"/>
  <c r="O1122" i="7"/>
  <c r="AQ1122" i="7" s="1"/>
  <c r="AR1122" i="7" s="1"/>
  <c r="AI1121" i="7"/>
  <c r="AD1121" i="7"/>
  <c r="V1121" i="7"/>
  <c r="O1121" i="7"/>
  <c r="AQ1121" i="7" s="1"/>
  <c r="AR1121" i="7" s="1"/>
  <c r="AI1120" i="7"/>
  <c r="AD1120" i="7"/>
  <c r="V1120" i="7"/>
  <c r="O1120" i="7"/>
  <c r="AQ1120" i="7" s="1"/>
  <c r="AR1120" i="7" s="1"/>
  <c r="AI1119" i="7"/>
  <c r="AD1119" i="7"/>
  <c r="V1119" i="7"/>
  <c r="O1119" i="7"/>
  <c r="AQ1119" i="7" s="1"/>
  <c r="AR1119" i="7" s="1"/>
  <c r="AI1118" i="7"/>
  <c r="AD1118" i="7"/>
  <c r="V1118" i="7"/>
  <c r="O1118" i="7"/>
  <c r="AQ1118" i="7" s="1"/>
  <c r="AR1118" i="7" s="1"/>
  <c r="AI1117" i="7"/>
  <c r="AD1117" i="7"/>
  <c r="V1117" i="7"/>
  <c r="O1117" i="7"/>
  <c r="AQ1117" i="7" s="1"/>
  <c r="AR1117" i="7" s="1"/>
  <c r="AI1116" i="7"/>
  <c r="AD1116" i="7"/>
  <c r="V1116" i="7"/>
  <c r="O1116" i="7"/>
  <c r="AQ1116" i="7" s="1"/>
  <c r="AR1116" i="7" s="1"/>
  <c r="AI1115" i="7"/>
  <c r="AD1115" i="7"/>
  <c r="V1115" i="7"/>
  <c r="O1115" i="7"/>
  <c r="AQ1115" i="7" s="1"/>
  <c r="AR1115" i="7" s="1"/>
  <c r="AI1114" i="7"/>
  <c r="AD1114" i="7"/>
  <c r="V1114" i="7"/>
  <c r="O1114" i="7"/>
  <c r="AQ1114" i="7" s="1"/>
  <c r="AR1114" i="7" s="1"/>
  <c r="AI1113" i="7"/>
  <c r="AD1113" i="7"/>
  <c r="V1113" i="7"/>
  <c r="O1113" i="7"/>
  <c r="AQ1113" i="7" s="1"/>
  <c r="AR1113" i="7" s="1"/>
  <c r="AI1112" i="7"/>
  <c r="AD1112" i="7"/>
  <c r="V1112" i="7"/>
  <c r="O1112" i="7"/>
  <c r="AQ1112" i="7" s="1"/>
  <c r="AR1112" i="7" s="1"/>
  <c r="AI1111" i="7"/>
  <c r="AD1111" i="7"/>
  <c r="V1111" i="7"/>
  <c r="O1111" i="7"/>
  <c r="AQ1111" i="7" s="1"/>
  <c r="AR1111" i="7" s="1"/>
  <c r="AI1110" i="7"/>
  <c r="AD1110" i="7"/>
  <c r="V1110" i="7"/>
  <c r="O1110" i="7"/>
  <c r="AQ1110" i="7" s="1"/>
  <c r="AR1110" i="7" s="1"/>
  <c r="AI1109" i="7"/>
  <c r="AD1109" i="7"/>
  <c r="V1109" i="7"/>
  <c r="O1109" i="7"/>
  <c r="AQ1109" i="7" s="1"/>
  <c r="AR1109" i="7" s="1"/>
  <c r="AI1108" i="7"/>
  <c r="AD1108" i="7"/>
  <c r="V1108" i="7"/>
  <c r="O1108" i="7"/>
  <c r="AQ1108" i="7" s="1"/>
  <c r="AR1108" i="7" s="1"/>
  <c r="AI1107" i="7"/>
  <c r="AD1107" i="7"/>
  <c r="V1107" i="7"/>
  <c r="O1107" i="7"/>
  <c r="AQ1107" i="7" s="1"/>
  <c r="AR1107" i="7" s="1"/>
  <c r="AI1106" i="7"/>
  <c r="AD1106" i="7"/>
  <c r="V1106" i="7"/>
  <c r="O1106" i="7"/>
  <c r="AQ1106" i="7" s="1"/>
  <c r="AR1106" i="7" s="1"/>
  <c r="AI1105" i="7"/>
  <c r="AD1105" i="7"/>
  <c r="V1105" i="7"/>
  <c r="O1105" i="7"/>
  <c r="AQ1105" i="7" s="1"/>
  <c r="AR1105" i="7" s="1"/>
  <c r="AI1104" i="7"/>
  <c r="AD1104" i="7"/>
  <c r="V1104" i="7"/>
  <c r="O1104" i="7"/>
  <c r="AQ1104" i="7" s="1"/>
  <c r="AR1104" i="7" s="1"/>
  <c r="AI1103" i="7"/>
  <c r="AD1103" i="7"/>
  <c r="V1103" i="7"/>
  <c r="O1103" i="7"/>
  <c r="AQ1103" i="7" s="1"/>
  <c r="AR1103" i="7" s="1"/>
  <c r="AI1102" i="7"/>
  <c r="AD1102" i="7"/>
  <c r="V1102" i="7"/>
  <c r="O1102" i="7"/>
  <c r="AQ1102" i="7"/>
  <c r="AR1102" i="7" s="1"/>
  <c r="AI1101" i="7"/>
  <c r="AD1101" i="7"/>
  <c r="V1101" i="7"/>
  <c r="O1101" i="7"/>
  <c r="AQ1101" i="7" s="1"/>
  <c r="AR1101" i="7" s="1"/>
  <c r="AI1100" i="7"/>
  <c r="AD1100" i="7"/>
  <c r="V1100" i="7"/>
  <c r="O1100" i="7"/>
  <c r="AQ1100" i="7" s="1"/>
  <c r="AR1100" i="7" s="1"/>
  <c r="AI1099" i="7"/>
  <c r="AD1099" i="7"/>
  <c r="V1099" i="7"/>
  <c r="O1099" i="7"/>
  <c r="AQ1099" i="7" s="1"/>
  <c r="AR1099" i="7" s="1"/>
  <c r="AI1098" i="7"/>
  <c r="AD1098" i="7"/>
  <c r="V1098" i="7"/>
  <c r="O1098" i="7"/>
  <c r="AQ1098" i="7" s="1"/>
  <c r="AR1098" i="7" s="1"/>
  <c r="AI1097" i="7"/>
  <c r="AD1097" i="7"/>
  <c r="V1097" i="7"/>
  <c r="O1097" i="7"/>
  <c r="AQ1097" i="7" s="1"/>
  <c r="AR1097" i="7" s="1"/>
  <c r="AI1096" i="7"/>
  <c r="AD1096" i="7"/>
  <c r="V1096" i="7"/>
  <c r="O1096" i="7"/>
  <c r="AQ1096" i="7" s="1"/>
  <c r="AR1096" i="7" s="1"/>
  <c r="AI1095" i="7"/>
  <c r="AD1095" i="7"/>
  <c r="V1095" i="7"/>
  <c r="O1095" i="7"/>
  <c r="AQ1095" i="7" s="1"/>
  <c r="AR1095" i="7" s="1"/>
  <c r="AI1094" i="7"/>
  <c r="AD1094" i="7"/>
  <c r="V1094" i="7"/>
  <c r="O1094" i="7"/>
  <c r="AQ1094" i="7" s="1"/>
  <c r="AR1094" i="7" s="1"/>
  <c r="AI1093" i="7"/>
  <c r="AD1093" i="7"/>
  <c r="V1093" i="7"/>
  <c r="O1093" i="7"/>
  <c r="AQ1093" i="7" s="1"/>
  <c r="AR1093" i="7" s="1"/>
  <c r="AI1092" i="7"/>
  <c r="AD1092" i="7"/>
  <c r="V1092" i="7"/>
  <c r="O1092" i="7"/>
  <c r="AQ1092" i="7" s="1"/>
  <c r="AR1092" i="7" s="1"/>
  <c r="AI1091" i="7"/>
  <c r="AD1091" i="7"/>
  <c r="V1091" i="7"/>
  <c r="O1091" i="7"/>
  <c r="AQ1091" i="7" s="1"/>
  <c r="AR1091" i="7" s="1"/>
  <c r="AI1090" i="7"/>
  <c r="AD1090" i="7"/>
  <c r="V1090" i="7"/>
  <c r="O1090" i="7"/>
  <c r="AQ1090" i="7" s="1"/>
  <c r="AR1090" i="7" s="1"/>
  <c r="AI1089" i="7"/>
  <c r="AD1089" i="7"/>
  <c r="V1089" i="7"/>
  <c r="O1089" i="7"/>
  <c r="AQ1089" i="7" s="1"/>
  <c r="AR1089" i="7" s="1"/>
  <c r="AI1088" i="7"/>
  <c r="AD1088" i="7"/>
  <c r="V1088" i="7"/>
  <c r="O1088" i="7"/>
  <c r="AQ1088" i="7" s="1"/>
  <c r="AR1088" i="7" s="1"/>
  <c r="AI1087" i="7"/>
  <c r="AD1087" i="7"/>
  <c r="V1087" i="7"/>
  <c r="O1087" i="7"/>
  <c r="AQ1087" i="7" s="1"/>
  <c r="AR1087" i="7" s="1"/>
  <c r="AI1086" i="7"/>
  <c r="AD1086" i="7"/>
  <c r="V1086" i="7"/>
  <c r="O1086" i="7"/>
  <c r="AQ1086" i="7" s="1"/>
  <c r="AR1086" i="7" s="1"/>
  <c r="AI1085" i="7"/>
  <c r="AD1085" i="7"/>
  <c r="V1085" i="7"/>
  <c r="O1085" i="7"/>
  <c r="AQ1085" i="7" s="1"/>
  <c r="AR1085" i="7" s="1"/>
  <c r="AI1084" i="7"/>
  <c r="AD1084" i="7"/>
  <c r="V1084" i="7"/>
  <c r="O1084" i="7"/>
  <c r="AQ1084" i="7" s="1"/>
  <c r="AR1084" i="7" s="1"/>
  <c r="AI1083" i="7"/>
  <c r="AD1083" i="7"/>
  <c r="V1083" i="7"/>
  <c r="O1083" i="7"/>
  <c r="AQ1083" i="7" s="1"/>
  <c r="AR1083" i="7" s="1"/>
  <c r="AI1082" i="7"/>
  <c r="AD1082" i="7"/>
  <c r="V1082" i="7"/>
  <c r="O1082" i="7"/>
  <c r="AQ1082" i="7" s="1"/>
  <c r="AR1082" i="7" s="1"/>
  <c r="AI1081" i="7"/>
  <c r="AD1081" i="7"/>
  <c r="V1081" i="7"/>
  <c r="O1081" i="7"/>
  <c r="AQ1081" i="7" s="1"/>
  <c r="AR1081" i="7" s="1"/>
  <c r="AI1080" i="7"/>
  <c r="AD1080" i="7"/>
  <c r="V1080" i="7"/>
  <c r="O1080" i="7"/>
  <c r="AQ1080" i="7" s="1"/>
  <c r="AR1080" i="7" s="1"/>
  <c r="AI1079" i="7"/>
  <c r="AD1079" i="7"/>
  <c r="V1079" i="7"/>
  <c r="O1079" i="7"/>
  <c r="AQ1079" i="7" s="1"/>
  <c r="AR1079" i="7" s="1"/>
  <c r="AI1078" i="7"/>
  <c r="AD1078" i="7"/>
  <c r="V1078" i="7"/>
  <c r="O1078" i="7"/>
  <c r="AQ1078" i="7" s="1"/>
  <c r="AR1078" i="7" s="1"/>
  <c r="AI1077" i="7"/>
  <c r="AD1077" i="7"/>
  <c r="V1077" i="7"/>
  <c r="O1077" i="7"/>
  <c r="AQ1077" i="7" s="1"/>
  <c r="AR1077" i="7" s="1"/>
  <c r="AI1076" i="7"/>
  <c r="AD1076" i="7"/>
  <c r="V1076" i="7"/>
  <c r="O1076" i="7"/>
  <c r="AQ1076" i="7" s="1"/>
  <c r="AR1076" i="7" s="1"/>
  <c r="AI1075" i="7"/>
  <c r="AD1075" i="7"/>
  <c r="V1075" i="7"/>
  <c r="O1075" i="7"/>
  <c r="AQ1075" i="7" s="1"/>
  <c r="AR1075" i="7" s="1"/>
  <c r="AI1074" i="7"/>
  <c r="AD1074" i="7"/>
  <c r="V1074" i="7"/>
  <c r="O1074" i="7"/>
  <c r="AQ1074" i="7" s="1"/>
  <c r="AR1074" i="7" s="1"/>
  <c r="AI1073" i="7"/>
  <c r="AD1073" i="7"/>
  <c r="V1073" i="7"/>
  <c r="O1073" i="7"/>
  <c r="AQ1073" i="7" s="1"/>
  <c r="AR1073" i="7" s="1"/>
  <c r="AI1072" i="7"/>
  <c r="AD1072" i="7"/>
  <c r="V1072" i="7"/>
  <c r="O1072" i="7"/>
  <c r="AQ1072" i="7"/>
  <c r="AR1072" i="7" s="1"/>
  <c r="AI1071" i="7"/>
  <c r="AD1071" i="7"/>
  <c r="V1071" i="7"/>
  <c r="O1071" i="7"/>
  <c r="AQ1071" i="7" s="1"/>
  <c r="AR1071" i="7" s="1"/>
  <c r="AI1070" i="7"/>
  <c r="AD1070" i="7"/>
  <c r="V1070" i="7"/>
  <c r="O1070" i="7"/>
  <c r="AQ1070" i="7" s="1"/>
  <c r="AR1070" i="7" s="1"/>
  <c r="AI1069" i="7"/>
  <c r="AD1069" i="7"/>
  <c r="V1069" i="7"/>
  <c r="O1069" i="7"/>
  <c r="AQ1069" i="7" s="1"/>
  <c r="AR1069" i="7" s="1"/>
  <c r="AI1068" i="7"/>
  <c r="AD1068" i="7"/>
  <c r="V1068" i="7"/>
  <c r="O1068" i="7"/>
  <c r="AQ1068" i="7" s="1"/>
  <c r="AR1068" i="7" s="1"/>
  <c r="AI1067" i="7"/>
  <c r="AD1067" i="7"/>
  <c r="V1067" i="7"/>
  <c r="O1067" i="7"/>
  <c r="AQ1067" i="7" s="1"/>
  <c r="AR1067" i="7" s="1"/>
  <c r="AI1066" i="7"/>
  <c r="AD1066" i="7"/>
  <c r="V1066" i="7"/>
  <c r="O1066" i="7"/>
  <c r="AQ1066" i="7" s="1"/>
  <c r="AR1066" i="7" s="1"/>
  <c r="AI1065" i="7"/>
  <c r="AD1065" i="7"/>
  <c r="V1065" i="7"/>
  <c r="O1065" i="7"/>
  <c r="AQ1065" i="7" s="1"/>
  <c r="AR1065" i="7" s="1"/>
  <c r="AI1064" i="7"/>
  <c r="AD1064" i="7"/>
  <c r="V1064" i="7"/>
  <c r="O1064" i="7"/>
  <c r="AQ1064" i="7" s="1"/>
  <c r="AR1064" i="7" s="1"/>
  <c r="AI1063" i="7"/>
  <c r="AD1063" i="7"/>
  <c r="V1063" i="7"/>
  <c r="O1063" i="7"/>
  <c r="AQ1063" i="7" s="1"/>
  <c r="AR1063" i="7" s="1"/>
  <c r="AI1062" i="7"/>
  <c r="AD1062" i="7"/>
  <c r="V1062" i="7"/>
  <c r="O1062" i="7"/>
  <c r="AQ1062" i="7" s="1"/>
  <c r="AR1062" i="7" s="1"/>
  <c r="AI1061" i="7"/>
  <c r="AD1061" i="7"/>
  <c r="V1061" i="7"/>
  <c r="O1061" i="7"/>
  <c r="AQ1061" i="7" s="1"/>
  <c r="AR1061" i="7" s="1"/>
  <c r="AI1060" i="7"/>
  <c r="AD1060" i="7"/>
  <c r="V1060" i="7"/>
  <c r="O1060" i="7"/>
  <c r="AQ1060" i="7" s="1"/>
  <c r="AR1060" i="7" s="1"/>
  <c r="AI1059" i="7"/>
  <c r="AD1059" i="7"/>
  <c r="V1059" i="7"/>
  <c r="O1059" i="7"/>
  <c r="AQ1059" i="7" s="1"/>
  <c r="AR1059" i="7" s="1"/>
  <c r="AI1058" i="7"/>
  <c r="AD1058" i="7"/>
  <c r="V1058" i="7"/>
  <c r="O1058" i="7"/>
  <c r="AQ1058" i="7" s="1"/>
  <c r="AR1058" i="7" s="1"/>
  <c r="AI1057" i="7"/>
  <c r="AD1057" i="7"/>
  <c r="V1057" i="7"/>
  <c r="O1057" i="7"/>
  <c r="AQ1057" i="7" s="1"/>
  <c r="AR1057" i="7" s="1"/>
  <c r="AI1056" i="7"/>
  <c r="AD1056" i="7"/>
  <c r="V1056" i="7"/>
  <c r="O1056" i="7"/>
  <c r="AQ1056" i="7" s="1"/>
  <c r="AR1056" i="7" s="1"/>
  <c r="AI1055" i="7"/>
  <c r="AD1055" i="7"/>
  <c r="V1055" i="7"/>
  <c r="O1055" i="7"/>
  <c r="AQ1055" i="7" s="1"/>
  <c r="AR1055" i="7" s="1"/>
  <c r="AI1054" i="7"/>
  <c r="AD1054" i="7"/>
  <c r="V1054" i="7"/>
  <c r="O1054" i="7"/>
  <c r="AQ1054" i="7"/>
  <c r="AR1054" i="7" s="1"/>
  <c r="AI1053" i="7"/>
  <c r="AD1053" i="7"/>
  <c r="V1053" i="7"/>
  <c r="O1053" i="7"/>
  <c r="AQ1053" i="7" s="1"/>
  <c r="AR1053" i="7" s="1"/>
  <c r="AI1052" i="7"/>
  <c r="AD1052" i="7"/>
  <c r="V1052" i="7"/>
  <c r="O1052" i="7"/>
  <c r="AQ1052" i="7" s="1"/>
  <c r="AR1052" i="7" s="1"/>
  <c r="AI1051" i="7"/>
  <c r="AD1051" i="7"/>
  <c r="V1051" i="7"/>
  <c r="O1051" i="7"/>
  <c r="AQ1051" i="7" s="1"/>
  <c r="AR1051" i="7" s="1"/>
  <c r="AI1050" i="7"/>
  <c r="AD1050" i="7"/>
  <c r="V1050" i="7"/>
  <c r="O1050" i="7"/>
  <c r="AQ1050" i="7" s="1"/>
  <c r="AR1050" i="7" s="1"/>
  <c r="AI1049" i="7"/>
  <c r="AD1049" i="7"/>
  <c r="V1049" i="7"/>
  <c r="O1049" i="7"/>
  <c r="AQ1049" i="7" s="1"/>
  <c r="AR1049" i="7" s="1"/>
  <c r="AI1048" i="7"/>
  <c r="AD1048" i="7"/>
  <c r="V1048" i="7"/>
  <c r="O1048" i="7"/>
  <c r="AQ1048" i="7" s="1"/>
  <c r="AR1048" i="7" s="1"/>
  <c r="AI1047" i="7"/>
  <c r="AD1047" i="7"/>
  <c r="V1047" i="7"/>
  <c r="O1047" i="7"/>
  <c r="AQ1047" i="7" s="1"/>
  <c r="AR1047" i="7" s="1"/>
  <c r="AI1046" i="7"/>
  <c r="AD1046" i="7"/>
  <c r="V1046" i="7"/>
  <c r="O1046" i="7"/>
  <c r="AQ1046" i="7" s="1"/>
  <c r="AR1046" i="7" s="1"/>
  <c r="AI1045" i="7"/>
  <c r="AD1045" i="7"/>
  <c r="V1045" i="7"/>
  <c r="O1045" i="7"/>
  <c r="AQ1045" i="7" s="1"/>
  <c r="AR1045" i="7" s="1"/>
  <c r="AI1044" i="7"/>
  <c r="AD1044" i="7"/>
  <c r="V1044" i="7"/>
  <c r="O1044" i="7"/>
  <c r="AQ1044" i="7" s="1"/>
  <c r="AR1044" i="7" s="1"/>
  <c r="AI1043" i="7"/>
  <c r="AD1043" i="7"/>
  <c r="V1043" i="7"/>
  <c r="O1043" i="7"/>
  <c r="AQ1043" i="7" s="1"/>
  <c r="AR1043" i="7" s="1"/>
  <c r="AI1042" i="7"/>
  <c r="AD1042" i="7"/>
  <c r="V1042" i="7"/>
  <c r="O1042" i="7"/>
  <c r="AQ1042" i="7" s="1"/>
  <c r="AR1042" i="7" s="1"/>
  <c r="AI1041" i="7"/>
  <c r="AD1041" i="7"/>
  <c r="V1041" i="7"/>
  <c r="O1041" i="7"/>
  <c r="AQ1041" i="7" s="1"/>
  <c r="AR1041" i="7" s="1"/>
  <c r="AI1040" i="7"/>
  <c r="AD1040" i="7"/>
  <c r="V1040" i="7"/>
  <c r="O1040" i="7"/>
  <c r="AQ1040" i="7" s="1"/>
  <c r="AR1040" i="7" s="1"/>
  <c r="AI1039" i="7"/>
  <c r="AD1039" i="7"/>
  <c r="V1039" i="7"/>
  <c r="O1039" i="7"/>
  <c r="AQ1039" i="7" s="1"/>
  <c r="AR1039" i="7"/>
  <c r="AI1038" i="7"/>
  <c r="AD1038" i="7"/>
  <c r="V1038" i="7"/>
  <c r="O1038" i="7"/>
  <c r="AQ1038" i="7" s="1"/>
  <c r="AR1038" i="7" s="1"/>
  <c r="AI1037" i="7"/>
  <c r="AD1037" i="7"/>
  <c r="V1037" i="7"/>
  <c r="O1037" i="7"/>
  <c r="AQ1037" i="7" s="1"/>
  <c r="AR1037" i="7" s="1"/>
  <c r="AI1036" i="7"/>
  <c r="AD1036" i="7"/>
  <c r="V1036" i="7"/>
  <c r="O1036" i="7"/>
  <c r="AQ1036" i="7" s="1"/>
  <c r="AR1036" i="7" s="1"/>
  <c r="AI1035" i="7"/>
  <c r="AD1035" i="7"/>
  <c r="V1035" i="7"/>
  <c r="O1035" i="7"/>
  <c r="AQ1035" i="7" s="1"/>
  <c r="AR1035" i="7" s="1"/>
  <c r="AI1034" i="7"/>
  <c r="AD1034" i="7"/>
  <c r="V1034" i="7"/>
  <c r="O1034" i="7"/>
  <c r="AQ1034" i="7" s="1"/>
  <c r="AR1034" i="7" s="1"/>
  <c r="AI1033" i="7"/>
  <c r="AD1033" i="7"/>
  <c r="V1033" i="7"/>
  <c r="O1033" i="7"/>
  <c r="AQ1033" i="7" s="1"/>
  <c r="AR1033" i="7" s="1"/>
  <c r="AI1032" i="7"/>
  <c r="AD1032" i="7"/>
  <c r="V1032" i="7"/>
  <c r="O1032" i="7"/>
  <c r="AQ1032" i="7" s="1"/>
  <c r="AR1032" i="7" s="1"/>
  <c r="AI1031" i="7"/>
  <c r="AD1031" i="7"/>
  <c r="V1031" i="7"/>
  <c r="O1031" i="7"/>
  <c r="AQ1031" i="7" s="1"/>
  <c r="AR1031" i="7" s="1"/>
  <c r="AI1030" i="7"/>
  <c r="AD1030" i="7"/>
  <c r="V1030" i="7"/>
  <c r="O1030" i="7"/>
  <c r="AQ1030" i="7" s="1"/>
  <c r="AR1030" i="7" s="1"/>
  <c r="AI1029" i="7"/>
  <c r="AD1029" i="7"/>
  <c r="V1029" i="7"/>
  <c r="O1029" i="7"/>
  <c r="AQ1029" i="7" s="1"/>
  <c r="AR1029" i="7" s="1"/>
  <c r="AI1028" i="7"/>
  <c r="AD1028" i="7"/>
  <c r="V1028" i="7"/>
  <c r="O1028" i="7"/>
  <c r="AQ1028" i="7" s="1"/>
  <c r="AR1028" i="7" s="1"/>
  <c r="AI1027" i="7"/>
  <c r="AD1027" i="7"/>
  <c r="V1027" i="7"/>
  <c r="O1027" i="7"/>
  <c r="AQ1027" i="7" s="1"/>
  <c r="AR1027" i="7" s="1"/>
  <c r="AI1026" i="7"/>
  <c r="AD1026" i="7"/>
  <c r="V1026" i="7"/>
  <c r="O1026" i="7"/>
  <c r="AQ1026" i="7" s="1"/>
  <c r="AR1026" i="7" s="1"/>
  <c r="AI1025" i="7"/>
  <c r="AD1025" i="7"/>
  <c r="V1025" i="7"/>
  <c r="O1025" i="7"/>
  <c r="AQ1025" i="7" s="1"/>
  <c r="AR1025" i="7" s="1"/>
  <c r="AI1024" i="7"/>
  <c r="AD1024" i="7"/>
  <c r="V1024" i="7"/>
  <c r="O1024" i="7"/>
  <c r="AQ1024" i="7" s="1"/>
  <c r="AR1024" i="7" s="1"/>
  <c r="AI1023" i="7"/>
  <c r="AD1023" i="7"/>
  <c r="V1023" i="7"/>
  <c r="O1023" i="7"/>
  <c r="AQ1023" i="7" s="1"/>
  <c r="AR1023" i="7" s="1"/>
  <c r="AI1022" i="7"/>
  <c r="AD1022" i="7"/>
  <c r="V1022" i="7"/>
  <c r="O1022" i="7"/>
  <c r="AQ1022" i="7" s="1"/>
  <c r="AR1022" i="7" s="1"/>
  <c r="AI1021" i="7"/>
  <c r="AD1021" i="7"/>
  <c r="V1021" i="7"/>
  <c r="O1021" i="7"/>
  <c r="AQ1021" i="7" s="1"/>
  <c r="AR1021" i="7" s="1"/>
  <c r="AI1020" i="7"/>
  <c r="AD1020" i="7"/>
  <c r="V1020" i="7"/>
  <c r="O1020" i="7"/>
  <c r="AQ1020" i="7" s="1"/>
  <c r="AR1020" i="7" s="1"/>
  <c r="AI1019" i="7"/>
  <c r="AD1019" i="7"/>
  <c r="V1019" i="7"/>
  <c r="O1019" i="7"/>
  <c r="AQ1019" i="7" s="1"/>
  <c r="AR1019" i="7" s="1"/>
  <c r="AI1018" i="7"/>
  <c r="AD1018" i="7"/>
  <c r="V1018" i="7"/>
  <c r="O1018" i="7"/>
  <c r="AQ1018" i="7" s="1"/>
  <c r="AR1018" i="7" s="1"/>
  <c r="AI1017" i="7"/>
  <c r="AD1017" i="7"/>
  <c r="V1017" i="7"/>
  <c r="O1017" i="7"/>
  <c r="AQ1017" i="7" s="1"/>
  <c r="AR1017" i="7" s="1"/>
  <c r="AI1016" i="7"/>
  <c r="AD1016" i="7"/>
  <c r="V1016" i="7"/>
  <c r="O1016" i="7"/>
  <c r="AQ1016" i="7" s="1"/>
  <c r="AR1016" i="7" s="1"/>
  <c r="AI1015" i="7"/>
  <c r="AD1015" i="7"/>
  <c r="V1015" i="7"/>
  <c r="O1015" i="7"/>
  <c r="AQ1015" i="7" s="1"/>
  <c r="AR1015" i="7" s="1"/>
  <c r="AI1014" i="7"/>
  <c r="AD1014" i="7"/>
  <c r="V1014" i="7"/>
  <c r="O1014" i="7"/>
  <c r="AQ1014" i="7" s="1"/>
  <c r="AR1014" i="7" s="1"/>
  <c r="AI1013" i="7"/>
  <c r="AD1013" i="7"/>
  <c r="V1013" i="7"/>
  <c r="O1013" i="7"/>
  <c r="AQ1013" i="7" s="1"/>
  <c r="AR1013" i="7" s="1"/>
  <c r="AI1012" i="7"/>
  <c r="AD1012" i="7"/>
  <c r="V1012" i="7"/>
  <c r="O1012" i="7"/>
  <c r="AQ1012" i="7" s="1"/>
  <c r="AR1012" i="7" s="1"/>
  <c r="AI1011" i="7"/>
  <c r="AD1011" i="7"/>
  <c r="V1011" i="7"/>
  <c r="O1011" i="7"/>
  <c r="AQ1011" i="7" s="1"/>
  <c r="AR1011" i="7" s="1"/>
  <c r="AI1010" i="7"/>
  <c r="AD1010" i="7"/>
  <c r="V1010" i="7"/>
  <c r="O1010" i="7"/>
  <c r="AQ1010" i="7" s="1"/>
  <c r="AR1010" i="7" s="1"/>
  <c r="AI1009" i="7"/>
  <c r="AD1009" i="7"/>
  <c r="V1009" i="7"/>
  <c r="O1009" i="7"/>
  <c r="AQ1009" i="7" s="1"/>
  <c r="AR1009" i="7" s="1"/>
  <c r="AI1008" i="7"/>
  <c r="AD1008" i="7"/>
  <c r="V1008" i="7"/>
  <c r="O1008" i="7"/>
  <c r="AQ1008" i="7" s="1"/>
  <c r="AR1008" i="7" s="1"/>
  <c r="AI1007" i="7"/>
  <c r="AD1007" i="7"/>
  <c r="V1007" i="7"/>
  <c r="O1007" i="7"/>
  <c r="AQ1007" i="7" s="1"/>
  <c r="AR1007" i="7" s="1"/>
  <c r="AI1006" i="7"/>
  <c r="AD1006" i="7"/>
  <c r="V1006" i="7"/>
  <c r="O1006" i="7"/>
  <c r="AQ1006" i="7" s="1"/>
  <c r="AR1006" i="7" s="1"/>
  <c r="AI1005" i="7"/>
  <c r="AD1005" i="7"/>
  <c r="V1005" i="7"/>
  <c r="O1005" i="7"/>
  <c r="AQ1005" i="7" s="1"/>
  <c r="AR1005" i="7" s="1"/>
  <c r="AI1004" i="7"/>
  <c r="AD1004" i="7"/>
  <c r="V1004" i="7"/>
  <c r="O1004" i="7"/>
  <c r="AQ1004" i="7" s="1"/>
  <c r="AR1004" i="7" s="1"/>
  <c r="AI1003" i="7"/>
  <c r="AD1003" i="7"/>
  <c r="V1003" i="7"/>
  <c r="O1003" i="7"/>
  <c r="AQ1003" i="7" s="1"/>
  <c r="AR1003" i="7" s="1"/>
  <c r="AI1002" i="7"/>
  <c r="AD1002" i="7"/>
  <c r="V1002" i="7"/>
  <c r="O1002" i="7"/>
  <c r="AQ1002" i="7"/>
  <c r="AR1002" i="7" s="1"/>
  <c r="AI1001" i="7"/>
  <c r="AD1001" i="7"/>
  <c r="V1001" i="7"/>
  <c r="O1001" i="7"/>
  <c r="AQ1001" i="7" s="1"/>
  <c r="AR1001" i="7" s="1"/>
  <c r="AI1000" i="7"/>
  <c r="AD1000" i="7"/>
  <c r="V1000" i="7"/>
  <c r="O1000" i="7"/>
  <c r="AQ1000" i="7" s="1"/>
  <c r="AR1000" i="7" s="1"/>
  <c r="AI999" i="7"/>
  <c r="AD999" i="7"/>
  <c r="V999" i="7"/>
  <c r="O999" i="7"/>
  <c r="AQ999" i="7" s="1"/>
  <c r="AR999" i="7" s="1"/>
  <c r="AI998" i="7"/>
  <c r="AD998" i="7"/>
  <c r="V998" i="7"/>
  <c r="O998" i="7"/>
  <c r="AQ998" i="7" s="1"/>
  <c r="AR998" i="7" s="1"/>
  <c r="AI997" i="7"/>
  <c r="AD997" i="7"/>
  <c r="V997" i="7"/>
  <c r="O997" i="7"/>
  <c r="AQ997" i="7" s="1"/>
  <c r="AR997" i="7" s="1"/>
  <c r="AI996" i="7"/>
  <c r="AD996" i="7"/>
  <c r="V996" i="7"/>
  <c r="O996" i="7"/>
  <c r="AQ996" i="7"/>
  <c r="AR996" i="7" s="1"/>
  <c r="AI995" i="7"/>
  <c r="AD995" i="7"/>
  <c r="V995" i="7"/>
  <c r="O995" i="7"/>
  <c r="AQ995" i="7" s="1"/>
  <c r="AR995" i="7" s="1"/>
  <c r="AI994" i="7"/>
  <c r="AD994" i="7"/>
  <c r="V994" i="7"/>
  <c r="O994" i="7"/>
  <c r="AQ994" i="7" s="1"/>
  <c r="AR994" i="7" s="1"/>
  <c r="AI993" i="7"/>
  <c r="AD993" i="7"/>
  <c r="V993" i="7"/>
  <c r="O993" i="7"/>
  <c r="AQ993" i="7" s="1"/>
  <c r="AR993" i="7" s="1"/>
  <c r="AI992" i="7"/>
  <c r="AD992" i="7"/>
  <c r="V992" i="7"/>
  <c r="O992" i="7"/>
  <c r="AQ992" i="7" s="1"/>
  <c r="AR992" i="7" s="1"/>
  <c r="AI991" i="7"/>
  <c r="AD991" i="7"/>
  <c r="V991" i="7"/>
  <c r="O991" i="7"/>
  <c r="AQ991" i="7" s="1"/>
  <c r="AR991" i="7" s="1"/>
  <c r="AI990" i="7"/>
  <c r="AD990" i="7"/>
  <c r="V990" i="7"/>
  <c r="O990" i="7"/>
  <c r="AQ990" i="7" s="1"/>
  <c r="AR990" i="7" s="1"/>
  <c r="AI989" i="7"/>
  <c r="AD989" i="7"/>
  <c r="V989" i="7"/>
  <c r="O989" i="7"/>
  <c r="AQ989" i="7" s="1"/>
  <c r="AR989" i="7" s="1"/>
  <c r="AI988" i="7"/>
  <c r="AD988" i="7"/>
  <c r="V988" i="7"/>
  <c r="O988" i="7"/>
  <c r="AQ988" i="7" s="1"/>
  <c r="AR988" i="7" s="1"/>
  <c r="AI987" i="7"/>
  <c r="AD987" i="7"/>
  <c r="V987" i="7"/>
  <c r="O987" i="7"/>
  <c r="AQ987" i="7" s="1"/>
  <c r="AR987" i="7" s="1"/>
  <c r="AI986" i="7"/>
  <c r="AD986" i="7"/>
  <c r="V986" i="7"/>
  <c r="O986" i="7"/>
  <c r="AQ986" i="7" s="1"/>
  <c r="AR986" i="7" s="1"/>
  <c r="AI985" i="7"/>
  <c r="AD985" i="7"/>
  <c r="V985" i="7"/>
  <c r="O985" i="7"/>
  <c r="AQ985" i="7" s="1"/>
  <c r="AR985" i="7" s="1"/>
  <c r="AI984" i="7"/>
  <c r="AD984" i="7"/>
  <c r="V984" i="7"/>
  <c r="O984" i="7"/>
  <c r="AQ984" i="7" s="1"/>
  <c r="AR984" i="7" s="1"/>
  <c r="AI983" i="7"/>
  <c r="AD983" i="7"/>
  <c r="V983" i="7"/>
  <c r="O983" i="7"/>
  <c r="AQ983" i="7" s="1"/>
  <c r="AR983" i="7" s="1"/>
  <c r="AI982" i="7"/>
  <c r="AD982" i="7"/>
  <c r="V982" i="7"/>
  <c r="O982" i="7"/>
  <c r="AQ982" i="7" s="1"/>
  <c r="AR982" i="7" s="1"/>
  <c r="AI981" i="7"/>
  <c r="AD981" i="7"/>
  <c r="V981" i="7"/>
  <c r="O981" i="7"/>
  <c r="AQ981" i="7" s="1"/>
  <c r="AR981" i="7" s="1"/>
  <c r="AI980" i="7"/>
  <c r="AD980" i="7"/>
  <c r="V980" i="7"/>
  <c r="O980" i="7"/>
  <c r="AQ980" i="7" s="1"/>
  <c r="AR980" i="7" s="1"/>
  <c r="AI979" i="7"/>
  <c r="AD979" i="7"/>
  <c r="V979" i="7"/>
  <c r="O979" i="7"/>
  <c r="AQ979" i="7" s="1"/>
  <c r="AR979" i="7" s="1"/>
  <c r="AI978" i="7"/>
  <c r="AD978" i="7"/>
  <c r="V978" i="7"/>
  <c r="O978" i="7"/>
  <c r="AQ978" i="7" s="1"/>
  <c r="AR978" i="7" s="1"/>
  <c r="AI977" i="7"/>
  <c r="AD977" i="7"/>
  <c r="V977" i="7"/>
  <c r="O977" i="7"/>
  <c r="AQ977" i="7" s="1"/>
  <c r="AR977" i="7" s="1"/>
  <c r="AI976" i="7"/>
  <c r="AD976" i="7"/>
  <c r="V976" i="7"/>
  <c r="O976" i="7"/>
  <c r="AQ976" i="7" s="1"/>
  <c r="AR976" i="7" s="1"/>
  <c r="AI975" i="7"/>
  <c r="AD975" i="7"/>
  <c r="V975" i="7"/>
  <c r="O975" i="7"/>
  <c r="AQ975" i="7" s="1"/>
  <c r="AR975" i="7" s="1"/>
  <c r="AI974" i="7"/>
  <c r="AD974" i="7"/>
  <c r="V974" i="7"/>
  <c r="O974" i="7"/>
  <c r="AQ974" i="7"/>
  <c r="AR974" i="7" s="1"/>
  <c r="AI973" i="7"/>
  <c r="AD973" i="7"/>
  <c r="V973" i="7"/>
  <c r="O973" i="7"/>
  <c r="AQ973" i="7" s="1"/>
  <c r="AR973" i="7" s="1"/>
  <c r="AI972" i="7"/>
  <c r="AD972" i="7"/>
  <c r="V972" i="7"/>
  <c r="O972" i="7"/>
  <c r="AQ972" i="7" s="1"/>
  <c r="AR972" i="7" s="1"/>
  <c r="AI971" i="7"/>
  <c r="AD971" i="7"/>
  <c r="V971" i="7"/>
  <c r="O971" i="7"/>
  <c r="AQ971" i="7" s="1"/>
  <c r="AR971" i="7" s="1"/>
  <c r="AI970" i="7"/>
  <c r="AD970" i="7"/>
  <c r="V970" i="7"/>
  <c r="O970" i="7"/>
  <c r="AQ970" i="7" s="1"/>
  <c r="AR970" i="7" s="1"/>
  <c r="AI969" i="7"/>
  <c r="AD969" i="7"/>
  <c r="V969" i="7"/>
  <c r="O969" i="7"/>
  <c r="AQ969" i="7" s="1"/>
  <c r="AR969" i="7" s="1"/>
  <c r="AI968" i="7"/>
  <c r="AD968" i="7"/>
  <c r="V968" i="7"/>
  <c r="O968" i="7"/>
  <c r="AQ968" i="7" s="1"/>
  <c r="AR968" i="7" s="1"/>
  <c r="AI967" i="7"/>
  <c r="AD967" i="7"/>
  <c r="V967" i="7"/>
  <c r="O967" i="7"/>
  <c r="AQ967" i="7" s="1"/>
  <c r="AR967" i="7" s="1"/>
  <c r="AI966" i="7"/>
  <c r="AD966" i="7"/>
  <c r="V966" i="7"/>
  <c r="O966" i="7"/>
  <c r="AQ966" i="7" s="1"/>
  <c r="AR966" i="7" s="1"/>
  <c r="AI965" i="7"/>
  <c r="AD965" i="7"/>
  <c r="V965" i="7"/>
  <c r="O965" i="7"/>
  <c r="AQ965" i="7" s="1"/>
  <c r="AR965" i="7" s="1"/>
  <c r="AI964" i="7"/>
  <c r="AD964" i="7"/>
  <c r="V964" i="7"/>
  <c r="O964" i="7"/>
  <c r="AQ964" i="7" s="1"/>
  <c r="AR964" i="7" s="1"/>
  <c r="AI963" i="7"/>
  <c r="AD963" i="7"/>
  <c r="V963" i="7"/>
  <c r="O963" i="7"/>
  <c r="AQ963" i="7" s="1"/>
  <c r="AR963" i="7" s="1"/>
  <c r="AI962" i="7"/>
  <c r="AD962" i="7"/>
  <c r="V962" i="7"/>
  <c r="O962" i="7"/>
  <c r="AQ962" i="7" s="1"/>
  <c r="AR962" i="7" s="1"/>
  <c r="AI961" i="7"/>
  <c r="AD961" i="7"/>
  <c r="V961" i="7"/>
  <c r="O961" i="7"/>
  <c r="AQ961" i="7" s="1"/>
  <c r="AR961" i="7" s="1"/>
  <c r="AI960" i="7"/>
  <c r="AD960" i="7"/>
  <c r="V960" i="7"/>
  <c r="O960" i="7"/>
  <c r="AQ960" i="7" s="1"/>
  <c r="AR960" i="7" s="1"/>
  <c r="AI959" i="7"/>
  <c r="AD959" i="7"/>
  <c r="V959" i="7"/>
  <c r="O959" i="7"/>
  <c r="AQ959" i="7" s="1"/>
  <c r="AR959" i="7" s="1"/>
  <c r="AI958" i="7"/>
  <c r="AD958" i="7"/>
  <c r="V958" i="7"/>
  <c r="O958" i="7"/>
  <c r="AQ958" i="7" s="1"/>
  <c r="AR958" i="7" s="1"/>
  <c r="AI957" i="7"/>
  <c r="AD957" i="7"/>
  <c r="V957" i="7"/>
  <c r="O957" i="7"/>
  <c r="AQ957" i="7" s="1"/>
  <c r="AR957" i="7" s="1"/>
  <c r="AI956" i="7"/>
  <c r="AD956" i="7"/>
  <c r="V956" i="7"/>
  <c r="O956" i="7"/>
  <c r="AQ956" i="7" s="1"/>
  <c r="AR956" i="7" s="1"/>
  <c r="AI955" i="7"/>
  <c r="AD955" i="7"/>
  <c r="V955" i="7"/>
  <c r="O955" i="7"/>
  <c r="AQ955" i="7" s="1"/>
  <c r="AR955" i="7" s="1"/>
  <c r="AI954" i="7"/>
  <c r="AD954" i="7"/>
  <c r="V954" i="7"/>
  <c r="O954" i="7"/>
  <c r="AQ954" i="7" s="1"/>
  <c r="AR954" i="7" s="1"/>
  <c r="AI953" i="7"/>
  <c r="AD953" i="7"/>
  <c r="V953" i="7"/>
  <c r="O953" i="7"/>
  <c r="AQ953" i="7" s="1"/>
  <c r="AR953" i="7" s="1"/>
  <c r="AI952" i="7"/>
  <c r="AD952" i="7"/>
  <c r="V952" i="7"/>
  <c r="O952" i="7"/>
  <c r="AQ952" i="7" s="1"/>
  <c r="AR952" i="7" s="1"/>
  <c r="AI951" i="7"/>
  <c r="AD951" i="7"/>
  <c r="V951" i="7"/>
  <c r="O951" i="7"/>
  <c r="AQ951" i="7" s="1"/>
  <c r="AR951" i="7" s="1"/>
  <c r="AI950" i="7"/>
  <c r="AD950" i="7"/>
  <c r="V950" i="7"/>
  <c r="O950" i="7"/>
  <c r="AQ950" i="7" s="1"/>
  <c r="AR950" i="7" s="1"/>
  <c r="AI949" i="7"/>
  <c r="AD949" i="7"/>
  <c r="V949" i="7"/>
  <c r="O949" i="7"/>
  <c r="AQ949" i="7" s="1"/>
  <c r="AR949" i="7" s="1"/>
  <c r="AI948" i="7"/>
  <c r="AD948" i="7"/>
  <c r="V948" i="7"/>
  <c r="O948" i="7"/>
  <c r="AQ948" i="7" s="1"/>
  <c r="AR948" i="7" s="1"/>
  <c r="AI947" i="7"/>
  <c r="AD947" i="7"/>
  <c r="V947" i="7"/>
  <c r="O947" i="7"/>
  <c r="AQ947" i="7" s="1"/>
  <c r="AR947" i="7" s="1"/>
  <c r="AI946" i="7"/>
  <c r="AD946" i="7"/>
  <c r="V946" i="7"/>
  <c r="O946" i="7"/>
  <c r="AQ946" i="7" s="1"/>
  <c r="AR946" i="7" s="1"/>
  <c r="AI945" i="7"/>
  <c r="AD945" i="7"/>
  <c r="V945" i="7"/>
  <c r="O945" i="7"/>
  <c r="AQ945" i="7" s="1"/>
  <c r="AR945" i="7" s="1"/>
  <c r="AI944" i="7"/>
  <c r="AD944" i="7"/>
  <c r="V944" i="7"/>
  <c r="O944" i="7"/>
  <c r="AQ944" i="7" s="1"/>
  <c r="AR944" i="7" s="1"/>
  <c r="AI943" i="7"/>
  <c r="AD943" i="7"/>
  <c r="V943" i="7"/>
  <c r="O943" i="7"/>
  <c r="AQ943" i="7" s="1"/>
  <c r="AR943" i="7" s="1"/>
  <c r="AI942" i="7"/>
  <c r="AD942" i="7"/>
  <c r="V942" i="7"/>
  <c r="O942" i="7"/>
  <c r="AQ942" i="7" s="1"/>
  <c r="AR942" i="7" s="1"/>
  <c r="AI941" i="7"/>
  <c r="AD941" i="7"/>
  <c r="V941" i="7"/>
  <c r="O941" i="7"/>
  <c r="AQ941" i="7" s="1"/>
  <c r="AR941" i="7" s="1"/>
  <c r="AI940" i="7"/>
  <c r="AD940" i="7"/>
  <c r="V940" i="7"/>
  <c r="O940" i="7"/>
  <c r="AQ940" i="7" s="1"/>
  <c r="AR940" i="7" s="1"/>
  <c r="AI939" i="7"/>
  <c r="AD939" i="7"/>
  <c r="V939" i="7"/>
  <c r="O939" i="7"/>
  <c r="AQ939" i="7" s="1"/>
  <c r="AR939" i="7" s="1"/>
  <c r="AI938" i="7"/>
  <c r="AD938" i="7"/>
  <c r="V938" i="7"/>
  <c r="O938" i="7"/>
  <c r="AQ938" i="7" s="1"/>
  <c r="AR938" i="7" s="1"/>
  <c r="AI937" i="7"/>
  <c r="AD937" i="7"/>
  <c r="V937" i="7"/>
  <c r="O937" i="7"/>
  <c r="AQ937" i="7" s="1"/>
  <c r="AR937" i="7" s="1"/>
  <c r="AI936" i="7"/>
  <c r="AD936" i="7"/>
  <c r="V936" i="7"/>
  <c r="O936" i="7"/>
  <c r="AQ936" i="7" s="1"/>
  <c r="AR936" i="7" s="1"/>
  <c r="AI935" i="7"/>
  <c r="AD935" i="7"/>
  <c r="V935" i="7"/>
  <c r="O935" i="7"/>
  <c r="AQ935" i="7" s="1"/>
  <c r="AR935" i="7" s="1"/>
  <c r="AI934" i="7"/>
  <c r="AD934" i="7"/>
  <c r="V934" i="7"/>
  <c r="O934" i="7"/>
  <c r="AQ934" i="7" s="1"/>
  <c r="AR934" i="7" s="1"/>
  <c r="AI933" i="7"/>
  <c r="AD933" i="7"/>
  <c r="V933" i="7"/>
  <c r="O933" i="7"/>
  <c r="AQ933" i="7" s="1"/>
  <c r="AR933" i="7" s="1"/>
  <c r="AI932" i="7"/>
  <c r="AD932" i="7"/>
  <c r="V932" i="7"/>
  <c r="O932" i="7"/>
  <c r="AQ932" i="7" s="1"/>
  <c r="AR932" i="7" s="1"/>
  <c r="AI931" i="7"/>
  <c r="AD931" i="7"/>
  <c r="V931" i="7"/>
  <c r="O931" i="7"/>
  <c r="AQ931" i="7" s="1"/>
  <c r="AR931" i="7" s="1"/>
  <c r="AI930" i="7"/>
  <c r="AD930" i="7"/>
  <c r="V930" i="7"/>
  <c r="O930" i="7"/>
  <c r="AQ930" i="7" s="1"/>
  <c r="AR930" i="7" s="1"/>
  <c r="AI929" i="7"/>
  <c r="AD929" i="7"/>
  <c r="V929" i="7"/>
  <c r="O929" i="7"/>
  <c r="AQ929" i="7" s="1"/>
  <c r="AR929" i="7" s="1"/>
  <c r="AI928" i="7"/>
  <c r="AD928" i="7"/>
  <c r="V928" i="7"/>
  <c r="O928" i="7"/>
  <c r="AQ928" i="7"/>
  <c r="AR928" i="7" s="1"/>
  <c r="AI927" i="7"/>
  <c r="AD927" i="7"/>
  <c r="V927" i="7"/>
  <c r="O927" i="7"/>
  <c r="AQ927" i="7" s="1"/>
  <c r="AR927" i="7" s="1"/>
  <c r="AI926" i="7"/>
  <c r="AD926" i="7"/>
  <c r="V926" i="7"/>
  <c r="O926" i="7"/>
  <c r="AQ926" i="7" s="1"/>
  <c r="AR926" i="7" s="1"/>
  <c r="AI925" i="7"/>
  <c r="AD925" i="7"/>
  <c r="V925" i="7"/>
  <c r="O925" i="7"/>
  <c r="AQ925" i="7" s="1"/>
  <c r="AR925" i="7" s="1"/>
  <c r="AI924" i="7"/>
  <c r="AD924" i="7"/>
  <c r="V924" i="7"/>
  <c r="O924" i="7"/>
  <c r="AQ924" i="7" s="1"/>
  <c r="AR924" i="7" s="1"/>
  <c r="AI923" i="7"/>
  <c r="AD923" i="7"/>
  <c r="V923" i="7"/>
  <c r="O923" i="7"/>
  <c r="AQ923" i="7" s="1"/>
  <c r="AR923" i="7" s="1"/>
  <c r="AI922" i="7"/>
  <c r="AD922" i="7"/>
  <c r="V922" i="7"/>
  <c r="O922" i="7"/>
  <c r="AQ922" i="7" s="1"/>
  <c r="AR922" i="7" s="1"/>
  <c r="AI921" i="7"/>
  <c r="AD921" i="7"/>
  <c r="V921" i="7"/>
  <c r="O921" i="7"/>
  <c r="AQ921" i="7" s="1"/>
  <c r="AR921" i="7" s="1"/>
  <c r="AI920" i="7"/>
  <c r="AD920" i="7"/>
  <c r="V920" i="7"/>
  <c r="O920" i="7"/>
  <c r="AQ920" i="7" s="1"/>
  <c r="AR920" i="7" s="1"/>
  <c r="AI919" i="7"/>
  <c r="AD919" i="7"/>
  <c r="V919" i="7"/>
  <c r="O919" i="7"/>
  <c r="AQ919" i="7" s="1"/>
  <c r="AR919" i="7" s="1"/>
  <c r="AI918" i="7"/>
  <c r="AD918" i="7"/>
  <c r="V918" i="7"/>
  <c r="O918" i="7"/>
  <c r="AQ918" i="7" s="1"/>
  <c r="AR918" i="7" s="1"/>
  <c r="AI917" i="7"/>
  <c r="AD917" i="7"/>
  <c r="V917" i="7"/>
  <c r="O917" i="7"/>
  <c r="AQ917" i="7" s="1"/>
  <c r="AR917" i="7" s="1"/>
  <c r="AI916" i="7"/>
  <c r="AD916" i="7"/>
  <c r="V916" i="7"/>
  <c r="O916" i="7"/>
  <c r="AQ916" i="7" s="1"/>
  <c r="AR916" i="7" s="1"/>
  <c r="AI915" i="7"/>
  <c r="AD915" i="7"/>
  <c r="V915" i="7"/>
  <c r="O915" i="7"/>
  <c r="AQ915" i="7" s="1"/>
  <c r="AR915" i="7" s="1"/>
  <c r="AI914" i="7"/>
  <c r="AD914" i="7"/>
  <c r="V914" i="7"/>
  <c r="O914" i="7"/>
  <c r="AQ914" i="7" s="1"/>
  <c r="AR914" i="7" s="1"/>
  <c r="AI913" i="7"/>
  <c r="AD913" i="7"/>
  <c r="V913" i="7"/>
  <c r="O913" i="7"/>
  <c r="AQ913" i="7" s="1"/>
  <c r="AR913" i="7" s="1"/>
  <c r="AI912" i="7"/>
  <c r="AD912" i="7"/>
  <c r="V912" i="7"/>
  <c r="O912" i="7"/>
  <c r="AQ912" i="7" s="1"/>
  <c r="AR912" i="7" s="1"/>
  <c r="AI911" i="7"/>
  <c r="AD911" i="7"/>
  <c r="V911" i="7"/>
  <c r="O911" i="7"/>
  <c r="AQ911" i="7" s="1"/>
  <c r="AR911" i="7" s="1"/>
  <c r="AI910" i="7"/>
  <c r="AD910" i="7"/>
  <c r="V910" i="7"/>
  <c r="O910" i="7"/>
  <c r="AQ910" i="7" s="1"/>
  <c r="AR910" i="7" s="1"/>
  <c r="AI909" i="7"/>
  <c r="AD909" i="7"/>
  <c r="V909" i="7"/>
  <c r="O909" i="7"/>
  <c r="AQ909" i="7" s="1"/>
  <c r="AR909" i="7" s="1"/>
  <c r="AI908" i="7"/>
  <c r="AD908" i="7"/>
  <c r="V908" i="7"/>
  <c r="O908" i="7"/>
  <c r="AQ908" i="7"/>
  <c r="AR908" i="7" s="1"/>
  <c r="AI907" i="7"/>
  <c r="AD907" i="7"/>
  <c r="V907" i="7"/>
  <c r="O907" i="7"/>
  <c r="AQ907" i="7" s="1"/>
  <c r="AR907" i="7" s="1"/>
  <c r="AI906" i="7"/>
  <c r="AD906" i="7"/>
  <c r="V906" i="7"/>
  <c r="O906" i="7"/>
  <c r="AQ906" i="7" s="1"/>
  <c r="AR906" i="7" s="1"/>
  <c r="AI905" i="7"/>
  <c r="AD905" i="7"/>
  <c r="V905" i="7"/>
  <c r="O905" i="7"/>
  <c r="AQ905" i="7" s="1"/>
  <c r="AR905" i="7" s="1"/>
  <c r="AI904" i="7"/>
  <c r="AD904" i="7"/>
  <c r="V904" i="7"/>
  <c r="O904" i="7"/>
  <c r="AQ904" i="7" s="1"/>
  <c r="AR904" i="7" s="1"/>
  <c r="AI903" i="7"/>
  <c r="AD903" i="7"/>
  <c r="V903" i="7"/>
  <c r="O903" i="7"/>
  <c r="AQ903" i="7" s="1"/>
  <c r="AR903" i="7"/>
  <c r="AI902" i="7"/>
  <c r="AD902" i="7"/>
  <c r="V902" i="7"/>
  <c r="O902" i="7"/>
  <c r="AQ902" i="7" s="1"/>
  <c r="AR902" i="7" s="1"/>
  <c r="AI901" i="7"/>
  <c r="AD901" i="7"/>
  <c r="V901" i="7"/>
  <c r="O901" i="7"/>
  <c r="AQ901" i="7" s="1"/>
  <c r="AR901" i="7" s="1"/>
  <c r="AI900" i="7"/>
  <c r="AD900" i="7"/>
  <c r="V900" i="7"/>
  <c r="O900" i="7"/>
  <c r="AQ900" i="7" s="1"/>
  <c r="AR900" i="7" s="1"/>
  <c r="AI899" i="7"/>
  <c r="AD899" i="7"/>
  <c r="V899" i="7"/>
  <c r="O899" i="7"/>
  <c r="AQ899" i="7" s="1"/>
  <c r="AR899" i="7" s="1"/>
  <c r="AI898" i="7"/>
  <c r="AD898" i="7"/>
  <c r="V898" i="7"/>
  <c r="O898" i="7"/>
  <c r="AQ898" i="7" s="1"/>
  <c r="AR898" i="7" s="1"/>
  <c r="AI897" i="7"/>
  <c r="AD897" i="7"/>
  <c r="V897" i="7"/>
  <c r="O897" i="7"/>
  <c r="AQ897" i="7" s="1"/>
  <c r="AR897" i="7" s="1"/>
  <c r="AI896" i="7"/>
  <c r="AD896" i="7"/>
  <c r="V896" i="7"/>
  <c r="O896" i="7"/>
  <c r="AQ896" i="7" s="1"/>
  <c r="AR896" i="7" s="1"/>
  <c r="AI895" i="7"/>
  <c r="AD895" i="7"/>
  <c r="V895" i="7"/>
  <c r="O895" i="7"/>
  <c r="AQ895" i="7" s="1"/>
  <c r="AR895" i="7" s="1"/>
  <c r="AI894" i="7"/>
  <c r="AD894" i="7"/>
  <c r="V894" i="7"/>
  <c r="O894" i="7"/>
  <c r="AQ894" i="7"/>
  <c r="AR894" i="7" s="1"/>
  <c r="AI893" i="7"/>
  <c r="AD893" i="7"/>
  <c r="V893" i="7"/>
  <c r="O893" i="7"/>
  <c r="AQ893" i="7" s="1"/>
  <c r="AR893" i="7" s="1"/>
  <c r="AI892" i="7"/>
  <c r="AD892" i="7"/>
  <c r="V892" i="7"/>
  <c r="O892" i="7"/>
  <c r="AQ892" i="7" s="1"/>
  <c r="AR892" i="7" s="1"/>
  <c r="AI891" i="7"/>
  <c r="AD891" i="7"/>
  <c r="V891" i="7"/>
  <c r="O891" i="7"/>
  <c r="AQ891" i="7" s="1"/>
  <c r="AR891" i="7" s="1"/>
  <c r="AI890" i="7"/>
  <c r="AD890" i="7"/>
  <c r="V890" i="7"/>
  <c r="O890" i="7"/>
  <c r="AQ890" i="7" s="1"/>
  <c r="AR890" i="7" s="1"/>
  <c r="AI889" i="7"/>
  <c r="AD889" i="7"/>
  <c r="V889" i="7"/>
  <c r="O889" i="7"/>
  <c r="AQ889" i="7" s="1"/>
  <c r="AR889" i="7" s="1"/>
  <c r="AI888" i="7"/>
  <c r="AD888" i="7"/>
  <c r="V888" i="7"/>
  <c r="O888" i="7"/>
  <c r="AQ888" i="7" s="1"/>
  <c r="AR888" i="7" s="1"/>
  <c r="AI887" i="7"/>
  <c r="AD887" i="7"/>
  <c r="V887" i="7"/>
  <c r="O887" i="7"/>
  <c r="AQ887" i="7" s="1"/>
  <c r="AR887" i="7" s="1"/>
  <c r="AI886" i="7"/>
  <c r="AD886" i="7"/>
  <c r="V886" i="7"/>
  <c r="O886" i="7"/>
  <c r="AQ886" i="7" s="1"/>
  <c r="AR886" i="7" s="1"/>
  <c r="AI885" i="7"/>
  <c r="AD885" i="7"/>
  <c r="V885" i="7"/>
  <c r="O885" i="7"/>
  <c r="AQ885" i="7" s="1"/>
  <c r="AR885" i="7" s="1"/>
  <c r="AI884" i="7"/>
  <c r="AD884" i="7"/>
  <c r="V884" i="7"/>
  <c r="O884" i="7"/>
  <c r="AQ884" i="7" s="1"/>
  <c r="AR884" i="7" s="1"/>
  <c r="AI883" i="7"/>
  <c r="AD883" i="7"/>
  <c r="V883" i="7"/>
  <c r="O883" i="7"/>
  <c r="AQ883" i="7" s="1"/>
  <c r="AR883" i="7" s="1"/>
  <c r="AI882" i="7"/>
  <c r="AD882" i="7"/>
  <c r="V882" i="7"/>
  <c r="O882" i="7"/>
  <c r="AQ882" i="7" s="1"/>
  <c r="AR882" i="7" s="1"/>
  <c r="AI881" i="7"/>
  <c r="AD881" i="7"/>
  <c r="V881" i="7"/>
  <c r="O881" i="7"/>
  <c r="AQ881" i="7" s="1"/>
  <c r="AR881" i="7" s="1"/>
  <c r="AI880" i="7"/>
  <c r="AD880" i="7"/>
  <c r="V880" i="7"/>
  <c r="O880" i="7"/>
  <c r="AQ880" i="7" s="1"/>
  <c r="AR880" i="7" s="1"/>
  <c r="AI879" i="7"/>
  <c r="AD879" i="7"/>
  <c r="V879" i="7"/>
  <c r="O879" i="7"/>
  <c r="AQ879" i="7" s="1"/>
  <c r="AR879" i="7" s="1"/>
  <c r="AI878" i="7"/>
  <c r="AD878" i="7"/>
  <c r="V878" i="7"/>
  <c r="O878" i="7"/>
  <c r="AQ878" i="7"/>
  <c r="AR878" i="7" s="1"/>
  <c r="AI877" i="7"/>
  <c r="AD877" i="7"/>
  <c r="V877" i="7"/>
  <c r="O877" i="7"/>
  <c r="AQ877" i="7" s="1"/>
  <c r="AR877" i="7" s="1"/>
  <c r="AI876" i="7"/>
  <c r="AD876" i="7"/>
  <c r="V876" i="7"/>
  <c r="O876" i="7"/>
  <c r="AQ876" i="7" s="1"/>
  <c r="AR876" i="7" s="1"/>
  <c r="AI875" i="7"/>
  <c r="AD875" i="7"/>
  <c r="V875" i="7"/>
  <c r="O875" i="7"/>
  <c r="AQ875" i="7" s="1"/>
  <c r="AR875" i="7" s="1"/>
  <c r="AI874" i="7"/>
  <c r="AD874" i="7"/>
  <c r="V874" i="7"/>
  <c r="O874" i="7"/>
  <c r="AQ874" i="7" s="1"/>
  <c r="AR874" i="7" s="1"/>
  <c r="AI873" i="7"/>
  <c r="AD873" i="7"/>
  <c r="V873" i="7"/>
  <c r="O873" i="7"/>
  <c r="AQ873" i="7" s="1"/>
  <c r="AR873" i="7" s="1"/>
  <c r="AI872" i="7"/>
  <c r="AD872" i="7"/>
  <c r="V872" i="7"/>
  <c r="O872" i="7"/>
  <c r="AQ872" i="7" s="1"/>
  <c r="AR872" i="7" s="1"/>
  <c r="AI871" i="7"/>
  <c r="AD871" i="7"/>
  <c r="V871" i="7"/>
  <c r="O871" i="7"/>
  <c r="AQ871" i="7" s="1"/>
  <c r="AR871" i="7" s="1"/>
  <c r="AI870" i="7"/>
  <c r="AD870" i="7"/>
  <c r="V870" i="7"/>
  <c r="O870" i="7"/>
  <c r="AQ870" i="7" s="1"/>
  <c r="AR870" i="7" s="1"/>
  <c r="AI869" i="7"/>
  <c r="AD869" i="7"/>
  <c r="V869" i="7"/>
  <c r="O869" i="7"/>
  <c r="AQ869" i="7" s="1"/>
  <c r="AR869" i="7" s="1"/>
  <c r="AI868" i="7"/>
  <c r="AD868" i="7"/>
  <c r="V868" i="7"/>
  <c r="O868" i="7"/>
  <c r="AQ868" i="7" s="1"/>
  <c r="AR868" i="7" s="1"/>
  <c r="AI867" i="7"/>
  <c r="AD867" i="7"/>
  <c r="V867" i="7"/>
  <c r="O867" i="7"/>
  <c r="AQ867" i="7" s="1"/>
  <c r="AR867" i="7" s="1"/>
  <c r="AI866" i="7"/>
  <c r="AD866" i="7"/>
  <c r="V866" i="7"/>
  <c r="O866" i="7"/>
  <c r="AQ866" i="7" s="1"/>
  <c r="AR866" i="7" s="1"/>
  <c r="AI865" i="7"/>
  <c r="AD865" i="7"/>
  <c r="V865" i="7"/>
  <c r="O865" i="7"/>
  <c r="AQ865" i="7" s="1"/>
  <c r="AR865" i="7" s="1"/>
  <c r="AI864" i="7"/>
  <c r="AD864" i="7"/>
  <c r="V864" i="7"/>
  <c r="O864" i="7"/>
  <c r="AQ864" i="7" s="1"/>
  <c r="AR864" i="7" s="1"/>
  <c r="AI863" i="7"/>
  <c r="AD863" i="7"/>
  <c r="V863" i="7"/>
  <c r="O863" i="7"/>
  <c r="AQ863" i="7" s="1"/>
  <c r="AR863" i="7" s="1"/>
  <c r="AI862" i="7"/>
  <c r="AD862" i="7"/>
  <c r="V862" i="7"/>
  <c r="O862" i="7"/>
  <c r="AQ862" i="7" s="1"/>
  <c r="AR862" i="7" s="1"/>
  <c r="AI861" i="7"/>
  <c r="AD861" i="7"/>
  <c r="V861" i="7"/>
  <c r="O861" i="7"/>
  <c r="AQ861" i="7" s="1"/>
  <c r="AR861" i="7" s="1"/>
  <c r="AI860" i="7"/>
  <c r="AD860" i="7"/>
  <c r="V860" i="7"/>
  <c r="O860" i="7"/>
  <c r="AQ860" i="7" s="1"/>
  <c r="AR860" i="7" s="1"/>
  <c r="AI859" i="7"/>
  <c r="AD859" i="7"/>
  <c r="V859" i="7"/>
  <c r="O859" i="7"/>
  <c r="AQ859" i="7" s="1"/>
  <c r="AR859" i="7" s="1"/>
  <c r="AI858" i="7"/>
  <c r="AD858" i="7"/>
  <c r="V858" i="7"/>
  <c r="O858" i="7"/>
  <c r="AQ858" i="7" s="1"/>
  <c r="AR858" i="7" s="1"/>
  <c r="AI857" i="7"/>
  <c r="AD857" i="7"/>
  <c r="V857" i="7"/>
  <c r="O857" i="7"/>
  <c r="AQ857" i="7" s="1"/>
  <c r="AR857" i="7" s="1"/>
  <c r="AI856" i="7"/>
  <c r="AD856" i="7"/>
  <c r="V856" i="7"/>
  <c r="O856" i="7"/>
  <c r="AQ856" i="7" s="1"/>
  <c r="AR856" i="7" s="1"/>
  <c r="AI855" i="7"/>
  <c r="AD855" i="7"/>
  <c r="V855" i="7"/>
  <c r="O855" i="7"/>
  <c r="AQ855" i="7" s="1"/>
  <c r="AR855" i="7" s="1"/>
  <c r="AI854" i="7"/>
  <c r="AD854" i="7"/>
  <c r="V854" i="7"/>
  <c r="O854" i="7"/>
  <c r="AQ854" i="7" s="1"/>
  <c r="AR854" i="7" s="1"/>
  <c r="AI853" i="7"/>
  <c r="AD853" i="7"/>
  <c r="V853" i="7"/>
  <c r="O853" i="7"/>
  <c r="AQ853" i="7" s="1"/>
  <c r="AR853" i="7" s="1"/>
  <c r="AI852" i="7"/>
  <c r="AD852" i="7"/>
  <c r="V852" i="7"/>
  <c r="O852" i="7"/>
  <c r="AQ852" i="7" s="1"/>
  <c r="AR852" i="7" s="1"/>
  <c r="AI851" i="7"/>
  <c r="AD851" i="7"/>
  <c r="V851" i="7"/>
  <c r="O851" i="7"/>
  <c r="AQ851" i="7" s="1"/>
  <c r="AR851" i="7" s="1"/>
  <c r="AI850" i="7"/>
  <c r="AD850" i="7"/>
  <c r="V850" i="7"/>
  <c r="O850" i="7"/>
  <c r="AQ850" i="7" s="1"/>
  <c r="AR850" i="7" s="1"/>
  <c r="AI849" i="7"/>
  <c r="AD849" i="7"/>
  <c r="V849" i="7"/>
  <c r="O849" i="7"/>
  <c r="AQ849" i="7" s="1"/>
  <c r="AR849" i="7" s="1"/>
  <c r="AI848" i="7"/>
  <c r="AD848" i="7"/>
  <c r="V848" i="7"/>
  <c r="O848" i="7"/>
  <c r="AQ848" i="7" s="1"/>
  <c r="AR848" i="7" s="1"/>
  <c r="AI847" i="7"/>
  <c r="AD847" i="7"/>
  <c r="V847" i="7"/>
  <c r="O847" i="7"/>
  <c r="AQ847" i="7" s="1"/>
  <c r="AR847" i="7" s="1"/>
  <c r="AI846" i="7"/>
  <c r="AD846" i="7"/>
  <c r="V846" i="7"/>
  <c r="O846" i="7"/>
  <c r="AQ846" i="7" s="1"/>
  <c r="AR846" i="7" s="1"/>
  <c r="AI845" i="7"/>
  <c r="AD845" i="7"/>
  <c r="V845" i="7"/>
  <c r="O845" i="7"/>
  <c r="AQ845" i="7" s="1"/>
  <c r="AR845" i="7" s="1"/>
  <c r="AI844" i="7"/>
  <c r="AD844" i="7"/>
  <c r="V844" i="7"/>
  <c r="O844" i="7"/>
  <c r="AQ844" i="7"/>
  <c r="AR844" i="7" s="1"/>
  <c r="AI843" i="7"/>
  <c r="AD843" i="7"/>
  <c r="V843" i="7"/>
  <c r="O843" i="7"/>
  <c r="AQ843" i="7" s="1"/>
  <c r="AR843" i="7" s="1"/>
  <c r="AI842" i="7"/>
  <c r="AD842" i="7"/>
  <c r="V842" i="7"/>
  <c r="O842" i="7"/>
  <c r="AQ842" i="7" s="1"/>
  <c r="AR842" i="7" s="1"/>
  <c r="AI841" i="7"/>
  <c r="AD841" i="7"/>
  <c r="V841" i="7"/>
  <c r="O841" i="7"/>
  <c r="AQ841" i="7" s="1"/>
  <c r="AR841" i="7" s="1"/>
  <c r="AI840" i="7"/>
  <c r="AD840" i="7"/>
  <c r="V840" i="7"/>
  <c r="O840" i="7"/>
  <c r="AQ840" i="7" s="1"/>
  <c r="AR840" i="7" s="1"/>
  <c r="AI839" i="7"/>
  <c r="AD839" i="7"/>
  <c r="V839" i="7"/>
  <c r="O839" i="7"/>
  <c r="AQ839" i="7" s="1"/>
  <c r="AR839" i="7" s="1"/>
  <c r="AI838" i="7"/>
  <c r="AD838" i="7"/>
  <c r="V838" i="7"/>
  <c r="O838" i="7"/>
  <c r="AQ838" i="7" s="1"/>
  <c r="AR838" i="7" s="1"/>
  <c r="AI837" i="7"/>
  <c r="AD837" i="7"/>
  <c r="V837" i="7"/>
  <c r="O837" i="7"/>
  <c r="AQ837" i="7" s="1"/>
  <c r="AR837" i="7" s="1"/>
  <c r="AI836" i="7"/>
  <c r="AD836" i="7"/>
  <c r="V836" i="7"/>
  <c r="O836" i="7"/>
  <c r="AQ836" i="7"/>
  <c r="AR836" i="7" s="1"/>
  <c r="AI835" i="7"/>
  <c r="AD835" i="7"/>
  <c r="V835" i="7"/>
  <c r="O835" i="7"/>
  <c r="AQ835" i="7" s="1"/>
  <c r="AR835" i="7" s="1"/>
  <c r="AI834" i="7"/>
  <c r="AD834" i="7"/>
  <c r="V834" i="7"/>
  <c r="O834" i="7"/>
  <c r="AQ834" i="7" s="1"/>
  <c r="AR834" i="7" s="1"/>
  <c r="AI833" i="7"/>
  <c r="AD833" i="7"/>
  <c r="V833" i="7"/>
  <c r="O833" i="7"/>
  <c r="AQ833" i="7" s="1"/>
  <c r="AR833" i="7" s="1"/>
  <c r="AI832" i="7"/>
  <c r="AD832" i="7"/>
  <c r="V832" i="7"/>
  <c r="O832" i="7"/>
  <c r="AQ832" i="7" s="1"/>
  <c r="AR832" i="7" s="1"/>
  <c r="AI831" i="7"/>
  <c r="AD831" i="7"/>
  <c r="V831" i="7"/>
  <c r="O831" i="7"/>
  <c r="AQ831" i="7" s="1"/>
  <c r="AR831" i="7" s="1"/>
  <c r="AI830" i="7"/>
  <c r="AD830" i="7"/>
  <c r="V830" i="7"/>
  <c r="O830" i="7"/>
  <c r="AQ830" i="7" s="1"/>
  <c r="AR830" i="7" s="1"/>
  <c r="AI829" i="7"/>
  <c r="AD829" i="7"/>
  <c r="V829" i="7"/>
  <c r="O829" i="7"/>
  <c r="AQ829" i="7" s="1"/>
  <c r="AR829" i="7" s="1"/>
  <c r="AI828" i="7"/>
  <c r="AD828" i="7"/>
  <c r="V828" i="7"/>
  <c r="O828" i="7"/>
  <c r="AQ828" i="7"/>
  <c r="AR828" i="7" s="1"/>
  <c r="AI827" i="7"/>
  <c r="AD827" i="7"/>
  <c r="V827" i="7"/>
  <c r="O827" i="7"/>
  <c r="AQ827" i="7" s="1"/>
  <c r="AR827" i="7" s="1"/>
  <c r="AI826" i="7"/>
  <c r="AD826" i="7"/>
  <c r="V826" i="7"/>
  <c r="O826" i="7"/>
  <c r="AQ826" i="7" s="1"/>
  <c r="AR826" i="7" s="1"/>
  <c r="AI825" i="7"/>
  <c r="AD825" i="7"/>
  <c r="V825" i="7"/>
  <c r="O825" i="7"/>
  <c r="AQ825" i="7" s="1"/>
  <c r="AR825" i="7" s="1"/>
  <c r="AI824" i="7"/>
  <c r="AD824" i="7"/>
  <c r="V824" i="7"/>
  <c r="O824" i="7"/>
  <c r="AQ824" i="7" s="1"/>
  <c r="AR824" i="7" s="1"/>
  <c r="AI823" i="7"/>
  <c r="AD823" i="7"/>
  <c r="V823" i="7"/>
  <c r="O823" i="7"/>
  <c r="AQ823" i="7" s="1"/>
  <c r="AR823" i="7" s="1"/>
  <c r="AI822" i="7"/>
  <c r="AD822" i="7"/>
  <c r="V822" i="7"/>
  <c r="O822" i="7"/>
  <c r="AQ822" i="7" s="1"/>
  <c r="AR822" i="7" s="1"/>
  <c r="AI821" i="7"/>
  <c r="AD821" i="7"/>
  <c r="V821" i="7"/>
  <c r="O821" i="7"/>
  <c r="AQ821" i="7" s="1"/>
  <c r="AR821" i="7" s="1"/>
  <c r="AI820" i="7"/>
  <c r="AD820" i="7"/>
  <c r="V820" i="7"/>
  <c r="O820" i="7"/>
  <c r="AQ820" i="7" s="1"/>
  <c r="AR820" i="7" s="1"/>
  <c r="AI819" i="7"/>
  <c r="AD819" i="7"/>
  <c r="V819" i="7"/>
  <c r="O819" i="7"/>
  <c r="AQ819" i="7" s="1"/>
  <c r="AR819" i="7" s="1"/>
  <c r="AI818" i="7"/>
  <c r="AD818" i="7"/>
  <c r="V818" i="7"/>
  <c r="O818" i="7"/>
  <c r="AQ818" i="7" s="1"/>
  <c r="AR818" i="7" s="1"/>
  <c r="AI817" i="7"/>
  <c r="AD817" i="7"/>
  <c r="V817" i="7"/>
  <c r="O817" i="7"/>
  <c r="AQ817" i="7" s="1"/>
  <c r="AR817" i="7" s="1"/>
  <c r="AI816" i="7"/>
  <c r="AD816" i="7"/>
  <c r="V816" i="7"/>
  <c r="O816" i="7"/>
  <c r="AQ816" i="7"/>
  <c r="AR816" i="7" s="1"/>
  <c r="AI815" i="7"/>
  <c r="AD815" i="7"/>
  <c r="V815" i="7"/>
  <c r="O815" i="7"/>
  <c r="AQ815" i="7" s="1"/>
  <c r="AR815" i="7" s="1"/>
  <c r="AI814" i="7"/>
  <c r="AD814" i="7"/>
  <c r="V814" i="7"/>
  <c r="O814" i="7"/>
  <c r="AQ814" i="7"/>
  <c r="AR814" i="7" s="1"/>
  <c r="AI813" i="7"/>
  <c r="AD813" i="7"/>
  <c r="V813" i="7"/>
  <c r="O813" i="7"/>
  <c r="AQ813" i="7" s="1"/>
  <c r="AR813" i="7" s="1"/>
  <c r="AI812" i="7"/>
  <c r="AD812" i="7"/>
  <c r="V812" i="7"/>
  <c r="O812" i="7"/>
  <c r="AQ812" i="7" s="1"/>
  <c r="AR812" i="7" s="1"/>
  <c r="AI811" i="7"/>
  <c r="AD811" i="7"/>
  <c r="V811" i="7"/>
  <c r="O811" i="7"/>
  <c r="AQ811" i="7" s="1"/>
  <c r="AR811" i="7" s="1"/>
  <c r="AI810" i="7"/>
  <c r="AD810" i="7"/>
  <c r="V810" i="7"/>
  <c r="O810" i="7"/>
  <c r="AQ810" i="7" s="1"/>
  <c r="AR810" i="7" s="1"/>
  <c r="AI809" i="7"/>
  <c r="AD809" i="7"/>
  <c r="V809" i="7"/>
  <c r="O809" i="7"/>
  <c r="AQ809" i="7" s="1"/>
  <c r="AR809" i="7" s="1"/>
  <c r="AI808" i="7"/>
  <c r="AD808" i="7"/>
  <c r="V808" i="7"/>
  <c r="O808" i="7"/>
  <c r="AQ808" i="7" s="1"/>
  <c r="AR808" i="7" s="1"/>
  <c r="AI807" i="7"/>
  <c r="AD807" i="7"/>
  <c r="V807" i="7"/>
  <c r="O807" i="7"/>
  <c r="AQ807" i="7" s="1"/>
  <c r="AR807" i="7" s="1"/>
  <c r="AI806" i="7"/>
  <c r="AD806" i="7"/>
  <c r="V806" i="7"/>
  <c r="O806" i="7"/>
  <c r="AQ806" i="7" s="1"/>
  <c r="AR806" i="7" s="1"/>
  <c r="AI805" i="7"/>
  <c r="AD805" i="7"/>
  <c r="V805" i="7"/>
  <c r="O805" i="7"/>
  <c r="AQ805" i="7" s="1"/>
  <c r="AR805" i="7" s="1"/>
  <c r="AI804" i="7"/>
  <c r="AD804" i="7"/>
  <c r="V804" i="7"/>
  <c r="O804" i="7"/>
  <c r="AQ804" i="7" s="1"/>
  <c r="AR804" i="7" s="1"/>
  <c r="AI803" i="7"/>
  <c r="AD803" i="7"/>
  <c r="V803" i="7"/>
  <c r="O803" i="7"/>
  <c r="AQ803" i="7" s="1"/>
  <c r="AR803" i="7" s="1"/>
  <c r="AI802" i="7"/>
  <c r="AD802" i="7"/>
  <c r="V802" i="7"/>
  <c r="O802" i="7"/>
  <c r="AQ802" i="7" s="1"/>
  <c r="AR802" i="7" s="1"/>
  <c r="AI801" i="7"/>
  <c r="AD801" i="7"/>
  <c r="V801" i="7"/>
  <c r="O801" i="7"/>
  <c r="AQ801" i="7" s="1"/>
  <c r="AR801" i="7" s="1"/>
  <c r="AI800" i="7"/>
  <c r="AD800" i="7"/>
  <c r="V800" i="7"/>
  <c r="O800" i="7"/>
  <c r="AQ800" i="7" s="1"/>
  <c r="AR800" i="7" s="1"/>
  <c r="AI799" i="7"/>
  <c r="AD799" i="7"/>
  <c r="V799" i="7"/>
  <c r="O799" i="7"/>
  <c r="AQ799" i="7" s="1"/>
  <c r="AR799" i="7" s="1"/>
  <c r="AI798" i="7"/>
  <c r="AD798" i="7"/>
  <c r="V798" i="7"/>
  <c r="O798" i="7"/>
  <c r="AQ798" i="7" s="1"/>
  <c r="AR798" i="7" s="1"/>
  <c r="AI797" i="7"/>
  <c r="AD797" i="7"/>
  <c r="V797" i="7"/>
  <c r="O797" i="7"/>
  <c r="AQ797" i="7" s="1"/>
  <c r="AR797" i="7" s="1"/>
  <c r="AI796" i="7"/>
  <c r="AD796" i="7"/>
  <c r="V796" i="7"/>
  <c r="O796" i="7"/>
  <c r="AQ796" i="7" s="1"/>
  <c r="AR796" i="7" s="1"/>
  <c r="AI795" i="7"/>
  <c r="AD795" i="7"/>
  <c r="V795" i="7"/>
  <c r="O795" i="7"/>
  <c r="AQ795" i="7" s="1"/>
  <c r="AR795" i="7" s="1"/>
  <c r="AI794" i="7"/>
  <c r="AD794" i="7"/>
  <c r="V794" i="7"/>
  <c r="O794" i="7"/>
  <c r="AQ794" i="7" s="1"/>
  <c r="AR794" i="7" s="1"/>
  <c r="AI793" i="7"/>
  <c r="AD793" i="7"/>
  <c r="V793" i="7"/>
  <c r="O793" i="7"/>
  <c r="AQ793" i="7" s="1"/>
  <c r="AR793" i="7" s="1"/>
  <c r="AI792" i="7"/>
  <c r="AD792" i="7"/>
  <c r="V792" i="7"/>
  <c r="O792" i="7"/>
  <c r="AQ792" i="7" s="1"/>
  <c r="AR792" i="7" s="1"/>
  <c r="AI791" i="7"/>
  <c r="AD791" i="7"/>
  <c r="V791" i="7"/>
  <c r="O791" i="7"/>
  <c r="AQ791" i="7" s="1"/>
  <c r="AR791" i="7" s="1"/>
  <c r="AI790" i="7"/>
  <c r="AD790" i="7"/>
  <c r="V790" i="7"/>
  <c r="O790" i="7"/>
  <c r="AQ790" i="7" s="1"/>
  <c r="AR790" i="7" s="1"/>
  <c r="AI789" i="7"/>
  <c r="AD789" i="7"/>
  <c r="V789" i="7"/>
  <c r="O789" i="7"/>
  <c r="AQ789" i="7" s="1"/>
  <c r="AR789" i="7" s="1"/>
  <c r="AI788" i="7"/>
  <c r="AD788" i="7"/>
  <c r="V788" i="7"/>
  <c r="O788" i="7"/>
  <c r="AQ788" i="7" s="1"/>
  <c r="AR788" i="7" s="1"/>
  <c r="AI787" i="7"/>
  <c r="AD787" i="7"/>
  <c r="V787" i="7"/>
  <c r="O787" i="7"/>
  <c r="AQ787" i="7" s="1"/>
  <c r="AR787" i="7"/>
  <c r="AI786" i="7"/>
  <c r="AD786" i="7"/>
  <c r="V786" i="7"/>
  <c r="O786" i="7"/>
  <c r="AQ786" i="7" s="1"/>
  <c r="AR786" i="7" s="1"/>
  <c r="AI785" i="7"/>
  <c r="AD785" i="7"/>
  <c r="V785" i="7"/>
  <c r="O785" i="7"/>
  <c r="AQ785" i="7" s="1"/>
  <c r="AR785" i="7" s="1"/>
  <c r="AI784" i="7"/>
  <c r="AD784" i="7"/>
  <c r="V784" i="7"/>
  <c r="O784" i="7"/>
  <c r="AQ784" i="7" s="1"/>
  <c r="AR784" i="7" s="1"/>
  <c r="AI783" i="7"/>
  <c r="AD783" i="7"/>
  <c r="V783" i="7"/>
  <c r="O783" i="7"/>
  <c r="AQ783" i="7" s="1"/>
  <c r="AR783" i="7" s="1"/>
  <c r="AI782" i="7"/>
  <c r="AD782" i="7"/>
  <c r="V782" i="7"/>
  <c r="O782" i="7"/>
  <c r="AQ782" i="7" s="1"/>
  <c r="AR782" i="7" s="1"/>
  <c r="AI781" i="7"/>
  <c r="AD781" i="7"/>
  <c r="V781" i="7"/>
  <c r="O781" i="7"/>
  <c r="AQ781" i="7" s="1"/>
  <c r="AR781" i="7" s="1"/>
  <c r="AI780" i="7"/>
  <c r="AD780" i="7"/>
  <c r="V780" i="7"/>
  <c r="O780" i="7"/>
  <c r="AQ780" i="7" s="1"/>
  <c r="AR780" i="7" s="1"/>
  <c r="AI779" i="7"/>
  <c r="AD779" i="7"/>
  <c r="V779" i="7"/>
  <c r="O779" i="7"/>
  <c r="AQ779" i="7" s="1"/>
  <c r="AR779" i="7" s="1"/>
  <c r="AI778" i="7"/>
  <c r="AD778" i="7"/>
  <c r="V778" i="7"/>
  <c r="O778" i="7"/>
  <c r="AQ778" i="7" s="1"/>
  <c r="AR778" i="7" s="1"/>
  <c r="AI777" i="7"/>
  <c r="AD777" i="7"/>
  <c r="V777" i="7"/>
  <c r="O777" i="7"/>
  <c r="AQ777" i="7" s="1"/>
  <c r="AR777" i="7" s="1"/>
  <c r="AI776" i="7"/>
  <c r="AD776" i="7"/>
  <c r="V776" i="7"/>
  <c r="O776" i="7"/>
  <c r="AQ776" i="7" s="1"/>
  <c r="AR776" i="7" s="1"/>
  <c r="AI775" i="7"/>
  <c r="AD775" i="7"/>
  <c r="V775" i="7"/>
  <c r="O775" i="7"/>
  <c r="AQ775" i="7" s="1"/>
  <c r="AR775" i="7" s="1"/>
  <c r="AI774" i="7"/>
  <c r="AD774" i="7"/>
  <c r="V774" i="7"/>
  <c r="O774" i="7"/>
  <c r="AQ774" i="7" s="1"/>
  <c r="AR774" i="7" s="1"/>
  <c r="AI773" i="7"/>
  <c r="AD773" i="7"/>
  <c r="V773" i="7"/>
  <c r="O773" i="7"/>
  <c r="AQ773" i="7" s="1"/>
  <c r="AR773" i="7"/>
  <c r="AI772" i="7"/>
  <c r="AD772" i="7"/>
  <c r="V772" i="7"/>
  <c r="O772" i="7"/>
  <c r="AQ772" i="7" s="1"/>
  <c r="AR772" i="7" s="1"/>
  <c r="AI771" i="7"/>
  <c r="AD771" i="7"/>
  <c r="V771" i="7"/>
  <c r="O771" i="7"/>
  <c r="AQ771" i="7" s="1"/>
  <c r="AR771" i="7" s="1"/>
  <c r="AI770" i="7"/>
  <c r="AD770" i="7"/>
  <c r="V770" i="7"/>
  <c r="O770" i="7"/>
  <c r="AQ770" i="7" s="1"/>
  <c r="AR770" i="7" s="1"/>
  <c r="AI769" i="7"/>
  <c r="AD769" i="7"/>
  <c r="V769" i="7"/>
  <c r="O769" i="7"/>
  <c r="AQ769" i="7" s="1"/>
  <c r="AR769" i="7" s="1"/>
  <c r="AI768" i="7"/>
  <c r="AD768" i="7"/>
  <c r="V768" i="7"/>
  <c r="O768" i="7"/>
  <c r="AQ768" i="7" s="1"/>
  <c r="AR768" i="7" s="1"/>
  <c r="AI767" i="7"/>
  <c r="AD767" i="7"/>
  <c r="V767" i="7"/>
  <c r="O767" i="7"/>
  <c r="AQ767" i="7" s="1"/>
  <c r="AR767" i="7" s="1"/>
  <c r="AI766" i="7"/>
  <c r="AD766" i="7"/>
  <c r="V766" i="7"/>
  <c r="O766" i="7"/>
  <c r="AQ766" i="7"/>
  <c r="AR766" i="7" s="1"/>
  <c r="AI765" i="7"/>
  <c r="AD765" i="7"/>
  <c r="V765" i="7"/>
  <c r="O765" i="7"/>
  <c r="AQ765" i="7" s="1"/>
  <c r="AR765" i="7" s="1"/>
  <c r="AI764" i="7"/>
  <c r="AD764" i="7"/>
  <c r="V764" i="7"/>
  <c r="O764" i="7"/>
  <c r="AQ764" i="7" s="1"/>
  <c r="AR764" i="7" s="1"/>
  <c r="AI763" i="7"/>
  <c r="AD763" i="7"/>
  <c r="V763" i="7"/>
  <c r="O763" i="7"/>
  <c r="AQ763" i="7" s="1"/>
  <c r="AR763" i="7" s="1"/>
  <c r="AI762" i="7"/>
  <c r="AD762" i="7"/>
  <c r="V762" i="7"/>
  <c r="O762" i="7"/>
  <c r="AQ762" i="7" s="1"/>
  <c r="AR762" i="7" s="1"/>
  <c r="AI761" i="7"/>
  <c r="AD761" i="7"/>
  <c r="V761" i="7"/>
  <c r="O761" i="7"/>
  <c r="AQ761" i="7" s="1"/>
  <c r="AR761" i="7" s="1"/>
  <c r="AI760" i="7"/>
  <c r="AD760" i="7"/>
  <c r="V760" i="7"/>
  <c r="O760" i="7"/>
  <c r="AQ760" i="7" s="1"/>
  <c r="AR760" i="7" s="1"/>
  <c r="AI759" i="7"/>
  <c r="AD759" i="7"/>
  <c r="V759" i="7"/>
  <c r="O759" i="7"/>
  <c r="AQ759" i="7" s="1"/>
  <c r="AR759" i="7" s="1"/>
  <c r="AI758" i="7"/>
  <c r="AD758" i="7"/>
  <c r="V758" i="7"/>
  <c r="O758" i="7"/>
  <c r="AQ758" i="7" s="1"/>
  <c r="AR758" i="7" s="1"/>
  <c r="AI757" i="7"/>
  <c r="AD757" i="7"/>
  <c r="V757" i="7"/>
  <c r="O757" i="7"/>
  <c r="AQ757" i="7" s="1"/>
  <c r="AR757" i="7" s="1"/>
  <c r="AI756" i="7"/>
  <c r="AD756" i="7"/>
  <c r="V756" i="7"/>
  <c r="O756" i="7"/>
  <c r="AQ756" i="7" s="1"/>
  <c r="AR756" i="7" s="1"/>
  <c r="AI755" i="7"/>
  <c r="AD755" i="7"/>
  <c r="V755" i="7"/>
  <c r="O755" i="7"/>
  <c r="AQ755" i="7" s="1"/>
  <c r="AR755" i="7" s="1"/>
  <c r="AI754" i="7"/>
  <c r="AD754" i="7"/>
  <c r="V754" i="7"/>
  <c r="O754" i="7"/>
  <c r="AQ754" i="7" s="1"/>
  <c r="AR754" i="7" s="1"/>
  <c r="AI753" i="7"/>
  <c r="AD753" i="7"/>
  <c r="V753" i="7"/>
  <c r="O753" i="7"/>
  <c r="AQ753" i="7" s="1"/>
  <c r="AR753" i="7" s="1"/>
  <c r="AI752" i="7"/>
  <c r="AD752" i="7"/>
  <c r="V752" i="7"/>
  <c r="O752" i="7"/>
  <c r="AQ752" i="7" s="1"/>
  <c r="AR752" i="7" s="1"/>
  <c r="AI751" i="7"/>
  <c r="AD751" i="7"/>
  <c r="V751" i="7"/>
  <c r="O751" i="7"/>
  <c r="AQ751" i="7" s="1"/>
  <c r="AR751" i="7" s="1"/>
  <c r="AI750" i="7"/>
  <c r="AD750" i="7"/>
  <c r="V750" i="7"/>
  <c r="O750" i="7"/>
  <c r="AQ750" i="7" s="1"/>
  <c r="AR750" i="7" s="1"/>
  <c r="AI749" i="7"/>
  <c r="AD749" i="7"/>
  <c r="V749" i="7"/>
  <c r="O749" i="7"/>
  <c r="AQ749" i="7" s="1"/>
  <c r="AR749" i="7" s="1"/>
  <c r="AI748" i="7"/>
  <c r="AD748" i="7"/>
  <c r="V748" i="7"/>
  <c r="O748" i="7"/>
  <c r="AQ748" i="7" s="1"/>
  <c r="AR748" i="7" s="1"/>
  <c r="AI747" i="7"/>
  <c r="AD747" i="7"/>
  <c r="V747" i="7"/>
  <c r="O747" i="7"/>
  <c r="AQ747" i="7" s="1"/>
  <c r="AR747" i="7" s="1"/>
  <c r="AI746" i="7"/>
  <c r="AD746" i="7"/>
  <c r="V746" i="7"/>
  <c r="O746" i="7"/>
  <c r="AQ746" i="7" s="1"/>
  <c r="AR746" i="7" s="1"/>
  <c r="AI745" i="7"/>
  <c r="AD745" i="7"/>
  <c r="V745" i="7"/>
  <c r="O745" i="7"/>
  <c r="AQ745" i="7" s="1"/>
  <c r="AR745" i="7" s="1"/>
  <c r="AI744" i="7"/>
  <c r="AD744" i="7"/>
  <c r="V744" i="7"/>
  <c r="O744" i="7"/>
  <c r="AQ744" i="7" s="1"/>
  <c r="AR744" i="7" s="1"/>
  <c r="AI743" i="7"/>
  <c r="AD743" i="7"/>
  <c r="V743" i="7"/>
  <c r="O743" i="7"/>
  <c r="AQ743" i="7" s="1"/>
  <c r="AR743" i="7"/>
  <c r="AI742" i="7"/>
  <c r="AD742" i="7"/>
  <c r="V742" i="7"/>
  <c r="O742" i="7"/>
  <c r="AQ742" i="7"/>
  <c r="AR742" i="7" s="1"/>
  <c r="AI741" i="7"/>
  <c r="AD741" i="7"/>
  <c r="V741" i="7"/>
  <c r="O741" i="7"/>
  <c r="AQ741" i="7" s="1"/>
  <c r="AR741" i="7" s="1"/>
  <c r="AI740" i="7"/>
  <c r="AD740" i="7"/>
  <c r="V740" i="7"/>
  <c r="O740" i="7"/>
  <c r="AQ740" i="7" s="1"/>
  <c r="AR740" i="7" s="1"/>
  <c r="AI739" i="7"/>
  <c r="AD739" i="7"/>
  <c r="V739" i="7"/>
  <c r="O739" i="7"/>
  <c r="AQ739" i="7" s="1"/>
  <c r="AR739" i="7" s="1"/>
  <c r="AI738" i="7"/>
  <c r="AD738" i="7"/>
  <c r="V738" i="7"/>
  <c r="O738" i="7"/>
  <c r="AQ738" i="7" s="1"/>
  <c r="AR738" i="7" s="1"/>
  <c r="AI737" i="7"/>
  <c r="AD737" i="7"/>
  <c r="V737" i="7"/>
  <c r="O737" i="7"/>
  <c r="AQ737" i="7" s="1"/>
  <c r="AR737" i="7" s="1"/>
  <c r="AI736" i="7"/>
  <c r="AD736" i="7"/>
  <c r="V736" i="7"/>
  <c r="O736" i="7"/>
  <c r="AQ736" i="7" s="1"/>
  <c r="AR736" i="7" s="1"/>
  <c r="AI735" i="7"/>
  <c r="AD735" i="7"/>
  <c r="V735" i="7"/>
  <c r="O735" i="7"/>
  <c r="AQ735" i="7" s="1"/>
  <c r="AR735" i="7" s="1"/>
  <c r="AI734" i="7"/>
  <c r="AD734" i="7"/>
  <c r="V734" i="7"/>
  <c r="O734" i="7"/>
  <c r="AQ734" i="7" s="1"/>
  <c r="AR734" i="7" s="1"/>
  <c r="AI733" i="7"/>
  <c r="AD733" i="7"/>
  <c r="V733" i="7"/>
  <c r="O733" i="7"/>
  <c r="AQ733" i="7" s="1"/>
  <c r="AR733" i="7" s="1"/>
  <c r="AI732" i="7"/>
  <c r="AD732" i="7"/>
  <c r="V732" i="7"/>
  <c r="O732" i="7"/>
  <c r="AQ732" i="7" s="1"/>
  <c r="AR732" i="7" s="1"/>
  <c r="AI731" i="7"/>
  <c r="AD731" i="7"/>
  <c r="V731" i="7"/>
  <c r="O731" i="7"/>
  <c r="AQ731" i="7" s="1"/>
  <c r="AR731" i="7" s="1"/>
  <c r="AI730" i="7"/>
  <c r="AD730" i="7"/>
  <c r="V730" i="7"/>
  <c r="O730" i="7"/>
  <c r="AQ730" i="7" s="1"/>
  <c r="AR730" i="7" s="1"/>
  <c r="AI729" i="7"/>
  <c r="AD729" i="7"/>
  <c r="V729" i="7"/>
  <c r="O729" i="7"/>
  <c r="AQ729" i="7" s="1"/>
  <c r="AR729" i="7" s="1"/>
  <c r="AI728" i="7"/>
  <c r="AD728" i="7"/>
  <c r="V728" i="7"/>
  <c r="O728" i="7"/>
  <c r="AQ728" i="7" s="1"/>
  <c r="AR728" i="7" s="1"/>
  <c r="AI727" i="7"/>
  <c r="AD727" i="7"/>
  <c r="V727" i="7"/>
  <c r="O727" i="7"/>
  <c r="AQ727" i="7" s="1"/>
  <c r="AR727" i="7" s="1"/>
  <c r="AI726" i="7"/>
  <c r="AD726" i="7"/>
  <c r="V726" i="7"/>
  <c r="O726" i="7"/>
  <c r="AQ726" i="7" s="1"/>
  <c r="AR726" i="7" s="1"/>
  <c r="AI725" i="7"/>
  <c r="AD725" i="7"/>
  <c r="V725" i="7"/>
  <c r="O725" i="7"/>
  <c r="AQ725" i="7" s="1"/>
  <c r="AR725" i="7" s="1"/>
  <c r="AI724" i="7"/>
  <c r="AD724" i="7"/>
  <c r="V724" i="7"/>
  <c r="O724" i="7"/>
  <c r="AQ724" i="7" s="1"/>
  <c r="AR724" i="7" s="1"/>
  <c r="AI723" i="7"/>
  <c r="AD723" i="7"/>
  <c r="V723" i="7"/>
  <c r="O723" i="7"/>
  <c r="AQ723" i="7" s="1"/>
  <c r="AR723" i="7" s="1"/>
  <c r="AI722" i="7"/>
  <c r="AD722" i="7"/>
  <c r="V722" i="7"/>
  <c r="O722" i="7"/>
  <c r="AQ722" i="7" s="1"/>
  <c r="AR722" i="7" s="1"/>
  <c r="AI721" i="7"/>
  <c r="AD721" i="7"/>
  <c r="V721" i="7"/>
  <c r="O721" i="7"/>
  <c r="AQ721" i="7" s="1"/>
  <c r="AR721" i="7" s="1"/>
  <c r="AI720" i="7"/>
  <c r="AD720" i="7"/>
  <c r="V720" i="7"/>
  <c r="O720" i="7"/>
  <c r="AQ720" i="7" s="1"/>
  <c r="AR720" i="7" s="1"/>
  <c r="AI719" i="7"/>
  <c r="AD719" i="7"/>
  <c r="V719" i="7"/>
  <c r="O719" i="7"/>
  <c r="AQ719" i="7" s="1"/>
  <c r="AR719" i="7" s="1"/>
  <c r="AI718" i="7"/>
  <c r="AD718" i="7"/>
  <c r="V718" i="7"/>
  <c r="O718" i="7"/>
  <c r="AQ718" i="7" s="1"/>
  <c r="AR718" i="7" s="1"/>
  <c r="AI717" i="7"/>
  <c r="AD717" i="7"/>
  <c r="V717" i="7"/>
  <c r="O717" i="7"/>
  <c r="AQ717" i="7" s="1"/>
  <c r="AR717" i="7" s="1"/>
  <c r="AI716" i="7"/>
  <c r="AD716" i="7"/>
  <c r="V716" i="7"/>
  <c r="O716" i="7"/>
  <c r="AQ716" i="7" s="1"/>
  <c r="AR716" i="7" s="1"/>
  <c r="AI715" i="7"/>
  <c r="AD715" i="7"/>
  <c r="V715" i="7"/>
  <c r="O715" i="7"/>
  <c r="AQ715" i="7" s="1"/>
  <c r="AR715" i="7" s="1"/>
  <c r="AI714" i="7"/>
  <c r="AD714" i="7"/>
  <c r="V714" i="7"/>
  <c r="O714" i="7"/>
  <c r="AQ714" i="7" s="1"/>
  <c r="AR714" i="7" s="1"/>
  <c r="AI713" i="7"/>
  <c r="AD713" i="7"/>
  <c r="V713" i="7"/>
  <c r="O713" i="7"/>
  <c r="AQ713" i="7" s="1"/>
  <c r="AR713" i="7" s="1"/>
  <c r="AI712" i="7"/>
  <c r="AD712" i="7"/>
  <c r="V712" i="7"/>
  <c r="O712" i="7"/>
  <c r="AQ712" i="7" s="1"/>
  <c r="AR712" i="7" s="1"/>
  <c r="AI711" i="7"/>
  <c r="AD711" i="7"/>
  <c r="V711" i="7"/>
  <c r="O711" i="7"/>
  <c r="AQ711" i="7" s="1"/>
  <c r="AR711" i="7" s="1"/>
  <c r="AI710" i="7"/>
  <c r="AD710" i="7"/>
  <c r="V710" i="7"/>
  <c r="O710" i="7"/>
  <c r="AQ710" i="7" s="1"/>
  <c r="AR710" i="7" s="1"/>
  <c r="AI709" i="7"/>
  <c r="AD709" i="7"/>
  <c r="V709" i="7"/>
  <c r="O709" i="7"/>
  <c r="AQ709" i="7"/>
  <c r="AR709" i="7" s="1"/>
  <c r="AI708" i="7"/>
  <c r="AD708" i="7"/>
  <c r="V708" i="7"/>
  <c r="O708" i="7"/>
  <c r="AQ708" i="7" s="1"/>
  <c r="AR708" i="7" s="1"/>
  <c r="AI707" i="7"/>
  <c r="AD707" i="7"/>
  <c r="V707" i="7"/>
  <c r="O707" i="7"/>
  <c r="AQ707" i="7" s="1"/>
  <c r="AR707" i="7" s="1"/>
  <c r="AI706" i="7"/>
  <c r="AD706" i="7"/>
  <c r="V706" i="7"/>
  <c r="O706" i="7"/>
  <c r="AQ706" i="7" s="1"/>
  <c r="AR706" i="7" s="1"/>
  <c r="AI705" i="7"/>
  <c r="AD705" i="7"/>
  <c r="V705" i="7"/>
  <c r="O705" i="7"/>
  <c r="AQ705" i="7" s="1"/>
  <c r="AR705" i="7" s="1"/>
  <c r="AI704" i="7"/>
  <c r="AD704" i="7"/>
  <c r="V704" i="7"/>
  <c r="O704" i="7"/>
  <c r="AQ704" i="7" s="1"/>
  <c r="AR704" i="7" s="1"/>
  <c r="AI703" i="7"/>
  <c r="AD703" i="7"/>
  <c r="V703" i="7"/>
  <c r="O703" i="7"/>
  <c r="AQ703" i="7" s="1"/>
  <c r="AR703" i="7" s="1"/>
  <c r="AI702" i="7"/>
  <c r="AD702" i="7"/>
  <c r="V702" i="7"/>
  <c r="O702" i="7"/>
  <c r="AQ702" i="7" s="1"/>
  <c r="AR702" i="7" s="1"/>
  <c r="AI701" i="7"/>
  <c r="AD701" i="7"/>
  <c r="V701" i="7"/>
  <c r="O701" i="7"/>
  <c r="AQ701" i="7" s="1"/>
  <c r="AR701" i="7" s="1"/>
  <c r="AI700" i="7"/>
  <c r="AD700" i="7"/>
  <c r="V700" i="7"/>
  <c r="O700" i="7"/>
  <c r="AQ700" i="7" s="1"/>
  <c r="AR700" i="7" s="1"/>
  <c r="AI699" i="7"/>
  <c r="AD699" i="7"/>
  <c r="V699" i="7"/>
  <c r="O699" i="7"/>
  <c r="AQ699" i="7" s="1"/>
  <c r="AR699" i="7" s="1"/>
  <c r="AI698" i="7"/>
  <c r="AD698" i="7"/>
  <c r="V698" i="7"/>
  <c r="O698" i="7"/>
  <c r="AQ698" i="7" s="1"/>
  <c r="AR698" i="7" s="1"/>
  <c r="AI697" i="7"/>
  <c r="AD697" i="7"/>
  <c r="V697" i="7"/>
  <c r="O697" i="7"/>
  <c r="AQ697" i="7" s="1"/>
  <c r="AR697" i="7" s="1"/>
  <c r="AI696" i="7"/>
  <c r="AD696" i="7"/>
  <c r="V696" i="7"/>
  <c r="O696" i="7"/>
  <c r="AQ696" i="7" s="1"/>
  <c r="AR696" i="7" s="1"/>
  <c r="AI695" i="7"/>
  <c r="AD695" i="7"/>
  <c r="V695" i="7"/>
  <c r="O695" i="7"/>
  <c r="AQ695" i="7" s="1"/>
  <c r="AR695" i="7" s="1"/>
  <c r="AI694" i="7"/>
  <c r="AD694" i="7"/>
  <c r="V694" i="7"/>
  <c r="O694" i="7"/>
  <c r="AQ694" i="7" s="1"/>
  <c r="AR694" i="7" s="1"/>
  <c r="AI693" i="7"/>
  <c r="AD693" i="7"/>
  <c r="V693" i="7"/>
  <c r="O693" i="7"/>
  <c r="AQ693" i="7" s="1"/>
  <c r="AR693" i="7" s="1"/>
  <c r="AI692" i="7"/>
  <c r="AD692" i="7"/>
  <c r="V692" i="7"/>
  <c r="O692" i="7"/>
  <c r="AQ692" i="7" s="1"/>
  <c r="AR692" i="7" s="1"/>
  <c r="AI691" i="7"/>
  <c r="AD691" i="7"/>
  <c r="V691" i="7"/>
  <c r="O691" i="7"/>
  <c r="AQ691" i="7" s="1"/>
  <c r="AR691" i="7" s="1"/>
  <c r="AI690" i="7"/>
  <c r="AD690" i="7"/>
  <c r="V690" i="7"/>
  <c r="O690" i="7"/>
  <c r="AQ690" i="7" s="1"/>
  <c r="AR690" i="7" s="1"/>
  <c r="AI689" i="7"/>
  <c r="AD689" i="7"/>
  <c r="V689" i="7"/>
  <c r="O689" i="7"/>
  <c r="AQ689" i="7" s="1"/>
  <c r="AR689" i="7" s="1"/>
  <c r="AI688" i="7"/>
  <c r="AD688" i="7"/>
  <c r="V688" i="7"/>
  <c r="O688" i="7"/>
  <c r="AQ688" i="7" s="1"/>
  <c r="AR688" i="7" s="1"/>
  <c r="AI687" i="7"/>
  <c r="AD687" i="7"/>
  <c r="V687" i="7"/>
  <c r="O687" i="7"/>
  <c r="AQ687" i="7" s="1"/>
  <c r="AR687" i="7" s="1"/>
  <c r="AI686" i="7"/>
  <c r="AD686" i="7"/>
  <c r="V686" i="7"/>
  <c r="O686" i="7"/>
  <c r="AQ686" i="7" s="1"/>
  <c r="AR686" i="7" s="1"/>
  <c r="AI685" i="7"/>
  <c r="AD685" i="7"/>
  <c r="V685" i="7"/>
  <c r="O685" i="7"/>
  <c r="AQ685" i="7" s="1"/>
  <c r="AR685" i="7" s="1"/>
  <c r="AI684" i="7"/>
  <c r="AD684" i="7"/>
  <c r="V684" i="7"/>
  <c r="O684" i="7"/>
  <c r="AQ684" i="7" s="1"/>
  <c r="AR684" i="7" s="1"/>
  <c r="AI683" i="7"/>
  <c r="AD683" i="7"/>
  <c r="V683" i="7"/>
  <c r="O683" i="7"/>
  <c r="AQ683" i="7" s="1"/>
  <c r="AR683" i="7" s="1"/>
  <c r="AI682" i="7"/>
  <c r="AD682" i="7"/>
  <c r="V682" i="7"/>
  <c r="O682" i="7"/>
  <c r="AQ682" i="7" s="1"/>
  <c r="AR682" i="7" s="1"/>
  <c r="AI681" i="7"/>
  <c r="AD681" i="7"/>
  <c r="V681" i="7"/>
  <c r="O681" i="7"/>
  <c r="AQ681" i="7" s="1"/>
  <c r="AR681" i="7" s="1"/>
  <c r="AI680" i="7"/>
  <c r="AD680" i="7"/>
  <c r="V680" i="7"/>
  <c r="O680" i="7"/>
  <c r="AQ680" i="7" s="1"/>
  <c r="AR680" i="7" s="1"/>
  <c r="AI679" i="7"/>
  <c r="AD679" i="7"/>
  <c r="V679" i="7"/>
  <c r="O679" i="7"/>
  <c r="AQ679" i="7" s="1"/>
  <c r="AR679" i="7" s="1"/>
  <c r="AI678" i="7"/>
  <c r="AD678" i="7"/>
  <c r="V678" i="7"/>
  <c r="O678" i="7"/>
  <c r="AQ678" i="7" s="1"/>
  <c r="AR678" i="7" s="1"/>
  <c r="AI677" i="7"/>
  <c r="AD677" i="7"/>
  <c r="V677" i="7"/>
  <c r="O677" i="7"/>
  <c r="AQ677" i="7" s="1"/>
  <c r="AR677" i="7" s="1"/>
  <c r="AI676" i="7"/>
  <c r="AD676" i="7"/>
  <c r="V676" i="7"/>
  <c r="O676" i="7"/>
  <c r="AQ676" i="7" s="1"/>
  <c r="AR676" i="7" s="1"/>
  <c r="AI675" i="7"/>
  <c r="AD675" i="7"/>
  <c r="V675" i="7"/>
  <c r="O675" i="7"/>
  <c r="AQ675" i="7" s="1"/>
  <c r="AR675" i="7" s="1"/>
  <c r="AI674" i="7"/>
  <c r="AD674" i="7"/>
  <c r="V674" i="7"/>
  <c r="O674" i="7"/>
  <c r="AQ674" i="7"/>
  <c r="AR674" i="7" s="1"/>
  <c r="AI673" i="7"/>
  <c r="AD673" i="7"/>
  <c r="V673" i="7"/>
  <c r="O673" i="7"/>
  <c r="AQ673" i="7" s="1"/>
  <c r="AR673" i="7" s="1"/>
  <c r="AI672" i="7"/>
  <c r="AD672" i="7"/>
  <c r="V672" i="7"/>
  <c r="O672" i="7"/>
  <c r="AQ672" i="7" s="1"/>
  <c r="AR672" i="7" s="1"/>
  <c r="AI671" i="7"/>
  <c r="AD671" i="7"/>
  <c r="V671" i="7"/>
  <c r="O671" i="7"/>
  <c r="AQ671" i="7" s="1"/>
  <c r="AR671" i="7" s="1"/>
  <c r="AI670" i="7"/>
  <c r="AD670" i="7"/>
  <c r="V670" i="7"/>
  <c r="O670" i="7"/>
  <c r="AQ670" i="7" s="1"/>
  <c r="AR670" i="7" s="1"/>
  <c r="AI669" i="7"/>
  <c r="AD669" i="7"/>
  <c r="V669" i="7"/>
  <c r="O669" i="7"/>
  <c r="AQ669" i="7" s="1"/>
  <c r="AR669" i="7" s="1"/>
  <c r="AI668" i="7"/>
  <c r="AD668" i="7"/>
  <c r="V668" i="7"/>
  <c r="O668" i="7"/>
  <c r="AQ668" i="7" s="1"/>
  <c r="AR668" i="7" s="1"/>
  <c r="AI667" i="7"/>
  <c r="AD667" i="7"/>
  <c r="V667" i="7"/>
  <c r="O667" i="7"/>
  <c r="AQ667" i="7" s="1"/>
  <c r="AR667" i="7" s="1"/>
  <c r="AI666" i="7"/>
  <c r="AD666" i="7"/>
  <c r="V666" i="7"/>
  <c r="O666" i="7"/>
  <c r="AQ666" i="7" s="1"/>
  <c r="AR666" i="7" s="1"/>
  <c r="AI665" i="7"/>
  <c r="AD665" i="7"/>
  <c r="V665" i="7"/>
  <c r="O665" i="7"/>
  <c r="AQ665" i="7" s="1"/>
  <c r="AR665" i="7" s="1"/>
  <c r="AI664" i="7"/>
  <c r="AD664" i="7"/>
  <c r="V664" i="7"/>
  <c r="O664" i="7"/>
  <c r="AQ664" i="7" s="1"/>
  <c r="AR664" i="7" s="1"/>
  <c r="AI663" i="7"/>
  <c r="AD663" i="7"/>
  <c r="V663" i="7"/>
  <c r="O663" i="7"/>
  <c r="AQ663" i="7" s="1"/>
  <c r="AR663" i="7" s="1"/>
  <c r="AI662" i="7"/>
  <c r="AD662" i="7"/>
  <c r="V662" i="7"/>
  <c r="O662" i="7"/>
  <c r="AQ662" i="7" s="1"/>
  <c r="AR662" i="7" s="1"/>
  <c r="AI661" i="7"/>
  <c r="AD661" i="7"/>
  <c r="V661" i="7"/>
  <c r="O661" i="7"/>
  <c r="AQ661" i="7" s="1"/>
  <c r="AR661" i="7" s="1"/>
  <c r="AI660" i="7"/>
  <c r="AD660" i="7"/>
  <c r="V660" i="7"/>
  <c r="O660" i="7"/>
  <c r="AQ660" i="7" s="1"/>
  <c r="AR660" i="7" s="1"/>
  <c r="AI659" i="7"/>
  <c r="AD659" i="7"/>
  <c r="V659" i="7"/>
  <c r="O659" i="7"/>
  <c r="AQ659" i="7"/>
  <c r="AR659" i="7" s="1"/>
  <c r="AI658" i="7"/>
  <c r="AD658" i="7"/>
  <c r="V658" i="7"/>
  <c r="O658" i="7"/>
  <c r="AQ658" i="7" s="1"/>
  <c r="AR658" i="7" s="1"/>
  <c r="AI657" i="7"/>
  <c r="AD657" i="7"/>
  <c r="V657" i="7"/>
  <c r="O657" i="7"/>
  <c r="AQ657" i="7" s="1"/>
  <c r="AR657" i="7" s="1"/>
  <c r="AI656" i="7"/>
  <c r="AD656" i="7"/>
  <c r="V656" i="7"/>
  <c r="O656" i="7"/>
  <c r="AQ656" i="7" s="1"/>
  <c r="AR656" i="7" s="1"/>
  <c r="AI655" i="7"/>
  <c r="AD655" i="7"/>
  <c r="V655" i="7"/>
  <c r="O655" i="7"/>
  <c r="AQ655" i="7" s="1"/>
  <c r="AR655" i="7" s="1"/>
  <c r="AI654" i="7"/>
  <c r="AD654" i="7"/>
  <c r="V654" i="7"/>
  <c r="O654" i="7"/>
  <c r="AQ654" i="7" s="1"/>
  <c r="AR654" i="7" s="1"/>
  <c r="AI653" i="7"/>
  <c r="AD653" i="7"/>
  <c r="V653" i="7"/>
  <c r="O653" i="7"/>
  <c r="AQ653" i="7" s="1"/>
  <c r="AR653" i="7" s="1"/>
  <c r="AI652" i="7"/>
  <c r="AD652" i="7"/>
  <c r="V652" i="7"/>
  <c r="O652" i="7"/>
  <c r="AQ652" i="7" s="1"/>
  <c r="AR652" i="7" s="1"/>
  <c r="AI651" i="7"/>
  <c r="AD651" i="7"/>
  <c r="V651" i="7"/>
  <c r="O651" i="7"/>
  <c r="AQ651" i="7" s="1"/>
  <c r="AR651" i="7" s="1"/>
  <c r="AI650" i="7"/>
  <c r="AD650" i="7"/>
  <c r="V650" i="7"/>
  <c r="O650" i="7"/>
  <c r="AQ650" i="7" s="1"/>
  <c r="AR650" i="7" s="1"/>
  <c r="AI649" i="7"/>
  <c r="AD649" i="7"/>
  <c r="V649" i="7"/>
  <c r="O649" i="7"/>
  <c r="AQ649" i="7" s="1"/>
  <c r="AR649" i="7" s="1"/>
  <c r="AI648" i="7"/>
  <c r="AD648" i="7"/>
  <c r="V648" i="7"/>
  <c r="O648" i="7"/>
  <c r="AQ648" i="7" s="1"/>
  <c r="AR648" i="7" s="1"/>
  <c r="AI647" i="7"/>
  <c r="AD647" i="7"/>
  <c r="V647" i="7"/>
  <c r="O647" i="7"/>
  <c r="AQ647" i="7" s="1"/>
  <c r="AR647" i="7" s="1"/>
  <c r="AI646" i="7"/>
  <c r="AD646" i="7"/>
  <c r="V646" i="7"/>
  <c r="O646" i="7"/>
  <c r="AQ646" i="7" s="1"/>
  <c r="AR646" i="7" s="1"/>
  <c r="AI645" i="7"/>
  <c r="AD645" i="7"/>
  <c r="V645" i="7"/>
  <c r="O645" i="7"/>
  <c r="AQ645" i="7" s="1"/>
  <c r="AR645" i="7" s="1"/>
  <c r="AI644" i="7"/>
  <c r="AD644" i="7"/>
  <c r="V644" i="7"/>
  <c r="O644" i="7"/>
  <c r="AQ644" i="7" s="1"/>
  <c r="AR644" i="7" s="1"/>
  <c r="AI643" i="7"/>
  <c r="AD643" i="7"/>
  <c r="V643" i="7"/>
  <c r="O643" i="7"/>
  <c r="AQ643" i="7" s="1"/>
  <c r="AR643" i="7" s="1"/>
  <c r="AI642" i="7"/>
  <c r="AD642" i="7"/>
  <c r="V642" i="7"/>
  <c r="O642" i="7"/>
  <c r="AQ642" i="7" s="1"/>
  <c r="AR642" i="7" s="1"/>
  <c r="AI641" i="7"/>
  <c r="AD641" i="7"/>
  <c r="V641" i="7"/>
  <c r="O641" i="7"/>
  <c r="AQ641" i="7" s="1"/>
  <c r="AR641" i="7" s="1"/>
  <c r="AI640" i="7"/>
  <c r="AD640" i="7"/>
  <c r="V640" i="7"/>
  <c r="O640" i="7"/>
  <c r="AQ640" i="7" s="1"/>
  <c r="AR640" i="7" s="1"/>
  <c r="AI639" i="7"/>
  <c r="AD639" i="7"/>
  <c r="V639" i="7"/>
  <c r="O639" i="7"/>
  <c r="AQ639" i="7" s="1"/>
  <c r="AR639" i="7" s="1"/>
  <c r="AI638" i="7"/>
  <c r="AD638" i="7"/>
  <c r="V638" i="7"/>
  <c r="O638" i="7"/>
  <c r="AQ638" i="7" s="1"/>
  <c r="AR638" i="7" s="1"/>
  <c r="AI637" i="7"/>
  <c r="AD637" i="7"/>
  <c r="V637" i="7"/>
  <c r="O637" i="7"/>
  <c r="AQ637" i="7" s="1"/>
  <c r="AR637" i="7" s="1"/>
  <c r="AI636" i="7"/>
  <c r="AD636" i="7"/>
  <c r="V636" i="7"/>
  <c r="O636" i="7"/>
  <c r="AQ636" i="7" s="1"/>
  <c r="AR636" i="7" s="1"/>
  <c r="AI635" i="7"/>
  <c r="AD635" i="7"/>
  <c r="V635" i="7"/>
  <c r="O635" i="7"/>
  <c r="AQ635" i="7"/>
  <c r="AR635" i="7" s="1"/>
  <c r="AI634" i="7"/>
  <c r="AD634" i="7"/>
  <c r="V634" i="7"/>
  <c r="O634" i="7"/>
  <c r="AQ634" i="7" s="1"/>
  <c r="AR634" i="7" s="1"/>
  <c r="AI633" i="7"/>
  <c r="AD633" i="7"/>
  <c r="V633" i="7"/>
  <c r="O633" i="7"/>
  <c r="AQ633" i="7" s="1"/>
  <c r="AR633" i="7" s="1"/>
  <c r="AI632" i="7"/>
  <c r="AD632" i="7"/>
  <c r="V632" i="7"/>
  <c r="O632" i="7"/>
  <c r="AQ632" i="7" s="1"/>
  <c r="AR632" i="7" s="1"/>
  <c r="AI631" i="7"/>
  <c r="AD631" i="7"/>
  <c r="V631" i="7"/>
  <c r="O631" i="7"/>
  <c r="AQ631" i="7" s="1"/>
  <c r="AR631" i="7" s="1"/>
  <c r="AI630" i="7"/>
  <c r="AD630" i="7"/>
  <c r="V630" i="7"/>
  <c r="O630" i="7"/>
  <c r="AQ630" i="7" s="1"/>
  <c r="AR630" i="7" s="1"/>
  <c r="AI629" i="7"/>
  <c r="AD629" i="7"/>
  <c r="V629" i="7"/>
  <c r="O629" i="7"/>
  <c r="AQ629" i="7" s="1"/>
  <c r="AR629" i="7" s="1"/>
  <c r="AI628" i="7"/>
  <c r="AD628" i="7"/>
  <c r="V628" i="7"/>
  <c r="O628" i="7"/>
  <c r="AQ628" i="7" s="1"/>
  <c r="AR628" i="7" s="1"/>
  <c r="AI627" i="7"/>
  <c r="AD627" i="7"/>
  <c r="V627" i="7"/>
  <c r="O627" i="7"/>
  <c r="AQ627" i="7"/>
  <c r="AR627" i="7" s="1"/>
  <c r="AI626" i="7"/>
  <c r="AD626" i="7"/>
  <c r="V626" i="7"/>
  <c r="O626" i="7"/>
  <c r="AQ626" i="7"/>
  <c r="AR626" i="7" s="1"/>
  <c r="AI625" i="7"/>
  <c r="AD625" i="7"/>
  <c r="V625" i="7"/>
  <c r="O625" i="7"/>
  <c r="AQ625" i="7" s="1"/>
  <c r="AR625" i="7" s="1"/>
  <c r="AI624" i="7"/>
  <c r="AD624" i="7"/>
  <c r="V624" i="7"/>
  <c r="O624" i="7"/>
  <c r="AQ624" i="7" s="1"/>
  <c r="AR624" i="7" s="1"/>
  <c r="AI623" i="7"/>
  <c r="AD623" i="7"/>
  <c r="V623" i="7"/>
  <c r="O623" i="7"/>
  <c r="AQ623" i="7" s="1"/>
  <c r="AR623" i="7" s="1"/>
  <c r="AI622" i="7"/>
  <c r="AD622" i="7"/>
  <c r="V622" i="7"/>
  <c r="O622" i="7"/>
  <c r="AQ622" i="7" s="1"/>
  <c r="AR622" i="7" s="1"/>
  <c r="AI621" i="7"/>
  <c r="AD621" i="7"/>
  <c r="V621" i="7"/>
  <c r="O621" i="7"/>
  <c r="AQ621" i="7" s="1"/>
  <c r="AR621" i="7" s="1"/>
  <c r="AI620" i="7"/>
  <c r="AD620" i="7"/>
  <c r="V620" i="7"/>
  <c r="O620" i="7"/>
  <c r="AQ620" i="7" s="1"/>
  <c r="AR620" i="7" s="1"/>
  <c r="AI619" i="7"/>
  <c r="AD619" i="7"/>
  <c r="V619" i="7"/>
  <c r="O619" i="7"/>
  <c r="AQ619" i="7" s="1"/>
  <c r="AR619" i="7" s="1"/>
  <c r="AI618" i="7"/>
  <c r="AD618" i="7"/>
  <c r="V618" i="7"/>
  <c r="O618" i="7"/>
  <c r="AQ618" i="7" s="1"/>
  <c r="AR618" i="7" s="1"/>
  <c r="AI617" i="7"/>
  <c r="AD617" i="7"/>
  <c r="V617" i="7"/>
  <c r="O617" i="7"/>
  <c r="AQ617" i="7" s="1"/>
  <c r="AR617" i="7" s="1"/>
  <c r="AI616" i="7"/>
  <c r="AD616" i="7"/>
  <c r="V616" i="7"/>
  <c r="O616" i="7"/>
  <c r="AQ616" i="7" s="1"/>
  <c r="AR616" i="7" s="1"/>
  <c r="AI615" i="7"/>
  <c r="AD615" i="7"/>
  <c r="V615" i="7"/>
  <c r="O615" i="7"/>
  <c r="AQ615" i="7" s="1"/>
  <c r="AR615" i="7" s="1"/>
  <c r="AI614" i="7"/>
  <c r="AD614" i="7"/>
  <c r="V614" i="7"/>
  <c r="O614" i="7"/>
  <c r="AQ614" i="7" s="1"/>
  <c r="AR614" i="7" s="1"/>
  <c r="AI613" i="7"/>
  <c r="AD613" i="7"/>
  <c r="V613" i="7"/>
  <c r="O613" i="7"/>
  <c r="AQ613" i="7"/>
  <c r="AR613" i="7" s="1"/>
  <c r="AI612" i="7"/>
  <c r="AD612" i="7"/>
  <c r="V612" i="7"/>
  <c r="O612" i="7"/>
  <c r="AQ612" i="7" s="1"/>
  <c r="AR612" i="7" s="1"/>
  <c r="AI611" i="7"/>
  <c r="AD611" i="7"/>
  <c r="V611" i="7"/>
  <c r="O611" i="7"/>
  <c r="AQ611" i="7" s="1"/>
  <c r="AR611" i="7" s="1"/>
  <c r="AI610" i="7"/>
  <c r="AD610" i="7"/>
  <c r="V610" i="7"/>
  <c r="O610" i="7"/>
  <c r="AQ610" i="7" s="1"/>
  <c r="AR610" i="7" s="1"/>
  <c r="AI609" i="7"/>
  <c r="AD609" i="7"/>
  <c r="V609" i="7"/>
  <c r="O609" i="7"/>
  <c r="AQ609" i="7" s="1"/>
  <c r="AR609" i="7" s="1"/>
  <c r="AI608" i="7"/>
  <c r="AD608" i="7"/>
  <c r="V608" i="7"/>
  <c r="O608" i="7"/>
  <c r="AQ608" i="7" s="1"/>
  <c r="AR608" i="7" s="1"/>
  <c r="AI607" i="7"/>
  <c r="AD607" i="7"/>
  <c r="V607" i="7"/>
  <c r="O607" i="7"/>
  <c r="AQ607" i="7" s="1"/>
  <c r="AR607" i="7" s="1"/>
  <c r="AI606" i="7"/>
  <c r="AD606" i="7"/>
  <c r="V606" i="7"/>
  <c r="O606" i="7"/>
  <c r="AQ606" i="7" s="1"/>
  <c r="AR606" i="7" s="1"/>
  <c r="AI605" i="7"/>
  <c r="AD605" i="7"/>
  <c r="V605" i="7"/>
  <c r="O605" i="7"/>
  <c r="AQ605" i="7" s="1"/>
  <c r="AR605" i="7" s="1"/>
  <c r="AI604" i="7"/>
  <c r="AD604" i="7"/>
  <c r="V604" i="7"/>
  <c r="O604" i="7"/>
  <c r="AQ604" i="7" s="1"/>
  <c r="AR604" i="7" s="1"/>
  <c r="AI603" i="7"/>
  <c r="AD603" i="7"/>
  <c r="V603" i="7"/>
  <c r="O603" i="7"/>
  <c r="AQ603" i="7" s="1"/>
  <c r="AR603" i="7"/>
  <c r="AI602" i="7"/>
  <c r="AD602" i="7"/>
  <c r="V602" i="7"/>
  <c r="O602" i="7"/>
  <c r="AQ602" i="7" s="1"/>
  <c r="AR602" i="7" s="1"/>
  <c r="AI601" i="7"/>
  <c r="AD601" i="7"/>
  <c r="V601" i="7"/>
  <c r="O601" i="7"/>
  <c r="AQ601" i="7" s="1"/>
  <c r="AR601" i="7" s="1"/>
  <c r="AI600" i="7"/>
  <c r="AD600" i="7"/>
  <c r="V600" i="7"/>
  <c r="O600" i="7"/>
  <c r="AQ600" i="7" s="1"/>
  <c r="AR600" i="7" s="1"/>
  <c r="AI599" i="7"/>
  <c r="AD599" i="7"/>
  <c r="V599" i="7"/>
  <c r="O599" i="7"/>
  <c r="AQ599" i="7" s="1"/>
  <c r="AR599" i="7" s="1"/>
  <c r="AI598" i="7"/>
  <c r="AD598" i="7"/>
  <c r="V598" i="7"/>
  <c r="O598" i="7"/>
  <c r="AQ598" i="7" s="1"/>
  <c r="AR598" i="7" s="1"/>
  <c r="AI597" i="7"/>
  <c r="AD597" i="7"/>
  <c r="V597" i="7"/>
  <c r="O597" i="7"/>
  <c r="AQ597" i="7" s="1"/>
  <c r="AR597" i="7" s="1"/>
  <c r="AI596" i="7"/>
  <c r="AD596" i="7"/>
  <c r="V596" i="7"/>
  <c r="O596" i="7"/>
  <c r="AQ596" i="7" s="1"/>
  <c r="AR596" i="7" s="1"/>
  <c r="AI595" i="7"/>
  <c r="AD595" i="7"/>
  <c r="V595" i="7"/>
  <c r="O595" i="7"/>
  <c r="AQ595" i="7" s="1"/>
  <c r="AR595" i="7" s="1"/>
  <c r="AI594" i="7"/>
  <c r="AD594" i="7"/>
  <c r="V594" i="7"/>
  <c r="O594" i="7"/>
  <c r="AQ594" i="7" s="1"/>
  <c r="AR594" i="7" s="1"/>
  <c r="AI593" i="7"/>
  <c r="AD593" i="7"/>
  <c r="V593" i="7"/>
  <c r="O593" i="7"/>
  <c r="AQ593" i="7" s="1"/>
  <c r="AR593" i="7" s="1"/>
  <c r="AI592" i="7"/>
  <c r="AD592" i="7"/>
  <c r="V592" i="7"/>
  <c r="O592" i="7"/>
  <c r="AQ592" i="7" s="1"/>
  <c r="AR592" i="7" s="1"/>
  <c r="AI591" i="7"/>
  <c r="AD591" i="7"/>
  <c r="V591" i="7"/>
  <c r="O591" i="7"/>
  <c r="AQ591" i="7" s="1"/>
  <c r="AR591" i="7" s="1"/>
  <c r="AI590" i="7"/>
  <c r="AD590" i="7"/>
  <c r="V590" i="7"/>
  <c r="O590" i="7"/>
  <c r="AQ590" i="7" s="1"/>
  <c r="AR590" i="7" s="1"/>
  <c r="AI589" i="7"/>
  <c r="AD589" i="7"/>
  <c r="V589" i="7"/>
  <c r="O589" i="7"/>
  <c r="AQ589" i="7" s="1"/>
  <c r="AR589" i="7" s="1"/>
  <c r="AI588" i="7"/>
  <c r="AD588" i="7"/>
  <c r="V588" i="7"/>
  <c r="O588" i="7"/>
  <c r="AQ588" i="7" s="1"/>
  <c r="AR588" i="7" s="1"/>
  <c r="AI587" i="7"/>
  <c r="AD587" i="7"/>
  <c r="V587" i="7"/>
  <c r="O587" i="7"/>
  <c r="AQ587" i="7" s="1"/>
  <c r="AR587" i="7" s="1"/>
  <c r="AI586" i="7"/>
  <c r="AD586" i="7"/>
  <c r="V586" i="7"/>
  <c r="O586" i="7"/>
  <c r="AQ586" i="7" s="1"/>
  <c r="AR586" i="7" s="1"/>
  <c r="AI585" i="7"/>
  <c r="AD585" i="7"/>
  <c r="V585" i="7"/>
  <c r="O585" i="7"/>
  <c r="AQ585" i="7" s="1"/>
  <c r="AR585" i="7" s="1"/>
  <c r="AI584" i="7"/>
  <c r="AD584" i="7"/>
  <c r="V584" i="7"/>
  <c r="O584" i="7"/>
  <c r="AQ584" i="7" s="1"/>
  <c r="AR584" i="7" s="1"/>
  <c r="AI583" i="7"/>
  <c r="AD583" i="7"/>
  <c r="V583" i="7"/>
  <c r="O583" i="7"/>
  <c r="AQ583" i="7" s="1"/>
  <c r="AR583" i="7" s="1"/>
  <c r="AI582" i="7"/>
  <c r="AD582" i="7"/>
  <c r="V582" i="7"/>
  <c r="O582" i="7"/>
  <c r="AQ582" i="7" s="1"/>
  <c r="AR582" i="7" s="1"/>
  <c r="AI581" i="7"/>
  <c r="AD581" i="7"/>
  <c r="V581" i="7"/>
  <c r="O581" i="7"/>
  <c r="AQ581" i="7" s="1"/>
  <c r="AR581" i="7" s="1"/>
  <c r="AI580" i="7"/>
  <c r="AD580" i="7"/>
  <c r="V580" i="7"/>
  <c r="O580" i="7"/>
  <c r="AQ580" i="7" s="1"/>
  <c r="AR580" i="7" s="1"/>
  <c r="AI579" i="7"/>
  <c r="AD579" i="7"/>
  <c r="V579" i="7"/>
  <c r="O579" i="7"/>
  <c r="AQ579" i="7" s="1"/>
  <c r="AR579" i="7" s="1"/>
  <c r="AI578" i="7"/>
  <c r="AD578" i="7"/>
  <c r="V578" i="7"/>
  <c r="O578" i="7"/>
  <c r="AQ578" i="7" s="1"/>
  <c r="AR578" i="7" s="1"/>
  <c r="AI577" i="7"/>
  <c r="AD577" i="7"/>
  <c r="V577" i="7"/>
  <c r="O577" i="7"/>
  <c r="AQ577" i="7" s="1"/>
  <c r="AR577" i="7" s="1"/>
  <c r="AI576" i="7"/>
  <c r="AD576" i="7"/>
  <c r="V576" i="7"/>
  <c r="O576" i="7"/>
  <c r="AQ576" i="7" s="1"/>
  <c r="AR576" i="7" s="1"/>
  <c r="AI575" i="7"/>
  <c r="AD575" i="7"/>
  <c r="V575" i="7"/>
  <c r="O575" i="7"/>
  <c r="AQ575" i="7" s="1"/>
  <c r="AR575" i="7" s="1"/>
  <c r="AI574" i="7"/>
  <c r="AD574" i="7"/>
  <c r="V574" i="7"/>
  <c r="O574" i="7"/>
  <c r="AQ574" i="7" s="1"/>
  <c r="AR574" i="7" s="1"/>
  <c r="AI573" i="7"/>
  <c r="AD573" i="7"/>
  <c r="V573" i="7"/>
  <c r="O573" i="7"/>
  <c r="AQ573" i="7" s="1"/>
  <c r="AR573" i="7" s="1"/>
  <c r="AI572" i="7"/>
  <c r="AD572" i="7"/>
  <c r="V572" i="7"/>
  <c r="O572" i="7"/>
  <c r="AQ572" i="7" s="1"/>
  <c r="AR572" i="7" s="1"/>
  <c r="AI571" i="7"/>
  <c r="AD571" i="7"/>
  <c r="V571" i="7"/>
  <c r="O571" i="7"/>
  <c r="AQ571" i="7" s="1"/>
  <c r="AR571" i="7" s="1"/>
  <c r="AI570" i="7"/>
  <c r="AD570" i="7"/>
  <c r="V570" i="7"/>
  <c r="O570" i="7"/>
  <c r="AQ570" i="7" s="1"/>
  <c r="AR570" i="7" s="1"/>
  <c r="AI569" i="7"/>
  <c r="AD569" i="7"/>
  <c r="V569" i="7"/>
  <c r="O569" i="7"/>
  <c r="AQ569" i="7" s="1"/>
  <c r="AR569" i="7" s="1"/>
  <c r="AI568" i="7"/>
  <c r="AD568" i="7"/>
  <c r="V568" i="7"/>
  <c r="O568" i="7"/>
  <c r="AQ568" i="7" s="1"/>
  <c r="AR568" i="7" s="1"/>
  <c r="AI567" i="7"/>
  <c r="AD567" i="7"/>
  <c r="V567" i="7"/>
  <c r="O567" i="7"/>
  <c r="AQ567" i="7" s="1"/>
  <c r="AR567" i="7" s="1"/>
  <c r="AI566" i="7"/>
  <c r="AD566" i="7"/>
  <c r="V566" i="7"/>
  <c r="O566" i="7"/>
  <c r="AQ566" i="7" s="1"/>
  <c r="AR566" i="7" s="1"/>
  <c r="AI565" i="7"/>
  <c r="AD565" i="7"/>
  <c r="V565" i="7"/>
  <c r="O565" i="7"/>
  <c r="AQ565" i="7" s="1"/>
  <c r="AR565" i="7" s="1"/>
  <c r="AI564" i="7"/>
  <c r="AD564" i="7"/>
  <c r="V564" i="7"/>
  <c r="O564" i="7"/>
  <c r="AQ564" i="7" s="1"/>
  <c r="AR564" i="7" s="1"/>
  <c r="AI563" i="7"/>
  <c r="AD563" i="7"/>
  <c r="V563" i="7"/>
  <c r="O563" i="7"/>
  <c r="AQ563" i="7" s="1"/>
  <c r="AR563" i="7" s="1"/>
  <c r="AI562" i="7"/>
  <c r="AD562" i="7"/>
  <c r="V562" i="7"/>
  <c r="O562" i="7"/>
  <c r="AQ562" i="7" s="1"/>
  <c r="AR562" i="7" s="1"/>
  <c r="AI561" i="7"/>
  <c r="AD561" i="7"/>
  <c r="V561" i="7"/>
  <c r="O561" i="7"/>
  <c r="AQ561" i="7" s="1"/>
  <c r="AR561" i="7" s="1"/>
  <c r="AI560" i="7"/>
  <c r="AD560" i="7"/>
  <c r="V560" i="7"/>
  <c r="O560" i="7"/>
  <c r="AQ560" i="7" s="1"/>
  <c r="AR560" i="7" s="1"/>
  <c r="AI559" i="7"/>
  <c r="AD559" i="7"/>
  <c r="V559" i="7"/>
  <c r="O559" i="7"/>
  <c r="AQ559" i="7" s="1"/>
  <c r="AR559" i="7" s="1"/>
  <c r="AI558" i="7"/>
  <c r="AD558" i="7"/>
  <c r="V558" i="7"/>
  <c r="O558" i="7"/>
  <c r="AQ558" i="7" s="1"/>
  <c r="AR558" i="7" s="1"/>
  <c r="AI557" i="7"/>
  <c r="AD557" i="7"/>
  <c r="V557" i="7"/>
  <c r="O557" i="7"/>
  <c r="AQ557" i="7" s="1"/>
  <c r="AR557" i="7" s="1"/>
  <c r="AI556" i="7"/>
  <c r="AD556" i="7"/>
  <c r="V556" i="7"/>
  <c r="O556" i="7"/>
  <c r="AQ556" i="7" s="1"/>
  <c r="AR556" i="7" s="1"/>
  <c r="AI555" i="7"/>
  <c r="AD555" i="7"/>
  <c r="V555" i="7"/>
  <c r="O555" i="7"/>
  <c r="AQ555" i="7" s="1"/>
  <c r="AR555" i="7" s="1"/>
  <c r="AI554" i="7"/>
  <c r="AD554" i="7"/>
  <c r="V554" i="7"/>
  <c r="O554" i="7"/>
  <c r="AQ554" i="7" s="1"/>
  <c r="AR554" i="7" s="1"/>
  <c r="AI553" i="7"/>
  <c r="AD553" i="7"/>
  <c r="V553" i="7"/>
  <c r="O553" i="7"/>
  <c r="AQ553" i="7" s="1"/>
  <c r="AR553" i="7" s="1"/>
  <c r="AI552" i="7"/>
  <c r="AD552" i="7"/>
  <c r="V552" i="7"/>
  <c r="O552" i="7"/>
  <c r="AQ552" i="7" s="1"/>
  <c r="AR552" i="7" s="1"/>
  <c r="AI551" i="7"/>
  <c r="AD551" i="7"/>
  <c r="V551" i="7"/>
  <c r="O551" i="7"/>
  <c r="AQ551" i="7" s="1"/>
  <c r="AR551" i="7" s="1"/>
  <c r="AI550" i="7"/>
  <c r="AD550" i="7"/>
  <c r="V550" i="7"/>
  <c r="O550" i="7"/>
  <c r="AQ550" i="7" s="1"/>
  <c r="AR550" i="7" s="1"/>
  <c r="AI549" i="7"/>
  <c r="AD549" i="7"/>
  <c r="V549" i="7"/>
  <c r="O549" i="7"/>
  <c r="AQ549" i="7" s="1"/>
  <c r="AR549" i="7" s="1"/>
  <c r="AI548" i="7"/>
  <c r="AD548" i="7"/>
  <c r="V548" i="7"/>
  <c r="O548" i="7"/>
  <c r="AQ548" i="7" s="1"/>
  <c r="AR548" i="7" s="1"/>
  <c r="AI547" i="7"/>
  <c r="AD547" i="7"/>
  <c r="V547" i="7"/>
  <c r="O547" i="7"/>
  <c r="AQ547" i="7" s="1"/>
  <c r="AR547" i="7" s="1"/>
  <c r="AI546" i="7"/>
  <c r="AD546" i="7"/>
  <c r="V546" i="7"/>
  <c r="O546" i="7"/>
  <c r="AQ546" i="7" s="1"/>
  <c r="AR546" i="7" s="1"/>
  <c r="AI545" i="7"/>
  <c r="AD545" i="7"/>
  <c r="V545" i="7"/>
  <c r="O545" i="7"/>
  <c r="AQ545" i="7" s="1"/>
  <c r="AR545" i="7" s="1"/>
  <c r="AI544" i="7"/>
  <c r="AD544" i="7"/>
  <c r="V544" i="7"/>
  <c r="O544" i="7"/>
  <c r="AQ544" i="7" s="1"/>
  <c r="AR544" i="7" s="1"/>
  <c r="AI543" i="7"/>
  <c r="AD543" i="7"/>
  <c r="V543" i="7"/>
  <c r="O543" i="7"/>
  <c r="AQ543" i="7" s="1"/>
  <c r="AR543" i="7" s="1"/>
  <c r="AI542" i="7"/>
  <c r="AD542" i="7"/>
  <c r="V542" i="7"/>
  <c r="O542" i="7"/>
  <c r="AQ542" i="7" s="1"/>
  <c r="AR542" i="7" s="1"/>
  <c r="AI541" i="7"/>
  <c r="AD541" i="7"/>
  <c r="V541" i="7"/>
  <c r="O541" i="7"/>
  <c r="AQ541" i="7" s="1"/>
  <c r="AR541" i="7" s="1"/>
  <c r="AI540" i="7"/>
  <c r="AD540" i="7"/>
  <c r="V540" i="7"/>
  <c r="O540" i="7"/>
  <c r="AQ540" i="7" s="1"/>
  <c r="AR540" i="7" s="1"/>
  <c r="AI539" i="7"/>
  <c r="AD539" i="7"/>
  <c r="V539" i="7"/>
  <c r="O539" i="7"/>
  <c r="AQ539" i="7" s="1"/>
  <c r="AR539" i="7" s="1"/>
  <c r="AI538" i="7"/>
  <c r="AD538" i="7"/>
  <c r="V538" i="7"/>
  <c r="O538" i="7"/>
  <c r="AQ538" i="7" s="1"/>
  <c r="AR538" i="7" s="1"/>
  <c r="AI537" i="7"/>
  <c r="AD537" i="7"/>
  <c r="V537" i="7"/>
  <c r="O537" i="7"/>
  <c r="AQ537" i="7" s="1"/>
  <c r="AR537" i="7" s="1"/>
  <c r="AI536" i="7"/>
  <c r="AD536" i="7"/>
  <c r="V536" i="7"/>
  <c r="O536" i="7"/>
  <c r="AQ536" i="7" s="1"/>
  <c r="AR536" i="7" s="1"/>
  <c r="AI535" i="7"/>
  <c r="AD535" i="7"/>
  <c r="V535" i="7"/>
  <c r="O535" i="7"/>
  <c r="AQ535" i="7" s="1"/>
  <c r="AR535" i="7" s="1"/>
  <c r="AI534" i="7"/>
  <c r="AD534" i="7"/>
  <c r="V534" i="7"/>
  <c r="O534" i="7"/>
  <c r="AQ534" i="7" s="1"/>
  <c r="AR534" i="7" s="1"/>
  <c r="AI533" i="7"/>
  <c r="AD533" i="7"/>
  <c r="V533" i="7"/>
  <c r="O533" i="7"/>
  <c r="AQ533" i="7"/>
  <c r="AR533" i="7" s="1"/>
  <c r="AI532" i="7"/>
  <c r="AD532" i="7"/>
  <c r="V532" i="7"/>
  <c r="O532" i="7"/>
  <c r="AQ532" i="7" s="1"/>
  <c r="AR532" i="7" s="1"/>
  <c r="AI531" i="7"/>
  <c r="AD531" i="7"/>
  <c r="V531" i="7"/>
  <c r="O531" i="7"/>
  <c r="AQ531" i="7"/>
  <c r="AR531" i="7" s="1"/>
  <c r="AI530" i="7"/>
  <c r="AD530" i="7"/>
  <c r="V530" i="7"/>
  <c r="O530" i="7"/>
  <c r="AQ530" i="7" s="1"/>
  <c r="AR530" i="7" s="1"/>
  <c r="AI529" i="7"/>
  <c r="AD529" i="7"/>
  <c r="V529" i="7"/>
  <c r="O529" i="7"/>
  <c r="AQ529" i="7" s="1"/>
  <c r="AR529" i="7" s="1"/>
  <c r="AI528" i="7"/>
  <c r="AD528" i="7"/>
  <c r="V528" i="7"/>
  <c r="O528" i="7"/>
  <c r="AQ528" i="7" s="1"/>
  <c r="AR528" i="7" s="1"/>
  <c r="AI527" i="7"/>
  <c r="AD527" i="7"/>
  <c r="V527" i="7"/>
  <c r="O527" i="7"/>
  <c r="AQ527" i="7" s="1"/>
  <c r="AR527" i="7" s="1"/>
  <c r="AI526" i="7"/>
  <c r="AD526" i="7"/>
  <c r="V526" i="7"/>
  <c r="O526" i="7"/>
  <c r="AQ526" i="7" s="1"/>
  <c r="AR526" i="7" s="1"/>
  <c r="AI525" i="7"/>
  <c r="AD525" i="7"/>
  <c r="V525" i="7"/>
  <c r="O525" i="7"/>
  <c r="AQ525" i="7" s="1"/>
  <c r="AR525" i="7" s="1"/>
  <c r="AI524" i="7"/>
  <c r="AD524" i="7"/>
  <c r="V524" i="7"/>
  <c r="O524" i="7"/>
  <c r="AQ524" i="7" s="1"/>
  <c r="AR524" i="7" s="1"/>
  <c r="AI523" i="7"/>
  <c r="AD523" i="7"/>
  <c r="V523" i="7"/>
  <c r="O523" i="7"/>
  <c r="AQ523" i="7" s="1"/>
  <c r="AR523" i="7" s="1"/>
  <c r="AI522" i="7"/>
  <c r="AD522" i="7"/>
  <c r="V522" i="7"/>
  <c r="O522" i="7"/>
  <c r="AQ522" i="7" s="1"/>
  <c r="AR522" i="7" s="1"/>
  <c r="AI521" i="7"/>
  <c r="AD521" i="7"/>
  <c r="V521" i="7"/>
  <c r="O521" i="7"/>
  <c r="AQ521" i="7" s="1"/>
  <c r="AR521" i="7" s="1"/>
  <c r="AI520" i="7"/>
  <c r="AD520" i="7"/>
  <c r="V520" i="7"/>
  <c r="O520" i="7"/>
  <c r="AQ520" i="7" s="1"/>
  <c r="AR520" i="7" s="1"/>
  <c r="AI519" i="7"/>
  <c r="AD519" i="7"/>
  <c r="V519" i="7"/>
  <c r="O519" i="7"/>
  <c r="AQ519" i="7" s="1"/>
  <c r="AR519" i="7" s="1"/>
  <c r="AI518" i="7"/>
  <c r="AD518" i="7"/>
  <c r="V518" i="7"/>
  <c r="O518" i="7"/>
  <c r="AQ518" i="7" s="1"/>
  <c r="AR518" i="7" s="1"/>
  <c r="AI517" i="7"/>
  <c r="AD517" i="7"/>
  <c r="V517" i="7"/>
  <c r="O517" i="7"/>
  <c r="AQ517" i="7" s="1"/>
  <c r="AR517" i="7" s="1"/>
  <c r="AI516" i="7"/>
  <c r="AD516" i="7"/>
  <c r="V516" i="7"/>
  <c r="O516" i="7"/>
  <c r="AQ516" i="7" s="1"/>
  <c r="AR516" i="7" s="1"/>
  <c r="AI515" i="7"/>
  <c r="AD515" i="7"/>
  <c r="V515" i="7"/>
  <c r="O515" i="7"/>
  <c r="AQ515" i="7" s="1"/>
  <c r="AR515" i="7" s="1"/>
  <c r="AI514" i="7"/>
  <c r="AD514" i="7"/>
  <c r="V514" i="7"/>
  <c r="O514" i="7"/>
  <c r="AQ514" i="7"/>
  <c r="AR514" i="7" s="1"/>
  <c r="AI513" i="7"/>
  <c r="AD513" i="7"/>
  <c r="V513" i="7"/>
  <c r="O513" i="7"/>
  <c r="AQ513" i="7" s="1"/>
  <c r="AR513" i="7" s="1"/>
  <c r="AI512" i="7"/>
  <c r="AD512" i="7"/>
  <c r="V512" i="7"/>
  <c r="O512" i="7"/>
  <c r="AQ512" i="7" s="1"/>
  <c r="AR512" i="7" s="1"/>
  <c r="AI511" i="7"/>
  <c r="AD511" i="7"/>
  <c r="V511" i="7"/>
  <c r="O511" i="7"/>
  <c r="AQ511" i="7" s="1"/>
  <c r="AR511" i="7" s="1"/>
  <c r="AI510" i="7"/>
  <c r="AD510" i="7"/>
  <c r="V510" i="7"/>
  <c r="O510" i="7"/>
  <c r="AQ510" i="7" s="1"/>
  <c r="AR510" i="7" s="1"/>
  <c r="AI509" i="7"/>
  <c r="AD509" i="7"/>
  <c r="V509" i="7"/>
  <c r="O509" i="7"/>
  <c r="AQ509" i="7"/>
  <c r="AR509" i="7" s="1"/>
  <c r="AI508" i="7"/>
  <c r="AD508" i="7"/>
  <c r="V508" i="7"/>
  <c r="O508" i="7"/>
  <c r="AQ508" i="7" s="1"/>
  <c r="AR508" i="7" s="1"/>
  <c r="AI507" i="7"/>
  <c r="AD507" i="7"/>
  <c r="V507" i="7"/>
  <c r="O507" i="7"/>
  <c r="AQ507" i="7" s="1"/>
  <c r="AR507" i="7" s="1"/>
  <c r="AI506" i="7"/>
  <c r="AD506" i="7"/>
  <c r="V506" i="7"/>
  <c r="O506" i="7"/>
  <c r="AQ506" i="7" s="1"/>
  <c r="AR506" i="7" s="1"/>
  <c r="AI505" i="7"/>
  <c r="AD505" i="7"/>
  <c r="V505" i="7"/>
  <c r="O505" i="7"/>
  <c r="AQ505" i="7" s="1"/>
  <c r="AR505" i="7" s="1"/>
  <c r="AI504" i="7"/>
  <c r="AD504" i="7"/>
  <c r="V504" i="7"/>
  <c r="O504" i="7"/>
  <c r="AQ504" i="7" s="1"/>
  <c r="AR504" i="7" s="1"/>
  <c r="AI503" i="7"/>
  <c r="AD503" i="7"/>
  <c r="V503" i="7"/>
  <c r="O503" i="7"/>
  <c r="AQ503" i="7" s="1"/>
  <c r="AR503" i="7" s="1"/>
  <c r="AI502" i="7"/>
  <c r="AD502" i="7"/>
  <c r="V502" i="7"/>
  <c r="O502" i="7"/>
  <c r="AQ502" i="7" s="1"/>
  <c r="AR502" i="7" s="1"/>
  <c r="AI501" i="7"/>
  <c r="AD501" i="7"/>
  <c r="V501" i="7"/>
  <c r="O501" i="7"/>
  <c r="AQ501" i="7" s="1"/>
  <c r="AR501" i="7" s="1"/>
  <c r="AI500" i="7"/>
  <c r="AD500" i="7"/>
  <c r="V500" i="7"/>
  <c r="O500" i="7"/>
  <c r="AQ500" i="7" s="1"/>
  <c r="AR500" i="7" s="1"/>
  <c r="AI499" i="7"/>
  <c r="AD499" i="7"/>
  <c r="V499" i="7"/>
  <c r="O499" i="7"/>
  <c r="AQ499" i="7" s="1"/>
  <c r="AR499" i="7" s="1"/>
  <c r="AI498" i="7"/>
  <c r="AD498" i="7"/>
  <c r="V498" i="7"/>
  <c r="O498" i="7"/>
  <c r="AQ498" i="7" s="1"/>
  <c r="AR498" i="7" s="1"/>
  <c r="AI497" i="7"/>
  <c r="AD497" i="7"/>
  <c r="V497" i="7"/>
  <c r="O497" i="7"/>
  <c r="AQ497" i="7" s="1"/>
  <c r="AR497" i="7" s="1"/>
  <c r="AI496" i="7"/>
  <c r="AD496" i="7"/>
  <c r="V496" i="7"/>
  <c r="O496" i="7"/>
  <c r="AQ496" i="7" s="1"/>
  <c r="AR496" i="7" s="1"/>
  <c r="AI495" i="7"/>
  <c r="AD495" i="7"/>
  <c r="V495" i="7"/>
  <c r="O495" i="7"/>
  <c r="AQ495" i="7" s="1"/>
  <c r="AR495" i="7" s="1"/>
  <c r="AI494" i="7"/>
  <c r="AD494" i="7"/>
  <c r="V494" i="7"/>
  <c r="O494" i="7"/>
  <c r="AQ494" i="7"/>
  <c r="AR494" i="7" s="1"/>
  <c r="AI493" i="7"/>
  <c r="AD493" i="7"/>
  <c r="V493" i="7"/>
  <c r="O493" i="7"/>
  <c r="AQ493" i="7" s="1"/>
  <c r="AR493" i="7" s="1"/>
  <c r="AI492" i="7"/>
  <c r="AD492" i="7"/>
  <c r="V492" i="7"/>
  <c r="O492" i="7"/>
  <c r="AQ492" i="7" s="1"/>
  <c r="AR492" i="7" s="1"/>
  <c r="AI491" i="7"/>
  <c r="AD491" i="7"/>
  <c r="V491" i="7"/>
  <c r="O491" i="7"/>
  <c r="AQ491" i="7" s="1"/>
  <c r="AR491" i="7" s="1"/>
  <c r="AI490" i="7"/>
  <c r="AD490" i="7"/>
  <c r="V490" i="7"/>
  <c r="O490" i="7"/>
  <c r="AQ490" i="7" s="1"/>
  <c r="AR490" i="7" s="1"/>
  <c r="AI489" i="7"/>
  <c r="AD489" i="7"/>
  <c r="V489" i="7"/>
  <c r="O489" i="7"/>
  <c r="AQ489" i="7" s="1"/>
  <c r="AR489" i="7" s="1"/>
  <c r="AI488" i="7"/>
  <c r="AD488" i="7"/>
  <c r="V488" i="7"/>
  <c r="O488" i="7"/>
  <c r="AQ488" i="7" s="1"/>
  <c r="AR488" i="7" s="1"/>
  <c r="AI487" i="7"/>
  <c r="AD487" i="7"/>
  <c r="V487" i="7"/>
  <c r="O487" i="7"/>
  <c r="AQ487" i="7" s="1"/>
  <c r="AR487" i="7" s="1"/>
  <c r="AI486" i="7"/>
  <c r="AD486" i="7"/>
  <c r="V486" i="7"/>
  <c r="O486" i="7"/>
  <c r="AQ486" i="7" s="1"/>
  <c r="AR486" i="7" s="1"/>
  <c r="AI485" i="7"/>
  <c r="AD485" i="7"/>
  <c r="V485" i="7"/>
  <c r="O485" i="7"/>
  <c r="AQ485" i="7" s="1"/>
  <c r="AR485" i="7" s="1"/>
  <c r="AI484" i="7"/>
  <c r="AD484" i="7"/>
  <c r="V484" i="7"/>
  <c r="O484" i="7"/>
  <c r="AQ484" i="7"/>
  <c r="AR484" i="7" s="1"/>
  <c r="AI483" i="7"/>
  <c r="AD483" i="7"/>
  <c r="V483" i="7"/>
  <c r="O483" i="7"/>
  <c r="AQ483" i="7"/>
  <c r="AR483" i="7" s="1"/>
  <c r="AI482" i="7"/>
  <c r="AD482" i="7"/>
  <c r="V482" i="7"/>
  <c r="O482" i="7"/>
  <c r="AQ482" i="7" s="1"/>
  <c r="AR482" i="7" s="1"/>
  <c r="AI481" i="7"/>
  <c r="AD481" i="7"/>
  <c r="V481" i="7"/>
  <c r="O481" i="7"/>
  <c r="AQ481" i="7" s="1"/>
  <c r="AR481" i="7" s="1"/>
  <c r="AI480" i="7"/>
  <c r="AD480" i="7"/>
  <c r="V480" i="7"/>
  <c r="O480" i="7"/>
  <c r="AQ480" i="7" s="1"/>
  <c r="AR480" i="7" s="1"/>
  <c r="AI479" i="7"/>
  <c r="AD479" i="7"/>
  <c r="V479" i="7"/>
  <c r="O479" i="7"/>
  <c r="AQ479" i="7" s="1"/>
  <c r="AR479" i="7" s="1"/>
  <c r="AI478" i="7"/>
  <c r="AD478" i="7"/>
  <c r="V478" i="7"/>
  <c r="O478" i="7"/>
  <c r="AQ478" i="7" s="1"/>
  <c r="AR478" i="7" s="1"/>
  <c r="AI477" i="7"/>
  <c r="AD477" i="7"/>
  <c r="V477" i="7"/>
  <c r="O477" i="7"/>
  <c r="AQ477" i="7" s="1"/>
  <c r="AR477" i="7" s="1"/>
  <c r="AI476" i="7"/>
  <c r="AD476" i="7"/>
  <c r="V476" i="7"/>
  <c r="O476" i="7"/>
  <c r="AQ476" i="7" s="1"/>
  <c r="AR476" i="7" s="1"/>
  <c r="AI475" i="7"/>
  <c r="AD475" i="7"/>
  <c r="V475" i="7"/>
  <c r="O475" i="7"/>
  <c r="AQ475" i="7" s="1"/>
  <c r="AR475" i="7" s="1"/>
  <c r="AI474" i="7"/>
  <c r="AD474" i="7"/>
  <c r="V474" i="7"/>
  <c r="O474" i="7"/>
  <c r="AQ474" i="7" s="1"/>
  <c r="AR474" i="7" s="1"/>
  <c r="AI473" i="7"/>
  <c r="AD473" i="7"/>
  <c r="V473" i="7"/>
  <c r="O473" i="7"/>
  <c r="AQ473" i="7" s="1"/>
  <c r="AR473" i="7" s="1"/>
  <c r="AI472" i="7"/>
  <c r="AD472" i="7"/>
  <c r="V472" i="7"/>
  <c r="O472" i="7"/>
  <c r="AQ472" i="7" s="1"/>
  <c r="AR472" i="7" s="1"/>
  <c r="AI471" i="7"/>
  <c r="AD471" i="7"/>
  <c r="V471" i="7"/>
  <c r="O471" i="7"/>
  <c r="AQ471" i="7"/>
  <c r="AR471" i="7" s="1"/>
  <c r="AI470" i="7"/>
  <c r="AD470" i="7"/>
  <c r="V470" i="7"/>
  <c r="O470" i="7"/>
  <c r="AQ470" i="7" s="1"/>
  <c r="AR470" i="7" s="1"/>
  <c r="AI469" i="7"/>
  <c r="AD469" i="7"/>
  <c r="V469" i="7"/>
  <c r="O469" i="7"/>
  <c r="AQ469" i="7" s="1"/>
  <c r="AR469" i="7" s="1"/>
  <c r="AI468" i="7"/>
  <c r="AD468" i="7"/>
  <c r="V468" i="7"/>
  <c r="O468" i="7"/>
  <c r="AQ468" i="7"/>
  <c r="AR468" i="7" s="1"/>
  <c r="AI467" i="7"/>
  <c r="AD467" i="7"/>
  <c r="V467" i="7"/>
  <c r="O467" i="7"/>
  <c r="AQ467" i="7" s="1"/>
  <c r="AR467" i="7" s="1"/>
  <c r="AI466" i="7"/>
  <c r="AD466" i="7"/>
  <c r="V466" i="7"/>
  <c r="O466" i="7"/>
  <c r="AQ466" i="7" s="1"/>
  <c r="AR466" i="7" s="1"/>
  <c r="AI465" i="7"/>
  <c r="AD465" i="7"/>
  <c r="V465" i="7"/>
  <c r="O465" i="7"/>
  <c r="AQ465" i="7" s="1"/>
  <c r="AR465" i="7" s="1"/>
  <c r="AI464" i="7"/>
  <c r="AD464" i="7"/>
  <c r="V464" i="7"/>
  <c r="O464" i="7"/>
  <c r="AQ464" i="7" s="1"/>
  <c r="AR464" i="7" s="1"/>
  <c r="AI463" i="7"/>
  <c r="AD463" i="7"/>
  <c r="V463" i="7"/>
  <c r="O463" i="7"/>
  <c r="AQ463" i="7" s="1"/>
  <c r="AR463" i="7" s="1"/>
  <c r="AI462" i="7"/>
  <c r="AD462" i="7"/>
  <c r="V462" i="7"/>
  <c r="O462" i="7"/>
  <c r="AQ462" i="7" s="1"/>
  <c r="AR462" i="7"/>
  <c r="AI461" i="7"/>
  <c r="AD461" i="7"/>
  <c r="V461" i="7"/>
  <c r="O461" i="7"/>
  <c r="AQ461" i="7" s="1"/>
  <c r="AR461" i="7" s="1"/>
  <c r="AI460" i="7"/>
  <c r="AD460" i="7"/>
  <c r="V460" i="7"/>
  <c r="O460" i="7"/>
  <c r="AQ460" i="7" s="1"/>
  <c r="AR460" i="7" s="1"/>
  <c r="AI459" i="7"/>
  <c r="AD459" i="7"/>
  <c r="V459" i="7"/>
  <c r="O459" i="7"/>
  <c r="AQ459" i="7" s="1"/>
  <c r="AR459" i="7" s="1"/>
  <c r="AI458" i="7"/>
  <c r="AD458" i="7"/>
  <c r="V458" i="7"/>
  <c r="O458" i="7"/>
  <c r="AQ458" i="7" s="1"/>
  <c r="AR458" i="7" s="1"/>
  <c r="AI457" i="7"/>
  <c r="AD457" i="7"/>
  <c r="V457" i="7"/>
  <c r="O457" i="7"/>
  <c r="AQ457" i="7"/>
  <c r="AR457" i="7" s="1"/>
  <c r="AI456" i="7"/>
  <c r="AD456" i="7"/>
  <c r="V456" i="7"/>
  <c r="O456" i="7"/>
  <c r="AQ456" i="7" s="1"/>
  <c r="AR456" i="7" s="1"/>
  <c r="AI455" i="7"/>
  <c r="AD455" i="7"/>
  <c r="V455" i="7"/>
  <c r="O455" i="7"/>
  <c r="AQ455" i="7" s="1"/>
  <c r="AR455" i="7" s="1"/>
  <c r="AI454" i="7"/>
  <c r="AD454" i="7"/>
  <c r="V454" i="7"/>
  <c r="O454" i="7"/>
  <c r="AQ454" i="7"/>
  <c r="AR454" i="7" s="1"/>
  <c r="AI453" i="7"/>
  <c r="AD453" i="7"/>
  <c r="V453" i="7"/>
  <c r="O453" i="7"/>
  <c r="AQ453" i="7" s="1"/>
  <c r="AR453" i="7" s="1"/>
  <c r="AI452" i="7"/>
  <c r="AD452" i="7"/>
  <c r="V452" i="7"/>
  <c r="O452" i="7"/>
  <c r="AQ452" i="7" s="1"/>
  <c r="AR452" i="7" s="1"/>
  <c r="AI451" i="7"/>
  <c r="AD451" i="7"/>
  <c r="V451" i="7"/>
  <c r="O451" i="7"/>
  <c r="AQ451" i="7" s="1"/>
  <c r="AR451" i="7" s="1"/>
  <c r="AI450" i="7"/>
  <c r="AD450" i="7"/>
  <c r="V450" i="7"/>
  <c r="O450" i="7"/>
  <c r="AQ450" i="7" s="1"/>
  <c r="AR450" i="7" s="1"/>
  <c r="AI449" i="7"/>
  <c r="AD449" i="7"/>
  <c r="V449" i="7"/>
  <c r="O449" i="7"/>
  <c r="AQ449" i="7" s="1"/>
  <c r="AR449" i="7" s="1"/>
  <c r="AI448" i="7"/>
  <c r="AD448" i="7"/>
  <c r="V448" i="7"/>
  <c r="O448" i="7"/>
  <c r="AQ448" i="7" s="1"/>
  <c r="AR448" i="7" s="1"/>
  <c r="AI447" i="7"/>
  <c r="AD447" i="7"/>
  <c r="V447" i="7"/>
  <c r="O447" i="7"/>
  <c r="AQ447" i="7" s="1"/>
  <c r="AR447" i="7" s="1"/>
  <c r="AI446" i="7"/>
  <c r="AD446" i="7"/>
  <c r="V446" i="7"/>
  <c r="O446" i="7"/>
  <c r="AQ446" i="7" s="1"/>
  <c r="AR446" i="7" s="1"/>
  <c r="AI445" i="7"/>
  <c r="AD445" i="7"/>
  <c r="V445" i="7"/>
  <c r="O445" i="7"/>
  <c r="AQ445" i="7" s="1"/>
  <c r="AR445" i="7" s="1"/>
  <c r="AI444" i="7"/>
  <c r="AD444" i="7"/>
  <c r="V444" i="7"/>
  <c r="O444" i="7"/>
  <c r="AQ444" i="7"/>
  <c r="AR444" i="7" s="1"/>
  <c r="AI443" i="7"/>
  <c r="AD443" i="7"/>
  <c r="V443" i="7"/>
  <c r="O443" i="7"/>
  <c r="AQ443" i="7" s="1"/>
  <c r="AR443" i="7" s="1"/>
  <c r="AI442" i="7"/>
  <c r="AD442" i="7"/>
  <c r="V442" i="7"/>
  <c r="O442" i="7"/>
  <c r="AQ442" i="7" s="1"/>
  <c r="AR442" i="7" s="1"/>
  <c r="AI441" i="7"/>
  <c r="AD441" i="7"/>
  <c r="V441" i="7"/>
  <c r="O441" i="7"/>
  <c r="AQ441" i="7"/>
  <c r="AR441" i="7" s="1"/>
  <c r="AI440" i="7"/>
  <c r="AD440" i="7"/>
  <c r="V440" i="7"/>
  <c r="O440" i="7"/>
  <c r="AQ440" i="7" s="1"/>
  <c r="AR440" i="7" s="1"/>
  <c r="AI439" i="7"/>
  <c r="AD439" i="7"/>
  <c r="V439" i="7"/>
  <c r="O439" i="7"/>
  <c r="AQ439" i="7" s="1"/>
  <c r="AR439" i="7" s="1"/>
  <c r="AI438" i="7"/>
  <c r="AD438" i="7"/>
  <c r="V438" i="7"/>
  <c r="O438" i="7"/>
  <c r="AQ438" i="7"/>
  <c r="AR438" i="7" s="1"/>
  <c r="AI437" i="7"/>
  <c r="AD437" i="7"/>
  <c r="V437" i="7"/>
  <c r="O437" i="7"/>
  <c r="AQ437" i="7" s="1"/>
  <c r="AR437" i="7" s="1"/>
  <c r="AI436" i="7"/>
  <c r="AD436" i="7"/>
  <c r="V436" i="7"/>
  <c r="O436" i="7"/>
  <c r="AQ436" i="7" s="1"/>
  <c r="AR436" i="7" s="1"/>
  <c r="AI435" i="7"/>
  <c r="AD435" i="7"/>
  <c r="V435" i="7"/>
  <c r="O435" i="7"/>
  <c r="AQ435" i="7" s="1"/>
  <c r="AR435" i="7" s="1"/>
  <c r="AI434" i="7"/>
  <c r="AD434" i="7"/>
  <c r="V434" i="7"/>
  <c r="O434" i="7"/>
  <c r="AQ434" i="7"/>
  <c r="AR434" i="7" s="1"/>
  <c r="AI433" i="7"/>
  <c r="AD433" i="7"/>
  <c r="V433" i="7"/>
  <c r="O433" i="7"/>
  <c r="AQ433" i="7" s="1"/>
  <c r="AR433" i="7" s="1"/>
  <c r="AI432" i="7"/>
  <c r="AD432" i="7"/>
  <c r="V432" i="7"/>
  <c r="O432" i="7"/>
  <c r="AQ432" i="7" s="1"/>
  <c r="AR432" i="7" s="1"/>
  <c r="AI431" i="7"/>
  <c r="AD431" i="7"/>
  <c r="V431" i="7"/>
  <c r="O431" i="7"/>
  <c r="AQ431" i="7" s="1"/>
  <c r="AR431" i="7" s="1"/>
  <c r="AI430" i="7"/>
  <c r="AD430" i="7"/>
  <c r="V430" i="7"/>
  <c r="O430" i="7"/>
  <c r="AQ430" i="7" s="1"/>
  <c r="AR430" i="7" s="1"/>
  <c r="AI429" i="7"/>
  <c r="AD429" i="7"/>
  <c r="V429" i="7"/>
  <c r="O429" i="7"/>
  <c r="AQ429" i="7" s="1"/>
  <c r="AR429" i="7" s="1"/>
  <c r="AI428" i="7"/>
  <c r="AD428" i="7"/>
  <c r="V428" i="7"/>
  <c r="O428" i="7"/>
  <c r="AQ428" i="7" s="1"/>
  <c r="AR428" i="7" s="1"/>
  <c r="AI427" i="7"/>
  <c r="AD427" i="7"/>
  <c r="V427" i="7"/>
  <c r="O427" i="7"/>
  <c r="AQ427" i="7" s="1"/>
  <c r="AR427" i="7" s="1"/>
  <c r="AI426" i="7"/>
  <c r="AD426" i="7"/>
  <c r="V426" i="7"/>
  <c r="O426" i="7"/>
  <c r="AQ426" i="7" s="1"/>
  <c r="AR426" i="7" s="1"/>
  <c r="AI425" i="7"/>
  <c r="AD425" i="7"/>
  <c r="V425" i="7"/>
  <c r="O425" i="7"/>
  <c r="AQ425" i="7" s="1"/>
  <c r="AR425" i="7" s="1"/>
  <c r="AI424" i="7"/>
  <c r="AD424" i="7"/>
  <c r="V424" i="7"/>
  <c r="O424" i="7"/>
  <c r="AQ424" i="7" s="1"/>
  <c r="AR424" i="7" s="1"/>
  <c r="AI423" i="7"/>
  <c r="AD423" i="7"/>
  <c r="V423" i="7"/>
  <c r="O423" i="7"/>
  <c r="AQ423" i="7" s="1"/>
  <c r="AR423" i="7" s="1"/>
  <c r="AI422" i="7"/>
  <c r="AD422" i="7"/>
  <c r="V422" i="7"/>
  <c r="O422" i="7"/>
  <c r="AQ422" i="7" s="1"/>
  <c r="AR422" i="7" s="1"/>
  <c r="AI421" i="7"/>
  <c r="AD421" i="7"/>
  <c r="V421" i="7"/>
  <c r="O421" i="7"/>
  <c r="AQ421" i="7" s="1"/>
  <c r="AR421" i="7" s="1"/>
  <c r="AI420" i="7"/>
  <c r="AD420" i="7"/>
  <c r="V420" i="7"/>
  <c r="O420" i="7"/>
  <c r="AQ420" i="7" s="1"/>
  <c r="AR420" i="7" s="1"/>
  <c r="AI419" i="7"/>
  <c r="AD419" i="7"/>
  <c r="V419" i="7"/>
  <c r="O419" i="7"/>
  <c r="AQ419" i="7"/>
  <c r="AR419" i="7" s="1"/>
  <c r="AI418" i="7"/>
  <c r="AD418" i="7"/>
  <c r="V418" i="7"/>
  <c r="O418" i="7"/>
  <c r="AQ418" i="7" s="1"/>
  <c r="AR418" i="7" s="1"/>
  <c r="AI417" i="7"/>
  <c r="AD417" i="7"/>
  <c r="V417" i="7"/>
  <c r="O417" i="7"/>
  <c r="AQ417" i="7" s="1"/>
  <c r="AR417" i="7" s="1"/>
  <c r="AI416" i="7"/>
  <c r="AD416" i="7"/>
  <c r="V416" i="7"/>
  <c r="O416" i="7"/>
  <c r="AQ416" i="7" s="1"/>
  <c r="AR416" i="7" s="1"/>
  <c r="AI415" i="7"/>
  <c r="AD415" i="7"/>
  <c r="V415" i="7"/>
  <c r="O415" i="7"/>
  <c r="AQ415" i="7" s="1"/>
  <c r="AR415" i="7" s="1"/>
  <c r="AI414" i="7"/>
  <c r="AD414" i="7"/>
  <c r="V414" i="7"/>
  <c r="O414" i="7"/>
  <c r="AQ414" i="7" s="1"/>
  <c r="AR414" i="7" s="1"/>
  <c r="AI413" i="7"/>
  <c r="AD413" i="7"/>
  <c r="V413" i="7"/>
  <c r="O413" i="7"/>
  <c r="AQ413" i="7" s="1"/>
  <c r="AR413" i="7" s="1"/>
  <c r="AI412" i="7"/>
  <c r="AD412" i="7"/>
  <c r="V412" i="7"/>
  <c r="O412" i="7"/>
  <c r="AQ412" i="7" s="1"/>
  <c r="AR412" i="7" s="1"/>
  <c r="AI411" i="7"/>
  <c r="AD411" i="7"/>
  <c r="V411" i="7"/>
  <c r="O411" i="7"/>
  <c r="AQ411" i="7" s="1"/>
  <c r="AR411" i="7" s="1"/>
  <c r="AI410" i="7"/>
  <c r="AD410" i="7"/>
  <c r="V410" i="7"/>
  <c r="O410" i="7"/>
  <c r="AQ410" i="7" s="1"/>
  <c r="AR410" i="7" s="1"/>
  <c r="AI409" i="7"/>
  <c r="AD409" i="7"/>
  <c r="V409" i="7"/>
  <c r="O409" i="7"/>
  <c r="AQ409" i="7" s="1"/>
  <c r="AR409" i="7" s="1"/>
  <c r="AI408" i="7"/>
  <c r="AD408" i="7"/>
  <c r="V408" i="7"/>
  <c r="O408" i="7"/>
  <c r="AQ408" i="7" s="1"/>
  <c r="AR408" i="7" s="1"/>
  <c r="AI407" i="7"/>
  <c r="AD407" i="7"/>
  <c r="V407" i="7"/>
  <c r="O407" i="7"/>
  <c r="AQ407" i="7" s="1"/>
  <c r="AR407" i="7" s="1"/>
  <c r="AI406" i="7"/>
  <c r="AD406" i="7"/>
  <c r="V406" i="7"/>
  <c r="O406" i="7"/>
  <c r="AQ406" i="7" s="1"/>
  <c r="AR406" i="7" s="1"/>
  <c r="AI405" i="7"/>
  <c r="AD405" i="7"/>
  <c r="V405" i="7"/>
  <c r="O405" i="7"/>
  <c r="AQ405" i="7" s="1"/>
  <c r="AR405" i="7" s="1"/>
  <c r="AI404" i="7"/>
  <c r="AD404" i="7"/>
  <c r="V404" i="7"/>
  <c r="O404" i="7"/>
  <c r="AQ404" i="7" s="1"/>
  <c r="AR404" i="7" s="1"/>
  <c r="AI403" i="7"/>
  <c r="AD403" i="7"/>
  <c r="V403" i="7"/>
  <c r="O403" i="7"/>
  <c r="AQ403" i="7" s="1"/>
  <c r="AR403" i="7" s="1"/>
  <c r="AI402" i="7"/>
  <c r="AD402" i="7"/>
  <c r="V402" i="7"/>
  <c r="O402" i="7"/>
  <c r="AQ402" i="7" s="1"/>
  <c r="AR402" i="7" s="1"/>
  <c r="AI401" i="7"/>
  <c r="AD401" i="7"/>
  <c r="V401" i="7"/>
  <c r="O401" i="7"/>
  <c r="AQ401" i="7" s="1"/>
  <c r="AR401" i="7" s="1"/>
  <c r="AI400" i="7"/>
  <c r="AD400" i="7"/>
  <c r="V400" i="7"/>
  <c r="O400" i="7"/>
  <c r="AQ400" i="7" s="1"/>
  <c r="AR400" i="7" s="1"/>
  <c r="AI399" i="7"/>
  <c r="AD399" i="7"/>
  <c r="V399" i="7"/>
  <c r="O399" i="7"/>
  <c r="AQ399" i="7" s="1"/>
  <c r="AR399" i="7" s="1"/>
  <c r="AI398" i="7"/>
  <c r="AD398" i="7"/>
  <c r="V398" i="7"/>
  <c r="O398" i="7"/>
  <c r="AQ398" i="7" s="1"/>
  <c r="AR398" i="7" s="1"/>
  <c r="AI397" i="7"/>
  <c r="AD397" i="7"/>
  <c r="V397" i="7"/>
  <c r="O397" i="7"/>
  <c r="AQ397" i="7" s="1"/>
  <c r="AR397" i="7" s="1"/>
  <c r="AI396" i="7"/>
  <c r="AD396" i="7"/>
  <c r="V396" i="7"/>
  <c r="O396" i="7"/>
  <c r="AQ396" i="7" s="1"/>
  <c r="AR396" i="7" s="1"/>
  <c r="AI395" i="7"/>
  <c r="AD395" i="7"/>
  <c r="V395" i="7"/>
  <c r="O395" i="7"/>
  <c r="AQ395" i="7" s="1"/>
  <c r="AR395" i="7" s="1"/>
  <c r="AI394" i="7"/>
  <c r="AD394" i="7"/>
  <c r="V394" i="7"/>
  <c r="O394" i="7"/>
  <c r="AQ394" i="7" s="1"/>
  <c r="AR394" i="7" s="1"/>
  <c r="AI393" i="7"/>
  <c r="AD393" i="7"/>
  <c r="V393" i="7"/>
  <c r="O393" i="7"/>
  <c r="AQ393" i="7" s="1"/>
  <c r="AR393" i="7" s="1"/>
  <c r="AI392" i="7"/>
  <c r="AD392" i="7"/>
  <c r="V392" i="7"/>
  <c r="O392" i="7"/>
  <c r="AQ392" i="7" s="1"/>
  <c r="AR392" i="7" s="1"/>
  <c r="AI391" i="7"/>
  <c r="AD391" i="7"/>
  <c r="V391" i="7"/>
  <c r="O391" i="7"/>
  <c r="AQ391" i="7" s="1"/>
  <c r="AR391" i="7" s="1"/>
  <c r="AI390" i="7"/>
  <c r="AD390" i="7"/>
  <c r="V390" i="7"/>
  <c r="O390" i="7"/>
  <c r="AQ390" i="7" s="1"/>
  <c r="AR390" i="7" s="1"/>
  <c r="AI389" i="7"/>
  <c r="AD389" i="7"/>
  <c r="V389" i="7"/>
  <c r="O389" i="7"/>
  <c r="AQ389" i="7" s="1"/>
  <c r="AR389" i="7" s="1"/>
  <c r="AI388" i="7"/>
  <c r="AD388" i="7"/>
  <c r="V388" i="7"/>
  <c r="O388" i="7"/>
  <c r="AQ388" i="7" s="1"/>
  <c r="AR388" i="7" s="1"/>
  <c r="AI387" i="7"/>
  <c r="AD387" i="7"/>
  <c r="V387" i="7"/>
  <c r="O387" i="7"/>
  <c r="AQ387" i="7" s="1"/>
  <c r="AR387" i="7" s="1"/>
  <c r="AI386" i="7"/>
  <c r="AD386" i="7"/>
  <c r="V386" i="7"/>
  <c r="O386" i="7"/>
  <c r="AQ386" i="7" s="1"/>
  <c r="AR386" i="7" s="1"/>
  <c r="AI385" i="7"/>
  <c r="AD385" i="7"/>
  <c r="V385" i="7"/>
  <c r="O385" i="7"/>
  <c r="AQ385" i="7"/>
  <c r="AR385" i="7" s="1"/>
  <c r="AI384" i="7"/>
  <c r="AD384" i="7"/>
  <c r="V384" i="7"/>
  <c r="O384" i="7"/>
  <c r="AQ384" i="7" s="1"/>
  <c r="AR384" i="7" s="1"/>
  <c r="AI383" i="7"/>
  <c r="AD383" i="7"/>
  <c r="V383" i="7"/>
  <c r="O383" i="7"/>
  <c r="AQ383" i="7" s="1"/>
  <c r="AR383" i="7" s="1"/>
  <c r="AI382" i="7"/>
  <c r="AD382" i="7"/>
  <c r="V382" i="7"/>
  <c r="O382" i="7"/>
  <c r="AQ382" i="7" s="1"/>
  <c r="AR382" i="7" s="1"/>
  <c r="AI381" i="7"/>
  <c r="AD381" i="7"/>
  <c r="V381" i="7"/>
  <c r="O381" i="7"/>
  <c r="AQ381" i="7" s="1"/>
  <c r="AR381" i="7" s="1"/>
  <c r="AI380" i="7"/>
  <c r="AD380" i="7"/>
  <c r="V380" i="7"/>
  <c r="O380" i="7"/>
  <c r="AQ380" i="7" s="1"/>
  <c r="AR380" i="7" s="1"/>
  <c r="AI379" i="7"/>
  <c r="AD379" i="7"/>
  <c r="V379" i="7"/>
  <c r="O379" i="7"/>
  <c r="AQ379" i="7" s="1"/>
  <c r="AR379" i="7" s="1"/>
  <c r="AI378" i="7"/>
  <c r="AD378" i="7"/>
  <c r="V378" i="7"/>
  <c r="O378" i="7"/>
  <c r="AQ378" i="7" s="1"/>
  <c r="AR378" i="7" s="1"/>
  <c r="AI377" i="7"/>
  <c r="AD377" i="7"/>
  <c r="V377" i="7"/>
  <c r="O377" i="7"/>
  <c r="AQ377" i="7" s="1"/>
  <c r="AR377" i="7" s="1"/>
  <c r="AI376" i="7"/>
  <c r="AD376" i="7"/>
  <c r="V376" i="7"/>
  <c r="O376" i="7"/>
  <c r="AQ376" i="7" s="1"/>
  <c r="AR376" i="7" s="1"/>
  <c r="AI375" i="7"/>
  <c r="AD375" i="7"/>
  <c r="V375" i="7"/>
  <c r="O375" i="7"/>
  <c r="AQ375" i="7" s="1"/>
  <c r="AR375" i="7" s="1"/>
  <c r="AI374" i="7"/>
  <c r="AD374" i="7"/>
  <c r="V374" i="7"/>
  <c r="O374" i="7"/>
  <c r="AQ374" i="7" s="1"/>
  <c r="AR374" i="7" s="1"/>
  <c r="AI373" i="7"/>
  <c r="AD373" i="7"/>
  <c r="V373" i="7"/>
  <c r="O373" i="7"/>
  <c r="AQ373" i="7" s="1"/>
  <c r="AR373" i="7" s="1"/>
  <c r="AI372" i="7"/>
  <c r="AD372" i="7"/>
  <c r="V372" i="7"/>
  <c r="O372" i="7"/>
  <c r="AQ372" i="7" s="1"/>
  <c r="AR372" i="7" s="1"/>
  <c r="AI371" i="7"/>
  <c r="AD371" i="7"/>
  <c r="V371" i="7"/>
  <c r="O371" i="7"/>
  <c r="AQ371" i="7" s="1"/>
  <c r="AR371" i="7" s="1"/>
  <c r="AI370" i="7"/>
  <c r="AD370" i="7"/>
  <c r="V370" i="7"/>
  <c r="O370" i="7"/>
  <c r="AQ370" i="7" s="1"/>
  <c r="AR370" i="7" s="1"/>
  <c r="AI369" i="7"/>
  <c r="AD369" i="7"/>
  <c r="V369" i="7"/>
  <c r="O369" i="7"/>
  <c r="AQ369" i="7" s="1"/>
  <c r="AR369" i="7" s="1"/>
  <c r="AI368" i="7"/>
  <c r="AD368" i="7"/>
  <c r="V368" i="7"/>
  <c r="O368" i="7"/>
  <c r="AQ368" i="7"/>
  <c r="AR368" i="7" s="1"/>
  <c r="AI367" i="7"/>
  <c r="AD367" i="7"/>
  <c r="V367" i="7"/>
  <c r="O367" i="7"/>
  <c r="AQ367" i="7"/>
  <c r="AR367" i="7" s="1"/>
  <c r="AI366" i="7"/>
  <c r="AD366" i="7"/>
  <c r="V366" i="7"/>
  <c r="O366" i="7"/>
  <c r="AQ366" i="7" s="1"/>
  <c r="AR366" i="7" s="1"/>
  <c r="AI365" i="7"/>
  <c r="AD365" i="7"/>
  <c r="V365" i="7"/>
  <c r="O365" i="7"/>
  <c r="AQ365" i="7" s="1"/>
  <c r="AR365" i="7" s="1"/>
  <c r="AI364" i="7"/>
  <c r="AD364" i="7"/>
  <c r="V364" i="7"/>
  <c r="O364" i="7"/>
  <c r="AQ364" i="7" s="1"/>
  <c r="AR364" i="7" s="1"/>
  <c r="AI363" i="7"/>
  <c r="AD363" i="7"/>
  <c r="V363" i="7"/>
  <c r="O363" i="7"/>
  <c r="AQ363" i="7" s="1"/>
  <c r="AR363" i="7" s="1"/>
  <c r="AI362" i="7"/>
  <c r="AD362" i="7"/>
  <c r="V362" i="7"/>
  <c r="O362" i="7"/>
  <c r="AQ362" i="7" s="1"/>
  <c r="AR362" i="7" s="1"/>
  <c r="AI361" i="7"/>
  <c r="AD361" i="7"/>
  <c r="V361" i="7"/>
  <c r="O361" i="7"/>
  <c r="AQ361" i="7" s="1"/>
  <c r="AR361" i="7" s="1"/>
  <c r="AI360" i="7"/>
  <c r="AD360" i="7"/>
  <c r="V360" i="7"/>
  <c r="O360" i="7"/>
  <c r="AQ360" i="7" s="1"/>
  <c r="AR360" i="7" s="1"/>
  <c r="AI359" i="7"/>
  <c r="AD359" i="7"/>
  <c r="V359" i="7"/>
  <c r="O359" i="7"/>
  <c r="AQ359" i="7" s="1"/>
  <c r="AR359" i="7" s="1"/>
  <c r="AI358" i="7"/>
  <c r="AD358" i="7"/>
  <c r="V358" i="7"/>
  <c r="O358" i="7"/>
  <c r="AQ358" i="7" s="1"/>
  <c r="AR358" i="7" s="1"/>
  <c r="AI357" i="7"/>
  <c r="AD357" i="7"/>
  <c r="V357" i="7"/>
  <c r="O357" i="7"/>
  <c r="AQ357" i="7" s="1"/>
  <c r="AR357" i="7" s="1"/>
  <c r="AI356" i="7"/>
  <c r="AD356" i="7"/>
  <c r="V356" i="7"/>
  <c r="O356" i="7"/>
  <c r="AQ356" i="7"/>
  <c r="AR356" i="7" s="1"/>
  <c r="AI355" i="7"/>
  <c r="AD355" i="7"/>
  <c r="V355" i="7"/>
  <c r="O355" i="7"/>
  <c r="AQ355" i="7" s="1"/>
  <c r="AR355" i="7" s="1"/>
  <c r="AI354" i="7"/>
  <c r="AD354" i="7"/>
  <c r="V354" i="7"/>
  <c r="O354" i="7"/>
  <c r="AQ354" i="7" s="1"/>
  <c r="AR354" i="7" s="1"/>
  <c r="AI353" i="7"/>
  <c r="AD353" i="7"/>
  <c r="V353" i="7"/>
  <c r="O353" i="7"/>
  <c r="AQ353" i="7" s="1"/>
  <c r="AR353" i="7" s="1"/>
  <c r="AI352" i="7"/>
  <c r="AD352" i="7"/>
  <c r="V352" i="7"/>
  <c r="O352" i="7"/>
  <c r="AQ352" i="7" s="1"/>
  <c r="AR352" i="7" s="1"/>
  <c r="AI351" i="7"/>
  <c r="AD351" i="7"/>
  <c r="V351" i="7"/>
  <c r="O351" i="7"/>
  <c r="AQ351" i="7" s="1"/>
  <c r="AR351" i="7" s="1"/>
  <c r="AI350" i="7"/>
  <c r="AD350" i="7"/>
  <c r="V350" i="7"/>
  <c r="O350" i="7"/>
  <c r="AQ350" i="7" s="1"/>
  <c r="AR350" i="7" s="1"/>
  <c r="AI349" i="7"/>
  <c r="AD349" i="7"/>
  <c r="V349" i="7"/>
  <c r="O349" i="7"/>
  <c r="AQ349" i="7" s="1"/>
  <c r="AR349" i="7" s="1"/>
  <c r="AI348" i="7"/>
  <c r="AD348" i="7"/>
  <c r="V348" i="7"/>
  <c r="O348" i="7"/>
  <c r="AQ348" i="7" s="1"/>
  <c r="AR348" i="7" s="1"/>
  <c r="AI347" i="7"/>
  <c r="AD347" i="7"/>
  <c r="V347" i="7"/>
  <c r="O347" i="7"/>
  <c r="AQ347" i="7" s="1"/>
  <c r="AR347" i="7" s="1"/>
  <c r="AI346" i="7"/>
  <c r="AD346" i="7"/>
  <c r="V346" i="7"/>
  <c r="O346" i="7"/>
  <c r="AQ346" i="7" s="1"/>
  <c r="AR346" i="7" s="1"/>
  <c r="AI345" i="7"/>
  <c r="AD345" i="7"/>
  <c r="V345" i="7"/>
  <c r="O345" i="7"/>
  <c r="AQ345" i="7" s="1"/>
  <c r="AR345" i="7" s="1"/>
  <c r="AI344" i="7"/>
  <c r="AD344" i="7"/>
  <c r="V344" i="7"/>
  <c r="O344" i="7"/>
  <c r="AQ344" i="7" s="1"/>
  <c r="AR344" i="7" s="1"/>
  <c r="AI343" i="7"/>
  <c r="AD343" i="7"/>
  <c r="V343" i="7"/>
  <c r="O343" i="7"/>
  <c r="AQ343" i="7" s="1"/>
  <c r="AR343" i="7" s="1"/>
  <c r="AI342" i="7"/>
  <c r="AD342" i="7"/>
  <c r="V342" i="7"/>
  <c r="O342" i="7"/>
  <c r="AQ342" i="7" s="1"/>
  <c r="AR342" i="7" s="1"/>
  <c r="AI341" i="7"/>
  <c r="AD341" i="7"/>
  <c r="V341" i="7"/>
  <c r="O341" i="7"/>
  <c r="AQ341" i="7" s="1"/>
  <c r="AR341" i="7" s="1"/>
  <c r="AI340" i="7"/>
  <c r="AD340" i="7"/>
  <c r="V340" i="7"/>
  <c r="O340" i="7"/>
  <c r="AQ340" i="7" s="1"/>
  <c r="AR340" i="7" s="1"/>
  <c r="AI339" i="7"/>
  <c r="AD339" i="7"/>
  <c r="V339" i="7"/>
  <c r="O339" i="7"/>
  <c r="AQ339" i="7" s="1"/>
  <c r="AR339" i="7" s="1"/>
  <c r="AI338" i="7"/>
  <c r="AD338" i="7"/>
  <c r="V338" i="7"/>
  <c r="O338" i="7"/>
  <c r="AQ338" i="7" s="1"/>
  <c r="AR338" i="7" s="1"/>
  <c r="AI337" i="7"/>
  <c r="AD337" i="7"/>
  <c r="V337" i="7"/>
  <c r="O337" i="7"/>
  <c r="AQ337" i="7" s="1"/>
  <c r="AR337" i="7" s="1"/>
  <c r="AI336" i="7"/>
  <c r="AD336" i="7"/>
  <c r="V336" i="7"/>
  <c r="O336" i="7"/>
  <c r="AQ336" i="7" s="1"/>
  <c r="AR336" i="7" s="1"/>
  <c r="AI335" i="7"/>
  <c r="AD335" i="7"/>
  <c r="V335" i="7"/>
  <c r="O335" i="7"/>
  <c r="AQ335" i="7" s="1"/>
  <c r="AR335" i="7" s="1"/>
  <c r="AI334" i="7"/>
  <c r="AD334" i="7"/>
  <c r="V334" i="7"/>
  <c r="O334" i="7"/>
  <c r="AQ334" i="7" s="1"/>
  <c r="AR334" i="7" s="1"/>
  <c r="AI333" i="7"/>
  <c r="AD333" i="7"/>
  <c r="V333" i="7"/>
  <c r="O333" i="7"/>
  <c r="AQ333" i="7" s="1"/>
  <c r="AR333" i="7" s="1"/>
  <c r="AI332" i="7"/>
  <c r="AD332" i="7"/>
  <c r="V332" i="7"/>
  <c r="O332" i="7"/>
  <c r="AQ332" i="7" s="1"/>
  <c r="AR332" i="7" s="1"/>
  <c r="AI331" i="7"/>
  <c r="AD331" i="7"/>
  <c r="V331" i="7"/>
  <c r="O331" i="7"/>
  <c r="AQ331" i="7" s="1"/>
  <c r="AR331" i="7" s="1"/>
  <c r="AI330" i="7"/>
  <c r="AD330" i="7"/>
  <c r="V330" i="7"/>
  <c r="O330" i="7"/>
  <c r="AQ330" i="7" s="1"/>
  <c r="AR330" i="7" s="1"/>
  <c r="AI329" i="7"/>
  <c r="AD329" i="7"/>
  <c r="V329" i="7"/>
  <c r="O329" i="7"/>
  <c r="AQ329" i="7" s="1"/>
  <c r="AR329" i="7" s="1"/>
  <c r="AI328" i="7"/>
  <c r="AD328" i="7"/>
  <c r="V328" i="7"/>
  <c r="O328" i="7"/>
  <c r="AQ328" i="7" s="1"/>
  <c r="AR328" i="7" s="1"/>
  <c r="AI327" i="7"/>
  <c r="AD327" i="7"/>
  <c r="V327" i="7"/>
  <c r="O327" i="7"/>
  <c r="AQ327" i="7" s="1"/>
  <c r="AR327" i="7" s="1"/>
  <c r="AI326" i="7"/>
  <c r="AD326" i="7"/>
  <c r="V326" i="7"/>
  <c r="O326" i="7"/>
  <c r="AQ326" i="7" s="1"/>
  <c r="AR326" i="7" s="1"/>
  <c r="AI325" i="7"/>
  <c r="AD325" i="7"/>
  <c r="V325" i="7"/>
  <c r="O325" i="7"/>
  <c r="AQ325" i="7" s="1"/>
  <c r="AR325" i="7" s="1"/>
  <c r="AI324" i="7"/>
  <c r="AD324" i="7"/>
  <c r="V324" i="7"/>
  <c r="O324" i="7"/>
  <c r="AQ324" i="7" s="1"/>
  <c r="AR324" i="7" s="1"/>
  <c r="AI323" i="7"/>
  <c r="AD323" i="7"/>
  <c r="V323" i="7"/>
  <c r="O323" i="7"/>
  <c r="AQ323" i="7" s="1"/>
  <c r="AR323" i="7" s="1"/>
  <c r="AI322" i="7"/>
  <c r="AD322" i="7"/>
  <c r="V322" i="7"/>
  <c r="O322" i="7"/>
  <c r="AQ322" i="7" s="1"/>
  <c r="AR322" i="7" s="1"/>
  <c r="AI321" i="7"/>
  <c r="AD321" i="7"/>
  <c r="V321" i="7"/>
  <c r="O321" i="7"/>
  <c r="AQ321" i="7" s="1"/>
  <c r="AR321" i="7" s="1"/>
  <c r="AI320" i="7"/>
  <c r="AD320" i="7"/>
  <c r="V320" i="7"/>
  <c r="O320" i="7"/>
  <c r="AQ320" i="7" s="1"/>
  <c r="AR320" i="7" s="1"/>
  <c r="AI319" i="7"/>
  <c r="AD319" i="7"/>
  <c r="V319" i="7"/>
  <c r="O319" i="7"/>
  <c r="AQ319" i="7" s="1"/>
  <c r="AR319" i="7" s="1"/>
  <c r="AI318" i="7"/>
  <c r="AD318" i="7"/>
  <c r="V318" i="7"/>
  <c r="O318" i="7"/>
  <c r="AQ318" i="7" s="1"/>
  <c r="AR318" i="7" s="1"/>
  <c r="AI317" i="7"/>
  <c r="AD317" i="7"/>
  <c r="V317" i="7"/>
  <c r="O317" i="7"/>
  <c r="AQ317" i="7"/>
  <c r="AR317" i="7" s="1"/>
  <c r="AI316" i="7"/>
  <c r="AD316" i="7"/>
  <c r="V316" i="7"/>
  <c r="O316" i="7"/>
  <c r="AQ316" i="7" s="1"/>
  <c r="AR316" i="7" s="1"/>
  <c r="AI315" i="7"/>
  <c r="AD315" i="7"/>
  <c r="V315" i="7"/>
  <c r="O315" i="7"/>
  <c r="AQ315" i="7" s="1"/>
  <c r="AR315" i="7" s="1"/>
  <c r="AI314" i="7"/>
  <c r="AD314" i="7"/>
  <c r="V314" i="7"/>
  <c r="O314" i="7"/>
  <c r="AQ314" i="7" s="1"/>
  <c r="AR314" i="7" s="1"/>
  <c r="AI313" i="7"/>
  <c r="AD313" i="7"/>
  <c r="V313" i="7"/>
  <c r="O313" i="7"/>
  <c r="AQ313" i="7" s="1"/>
  <c r="AR313" i="7" s="1"/>
  <c r="AI312" i="7"/>
  <c r="AD312" i="7"/>
  <c r="V312" i="7"/>
  <c r="O312" i="7"/>
  <c r="AQ312" i="7" s="1"/>
  <c r="AR312" i="7" s="1"/>
  <c r="AI311" i="7"/>
  <c r="AD311" i="7"/>
  <c r="V311" i="7"/>
  <c r="O311" i="7"/>
  <c r="AQ311" i="7" s="1"/>
  <c r="AR311" i="7" s="1"/>
  <c r="AI310" i="7"/>
  <c r="AD310" i="7"/>
  <c r="V310" i="7"/>
  <c r="O310" i="7"/>
  <c r="AQ310" i="7" s="1"/>
  <c r="AR310" i="7" s="1"/>
  <c r="AI309" i="7"/>
  <c r="AD309" i="7"/>
  <c r="V309" i="7"/>
  <c r="O309" i="7"/>
  <c r="AQ309" i="7" s="1"/>
  <c r="AR309" i="7" s="1"/>
  <c r="AI308" i="7"/>
  <c r="AD308" i="7"/>
  <c r="V308" i="7"/>
  <c r="O308" i="7"/>
  <c r="AQ308" i="7" s="1"/>
  <c r="AR308" i="7" s="1"/>
  <c r="AI307" i="7"/>
  <c r="AD307" i="7"/>
  <c r="V307" i="7"/>
  <c r="O307" i="7"/>
  <c r="AQ307" i="7" s="1"/>
  <c r="AR307" i="7" s="1"/>
  <c r="AI306" i="7"/>
  <c r="AD306" i="7"/>
  <c r="V306" i="7"/>
  <c r="O306" i="7"/>
  <c r="AQ306" i="7"/>
  <c r="AR306" i="7" s="1"/>
  <c r="AI305" i="7"/>
  <c r="AD305" i="7"/>
  <c r="V305" i="7"/>
  <c r="O305" i="7"/>
  <c r="AQ305" i="7" s="1"/>
  <c r="AR305" i="7" s="1"/>
  <c r="AI304" i="7"/>
  <c r="AD304" i="7"/>
  <c r="V304" i="7"/>
  <c r="O304" i="7"/>
  <c r="AQ304" i="7" s="1"/>
  <c r="AR304" i="7" s="1"/>
  <c r="AI303" i="7"/>
  <c r="AD303" i="7"/>
  <c r="V303" i="7"/>
  <c r="O303" i="7"/>
  <c r="AQ303" i="7" s="1"/>
  <c r="AR303" i="7"/>
  <c r="AI302" i="7"/>
  <c r="AD302" i="7"/>
  <c r="V302" i="7"/>
  <c r="O302" i="7"/>
  <c r="AQ302" i="7" s="1"/>
  <c r="AR302" i="7" s="1"/>
  <c r="AI301" i="7"/>
  <c r="AD301" i="7"/>
  <c r="V301" i="7"/>
  <c r="O301" i="7"/>
  <c r="AQ301" i="7" s="1"/>
  <c r="AR301" i="7" s="1"/>
  <c r="AI300" i="7"/>
  <c r="AD300" i="7"/>
  <c r="V300" i="7"/>
  <c r="O300" i="7"/>
  <c r="AQ300" i="7" s="1"/>
  <c r="AR300" i="7" s="1"/>
  <c r="AI299" i="7"/>
  <c r="AD299" i="7"/>
  <c r="V299" i="7"/>
  <c r="O299" i="7"/>
  <c r="AQ299" i="7" s="1"/>
  <c r="AR299" i="7" s="1"/>
  <c r="AI298" i="7"/>
  <c r="AD298" i="7"/>
  <c r="V298" i="7"/>
  <c r="O298" i="7"/>
  <c r="AQ298" i="7" s="1"/>
  <c r="AR298" i="7" s="1"/>
  <c r="AI297" i="7"/>
  <c r="AD297" i="7"/>
  <c r="V297" i="7"/>
  <c r="O297" i="7"/>
  <c r="AQ297" i="7"/>
  <c r="AR297" i="7" s="1"/>
  <c r="AI296" i="7"/>
  <c r="AD296" i="7"/>
  <c r="V296" i="7"/>
  <c r="O296" i="7"/>
  <c r="AQ296" i="7" s="1"/>
  <c r="AR296" i="7" s="1"/>
  <c r="AI295" i="7"/>
  <c r="AD295" i="7"/>
  <c r="V295" i="7"/>
  <c r="O295" i="7"/>
  <c r="AQ295" i="7" s="1"/>
  <c r="AR295" i="7" s="1"/>
  <c r="AI294" i="7"/>
  <c r="AD294" i="7"/>
  <c r="V294" i="7"/>
  <c r="O294" i="7"/>
  <c r="AQ294" i="7" s="1"/>
  <c r="AR294" i="7" s="1"/>
  <c r="AI293" i="7"/>
  <c r="AD293" i="7"/>
  <c r="V293" i="7"/>
  <c r="O293" i="7"/>
  <c r="AQ293" i="7" s="1"/>
  <c r="AR293" i="7" s="1"/>
  <c r="AI292" i="7"/>
  <c r="AD292" i="7"/>
  <c r="V292" i="7"/>
  <c r="O292" i="7"/>
  <c r="AQ292" i="7" s="1"/>
  <c r="AR292" i="7" s="1"/>
  <c r="AI291" i="7"/>
  <c r="AD291" i="7"/>
  <c r="V291" i="7"/>
  <c r="O291" i="7"/>
  <c r="AQ291" i="7" s="1"/>
  <c r="AR291" i="7" s="1"/>
  <c r="AI290" i="7"/>
  <c r="AD290" i="7"/>
  <c r="V290" i="7"/>
  <c r="O290" i="7"/>
  <c r="AQ290" i="7" s="1"/>
  <c r="AR290" i="7" s="1"/>
  <c r="AI289" i="7"/>
  <c r="AD289" i="7"/>
  <c r="V289" i="7"/>
  <c r="O289" i="7"/>
  <c r="AQ289" i="7" s="1"/>
  <c r="AR289" i="7" s="1"/>
  <c r="AI288" i="7"/>
  <c r="AD288" i="7"/>
  <c r="V288" i="7"/>
  <c r="O288" i="7"/>
  <c r="AQ288" i="7" s="1"/>
  <c r="AR288" i="7" s="1"/>
  <c r="AI287" i="7"/>
  <c r="AD287" i="7"/>
  <c r="V287" i="7"/>
  <c r="O287" i="7"/>
  <c r="AQ287" i="7" s="1"/>
  <c r="AR287" i="7" s="1"/>
  <c r="AI286" i="7"/>
  <c r="AD286" i="7"/>
  <c r="V286" i="7"/>
  <c r="O286" i="7"/>
  <c r="AQ286" i="7"/>
  <c r="AR286" i="7" s="1"/>
  <c r="AI285" i="7"/>
  <c r="AD285" i="7"/>
  <c r="V285" i="7"/>
  <c r="O285" i="7"/>
  <c r="AQ285" i="7" s="1"/>
  <c r="AR285" i="7" s="1"/>
  <c r="AI284" i="7"/>
  <c r="AD284" i="7"/>
  <c r="V284" i="7"/>
  <c r="O284" i="7"/>
  <c r="AQ284" i="7" s="1"/>
  <c r="AR284" i="7" s="1"/>
  <c r="AI283" i="7"/>
  <c r="AD283" i="7"/>
  <c r="V283" i="7"/>
  <c r="O283" i="7"/>
  <c r="AQ283" i="7" s="1"/>
  <c r="AR283" i="7" s="1"/>
  <c r="AI282" i="7"/>
  <c r="AD282" i="7"/>
  <c r="V282" i="7"/>
  <c r="O282" i="7"/>
  <c r="AQ282" i="7" s="1"/>
  <c r="AR282" i="7" s="1"/>
  <c r="AI281" i="7"/>
  <c r="AD281" i="7"/>
  <c r="V281" i="7"/>
  <c r="O281" i="7"/>
  <c r="AQ281" i="7" s="1"/>
  <c r="AR281" i="7" s="1"/>
  <c r="AI280" i="7"/>
  <c r="AD280" i="7"/>
  <c r="V280" i="7"/>
  <c r="O280" i="7"/>
  <c r="AQ280" i="7" s="1"/>
  <c r="AR280" i="7" s="1"/>
  <c r="AI279" i="7"/>
  <c r="AD279" i="7"/>
  <c r="V279" i="7"/>
  <c r="O279" i="7"/>
  <c r="AQ279" i="7" s="1"/>
  <c r="AR279" i="7" s="1"/>
  <c r="AI278" i="7"/>
  <c r="AD278" i="7"/>
  <c r="V278" i="7"/>
  <c r="O278" i="7"/>
  <c r="AQ278" i="7" s="1"/>
  <c r="AR278" i="7" s="1"/>
  <c r="AI277" i="7"/>
  <c r="AD277" i="7"/>
  <c r="V277" i="7"/>
  <c r="O277" i="7"/>
  <c r="AQ277" i="7" s="1"/>
  <c r="AR277" i="7" s="1"/>
  <c r="AI276" i="7"/>
  <c r="AD276" i="7"/>
  <c r="V276" i="7"/>
  <c r="O276" i="7"/>
  <c r="AQ276" i="7" s="1"/>
  <c r="AR276" i="7" s="1"/>
  <c r="AI275" i="7"/>
  <c r="AD275" i="7"/>
  <c r="V275" i="7"/>
  <c r="O275" i="7"/>
  <c r="AQ275" i="7" s="1"/>
  <c r="AR275" i="7" s="1"/>
  <c r="AI274" i="7"/>
  <c r="AD274" i="7"/>
  <c r="V274" i="7"/>
  <c r="O274" i="7"/>
  <c r="AQ274" i="7" s="1"/>
  <c r="AR274" i="7" s="1"/>
  <c r="AI273" i="7"/>
  <c r="AD273" i="7"/>
  <c r="V273" i="7"/>
  <c r="O273" i="7"/>
  <c r="AQ273" i="7" s="1"/>
  <c r="AR273" i="7" s="1"/>
  <c r="AI272" i="7"/>
  <c r="AD272" i="7"/>
  <c r="V272" i="7"/>
  <c r="O272" i="7"/>
  <c r="AQ272" i="7" s="1"/>
  <c r="AR272" i="7" s="1"/>
  <c r="AI271" i="7"/>
  <c r="AD271" i="7"/>
  <c r="V271" i="7"/>
  <c r="O271" i="7"/>
  <c r="AQ271" i="7" s="1"/>
  <c r="AR271" i="7" s="1"/>
  <c r="AI270" i="7"/>
  <c r="AD270" i="7"/>
  <c r="V270" i="7"/>
  <c r="O270" i="7"/>
  <c r="AQ270" i="7" s="1"/>
  <c r="AR270" i="7" s="1"/>
  <c r="AI269" i="7"/>
  <c r="AD269" i="7"/>
  <c r="V269" i="7"/>
  <c r="O269" i="7"/>
  <c r="AQ269" i="7" s="1"/>
  <c r="AR269" i="7" s="1"/>
  <c r="AI268" i="7"/>
  <c r="AD268" i="7"/>
  <c r="V268" i="7"/>
  <c r="O268" i="7"/>
  <c r="AQ268" i="7" s="1"/>
  <c r="AR268" i="7" s="1"/>
  <c r="AI267" i="7"/>
  <c r="AD267" i="7"/>
  <c r="V267" i="7"/>
  <c r="O267" i="7"/>
  <c r="AQ267" i="7" s="1"/>
  <c r="AR267" i="7" s="1"/>
  <c r="AI266" i="7"/>
  <c r="AD266" i="7"/>
  <c r="V266" i="7"/>
  <c r="O266" i="7"/>
  <c r="AQ266" i="7" s="1"/>
  <c r="AR266" i="7" s="1"/>
  <c r="AI265" i="7"/>
  <c r="AD265" i="7"/>
  <c r="V265" i="7"/>
  <c r="O265" i="7"/>
  <c r="AQ265" i="7" s="1"/>
  <c r="AR265" i="7" s="1"/>
  <c r="AI264" i="7"/>
  <c r="AD264" i="7"/>
  <c r="V264" i="7"/>
  <c r="O264" i="7"/>
  <c r="AQ264" i="7" s="1"/>
  <c r="AR264" i="7" s="1"/>
  <c r="AI263" i="7"/>
  <c r="AD263" i="7"/>
  <c r="V263" i="7"/>
  <c r="O263" i="7"/>
  <c r="AQ263" i="7" s="1"/>
  <c r="AR263" i="7" s="1"/>
  <c r="AI262" i="7"/>
  <c r="AD262" i="7"/>
  <c r="V262" i="7"/>
  <c r="O262" i="7"/>
  <c r="AQ262" i="7" s="1"/>
  <c r="AR262" i="7" s="1"/>
  <c r="AI261" i="7"/>
  <c r="AD261" i="7"/>
  <c r="V261" i="7"/>
  <c r="O261" i="7"/>
  <c r="AQ261" i="7" s="1"/>
  <c r="AR261" i="7" s="1"/>
  <c r="AI260" i="7"/>
  <c r="AD260" i="7"/>
  <c r="V260" i="7"/>
  <c r="O260" i="7"/>
  <c r="AQ260" i="7" s="1"/>
  <c r="AR260" i="7" s="1"/>
  <c r="AI259" i="7"/>
  <c r="AD259" i="7"/>
  <c r="V259" i="7"/>
  <c r="O259" i="7"/>
  <c r="AQ259" i="7" s="1"/>
  <c r="AR259" i="7" s="1"/>
  <c r="AI258" i="7"/>
  <c r="AD258" i="7"/>
  <c r="V258" i="7"/>
  <c r="O258" i="7"/>
  <c r="AQ258" i="7" s="1"/>
  <c r="AR258" i="7" s="1"/>
  <c r="AI257" i="7"/>
  <c r="AD257" i="7"/>
  <c r="V257" i="7"/>
  <c r="O257" i="7"/>
  <c r="AQ257" i="7"/>
  <c r="AR257" i="7" s="1"/>
  <c r="AI256" i="7"/>
  <c r="AD256" i="7"/>
  <c r="V256" i="7"/>
  <c r="O256" i="7"/>
  <c r="AQ256" i="7" s="1"/>
  <c r="AR256" i="7" s="1"/>
  <c r="AI255" i="7"/>
  <c r="AD255" i="7"/>
  <c r="V255" i="7"/>
  <c r="O255" i="7"/>
  <c r="AQ255" i="7" s="1"/>
  <c r="AR255" i="7" s="1"/>
  <c r="AI254" i="7"/>
  <c r="AD254" i="7"/>
  <c r="V254" i="7"/>
  <c r="O254" i="7"/>
  <c r="AQ254" i="7" s="1"/>
  <c r="AR254" i="7" s="1"/>
  <c r="AI253" i="7"/>
  <c r="AD253" i="7"/>
  <c r="V253" i="7"/>
  <c r="O253" i="7"/>
  <c r="AQ253" i="7" s="1"/>
  <c r="AR253" i="7" s="1"/>
  <c r="AI252" i="7"/>
  <c r="AD252" i="7"/>
  <c r="V252" i="7"/>
  <c r="O252" i="7"/>
  <c r="AQ252" i="7" s="1"/>
  <c r="AR252" i="7" s="1"/>
  <c r="AI251" i="7"/>
  <c r="AD251" i="7"/>
  <c r="V251" i="7"/>
  <c r="O251" i="7"/>
  <c r="AQ251" i="7" s="1"/>
  <c r="AR251" i="7" s="1"/>
  <c r="AI250" i="7"/>
  <c r="AD250" i="7"/>
  <c r="V250" i="7"/>
  <c r="O250" i="7"/>
  <c r="AQ250" i="7" s="1"/>
  <c r="AR250" i="7" s="1"/>
  <c r="AI249" i="7"/>
  <c r="AD249" i="7"/>
  <c r="V249" i="7"/>
  <c r="O249" i="7"/>
  <c r="AQ249" i="7" s="1"/>
  <c r="AR249" i="7" s="1"/>
  <c r="AI248" i="7"/>
  <c r="AD248" i="7"/>
  <c r="V248" i="7"/>
  <c r="O248" i="7"/>
  <c r="AQ248" i="7"/>
  <c r="AR248" i="7" s="1"/>
  <c r="AI247" i="7"/>
  <c r="AD247" i="7"/>
  <c r="V247" i="7"/>
  <c r="O247" i="7"/>
  <c r="AQ247" i="7" s="1"/>
  <c r="AR247" i="7" s="1"/>
  <c r="AI246" i="7"/>
  <c r="AD246" i="7"/>
  <c r="V246" i="7"/>
  <c r="O246" i="7"/>
  <c r="AQ246" i="7" s="1"/>
  <c r="AR246" i="7" s="1"/>
  <c r="AI245" i="7"/>
  <c r="AD245" i="7"/>
  <c r="V245" i="7"/>
  <c r="O245" i="7"/>
  <c r="AQ245" i="7" s="1"/>
  <c r="AR245" i="7" s="1"/>
  <c r="AI244" i="7"/>
  <c r="AD244" i="7"/>
  <c r="V244" i="7"/>
  <c r="O244" i="7"/>
  <c r="AQ244" i="7" s="1"/>
  <c r="AR244" i="7" s="1"/>
  <c r="AI243" i="7"/>
  <c r="AD243" i="7"/>
  <c r="V243" i="7"/>
  <c r="O243" i="7"/>
  <c r="AQ243" i="7" s="1"/>
  <c r="AR243" i="7" s="1"/>
  <c r="AI242" i="7"/>
  <c r="AD242" i="7"/>
  <c r="V242" i="7"/>
  <c r="O242" i="7"/>
  <c r="AQ242" i="7" s="1"/>
  <c r="AR242" i="7" s="1"/>
  <c r="AI241" i="7"/>
  <c r="AD241" i="7"/>
  <c r="V241" i="7"/>
  <c r="O241" i="7"/>
  <c r="AQ241" i="7" s="1"/>
  <c r="AR241" i="7" s="1"/>
  <c r="AI240" i="7"/>
  <c r="AD240" i="7"/>
  <c r="V240" i="7"/>
  <c r="O240" i="7"/>
  <c r="AQ240" i="7" s="1"/>
  <c r="AR240" i="7" s="1"/>
  <c r="AI239" i="7"/>
  <c r="AD239" i="7"/>
  <c r="V239" i="7"/>
  <c r="O239" i="7"/>
  <c r="AQ239" i="7" s="1"/>
  <c r="AR239" i="7" s="1"/>
  <c r="AI238" i="7"/>
  <c r="AD238" i="7"/>
  <c r="V238" i="7"/>
  <c r="O238" i="7"/>
  <c r="AQ238" i="7" s="1"/>
  <c r="AR238" i="7" s="1"/>
  <c r="AI237" i="7"/>
  <c r="AD237" i="7"/>
  <c r="V237" i="7"/>
  <c r="O237" i="7"/>
  <c r="AQ237" i="7" s="1"/>
  <c r="AR237" i="7" s="1"/>
  <c r="AI236" i="7"/>
  <c r="AD236" i="7"/>
  <c r="V236" i="7"/>
  <c r="O236" i="7"/>
  <c r="AQ236" i="7" s="1"/>
  <c r="AR236" i="7" s="1"/>
  <c r="AI235" i="7"/>
  <c r="AD235" i="7"/>
  <c r="V235" i="7"/>
  <c r="O235" i="7"/>
  <c r="AQ235" i="7" s="1"/>
  <c r="AR235" i="7" s="1"/>
  <c r="AI234" i="7"/>
  <c r="AD234" i="7"/>
  <c r="V234" i="7"/>
  <c r="O234" i="7"/>
  <c r="AQ234" i="7" s="1"/>
  <c r="AR234" i="7" s="1"/>
  <c r="AI233" i="7"/>
  <c r="AD233" i="7"/>
  <c r="V233" i="7"/>
  <c r="O233" i="7"/>
  <c r="AQ233" i="7" s="1"/>
  <c r="AR233" i="7" s="1"/>
  <c r="AI232" i="7"/>
  <c r="AD232" i="7"/>
  <c r="V232" i="7"/>
  <c r="O232" i="7"/>
  <c r="AQ232" i="7" s="1"/>
  <c r="AR232" i="7" s="1"/>
  <c r="AI231" i="7"/>
  <c r="AD231" i="7"/>
  <c r="V231" i="7"/>
  <c r="O231" i="7"/>
  <c r="AQ231" i="7"/>
  <c r="AR231" i="7"/>
  <c r="AI230" i="7"/>
  <c r="AD230" i="7"/>
  <c r="V230" i="7"/>
  <c r="O230" i="7"/>
  <c r="AQ230" i="7"/>
  <c r="AR230" i="7" s="1"/>
  <c r="AI229" i="7"/>
  <c r="AD229" i="7"/>
  <c r="V229" i="7"/>
  <c r="O229" i="7"/>
  <c r="AQ229" i="7" s="1"/>
  <c r="AR229" i="7" s="1"/>
  <c r="AI228" i="7"/>
  <c r="AD228" i="7"/>
  <c r="V228" i="7"/>
  <c r="O228" i="7"/>
  <c r="AQ228" i="7"/>
  <c r="AR228" i="7" s="1"/>
  <c r="AI227" i="7"/>
  <c r="AD227" i="7"/>
  <c r="V227" i="7"/>
  <c r="O227" i="7"/>
  <c r="AQ227" i="7" s="1"/>
  <c r="AR227" i="7" s="1"/>
  <c r="AI226" i="7"/>
  <c r="AD226" i="7"/>
  <c r="V226" i="7"/>
  <c r="O226" i="7"/>
  <c r="AQ226" i="7" s="1"/>
  <c r="AR226" i="7" s="1"/>
  <c r="AI225" i="7"/>
  <c r="AD225" i="7"/>
  <c r="V225" i="7"/>
  <c r="O225" i="7"/>
  <c r="AQ225" i="7" s="1"/>
  <c r="AR225" i="7" s="1"/>
  <c r="AI224" i="7"/>
  <c r="AD224" i="7"/>
  <c r="V224" i="7"/>
  <c r="O224" i="7"/>
  <c r="AQ224" i="7" s="1"/>
  <c r="AR224" i="7" s="1"/>
  <c r="AI223" i="7"/>
  <c r="AD223" i="7"/>
  <c r="V223" i="7"/>
  <c r="O223" i="7"/>
  <c r="AQ223" i="7" s="1"/>
  <c r="AR223" i="7" s="1"/>
  <c r="AI222" i="7"/>
  <c r="AD222" i="7"/>
  <c r="V222" i="7"/>
  <c r="O222" i="7"/>
  <c r="AQ222" i="7" s="1"/>
  <c r="AR222" i="7" s="1"/>
  <c r="AI221" i="7"/>
  <c r="AD221" i="7"/>
  <c r="V221" i="7"/>
  <c r="O221" i="7"/>
  <c r="AQ221" i="7" s="1"/>
  <c r="AR221" i="7" s="1"/>
  <c r="AI220" i="7"/>
  <c r="AD220" i="7"/>
  <c r="V220" i="7"/>
  <c r="O220" i="7"/>
  <c r="AQ220" i="7" s="1"/>
  <c r="AR220" i="7" s="1"/>
  <c r="AI219" i="7"/>
  <c r="AD219" i="7"/>
  <c r="V219" i="7"/>
  <c r="O219" i="7"/>
  <c r="AQ219" i="7" s="1"/>
  <c r="AR219" i="7" s="1"/>
  <c r="AI218" i="7"/>
  <c r="AD218" i="7"/>
  <c r="V218" i="7"/>
  <c r="O218" i="7"/>
  <c r="AQ218" i="7"/>
  <c r="AR218" i="7" s="1"/>
  <c r="AI217" i="7"/>
  <c r="AD217" i="7"/>
  <c r="V217" i="7"/>
  <c r="O217" i="7"/>
  <c r="AQ217" i="7" s="1"/>
  <c r="AR217" i="7" s="1"/>
  <c r="AI216" i="7"/>
  <c r="AD216" i="7"/>
  <c r="V216" i="7"/>
  <c r="O216" i="7"/>
  <c r="AQ216" i="7" s="1"/>
  <c r="AR216" i="7" s="1"/>
  <c r="AI215" i="7"/>
  <c r="AD215" i="7"/>
  <c r="V215" i="7"/>
  <c r="O215" i="7"/>
  <c r="AQ215" i="7" s="1"/>
  <c r="AR215" i="7" s="1"/>
  <c r="AI214" i="7"/>
  <c r="AD214" i="7"/>
  <c r="V214" i="7"/>
  <c r="O214" i="7"/>
  <c r="AQ214" i="7" s="1"/>
  <c r="AR214" i="7" s="1"/>
  <c r="AI213" i="7"/>
  <c r="AD213" i="7"/>
  <c r="V213" i="7"/>
  <c r="O213" i="7"/>
  <c r="AQ213" i="7" s="1"/>
  <c r="AR213" i="7" s="1"/>
  <c r="AI212" i="7"/>
  <c r="AD212" i="7"/>
  <c r="V212" i="7"/>
  <c r="O212" i="7"/>
  <c r="AQ212" i="7" s="1"/>
  <c r="AR212" i="7" s="1"/>
  <c r="AI211" i="7"/>
  <c r="AD211" i="7"/>
  <c r="V211" i="7"/>
  <c r="O211" i="7"/>
  <c r="AQ211" i="7"/>
  <c r="AR211" i="7" s="1"/>
  <c r="AI210" i="7"/>
  <c r="AD210" i="7"/>
  <c r="V210" i="7"/>
  <c r="O210" i="7"/>
  <c r="AQ210" i="7" s="1"/>
  <c r="AR210" i="7" s="1"/>
  <c r="AI209" i="7"/>
  <c r="AD209" i="7"/>
  <c r="V209" i="7"/>
  <c r="O209" i="7"/>
  <c r="AQ209" i="7" s="1"/>
  <c r="AR209" i="7" s="1"/>
  <c r="AI208" i="7"/>
  <c r="AD208" i="7"/>
  <c r="V208" i="7"/>
  <c r="O208" i="7"/>
  <c r="AQ208" i="7"/>
  <c r="AR208" i="7" s="1"/>
  <c r="AI207" i="7"/>
  <c r="AD207" i="7"/>
  <c r="V207" i="7"/>
  <c r="O207" i="7"/>
  <c r="AQ207" i="7" s="1"/>
  <c r="AR207" i="7" s="1"/>
  <c r="AI206" i="7"/>
  <c r="AD206" i="7"/>
  <c r="V206" i="7"/>
  <c r="O206" i="7"/>
  <c r="AQ206" i="7" s="1"/>
  <c r="AR206" i="7" s="1"/>
  <c r="AI205" i="7"/>
  <c r="AD205" i="7"/>
  <c r="V205" i="7"/>
  <c r="O205" i="7"/>
  <c r="AQ205" i="7" s="1"/>
  <c r="AR205" i="7" s="1"/>
  <c r="AI204" i="7"/>
  <c r="AD204" i="7"/>
  <c r="V204" i="7"/>
  <c r="O204" i="7"/>
  <c r="AQ204" i="7" s="1"/>
  <c r="AR204" i="7" s="1"/>
  <c r="AI203" i="7"/>
  <c r="AD203" i="7"/>
  <c r="V203" i="7"/>
  <c r="O203" i="7"/>
  <c r="AQ203" i="7" s="1"/>
  <c r="AR203" i="7" s="1"/>
  <c r="AI202" i="7"/>
  <c r="AD202" i="7"/>
  <c r="V202" i="7"/>
  <c r="O202" i="7"/>
  <c r="AQ202" i="7" s="1"/>
  <c r="AR202" i="7" s="1"/>
  <c r="AI201" i="7"/>
  <c r="AD201" i="7"/>
  <c r="V201" i="7"/>
  <c r="O201" i="7"/>
  <c r="AQ201" i="7" s="1"/>
  <c r="AR201" i="7" s="1"/>
  <c r="AI200" i="7"/>
  <c r="AD200" i="7"/>
  <c r="V200" i="7"/>
  <c r="O200" i="7"/>
  <c r="AQ200" i="7" s="1"/>
  <c r="AR200" i="7" s="1"/>
  <c r="AI199" i="7"/>
  <c r="AD199" i="7"/>
  <c r="V199" i="7"/>
  <c r="O199" i="7"/>
  <c r="AQ199" i="7"/>
  <c r="AR199" i="7" s="1"/>
  <c r="AI198" i="7"/>
  <c r="AD198" i="7"/>
  <c r="V198" i="7"/>
  <c r="O198" i="7"/>
  <c r="AQ198" i="7" s="1"/>
  <c r="AR198" i="7" s="1"/>
  <c r="AI197" i="7"/>
  <c r="AD197" i="7"/>
  <c r="V197" i="7"/>
  <c r="O197" i="7"/>
  <c r="AQ197" i="7" s="1"/>
  <c r="AR197" i="7" s="1"/>
  <c r="AI196" i="7"/>
  <c r="AD196" i="7"/>
  <c r="V196" i="7"/>
  <c r="O196" i="7"/>
  <c r="AQ196" i="7" s="1"/>
  <c r="AR196" i="7" s="1"/>
  <c r="AI195" i="7"/>
  <c r="AD195" i="7"/>
  <c r="V195" i="7"/>
  <c r="O195" i="7"/>
  <c r="AQ195" i="7" s="1"/>
  <c r="AR195" i="7" s="1"/>
  <c r="AI194" i="7"/>
  <c r="AD194" i="7"/>
  <c r="V194" i="7"/>
  <c r="O194" i="7"/>
  <c r="AQ194" i="7" s="1"/>
  <c r="AR194" i="7" s="1"/>
  <c r="AI193" i="7"/>
  <c r="AD193" i="7"/>
  <c r="V193" i="7"/>
  <c r="O193" i="7"/>
  <c r="AQ193" i="7" s="1"/>
  <c r="AR193" i="7" s="1"/>
  <c r="AI192" i="7"/>
  <c r="AD192" i="7"/>
  <c r="V192" i="7"/>
  <c r="O192" i="7"/>
  <c r="AQ192" i="7" s="1"/>
  <c r="AR192" i="7" s="1"/>
  <c r="AI191" i="7"/>
  <c r="AD191" i="7"/>
  <c r="V191" i="7"/>
  <c r="O191" i="7"/>
  <c r="AQ191" i="7" s="1"/>
  <c r="AR191" i="7" s="1"/>
  <c r="AI190" i="7"/>
  <c r="AD190" i="7"/>
  <c r="V190" i="7"/>
  <c r="O190" i="7"/>
  <c r="AQ190" i="7" s="1"/>
  <c r="AR190" i="7" s="1"/>
  <c r="AI189" i="7"/>
  <c r="AD189" i="7"/>
  <c r="V189" i="7"/>
  <c r="O189" i="7"/>
  <c r="AQ189" i="7" s="1"/>
  <c r="AR189" i="7" s="1"/>
  <c r="AI188" i="7"/>
  <c r="AD188" i="7"/>
  <c r="V188" i="7"/>
  <c r="O188" i="7"/>
  <c r="AQ188" i="7" s="1"/>
  <c r="AR188" i="7" s="1"/>
  <c r="AI187" i="7"/>
  <c r="AD187" i="7"/>
  <c r="V187" i="7"/>
  <c r="O187" i="7"/>
  <c r="AQ187" i="7"/>
  <c r="AR187" i="7" s="1"/>
  <c r="AI186" i="7"/>
  <c r="AD186" i="7"/>
  <c r="V186" i="7"/>
  <c r="O186" i="7"/>
  <c r="AQ186" i="7" s="1"/>
  <c r="AR186" i="7" s="1"/>
  <c r="AI185" i="7"/>
  <c r="AD185" i="7"/>
  <c r="V185" i="7"/>
  <c r="O185" i="7"/>
  <c r="AQ185" i="7" s="1"/>
  <c r="AR185" i="7" s="1"/>
  <c r="AI184" i="7"/>
  <c r="AD184" i="7"/>
  <c r="V184" i="7"/>
  <c r="O184" i="7"/>
  <c r="AQ184" i="7" s="1"/>
  <c r="AR184" i="7" s="1"/>
  <c r="AI183" i="7"/>
  <c r="AD183" i="7"/>
  <c r="V183" i="7"/>
  <c r="O183" i="7"/>
  <c r="AQ183" i="7" s="1"/>
  <c r="AR183" i="7" s="1"/>
  <c r="AI182" i="7"/>
  <c r="AD182" i="7"/>
  <c r="V182" i="7"/>
  <c r="O182" i="7"/>
  <c r="AQ182" i="7" s="1"/>
  <c r="AR182" i="7" s="1"/>
  <c r="AI181" i="7"/>
  <c r="AD181" i="7"/>
  <c r="V181" i="7"/>
  <c r="O181" i="7"/>
  <c r="AQ181" i="7"/>
  <c r="AR181" i="7" s="1"/>
  <c r="AI180" i="7"/>
  <c r="AD180" i="7"/>
  <c r="V180" i="7"/>
  <c r="O180" i="7"/>
  <c r="AQ180" i="7" s="1"/>
  <c r="AR180" i="7" s="1"/>
  <c r="AI179" i="7"/>
  <c r="AD179" i="7"/>
  <c r="V179" i="7"/>
  <c r="O179" i="7"/>
  <c r="AQ179" i="7" s="1"/>
  <c r="AR179" i="7" s="1"/>
  <c r="AI178" i="7"/>
  <c r="AD178" i="7"/>
  <c r="V178" i="7"/>
  <c r="O178" i="7"/>
  <c r="AQ178" i="7" s="1"/>
  <c r="AR178" i="7" s="1"/>
  <c r="AI177" i="7"/>
  <c r="AD177" i="7"/>
  <c r="V177" i="7"/>
  <c r="O177" i="7"/>
  <c r="AQ177" i="7" s="1"/>
  <c r="AR177" i="7" s="1"/>
  <c r="AI176" i="7"/>
  <c r="AD176" i="7"/>
  <c r="V176" i="7"/>
  <c r="O176" i="7"/>
  <c r="AQ176" i="7" s="1"/>
  <c r="AR176" i="7" s="1"/>
  <c r="AI175" i="7"/>
  <c r="AD175" i="7"/>
  <c r="V175" i="7"/>
  <c r="O175" i="7"/>
  <c r="AQ175" i="7" s="1"/>
  <c r="AR175" i="7" s="1"/>
  <c r="AI174" i="7"/>
  <c r="AD174" i="7"/>
  <c r="V174" i="7"/>
  <c r="O174" i="7"/>
  <c r="AQ174" i="7" s="1"/>
  <c r="AR174" i="7" s="1"/>
  <c r="AI173" i="7"/>
  <c r="AD173" i="7"/>
  <c r="V173" i="7"/>
  <c r="O173" i="7"/>
  <c r="AQ173" i="7" s="1"/>
  <c r="AR173" i="7" s="1"/>
  <c r="AI172" i="7"/>
  <c r="AD172" i="7"/>
  <c r="V172" i="7"/>
  <c r="O172" i="7"/>
  <c r="AQ172" i="7" s="1"/>
  <c r="AR172" i="7" s="1"/>
  <c r="AI171" i="7"/>
  <c r="AD171" i="7"/>
  <c r="V171" i="7"/>
  <c r="O171" i="7"/>
  <c r="AQ171" i="7" s="1"/>
  <c r="AR171" i="7" s="1"/>
  <c r="AI170" i="7"/>
  <c r="AD170" i="7"/>
  <c r="V170" i="7"/>
  <c r="O170" i="7"/>
  <c r="AQ170" i="7" s="1"/>
  <c r="AR170" i="7" s="1"/>
  <c r="AI169" i="7"/>
  <c r="AD169" i="7"/>
  <c r="V169" i="7"/>
  <c r="O169" i="7"/>
  <c r="AQ169" i="7"/>
  <c r="AR169" i="7" s="1"/>
  <c r="AI168" i="7"/>
  <c r="AD168" i="7"/>
  <c r="V168" i="7"/>
  <c r="O168" i="7"/>
  <c r="AQ168" i="7" s="1"/>
  <c r="AR168" i="7" s="1"/>
  <c r="O20" i="7"/>
  <c r="AQ20" i="7" s="1"/>
  <c r="O21" i="7"/>
  <c r="AQ21" i="7" s="1"/>
  <c r="AR21" i="7" s="1"/>
  <c r="O22" i="7"/>
  <c r="AQ22" i="7" s="1"/>
  <c r="O23" i="7"/>
  <c r="AQ23" i="7" s="1"/>
  <c r="O24" i="7"/>
  <c r="AQ24" i="7" s="1"/>
  <c r="AR24" i="7" s="1"/>
  <c r="O25" i="7"/>
  <c r="AQ25" i="7" s="1"/>
  <c r="AR25" i="7" s="1"/>
  <c r="O26" i="7"/>
  <c r="AQ26" i="7" s="1"/>
  <c r="AR26" i="7" s="1"/>
  <c r="O27" i="7"/>
  <c r="AQ27" i="7" s="1"/>
  <c r="AR27" i="7" s="1"/>
  <c r="O28" i="7"/>
  <c r="AQ28" i="7"/>
  <c r="AR28" i="7" s="1"/>
  <c r="O29" i="7"/>
  <c r="AQ29" i="7" s="1"/>
  <c r="AR29" i="7" s="1"/>
  <c r="O30" i="7"/>
  <c r="AQ30" i="7" s="1"/>
  <c r="AR30" i="7" s="1"/>
  <c r="O31" i="7"/>
  <c r="AQ31" i="7" s="1"/>
  <c r="AR31" i="7" s="1"/>
  <c r="O32" i="7"/>
  <c r="AQ32" i="7" s="1"/>
  <c r="AR32" i="7" s="1"/>
  <c r="O33" i="7"/>
  <c r="AQ33" i="7" s="1"/>
  <c r="AR33" i="7" s="1"/>
  <c r="O34" i="7"/>
  <c r="AQ34" i="7" s="1"/>
  <c r="AR34" i="7" s="1"/>
  <c r="O35" i="7"/>
  <c r="AQ35" i="7" s="1"/>
  <c r="AR35" i="7" s="1"/>
  <c r="O36" i="7"/>
  <c r="AQ36" i="7"/>
  <c r="AR36" i="7" s="1"/>
  <c r="O37" i="7"/>
  <c r="AQ37" i="7" s="1"/>
  <c r="AR37" i="7" s="1"/>
  <c r="O38" i="7"/>
  <c r="AQ38" i="7" s="1"/>
  <c r="AR38" i="7" s="1"/>
  <c r="O39" i="7"/>
  <c r="AQ39" i="7"/>
  <c r="AR39" i="7" s="1"/>
  <c r="O40" i="7"/>
  <c r="AQ40" i="7" s="1"/>
  <c r="AR40" i="7" s="1"/>
  <c r="O41" i="7"/>
  <c r="AQ41" i="7" s="1"/>
  <c r="AR41" i="7" s="1"/>
  <c r="O42" i="7"/>
  <c r="AQ42" i="7" s="1"/>
  <c r="AR42" i="7" s="1"/>
  <c r="O43" i="7"/>
  <c r="AQ43" i="7" s="1"/>
  <c r="AR43" i="7" s="1"/>
  <c r="O44" i="7"/>
  <c r="AQ44" i="7" s="1"/>
  <c r="AR44" i="7" s="1"/>
  <c r="O45" i="7"/>
  <c r="AQ45" i="7" s="1"/>
  <c r="AR45" i="7" s="1"/>
  <c r="O46" i="7"/>
  <c r="AQ46" i="7"/>
  <c r="AR46" i="7" s="1"/>
  <c r="O47" i="7"/>
  <c r="AQ47" i="7" s="1"/>
  <c r="AR47" i="7" s="1"/>
  <c r="O48" i="7"/>
  <c r="AQ48" i="7" s="1"/>
  <c r="AR48" i="7" s="1"/>
  <c r="O49" i="7"/>
  <c r="AQ49" i="7" s="1"/>
  <c r="AR49" i="7" s="1"/>
  <c r="O50" i="7"/>
  <c r="AQ50" i="7" s="1"/>
  <c r="AR50" i="7" s="1"/>
  <c r="O51" i="7"/>
  <c r="AQ51" i="7" s="1"/>
  <c r="AR51" i="7" s="1"/>
  <c r="O52" i="7"/>
  <c r="AQ52" i="7" s="1"/>
  <c r="AR52" i="7" s="1"/>
  <c r="O53" i="7"/>
  <c r="AQ53" i="7" s="1"/>
  <c r="AR53" i="7" s="1"/>
  <c r="O54" i="7"/>
  <c r="AQ54" i="7"/>
  <c r="AR54" i="7" s="1"/>
  <c r="O55" i="7"/>
  <c r="AQ55" i="7" s="1"/>
  <c r="AR55" i="7" s="1"/>
  <c r="O56" i="7"/>
  <c r="O57" i="7"/>
  <c r="AQ57" i="7" s="1"/>
  <c r="AR57" i="7" s="1"/>
  <c r="O58" i="7"/>
  <c r="AQ58" i="7"/>
  <c r="AR58" i="7" s="1"/>
  <c r="O59" i="7"/>
  <c r="AQ59" i="7" s="1"/>
  <c r="AR59" i="7" s="1"/>
  <c r="O60" i="7"/>
  <c r="AQ60" i="7" s="1"/>
  <c r="AR60" i="7" s="1"/>
  <c r="O61" i="7"/>
  <c r="AQ61" i="7" s="1"/>
  <c r="AR61" i="7" s="1"/>
  <c r="O62" i="7"/>
  <c r="AQ62" i="7"/>
  <c r="AR62" i="7" s="1"/>
  <c r="O63" i="7"/>
  <c r="AQ63" i="7" s="1"/>
  <c r="AR63" i="7" s="1"/>
  <c r="O64" i="7"/>
  <c r="AQ64" i="7" s="1"/>
  <c r="AR64" i="7" s="1"/>
  <c r="O65" i="7"/>
  <c r="AQ65" i="7" s="1"/>
  <c r="AR65" i="7" s="1"/>
  <c r="O66" i="7"/>
  <c r="AQ66" i="7" s="1"/>
  <c r="AR66" i="7" s="1"/>
  <c r="O67" i="7"/>
  <c r="AQ67" i="7" s="1"/>
  <c r="AR67" i="7" s="1"/>
  <c r="O68" i="7"/>
  <c r="AQ68" i="7" s="1"/>
  <c r="AR68" i="7" s="1"/>
  <c r="O69" i="7"/>
  <c r="AQ69" i="7" s="1"/>
  <c r="AR69" i="7" s="1"/>
  <c r="O70" i="7"/>
  <c r="AQ70" i="7"/>
  <c r="AR70" i="7" s="1"/>
  <c r="O71" i="7"/>
  <c r="AQ71" i="7" s="1"/>
  <c r="AR71" i="7" s="1"/>
  <c r="O72" i="7"/>
  <c r="AQ72" i="7" s="1"/>
  <c r="AR72" i="7" s="1"/>
  <c r="O73" i="7"/>
  <c r="AQ73" i="7" s="1"/>
  <c r="AR73" i="7" s="1"/>
  <c r="O74" i="7"/>
  <c r="AQ74" i="7" s="1"/>
  <c r="AR74" i="7" s="1"/>
  <c r="O75" i="7"/>
  <c r="AQ75" i="7" s="1"/>
  <c r="AR75" i="7" s="1"/>
  <c r="O76" i="7"/>
  <c r="AQ76" i="7" s="1"/>
  <c r="AR76" i="7" s="1"/>
  <c r="O77" i="7"/>
  <c r="AQ77" i="7"/>
  <c r="AR77" i="7" s="1"/>
  <c r="O78" i="7"/>
  <c r="AQ78" i="7"/>
  <c r="AR78" i="7" s="1"/>
  <c r="O79" i="7"/>
  <c r="AQ79" i="7" s="1"/>
  <c r="AR79" i="7" s="1"/>
  <c r="O80" i="7"/>
  <c r="AQ80" i="7" s="1"/>
  <c r="AR80" i="7" s="1"/>
  <c r="O81" i="7"/>
  <c r="AQ81" i="7" s="1"/>
  <c r="AR81" i="7" s="1"/>
  <c r="O82" i="7"/>
  <c r="AQ82" i="7"/>
  <c r="AR82" i="7" s="1"/>
  <c r="O83" i="7"/>
  <c r="AQ83" i="7" s="1"/>
  <c r="AR83" i="7" s="1"/>
  <c r="O84" i="7"/>
  <c r="AQ84" i="7" s="1"/>
  <c r="AR84" i="7" s="1"/>
  <c r="O85" i="7"/>
  <c r="AQ85" i="7"/>
  <c r="AR85" i="7" s="1"/>
  <c r="O86" i="7"/>
  <c r="AQ86" i="7" s="1"/>
  <c r="AR86" i="7" s="1"/>
  <c r="O87" i="7"/>
  <c r="AQ87" i="7" s="1"/>
  <c r="AR87" i="7" s="1"/>
  <c r="O88" i="7"/>
  <c r="AQ88" i="7" s="1"/>
  <c r="AR88" i="7" s="1"/>
  <c r="O89" i="7"/>
  <c r="AQ89" i="7" s="1"/>
  <c r="AR89" i="7" s="1"/>
  <c r="O90" i="7"/>
  <c r="AQ90" i="7" s="1"/>
  <c r="AR90" i="7" s="1"/>
  <c r="O91" i="7"/>
  <c r="AQ91" i="7" s="1"/>
  <c r="AR91" i="7" s="1"/>
  <c r="O92" i="7"/>
  <c r="AQ92" i="7" s="1"/>
  <c r="AR92" i="7" s="1"/>
  <c r="O93" i="7"/>
  <c r="AQ93" i="7"/>
  <c r="AR93" i="7" s="1"/>
  <c r="O94" i="7"/>
  <c r="AQ94" i="7" s="1"/>
  <c r="AR94" i="7" s="1"/>
  <c r="O95" i="7"/>
  <c r="AQ95" i="7" s="1"/>
  <c r="AR95" i="7" s="1"/>
  <c r="O96" i="7"/>
  <c r="AQ96" i="7" s="1"/>
  <c r="AR96" i="7" s="1"/>
  <c r="O97" i="7"/>
  <c r="AQ97" i="7" s="1"/>
  <c r="AR97" i="7" s="1"/>
  <c r="O98" i="7"/>
  <c r="AQ98" i="7" s="1"/>
  <c r="AR98" i="7" s="1"/>
  <c r="O99" i="7"/>
  <c r="AQ99" i="7" s="1"/>
  <c r="AR99" i="7" s="1"/>
  <c r="O100" i="7"/>
  <c r="AQ100" i="7" s="1"/>
  <c r="AR100" i="7" s="1"/>
  <c r="O101" i="7"/>
  <c r="AQ101" i="7" s="1"/>
  <c r="AR101" i="7" s="1"/>
  <c r="O102" i="7"/>
  <c r="AQ102" i="7"/>
  <c r="AR102" i="7" s="1"/>
  <c r="O103" i="7"/>
  <c r="AQ103" i="7" s="1"/>
  <c r="AR103" i="7" s="1"/>
  <c r="O104" i="7"/>
  <c r="AQ104" i="7" s="1"/>
  <c r="AR104" i="7" s="1"/>
  <c r="O105" i="7"/>
  <c r="AQ105" i="7" s="1"/>
  <c r="AR105" i="7" s="1"/>
  <c r="O106" i="7"/>
  <c r="AQ106" i="7" s="1"/>
  <c r="AR106" i="7" s="1"/>
  <c r="O107" i="7"/>
  <c r="AQ107" i="7" s="1"/>
  <c r="AR107" i="7" s="1"/>
  <c r="O108" i="7"/>
  <c r="AQ108" i="7" s="1"/>
  <c r="AR108" i="7" s="1"/>
  <c r="O109" i="7"/>
  <c r="AQ109" i="7" s="1"/>
  <c r="AR109" i="7" s="1"/>
  <c r="O110" i="7"/>
  <c r="AQ110" i="7" s="1"/>
  <c r="AR110" i="7" s="1"/>
  <c r="O111" i="7"/>
  <c r="AQ111" i="7"/>
  <c r="AR111" i="7" s="1"/>
  <c r="O112" i="7"/>
  <c r="AQ112" i="7" s="1"/>
  <c r="AR112" i="7" s="1"/>
  <c r="O113" i="7"/>
  <c r="AQ113" i="7" s="1"/>
  <c r="AR113" i="7" s="1"/>
  <c r="O114" i="7"/>
  <c r="AQ114" i="7" s="1"/>
  <c r="AR114" i="7" s="1"/>
  <c r="O115" i="7"/>
  <c r="AQ115" i="7" s="1"/>
  <c r="AR115" i="7" s="1"/>
  <c r="O116" i="7"/>
  <c r="AQ116" i="7" s="1"/>
  <c r="AR116" i="7" s="1"/>
  <c r="O117" i="7"/>
  <c r="AQ117" i="7" s="1"/>
  <c r="AR117" i="7" s="1"/>
  <c r="O118" i="7"/>
  <c r="AQ118" i="7" s="1"/>
  <c r="AR118" i="7" s="1"/>
  <c r="O119" i="7"/>
  <c r="AQ119" i="7"/>
  <c r="AR119" i="7" s="1"/>
  <c r="O120" i="7"/>
  <c r="AQ120" i="7" s="1"/>
  <c r="AR120" i="7" s="1"/>
  <c r="O121" i="7"/>
  <c r="AQ121" i="7" s="1"/>
  <c r="AR121" i="7" s="1"/>
  <c r="O122" i="7"/>
  <c r="AQ122" i="7" s="1"/>
  <c r="AR122" i="7" s="1"/>
  <c r="O123" i="7"/>
  <c r="AQ123" i="7" s="1"/>
  <c r="AR123" i="7" s="1"/>
  <c r="O124" i="7"/>
  <c r="AQ124" i="7" s="1"/>
  <c r="AR124" i="7" s="1"/>
  <c r="O125" i="7"/>
  <c r="AQ125" i="7" s="1"/>
  <c r="AR125" i="7" s="1"/>
  <c r="O126" i="7"/>
  <c r="AQ126" i="7"/>
  <c r="AR126" i="7" s="1"/>
  <c r="O127" i="7"/>
  <c r="AQ127" i="7" s="1"/>
  <c r="AR127" i="7" s="1"/>
  <c r="O128" i="7"/>
  <c r="AQ128" i="7" s="1"/>
  <c r="AR128" i="7" s="1"/>
  <c r="O129" i="7"/>
  <c r="AQ129" i="7" s="1"/>
  <c r="AR129" i="7" s="1"/>
  <c r="O130" i="7"/>
  <c r="AQ130" i="7" s="1"/>
  <c r="AR130" i="7" s="1"/>
  <c r="O131" i="7"/>
  <c r="AQ131" i="7" s="1"/>
  <c r="AR131" i="7" s="1"/>
  <c r="O132" i="7"/>
  <c r="AQ132" i="7" s="1"/>
  <c r="AR132" i="7" s="1"/>
  <c r="O133" i="7"/>
  <c r="AQ133" i="7" s="1"/>
  <c r="AR133" i="7" s="1"/>
  <c r="O134" i="7"/>
  <c r="AQ134" i="7" s="1"/>
  <c r="AR134" i="7" s="1"/>
  <c r="O135" i="7"/>
  <c r="AQ135" i="7" s="1"/>
  <c r="AR135" i="7" s="1"/>
  <c r="O136" i="7"/>
  <c r="AQ136" i="7" s="1"/>
  <c r="AR136" i="7" s="1"/>
  <c r="O137" i="7"/>
  <c r="AQ137" i="7" s="1"/>
  <c r="AR137" i="7" s="1"/>
  <c r="O138" i="7"/>
  <c r="AQ138" i="7" s="1"/>
  <c r="AR138" i="7" s="1"/>
  <c r="O139" i="7"/>
  <c r="AQ139" i="7" s="1"/>
  <c r="AR139" i="7" s="1"/>
  <c r="O140" i="7"/>
  <c r="AQ140" i="7" s="1"/>
  <c r="AR140" i="7" s="1"/>
  <c r="O141" i="7"/>
  <c r="AQ141" i="7" s="1"/>
  <c r="AR141" i="7" s="1"/>
  <c r="O142" i="7"/>
  <c r="AQ142" i="7"/>
  <c r="AR142" i="7" s="1"/>
  <c r="O143" i="7"/>
  <c r="AQ143" i="7"/>
  <c r="AR143" i="7" s="1"/>
  <c r="O144" i="7"/>
  <c r="AQ144" i="7" s="1"/>
  <c r="AR144" i="7" s="1"/>
  <c r="O145" i="7"/>
  <c r="AQ145" i="7" s="1"/>
  <c r="AR145" i="7" s="1"/>
  <c r="O146" i="7"/>
  <c r="AQ146" i="7" s="1"/>
  <c r="AR146" i="7" s="1"/>
  <c r="O147" i="7"/>
  <c r="AQ147" i="7" s="1"/>
  <c r="AR147" i="7" s="1"/>
  <c r="O148" i="7"/>
  <c r="AQ148" i="7" s="1"/>
  <c r="AR148" i="7" s="1"/>
  <c r="O149" i="7"/>
  <c r="AQ149" i="7" s="1"/>
  <c r="AR149" i="7" s="1"/>
  <c r="O150" i="7"/>
  <c r="AQ150" i="7"/>
  <c r="AR150" i="7" s="1"/>
  <c r="O151" i="7"/>
  <c r="AQ151" i="7"/>
  <c r="AR151" i="7" s="1"/>
  <c r="O152" i="7"/>
  <c r="AQ152" i="7" s="1"/>
  <c r="AR152" i="7" s="1"/>
  <c r="O153" i="7"/>
  <c r="AQ153" i="7" s="1"/>
  <c r="AR153" i="7" s="1"/>
  <c r="O154" i="7"/>
  <c r="AQ154" i="7" s="1"/>
  <c r="AR154" i="7" s="1"/>
  <c r="O155" i="7"/>
  <c r="AQ155" i="7" s="1"/>
  <c r="AR155" i="7" s="1"/>
  <c r="O156" i="7"/>
  <c r="AQ156" i="7" s="1"/>
  <c r="AR156" i="7" s="1"/>
  <c r="O157" i="7"/>
  <c r="AQ157" i="7" s="1"/>
  <c r="AR157" i="7" s="1"/>
  <c r="O158" i="7"/>
  <c r="AQ158" i="7"/>
  <c r="AR158" i="7" s="1"/>
  <c r="O159" i="7"/>
  <c r="AQ159" i="7" s="1"/>
  <c r="AR159" i="7" s="1"/>
  <c r="O160" i="7"/>
  <c r="AQ160" i="7" s="1"/>
  <c r="AR160" i="7" s="1"/>
  <c r="O161" i="7"/>
  <c r="AQ161" i="7" s="1"/>
  <c r="AR161" i="7" s="1"/>
  <c r="O162" i="7"/>
  <c r="AQ162" i="7" s="1"/>
  <c r="AR162" i="7" s="1"/>
  <c r="O163" i="7"/>
  <c r="AQ163" i="7" s="1"/>
  <c r="AR163" i="7" s="1"/>
  <c r="O164" i="7"/>
  <c r="AQ164" i="7" s="1"/>
  <c r="AR164" i="7" s="1"/>
  <c r="O165" i="7"/>
  <c r="AQ165" i="7" s="1"/>
  <c r="AR165" i="7" s="1"/>
  <c r="O166" i="7"/>
  <c r="AQ166" i="7" s="1"/>
  <c r="AR166" i="7" s="1"/>
  <c r="O167" i="7"/>
  <c r="AQ167" i="7" s="1"/>
  <c r="AR167" i="7" s="1"/>
  <c r="O19" i="7"/>
  <c r="AQ19" i="7" s="1"/>
  <c r="AR19" i="7" s="1"/>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104" i="7"/>
  <c r="AP105" i="7"/>
  <c r="AP106" i="7"/>
  <c r="AP107" i="7"/>
  <c r="AP108" i="7"/>
  <c r="AP109" i="7"/>
  <c r="AP110" i="7"/>
  <c r="AP111" i="7"/>
  <c r="AP112" i="7"/>
  <c r="AP113" i="7"/>
  <c r="AP114" i="7"/>
  <c r="AP115" i="7"/>
  <c r="AP116" i="7"/>
  <c r="AP117" i="7"/>
  <c r="AP118" i="7"/>
  <c r="AP119" i="7"/>
  <c r="AP120" i="7"/>
  <c r="AP121" i="7"/>
  <c r="AP122" i="7"/>
  <c r="AP123" i="7"/>
  <c r="AP124" i="7"/>
  <c r="AP125" i="7"/>
  <c r="AP126" i="7"/>
  <c r="AP127" i="7"/>
  <c r="AP128" i="7"/>
  <c r="AP129" i="7"/>
  <c r="AP130" i="7"/>
  <c r="AP131"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AP156" i="7"/>
  <c r="AP157" i="7"/>
  <c r="AP158" i="7"/>
  <c r="AP159" i="7"/>
  <c r="AP160" i="7"/>
  <c r="AP161" i="7"/>
  <c r="AP162" i="7"/>
  <c r="AP163" i="7"/>
  <c r="AP164" i="7"/>
  <c r="AP165" i="7"/>
  <c r="AP166" i="7"/>
  <c r="AP167" i="7"/>
  <c r="AP20" i="7"/>
  <c r="AP21" i="7"/>
  <c r="AP22" i="7"/>
  <c r="AP23" i="7"/>
  <c r="AP24" i="7"/>
  <c r="AP19" i="7"/>
  <c r="V165" i="7"/>
  <c r="AD165" i="7"/>
  <c r="AI165" i="7"/>
  <c r="V166" i="7"/>
  <c r="AD166" i="7"/>
  <c r="AI166" i="7"/>
  <c r="V167" i="7"/>
  <c r="AD167" i="7"/>
  <c r="AI167"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V20" i="7"/>
  <c r="AJ20" i="7" s="1"/>
  <c r="AL20" i="7" s="1"/>
  <c r="AM20" i="7" s="1"/>
  <c r="V21" i="7"/>
  <c r="AJ21" i="7" s="1"/>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9" i="7"/>
  <c r="AJ19" i="7" s="1"/>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117" i="3"/>
  <c r="J118" i="3"/>
  <c r="J19" i="3"/>
  <c r="AR3718" i="7"/>
  <c r="AR3717" i="7"/>
  <c r="M56" i="3"/>
  <c r="M64" i="3"/>
  <c r="M38" i="3"/>
  <c r="M57" i="3"/>
  <c r="M23" i="3"/>
  <c r="M52" i="3"/>
  <c r="M40" i="3"/>
  <c r="M53" i="3"/>
  <c r="M42" i="3"/>
  <c r="M27" i="3"/>
  <c r="M39" i="3"/>
  <c r="M26" i="3"/>
  <c r="M28" i="3"/>
  <c r="M51" i="3"/>
  <c r="M37" i="3"/>
  <c r="M36" i="3"/>
  <c r="M22" i="3"/>
  <c r="M33" i="3"/>
  <c r="M63" i="3"/>
  <c r="M31" i="3"/>
  <c r="M47" i="3"/>
  <c r="M60" i="3"/>
  <c r="M66" i="3"/>
  <c r="AR22" i="7"/>
  <c r="AR23" i="7"/>
  <c r="P58" i="5"/>
  <c r="P59" i="5"/>
  <c r="P66" i="5"/>
  <c r="P56" i="5"/>
  <c r="P49" i="5"/>
  <c r="P38" i="5"/>
  <c r="P64" i="5"/>
  <c r="P43" i="5"/>
  <c r="P34" i="5"/>
  <c r="P51" i="5"/>
  <c r="P42" i="5"/>
  <c r="P27" i="5"/>
  <c r="P22" i="5"/>
  <c r="G1" i="5"/>
  <c r="P63" i="5"/>
  <c r="P68" i="5"/>
  <c r="P40" i="5"/>
  <c r="P47" i="5"/>
  <c r="P36" i="5"/>
  <c r="P45" i="5"/>
  <c r="P23" i="5"/>
  <c r="P21" i="5"/>
  <c r="P46" i="5"/>
  <c r="P28" i="5"/>
  <c r="P41" i="5"/>
  <c r="P65" i="5"/>
  <c r="P20" i="5"/>
  <c r="P52" i="5"/>
  <c r="P37" i="5"/>
  <c r="P30" i="5"/>
  <c r="P54" i="5"/>
  <c r="P60" i="5"/>
  <c r="P24" i="5"/>
  <c r="P62" i="5"/>
  <c r="P39" i="5"/>
  <c r="P48" i="5"/>
  <c r="P50" i="5"/>
  <c r="P55" i="5"/>
  <c r="P35" i="5"/>
  <c r="P29" i="5"/>
  <c r="P57" i="5"/>
  <c r="P33" i="5"/>
  <c r="P53" i="5"/>
  <c r="P26" i="5"/>
  <c r="P19" i="5"/>
  <c r="P25" i="5"/>
  <c r="P32" i="5"/>
  <c r="P67" i="5"/>
  <c r="P44" i="5"/>
  <c r="P31" i="5"/>
  <c r="M29" i="3"/>
  <c r="M43" i="3"/>
  <c r="M65" i="3"/>
  <c r="M55" i="3"/>
  <c r="M45" i="3"/>
  <c r="M35" i="3"/>
  <c r="M25" i="3"/>
  <c r="M44" i="3"/>
  <c r="M21" i="3"/>
  <c r="G1" i="3"/>
  <c r="M50" i="3"/>
  <c r="M32" i="3"/>
  <c r="M30" i="3"/>
  <c r="M41" i="3"/>
  <c r="M59" i="3"/>
  <c r="M54" i="3"/>
  <c r="M62" i="3"/>
  <c r="M20" i="3"/>
  <c r="M19" i="3"/>
  <c r="M61" i="3"/>
  <c r="M49" i="3"/>
  <c r="M34" i="3"/>
  <c r="M58" i="3"/>
  <c r="M48" i="3"/>
  <c r="H5096" i="7"/>
  <c r="H5245" i="7"/>
  <c r="H5373" i="7"/>
  <c r="M46" i="3"/>
  <c r="M118" i="3"/>
  <c r="M110" i="3"/>
  <c r="M102" i="3"/>
  <c r="M94" i="3"/>
  <c r="M86" i="3"/>
  <c r="M78" i="3"/>
  <c r="M70" i="3"/>
  <c r="M117" i="3"/>
  <c r="M109" i="3"/>
  <c r="M101" i="3"/>
  <c r="M93" i="3"/>
  <c r="M85" i="3"/>
  <c r="M77" i="3"/>
  <c r="M69" i="3"/>
  <c r="M116" i="3"/>
  <c r="M108" i="3"/>
  <c r="M100" i="3"/>
  <c r="M92" i="3"/>
  <c r="M84" i="3"/>
  <c r="M76" i="3"/>
  <c r="M68" i="3"/>
  <c r="M115" i="3"/>
  <c r="M107" i="3"/>
  <c r="M99" i="3"/>
  <c r="M91" i="3"/>
  <c r="M83" i="3"/>
  <c r="M75" i="3"/>
  <c r="M67" i="3"/>
  <c r="M114" i="3"/>
  <c r="M106" i="3"/>
  <c r="M98" i="3"/>
  <c r="M90" i="3"/>
  <c r="M82" i="3"/>
  <c r="M74" i="3"/>
  <c r="M113" i="3"/>
  <c r="M105" i="3"/>
  <c r="M97" i="3"/>
  <c r="M89" i="3"/>
  <c r="M81" i="3"/>
  <c r="M73" i="3"/>
  <c r="M112" i="3"/>
  <c r="M104" i="3"/>
  <c r="M96" i="3"/>
  <c r="M88" i="3"/>
  <c r="M80" i="3"/>
  <c r="H5300" i="7" l="1"/>
  <c r="H5140" i="7"/>
  <c r="H5124" i="7"/>
  <c r="H5116" i="7"/>
  <c r="H5104" i="7"/>
  <c r="H5092" i="7"/>
  <c r="H5080" i="7"/>
  <c r="AL19" i="7"/>
  <c r="AM19" i="7" s="1"/>
  <c r="H5408" i="7"/>
  <c r="H5587" i="7"/>
  <c r="H5335" i="7"/>
  <c r="H4886" i="7"/>
  <c r="H4806" i="7"/>
  <c r="H4802" i="7"/>
  <c r="H4794" i="7"/>
  <c r="H4790" i="7"/>
  <c r="H4786" i="7"/>
  <c r="H4782" i="7"/>
  <c r="H4778" i="7"/>
  <c r="H4774" i="7"/>
  <c r="H4766" i="7"/>
  <c r="H4762" i="7"/>
  <c r="H4758" i="7"/>
  <c r="H4754" i="7"/>
  <c r="H4742" i="7"/>
  <c r="H4738" i="7"/>
  <c r="H4730" i="7"/>
  <c r="H4714" i="7"/>
  <c r="H4710" i="7"/>
  <c r="H4706" i="7"/>
  <c r="H4702" i="7"/>
  <c r="H4694" i="7"/>
  <c r="H4690" i="7"/>
  <c r="H4678" i="7"/>
  <c r="H4670" i="7"/>
  <c r="H4662" i="7"/>
  <c r="H4658" i="7"/>
  <c r="H4642" i="7"/>
  <c r="H4618" i="7"/>
  <c r="H4614" i="7"/>
  <c r="H4610" i="7"/>
  <c r="H4602" i="7"/>
  <c r="H4590" i="7"/>
  <c r="H4514" i="7"/>
  <c r="H4494" i="7"/>
  <c r="H4486" i="7"/>
  <c r="H4482" i="7"/>
  <c r="H4462" i="7"/>
  <c r="H4458" i="7"/>
  <c r="H4454" i="7"/>
  <c r="H4450" i="7"/>
  <c r="H4446" i="7"/>
  <c r="H4442" i="7"/>
  <c r="H4438" i="7"/>
  <c r="H4434" i="7"/>
  <c r="H4430" i="7"/>
  <c r="H4422" i="7"/>
  <c r="H4418" i="7"/>
  <c r="H4406" i="7"/>
  <c r="H4390" i="7"/>
  <c r="H4378" i="7"/>
  <c r="H4374" i="7"/>
  <c r="H4362" i="7"/>
  <c r="H4334" i="7"/>
  <c r="H4322" i="7"/>
  <c r="H4314" i="7"/>
  <c r="H4298" i="7"/>
  <c r="H4290" i="7"/>
  <c r="H4278" i="7"/>
  <c r="H4274" i="7"/>
  <c r="H4270" i="7"/>
  <c r="H4266" i="7"/>
  <c r="H4262" i="7"/>
  <c r="H4258" i="7"/>
  <c r="H4250" i="7"/>
  <c r="H4246" i="7"/>
  <c r="H4242" i="7"/>
  <c r="H4234" i="7"/>
  <c r="H4186" i="7"/>
  <c r="H4182" i="7"/>
  <c r="H5542" i="7"/>
  <c r="H5538" i="7"/>
  <c r="H5522" i="7"/>
  <c r="H5518" i="7"/>
  <c r="H5502" i="7"/>
  <c r="H5498" i="7"/>
  <c r="H5490" i="7"/>
  <c r="H5486" i="7"/>
  <c r="H5478" i="7"/>
  <c r="H5474" i="7"/>
  <c r="H5470" i="7"/>
  <c r="H5466" i="7"/>
  <c r="H5462" i="7"/>
  <c r="H5454" i="7"/>
  <c r="H5450" i="7"/>
  <c r="H5438" i="7"/>
  <c r="H5422" i="7"/>
  <c r="H5378" i="7"/>
  <c r="H5374" i="7"/>
  <c r="H5346" i="7"/>
  <c r="H5318" i="7"/>
  <c r="H5314" i="7"/>
  <c r="H5306" i="7"/>
  <c r="H5290" i="7"/>
  <c r="H5278" i="7"/>
  <c r="H5254" i="7"/>
  <c r="H5246" i="7"/>
  <c r="H5238" i="7"/>
  <c r="H5234" i="7"/>
  <c r="H5222" i="7"/>
  <c r="H5210" i="7"/>
  <c r="H5206" i="7"/>
  <c r="H5202" i="7"/>
  <c r="H5198" i="7"/>
  <c r="H5190" i="7"/>
  <c r="H5186" i="7"/>
  <c r="H5182" i="7"/>
  <c r="H5150" i="7"/>
  <c r="H5138" i="7"/>
  <c r="H5126" i="7"/>
  <c r="H5118" i="7"/>
  <c r="H5114" i="7"/>
  <c r="H5110" i="7"/>
  <c r="H5106" i="7"/>
  <c r="H5102" i="7"/>
  <c r="H5098" i="7"/>
  <c r="H5094" i="7"/>
  <c r="H4807" i="7"/>
  <c r="H4763" i="7"/>
  <c r="H4723" i="7"/>
  <c r="H4663" i="7"/>
  <c r="H4599" i="7"/>
  <c r="H4475" i="7"/>
  <c r="H4447" i="7"/>
  <c r="H4435" i="7"/>
  <c r="H4415" i="7"/>
  <c r="H4367" i="7"/>
  <c r="H4363" i="7"/>
  <c r="H4347" i="7"/>
  <c r="H4083" i="7"/>
  <c r="H4007" i="7"/>
  <c r="H3987" i="7"/>
  <c r="H3979" i="7"/>
  <c r="H3971" i="7"/>
  <c r="H5575" i="7"/>
  <c r="H5567" i="7"/>
  <c r="H5555" i="7"/>
  <c r="H5551" i="7"/>
  <c r="H5543" i="7"/>
  <c r="H5539" i="7"/>
  <c r="H5535" i="7"/>
  <c r="H5527" i="7"/>
  <c r="H5523" i="7"/>
  <c r="H5519" i="7"/>
  <c r="H5511" i="7"/>
  <c r="H5483" i="7"/>
  <c r="H5435" i="7"/>
  <c r="H5419" i="7"/>
  <c r="H5391" i="7"/>
  <c r="H5371" i="7"/>
  <c r="H5367" i="7"/>
  <c r="H5359" i="7"/>
  <c r="H5355" i="7"/>
  <c r="H5351" i="7"/>
  <c r="H5347" i="7"/>
  <c r="H5343" i="7"/>
  <c r="H5339" i="7"/>
  <c r="H5331" i="7"/>
  <c r="H5327" i="7"/>
  <c r="H5323" i="7"/>
  <c r="H5319" i="7"/>
  <c r="H5315" i="7"/>
  <c r="H5311" i="7"/>
  <c r="H5307" i="7"/>
  <c r="H5303" i="7"/>
  <c r="H5299" i="7"/>
  <c r="H5295" i="7"/>
  <c r="H5291" i="7"/>
  <c r="H5287" i="7"/>
  <c r="H5283" i="7"/>
  <c r="H5279" i="7"/>
  <c r="H5275" i="7"/>
  <c r="H5271" i="7"/>
  <c r="H5267" i="7"/>
  <c r="H5263" i="7"/>
  <c r="H5255" i="7"/>
  <c r="H5243" i="7"/>
  <c r="H5231" i="7"/>
  <c r="H5211" i="7"/>
  <c r="H5203" i="7"/>
  <c r="H5191" i="7"/>
  <c r="H5179" i="7"/>
  <c r="H5171" i="7"/>
  <c r="H5155" i="7"/>
  <c r="H5147" i="7"/>
  <c r="H5131" i="7"/>
  <c r="H5079" i="7"/>
  <c r="H5075" i="7"/>
  <c r="H5067" i="7"/>
  <c r="H5090" i="7"/>
  <c r="H5086" i="7"/>
  <c r="H5082" i="7"/>
  <c r="H5078" i="7"/>
  <c r="H5074" i="7"/>
  <c r="H5070" i="7"/>
  <c r="H5066" i="7"/>
  <c r="H4170" i="7"/>
  <c r="H4158" i="7"/>
  <c r="H4134" i="7"/>
  <c r="H4126" i="7"/>
  <c r="H4118" i="7"/>
  <c r="H4078" i="7"/>
  <c r="H4066" i="7"/>
  <c r="H4054" i="7"/>
  <c r="H4050" i="7"/>
  <c r="H4046" i="7"/>
  <c r="H4042" i="7"/>
  <c r="H4034" i="7"/>
  <c r="H4030" i="7"/>
  <c r="H4018" i="7"/>
  <c r="H4014" i="7"/>
  <c r="H4010" i="7"/>
  <c r="H4006" i="7"/>
  <c r="H4002" i="7"/>
  <c r="H3998" i="7"/>
  <c r="H3994" i="7"/>
  <c r="H3978" i="7"/>
  <c r="H3974" i="7"/>
  <c r="H3970" i="7"/>
  <c r="H5582" i="7"/>
  <c r="H5578" i="7"/>
  <c r="H3965" i="7"/>
  <c r="H5006" i="7"/>
  <c r="H4970" i="7"/>
  <c r="H4598" i="7"/>
  <c r="H5051" i="7"/>
  <c r="H4971" i="7"/>
  <c r="H4899" i="7"/>
  <c r="H4887" i="7"/>
  <c r="H4863" i="7"/>
  <c r="H4835" i="7"/>
  <c r="H4823" i="7"/>
  <c r="H4815" i="7"/>
  <c r="H4799" i="7"/>
  <c r="H4779" i="7"/>
  <c r="H4759" i="7"/>
  <c r="H4743" i="7"/>
  <c r="H4735" i="7"/>
  <c r="H4731" i="7"/>
  <c r="H4711" i="7"/>
  <c r="H4699" i="7"/>
  <c r="H4687" i="7"/>
  <c r="H4683" i="7"/>
  <c r="H4675" i="7"/>
  <c r="H4651" i="7"/>
  <c r="H4639" i="7"/>
  <c r="H4567" i="7"/>
  <c r="H4535" i="7"/>
  <c r="H4515" i="7"/>
  <c r="H4459" i="7"/>
  <c r="H4407" i="7"/>
  <c r="H4403" i="7"/>
  <c r="H4379" i="7"/>
  <c r="H4371" i="7"/>
  <c r="H4359" i="7"/>
  <c r="H4343" i="7"/>
  <c r="H4187" i="7"/>
  <c r="H4167" i="7"/>
  <c r="H4151" i="7"/>
  <c r="H4892" i="7"/>
  <c r="H4536" i="7"/>
  <c r="H4328" i="7"/>
  <c r="H4244" i="7"/>
  <c r="H4240" i="7"/>
  <c r="H4212" i="7"/>
  <c r="H5004" i="7"/>
  <c r="H4652" i="7"/>
  <c r="H4632" i="7"/>
  <c r="H4588" i="7"/>
  <c r="H4456" i="7"/>
  <c r="H5043" i="7"/>
  <c r="H5039" i="7"/>
  <c r="H5035" i="7"/>
  <c r="H5023" i="7"/>
  <c r="H5003" i="7"/>
  <c r="H4979" i="7"/>
  <c r="H4959" i="7"/>
  <c r="H4939" i="7"/>
  <c r="H4935" i="7"/>
  <c r="H4931" i="7"/>
  <c r="H4927" i="7"/>
  <c r="H4923" i="7"/>
  <c r="H4915" i="7"/>
  <c r="H4911" i="7"/>
  <c r="H4907" i="7"/>
  <c r="H4903" i="7"/>
  <c r="H4895" i="7"/>
  <c r="H4891" i="7"/>
  <c r="H4883" i="7"/>
  <c r="H4879" i="7"/>
  <c r="H4875" i="7"/>
  <c r="H4871" i="7"/>
  <c r="H4867" i="7"/>
  <c r="H4855" i="7"/>
  <c r="H4847" i="7"/>
  <c r="H4843" i="7"/>
  <c r="H4839" i="7"/>
  <c r="H4831" i="7"/>
  <c r="H4827" i="7"/>
  <c r="H4819" i="7"/>
  <c r="H4811" i="7"/>
  <c r="H4803" i="7"/>
  <c r="H4795" i="7"/>
  <c r="H4791" i="7"/>
  <c r="H4787" i="7"/>
  <c r="H4783" i="7"/>
  <c r="H4775" i="7"/>
  <c r="H4771" i="7"/>
  <c r="H4767" i="7"/>
  <c r="H4755" i="7"/>
  <c r="H4751" i="7"/>
  <c r="H4747" i="7"/>
  <c r="H4739" i="7"/>
  <c r="H4727" i="7"/>
  <c r="H4719" i="7"/>
  <c r="H4715" i="7"/>
  <c r="H4707" i="7"/>
  <c r="H4703" i="7"/>
  <c r="H4695" i="7"/>
  <c r="H4691" i="7"/>
  <c r="H4671" i="7"/>
  <c r="H4667" i="7"/>
  <c r="H4659" i="7"/>
  <c r="H4655" i="7"/>
  <c r="H4643" i="7"/>
  <c r="H4631" i="7"/>
  <c r="H4615" i="7"/>
  <c r="H4579" i="7"/>
  <c r="H4555" i="7"/>
  <c r="H4499" i="7"/>
  <c r="H4495" i="7"/>
  <c r="H4471" i="7"/>
  <c r="H4467" i="7"/>
  <c r="H4463" i="7"/>
  <c r="H4451" i="7"/>
  <c r="H4431" i="7"/>
  <c r="H4427" i="7"/>
  <c r="H4395" i="7"/>
  <c r="H4387" i="7"/>
  <c r="H4375" i="7"/>
  <c r="H4351" i="7"/>
  <c r="H4267" i="7"/>
  <c r="H4231" i="7"/>
  <c r="AR20" i="7"/>
  <c r="H4645" i="7"/>
  <c r="H5214" i="7"/>
  <c r="H5178" i="7"/>
  <c r="H5174" i="7"/>
  <c r="H5062" i="7"/>
  <c r="H5058" i="7"/>
  <c r="H5030" i="7"/>
  <c r="H5026" i="7"/>
  <c r="H5022" i="7"/>
  <c r="H5014" i="7"/>
  <c r="H5010" i="7"/>
  <c r="H4986" i="7"/>
  <c r="H4978" i="7"/>
  <c r="H4966" i="7"/>
  <c r="H4958" i="7"/>
  <c r="H4950" i="7"/>
  <c r="H4942" i="7"/>
  <c r="H4938" i="7"/>
  <c r="H4930" i="7"/>
  <c r="H4918" i="7"/>
  <c r="H4914" i="7"/>
  <c r="H4882" i="7"/>
  <c r="H4870" i="7"/>
  <c r="H4866" i="7"/>
  <c r="H4858" i="7"/>
  <c r="H4846" i="7"/>
  <c r="H4830" i="7"/>
  <c r="H4822" i="7"/>
  <c r="H4686" i="7"/>
  <c r="H4594" i="7"/>
  <c r="H4582" i="7"/>
  <c r="H4578" i="7"/>
  <c r="H4566" i="7"/>
  <c r="H4530" i="7"/>
  <c r="H4526" i="7"/>
  <c r="H4510" i="7"/>
  <c r="H4470" i="7"/>
  <c r="H4466" i="7"/>
  <c r="H4426" i="7"/>
  <c r="H4394" i="7"/>
  <c r="H4382" i="7"/>
  <c r="H4238" i="7"/>
  <c r="H4226" i="7"/>
  <c r="H4222" i="7"/>
  <c r="H4218" i="7"/>
  <c r="H4210" i="7"/>
  <c r="H4190" i="7"/>
  <c r="H4178" i="7"/>
  <c r="H4174" i="7"/>
  <c r="H4162" i="7"/>
  <c r="H4154" i="7"/>
  <c r="H4150" i="7"/>
  <c r="H4146" i="7"/>
  <c r="H4142" i="7"/>
  <c r="H4138" i="7"/>
  <c r="H4130" i="7"/>
  <c r="H4062" i="7"/>
  <c r="H4058" i="7"/>
  <c r="H4038" i="7"/>
  <c r="H4026" i="7"/>
  <c r="H4022" i="7"/>
  <c r="H3982" i="7"/>
  <c r="H5574" i="7"/>
  <c r="H5566" i="7"/>
  <c r="H5446" i="7"/>
  <c r="H5442" i="7"/>
  <c r="H5430" i="7"/>
  <c r="H5418" i="7"/>
  <c r="H5410" i="7"/>
  <c r="H5406" i="7"/>
  <c r="H5394" i="7"/>
  <c r="H5390" i="7"/>
  <c r="H5386" i="7"/>
  <c r="H5382" i="7"/>
  <c r="H5366" i="7"/>
  <c r="H5362" i="7"/>
  <c r="H5041" i="7"/>
  <c r="H5037" i="7"/>
  <c r="H5033" i="7"/>
  <c r="H5029" i="7"/>
  <c r="H5025" i="7"/>
  <c r="H5021" i="7"/>
  <c r="H5017" i="7"/>
  <c r="H5013" i="7"/>
  <c r="H5009" i="7"/>
  <c r="H5005" i="7"/>
  <c r="H5001" i="7"/>
  <c r="H4993" i="7"/>
  <c r="H4989" i="7"/>
  <c r="H4985" i="7"/>
  <c r="H4981" i="7"/>
  <c r="H4977" i="7"/>
  <c r="H4973" i="7"/>
  <c r="H4969" i="7"/>
  <c r="H4961" i="7"/>
  <c r="H4957" i="7"/>
  <c r="H4949" i="7"/>
  <c r="H4945" i="7"/>
  <c r="H4937" i="7"/>
  <c r="H4873" i="7"/>
  <c r="H4869" i="7"/>
  <c r="H4821" i="7"/>
  <c r="H4765" i="7"/>
  <c r="H4733" i="7"/>
  <c r="H4725" i="7"/>
  <c r="H4713" i="7"/>
  <c r="H4689" i="7"/>
  <c r="H4669" i="7"/>
  <c r="H4649" i="7"/>
  <c r="H4641" i="7"/>
  <c r="H4617" i="7"/>
  <c r="H4601" i="7"/>
  <c r="H4581" i="7"/>
  <c r="H4565" i="7"/>
  <c r="H4537" i="7"/>
  <c r="H4529" i="7"/>
  <c r="H4521" i="7"/>
  <c r="H4501" i="7"/>
  <c r="H4493" i="7"/>
  <c r="H4481" i="7"/>
  <c r="H4465" i="7"/>
  <c r="H4433" i="7"/>
  <c r="H4425" i="7"/>
  <c r="H4421" i="7"/>
  <c r="H4417" i="7"/>
  <c r="H4413" i="7"/>
  <c r="H4409" i="7"/>
  <c r="H4405" i="7"/>
  <c r="H4401" i="7"/>
  <c r="H4397" i="7"/>
  <c r="H4393" i="7"/>
  <c r="H4389" i="7"/>
  <c r="H4385" i="7"/>
  <c r="H4381" i="7"/>
  <c r="H4377" i="7"/>
  <c r="H4373" i="7"/>
  <c r="H4369" i="7"/>
  <c r="H4365" i="7"/>
  <c r="H4361" i="7"/>
  <c r="H4357" i="7"/>
  <c r="H4353" i="7"/>
  <c r="H4349" i="7"/>
  <c r="H4345" i="7"/>
  <c r="H4341" i="7"/>
  <c r="H4337" i="7"/>
  <c r="H4325" i="7"/>
  <c r="H4293" i="7"/>
  <c r="H4281" i="7"/>
  <c r="H4277" i="7"/>
  <c r="H4241" i="7"/>
  <c r="H4233" i="7"/>
  <c r="H4229" i="7"/>
  <c r="H4225" i="7"/>
  <c r="H4221" i="7"/>
  <c r="H4217" i="7"/>
  <c r="H4213" i="7"/>
  <c r="H4209" i="7"/>
  <c r="H4205" i="7"/>
  <c r="H4201" i="7"/>
  <c r="H4197" i="7"/>
  <c r="H4193" i="7"/>
  <c r="H4189" i="7"/>
  <c r="H4185" i="7"/>
  <c r="H4181" i="7"/>
  <c r="H4177" i="7"/>
  <c r="H4173" i="7"/>
  <c r="H4169" i="7"/>
  <c r="H4165" i="7"/>
  <c r="H4161" i="7"/>
  <c r="H4157" i="7"/>
  <c r="H4153" i="7"/>
  <c r="H4149" i="7"/>
  <c r="H4145" i="7"/>
  <c r="H4141" i="7"/>
  <c r="H4137" i="7"/>
  <c r="H4133" i="7"/>
  <c r="H4129" i="7"/>
  <c r="H4125" i="7"/>
  <c r="H4121" i="7"/>
  <c r="H4117" i="7"/>
  <c r="H4113" i="7"/>
  <c r="H4109" i="7"/>
  <c r="H4105" i="7"/>
  <c r="H4101" i="7"/>
  <c r="H4097" i="7"/>
  <c r="H4093" i="7"/>
  <c r="H4089" i="7"/>
  <c r="H4085" i="7"/>
  <c r="H4081" i="7"/>
  <c r="H4077" i="7"/>
  <c r="H4073" i="7"/>
  <c r="H4069" i="7"/>
  <c r="H4065" i="7"/>
  <c r="H4061" i="7"/>
  <c r="H4057" i="7"/>
  <c r="H4053" i="7"/>
  <c r="H4049" i="7"/>
  <c r="H4045" i="7"/>
  <c r="H4041" i="7"/>
  <c r="H4037" i="7"/>
  <c r="H4033" i="7"/>
  <c r="H4029" i="7"/>
  <c r="H4025" i="7"/>
  <c r="H4021" i="7"/>
  <c r="H4017" i="7"/>
  <c r="H4013" i="7"/>
  <c r="H3985" i="7"/>
  <c r="H3969" i="7"/>
  <c r="H5585" i="7"/>
  <c r="H5581" i="7"/>
  <c r="H5577" i="7"/>
  <c r="H5573" i="7"/>
  <c r="H5569" i="7"/>
  <c r="H5565" i="7"/>
  <c r="H5561" i="7"/>
  <c r="H5557" i="7"/>
  <c r="H5553" i="7"/>
  <c r="H5549" i="7"/>
  <c r="H5545" i="7"/>
  <c r="H5541" i="7"/>
  <c r="H5537" i="7"/>
  <c r="H5533" i="7"/>
  <c r="H5529" i="7"/>
  <c r="H5525" i="7"/>
  <c r="H5521" i="7"/>
  <c r="H5517" i="7"/>
  <c r="H5513" i="7"/>
  <c r="H5509" i="7"/>
  <c r="H5505" i="7"/>
  <c r="H5485" i="7"/>
  <c r="H5469" i="7"/>
  <c r="H5453" i="7"/>
  <c r="H5449" i="7"/>
  <c r="H5445" i="7"/>
  <c r="H5441" i="7"/>
  <c r="H5437" i="7"/>
  <c r="H5433" i="7"/>
  <c r="H3966" i="7"/>
  <c r="H3962" i="7"/>
  <c r="H5063" i="7"/>
  <c r="H5059" i="7"/>
  <c r="H4919" i="7"/>
  <c r="H5429" i="7"/>
  <c r="H5425" i="7"/>
  <c r="H5421" i="7"/>
  <c r="H5417" i="7"/>
  <c r="H5413" i="7"/>
  <c r="H5409" i="7"/>
  <c r="H5405" i="7"/>
  <c r="H5401" i="7"/>
  <c r="H5397" i="7"/>
  <c r="H5393" i="7"/>
  <c r="H5389" i="7"/>
  <c r="H5385" i="7"/>
  <c r="H5381" i="7"/>
  <c r="H5377" i="7"/>
  <c r="H5369" i="7"/>
  <c r="H5365" i="7"/>
  <c r="H5361" i="7"/>
  <c r="H5357" i="7"/>
  <c r="H5353" i="7"/>
  <c r="H5349" i="7"/>
  <c r="H5345" i="7"/>
  <c r="H5341" i="7"/>
  <c r="H5337" i="7"/>
  <c r="H5333" i="7"/>
  <c r="H5329" i="7"/>
  <c r="H5325" i="7"/>
  <c r="H5321" i="7"/>
  <c r="H5317" i="7"/>
  <c r="H5313" i="7"/>
  <c r="H5309" i="7"/>
  <c r="H5305" i="7"/>
  <c r="H5301" i="7"/>
  <c r="H5297" i="7"/>
  <c r="H5293" i="7"/>
  <c r="H5289" i="7"/>
  <c r="H5285" i="7"/>
  <c r="H5281" i="7"/>
  <c r="H5277" i="7"/>
  <c r="H5273" i="7"/>
  <c r="H5269" i="7"/>
  <c r="H5265" i="7"/>
  <c r="H5261" i="7"/>
  <c r="H5257" i="7"/>
  <c r="H5253" i="7"/>
  <c r="H5249" i="7"/>
  <c r="H5241" i="7"/>
  <c r="H5237" i="7"/>
  <c r="H5233" i="7"/>
  <c r="H5229" i="7"/>
  <c r="H5225" i="7"/>
  <c r="H5221" i="7"/>
  <c r="H5217" i="7"/>
  <c r="H5213" i="7"/>
  <c r="H5209" i="7"/>
  <c r="H5205" i="7"/>
  <c r="H5201" i="7"/>
  <c r="H5197" i="7"/>
  <c r="H5193" i="7"/>
  <c r="H5189" i="7"/>
  <c r="H5185" i="7"/>
  <c r="H5181" i="7"/>
  <c r="H5177" i="7"/>
  <c r="H5173" i="7"/>
  <c r="H5169" i="7"/>
  <c r="H5165" i="7"/>
  <c r="H5161" i="7"/>
  <c r="H5157" i="7"/>
  <c r="H5153" i="7"/>
  <c r="H5149" i="7"/>
  <c r="H5145" i="7"/>
  <c r="H5141" i="7"/>
  <c r="H5137" i="7"/>
  <c r="H5133" i="7"/>
  <c r="H5129" i="7"/>
  <c r="H5125" i="7"/>
  <c r="H5121" i="7"/>
  <c r="H5117" i="7"/>
  <c r="H5113" i="7"/>
  <c r="H5109" i="7"/>
  <c r="H5105" i="7"/>
  <c r="H5101" i="7"/>
  <c r="H5097" i="7"/>
  <c r="H5093" i="7"/>
  <c r="H5089" i="7"/>
  <c r="H5085" i="7"/>
  <c r="H5071" i="7"/>
  <c r="H4980" i="7"/>
  <c r="H4976" i="7"/>
  <c r="H4972" i="7"/>
  <c r="H4960" i="7"/>
  <c r="H4956" i="7"/>
  <c r="H4952" i="7"/>
  <c r="H4948" i="7"/>
  <c r="H4940" i="7"/>
  <c r="H4936" i="7"/>
  <c r="H4904" i="7"/>
  <c r="H4896" i="7"/>
  <c r="H4888" i="7"/>
  <c r="H4884" i="7"/>
  <c r="H4880" i="7"/>
  <c r="H4872" i="7"/>
  <c r="H4852" i="7"/>
  <c r="H4848" i="7"/>
  <c r="H4844" i="7"/>
  <c r="H4836" i="7"/>
  <c r="H4816" i="7"/>
  <c r="H4744" i="7"/>
  <c r="H4736" i="7"/>
  <c r="H4732" i="7"/>
  <c r="H4704" i="7"/>
  <c r="H4700" i="7"/>
  <c r="H4696" i="7"/>
  <c r="H4684" i="7"/>
  <c r="H4676" i="7"/>
  <c r="H4668" i="7"/>
  <c r="H4660" i="7"/>
  <c r="H4640" i="7"/>
  <c r="H4636" i="7"/>
  <c r="H4624" i="7"/>
  <c r="H4620" i="7"/>
  <c r="H4616" i="7"/>
  <c r="H4608" i="7"/>
  <c r="H4600" i="7"/>
  <c r="H4596" i="7"/>
  <c r="H4592" i="7"/>
  <c r="H4576" i="7"/>
  <c r="H4564" i="7"/>
  <c r="H4540" i="7"/>
  <c r="H4532" i="7"/>
  <c r="H4528" i="7"/>
  <c r="H4520" i="7"/>
  <c r="H4516" i="7"/>
  <c r="H4504" i="7"/>
  <c r="H4500" i="7"/>
  <c r="H4492" i="7"/>
  <c r="H4484" i="7"/>
  <c r="H4476" i="7"/>
  <c r="H4448" i="7"/>
  <c r="H4444" i="7"/>
  <c r="H4436" i="7"/>
  <c r="H4432" i="7"/>
  <c r="H4428" i="7"/>
  <c r="H4404" i="7"/>
  <c r="H4396" i="7"/>
  <c r="H4575" i="7"/>
  <c r="H4539" i="7"/>
  <c r="H4507" i="7"/>
  <c r="H4491" i="7"/>
  <c r="H4419" i="7"/>
  <c r="H4411" i="7"/>
  <c r="H4399" i="7"/>
  <c r="H4391" i="7"/>
  <c r="H4383" i="7"/>
  <c r="H4336" i="7"/>
  <c r="H4296" i="7"/>
  <c r="H4280" i="7"/>
  <c r="H4264" i="7"/>
  <c r="H4260" i="7"/>
  <c r="H4252" i="7"/>
  <c r="H4248" i="7"/>
  <c r="H4232" i="7"/>
  <c r="H4228" i="7"/>
  <c r="H4220" i="7"/>
  <c r="H4208" i="7"/>
  <c r="H4204" i="7"/>
  <c r="H4200" i="7"/>
  <c r="H4188" i="7"/>
  <c r="H4184" i="7"/>
  <c r="H4180" i="7"/>
  <c r="H4176" i="7"/>
  <c r="H4172" i="7"/>
  <c r="H4168" i="7"/>
  <c r="H4160" i="7"/>
  <c r="H4156" i="7"/>
  <c r="H4152" i="7"/>
  <c r="H4148" i="7"/>
  <c r="H4128" i="7"/>
  <c r="H4124" i="7"/>
  <c r="H4092" i="7"/>
  <c r="H4088" i="7"/>
  <c r="H4076" i="7"/>
  <c r="H4072" i="7"/>
  <c r="H4052" i="7"/>
  <c r="H4040" i="7"/>
  <c r="H4036" i="7"/>
  <c r="H4032" i="7"/>
  <c r="H4028" i="7"/>
  <c r="H4008" i="7"/>
  <c r="H3992" i="7"/>
  <c r="H3980" i="7"/>
  <c r="H3976" i="7"/>
  <c r="H3972" i="7"/>
  <c r="H5556" i="7"/>
  <c r="H5552" i="7"/>
  <c r="H5548" i="7"/>
  <c r="H5524" i="7"/>
  <c r="H5520" i="7"/>
  <c r="H5516" i="7"/>
  <c r="H5512" i="7"/>
  <c r="H5508" i="7"/>
  <c r="H5492" i="7"/>
  <c r="H5480" i="7"/>
  <c r="H5436" i="7"/>
  <c r="H5420" i="7"/>
  <c r="H5416" i="7"/>
  <c r="H5412" i="7"/>
  <c r="H5400" i="7"/>
  <c r="H5388" i="7"/>
  <c r="H5360" i="7"/>
  <c r="H5356" i="7"/>
  <c r="H5352" i="7"/>
  <c r="H5332" i="7"/>
  <c r="H5312" i="7"/>
  <c r="H5304" i="7"/>
  <c r="H5292" i="7"/>
  <c r="H5284" i="7"/>
  <c r="H5280" i="7"/>
  <c r="H5272" i="7"/>
  <c r="H5268" i="7"/>
  <c r="H5264" i="7"/>
  <c r="H5260" i="7"/>
  <c r="H5204" i="7"/>
  <c r="H5200" i="7"/>
  <c r="H5196" i="7"/>
  <c r="H5192" i="7"/>
  <c r="H5188" i="7"/>
  <c r="H5172" i="7"/>
  <c r="H5156" i="7"/>
  <c r="H5136" i="7"/>
  <c r="H5132" i="7"/>
  <c r="H5128" i="7"/>
  <c r="H5112" i="7"/>
  <c r="H5108" i="7"/>
  <c r="H5100" i="7"/>
  <c r="H5088" i="7"/>
  <c r="H5084" i="7"/>
  <c r="H5076" i="7"/>
  <c r="H5072" i="7"/>
  <c r="H4355" i="7"/>
  <c r="H4335" i="7"/>
  <c r="H4331" i="7"/>
  <c r="H4327" i="7"/>
  <c r="H4319" i="7"/>
  <c r="H4315" i="7"/>
  <c r="H4311" i="7"/>
  <c r="H4299" i="7"/>
  <c r="H4295" i="7"/>
  <c r="H4291" i="7"/>
  <c r="H4287" i="7"/>
  <c r="H4283" i="7"/>
  <c r="H4263" i="7"/>
  <c r="H4259" i="7"/>
  <c r="H4255" i="7"/>
  <c r="H4251" i="7"/>
  <c r="H4243" i="7"/>
  <c r="H4239" i="7"/>
  <c r="H4235" i="7"/>
  <c r="H4099" i="7"/>
  <c r="H4087" i="7"/>
  <c r="H4071" i="7"/>
  <c r="H4063" i="7"/>
  <c r="H4055" i="7"/>
  <c r="H3983" i="7"/>
  <c r="H3975" i="7"/>
  <c r="H5571" i="7"/>
  <c r="H5559" i="7"/>
  <c r="H5531" i="7"/>
  <c r="H5515" i="7"/>
  <c r="H5487" i="7"/>
  <c r="H5479" i="7"/>
  <c r="H5475" i="7"/>
  <c r="H5471" i="7"/>
  <c r="H5463" i="7"/>
  <c r="H5455" i="7"/>
  <c r="H5259" i="7"/>
  <c r="H5251" i="7"/>
  <c r="H5247" i="7"/>
  <c r="H5239" i="7"/>
  <c r="H5235" i="7"/>
  <c r="H5227" i="7"/>
  <c r="H5223" i="7"/>
  <c r="H5219" i="7"/>
  <c r="H5215" i="7"/>
  <c r="H5501" i="7"/>
  <c r="H5497" i="7"/>
  <c r="H5493" i="7"/>
  <c r="H5489" i="7"/>
  <c r="H5481" i="7"/>
  <c r="H5477" i="7"/>
  <c r="H5473" i="7"/>
  <c r="H5465" i="7"/>
  <c r="H5461" i="7"/>
  <c r="H5457" i="7"/>
  <c r="H5534" i="7"/>
  <c r="H5530" i="7"/>
  <c r="H5514" i="7"/>
  <c r="H5358" i="7"/>
  <c r="H5342" i="7"/>
  <c r="H5334" i="7"/>
  <c r="H5330" i="7"/>
  <c r="H5310" i="7"/>
  <c r="H5298" i="7"/>
  <c r="H5294" i="7"/>
  <c r="H5270" i="7"/>
  <c r="H5266" i="7"/>
  <c r="H5262" i="7"/>
  <c r="H4453" i="7"/>
  <c r="H4449" i="7"/>
  <c r="H4445" i="7"/>
  <c r="H4441" i="7"/>
  <c r="H4437" i="7"/>
  <c r="H4429" i="7"/>
  <c r="H4321" i="7"/>
  <c r="H4317" i="7"/>
  <c r="H4313" i="7"/>
  <c r="H4309" i="7"/>
  <c r="H4301" i="7"/>
  <c r="H4297" i="7"/>
  <c r="H4289" i="7"/>
  <c r="H4285" i="7"/>
  <c r="H4273" i="7"/>
  <c r="H4269" i="7"/>
  <c r="H4265" i="7"/>
  <c r="H4261" i="7"/>
  <c r="H4257" i="7"/>
  <c r="H4253" i="7"/>
  <c r="H4249" i="7"/>
  <c r="H4245" i="7"/>
  <c r="H4237" i="7"/>
  <c r="H4933" i="7"/>
  <c r="H4929" i="7"/>
  <c r="H4925" i="7"/>
  <c r="H4921" i="7"/>
  <c r="H4901" i="7"/>
  <c r="H4211" i="7"/>
  <c r="H4207" i="7"/>
  <c r="H4203" i="7"/>
  <c r="H4171" i="7"/>
  <c r="H4155" i="7"/>
  <c r="H4047" i="7"/>
  <c r="H4043" i="7"/>
  <c r="H4039" i="7"/>
  <c r="H4035" i="7"/>
  <c r="H4027" i="7"/>
  <c r="H4019" i="7"/>
  <c r="H5081" i="7"/>
  <c r="H5077" i="7"/>
  <c r="H5073" i="7"/>
  <c r="H5069" i="7"/>
  <c r="H4350" i="7"/>
  <c r="H4885" i="7"/>
  <c r="H4881" i="7"/>
  <c r="H4877" i="7"/>
  <c r="H4861" i="7"/>
  <c r="H4853" i="7"/>
  <c r="H4817" i="7"/>
  <c r="H4769" i="7"/>
  <c r="H4761" i="7"/>
  <c r="H4757" i="7"/>
  <c r="H4753" i="7"/>
  <c r="H4749" i="7"/>
  <c r="H4745" i="7"/>
  <c r="H4741" i="7"/>
  <c r="H4737" i="7"/>
  <c r="H4729" i="7"/>
  <c r="H4721" i="7"/>
  <c r="H4717" i="7"/>
  <c r="H4709" i="7"/>
  <c r="H4705" i="7"/>
  <c r="H4701" i="7"/>
  <c r="H4697" i="7"/>
  <c r="H4693" i="7"/>
  <c r="H4685" i="7"/>
  <c r="H4681" i="7"/>
  <c r="H4677" i="7"/>
  <c r="H4673" i="7"/>
  <c r="H4665" i="7"/>
  <c r="H4661" i="7"/>
  <c r="H4657" i="7"/>
  <c r="H4653" i="7"/>
  <c r="H4637" i="7"/>
  <c r="H4633" i="7"/>
  <c r="H4629" i="7"/>
  <c r="H4625" i="7"/>
  <c r="H4621" i="7"/>
  <c r="H4613" i="7"/>
  <c r="H4609" i="7"/>
  <c r="H4605" i="7"/>
  <c r="H4597" i="7"/>
  <c r="H4593" i="7"/>
  <c r="H4589" i="7"/>
  <c r="H4585" i="7"/>
  <c r="H4577" i="7"/>
  <c r="H4573" i="7"/>
  <c r="H4569" i="7"/>
  <c r="H4561" i="7"/>
  <c r="H4557" i="7"/>
  <c r="H4553" i="7"/>
  <c r="H4549" i="7"/>
  <c r="H4545" i="7"/>
  <c r="H4541" i="7"/>
  <c r="H4533" i="7"/>
  <c r="H4525" i="7"/>
  <c r="H4517" i="7"/>
  <c r="H4513" i="7"/>
  <c r="H4509" i="7"/>
  <c r="H4505" i="7"/>
  <c r="H4497" i="7"/>
  <c r="H4489" i="7"/>
  <c r="H4485" i="7"/>
  <c r="H4477" i="7"/>
  <c r="H4473" i="7"/>
  <c r="H4469" i="7"/>
  <c r="H4461" i="7"/>
  <c r="H4457" i="7"/>
  <c r="H4122" i="7"/>
  <c r="H4114" i="7"/>
  <c r="H4110" i="7"/>
  <c r="H4102" i="7"/>
  <c r="H4094" i="7"/>
  <c r="H4082" i="7"/>
  <c r="H5451" i="7"/>
  <c r="H5447" i="7"/>
  <c r="H5443" i="7"/>
  <c r="H5423" i="7"/>
  <c r="H5415" i="7"/>
  <c r="H5407" i="7"/>
  <c r="H5403" i="7"/>
  <c r="H5395" i="7"/>
  <c r="H5383" i="7"/>
  <c r="H5375" i="7"/>
  <c r="H5240" i="7"/>
  <c r="H5224" i="7"/>
  <c r="H4333" i="7"/>
  <c r="H4329" i="7"/>
  <c r="H4305" i="7"/>
  <c r="H5060" i="7"/>
  <c r="H4009" i="7"/>
  <c r="H4005" i="7"/>
  <c r="H4001" i="7"/>
  <c r="H3997" i="7"/>
  <c r="H3993" i="7"/>
  <c r="H3989" i="7"/>
  <c r="H3981" i="7"/>
  <c r="H3977" i="7"/>
  <c r="H3973" i="7"/>
  <c r="H5207" i="7"/>
  <c r="H5199" i="7"/>
  <c r="H5195" i="7"/>
  <c r="H5187" i="7"/>
  <c r="H5183" i="7"/>
  <c r="H5175" i="7"/>
  <c r="H5167" i="7"/>
  <c r="H5163" i="7"/>
  <c r="H5159" i="7"/>
  <c r="H5151" i="7"/>
  <c r="H5143" i="7"/>
  <c r="H5139" i="7"/>
  <c r="H5135" i="7"/>
  <c r="H5127" i="7"/>
  <c r="H5123" i="7"/>
  <c r="H5119" i="7"/>
  <c r="H5115" i="7"/>
  <c r="H5107" i="7"/>
  <c r="H5099" i="7"/>
  <c r="H5095" i="7"/>
  <c r="H4420" i="7"/>
  <c r="H4400" i="7"/>
  <c r="H4364" i="7"/>
  <c r="H5055" i="7"/>
  <c r="H5047" i="7"/>
  <c r="H5031" i="7"/>
  <c r="H5027" i="7"/>
  <c r="H5019" i="7"/>
  <c r="H5015" i="7"/>
  <c r="H5011" i="7"/>
  <c r="H5007" i="7"/>
  <c r="H4999" i="7"/>
  <c r="H4995" i="7"/>
  <c r="H4991" i="7"/>
  <c r="H4987" i="7"/>
  <c r="H4983" i="7"/>
  <c r="H4975" i="7"/>
  <c r="H4967" i="7"/>
  <c r="H4963" i="7"/>
  <c r="H4955" i="7"/>
  <c r="H4951" i="7"/>
  <c r="H4947" i="7"/>
  <c r="H4943" i="7"/>
  <c r="H4531" i="7"/>
  <c r="H4056" i="7"/>
  <c r="H5572" i="7"/>
  <c r="H4015" i="7"/>
  <c r="H4070" i="7"/>
  <c r="H5087" i="7"/>
  <c r="H3967" i="7"/>
  <c r="H3963" i="7"/>
  <c r="H5064" i="7"/>
  <c r="H4917" i="7"/>
  <c r="H4909" i="7"/>
  <c r="H4905" i="7"/>
  <c r="H4897" i="7"/>
  <c r="H4889" i="7"/>
  <c r="H4857" i="7"/>
  <c r="H4837" i="7"/>
  <c r="H4833" i="7"/>
  <c r="H4829" i="7"/>
  <c r="H4825" i="7"/>
  <c r="H4809" i="7"/>
  <c r="H4805" i="7"/>
  <c r="H4785" i="7"/>
  <c r="H4342" i="7"/>
  <c r="H4318" i="7"/>
  <c r="H4227" i="7"/>
  <c r="H4215" i="7"/>
  <c r="H4175" i="7"/>
  <c r="H4143" i="7"/>
  <c r="H4131" i="7"/>
  <c r="H4127" i="7"/>
  <c r="H4060" i="7"/>
  <c r="H5546" i="7"/>
  <c r="H5427" i="7"/>
  <c r="H5399" i="7"/>
  <c r="H5363" i="7"/>
  <c r="H5168" i="7"/>
  <c r="H5164" i="7"/>
  <c r="H4920" i="7"/>
  <c r="H4832" i="7"/>
  <c r="H4824" i="7"/>
  <c r="H4808" i="7"/>
  <c r="H4800" i="7"/>
  <c r="H4788" i="7"/>
  <c r="H4772" i="7"/>
  <c r="H4760" i="7"/>
  <c r="H4756" i="7"/>
  <c r="H4748" i="7"/>
  <c r="H4728" i="7"/>
  <c r="H4720" i="7"/>
  <c r="H4552" i="7"/>
  <c r="H4603" i="7"/>
  <c r="H4376" i="7"/>
  <c r="H4356" i="7"/>
  <c r="H4098" i="7"/>
  <c r="H4090" i="7"/>
  <c r="H4086" i="7"/>
  <c r="H4031" i="7"/>
  <c r="H4023" i="7"/>
  <c r="H3999" i="7"/>
  <c r="H5568" i="7"/>
  <c r="H5564" i="7"/>
  <c r="H5560" i="7"/>
  <c r="H5326" i="7"/>
  <c r="H5322" i="7"/>
  <c r="H5282" i="7"/>
  <c r="H5091" i="7"/>
  <c r="H5083" i="7"/>
  <c r="H5046" i="7"/>
  <c r="H4998" i="7"/>
  <c r="H4483" i="7"/>
  <c r="H4479" i="7"/>
  <c r="H4443" i="7"/>
  <c r="H4439" i="7"/>
  <c r="H4348" i="7"/>
  <c r="H4340" i="7"/>
  <c r="H4324" i="7"/>
  <c r="H5194" i="7"/>
  <c r="H4926" i="7"/>
  <c r="H4898" i="7"/>
  <c r="H4854" i="7"/>
  <c r="H4842" i="7"/>
  <c r="H5472" i="7"/>
  <c r="H5468" i="7"/>
  <c r="H5460" i="7"/>
  <c r="H5456" i="7"/>
  <c r="H4370" i="7"/>
  <c r="H4366" i="7"/>
  <c r="H5586" i="7"/>
  <c r="H5499" i="7"/>
  <c r="H5495" i="7"/>
  <c r="H5348" i="7"/>
  <c r="H5340" i="7"/>
  <c r="H5336" i="7"/>
  <c r="H5042" i="7"/>
  <c r="H5038" i="7"/>
  <c r="H5034" i="7"/>
  <c r="H4932" i="7"/>
  <c r="H4928" i="7"/>
  <c r="H4900" i="7"/>
  <c r="H4838" i="7"/>
  <c r="H4834" i="7"/>
  <c r="H4722" i="7"/>
  <c r="H4718" i="7"/>
  <c r="H4679" i="7"/>
  <c r="H4635" i="7"/>
  <c r="H4627" i="7"/>
  <c r="H4623" i="7"/>
  <c r="H4611" i="7"/>
  <c r="H4607" i="7"/>
  <c r="H4572" i="7"/>
  <c r="H4414" i="7"/>
  <c r="H4410" i="7"/>
  <c r="H4402" i="7"/>
  <c r="H4398" i="7"/>
  <c r="H4386" i="7"/>
  <c r="H4320" i="7"/>
  <c r="H4316" i="7"/>
  <c r="H4312" i="7"/>
  <c r="H4304" i="7"/>
  <c r="H4300" i="7"/>
  <c r="H4284" i="7"/>
  <c r="H4276" i="7"/>
  <c r="H4214" i="7"/>
  <c r="H4199" i="7"/>
  <c r="H4195" i="7"/>
  <c r="H4191" i="7"/>
  <c r="H4163" i="7"/>
  <c r="H4116" i="7"/>
  <c r="H4112" i="7"/>
  <c r="H4108" i="7"/>
  <c r="H4104" i="7"/>
  <c r="H4100" i="7"/>
  <c r="H4080" i="7"/>
  <c r="H3995" i="7"/>
  <c r="H3991" i="7"/>
  <c r="H5506" i="7"/>
  <c r="H5458" i="7"/>
  <c r="H5411" i="7"/>
  <c r="H5396" i="7"/>
  <c r="H5392" i="7"/>
  <c r="H5384" i="7"/>
  <c r="H5372" i="7"/>
  <c r="H5368" i="7"/>
  <c r="H5364" i="7"/>
  <c r="H5288" i="7"/>
  <c r="H5065" i="7"/>
  <c r="H5049" i="7"/>
  <c r="H5045" i="7"/>
  <c r="H4982" i="7"/>
  <c r="H4849" i="7"/>
  <c r="H4841" i="7"/>
  <c r="H4698" i="7"/>
  <c r="H4654" i="7"/>
  <c r="H4650" i="7"/>
  <c r="H4622" i="7"/>
  <c r="H4591" i="7"/>
  <c r="H4358" i="7"/>
  <c r="H4339" i="7"/>
  <c r="H5579" i="7"/>
  <c r="H4468" i="7"/>
  <c r="H4338" i="7"/>
  <c r="H4198" i="7"/>
  <c r="H4123" i="7"/>
  <c r="H4119" i="7"/>
  <c r="H4107" i="7"/>
  <c r="H4103" i="7"/>
  <c r="H4068" i="7"/>
  <c r="H4064" i="7"/>
  <c r="H5528" i="7"/>
  <c r="H5414" i="7"/>
  <c r="H5402" i="7"/>
  <c r="H5379" i="7"/>
  <c r="H5232" i="7"/>
  <c r="H5166" i="7"/>
  <c r="H5162" i="7"/>
  <c r="H5146" i="7"/>
  <c r="H5344" i="7"/>
  <c r="H5302" i="7"/>
  <c r="H5056" i="7"/>
  <c r="H5044" i="7"/>
  <c r="H5032" i="7"/>
  <c r="H5028" i="7"/>
  <c r="H5024" i="7"/>
  <c r="H5020" i="7"/>
  <c r="H5016" i="7"/>
  <c r="H4996" i="7"/>
  <c r="H4953" i="7"/>
  <c r="H4941" i="7"/>
  <c r="H4934" i="7"/>
  <c r="H4910" i="7"/>
  <c r="H4902" i="7"/>
  <c r="H4856" i="7"/>
  <c r="H4716" i="7"/>
  <c r="H4712" i="7"/>
  <c r="H4688" i="7"/>
  <c r="H4570" i="7"/>
  <c r="H4542" i="7"/>
  <c r="H4534" i="7"/>
  <c r="H4519" i="7"/>
  <c r="H4511" i="7"/>
  <c r="H4380" i="7"/>
  <c r="H4330" i="7"/>
  <c r="H4326" i="7"/>
  <c r="H4310" i="7"/>
  <c r="H4294" i="7"/>
  <c r="H4286" i="7"/>
  <c r="H4282" i="7"/>
  <c r="H4067" i="7"/>
  <c r="H4048" i="7"/>
  <c r="H4044" i="7"/>
  <c r="H5562" i="7"/>
  <c r="H5496" i="7"/>
  <c r="H5488" i="7"/>
  <c r="H5274" i="7"/>
  <c r="H5180" i="7"/>
  <c r="H4878" i="7"/>
  <c r="H4522" i="7"/>
  <c r="H4344" i="7"/>
  <c r="H4230" i="7"/>
  <c r="H4580" i="7"/>
  <c r="H4506" i="7"/>
  <c r="H4474" i="7"/>
  <c r="H4140" i="7"/>
  <c r="H4012" i="7"/>
  <c r="H5558" i="7"/>
  <c r="H5550" i="7"/>
  <c r="H5448" i="7"/>
  <c r="H5432" i="7"/>
  <c r="H5428" i="7"/>
  <c r="H5324" i="7"/>
  <c r="H5308" i="7"/>
  <c r="H5296" i="7"/>
  <c r="H5258" i="7"/>
  <c r="H5250" i="7"/>
  <c r="H5144" i="7"/>
  <c r="H4604" i="7"/>
  <c r="H4352" i="7"/>
  <c r="H4865" i="7"/>
  <c r="H4452" i="7"/>
  <c r="H5057" i="7"/>
  <c r="H5053" i="7"/>
  <c r="H5018" i="7"/>
  <c r="H4984" i="7"/>
  <c r="H4965" i="7"/>
  <c r="H4946" i="7"/>
  <c r="H4890" i="7"/>
  <c r="H4868" i="7"/>
  <c r="H4860" i="7"/>
  <c r="H4770" i="7"/>
  <c r="H4647" i="7"/>
  <c r="H4619" i="7"/>
  <c r="H4562" i="7"/>
  <c r="H4558" i="7"/>
  <c r="H4550" i="7"/>
  <c r="H4546" i="7"/>
  <c r="H4527" i="7"/>
  <c r="H4523" i="7"/>
  <c r="H4488" i="7"/>
  <c r="H4464" i="7"/>
  <c r="H4460" i="7"/>
  <c r="H4440" i="7"/>
  <c r="H3986" i="7"/>
  <c r="H5583" i="7"/>
  <c r="H5316" i="7"/>
  <c r="H5148" i="7"/>
  <c r="H5052" i="7"/>
  <c r="H5048" i="7"/>
  <c r="H5002" i="7"/>
  <c r="H4797" i="7"/>
  <c r="H4789" i="7"/>
  <c r="H4781" i="7"/>
  <c r="H4773" i="7"/>
  <c r="H4487" i="7"/>
  <c r="H4308" i="7"/>
  <c r="H4292" i="7"/>
  <c r="H4288" i="7"/>
  <c r="H5040" i="7"/>
  <c r="H5036" i="7"/>
  <c r="H4994" i="7"/>
  <c r="H4990" i="7"/>
  <c r="H4964" i="7"/>
  <c r="H4916" i="7"/>
  <c r="H4912" i="7"/>
  <c r="H4908" i="7"/>
  <c r="H4893" i="7"/>
  <c r="H4859" i="7"/>
  <c r="H4502" i="7"/>
  <c r="H4498" i="7"/>
  <c r="H4490" i="7"/>
  <c r="H4346" i="7"/>
  <c r="H4323" i="7"/>
  <c r="H4268" i="7"/>
  <c r="H4074" i="7"/>
  <c r="H5540" i="7"/>
  <c r="H5103" i="7"/>
  <c r="H5068" i="7"/>
  <c r="H3961" i="7"/>
  <c r="H5012" i="7"/>
  <c r="H4944" i="7"/>
  <c r="H4851" i="7"/>
  <c r="H4828" i="7"/>
  <c r="H4820" i="7"/>
  <c r="H4812" i="7"/>
  <c r="H4804" i="7"/>
  <c r="H4796" i="7"/>
  <c r="H4784" i="7"/>
  <c r="H4307" i="7"/>
  <c r="H4303" i="7"/>
  <c r="H4132" i="7"/>
  <c r="H4004" i="7"/>
  <c r="H4000" i="7"/>
  <c r="H5426" i="7"/>
  <c r="H5256" i="7"/>
  <c r="H3964" i="7"/>
  <c r="H5061" i="7"/>
  <c r="H5054" i="7"/>
  <c r="H5050" i="7"/>
  <c r="H5008" i="7"/>
  <c r="H5000" i="7"/>
  <c r="H4974" i="7"/>
  <c r="H4962" i="7"/>
  <c r="H4906" i="7"/>
  <c r="H4876" i="7"/>
  <c r="H4850" i="7"/>
  <c r="H4574" i="7"/>
  <c r="H4559" i="7"/>
  <c r="H4547" i="7"/>
  <c r="H4543" i="7"/>
  <c r="H4524" i="7"/>
  <c r="H4512" i="7"/>
  <c r="H4224" i="7"/>
  <c r="H4216" i="7"/>
  <c r="H4166" i="7"/>
  <c r="H4096" i="7"/>
  <c r="H4084" i="7"/>
  <c r="H4011" i="7"/>
  <c r="H5580" i="7"/>
  <c r="H5507" i="7"/>
  <c r="H5503" i="7"/>
  <c r="H5380" i="7"/>
  <c r="H5248" i="7"/>
  <c r="H5244" i="7"/>
  <c r="H5160" i="7"/>
  <c r="H5152" i="7"/>
  <c r="H5130" i="7"/>
  <c r="H5122" i="7"/>
  <c r="H4272" i="7"/>
  <c r="H4256" i="7"/>
  <c r="H4223" i="7"/>
  <c r="H4159" i="7"/>
  <c r="H4147" i="7"/>
  <c r="H4136" i="7"/>
  <c r="H4106" i="7"/>
  <c r="H4095" i="7"/>
  <c r="H4059" i="7"/>
  <c r="H3996" i="7"/>
  <c r="H5576" i="7"/>
  <c r="H5544" i="7"/>
  <c r="H5510" i="7"/>
  <c r="H5439" i="7"/>
  <c r="H5376" i="7"/>
  <c r="H5354" i="7"/>
  <c r="H5236" i="7"/>
  <c r="H5228" i="7"/>
  <c r="H4003" i="7"/>
  <c r="H3988" i="7"/>
  <c r="H5536" i="7"/>
  <c r="H5532" i="7"/>
  <c r="H5484" i="7"/>
  <c r="H5398" i="7"/>
  <c r="H5387" i="7"/>
  <c r="H5350" i="7"/>
  <c r="M103" i="3"/>
  <c r="H4768" i="7"/>
  <c r="H4764" i="7"/>
  <c r="H4752" i="7"/>
  <c r="H4740" i="7"/>
  <c r="H4674" i="7"/>
  <c r="H4666" i="7"/>
  <c r="H4646" i="7"/>
  <c r="H4634" i="7"/>
  <c r="H4606" i="7"/>
  <c r="H4595" i="7"/>
  <c r="H4584" i="7"/>
  <c r="H4538" i="7"/>
  <c r="H4508" i="7"/>
  <c r="H4478" i="7"/>
  <c r="H4455" i="7"/>
  <c r="H4424" i="7"/>
  <c r="H4416" i="7"/>
  <c r="H4412" i="7"/>
  <c r="H4408" i="7"/>
  <c r="H4392" i="7"/>
  <c r="H4388" i="7"/>
  <c r="H4384" i="7"/>
  <c r="H4302" i="7"/>
  <c r="H4279" i="7"/>
  <c r="H4275" i="7"/>
  <c r="H4271" i="7"/>
  <c r="H4247" i="7"/>
  <c r="H4236" i="7"/>
  <c r="H4196" i="7"/>
  <c r="H4192" i="7"/>
  <c r="H4139" i="7"/>
  <c r="H4135" i="7"/>
  <c r="H4120" i="7"/>
  <c r="H4079" i="7"/>
  <c r="H4051" i="7"/>
  <c r="H3984" i="7"/>
  <c r="H5554" i="7"/>
  <c r="H5547" i="7"/>
  <c r="H5491" i="7"/>
  <c r="H5476" i="7"/>
  <c r="H5431" i="7"/>
  <c r="H5424" i="7"/>
  <c r="H5242" i="7"/>
  <c r="H5220" i="7"/>
  <c r="H5216" i="7"/>
  <c r="H5212" i="7"/>
  <c r="H5208" i="7"/>
  <c r="H5170" i="7"/>
  <c r="H5154" i="7"/>
  <c r="H5120" i="7"/>
  <c r="M95" i="3"/>
  <c r="H4583" i="7"/>
  <c r="H4568" i="7"/>
  <c r="H4496" i="7"/>
  <c r="H4423" i="7"/>
  <c r="H4354" i="7"/>
  <c r="M71" i="3"/>
  <c r="H4845" i="7"/>
  <c r="H4826" i="7"/>
  <c r="H4814" i="7"/>
  <c r="H4810" i="7"/>
  <c r="H4746" i="7"/>
  <c r="H4726" i="7"/>
  <c r="H4680" i="7"/>
  <c r="H4664" i="7"/>
  <c r="H4644" i="7"/>
  <c r="H4628" i="7"/>
  <c r="H4612" i="7"/>
  <c r="H4586" i="7"/>
  <c r="H4571" i="7"/>
  <c r="H4560" i="7"/>
  <c r="H4556" i="7"/>
  <c r="H4548" i="7"/>
  <c r="H4544" i="7"/>
  <c r="H4518" i="7"/>
  <c r="H4503" i="7"/>
  <c r="H4480" i="7"/>
  <c r="H4372" i="7"/>
  <c r="H4368" i="7"/>
  <c r="H4360" i="7"/>
  <c r="H4332" i="7"/>
  <c r="H4254" i="7"/>
  <c r="H4206" i="7"/>
  <c r="H4202" i="7"/>
  <c r="H4183" i="7"/>
  <c r="H4179" i="7"/>
  <c r="H4164" i="7"/>
  <c r="H4115" i="7"/>
  <c r="H4111" i="7"/>
  <c r="H4024" i="7"/>
  <c r="H4020" i="7"/>
  <c r="H4016" i="7"/>
  <c r="H3990" i="7"/>
  <c r="H3968" i="7"/>
  <c r="H5570" i="7"/>
  <c r="H5563" i="7"/>
  <c r="H5504" i="7"/>
  <c r="H5500" i="7"/>
  <c r="H5482" i="7"/>
  <c r="H5467" i="7"/>
  <c r="H5459" i="7"/>
  <c r="H5452" i="7"/>
  <c r="H5440" i="7"/>
  <c r="H5370" i="7"/>
  <c r="H5320" i="7"/>
  <c r="H5286" i="7"/>
  <c r="H5230" i="7"/>
  <c r="H5226" i="7"/>
  <c r="H5218" i="7"/>
  <c r="H5184" i="7"/>
  <c r="H5176" i="7"/>
  <c r="H5142" i="7"/>
  <c r="H5134" i="7"/>
  <c r="H5111" i="7"/>
  <c r="AQ56" i="7"/>
  <c r="AR56" i="7" s="1"/>
  <c r="D5115" i="7" s="1" a="1"/>
  <c r="D5115" i="7" s="1"/>
  <c r="AT19" i="7" a="1"/>
  <c r="AT19" i="7" s="1"/>
  <c r="H4924" i="7"/>
  <c r="H4780" i="7"/>
  <c r="H4708" i="7"/>
  <c r="H4992" i="7"/>
  <c r="H4968" i="7"/>
  <c r="H4954" i="7"/>
  <c r="H4913" i="7"/>
  <c r="H4864" i="7"/>
  <c r="H4776" i="7"/>
  <c r="H4750" i="7"/>
  <c r="H4638" i="7"/>
  <c r="H4554" i="7"/>
  <c r="H4219" i="7"/>
  <c r="H4091" i="7"/>
  <c r="H4988" i="7"/>
  <c r="H4874" i="7"/>
  <c r="H4813" i="7"/>
  <c r="H4798" i="7"/>
  <c r="H4734" i="7"/>
  <c r="H4692" i="7"/>
  <c r="H4630" i="7"/>
  <c r="H4626" i="7"/>
  <c r="H5328" i="7"/>
  <c r="H4801" i="7"/>
  <c r="H4672" i="7"/>
  <c r="H4656" i="7"/>
  <c r="H4648" i="7"/>
  <c r="H4587" i="7"/>
  <c r="H4306" i="7"/>
  <c r="H4075" i="7"/>
  <c r="H5494" i="7"/>
  <c r="H5464" i="7"/>
  <c r="H5434" i="7"/>
  <c r="H5404" i="7"/>
  <c r="H5338" i="7"/>
  <c r="H5276" i="7"/>
  <c r="H5158" i="7"/>
  <c r="H4997" i="7"/>
  <c r="H4922" i="7"/>
  <c r="H4862" i="7"/>
  <c r="H4793" i="7"/>
  <c r="H4894" i="7"/>
  <c r="H4840" i="7"/>
  <c r="H4818" i="7"/>
  <c r="H4792" i="7"/>
  <c r="H4777" i="7"/>
  <c r="H4724" i="7"/>
  <c r="H4682" i="7"/>
  <c r="H4563" i="7"/>
  <c r="H4551" i="7"/>
  <c r="H4472" i="7"/>
  <c r="H4194" i="7"/>
  <c r="H4144" i="7"/>
  <c r="H5584" i="7"/>
  <c r="H5526" i="7"/>
  <c r="H5444" i="7"/>
  <c r="H5252" i="7"/>
  <c r="M87" i="3"/>
  <c r="M79" i="3"/>
  <c r="M24" i="3"/>
  <c r="M72" i="3"/>
  <c r="C4282" i="7" l="1" a="1"/>
  <c r="C4282" i="7" s="1"/>
  <c r="D4210" i="7" a="1"/>
  <c r="D4210" i="7" s="1"/>
  <c r="D4976" i="7" a="1"/>
  <c r="D4976" i="7" s="1"/>
  <c r="D4128" i="7" a="1"/>
  <c r="D4128" i="7" s="1"/>
  <c r="D4551" i="7" a="1"/>
  <c r="D4551" i="7" s="1"/>
  <c r="D4350" i="7" a="1"/>
  <c r="D4350" i="7" s="1"/>
  <c r="D4885" i="7" a="1"/>
  <c r="D4885" i="7" s="1"/>
  <c r="D5053" i="7" a="1"/>
  <c r="D5053" i="7" s="1"/>
  <c r="D4085" i="7" a="1"/>
  <c r="D4085" i="7" s="1"/>
  <c r="C4155" i="7" a="1"/>
  <c r="C4155" i="7" s="1"/>
  <c r="C4923" i="7" a="1"/>
  <c r="C4923" i="7" s="1"/>
  <c r="C4085" i="7" a="1"/>
  <c r="C4085" i="7" s="1"/>
  <c r="D5567" i="7" a="1"/>
  <c r="D5567" i="7" s="1"/>
  <c r="C4474" i="7" a="1"/>
  <c r="C4474" i="7" s="1"/>
  <c r="C5374" i="7" a="1"/>
  <c r="C5374" i="7" s="1"/>
  <c r="C5102" i="7" a="1"/>
  <c r="C5102" i="7" s="1"/>
  <c r="C3889" i="7" a="1"/>
  <c r="C3889" i="7" s="1"/>
  <c r="C5129" i="7" a="1"/>
  <c r="C5129" i="7" s="1"/>
  <c r="C4843" i="7" a="1"/>
  <c r="C4843" i="7" s="1"/>
  <c r="D4468" i="7" a="1"/>
  <c r="D4468" i="7" s="1"/>
  <c r="C4289" i="7" a="1"/>
  <c r="C4289" i="7" s="1"/>
  <c r="D5194" i="7" a="1"/>
  <c r="D5194" i="7" s="1"/>
  <c r="C4973" i="7" a="1"/>
  <c r="C4973" i="7" s="1"/>
  <c r="D4777" i="7" a="1"/>
  <c r="D4777" i="7" s="1"/>
  <c r="D4310" i="7" a="1"/>
  <c r="D4310" i="7" s="1"/>
  <c r="C5118" i="7" a="1"/>
  <c r="C5118" i="7" s="1"/>
  <c r="D5510" i="7" a="1"/>
  <c r="D5510" i="7" s="1"/>
  <c r="C4955" i="7" a="1"/>
  <c r="C4955" i="7" s="1"/>
  <c r="C4916" i="7" a="1"/>
  <c r="C4916" i="7" s="1"/>
  <c r="C4481" i="7" a="1"/>
  <c r="C4481" i="7" s="1"/>
  <c r="C4676" i="7" a="1"/>
  <c r="C4676" i="7" s="1"/>
  <c r="D5329" i="7" a="1"/>
  <c r="D5329" i="7" s="1"/>
  <c r="D3863" i="7" a="1"/>
  <c r="D3863" i="7" s="1"/>
  <c r="C4717" i="7" a="1"/>
  <c r="C4717" i="7" s="1"/>
  <c r="D3742" i="7" a="1"/>
  <c r="D3742" i="7" s="1"/>
  <c r="D3889" i="7" a="1"/>
  <c r="D3889" i="7" s="1"/>
  <c r="C4566" i="7" a="1"/>
  <c r="C4566" i="7" s="1"/>
  <c r="D4727" i="7" a="1"/>
  <c r="D4727" i="7" s="1"/>
  <c r="D4091" i="7" a="1"/>
  <c r="D4091" i="7" s="1"/>
  <c r="D5125" i="7" a="1"/>
  <c r="D5125" i="7" s="1"/>
  <c r="C5429" i="7" a="1"/>
  <c r="C5429" i="7" s="1"/>
  <c r="C4911" i="7" a="1"/>
  <c r="C4911" i="7" s="1"/>
  <c r="D5296" i="7" a="1"/>
  <c r="D5296" i="7" s="1"/>
  <c r="C4389" i="7" a="1"/>
  <c r="C4389" i="7" s="1"/>
  <c r="D5217" i="7" a="1"/>
  <c r="D5217" i="7" s="1"/>
  <c r="D4815" i="7" a="1"/>
  <c r="D4815" i="7" s="1"/>
  <c r="C5459" i="7" a="1"/>
  <c r="C5459" i="7" s="1"/>
  <c r="C3777" i="7" a="1"/>
  <c r="C3777" i="7" s="1"/>
  <c r="C4783" i="7" a="1"/>
  <c r="C4783" i="7" s="1"/>
  <c r="D4157" i="7" a="1"/>
  <c r="D4157" i="7" s="1"/>
  <c r="D4995" i="7" a="1"/>
  <c r="D4995" i="7" s="1"/>
  <c r="C4370" i="7" a="1"/>
  <c r="C4370" i="7" s="1"/>
  <c r="C5188" i="7" a="1"/>
  <c r="C5188" i="7" s="1"/>
  <c r="C4616" i="7" a="1"/>
  <c r="C4616" i="7" s="1"/>
  <c r="C4205" i="7" a="1"/>
  <c r="C4205" i="7" s="1"/>
  <c r="C3968" i="7" a="1"/>
  <c r="C3968" i="7" s="1"/>
  <c r="D5586" i="7" a="1"/>
  <c r="D5586" i="7" s="1"/>
  <c r="D5134" i="7" a="1"/>
  <c r="D5134" i="7" s="1"/>
  <c r="D5526" i="7" a="1"/>
  <c r="D5526" i="7" s="1"/>
  <c r="C4903" i="7" a="1"/>
  <c r="C4903" i="7" s="1"/>
  <c r="C3907" i="7" a="1"/>
  <c r="C3907" i="7" s="1"/>
  <c r="C5417" i="7" a="1"/>
  <c r="C5417" i="7" s="1"/>
  <c r="D4998" i="7" a="1"/>
  <c r="D4998" i="7" s="1"/>
  <c r="C5422" i="7" a="1"/>
  <c r="C5422" i="7" s="1"/>
  <c r="D3929" i="7" a="1"/>
  <c r="D3929" i="7" s="1"/>
  <c r="C5230" i="7" a="1"/>
  <c r="C5230" i="7" s="1"/>
  <c r="C4116" i="7" a="1"/>
  <c r="C4116" i="7" s="1"/>
  <c r="C4402" i="7" a="1"/>
  <c r="C4402" i="7" s="1"/>
  <c r="D5225" i="7" a="1"/>
  <c r="D5225" i="7" s="1"/>
  <c r="C5419" i="7" a="1"/>
  <c r="C5419" i="7" s="1"/>
  <c r="C4925" i="7" a="1"/>
  <c r="C4925" i="7" s="1"/>
  <c r="D4446" i="7" a="1"/>
  <c r="D4446" i="7" s="1"/>
  <c r="C3908" i="7" a="1"/>
  <c r="C3908" i="7" s="1"/>
  <c r="D3811" i="7" a="1"/>
  <c r="D3811" i="7" s="1"/>
  <c r="C4960" i="7" a="1"/>
  <c r="C4960" i="7" s="1"/>
  <c r="D4997" i="7" a="1"/>
  <c r="D4997" i="7" s="1"/>
  <c r="D4587" i="7" a="1"/>
  <c r="D4587" i="7" s="1"/>
  <c r="C5305" i="7" a="1"/>
  <c r="C5305" i="7" s="1"/>
  <c r="D4614" i="7" a="1"/>
  <c r="D4614" i="7" s="1"/>
  <c r="C4249" i="7" a="1"/>
  <c r="C4249" i="7" s="1"/>
  <c r="C4662" i="7" a="1"/>
  <c r="C4662" i="7" s="1"/>
  <c r="C4696" i="7" a="1"/>
  <c r="C4696" i="7" s="1"/>
  <c r="C4483" i="7" a="1"/>
  <c r="C4483" i="7" s="1"/>
  <c r="D3973" i="7" a="1"/>
  <c r="D3973" i="7" s="1"/>
  <c r="C5479" i="7" a="1"/>
  <c r="C5479" i="7" s="1"/>
  <c r="D5289" i="7" a="1"/>
  <c r="D5289" i="7" s="1"/>
  <c r="D4254" i="7" a="1"/>
  <c r="D4254" i="7" s="1"/>
  <c r="C3840" i="7" a="1"/>
  <c r="C3840" i="7" s="1"/>
  <c r="C5382" i="7" a="1"/>
  <c r="C5382" i="7" s="1"/>
  <c r="D4854" i="7" a="1"/>
  <c r="D4854" i="7" s="1"/>
  <c r="C4300" i="7" a="1"/>
  <c r="C4300" i="7" s="1"/>
  <c r="C5097" i="7" a="1"/>
  <c r="C5097" i="7" s="1"/>
  <c r="D4723" i="7" a="1"/>
  <c r="D4723" i="7" s="1"/>
  <c r="D4748" i="7" a="1"/>
  <c r="D4748" i="7" s="1"/>
  <c r="D4236" i="7" a="1"/>
  <c r="D4236" i="7" s="1"/>
  <c r="C4079" i="7" a="1"/>
  <c r="C4079" i="7" s="1"/>
  <c r="C4554" i="7" a="1"/>
  <c r="C4554" i="7" s="1"/>
  <c r="D4604" i="7" a="1"/>
  <c r="D4604" i="7" s="1"/>
  <c r="C4694" i="7" a="1"/>
  <c r="C4694" i="7" s="1"/>
  <c r="D4884" i="7" a="1"/>
  <c r="D4884" i="7" s="1"/>
  <c r="C4915" i="7" a="1"/>
  <c r="C4915" i="7" s="1"/>
  <c r="C4327" i="7" a="1"/>
  <c r="C4327" i="7" s="1"/>
  <c r="D5272" i="7" a="1"/>
  <c r="D5272" i="7" s="1"/>
  <c r="C5499" i="7" a="1"/>
  <c r="C5499" i="7" s="1"/>
  <c r="D5252" i="7" a="1"/>
  <c r="D5252" i="7" s="1"/>
  <c r="C4062" i="7" a="1"/>
  <c r="C4062" i="7" s="1"/>
  <c r="C4104" i="7" a="1"/>
  <c r="C4104" i="7" s="1"/>
  <c r="C5536" i="7" a="1"/>
  <c r="C5536" i="7" s="1"/>
  <c r="D4610" i="7" a="1"/>
  <c r="D4610" i="7" s="1"/>
  <c r="C4650" i="7" a="1"/>
  <c r="C4650" i="7" s="1"/>
  <c r="D3730" i="7" a="1"/>
  <c r="D3730" i="7" s="1"/>
  <c r="D3955" i="7" a="1"/>
  <c r="D3955" i="7" s="1"/>
  <c r="D5151" i="7" a="1"/>
  <c r="D5151" i="7" s="1"/>
  <c r="C4634" i="7" a="1"/>
  <c r="C4634" i="7" s="1"/>
  <c r="D5420" i="7" a="1"/>
  <c r="D5420" i="7" s="1"/>
  <c r="D4810" i="7" a="1"/>
  <c r="D4810" i="7" s="1"/>
  <c r="D4560" i="7" a="1"/>
  <c r="D4560" i="7" s="1"/>
  <c r="C5054" i="7" a="1"/>
  <c r="C5054" i="7" s="1"/>
  <c r="D4437" i="7" a="1"/>
  <c r="D4437" i="7" s="1"/>
  <c r="D4440" i="7" a="1"/>
  <c r="D4440" i="7" s="1"/>
  <c r="C5155" i="7" a="1"/>
  <c r="C5155" i="7" s="1"/>
  <c r="C4674" i="7" a="1"/>
  <c r="C4674" i="7" s="1"/>
  <c r="D5457" i="7" a="1"/>
  <c r="D5457" i="7" s="1"/>
  <c r="C4771" i="7" a="1"/>
  <c r="C4771" i="7" s="1"/>
  <c r="D4103" i="7" a="1"/>
  <c r="D4103" i="7" s="1"/>
  <c r="D4635" i="7" a="1"/>
  <c r="D4635" i="7" s="1"/>
  <c r="D5491" i="7" a="1"/>
  <c r="D5491" i="7" s="1"/>
  <c r="C4946" i="7" a="1"/>
  <c r="C4946" i="7" s="1"/>
  <c r="D4714" i="7" a="1"/>
  <c r="D4714" i="7" s="1"/>
  <c r="D3914" i="7" a="1"/>
  <c r="D3914" i="7" s="1"/>
  <c r="D5496" i="7" a="1"/>
  <c r="D5496" i="7" s="1"/>
  <c r="C4332" i="7" a="1"/>
  <c r="C4332" i="7" s="1"/>
  <c r="D4423" i="7" a="1"/>
  <c r="D4423" i="7" s="1"/>
  <c r="D5319" i="7" a="1"/>
  <c r="D5319" i="7" s="1"/>
  <c r="D5295" i="7" a="1"/>
  <c r="D5295" i="7" s="1"/>
  <c r="C4139" i="7" a="1"/>
  <c r="C4139" i="7" s="1"/>
  <c r="D5459" i="7" a="1"/>
  <c r="D5459" i="7" s="1"/>
  <c r="C3802" i="7" a="1"/>
  <c r="C3802" i="7" s="1"/>
  <c r="C4607" i="7" a="1"/>
  <c r="C4607" i="7" s="1"/>
  <c r="C4441" i="7" a="1"/>
  <c r="C4441" i="7" s="1"/>
  <c r="D5375" i="7" a="1"/>
  <c r="D5375" i="7" s="1"/>
  <c r="C4186" i="7" a="1"/>
  <c r="C4186" i="7" s="1"/>
  <c r="D5356" i="7" a="1"/>
  <c r="D5356" i="7" s="1"/>
  <c r="D4620" i="7" a="1"/>
  <c r="D4620" i="7" s="1"/>
  <c r="C4811" i="7" a="1"/>
  <c r="C4811" i="7" s="1"/>
  <c r="C4334" i="7" a="1"/>
  <c r="C4334" i="7" s="1"/>
  <c r="C4655" i="7" a="1"/>
  <c r="C4655" i="7" s="1"/>
  <c r="D3983" i="7" a="1"/>
  <c r="D3983" i="7" s="1"/>
  <c r="D4731" i="7" a="1"/>
  <c r="D4731" i="7" s="1"/>
  <c r="C5099" i="7" a="1"/>
  <c r="C5099" i="7" s="1"/>
  <c r="D3869" i="7" a="1"/>
  <c r="D3869" i="7" s="1"/>
  <c r="D4580" i="7" a="1"/>
  <c r="D4580" i="7" s="1"/>
  <c r="C4030" i="7" a="1"/>
  <c r="C4030" i="7" s="1"/>
  <c r="D4943" i="7" a="1"/>
  <c r="D4943" i="7" s="1"/>
  <c r="D5046" i="7" a="1"/>
  <c r="D5046" i="7" s="1"/>
  <c r="C5016" i="7" a="1"/>
  <c r="C5016" i="7" s="1"/>
  <c r="C5284" i="7" a="1"/>
  <c r="C5284" i="7" s="1"/>
  <c r="C4643" i="7" a="1"/>
  <c r="C4643" i="7" s="1"/>
  <c r="D4633" i="7" a="1"/>
  <c r="D4633" i="7" s="1"/>
  <c r="C4101" i="7" a="1"/>
  <c r="C4101" i="7" s="1"/>
  <c r="D4228" i="7" a="1"/>
  <c r="D4228" i="7" s="1"/>
  <c r="D5430" i="7" a="1"/>
  <c r="D5430" i="7" s="1"/>
  <c r="C5121" i="7" a="1"/>
  <c r="C5121" i="7" s="1"/>
  <c r="D4205" i="7" a="1"/>
  <c r="D4205" i="7" s="1"/>
  <c r="C4926" i="7" a="1"/>
  <c r="C4926" i="7" s="1"/>
  <c r="C5180" i="7" a="1"/>
  <c r="C5180" i="7" s="1"/>
  <c r="D4140" i="7" a="1"/>
  <c r="D4140" i="7" s="1"/>
  <c r="D4624" i="7" a="1"/>
  <c r="D4624" i="7" s="1"/>
  <c r="C5010" i="7" a="1"/>
  <c r="C5010" i="7" s="1"/>
  <c r="D4779" i="7" a="1"/>
  <c r="D4779" i="7" s="1"/>
  <c r="D4061" i="7" a="1"/>
  <c r="D4061" i="7" s="1"/>
  <c r="D3916" i="7" a="1"/>
  <c r="D3916" i="7" s="1"/>
  <c r="C3998" i="7" a="1"/>
  <c r="C3998" i="7" s="1"/>
  <c r="C5074" i="7" a="1"/>
  <c r="C5074" i="7" s="1"/>
  <c r="C5484" i="7" a="1"/>
  <c r="C5484" i="7" s="1"/>
  <c r="D5308" i="7" a="1"/>
  <c r="D5308" i="7" s="1"/>
  <c r="D5294" i="7" a="1"/>
  <c r="D5294" i="7" s="1"/>
  <c r="D5425" i="7" a="1"/>
  <c r="D5425" i="7" s="1"/>
  <c r="D5314" i="7" a="1"/>
  <c r="D5314" i="7" s="1"/>
  <c r="D4112" i="7" a="1"/>
  <c r="D4112" i="7" s="1"/>
  <c r="C4536" i="7" a="1"/>
  <c r="C4536" i="7" s="1"/>
  <c r="D5220" i="7" a="1"/>
  <c r="D5220" i="7" s="1"/>
  <c r="C5290" i="7" a="1"/>
  <c r="C5290" i="7" s="1"/>
  <c r="D5345" i="7" a="1"/>
  <c r="D5345" i="7" s="1"/>
  <c r="D5403" i="7" a="1"/>
  <c r="D5403" i="7" s="1"/>
  <c r="D5413" i="7" a="1"/>
  <c r="D5413" i="7" s="1"/>
  <c r="D4188" i="7" a="1"/>
  <c r="D4188" i="7" s="1"/>
  <c r="D4870" i="7" a="1"/>
  <c r="D4870" i="7" s="1"/>
  <c r="C4700" i="7" a="1"/>
  <c r="C4700" i="7" s="1"/>
  <c r="D4208" i="7" a="1"/>
  <c r="D4208" i="7" s="1"/>
  <c r="D3832" i="7" a="1"/>
  <c r="D3832" i="7" s="1"/>
  <c r="C4568" i="7" a="1"/>
  <c r="C4568" i="7" s="1"/>
  <c r="D4562" i="7" a="1"/>
  <c r="D4562" i="7" s="1"/>
  <c r="C5349" i="7" a="1"/>
  <c r="C5349" i="7" s="1"/>
  <c r="D5268" i="7" a="1"/>
  <c r="D5268" i="7" s="1"/>
  <c r="D4536" i="7" a="1"/>
  <c r="D4536" i="7" s="1"/>
  <c r="D3830" i="7" a="1"/>
  <c r="D3830" i="7" s="1"/>
  <c r="D4158" i="7" a="1"/>
  <c r="D4158" i="7" s="1"/>
  <c r="C4868" i="7" a="1"/>
  <c r="C4868" i="7" s="1"/>
  <c r="D4661" i="7" a="1"/>
  <c r="D4661" i="7" s="1"/>
  <c r="C5274" i="7" a="1"/>
  <c r="C5274" i="7" s="1"/>
  <c r="C5450" i="7" a="1"/>
  <c r="C5450" i="7" s="1"/>
  <c r="D5051" i="7" a="1"/>
  <c r="D5051" i="7" s="1"/>
  <c r="D4502" i="7" a="1"/>
  <c r="D4502" i="7" s="1"/>
  <c r="D5001" i="7" a="1"/>
  <c r="D5001" i="7" s="1"/>
  <c r="C4710" i="7" a="1"/>
  <c r="C4710" i="7" s="1"/>
  <c r="C3881" i="7" a="1"/>
  <c r="C3881" i="7" s="1"/>
  <c r="C4075" i="7" a="1"/>
  <c r="C4075" i="7" s="1"/>
  <c r="C4548" i="7" a="1"/>
  <c r="C4548" i="7" s="1"/>
  <c r="D4217" i="7" a="1"/>
  <c r="D4217" i="7" s="1"/>
  <c r="C4958" i="7" a="1"/>
  <c r="C4958" i="7" s="1"/>
  <c r="C4890" i="7" a="1"/>
  <c r="C4890" i="7" s="1"/>
  <c r="C4788" i="7" a="1"/>
  <c r="C4788" i="7" s="1"/>
  <c r="D4176" i="7" a="1"/>
  <c r="D4176" i="7" s="1"/>
  <c r="C4580" i="7" a="1"/>
  <c r="C4580" i="7" s="1"/>
  <c r="C5028" i="7" a="1"/>
  <c r="C5028" i="7" s="1"/>
  <c r="C5135" i="7" a="1"/>
  <c r="C5135" i="7" s="1"/>
  <c r="D3855" i="7" a="1"/>
  <c r="D3855" i="7" s="1"/>
  <c r="C5035" i="7" a="1"/>
  <c r="C5035" i="7" s="1"/>
  <c r="C3765" i="7" a="1"/>
  <c r="C3765" i="7" s="1"/>
  <c r="D5532" i="7" a="1"/>
  <c r="D5532" i="7" s="1"/>
  <c r="C3849" i="7" a="1"/>
  <c r="C3849" i="7" s="1"/>
  <c r="D4309" i="7" a="1"/>
  <c r="D4309" i="7" s="1"/>
  <c r="C3811" i="7" a="1"/>
  <c r="C3811" i="7" s="1"/>
  <c r="F3811" i="7" s="1"/>
  <c r="D5100" i="7" a="1"/>
  <c r="D5100" i="7" s="1"/>
  <c r="C4120" i="7" a="1"/>
  <c r="C4120" i="7" s="1"/>
  <c r="C4873" i="7" a="1"/>
  <c r="C4873" i="7" s="1"/>
  <c r="C5521" i="7" a="1"/>
  <c r="C5521" i="7" s="1"/>
  <c r="C5361" i="7" a="1"/>
  <c r="C5361" i="7" s="1"/>
  <c r="C4037" i="7" a="1"/>
  <c r="C4037" i="7" s="1"/>
  <c r="C5563" i="7" a="1"/>
  <c r="C5563" i="7" s="1"/>
  <c r="D5227" i="7" a="1"/>
  <c r="D5227" i="7" s="1"/>
  <c r="D5244" i="7" a="1"/>
  <c r="D5244" i="7" s="1"/>
  <c r="D3920" i="7" a="1"/>
  <c r="D3920" i="7" s="1"/>
  <c r="C4573" i="7" a="1"/>
  <c r="C4573" i="7" s="1"/>
  <c r="D5102" i="7" a="1"/>
  <c r="D5102" i="7" s="1"/>
  <c r="C5161" i="7" a="1"/>
  <c r="C5161" i="7" s="1"/>
  <c r="D5023" i="7" a="1"/>
  <c r="D5023" i="7" s="1"/>
  <c r="C5147" i="7" a="1"/>
  <c r="C5147" i="7" s="1"/>
  <c r="D4990" i="7" a="1"/>
  <c r="D4990" i="7" s="1"/>
  <c r="D4219" i="7" a="1"/>
  <c r="D4219" i="7" s="1"/>
  <c r="D4238" i="7" a="1"/>
  <c r="D4238" i="7" s="1"/>
  <c r="D4578" i="7" a="1"/>
  <c r="D4578" i="7" s="1"/>
  <c r="D3891" i="7" a="1"/>
  <c r="D3891" i="7" s="1"/>
  <c r="C5470" i="7" a="1"/>
  <c r="C5470" i="7" s="1"/>
  <c r="C4060" i="7" a="1"/>
  <c r="C4060" i="7" s="1"/>
  <c r="C4330" i="7" a="1"/>
  <c r="C4330" i="7" s="1"/>
  <c r="C5373" i="7" a="1"/>
  <c r="C5373" i="7" s="1"/>
  <c r="D5448" i="7" a="1"/>
  <c r="D5448" i="7" s="1"/>
  <c r="C4736" i="7" a="1"/>
  <c r="C4736" i="7" s="1"/>
  <c r="D4726" i="7" a="1"/>
  <c r="D4726" i="7" s="1"/>
  <c r="D4846" i="7" a="1"/>
  <c r="D4846" i="7" s="1"/>
  <c r="C4721" i="7" a="1"/>
  <c r="C4721" i="7" s="1"/>
  <c r="D4496" i="7" a="1"/>
  <c r="D4496" i="7" s="1"/>
  <c r="D4006" i="7" a="1"/>
  <c r="D4006" i="7" s="1"/>
  <c r="D5010" i="7" a="1"/>
  <c r="D5010" i="7" s="1"/>
  <c r="C3817" i="7" a="1"/>
  <c r="C3817" i="7" s="1"/>
  <c r="D5463" i="7" a="1"/>
  <c r="D5463" i="7" s="1"/>
  <c r="D5025" i="7" a="1"/>
  <c r="D5025" i="7" s="1"/>
  <c r="C5690" i="7" a="1"/>
  <c r="C5690" i="7" s="1"/>
  <c r="D5690" i="7" s="1"/>
  <c r="C5729" i="7" a="1"/>
  <c r="C5729" i="7" s="1"/>
  <c r="D5729" i="7" s="1"/>
  <c r="C6016" i="7" a="1"/>
  <c r="C6016" i="7" s="1"/>
  <c r="D6016" i="7" s="1"/>
  <c r="C5839" i="7" a="1"/>
  <c r="C5839" i="7" s="1"/>
  <c r="D5839" i="7" s="1"/>
  <c r="C5718" i="7" a="1"/>
  <c r="C5718" i="7" s="1"/>
  <c r="D5718" i="7" s="1"/>
  <c r="C5634" i="7" a="1"/>
  <c r="C5634" i="7" s="1"/>
  <c r="D5634" i="7" s="1"/>
  <c r="C5755" i="7" a="1"/>
  <c r="C5755" i="7" s="1"/>
  <c r="D5755" i="7" s="1"/>
  <c r="C6022" i="7" a="1"/>
  <c r="C6022" i="7" s="1"/>
  <c r="D6022" i="7" s="1"/>
  <c r="C5943" i="7" a="1"/>
  <c r="C5943" i="7" s="1"/>
  <c r="D5943" i="7" s="1"/>
  <c r="C6061" i="7" a="1"/>
  <c r="C6061" i="7" s="1"/>
  <c r="D6061" i="7" s="1"/>
  <c r="C5935" i="7" a="1"/>
  <c r="C5935" i="7" s="1"/>
  <c r="D5935" i="7" s="1"/>
  <c r="C5606" i="7" a="1"/>
  <c r="C5606" i="7" s="1"/>
  <c r="D5606" i="7" s="1"/>
  <c r="C5899" i="7" a="1"/>
  <c r="C5899" i="7" s="1"/>
  <c r="D5899" i="7" s="1"/>
  <c r="C5789" i="7" a="1"/>
  <c r="C5789" i="7" s="1"/>
  <c r="D5789" i="7" s="1"/>
  <c r="C5837" i="7" a="1"/>
  <c r="C5837" i="7" s="1"/>
  <c r="D5837" i="7" s="1"/>
  <c r="C5608" i="7" a="1"/>
  <c r="C5608" i="7" s="1"/>
  <c r="D5608" i="7" s="1"/>
  <c r="C6091" i="7" a="1"/>
  <c r="C6091" i="7" s="1"/>
  <c r="D6091" i="7" s="1"/>
  <c r="C5786" i="7" a="1"/>
  <c r="C5786" i="7" s="1"/>
  <c r="D5786" i="7" s="1"/>
  <c r="C5760" i="7" a="1"/>
  <c r="C5760" i="7" s="1"/>
  <c r="D5760" i="7" s="1"/>
  <c r="C5929" i="7" a="1"/>
  <c r="C5929" i="7" s="1"/>
  <c r="D5929" i="7" s="1"/>
  <c r="C5869" i="7" a="1"/>
  <c r="C5869" i="7" s="1"/>
  <c r="D5869" i="7" s="1"/>
  <c r="C5745" i="7" a="1"/>
  <c r="C5745" i="7" s="1"/>
  <c r="D5745" i="7" s="1"/>
  <c r="C5857" i="7" a="1"/>
  <c r="C5857" i="7" s="1"/>
  <c r="D5857" i="7" s="1"/>
  <c r="C5835" i="7" a="1"/>
  <c r="C5835" i="7" s="1"/>
  <c r="D5835" i="7" s="1"/>
  <c r="C5811" i="7" a="1"/>
  <c r="C5811" i="7" s="1"/>
  <c r="D5811" i="7" s="1"/>
  <c r="C5964" i="7" a="1"/>
  <c r="C5964" i="7" s="1"/>
  <c r="D5964" i="7" s="1"/>
  <c r="C5706" i="7" a="1"/>
  <c r="C5706" i="7" s="1"/>
  <c r="D5706" i="7" s="1"/>
  <c r="C5905" i="7" a="1"/>
  <c r="C5905" i="7" s="1"/>
  <c r="D5905" i="7" s="1"/>
  <c r="C5882" i="7" a="1"/>
  <c r="C5882" i="7" s="1"/>
  <c r="D5882" i="7" s="1"/>
  <c r="C5632" i="7" a="1"/>
  <c r="C5632" i="7" s="1"/>
  <c r="D5632" i="7" s="1"/>
  <c r="C5842" i="7" a="1"/>
  <c r="C5842" i="7" s="1"/>
  <c r="D5842" i="7" s="1"/>
  <c r="C5642" i="7" a="1"/>
  <c r="C5642" i="7" s="1"/>
  <c r="D5642" i="7" s="1"/>
  <c r="C6076" i="7" a="1"/>
  <c r="C6076" i="7" s="1"/>
  <c r="D6076" i="7" s="1"/>
  <c r="C5630" i="7" a="1"/>
  <c r="C5630" i="7" s="1"/>
  <c r="D5630" i="7" s="1"/>
  <c r="C5945" i="7" a="1"/>
  <c r="C5945" i="7" s="1"/>
  <c r="D5945" i="7" s="1"/>
  <c r="C5918" i="7" a="1"/>
  <c r="C5918" i="7" s="1"/>
  <c r="D5918" i="7" s="1"/>
  <c r="C5970" i="7" a="1"/>
  <c r="C5970" i="7" s="1"/>
  <c r="D5970" i="7" s="1"/>
  <c r="C5604" i="7" a="1"/>
  <c r="C5604" i="7" s="1"/>
  <c r="D5604" i="7" s="1"/>
  <c r="C5792" i="7" a="1"/>
  <c r="C5792" i="7" s="1"/>
  <c r="D5792" i="7" s="1"/>
  <c r="C5810" i="7" a="1"/>
  <c r="C5810" i="7" s="1"/>
  <c r="D5810" i="7" s="1"/>
  <c r="C5913" i="7" a="1"/>
  <c r="C5913" i="7" s="1"/>
  <c r="D5913" i="7" s="1"/>
  <c r="C5969" i="7" a="1"/>
  <c r="C5969" i="7" s="1"/>
  <c r="D5969" i="7" s="1"/>
  <c r="C5948" i="7" a="1"/>
  <c r="C5948" i="7" s="1"/>
  <c r="D5948" i="7" s="1"/>
  <c r="C5597" i="7" a="1"/>
  <c r="C5597" i="7" s="1"/>
  <c r="D5597" i="7" s="1"/>
  <c r="C6092" i="7" a="1"/>
  <c r="C6092" i="7" s="1"/>
  <c r="D6092" i="7" s="1"/>
  <c r="C5961" i="7" a="1"/>
  <c r="C5961" i="7" s="1"/>
  <c r="D5961" i="7" s="1"/>
  <c r="C5693" i="7" a="1"/>
  <c r="C5693" i="7" s="1"/>
  <c r="D5693" i="7" s="1"/>
  <c r="C5794" i="7" a="1"/>
  <c r="C5794" i="7" s="1"/>
  <c r="D5794" i="7" s="1"/>
  <c r="C5956" i="7" a="1"/>
  <c r="C5956" i="7" s="1"/>
  <c r="D5956" i="7" s="1"/>
  <c r="C5822" i="7" a="1"/>
  <c r="C5822" i="7" s="1"/>
  <c r="D5822" i="7" s="1"/>
  <c r="C5785" i="7" a="1"/>
  <c r="C5785" i="7" s="1"/>
  <c r="D5785" i="7" s="1"/>
  <c r="C5765" i="7" a="1"/>
  <c r="C5765" i="7" s="1"/>
  <c r="D5765" i="7" s="1"/>
  <c r="C5989" i="7" a="1"/>
  <c r="C5989" i="7" s="1"/>
  <c r="D5989" i="7" s="1"/>
  <c r="C5667" i="7" a="1"/>
  <c r="C5667" i="7" s="1"/>
  <c r="D5667" i="7" s="1"/>
  <c r="C5910" i="7" a="1"/>
  <c r="C5910" i="7" s="1"/>
  <c r="D5910" i="7" s="1"/>
  <c r="C5695" i="7" a="1"/>
  <c r="C5695" i="7" s="1"/>
  <c r="D5695" i="7" s="1"/>
  <c r="C5647" i="7" a="1"/>
  <c r="C5647" i="7" s="1"/>
  <c r="D5647" i="7" s="1"/>
  <c r="C5610" i="7" a="1"/>
  <c r="C5610" i="7" s="1"/>
  <c r="D5610" i="7" s="1"/>
  <c r="C6036" i="7" a="1"/>
  <c r="C6036" i="7" s="1"/>
  <c r="D6036" i="7" s="1"/>
  <c r="C5859" i="7" a="1"/>
  <c r="C5859" i="7" s="1"/>
  <c r="D5859" i="7" s="1"/>
  <c r="C5801" i="7" a="1"/>
  <c r="C5801" i="7" s="1"/>
  <c r="D5801" i="7" s="1"/>
  <c r="C5616" i="7" a="1"/>
  <c r="C5616" i="7" s="1"/>
  <c r="D5616" i="7" s="1"/>
  <c r="C5939" i="7" a="1"/>
  <c r="C5939" i="7" s="1"/>
  <c r="D5939" i="7" s="1"/>
  <c r="C5637" i="7" a="1"/>
  <c r="C5637" i="7" s="1"/>
  <c r="D5637" i="7" s="1"/>
  <c r="C5644" i="7" a="1"/>
  <c r="C5644" i="7" s="1"/>
  <c r="D5644" i="7" s="1"/>
  <c r="C5854" i="7" a="1"/>
  <c r="C5854" i="7" s="1"/>
  <c r="D5854" i="7" s="1"/>
  <c r="C5942" i="7" a="1"/>
  <c r="C5942" i="7" s="1"/>
  <c r="D5942" i="7" s="1"/>
  <c r="C5700" i="7" a="1"/>
  <c r="C5700" i="7" s="1"/>
  <c r="D5700" i="7" s="1"/>
  <c r="C5917" i="7" a="1"/>
  <c r="C5917" i="7" s="1"/>
  <c r="D5917" i="7" s="1"/>
  <c r="C5628" i="7" a="1"/>
  <c r="C5628" i="7" s="1"/>
  <c r="D5628" i="7" s="1"/>
  <c r="C5682" i="7" a="1"/>
  <c r="C5682" i="7" s="1"/>
  <c r="D5682" i="7" s="1"/>
  <c r="C5687" i="7" a="1"/>
  <c r="C5687" i="7" s="1"/>
  <c r="D5687" i="7" s="1"/>
  <c r="C5705" i="7" a="1"/>
  <c r="C5705" i="7" s="1"/>
  <c r="D5705" i="7" s="1"/>
  <c r="C5631" i="7" a="1"/>
  <c r="C5631" i="7" s="1"/>
  <c r="D5631" i="7" s="1"/>
  <c r="C5862" i="7" a="1"/>
  <c r="C5862" i="7" s="1"/>
  <c r="D5862" i="7" s="1"/>
  <c r="C5758" i="7" a="1"/>
  <c r="C5758" i="7" s="1"/>
  <c r="D5758" i="7" s="1"/>
  <c r="C5743" i="7" a="1"/>
  <c r="C5743" i="7" s="1"/>
  <c r="D5743" i="7" s="1"/>
  <c r="C5689" i="7" a="1"/>
  <c r="C5689" i="7" s="1"/>
  <c r="D5689" i="7" s="1"/>
  <c r="C5877" i="7" a="1"/>
  <c r="C5877" i="7" s="1"/>
  <c r="D5877" i="7" s="1"/>
  <c r="C5820" i="7" a="1"/>
  <c r="C5820" i="7" s="1"/>
  <c r="D5820" i="7" s="1"/>
  <c r="C5707" i="7" a="1"/>
  <c r="C5707" i="7" s="1"/>
  <c r="D5707" i="7" s="1"/>
  <c r="C5741" i="7" a="1"/>
  <c r="C5741" i="7" s="1"/>
  <c r="D5741" i="7" s="1"/>
  <c r="C5686" i="7" a="1"/>
  <c r="C5686" i="7" s="1"/>
  <c r="D5686" i="7" s="1"/>
  <c r="C5981" i="7" a="1"/>
  <c r="C5981" i="7" s="1"/>
  <c r="D5981" i="7" s="1"/>
  <c r="C5619" i="7" a="1"/>
  <c r="C5619" i="7" s="1"/>
  <c r="D5619" i="7" s="1"/>
  <c r="C5980" i="7" a="1"/>
  <c r="C5980" i="7" s="1"/>
  <c r="D5980" i="7" s="1"/>
  <c r="C5934" i="7" a="1"/>
  <c r="C5934" i="7" s="1"/>
  <c r="D5934" i="7" s="1"/>
  <c r="C5735" i="7" a="1"/>
  <c r="C5735" i="7" s="1"/>
  <c r="D5735" i="7" s="1"/>
  <c r="C5983" i="7" a="1"/>
  <c r="C5983" i="7" s="1"/>
  <c r="D5983" i="7" s="1"/>
  <c r="C5833" i="7" a="1"/>
  <c r="C5833" i="7" s="1"/>
  <c r="D5833" i="7" s="1"/>
  <c r="C5892" i="7" a="1"/>
  <c r="C5892" i="7" s="1"/>
  <c r="D5892" i="7" s="1"/>
  <c r="C5962" i="7" a="1"/>
  <c r="C5962" i="7" s="1"/>
  <c r="D5962" i="7" s="1"/>
  <c r="C6045" i="7" a="1"/>
  <c r="C6045" i="7" s="1"/>
  <c r="D6045" i="7" s="1"/>
  <c r="C5878" i="7" a="1"/>
  <c r="C5878" i="7" s="1"/>
  <c r="D5878" i="7" s="1"/>
  <c r="C5769" i="7" a="1"/>
  <c r="C5769" i="7" s="1"/>
  <c r="D5769" i="7" s="1"/>
  <c r="C5697" i="7" a="1"/>
  <c r="C5697" i="7" s="1"/>
  <c r="D5697" i="7" s="1"/>
  <c r="C5818" i="7" a="1"/>
  <c r="C5818" i="7" s="1"/>
  <c r="D5818" i="7" s="1"/>
  <c r="C5933" i="7" a="1"/>
  <c r="C5933" i="7" s="1"/>
  <c r="D5933" i="7" s="1"/>
  <c r="C5629" i="7" a="1"/>
  <c r="C5629" i="7" s="1"/>
  <c r="D5629" i="7" s="1"/>
  <c r="C5971" i="7" a="1"/>
  <c r="C5971" i="7" s="1"/>
  <c r="D5971" i="7" s="1"/>
  <c r="C5731" i="7" a="1"/>
  <c r="C5731" i="7" s="1"/>
  <c r="D5731" i="7" s="1"/>
  <c r="C5688" i="7" a="1"/>
  <c r="C5688" i="7" s="1"/>
  <c r="D5688" i="7" s="1"/>
  <c r="C5901" i="7" a="1"/>
  <c r="C5901" i="7" s="1"/>
  <c r="D5901" i="7" s="1"/>
  <c r="C5654" i="7" a="1"/>
  <c r="C5654" i="7" s="1"/>
  <c r="D5654" i="7" s="1"/>
  <c r="C5957" i="7" a="1"/>
  <c r="C5957" i="7" s="1"/>
  <c r="D5957" i="7" s="1"/>
  <c r="C5648" i="7" a="1"/>
  <c r="C5648" i="7" s="1"/>
  <c r="D5648" i="7" s="1"/>
  <c r="C5978" i="7" a="1"/>
  <c r="C5978" i="7" s="1"/>
  <c r="D5978" i="7" s="1"/>
  <c r="C5777" i="7" a="1"/>
  <c r="C5777" i="7" s="1"/>
  <c r="D5777" i="7" s="1"/>
  <c r="C5698" i="7" a="1"/>
  <c r="C5698" i="7" s="1"/>
  <c r="D5698" i="7" s="1"/>
  <c r="C5944" i="7" a="1"/>
  <c r="C5944" i="7" s="1"/>
  <c r="D5944" i="7" s="1"/>
  <c r="C5611" i="7" a="1"/>
  <c r="C5611" i="7" s="1"/>
  <c r="D5611" i="7" s="1"/>
  <c r="C5891" i="7" a="1"/>
  <c r="C5891" i="7" s="1"/>
  <c r="D5891" i="7" s="1"/>
  <c r="C5941" i="7" a="1"/>
  <c r="C5941" i="7" s="1"/>
  <c r="D5941" i="7" s="1"/>
  <c r="C5924" i="7" a="1"/>
  <c r="C5924" i="7" s="1"/>
  <c r="D5924" i="7" s="1"/>
  <c r="C5844" i="7" a="1"/>
  <c r="C5844" i="7" s="1"/>
  <c r="D5844" i="7" s="1"/>
  <c r="C5614" i="7" a="1"/>
  <c r="C5614" i="7" s="1"/>
  <c r="D5614" i="7" s="1"/>
  <c r="C5906" i="7" a="1"/>
  <c r="C5906" i="7" s="1"/>
  <c r="D5906" i="7" s="1"/>
  <c r="C5658" i="7" a="1"/>
  <c r="C5658" i="7" s="1"/>
  <c r="D5658" i="7" s="1"/>
  <c r="C5951" i="7" a="1"/>
  <c r="C5951" i="7" s="1"/>
  <c r="D5951" i="7" s="1"/>
  <c r="C5663" i="7" a="1"/>
  <c r="C5663" i="7" s="1"/>
  <c r="D5663" i="7" s="1"/>
  <c r="C5853" i="7" a="1"/>
  <c r="C5853" i="7" s="1"/>
  <c r="D5853" i="7" s="1"/>
  <c r="C5865" i="7" a="1"/>
  <c r="C5865" i="7" s="1"/>
  <c r="D5865" i="7" s="1"/>
  <c r="C6085" i="7" a="1"/>
  <c r="C6085" i="7" s="1"/>
  <c r="D6085" i="7" s="1"/>
  <c r="C5594" i="7" a="1"/>
  <c r="C5594" i="7" s="1"/>
  <c r="D5594" i="7" s="1"/>
  <c r="C5848" i="7" a="1"/>
  <c r="C5848" i="7" s="1"/>
  <c r="D5848" i="7" s="1"/>
  <c r="C5979" i="7" a="1"/>
  <c r="C5979" i="7" s="1"/>
  <c r="D5979" i="7" s="1"/>
  <c r="C5692" i="7" a="1"/>
  <c r="C5692" i="7" s="1"/>
  <c r="D5692" i="7" s="1"/>
  <c r="C5596" i="7" a="1"/>
  <c r="C5596" i="7" s="1"/>
  <c r="D5596" i="7" s="1"/>
  <c r="C5893" i="7" a="1"/>
  <c r="C5893" i="7" s="1"/>
  <c r="D5893" i="7" s="1"/>
  <c r="C5617" i="7" a="1"/>
  <c r="C5617" i="7" s="1"/>
  <c r="D5617" i="7" s="1"/>
  <c r="C5677" i="7" a="1"/>
  <c r="C5677" i="7" s="1"/>
  <c r="D5677" i="7" s="1"/>
  <c r="C5881" i="7" a="1"/>
  <c r="C5881" i="7" s="1"/>
  <c r="D5881" i="7" s="1"/>
  <c r="C5952" i="7" a="1"/>
  <c r="C5952" i="7" s="1"/>
  <c r="D5952" i="7" s="1"/>
  <c r="C5828" i="7" a="1"/>
  <c r="C5828" i="7" s="1"/>
  <c r="D5828" i="7" s="1"/>
  <c r="C5704" i="7" a="1"/>
  <c r="C5704" i="7" s="1"/>
  <c r="D5704" i="7" s="1"/>
  <c r="C5976" i="7" a="1"/>
  <c r="C5976" i="7" s="1"/>
  <c r="D5976" i="7" s="1"/>
  <c r="C6033" i="7" a="1"/>
  <c r="C6033" i="7" s="1"/>
  <c r="D6033" i="7" s="1"/>
  <c r="C5817" i="7" a="1"/>
  <c r="C5817" i="7" s="1"/>
  <c r="D5817" i="7" s="1"/>
  <c r="C5773" i="7" a="1"/>
  <c r="C5773" i="7" s="1"/>
  <c r="D5773" i="7" s="1"/>
  <c r="C5991" i="7" a="1"/>
  <c r="C5991" i="7" s="1"/>
  <c r="D5991" i="7" s="1"/>
  <c r="C6028" i="7" a="1"/>
  <c r="C6028" i="7" s="1"/>
  <c r="D6028" i="7" s="1"/>
  <c r="C5885" i="7" a="1"/>
  <c r="C5885" i="7" s="1"/>
  <c r="D5885" i="7" s="1"/>
  <c r="C5720" i="7" a="1"/>
  <c r="C5720" i="7" s="1"/>
  <c r="D5720" i="7" s="1"/>
  <c r="C5904" i="7" a="1"/>
  <c r="C5904" i="7" s="1"/>
  <c r="D5904" i="7" s="1"/>
  <c r="C6010" i="7" a="1"/>
  <c r="C6010" i="7" s="1"/>
  <c r="D6010" i="7" s="1"/>
  <c r="C5783" i="7" a="1"/>
  <c r="C5783" i="7" s="1"/>
  <c r="D5783" i="7" s="1"/>
  <c r="C5873" i="7" a="1"/>
  <c r="C5873" i="7" s="1"/>
  <c r="D5873" i="7" s="1"/>
  <c r="C5666" i="7" a="1"/>
  <c r="C5666" i="7" s="1"/>
  <c r="D5666" i="7" s="1"/>
  <c r="C5908" i="7" a="1"/>
  <c r="C5908" i="7" s="1"/>
  <c r="D5908" i="7" s="1"/>
  <c r="C5668" i="7" a="1"/>
  <c r="C5668" i="7" s="1"/>
  <c r="D5668" i="7" s="1"/>
  <c r="C5601" i="7" a="1"/>
  <c r="C5601" i="7" s="1"/>
  <c r="D5601" i="7" s="1"/>
  <c r="C5992" i="7" a="1"/>
  <c r="C5992" i="7" s="1"/>
  <c r="D5992" i="7" s="1"/>
  <c r="C5602" i="7" a="1"/>
  <c r="C5602" i="7" s="1"/>
  <c r="D5602" i="7" s="1"/>
  <c r="C5938" i="7" a="1"/>
  <c r="C5938" i="7" s="1"/>
  <c r="D5938" i="7" s="1"/>
  <c r="C5963" i="7" a="1"/>
  <c r="C5963" i="7" s="1"/>
  <c r="D5963" i="7" s="1"/>
  <c r="C6080" i="7" a="1"/>
  <c r="C6080" i="7" s="1"/>
  <c r="D6080" i="7" s="1"/>
  <c r="C6073" i="7" a="1"/>
  <c r="C6073" i="7" s="1"/>
  <c r="D6073" i="7" s="1"/>
  <c r="C6044" i="7" a="1"/>
  <c r="C6044" i="7" s="1"/>
  <c r="D6044" i="7" s="1"/>
  <c r="C6074" i="7" a="1"/>
  <c r="C6074" i="7" s="1"/>
  <c r="D6074" i="7" s="1"/>
  <c r="C6008" i="7" a="1"/>
  <c r="C6008" i="7" s="1"/>
  <c r="D6008" i="7" s="1"/>
  <c r="C5866" i="7" a="1"/>
  <c r="C5866" i="7" s="1"/>
  <c r="D5866" i="7" s="1"/>
  <c r="C5880" i="7" a="1"/>
  <c r="C5880" i="7" s="1"/>
  <c r="D5880" i="7" s="1"/>
  <c r="C5872" i="7" a="1"/>
  <c r="C5872" i="7" s="1"/>
  <c r="D5872" i="7" s="1"/>
  <c r="C6086" i="7" a="1"/>
  <c r="C6086" i="7" s="1"/>
  <c r="D6086" i="7" s="1"/>
  <c r="C5858" i="7" a="1"/>
  <c r="C5858" i="7" s="1"/>
  <c r="D5858" i="7" s="1"/>
  <c r="C5685" i="7" a="1"/>
  <c r="C5685" i="7" s="1"/>
  <c r="D5685" i="7" s="1"/>
  <c r="C5953" i="7" a="1"/>
  <c r="C5953" i="7" s="1"/>
  <c r="D5953" i="7" s="1"/>
  <c r="C5894" i="7" a="1"/>
  <c r="C5894" i="7" s="1"/>
  <c r="D5894" i="7" s="1"/>
  <c r="C5841" i="7" a="1"/>
  <c r="C5841" i="7" s="1"/>
  <c r="D5841" i="7" s="1"/>
  <c r="C5641" i="7" a="1"/>
  <c r="C5641" i="7" s="1"/>
  <c r="D5641" i="7" s="1"/>
  <c r="C5717" i="7" a="1"/>
  <c r="C5717" i="7" s="1"/>
  <c r="D5717" i="7" s="1"/>
  <c r="C5750" i="7" a="1"/>
  <c r="C5750" i="7" s="1"/>
  <c r="D5750" i="7" s="1"/>
  <c r="C5669" i="7" a="1"/>
  <c r="C5669" i="7" s="1"/>
  <c r="D5669" i="7" s="1"/>
  <c r="C5926" i="7" a="1"/>
  <c r="C5926" i="7" s="1"/>
  <c r="D5926" i="7" s="1"/>
  <c r="C5728" i="7" a="1"/>
  <c r="C5728" i="7" s="1"/>
  <c r="D5728" i="7" s="1"/>
  <c r="C5916" i="7" a="1"/>
  <c r="C5916" i="7" s="1"/>
  <c r="D5916" i="7" s="1"/>
  <c r="C5753" i="7" a="1"/>
  <c r="C5753" i="7" s="1"/>
  <c r="D5753" i="7" s="1"/>
  <c r="C5973" i="7" a="1"/>
  <c r="C5973" i="7" s="1"/>
  <c r="D5973" i="7" s="1"/>
  <c r="C5795" i="7" a="1"/>
  <c r="C5795" i="7" s="1"/>
  <c r="D5795" i="7" s="1"/>
  <c r="C5645" i="7" a="1"/>
  <c r="C5645" i="7" s="1"/>
  <c r="D5645" i="7" s="1"/>
  <c r="C5797" i="7" a="1"/>
  <c r="C5797" i="7" s="1"/>
  <c r="D5797" i="7" s="1"/>
  <c r="C5911" i="7" a="1"/>
  <c r="C5911" i="7" s="1"/>
  <c r="D5911" i="7" s="1"/>
  <c r="C5673" i="7" a="1"/>
  <c r="C5673" i="7" s="1"/>
  <c r="D5673" i="7" s="1"/>
  <c r="C5664" i="7" a="1"/>
  <c r="C5664" i="7" s="1"/>
  <c r="D5664" i="7" s="1"/>
  <c r="C5723" i="7" a="1"/>
  <c r="C5723" i="7" s="1"/>
  <c r="D5723" i="7" s="1"/>
  <c r="C5678" i="7" a="1"/>
  <c r="C5678" i="7" s="1"/>
  <c r="D5678" i="7" s="1"/>
  <c r="C5737" i="7" a="1"/>
  <c r="C5737" i="7" s="1"/>
  <c r="D5737" i="7" s="1"/>
  <c r="C5742" i="7" a="1"/>
  <c r="C5742" i="7" s="1"/>
  <c r="D5742" i="7" s="1"/>
  <c r="C5674" i="7" a="1"/>
  <c r="C5674" i="7" s="1"/>
  <c r="D5674" i="7" s="1"/>
  <c r="C6082" i="7" a="1"/>
  <c r="C6082" i="7" s="1"/>
  <c r="D6082" i="7" s="1"/>
  <c r="C5757" i="7" a="1"/>
  <c r="C5757" i="7" s="1"/>
  <c r="D5757" i="7" s="1"/>
  <c r="C5922" i="7" a="1"/>
  <c r="C5922" i="7" s="1"/>
  <c r="D5922" i="7" s="1"/>
  <c r="C5703" i="7" a="1"/>
  <c r="C5703" i="7" s="1"/>
  <c r="D5703" i="7" s="1"/>
  <c r="C5676" i="7" a="1"/>
  <c r="C5676" i="7" s="1"/>
  <c r="D5676" i="7" s="1"/>
  <c r="C6004" i="7" a="1"/>
  <c r="C6004" i="7" s="1"/>
  <c r="D6004" i="7" s="1"/>
  <c r="C5847" i="7" a="1"/>
  <c r="C5847" i="7" s="1"/>
  <c r="D5847" i="7" s="1"/>
  <c r="C5809" i="7" a="1"/>
  <c r="C5809" i="7" s="1"/>
  <c r="D5809" i="7" s="1"/>
  <c r="C5838" i="7" a="1"/>
  <c r="C5838" i="7" s="1"/>
  <c r="D5838" i="7" s="1"/>
  <c r="C5671" i="7" a="1"/>
  <c r="C5671" i="7" s="1"/>
  <c r="D5671" i="7" s="1"/>
  <c r="C5694" i="7" a="1"/>
  <c r="C5694" i="7" s="1"/>
  <c r="D5694" i="7" s="1"/>
  <c r="C5928" i="7" a="1"/>
  <c r="C5928" i="7" s="1"/>
  <c r="D5928" i="7" s="1"/>
  <c r="C6006" i="7" a="1"/>
  <c r="C6006" i="7" s="1"/>
  <c r="D6006" i="7" s="1"/>
  <c r="C5830" i="7" a="1"/>
  <c r="C5830" i="7" s="1"/>
  <c r="D5830" i="7" s="1"/>
  <c r="C5776" i="7" a="1"/>
  <c r="C5776" i="7" s="1"/>
  <c r="D5776" i="7" s="1"/>
  <c r="C5709" i="7" a="1"/>
  <c r="C5709" i="7" s="1"/>
  <c r="D5709" i="7" s="1"/>
  <c r="C5884" i="7" a="1"/>
  <c r="C5884" i="7" s="1"/>
  <c r="D5884" i="7" s="1"/>
  <c r="C5779" i="7" a="1"/>
  <c r="C5779" i="7" s="1"/>
  <c r="D5779" i="7" s="1"/>
  <c r="C5846" i="7" a="1"/>
  <c r="C5846" i="7" s="1"/>
  <c r="D5846" i="7" s="1"/>
  <c r="C5815" i="7" a="1"/>
  <c r="C5815" i="7" s="1"/>
  <c r="D5815" i="7" s="1"/>
  <c r="C5771" i="7" a="1"/>
  <c r="C5771" i="7" s="1"/>
  <c r="D5771" i="7" s="1"/>
  <c r="C5932" i="7" a="1"/>
  <c r="C5932" i="7" s="1"/>
  <c r="D5932" i="7" s="1"/>
  <c r="C5793" i="7" a="1"/>
  <c r="C5793" i="7" s="1"/>
  <c r="D5793" i="7" s="1"/>
  <c r="C5733" i="7" a="1"/>
  <c r="C5733" i="7" s="1"/>
  <c r="D5733" i="7" s="1"/>
  <c r="C5909" i="7" a="1"/>
  <c r="C5909" i="7" s="1"/>
  <c r="D5909" i="7" s="1"/>
  <c r="C5886" i="7" a="1"/>
  <c r="C5886" i="7" s="1"/>
  <c r="D5886" i="7" s="1"/>
  <c r="C6064" i="7" a="1"/>
  <c r="C6064" i="7" s="1"/>
  <c r="D6064" i="7" s="1"/>
  <c r="C6034" i="7" a="1"/>
  <c r="C6034" i="7" s="1"/>
  <c r="D6034" i="7" s="1"/>
  <c r="C5819" i="7" a="1"/>
  <c r="C5819" i="7" s="1"/>
  <c r="D5819" i="7" s="1"/>
  <c r="C5600" i="7" a="1"/>
  <c r="C5600" i="7" s="1"/>
  <c r="D5600" i="7" s="1"/>
  <c r="C5940" i="7" a="1"/>
  <c r="C5940" i="7" s="1"/>
  <c r="D5940" i="7" s="1"/>
  <c r="C5996" i="7" a="1"/>
  <c r="C5996" i="7" s="1"/>
  <c r="D5996" i="7" s="1"/>
  <c r="C5990" i="7" a="1"/>
  <c r="C5990" i="7" s="1"/>
  <c r="D5990" i="7" s="1"/>
  <c r="C5955" i="7" a="1"/>
  <c r="C5955" i="7" s="1"/>
  <c r="D5955" i="7" s="1"/>
  <c r="C5832" i="7" a="1"/>
  <c r="C5832" i="7" s="1"/>
  <c r="D5832" i="7" s="1"/>
  <c r="C6048" i="7" a="1"/>
  <c r="C6048" i="7" s="1"/>
  <c r="D6048" i="7" s="1"/>
  <c r="C5860" i="7" a="1"/>
  <c r="C5860" i="7" s="1"/>
  <c r="D5860" i="7" s="1"/>
  <c r="C5712" i="7" a="1"/>
  <c r="C5712" i="7" s="1"/>
  <c r="D5712" i="7" s="1"/>
  <c r="C6043" i="7" a="1"/>
  <c r="C6043" i="7" s="1"/>
  <c r="D6043" i="7" s="1"/>
  <c r="C5613" i="7" a="1"/>
  <c r="C5613" i="7" s="1"/>
  <c r="D5613" i="7" s="1"/>
  <c r="C5684" i="7" a="1"/>
  <c r="C5684" i="7" s="1"/>
  <c r="D5684" i="7" s="1"/>
  <c r="C5754" i="7" a="1"/>
  <c r="C5754" i="7" s="1"/>
  <c r="D5754" i="7" s="1"/>
  <c r="C6055" i="7" a="1"/>
  <c r="C6055" i="7" s="1"/>
  <c r="D6055" i="7" s="1"/>
  <c r="C6059" i="7" a="1"/>
  <c r="C6059" i="7" s="1"/>
  <c r="D6059" i="7" s="1"/>
  <c r="C5796" i="7" a="1"/>
  <c r="C5796" i="7" s="1"/>
  <c r="D5796" i="7" s="1"/>
  <c r="C5691" i="7" a="1"/>
  <c r="C5691" i="7" s="1"/>
  <c r="D5691" i="7" s="1"/>
  <c r="C5681" i="7" a="1"/>
  <c r="C5681" i="7" s="1"/>
  <c r="D5681" i="7" s="1"/>
  <c r="C5816" i="7" a="1"/>
  <c r="C5816" i="7" s="1"/>
  <c r="D5816" i="7" s="1"/>
  <c r="C5747" i="7" a="1"/>
  <c r="C5747" i="7" s="1"/>
  <c r="D5747" i="7" s="1"/>
  <c r="C6019" i="7" a="1"/>
  <c r="C6019" i="7" s="1"/>
  <c r="D6019" i="7" s="1"/>
  <c r="C6041" i="7" a="1"/>
  <c r="C6041" i="7" s="1"/>
  <c r="D6041" i="7" s="1"/>
  <c r="C5638" i="7" a="1"/>
  <c r="C5638" i="7" s="1"/>
  <c r="D5638" i="7" s="1"/>
  <c r="C5852" i="7" a="1"/>
  <c r="C5852" i="7" s="1"/>
  <c r="D5852" i="7" s="1"/>
  <c r="C5598" i="7" a="1"/>
  <c r="C5598" i="7" s="1"/>
  <c r="D5598" i="7" s="1"/>
  <c r="C5998" i="7" a="1"/>
  <c r="C5998" i="7" s="1"/>
  <c r="D5998" i="7" s="1"/>
  <c r="C5724" i="7" a="1"/>
  <c r="C5724" i="7" s="1"/>
  <c r="D5724" i="7" s="1"/>
  <c r="C5636" i="7" a="1"/>
  <c r="C5636" i="7" s="1"/>
  <c r="D5636" i="7" s="1"/>
  <c r="C6001" i="7" a="1"/>
  <c r="C6001" i="7" s="1"/>
  <c r="D6001" i="7" s="1"/>
  <c r="C5972" i="7" a="1"/>
  <c r="C5972" i="7" s="1"/>
  <c r="D5972" i="7" s="1"/>
  <c r="C5982" i="7" a="1"/>
  <c r="C5982" i="7" s="1"/>
  <c r="D5982" i="7" s="1"/>
  <c r="C6050" i="7" a="1"/>
  <c r="C6050" i="7" s="1"/>
  <c r="D6050" i="7" s="1"/>
  <c r="C6049" i="7" a="1"/>
  <c r="C6049" i="7" s="1"/>
  <c r="D6049" i="7" s="1"/>
  <c r="C6052" i="7" a="1"/>
  <c r="C6052" i="7" s="1"/>
  <c r="D6052" i="7" s="1"/>
  <c r="C5620" i="7" a="1"/>
  <c r="C5620" i="7" s="1"/>
  <c r="D5620" i="7" s="1"/>
  <c r="C6037" i="7" a="1"/>
  <c r="C6037" i="7" s="1"/>
  <c r="D6037" i="7" s="1"/>
  <c r="C5657" i="7" a="1"/>
  <c r="C5657" i="7" s="1"/>
  <c r="D5657" i="7" s="1"/>
  <c r="C6021" i="7" a="1"/>
  <c r="C6021" i="7" s="1"/>
  <c r="D6021" i="7" s="1"/>
  <c r="C5950" i="7" a="1"/>
  <c r="C5950" i="7" s="1"/>
  <c r="D5950" i="7" s="1"/>
  <c r="C5761" i="7" a="1"/>
  <c r="C5761" i="7" s="1"/>
  <c r="D5761" i="7" s="1"/>
  <c r="C6012" i="7" a="1"/>
  <c r="C6012" i="7" s="1"/>
  <c r="D6012" i="7" s="1"/>
  <c r="C6053" i="7" a="1"/>
  <c r="C6053" i="7" s="1"/>
  <c r="D6053" i="7" s="1"/>
  <c r="C5649" i="7" a="1"/>
  <c r="C5649" i="7" s="1"/>
  <c r="D5649" i="7" s="1"/>
  <c r="C5702" i="7" a="1"/>
  <c r="C5702" i="7" s="1"/>
  <c r="D5702" i="7" s="1"/>
  <c r="C6089" i="7" a="1"/>
  <c r="C6089" i="7" s="1"/>
  <c r="D6089" i="7" s="1"/>
  <c r="C5713" i="7" a="1"/>
  <c r="C5713" i="7" s="1"/>
  <c r="D5713" i="7" s="1"/>
  <c r="C5599" i="7" a="1"/>
  <c r="C5599" i="7" s="1"/>
  <c r="D5599" i="7" s="1"/>
  <c r="C5834" i="7" a="1"/>
  <c r="C5834" i="7" s="1"/>
  <c r="D5834" i="7" s="1"/>
  <c r="C6013" i="7" a="1"/>
  <c r="C6013" i="7" s="1"/>
  <c r="D6013" i="7" s="1"/>
  <c r="C5984" i="7" a="1"/>
  <c r="C5984" i="7" s="1"/>
  <c r="D5984" i="7" s="1"/>
  <c r="C5987" i="7" a="1"/>
  <c r="C5987" i="7" s="1"/>
  <c r="D5987" i="7" s="1"/>
  <c r="C5618" i="7" a="1"/>
  <c r="C5618" i="7" s="1"/>
  <c r="D5618" i="7" s="1"/>
  <c r="C5960" i="7" a="1"/>
  <c r="C5960" i="7" s="1"/>
  <c r="D5960" i="7" s="1"/>
  <c r="C5974" i="7" a="1"/>
  <c r="C5974" i="7" s="1"/>
  <c r="D5974" i="7" s="1"/>
  <c r="C6035" i="7" a="1"/>
  <c r="C6035" i="7" s="1"/>
  <c r="D6035" i="7" s="1"/>
  <c r="C6078" i="7" a="1"/>
  <c r="C6078" i="7" s="1"/>
  <c r="D6078" i="7" s="1"/>
  <c r="C6066" i="7" a="1"/>
  <c r="C6066" i="7" s="1"/>
  <c r="D6066" i="7" s="1"/>
  <c r="C5603" i="7" a="1"/>
  <c r="C5603" i="7" s="1"/>
  <c r="D5603" i="7" s="1"/>
  <c r="C5781" i="7" a="1"/>
  <c r="C5781" i="7" s="1"/>
  <c r="D5781" i="7" s="1"/>
  <c r="C5829" i="7" a="1"/>
  <c r="C5829" i="7" s="1"/>
  <c r="D5829" i="7" s="1"/>
  <c r="C5659" i="7" a="1"/>
  <c r="C5659" i="7" s="1"/>
  <c r="D5659" i="7" s="1"/>
  <c r="C5897" i="7" a="1"/>
  <c r="C5897" i="7" s="1"/>
  <c r="D5897" i="7" s="1"/>
  <c r="C6000" i="7" a="1"/>
  <c r="C6000" i="7" s="1"/>
  <c r="D6000" i="7" s="1"/>
  <c r="C5890" i="7" a="1"/>
  <c r="C5890" i="7" s="1"/>
  <c r="D5890" i="7" s="1"/>
  <c r="C5988" i="7" a="1"/>
  <c r="C5988" i="7" s="1"/>
  <c r="D5988" i="7" s="1"/>
  <c r="C5623" i="7" a="1"/>
  <c r="C5623" i="7" s="1"/>
  <c r="D5623" i="7" s="1"/>
  <c r="C5653" i="7" a="1"/>
  <c r="C5653" i="7" s="1"/>
  <c r="D5653" i="7" s="1"/>
  <c r="C5716" i="7" a="1"/>
  <c r="C5716" i="7" s="1"/>
  <c r="D5716" i="7" s="1"/>
  <c r="C6003" i="7" a="1"/>
  <c r="C6003" i="7" s="1"/>
  <c r="D6003" i="7" s="1"/>
  <c r="C6032" i="7" a="1"/>
  <c r="C6032" i="7" s="1"/>
  <c r="D6032" i="7" s="1"/>
  <c r="C5738" i="7" a="1"/>
  <c r="C5738" i="7" s="1"/>
  <c r="D5738" i="7" s="1"/>
  <c r="C5605" i="7" a="1"/>
  <c r="C5605" i="7" s="1"/>
  <c r="D5605" i="7" s="1"/>
  <c r="C5812" i="7" a="1"/>
  <c r="C5812" i="7" s="1"/>
  <c r="D5812" i="7" s="1"/>
  <c r="C5800" i="7" a="1"/>
  <c r="C5800" i="7" s="1"/>
  <c r="D5800" i="7" s="1"/>
  <c r="C5826" i="7" a="1"/>
  <c r="C5826" i="7" s="1"/>
  <c r="D5826" i="7" s="1"/>
  <c r="C5806" i="7" a="1"/>
  <c r="C5806" i="7" s="1"/>
  <c r="D5806" i="7" s="1"/>
  <c r="C5736" i="7" a="1"/>
  <c r="C5736" i="7" s="1"/>
  <c r="D5736" i="7" s="1"/>
  <c r="C5772" i="7" a="1"/>
  <c r="C5772" i="7" s="1"/>
  <c r="D5772" i="7" s="1"/>
  <c r="C6018" i="7" a="1"/>
  <c r="C6018" i="7" s="1"/>
  <c r="D6018" i="7" s="1"/>
  <c r="C5975" i="7" a="1"/>
  <c r="C5975" i="7" s="1"/>
  <c r="D5975" i="7" s="1"/>
  <c r="C5635" i="7" a="1"/>
  <c r="C5635" i="7" s="1"/>
  <c r="D5635" i="7" s="1"/>
  <c r="C5896" i="7" a="1"/>
  <c r="C5896" i="7" s="1"/>
  <c r="D5896" i="7" s="1"/>
  <c r="C5593" i="7" a="1"/>
  <c r="C5593" i="7" s="1"/>
  <c r="D5593" i="7" s="1"/>
  <c r="C6063" i="7" a="1"/>
  <c r="C6063" i="7" s="1"/>
  <c r="D6063" i="7" s="1"/>
  <c r="C5650" i="7" a="1"/>
  <c r="C5650" i="7" s="1"/>
  <c r="D5650" i="7" s="1"/>
  <c r="C5888" i="7" a="1"/>
  <c r="C5888" i="7" s="1"/>
  <c r="D5888" i="7" s="1"/>
  <c r="C5807" i="7" a="1"/>
  <c r="C5807" i="7" s="1"/>
  <c r="D5807" i="7" s="1"/>
  <c r="C5726" i="7" a="1"/>
  <c r="C5726" i="7" s="1"/>
  <c r="D5726" i="7" s="1"/>
  <c r="C5675" i="7" a="1"/>
  <c r="C5675" i="7" s="1"/>
  <c r="D5675" i="7" s="1"/>
  <c r="C6051" i="7" a="1"/>
  <c r="C6051" i="7" s="1"/>
  <c r="D6051" i="7" s="1"/>
  <c r="C6047" i="7" a="1"/>
  <c r="C6047" i="7" s="1"/>
  <c r="D6047" i="7" s="1"/>
  <c r="C5850" i="7" a="1"/>
  <c r="C5850" i="7" s="1"/>
  <c r="D5850" i="7" s="1"/>
  <c r="C5722" i="7" a="1"/>
  <c r="C5722" i="7" s="1"/>
  <c r="D5722" i="7" s="1"/>
  <c r="C5920" i="7" a="1"/>
  <c r="C5920" i="7" s="1"/>
  <c r="D5920" i="7" s="1"/>
  <c r="C5898" i="7" a="1"/>
  <c r="C5898" i="7" s="1"/>
  <c r="D5898" i="7" s="1"/>
  <c r="C5740" i="7" a="1"/>
  <c r="C5740" i="7" s="1"/>
  <c r="D5740" i="7" s="1"/>
  <c r="C5925" i="7" a="1"/>
  <c r="C5925" i="7" s="1"/>
  <c r="D5925" i="7" s="1"/>
  <c r="C5827" i="7" a="1"/>
  <c r="C5827" i="7" s="1"/>
  <c r="D5827" i="7" s="1"/>
  <c r="C5790" i="7" a="1"/>
  <c r="C5790" i="7" s="1"/>
  <c r="D5790" i="7" s="1"/>
  <c r="C5849" i="7" a="1"/>
  <c r="C5849" i="7" s="1"/>
  <c r="D5849" i="7" s="1"/>
  <c r="C6025" i="7" a="1"/>
  <c r="C6025" i="7" s="1"/>
  <c r="D6025" i="7" s="1"/>
  <c r="C5751" i="7" a="1"/>
  <c r="C5751" i="7" s="1"/>
  <c r="D5751" i="7" s="1"/>
  <c r="C5672" i="7" a="1"/>
  <c r="C5672" i="7" s="1"/>
  <c r="D5672" i="7" s="1"/>
  <c r="C6062" i="7" a="1"/>
  <c r="C6062" i="7" s="1"/>
  <c r="D6062" i="7" s="1"/>
  <c r="C5805" i="7" a="1"/>
  <c r="C5805" i="7" s="1"/>
  <c r="D5805" i="7" s="1"/>
  <c r="C6069" i="7" a="1"/>
  <c r="C6069" i="7" s="1"/>
  <c r="D6069" i="7" s="1"/>
  <c r="C5914" i="7" a="1"/>
  <c r="C5914" i="7" s="1"/>
  <c r="D5914" i="7" s="1"/>
  <c r="C5959" i="7" a="1"/>
  <c r="C5959" i="7" s="1"/>
  <c r="D5959" i="7" s="1"/>
  <c r="C6054" i="7" a="1"/>
  <c r="C6054" i="7" s="1"/>
  <c r="D6054" i="7" s="1"/>
  <c r="C5977" i="7" a="1"/>
  <c r="C5977" i="7" s="1"/>
  <c r="D5977" i="7" s="1"/>
  <c r="C5770" i="7" a="1"/>
  <c r="C5770" i="7" s="1"/>
  <c r="D5770" i="7" s="1"/>
  <c r="C5965" i="7" a="1"/>
  <c r="C5965" i="7" s="1"/>
  <c r="D5965" i="7" s="1"/>
  <c r="C6087" i="7" a="1"/>
  <c r="C6087" i="7" s="1"/>
  <c r="D6087" i="7" s="1"/>
  <c r="C5993" i="7" a="1"/>
  <c r="C5993" i="7" s="1"/>
  <c r="D5993" i="7" s="1"/>
  <c r="C6020" i="7" a="1"/>
  <c r="C6020" i="7" s="1"/>
  <c r="D6020" i="7" s="1"/>
  <c r="C6070" i="7" a="1"/>
  <c r="C6070" i="7" s="1"/>
  <c r="D6070" i="7" s="1"/>
  <c r="C6077" i="7" a="1"/>
  <c r="C6077" i="7" s="1"/>
  <c r="D6077" i="7" s="1"/>
  <c r="C5825" i="7" a="1"/>
  <c r="C5825" i="7" s="1"/>
  <c r="D5825" i="7" s="1"/>
  <c r="C5919" i="7" a="1"/>
  <c r="C5919" i="7" s="1"/>
  <c r="D5919" i="7" s="1"/>
  <c r="C6090" i="7" a="1"/>
  <c r="C6090" i="7" s="1"/>
  <c r="D6090" i="7" s="1"/>
  <c r="C5870" i="7" a="1"/>
  <c r="C5870" i="7" s="1"/>
  <c r="D5870" i="7" s="1"/>
  <c r="C5879" i="7" a="1"/>
  <c r="C5879" i="7" s="1"/>
  <c r="D5879" i="7" s="1"/>
  <c r="C5652" i="7" a="1"/>
  <c r="C5652" i="7" s="1"/>
  <c r="D5652" i="7" s="1"/>
  <c r="C5711" i="7" a="1"/>
  <c r="C5711" i="7" s="1"/>
  <c r="D5711" i="7" s="1"/>
  <c r="C5997" i="7" a="1"/>
  <c r="C5997" i="7" s="1"/>
  <c r="D5997" i="7" s="1"/>
  <c r="C5756" i="7" a="1"/>
  <c r="C5756" i="7" s="1"/>
  <c r="D5756" i="7" s="1"/>
  <c r="C5799" i="7" a="1"/>
  <c r="C5799" i="7" s="1"/>
  <c r="D5799" i="7" s="1"/>
  <c r="C5787" i="7" a="1"/>
  <c r="C5787" i="7" s="1"/>
  <c r="D5787" i="7" s="1"/>
  <c r="C6056" i="7" a="1"/>
  <c r="C6056" i="7" s="1"/>
  <c r="D6056" i="7" s="1"/>
  <c r="C5708" i="7" a="1"/>
  <c r="C5708" i="7" s="1"/>
  <c r="D5708" i="7" s="1"/>
  <c r="C5727" i="7" a="1"/>
  <c r="C5727" i="7" s="1"/>
  <c r="D5727" i="7" s="1"/>
  <c r="C5900" i="7" a="1"/>
  <c r="C5900" i="7" s="1"/>
  <c r="D5900" i="7" s="1"/>
  <c r="C5788" i="7" a="1"/>
  <c r="C5788" i="7" s="1"/>
  <c r="D5788" i="7" s="1"/>
  <c r="C5791" i="7" a="1"/>
  <c r="C5791" i="7" s="1"/>
  <c r="D5791" i="7" s="1"/>
  <c r="C6081" i="7" a="1"/>
  <c r="C6081" i="7" s="1"/>
  <c r="D6081" i="7" s="1"/>
  <c r="C5855" i="7" a="1"/>
  <c r="C5855" i="7" s="1"/>
  <c r="D5855" i="7" s="1"/>
  <c r="C5782" i="7" a="1"/>
  <c r="C5782" i="7" s="1"/>
  <c r="D5782" i="7" s="1"/>
  <c r="C5595" i="7" a="1"/>
  <c r="C5595" i="7" s="1"/>
  <c r="D5595" i="7" s="1"/>
  <c r="C5958" i="7" a="1"/>
  <c r="C5958" i="7" s="1"/>
  <c r="D5958" i="7" s="1"/>
  <c r="C5823" i="7" a="1"/>
  <c r="C5823" i="7" s="1"/>
  <c r="D5823" i="7" s="1"/>
  <c r="C5861" i="7" a="1"/>
  <c r="C5861" i="7" s="1"/>
  <c r="D5861" i="7" s="1"/>
  <c r="C5640" i="7" a="1"/>
  <c r="C5640" i="7" s="1"/>
  <c r="D5640" i="7" s="1"/>
  <c r="C5804" i="7" a="1"/>
  <c r="C5804" i="7" s="1"/>
  <c r="D5804" i="7" s="1"/>
  <c r="C6005" i="7" a="1"/>
  <c r="C6005" i="7" s="1"/>
  <c r="D6005" i="7" s="1"/>
  <c r="C5856" i="7" a="1"/>
  <c r="C5856" i="7" s="1"/>
  <c r="D5856" i="7" s="1"/>
  <c r="C5931" i="7" a="1"/>
  <c r="C5931" i="7" s="1"/>
  <c r="D5931" i="7" s="1"/>
  <c r="C5875" i="7" a="1"/>
  <c r="C5875" i="7" s="1"/>
  <c r="D5875" i="7" s="1"/>
  <c r="C5746" i="7" a="1"/>
  <c r="C5746" i="7" s="1"/>
  <c r="D5746" i="7" s="1"/>
  <c r="C5655" i="7" a="1"/>
  <c r="C5655" i="7" s="1"/>
  <c r="D5655" i="7" s="1"/>
  <c r="C5744" i="7" a="1"/>
  <c r="C5744" i="7" s="1"/>
  <c r="D5744" i="7" s="1"/>
  <c r="C5947" i="7" a="1"/>
  <c r="C5947" i="7" s="1"/>
  <c r="D5947" i="7" s="1"/>
  <c r="C6065" i="7" a="1"/>
  <c r="C6065" i="7" s="1"/>
  <c r="D6065" i="7" s="1"/>
  <c r="C5609" i="7" a="1"/>
  <c r="C5609" i="7" s="1"/>
  <c r="D5609" i="7" s="1"/>
  <c r="C5843" i="7" a="1"/>
  <c r="C5843" i="7" s="1"/>
  <c r="D5843" i="7" s="1"/>
  <c r="C5764" i="7" a="1"/>
  <c r="C5764" i="7" s="1"/>
  <c r="D5764" i="7" s="1"/>
  <c r="C5749" i="7" a="1"/>
  <c r="C5749" i="7" s="1"/>
  <c r="D5749" i="7" s="1"/>
  <c r="C5921" i="7" a="1"/>
  <c r="C5921" i="7" s="1"/>
  <c r="D5921" i="7" s="1"/>
  <c r="C6072" i="7" a="1"/>
  <c r="C6072" i="7" s="1"/>
  <c r="D6072" i="7" s="1"/>
  <c r="C5643" i="7" a="1"/>
  <c r="C5643" i="7" s="1"/>
  <c r="D5643" i="7" s="1"/>
  <c r="C5883" i="7" a="1"/>
  <c r="C5883" i="7" s="1"/>
  <c r="D5883" i="7" s="1"/>
  <c r="C5867" i="7" a="1"/>
  <c r="C5867" i="7" s="1"/>
  <c r="D5867" i="7" s="1"/>
  <c r="C5748" i="7" a="1"/>
  <c r="C5748" i="7" s="1"/>
  <c r="D5748" i="7" s="1"/>
  <c r="C5662" i="7" a="1"/>
  <c r="C5662" i="7" s="1"/>
  <c r="D5662" i="7" s="1"/>
  <c r="C6057" i="7" a="1"/>
  <c r="C6057" i="7" s="1"/>
  <c r="D6057" i="7" s="1"/>
  <c r="C6029" i="7" a="1"/>
  <c r="C6029" i="7" s="1"/>
  <c r="D6029" i="7" s="1"/>
  <c r="C6088" i="7" a="1"/>
  <c r="C6088" i="7" s="1"/>
  <c r="D6088" i="7" s="1"/>
  <c r="C5612" i="7" a="1"/>
  <c r="C5612" i="7" s="1"/>
  <c r="D5612" i="7" s="1"/>
  <c r="C5774" i="7" a="1"/>
  <c r="C5774" i="7" s="1"/>
  <c r="D5774" i="7" s="1"/>
  <c r="C5775" i="7" a="1"/>
  <c r="C5775" i="7" s="1"/>
  <c r="D5775" i="7" s="1"/>
  <c r="C5968" i="7" a="1"/>
  <c r="C5968" i="7" s="1"/>
  <c r="D5968" i="7" s="1"/>
  <c r="C5699" i="7" a="1"/>
  <c r="C5699" i="7" s="1"/>
  <c r="D5699" i="7" s="1"/>
  <c r="C5762" i="7" a="1"/>
  <c r="C5762" i="7" s="1"/>
  <c r="D5762" i="7" s="1"/>
  <c r="C6071" i="7" a="1"/>
  <c r="C6071" i="7" s="1"/>
  <c r="D6071" i="7" s="1"/>
  <c r="C5874" i="7" a="1"/>
  <c r="C5874" i="7" s="1"/>
  <c r="D5874" i="7" s="1"/>
  <c r="C5665" i="7" a="1"/>
  <c r="C5665" i="7" s="1"/>
  <c r="D5665" i="7" s="1"/>
  <c r="C6046" i="7" a="1"/>
  <c r="C6046" i="7" s="1"/>
  <c r="D6046" i="7" s="1"/>
  <c r="C5994" i="7" a="1"/>
  <c r="C5994" i="7" s="1"/>
  <c r="D5994" i="7" s="1"/>
  <c r="C6058" i="7" a="1"/>
  <c r="C6058" i="7" s="1"/>
  <c r="D6058" i="7" s="1"/>
  <c r="C5670" i="7" a="1"/>
  <c r="C5670" i="7" s="1"/>
  <c r="D5670" i="7" s="1"/>
  <c r="C5759" i="7" a="1"/>
  <c r="C5759" i="7" s="1"/>
  <c r="D5759" i="7" s="1"/>
  <c r="C5715" i="7" a="1"/>
  <c r="C5715" i="7" s="1"/>
  <c r="D5715" i="7" s="1"/>
  <c r="C6079" i="7" a="1"/>
  <c r="C6079" i="7" s="1"/>
  <c r="D6079" i="7" s="1"/>
  <c r="C5752" i="7" a="1"/>
  <c r="C5752" i="7" s="1"/>
  <c r="D5752" i="7" s="1"/>
  <c r="C5627" i="7" a="1"/>
  <c r="C5627" i="7" s="1"/>
  <c r="D5627" i="7" s="1"/>
  <c r="C5660" i="7" a="1"/>
  <c r="C5660" i="7" s="1"/>
  <c r="D5660" i="7" s="1"/>
  <c r="C6039" i="7" a="1"/>
  <c r="C6039" i="7" s="1"/>
  <c r="D6039" i="7" s="1"/>
  <c r="C5607" i="7" a="1"/>
  <c r="C5607" i="7" s="1"/>
  <c r="D5607" i="7" s="1"/>
  <c r="C6060" i="7" a="1"/>
  <c r="C6060" i="7" s="1"/>
  <c r="D6060" i="7" s="1"/>
  <c r="C5845" i="7" a="1"/>
  <c r="C5845" i="7" s="1"/>
  <c r="D5845" i="7" s="1"/>
  <c r="C5949" i="7" a="1"/>
  <c r="C5949" i="7" s="1"/>
  <c r="D5949" i="7" s="1"/>
  <c r="C5725" i="7" a="1"/>
  <c r="C5725" i="7" s="1"/>
  <c r="D5725" i="7" s="1"/>
  <c r="C5967" i="7" a="1"/>
  <c r="C5967" i="7" s="1"/>
  <c r="D5967" i="7" s="1"/>
  <c r="C5912" i="7" a="1"/>
  <c r="C5912" i="7" s="1"/>
  <c r="D5912" i="7" s="1"/>
  <c r="C5696" i="7" a="1"/>
  <c r="C5696" i="7" s="1"/>
  <c r="D5696" i="7" s="1"/>
  <c r="C5766" i="7" a="1"/>
  <c r="C5766" i="7" s="1"/>
  <c r="D5766" i="7" s="1"/>
  <c r="C6075" i="7" a="1"/>
  <c r="C6075" i="7" s="1"/>
  <c r="D6075" i="7" s="1"/>
  <c r="C5780" i="7" a="1"/>
  <c r="C5780" i="7" s="1"/>
  <c r="D5780" i="7" s="1"/>
  <c r="C5936" i="7" a="1"/>
  <c r="C5936" i="7" s="1"/>
  <c r="D5936" i="7" s="1"/>
  <c r="C5778" i="7" a="1"/>
  <c r="C5778" i="7" s="1"/>
  <c r="D5778" i="7" s="1"/>
  <c r="C6084" i="7" a="1"/>
  <c r="C6084" i="7" s="1"/>
  <c r="D6084" i="7" s="1"/>
  <c r="C5946" i="7" a="1"/>
  <c r="C5946" i="7" s="1"/>
  <c r="D5946" i="7" s="1"/>
  <c r="C6002" i="7" a="1"/>
  <c r="C6002" i="7" s="1"/>
  <c r="D6002" i="7" s="1"/>
  <c r="C5784" i="7" a="1"/>
  <c r="C5784" i="7" s="1"/>
  <c r="D5784" i="7" s="1"/>
  <c r="C5915" i="7" a="1"/>
  <c r="C5915" i="7" s="1"/>
  <c r="D5915" i="7" s="1"/>
  <c r="C5986" i="7" a="1"/>
  <c r="C5986" i="7" s="1"/>
  <c r="D5986" i="7" s="1"/>
  <c r="C5626" i="7" a="1"/>
  <c r="C5626" i="7" s="1"/>
  <c r="D5626" i="7" s="1"/>
  <c r="C5683" i="7" a="1"/>
  <c r="C5683" i="7" s="1"/>
  <c r="D5683" i="7" s="1"/>
  <c r="C5656" i="7" a="1"/>
  <c r="C5656" i="7" s="1"/>
  <c r="D5656" i="7" s="1"/>
  <c r="C6068" i="7" a="1"/>
  <c r="C6068" i="7" s="1"/>
  <c r="D6068" i="7" s="1"/>
  <c r="C5995" i="7" a="1"/>
  <c r="C5995" i="7" s="1"/>
  <c r="D5995" i="7" s="1"/>
  <c r="C6031" i="7" a="1"/>
  <c r="C6031" i="7" s="1"/>
  <c r="D6031" i="7" s="1"/>
  <c r="C5615" i="7" a="1"/>
  <c r="C5615" i="7" s="1"/>
  <c r="D5615" i="7" s="1"/>
  <c r="C6040" i="7" a="1"/>
  <c r="C6040" i="7" s="1"/>
  <c r="D6040" i="7" s="1"/>
  <c r="C5621" i="7" a="1"/>
  <c r="C5621" i="7" s="1"/>
  <c r="D5621" i="7" s="1"/>
  <c r="C5639" i="7" a="1"/>
  <c r="C5639" i="7" s="1"/>
  <c r="D5639" i="7" s="1"/>
  <c r="C5680" i="7" a="1"/>
  <c r="C5680" i="7" s="1"/>
  <c r="D5680" i="7" s="1"/>
  <c r="C6042" i="7" a="1"/>
  <c r="C6042" i="7" s="1"/>
  <c r="D6042" i="7" s="1"/>
  <c r="C5824" i="7" a="1"/>
  <c r="C5824" i="7" s="1"/>
  <c r="D5824" i="7" s="1"/>
  <c r="C5625" i="7" a="1"/>
  <c r="C5625" i="7" s="1"/>
  <c r="D5625" i="7" s="1"/>
  <c r="C5719" i="7" a="1"/>
  <c r="C5719" i="7" s="1"/>
  <c r="D5719" i="7" s="1"/>
  <c r="C5767" i="7" a="1"/>
  <c r="C5767" i="7" s="1"/>
  <c r="D5767" i="7" s="1"/>
  <c r="C6023" i="7" a="1"/>
  <c r="C6023" i="7" s="1"/>
  <c r="D6023" i="7" s="1"/>
  <c r="C6007" i="7" a="1"/>
  <c r="C6007" i="7" s="1"/>
  <c r="D6007" i="7" s="1"/>
  <c r="C5985" i="7" a="1"/>
  <c r="C5985" i="7" s="1"/>
  <c r="D5985" i="7" s="1"/>
  <c r="C5813" i="7" a="1"/>
  <c r="C5813" i="7" s="1"/>
  <c r="D5813" i="7" s="1"/>
  <c r="C5633" i="7" a="1"/>
  <c r="C5633" i="7" s="1"/>
  <c r="D5633" i="7" s="1"/>
  <c r="C6030" i="7" a="1"/>
  <c r="C6030" i="7" s="1"/>
  <c r="D6030" i="7" s="1"/>
  <c r="C5871" i="7" a="1"/>
  <c r="C5871" i="7" s="1"/>
  <c r="D5871" i="7" s="1"/>
  <c r="C5927" i="7" a="1"/>
  <c r="C5927" i="7" s="1"/>
  <c r="D5927" i="7" s="1"/>
  <c r="C6015" i="7" a="1"/>
  <c r="C6015" i="7" s="1"/>
  <c r="D6015" i="7" s="1"/>
  <c r="C5840" i="7" a="1"/>
  <c r="C5840" i="7" s="1"/>
  <c r="D5840" i="7" s="1"/>
  <c r="C5730" i="7" a="1"/>
  <c r="C5730" i="7" s="1"/>
  <c r="D5730" i="7" s="1"/>
  <c r="C5714" i="7" a="1"/>
  <c r="C5714" i="7" s="1"/>
  <c r="D5714" i="7" s="1"/>
  <c r="C5887" i="7" a="1"/>
  <c r="C5887" i="7" s="1"/>
  <c r="D5887" i="7" s="1"/>
  <c r="C5679" i="7" a="1"/>
  <c r="C5679" i="7" s="1"/>
  <c r="D5679" i="7" s="1"/>
  <c r="C5624" i="7" a="1"/>
  <c r="C5624" i="7" s="1"/>
  <c r="D5624" i="7" s="1"/>
  <c r="C5808" i="7" a="1"/>
  <c r="C5808" i="7" s="1"/>
  <c r="D5808" i="7" s="1"/>
  <c r="C5895" i="7" a="1"/>
  <c r="C5895" i="7" s="1"/>
  <c r="D5895" i="7" s="1"/>
  <c r="C5622" i="7" a="1"/>
  <c r="C5622" i="7" s="1"/>
  <c r="D5622" i="7" s="1"/>
  <c r="C6011" i="7" a="1"/>
  <c r="C6011" i="7" s="1"/>
  <c r="D6011" i="7" s="1"/>
  <c r="C5803" i="7" a="1"/>
  <c r="C5803" i="7" s="1"/>
  <c r="D5803" i="7" s="1"/>
  <c r="C5999" i="7" a="1"/>
  <c r="C5999" i="7" s="1"/>
  <c r="D5999" i="7" s="1"/>
  <c r="C5937" i="7" a="1"/>
  <c r="C5937" i="7" s="1"/>
  <c r="D5937" i="7" s="1"/>
  <c r="C5863" i="7" a="1"/>
  <c r="C5863" i="7" s="1"/>
  <c r="D5863" i="7" s="1"/>
  <c r="C6038" i="7" a="1"/>
  <c r="C6038" i="7" s="1"/>
  <c r="D6038" i="7" s="1"/>
  <c r="C6014" i="7" a="1"/>
  <c r="C6014" i="7" s="1"/>
  <c r="D6014" i="7" s="1"/>
  <c r="C6009" i="7" a="1"/>
  <c r="C6009" i="7" s="1"/>
  <c r="D6009" i="7" s="1"/>
  <c r="C5734" i="7" a="1"/>
  <c r="C5734" i="7" s="1"/>
  <c r="D5734" i="7" s="1"/>
  <c r="C5966" i="7" a="1"/>
  <c r="C5966" i="7" s="1"/>
  <c r="D5966" i="7" s="1"/>
  <c r="C5732" i="7" a="1"/>
  <c r="C5732" i="7" s="1"/>
  <c r="D5732" i="7" s="1"/>
  <c r="C5903" i="7" a="1"/>
  <c r="C5903" i="7" s="1"/>
  <c r="D5903" i="7" s="1"/>
  <c r="C5710" i="7" a="1"/>
  <c r="C5710" i="7" s="1"/>
  <c r="D5710" i="7" s="1"/>
  <c r="C5821" i="7" a="1"/>
  <c r="C5821" i="7" s="1"/>
  <c r="D5821" i="7" s="1"/>
  <c r="C5836" i="7" a="1"/>
  <c r="C5836" i="7" s="1"/>
  <c r="D5836" i="7" s="1"/>
  <c r="C5651" i="7" a="1"/>
  <c r="C5651" i="7" s="1"/>
  <c r="D5651" i="7" s="1"/>
  <c r="C5646" i="7" a="1"/>
  <c r="C5646" i="7" s="1"/>
  <c r="D5646" i="7" s="1"/>
  <c r="C5889" i="7" a="1"/>
  <c r="C5889" i="7" s="1"/>
  <c r="D5889" i="7" s="1"/>
  <c r="C6017" i="7" a="1"/>
  <c r="C6017" i="7" s="1"/>
  <c r="D6017" i="7" s="1"/>
  <c r="C5763" i="7" a="1"/>
  <c r="C5763" i="7" s="1"/>
  <c r="D5763" i="7" s="1"/>
  <c r="C5902" i="7" a="1"/>
  <c r="C5902" i="7" s="1"/>
  <c r="D5902" i="7" s="1"/>
  <c r="C6083" i="7" a="1"/>
  <c r="C6083" i="7" s="1"/>
  <c r="D6083" i="7" s="1"/>
  <c r="C5930" i="7" a="1"/>
  <c r="C5930" i="7" s="1"/>
  <c r="D5930" i="7" s="1"/>
  <c r="C5814" i="7" a="1"/>
  <c r="C5814" i="7" s="1"/>
  <c r="D5814" i="7" s="1"/>
  <c r="C5831" i="7" a="1"/>
  <c r="C5831" i="7" s="1"/>
  <c r="D5831" i="7" s="1"/>
  <c r="C5701" i="7" a="1"/>
  <c r="C5701" i="7" s="1"/>
  <c r="D5701" i="7" s="1"/>
  <c r="C5923" i="7" a="1"/>
  <c r="C5923" i="7" s="1"/>
  <c r="D5923" i="7" s="1"/>
  <c r="C5798" i="7" a="1"/>
  <c r="C5798" i="7" s="1"/>
  <c r="D5798" i="7" s="1"/>
  <c r="C5907" i="7" a="1"/>
  <c r="C5907" i="7" s="1"/>
  <c r="D5907" i="7" s="1"/>
  <c r="C5876" i="7" a="1"/>
  <c r="C5876" i="7" s="1"/>
  <c r="D5876" i="7" s="1"/>
  <c r="C6067" i="7" a="1"/>
  <c r="C6067" i="7" s="1"/>
  <c r="D6067" i="7" s="1"/>
  <c r="C6026" i="7" a="1"/>
  <c r="C6026" i="7" s="1"/>
  <c r="D6026" i="7" s="1"/>
  <c r="C5802" i="7" a="1"/>
  <c r="C5802" i="7" s="1"/>
  <c r="D5802" i="7" s="1"/>
  <c r="C5868" i="7" a="1"/>
  <c r="C5868" i="7" s="1"/>
  <c r="D5868" i="7" s="1"/>
  <c r="C5721" i="7" a="1"/>
  <c r="C5721" i="7" s="1"/>
  <c r="D5721" i="7" s="1"/>
  <c r="C5954" i="7" a="1"/>
  <c r="C5954" i="7" s="1"/>
  <c r="D5954" i="7" s="1"/>
  <c r="C5864" i="7" a="1"/>
  <c r="C5864" i="7" s="1"/>
  <c r="D5864" i="7" s="1"/>
  <c r="C6027" i="7" a="1"/>
  <c r="C6027" i="7" s="1"/>
  <c r="D6027" i="7" s="1"/>
  <c r="C5768" i="7" a="1"/>
  <c r="C5768" i="7" s="1"/>
  <c r="D5768" i="7" s="1"/>
  <c r="C5661" i="7" a="1"/>
  <c r="C5661" i="7" s="1"/>
  <c r="D5661" i="7" s="1"/>
  <c r="C5739" i="7" a="1"/>
  <c r="C5739" i="7" s="1"/>
  <c r="D5739" i="7" s="1"/>
  <c r="C5851" i="7" a="1"/>
  <c r="C5851" i="7" s="1"/>
  <c r="D5851" i="7" s="1"/>
  <c r="C6024" i="7" a="1"/>
  <c r="C6024" i="7" s="1"/>
  <c r="D6024" i="7" s="1"/>
  <c r="C5068" i="7" a="1"/>
  <c r="C5068" i="7" s="1"/>
  <c r="C4754" i="7" a="1"/>
  <c r="C4754" i="7" s="1"/>
  <c r="C5148" i="7" a="1"/>
  <c r="C5148" i="7" s="1"/>
  <c r="D4510" i="7" a="1"/>
  <c r="D4510" i="7" s="1"/>
  <c r="C4404" i="7" a="1"/>
  <c r="C4404" i="7" s="1"/>
  <c r="D4239" i="7" a="1"/>
  <c r="D4239" i="7" s="1"/>
  <c r="C4048" i="7" a="1"/>
  <c r="C4048" i="7" s="1"/>
  <c r="D5548" i="7" a="1"/>
  <c r="D5548" i="7" s="1"/>
  <c r="D4960" i="7" a="1"/>
  <c r="D4960" i="7" s="1"/>
  <c r="C4714" i="7" a="1"/>
  <c r="C4714" i="7" s="1"/>
  <c r="D4505" i="7" a="1"/>
  <c r="D4505" i="7" s="1"/>
  <c r="C5548" i="7" a="1"/>
  <c r="C5548" i="7" s="1"/>
  <c r="D4191" i="7" a="1"/>
  <c r="D4191" i="7" s="1"/>
  <c r="D5365" i="7" a="1"/>
  <c r="D5365" i="7" s="1"/>
  <c r="C3985" i="7" a="1"/>
  <c r="C3985" i="7" s="1"/>
  <c r="D4269" i="7" a="1"/>
  <c r="D4269" i="7" s="1"/>
  <c r="C4893" i="7" a="1"/>
  <c r="C4893" i="7" s="1"/>
  <c r="C4761" i="7" a="1"/>
  <c r="C4761" i="7" s="1"/>
  <c r="D4865" i="7" a="1"/>
  <c r="D4865" i="7" s="1"/>
  <c r="C4305" i="7" a="1"/>
  <c r="C4305" i="7" s="1"/>
  <c r="C4939" i="7" a="1"/>
  <c r="C4939" i="7" s="1"/>
  <c r="C4318" i="7" a="1"/>
  <c r="C4318" i="7" s="1"/>
  <c r="D5113" i="7" a="1"/>
  <c r="D5113" i="7" s="1"/>
  <c r="D4601" i="7" a="1"/>
  <c r="D4601" i="7" s="1"/>
  <c r="D4622" i="7" a="1"/>
  <c r="D4622" i="7" s="1"/>
  <c r="D5522" i="7" a="1"/>
  <c r="D5522" i="7" s="1"/>
  <c r="C4269" i="7" a="1"/>
  <c r="C4269" i="7" s="1"/>
  <c r="D5024" i="7" a="1"/>
  <c r="D5024" i="7" s="1"/>
  <c r="D5343" i="7" a="1"/>
  <c r="D5343" i="7" s="1"/>
  <c r="C5065" i="7" a="1"/>
  <c r="C5065" i="7" s="1"/>
  <c r="D5219" i="7" a="1"/>
  <c r="D5219" i="7" s="1"/>
  <c r="C5400" i="7" a="1"/>
  <c r="C5400" i="7" s="1"/>
  <c r="D4274" i="7" a="1"/>
  <c r="D4274" i="7" s="1"/>
  <c r="C5525" i="7" a="1"/>
  <c r="C5525" i="7" s="1"/>
  <c r="C4784" i="7" a="1"/>
  <c r="C4784" i="7" s="1"/>
  <c r="C5346" i="7" a="1"/>
  <c r="C5346" i="7" s="1"/>
  <c r="D4722" i="7" a="1"/>
  <c r="D4722" i="7" s="1"/>
  <c r="D4735" i="7" a="1"/>
  <c r="D4735" i="7" s="1"/>
  <c r="C5411" i="7" a="1"/>
  <c r="C5411" i="7" s="1"/>
  <c r="C5307" i="7" a="1"/>
  <c r="C5307" i="7" s="1"/>
  <c r="C5585" i="7" a="1"/>
  <c r="C5585" i="7" s="1"/>
  <c r="D5169" i="7" a="1"/>
  <c r="D5169" i="7" s="1"/>
  <c r="D3775" i="7" a="1"/>
  <c r="D3775" i="7" s="1"/>
  <c r="D3913" i="7" a="1"/>
  <c r="D3913" i="7" s="1"/>
  <c r="D4721" i="7" a="1"/>
  <c r="D4721" i="7" s="1"/>
  <c r="C4838" i="7" a="1"/>
  <c r="C4838" i="7" s="1"/>
  <c r="C3943" i="7" a="1"/>
  <c r="C3943" i="7" s="1"/>
  <c r="C5518" i="7" a="1"/>
  <c r="C5518" i="7" s="1"/>
  <c r="C5243" i="7" a="1"/>
  <c r="C5243" i="7" s="1"/>
  <c r="C4194" i="7" a="1"/>
  <c r="C4194" i="7" s="1"/>
  <c r="D4020" i="7" a="1"/>
  <c r="D4020" i="7" s="1"/>
  <c r="C4908" i="7" a="1"/>
  <c r="C4908" i="7" s="1"/>
  <c r="D4706" i="7" a="1"/>
  <c r="D4706" i="7" s="1"/>
  <c r="C4050" i="7" a="1"/>
  <c r="C4050" i="7" s="1"/>
  <c r="C4919" i="7" a="1"/>
  <c r="C4919" i="7" s="1"/>
  <c r="D4501" i="7" a="1"/>
  <c r="D4501" i="7" s="1"/>
  <c r="D4683" i="7" a="1"/>
  <c r="D4683" i="7" s="1"/>
  <c r="C4314" i="7" a="1"/>
  <c r="C4314" i="7" s="1"/>
  <c r="D5300" i="7" a="1"/>
  <c r="D5300" i="7" s="1"/>
  <c r="D4936" i="7" a="1"/>
  <c r="D4936" i="7" s="1"/>
  <c r="C5342" i="7" a="1"/>
  <c r="C5342" i="7" s="1"/>
  <c r="C4867" i="7" a="1"/>
  <c r="C4867" i="7" s="1"/>
  <c r="C5401" i="7" a="1"/>
  <c r="C5401" i="7" s="1"/>
  <c r="D5267" i="7" a="1"/>
  <c r="D5267" i="7" s="1"/>
  <c r="C5505" i="7" a="1"/>
  <c r="C5505" i="7" s="1"/>
  <c r="C3940" i="7" a="1"/>
  <c r="C3940" i="7" s="1"/>
  <c r="D4841" i="7" a="1"/>
  <c r="D4841" i="7" s="1"/>
  <c r="C4214" i="7" a="1"/>
  <c r="C4214" i="7" s="1"/>
  <c r="C4216" i="7" a="1"/>
  <c r="C4216" i="7" s="1"/>
  <c r="D5284" i="7" a="1"/>
  <c r="D5284" i="7" s="1"/>
  <c r="C4135" i="7" a="1"/>
  <c r="C4135" i="7" s="1"/>
  <c r="D3728" i="7" a="1"/>
  <c r="D3728" i="7" s="1"/>
  <c r="C4550" i="7" a="1"/>
  <c r="C4550" i="7" s="1"/>
  <c r="C4182" i="7" a="1"/>
  <c r="C4182" i="7" s="1"/>
  <c r="C4565" i="7" a="1"/>
  <c r="C4565" i="7" s="1"/>
  <c r="D5138" i="7" a="1"/>
  <c r="D5138" i="7" s="1"/>
  <c r="C5335" i="7" a="1"/>
  <c r="C5335" i="7" s="1"/>
  <c r="D4900" i="7" a="1"/>
  <c r="D4900" i="7" s="1"/>
  <c r="D4027" i="7" a="1"/>
  <c r="D4027" i="7" s="1"/>
  <c r="D3812" i="7" a="1"/>
  <c r="D3812" i="7" s="1"/>
  <c r="C4460" i="7" a="1"/>
  <c r="C4460" i="7" s="1"/>
  <c r="C3818" i="7" a="1"/>
  <c r="C3818" i="7" s="1"/>
  <c r="D5578" i="7" a="1"/>
  <c r="D5578" i="7" s="1"/>
  <c r="D5439" i="7" a="1"/>
  <c r="D5439" i="7" s="1"/>
  <c r="D5249" i="7" a="1"/>
  <c r="D5249" i="7" s="1"/>
  <c r="D4515" i="7" a="1"/>
  <c r="D4515" i="7" s="1"/>
  <c r="C5340" i="7" a="1"/>
  <c r="C5340" i="7" s="1"/>
  <c r="D5224" i="7" a="1"/>
  <c r="D5224" i="7" s="1"/>
  <c r="C3904" i="7" a="1"/>
  <c r="C3904" i="7" s="1"/>
  <c r="C5507" i="7" a="1"/>
  <c r="C5507" i="7" s="1"/>
  <c r="D4330" i="7" a="1"/>
  <c r="D4330" i="7" s="1"/>
  <c r="D4136" i="7" a="1"/>
  <c r="D4136" i="7" s="1"/>
  <c r="D4221" i="7" a="1"/>
  <c r="D4221" i="7" s="1"/>
  <c r="D4251" i="7" a="1"/>
  <c r="D4251" i="7" s="1"/>
  <c r="D5416" i="7" a="1"/>
  <c r="D5416" i="7" s="1"/>
  <c r="C5326" i="7" a="1"/>
  <c r="C5326" i="7" s="1"/>
  <c r="D4477" i="7" a="1"/>
  <c r="D4477" i="7" s="1"/>
  <c r="C5368" i="7" a="1"/>
  <c r="C5368" i="7" s="1"/>
  <c r="C5177" i="7" a="1"/>
  <c r="C5177" i="7" s="1"/>
  <c r="D3969" i="7" a="1"/>
  <c r="D3969" i="7" s="1"/>
  <c r="C4157" i="7" a="1"/>
  <c r="C4157" i="7" s="1"/>
  <c r="D4441" i="7" a="1"/>
  <c r="D4441" i="7" s="1"/>
  <c r="D4008" i="7" a="1"/>
  <c r="D4008" i="7" s="1"/>
  <c r="C4518" i="7" a="1"/>
  <c r="C4518" i="7" s="1"/>
  <c r="C4115" i="7" a="1"/>
  <c r="C4115" i="7" s="1"/>
  <c r="C4088" i="7" a="1"/>
  <c r="C4088" i="7" s="1"/>
  <c r="C5261" i="7" a="1"/>
  <c r="C5261" i="7" s="1"/>
  <c r="D5490" i="7" a="1"/>
  <c r="D5490" i="7" s="1"/>
  <c r="C4067" i="7" a="1"/>
  <c r="C4067" i="7" s="1"/>
  <c r="D4040" i="7" a="1"/>
  <c r="D4040" i="7" s="1"/>
  <c r="C3780" i="7" a="1"/>
  <c r="C3780" i="7" s="1"/>
  <c r="D4303" i="7" a="1"/>
  <c r="D4303" i="7" s="1"/>
  <c r="D5133" i="7" a="1"/>
  <c r="D5133" i="7" s="1"/>
  <c r="C4713" i="7" a="1"/>
  <c r="C4713" i="7" s="1"/>
  <c r="D4126" i="7" a="1"/>
  <c r="D4126" i="7" s="1"/>
  <c r="D3770" i="7" a="1"/>
  <c r="D3770" i="7" s="1"/>
  <c r="D4184" i="7" a="1"/>
  <c r="D4184" i="7" s="1"/>
  <c r="D3851" i="7" a="1"/>
  <c r="D3851" i="7" s="1"/>
  <c r="D3784" i="7" a="1"/>
  <c r="D3784" i="7" s="1"/>
  <c r="C3730" i="7" a="1"/>
  <c r="C3730" i="7" s="1"/>
  <c r="F3730" i="7" s="1"/>
  <c r="C5439" i="7" a="1"/>
  <c r="C5439" i="7" s="1"/>
  <c r="C5166" i="7" a="1"/>
  <c r="C5166" i="7" s="1"/>
  <c r="C4892" i="7" a="1"/>
  <c r="C4892" i="7" s="1"/>
  <c r="D4751" i="7" a="1"/>
  <c r="D4751" i="7" s="1"/>
  <c r="D3903" i="7" a="1"/>
  <c r="D3903" i="7" s="1"/>
  <c r="C5409" i="7" a="1"/>
  <c r="C5409" i="7" s="1"/>
  <c r="D4817" i="7" a="1"/>
  <c r="D4817" i="7" s="1"/>
  <c r="C4683" i="7" a="1"/>
  <c r="C4683" i="7" s="1"/>
  <c r="C3863" i="7" a="1"/>
  <c r="C3863" i="7" s="1"/>
  <c r="F3863" i="7" s="1"/>
  <c r="D3918" i="7" a="1"/>
  <c r="D3918" i="7" s="1"/>
  <c r="C5321" i="7" a="1"/>
  <c r="C5321" i="7" s="1"/>
  <c r="C4102" i="7" a="1"/>
  <c r="C4102" i="7" s="1"/>
  <c r="C3966" i="7" a="1"/>
  <c r="C3966" i="7" s="1"/>
  <c r="D4319" i="7" a="1"/>
  <c r="D4319" i="7" s="1"/>
  <c r="C5061" i="7" a="1"/>
  <c r="C5061" i="7" s="1"/>
  <c r="C5317" i="7" a="1"/>
  <c r="C5317" i="7" s="1"/>
  <c r="C4523" i="7" a="1"/>
  <c r="C4523" i="7" s="1"/>
  <c r="C4912" i="7" a="1"/>
  <c r="C4912" i="7" s="1"/>
  <c r="C4945" i="7" a="1"/>
  <c r="C4945" i="7" s="1"/>
  <c r="D4993" i="7" a="1"/>
  <c r="D4993" i="7" s="1"/>
  <c r="D4127" i="7" a="1"/>
  <c r="D4127" i="7" s="1"/>
  <c r="D4449" i="7" a="1"/>
  <c r="D4449" i="7" s="1"/>
  <c r="C4585" i="7" a="1"/>
  <c r="C4585" i="7" s="1"/>
  <c r="C3870" i="7" a="1"/>
  <c r="C3870" i="7" s="1"/>
  <c r="C4948" i="7" a="1"/>
  <c r="C4948" i="7" s="1"/>
  <c r="C4862" i="7" a="1"/>
  <c r="C4862" i="7" s="1"/>
  <c r="C4739" i="7" a="1"/>
  <c r="C4739" i="7" s="1"/>
  <c r="D5090" i="7" a="1"/>
  <c r="D5090" i="7" s="1"/>
  <c r="D4796" i="7" a="1"/>
  <c r="D4796" i="7" s="1"/>
  <c r="C4129" i="7" a="1"/>
  <c r="C4129" i="7" s="1"/>
  <c r="D5158" i="7" a="1"/>
  <c r="D5158" i="7" s="1"/>
  <c r="D4349" i="7" a="1"/>
  <c r="D4349" i="7" s="1"/>
  <c r="C4390" i="7" a="1"/>
  <c r="C4390" i="7" s="1"/>
  <c r="C4605" i="7" a="1"/>
  <c r="C4605" i="7" s="1"/>
  <c r="C3762" i="7" a="1"/>
  <c r="C3762" i="7" s="1"/>
  <c r="C5399" i="7" a="1"/>
  <c r="C5399" i="7" s="1"/>
  <c r="C4642" i="7" a="1"/>
  <c r="C4642" i="7" s="1"/>
  <c r="C5572" i="7" a="1"/>
  <c r="C5572" i="7" s="1"/>
  <c r="D4451" i="7" a="1"/>
  <c r="D4451" i="7" s="1"/>
  <c r="D4525" i="7" a="1"/>
  <c r="D4525" i="7" s="1"/>
  <c r="D4247" i="7" a="1"/>
  <c r="D4247" i="7" s="1"/>
  <c r="C4806" i="7" a="1"/>
  <c r="C4806" i="7" s="1"/>
  <c r="D5494" i="7" a="1"/>
  <c r="D5494" i="7" s="1"/>
  <c r="C4963" i="7" a="1"/>
  <c r="C4963" i="7" s="1"/>
  <c r="C5403" i="7" a="1"/>
  <c r="C5403" i="7" s="1"/>
  <c r="C5249" i="7" a="1"/>
  <c r="C5249" i="7" s="1"/>
  <c r="D3831" i="7" a="1"/>
  <c r="D3831" i="7" s="1"/>
  <c r="D4794" i="7" a="1"/>
  <c r="D4794" i="7" s="1"/>
  <c r="D4977" i="7" a="1"/>
  <c r="D4977" i="7" s="1"/>
  <c r="C5273" i="7" a="1"/>
  <c r="C5273" i="7" s="1"/>
  <c r="D3896" i="7" a="1"/>
  <c r="D3896" i="7" s="1"/>
  <c r="D5012" i="7" a="1"/>
  <c r="D5012" i="7" s="1"/>
  <c r="D5280" i="7" a="1"/>
  <c r="D5280" i="7" s="1"/>
  <c r="D3928" i="7" a="1"/>
  <c r="D3928" i="7" s="1"/>
  <c r="C5325" i="7" a="1"/>
  <c r="C5325" i="7" s="1"/>
  <c r="C5395" i="7" a="1"/>
  <c r="C5395" i="7" s="1"/>
  <c r="D5502" i="7" a="1"/>
  <c r="D5502" i="7" s="1"/>
  <c r="D5509" i="7" a="1"/>
  <c r="D5509" i="7" s="1"/>
  <c r="C4137" i="7" a="1"/>
  <c r="C4137" i="7" s="1"/>
  <c r="C4555" i="7" a="1"/>
  <c r="C4555" i="7" s="1"/>
  <c r="D4249" i="7" a="1"/>
  <c r="D4249" i="7" s="1"/>
  <c r="C4525" i="7" a="1"/>
  <c r="C4525" i="7" s="1"/>
  <c r="C5075" i="7" a="1"/>
  <c r="C5075" i="7" s="1"/>
  <c r="D5210" i="7" a="1"/>
  <c r="D5210" i="7" s="1"/>
  <c r="C5162" i="7" a="1"/>
  <c r="C5162" i="7" s="1"/>
  <c r="D4311" i="7" a="1"/>
  <c r="D4311" i="7" s="1"/>
  <c r="C4304" i="7" a="1"/>
  <c r="C4304" i="7" s="1"/>
  <c r="D4679" i="7" a="1"/>
  <c r="D4679" i="7" s="1"/>
  <c r="D4644" i="7" a="1"/>
  <c r="D4644" i="7" s="1"/>
  <c r="C4138" i="7" a="1"/>
  <c r="C4138" i="7" s="1"/>
  <c r="D4597" i="7" a="1"/>
  <c r="D4597" i="7" s="1"/>
  <c r="D4264" i="7" a="1"/>
  <c r="D4264" i="7" s="1"/>
  <c r="D3807" i="7" a="1"/>
  <c r="D3807" i="7" s="1"/>
  <c r="C3992" i="7" a="1"/>
  <c r="C3992" i="7" s="1"/>
  <c r="C5031" i="7" a="1"/>
  <c r="C5031" i="7" s="1"/>
  <c r="D5309" i="7" a="1"/>
  <c r="D5309" i="7" s="1"/>
  <c r="D5088" i="7" a="1"/>
  <c r="D5088" i="7" s="1"/>
  <c r="D5527" i="7" a="1"/>
  <c r="D5527" i="7" s="1"/>
  <c r="C5582" i="7" a="1"/>
  <c r="C5582" i="7" s="1"/>
  <c r="C4588" i="7" a="1"/>
  <c r="C4588" i="7" s="1"/>
  <c r="D4009" i="7" a="1"/>
  <c r="D4009" i="7" s="1"/>
  <c r="C5413" i="7" a="1"/>
  <c r="C5413" i="7" s="1"/>
  <c r="D5566" i="7" a="1"/>
  <c r="D5566" i="7" s="1"/>
  <c r="C4750" i="7" a="1"/>
  <c r="C4750" i="7" s="1"/>
  <c r="C4013" i="7" a="1"/>
  <c r="C4013" i="7" s="1"/>
  <c r="C4769" i="7" a="1"/>
  <c r="C4769" i="7" s="1"/>
  <c r="D4526" i="7" a="1"/>
  <c r="D4526" i="7" s="1"/>
  <c r="C3945" i="7" a="1"/>
  <c r="C3945" i="7" s="1"/>
  <c r="C4268" i="7" a="1"/>
  <c r="C4268" i="7" s="1"/>
  <c r="D3904" i="7" a="1"/>
  <c r="D3904" i="7" s="1"/>
  <c r="D5514" i="7" a="1"/>
  <c r="D5514" i="7" s="1"/>
  <c r="C5112" i="7" a="1"/>
  <c r="C5112" i="7" s="1"/>
  <c r="D3846" i="7" a="1"/>
  <c r="D3846" i="7" s="1"/>
  <c r="D4689" i="7" a="1"/>
  <c r="D4689" i="7" s="1"/>
  <c r="C5077" i="7" a="1"/>
  <c r="C5077" i="7" s="1"/>
  <c r="D5333" i="7" a="1"/>
  <c r="D5333" i="7" s="1"/>
  <c r="D5373" i="7" a="1"/>
  <c r="D5373" i="7" s="1"/>
  <c r="D3840" i="7" a="1"/>
  <c r="D3840" i="7" s="1"/>
  <c r="D3761" i="7" a="1"/>
  <c r="D3761" i="7" s="1"/>
  <c r="D5228" i="7" a="1"/>
  <c r="D5228" i="7" s="1"/>
  <c r="D5020" i="7" a="1"/>
  <c r="D5020" i="7" s="1"/>
  <c r="C3970" i="7" a="1"/>
  <c r="C3970" i="7" s="1"/>
  <c r="D4696" i="7" a="1"/>
  <c r="D4696" i="7" s="1"/>
  <c r="C4220" i="7" a="1"/>
  <c r="C4220" i="7" s="1"/>
  <c r="D5328" i="7" a="1"/>
  <c r="D5328" i="7" s="1"/>
  <c r="D3960" i="7" a="1"/>
  <c r="D3960" i="7" s="1"/>
  <c r="C5108" i="7" a="1"/>
  <c r="C5108" i="7" s="1"/>
  <c r="D4849" i="7" a="1"/>
  <c r="D4849" i="7" s="1"/>
  <c r="C5268" i="7" a="1"/>
  <c r="C5268" i="7" s="1"/>
  <c r="C5039" i="7" a="1"/>
  <c r="C5039" i="7" s="1"/>
  <c r="C5318" i="7" a="1"/>
  <c r="C5318" i="7" s="1"/>
  <c r="D5371" i="7" a="1"/>
  <c r="D5371" i="7" s="1"/>
  <c r="D5094" i="7" a="1"/>
  <c r="D5094" i="7" s="1"/>
  <c r="D4275" i="7" a="1"/>
  <c r="D4275" i="7" s="1"/>
  <c r="D4609" i="7" a="1"/>
  <c r="D4609" i="7" s="1"/>
  <c r="C4187" i="7" a="1"/>
  <c r="C4187" i="7" s="1"/>
  <c r="D4600" i="7" a="1"/>
  <c r="D4600" i="7" s="1"/>
  <c r="C5365" i="7" a="1"/>
  <c r="C5365" i="7" s="1"/>
  <c r="C4105" i="7" a="1"/>
  <c r="C4105" i="7" s="1"/>
  <c r="C5466" i="7" a="1"/>
  <c r="C5466" i="7" s="1"/>
  <c r="D3999" i="7" a="1"/>
  <c r="D3999" i="7" s="1"/>
  <c r="C5449" i="7" a="1"/>
  <c r="C5449" i="7" s="1"/>
  <c r="D4488" i="7" a="1"/>
  <c r="D4488" i="7" s="1"/>
  <c r="D4938" i="7" a="1"/>
  <c r="D4938" i="7" s="1"/>
  <c r="C5425" i="7" a="1"/>
  <c r="C5425" i="7" s="1"/>
  <c r="D5009" i="7" a="1"/>
  <c r="D5009" i="7" s="1"/>
  <c r="C4259" i="7" a="1"/>
  <c r="C4259" i="7" s="1"/>
  <c r="C3844" i="7" a="1"/>
  <c r="C3844" i="7" s="1"/>
  <c r="C3784" i="7" a="1"/>
  <c r="C3784" i="7" s="1"/>
  <c r="C5573" i="7" a="1"/>
  <c r="C5573" i="7" s="1"/>
  <c r="C5538" i="7" a="1"/>
  <c r="C5538" i="7" s="1"/>
  <c r="D4860" i="7" a="1"/>
  <c r="D4860" i="7" s="1"/>
  <c r="C5185" i="7" a="1"/>
  <c r="C5185" i="7" s="1"/>
  <c r="C5247" i="7" a="1"/>
  <c r="C5247" i="7" s="1"/>
  <c r="C4757" i="7" a="1"/>
  <c r="C4757" i="7" s="1"/>
  <c r="D4894" i="7" a="1"/>
  <c r="D4894" i="7" s="1"/>
  <c r="C4388" i="7" a="1"/>
  <c r="C4388" i="7" s="1"/>
  <c r="C4361" i="7" a="1"/>
  <c r="C4361" i="7" s="1"/>
  <c r="C5550" i="7" a="1"/>
  <c r="C5550" i="7" s="1"/>
  <c r="D4573" i="7" a="1"/>
  <c r="D4573" i="7" s="1"/>
  <c r="D4864" i="7" a="1"/>
  <c r="D4864" i="7" s="1"/>
  <c r="D4363" i="7" a="1"/>
  <c r="D4363" i="7" s="1"/>
  <c r="D5544" i="7" a="1"/>
  <c r="D5544" i="7" s="1"/>
  <c r="C5146" i="7" a="1"/>
  <c r="C5146" i="7" s="1"/>
  <c r="C5000" i="7" a="1"/>
  <c r="C5000" i="7" s="1"/>
  <c r="D5562" i="7" a="1"/>
  <c r="D5562" i="7" s="1"/>
  <c r="C4914" i="7" a="1"/>
  <c r="C4914" i="7" s="1"/>
  <c r="D3934" i="7" a="1"/>
  <c r="D3934" i="7" s="1"/>
  <c r="C5494" i="7" a="1"/>
  <c r="C5494" i="7" s="1"/>
  <c r="D5238" i="7" a="1"/>
  <c r="D5238" i="7" s="1"/>
  <c r="C5171" i="7" a="1"/>
  <c r="C5171" i="7" s="1"/>
  <c r="C4976" i="7" a="1"/>
  <c r="C4976" i="7" s="1"/>
  <c r="D5016" i="7" a="1"/>
  <c r="D5016" i="7" s="1"/>
  <c r="D4226" i="7" a="1"/>
  <c r="D4226" i="7" s="1"/>
  <c r="D4863" i="7" a="1"/>
  <c r="D4863" i="7" s="1"/>
  <c r="C4328" i="7" a="1"/>
  <c r="C4328" i="7" s="1"/>
  <c r="C4606" i="7" a="1"/>
  <c r="C4606" i="7" s="1"/>
  <c r="D4962" i="7" a="1"/>
  <c r="D4962" i="7" s="1"/>
  <c r="C4464" i="7" a="1"/>
  <c r="C4464" i="7" s="1"/>
  <c r="D5488" i="7" a="1"/>
  <c r="D5488" i="7" s="1"/>
  <c r="D4196" i="7" a="1"/>
  <c r="D4196" i="7" s="1"/>
  <c r="D4546" i="7" a="1"/>
  <c r="D4546" i="7" s="1"/>
  <c r="D5559" i="7" a="1"/>
  <c r="D5559" i="7" s="1"/>
  <c r="C5018" i="7" a="1"/>
  <c r="C5018" i="7" s="1"/>
  <c r="C5412" i="7" a="1"/>
  <c r="C5412" i="7" s="1"/>
  <c r="D4795" i="7" a="1"/>
  <c r="D4795" i="7" s="1"/>
  <c r="C4671" i="7" a="1"/>
  <c r="C4671" i="7" s="1"/>
  <c r="C4057" i="7" a="1"/>
  <c r="C4057" i="7" s="1"/>
  <c r="D3788" i="7" a="1"/>
  <c r="D3788" i="7" s="1"/>
  <c r="D5326" i="7" a="1"/>
  <c r="D5326" i="7" s="1"/>
  <c r="C5248" i="7" a="1"/>
  <c r="C5248" i="7" s="1"/>
  <c r="D5581" i="7" a="1"/>
  <c r="D5581" i="7" s="1"/>
  <c r="C5265" i="7" a="1"/>
  <c r="C5265" i="7" s="1"/>
  <c r="D5481" i="7" a="1"/>
  <c r="D5481" i="7" s="1"/>
  <c r="D5564" i="7" a="1"/>
  <c r="D5564" i="7" s="1"/>
  <c r="C5488" i="7" a="1"/>
  <c r="C5488" i="7" s="1"/>
  <c r="D4044" i="7" a="1"/>
  <c r="D4044" i="7" s="1"/>
  <c r="D5196" i="7" a="1"/>
  <c r="D5196" i="7" s="1"/>
  <c r="C3976" i="7" a="1"/>
  <c r="C3976" i="7" s="1"/>
  <c r="C3884" i="7" a="1"/>
  <c r="C3884" i="7" s="1"/>
  <c r="C4917" i="7" a="1"/>
  <c r="C4917" i="7" s="1"/>
  <c r="C4009" i="7" a="1"/>
  <c r="C4009" i="7" s="1"/>
  <c r="D4337" i="7" a="1"/>
  <c r="D4337" i="7" s="1"/>
  <c r="C4449" i="7" a="1"/>
  <c r="C4449" i="7" s="1"/>
  <c r="C4177" i="7" a="1"/>
  <c r="C4177" i="7" s="1"/>
  <c r="D4122" i="7" a="1"/>
  <c r="D4122" i="7" s="1"/>
  <c r="D4922" i="7" a="1"/>
  <c r="D4922" i="7" s="1"/>
  <c r="D4872" i="7" a="1"/>
  <c r="D4872" i="7" s="1"/>
  <c r="C5396" i="7" a="1"/>
  <c r="C5396" i="7" s="1"/>
  <c r="C5033" i="7" a="1"/>
  <c r="C5033" i="7" s="1"/>
  <c r="D4973" i="7" a="1"/>
  <c r="D4973" i="7" s="1"/>
  <c r="D5511" i="7" a="1"/>
  <c r="D5511" i="7" s="1"/>
  <c r="D4868" i="7" a="1"/>
  <c r="D4868" i="7" s="1"/>
  <c r="C4265" i="7" a="1"/>
  <c r="C4265" i="7" s="1"/>
  <c r="C3798" i="7" a="1"/>
  <c r="C3798" i="7" s="1"/>
  <c r="C3869" i="7" a="1"/>
  <c r="C3869" i="7" s="1"/>
  <c r="C5131" i="7" a="1"/>
  <c r="C5131" i="7" s="1"/>
  <c r="C5446" i="7" a="1"/>
  <c r="C5446" i="7" s="1"/>
  <c r="C4353" i="7" a="1"/>
  <c r="C4353" i="7" s="1"/>
  <c r="D4299" i="7" a="1"/>
  <c r="D4299" i="7" s="1"/>
  <c r="C5150" i="7" a="1"/>
  <c r="C5150" i="7" s="1"/>
  <c r="D4455" i="7" a="1"/>
  <c r="D4455" i="7" s="1"/>
  <c r="D4764" i="7" a="1"/>
  <c r="D4764" i="7" s="1"/>
  <c r="C3922" i="7" a="1"/>
  <c r="C3922" i="7" s="1"/>
  <c r="D4357" i="7" a="1"/>
  <c r="D4357" i="7" s="1"/>
  <c r="D4243" i="7" a="1"/>
  <c r="D4243" i="7" s="1"/>
  <c r="D4287" i="7" a="1"/>
  <c r="D4287" i="7" s="1"/>
  <c r="D4561" i="7" a="1"/>
  <c r="D4561" i="7" s="1"/>
  <c r="D4699" i="7" a="1"/>
  <c r="D4699" i="7" s="1"/>
  <c r="D5188" i="7" a="1"/>
  <c r="D5188" i="7" s="1"/>
  <c r="D4062" i="7" a="1"/>
  <c r="D4062" i="7" s="1"/>
  <c r="D4627" i="7" a="1"/>
  <c r="D4627" i="7" s="1"/>
  <c r="C4395" i="7" a="1"/>
  <c r="C4395" i="7" s="1"/>
  <c r="D3816" i="7" a="1"/>
  <c r="D3816" i="7" s="1"/>
  <c r="C4222" i="7" a="1"/>
  <c r="C4222" i="7" s="1"/>
  <c r="D5476" i="7" a="1"/>
  <c r="D5476" i="7" s="1"/>
  <c r="C5141" i="7" a="1"/>
  <c r="C5141" i="7" s="1"/>
  <c r="D4133" i="7" a="1"/>
  <c r="D4133" i="7" s="1"/>
  <c r="D4218" i="7" a="1"/>
  <c r="D4218" i="7" s="1"/>
  <c r="C4241" i="7" a="1"/>
  <c r="C4241" i="7" s="1"/>
  <c r="D4447" i="7" a="1"/>
  <c r="D4447" i="7" s="1"/>
  <c r="C3919" i="7" a="1"/>
  <c r="C3919" i="7" s="1"/>
  <c r="C3944" i="7" a="1"/>
  <c r="C3944" i="7" s="1"/>
  <c r="C4847" i="7" a="1"/>
  <c r="C4847" i="7" s="1"/>
  <c r="D5092" i="7" a="1"/>
  <c r="D5092" i="7" s="1"/>
  <c r="D5191" i="7" a="1"/>
  <c r="D5191" i="7" s="1"/>
  <c r="C5337" i="7" a="1"/>
  <c r="C5337" i="7" s="1"/>
  <c r="C3768" i="7" a="1"/>
  <c r="C3768" i="7" s="1"/>
  <c r="D4636" i="7" a="1"/>
  <c r="D4636" i="7" s="1"/>
  <c r="C4025" i="7" a="1"/>
  <c r="C4025" i="7" s="1"/>
  <c r="C4772" i="7" a="1"/>
  <c r="C4772" i="7" s="1"/>
  <c r="D4285" i="7" a="1"/>
  <c r="D4285" i="7" s="1"/>
  <c r="C3822" i="7" a="1"/>
  <c r="C3822" i="7" s="1"/>
  <c r="C5211" i="7" a="1"/>
  <c r="C5211" i="7" s="1"/>
  <c r="C3923" i="7" a="1"/>
  <c r="C3923" i="7" s="1"/>
  <c r="D4958" i="7" a="1"/>
  <c r="D4958" i="7" s="1"/>
  <c r="C5017" i="7" a="1"/>
  <c r="C5017" i="7" s="1"/>
  <c r="D3885" i="7" a="1"/>
  <c r="D3885" i="7" s="1"/>
  <c r="C4546" i="7" a="1"/>
  <c r="C4546" i="7" s="1"/>
  <c r="D4444" i="7" a="1"/>
  <c r="D4444" i="7" s="1"/>
  <c r="D5577" i="7" a="1"/>
  <c r="D5577" i="7" s="1"/>
  <c r="D5506" i="7" a="1"/>
  <c r="D5506" i="7" s="1"/>
  <c r="D5348" i="7" a="1"/>
  <c r="D5348" i="7" s="1"/>
  <c r="D4617" i="7" a="1"/>
  <c r="D4617" i="7" s="1"/>
  <c r="C3871" i="7" a="1"/>
  <c r="C3871" i="7" s="1"/>
  <c r="D3774" i="7" a="1"/>
  <c r="D3774" i="7" s="1"/>
  <c r="C4840" i="7" a="1"/>
  <c r="C4840" i="7" s="1"/>
  <c r="D5530" i="7" a="1"/>
  <c r="D5530" i="7" s="1"/>
  <c r="D4738" i="7" a="1"/>
  <c r="D4738" i="7" s="1"/>
  <c r="C4169" i="7" a="1"/>
  <c r="C4169" i="7" s="1"/>
  <c r="C4677" i="7" a="1"/>
  <c r="C4677" i="7" s="1"/>
  <c r="C4641" i="7" a="1"/>
  <c r="C4641" i="7" s="1"/>
  <c r="D4326" i="7" a="1"/>
  <c r="D4326" i="7" s="1"/>
  <c r="C4688" i="7" a="1"/>
  <c r="C4688" i="7" s="1"/>
  <c r="D4175" i="7" a="1"/>
  <c r="D4175" i="7" s="1"/>
  <c r="C4152" i="7" a="1"/>
  <c r="C4152" i="7" s="1"/>
  <c r="C5517" i="7" a="1"/>
  <c r="C5517" i="7" s="1"/>
  <c r="D5337" i="7" a="1"/>
  <c r="D5337" i="7" s="1"/>
  <c r="C5415" i="7" a="1"/>
  <c r="C5415" i="7" s="1"/>
  <c r="C4542" i="7" a="1"/>
  <c r="C4542" i="7" s="1"/>
  <c r="C5095" i="7" a="1"/>
  <c r="C5095" i="7" s="1"/>
  <c r="C3920" i="7" a="1"/>
  <c r="C3920" i="7" s="1"/>
  <c r="E3920" i="7" s="1"/>
  <c r="C4261" i="7" a="1"/>
  <c r="C4261" i="7" s="1"/>
  <c r="C5164" i="7" a="1"/>
  <c r="C5164" i="7" s="1"/>
  <c r="C4252" i="7" a="1"/>
  <c r="C4252" i="7" s="1"/>
  <c r="D3737" i="7" a="1"/>
  <c r="D3737" i="7" s="1"/>
  <c r="D4843" i="7" a="1"/>
  <c r="D4843" i="7" s="1"/>
  <c r="D4881" i="7" a="1"/>
  <c r="D4881" i="7" s="1"/>
  <c r="D4966" i="7" a="1"/>
  <c r="D4966" i="7" s="1"/>
  <c r="D4421" i="7" a="1"/>
  <c r="D4421" i="7" s="1"/>
  <c r="C5168" i="7" a="1"/>
  <c r="C5168" i="7" s="1"/>
  <c r="D4558" i="7" a="1"/>
  <c r="D4558" i="7" s="1"/>
  <c r="D5399" i="7" a="1"/>
  <c r="D5399" i="7" s="1"/>
  <c r="C4944" i="7" a="1"/>
  <c r="C4944" i="7" s="1"/>
  <c r="D5062" i="7" a="1"/>
  <c r="D5062" i="7" s="1"/>
  <c r="D4964" i="7" a="1"/>
  <c r="D4964" i="7" s="1"/>
  <c r="D5036" i="7" a="1"/>
  <c r="D5036" i="7" s="1"/>
  <c r="C4485" i="7" a="1"/>
  <c r="C4485" i="7" s="1"/>
  <c r="D4739" i="7" a="1"/>
  <c r="D4739" i="7" s="1"/>
  <c r="D4545" i="7" a="1"/>
  <c r="D4545" i="7" s="1"/>
  <c r="C4407" i="7" a="1"/>
  <c r="C4407" i="7" s="1"/>
  <c r="D3884" i="7" a="1"/>
  <c r="D3884" i="7" s="1"/>
  <c r="D4298" i="7" a="1"/>
  <c r="D4298" i="7" s="1"/>
  <c r="C4309" i="7" a="1"/>
  <c r="C4309" i="7" s="1"/>
  <c r="D4204" i="7" a="1"/>
  <c r="D4204" i="7" s="1"/>
  <c r="D4874" i="7" a="1"/>
  <c r="D4874" i="7" s="1"/>
  <c r="C5331" i="7" a="1"/>
  <c r="C5331" i="7" s="1"/>
  <c r="C5414" i="7" a="1"/>
  <c r="C5414" i="7" s="1"/>
  <c r="C4257" i="7" a="1"/>
  <c r="C4257" i="7" s="1"/>
  <c r="D4209" i="7" a="1"/>
  <c r="D4209" i="7" s="1"/>
  <c r="D4823" i="7" a="1"/>
  <c r="D4823" i="7" s="1"/>
  <c r="D4678" i="7" a="1"/>
  <c r="D4678" i="7" s="1"/>
  <c r="D4804" i="7" a="1"/>
  <c r="D4804" i="7" s="1"/>
  <c r="C4703" i="7" a="1"/>
  <c r="C4703" i="7" s="1"/>
  <c r="C4246" i="7" a="1"/>
  <c r="C4246" i="7" s="1"/>
  <c r="D5150" i="7" a="1"/>
  <c r="D5150" i="7" s="1"/>
  <c r="D4066" i="7" a="1"/>
  <c r="D4066" i="7" s="1"/>
  <c r="C3883" i="7" a="1"/>
  <c r="C3883" i="7" s="1"/>
  <c r="C5003" i="7" a="1"/>
  <c r="C5003" i="7" s="1"/>
  <c r="D4871" i="7" a="1"/>
  <c r="D4871" i="7" s="1"/>
  <c r="C3926" i="7" a="1"/>
  <c r="C3926" i="7" s="1"/>
  <c r="C4185" i="7" a="1"/>
  <c r="C4185" i="7" s="1"/>
  <c r="D4315" i="7" a="1"/>
  <c r="D4315" i="7" s="1"/>
  <c r="D4308" i="7" a="1"/>
  <c r="D4308" i="7" s="1"/>
  <c r="C4359" i="7" a="1"/>
  <c r="C4359" i="7" s="1"/>
  <c r="C4712" i="7" a="1"/>
  <c r="C4712" i="7" s="1"/>
  <c r="C3733" i="7" a="1"/>
  <c r="C3733" i="7" s="1"/>
  <c r="C4472" i="7" a="1"/>
  <c r="C4472" i="7" s="1"/>
  <c r="C5503" i="7" a="1"/>
  <c r="C5503" i="7" s="1"/>
  <c r="C4742" i="7" a="1"/>
  <c r="C4742" i="7" s="1"/>
  <c r="D3944" i="7" a="1"/>
  <c r="D3944" i="7" s="1"/>
  <c r="C5420" i="7" a="1"/>
  <c r="C5420" i="7" s="1"/>
  <c r="C5458" i="7" a="1"/>
  <c r="C5458" i="7" s="1"/>
  <c r="D4850" i="7" a="1"/>
  <c r="D4850" i="7" s="1"/>
  <c r="C3752" i="7" a="1"/>
  <c r="C3752" i="7" s="1"/>
  <c r="D5031" i="7" a="1"/>
  <c r="D5031" i="7" s="1"/>
  <c r="D4313" i="7" a="1"/>
  <c r="D4313" i="7" s="1"/>
  <c r="D4720" i="7" a="1"/>
  <c r="D4720" i="7" s="1"/>
  <c r="D5118" i="7" a="1"/>
  <c r="D5118" i="7" s="1"/>
  <c r="C4521" i="7" a="1"/>
  <c r="C4521" i="7" s="1"/>
  <c r="D5103" i="7" a="1"/>
  <c r="D5103" i="7" s="1"/>
  <c r="D3861" i="7" a="1"/>
  <c r="D3861" i="7" s="1"/>
  <c r="D4229" i="7" a="1"/>
  <c r="D4229" i="7" s="1"/>
  <c r="D4139" i="7" a="1"/>
  <c r="D4139" i="7" s="1"/>
  <c r="C4686" i="7" a="1"/>
  <c r="C4686" i="7" s="1"/>
  <c r="D4370" i="7" a="1"/>
  <c r="D4370" i="7" s="1"/>
  <c r="C5516" i="7" a="1"/>
  <c r="C5516" i="7" s="1"/>
  <c r="D4453" i="7" a="1"/>
  <c r="D4453" i="7" s="1"/>
  <c r="C4909" i="7" a="1"/>
  <c r="C4909" i="7" s="1"/>
  <c r="D4757" i="7" a="1"/>
  <c r="D4757" i="7" s="1"/>
  <c r="C3808" i="7" a="1"/>
  <c r="C3808" i="7" s="1"/>
  <c r="D5246" i="7" a="1"/>
  <c r="D5246" i="7" s="1"/>
  <c r="C4410" i="7" a="1"/>
  <c r="C4410" i="7" s="1"/>
  <c r="D4240" i="7" a="1"/>
  <c r="D4240" i="7" s="1"/>
  <c r="D4530" i="7" a="1"/>
  <c r="D4530" i="7" s="1"/>
  <c r="C4098" i="7" a="1"/>
  <c r="C4098" i="7" s="1"/>
  <c r="D4364" i="7" a="1"/>
  <c r="D4364" i="7" s="1"/>
  <c r="C4018" i="7" a="1"/>
  <c r="C4018" i="7" s="1"/>
  <c r="C5457" i="7" a="1"/>
  <c r="C5457" i="7" s="1"/>
  <c r="C4325" i="7" a="1"/>
  <c r="C4325" i="7" s="1"/>
  <c r="C4031" i="7" a="1"/>
  <c r="C4031" i="7" s="1"/>
  <c r="D4492" i="7" a="1"/>
  <c r="D4492" i="7" s="1"/>
  <c r="D4519" i="7" a="1"/>
  <c r="D4519" i="7" s="1"/>
  <c r="C4857" i="7" a="1"/>
  <c r="C4857" i="7" s="1"/>
  <c r="D5233" i="7" a="1"/>
  <c r="D5233" i="7" s="1"/>
  <c r="C4805" i="7" a="1"/>
  <c r="C4805" i="7" s="1"/>
  <c r="C4781" i="7" a="1"/>
  <c r="C4781" i="7" s="1"/>
  <c r="C5285" i="7" a="1"/>
  <c r="C5285" i="7" s="1"/>
  <c r="C4112" i="7" a="1"/>
  <c r="C4112" i="7" s="1"/>
  <c r="C5570" i="7" a="1"/>
  <c r="C5570" i="7" s="1"/>
  <c r="C5276" i="7" a="1"/>
  <c r="C5276" i="7" s="1"/>
  <c r="D3997" i="7" a="1"/>
  <c r="D3997" i="7" s="1"/>
  <c r="D5213" i="7" a="1"/>
  <c r="D5213" i="7" s="1"/>
  <c r="D4929" i="7" a="1"/>
  <c r="D4929" i="7" s="1"/>
  <c r="D4798" i="7" a="1"/>
  <c r="D4798" i="7" s="1"/>
  <c r="D4213" i="7" a="1"/>
  <c r="D4213" i="7" s="1"/>
  <c r="C5227" i="7" a="1"/>
  <c r="C5227" i="7" s="1"/>
  <c r="C4853" i="7" a="1"/>
  <c r="C4853" i="7" s="1"/>
  <c r="C3898" i="7" a="1"/>
  <c r="C3898" i="7" s="1"/>
  <c r="C4725" i="7" a="1"/>
  <c r="C4725" i="7" s="1"/>
  <c r="D4681" i="7" a="1"/>
  <c r="D4681" i="7" s="1"/>
  <c r="C4891" i="7" a="1"/>
  <c r="C4891" i="7" s="1"/>
  <c r="C3950" i="7" a="1"/>
  <c r="C3950" i="7" s="1"/>
  <c r="C4793" i="7" a="1"/>
  <c r="C4793" i="7" s="1"/>
  <c r="C5258" i="7" a="1"/>
  <c r="C5258" i="7" s="1"/>
  <c r="C4343" i="7" a="1"/>
  <c r="C4343" i="7" s="1"/>
  <c r="D3938" i="7" a="1"/>
  <c r="D3938" i="7" s="1"/>
  <c r="C5098" i="7" a="1"/>
  <c r="C5098" i="7" s="1"/>
  <c r="D5486" i="7" a="1"/>
  <c r="D5486" i="7" s="1"/>
  <c r="D4137" i="7" a="1"/>
  <c r="D4137" i="7" s="1"/>
  <c r="D3804" i="7" a="1"/>
  <c r="D3804" i="7" s="1"/>
  <c r="C3873" i="7" a="1"/>
  <c r="C3873" i="7" s="1"/>
  <c r="D5508" i="7" a="1"/>
  <c r="D5508" i="7" s="1"/>
  <c r="D5143" i="7" a="1"/>
  <c r="D5143" i="7" s="1"/>
  <c r="C4367" i="7" a="1"/>
  <c r="C4367" i="7" s="1"/>
  <c r="D4814" i="7" a="1"/>
  <c r="D4814" i="7" s="1"/>
  <c r="C5437" i="7" a="1"/>
  <c r="C5437" i="7" s="1"/>
  <c r="C4952" i="7" a="1"/>
  <c r="C4952" i="7" s="1"/>
  <c r="D5553" i="7" a="1"/>
  <c r="D5553" i="7" s="1"/>
  <c r="C5163" i="7" a="1"/>
  <c r="C5163" i="7" s="1"/>
  <c r="C4430" i="7" a="1"/>
  <c r="C4430" i="7" s="1"/>
  <c r="C4842" i="7" a="1"/>
  <c r="C4842" i="7" s="1"/>
  <c r="C5281" i="7" a="1"/>
  <c r="C5281" i="7" s="1"/>
  <c r="C5178" i="7" a="1"/>
  <c r="C5178" i="7" s="1"/>
  <c r="D4134" i="7" a="1"/>
  <c r="D4134" i="7" s="1"/>
  <c r="D3771" i="7" a="1"/>
  <c r="D3771" i="7" s="1"/>
  <c r="C5350" i="7" a="1"/>
  <c r="C5350" i="7" s="1"/>
  <c r="D4563" i="7" a="1"/>
  <c r="D4563" i="7" s="1"/>
  <c r="D4619" i="7" a="1"/>
  <c r="D4619" i="7" s="1"/>
  <c r="D4482" i="7" a="1"/>
  <c r="D4482" i="7" s="1"/>
  <c r="C4603" i="7" a="1"/>
  <c r="C4603" i="7" s="1"/>
  <c r="D5587" i="7" a="1"/>
  <c r="D5587" i="7" s="1"/>
  <c r="D4740" i="7" a="1"/>
  <c r="D4740" i="7" s="1"/>
  <c r="D4691" i="7" a="1"/>
  <c r="D4691" i="7" s="1"/>
  <c r="D4293" i="7" a="1"/>
  <c r="D4293" i="7" s="1"/>
  <c r="C4906" i="7" a="1"/>
  <c r="C4906" i="7" s="1"/>
  <c r="D5524" i="7" a="1"/>
  <c r="D5524" i="7" s="1"/>
  <c r="D4434" i="7" a="1"/>
  <c r="D4434" i="7" s="1"/>
  <c r="D4425" i="7" a="1"/>
  <c r="D4425" i="7" s="1"/>
  <c r="C3847" i="7" a="1"/>
  <c r="C3847" i="7" s="1"/>
  <c r="D3972" i="7" a="1"/>
  <c r="D3972" i="7" s="1"/>
  <c r="C5526" i="7" a="1"/>
  <c r="C5526" i="7" s="1"/>
  <c r="D3897" i="7" a="1"/>
  <c r="D3897" i="7" s="1"/>
  <c r="C5100" i="7" a="1"/>
  <c r="C5100" i="7" s="1"/>
  <c r="D4658" i="7" a="1"/>
  <c r="D4658" i="7" s="1"/>
  <c r="D4371" i="7" a="1"/>
  <c r="D4371" i="7" s="1"/>
  <c r="D5111" i="7" a="1"/>
  <c r="D5111" i="7" s="1"/>
  <c r="D3776" i="7" a="1"/>
  <c r="D3776" i="7" s="1"/>
  <c r="D4858" i="7" a="1"/>
  <c r="D4858" i="7" s="1"/>
  <c r="C4450" i="7" a="1"/>
  <c r="C4450" i="7" s="1"/>
  <c r="D3956" i="7" a="1"/>
  <c r="D3956" i="7" s="1"/>
  <c r="D4187" i="7" a="1"/>
  <c r="D4187" i="7" s="1"/>
  <c r="C4058" i="7" a="1"/>
  <c r="C4058" i="7" s="1"/>
  <c r="D4705" i="7" a="1"/>
  <c r="D4705" i="7" s="1"/>
  <c r="D5552" i="7" a="1"/>
  <c r="D5552" i="7" s="1"/>
  <c r="D4026" i="7" a="1"/>
  <c r="D4026" i="7" s="1"/>
  <c r="D4067" i="7" a="1"/>
  <c r="D4067" i="7" s="1"/>
  <c r="C4299" i="7" a="1"/>
  <c r="C4299" i="7" s="1"/>
  <c r="D4665" i="7" a="1"/>
  <c r="D4665" i="7" s="1"/>
  <c r="C4531" i="7" a="1"/>
  <c r="C4531" i="7" s="1"/>
  <c r="D5453" i="7" a="1"/>
  <c r="D5453" i="7" s="1"/>
  <c r="D4475" i="7" a="1"/>
  <c r="D4475" i="7" s="1"/>
  <c r="C5220" i="7" a="1"/>
  <c r="C5220" i="7" s="1"/>
  <c r="C5096" i="7" a="1"/>
  <c r="C5096" i="7" s="1"/>
  <c r="C4124" i="7" a="1"/>
  <c r="C4124" i="7" s="1"/>
  <c r="C4394" i="7" a="1"/>
  <c r="C4394" i="7" s="1"/>
  <c r="D4385" i="7" a="1"/>
  <c r="D4385" i="7" s="1"/>
  <c r="C4860" i="7" a="1"/>
  <c r="C4860" i="7" s="1"/>
  <c r="C4383" i="7" a="1"/>
  <c r="C4383" i="7" s="1"/>
  <c r="D5351" i="7" a="1"/>
  <c r="D5351" i="7" s="1"/>
  <c r="C4552" i="7" a="1"/>
  <c r="C4552" i="7" s="1"/>
  <c r="D4086" i="7" a="1"/>
  <c r="D4086" i="7" s="1"/>
  <c r="C4308" i="7" a="1"/>
  <c r="C4308" i="7" s="1"/>
  <c r="D5064" i="7" a="1"/>
  <c r="D5064" i="7" s="1"/>
  <c r="C4826" i="7" a="1"/>
  <c r="C4826" i="7" s="1"/>
  <c r="D3967" i="7" a="1"/>
  <c r="D3967" i="7" s="1"/>
  <c r="C4695" i="7" a="1"/>
  <c r="C4695" i="7" s="1"/>
  <c r="C5201" i="7" a="1"/>
  <c r="C5201" i="7" s="1"/>
  <c r="C4687" i="7" a="1"/>
  <c r="C4687" i="7" s="1"/>
  <c r="D4199" i="7" a="1"/>
  <c r="D4199" i="7" s="1"/>
  <c r="C4362" i="7" a="1"/>
  <c r="C4362" i="7" s="1"/>
  <c r="D4641" i="7" a="1"/>
  <c r="D4641" i="7" s="1"/>
  <c r="C4821" i="7" a="1"/>
  <c r="C4821" i="7" s="1"/>
  <c r="C4965" i="7" a="1"/>
  <c r="C4965" i="7" s="1"/>
  <c r="C3988" i="7" a="1"/>
  <c r="C3988" i="7" s="1"/>
  <c r="D4150" i="7" a="1"/>
  <c r="D4150" i="7" s="1"/>
  <c r="C4447" i="7" a="1"/>
  <c r="C4447" i="7" s="1"/>
  <c r="D4855" i="7" a="1"/>
  <c r="D4855" i="7" s="1"/>
  <c r="D5460" i="7" a="1"/>
  <c r="D5460" i="7" s="1"/>
  <c r="C5360" i="7" a="1"/>
  <c r="C5360" i="7" s="1"/>
  <c r="C5132" i="7" a="1"/>
  <c r="C5132" i="7" s="1"/>
  <c r="C5204" i="7" a="1"/>
  <c r="C5204" i="7" s="1"/>
  <c r="D4807" i="7" a="1"/>
  <c r="D4807" i="7" s="1"/>
  <c r="D4771" i="7" a="1"/>
  <c r="D4771" i="7" s="1"/>
  <c r="C5213" i="7" a="1"/>
  <c r="C5213" i="7" s="1"/>
  <c r="C4576" i="7" a="1"/>
  <c r="C4576" i="7" s="1"/>
  <c r="D4096" i="7" a="1"/>
  <c r="D4096" i="7" s="1"/>
  <c r="D4708" i="7" a="1"/>
  <c r="D4708" i="7" s="1"/>
  <c r="C4498" i="7" a="1"/>
  <c r="C4498" i="7" s="1"/>
  <c r="D5320" i="7" a="1"/>
  <c r="D5320" i="7" s="1"/>
  <c r="C4711" i="7" a="1"/>
  <c r="C4711" i="7" s="1"/>
  <c r="C5508" i="7" a="1"/>
  <c r="C5508" i="7" s="1"/>
  <c r="D5563" i="7" a="1"/>
  <c r="D5563" i="7" s="1"/>
  <c r="C5462" i="7" a="1"/>
  <c r="C5462" i="7" s="1"/>
  <c r="C4656" i="7" a="1"/>
  <c r="C4656" i="7" s="1"/>
  <c r="C5071" i="7" a="1"/>
  <c r="C5071" i="7" s="1"/>
  <c r="C4584" i="7" a="1"/>
  <c r="C4584" i="7" s="1"/>
  <c r="C4247" i="7" a="1"/>
  <c r="C4247" i="7" s="1"/>
  <c r="C4063" i="7" a="1"/>
  <c r="C4063" i="7" s="1"/>
  <c r="D3936" i="7" a="1"/>
  <c r="D3936" i="7" s="1"/>
  <c r="D5335" i="7" a="1"/>
  <c r="D5335" i="7" s="1"/>
  <c r="C4921" i="7" a="1"/>
  <c r="C4921" i="7" s="1"/>
  <c r="D4776" i="7" a="1"/>
  <c r="D4776" i="7" s="1"/>
  <c r="C4651" i="7" a="1"/>
  <c r="C4651" i="7" s="1"/>
  <c r="C3761" i="7" a="1"/>
  <c r="C3761" i="7" s="1"/>
  <c r="D3763" i="7" a="1"/>
  <c r="D3763" i="7" s="1"/>
  <c r="C4668" i="7" a="1"/>
  <c r="C4668" i="7" s="1"/>
  <c r="D4284" i="7" a="1"/>
  <c r="D4284" i="7" s="1"/>
  <c r="C4663" i="7" a="1"/>
  <c r="C4663" i="7" s="1"/>
  <c r="C4579" i="7" a="1"/>
  <c r="C4579" i="7" s="1"/>
  <c r="D4328" i="7" a="1"/>
  <c r="D4328" i="7" s="1"/>
  <c r="C5045" i="7" a="1"/>
  <c r="C5045" i="7" s="1"/>
  <c r="D3980" i="7" a="1"/>
  <c r="D3980" i="7" s="1"/>
  <c r="D4552" i="7" a="1"/>
  <c r="D4552" i="7" s="1"/>
  <c r="D3971" i="7" a="1"/>
  <c r="D3971" i="7" s="1"/>
  <c r="C5231" i="7" a="1"/>
  <c r="C5231" i="7" s="1"/>
  <c r="D4877" i="7" a="1"/>
  <c r="D4877" i="7" s="1"/>
  <c r="C3760" i="7" a="1"/>
  <c r="C3760" i="7" s="1"/>
  <c r="D4011" i="7" a="1"/>
  <c r="D4011" i="7" s="1"/>
  <c r="C4329" i="7" a="1"/>
  <c r="C4329" i="7" s="1"/>
  <c r="C4386" i="7" a="1"/>
  <c r="C4386" i="7" s="1"/>
  <c r="C3816" i="7" a="1"/>
  <c r="C3816" i="7" s="1"/>
  <c r="D3882" i="7" a="1"/>
  <c r="D3882" i="7" s="1"/>
  <c r="D4388" i="7" a="1"/>
  <c r="D4388" i="7" s="1"/>
  <c r="D4586" i="7" a="1"/>
  <c r="D4586" i="7" s="1"/>
  <c r="D5065" i="7" a="1"/>
  <c r="D5065" i="7" s="1"/>
  <c r="C4790" i="7" a="1"/>
  <c r="C4790" i="7" s="1"/>
  <c r="C4122" i="7" a="1"/>
  <c r="C4122" i="7" s="1"/>
  <c r="C4190" i="7" a="1"/>
  <c r="C4190" i="7" s="1"/>
  <c r="D4786" i="7" a="1"/>
  <c r="D4786" i="7" s="1"/>
  <c r="D5251" i="7" a="1"/>
  <c r="D5251" i="7" s="1"/>
  <c r="C4170" i="7" a="1"/>
  <c r="C4170" i="7" s="1"/>
  <c r="C4520" i="7" a="1"/>
  <c r="C4520" i="7" s="1"/>
  <c r="C5527" i="7" a="1"/>
  <c r="C5527" i="7" s="1"/>
  <c r="D4862" i="7" a="1"/>
  <c r="D4862" i="7" s="1"/>
  <c r="D4181" i="7" a="1"/>
  <c r="D4181" i="7" s="1"/>
  <c r="C3813" i="7" a="1"/>
  <c r="C3813" i="7" s="1"/>
  <c r="D3787" i="7" a="1"/>
  <c r="D3787" i="7" s="1"/>
  <c r="C4738" i="7" a="1"/>
  <c r="C4738" i="7" s="1"/>
  <c r="D5137" i="7" a="1"/>
  <c r="D5137" i="7" s="1"/>
  <c r="C5393" i="7" a="1"/>
  <c r="C5393" i="7" s="1"/>
  <c r="C4108" i="7" a="1"/>
  <c r="C4108" i="7" s="1"/>
  <c r="D4876" i="7" a="1"/>
  <c r="D4876" i="7" s="1"/>
  <c r="D4037" i="7" a="1"/>
  <c r="D4037" i="7" s="1"/>
  <c r="D3985" i="7" a="1"/>
  <c r="D3985" i="7" s="1"/>
  <c r="D4068" i="7" a="1"/>
  <c r="D4068" i="7" s="1"/>
  <c r="C4508" i="7" a="1"/>
  <c r="C4508" i="7" s="1"/>
  <c r="D5426" i="7" a="1"/>
  <c r="D5426" i="7" s="1"/>
  <c r="C4297" i="7" a="1"/>
  <c r="C4297" i="7" s="1"/>
  <c r="C5207" i="7" a="1"/>
  <c r="C5207" i="7" s="1"/>
  <c r="C3991" i="7" a="1"/>
  <c r="C3991" i="7" s="1"/>
  <c r="C5546" i="7" a="1"/>
  <c r="C5546" i="7" s="1"/>
  <c r="D4866" i="7" a="1"/>
  <c r="D4866" i="7" s="1"/>
  <c r="C3794" i="7" a="1"/>
  <c r="C3794" i="7" s="1"/>
  <c r="C4855" i="7" a="1"/>
  <c r="C4855" i="7" s="1"/>
  <c r="D5236" i="7" a="1"/>
  <c r="D5236" i="7" s="1"/>
  <c r="C4646" i="7" a="1"/>
  <c r="C4646" i="7" s="1"/>
  <c r="C5020" i="7" a="1"/>
  <c r="C5020" i="7" s="1"/>
  <c r="D4186" i="7" a="1"/>
  <c r="D4186" i="7" s="1"/>
  <c r="C4647" i="7" a="1"/>
  <c r="C4647" i="7" s="1"/>
  <c r="C5165" i="7" a="1"/>
  <c r="C5165" i="7" s="1"/>
  <c r="D3744" i="7" a="1"/>
  <c r="D3744" i="7" s="1"/>
  <c r="D5411" i="7" a="1"/>
  <c r="D5411" i="7" s="1"/>
  <c r="C5120" i="7" a="1"/>
  <c r="C5120" i="7" s="1"/>
  <c r="C5264" i="7" a="1"/>
  <c r="C5264" i="7" s="1"/>
  <c r="D3998" i="7" a="1"/>
  <c r="D3998" i="7" s="1"/>
  <c r="D5325" i="7" a="1"/>
  <c r="D5325" i="7" s="1"/>
  <c r="C4728" i="7" a="1"/>
  <c r="C4728" i="7" s="1"/>
  <c r="D5172" i="7" a="1"/>
  <c r="D5172" i="7" s="1"/>
  <c r="D4999" i="7" a="1"/>
  <c r="D4999" i="7" s="1"/>
  <c r="D4248" i="7" a="1"/>
  <c r="D4248" i="7" s="1"/>
  <c r="D4242" i="7" a="1"/>
  <c r="D4242" i="7" s="1"/>
  <c r="D5166" i="7" a="1"/>
  <c r="D5166" i="7" s="1"/>
  <c r="C4537" i="7" a="1"/>
  <c r="C4537" i="7" s="1"/>
  <c r="D4007" i="7" a="1"/>
  <c r="D4007" i="7" s="1"/>
  <c r="C3860" i="7" a="1"/>
  <c r="C3860" i="7" s="1"/>
  <c r="C4260" i="7" a="1"/>
  <c r="C4260" i="7" s="1"/>
  <c r="C5569" i="7" a="1"/>
  <c r="C5569" i="7" s="1"/>
  <c r="D4392" i="7" a="1"/>
  <c r="D4392" i="7" s="1"/>
  <c r="C4087" i="7" a="1"/>
  <c r="C4087" i="7" s="1"/>
  <c r="C5355" i="7" a="1"/>
  <c r="C5355" i="7" s="1"/>
  <c r="D5007" i="7" a="1"/>
  <c r="D5007" i="7" s="1"/>
  <c r="D4533" i="7" a="1"/>
  <c r="D4533" i="7" s="1"/>
  <c r="D3823" i="7" a="1"/>
  <c r="D3823" i="7" s="1"/>
  <c r="C4239" i="7" a="1"/>
  <c r="C4239" i="7" s="1"/>
  <c r="C4168" i="7" a="1"/>
  <c r="C4168" i="7" s="1"/>
  <c r="C4206" i="7" a="1"/>
  <c r="C4206" i="7" s="1"/>
  <c r="D5165" i="7" a="1"/>
  <c r="D5165" i="7" s="1"/>
  <c r="D4878" i="7" a="1"/>
  <c r="D4878" i="7" s="1"/>
  <c r="C4672" i="7" a="1"/>
  <c r="C4672" i="7" s="1"/>
  <c r="D5131" i="7" a="1"/>
  <c r="D5131" i="7" s="1"/>
  <c r="D3836" i="7" a="1"/>
  <c r="D3836" i="7" s="1"/>
  <c r="D5101" i="7" a="1"/>
  <c r="D5101" i="7" s="1"/>
  <c r="D4192" i="7" a="1"/>
  <c r="D4192" i="7" s="1"/>
  <c r="D3905" i="7" a="1"/>
  <c r="D3905" i="7" s="1"/>
  <c r="D4673" i="7" a="1"/>
  <c r="D4673" i="7" s="1"/>
  <c r="C5203" i="7" a="1"/>
  <c r="C5203" i="7" s="1"/>
  <c r="C5187" i="7" a="1"/>
  <c r="C5187" i="7" s="1"/>
  <c r="D4041" i="7" a="1"/>
  <c r="D4041" i="7" s="1"/>
  <c r="D5255" i="7" a="1"/>
  <c r="D5255" i="7" s="1"/>
  <c r="C4787" i="7" a="1"/>
  <c r="C4787" i="7" s="1"/>
  <c r="C4161" i="7" a="1"/>
  <c r="C4161" i="7" s="1"/>
  <c r="C4379" i="7" a="1"/>
  <c r="C4379" i="7" s="1"/>
  <c r="C4212" i="7" a="1"/>
  <c r="C4212" i="7" s="1"/>
  <c r="C4045" i="7" a="1"/>
  <c r="C4045" i="7" s="1"/>
  <c r="D4386" i="7" a="1"/>
  <c r="D4386" i="7" s="1"/>
  <c r="D5205" i="7" a="1"/>
  <c r="D5205" i="7" s="1"/>
  <c r="C4896" i="7" a="1"/>
  <c r="C4896" i="7" s="1"/>
  <c r="C5172" i="7" a="1"/>
  <c r="C5172" i="7" s="1"/>
  <c r="D5470" i="7" a="1"/>
  <c r="D5470" i="7" s="1"/>
  <c r="C5271" i="7" a="1"/>
  <c r="C5271" i="7" s="1"/>
  <c r="C5333" i="7" a="1"/>
  <c r="C5333" i="7" s="1"/>
  <c r="D4081" i="7" a="1"/>
  <c r="D4081" i="7" s="1"/>
  <c r="C3877" i="7" a="1"/>
  <c r="C3877" i="7" s="1"/>
  <c r="D4105" i="7" a="1"/>
  <c r="D4105" i="7" s="1"/>
  <c r="D5431" i="7" a="1"/>
  <c r="D5431" i="7" s="1"/>
  <c r="D4754" i="7" a="1"/>
  <c r="D4754" i="7" s="1"/>
  <c r="D4527" i="7" a="1"/>
  <c r="D4527" i="7" s="1"/>
  <c r="D4031" i="7" a="1"/>
  <c r="D4031" i="7" s="1"/>
  <c r="C5159" i="7" a="1"/>
  <c r="C5159" i="7" s="1"/>
  <c r="D4005" i="7" a="1"/>
  <c r="D4005" i="7" s="1"/>
  <c r="D4787" i="7" a="1"/>
  <c r="D4787" i="7" s="1"/>
  <c r="C5092" i="7" a="1"/>
  <c r="C5092" i="7" s="1"/>
  <c r="C4529" i="7" a="1"/>
  <c r="C4529" i="7" s="1"/>
  <c r="C5330" i="7" a="1"/>
  <c r="C5330" i="7" s="1"/>
  <c r="C5369" i="7" a="1"/>
  <c r="C5369" i="7" s="1"/>
  <c r="C5226" i="7" a="1"/>
  <c r="C5226" i="7" s="1"/>
  <c r="D4538" i="7" a="1"/>
  <c r="D4538" i="7" s="1"/>
  <c r="C5495" i="7" a="1"/>
  <c r="C5495" i="7" s="1"/>
  <c r="D4896" i="7" a="1"/>
  <c r="D4896" i="7" s="1"/>
  <c r="C4910" i="7" a="1"/>
  <c r="C4910" i="7" s="1"/>
  <c r="D4380" i="7" a="1"/>
  <c r="D4380" i="7" s="1"/>
  <c r="C3894" i="7" a="1"/>
  <c r="C3894" i="7" s="1"/>
  <c r="C5324" i="7" a="1"/>
  <c r="C5324" i="7" s="1"/>
  <c r="C3850" i="7" a="1"/>
  <c r="C3850" i="7" s="1"/>
  <c r="D4410" i="7" a="1"/>
  <c r="D4410" i="7" s="1"/>
  <c r="D5257" i="7" a="1"/>
  <c r="D5257" i="7" s="1"/>
  <c r="D4280" i="7" a="1"/>
  <c r="D4280" i="7" s="1"/>
  <c r="C3955" i="7" a="1"/>
  <c r="C3955" i="7" s="1"/>
  <c r="C3854" i="7" a="1"/>
  <c r="C3854" i="7" s="1"/>
  <c r="D5350" i="7" a="1"/>
  <c r="D5350" i="7" s="1"/>
  <c r="D4318" i="7" a="1"/>
  <c r="D4318" i="7" s="1"/>
  <c r="D4528" i="7" a="1"/>
  <c r="D4528" i="7" s="1"/>
  <c r="D4296" i="7" a="1"/>
  <c r="D4296" i="7" s="1"/>
  <c r="C4287" i="7" a="1"/>
  <c r="C4287" i="7" s="1"/>
  <c r="D4540" i="7" a="1"/>
  <c r="D4540" i="7" s="1"/>
  <c r="D3853" i="7" a="1"/>
  <c r="D3853" i="7" s="1"/>
  <c r="D5192" i="7" a="1"/>
  <c r="D5192" i="7" s="1"/>
  <c r="C4824" i="7" a="1"/>
  <c r="C4824" i="7" s="1"/>
  <c r="D4084" i="7" a="1"/>
  <c r="D4084" i="7" s="1"/>
  <c r="C4693" i="7" a="1"/>
  <c r="C4693" i="7" s="1"/>
  <c r="C4019" i="7" a="1"/>
  <c r="C4019" i="7" s="1"/>
  <c r="C4218" i="7" a="1"/>
  <c r="C4218" i="7" s="1"/>
  <c r="C3924" i="7" a="1"/>
  <c r="C3924" i="7" s="1"/>
  <c r="C3893" i="7" a="1"/>
  <c r="C3893" i="7" s="1"/>
  <c r="D5070" i="7" a="1"/>
  <c r="D5070" i="7" s="1"/>
  <c r="D5241" i="7" a="1"/>
  <c r="D5241" i="7" s="1"/>
  <c r="C4817" i="7" a="1"/>
  <c r="C4817" i="7" s="1"/>
  <c r="C3746" i="7" a="1"/>
  <c r="C3746" i="7" s="1"/>
  <c r="D4500" i="7" a="1"/>
  <c r="D4500" i="7" s="1"/>
  <c r="D4088" i="7" a="1"/>
  <c r="D4088" i="7" s="1"/>
  <c r="D4070" i="7" a="1"/>
  <c r="D4070" i="7" s="1"/>
  <c r="D4203" i="7" a="1"/>
  <c r="D4203" i="7" s="1"/>
  <c r="C4340" i="7" a="1"/>
  <c r="C4340" i="7" s="1"/>
  <c r="C5378" i="7" a="1"/>
  <c r="C5378" i="7" s="1"/>
  <c r="D4544" i="7" a="1"/>
  <c r="D4544" i="7" s="1"/>
  <c r="D5086" i="7" a="1"/>
  <c r="D5086" i="7" s="1"/>
  <c r="D4120" i="7" a="1"/>
  <c r="D4120" i="7" s="1"/>
  <c r="C5232" i="7" a="1"/>
  <c r="C5232" i="7" s="1"/>
  <c r="D5258" i="7" a="1"/>
  <c r="D5258" i="7" s="1"/>
  <c r="C4338" i="7" a="1"/>
  <c r="C4338" i="7" s="1"/>
  <c r="C5315" i="7" a="1"/>
  <c r="C5315" i="7" s="1"/>
  <c r="C4454" i="7" a="1"/>
  <c r="C4454" i="7" s="1"/>
  <c r="C5275" i="7" a="1"/>
  <c r="C5275" i="7" s="1"/>
  <c r="C4266" i="7" a="1"/>
  <c r="C4266" i="7" s="1"/>
  <c r="C3782" i="7" a="1"/>
  <c r="C3782" i="7" s="1"/>
  <c r="C5084" i="7" a="1"/>
  <c r="C5084" i="7" s="1"/>
  <c r="C4680" i="7" a="1"/>
  <c r="C4680" i="7" s="1"/>
  <c r="C5241" i="7" a="1"/>
  <c r="C5241" i="7" s="1"/>
  <c r="D4277" i="7" a="1"/>
  <c r="D4277" i="7" s="1"/>
  <c r="D3906" i="7" a="1"/>
  <c r="D3906" i="7" s="1"/>
  <c r="D5058" i="7" a="1"/>
  <c r="D5058" i="7" s="1"/>
  <c r="D5513" i="7" a="1"/>
  <c r="D5513" i="7" s="1"/>
  <c r="D5159" i="7" a="1"/>
  <c r="D5159" i="7" s="1"/>
  <c r="D3931" i="7" a="1"/>
  <c r="D3931" i="7" s="1"/>
  <c r="C4425" i="7" a="1"/>
  <c r="C4425" i="7" s="1"/>
  <c r="C4691" i="7" a="1"/>
  <c r="C4691" i="7" s="1"/>
  <c r="D3886" i="7" a="1"/>
  <c r="D3886" i="7" s="1"/>
  <c r="C3879" i="7" a="1"/>
  <c r="C3879" i="7" s="1"/>
  <c r="C4372" i="7" a="1"/>
  <c r="C4372" i="7" s="1"/>
  <c r="D4767" i="7" a="1"/>
  <c r="D4767" i="7" s="1"/>
  <c r="C4310" i="7" a="1"/>
  <c r="C4310" i="7" s="1"/>
  <c r="C5515" i="7" a="1"/>
  <c r="C5515" i="7" s="1"/>
  <c r="D4132" i="7" a="1"/>
  <c r="D4132" i="7" s="1"/>
  <c r="D4542" i="7" a="1"/>
  <c r="D4542" i="7" s="1"/>
  <c r="C4148" i="7" a="1"/>
  <c r="C4148" i="7" s="1"/>
  <c r="D4925" i="7" a="1"/>
  <c r="D4925" i="7" s="1"/>
  <c r="C4103" i="7" a="1"/>
  <c r="C4103" i="7" s="1"/>
  <c r="C4709" i="7" a="1"/>
  <c r="C4709" i="7" s="1"/>
  <c r="C4864" i="7" a="1"/>
  <c r="C4864" i="7" s="1"/>
  <c r="D3789" i="7" a="1"/>
  <c r="D3789" i="7" s="1"/>
  <c r="C5328" i="7" a="1"/>
  <c r="C5328" i="7" s="1"/>
  <c r="C4312" i="7" a="1"/>
  <c r="C4312" i="7" s="1"/>
  <c r="C4156" i="7" a="1"/>
  <c r="C4156" i="7" s="1"/>
  <c r="C4183" i="7" a="1"/>
  <c r="C4183" i="7" s="1"/>
  <c r="D4212" i="7" a="1"/>
  <c r="D4212" i="7" s="1"/>
  <c r="C3754" i="7" a="1"/>
  <c r="C3754" i="7" s="1"/>
  <c r="D4329" i="7" a="1"/>
  <c r="D4329" i="7" s="1"/>
  <c r="C4024" i="7" a="1"/>
  <c r="C4024" i="7" s="1"/>
  <c r="C4015" i="7" a="1"/>
  <c r="C4015" i="7" s="1"/>
  <c r="C4578" i="7" a="1"/>
  <c r="C4578" i="7" s="1"/>
  <c r="C4275" i="7" a="1"/>
  <c r="C4275" i="7" s="1"/>
  <c r="C4541" i="7" a="1"/>
  <c r="C4541" i="7" s="1"/>
  <c r="C4879" i="7" a="1"/>
  <c r="C4879" i="7" s="1"/>
  <c r="C4989" i="7" a="1"/>
  <c r="C4989" i="7" s="1"/>
  <c r="D4752" i="7" a="1"/>
  <c r="D4752" i="7" s="1"/>
  <c r="C5578" i="7" a="1"/>
  <c r="C5578" i="7" s="1"/>
  <c r="D4886" i="7" a="1"/>
  <c r="D4886" i="7" s="1"/>
  <c r="D4934" i="7" a="1"/>
  <c r="D4934" i="7" s="1"/>
  <c r="D4025" i="7" a="1"/>
  <c r="D4025" i="7" s="1"/>
  <c r="C4823" i="7" a="1"/>
  <c r="C4823" i="7" s="1"/>
  <c r="D3745" i="7" a="1"/>
  <c r="D3745" i="7" s="1"/>
  <c r="D4003" i="7" a="1"/>
  <c r="D4003" i="7" s="1"/>
  <c r="D5091" i="7" a="1"/>
  <c r="D5091" i="7" s="1"/>
  <c r="D4230" i="7" a="1"/>
  <c r="D4230" i="7" s="1"/>
  <c r="D4608" i="7" a="1"/>
  <c r="D4608" i="7" s="1"/>
  <c r="C4522" i="7" a="1"/>
  <c r="C4522" i="7" s="1"/>
  <c r="D4773" i="7" a="1"/>
  <c r="D4773" i="7" s="1"/>
  <c r="D4585" i="7" a="1"/>
  <c r="D4585" i="7" s="1"/>
  <c r="C5308" i="7" a="1"/>
  <c r="C5308" i="7" s="1"/>
  <c r="D5445" i="7" a="1"/>
  <c r="D5445" i="7" s="1"/>
  <c r="C4604" i="7" a="1"/>
  <c r="C4604" i="7" s="1"/>
  <c r="C3848" i="7" a="1"/>
  <c r="C3848" i="7" s="1"/>
  <c r="D5083" i="7" a="1"/>
  <c r="D5083" i="7" s="1"/>
  <c r="C5323" i="7" a="1"/>
  <c r="C5323" i="7" s="1"/>
  <c r="C5560" i="7" a="1"/>
  <c r="C5560" i="7" s="1"/>
  <c r="C5086" i="7" a="1"/>
  <c r="C5086" i="7" s="1"/>
  <c r="D4054" i="7" a="1"/>
  <c r="D4054" i="7" s="1"/>
  <c r="D4684" i="7" a="1"/>
  <c r="D4684" i="7" s="1"/>
  <c r="C5566" i="7" a="1"/>
  <c r="C5566" i="7" s="1"/>
  <c r="C5208" i="7" a="1"/>
  <c r="C5208" i="7" s="1"/>
  <c r="C5047" i="7" a="1"/>
  <c r="C5047" i="7" s="1"/>
  <c r="D4087" i="7" a="1"/>
  <c r="D4087" i="7" s="1"/>
  <c r="D4915" i="7" a="1"/>
  <c r="D4915" i="7" s="1"/>
  <c r="C4619" i="7" a="1"/>
  <c r="C4619" i="7" s="1"/>
  <c r="D4000" i="7" a="1"/>
  <c r="D4000" i="7" s="1"/>
  <c r="C4487" i="7" a="1"/>
  <c r="C4487" i="7" s="1"/>
  <c r="D4924" i="7" a="1"/>
  <c r="D4924" i="7" s="1"/>
  <c r="D5000" i="7" a="1"/>
  <c r="D5000" i="7" s="1"/>
  <c r="C5082" i="7" a="1"/>
  <c r="C5082" i="7" s="1"/>
  <c r="C3774" i="7" a="1"/>
  <c r="C3774" i="7" s="1"/>
  <c r="C4563" i="7" a="1"/>
  <c r="C4563" i="7" s="1"/>
  <c r="C4786" i="7" a="1"/>
  <c r="C4786" i="7" s="1"/>
  <c r="D4955" i="7" a="1"/>
  <c r="D4955" i="7" s="1"/>
  <c r="C4051" i="7" a="1"/>
  <c r="C4051" i="7" s="1"/>
  <c r="D5525" i="7" a="1"/>
  <c r="D5525" i="7" s="1"/>
  <c r="C4373" i="7" a="1"/>
  <c r="C4373" i="7" s="1"/>
  <c r="D4593" i="7" a="1"/>
  <c r="D4593" i="7" s="1"/>
  <c r="C4061" i="7" a="1"/>
  <c r="C4061" i="7" s="1"/>
  <c r="C4046" i="7" a="1"/>
  <c r="C4046" i="7" s="1"/>
  <c r="C5574" i="7" a="1"/>
  <c r="C5574" i="7" s="1"/>
  <c r="C3828" i="7" a="1"/>
  <c r="C3828" i="7" s="1"/>
  <c r="C4496" i="7" a="1"/>
  <c r="C4496" i="7" s="1"/>
  <c r="C4158" i="7" a="1"/>
  <c r="C4158" i="7" s="1"/>
  <c r="C4235" i="7" a="1"/>
  <c r="C4235" i="7" s="1"/>
  <c r="D3808" i="7" a="1"/>
  <c r="D3808" i="7" s="1"/>
  <c r="F3808" i="7" s="1"/>
  <c r="D4983" i="7" a="1"/>
  <c r="D4983" i="7" s="1"/>
  <c r="D5177" i="7" a="1"/>
  <c r="D5177" i="7" s="1"/>
  <c r="C3740" i="7" a="1"/>
  <c r="C3740" i="7" s="1"/>
  <c r="C3838" i="7" a="1"/>
  <c r="C3838" i="7" s="1"/>
  <c r="C5093" i="7" a="1"/>
  <c r="C5093" i="7" s="1"/>
  <c r="D4246" i="7" a="1"/>
  <c r="D4246" i="7" s="1"/>
  <c r="C4337" i="7" a="1"/>
  <c r="C4337" i="7" s="1"/>
  <c r="D5341" i="7" a="1"/>
  <c r="D5341" i="7" s="1"/>
  <c r="D5358" i="7" a="1"/>
  <c r="D5358" i="7" s="1"/>
  <c r="D4677" i="7" a="1"/>
  <c r="D4677" i="7" s="1"/>
  <c r="C4486" i="7" a="1"/>
  <c r="C4486" i="7" s="1"/>
  <c r="C5431" i="7" a="1"/>
  <c r="C5431" i="7" s="1"/>
  <c r="C3825" i="7" a="1"/>
  <c r="C3825" i="7" s="1"/>
  <c r="C5427" i="7" a="1"/>
  <c r="C5427" i="7" s="1"/>
  <c r="D5401" i="7" a="1"/>
  <c r="D5401" i="7" s="1"/>
  <c r="D3824" i="7" a="1"/>
  <c r="D3824" i="7" s="1"/>
  <c r="C5048" i="7" a="1"/>
  <c r="C5048" i="7" s="1"/>
  <c r="D5080" i="7" a="1"/>
  <c r="D5080" i="7" s="1"/>
  <c r="C4638" i="7" a="1"/>
  <c r="C4638" i="7" s="1"/>
  <c r="D5372" i="7" a="1"/>
  <c r="D5372" i="7" s="1"/>
  <c r="C3933" i="7" a="1"/>
  <c r="C3933" i="7" s="1"/>
  <c r="D5201" i="7" a="1"/>
  <c r="D5201" i="7" s="1"/>
  <c r="D5215" i="7" a="1"/>
  <c r="D5215" i="7" s="1"/>
  <c r="D5404" i="7" a="1"/>
  <c r="D5404" i="7" s="1"/>
  <c r="C4145" i="7" a="1"/>
  <c r="C4145" i="7" s="1"/>
  <c r="C5354" i="7" a="1"/>
  <c r="C5354" i="7" s="1"/>
  <c r="D5263" i="7" a="1"/>
  <c r="D5263" i="7" s="1"/>
  <c r="D3911" i="7" a="1"/>
  <c r="D3911" i="7" s="1"/>
  <c r="D5543" i="7" a="1"/>
  <c r="D5543" i="7" s="1"/>
  <c r="C4296" i="7" a="1"/>
  <c r="C4296" i="7" s="1"/>
  <c r="C4178" i="7" a="1"/>
  <c r="C4178" i="7" s="1"/>
  <c r="D4387" i="7" a="1"/>
  <c r="D4387" i="7" s="1"/>
  <c r="C4022" i="7" a="1"/>
  <c r="C4022" i="7" s="1"/>
  <c r="C5435" i="7" a="1"/>
  <c r="C5435" i="7" s="1"/>
  <c r="C4028" i="7" a="1"/>
  <c r="C4028" i="7" s="1"/>
  <c r="D4556" i="7" a="1"/>
  <c r="D4556" i="7" s="1"/>
  <c r="C5520" i="7" a="1"/>
  <c r="C5520" i="7" s="1"/>
  <c r="C4053" i="7" a="1"/>
  <c r="C4053" i="7" s="1"/>
  <c r="D4758" i="7" a="1"/>
  <c r="D4758" i="7" s="1"/>
  <c r="C4850" i="7" a="1"/>
  <c r="C4850" i="7" s="1"/>
  <c r="C5069" i="7" a="1"/>
  <c r="C5069" i="7" s="1"/>
  <c r="D5468" i="7" a="1"/>
  <c r="D5468" i="7" s="1"/>
  <c r="C5452" i="7" a="1"/>
  <c r="C5452" i="7" s="1"/>
  <c r="D4125" i="7" a="1"/>
  <c r="D4125" i="7" s="1"/>
  <c r="D3765" i="7" a="1"/>
  <c r="D3765" i="7" s="1"/>
  <c r="E3765" i="7" s="1"/>
  <c r="C5436" i="7" a="1"/>
  <c r="C5436" i="7" s="1"/>
  <c r="C4446" i="7" a="1"/>
  <c r="C4446" i="7" s="1"/>
  <c r="C5386" i="7" a="1"/>
  <c r="C5386" i="7" s="1"/>
  <c r="D5203" i="7" a="1"/>
  <c r="D5203" i="7" s="1"/>
  <c r="C4615" i="7" a="1"/>
  <c r="C4615" i="7" s="1"/>
  <c r="D5256" i="7" a="1"/>
  <c r="D5256" i="7" s="1"/>
  <c r="C4818" i="7" a="1"/>
  <c r="C4818" i="7" s="1"/>
  <c r="C4463" i="7" a="1"/>
  <c r="C4463" i="7" s="1"/>
  <c r="C5489" i="7" a="1"/>
  <c r="C5489" i="7" s="1"/>
  <c r="C3756" i="7" a="1"/>
  <c r="C3756" i="7" s="1"/>
  <c r="D4304" i="7" a="1"/>
  <c r="D4304" i="7" s="1"/>
  <c r="D3773" i="7" a="1"/>
  <c r="D3773" i="7" s="1"/>
  <c r="D4034" i="7" a="1"/>
  <c r="D4034" i="7" s="1"/>
  <c r="D4478" i="7" a="1"/>
  <c r="D4478" i="7" s="1"/>
  <c r="D4418" i="7" a="1"/>
  <c r="D4418" i="7" s="1"/>
  <c r="D4615" i="7" a="1"/>
  <c r="D4615" i="7" s="1"/>
  <c r="D4616" i="7" a="1"/>
  <c r="D4616" i="7" s="1"/>
  <c r="D5435" i="7" a="1"/>
  <c r="D5435" i="7" s="1"/>
  <c r="D4933" i="7" a="1"/>
  <c r="D4933" i="7" s="1"/>
  <c r="D4144" i="7" a="1"/>
  <c r="D4144" i="7" s="1"/>
  <c r="C4500" i="7" a="1"/>
  <c r="C4500" i="7" s="1"/>
  <c r="C5215" i="7" a="1"/>
  <c r="C5215" i="7" s="1"/>
  <c r="D4060" i="7" a="1"/>
  <c r="D4060" i="7" s="1"/>
  <c r="D3739" i="7" a="1"/>
  <c r="D3739" i="7" s="1"/>
  <c r="D5452" i="7" a="1"/>
  <c r="D5452" i="7" s="1"/>
  <c r="C4107" i="7" a="1"/>
  <c r="C4107" i="7" s="1"/>
  <c r="D4967" i="7" a="1"/>
  <c r="D4967" i="7" s="1"/>
  <c r="D5283" i="7" a="1"/>
  <c r="D5283" i="7" s="1"/>
  <c r="D5117" i="7" a="1"/>
  <c r="D5117" i="7" s="1"/>
  <c r="C4243" i="7" a="1"/>
  <c r="C4243" i="7" s="1"/>
  <c r="C4905" i="7" a="1"/>
  <c r="C4905" i="7" s="1"/>
  <c r="D4867" i="7" a="1"/>
  <c r="D4867" i="7" s="1"/>
  <c r="C4986" i="7" a="1"/>
  <c r="C4986" i="7" s="1"/>
  <c r="D5531" i="7" a="1"/>
  <c r="D5531" i="7" s="1"/>
  <c r="C5557" i="7" a="1"/>
  <c r="C5557" i="7" s="1"/>
  <c r="C4234" i="7" a="1"/>
  <c r="C4234" i="7" s="1"/>
  <c r="D5182" i="7" a="1"/>
  <c r="D5182" i="7" s="1"/>
  <c r="D5519" i="7" a="1"/>
  <c r="D5519" i="7" s="1"/>
  <c r="D4106" i="7" a="1"/>
  <c r="D4106" i="7" s="1"/>
  <c r="D3987" i="7" a="1"/>
  <c r="D3987" i="7" s="1"/>
  <c r="C4735" i="7" a="1"/>
  <c r="C4735" i="7" s="1"/>
  <c r="D4359" i="7" a="1"/>
  <c r="D4359" i="7" s="1"/>
  <c r="C4737" i="7" a="1"/>
  <c r="C4737" i="7" s="1"/>
  <c r="C3899" i="7" a="1"/>
  <c r="C3899" i="7" s="1"/>
  <c r="D4774" i="7" a="1"/>
  <c r="D4774" i="7" s="1"/>
  <c r="C4940" i="7" a="1"/>
  <c r="C4940" i="7" s="1"/>
  <c r="D4355" i="7" a="1"/>
  <c r="D4355" i="7" s="1"/>
  <c r="C4230" i="7" a="1"/>
  <c r="C4230" i="7" s="1"/>
  <c r="C4701" i="7" a="1"/>
  <c r="C4701" i="7" s="1"/>
  <c r="C3865" i="7" a="1"/>
  <c r="C3865" i="7" s="1"/>
  <c r="D4164" i="7" a="1"/>
  <c r="D4164" i="7" s="1"/>
  <c r="C3748" i="7" a="1"/>
  <c r="C3748" i="7" s="1"/>
  <c r="C4547" i="7" a="1"/>
  <c r="C4547" i="7" s="1"/>
  <c r="C3967" i="7" a="1"/>
  <c r="C3967" i="7" s="1"/>
  <c r="D4919" i="7" a="1"/>
  <c r="D4919" i="7" s="1"/>
  <c r="C5236" i="7" a="1"/>
  <c r="C5236" i="7" s="1"/>
  <c r="C4898" i="7" a="1"/>
  <c r="C4898" i="7" s="1"/>
  <c r="D4920" i="7" a="1"/>
  <c r="D4920" i="7" s="1"/>
  <c r="C5444" i="7" a="1"/>
  <c r="C5444" i="7" s="1"/>
  <c r="D5204" i="7" a="1"/>
  <c r="D5204" i="7" s="1"/>
  <c r="C3975" i="7" a="1"/>
  <c r="C3975" i="7" s="1"/>
  <c r="C4119" i="7" a="1"/>
  <c r="C4119" i="7" s="1"/>
  <c r="D4448" i="7" a="1"/>
  <c r="D4448" i="7" s="1"/>
  <c r="C3767" i="7" a="1"/>
  <c r="C3767" i="7" s="1"/>
  <c r="C3812" i="7" a="1"/>
  <c r="C3812" i="7" s="1"/>
  <c r="C4306" i="7" a="1"/>
  <c r="C4306" i="7" s="1"/>
  <c r="C4809" i="7" a="1"/>
  <c r="C4809" i="7" s="1"/>
  <c r="D4252" i="7" a="1"/>
  <c r="D4252" i="7" s="1"/>
  <c r="C4747" i="7" a="1"/>
  <c r="C4747" i="7" s="1"/>
  <c r="D5049" i="7" a="1"/>
  <c r="D5049" i="7" s="1"/>
  <c r="C4479" i="7" a="1"/>
  <c r="C4479" i="7" s="1"/>
  <c r="D5493" i="7" a="1"/>
  <c r="D5493" i="7" s="1"/>
  <c r="C4279" i="7" a="1"/>
  <c r="C4279" i="7" s="1"/>
  <c r="C4705" i="7" a="1"/>
  <c r="C4705" i="7" s="1"/>
  <c r="C5113" i="7" a="1"/>
  <c r="C5113" i="7" s="1"/>
  <c r="C4191" i="7" a="1"/>
  <c r="C4191" i="7" s="1"/>
  <c r="D5385" i="7" a="1"/>
  <c r="D5385" i="7" s="1"/>
  <c r="C5491" i="7" a="1"/>
  <c r="C5491" i="7" s="1"/>
  <c r="C4875" i="7" a="1"/>
  <c r="C4875" i="7" s="1"/>
  <c r="D4820" i="7" a="1"/>
  <c r="D4820" i="7" s="1"/>
  <c r="C5535" i="7" a="1"/>
  <c r="C5535" i="7" s="1"/>
  <c r="C3826" i="7" a="1"/>
  <c r="C3826" i="7" s="1"/>
  <c r="C5456" i="7" a="1"/>
  <c r="C5456" i="7" s="1"/>
  <c r="D4833" i="7" a="1"/>
  <c r="D4833" i="7" s="1"/>
  <c r="C5283" i="7" a="1"/>
  <c r="C5283" i="7" s="1"/>
  <c r="C3846" i="7" a="1"/>
  <c r="C3846" i="7" s="1"/>
  <c r="C4813" i="7" a="1"/>
  <c r="C4813" i="7" s="1"/>
  <c r="C5549" i="7" a="1"/>
  <c r="C5549" i="7" s="1"/>
  <c r="C4497" i="7" a="1"/>
  <c r="C4497" i="7" s="1"/>
  <c r="C4493" i="7" a="1"/>
  <c r="C4493" i="7" s="1"/>
  <c r="D4206" i="7" a="1"/>
  <c r="D4206" i="7" s="1"/>
  <c r="D5568" i="7" a="1"/>
  <c r="D5568" i="7" s="1"/>
  <c r="D5322" i="7" a="1"/>
  <c r="D5322" i="7" s="1"/>
  <c r="C4387" i="7" a="1"/>
  <c r="C4387" i="7" s="1"/>
  <c r="C4570" i="7" a="1"/>
  <c r="C4570" i="7" s="1"/>
  <c r="D5119" i="7" a="1"/>
  <c r="D5119" i="7" s="1"/>
  <c r="C5359" i="7" a="1"/>
  <c r="C5359" i="7" s="1"/>
  <c r="D4390" i="7" a="1"/>
  <c r="D4390" i="7" s="1"/>
  <c r="C4645" i="7" a="1"/>
  <c r="C4645" i="7" s="1"/>
  <c r="C4092" i="7" a="1"/>
  <c r="C4092" i="7" s="1"/>
  <c r="C4174" i="7" a="1"/>
  <c r="C4174" i="7" s="1"/>
  <c r="D4970" i="7" a="1"/>
  <c r="D4970" i="7" s="1"/>
  <c r="D4969" i="7" a="1"/>
  <c r="D4969" i="7" s="1"/>
  <c r="C5295" i="7" a="1"/>
  <c r="C5295" i="7" s="1"/>
  <c r="C4354" i="7" a="1"/>
  <c r="C4354" i="7" s="1"/>
  <c r="C3987" i="7" a="1"/>
  <c r="C3987" i="7" s="1"/>
  <c r="C4125" i="7" a="1"/>
  <c r="C4125" i="7" s="1"/>
  <c r="C4628" i="7" a="1"/>
  <c r="C4628" i="7" s="1"/>
  <c r="D4926" i="7" a="1"/>
  <c r="D4926" i="7" s="1"/>
  <c r="D4099" i="7" a="1"/>
  <c r="D4099" i="7" s="1"/>
  <c r="C4900" i="7" a="1"/>
  <c r="C4900" i="7" s="1"/>
  <c r="C4659" i="7" a="1"/>
  <c r="C4659" i="7" s="1"/>
  <c r="D4953" i="7" a="1"/>
  <c r="D4953" i="7" s="1"/>
  <c r="D4869" i="7" a="1"/>
  <c r="D4869" i="7" s="1"/>
  <c r="D4334" i="7" a="1"/>
  <c r="D4334" i="7" s="1"/>
  <c r="D5181" i="7" a="1"/>
  <c r="D5181" i="7" s="1"/>
  <c r="D5163" i="7" a="1"/>
  <c r="D5163" i="7" s="1"/>
  <c r="D3837" i="7" a="1"/>
  <c r="D3837" i="7" s="1"/>
  <c r="C4678" i="7" a="1"/>
  <c r="C4678" i="7" s="1"/>
  <c r="D4574" i="7" a="1"/>
  <c r="D4574" i="7" s="1"/>
  <c r="D4374" i="7" a="1"/>
  <c r="D4374" i="7" s="1"/>
  <c r="D3937" i="7" a="1"/>
  <c r="D3937" i="7" s="1"/>
  <c r="D5331" i="7" a="1"/>
  <c r="D5331" i="7" s="1"/>
  <c r="C4095" i="7" a="1"/>
  <c r="C4095" i="7" s="1"/>
  <c r="D3768" i="7" a="1"/>
  <c r="D3768" i="7" s="1"/>
  <c r="D4826" i="7" a="1"/>
  <c r="D4826" i="7" s="1"/>
  <c r="C4026" i="7" a="1"/>
  <c r="C4026" i="7" s="1"/>
  <c r="C4913" i="7" a="1"/>
  <c r="C4913" i="7" s="1"/>
  <c r="D3872" i="7" a="1"/>
  <c r="D3872" i="7" s="1"/>
  <c r="C4224" i="7" a="1"/>
  <c r="C4224" i="7" s="1"/>
  <c r="C4816" i="7" a="1"/>
  <c r="C4816" i="7" s="1"/>
  <c r="C5575" i="7" a="1"/>
  <c r="C5575" i="7" s="1"/>
  <c r="C4539" i="7" a="1"/>
  <c r="C4539" i="7" s="1"/>
  <c r="C4442" i="7" a="1"/>
  <c r="C4442" i="7" s="1"/>
  <c r="C4263" i="7" a="1"/>
  <c r="C4263" i="7" s="1"/>
  <c r="D4409" i="7" a="1"/>
  <c r="D4409" i="7" s="1"/>
  <c r="C4134" i="7" a="1"/>
  <c r="C4134" i="7" s="1"/>
  <c r="D3795" i="7" a="1"/>
  <c r="D3795" i="7" s="1"/>
  <c r="D5354" i="7" a="1"/>
  <c r="D5354" i="7" s="1"/>
  <c r="D4637" i="7" a="1"/>
  <c r="D4637" i="7" s="1"/>
  <c r="C4171" i="7" a="1"/>
  <c r="C4171" i="7" s="1"/>
  <c r="C4514" i="7" a="1"/>
  <c r="C4514" i="7" s="1"/>
  <c r="D3970" i="7" a="1"/>
  <c r="D3970" i="7" s="1"/>
  <c r="C3742" i="7" a="1"/>
  <c r="C3742" i="7" s="1"/>
  <c r="C5501" i="7" a="1"/>
  <c r="C5501" i="7" s="1"/>
  <c r="D4944" i="7" a="1"/>
  <c r="D4944" i="7" s="1"/>
  <c r="C3984" i="7" a="1"/>
  <c r="C3984" i="7" s="1"/>
  <c r="D5171" i="7" a="1"/>
  <c r="D5171" i="7" s="1"/>
  <c r="C4785" i="7" a="1"/>
  <c r="C4785" i="7" s="1"/>
  <c r="C4720" i="7" a="1"/>
  <c r="C4720" i="7" s="1"/>
  <c r="D4365" i="7" a="1"/>
  <c r="D4365" i="7" s="1"/>
  <c r="C5234" i="7" a="1"/>
  <c r="C5234" i="7" s="1"/>
  <c r="D4698" i="7" a="1"/>
  <c r="D4698" i="7" s="1"/>
  <c r="D5311" i="7" a="1"/>
  <c r="D5311" i="7" s="1"/>
  <c r="D4959" i="7" a="1"/>
  <c r="D4959" i="7" s="1"/>
  <c r="C5151" i="7" a="1"/>
  <c r="C5151" i="7" s="1"/>
  <c r="C4248" i="7" a="1"/>
  <c r="C4248" i="7" s="1"/>
  <c r="D5336" i="7" a="1"/>
  <c r="D5336" i="7" s="1"/>
  <c r="D5235" i="7" a="1"/>
  <c r="D5235" i="7" s="1"/>
  <c r="D5079" i="7" a="1"/>
  <c r="D5079" i="7" s="1"/>
  <c r="D4183" i="7" a="1"/>
  <c r="D4183" i="7" s="1"/>
  <c r="C4741" i="7" a="1"/>
  <c r="C4741" i="7" s="1"/>
  <c r="C5472" i="7" a="1"/>
  <c r="C5472" i="7" s="1"/>
  <c r="D5005" i="7" a="1"/>
  <c r="D5005" i="7" s="1"/>
  <c r="C4136" i="7" a="1"/>
  <c r="C4136" i="7" s="1"/>
  <c r="C5296" i="7" a="1"/>
  <c r="C5296" i="7" s="1"/>
  <c r="D4595" i="7" a="1"/>
  <c r="D4595" i="7" s="1"/>
  <c r="D4570" i="7" a="1"/>
  <c r="D4570" i="7" s="1"/>
  <c r="D4547" i="7" a="1"/>
  <c r="D4547" i="7" s="1"/>
  <c r="D4816" i="7" a="1"/>
  <c r="D4816" i="7" s="1"/>
  <c r="C5217" i="7" a="1"/>
  <c r="C5217" i="7" s="1"/>
  <c r="D4373" i="7" a="1"/>
  <c r="D4373" i="7" s="1"/>
  <c r="C4286" i="7" a="1"/>
  <c r="C4286" i="7" s="1"/>
  <c r="D5076" i="7" a="1"/>
  <c r="D5076" i="7" s="1"/>
  <c r="C4465" i="7" a="1"/>
  <c r="C4465" i="7" s="1"/>
  <c r="D4454" i="7" a="1"/>
  <c r="D4454" i="7" s="1"/>
  <c r="C5441" i="7" a="1"/>
  <c r="C5441" i="7" s="1"/>
  <c r="D5208" i="7" a="1"/>
  <c r="D5208" i="7" s="1"/>
  <c r="D4292" i="7" a="1"/>
  <c r="D4292" i="7" s="1"/>
  <c r="D4261" i="7" a="1"/>
  <c r="D4261" i="7" s="1"/>
  <c r="C5375" i="7" a="1"/>
  <c r="C5375" i="7" s="1"/>
  <c r="D4832" i="7" a="1"/>
  <c r="D4832" i="7" s="1"/>
  <c r="D3841" i="7" a="1"/>
  <c r="D3841" i="7" s="1"/>
  <c r="C5469" i="7" a="1"/>
  <c r="C5469" i="7" s="1"/>
  <c r="D5556" i="7" a="1"/>
  <c r="D5556" i="7" s="1"/>
  <c r="C3954" i="7" a="1"/>
  <c r="C3954" i="7" s="1"/>
  <c r="D4711" i="7" a="1"/>
  <c r="D4711" i="7" s="1"/>
  <c r="C4229" i="7" a="1"/>
  <c r="C4229" i="7" s="1"/>
  <c r="C4832" i="7" a="1"/>
  <c r="C4832" i="7" s="1"/>
  <c r="C5063" i="7" a="1"/>
  <c r="C5063" i="7" s="1"/>
  <c r="C3841" i="7" a="1"/>
  <c r="C3841" i="7" s="1"/>
  <c r="C4567" i="7" a="1"/>
  <c r="C4567" i="7" s="1"/>
  <c r="D4988" i="7" a="1"/>
  <c r="D4988" i="7" s="1"/>
  <c r="C5351" i="7" a="1"/>
  <c r="C5351" i="7" s="1"/>
  <c r="D5574" i="7" a="1"/>
  <c r="D5574" i="7" s="1"/>
  <c r="D4569" i="7" a="1"/>
  <c r="D4569" i="7" s="1"/>
  <c r="C4118" i="7" a="1"/>
  <c r="C4118" i="7" s="1"/>
  <c r="C5421" i="7" a="1"/>
  <c r="C5421" i="7" s="1"/>
  <c r="D5534" i="7" a="1"/>
  <c r="D5534" i="7" s="1"/>
  <c r="D3976" i="7" a="1"/>
  <c r="D3976" i="7" s="1"/>
  <c r="D5075" i="7" a="1"/>
  <c r="D5075" i="7" s="1"/>
  <c r="C3909" i="7" a="1"/>
  <c r="C3909" i="7" s="1"/>
  <c r="C5530" i="7" a="1"/>
  <c r="C5530" i="7" s="1"/>
  <c r="D5570" i="7" a="1"/>
  <c r="D5570" i="7" s="1"/>
  <c r="D5536" i="7" a="1"/>
  <c r="D5536" i="7" s="1"/>
  <c r="C5254" i="7" a="1"/>
  <c r="C5254" i="7" s="1"/>
  <c r="C5576" i="7" a="1"/>
  <c r="C5576" i="7" s="1"/>
  <c r="C4160" i="7" a="1"/>
  <c r="C4160" i="7" s="1"/>
  <c r="D4521" i="7" a="1"/>
  <c r="D4521" i="7" s="1"/>
  <c r="D4626" i="7" a="1"/>
  <c r="D4626" i="7" s="1"/>
  <c r="D4149" i="7" a="1"/>
  <c r="D4149" i="7" s="1"/>
  <c r="C4513" i="7" a="1"/>
  <c r="C4513" i="7" s="1"/>
  <c r="C3930" i="7" a="1"/>
  <c r="C3930" i="7" s="1"/>
  <c r="C5433" i="7" a="1"/>
  <c r="C5433" i="7" s="1"/>
  <c r="C5406" i="7" a="1"/>
  <c r="C5406" i="7" s="1"/>
  <c r="C4959" i="7" a="1"/>
  <c r="C4959" i="7" s="1"/>
  <c r="C4897" i="7" a="1"/>
  <c r="C4897" i="7" s="1"/>
  <c r="C3801" i="7" a="1"/>
  <c r="C3801" i="7" s="1"/>
  <c r="D4424" i="7" a="1"/>
  <c r="D4424" i="7" s="1"/>
  <c r="D4599" i="7" a="1"/>
  <c r="D4599" i="7" s="1"/>
  <c r="C4467" i="7" a="1"/>
  <c r="C4467" i="7" s="1"/>
  <c r="D4719" i="7" a="1"/>
  <c r="D4719" i="7" s="1"/>
  <c r="D4101" i="7" a="1"/>
  <c r="D4101" i="7" s="1"/>
  <c r="C4776" i="7" a="1"/>
  <c r="C4776" i="7" s="1"/>
  <c r="D3798" i="7" a="1"/>
  <c r="D3798" i="7" s="1"/>
  <c r="E3798" i="7" s="1"/>
  <c r="D5254" i="7" a="1"/>
  <c r="D5254" i="7" s="1"/>
  <c r="D4324" i="7" a="1"/>
  <c r="D4324" i="7" s="1"/>
  <c r="C5259" i="7" a="1"/>
  <c r="C5259" i="7" s="1"/>
  <c r="C4929" i="7" a="1"/>
  <c r="C4929" i="7" s="1"/>
  <c r="D5428" i="7" a="1"/>
  <c r="D5428" i="7" s="1"/>
  <c r="D3922" i="7" a="1"/>
  <c r="D3922" i="7" s="1"/>
  <c r="F3922" i="7" s="1"/>
  <c r="D4575" i="7" a="1"/>
  <c r="D4575" i="7" s="1"/>
  <c r="C3770" i="7" a="1"/>
  <c r="C3770" i="7" s="1"/>
  <c r="D4931" i="7" a="1"/>
  <c r="D4931" i="7" s="1"/>
  <c r="C4459" i="7" a="1"/>
  <c r="C4459" i="7" s="1"/>
  <c r="C4438" i="7" a="1"/>
  <c r="C4438" i="7" s="1"/>
  <c r="C4072" i="7" a="1"/>
  <c r="C4072" i="7" s="1"/>
  <c r="D3902" i="7" a="1"/>
  <c r="D3902" i="7" s="1"/>
  <c r="C5044" i="7" a="1"/>
  <c r="C5044" i="7" s="1"/>
  <c r="D4138" i="7" a="1"/>
  <c r="D4138" i="7" s="1"/>
  <c r="C4179" i="7" a="1"/>
  <c r="C4179" i="7" s="1"/>
  <c r="C5219" i="7" a="1"/>
  <c r="C5219" i="7" s="1"/>
  <c r="D5240" i="7" a="1"/>
  <c r="D5240" i="7" s="1"/>
  <c r="D5269" i="7" a="1"/>
  <c r="D5269" i="7" s="1"/>
  <c r="C4255" i="7" a="1"/>
  <c r="C4255" i="7" s="1"/>
  <c r="C4658" i="7" a="1"/>
  <c r="C4658" i="7" s="1"/>
  <c r="D4411" i="7" a="1"/>
  <c r="D4411" i="7" s="1"/>
  <c r="D4829" i="7" a="1"/>
  <c r="D4829" i="7" s="1"/>
  <c r="C4285" i="7" a="1"/>
  <c r="C4285" i="7" s="1"/>
  <c r="C5278" i="7" a="1"/>
  <c r="C5278" i="7" s="1"/>
  <c r="C4315" i="7" a="1"/>
  <c r="C4315" i="7" s="1"/>
  <c r="D5381" i="7" a="1"/>
  <c r="D5381" i="7" s="1"/>
  <c r="D3753" i="7" a="1"/>
  <c r="D3753" i="7" s="1"/>
  <c r="D4265" i="7" a="1"/>
  <c r="D4265" i="7" s="1"/>
  <c r="C3786" i="7" a="1"/>
  <c r="C3786" i="7" s="1"/>
  <c r="D4442" i="7" a="1"/>
  <c r="D4442" i="7" s="1"/>
  <c r="D4594" i="7" a="1"/>
  <c r="D4594" i="7" s="1"/>
  <c r="D5327" i="7" a="1"/>
  <c r="D5327" i="7" s="1"/>
  <c r="D4688" i="7" a="1"/>
  <c r="D4688" i="7" s="1"/>
  <c r="D3939" i="7" a="1"/>
  <c r="D3939" i="7" s="1"/>
  <c r="C4722" i="7" a="1"/>
  <c r="C4722" i="7" s="1"/>
  <c r="C5391" i="7" a="1"/>
  <c r="C5391" i="7" s="1"/>
  <c r="D5286" i="7" a="1"/>
  <c r="D5286" i="7" s="1"/>
  <c r="C5298" i="7" a="1"/>
  <c r="C5298" i="7" s="1"/>
  <c r="C4957" i="7" a="1"/>
  <c r="C4957" i="7" s="1"/>
  <c r="C3959" i="7" a="1"/>
  <c r="C3959" i="7" s="1"/>
  <c r="D5395" i="7" a="1"/>
  <c r="D5395" i="7" s="1"/>
  <c r="C4682" i="7" a="1"/>
  <c r="C4682" i="7" s="1"/>
  <c r="C5055" i="7" a="1"/>
  <c r="C5055" i="7" s="1"/>
  <c r="D4400" i="7" a="1"/>
  <c r="D4400" i="7" s="1"/>
  <c r="D3877" i="7" a="1"/>
  <c r="D3877" i="7" s="1"/>
  <c r="D4396" i="7" a="1"/>
  <c r="D4396" i="7" s="1"/>
  <c r="C5111" i="7" a="1"/>
  <c r="C5111" i="7" s="1"/>
  <c r="D3876" i="7" a="1"/>
  <c r="D3876" i="7" s="1"/>
  <c r="C3815" i="7" a="1"/>
  <c r="C3815" i="7" s="1"/>
  <c r="D4873" i="7" a="1"/>
  <c r="D4873" i="7" s="1"/>
  <c r="C5156" i="7" a="1"/>
  <c r="C5156" i="7" s="1"/>
  <c r="C5037" i="7" a="1"/>
  <c r="C5037" i="7" s="1"/>
  <c r="C4011" i="7" a="1"/>
  <c r="C4011" i="7" s="1"/>
  <c r="C4173" i="7" a="1"/>
  <c r="C4173" i="7" s="1"/>
  <c r="C4250" i="7" a="1"/>
  <c r="C4250" i="7" s="1"/>
  <c r="C5240" i="7" a="1"/>
  <c r="C5240" i="7" s="1"/>
  <c r="D4824" i="7" a="1"/>
  <c r="D4824" i="7" s="1"/>
  <c r="C5139" i="7" a="1"/>
  <c r="C5139" i="7" s="1"/>
  <c r="D4232" i="7" a="1"/>
  <c r="D4232" i="7" s="1"/>
  <c r="C4723" i="7" a="1"/>
  <c r="C4723" i="7" s="1"/>
  <c r="C4807" i="7" a="1"/>
  <c r="C4807" i="7" s="1"/>
  <c r="C4756" i="7" a="1"/>
  <c r="C4756" i="7" s="1"/>
  <c r="D4693" i="7" a="1"/>
  <c r="D4693" i="7" s="1"/>
  <c r="D4420" i="7" a="1"/>
  <c r="D4420" i="7" s="1"/>
  <c r="D5362" i="7" a="1"/>
  <c r="D5362" i="7" s="1"/>
  <c r="D4019" i="7" a="1"/>
  <c r="D4019" i="7" s="1"/>
  <c r="C5218" i="7" a="1"/>
  <c r="C5218" i="7" s="1"/>
  <c r="C4571" i="7" a="1"/>
  <c r="C4571" i="7" s="1"/>
  <c r="C5334" i="7" a="1"/>
  <c r="C5334" i="7" s="1"/>
  <c r="D4428" i="7" a="1"/>
  <c r="D4428" i="7" s="1"/>
  <c r="D4241" i="7" a="1"/>
  <c r="D4241" i="7" s="1"/>
  <c r="D5168" i="7" a="1"/>
  <c r="D5168" i="7" s="1"/>
  <c r="C3951" i="7" a="1"/>
  <c r="C3951" i="7" s="1"/>
  <c r="D3962" i="7" a="1"/>
  <c r="D3962" i="7" s="1"/>
  <c r="D5394" i="7" a="1"/>
  <c r="D5394" i="7" s="1"/>
  <c r="D4828" i="7" a="1"/>
  <c r="D4828" i="7" s="1"/>
  <c r="C4933" i="7" a="1"/>
  <c r="C4933" i="7" s="1"/>
  <c r="C3796" i="7" a="1"/>
  <c r="C3796" i="7" s="1"/>
  <c r="D5069" i="7" a="1"/>
  <c r="D5069" i="7" s="1"/>
  <c r="D4647" i="7" a="1"/>
  <c r="D4647" i="7" s="1"/>
  <c r="D4642" i="7" a="1"/>
  <c r="D4642" i="7" s="1"/>
  <c r="C4431" i="7" a="1"/>
  <c r="C4431" i="7" s="1"/>
  <c r="D3919" i="7" a="1"/>
  <c r="D3919" i="7" s="1"/>
  <c r="C5004" i="7" a="1"/>
  <c r="C5004" i="7" s="1"/>
  <c r="C4974" i="7" a="1"/>
  <c r="C4974" i="7" s="1"/>
  <c r="D5041" i="7" a="1"/>
  <c r="D5041" i="7" s="1"/>
  <c r="C5329" i="7" a="1"/>
  <c r="C5329" i="7" s="1"/>
  <c r="D5359" i="7" a="1"/>
  <c r="D5359" i="7" s="1"/>
  <c r="C5090" i="7" a="1"/>
  <c r="C5090" i="7" s="1"/>
  <c r="D4466" i="7" a="1"/>
  <c r="D4466" i="7" s="1"/>
  <c r="C4969" i="7" a="1"/>
  <c r="C4969" i="7" s="1"/>
  <c r="C4477" i="7" a="1"/>
  <c r="C4477" i="7" s="1"/>
  <c r="C5343" i="7" a="1"/>
  <c r="C5343" i="7" s="1"/>
  <c r="D5383" i="7" a="1"/>
  <c r="D5383" i="7" s="1"/>
  <c r="C5119" i="7" a="1"/>
  <c r="C5119" i="7" s="1"/>
  <c r="C5571" i="7" a="1"/>
  <c r="C5571" i="7" s="1"/>
  <c r="D4397" i="7" a="1"/>
  <c r="D4397" i="7" s="1"/>
  <c r="D5471" i="7" a="1"/>
  <c r="D5471" i="7" s="1"/>
  <c r="C5529" i="7" a="1"/>
  <c r="C5529" i="7" s="1"/>
  <c r="D5487" i="7" a="1"/>
  <c r="D5487" i="7" s="1"/>
  <c r="D4695" i="7" a="1"/>
  <c r="D4695" i="7" s="1"/>
  <c r="C3763" i="7" a="1"/>
  <c r="C3763" i="7" s="1"/>
  <c r="D4023" i="7" a="1"/>
  <c r="D4023" i="7" s="1"/>
  <c r="C5144" i="7" a="1"/>
  <c r="C5144" i="7" s="1"/>
  <c r="C4827" i="7" a="1"/>
  <c r="C4827" i="7" s="1"/>
  <c r="C5371" i="7" a="1"/>
  <c r="C5371" i="7" s="1"/>
  <c r="D3735" i="7" a="1"/>
  <c r="D3735" i="7" s="1"/>
  <c r="C5522" i="7" a="1"/>
  <c r="C5522" i="7" s="1"/>
  <c r="D4732" i="7" a="1"/>
  <c r="D4732" i="7" s="1"/>
  <c r="D4030" i="7" a="1"/>
  <c r="D4030" i="7" s="1"/>
  <c r="C4988" i="7" a="1"/>
  <c r="C4988" i="7" s="1"/>
  <c r="C4429" i="7" a="1"/>
  <c r="C4429" i="7" s="1"/>
  <c r="C4180" i="7" a="1"/>
  <c r="C4180" i="7" s="1"/>
  <c r="C4204" i="7" a="1"/>
  <c r="C4204" i="7" s="1"/>
  <c r="C5358" i="7" a="1"/>
  <c r="C5358" i="7" s="1"/>
  <c r="D4653" i="7" a="1"/>
  <c r="D4653" i="7" s="1"/>
  <c r="D4806" i="7" a="1"/>
  <c r="D4806" i="7" s="1"/>
  <c r="D4703" i="7" a="1"/>
  <c r="D4703" i="7" s="1"/>
  <c r="C5510" i="7" a="1"/>
  <c r="C5510" i="7" s="1"/>
  <c r="D4237" i="7" a="1"/>
  <c r="D4237" i="7" s="1"/>
  <c r="C4724" i="7" a="1"/>
  <c r="C4724" i="7" s="1"/>
  <c r="D3867" i="7" a="1"/>
  <c r="D3867" i="7" s="1"/>
  <c r="D4602" i="7" a="1"/>
  <c r="D4602" i="7" s="1"/>
  <c r="C5580" i="7" a="1"/>
  <c r="C5580" i="7" s="1"/>
  <c r="D5392" i="7" a="1"/>
  <c r="D5392" i="7" s="1"/>
  <c r="C5440" i="7" a="1"/>
  <c r="C5440" i="7" s="1"/>
  <c r="D5449" i="7" a="1"/>
  <c r="D5449" i="7" s="1"/>
  <c r="C4904" i="7" a="1"/>
  <c r="C4904" i="7" s="1"/>
  <c r="C3792" i="7" a="1"/>
  <c r="C3792" i="7" s="1"/>
  <c r="D4258" i="7" a="1"/>
  <c r="D4258" i="7" s="1"/>
  <c r="C5195" i="7" a="1"/>
  <c r="C5195" i="7" s="1"/>
  <c r="C4752" i="7" a="1"/>
  <c r="C4752" i="7" s="1"/>
  <c r="C4345" i="7" a="1"/>
  <c r="C4345" i="7" s="1"/>
  <c r="D5312" i="7" a="1"/>
  <c r="D5312" i="7" s="1"/>
  <c r="D5492" i="7" a="1"/>
  <c r="D5492" i="7" s="1"/>
  <c r="C4245" i="7" a="1"/>
  <c r="C4245" i="7" s="1"/>
  <c r="D4676" i="7" a="1"/>
  <c r="D4676" i="7" s="1"/>
  <c r="C4924" i="7" a="1"/>
  <c r="C4924" i="7" s="1"/>
  <c r="D4057" i="7" a="1"/>
  <c r="D4057" i="7" s="1"/>
  <c r="D3786" i="7" a="1"/>
  <c r="D3786" i="7" s="1"/>
  <c r="C5416" i="7" a="1"/>
  <c r="C5416" i="7" s="1"/>
  <c r="C5379" i="7" a="1"/>
  <c r="C5379" i="7" s="1"/>
  <c r="D5450" i="7" a="1"/>
  <c r="D5450" i="7" s="1"/>
  <c r="D5147" i="7" a="1"/>
  <c r="D5147" i="7" s="1"/>
  <c r="C4985" i="7" a="1"/>
  <c r="C4985" i="7" s="1"/>
  <c r="D4692" i="7" a="1"/>
  <c r="D4692" i="7" s="1"/>
  <c r="D4713" i="7" a="1"/>
  <c r="D4713" i="7" s="1"/>
  <c r="C4775" i="7" a="1"/>
  <c r="C4775" i="7" s="1"/>
  <c r="C5314" i="7" a="1"/>
  <c r="C5314" i="7" s="1"/>
  <c r="C5490" i="7" a="1"/>
  <c r="C5490" i="7" s="1"/>
  <c r="D4750" i="7" a="1"/>
  <c r="D4750" i="7" s="1"/>
  <c r="C3737" i="7" a="1"/>
  <c r="C3737" i="7" s="1"/>
  <c r="D4064" i="7" a="1"/>
  <c r="D4064" i="7" s="1"/>
  <c r="D4912" i="7" a="1"/>
  <c r="D4912" i="7" s="1"/>
  <c r="C3995" i="7" a="1"/>
  <c r="C3995" i="7" s="1"/>
  <c r="C4452" i="7" a="1"/>
  <c r="C4452" i="7" s="1"/>
  <c r="C3880" i="7" a="1"/>
  <c r="C3880" i="7" s="1"/>
  <c r="D4548" i="7" a="1"/>
  <c r="D4548" i="7" s="1"/>
  <c r="C5475" i="7" a="1"/>
  <c r="C5475" i="7" s="1"/>
  <c r="D5458" i="7" a="1"/>
  <c r="D5458" i="7" s="1"/>
  <c r="D3915" i="7" a="1"/>
  <c r="D3915" i="7" s="1"/>
  <c r="D4225" i="7" a="1"/>
  <c r="D4225" i="7" s="1"/>
  <c r="C5073" i="7" a="1"/>
  <c r="C5073" i="7" s="1"/>
  <c r="C4027" i="7" a="1"/>
  <c r="C4027" i="7" s="1"/>
  <c r="D5355" i="7" a="1"/>
  <c r="D5355" i="7" s="1"/>
  <c r="C4080" i="7" a="1"/>
  <c r="C4080" i="7" s="1"/>
  <c r="D3764" i="7" a="1"/>
  <c r="D3764" i="7" s="1"/>
  <c r="C4814" i="7" a="1"/>
  <c r="C4814" i="7" s="1"/>
  <c r="C4273" i="7" a="1"/>
  <c r="C4273" i="7" s="1"/>
  <c r="C4426" i="7" a="1"/>
  <c r="C4426" i="7" s="1"/>
  <c r="C5257" i="7" a="1"/>
  <c r="C5257" i="7" s="1"/>
  <c r="D5339" i="7" a="1"/>
  <c r="D5339" i="7" s="1"/>
  <c r="D5545" i="7" a="1"/>
  <c r="D5545" i="7" s="1"/>
  <c r="C4716" i="7" a="1"/>
  <c r="C4716" i="7" s="1"/>
  <c r="C5007" i="7" a="1"/>
  <c r="C5007" i="7" s="1"/>
  <c r="C4562" i="7" a="1"/>
  <c r="C4562" i="7" s="1"/>
  <c r="C5089" i="7" a="1"/>
  <c r="C5089" i="7" s="1"/>
  <c r="D5456" i="7" a="1"/>
  <c r="D5456" i="7" s="1"/>
  <c r="D5391" i="7" a="1"/>
  <c r="D5391" i="7" s="1"/>
  <c r="C3868" i="7" a="1"/>
  <c r="C3868" i="7" s="1"/>
  <c r="C4635" i="7" a="1"/>
  <c r="C4635" i="7" s="1"/>
  <c r="C4601" i="7" a="1"/>
  <c r="C4601" i="7" s="1"/>
  <c r="D4049" i="7" a="1"/>
  <c r="D4049" i="7" s="1"/>
  <c r="D5067" i="7" a="1"/>
  <c r="D5067" i="7" s="1"/>
  <c r="C3981" i="7" a="1"/>
  <c r="C3981" i="7" s="1"/>
  <c r="C4165" i="7" a="1"/>
  <c r="C4165" i="7" s="1"/>
  <c r="C4456" i="7" a="1"/>
  <c r="C4456" i="7" s="1"/>
  <c r="D4045" i="7" a="1"/>
  <c r="D4045" i="7" s="1"/>
  <c r="D4686" i="7" a="1"/>
  <c r="D4686" i="7" s="1"/>
  <c r="C4094" i="7" a="1"/>
  <c r="C4094" i="7" s="1"/>
  <c r="D3849" i="7" a="1"/>
  <c r="D3849" i="7" s="1"/>
  <c r="F3849" i="7" s="1"/>
  <c r="D5299" i="7" a="1"/>
  <c r="D5299" i="7" s="1"/>
  <c r="C4731" i="7" a="1"/>
  <c r="C4731" i="7" s="1"/>
  <c r="D4458" i="7" a="1"/>
  <c r="D4458" i="7" s="1"/>
  <c r="D4250" i="7" a="1"/>
  <c r="D4250" i="7" s="1"/>
  <c r="C4492" i="7" a="1"/>
  <c r="C4492" i="7" s="1"/>
  <c r="D3923" i="7" a="1"/>
  <c r="D3923" i="7" s="1"/>
  <c r="F3923" i="7" s="1"/>
  <c r="C4096" i="7" a="1"/>
  <c r="C4096" i="7" s="1"/>
  <c r="D4366" i="7" a="1"/>
  <c r="D4366" i="7" s="1"/>
  <c r="C5067" i="7" a="1"/>
  <c r="C5067" i="7" s="1"/>
  <c r="C4613" i="7" a="1"/>
  <c r="C4613" i="7" s="1"/>
  <c r="D4887" i="7" a="1"/>
  <c r="D4887" i="7" s="1"/>
  <c r="D4981" i="7" a="1"/>
  <c r="D4981" i="7" s="1"/>
  <c r="D4159" i="7" a="1"/>
  <c r="D4159" i="7" s="1"/>
  <c r="C5127" i="7" a="1"/>
  <c r="C5127" i="7" s="1"/>
  <c r="D4438" i="7" a="1"/>
  <c r="D4438" i="7" s="1"/>
  <c r="C5279" i="7" a="1"/>
  <c r="C5279" i="7" s="1"/>
  <c r="D5377" i="7" a="1"/>
  <c r="D5377" i="7" s="1"/>
  <c r="C4071" i="7" a="1"/>
  <c r="C4071" i="7" s="1"/>
  <c r="D4709" i="7" a="1"/>
  <c r="D4709" i="7" s="1"/>
  <c r="C4069" i="7" a="1"/>
  <c r="C4069" i="7" s="1"/>
  <c r="D4494" i="7" a="1"/>
  <c r="D4494" i="7" s="1"/>
  <c r="D5106" i="7" a="1"/>
  <c r="D5106" i="7" s="1"/>
  <c r="C4371" i="7" a="1"/>
  <c r="C4371" i="7" s="1"/>
  <c r="D5500" i="7" a="1"/>
  <c r="D5500" i="7" s="1"/>
  <c r="C5256" i="7" a="1"/>
  <c r="C5256" i="7" s="1"/>
  <c r="D3738" i="7" a="1"/>
  <c r="D3738" i="7" s="1"/>
  <c r="D4729" i="7" a="1"/>
  <c r="D4729" i="7" s="1"/>
  <c r="D3933" i="7" a="1"/>
  <c r="D3933" i="7" s="1"/>
  <c r="D3978" i="7" a="1"/>
  <c r="D3978" i="7" s="1"/>
  <c r="D3762" i="7" a="1"/>
  <c r="D3762" i="7" s="1"/>
  <c r="F3762" i="7" s="1"/>
  <c r="C4540" i="7" a="1"/>
  <c r="C4540" i="7" s="1"/>
  <c r="C4317" i="7" a="1"/>
  <c r="C4317" i="7" s="1"/>
  <c r="C4883" i="7" a="1"/>
  <c r="C4883" i="7" s="1"/>
  <c r="D4523" i="7" a="1"/>
  <c r="D4523" i="7" s="1"/>
  <c r="C4056" i="7" a="1"/>
  <c r="C4056" i="7" s="1"/>
  <c r="C4150" i="7" a="1"/>
  <c r="C4150" i="7" s="1"/>
  <c r="C5366" i="7" a="1"/>
  <c r="C5366" i="7" s="1"/>
  <c r="D4116" i="7" a="1"/>
  <c r="D4116" i="7" s="1"/>
  <c r="D4856" i="7" a="1"/>
  <c r="D4856" i="7" s="1"/>
  <c r="D3930" i="7" a="1"/>
  <c r="D3930" i="7" s="1"/>
  <c r="C4649" i="7" a="1"/>
  <c r="C4649" i="7" s="1"/>
  <c r="C3837" i="7" a="1"/>
  <c r="C3837" i="7" s="1"/>
  <c r="C4437" i="7" a="1"/>
  <c r="C4437" i="7" s="1"/>
  <c r="C4374" i="7" a="1"/>
  <c r="C4374" i="7" s="1"/>
  <c r="D5516" i="7" a="1"/>
  <c r="D5516" i="7" s="1"/>
  <c r="D4322" i="7" a="1"/>
  <c r="D4322" i="7" s="1"/>
  <c r="D5061" i="7" a="1"/>
  <c r="D5061" i="7" s="1"/>
  <c r="D5068" i="7" a="1"/>
  <c r="D5068" i="7" s="1"/>
  <c r="D4014" i="7" a="1"/>
  <c r="D4014" i="7" s="1"/>
  <c r="D4233" i="7" a="1"/>
  <c r="D4233" i="7" s="1"/>
  <c r="C3755" i="7" a="1"/>
  <c r="C3755" i="7" s="1"/>
  <c r="C5184" i="7" a="1"/>
  <c r="C5184" i="7" s="1"/>
  <c r="C4020" i="7" a="1"/>
  <c r="C4020" i="7" s="1"/>
  <c r="D4888" i="7" a="1"/>
  <c r="D4888" i="7" s="1"/>
  <c r="C4140" i="7" a="1"/>
  <c r="C4140" i="7" s="1"/>
  <c r="C4081" i="7" a="1"/>
  <c r="C4081" i="7" s="1"/>
  <c r="C4810" i="7" a="1"/>
  <c r="C4810" i="7" s="1"/>
  <c r="C5312" i="7" a="1"/>
  <c r="C5312" i="7" s="1"/>
  <c r="C5311" i="7" a="1"/>
  <c r="C5311" i="7" s="1"/>
  <c r="D3865" i="7" a="1"/>
  <c r="D3865" i="7" s="1"/>
  <c r="C4592" i="7" a="1"/>
  <c r="C4592" i="7" s="1"/>
  <c r="C4743" i="7" a="1"/>
  <c r="C4743" i="7" s="1"/>
  <c r="D5378" i="7" a="1"/>
  <c r="D5378" i="7" s="1"/>
  <c r="C5124" i="7" a="1"/>
  <c r="C5124" i="7" s="1"/>
  <c r="D4379" i="7" a="1"/>
  <c r="D4379" i="7" s="1"/>
  <c r="C5513" i="7" a="1"/>
  <c r="C5513" i="7" s="1"/>
  <c r="C5327" i="7" a="1"/>
  <c r="C5327" i="7" s="1"/>
  <c r="D3803" i="7" a="1"/>
  <c r="D3803" i="7" s="1"/>
  <c r="D4415" i="7" a="1"/>
  <c r="D4415" i="7" s="1"/>
  <c r="C5341" i="7" a="1"/>
  <c r="C5341" i="7" s="1"/>
  <c r="D3950" i="7" a="1"/>
  <c r="D3950" i="7" s="1"/>
  <c r="D5474" i="7" a="1"/>
  <c r="D5474" i="7" s="1"/>
  <c r="D5390" i="7" a="1"/>
  <c r="D5390" i="7" s="1"/>
  <c r="D4376" i="7" a="1"/>
  <c r="D4376" i="7" s="1"/>
  <c r="D4021" i="7" a="1"/>
  <c r="D4021" i="7" s="1"/>
  <c r="D5033" i="7" a="1"/>
  <c r="D5033" i="7" s="1"/>
  <c r="D3813" i="7" a="1"/>
  <c r="D3813" i="7" s="1"/>
  <c r="C4099" i="7" a="1"/>
  <c r="C4099" i="7" s="1"/>
  <c r="C4473" i="7" a="1"/>
  <c r="C4473" i="7" s="1"/>
  <c r="C5145" i="7" a="1"/>
  <c r="C5145" i="7" s="1"/>
  <c r="C3913" i="7" a="1"/>
  <c r="C3913" i="7" s="1"/>
  <c r="D5245" i="7" a="1"/>
  <c r="D5245" i="7" s="1"/>
  <c r="C5586" i="7" a="1"/>
  <c r="C5586" i="7" s="1"/>
  <c r="C4008" i="7" a="1"/>
  <c r="C4008" i="7" s="1"/>
  <c r="D5039" i="7" a="1"/>
  <c r="D5039" i="7" s="1"/>
  <c r="C4689" i="7" a="1"/>
  <c r="C4689" i="7" s="1"/>
  <c r="C4143" i="7" a="1"/>
  <c r="C4143" i="7" s="1"/>
  <c r="C5245" i="7" a="1"/>
  <c r="C5245" i="7" s="1"/>
  <c r="D3781" i="7" a="1"/>
  <c r="D3781" i="7" s="1"/>
  <c r="D4674" i="7" a="1"/>
  <c r="D4674" i="7" s="1"/>
  <c r="C5555" i="7" a="1"/>
  <c r="C5555" i="7" s="1"/>
  <c r="C4572" i="7" a="1"/>
  <c r="C4572" i="7" s="1"/>
  <c r="D3864" i="7" a="1"/>
  <c r="D3864" i="7" s="1"/>
  <c r="D4532" i="7" a="1"/>
  <c r="D4532" i="7" s="1"/>
  <c r="C4368" i="7" a="1"/>
  <c r="C4368" i="7" s="1"/>
  <c r="C3915" i="7" a="1"/>
  <c r="C3915" i="7" s="1"/>
  <c r="D5332" i="7" a="1"/>
  <c r="D5332" i="7" s="1"/>
  <c r="C4077" i="7" a="1"/>
  <c r="C4077" i="7" s="1"/>
  <c r="D5059" i="7" a="1"/>
  <c r="D5059" i="7" s="1"/>
  <c r="D4724" i="7" a="1"/>
  <c r="D4724" i="7" s="1"/>
  <c r="C5467" i="7" a="1"/>
  <c r="C5467" i="7" s="1"/>
  <c r="C4799" i="7" a="1"/>
  <c r="C4799" i="7" s="1"/>
  <c r="C4602" i="7" a="1"/>
  <c r="C4602" i="7" s="1"/>
  <c r="D4484" i="7" a="1"/>
  <c r="D4484" i="7" s="1"/>
  <c r="C5081" i="7" a="1"/>
  <c r="C5081" i="7" s="1"/>
  <c r="D4507" i="7" a="1"/>
  <c r="D4507" i="7" s="1"/>
  <c r="D3749" i="7" a="1"/>
  <c r="D3749" i="7" s="1"/>
  <c r="D4257" i="7" a="1"/>
  <c r="D4257" i="7" s="1"/>
  <c r="D4840" i="7" a="1"/>
  <c r="D4840" i="7" s="1"/>
  <c r="C5377" i="7" a="1"/>
  <c r="C5377" i="7" s="1"/>
  <c r="D5212" i="7" a="1"/>
  <c r="D5212" i="7" s="1"/>
  <c r="D5489" i="7" a="1"/>
  <c r="D5489" i="7" s="1"/>
  <c r="C4293" i="7" a="1"/>
  <c r="C4293" i="7" s="1"/>
  <c r="D5142" i="7" a="1"/>
  <c r="D5142" i="7" s="1"/>
  <c r="C4984" i="7" a="1"/>
  <c r="C4984" i="7" s="1"/>
  <c r="C4228" i="7" a="1"/>
  <c r="C4228" i="7" s="1"/>
  <c r="D3963" i="7" a="1"/>
  <c r="D3963" i="7" s="1"/>
  <c r="D5382" i="7" a="1"/>
  <c r="D5382" i="7" s="1"/>
  <c r="D3782" i="7" a="1"/>
  <c r="D3782" i="7" s="1"/>
  <c r="C4396" i="7" a="1"/>
  <c r="C4396" i="7" s="1"/>
  <c r="C4934" i="7" a="1"/>
  <c r="C4934" i="7" s="1"/>
  <c r="C3936" i="7" a="1"/>
  <c r="C3936" i="7" s="1"/>
  <c r="D4083" i="7" a="1"/>
  <c r="D4083" i="7" s="1"/>
  <c r="C4977" i="7" a="1"/>
  <c r="C4977" i="7" s="1"/>
  <c r="D4520" i="7" a="1"/>
  <c r="D4520" i="7" s="1"/>
  <c r="D3799" i="7" a="1"/>
  <c r="D3799" i="7" s="1"/>
  <c r="C3734" i="7" a="1"/>
  <c r="C3734" i="7" s="1"/>
  <c r="C5130" i="7" a="1"/>
  <c r="C5130" i="7" s="1"/>
  <c r="C4970" i="7" a="1"/>
  <c r="C4970" i="7" s="1"/>
  <c r="C5133" i="7" a="1"/>
  <c r="C5133" i="7" s="1"/>
  <c r="C4311" i="7" a="1"/>
  <c r="C4311" i="7" s="1"/>
  <c r="C4078" i="7" a="1"/>
  <c r="C4078" i="7" s="1"/>
  <c r="C5019" i="7" a="1"/>
  <c r="C5019" i="7" s="1"/>
  <c r="C3978" i="7" a="1"/>
  <c r="C3978" i="7" s="1"/>
  <c r="C4789" i="7" a="1"/>
  <c r="C4789" i="7" s="1"/>
  <c r="D5414" i="7" a="1"/>
  <c r="D5414" i="7" s="1"/>
  <c r="D5370" i="7" a="1"/>
  <c r="D5370" i="7" s="1"/>
  <c r="D4129" i="7" a="1"/>
  <c r="D4129" i="7" s="1"/>
  <c r="C4040" i="7" a="1"/>
  <c r="C4040" i="7" s="1"/>
  <c r="C4147" i="7" a="1"/>
  <c r="C4147" i="7" s="1"/>
  <c r="C4419" i="7" a="1"/>
  <c r="C4419" i="7" s="1"/>
  <c r="C4803" i="7" a="1"/>
  <c r="C4803" i="7" s="1"/>
  <c r="C5076" i="7" a="1"/>
  <c r="C5076" i="7" s="1"/>
  <c r="C5464" i="7" a="1"/>
  <c r="C5464" i="7" s="1"/>
  <c r="D5317" i="7" a="1"/>
  <c r="D5317" i="7" s="1"/>
  <c r="D5123" i="7" a="1"/>
  <c r="D5123" i="7" s="1"/>
  <c r="C5012" i="7" a="1"/>
  <c r="C5012" i="7" s="1"/>
  <c r="D5202" i="7" a="1"/>
  <c r="D5202" i="7" s="1"/>
  <c r="C4569" i="7" a="1"/>
  <c r="C4569" i="7" s="1"/>
  <c r="C5026" i="7" a="1"/>
  <c r="C5026" i="7" s="1"/>
  <c r="C4411" i="7" a="1"/>
  <c r="C4411" i="7" s="1"/>
  <c r="C5460" i="7" a="1"/>
  <c r="C5460" i="7" s="1"/>
  <c r="D5281" i="7" a="1"/>
  <c r="D5281" i="7" s="1"/>
  <c r="D4803" i="7" a="1"/>
  <c r="D4803" i="7" s="1"/>
  <c r="D4306" i="7" a="1"/>
  <c r="D4306" i="7" s="1"/>
  <c r="C4197" i="7" a="1"/>
  <c r="C4197" i="7" s="1"/>
  <c r="C4888" i="7" a="1"/>
  <c r="C4888" i="7" s="1"/>
  <c r="D5144" i="7" a="1"/>
  <c r="D5144" i="7" s="1"/>
  <c r="C4684" i="7" a="1"/>
  <c r="C4684" i="7" s="1"/>
  <c r="D5187" i="7" a="1"/>
  <c r="D5187" i="7" s="1"/>
  <c r="D3859" i="7" a="1"/>
  <c r="D3859" i="7" s="1"/>
  <c r="D5273" i="7" a="1"/>
  <c r="D5273" i="7" s="1"/>
  <c r="D3993" i="7" a="1"/>
  <c r="D3993" i="7" s="1"/>
  <c r="D4971" i="7" a="1"/>
  <c r="D4971" i="7" s="1"/>
  <c r="C5021" i="7" a="1"/>
  <c r="C5021" i="7" s="1"/>
  <c r="D5136" i="7" a="1"/>
  <c r="D5136" i="7" s="1"/>
  <c r="C5392" i="7" a="1"/>
  <c r="C5392" i="7" s="1"/>
  <c r="D5214" i="7" a="1"/>
  <c r="D5214" i="7" s="1"/>
  <c r="D4522" i="7" a="1"/>
  <c r="D4522" i="7" s="1"/>
  <c r="C4322" i="7" a="1"/>
  <c r="C4322" i="7" s="1"/>
  <c r="C4636" i="7" a="1"/>
  <c r="C4636" i="7" s="1"/>
  <c r="C3800" i="7" a="1"/>
  <c r="C3800" i="7" s="1"/>
  <c r="D4899" i="7" a="1"/>
  <c r="D4899" i="7" s="1"/>
  <c r="D4114" i="7" a="1"/>
  <c r="D4114" i="7" s="1"/>
  <c r="C4681" i="7" a="1"/>
  <c r="C4681" i="7" s="1"/>
  <c r="D4950" i="7" a="1"/>
  <c r="D4950" i="7" s="1"/>
  <c r="D5393" i="7" a="1"/>
  <c r="D5393" i="7" s="1"/>
  <c r="D4656" i="7" a="1"/>
  <c r="D4656" i="7" s="1"/>
  <c r="D5028" i="7" a="1"/>
  <c r="D5028" i="7" s="1"/>
  <c r="C4231" i="7" a="1"/>
  <c r="C4231" i="7" s="1"/>
  <c r="D3751" i="7" a="1"/>
  <c r="D3751" i="7" s="1"/>
  <c r="D3945" i="7" a="1"/>
  <c r="D3945" i="7" s="1"/>
  <c r="D4300" i="7" a="1"/>
  <c r="D4300" i="7" s="1"/>
  <c r="C4006" i="7" a="1"/>
  <c r="C4006" i="7" s="1"/>
  <c r="D5157" i="7" a="1"/>
  <c r="D5157" i="7" s="1"/>
  <c r="C3875" i="7" a="1"/>
  <c r="C3875" i="7" s="1"/>
  <c r="C4408" i="7" a="1"/>
  <c r="C4408" i="7" s="1"/>
  <c r="C4718" i="7" a="1"/>
  <c r="C4718" i="7" s="1"/>
  <c r="C4356" i="7" a="1"/>
  <c r="C4356" i="7" s="1"/>
  <c r="C5029" i="7" a="1"/>
  <c r="C5029" i="7" s="1"/>
  <c r="C4240" i="7" a="1"/>
  <c r="C4240" i="7" s="1"/>
  <c r="C4895" i="7" a="1"/>
  <c r="C4895" i="7" s="1"/>
  <c r="D3800" i="7" a="1"/>
  <c r="D3800" i="7" s="1"/>
  <c r="C3917" i="7" a="1"/>
  <c r="C3917" i="7" s="1"/>
  <c r="C3948" i="7" a="1"/>
  <c r="C3948" i="7" s="1"/>
  <c r="D4603" i="7" a="1"/>
  <c r="D4603" i="7" s="1"/>
  <c r="D4036" i="7" a="1"/>
  <c r="D4036" i="7" s="1"/>
  <c r="C3963" i="7" a="1"/>
  <c r="C3963" i="7" s="1"/>
  <c r="C5537" i="7" a="1"/>
  <c r="C5537" i="7" s="1"/>
  <c r="D5397" i="7" a="1"/>
  <c r="D5397" i="7" s="1"/>
  <c r="C4719" i="7" a="1"/>
  <c r="C4719" i="7" s="1"/>
  <c r="D5482" i="7" a="1"/>
  <c r="D5482" i="7" s="1"/>
  <c r="D4316" i="7" a="1"/>
  <c r="D4316" i="7" s="1"/>
  <c r="D3940" i="7" a="1"/>
  <c r="D3940" i="7" s="1"/>
  <c r="C4435" i="7" a="1"/>
  <c r="C4435" i="7" s="1"/>
  <c r="D4949" i="7" a="1"/>
  <c r="D4949" i="7" s="1"/>
  <c r="D5054" i="7" a="1"/>
  <c r="D5054" i="7" s="1"/>
  <c r="D4913" i="7" a="1"/>
  <c r="D4913" i="7" s="1"/>
  <c r="D4050" i="7" a="1"/>
  <c r="D4050" i="7" s="1"/>
  <c r="C4076" i="7" a="1"/>
  <c r="C4076" i="7" s="1"/>
  <c r="C3927" i="7" a="1"/>
  <c r="C3927" i="7" s="1"/>
  <c r="C5291" i="7" a="1"/>
  <c r="C5291" i="7" s="1"/>
  <c r="D4753" i="7" a="1"/>
  <c r="D4753" i="7" s="1"/>
  <c r="C4931" i="7" a="1"/>
  <c r="C4931" i="7" s="1"/>
  <c r="D5565" i="7" a="1"/>
  <c r="D5565" i="7" s="1"/>
  <c r="D4413" i="7" a="1"/>
  <c r="D4413" i="7" s="1"/>
  <c r="C4363" i="7" a="1"/>
  <c r="C4363" i="7" s="1"/>
  <c r="D4200" i="7" a="1"/>
  <c r="D4200" i="7" s="1"/>
  <c r="D4362" i="7" a="1"/>
  <c r="D4362" i="7" s="1"/>
  <c r="C4484" i="7" a="1"/>
  <c r="C4484" i="7" s="1"/>
  <c r="C5461" i="7" a="1"/>
  <c r="C5461" i="7" s="1"/>
  <c r="C4828" i="7" a="1"/>
  <c r="C4828" i="7" s="1"/>
  <c r="C3759" i="7" a="1"/>
  <c r="C3759" i="7" s="1"/>
  <c r="C5567" i="7" a="1"/>
  <c r="C5567" i="7" s="1"/>
  <c r="C4193" i="7" a="1"/>
  <c r="C4193" i="7" s="1"/>
  <c r="D4457" i="7" a="1"/>
  <c r="D4457" i="7" s="1"/>
  <c r="C4133" i="7" a="1"/>
  <c r="C4133" i="7" s="1"/>
  <c r="C5023" i="7" a="1"/>
  <c r="C5023" i="7" s="1"/>
  <c r="C4863" i="7" a="1"/>
  <c r="C4863" i="7" s="1"/>
  <c r="D5461" i="7" a="1"/>
  <c r="D5461" i="7" s="1"/>
  <c r="C5103" i="7" a="1"/>
  <c r="C5103" i="7" s="1"/>
  <c r="D4851" i="7" a="1"/>
  <c r="D4851" i="7" s="1"/>
  <c r="D4090" i="7" a="1"/>
  <c r="D4090" i="7" s="1"/>
  <c r="D4331" i="7" a="1"/>
  <c r="D4331" i="7" s="1"/>
  <c r="D5030" i="7" a="1"/>
  <c r="D5030" i="7" s="1"/>
  <c r="D3769" i="7" a="1"/>
  <c r="D3769" i="7" s="1"/>
  <c r="C4110" i="7" a="1"/>
  <c r="C4110" i="7" s="1"/>
  <c r="C4836" i="7" a="1"/>
  <c r="C4836" i="7" s="1"/>
  <c r="C4458" i="7" a="1"/>
  <c r="C4458" i="7" s="1"/>
  <c r="C5125" i="7" a="1"/>
  <c r="C5125" i="7" s="1"/>
  <c r="D5247" i="7" a="1"/>
  <c r="D5247" i="7" s="1"/>
  <c r="D5342" i="7" a="1"/>
  <c r="D5342" i="7" s="1"/>
  <c r="D4493" i="7" a="1"/>
  <c r="D4493" i="7" s="1"/>
  <c r="D4790" i="7" a="1"/>
  <c r="D4790" i="7" s="1"/>
  <c r="D5209" i="7" a="1"/>
  <c r="D5209" i="7" s="1"/>
  <c r="D3801" i="7" a="1"/>
  <c r="D3801" i="7" s="1"/>
  <c r="D4323" i="7" a="1"/>
  <c r="D4323" i="7" s="1"/>
  <c r="C4999" i="7" a="1"/>
  <c r="C4999" i="7" s="1"/>
  <c r="C5032" i="7" a="1"/>
  <c r="C5032" i="7" s="1"/>
  <c r="D5512" i="7" a="1"/>
  <c r="D5512" i="7" s="1"/>
  <c r="C5253" i="7" a="1"/>
  <c r="C5253" i="7" s="1"/>
  <c r="C3852" i="7" a="1"/>
  <c r="C3852" i="7" s="1"/>
  <c r="D3756" i="7" a="1"/>
  <c r="D3756" i="7" s="1"/>
  <c r="D5418" i="7" a="1"/>
  <c r="D5418" i="7" s="1"/>
  <c r="D3961" i="7" a="1"/>
  <c r="D3961" i="7" s="1"/>
  <c r="D5056" i="7" a="1"/>
  <c r="D5056" i="7" s="1"/>
  <c r="C5109" i="7" a="1"/>
  <c r="C5109" i="7" s="1"/>
  <c r="C4553" i="7" a="1"/>
  <c r="C4553" i="7" s="1"/>
  <c r="D4781" i="7" a="1"/>
  <c r="D4781" i="7" s="1"/>
  <c r="D5301" i="7" a="1"/>
  <c r="D5301" i="7" s="1"/>
  <c r="D5141" i="7" a="1"/>
  <c r="D5141" i="7" s="1"/>
  <c r="D4908" i="7" a="1"/>
  <c r="D4908" i="7" s="1"/>
  <c r="D5297" i="7" a="1"/>
  <c r="D5297" i="7" s="1"/>
  <c r="C3937" i="7" a="1"/>
  <c r="C3937" i="7" s="1"/>
  <c r="C4815" i="7" a="1"/>
  <c r="C4815" i="7" s="1"/>
  <c r="C5002" i="7" a="1"/>
  <c r="C5002" i="7" s="1"/>
  <c r="D4613" i="7" a="1"/>
  <c r="D4613" i="7" s="1"/>
  <c r="D4078" i="7" a="1"/>
  <c r="D4078" i="7" s="1"/>
  <c r="C5553" i="7" a="1"/>
  <c r="C5553" i="7" s="1"/>
  <c r="C3897" i="7" a="1"/>
  <c r="C3897" i="7" s="1"/>
  <c r="C4491" i="7" a="1"/>
  <c r="C4491" i="7" s="1"/>
  <c r="C5390" i="7" a="1"/>
  <c r="C5390" i="7" s="1"/>
  <c r="C4196" i="7" a="1"/>
  <c r="C4196" i="7" s="1"/>
  <c r="D4905" i="7" a="1"/>
  <c r="D4905" i="7" s="1"/>
  <c r="D5376" i="7" a="1"/>
  <c r="D5376" i="7" s="1"/>
  <c r="D4911" i="7" a="1"/>
  <c r="D4911" i="7" s="1"/>
  <c r="C4849" i="7" a="1"/>
  <c r="C4849" i="7" s="1"/>
  <c r="D4553" i="7" a="1"/>
  <c r="D4553" i="7" s="1"/>
  <c r="C4825" i="7" a="1"/>
  <c r="C4825" i="7" s="1"/>
  <c r="C4066" i="7" a="1"/>
  <c r="C4066" i="7" s="1"/>
  <c r="C5200" i="7" a="1"/>
  <c r="C5200" i="7" s="1"/>
  <c r="D4173" i="7" a="1"/>
  <c r="D4173" i="7" s="1"/>
  <c r="C4707" i="7" a="1"/>
  <c r="C4707" i="7" s="1"/>
  <c r="C4534" i="7" a="1"/>
  <c r="C4534" i="7" s="1"/>
  <c r="C5519" i="7" a="1"/>
  <c r="C5519" i="7" s="1"/>
  <c r="C4090" i="7" a="1"/>
  <c r="C4090" i="7" s="1"/>
  <c r="D4398" i="7" a="1"/>
  <c r="D4398" i="7" s="1"/>
  <c r="D4710" i="7" a="1"/>
  <c r="D4710" i="7" s="1"/>
  <c r="D4555" i="7" a="1"/>
  <c r="D4555" i="7" s="1"/>
  <c r="D4506" i="7" a="1"/>
  <c r="D4506" i="7" s="1"/>
  <c r="C4142" i="7" a="1"/>
  <c r="C4142" i="7" s="1"/>
  <c r="C5087" i="7" a="1"/>
  <c r="C5087" i="7" s="1"/>
  <c r="D4056" i="7" a="1"/>
  <c r="D4056" i="7" s="1"/>
  <c r="D3974" i="7" a="1"/>
  <c r="D3974" i="7" s="1"/>
  <c r="C4595" i="7" a="1"/>
  <c r="C4595" i="7" s="1"/>
  <c r="C4630" i="7" a="1"/>
  <c r="C4630" i="7" s="1"/>
  <c r="C4385" i="7" a="1"/>
  <c r="C4385" i="7" s="1"/>
  <c r="D5408" i="7" a="1"/>
  <c r="D5408" i="7" s="1"/>
  <c r="C5322" i="7" a="1"/>
  <c r="C5322" i="7" s="1"/>
  <c r="C5239" i="7" a="1"/>
  <c r="C5239" i="7" s="1"/>
  <c r="D3839" i="7" a="1"/>
  <c r="D3839" i="7" s="1"/>
  <c r="D4216" i="7" a="1"/>
  <c r="D4216" i="7" s="1"/>
  <c r="C5453" i="7" a="1"/>
  <c r="C5453" i="7" s="1"/>
  <c r="D3910" i="7" a="1"/>
  <c r="D3910" i="7" s="1"/>
  <c r="D3860" i="7" a="1"/>
  <c r="D3860" i="7" s="1"/>
  <c r="C4598" i="7" a="1"/>
  <c r="C4598" i="7" s="1"/>
  <c r="C3912" i="7" a="1"/>
  <c r="C3912" i="7" s="1"/>
  <c r="C3890" i="7" a="1"/>
  <c r="C3890" i="7" s="1"/>
  <c r="D3947" i="7" a="1"/>
  <c r="D3947" i="7" s="1"/>
  <c r="C4794" i="7" a="1"/>
  <c r="C4794" i="7" s="1"/>
  <c r="C5394" i="7" a="1"/>
  <c r="C5394" i="7" s="1"/>
  <c r="C5332" i="7" a="1"/>
  <c r="C5332" i="7" s="1"/>
  <c r="D5008" i="7" a="1"/>
  <c r="D5008" i="7" s="1"/>
  <c r="D4443" i="7" a="1"/>
  <c r="D4443" i="7" s="1"/>
  <c r="C4648" i="7" a="1"/>
  <c r="C4648" i="7" s="1"/>
  <c r="D3912" i="7" a="1"/>
  <c r="D3912" i="7" s="1"/>
  <c r="C4089" i="7" a="1"/>
  <c r="C4089" i="7" s="1"/>
  <c r="D4142" i="7" a="1"/>
  <c r="D4142" i="7" s="1"/>
  <c r="D3898" i="7" a="1"/>
  <c r="D3898" i="7" s="1"/>
  <c r="D5003" i="7" a="1"/>
  <c r="D5003" i="7" s="1"/>
  <c r="D5232" i="7" a="1"/>
  <c r="D5232" i="7" s="1"/>
  <c r="D4772" i="7" a="1"/>
  <c r="D4772" i="7" s="1"/>
  <c r="C4364" i="7" a="1"/>
  <c r="C4364" i="7" s="1"/>
  <c r="D5229" i="7" a="1"/>
  <c r="D5229" i="7" s="1"/>
  <c r="D3875" i="7" a="1"/>
  <c r="D3875" i="7" s="1"/>
  <c r="D4412" i="7" a="1"/>
  <c r="D4412" i="7" s="1"/>
  <c r="C4901" i="7" a="1"/>
  <c r="C4901" i="7" s="1"/>
  <c r="C3962" i="7" a="1"/>
  <c r="C3962" i="7" s="1"/>
  <c r="D4571" i="7" a="1"/>
  <c r="D4571" i="7" s="1"/>
  <c r="D3984" i="7" a="1"/>
  <c r="D3984" i="7" s="1"/>
  <c r="C4866" i="7" a="1"/>
  <c r="C4866" i="7" s="1"/>
  <c r="C5559" i="7" a="1"/>
  <c r="C5559" i="7" s="1"/>
  <c r="D4650" i="7" a="1"/>
  <c r="D4650" i="7" s="1"/>
  <c r="C4397" i="7" a="1"/>
  <c r="C4397" i="7" s="1"/>
  <c r="C4409" i="7" a="1"/>
  <c r="C4409" i="7" s="1"/>
  <c r="D5472" i="7" a="1"/>
  <c r="D5472" i="7" s="1"/>
  <c r="C4215" i="7" a="1"/>
  <c r="C4215" i="7" s="1"/>
  <c r="C4618" i="7" a="1"/>
  <c r="C4618" i="7" s="1"/>
  <c r="C4213" i="7" a="1"/>
  <c r="C4213" i="7" s="1"/>
  <c r="D4503" i="7" a="1"/>
  <c r="D4503" i="7" s="1"/>
  <c r="D4389" i="7" a="1"/>
  <c r="D4389" i="7" s="1"/>
  <c r="C4406" i="7" a="1"/>
  <c r="C4406" i="7" s="1"/>
  <c r="C3819" i="7" a="1"/>
  <c r="C3819" i="7" s="1"/>
  <c r="D4464" i="7" a="1"/>
  <c r="D4464" i="7" s="1"/>
  <c r="D4471" i="7" a="1"/>
  <c r="D4471" i="7" s="1"/>
  <c r="C3876" i="7" a="1"/>
  <c r="C3876" i="7" s="1"/>
  <c r="C3729" i="7" a="1"/>
  <c r="C3729" i="7" s="1"/>
  <c r="C4661" i="7" a="1"/>
  <c r="C4661" i="7" s="1"/>
  <c r="C3745" i="7" a="1"/>
  <c r="C3745" i="7" s="1"/>
  <c r="C4440" i="7" a="1"/>
  <c r="C4440" i="7" s="1"/>
  <c r="D3924" i="7" a="1"/>
  <c r="D3924" i="7" s="1"/>
  <c r="C5405" i="7" a="1"/>
  <c r="C5405" i="7" s="1"/>
  <c r="D3988" i="7" a="1"/>
  <c r="D3988" i="7" s="1"/>
  <c r="D4747" i="7" a="1"/>
  <c r="D4747" i="7" s="1"/>
  <c r="C5210" i="7" a="1"/>
  <c r="C5210" i="7" s="1"/>
  <c r="C4175" i="7" a="1"/>
  <c r="C4175" i="7" s="1"/>
  <c r="D3732" i="7" a="1"/>
  <c r="D3732" i="7" s="1"/>
  <c r="D5310" i="7" a="1"/>
  <c r="D5310" i="7" s="1"/>
  <c r="D5183" i="7" a="1"/>
  <c r="D5183" i="7" s="1"/>
  <c r="D4487" i="7" a="1"/>
  <c r="D4487" i="7" s="1"/>
  <c r="D4834" i="7" a="1"/>
  <c r="D4834" i="7" s="1"/>
  <c r="C4702" i="7" a="1"/>
  <c r="C4702" i="7" s="1"/>
  <c r="C5205" i="7" a="1"/>
  <c r="C5205" i="7" s="1"/>
  <c r="C4333" i="7" a="1"/>
  <c r="C4333" i="7" s="1"/>
  <c r="D4321" i="7" a="1"/>
  <c r="D4321" i="7" s="1"/>
  <c r="C4935" i="7" a="1"/>
  <c r="C4935" i="7" s="1"/>
  <c r="C4272" i="7" a="1"/>
  <c r="C4272" i="7" s="1"/>
  <c r="C3895" i="7" a="1"/>
  <c r="C3895" i="7" s="1"/>
  <c r="C3739" i="7" a="1"/>
  <c r="C3739" i="7" s="1"/>
  <c r="D3964" i="7" a="1"/>
  <c r="D3964" i="7" s="1"/>
  <c r="D4399" i="7" a="1"/>
  <c r="D4399" i="7" s="1"/>
  <c r="C5006" i="7" a="1"/>
  <c r="C5006" i="7" s="1"/>
  <c r="C3823" i="7" a="1"/>
  <c r="C3823" i="7" s="1"/>
  <c r="D4961" i="7" a="1"/>
  <c r="D4961" i="7" s="1"/>
  <c r="D5340" i="7" a="1"/>
  <c r="D5340" i="7" s="1"/>
  <c r="D4244" i="7" a="1"/>
  <c r="D4244" i="7" s="1"/>
  <c r="D4361" i="7" a="1"/>
  <c r="D4361" i="7" s="1"/>
  <c r="D3835" i="7" a="1"/>
  <c r="D3835" i="7" s="1"/>
  <c r="C4127" i="7" a="1"/>
  <c r="C4127" i="7" s="1"/>
  <c r="D4353" i="7" a="1"/>
  <c r="D4353" i="7" s="1"/>
  <c r="D4214" i="7" a="1"/>
  <c r="D4214" i="7" s="1"/>
  <c r="D4918" i="7" a="1"/>
  <c r="D4918" i="7" s="1"/>
  <c r="C5186" i="7" a="1"/>
  <c r="C5186" i="7" s="1"/>
  <c r="C5104" i="7" a="1"/>
  <c r="C5104" i="7" s="1"/>
  <c r="C3973" i="7" a="1"/>
  <c r="C3973" i="7" s="1"/>
  <c r="D4590" i="7" a="1"/>
  <c r="D4590" i="7" s="1"/>
  <c r="D4511" i="7" a="1"/>
  <c r="D4511" i="7" s="1"/>
  <c r="C3741" i="7" a="1"/>
  <c r="C3741" i="7" s="1"/>
  <c r="C4778" i="7" a="1"/>
  <c r="C4778" i="7" s="1"/>
  <c r="C4597" i="7" a="1"/>
  <c r="C4597" i="7" s="1"/>
  <c r="C4355" i="7" a="1"/>
  <c r="C4355" i="7" s="1"/>
  <c r="D5149" i="7" a="1"/>
  <c r="D5149" i="7" s="1"/>
  <c r="D3805" i="7" a="1"/>
  <c r="D3805" i="7" s="1"/>
  <c r="C3804" i="7" a="1"/>
  <c r="C3804" i="7" s="1"/>
  <c r="C5138" i="7" a="1"/>
  <c r="C5138" i="7" s="1"/>
  <c r="D4882" i="7" a="1"/>
  <c r="D4882" i="7" s="1"/>
  <c r="D4479" i="7" a="1"/>
  <c r="D4479" i="7" s="1"/>
  <c r="D4001" i="7" a="1"/>
  <c r="D4001" i="7" s="1"/>
  <c r="D4053" i="7" a="1"/>
  <c r="D4053" i="7" s="1"/>
  <c r="C4834" i="7" a="1"/>
  <c r="C4834" i="7" s="1"/>
  <c r="D4640" i="7" a="1"/>
  <c r="D4640" i="7" s="1"/>
  <c r="D4529" i="7" a="1"/>
  <c r="D4529" i="7" s="1"/>
  <c r="D5540" i="7" a="1"/>
  <c r="D5540" i="7" s="1"/>
  <c r="C4667" i="7" a="1"/>
  <c r="C4667" i="7" s="1"/>
  <c r="D4435" i="7" a="1"/>
  <c r="D4435" i="7" s="1"/>
  <c r="C5372" i="7" a="1"/>
  <c r="C5372" i="7" s="1"/>
  <c r="C5389" i="7" a="1"/>
  <c r="C5389" i="7" s="1"/>
  <c r="D4766" i="7" a="1"/>
  <c r="D4766" i="7" s="1"/>
  <c r="C5432" i="7" a="1"/>
  <c r="C5432" i="7" s="1"/>
  <c r="C4621" i="7" a="1"/>
  <c r="C4621" i="7" s="1"/>
  <c r="D3917" i="7" a="1"/>
  <c r="D3917" i="7" s="1"/>
  <c r="C5263" i="7" a="1"/>
  <c r="C5263" i="7" s="1"/>
  <c r="D3895" i="7" a="1"/>
  <c r="D3895" i="7" s="1"/>
  <c r="C4237" i="7" a="1"/>
  <c r="C4237" i="7" s="1"/>
  <c r="C4106" i="7" a="1"/>
  <c r="C4106" i="7" s="1"/>
  <c r="C4153" i="7" a="1"/>
  <c r="C4153" i="7" s="1"/>
  <c r="C4475" i="7" a="1"/>
  <c r="C4475" i="7" s="1"/>
  <c r="D5549" i="7" a="1"/>
  <c r="D5549" i="7" s="1"/>
  <c r="C4270" i="7" a="1"/>
  <c r="C4270" i="7" s="1"/>
  <c r="D4821" i="7" a="1"/>
  <c r="D4821" i="7" s="1"/>
  <c r="C4620" i="7" a="1"/>
  <c r="C4620" i="7" s="1"/>
  <c r="D5093" i="7" a="1"/>
  <c r="D5093" i="7" s="1"/>
  <c r="D4512" i="7" a="1"/>
  <c r="D4512" i="7" s="1"/>
  <c r="C4413" i="7" a="1"/>
  <c r="C4413" i="7" s="1"/>
  <c r="D5363" i="7" a="1"/>
  <c r="D5363" i="7" s="1"/>
  <c r="D4987" i="7" a="1"/>
  <c r="D4987" i="7" s="1"/>
  <c r="C4471" i="7" a="1"/>
  <c r="C4471" i="7" s="1"/>
  <c r="C4084" i="7" a="1"/>
  <c r="C4084" i="7" s="1"/>
  <c r="C4111" i="7" a="1"/>
  <c r="C4111" i="7" s="1"/>
  <c r="C5547" i="7" a="1"/>
  <c r="C5547" i="7" s="1"/>
  <c r="C4166" i="7" a="1"/>
  <c r="C4166" i="7" s="1"/>
  <c r="C5506" i="7" a="1"/>
  <c r="C5506" i="7" s="1"/>
  <c r="D5047" i="7" a="1"/>
  <c r="D5047" i="7" s="1"/>
  <c r="D4954" i="7" a="1"/>
  <c r="D4954" i="7" s="1"/>
  <c r="D5368" i="7" a="1"/>
  <c r="D5368" i="7" s="1"/>
  <c r="C5448" i="7" a="1"/>
  <c r="C5448" i="7" s="1"/>
  <c r="C5564" i="7" a="1"/>
  <c r="C5564" i="7" s="1"/>
  <c r="D4992" i="7" a="1"/>
  <c r="D4992" i="7" s="1"/>
  <c r="D5583" i="7" a="1"/>
  <c r="D5583" i="7" s="1"/>
  <c r="D4652" i="7" a="1"/>
  <c r="D4652" i="7" s="1"/>
  <c r="C5206" i="7" a="1"/>
  <c r="C5206" i="7" s="1"/>
  <c r="D5369" i="7" a="1"/>
  <c r="D5369" i="7" s="1"/>
  <c r="D4245" i="7" a="1"/>
  <c r="D4245" i="7" s="1"/>
  <c r="C4149" i="7" a="1"/>
  <c r="C4149" i="7" s="1"/>
  <c r="D5078" i="7" a="1"/>
  <c r="D5078" i="7" s="1"/>
  <c r="D4317" i="7" a="1"/>
  <c r="D4317" i="7" s="1"/>
  <c r="D4893" i="7" a="1"/>
  <c r="D4893" i="7" s="1"/>
  <c r="D4481" i="7" a="1"/>
  <c r="D4481" i="7" s="1"/>
  <c r="C4533" i="7" a="1"/>
  <c r="C4533" i="7" s="1"/>
  <c r="C3856" i="7" a="1"/>
  <c r="C3856" i="7" s="1"/>
  <c r="C5471" i="7" a="1"/>
  <c r="C5471" i="7" s="1"/>
  <c r="D4110" i="7" a="1"/>
  <c r="D4110" i="7" s="1"/>
  <c r="C4992" i="7" a="1"/>
  <c r="C4992" i="7" s="1"/>
  <c r="C3961" i="7" a="1"/>
  <c r="C3961" i="7" s="1"/>
  <c r="D4211" i="7" a="1"/>
  <c r="D4211" i="7" s="1"/>
  <c r="D4516" i="7" a="1"/>
  <c r="D4516" i="7" s="1"/>
  <c r="D4549" i="7" a="1"/>
  <c r="D4549" i="7" s="1"/>
  <c r="C5353" i="7" a="1"/>
  <c r="C5353" i="7" s="1"/>
  <c r="C4198" i="7" a="1"/>
  <c r="C4198" i="7" s="1"/>
  <c r="C4086" i="7" a="1"/>
  <c r="C4086" i="7" s="1"/>
  <c r="D5114" i="7" a="1"/>
  <c r="D5114" i="7" s="1"/>
  <c r="D3747" i="7" a="1"/>
  <c r="D3747" i="7" s="1"/>
  <c r="C4732" i="7" a="1"/>
  <c r="C4732" i="7" s="1"/>
  <c r="D5495" i="7" a="1"/>
  <c r="D5495" i="7" s="1"/>
  <c r="D4847" i="7" a="1"/>
  <c r="D4847" i="7" s="1"/>
  <c r="C5474" i="7" a="1"/>
  <c r="C5474" i="7" s="1"/>
  <c r="D5539" i="7" a="1"/>
  <c r="D5539" i="7" s="1"/>
  <c r="C4511" i="7" a="1"/>
  <c r="C4511" i="7" s="1"/>
  <c r="C4791" i="7" a="1"/>
  <c r="C4791" i="7" s="1"/>
  <c r="C4365" i="7" a="1"/>
  <c r="C4365" i="7" s="1"/>
  <c r="D5226" i="7" a="1"/>
  <c r="D5226" i="7" s="1"/>
  <c r="D5146" i="7" a="1"/>
  <c r="D5146" i="7" s="1"/>
  <c r="C4770" i="7" a="1"/>
  <c r="C4770" i="7" s="1"/>
  <c r="D4029" i="7" a="1"/>
  <c r="D4029" i="7" s="1"/>
  <c r="C4704" i="7" a="1"/>
  <c r="C4704" i="7" s="1"/>
  <c r="C4574" i="7" a="1"/>
  <c r="C4574" i="7" s="1"/>
  <c r="C4764" i="7" a="1"/>
  <c r="C4764" i="7" s="1"/>
  <c r="C4774" i="7" a="1"/>
  <c r="C4774" i="7" s="1"/>
  <c r="C4369" i="7" a="1"/>
  <c r="C4369" i="7" s="1"/>
  <c r="C4164" i="7" a="1"/>
  <c r="C4164" i="7" s="1"/>
  <c r="D4974" i="7" a="1"/>
  <c r="D4974" i="7" s="1"/>
  <c r="D3809" i="7" a="1"/>
  <c r="D3809" i="7" s="1"/>
  <c r="C4378" i="7" a="1"/>
  <c r="C4378" i="7" s="1"/>
  <c r="C5345" i="7" a="1"/>
  <c r="C5345" i="7" s="1"/>
  <c r="C5193" i="7" a="1"/>
  <c r="C5193" i="7" s="1"/>
  <c r="C4993" i="7" a="1"/>
  <c r="C4993" i="7" s="1"/>
  <c r="C3960" i="7" a="1"/>
  <c r="C3960" i="7" s="1"/>
  <c r="C4586" i="7" a="1"/>
  <c r="C4586" i="7" s="1"/>
  <c r="D4043" i="7" a="1"/>
  <c r="D4043" i="7" s="1"/>
  <c r="C3803" i="7" a="1"/>
  <c r="C3803" i="7" s="1"/>
  <c r="D4268" i="7" a="1"/>
  <c r="D4268" i="7" s="1"/>
  <c r="D5015" i="7" a="1"/>
  <c r="D5015" i="7" s="1"/>
  <c r="D5352" i="7" a="1"/>
  <c r="D5352" i="7" s="1"/>
  <c r="C5222" i="7" a="1"/>
  <c r="C5222" i="7" s="1"/>
  <c r="D4461" i="7" a="1"/>
  <c r="D4461" i="7" s="1"/>
  <c r="D4952" i="7" a="1"/>
  <c r="D4952" i="7" s="1"/>
  <c r="D4662" i="7" a="1"/>
  <c r="D4662" i="7" s="1"/>
  <c r="D3857" i="7" a="1"/>
  <c r="D3857" i="7" s="1"/>
  <c r="C4052" i="7" a="1"/>
  <c r="C4052" i="7" s="1"/>
  <c r="C4800" i="7" a="1"/>
  <c r="C4800" i="7" s="1"/>
  <c r="D5014" i="7" a="1"/>
  <c r="D5014" i="7" s="1"/>
  <c r="D4651" i="7" a="1"/>
  <c r="D4651" i="7" s="1"/>
  <c r="C4972" i="7" a="1"/>
  <c r="C4972" i="7" s="1"/>
  <c r="C5053" i="7" a="1"/>
  <c r="C5053" i="7" s="1"/>
  <c r="D3873" i="7" a="1"/>
  <c r="D3873" i="7" s="1"/>
  <c r="D4818" i="7" a="1"/>
  <c r="D4818" i="7" s="1"/>
  <c r="D3834" i="7" a="1"/>
  <c r="D3834" i="7" s="1"/>
  <c r="C4132" i="7" a="1"/>
  <c r="C4132" i="7" s="1"/>
  <c r="C5225" i="7" a="1"/>
  <c r="C5225" i="7" s="1"/>
  <c r="D4075" i="7" a="1"/>
  <c r="D4075" i="7" s="1"/>
  <c r="C5080" i="7" a="1"/>
  <c r="C5080" i="7" s="1"/>
  <c r="C5106" i="7" a="1"/>
  <c r="C5106" i="7" s="1"/>
  <c r="C4878" i="7" a="1"/>
  <c r="C4878" i="7" s="1"/>
  <c r="D5190" i="7" a="1"/>
  <c r="D5190" i="7" s="1"/>
  <c r="D3975" i="7" a="1"/>
  <c r="D3975" i="7" s="1"/>
  <c r="C4854" i="7" a="1"/>
  <c r="C4854" i="7" s="1"/>
  <c r="C4889" i="7" a="1"/>
  <c r="C4889" i="7" s="1"/>
  <c r="D5074" i="7" a="1"/>
  <c r="D5074" i="7" s="1"/>
  <c r="C4726" i="7" a="1"/>
  <c r="C4726" i="7" s="1"/>
  <c r="C4469" i="7" a="1"/>
  <c r="C4469" i="7" s="1"/>
  <c r="D4033" i="7" a="1"/>
  <c r="D4033" i="7" s="1"/>
  <c r="C4870" i="7" a="1"/>
  <c r="C4870" i="7" s="1"/>
  <c r="D4956" i="7" a="1"/>
  <c r="D4956" i="7" s="1"/>
  <c r="D3995" i="7" a="1"/>
  <c r="D3995" i="7" s="1"/>
  <c r="D3926" i="7" a="1"/>
  <c r="D3926" i="7" s="1"/>
  <c r="F3926" i="7" s="1"/>
  <c r="D4762" i="7" a="1"/>
  <c r="D4762" i="7" s="1"/>
  <c r="D4145" i="7" a="1"/>
  <c r="D4145" i="7" s="1"/>
  <c r="D4984" i="7" a="1"/>
  <c r="D4984" i="7" s="1"/>
  <c r="D3750" i="7" a="1"/>
  <c r="D3750" i="7" s="1"/>
  <c r="D4121" i="7" a="1"/>
  <c r="D4121" i="7" s="1"/>
  <c r="D4010" i="7" a="1"/>
  <c r="D4010" i="7" s="1"/>
  <c r="C4403" i="7" a="1"/>
  <c r="C4403" i="7" s="1"/>
  <c r="C4034" i="7" a="1"/>
  <c r="C4034" i="7" s="1"/>
  <c r="C3874" i="7" a="1"/>
  <c r="C3874" i="7" s="1"/>
  <c r="D4113" i="7" a="1"/>
  <c r="D4113" i="7" s="1"/>
  <c r="C4657" i="7" a="1"/>
  <c r="C4657" i="7" s="1"/>
  <c r="D4256" i="7" a="1"/>
  <c r="D4256" i="7" s="1"/>
  <c r="D4539" i="7" a="1"/>
  <c r="D4539" i="7" s="1"/>
  <c r="D5239" i="7" a="1"/>
  <c r="D5239" i="7" s="1"/>
  <c r="D4235" i="7" a="1"/>
  <c r="D4235" i="7" s="1"/>
  <c r="C3891" i="7" a="1"/>
  <c r="C3891" i="7" s="1"/>
  <c r="D3880" i="7" a="1"/>
  <c r="D3880" i="7" s="1"/>
  <c r="D3966" i="7" a="1"/>
  <c r="D3966" i="7" s="1"/>
  <c r="C4375" i="7" a="1"/>
  <c r="C4375" i="7" s="1"/>
  <c r="C3932" i="7" a="1"/>
  <c r="C3932" i="7" s="1"/>
  <c r="C5424" i="7" a="1"/>
  <c r="C5424" i="7" s="1"/>
  <c r="C4130" i="7" a="1"/>
  <c r="C4130" i="7" s="1"/>
  <c r="C5251" i="7" a="1"/>
  <c r="C5251" i="7" s="1"/>
  <c r="D5557" i="7" a="1"/>
  <c r="D5557" i="7" s="1"/>
  <c r="C4351" i="7" a="1"/>
  <c r="C4351" i="7" s="1"/>
  <c r="D5585" i="7" a="1"/>
  <c r="D5585" i="7" s="1"/>
  <c r="D3927" i="7" a="1"/>
  <c r="D3927" i="7" s="1"/>
  <c r="D5057" i="7" a="1"/>
  <c r="D5057" i="7" s="1"/>
  <c r="D5032" i="7" a="1"/>
  <c r="D5032" i="7" s="1"/>
  <c r="D3829" i="7" a="1"/>
  <c r="D3829" i="7" s="1"/>
  <c r="C4298" i="7" a="1"/>
  <c r="C4298" i="7" s="1"/>
  <c r="C4225" i="7" a="1"/>
  <c r="C4225" i="7" s="1"/>
  <c r="D4351" i="7" a="1"/>
  <c r="D4351" i="7" s="1"/>
  <c r="D3843" i="7" a="1"/>
  <c r="D3843" i="7" s="1"/>
  <c r="D4253" i="7" a="1"/>
  <c r="D4253" i="7" s="1"/>
  <c r="D5077" i="7" a="1"/>
  <c r="D5077" i="7" s="1"/>
  <c r="D4156" i="7" a="1"/>
  <c r="D4156" i="7" s="1"/>
  <c r="C3979" i="7" a="1"/>
  <c r="C3979" i="7" s="1"/>
  <c r="D4518" i="7" a="1"/>
  <c r="D4518" i="7" s="1"/>
  <c r="C4812" i="7" a="1"/>
  <c r="C4812" i="7" s="1"/>
  <c r="D3736" i="7" a="1"/>
  <c r="D3736" i="7" s="1"/>
  <c r="C4290" i="7" a="1"/>
  <c r="C4290" i="7" s="1"/>
  <c r="D5306" i="7" a="1"/>
  <c r="D5306" i="7" s="1"/>
  <c r="C3900" i="7" a="1"/>
  <c r="C3900" i="7" s="1"/>
  <c r="C3827" i="7" a="1"/>
  <c r="C3827" i="7" s="1"/>
  <c r="D5353" i="7" a="1"/>
  <c r="D5353" i="7" s="1"/>
  <c r="C4611" i="7" a="1"/>
  <c r="C4611" i="7" s="1"/>
  <c r="C3916" i="7" a="1"/>
  <c r="C3916" i="7" s="1"/>
  <c r="D4439" i="7" a="1"/>
  <c r="D4439" i="7" s="1"/>
  <c r="C4669" i="7" a="1"/>
  <c r="C4669" i="7" s="1"/>
  <c r="C3834" i="7" a="1"/>
  <c r="C3834" i="7" s="1"/>
  <c r="D5400" i="7" a="1"/>
  <c r="D5400" i="7" s="1"/>
  <c r="D4780" i="7" a="1"/>
  <c r="D4780" i="7" s="1"/>
  <c r="C4975" i="7" a="1"/>
  <c r="C4975" i="7" s="1"/>
  <c r="D4612" i="7" a="1"/>
  <c r="D4612" i="7" s="1"/>
  <c r="C4499" i="7" a="1"/>
  <c r="C4499" i="7" s="1"/>
  <c r="D5344" i="7" a="1"/>
  <c r="D5344" i="7" s="1"/>
  <c r="C5233" i="7" a="1"/>
  <c r="C5233" i="7" s="1"/>
  <c r="D5040" i="7" a="1"/>
  <c r="D5040" i="7" s="1"/>
  <c r="C4504" i="7" a="1"/>
  <c r="C4504" i="7" s="1"/>
  <c r="C4264" i="7" a="1"/>
  <c r="C4264" i="7" s="1"/>
  <c r="D4907" i="7" a="1"/>
  <c r="D4907" i="7" s="1"/>
  <c r="C3751" i="7" a="1"/>
  <c r="C3751" i="7" s="1"/>
  <c r="C4421" i="7" a="1"/>
  <c r="C4421" i="7" s="1"/>
  <c r="D5110" i="7" a="1"/>
  <c r="D5110" i="7" s="1"/>
  <c r="D4660" i="7" a="1"/>
  <c r="D4660" i="7" s="1"/>
  <c r="C4949" i="7" a="1"/>
  <c r="C4949" i="7" s="1"/>
  <c r="C4861" i="7" a="1"/>
  <c r="C4861" i="7" s="1"/>
  <c r="C4219" i="7" a="1"/>
  <c r="C4219" i="7" s="1"/>
  <c r="C4690" i="7" a="1"/>
  <c r="C4690" i="7" s="1"/>
  <c r="D4800" i="7" a="1"/>
  <c r="D4800" i="7" s="1"/>
  <c r="D4985" i="7" a="1"/>
  <c r="D4985" i="7" s="1"/>
  <c r="D5550" i="7" a="1"/>
  <c r="D5550" i="7" s="1"/>
  <c r="D4039" i="7" a="1"/>
  <c r="D4039" i="7" s="1"/>
  <c r="D3755" i="7" a="1"/>
  <c r="D3755" i="7" s="1"/>
  <c r="C3867" i="7" a="1"/>
  <c r="C3867" i="7" s="1"/>
  <c r="D4822" i="7" a="1"/>
  <c r="D4822" i="7" s="1"/>
  <c r="D4928" i="7" a="1"/>
  <c r="D4928" i="7" s="1"/>
  <c r="D4354" i="7" a="1"/>
  <c r="D4354" i="7" s="1"/>
  <c r="D3991" i="7" a="1"/>
  <c r="D3991" i="7" s="1"/>
  <c r="D5380" i="7" a="1"/>
  <c r="D5380" i="7" s="1"/>
  <c r="D4346" i="7" a="1"/>
  <c r="D4346" i="7" s="1"/>
  <c r="C4801" i="7" a="1"/>
  <c r="C4801" i="7" s="1"/>
  <c r="C5384" i="7" a="1"/>
  <c r="C5384" i="7" s="1"/>
  <c r="C3947" i="7" a="1"/>
  <c r="C3947" i="7" s="1"/>
  <c r="D5429" i="7" a="1"/>
  <c r="D5429" i="7" s="1"/>
  <c r="D5006" i="7" a="1"/>
  <c r="D5006" i="7" s="1"/>
  <c r="D5207" i="7" a="1"/>
  <c r="D5207" i="7" s="1"/>
  <c r="D5095" i="7" a="1"/>
  <c r="D5095" i="7" s="1"/>
  <c r="D3797" i="7" a="1"/>
  <c r="D3797" i="7" s="1"/>
  <c r="D4879" i="7" a="1"/>
  <c r="D4879" i="7" s="1"/>
  <c r="D4474" i="7" a="1"/>
  <c r="D4474" i="7" s="1"/>
  <c r="D4978" i="7" a="1"/>
  <c r="D4978" i="7" s="1"/>
  <c r="D3909" i="7" a="1"/>
  <c r="D3909" i="7" s="1"/>
  <c r="C4845" i="7" a="1"/>
  <c r="C4845" i="7" s="1"/>
  <c r="D4581" i="7" a="1"/>
  <c r="D4581" i="7" s="1"/>
  <c r="C3997" i="7" a="1"/>
  <c r="C3997" i="7" s="1"/>
  <c r="D3794" i="7" a="1"/>
  <c r="D3794" i="7" s="1"/>
  <c r="C3775" i="7" a="1"/>
  <c r="C3775" i="7" s="1"/>
  <c r="D4675" i="7" a="1"/>
  <c r="D4675" i="7" s="1"/>
  <c r="C4749" i="7" a="1"/>
  <c r="C4749" i="7" s="1"/>
  <c r="D4347" i="7" a="1"/>
  <c r="D4347" i="7" s="1"/>
  <c r="C4617" i="7" a="1"/>
  <c r="C4617" i="7" s="1"/>
  <c r="C3855" i="7" a="1"/>
  <c r="C3855" i="7" s="1"/>
  <c r="C4938" i="7" a="1"/>
  <c r="C4938" i="7" s="1"/>
  <c r="D3941" i="7" a="1"/>
  <c r="D3941" i="7" s="1"/>
  <c r="D4338" i="7" a="1"/>
  <c r="D4338" i="7" s="1"/>
  <c r="D4775" i="7" a="1"/>
  <c r="D4775" i="7" s="1"/>
  <c r="D4504" i="7" a="1"/>
  <c r="D4504" i="7" s="1"/>
  <c r="D5179" i="7" a="1"/>
  <c r="D5179" i="7" s="1"/>
  <c r="D4648" i="7" a="1"/>
  <c r="D4648" i="7" s="1"/>
  <c r="D4945" i="7" a="1"/>
  <c r="D4945" i="7" s="1"/>
  <c r="D4271" i="7" a="1"/>
  <c r="D4271" i="7" s="1"/>
  <c r="C4833" i="7" a="1"/>
  <c r="C4833" i="7" s="1"/>
  <c r="C3772" i="7" a="1"/>
  <c r="C3772" i="7" s="1"/>
  <c r="D3746" i="7" a="1"/>
  <c r="D3746" i="7" s="1"/>
  <c r="D4288" i="7" a="1"/>
  <c r="D4288" i="7" s="1"/>
  <c r="C4544" i="7" a="1"/>
  <c r="C4544" i="7" s="1"/>
  <c r="D4557" i="7" a="1"/>
  <c r="D4557" i="7" s="1"/>
  <c r="D4369" i="7" a="1"/>
  <c r="D4369" i="7" s="1"/>
  <c r="C4733" i="7" a="1"/>
  <c r="C4733" i="7" s="1"/>
  <c r="D3948" i="7" a="1"/>
  <c r="D3948" i="7" s="1"/>
  <c r="C5380" i="7" a="1"/>
  <c r="C5380" i="7" s="1"/>
  <c r="D5584" i="7" a="1"/>
  <c r="D5584" i="7" s="1"/>
  <c r="D4260" i="7" a="1"/>
  <c r="D4260" i="7" s="1"/>
  <c r="D4979" i="7" a="1"/>
  <c r="D4979" i="7" s="1"/>
  <c r="C4583" i="7" a="1"/>
  <c r="C4583" i="7" s="1"/>
  <c r="C4510" i="7" a="1"/>
  <c r="C4510" i="7" s="1"/>
  <c r="C4664" i="7" a="1"/>
  <c r="C4664" i="7" s="1"/>
  <c r="D5409" i="7" a="1"/>
  <c r="D5409" i="7" s="1"/>
  <c r="C4608" i="7" a="1"/>
  <c r="C4608" i="7" s="1"/>
  <c r="D4141" i="7" a="1"/>
  <c r="D4141" i="7" s="1"/>
  <c r="D4016" i="7" a="1"/>
  <c r="D4016" i="7" s="1"/>
  <c r="C5310" i="7" a="1"/>
  <c r="C5310" i="7" s="1"/>
  <c r="C5209" i="7" a="1"/>
  <c r="C5209" i="7" s="1"/>
  <c r="C3731" i="7" a="1"/>
  <c r="C3731" i="7" s="1"/>
  <c r="C4858" i="7" a="1"/>
  <c r="C4858" i="7" s="1"/>
  <c r="D4836" i="7" a="1"/>
  <c r="D4836" i="7" s="1"/>
  <c r="C5561" i="7" a="1"/>
  <c r="C5561" i="7" s="1"/>
  <c r="C5428" i="7" a="1"/>
  <c r="C5428" i="7" s="1"/>
  <c r="D4432" i="7" a="1"/>
  <c r="D4432" i="7" s="1"/>
  <c r="C3732" i="7" a="1"/>
  <c r="C3732" i="7" s="1"/>
  <c r="D5218" i="7" a="1"/>
  <c r="D5218" i="7" s="1"/>
  <c r="D3878" i="7" a="1"/>
  <c r="D3878" i="7" s="1"/>
  <c r="C3851" i="7" a="1"/>
  <c r="C3851" i="7" s="1"/>
  <c r="D5265" i="7" a="1"/>
  <c r="D5265" i="7" s="1"/>
  <c r="C4982" i="7" a="1"/>
  <c r="C4982" i="7" s="1"/>
  <c r="D5357" i="7" a="1"/>
  <c r="D5357" i="7" s="1"/>
  <c r="C5046" i="7" a="1"/>
  <c r="C5046" i="7" s="1"/>
  <c r="D4117" i="7" a="1"/>
  <c r="D4117" i="7" s="1"/>
  <c r="C5512" i="7" a="1"/>
  <c r="C5512" i="7" s="1"/>
  <c r="C5237" i="7" a="1"/>
  <c r="C5237" i="7" s="1"/>
  <c r="D4358" i="7" a="1"/>
  <c r="D4358" i="7" s="1"/>
  <c r="C3886" i="7" a="1"/>
  <c r="C3886" i="7" s="1"/>
  <c r="C4360" i="7" a="1"/>
  <c r="C4360" i="7" s="1"/>
  <c r="D4291" i="7" a="1"/>
  <c r="D4291" i="7" s="1"/>
  <c r="D4649" i="7" a="1"/>
  <c r="D4649" i="7" s="1"/>
  <c r="C3728" i="7" a="1"/>
  <c r="C3728" i="7" s="1"/>
  <c r="C6102" i="7" s="1" a="1"/>
  <c r="C6102" i="7" s="1"/>
  <c r="D5050" i="7" a="1"/>
  <c r="D5050" i="7" s="1"/>
  <c r="D3925" i="7" a="1"/>
  <c r="D3925" i="7" s="1"/>
  <c r="C5169" i="7" a="1"/>
  <c r="C5169" i="7" s="1"/>
  <c r="D5027" i="7" a="1"/>
  <c r="D5027" i="7" s="1"/>
  <c r="D4172" i="7" a="1"/>
  <c r="D4172" i="7" s="1"/>
  <c r="D4107" i="7" a="1"/>
  <c r="D4107" i="7" s="1"/>
  <c r="C5059" i="7" a="1"/>
  <c r="C5059" i="7" s="1"/>
  <c r="D4035" i="7" a="1"/>
  <c r="D4035" i="7" s="1"/>
  <c r="C4038" i="7" a="1"/>
  <c r="C4038" i="7" s="1"/>
  <c r="C3964" i="7" a="1"/>
  <c r="C3964" i="7" s="1"/>
  <c r="D5307" i="7" a="1"/>
  <c r="D5307" i="7" s="1"/>
  <c r="C4313" i="7" a="1"/>
  <c r="C4313" i="7" s="1"/>
  <c r="C4211" i="7" a="1"/>
  <c r="C4211" i="7" s="1"/>
  <c r="C4277" i="7" a="1"/>
  <c r="C4277" i="7" s="1"/>
  <c r="D4906" i="7" a="1"/>
  <c r="D4906" i="7" s="1"/>
  <c r="D3946" i="7" a="1"/>
  <c r="D3946" i="7" s="1"/>
  <c r="C5442" i="7" a="1"/>
  <c r="C5442" i="7" s="1"/>
  <c r="D4628" i="7" a="1"/>
  <c r="D4628" i="7" s="1"/>
  <c r="D4782" i="7" a="1"/>
  <c r="D4782" i="7" s="1"/>
  <c r="D3887" i="7" a="1"/>
  <c r="D3887" i="7" s="1"/>
  <c r="C5252" i="7" a="1"/>
  <c r="C5252" i="7" s="1"/>
  <c r="D5261" i="7" a="1"/>
  <c r="D5261" i="7" s="1"/>
  <c r="D4645" i="7" a="1"/>
  <c r="D4645" i="7" s="1"/>
  <c r="C5143" i="7" a="1"/>
  <c r="C5143" i="7" s="1"/>
  <c r="C4423" i="7" a="1"/>
  <c r="C4423" i="7" s="1"/>
  <c r="C4041" i="7" a="1"/>
  <c r="C4041" i="7" s="1"/>
  <c r="D3953" i="7" a="1"/>
  <c r="D3953" i="7" s="1"/>
  <c r="D4194" i="7" a="1"/>
  <c r="D4194" i="7" s="1"/>
  <c r="C4831" i="7" a="1"/>
  <c r="C4831" i="7" s="1"/>
  <c r="C4039" i="7" a="1"/>
  <c r="C4039" i="7" s="1"/>
  <c r="C5533" i="7" a="1"/>
  <c r="C5533" i="7" s="1"/>
  <c r="D3825" i="7" a="1"/>
  <c r="D3825" i="7" s="1"/>
  <c r="C4424" i="7" a="1"/>
  <c r="C4424" i="7" s="1"/>
  <c r="C4503" i="7" a="1"/>
  <c r="C4503" i="7" s="1"/>
  <c r="D3881" i="7" a="1"/>
  <c r="D3881" i="7" s="1"/>
  <c r="D5206" i="7" a="1"/>
  <c r="D5206" i="7" s="1"/>
  <c r="D4859" i="7" a="1"/>
  <c r="D4859" i="7" s="1"/>
  <c r="D4215" i="7" a="1"/>
  <c r="D4215" i="7" s="1"/>
  <c r="C3938" i="7" a="1"/>
  <c r="C3938" i="7" s="1"/>
  <c r="D4670" i="7" a="1"/>
  <c r="D4670" i="7" s="1"/>
  <c r="D4367" i="7" a="1"/>
  <c r="D4367" i="7" s="1"/>
  <c r="C4489" i="7" a="1"/>
  <c r="C4489" i="7" s="1"/>
  <c r="C5367" i="7" a="1"/>
  <c r="C5367" i="7" s="1"/>
  <c r="C4203" i="7" a="1"/>
  <c r="C4203" i="7" s="1"/>
  <c r="C5005" i="7" a="1"/>
  <c r="C5005" i="7" s="1"/>
  <c r="D4760" i="7" a="1"/>
  <c r="D4760" i="7" s="1"/>
  <c r="C5388" i="7" a="1"/>
  <c r="C5388" i="7" s="1"/>
  <c r="D4495" i="7" a="1"/>
  <c r="D4495" i="7" s="1"/>
  <c r="D4664" i="7" a="1"/>
  <c r="D4664" i="7" s="1"/>
  <c r="C4673" i="7" a="1"/>
  <c r="C4673" i="7" s="1"/>
  <c r="C5301" i="7" a="1"/>
  <c r="C5301" i="7" s="1"/>
  <c r="D5199" i="7" a="1"/>
  <c r="D5199" i="7" s="1"/>
  <c r="D3900" i="7" a="1"/>
  <c r="D3900" i="7" s="1"/>
  <c r="D4372" i="7" a="1"/>
  <c r="D4372" i="7" s="1"/>
  <c r="C4154" i="7" a="1"/>
  <c r="C4154" i="7" s="1"/>
  <c r="C4242" i="7" a="1"/>
  <c r="C4242" i="7" s="1"/>
  <c r="D5441" i="7" a="1"/>
  <c r="D5441" i="7" s="1"/>
  <c r="D4108" i="7" a="1"/>
  <c r="D4108" i="7" s="1"/>
  <c r="C4002" i="7" a="1"/>
  <c r="C4002" i="7" s="1"/>
  <c r="D5515" i="7" a="1"/>
  <c r="D5515" i="7" s="1"/>
  <c r="D4202" i="7" a="1"/>
  <c r="D4202" i="7" s="1"/>
  <c r="D5129" i="7" a="1"/>
  <c r="D5129" i="7" s="1"/>
  <c r="C5383" i="7" a="1"/>
  <c r="C5383" i="7" s="1"/>
  <c r="D3899" i="7" a="1"/>
  <c r="D3899" i="7" s="1"/>
  <c r="C4942" i="7" a="1"/>
  <c r="C4942" i="7" s="1"/>
  <c r="C4819" i="7" a="1"/>
  <c r="C4819" i="7" s="1"/>
  <c r="C5152" i="7" a="1"/>
  <c r="C5152" i="7" s="1"/>
  <c r="D4402" i="7" a="1"/>
  <c r="D4402" i="7" s="1"/>
  <c r="C4558" i="7" a="1"/>
  <c r="C4558" i="7" s="1"/>
  <c r="D5303" i="7" a="1"/>
  <c r="D5303" i="7" s="1"/>
  <c r="C4502" i="7" a="1"/>
  <c r="C4502" i="7" s="1"/>
  <c r="C4348" i="7" a="1"/>
  <c r="C4348" i="7" s="1"/>
  <c r="C4189" i="7" a="1"/>
  <c r="C4189" i="7" s="1"/>
  <c r="D4102" i="7" a="1"/>
  <c r="D4102" i="7" s="1"/>
  <c r="D4989" i="7" a="1"/>
  <c r="D4989" i="7" s="1"/>
  <c r="D4591" i="7" a="1"/>
  <c r="D4591" i="7" s="1"/>
  <c r="C3925" i="7" a="1"/>
  <c r="C3925" i="7" s="1"/>
  <c r="C3965" i="7" a="1"/>
  <c r="C3965" i="7" s="1"/>
  <c r="D4135" i="7" a="1"/>
  <c r="D4135" i="7" s="1"/>
  <c r="C4221" i="7" a="1"/>
  <c r="C4221" i="7" s="1"/>
  <c r="C5502" i="7" a="1"/>
  <c r="C5502" i="7" s="1"/>
  <c r="D5097" i="7" a="1"/>
  <c r="D5097" i="7" s="1"/>
  <c r="C4918" i="7" a="1"/>
  <c r="C4918" i="7" s="1"/>
  <c r="D4163" i="7" a="1"/>
  <c r="D4163" i="7" s="1"/>
  <c r="D5436" i="7" a="1"/>
  <c r="D5436" i="7" s="1"/>
  <c r="C5269" i="7" a="1"/>
  <c r="C5269" i="7" s="1"/>
  <c r="D5554" i="7" a="1"/>
  <c r="D5554" i="7" s="1"/>
  <c r="D4857" i="7" a="1"/>
  <c r="D4857" i="7" s="1"/>
  <c r="C5362" i="7" a="1"/>
  <c r="C5362" i="7" s="1"/>
  <c r="D5419" i="7" a="1"/>
  <c r="D5419" i="7" s="1"/>
  <c r="D3733" i="7" a="1"/>
  <c r="D3733" i="7" s="1"/>
  <c r="E3733" i="7" s="1"/>
  <c r="D4234" i="7" a="1"/>
  <c r="D4234" i="7" s="1"/>
  <c r="D4559" i="7" a="1"/>
  <c r="D4559" i="7" s="1"/>
  <c r="C4983" i="7" a="1"/>
  <c r="C4983" i="7" s="1"/>
  <c r="D5156" i="7" a="1"/>
  <c r="D5156" i="7" s="1"/>
  <c r="D4880" i="7" a="1"/>
  <c r="D4880" i="7" s="1"/>
  <c r="C4131" i="7" a="1"/>
  <c r="C4131" i="7" s="1"/>
  <c r="D4941" i="7" a="1"/>
  <c r="D4941" i="7" s="1"/>
  <c r="D5135" i="7" a="1"/>
  <c r="D5135" i="7" s="1"/>
  <c r="D4201" i="7" a="1"/>
  <c r="D4201" i="7" s="1"/>
  <c r="C4998" i="7" a="1"/>
  <c r="C4998" i="7" s="1"/>
  <c r="D5324" i="7" a="1"/>
  <c r="D5324" i="7" s="1"/>
  <c r="C4629" i="7" a="1"/>
  <c r="C4629" i="7" s="1"/>
  <c r="D4222" i="7" a="1"/>
  <c r="D4222" i="7" s="1"/>
  <c r="C4294" i="7" a="1"/>
  <c r="C4294" i="7" s="1"/>
  <c r="C4267" i="7" a="1"/>
  <c r="C4267" i="7" s="1"/>
  <c r="C4530" i="7" a="1"/>
  <c r="C4530" i="7" s="1"/>
  <c r="C4971" i="7" a="1"/>
  <c r="C4971" i="7" s="1"/>
  <c r="C4461" i="7" a="1"/>
  <c r="C4461" i="7" s="1"/>
  <c r="C3835" i="7" a="1"/>
  <c r="C3835" i="7" s="1"/>
  <c r="C3858" i="7" a="1"/>
  <c r="C3858" i="7" s="1"/>
  <c r="C4841" i="7" a="1"/>
  <c r="C4841" i="7" s="1"/>
  <c r="C3994" i="7" a="1"/>
  <c r="C3994" i="7" s="1"/>
  <c r="D4948" i="7" a="1"/>
  <c r="D4948" i="7" s="1"/>
  <c r="D4393" i="7" a="1"/>
  <c r="D4393" i="7" s="1"/>
  <c r="D5349" i="7" a="1"/>
  <c r="D5349" i="7" s="1"/>
  <c r="D4462" i="7" a="1"/>
  <c r="D4462" i="7" s="1"/>
  <c r="C3776" i="7" a="1"/>
  <c r="C3776" i="7" s="1"/>
  <c r="C4753" i="7" a="1"/>
  <c r="C4753" i="7" s="1"/>
  <c r="D5287" i="7" a="1"/>
  <c r="D5287" i="7" s="1"/>
  <c r="D5498" i="7" a="1"/>
  <c r="D5498" i="7" s="1"/>
  <c r="D5002" i="7" a="1"/>
  <c r="D5002" i="7" s="1"/>
  <c r="D4805" i="7" a="1"/>
  <c r="D4805" i="7" s="1"/>
  <c r="C4163" i="7" a="1"/>
  <c r="C4163" i="7" s="1"/>
  <c r="D4898" i="7" a="1"/>
  <c r="D4898" i="7" s="1"/>
  <c r="C4049" i="7" a="1"/>
  <c r="C4049" i="7" s="1"/>
  <c r="D5503" i="7" a="1"/>
  <c r="D5503" i="7" s="1"/>
  <c r="D4734" i="7" a="1"/>
  <c r="D4734" i="7" s="1"/>
  <c r="D4032" i="7" a="1"/>
  <c r="D4032" i="7" s="1"/>
  <c r="C4033" i="7" a="1"/>
  <c r="C4033" i="7" s="1"/>
  <c r="D5173" i="7" a="1"/>
  <c r="D5173" i="7" s="1"/>
  <c r="D4655" i="7" a="1"/>
  <c r="D4655" i="7" s="1"/>
  <c r="C4587" i="7" a="1"/>
  <c r="C4587" i="7" s="1"/>
  <c r="D4785" i="7" a="1"/>
  <c r="D4785" i="7" s="1"/>
  <c r="D5120" i="7" a="1"/>
  <c r="D5120" i="7" s="1"/>
  <c r="C4589" i="7" a="1"/>
  <c r="C4589" i="7" s="1"/>
  <c r="C3929" i="7" a="1"/>
  <c r="C3929" i="7" s="1"/>
  <c r="D5004" i="7" a="1"/>
  <c r="D5004" i="7" s="1"/>
  <c r="C5126" i="7" a="1"/>
  <c r="C5126" i="7" s="1"/>
  <c r="C3888" i="7" a="1"/>
  <c r="C3888" i="7" s="1"/>
  <c r="C4167" i="7" a="1"/>
  <c r="C4167" i="7" s="1"/>
  <c r="D4718" i="7" a="1"/>
  <c r="D4718" i="7" s="1"/>
  <c r="C3820" i="7" a="1"/>
  <c r="C3820" i="7" s="1"/>
  <c r="D5022" i="7" a="1"/>
  <c r="D5022" i="7" s="1"/>
  <c r="D5483" i="7" a="1"/>
  <c r="D5483" i="7" s="1"/>
  <c r="C4767" i="7" a="1"/>
  <c r="C4767" i="7" s="1"/>
  <c r="C4128" i="7" a="1"/>
  <c r="C4128" i="7" s="1"/>
  <c r="C5348" i="7" a="1"/>
  <c r="C5348" i="7" s="1"/>
  <c r="D4801" i="7" a="1"/>
  <c r="D4801" i="7" s="1"/>
  <c r="D5473" i="7" a="1"/>
  <c r="D5473" i="7" s="1"/>
  <c r="C4639" i="7" a="1"/>
  <c r="C4639" i="7" s="1"/>
  <c r="C4698" i="7" a="1"/>
  <c r="C4698" i="7" s="1"/>
  <c r="C5025" i="7" a="1"/>
  <c r="C5025" i="7" s="1"/>
  <c r="D4377" i="7" a="1"/>
  <c r="D4377" i="7" s="1"/>
  <c r="D4623" i="7" a="1"/>
  <c r="D4623" i="7" s="1"/>
  <c r="D4668" i="7" a="1"/>
  <c r="D4668" i="7" s="1"/>
  <c r="C4068" i="7" a="1"/>
  <c r="C4068" i="7" s="1"/>
  <c r="C4560" i="7" a="1"/>
  <c r="C4560" i="7" s="1"/>
  <c r="D5572" i="7" a="1"/>
  <c r="D5572" i="7" s="1"/>
  <c r="D4162" i="7" a="1"/>
  <c r="D4162" i="7" s="1"/>
  <c r="C4884" i="7" a="1"/>
  <c r="C4884" i="7" s="1"/>
  <c r="C5216" i="7" a="1"/>
  <c r="C5216" i="7" s="1"/>
  <c r="C4876" i="7" a="1"/>
  <c r="C4876" i="7" s="1"/>
  <c r="D5432" i="7" a="1"/>
  <c r="D5432" i="7" s="1"/>
  <c r="C5167" i="7" a="1"/>
  <c r="C5167" i="7" s="1"/>
  <c r="D4463" i="7" a="1"/>
  <c r="D4463" i="7" s="1"/>
  <c r="C4865" i="7" a="1"/>
  <c r="C4865" i="7" s="1"/>
  <c r="C4631" i="7" a="1"/>
  <c r="C4631" i="7" s="1"/>
  <c r="D4405" i="7" a="1"/>
  <c r="D4405" i="7" s="1"/>
  <c r="C4804" i="7" a="1"/>
  <c r="C4804" i="7" s="1"/>
  <c r="C4347" i="7" a="1"/>
  <c r="C4347" i="7" s="1"/>
  <c r="D4394" i="7" a="1"/>
  <c r="D4394" i="7" s="1"/>
  <c r="C4233" i="7" a="1"/>
  <c r="C4233" i="7" s="1"/>
  <c r="D4436" i="7" a="1"/>
  <c r="D4436" i="7" s="1"/>
  <c r="C5158" i="7" a="1"/>
  <c r="C5158" i="7" s="1"/>
  <c r="D4768" i="7" a="1"/>
  <c r="D4768" i="7" s="1"/>
  <c r="C4217" i="7" a="1"/>
  <c r="C4217" i="7" s="1"/>
  <c r="C5198" i="7" a="1"/>
  <c r="C5198" i="7" s="1"/>
  <c r="C5115" i="7" a="1"/>
  <c r="C5115" i="7" s="1"/>
  <c r="D4046" i="7" a="1"/>
  <c r="D4046" i="7" s="1"/>
  <c r="D5104" i="7" a="1"/>
  <c r="D5104" i="7" s="1"/>
  <c r="D4671" i="7" a="1"/>
  <c r="D4671" i="7" s="1"/>
  <c r="C4457" i="7" a="1"/>
  <c r="C4457" i="7" s="1"/>
  <c r="C4428" i="7" a="1"/>
  <c r="C4428" i="7" s="1"/>
  <c r="D4579" i="7" a="1"/>
  <c r="D4579" i="7" s="1"/>
  <c r="D3754" i="7" a="1"/>
  <c r="D3754" i="7" s="1"/>
  <c r="C5338" i="7" a="1"/>
  <c r="C5338" i="7" s="1"/>
  <c r="C5235" i="7" a="1"/>
  <c r="C5235" i="7" s="1"/>
  <c r="D4015" i="7" a="1"/>
  <c r="D4015" i="7" s="1"/>
  <c r="D4147" i="7" a="1"/>
  <c r="D4147" i="7" s="1"/>
  <c r="D5464" i="7" a="1"/>
  <c r="D5464" i="7" s="1"/>
  <c r="C4506" i="7" a="1"/>
  <c r="C4506" i="7" s="1"/>
  <c r="C3934" i="7" a="1"/>
  <c r="C3934" i="7" s="1"/>
  <c r="D4307" i="7" a="1"/>
  <c r="D4307" i="7" s="1"/>
  <c r="D5270" i="7" a="1"/>
  <c r="D5270" i="7" s="1"/>
  <c r="C4238" i="7" a="1"/>
  <c r="C4238" i="7" s="1"/>
  <c r="D3977" i="7" a="1"/>
  <c r="D3977" i="7" s="1"/>
  <c r="D5379" i="7" a="1"/>
  <c r="D5379" i="7" s="1"/>
  <c r="C3928" i="7" a="1"/>
  <c r="C3928" i="7" s="1"/>
  <c r="D4456" i="7" a="1"/>
  <c r="D4456" i="7" s="1"/>
  <c r="D4498" i="7" a="1"/>
  <c r="D4498" i="7" s="1"/>
  <c r="D4584" i="7" a="1"/>
  <c r="D4584" i="7" s="1"/>
  <c r="D5478" i="7" a="1"/>
  <c r="D5478" i="7" s="1"/>
  <c r="D5231" i="7" a="1"/>
  <c r="D5231" i="7" s="1"/>
  <c r="D3731" i="7" a="1"/>
  <c r="D3731" i="7" s="1"/>
  <c r="C4466" i="7" a="1"/>
  <c r="C4466" i="7" s="1"/>
  <c r="D4491" i="7" a="1"/>
  <c r="D4491" i="7" s="1"/>
  <c r="C5056" i="7" a="1"/>
  <c r="C5056" i="7" s="1"/>
  <c r="C3787" i="7" a="1"/>
  <c r="C3787" i="7" s="1"/>
  <c r="C4744" i="7" a="1"/>
  <c r="C4744" i="7" s="1"/>
  <c r="C5587" i="7" a="1"/>
  <c r="C5587" i="7" s="1"/>
  <c r="C5445" i="7" a="1"/>
  <c r="C5445" i="7" s="1"/>
  <c r="D3992" i="7" a="1"/>
  <c r="D3992" i="7" s="1"/>
  <c r="D4190" i="7" a="1"/>
  <c r="D4190" i="7" s="1"/>
  <c r="D5082" i="7" a="1"/>
  <c r="D5082" i="7" s="1"/>
  <c r="D4742" i="7" a="1"/>
  <c r="D4742" i="7" s="1"/>
  <c r="D5048" i="7" a="1"/>
  <c r="D5048" i="7" s="1"/>
  <c r="C4201" i="7" a="1"/>
  <c r="C4201" i="7" s="1"/>
  <c r="D5017" i="7" a="1"/>
  <c r="D5017" i="7" s="1"/>
  <c r="D4909" i="7" a="1"/>
  <c r="D4909" i="7" s="1"/>
  <c r="C5438" i="7" a="1"/>
  <c r="C5438" i="7" s="1"/>
  <c r="D4792" i="7" a="1"/>
  <c r="D4792" i="7" s="1"/>
  <c r="D4429" i="7" a="1"/>
  <c r="D4429" i="7" s="1"/>
  <c r="C4543" i="7" a="1"/>
  <c r="C4543" i="7" s="1"/>
  <c r="C4773" i="7" a="1"/>
  <c r="C4773" i="7" s="1"/>
  <c r="D3741" i="7" a="1"/>
  <c r="D3741" i="7" s="1"/>
  <c r="C5482" i="7" a="1"/>
  <c r="C5482" i="7" s="1"/>
  <c r="D4343" i="7" a="1"/>
  <c r="D4343" i="7" s="1"/>
  <c r="D5434" i="7" a="1"/>
  <c r="D5434" i="7" s="1"/>
  <c r="C3821" i="7" a="1"/>
  <c r="C3821" i="7" s="1"/>
  <c r="D5034" i="7" a="1"/>
  <c r="D5034" i="7" s="1"/>
  <c r="D4725" i="7" a="1"/>
  <c r="D4725" i="7" s="1"/>
  <c r="C4632" i="7" a="1"/>
  <c r="C4632" i="7" s="1"/>
  <c r="D4687" i="7" a="1"/>
  <c r="D4687" i="7" s="1"/>
  <c r="D3757" i="7" a="1"/>
  <c r="D3757" i="7" s="1"/>
  <c r="C4782" i="7" a="1"/>
  <c r="C4782" i="7" s="1"/>
  <c r="D5387" i="7" a="1"/>
  <c r="D5387" i="7" s="1"/>
  <c r="C4380" i="7" a="1"/>
  <c r="C4380" i="7" s="1"/>
  <c r="D4063" i="7" a="1"/>
  <c r="D4063" i="7" s="1"/>
  <c r="C4443" i="7" a="1"/>
  <c r="C4443" i="7" s="1"/>
  <c r="D5537" i="7" a="1"/>
  <c r="D5537" i="7" s="1"/>
  <c r="C5238" i="7" a="1"/>
  <c r="C5238" i="7" s="1"/>
  <c r="C4070" i="7" a="1"/>
  <c r="C4070" i="7" s="1"/>
  <c r="D4630" i="7" a="1"/>
  <c r="D4630" i="7" s="1"/>
  <c r="C5404" i="7" a="1"/>
  <c r="C5404" i="7" s="1"/>
  <c r="D3868" i="7" a="1"/>
  <c r="D3868" i="7" s="1"/>
  <c r="D4819" i="7" a="1"/>
  <c r="D4819" i="7" s="1"/>
  <c r="C4295" i="7" a="1"/>
  <c r="C4295" i="7" s="1"/>
  <c r="D5243" i="7" a="1"/>
  <c r="D5243" i="7" s="1"/>
  <c r="D5060" i="7" a="1"/>
  <c r="D5060" i="7" s="1"/>
  <c r="C4637" i="7" a="1"/>
  <c r="C4637" i="7" s="1"/>
  <c r="C5292" i="7" a="1"/>
  <c r="C5292" i="7" s="1"/>
  <c r="C3993" i="7" a="1"/>
  <c r="C3993" i="7" s="1"/>
  <c r="C4844" i="7" a="1"/>
  <c r="C4844" i="7" s="1"/>
  <c r="C5551" i="7" a="1"/>
  <c r="C5551" i="7" s="1"/>
  <c r="D4375" i="7" a="1"/>
  <c r="D4375" i="7" s="1"/>
  <c r="D5271" i="7" a="1"/>
  <c r="D5271" i="7" s="1"/>
  <c r="C4947" i="7" a="1"/>
  <c r="C4947" i="7" s="1"/>
  <c r="D4295" i="7" a="1"/>
  <c r="D4295" i="7" s="1"/>
  <c r="D5184" i="7" a="1"/>
  <c r="D5184" i="7" s="1"/>
  <c r="D3779" i="7" a="1"/>
  <c r="D3779" i="7" s="1"/>
  <c r="D3734" i="7" a="1"/>
  <c r="D3734" i="7" s="1"/>
  <c r="C4346" i="7" a="1"/>
  <c r="C4346" i="7" s="1"/>
  <c r="D5197" i="7" a="1"/>
  <c r="D5197" i="7" s="1"/>
  <c r="D4182" i="7" a="1"/>
  <c r="D4182" i="7" s="1"/>
  <c r="C4509" i="7" a="1"/>
  <c r="C4509" i="7" s="1"/>
  <c r="D5347" i="7" a="1"/>
  <c r="D5347" i="7" s="1"/>
  <c r="C4936" i="7" a="1"/>
  <c r="C4936" i="7" s="1"/>
  <c r="C5497" i="7" a="1"/>
  <c r="C5497" i="7" s="1"/>
  <c r="D4895" i="7" a="1"/>
  <c r="D4895" i="7" s="1"/>
  <c r="D4282" i="7" a="1"/>
  <c r="D4282" i="7" s="1"/>
  <c r="C4526" i="7" a="1"/>
  <c r="C4526" i="7" s="1"/>
  <c r="C4528" i="7" a="1"/>
  <c r="C4528" i="7" s="1"/>
  <c r="D4769" i="7" a="1"/>
  <c r="D4769" i="7" s="1"/>
  <c r="D5580" i="7" a="1"/>
  <c r="D5580" i="7" s="1"/>
  <c r="C4777" i="7" a="1"/>
  <c r="C4777" i="7" s="1"/>
  <c r="D4654" i="7" a="1"/>
  <c r="D4654" i="7" s="1"/>
  <c r="C4244" i="7" a="1"/>
  <c r="C4244" i="7" s="1"/>
  <c r="C4846" i="7" a="1"/>
  <c r="C4846" i="7" s="1"/>
  <c r="C4885" i="7" a="1"/>
  <c r="C4885" i="7" s="1"/>
  <c r="D3951" i="7" a="1"/>
  <c r="D3951" i="7" s="1"/>
  <c r="D4178" i="7" a="1"/>
  <c r="D4178" i="7" s="1"/>
  <c r="C4445" i="7" a="1"/>
  <c r="C4445" i="7" s="1"/>
  <c r="D4082" i="7" a="1"/>
  <c r="D4082" i="7" s="1"/>
  <c r="C3810" i="7" a="1"/>
  <c r="C3810" i="7" s="1"/>
  <c r="D5364" i="7" a="1"/>
  <c r="D5364" i="7" s="1"/>
  <c r="C4501" i="7" a="1"/>
  <c r="C4501" i="7" s="1"/>
  <c r="D5367" i="7" a="1"/>
  <c r="D5367" i="7" s="1"/>
  <c r="C3946" i="7" a="1"/>
  <c r="C3946" i="7" s="1"/>
  <c r="C4820" i="7" a="1"/>
  <c r="C4820" i="7" s="1"/>
  <c r="C4192" i="7" a="1"/>
  <c r="C4192" i="7" s="1"/>
  <c r="C5101" i="7" a="1"/>
  <c r="C5101" i="7" s="1"/>
  <c r="C5197" i="7" a="1"/>
  <c r="C5197" i="7" s="1"/>
  <c r="D3806" i="7" a="1"/>
  <c r="D3806" i="7" s="1"/>
  <c r="D5415" i="7" a="1"/>
  <c r="D5415" i="7" s="1"/>
  <c r="C3982" i="7" a="1"/>
  <c r="C3982" i="7" s="1"/>
  <c r="C5402" i="7" a="1"/>
  <c r="C5402" i="7" s="1"/>
  <c r="D4165" i="7" a="1"/>
  <c r="D4165" i="7" s="1"/>
  <c r="D4927" i="7" a="1"/>
  <c r="D4927" i="7" s="1"/>
  <c r="C5282" i="7" a="1"/>
  <c r="C5282" i="7" s="1"/>
  <c r="C4073" i="7" a="1"/>
  <c r="C4073" i="7" s="1"/>
  <c r="D5293" i="7" a="1"/>
  <c r="D5293" i="7" s="1"/>
  <c r="C5483" i="7" a="1"/>
  <c r="C5483" i="7" s="1"/>
  <c r="D4813" i="7" a="1"/>
  <c r="D4813" i="7" s="1"/>
  <c r="D4508" i="7" a="1"/>
  <c r="D4508" i="7" s="1"/>
  <c r="C4830" i="7" a="1"/>
  <c r="C4830" i="7" s="1"/>
  <c r="C5352" i="7" a="1"/>
  <c r="C5352" i="7" s="1"/>
  <c r="D4737" i="7" a="1"/>
  <c r="D4737" i="7" s="1"/>
  <c r="C5196" i="7" a="1"/>
  <c r="C5196" i="7" s="1"/>
  <c r="D4596" i="7" a="1"/>
  <c r="D4596" i="7" s="1"/>
  <c r="D5253" i="7" a="1"/>
  <c r="D5253" i="7" s="1"/>
  <c r="C3833" i="7" a="1"/>
  <c r="C3833" i="7" s="1"/>
  <c r="D4174" i="7" a="1"/>
  <c r="D4174" i="7" s="1"/>
  <c r="D4797" i="7" a="1"/>
  <c r="D4797" i="7" s="1"/>
  <c r="D4756" i="7" a="1"/>
  <c r="D4756" i="7" s="1"/>
  <c r="C5175" i="7" a="1"/>
  <c r="C5175" i="7" s="1"/>
  <c r="C5509" i="7" a="1"/>
  <c r="C5509" i="7" s="1"/>
  <c r="C4670" i="7" a="1"/>
  <c r="C4670" i="7" s="1"/>
  <c r="D4788" i="7" a="1"/>
  <c r="D4788" i="7" s="1"/>
  <c r="C5492" i="7" a="1"/>
  <c r="C5492" i="7" s="1"/>
  <c r="C5052" i="7" a="1"/>
  <c r="C5052" i="7" s="1"/>
  <c r="C5190" i="7" a="1"/>
  <c r="C5190" i="7" s="1"/>
  <c r="D5035" i="7" a="1"/>
  <c r="D5035" i="7" s="1"/>
  <c r="C5008" i="7" a="1"/>
  <c r="C5008" i="7" s="1"/>
  <c r="C5142" i="7" a="1"/>
  <c r="C5142" i="7" s="1"/>
  <c r="C4797" i="7" a="1"/>
  <c r="C4797" i="7" s="1"/>
  <c r="D4701" i="7" a="1"/>
  <c r="D4701" i="7" s="1"/>
  <c r="C5024" i="7" a="1"/>
  <c r="C5024" i="7" s="1"/>
  <c r="D3870" i="7" a="1"/>
  <c r="D3870" i="7" s="1"/>
  <c r="D5154" i="7" a="1"/>
  <c r="D5154" i="7" s="1"/>
  <c r="D5462" i="7" a="1"/>
  <c r="D5462" i="7" s="1"/>
  <c r="D3767" i="7" a="1"/>
  <c r="D3767" i="7" s="1"/>
  <c r="C5199" i="7" a="1"/>
  <c r="C5199" i="7" s="1"/>
  <c r="D4197" i="7" a="1"/>
  <c r="D4197" i="7" s="1"/>
  <c r="D5278" i="7" a="1"/>
  <c r="D5278" i="7" s="1"/>
  <c r="D5072" i="7" a="1"/>
  <c r="D5072" i="7" s="1"/>
  <c r="D5148" i="7" a="1"/>
  <c r="D5148" i="7" s="1"/>
  <c r="C5339" i="7" a="1"/>
  <c r="C5339" i="7" s="1"/>
  <c r="D5551" i="7" a="1"/>
  <c r="D5551" i="7" s="1"/>
  <c r="D5222" i="7" a="1"/>
  <c r="D5222" i="7" s="1"/>
  <c r="D5455" i="7" a="1"/>
  <c r="D5455" i="7" s="1"/>
  <c r="D4089" i="7" a="1"/>
  <c r="D4089" i="7" s="1"/>
  <c r="D4910" i="7" a="1"/>
  <c r="D4910" i="7" s="1"/>
  <c r="C3788" i="7" a="1"/>
  <c r="C3788" i="7" s="1"/>
  <c r="C3935" i="7" a="1"/>
  <c r="C3935" i="7" s="1"/>
  <c r="D4631" i="7" a="1"/>
  <c r="D4631" i="7" s="1"/>
  <c r="C5224" i="7" a="1"/>
  <c r="C5224" i="7" s="1"/>
  <c r="C4339" i="7" a="1"/>
  <c r="C4339" i="7" s="1"/>
  <c r="C4399" i="7" a="1"/>
  <c r="C4399" i="7" s="1"/>
  <c r="C4199" i="7" a="1"/>
  <c r="C4199" i="7" s="1"/>
  <c r="C4980" i="7" a="1"/>
  <c r="C4980" i="7" s="1"/>
  <c r="C4848" i="7" a="1"/>
  <c r="C4848" i="7" s="1"/>
  <c r="C4538" i="7" a="1"/>
  <c r="C4538" i="7" s="1"/>
  <c r="D4111" i="7" a="1"/>
  <c r="D4111" i="7" s="1"/>
  <c r="D4465" i="7" a="1"/>
  <c r="D4465" i="7" s="1"/>
  <c r="C5176" i="7" a="1"/>
  <c r="C5176" i="7" s="1"/>
  <c r="D4592" i="7" a="1"/>
  <c r="D4592" i="7" s="1"/>
  <c r="D5535" i="7" a="1"/>
  <c r="D5535" i="7" s="1"/>
  <c r="D3943" i="7" a="1"/>
  <c r="D3943" i="7" s="1"/>
  <c r="F3943" i="7" s="1"/>
  <c r="D4074" i="7" a="1"/>
  <c r="D4074" i="7" s="1"/>
  <c r="C4746" i="7" a="1"/>
  <c r="C4746" i="7" s="1"/>
  <c r="D3982" i="7" a="1"/>
  <c r="D3982" i="7" s="1"/>
  <c r="D3908" i="7" a="1"/>
  <c r="D3908" i="7" s="1"/>
  <c r="C4181" i="7" a="1"/>
  <c r="C4181" i="7" s="1"/>
  <c r="C4978" i="7" a="1"/>
  <c r="C4978" i="7" s="1"/>
  <c r="D5433" i="7" a="1"/>
  <c r="D5433" i="7" s="1"/>
  <c r="D4450" i="7" a="1"/>
  <c r="D4450" i="7" s="1"/>
  <c r="C5584" i="7" a="1"/>
  <c r="C5584" i="7" s="1"/>
  <c r="D4342" i="7" a="1"/>
  <c r="D4342" i="7" s="1"/>
  <c r="D3828" i="7" a="1"/>
  <c r="D3828" i="7" s="1"/>
  <c r="D4384" i="7" a="1"/>
  <c r="D4384" i="7" s="1"/>
  <c r="C4381" i="7" a="1"/>
  <c r="C4381" i="7" s="1"/>
  <c r="D4195" i="7" a="1"/>
  <c r="D4195" i="7" s="1"/>
  <c r="D5098" i="7" a="1"/>
  <c r="D5098" i="7" s="1"/>
  <c r="D4469" i="7" a="1"/>
  <c r="D4469" i="7" s="1"/>
  <c r="D4171" i="7" a="1"/>
  <c r="D4171" i="7" s="1"/>
  <c r="D3901" i="7" a="1"/>
  <c r="D3901" i="7" s="1"/>
  <c r="C5532" i="7" a="1"/>
  <c r="C5532" i="7" s="1"/>
  <c r="C5524" i="7" a="1"/>
  <c r="C5524" i="7" s="1"/>
  <c r="C5140" i="7" a="1"/>
  <c r="C5140" i="7" s="1"/>
  <c r="D4827" i="7" a="1"/>
  <c r="D4827" i="7" s="1"/>
  <c r="D4301" i="7" a="1"/>
  <c r="D4301" i="7" s="1"/>
  <c r="C5356" i="7" a="1"/>
  <c r="C5356" i="7" s="1"/>
  <c r="C4808" i="7" a="1"/>
  <c r="C4808" i="7" s="1"/>
  <c r="C3830" i="7" a="1"/>
  <c r="C3830" i="7" s="1"/>
  <c r="D4643" i="7" a="1"/>
  <c r="D4643" i="7" s="1"/>
  <c r="D4470" i="7" a="1"/>
  <c r="D4470" i="7" s="1"/>
  <c r="C5050" i="7" a="1"/>
  <c r="C5050" i="7" s="1"/>
  <c r="D3935" i="7" a="1"/>
  <c r="D3935" i="7" s="1"/>
  <c r="C4899" i="7" a="1"/>
  <c r="C4899" i="7" s="1"/>
  <c r="C5170" i="7" a="1"/>
  <c r="C5170" i="7" s="1"/>
  <c r="C4271" i="7" a="1"/>
  <c r="C4271" i="7" s="1"/>
  <c r="C4927" i="7" a="1"/>
  <c r="C4927" i="7" s="1"/>
  <c r="D3942" i="7" a="1"/>
  <c r="D3942" i="7" s="1"/>
  <c r="C4281" i="7" a="1"/>
  <c r="C4281" i="7" s="1"/>
  <c r="D4646" i="7" a="1"/>
  <c r="D4646" i="7" s="1"/>
  <c r="C4792" i="7" a="1"/>
  <c r="C4792" i="7" s="1"/>
  <c r="D4148" i="7" a="1"/>
  <c r="D4148" i="7" s="1"/>
  <c r="D4598" i="7" a="1"/>
  <c r="D4598" i="7" s="1"/>
  <c r="C3842" i="7" a="1"/>
  <c r="C3842" i="7" s="1"/>
  <c r="D5250" i="7" a="1"/>
  <c r="D5250" i="7" s="1"/>
  <c r="D5444" i="7" a="1"/>
  <c r="D5444" i="7" s="1"/>
  <c r="D4207" i="7" a="1"/>
  <c r="D4207" i="7" s="1"/>
  <c r="C4010" i="7" a="1"/>
  <c r="C4010" i="7" s="1"/>
  <c r="C5173" i="7" a="1"/>
  <c r="C5173" i="7" s="1"/>
  <c r="D3817" i="7" a="1"/>
  <c r="D3817" i="7" s="1"/>
  <c r="D4812" i="7" a="1"/>
  <c r="D4812" i="7" s="1"/>
  <c r="D4185" i="7" a="1"/>
  <c r="D4185" i="7" s="1"/>
  <c r="C4871" i="7" a="1"/>
  <c r="C4871" i="7" s="1"/>
  <c r="C5306" i="7" a="1"/>
  <c r="C5306" i="7" s="1"/>
  <c r="C5079" i="7" a="1"/>
  <c r="C5079" i="7" s="1"/>
  <c r="D5437" i="7" a="1"/>
  <c r="D5437" i="7" s="1"/>
  <c r="D4124" i="7" a="1"/>
  <c r="D4124" i="7" s="1"/>
  <c r="C4730" i="7" a="1"/>
  <c r="C4730" i="7" s="1"/>
  <c r="D5176" i="7" a="1"/>
  <c r="D5176" i="7" s="1"/>
  <c r="C4763" i="7" a="1"/>
  <c r="C4763" i="7" s="1"/>
  <c r="C5299" i="7" a="1"/>
  <c r="C5299" i="7" s="1"/>
  <c r="D4891" i="7" a="1"/>
  <c r="D4891" i="7" s="1"/>
  <c r="C3866" i="7" a="1"/>
  <c r="C3866" i="7" s="1"/>
  <c r="C4288" i="7" a="1"/>
  <c r="C4288" i="7" s="1"/>
  <c r="D5140" i="7" a="1"/>
  <c r="D5140" i="7" s="1"/>
  <c r="C5543" i="7" a="1"/>
  <c r="C5543" i="7" s="1"/>
  <c r="D4312" i="7" a="1"/>
  <c r="D4312" i="7" s="1"/>
  <c r="C5504" i="7" a="1"/>
  <c r="C5504" i="7" s="1"/>
  <c r="D4093" i="7" a="1"/>
  <c r="D4093" i="7" s="1"/>
  <c r="C3956" i="7" a="1"/>
  <c r="C3956" i="7" s="1"/>
  <c r="C4232" i="7" a="1"/>
  <c r="C4232" i="7" s="1"/>
  <c r="D4890" i="7" a="1"/>
  <c r="D4890" i="7" s="1"/>
  <c r="C5357" i="7" a="1"/>
  <c r="C5357" i="7" s="1"/>
  <c r="C5057" i="7" a="1"/>
  <c r="C5057" i="7" s="1"/>
  <c r="D4417" i="7" a="1"/>
  <c r="D4417" i="7" s="1"/>
  <c r="D3845" i="7" a="1"/>
  <c r="D3845" i="7" s="1"/>
  <c r="D5230" i="7" a="1"/>
  <c r="D5230" i="7" s="1"/>
  <c r="D4490" i="7" a="1"/>
  <c r="D4490" i="7" s="1"/>
  <c r="D4629" i="7" a="1"/>
  <c r="D4629" i="7" s="1"/>
  <c r="D4407" i="7" a="1"/>
  <c r="D4407" i="7" s="1"/>
  <c r="D5186" i="7" a="1"/>
  <c r="D5186" i="7" s="1"/>
  <c r="C4490" i="7" a="1"/>
  <c r="C4490" i="7" s="1"/>
  <c r="C5110" i="7" a="1"/>
  <c r="C5110" i="7" s="1"/>
  <c r="C4851" i="7" a="1"/>
  <c r="C4851" i="7" s="1"/>
  <c r="C3805" i="7" a="1"/>
  <c r="C3805" i="7" s="1"/>
  <c r="D4058" i="7" a="1"/>
  <c r="D4058" i="7" s="1"/>
  <c r="D4262" i="7" a="1"/>
  <c r="D4262" i="7" s="1"/>
  <c r="D4917" i="7" a="1"/>
  <c r="D4917" i="7" s="1"/>
  <c r="C4758" i="7" a="1"/>
  <c r="C4758" i="7" s="1"/>
  <c r="C4535" i="7" a="1"/>
  <c r="C4535" i="7" s="1"/>
  <c r="C4113" i="7" a="1"/>
  <c r="C4113" i="7" s="1"/>
  <c r="C5085" i="7" a="1"/>
  <c r="C5085" i="7" s="1"/>
  <c r="D4161" i="7" a="1"/>
  <c r="D4161" i="7" s="1"/>
  <c r="C5545" i="7" a="1"/>
  <c r="C5545" i="7" s="1"/>
  <c r="D4071" i="7" a="1"/>
  <c r="D4071" i="7" s="1"/>
  <c r="D4332" i="7" a="1"/>
  <c r="D4332" i="7" s="1"/>
  <c r="C4042" i="7" a="1"/>
  <c r="C4042" i="7" s="1"/>
  <c r="D4143" i="7" a="1"/>
  <c r="D4143" i="7" s="1"/>
  <c r="C4184" i="7" a="1"/>
  <c r="C4184" i="7" s="1"/>
  <c r="D5189" i="7" a="1"/>
  <c r="D5189" i="7" s="1"/>
  <c r="D4497" i="7" a="1"/>
  <c r="D4497" i="7" s="1"/>
  <c r="D4755" i="7" a="1"/>
  <c r="D4755" i="7" s="1"/>
  <c r="C4880" i="7" a="1"/>
  <c r="C4880" i="7" s="1"/>
  <c r="C4835" i="7" a="1"/>
  <c r="C4835" i="7" s="1"/>
  <c r="D3821" i="7" a="1"/>
  <c r="D3821" i="7" s="1"/>
  <c r="C4342" i="7" a="1"/>
  <c r="C4342" i="7" s="1"/>
  <c r="D5174" i="7" a="1"/>
  <c r="D5174" i="7" s="1"/>
  <c r="D4297" i="7" a="1"/>
  <c r="D4297" i="7" s="1"/>
  <c r="D4577" i="7" a="1"/>
  <c r="D4577" i="7" s="1"/>
  <c r="D4589" i="7" a="1"/>
  <c r="D4589" i="7" s="1"/>
  <c r="D4564" i="7" a="1"/>
  <c r="D4564" i="7" s="1"/>
  <c r="D4733" i="7" a="1"/>
  <c r="D4733" i="7" s="1"/>
  <c r="D4452" i="7" a="1"/>
  <c r="D4452" i="7" s="1"/>
  <c r="C4059" i="7" a="1"/>
  <c r="C4059" i="7" s="1"/>
  <c r="C5114" i="7" a="1"/>
  <c r="C5114" i="7" s="1"/>
  <c r="D4180" i="7" a="1"/>
  <c r="D4180" i="7" s="1"/>
  <c r="D4930" i="7" a="1"/>
  <c r="D4930" i="7" s="1"/>
  <c r="C4564" i="7" a="1"/>
  <c r="C4564" i="7" s="1"/>
  <c r="C4014" i="7" a="1"/>
  <c r="C4014" i="7" s="1"/>
  <c r="C4341" i="7" a="1"/>
  <c r="C4341" i="7" s="1"/>
  <c r="C4715" i="7" a="1"/>
  <c r="C4715" i="7" s="1"/>
  <c r="C4951" i="7" a="1"/>
  <c r="C4951" i="7" s="1"/>
  <c r="D5112" i="7" a="1"/>
  <c r="D5112" i="7" s="1"/>
  <c r="D5480" i="7" a="1"/>
  <c r="D5480" i="7" s="1"/>
  <c r="C4581" i="7" a="1"/>
  <c r="C4581" i="7" s="1"/>
  <c r="D4669" i="7" a="1"/>
  <c r="D4669" i="7" s="1"/>
  <c r="D4486" i="7" a="1"/>
  <c r="D4486" i="7" s="1"/>
  <c r="C5540" i="7" a="1"/>
  <c r="C5540" i="7" s="1"/>
  <c r="C5370" i="7" a="1"/>
  <c r="C5370" i="7" s="1"/>
  <c r="C4004" i="7" a="1"/>
  <c r="C4004" i="7" s="1"/>
  <c r="D4499" i="7" a="1"/>
  <c r="D4499" i="7" s="1"/>
  <c r="C4074" i="7" a="1"/>
  <c r="C4074" i="7" s="1"/>
  <c r="D4179" i="7" a="1"/>
  <c r="D4179" i="7" s="1"/>
  <c r="C4316" i="7" a="1"/>
  <c r="C4316" i="7" s="1"/>
  <c r="D5501" i="7" a="1"/>
  <c r="D5501" i="7" s="1"/>
  <c r="C4321" i="7" a="1"/>
  <c r="C4321" i="7" s="1"/>
  <c r="C3885" i="7" a="1"/>
  <c r="C3885" i="7" s="1"/>
  <c r="C4802" i="7" a="1"/>
  <c r="C4802" i="7" s="1"/>
  <c r="C4943" i="7" a="1"/>
  <c r="C4943" i="7" s="1"/>
  <c r="C4415" i="7" a="1"/>
  <c r="C4415" i="7" s="1"/>
  <c r="C4577" i="7" a="1"/>
  <c r="C4577" i="7" s="1"/>
  <c r="D5126" i="7" a="1"/>
  <c r="D5126" i="7" s="1"/>
  <c r="C5556" i="7" a="1"/>
  <c r="C5556" i="7" s="1"/>
  <c r="D4018" i="7" a="1"/>
  <c r="D4018" i="7" s="1"/>
  <c r="C5581" i="7" a="1"/>
  <c r="C5581" i="7" s="1"/>
  <c r="C4276" i="7" a="1"/>
  <c r="C4276" i="7" s="1"/>
  <c r="D4130" i="7" a="1"/>
  <c r="D4130" i="7" s="1"/>
  <c r="D5467" i="7" a="1"/>
  <c r="D5467" i="7" s="1"/>
  <c r="D5178" i="7" a="1"/>
  <c r="D5178" i="7" s="1"/>
  <c r="D4625" i="7" a="1"/>
  <c r="D4625" i="7" s="1"/>
  <c r="C3878" i="7" a="1"/>
  <c r="C3878" i="7" s="1"/>
  <c r="D3958" i="7" a="1"/>
  <c r="D3958" i="7" s="1"/>
  <c r="D4712" i="7" a="1"/>
  <c r="D4712" i="7" s="1"/>
  <c r="C3758" i="7" a="1"/>
  <c r="C3758" i="7" s="1"/>
  <c r="D4759" i="7" a="1"/>
  <c r="D4759" i="7" s="1"/>
  <c r="C3783" i="7" a="1"/>
  <c r="C3783" i="7" s="1"/>
  <c r="C5376" i="7" a="1"/>
  <c r="C5376" i="7" s="1"/>
  <c r="C4032" i="7" a="1"/>
  <c r="C4032" i="7" s="1"/>
  <c r="C4894" i="7" a="1"/>
  <c r="C4894" i="7" s="1"/>
  <c r="C5030" i="7" a="1"/>
  <c r="C5030" i="7" s="1"/>
  <c r="D4406" i="7" a="1"/>
  <c r="D4406" i="7" s="1"/>
  <c r="D4715" i="7" a="1"/>
  <c r="D4715" i="7" s="1"/>
  <c r="C3977" i="7" a="1"/>
  <c r="C3977" i="7" s="1"/>
  <c r="C4599" i="7" a="1"/>
  <c r="C4599" i="7" s="1"/>
  <c r="C4768" i="7" a="1"/>
  <c r="C4768" i="7" s="1"/>
  <c r="D5259" i="7" a="1"/>
  <c r="D5259" i="7" s="1"/>
  <c r="C5078" i="7" a="1"/>
  <c r="C5078" i="7" s="1"/>
  <c r="C5040" i="7" a="1"/>
  <c r="C5040" i="7" s="1"/>
  <c r="C4950" i="7" a="1"/>
  <c r="C4950" i="7" s="1"/>
  <c r="C3738" i="7" a="1"/>
  <c r="C3738" i="7" s="1"/>
  <c r="C4451" i="7" a="1"/>
  <c r="C4451" i="7" s="1"/>
  <c r="D4514" i="7" a="1"/>
  <c r="D4514" i="7" s="1"/>
  <c r="D5469" i="7" a="1"/>
  <c r="D5469" i="7" s="1"/>
  <c r="D5216" i="7" a="1"/>
  <c r="D5216" i="7" s="1"/>
  <c r="C4561" i="7" a="1"/>
  <c r="C4561" i="7" s="1"/>
  <c r="D3921" i="7" a="1"/>
  <c r="D3921" i="7" s="1"/>
  <c r="C5313" i="7" a="1"/>
  <c r="C5313" i="7" s="1"/>
  <c r="C4455" i="7" a="1"/>
  <c r="C4455" i="7" s="1"/>
  <c r="C4097" i="7" a="1"/>
  <c r="C4097" i="7" s="1"/>
  <c r="C4839" i="7" a="1"/>
  <c r="C4839" i="7" s="1"/>
  <c r="C4055" i="7" a="1"/>
  <c r="C4055" i="7" s="1"/>
  <c r="D4404" i="7" a="1"/>
  <c r="D4404" i="7" s="1"/>
  <c r="C3789" i="7" a="1"/>
  <c r="C3789" i="7" s="1"/>
  <c r="D4460" i="7" a="1"/>
  <c r="D4460" i="7" s="1"/>
  <c r="C3939" i="7" a="1"/>
  <c r="C3939" i="7" s="1"/>
  <c r="D5063" i="7" a="1"/>
  <c r="D5063" i="7" s="1"/>
  <c r="C3980" i="7" a="1"/>
  <c r="C3980" i="7" s="1"/>
  <c r="C5552" i="7" a="1"/>
  <c r="C5552" i="7" s="1"/>
  <c r="D4004" i="7" a="1"/>
  <c r="D4004" i="7" s="1"/>
  <c r="C5287" i="7" a="1"/>
  <c r="C5287" i="7" s="1"/>
  <c r="D4837" i="7" a="1"/>
  <c r="D4837" i="7" s="1"/>
  <c r="D4567" i="7" a="1"/>
  <c r="D4567" i="7" s="1"/>
  <c r="C4350" i="7" a="1"/>
  <c r="C4350" i="7" s="1"/>
  <c r="D4588" i="7" a="1"/>
  <c r="D4588" i="7" s="1"/>
  <c r="C4209" i="7" a="1"/>
  <c r="C4209" i="7" s="1"/>
  <c r="D5043" i="7" a="1"/>
  <c r="D5043" i="7" s="1"/>
  <c r="D4802" i="7" a="1"/>
  <c r="D4802" i="7" s="1"/>
  <c r="C5363" i="7" a="1"/>
  <c r="C5363" i="7" s="1"/>
  <c r="C3983" i="7" a="1"/>
  <c r="C3983" i="7" s="1"/>
  <c r="D4177" i="7" a="1"/>
  <c r="D4177" i="7" s="1"/>
  <c r="C4176" i="7" a="1"/>
  <c r="C4176" i="7" s="1"/>
  <c r="C5042" i="7" a="1"/>
  <c r="C5042" i="7" s="1"/>
  <c r="C5289" i="7" a="1"/>
  <c r="C5289" i="7" s="1"/>
  <c r="C4366" i="7" a="1"/>
  <c r="C4366" i="7" s="1"/>
  <c r="C5447" i="7" a="1"/>
  <c r="C5447" i="7" s="1"/>
  <c r="D5132" i="7" a="1"/>
  <c r="D5132" i="7" s="1"/>
  <c r="C5473" i="7" a="1"/>
  <c r="C5473" i="7" s="1"/>
  <c r="C3764" i="7" a="1"/>
  <c r="C3764" i="7" s="1"/>
  <c r="D3888" i="7" a="1"/>
  <c r="D3888" i="7" s="1"/>
  <c r="C3795" i="7" a="1"/>
  <c r="C3795" i="7" s="1"/>
  <c r="D4344" i="7" a="1"/>
  <c r="D4344" i="7" s="1"/>
  <c r="D3833" i="7" a="1"/>
  <c r="D3833" i="7" s="1"/>
  <c r="C3831" i="7" a="1"/>
  <c r="C3831" i="7" s="1"/>
  <c r="D3752" i="7" a="1"/>
  <c r="D3752" i="7" s="1"/>
  <c r="E3752" i="7" s="1"/>
  <c r="C5319" i="7" a="1"/>
  <c r="C5319" i="7" s="1"/>
  <c r="D5318" i="7" a="1"/>
  <c r="D5318" i="7" s="1"/>
  <c r="D5546" i="7" a="1"/>
  <c r="D5546" i="7" s="1"/>
  <c r="D5291" i="7" a="1"/>
  <c r="D5291" i="7" s="1"/>
  <c r="D5504" i="7" a="1"/>
  <c r="D5504" i="7" s="1"/>
  <c r="D5579" i="7" a="1"/>
  <c r="D5579" i="7" s="1"/>
  <c r="D4749" i="7" a="1"/>
  <c r="D4749" i="7" s="1"/>
  <c r="D4770" i="7" a="1"/>
  <c r="D4770" i="7" s="1"/>
  <c r="D5465" i="7" a="1"/>
  <c r="D5465" i="7" s="1"/>
  <c r="C3779" i="7" a="1"/>
  <c r="C3779" i="7" s="1"/>
  <c r="C4872" i="7" a="1"/>
  <c r="C4872" i="7" s="1"/>
  <c r="D5073" i="7" a="1"/>
  <c r="D5073" i="7" s="1"/>
  <c r="C5303" i="7" a="1"/>
  <c r="C5303" i="7" s="1"/>
  <c r="D4419" i="7" a="1"/>
  <c r="D4419" i="7" s="1"/>
  <c r="C5286" i="7" a="1"/>
  <c r="C5286" i="7" s="1"/>
  <c r="C3793" i="7" a="1"/>
  <c r="C3793" i="7" s="1"/>
  <c r="C4291" i="7" a="1"/>
  <c r="C4291" i="7" s="1"/>
  <c r="C4665" i="7" a="1"/>
  <c r="C4665" i="7" s="1"/>
  <c r="C3814" i="7" a="1"/>
  <c r="C3814" i="7" s="1"/>
  <c r="C3969" i="7" a="1"/>
  <c r="C3969" i="7" s="1"/>
  <c r="D3793" i="7" a="1"/>
  <c r="D3793" i="7" s="1"/>
  <c r="D5575" i="7" a="1"/>
  <c r="D5575" i="7" s="1"/>
  <c r="D4916" i="7" a="1"/>
  <c r="D4916" i="7" s="1"/>
  <c r="C4236" i="7" a="1"/>
  <c r="C4236" i="7" s="1"/>
  <c r="D4972" i="7" a="1"/>
  <c r="D4972" i="7" s="1"/>
  <c r="D4042" i="7" a="1"/>
  <c r="D4042" i="7" s="1"/>
  <c r="D4842" i="7" a="1"/>
  <c r="D4842" i="7" s="1"/>
  <c r="D4356" i="7" a="1"/>
  <c r="D4356" i="7" s="1"/>
  <c r="C5011" i="7" a="1"/>
  <c r="C5011" i="7" s="1"/>
  <c r="C4941" i="7" a="1"/>
  <c r="C4941" i="7" s="1"/>
  <c r="C4436" i="7" a="1"/>
  <c r="C4436" i="7" s="1"/>
  <c r="D5282" i="7" a="1"/>
  <c r="D5282" i="7" s="1"/>
  <c r="C4745" i="7" a="1"/>
  <c r="C4745" i="7" s="1"/>
  <c r="D3957" i="7" a="1"/>
  <c r="D3957" i="7" s="1"/>
  <c r="C4357" i="7" a="1"/>
  <c r="C4357" i="7" s="1"/>
  <c r="D5555" i="7" a="1"/>
  <c r="D5555" i="7" s="1"/>
  <c r="D5127" i="7" a="1"/>
  <c r="D5127" i="7" s="1"/>
  <c r="D4947" i="7" a="1"/>
  <c r="D4947" i="7" s="1"/>
  <c r="C4416" i="7" a="1"/>
  <c r="C4416" i="7" s="1"/>
  <c r="D4459" i="7" a="1"/>
  <c r="D4459" i="7" s="1"/>
  <c r="D4278" i="7" a="1"/>
  <c r="D4278" i="7" s="1"/>
  <c r="D4094" i="7" a="1"/>
  <c r="D4094" i="7" s="1"/>
  <c r="D4267" i="7" a="1"/>
  <c r="D4267" i="7" s="1"/>
  <c r="C3771" i="7" a="1"/>
  <c r="C3771" i="7" s="1"/>
  <c r="D4845" i="7" a="1"/>
  <c r="D4845" i="7" s="1"/>
  <c r="D3871" i="7" a="1"/>
  <c r="D3871" i="7" s="1"/>
  <c r="E3871" i="7" s="1"/>
  <c r="D4422" i="7" a="1"/>
  <c r="D4422" i="7" s="1"/>
  <c r="C5336" i="7" a="1"/>
  <c r="C5336" i="7" s="1"/>
  <c r="D4348" i="7" a="1"/>
  <c r="D4348" i="7" s="1"/>
  <c r="D5398" i="7" a="1"/>
  <c r="D5398" i="7" s="1"/>
  <c r="D5571" i="7" a="1"/>
  <c r="D5571" i="7" s="1"/>
  <c r="C4994" i="7" a="1"/>
  <c r="C4994" i="7" s="1"/>
  <c r="D3820" i="7" a="1"/>
  <c r="D3820" i="7" s="1"/>
  <c r="C4600" i="7" a="1"/>
  <c r="C4600" i="7" s="1"/>
  <c r="D4339" i="7" a="1"/>
  <c r="D4339" i="7" s="1"/>
  <c r="C4256" i="7" a="1"/>
  <c r="C4256" i="7" s="1"/>
  <c r="C4932" i="7" a="1"/>
  <c r="C4932" i="7" s="1"/>
  <c r="C5498" i="7" a="1"/>
  <c r="C5498" i="7" s="1"/>
  <c r="C5430" i="7" a="1"/>
  <c r="C5430" i="7" s="1"/>
  <c r="C4326" i="7" a="1"/>
  <c r="C4326" i="7" s="1"/>
  <c r="D4168" i="7" a="1"/>
  <c r="D4168" i="7" s="1"/>
  <c r="D5162" i="7" a="1"/>
  <c r="D5162" i="7" s="1"/>
  <c r="C4093" i="7" a="1"/>
  <c r="C4093" i="7" s="1"/>
  <c r="C4432" i="7" a="1"/>
  <c r="C4432" i="7" s="1"/>
  <c r="D5084" i="7" a="1"/>
  <c r="D5084" i="7" s="1"/>
  <c r="D4095" i="7" a="1"/>
  <c r="D4095" i="7" s="1"/>
  <c r="C4476" i="7" a="1"/>
  <c r="C4476" i="7" s="1"/>
  <c r="D3989" i="7" a="1"/>
  <c r="D3989" i="7" s="1"/>
  <c r="C4016" i="7" a="1"/>
  <c r="C4016" i="7" s="1"/>
  <c r="C5009" i="7" a="1"/>
  <c r="C5009" i="7" s="1"/>
  <c r="D4383" i="7" a="1"/>
  <c r="D4383" i="7" s="1"/>
  <c r="C5397" i="7" a="1"/>
  <c r="C5397" i="7" s="1"/>
  <c r="D4996" i="7" a="1"/>
  <c r="D4996" i="7" s="1"/>
  <c r="C5480" i="7" a="1"/>
  <c r="C5480" i="7" s="1"/>
  <c r="D5130" i="7" a="1"/>
  <c r="D5130" i="7" s="1"/>
  <c r="C5149" i="7" a="1"/>
  <c r="C5149" i="7" s="1"/>
  <c r="D4401" i="7" a="1"/>
  <c r="D4401" i="7" s="1"/>
  <c r="D5139" i="7" a="1"/>
  <c r="D5139" i="7" s="1"/>
  <c r="D4861" i="7" a="1"/>
  <c r="D4861" i="7" s="1"/>
  <c r="D4939" i="7" a="1"/>
  <c r="D4939" i="7" s="1"/>
  <c r="D5499" i="7" a="1"/>
  <c r="D5499" i="7" s="1"/>
  <c r="C4953" i="7" a="1"/>
  <c r="C4953" i="7" s="1"/>
  <c r="C5554" i="7" a="1"/>
  <c r="C5554" i="7" s="1"/>
  <c r="D4611" i="7" a="1"/>
  <c r="D4611" i="7" s="1"/>
  <c r="C4141" i="7" a="1"/>
  <c r="C4141" i="7" s="1"/>
  <c r="C4930" i="7" a="1"/>
  <c r="C4930" i="7" s="1"/>
  <c r="D5277" i="7" a="1"/>
  <c r="D5277" i="7" s="1"/>
  <c r="D3785" i="7" a="1"/>
  <c r="D3785" i="7" s="1"/>
  <c r="C5043" i="7" a="1"/>
  <c r="C5043" i="7" s="1"/>
  <c r="D4844" i="7" a="1"/>
  <c r="D4844" i="7" s="1"/>
  <c r="D4565" i="7" a="1"/>
  <c r="D4565" i="7" s="1"/>
  <c r="D4901" i="7" a="1"/>
  <c r="D4901" i="7" s="1"/>
  <c r="D4632" i="7" a="1"/>
  <c r="D4632" i="7" s="1"/>
  <c r="C4654" i="7" a="1"/>
  <c r="C4654" i="7" s="1"/>
  <c r="C4082" i="7" a="1"/>
  <c r="C4082" i="7" s="1"/>
  <c r="C5477" i="7" a="1"/>
  <c r="C5477" i="7" s="1"/>
  <c r="C4439" i="7" a="1"/>
  <c r="C4439" i="7" s="1"/>
  <c r="D5145" i="7" a="1"/>
  <c r="D5145" i="7" s="1"/>
  <c r="D3907" i="7" a="1"/>
  <c r="D3907" i="7" s="1"/>
  <c r="E3907" i="7" s="1"/>
  <c r="C5134" i="7" a="1"/>
  <c r="C5134" i="7" s="1"/>
  <c r="D5099" i="7" a="1"/>
  <c r="D5099" i="7" s="1"/>
  <c r="D5160" i="7" a="1"/>
  <c r="D5160" i="7" s="1"/>
  <c r="C4759" i="7" a="1"/>
  <c r="C4759" i="7" s="1"/>
  <c r="C4968" i="7" a="1"/>
  <c r="C4968" i="7" s="1"/>
  <c r="C4226" i="7" a="1"/>
  <c r="C4226" i="7" s="1"/>
  <c r="C5266" i="7" a="1"/>
  <c r="C5266" i="7" s="1"/>
  <c r="C4594" i="7" a="1"/>
  <c r="C4594" i="7" s="1"/>
  <c r="D4554" i="7" a="1"/>
  <c r="D4554" i="7" s="1"/>
  <c r="C5107" i="7" a="1"/>
  <c r="C5107" i="7" s="1"/>
  <c r="C4697" i="7" a="1"/>
  <c r="C4697" i="7" s="1"/>
  <c r="D4028" i="7" a="1"/>
  <c r="D4028" i="7" s="1"/>
  <c r="D4621" i="7" a="1"/>
  <c r="D4621" i="7" s="1"/>
  <c r="D5560" i="7" a="1"/>
  <c r="D5560" i="7" s="1"/>
  <c r="C4920" i="7" a="1"/>
  <c r="C4920" i="7" s="1"/>
  <c r="C4822" i="7" a="1"/>
  <c r="C4822" i="7" s="1"/>
  <c r="D4830" i="7" a="1"/>
  <c r="D4830" i="7" s="1"/>
  <c r="D3979" i="7" a="1"/>
  <c r="D3979" i="7" s="1"/>
  <c r="C5136" i="7" a="1"/>
  <c r="C5136" i="7" s="1"/>
  <c r="D4098" i="7" a="1"/>
  <c r="D4098" i="7" s="1"/>
  <c r="C4706" i="7" a="1"/>
  <c r="C4706" i="7" s="1"/>
  <c r="D4155" i="7" a="1"/>
  <c r="D4155" i="7" s="1"/>
  <c r="C4144" i="7" a="1"/>
  <c r="C4144" i="7" s="1"/>
  <c r="D5305" i="7" a="1"/>
  <c r="D5305" i="7" s="1"/>
  <c r="C4117" i="7" a="1"/>
  <c r="C4117" i="7" s="1"/>
  <c r="C3747" i="7" a="1"/>
  <c r="C3747" i="7" s="1"/>
  <c r="D5386" i="7" a="1"/>
  <c r="D5386" i="7" s="1"/>
  <c r="C5154" i="7" a="1"/>
  <c r="C5154" i="7" s="1"/>
  <c r="D4951" i="7" a="1"/>
  <c r="D4951" i="7" s="1"/>
  <c r="C4151" i="7" a="1"/>
  <c r="C4151" i="7" s="1"/>
  <c r="C5344" i="7" a="1"/>
  <c r="C5344" i="7" s="1"/>
  <c r="C3769" i="7" a="1"/>
  <c r="C3769" i="7" s="1"/>
  <c r="C4644" i="7" a="1"/>
  <c r="C4644" i="7" s="1"/>
  <c r="D4541" i="7" a="1"/>
  <c r="D4541" i="7" s="1"/>
  <c r="C5228" i="7" a="1"/>
  <c r="C5228" i="7" s="1"/>
  <c r="C3845" i="7" a="1"/>
  <c r="C3845" i="7" s="1"/>
  <c r="D3759" i="7" a="1"/>
  <c r="D3759" i="7" s="1"/>
  <c r="C4881" i="7" a="1"/>
  <c r="C4881" i="7" s="1"/>
  <c r="C5041" i="7" a="1"/>
  <c r="C5041" i="7" s="1"/>
  <c r="D5330" i="7" a="1"/>
  <c r="D5330" i="7" s="1"/>
  <c r="C4979" i="7" a="1"/>
  <c r="C4979" i="7" s="1"/>
  <c r="D4017" i="7" a="1"/>
  <c r="D4017" i="7" s="1"/>
  <c r="D4704" i="7" a="1"/>
  <c r="D4704" i="7" s="1"/>
  <c r="D4657" i="7" a="1"/>
  <c r="D4657" i="7" s="1"/>
  <c r="C4515" i="7" a="1"/>
  <c r="C4515" i="7" s="1"/>
  <c r="C4612" i="7" a="1"/>
  <c r="C4612" i="7" s="1"/>
  <c r="D5029" i="7" a="1"/>
  <c r="D5029" i="7" s="1"/>
  <c r="C4640" i="7" a="1"/>
  <c r="C4640" i="7" s="1"/>
  <c r="D4745" i="7" a="1"/>
  <c r="D4745" i="7" s="1"/>
  <c r="D4680" i="7" a="1"/>
  <c r="D4680" i="7" s="1"/>
  <c r="D5066" i="7" a="1"/>
  <c r="D5066" i="7" s="1"/>
  <c r="C4708" i="7" a="1"/>
  <c r="C4708" i="7" s="1"/>
  <c r="C5544" i="7" a="1"/>
  <c r="C5544" i="7" s="1"/>
  <c r="C4505" i="7" a="1"/>
  <c r="C4505" i="7" s="1"/>
  <c r="C3949" i="7" a="1"/>
  <c r="C3949" i="7" s="1"/>
  <c r="D3854" i="7" a="1"/>
  <c r="D3854" i="7" s="1"/>
  <c r="C4391" i="7" a="1"/>
  <c r="C4391" i="7" s="1"/>
  <c r="D4937" i="7" a="1"/>
  <c r="D4937" i="7" s="1"/>
  <c r="D5438" i="7" a="1"/>
  <c r="D5438" i="7" s="1"/>
  <c r="C5443" i="7" a="1"/>
  <c r="C5443" i="7" s="1"/>
  <c r="C5091" i="7" a="1"/>
  <c r="C5091" i="7" s="1"/>
  <c r="C4302" i="7" a="1"/>
  <c r="C4302" i="7" s="1"/>
  <c r="D4914" i="7" a="1"/>
  <c r="D4914" i="7" s="1"/>
  <c r="C4981" i="7" a="1"/>
  <c r="C4981" i="7" s="1"/>
  <c r="C5174" i="7" a="1"/>
  <c r="C5174" i="7" s="1"/>
  <c r="C5300" i="7" a="1"/>
  <c r="C5300" i="7" s="1"/>
  <c r="C4349" i="7" a="1"/>
  <c r="C4349" i="7" s="1"/>
  <c r="C5293" i="7" a="1"/>
  <c r="C5293" i="7" s="1"/>
  <c r="D4080" i="7" a="1"/>
  <c r="D4080" i="7" s="1"/>
  <c r="D3826" i="7" a="1"/>
  <c r="D3826" i="7" s="1"/>
  <c r="D4690" i="7" a="1"/>
  <c r="D4690" i="7" s="1"/>
  <c r="D5542" i="7" a="1"/>
  <c r="D5542" i="7" s="1"/>
  <c r="C4331" i="7" a="1"/>
  <c r="C4331" i="7" s="1"/>
  <c r="C5212" i="7" a="1"/>
  <c r="C5212" i="7" s="1"/>
  <c r="C5320" i="7" a="1"/>
  <c r="C5320" i="7" s="1"/>
  <c r="D5266" i="7" a="1"/>
  <c r="D5266" i="7" s="1"/>
  <c r="D4123" i="7" a="1"/>
  <c r="D4123" i="7" s="1"/>
  <c r="D3932" i="7" a="1"/>
  <c r="D3932" i="7" s="1"/>
  <c r="C3887" i="7" a="1"/>
  <c r="C3887" i="7" s="1"/>
  <c r="C5514" i="7" a="1"/>
  <c r="C5514" i="7" s="1"/>
  <c r="C4202" i="7" a="1"/>
  <c r="C4202" i="7" s="1"/>
  <c r="C3990" i="7" a="1"/>
  <c r="C3990" i="7" s="1"/>
  <c r="D4634" i="7" a="1"/>
  <c r="D4634" i="7" s="1"/>
  <c r="C5531" i="7" a="1"/>
  <c r="C5531" i="7" s="1"/>
  <c r="C5408" i="7" a="1"/>
  <c r="C5408" i="7" s="1"/>
  <c r="C5577" i="7" a="1"/>
  <c r="C5577" i="7" s="1"/>
  <c r="D4791" i="7" a="1"/>
  <c r="D4791" i="7" s="1"/>
  <c r="D5558" i="7" a="1"/>
  <c r="D5558" i="7" s="1"/>
  <c r="D5198" i="7" a="1"/>
  <c r="D5198" i="7" s="1"/>
  <c r="D4682" i="7" a="1"/>
  <c r="D4682" i="7" s="1"/>
  <c r="C4495" i="7" a="1"/>
  <c r="C4495" i="7" s="1"/>
  <c r="C4623" i="7" a="1"/>
  <c r="C4623" i="7" s="1"/>
  <c r="C5191" i="7" a="1"/>
  <c r="C5191" i="7" s="1"/>
  <c r="D4702" i="7" a="1"/>
  <c r="D4702" i="7" s="1"/>
  <c r="C4035" i="7" a="1"/>
  <c r="C4035" i="7" s="1"/>
  <c r="D4381" i="7" a="1"/>
  <c r="D4381" i="7" s="1"/>
  <c r="C3958" i="7" a="1"/>
  <c r="C3958" i="7" s="1"/>
  <c r="C5088" i="7" a="1"/>
  <c r="C5088" i="7" s="1"/>
  <c r="D5170" i="7" a="1"/>
  <c r="D5170" i="7" s="1"/>
  <c r="D4903" i="7" a="1"/>
  <c r="D4903" i="7" s="1"/>
  <c r="D4047" i="7" a="1"/>
  <c r="D4047" i="7" s="1"/>
  <c r="D5108" i="7" a="1"/>
  <c r="D5108" i="7" s="1"/>
  <c r="D3810" i="7" a="1"/>
  <c r="D3810" i="7" s="1"/>
  <c r="D4104" i="7" a="1"/>
  <c r="D4104" i="7" s="1"/>
  <c r="C5381" i="7" a="1"/>
  <c r="C5381" i="7" s="1"/>
  <c r="D4892" i="7" a="1"/>
  <c r="D4892" i="7" s="1"/>
  <c r="D4314" i="7" a="1"/>
  <c r="D4314" i="7" s="1"/>
  <c r="D4024" i="7" a="1"/>
  <c r="D4024" i="7" s="1"/>
  <c r="C5157" i="7" a="1"/>
  <c r="C5157" i="7" s="1"/>
  <c r="C4043" i="7" a="1"/>
  <c r="C4043" i="7" s="1"/>
  <c r="D5304" i="7" a="1"/>
  <c r="D5304" i="7" s="1"/>
  <c r="C4545" i="7" a="1"/>
  <c r="C4545" i="7" s="1"/>
  <c r="D4382" i="7" a="1"/>
  <c r="D4382" i="7" s="1"/>
  <c r="C5451" i="7" a="1"/>
  <c r="C5451" i="7" s="1"/>
  <c r="C4307" i="7" a="1"/>
  <c r="C4307" i="7" s="1"/>
  <c r="C3952" i="7" a="1"/>
  <c r="C3952" i="7" s="1"/>
  <c r="D5237" i="7" a="1"/>
  <c r="D5237" i="7" s="1"/>
  <c r="D5573" i="7" a="1"/>
  <c r="D5573" i="7" s="1"/>
  <c r="D5422" i="7" a="1"/>
  <c r="D5422" i="7" s="1"/>
  <c r="C5122" i="7" a="1"/>
  <c r="C5122" i="7" s="1"/>
  <c r="C5192" i="7" a="1"/>
  <c r="C5192" i="7" s="1"/>
  <c r="D3890" i="7" a="1"/>
  <c r="D3890" i="7" s="1"/>
  <c r="D4550" i="7" a="1"/>
  <c r="D4550" i="7" s="1"/>
  <c r="C4083" i="7" a="1"/>
  <c r="C4083" i="7" s="1"/>
  <c r="C3905" i="7" a="1"/>
  <c r="C3905" i="7" s="1"/>
  <c r="C4468" i="7" a="1"/>
  <c r="C4468" i="7" s="1"/>
  <c r="C4398" i="7" a="1"/>
  <c r="C4398" i="7" s="1"/>
  <c r="C4859" i="7" a="1"/>
  <c r="C4859" i="7" s="1"/>
  <c r="D4789" i="7" a="1"/>
  <c r="D4789" i="7" s="1"/>
  <c r="C4610" i="7" a="1"/>
  <c r="C4610" i="7" s="1"/>
  <c r="D4273" i="7" a="1"/>
  <c r="D4273" i="7" s="1"/>
  <c r="D5421" i="7" a="1"/>
  <c r="D5421" i="7" s="1"/>
  <c r="D4524" i="7" a="1"/>
  <c r="D4524" i="7" s="1"/>
  <c r="C5022" i="7" a="1"/>
  <c r="C5022" i="7" s="1"/>
  <c r="C5423" i="7" a="1"/>
  <c r="C5423" i="7" s="1"/>
  <c r="D5124" i="7" a="1"/>
  <c r="D5124" i="7" s="1"/>
  <c r="C5294" i="7" a="1"/>
  <c r="C5294" i="7" s="1"/>
  <c r="D4763" i="7" a="1"/>
  <c r="D4763" i="7" s="1"/>
  <c r="D4982" i="7" a="1"/>
  <c r="D4982" i="7" s="1"/>
  <c r="C4200" i="7" a="1"/>
  <c r="C4200" i="7" s="1"/>
  <c r="D4778" i="7" a="1"/>
  <c r="D4778" i="7" s="1"/>
  <c r="C4596" i="7" a="1"/>
  <c r="C4596" i="7" s="1"/>
  <c r="D4489" i="7" a="1"/>
  <c r="D4489" i="7" s="1"/>
  <c r="C4869" i="7" a="1"/>
  <c r="C4869" i="7" s="1"/>
  <c r="D3856" i="7" a="1"/>
  <c r="D3856" i="7" s="1"/>
  <c r="C5565" i="7" a="1"/>
  <c r="C5565" i="7" s="1"/>
  <c r="C4622" i="7" a="1"/>
  <c r="C4622" i="7" s="1"/>
  <c r="C5116" i="7" a="1"/>
  <c r="C5116" i="7" s="1"/>
  <c r="D5407" i="7" a="1"/>
  <c r="D5407" i="7" s="1"/>
  <c r="D4013" i="7" a="1"/>
  <c r="D4013" i="7" s="1"/>
  <c r="D4663" i="7" a="1"/>
  <c r="D4663" i="7" s="1"/>
  <c r="C3972" i="7" a="1"/>
  <c r="C3972" i="7" s="1"/>
  <c r="D4848" i="7" a="1"/>
  <c r="D4848" i="7" s="1"/>
  <c r="C4987" i="7" a="1"/>
  <c r="C4987" i="7" s="1"/>
  <c r="D5406" i="7" a="1"/>
  <c r="D5406" i="7" s="1"/>
  <c r="D4012" i="7" a="1"/>
  <c r="D4012" i="7" s="1"/>
  <c r="C4470" i="7" a="1"/>
  <c r="C4470" i="7" s="1"/>
  <c r="C4557" i="7" a="1"/>
  <c r="C4557" i="7" s="1"/>
  <c r="D4889" i="7" a="1"/>
  <c r="D4889" i="7" s="1"/>
  <c r="C5123" i="7" a="1"/>
  <c r="C5123" i="7" s="1"/>
  <c r="D4921" i="7" a="1"/>
  <c r="D4921" i="7" s="1"/>
  <c r="C4420" i="7" a="1"/>
  <c r="C4420" i="7" s="1"/>
  <c r="C5297" i="7" a="1"/>
  <c r="C5297" i="7" s="1"/>
  <c r="C4907" i="7" a="1"/>
  <c r="C4907" i="7" s="1"/>
  <c r="D4513" i="7" a="1"/>
  <c r="D4513" i="7" s="1"/>
  <c r="C3911" i="7" a="1"/>
  <c r="C3911" i="7" s="1"/>
  <c r="D4531" i="7" a="1"/>
  <c r="D4531" i="7" s="1"/>
  <c r="D5279" i="7" a="1"/>
  <c r="D5279" i="7" s="1"/>
  <c r="C4755" i="7" a="1"/>
  <c r="C4755" i="7" s="1"/>
  <c r="C4922" i="7" a="1"/>
  <c r="C4922" i="7" s="1"/>
  <c r="C4740" i="7" a="1"/>
  <c r="C4740" i="7" s="1"/>
  <c r="D4535" i="7" a="1"/>
  <c r="D4535" i="7" s="1"/>
  <c r="D4131" i="7" a="1"/>
  <c r="D4131" i="7" s="1"/>
  <c r="D3952" i="7" a="1"/>
  <c r="D3952" i="7" s="1"/>
  <c r="D5116" i="7" a="1"/>
  <c r="D5116" i="7" s="1"/>
  <c r="C5288" i="7" a="1"/>
  <c r="C5288" i="7" s="1"/>
  <c r="C4488" i="7" a="1"/>
  <c r="C4488" i="7" s="1"/>
  <c r="C4886" i="7" a="1"/>
  <c r="C4886" i="7" s="1"/>
  <c r="C5468" i="7" a="1"/>
  <c r="C5468" i="7" s="1"/>
  <c r="C5072" i="7" a="1"/>
  <c r="C5072" i="7" s="1"/>
  <c r="D3959" i="7" a="1"/>
  <c r="D3959" i="7" s="1"/>
  <c r="D4170" i="7" a="1"/>
  <c r="D4170" i="7" s="1"/>
  <c r="C5049" i="7" a="1"/>
  <c r="C5049" i="7" s="1"/>
  <c r="C5062" i="7" a="1"/>
  <c r="C5062" i="7" s="1"/>
  <c r="C3750" i="7" a="1"/>
  <c r="C3750" i="7" s="1"/>
  <c r="D4831" i="7" a="1"/>
  <c r="D4831" i="7" s="1"/>
  <c r="C5562" i="7" a="1"/>
  <c r="C5562" i="7" s="1"/>
  <c r="D4427" i="7" a="1"/>
  <c r="D4427" i="7" s="1"/>
  <c r="D4051" i="7" a="1"/>
  <c r="D4051" i="7" s="1"/>
  <c r="D3780" i="7" a="1"/>
  <c r="D3780" i="7" s="1"/>
  <c r="E3780" i="7" s="1"/>
  <c r="C3864" i="7" a="1"/>
  <c r="C3864" i="7" s="1"/>
  <c r="D4079" i="7" a="1"/>
  <c r="D4079" i="7" s="1"/>
  <c r="D4118" i="7" a="1"/>
  <c r="D4118" i="7" s="1"/>
  <c r="C3753" i="7" a="1"/>
  <c r="C3753" i="7" s="1"/>
  <c r="C4283" i="7" a="1"/>
  <c r="C4283" i="7" s="1"/>
  <c r="D4946" i="7" a="1"/>
  <c r="D4946" i="7" s="1"/>
  <c r="D5038" i="7" a="1"/>
  <c r="D5038" i="7" s="1"/>
  <c r="D3748" i="7" a="1"/>
  <c r="D3748" i="7" s="1"/>
  <c r="D5081" i="7" a="1"/>
  <c r="D5081" i="7" s="1"/>
  <c r="D5288" i="7" a="1"/>
  <c r="D5288" i="7" s="1"/>
  <c r="D5037" i="7" a="1"/>
  <c r="D5037" i="7" s="1"/>
  <c r="D5011" i="7" a="1"/>
  <c r="D5011" i="7" s="1"/>
  <c r="C4593" i="7" a="1"/>
  <c r="C4593" i="7" s="1"/>
  <c r="C5244" i="7" a="1"/>
  <c r="C5244" i="7" s="1"/>
  <c r="D4069" i="7" a="1"/>
  <c r="D4069" i="7" s="1"/>
  <c r="D4286" i="7" a="1"/>
  <c r="D4286" i="7" s="1"/>
  <c r="C4427" i="7" a="1"/>
  <c r="C4427" i="7" s="1"/>
  <c r="C4829" i="7" a="1"/>
  <c r="C4829" i="7" s="1"/>
  <c r="C3766" i="7" a="1"/>
  <c r="C3766" i="7" s="1"/>
  <c r="C3986" i="7" a="1"/>
  <c r="C3986" i="7" s="1"/>
  <c r="C4453" i="7" a="1"/>
  <c r="C4453" i="7" s="1"/>
  <c r="D3815" i="7" a="1"/>
  <c r="D3815" i="7" s="1"/>
  <c r="C3942" i="7" a="1"/>
  <c r="C3942" i="7" s="1"/>
  <c r="C5277" i="7" a="1"/>
  <c r="C5277" i="7" s="1"/>
  <c r="C4954" i="7" a="1"/>
  <c r="C4954" i="7" s="1"/>
  <c r="D4707" i="7" a="1"/>
  <c r="D4707" i="7" s="1"/>
  <c r="C5539" i="7" a="1"/>
  <c r="C5539" i="7" s="1"/>
  <c r="C3735" i="7" a="1"/>
  <c r="C3735" i="7" s="1"/>
  <c r="D3954" i="7" a="1"/>
  <c r="D3954" i="7" s="1"/>
  <c r="C5058" i="7" a="1"/>
  <c r="C5058" i="7" s="1"/>
  <c r="D5315" i="7" a="1"/>
  <c r="D5315" i="7" s="1"/>
  <c r="D4994" i="7" a="1"/>
  <c r="D4994" i="7" s="1"/>
  <c r="D3965" i="7" a="1"/>
  <c r="D3965" i="7" s="1"/>
  <c r="C4748" i="7" a="1"/>
  <c r="C4748" i="7" s="1"/>
  <c r="C5528" i="7" a="1"/>
  <c r="C5528" i="7" s="1"/>
  <c r="C4590" i="7" a="1"/>
  <c r="C4590" i="7" s="1"/>
  <c r="C3797" i="7" a="1"/>
  <c r="C3797" i="7" s="1"/>
  <c r="D4607" i="7" a="1"/>
  <c r="D4607" i="7" s="1"/>
  <c r="D4119" i="7" a="1"/>
  <c r="D4119" i="7" s="1"/>
  <c r="C4779" i="7" a="1"/>
  <c r="C4779" i="7" s="1"/>
  <c r="C3862" i="7" a="1"/>
  <c r="C3862" i="7" s="1"/>
  <c r="D4659" i="7" a="1"/>
  <c r="D4659" i="7" s="1"/>
  <c r="D4038" i="7" a="1"/>
  <c r="D4038" i="7" s="1"/>
  <c r="D4433" i="7" a="1"/>
  <c r="D4433" i="7" s="1"/>
  <c r="D4414" i="7" a="1"/>
  <c r="D4414" i="7" s="1"/>
  <c r="D5521" i="7" a="1"/>
  <c r="D5521" i="7" s="1"/>
  <c r="D4340" i="7" a="1"/>
  <c r="D4340" i="7" s="1"/>
  <c r="D5013" i="7" a="1"/>
  <c r="D5013" i="7" s="1"/>
  <c r="C5160" i="7" a="1"/>
  <c r="C5160" i="7" s="1"/>
  <c r="C4292" i="7" a="1"/>
  <c r="C4292" i="7" s="1"/>
  <c r="D4965" i="7" a="1"/>
  <c r="D4965" i="7" s="1"/>
  <c r="D5260" i="7" a="1"/>
  <c r="D5260" i="7" s="1"/>
  <c r="D4667" i="7" a="1"/>
  <c r="D4667" i="7" s="1"/>
  <c r="C5410" i="7" a="1"/>
  <c r="C5410" i="7" s="1"/>
  <c r="D5262" i="7" a="1"/>
  <c r="D5262" i="7" s="1"/>
  <c r="C4054" i="7" a="1"/>
  <c r="C4054" i="7" s="1"/>
  <c r="C3957" i="7" a="1"/>
  <c r="C3957" i="7" s="1"/>
  <c r="D4445" i="7" a="1"/>
  <c r="D4445" i="7" s="1"/>
  <c r="C4021" i="7" a="1"/>
  <c r="C4021" i="7" s="1"/>
  <c r="D5454" i="7" a="1"/>
  <c r="D5454" i="7" s="1"/>
  <c r="C4444" i="7" a="1"/>
  <c r="C4444" i="7" s="1"/>
  <c r="D5264" i="7" a="1"/>
  <c r="D5264" i="7" s="1"/>
  <c r="C4766" i="7" a="1"/>
  <c r="C4766" i="7" s="1"/>
  <c r="D5484" i="7" a="1"/>
  <c r="D5484" i="7" s="1"/>
  <c r="D5298" i="7" a="1"/>
  <c r="D5298" i="7" s="1"/>
  <c r="D4403" i="7" a="1"/>
  <c r="D4403" i="7" s="1"/>
  <c r="C5094" i="7" a="1"/>
  <c r="C5094" i="7" s="1"/>
  <c r="C4400" i="7" a="1"/>
  <c r="C4400" i="7" s="1"/>
  <c r="D5389" i="7" a="1"/>
  <c r="D5389" i="7" s="1"/>
  <c r="C5015" i="7" a="1"/>
  <c r="C5015" i="7" s="1"/>
  <c r="D4153" i="7" a="1"/>
  <c r="D4153" i="7" s="1"/>
  <c r="C5242" i="7" a="1"/>
  <c r="C5242" i="7" s="1"/>
  <c r="C4320" i="7" a="1"/>
  <c r="C4320" i="7" s="1"/>
  <c r="C3999" i="7" a="1"/>
  <c r="C3999" i="7" s="1"/>
  <c r="D5109" i="7" a="1"/>
  <c r="D5109" i="7" s="1"/>
  <c r="D4897" i="7" a="1"/>
  <c r="D4897" i="7" s="1"/>
  <c r="C4047" i="7" a="1"/>
  <c r="C4047" i="7" s="1"/>
  <c r="D4957" i="7" a="1"/>
  <c r="D4957" i="7" s="1"/>
  <c r="D4022" i="7" a="1"/>
  <c r="D4022" i="7" s="1"/>
  <c r="D4077" i="7" a="1"/>
  <c r="D4077" i="7" s="1"/>
  <c r="C5221" i="7" a="1"/>
  <c r="C5221" i="7" s="1"/>
  <c r="D5547" i="7" a="1"/>
  <c r="D5547" i="7" s="1"/>
  <c r="C4422" i="7" a="1"/>
  <c r="C4422" i="7" s="1"/>
  <c r="C4624" i="7" a="1"/>
  <c r="C4624" i="7" s="1"/>
  <c r="D5582" i="7" a="1"/>
  <c r="D5582" i="7" s="1"/>
  <c r="D4227" i="7" a="1"/>
  <c r="D4227" i="7" s="1"/>
  <c r="C4433" i="7" a="1"/>
  <c r="C4433" i="7" s="1"/>
  <c r="C4392" i="7" a="1"/>
  <c r="C4392" i="7" s="1"/>
  <c r="D3827" i="7" a="1"/>
  <c r="D3827" i="7" s="1"/>
  <c r="D5360" i="7" a="1"/>
  <c r="D5360" i="7" s="1"/>
  <c r="C4007" i="7" a="1"/>
  <c r="C4007" i="7" s="1"/>
  <c r="D5274" i="7" a="1"/>
  <c r="D5274" i="7" s="1"/>
  <c r="C3836" i="7" a="1"/>
  <c r="C3836" i="7" s="1"/>
  <c r="D4483" i="7" a="1"/>
  <c r="D4483" i="7" s="1"/>
  <c r="C3859" i="7" a="1"/>
  <c r="C3859" i="7" s="1"/>
  <c r="D4408" i="7" a="1"/>
  <c r="D4408" i="7" s="1"/>
  <c r="C5202" i="7" a="1"/>
  <c r="C5202" i="7" s="1"/>
  <c r="C4091" i="7" a="1"/>
  <c r="C4091" i="7" s="1"/>
  <c r="D4092" i="7" a="1"/>
  <c r="D4092" i="7" s="1"/>
  <c r="D4109" i="7" a="1"/>
  <c r="D4109" i="7" s="1"/>
  <c r="D4968" i="7" a="1"/>
  <c r="D4968" i="7" s="1"/>
  <c r="D5180" i="7" a="1"/>
  <c r="D5180" i="7" s="1"/>
  <c r="D3986" i="7" a="1"/>
  <c r="D3986" i="7" s="1"/>
  <c r="C4029" i="7" a="1"/>
  <c r="C4029" i="7" s="1"/>
  <c r="D5334" i="7" a="1"/>
  <c r="D5334" i="7" s="1"/>
  <c r="D3844" i="7" a="1"/>
  <c r="D3844" i="7" s="1"/>
  <c r="D4345" i="7" a="1"/>
  <c r="D4345" i="7" s="1"/>
  <c r="D4853" i="7" a="1"/>
  <c r="D4853" i="7" s="1"/>
  <c r="C5013" i="7" a="1"/>
  <c r="C5013" i="7" s="1"/>
  <c r="C5038" i="7" a="1"/>
  <c r="C5038" i="7" s="1"/>
  <c r="D4263" i="7" a="1"/>
  <c r="D4263" i="7" s="1"/>
  <c r="D4072" i="7" a="1"/>
  <c r="D4072" i="7" s="1"/>
  <c r="C5255" i="7" a="1"/>
  <c r="C5255" i="7" s="1"/>
  <c r="D4073" i="7" a="1"/>
  <c r="D4073" i="7" s="1"/>
  <c r="C4336" i="7" a="1"/>
  <c r="C4336" i="7" s="1"/>
  <c r="D4717" i="7" a="1"/>
  <c r="D4717" i="7" s="1"/>
  <c r="C4852" i="7" a="1"/>
  <c r="C4852" i="7" s="1"/>
  <c r="C4195" i="7" a="1"/>
  <c r="C4195" i="7" s="1"/>
  <c r="D5505" i="7" a="1"/>
  <c r="D5505" i="7" s="1"/>
  <c r="C4188" i="7" a="1"/>
  <c r="C4188" i="7" s="1"/>
  <c r="D3777" i="7" a="1"/>
  <c r="D3777" i="7" s="1"/>
  <c r="D5446" i="7" a="1"/>
  <c r="D5446" i="7" s="1"/>
  <c r="C4874" i="7" a="1"/>
  <c r="C4874" i="7" s="1"/>
  <c r="D4605" i="7" a="1"/>
  <c r="D4605" i="7" s="1"/>
  <c r="D4368" i="7" a="1"/>
  <c r="D4368" i="7" s="1"/>
  <c r="D4697" i="7" a="1"/>
  <c r="D4697" i="7" s="1"/>
  <c r="D5533" i="7" a="1"/>
  <c r="D5533" i="7" s="1"/>
  <c r="C4418" i="7" a="1"/>
  <c r="C4418" i="7" s="1"/>
  <c r="C3824" i="7" a="1"/>
  <c r="C3824" i="7" s="1"/>
  <c r="C4760" i="7" a="1"/>
  <c r="C4760" i="7" s="1"/>
  <c r="C5347" i="7" a="1"/>
  <c r="C5347" i="7" s="1"/>
  <c r="C3892" i="7" a="1"/>
  <c r="C3892" i="7" s="1"/>
  <c r="D4809" i="7" a="1"/>
  <c r="D4809" i="7" s="1"/>
  <c r="D5412" i="7" a="1"/>
  <c r="D5412" i="7" s="1"/>
  <c r="D4166" i="7" a="1"/>
  <c r="D4166" i="7" s="1"/>
  <c r="C4516" i="7" a="1"/>
  <c r="C4516" i="7" s="1"/>
  <c r="D5105" i="7" a="1"/>
  <c r="D5105" i="7" s="1"/>
  <c r="D5384" i="7" a="1"/>
  <c r="D5384" i="7" s="1"/>
  <c r="C4044" i="7" a="1"/>
  <c r="C4044" i="7" s="1"/>
  <c r="C5229" i="7" a="1"/>
  <c r="C5229" i="7" s="1"/>
  <c r="D5107" i="7" a="1"/>
  <c r="D5107" i="7" s="1"/>
  <c r="C5014" i="7" a="1"/>
  <c r="C5014" i="7" s="1"/>
  <c r="C4274" i="7" a="1"/>
  <c r="C4274" i="7" s="1"/>
  <c r="C5262" i="7" a="1"/>
  <c r="C5262" i="7" s="1"/>
  <c r="D4940" i="7" a="1"/>
  <c r="D4940" i="7" s="1"/>
  <c r="C5385" i="7" a="1"/>
  <c r="C5385" i="7" s="1"/>
  <c r="C4301" i="7" a="1"/>
  <c r="C4301" i="7" s="1"/>
  <c r="C4582" i="7" a="1"/>
  <c r="C4582" i="7" s="1"/>
  <c r="D3892" i="7" a="1"/>
  <c r="D3892" i="7" s="1"/>
  <c r="C4962" i="7" a="1"/>
  <c r="C4962" i="7" s="1"/>
  <c r="C4001" i="7" a="1"/>
  <c r="C4001" i="7" s="1"/>
  <c r="D4189" i="7" a="1"/>
  <c r="D4189" i="7" s="1"/>
  <c r="D4761" i="7" a="1"/>
  <c r="D4761" i="7" s="1"/>
  <c r="C4780" i="7" a="1"/>
  <c r="C4780" i="7" s="1"/>
  <c r="D4839" i="7" a="1"/>
  <c r="D4839" i="7" s="1"/>
  <c r="C5500" i="7" a="1"/>
  <c r="C5500" i="7" s="1"/>
  <c r="C4997" i="7" a="1"/>
  <c r="C4997" i="7" s="1"/>
  <c r="D5045" i="7" a="1"/>
  <c r="D5045" i="7" s="1"/>
  <c r="C4012" i="7" a="1"/>
  <c r="C4012" i="7" s="1"/>
  <c r="D4279" i="7" a="1"/>
  <c r="D4279" i="7" s="1"/>
  <c r="C5568" i="7" a="1"/>
  <c r="C5568" i="7" s="1"/>
  <c r="D3850" i="7" a="1"/>
  <c r="D3850" i="7" s="1"/>
  <c r="D4672" i="7" a="1"/>
  <c r="D4672" i="7" s="1"/>
  <c r="C5455" i="7" a="1"/>
  <c r="C5455" i="7" s="1"/>
  <c r="D5424" i="7" a="1"/>
  <c r="D5424" i="7" s="1"/>
  <c r="D3772" i="7" a="1"/>
  <c r="D3772" i="7" s="1"/>
  <c r="D3796" i="7" a="1"/>
  <c r="D3796" i="7" s="1"/>
  <c r="C4796" i="7" a="1"/>
  <c r="C4796" i="7" s="1"/>
  <c r="C4798" i="7" a="1"/>
  <c r="C4798" i="7" s="1"/>
  <c r="C3853" i="7" a="1"/>
  <c r="C3853" i="7" s="1"/>
  <c r="C4405" i="7" a="1"/>
  <c r="C4405" i="7" s="1"/>
  <c r="C5117" i="7" a="1"/>
  <c r="C5117" i="7" s="1"/>
  <c r="D3819" i="7" a="1"/>
  <c r="D3819" i="7" s="1"/>
  <c r="C4462" i="7" a="1"/>
  <c r="C4462" i="7" s="1"/>
  <c r="C3785" i="7" a="1"/>
  <c r="C3785" i="7" s="1"/>
  <c r="D4793" i="7" a="1"/>
  <c r="D4793" i="7" s="1"/>
  <c r="C5070" i="7" a="1"/>
  <c r="C5070" i="7" s="1"/>
  <c r="C4549" i="7" a="1"/>
  <c r="C4549" i="7" s="1"/>
  <c r="C3974" i="7" a="1"/>
  <c r="C3974" i="7" s="1"/>
  <c r="C5179" i="7" a="1"/>
  <c r="C5179" i="7" s="1"/>
  <c r="D4152" i="7" a="1"/>
  <c r="D4152" i="7" s="1"/>
  <c r="D4055" i="7" a="1"/>
  <c r="D4055" i="7" s="1"/>
  <c r="C4384" i="7" a="1"/>
  <c r="C4384" i="7" s="1"/>
  <c r="D4336" i="7" a="1"/>
  <c r="D4336" i="7" s="1"/>
  <c r="C4626" i="7" a="1"/>
  <c r="C4626" i="7" s="1"/>
  <c r="C5579" i="7" a="1"/>
  <c r="C5579" i="7" s="1"/>
  <c r="D4335" i="7" a="1"/>
  <c r="D4335" i="7" s="1"/>
  <c r="D5302" i="7" a="1"/>
  <c r="D5302" i="7" s="1"/>
  <c r="C4480" i="7" a="1"/>
  <c r="C4480" i="7" s="1"/>
  <c r="C3829" i="7" a="1"/>
  <c r="C3829" i="7" s="1"/>
  <c r="C4335" i="7" a="1"/>
  <c r="C4335" i="7" s="1"/>
  <c r="C4146" i="7" a="1"/>
  <c r="C4146" i="7" s="1"/>
  <c r="C4575" i="7" a="1"/>
  <c r="C4575" i="7" s="1"/>
  <c r="D4320" i="7" a="1"/>
  <c r="D4320" i="7" s="1"/>
  <c r="C5302" i="7" a="1"/>
  <c r="C5302" i="7" s="1"/>
  <c r="D5517" i="7" a="1"/>
  <c r="D5517" i="7" s="1"/>
  <c r="D5569" i="7" a="1"/>
  <c r="D5569" i="7" s="1"/>
  <c r="D4517" i="7" a="1"/>
  <c r="D4517" i="7" s="1"/>
  <c r="C5001" i="7" a="1"/>
  <c r="C5001" i="7" s="1"/>
  <c r="D3822" i="7" a="1"/>
  <c r="D3822" i="7" s="1"/>
  <c r="D4198" i="7" a="1"/>
  <c r="D4198" i="7" s="1"/>
  <c r="D4694" i="7" a="1"/>
  <c r="D4694" i="7" s="1"/>
  <c r="D3893" i="7" a="1"/>
  <c r="D3893" i="7" s="1"/>
  <c r="C4559" i="7" a="1"/>
  <c r="C4559" i="7" s="1"/>
  <c r="C4524" i="7" a="1"/>
  <c r="C4524" i="7" s="1"/>
  <c r="D5193" i="7" a="1"/>
  <c r="D5193" i="7" s="1"/>
  <c r="D5443" i="7" a="1"/>
  <c r="D5443" i="7" s="1"/>
  <c r="C4902" i="7" a="1"/>
  <c r="C4902" i="7" s="1"/>
  <c r="C4660" i="7" a="1"/>
  <c r="C4660" i="7" s="1"/>
  <c r="C4699" i="7" a="1"/>
  <c r="C4699" i="7" s="1"/>
  <c r="C5194" i="7" a="1"/>
  <c r="C5194" i="7" s="1"/>
  <c r="C3896" i="7" a="1"/>
  <c r="C3896" i="7" s="1"/>
  <c r="C4532" i="7" a="1"/>
  <c r="C4532" i="7" s="1"/>
  <c r="D5523" i="7" a="1"/>
  <c r="D5523" i="7" s="1"/>
  <c r="D3968" i="7" a="1"/>
  <c r="D3968" i="7" s="1"/>
  <c r="C4352" i="7" a="1"/>
  <c r="C4352" i="7" s="1"/>
  <c r="C4393" i="7" a="1"/>
  <c r="C4393" i="7" s="1"/>
  <c r="D5396" i="7" a="1"/>
  <c r="D5396" i="7" s="1"/>
  <c r="D4883" i="7" a="1"/>
  <c r="D4883" i="7" s="1"/>
  <c r="C5105" i="7" a="1"/>
  <c r="C5105" i="7" s="1"/>
  <c r="C4961" i="7" a="1"/>
  <c r="C4961" i="7" s="1"/>
  <c r="C4162" i="7" a="1"/>
  <c r="C4162" i="7" s="1"/>
  <c r="D4430" i="7" a="1"/>
  <c r="D4430" i="7" s="1"/>
  <c r="D5290" i="7" a="1"/>
  <c r="D5290" i="7" s="1"/>
  <c r="D4942" i="7" a="1"/>
  <c r="D4942" i="7" s="1"/>
  <c r="D4065" i="7" a="1"/>
  <c r="D4065" i="7" s="1"/>
  <c r="C4765" i="7" a="1"/>
  <c r="C4765" i="7" s="1"/>
  <c r="C3749" i="7" a="1"/>
  <c r="C3749" i="7" s="1"/>
  <c r="D3852" i="7" a="1"/>
  <c r="D3852" i="7" s="1"/>
  <c r="C3910" i="7" a="1"/>
  <c r="C3910" i="7" s="1"/>
  <c r="C5542" i="7" a="1"/>
  <c r="C5542" i="7" s="1"/>
  <c r="C4991" i="7" a="1"/>
  <c r="C4991" i="7" s="1"/>
  <c r="D4327" i="7" a="1"/>
  <c r="D4327" i="7" s="1"/>
  <c r="D5055" i="7" a="1"/>
  <c r="D5055" i="7" s="1"/>
  <c r="C3996" i="7" a="1"/>
  <c r="C3996" i="7" s="1"/>
  <c r="D4852" i="7" a="1"/>
  <c r="D4852" i="7" s="1"/>
  <c r="C5181" i="7" a="1"/>
  <c r="C5181" i="7" s="1"/>
  <c r="D3842" i="7" a="1"/>
  <c r="D3842" i="7" s="1"/>
  <c r="C4996" i="7" a="1"/>
  <c r="C4996" i="7" s="1"/>
  <c r="D4100" i="7" a="1"/>
  <c r="D4100" i="7" s="1"/>
  <c r="C5398" i="7" a="1"/>
  <c r="C5398" i="7" s="1"/>
  <c r="D5361" i="7" a="1"/>
  <c r="D5361" i="7" s="1"/>
  <c r="C4448" i="7" a="1"/>
  <c r="C4448" i="7" s="1"/>
  <c r="C4262" i="7" a="1"/>
  <c r="C4262" i="7" s="1"/>
  <c r="D4765" i="7" a="1"/>
  <c r="D4765" i="7" s="1"/>
  <c r="D5052" i="7" a="1"/>
  <c r="D5052" i="7" s="1"/>
  <c r="C5064" i="7" a="1"/>
  <c r="C5064" i="7" s="1"/>
  <c r="D5323" i="7" a="1"/>
  <c r="D5323" i="7" s="1"/>
  <c r="D4431" i="7" a="1"/>
  <c r="D4431" i="7" s="1"/>
  <c r="D5155" i="7" a="1"/>
  <c r="D5155" i="7" s="1"/>
  <c r="C4414" i="7" a="1"/>
  <c r="C4414" i="7" s="1"/>
  <c r="D5313" i="7" a="1"/>
  <c r="D5313" i="7" s="1"/>
  <c r="D3792" i="7" a="1"/>
  <c r="D3792" i="7" s="1"/>
  <c r="D5447" i="7" a="1"/>
  <c r="D5447" i="7" s="1"/>
  <c r="C4227" i="7" a="1"/>
  <c r="C4227" i="7" s="1"/>
  <c r="C3843" i="7" a="1"/>
  <c r="C3843" i="7" s="1"/>
  <c r="D4283" i="7" a="1"/>
  <c r="D4283" i="7" s="1"/>
  <c r="C3743" i="7" a="1"/>
  <c r="C3743" i="7" s="1"/>
  <c r="C4382" i="7" a="1"/>
  <c r="C4382" i="7" s="1"/>
  <c r="C5496" i="7" a="1"/>
  <c r="C5496" i="7" s="1"/>
  <c r="D5089" i="7" a="1"/>
  <c r="D5089" i="7" s="1"/>
  <c r="C5465" i="7" a="1"/>
  <c r="C5465" i="7" s="1"/>
  <c r="D5085" i="7" a="1"/>
  <c r="D5085" i="7" s="1"/>
  <c r="D4193" i="7" a="1"/>
  <c r="D4193" i="7" s="1"/>
  <c r="C5027" i="7" a="1"/>
  <c r="C5027" i="7" s="1"/>
  <c r="D5071" i="7" a="1"/>
  <c r="D5071" i="7" s="1"/>
  <c r="D3791" i="7" a="1"/>
  <c r="D3791" i="7" s="1"/>
  <c r="D4259" i="7" a="1"/>
  <c r="D4259" i="7" s="1"/>
  <c r="D5128" i="7" a="1"/>
  <c r="D5128" i="7" s="1"/>
  <c r="C5189" i="7" a="1"/>
  <c r="C5189" i="7" s="1"/>
  <c r="D4416" i="7" a="1"/>
  <c r="D4416" i="7" s="1"/>
  <c r="D5087" i="7" a="1"/>
  <c r="D5087" i="7" s="1"/>
  <c r="C4401" i="7" a="1"/>
  <c r="C4401" i="7" s="1"/>
  <c r="D4537" i="7" a="1"/>
  <c r="D4537" i="7" s="1"/>
  <c r="C4377" i="7" a="1"/>
  <c r="C4377" i="7" s="1"/>
  <c r="D5223" i="7" a="1"/>
  <c r="D5223" i="7" s="1"/>
  <c r="C4210" i="7" a="1"/>
  <c r="C4210" i="7" s="1"/>
  <c r="D5096" i="7" a="1"/>
  <c r="D5096" i="7" s="1"/>
  <c r="D3981" i="7" a="1"/>
  <c r="D3981" i="7" s="1"/>
  <c r="D4002" i="7" a="1"/>
  <c r="D4002" i="7" s="1"/>
  <c r="C5481" i="7" a="1"/>
  <c r="C5481" i="7" s="1"/>
  <c r="C4679" i="7" a="1"/>
  <c r="C4679" i="7" s="1"/>
  <c r="C5463" i="7" a="1"/>
  <c r="C5463" i="7" s="1"/>
  <c r="D3996" i="7" a="1"/>
  <c r="D3996" i="7" s="1"/>
  <c r="D5442" i="7" a="1"/>
  <c r="D5442" i="7" s="1"/>
  <c r="C4556" i="7" a="1"/>
  <c r="C4556" i="7" s="1"/>
  <c r="D5338" i="7" a="1"/>
  <c r="D5338" i="7" s="1"/>
  <c r="D5538" i="7" a="1"/>
  <c r="D5538" i="7" s="1"/>
  <c r="C5083" i="7" a="1"/>
  <c r="C5083" i="7" s="1"/>
  <c r="C5316" i="7" a="1"/>
  <c r="C5316" i="7" s="1"/>
  <c r="D5529" i="7" a="1"/>
  <c r="D5529" i="7" s="1"/>
  <c r="C3790" i="7" a="1"/>
  <c r="C3790" i="7" s="1"/>
  <c r="D4639" i="7" a="1"/>
  <c r="D4639" i="7" s="1"/>
  <c r="C4627" i="7" a="1"/>
  <c r="C4627" i="7" s="1"/>
  <c r="D4391" i="7" a="1"/>
  <c r="D4391" i="7" s="1"/>
  <c r="C5183" i="7" a="1"/>
  <c r="C5183" i="7" s="1"/>
  <c r="C4512" i="7" a="1"/>
  <c r="C4512" i="7" s="1"/>
  <c r="D4534" i="7" a="1"/>
  <c r="D4534" i="7" s="1"/>
  <c r="C4064" i="7" a="1"/>
  <c r="C4064" i="7" s="1"/>
  <c r="D4543" i="7" a="1"/>
  <c r="D4543" i="7" s="1"/>
  <c r="D5451" i="7" a="1"/>
  <c r="D5451" i="7" s="1"/>
  <c r="C4652" i="7" a="1"/>
  <c r="C4652" i="7" s="1"/>
  <c r="C4614" i="7" a="1"/>
  <c r="C4614" i="7" s="1"/>
  <c r="D3990" i="7" a="1"/>
  <c r="D3990" i="7" s="1"/>
  <c r="C4882" i="7" a="1"/>
  <c r="C4882" i="7" s="1"/>
  <c r="D4728" i="7" a="1"/>
  <c r="D4728" i="7" s="1"/>
  <c r="C4751" i="7" a="1"/>
  <c r="C4751" i="7" s="1"/>
  <c r="D5576" i="7" a="1"/>
  <c r="D5576" i="7" s="1"/>
  <c r="D4783" i="7" a="1"/>
  <c r="D4783" i="7" s="1"/>
  <c r="D3874" i="7" a="1"/>
  <c r="D3874" i="7" s="1"/>
  <c r="D4963" i="7" a="1"/>
  <c r="D4963" i="7" s="1"/>
  <c r="D5528" i="7" a="1"/>
  <c r="D5528" i="7" s="1"/>
  <c r="C4956" i="7" a="1"/>
  <c r="C4956" i="7" s="1"/>
  <c r="C3778" i="7" a="1"/>
  <c r="C3778" i="7" s="1"/>
  <c r="C4795" i="7" a="1"/>
  <c r="C4795" i="7" s="1"/>
  <c r="D4052" i="7" a="1"/>
  <c r="D4052" i="7" s="1"/>
  <c r="D4811" i="7" a="1"/>
  <c r="D4811" i="7" s="1"/>
  <c r="C4990" i="7" a="1"/>
  <c r="C4990" i="7" s="1"/>
  <c r="C4666" i="7" a="1"/>
  <c r="C4666" i="7" s="1"/>
  <c r="D4875" i="7" a="1"/>
  <c r="D4875" i="7" s="1"/>
  <c r="D5026" i="7" a="1"/>
  <c r="D5026" i="7" s="1"/>
  <c r="D5242" i="7" a="1"/>
  <c r="D5242" i="7" s="1"/>
  <c r="D4825" i="7" a="1"/>
  <c r="D4825" i="7" s="1"/>
  <c r="D4325" i="7" a="1"/>
  <c r="D4325" i="7" s="1"/>
  <c r="D5018" i="7" a="1"/>
  <c r="D5018" i="7" s="1"/>
  <c r="C5454" i="7" a="1"/>
  <c r="C5454" i="7" s="1"/>
  <c r="D5042" i="7" a="1"/>
  <c r="D5042" i="7" s="1"/>
  <c r="D5405" i="7" a="1"/>
  <c r="D5405" i="7" s="1"/>
  <c r="C4734" i="7" a="1"/>
  <c r="C4734" i="7" s="1"/>
  <c r="D4097" i="7" a="1"/>
  <c r="D4097" i="7" s="1"/>
  <c r="C4344" i="7" a="1"/>
  <c r="C4344" i="7" s="1"/>
  <c r="D4426" i="7" a="1"/>
  <c r="D4426" i="7" s="1"/>
  <c r="D5152" i="7" a="1"/>
  <c r="D5152" i="7" s="1"/>
  <c r="D4378" i="7" a="1"/>
  <c r="D4378" i="7" s="1"/>
  <c r="D3818" i="7" a="1"/>
  <c r="D3818" i="7" s="1"/>
  <c r="D4975" i="7" a="1"/>
  <c r="D4975" i="7" s="1"/>
  <c r="C4727" i="7" a="1"/>
  <c r="C4727" i="7" s="1"/>
  <c r="C4376" i="7" a="1"/>
  <c r="C4376" i="7" s="1"/>
  <c r="D5234" i="7" a="1"/>
  <c r="D5234" i="7" s="1"/>
  <c r="C3806" i="7" a="1"/>
  <c r="C3806" i="7" s="1"/>
  <c r="D5402" i="7" a="1"/>
  <c r="D5402" i="7" s="1"/>
  <c r="D3783" i="7" a="1"/>
  <c r="D3783" i="7" s="1"/>
  <c r="C5304" i="7" a="1"/>
  <c r="C5304" i="7" s="1"/>
  <c r="C3906" i="7" a="1"/>
  <c r="C3906" i="7" s="1"/>
  <c r="D4341" i="7" a="1"/>
  <c r="D4341" i="7" s="1"/>
  <c r="C4633" i="7" a="1"/>
  <c r="C4633" i="7" s="1"/>
  <c r="C4877" i="7" a="1"/>
  <c r="C4877" i="7" s="1"/>
  <c r="C5534" i="7" a="1"/>
  <c r="C5534" i="7" s="1"/>
  <c r="C4928" i="7" a="1"/>
  <c r="C4928" i="7" s="1"/>
  <c r="D5507" i="7" a="1"/>
  <c r="D5507" i="7" s="1"/>
  <c r="C4324" i="7" a="1"/>
  <c r="C4324" i="7" s="1"/>
  <c r="D5161" i="7" a="1"/>
  <c r="D5161" i="7" s="1"/>
  <c r="D5122" i="7" a="1"/>
  <c r="D5122" i="7" s="1"/>
  <c r="D4223" i="7" a="1"/>
  <c r="D4223" i="7" s="1"/>
  <c r="D5248" i="7" a="1"/>
  <c r="D5248" i="7" s="1"/>
  <c r="D5466" i="7" a="1"/>
  <c r="D5466" i="7" s="1"/>
  <c r="D5417" i="7" a="1"/>
  <c r="D5417" i="7" s="1"/>
  <c r="C4527" i="7" a="1"/>
  <c r="C4527" i="7" s="1"/>
  <c r="D4266" i="7" a="1"/>
  <c r="D4266" i="7" s="1"/>
  <c r="D5221" i="7" a="1"/>
  <c r="D5221" i="7" s="1"/>
  <c r="D3766" i="7" a="1"/>
  <c r="D3766" i="7" s="1"/>
  <c r="C5128" i="7" a="1"/>
  <c r="C5128" i="7" s="1"/>
  <c r="D4154" i="7" a="1"/>
  <c r="D4154" i="7" s="1"/>
  <c r="C3861" i="7" a="1"/>
  <c r="C3861" i="7" s="1"/>
  <c r="D4808" i="7" a="1"/>
  <c r="D4808" i="7" s="1"/>
  <c r="D5485" i="7" a="1"/>
  <c r="D5485" i="7" s="1"/>
  <c r="D5019" i="7" a="1"/>
  <c r="D5019" i="7" s="1"/>
  <c r="D5285" i="7" a="1"/>
  <c r="D5285" i="7" s="1"/>
  <c r="C5060" i="7" a="1"/>
  <c r="C5060" i="7" s="1"/>
  <c r="D4289" i="7" a="1"/>
  <c r="D4289" i="7" s="1"/>
  <c r="C5485" i="7" a="1"/>
  <c r="C5485" i="7" s="1"/>
  <c r="D5477" i="7" a="1"/>
  <c r="D5477" i="7" s="1"/>
  <c r="D3838" i="7" a="1"/>
  <c r="D3838" i="7" s="1"/>
  <c r="C3882" i="7" a="1"/>
  <c r="C3882" i="7" s="1"/>
  <c r="D4606" i="7" a="1"/>
  <c r="D4606" i="7" s="1"/>
  <c r="C5272" i="7" a="1"/>
  <c r="C5272" i="7" s="1"/>
  <c r="D4730" i="7" a="1"/>
  <c r="D4730" i="7" s="1"/>
  <c r="D3848" i="7" a="1"/>
  <c r="D3848" i="7" s="1"/>
  <c r="C4625" i="7" a="1"/>
  <c r="C4625" i="7" s="1"/>
  <c r="C4319" i="7" a="1"/>
  <c r="C4319" i="7" s="1"/>
  <c r="C3781" i="7" a="1"/>
  <c r="C3781" i="7" s="1"/>
  <c r="D4932" i="7" a="1"/>
  <c r="D4932" i="7" s="1"/>
  <c r="D5346" i="7" a="1"/>
  <c r="D5346" i="7" s="1"/>
  <c r="D3949" i="7" a="1"/>
  <c r="D3949" i="7" s="1"/>
  <c r="C5260" i="7" a="1"/>
  <c r="C5260" i="7" s="1"/>
  <c r="D5479" i="7" a="1"/>
  <c r="D5479" i="7" s="1"/>
  <c r="D5518" i="7" a="1"/>
  <c r="D5518" i="7" s="1"/>
  <c r="D4986" i="7" a="1"/>
  <c r="D4986" i="7" s="1"/>
  <c r="D5316" i="7" a="1"/>
  <c r="D5316" i="7" s="1"/>
  <c r="C4675" i="7" a="1"/>
  <c r="C4675" i="7" s="1"/>
  <c r="D4480" i="7" a="1"/>
  <c r="D4480" i="7" s="1"/>
  <c r="D4151" i="7" a="1"/>
  <c r="D4151" i="7" s="1"/>
  <c r="D4231" i="7" a="1"/>
  <c r="D4231" i="7" s="1"/>
  <c r="C4036" i="7" a="1"/>
  <c r="C4036" i="7" s="1"/>
  <c r="C5486" i="7" a="1"/>
  <c r="C5486" i="7" s="1"/>
  <c r="C3971" i="7" a="1"/>
  <c r="C3971" i="7" s="1"/>
  <c r="D4167" i="7" a="1"/>
  <c r="D4167" i="7" s="1"/>
  <c r="D4741" i="7" a="1"/>
  <c r="D4741" i="7" s="1"/>
  <c r="D3758" i="7" a="1"/>
  <c r="D3758" i="7" s="1"/>
  <c r="D3866" i="7" a="1"/>
  <c r="D3866" i="7" s="1"/>
  <c r="D4276" i="7" a="1"/>
  <c r="D4276" i="7" s="1"/>
  <c r="C4358" i="7" a="1"/>
  <c r="C4358" i="7" s="1"/>
  <c r="C4100" i="7" a="1"/>
  <c r="C4100" i="7" s="1"/>
  <c r="C4159" i="7" a="1"/>
  <c r="C4159" i="7" s="1"/>
  <c r="D4835" i="7" a="1"/>
  <c r="D4835" i="7" s="1"/>
  <c r="D4352" i="7" a="1"/>
  <c r="D4352" i="7" s="1"/>
  <c r="D4799" i="7" a="1"/>
  <c r="D4799" i="7" s="1"/>
  <c r="C4964" i="7" a="1"/>
  <c r="C4964" i="7" s="1"/>
  <c r="C4856" i="7" a="1"/>
  <c r="C4856" i="7" s="1"/>
  <c r="D3790" i="7" a="1"/>
  <c r="D3790" i="7" s="1"/>
  <c r="D4473" i="7" a="1"/>
  <c r="D4473" i="7" s="1"/>
  <c r="D4838" i="7" a="1"/>
  <c r="D4838" i="7" s="1"/>
  <c r="C5267" i="7" a="1"/>
  <c r="C5267" i="7" s="1"/>
  <c r="C4278" i="7" a="1"/>
  <c r="C4278" i="7" s="1"/>
  <c r="D4272" i="7" a="1"/>
  <c r="D4272" i="7" s="1"/>
  <c r="D5374" i="7" a="1"/>
  <c r="D5374" i="7" s="1"/>
  <c r="C4729" i="7" a="1"/>
  <c r="C4729" i="7" s="1"/>
  <c r="D4685" i="7" a="1"/>
  <c r="D4685" i="7" s="1"/>
  <c r="D3994" i="7" a="1"/>
  <c r="D3994" i="7" s="1"/>
  <c r="D4059" i="7" a="1"/>
  <c r="D4059" i="7" s="1"/>
  <c r="C4887" i="7" a="1"/>
  <c r="C4887" i="7" s="1"/>
  <c r="D4048" i="7" a="1"/>
  <c r="D4048" i="7" s="1"/>
  <c r="C4653" i="7" a="1"/>
  <c r="C4653" i="7" s="1"/>
  <c r="D5211" i="7" a="1"/>
  <c r="D5211" i="7" s="1"/>
  <c r="C5214" i="7" a="1"/>
  <c r="C5214" i="7" s="1"/>
  <c r="D4618" i="7" a="1"/>
  <c r="D4618" i="7" s="1"/>
  <c r="D4270" i="7" a="1"/>
  <c r="D4270" i="7" s="1"/>
  <c r="C5250" i="7" a="1"/>
  <c r="C5250" i="7" s="1"/>
  <c r="D3894" i="7" a="1"/>
  <c r="D3894" i="7" s="1"/>
  <c r="D3802" i="7" a="1"/>
  <c r="D3802" i="7" s="1"/>
  <c r="F3802" i="7" s="1"/>
  <c r="D4169" i="7" a="1"/>
  <c r="D4169" i="7" s="1"/>
  <c r="D5044" i="7" a="1"/>
  <c r="D5044" i="7" s="1"/>
  <c r="D3814" i="7" a="1"/>
  <c r="D3814" i="7" s="1"/>
  <c r="D5021" i="7" a="1"/>
  <c r="D5021" i="7" s="1"/>
  <c r="D5423" i="7" a="1"/>
  <c r="D5423" i="7" s="1"/>
  <c r="C3903" i="7" a="1"/>
  <c r="C3903" i="7" s="1"/>
  <c r="D4476" i="7" a="1"/>
  <c r="D4476" i="7" s="1"/>
  <c r="D5175" i="7" a="1"/>
  <c r="D5175" i="7" s="1"/>
  <c r="C4258" i="7" a="1"/>
  <c r="C4258" i="7" s="1"/>
  <c r="C4323" i="7" a="1"/>
  <c r="C4323" i="7" s="1"/>
  <c r="C5270" i="7" a="1"/>
  <c r="C5270" i="7" s="1"/>
  <c r="C5523" i="7" a="1"/>
  <c r="C5523" i="7" s="1"/>
  <c r="C3736" i="7" a="1"/>
  <c r="C3736" i="7" s="1"/>
  <c r="D3847" i="7" a="1"/>
  <c r="D3847" i="7" s="1"/>
  <c r="C4126" i="7" a="1"/>
  <c r="C4126" i="7" s="1"/>
  <c r="C4253" i="7" a="1"/>
  <c r="C4253" i="7" s="1"/>
  <c r="C4412" i="7" a="1"/>
  <c r="C4412" i="7" s="1"/>
  <c r="C4000" i="7" a="1"/>
  <c r="C4000" i="7" s="1"/>
  <c r="D4224" i="7" a="1"/>
  <c r="D4224" i="7" s="1"/>
  <c r="C5364" i="7" a="1"/>
  <c r="C5364" i="7" s="1"/>
  <c r="C5511" i="7" a="1"/>
  <c r="C5511" i="7" s="1"/>
  <c r="D4746" i="7" a="1"/>
  <c r="D4746" i="7" s="1"/>
  <c r="C4609" i="7" a="1"/>
  <c r="C4609" i="7" s="1"/>
  <c r="D5520" i="7" a="1"/>
  <c r="D5520" i="7" s="1"/>
  <c r="D4743" i="7" a="1"/>
  <c r="D4743" i="7" s="1"/>
  <c r="C3902" i="7" a="1"/>
  <c r="C3902" i="7" s="1"/>
  <c r="C3921" i="7" a="1"/>
  <c r="C3921" i="7" s="1"/>
  <c r="C3872" i="7" a="1"/>
  <c r="C3872" i="7" s="1"/>
  <c r="C4284" i="7" a="1"/>
  <c r="C4284" i="7" s="1"/>
  <c r="C4123" i="7" a="1"/>
  <c r="C4123" i="7" s="1"/>
  <c r="C3807" i="7" a="1"/>
  <c r="C3807" i="7" s="1"/>
  <c r="C5541" i="7" a="1"/>
  <c r="C5541" i="7" s="1"/>
  <c r="C5387" i="7" a="1"/>
  <c r="C5387" i="7" s="1"/>
  <c r="D4980" i="7" a="1"/>
  <c r="D4980" i="7" s="1"/>
  <c r="D4566" i="7" a="1"/>
  <c r="D4566" i="7" s="1"/>
  <c r="C3757" i="7" a="1"/>
  <c r="C3757" i="7" s="1"/>
  <c r="D3862" i="7" a="1"/>
  <c r="D3862" i="7" s="1"/>
  <c r="D4666" i="7" a="1"/>
  <c r="D4666" i="7" s="1"/>
  <c r="D4923" i="7" a="1"/>
  <c r="D4923" i="7" s="1"/>
  <c r="D4638" i="7" a="1"/>
  <c r="D4638" i="7" s="1"/>
  <c r="D4568" i="7" a="1"/>
  <c r="D4568" i="7" s="1"/>
  <c r="C5034" i="7" a="1"/>
  <c r="C5034" i="7" s="1"/>
  <c r="C4995" i="7" a="1"/>
  <c r="C4995" i="7" s="1"/>
  <c r="C3791" i="7" a="1"/>
  <c r="C3791" i="7" s="1"/>
  <c r="C5487" i="7" a="1"/>
  <c r="C5487" i="7" s="1"/>
  <c r="D5410" i="7" a="1"/>
  <c r="D5410" i="7" s="1"/>
  <c r="C4207" i="7" a="1"/>
  <c r="C4207" i="7" s="1"/>
  <c r="D4305" i="7" a="1"/>
  <c r="D4305" i="7" s="1"/>
  <c r="D5200" i="7" a="1"/>
  <c r="D5200" i="7" s="1"/>
  <c r="D5276" i="7" a="1"/>
  <c r="D5276" i="7" s="1"/>
  <c r="D5167" i="7" a="1"/>
  <c r="D5167" i="7" s="1"/>
  <c r="D3760" i="7" a="1"/>
  <c r="D3760" i="7" s="1"/>
  <c r="C4005" i="7" a="1"/>
  <c r="C4005" i="7" s="1"/>
  <c r="C3941" i="7" a="1"/>
  <c r="C3941" i="7" s="1"/>
  <c r="D5121" i="7" a="1"/>
  <c r="D5121" i="7" s="1"/>
  <c r="D5366" i="7" a="1"/>
  <c r="D5366" i="7" s="1"/>
  <c r="E3950" i="7"/>
  <c r="C4507" i="7" a="1"/>
  <c r="C4507" i="7" s="1"/>
  <c r="C3989" i="7" a="1"/>
  <c r="C3989" i="7" s="1"/>
  <c r="C5493" i="7" a="1"/>
  <c r="C5493" i="7" s="1"/>
  <c r="D3740" i="7" a="1"/>
  <c r="D3740" i="7" s="1"/>
  <c r="C5418" i="7" a="1"/>
  <c r="C5418" i="7" s="1"/>
  <c r="C3773" i="7" a="1"/>
  <c r="C3773" i="7" s="1"/>
  <c r="C4482" i="7" a="1"/>
  <c r="C4482" i="7" s="1"/>
  <c r="C4937" i="7" a="1"/>
  <c r="C4937" i="7" s="1"/>
  <c r="D4744" i="7" a="1"/>
  <c r="D4744" i="7" s="1"/>
  <c r="D5475" i="7" a="1"/>
  <c r="D5475" i="7" s="1"/>
  <c r="C4023" i="7" a="1"/>
  <c r="C4023" i="7" s="1"/>
  <c r="C4303" i="7" a="1"/>
  <c r="C4303" i="7" s="1"/>
  <c r="C3832" i="7" a="1"/>
  <c r="C3832" i="7" s="1"/>
  <c r="D4333" i="7" a="1"/>
  <c r="D4333" i="7" s="1"/>
  <c r="C4478" i="7" a="1"/>
  <c r="C4478" i="7" s="1"/>
  <c r="C4251" i="7" a="1"/>
  <c r="C4251" i="7" s="1"/>
  <c r="D4294" i="7" a="1"/>
  <c r="D4294" i="7" s="1"/>
  <c r="C4208" i="7" a="1"/>
  <c r="C4208" i="7" s="1"/>
  <c r="D4467" i="7" a="1"/>
  <c r="D4467" i="7" s="1"/>
  <c r="C5066" i="7" a="1"/>
  <c r="C5066" i="7" s="1"/>
  <c r="C5426" i="7" a="1"/>
  <c r="C5426" i="7" s="1"/>
  <c r="C4966" i="7" a="1"/>
  <c r="C4966" i="7" s="1"/>
  <c r="C5182" i="7" a="1"/>
  <c r="C5182" i="7" s="1"/>
  <c r="D4485" i="7" a="1"/>
  <c r="D4485" i="7" s="1"/>
  <c r="C5434" i="7" a="1"/>
  <c r="C5434" i="7" s="1"/>
  <c r="C5223" i="7" a="1"/>
  <c r="C5223" i="7" s="1"/>
  <c r="D4360" i="7" a="1"/>
  <c r="D4360" i="7" s="1"/>
  <c r="D5388" i="7" a="1"/>
  <c r="D5388" i="7" s="1"/>
  <c r="C3744" i="7" a="1"/>
  <c r="C3744" i="7" s="1"/>
  <c r="D4576" i="7" a="1"/>
  <c r="D4576" i="7" s="1"/>
  <c r="D4583" i="7" a="1"/>
  <c r="D4583" i="7" s="1"/>
  <c r="D4582" i="7" a="1"/>
  <c r="D4582" i="7" s="1"/>
  <c r="D3743" i="7" a="1"/>
  <c r="D3743" i="7" s="1"/>
  <c r="C5478" i="7" a="1"/>
  <c r="C5478" i="7" s="1"/>
  <c r="C4837" i="7" a="1"/>
  <c r="C4837" i="7" s="1"/>
  <c r="D5195" i="7" a="1"/>
  <c r="D5195" i="7" s="1"/>
  <c r="C5309" i="7" a="1"/>
  <c r="C5309" i="7" s="1"/>
  <c r="C3799" i="7" a="1"/>
  <c r="C3799" i="7" s="1"/>
  <c r="D4115" i="7" a="1"/>
  <c r="D4115" i="7" s="1"/>
  <c r="D4281" i="7" a="1"/>
  <c r="D4281" i="7" s="1"/>
  <c r="D3778" i="7" a="1"/>
  <c r="D3778" i="7" s="1"/>
  <c r="C3914" i="7" a="1"/>
  <c r="C3914" i="7" s="1"/>
  <c r="D5561" i="7" a="1"/>
  <c r="D5561" i="7" s="1"/>
  <c r="C4114" i="7" a="1"/>
  <c r="C4114" i="7" s="1"/>
  <c r="D4220" i="7" a="1"/>
  <c r="D4220" i="7" s="1"/>
  <c r="C4280" i="7" a="1"/>
  <c r="C4280" i="7" s="1"/>
  <c r="C4434" i="7" a="1"/>
  <c r="C4434" i="7" s="1"/>
  <c r="D5541" i="7" a="1"/>
  <c r="D5541" i="7" s="1"/>
  <c r="D4572" i="7" a="1"/>
  <c r="D4572" i="7" s="1"/>
  <c r="C5583" i="7" a="1"/>
  <c r="C5583" i="7" s="1"/>
  <c r="D4935" i="7" a="1"/>
  <c r="D4935" i="7" s="1"/>
  <c r="D3858" i="7" a="1"/>
  <c r="D3858" i="7" s="1"/>
  <c r="D4472" i="7" a="1"/>
  <c r="D4472" i="7" s="1"/>
  <c r="C5036" i="7" a="1"/>
  <c r="C5036" i="7" s="1"/>
  <c r="C3953" i="7" a="1"/>
  <c r="C3953" i="7" s="1"/>
  <c r="C4003" i="7" a="1"/>
  <c r="C4003" i="7" s="1"/>
  <c r="C3857" i="7" a="1"/>
  <c r="C3857" i="7" s="1"/>
  <c r="C4109" i="7" a="1"/>
  <c r="C4109" i="7" s="1"/>
  <c r="D4146" i="7" a="1"/>
  <c r="D4146" i="7" s="1"/>
  <c r="D4902" i="7" a="1"/>
  <c r="D4902" i="7" s="1"/>
  <c r="D4255" i="7" a="1"/>
  <c r="D4255" i="7" s="1"/>
  <c r="D5153" i="7" a="1"/>
  <c r="D5153" i="7" s="1"/>
  <c r="C4172" i="7" a="1"/>
  <c r="C4172" i="7" s="1"/>
  <c r="C3931" i="7" a="1"/>
  <c r="C3931" i="7" s="1"/>
  <c r="C4591" i="7" a="1"/>
  <c r="C4591" i="7" s="1"/>
  <c r="D4904" i="7" a="1"/>
  <c r="D4904" i="7" s="1"/>
  <c r="C4967" i="7" a="1"/>
  <c r="C4967" i="7" s="1"/>
  <c r="C4551" i="7" a="1"/>
  <c r="C4551" i="7" s="1"/>
  <c r="D4302" i="7" a="1"/>
  <c r="D4302" i="7" s="1"/>
  <c r="C4017" i="7" a="1"/>
  <c r="C4017" i="7" s="1"/>
  <c r="C5153" i="7" a="1"/>
  <c r="C5153" i="7" s="1"/>
  <c r="D4395" i="7" a="1"/>
  <c r="D4395" i="7" s="1"/>
  <c r="D3729" i="7" a="1"/>
  <c r="D3729" i="7" s="1"/>
  <c r="C5137" i="7" a="1"/>
  <c r="C5137" i="7" s="1"/>
  <c r="C4692" i="7" a="1"/>
  <c r="C4692" i="7" s="1"/>
  <c r="D4991" i="7" a="1"/>
  <c r="D4991" i="7" s="1"/>
  <c r="D4160" i="7" a="1"/>
  <c r="D4160" i="7" s="1"/>
  <c r="C5407" i="7" a="1"/>
  <c r="C5407" i="7" s="1"/>
  <c r="C5246" i="7" a="1"/>
  <c r="C5246" i="7" s="1"/>
  <c r="C4254" i="7" a="1"/>
  <c r="C4254" i="7" s="1"/>
  <c r="C4685" i="7" a="1"/>
  <c r="C4685" i="7" s="1"/>
  <c r="D4509" i="7" a="1"/>
  <c r="D4509" i="7" s="1"/>
  <c r="D4736" i="7" a="1"/>
  <c r="D4736" i="7" s="1"/>
  <c r="C5051" i="7" a="1"/>
  <c r="C5051" i="7" s="1"/>
  <c r="C4065" i="7" a="1"/>
  <c r="C4065" i="7" s="1"/>
  <c r="C3918" i="7" a="1"/>
  <c r="C3918" i="7" s="1"/>
  <c r="C4121" i="7" a="1"/>
  <c r="C4121" i="7" s="1"/>
  <c r="C5280" i="7" a="1"/>
  <c r="C5280" i="7" s="1"/>
  <c r="C4762" i="7" a="1"/>
  <c r="C4762" i="7" s="1"/>
  <c r="C5476" i="7" a="1"/>
  <c r="C5476" i="7" s="1"/>
  <c r="C4519" i="7" a="1"/>
  <c r="C4519" i="7" s="1"/>
  <c r="C4517" i="7" a="1"/>
  <c r="C4517" i="7" s="1"/>
  <c r="D4076" i="7" a="1"/>
  <c r="D4076" i="7" s="1"/>
  <c r="D5321" i="7" a="1"/>
  <c r="D5321" i="7" s="1"/>
  <c r="D5427" i="7" a="1"/>
  <c r="D5427" i="7" s="1"/>
  <c r="D3879" i="7" a="1"/>
  <c r="D3879" i="7" s="1"/>
  <c r="C5558" i="7" a="1"/>
  <c r="C5558" i="7" s="1"/>
  <c r="C3839" i="7" a="1"/>
  <c r="C3839" i="7" s="1"/>
  <c r="D5275" i="7" a="1"/>
  <c r="D5275" i="7" s="1"/>
  <c r="D5292" i="7" a="1"/>
  <c r="D5292" i="7" s="1"/>
  <c r="D4784" i="7" a="1"/>
  <c r="D4784" i="7" s="1"/>
  <c r="C4494" i="7" a="1"/>
  <c r="C4494" i="7" s="1"/>
  <c r="C3809" i="7" a="1"/>
  <c r="C3809" i="7" s="1"/>
  <c r="D5164" i="7" a="1"/>
  <c r="D5164" i="7" s="1"/>
  <c r="C3901" i="7" a="1"/>
  <c r="C3901" i="7" s="1"/>
  <c r="D3883" i="7" a="1"/>
  <c r="D3883" i="7" s="1"/>
  <c r="C4417" i="7" a="1"/>
  <c r="C4417" i="7" s="1"/>
  <c r="D4290" i="7" a="1"/>
  <c r="D4290" i="7" s="1"/>
  <c r="D5185" i="7" a="1"/>
  <c r="D5185" i="7" s="1"/>
  <c r="D5497" i="7" a="1"/>
  <c r="D5497" i="7" s="1"/>
  <c r="D4700" i="7" a="1"/>
  <c r="D4700" i="7" s="1"/>
  <c r="D4716" i="7" a="1"/>
  <c r="D4716" i="7" s="1"/>
  <c r="C4223" i="7" a="1"/>
  <c r="C4223" i="7" s="1"/>
  <c r="D5440" i="7" a="1"/>
  <c r="D5440" i="7" s="1"/>
  <c r="E3873" i="7" l="1"/>
  <c r="F3869" i="7"/>
  <c r="E3844" i="7"/>
  <c r="F3950" i="7"/>
  <c r="E3940" i="7"/>
  <c r="E3904" i="7"/>
  <c r="E3840" i="7"/>
  <c r="F3889" i="7"/>
  <c r="F3883" i="7"/>
  <c r="E3870" i="7"/>
  <c r="E3817" i="7"/>
  <c r="F3940" i="7"/>
  <c r="E3908" i="7"/>
  <c r="E3818" i="7"/>
  <c r="F3870" i="7"/>
  <c r="F3798" i="7"/>
  <c r="H3798" i="7" s="1"/>
  <c r="E3777" i="7"/>
  <c r="E3730" i="7"/>
  <c r="H3730" i="7" s="1"/>
  <c r="E3881" i="7"/>
  <c r="F3945" i="7"/>
  <c r="F3822" i="7"/>
  <c r="E3869" i="7"/>
  <c r="H3869" i="7" s="1"/>
  <c r="F3840" i="7"/>
  <c r="E3889" i="7"/>
  <c r="H3889" i="7" s="1"/>
  <c r="E3811" i="7"/>
  <c r="H3811" i="7" s="1"/>
  <c r="E3863" i="7"/>
  <c r="H3863" i="7" s="1"/>
  <c r="F3904" i="7"/>
  <c r="E3944" i="7"/>
  <c r="E3784" i="7"/>
  <c r="E3898" i="7"/>
  <c r="F3944" i="7"/>
  <c r="E3943" i="7"/>
  <c r="H3943" i="7" s="1"/>
  <c r="F3784" i="7"/>
  <c r="F3873" i="7"/>
  <c r="E3922" i="7"/>
  <c r="H3922" i="7" s="1"/>
  <c r="E3884" i="7"/>
  <c r="F3768" i="7"/>
  <c r="F3884" i="7"/>
  <c r="F3818" i="7"/>
  <c r="C6103" i="7" a="1"/>
  <c r="C6103" i="7" s="1"/>
  <c r="C6104" i="7" s="1" a="1"/>
  <c r="C6104" i="7" s="1"/>
  <c r="C6105" i="7" s="1" a="1"/>
  <c r="C6105" i="7" s="1"/>
  <c r="C6106" i="7" s="1" a="1"/>
  <c r="C6106" i="7" s="1"/>
  <c r="F3920" i="7"/>
  <c r="H3920" i="7" s="1"/>
  <c r="F3919" i="7"/>
  <c r="E3773" i="7"/>
  <c r="F3773" i="7"/>
  <c r="F3861" i="7"/>
  <c r="E3861" i="7"/>
  <c r="E3806" i="7"/>
  <c r="F3806" i="7"/>
  <c r="F3790" i="7"/>
  <c r="E3790" i="7"/>
  <c r="E3832" i="7"/>
  <c r="F3832" i="7"/>
  <c r="F3736" i="7"/>
  <c r="E3736" i="7"/>
  <c r="F3766" i="7"/>
  <c r="E3766" i="7"/>
  <c r="F3750" i="7"/>
  <c r="E3750" i="7"/>
  <c r="E3958" i="7"/>
  <c r="F3958" i="7"/>
  <c r="F3771" i="7"/>
  <c r="E3771" i="7"/>
  <c r="F3795" i="7"/>
  <c r="E3795" i="7"/>
  <c r="E3738" i="7"/>
  <c r="F3738" i="7"/>
  <c r="E3758" i="7"/>
  <c r="F3758" i="7"/>
  <c r="F3821" i="7"/>
  <c r="E3821" i="7"/>
  <c r="E3776" i="7"/>
  <c r="F3776" i="7"/>
  <c r="E3835" i="7"/>
  <c r="F3835" i="7"/>
  <c r="F3867" i="7"/>
  <c r="E3867" i="7"/>
  <c r="F3900" i="7"/>
  <c r="E3900" i="7"/>
  <c r="F3932" i="7"/>
  <c r="E3932" i="7"/>
  <c r="E3739" i="7"/>
  <c r="F3739" i="7"/>
  <c r="F3913" i="7"/>
  <c r="E3913" i="7"/>
  <c r="E3737" i="7"/>
  <c r="F3737" i="7"/>
  <c r="E3959" i="7"/>
  <c r="F3959" i="7"/>
  <c r="E3801" i="7"/>
  <c r="F3801" i="7"/>
  <c r="F3909" i="7"/>
  <c r="E3909" i="7"/>
  <c r="F3954" i="7"/>
  <c r="E3954" i="7"/>
  <c r="F3826" i="7"/>
  <c r="E3826" i="7"/>
  <c r="F3748" i="7"/>
  <c r="E3748" i="7"/>
  <c r="F3899" i="7"/>
  <c r="E3899" i="7"/>
  <c r="E3879" i="7"/>
  <c r="F3879" i="7"/>
  <c r="F3817" i="7"/>
  <c r="F3777" i="7"/>
  <c r="E3850" i="7"/>
  <c r="F3850" i="7"/>
  <c r="E3762" i="7"/>
  <c r="H3762" i="7" s="1"/>
  <c r="E3822" i="7"/>
  <c r="E3883" i="7"/>
  <c r="E3802" i="7"/>
  <c r="H3802" i="7" s="1"/>
  <c r="E3744" i="7"/>
  <c r="F3744" i="7"/>
  <c r="E3791" i="7"/>
  <c r="F3791" i="7"/>
  <c r="F3757" i="7"/>
  <c r="E3757" i="7"/>
  <c r="E3872" i="7"/>
  <c r="F3872" i="7"/>
  <c r="F3778" i="7"/>
  <c r="E3778" i="7"/>
  <c r="F3743" i="7"/>
  <c r="E3743" i="7"/>
  <c r="F3853" i="7"/>
  <c r="E3853" i="7"/>
  <c r="F3769" i="7"/>
  <c r="E3769" i="7"/>
  <c r="E3814" i="7"/>
  <c r="F3814" i="7"/>
  <c r="F3939" i="7"/>
  <c r="E3939" i="7"/>
  <c r="E3885" i="7"/>
  <c r="F3885" i="7"/>
  <c r="F3810" i="7"/>
  <c r="E3810" i="7"/>
  <c r="F3925" i="7"/>
  <c r="E3925" i="7"/>
  <c r="E3772" i="7"/>
  <c r="F3772" i="7"/>
  <c r="F3775" i="7"/>
  <c r="E3775" i="7"/>
  <c r="F3834" i="7"/>
  <c r="E3834" i="7"/>
  <c r="E3895" i="7"/>
  <c r="F3895" i="7"/>
  <c r="F3937" i="7"/>
  <c r="E3937" i="7"/>
  <c r="F3915" i="7"/>
  <c r="E3915" i="7"/>
  <c r="E3770" i="7"/>
  <c r="F3770" i="7"/>
  <c r="F3881" i="7"/>
  <c r="F3794" i="7"/>
  <c r="E3794" i="7"/>
  <c r="F3816" i="7"/>
  <c r="E3816" i="7"/>
  <c r="E3921" i="7"/>
  <c r="F3921" i="7"/>
  <c r="F3824" i="7"/>
  <c r="E3824" i="7"/>
  <c r="F3957" i="7"/>
  <c r="E3957" i="7"/>
  <c r="E3862" i="7"/>
  <c r="F3862" i="7"/>
  <c r="F3864" i="7"/>
  <c r="E3864" i="7"/>
  <c r="E3887" i="7"/>
  <c r="F3887" i="7"/>
  <c r="F3949" i="7"/>
  <c r="E3949" i="7"/>
  <c r="F3779" i="7"/>
  <c r="E3779" i="7"/>
  <c r="E3764" i="7"/>
  <c r="F3764" i="7"/>
  <c r="F3888" i="7"/>
  <c r="E3888" i="7"/>
  <c r="E3886" i="7"/>
  <c r="F3886" i="7"/>
  <c r="E3960" i="7"/>
  <c r="F3960" i="7"/>
  <c r="F3819" i="7"/>
  <c r="E3819" i="7"/>
  <c r="F3759" i="7"/>
  <c r="E3759" i="7"/>
  <c r="F3734" i="7"/>
  <c r="E3734" i="7"/>
  <c r="F3763" i="7"/>
  <c r="E3763" i="7"/>
  <c r="E3796" i="7"/>
  <c r="F3796" i="7"/>
  <c r="F3742" i="7"/>
  <c r="E3742" i="7"/>
  <c r="F3865" i="7"/>
  <c r="E3865" i="7"/>
  <c r="E3756" i="7"/>
  <c r="F3756" i="7"/>
  <c r="F3774" i="7"/>
  <c r="E3774" i="7"/>
  <c r="E3893" i="7"/>
  <c r="F3893" i="7"/>
  <c r="F3844" i="7"/>
  <c r="E3894" i="7"/>
  <c r="F3894" i="7"/>
  <c r="F3813" i="7"/>
  <c r="E3813" i="7"/>
  <c r="F3761" i="7"/>
  <c r="E3761" i="7"/>
  <c r="E3919" i="7"/>
  <c r="E3923" i="7"/>
  <c r="H3923" i="7" s="1"/>
  <c r="E3926" i="7"/>
  <c r="H3926" i="7" s="1"/>
  <c r="E3849" i="7"/>
  <c r="H3849" i="7" s="1"/>
  <c r="F3839" i="7"/>
  <c r="E3839" i="7"/>
  <c r="F3914" i="7"/>
  <c r="E3914" i="7"/>
  <c r="H3950" i="7"/>
  <c r="H3840" i="7"/>
  <c r="E3902" i="7"/>
  <c r="F3902" i="7"/>
  <c r="F3906" i="7"/>
  <c r="E3906" i="7"/>
  <c r="F3843" i="7"/>
  <c r="E3843" i="7"/>
  <c r="E3911" i="7"/>
  <c r="F3911" i="7"/>
  <c r="F3789" i="7"/>
  <c r="E3789" i="7"/>
  <c r="F3878" i="7"/>
  <c r="E3878" i="7"/>
  <c r="E3866" i="7"/>
  <c r="F3866" i="7"/>
  <c r="F3851" i="7"/>
  <c r="E3851" i="7"/>
  <c r="F3874" i="7"/>
  <c r="E3874" i="7"/>
  <c r="E3897" i="7"/>
  <c r="F3897" i="7"/>
  <c r="F3880" i="7"/>
  <c r="E3880" i="7"/>
  <c r="F3786" i="7"/>
  <c r="E3786" i="7"/>
  <c r="F3841" i="7"/>
  <c r="E3841" i="7"/>
  <c r="F3812" i="7"/>
  <c r="E3812" i="7"/>
  <c r="E3924" i="7"/>
  <c r="F3924" i="7"/>
  <c r="F3854" i="7"/>
  <c r="E3854" i="7"/>
  <c r="E3860" i="7"/>
  <c r="F3860" i="7"/>
  <c r="F3765" i="7"/>
  <c r="H3765" i="7" s="1"/>
  <c r="F3785" i="7"/>
  <c r="E3785" i="7"/>
  <c r="F3859" i="7"/>
  <c r="E3859" i="7"/>
  <c r="E3942" i="7"/>
  <c r="F3942" i="7"/>
  <c r="F3905" i="7"/>
  <c r="E3905" i="7"/>
  <c r="F3793" i="7"/>
  <c r="E3793" i="7"/>
  <c r="F3956" i="7"/>
  <c r="E3956" i="7"/>
  <c r="E3731" i="7"/>
  <c r="F3731" i="7"/>
  <c r="E3855" i="7"/>
  <c r="F3855" i="7"/>
  <c r="F3916" i="7"/>
  <c r="E3916" i="7"/>
  <c r="F3891" i="7"/>
  <c r="E3891" i="7"/>
  <c r="F3823" i="7"/>
  <c r="E3823" i="7"/>
  <c r="F3745" i="7"/>
  <c r="E3745" i="7"/>
  <c r="E3868" i="7"/>
  <c r="F3868" i="7"/>
  <c r="F3846" i="7"/>
  <c r="E3846" i="7"/>
  <c r="E3767" i="7"/>
  <c r="F3767" i="7"/>
  <c r="F3933" i="7"/>
  <c r="E3933" i="7"/>
  <c r="E3825" i="7"/>
  <c r="F3825" i="7"/>
  <c r="F3908" i="7"/>
  <c r="H3908" i="7" s="1"/>
  <c r="E3848" i="7"/>
  <c r="F3848" i="7"/>
  <c r="F3907" i="7"/>
  <c r="H3907" i="7" s="1"/>
  <c r="F3955" i="7"/>
  <c r="E3955" i="7"/>
  <c r="F3871" i="7"/>
  <c r="H3871" i="7" s="1"/>
  <c r="E3945" i="7"/>
  <c r="H3945" i="7" s="1"/>
  <c r="F3780" i="7"/>
  <c r="H3780" i="7" s="1"/>
  <c r="F3882" i="7"/>
  <c r="E3882" i="7"/>
  <c r="F3910" i="7"/>
  <c r="E3910" i="7"/>
  <c r="F3829" i="7"/>
  <c r="E3829" i="7"/>
  <c r="F3952" i="7"/>
  <c r="E3952" i="7"/>
  <c r="E3845" i="7"/>
  <c r="F3845" i="7"/>
  <c r="F3831" i="7"/>
  <c r="E3831" i="7"/>
  <c r="F3805" i="7"/>
  <c r="E3805" i="7"/>
  <c r="F3830" i="7"/>
  <c r="E3830" i="7"/>
  <c r="E3935" i="7"/>
  <c r="F3935" i="7"/>
  <c r="F3946" i="7"/>
  <c r="E3946" i="7"/>
  <c r="F3787" i="7"/>
  <c r="E3787" i="7"/>
  <c r="F3934" i="7"/>
  <c r="E3934" i="7"/>
  <c r="F3929" i="7"/>
  <c r="E3929" i="7"/>
  <c r="E3751" i="7"/>
  <c r="F3751" i="7"/>
  <c r="F3741" i="7"/>
  <c r="E3741" i="7"/>
  <c r="F3890" i="7"/>
  <c r="E3890" i="7"/>
  <c r="F3852" i="7"/>
  <c r="E3852" i="7"/>
  <c r="F3800" i="7"/>
  <c r="E3800" i="7"/>
  <c r="E3930" i="7"/>
  <c r="F3930" i="7"/>
  <c r="F3838" i="7"/>
  <c r="E3838" i="7"/>
  <c r="F3782" i="7"/>
  <c r="E3782" i="7"/>
  <c r="F3877" i="7"/>
  <c r="E3877" i="7"/>
  <c r="F3733" i="7"/>
  <c r="H3733" i="7" s="1"/>
  <c r="F3760" i="7"/>
  <c r="E3760" i="7"/>
  <c r="F3847" i="7"/>
  <c r="E3847" i="7"/>
  <c r="E3901" i="7"/>
  <c r="F3901" i="7"/>
  <c r="F3857" i="7"/>
  <c r="E3857" i="7"/>
  <c r="F3931" i="7"/>
  <c r="E3931" i="7"/>
  <c r="H3873" i="7"/>
  <c r="F3807" i="7"/>
  <c r="E3807" i="7"/>
  <c r="F3781" i="7"/>
  <c r="E3781" i="7"/>
  <c r="F3836" i="7"/>
  <c r="E3836" i="7"/>
  <c r="E3797" i="7"/>
  <c r="F3797" i="7"/>
  <c r="E3783" i="7"/>
  <c r="F3783" i="7"/>
  <c r="E3842" i="7"/>
  <c r="F3842" i="7"/>
  <c r="E3788" i="7"/>
  <c r="F3788" i="7"/>
  <c r="E3833" i="7"/>
  <c r="F3833" i="7"/>
  <c r="F3728" i="7"/>
  <c r="E3728" i="7"/>
  <c r="E3732" i="7"/>
  <c r="F3732" i="7"/>
  <c r="F3729" i="7"/>
  <c r="E3729" i="7"/>
  <c r="F3912" i="7"/>
  <c r="E3912" i="7"/>
  <c r="E3927" i="7"/>
  <c r="F3927" i="7"/>
  <c r="F3948" i="7"/>
  <c r="E3948" i="7"/>
  <c r="E3755" i="7"/>
  <c r="F3755" i="7"/>
  <c r="E3740" i="7"/>
  <c r="F3740" i="7"/>
  <c r="E3754" i="7"/>
  <c r="F3754" i="7"/>
  <c r="E3746" i="7"/>
  <c r="F3746" i="7"/>
  <c r="E3808" i="7"/>
  <c r="H3808" i="7" s="1"/>
  <c r="E3768" i="7"/>
  <c r="H3768" i="7" s="1"/>
  <c r="F3898" i="7"/>
  <c r="F3752" i="7"/>
  <c r="H3752" i="7" s="1"/>
  <c r="E3809" i="7"/>
  <c r="F3809" i="7"/>
  <c r="E3953" i="7"/>
  <c r="F3953" i="7"/>
  <c r="F3918" i="7"/>
  <c r="E3918" i="7"/>
  <c r="E3799" i="7"/>
  <c r="F3799" i="7"/>
  <c r="E3941" i="7"/>
  <c r="F3941" i="7"/>
  <c r="F3903" i="7"/>
  <c r="E3903" i="7"/>
  <c r="E3749" i="7"/>
  <c r="F3749" i="7"/>
  <c r="F3896" i="7"/>
  <c r="E3896" i="7"/>
  <c r="F3892" i="7"/>
  <c r="E3892" i="7"/>
  <c r="E3735" i="7"/>
  <c r="F3735" i="7"/>
  <c r="F3753" i="7"/>
  <c r="E3753" i="7"/>
  <c r="E3747" i="7"/>
  <c r="F3747" i="7"/>
  <c r="F3928" i="7"/>
  <c r="E3928" i="7"/>
  <c r="F3820" i="7"/>
  <c r="E3820" i="7"/>
  <c r="F3858" i="7"/>
  <c r="E3858" i="7"/>
  <c r="F3938" i="7"/>
  <c r="E3938" i="7"/>
  <c r="E3947" i="7"/>
  <c r="F3947" i="7"/>
  <c r="E3827" i="7"/>
  <c r="F3827" i="7"/>
  <c r="F3803" i="7"/>
  <c r="E3803" i="7"/>
  <c r="F3856" i="7"/>
  <c r="E3856" i="7"/>
  <c r="F3804" i="7"/>
  <c r="E3804" i="7"/>
  <c r="F3876" i="7"/>
  <c r="E3876" i="7"/>
  <c r="E3917" i="7"/>
  <c r="F3917" i="7"/>
  <c r="E3875" i="7"/>
  <c r="F3875" i="7"/>
  <c r="F3936" i="7"/>
  <c r="E3936" i="7"/>
  <c r="E3837" i="7"/>
  <c r="F3837" i="7"/>
  <c r="E3792" i="7"/>
  <c r="F3792" i="7"/>
  <c r="F3951" i="7"/>
  <c r="E3951" i="7"/>
  <c r="F3815" i="7"/>
  <c r="E3815" i="7"/>
  <c r="E3828" i="7"/>
  <c r="F3828" i="7"/>
  <c r="H3844" i="7" l="1"/>
  <c r="H3870" i="7"/>
  <c r="H3904" i="7"/>
  <c r="H3777" i="7"/>
  <c r="H3883" i="7"/>
  <c r="H3940" i="7"/>
  <c r="H3817" i="7"/>
  <c r="H3818" i="7"/>
  <c r="H3784" i="7"/>
  <c r="H3919" i="7"/>
  <c r="H3881" i="7"/>
  <c r="H3944" i="7"/>
  <c r="H3822" i="7"/>
  <c r="H3898" i="7"/>
  <c r="H3763" i="7"/>
  <c r="H3779" i="7"/>
  <c r="H3816" i="7"/>
  <c r="H3861" i="7"/>
  <c r="H3884" i="7"/>
  <c r="H3806" i="7"/>
  <c r="H3728" i="7"/>
  <c r="H3807" i="7"/>
  <c r="H3800" i="7"/>
  <c r="H3946" i="7"/>
  <c r="H3831" i="7"/>
  <c r="H3748" i="7"/>
  <c r="H3750" i="7"/>
  <c r="H3947" i="7"/>
  <c r="H3941" i="7"/>
  <c r="H3809" i="7"/>
  <c r="H3901" i="7"/>
  <c r="H3855" i="7"/>
  <c r="H3897" i="7"/>
  <c r="H3885" i="7"/>
  <c r="H3879" i="7"/>
  <c r="H3737" i="7"/>
  <c r="H3937" i="7"/>
  <c r="H3939" i="7"/>
  <c r="H3743" i="7"/>
  <c r="H3899" i="7"/>
  <c r="H3909" i="7"/>
  <c r="H3912" i="7"/>
  <c r="H3847" i="7"/>
  <c r="H3782" i="7"/>
  <c r="H3852" i="7"/>
  <c r="H3929" i="7"/>
  <c r="H3882" i="7"/>
  <c r="H3854" i="7"/>
  <c r="H3865" i="7"/>
  <c r="H3734" i="7"/>
  <c r="H3949" i="7"/>
  <c r="H3957" i="7"/>
  <c r="H3794" i="7"/>
  <c r="H3951" i="7"/>
  <c r="H3856" i="7"/>
  <c r="H3938" i="7"/>
  <c r="H3896" i="7"/>
  <c r="H3823" i="7"/>
  <c r="H3841" i="7"/>
  <c r="H3874" i="7"/>
  <c r="H3789" i="7"/>
  <c r="H3758" i="7"/>
  <c r="H3958" i="7"/>
  <c r="H3846" i="7"/>
  <c r="H3891" i="7"/>
  <c r="H3956" i="7"/>
  <c r="H3859" i="7"/>
  <c r="H3786" i="7"/>
  <c r="H3851" i="7"/>
  <c r="H3773" i="7"/>
  <c r="H3790" i="7"/>
  <c r="H3755" i="7"/>
  <c r="H3788" i="7"/>
  <c r="H3770" i="7"/>
  <c r="H3872" i="7"/>
  <c r="H3744" i="7"/>
  <c r="H3959" i="7"/>
  <c r="H3776" i="7"/>
  <c r="C6107" i="7" a="1"/>
  <c r="C6107" i="7" s="1"/>
  <c r="C6108" i="7" s="1" a="1"/>
  <c r="C6108" i="7" s="1"/>
  <c r="H3910" i="7"/>
  <c r="H3803" i="7"/>
  <c r="H3858" i="7"/>
  <c r="H3753" i="7"/>
  <c r="H3918" i="7"/>
  <c r="H3931" i="7"/>
  <c r="H3925" i="7"/>
  <c r="H3778" i="7"/>
  <c r="H3832" i="7"/>
  <c r="H3893" i="7"/>
  <c r="H3887" i="7"/>
  <c r="H3932" i="7"/>
  <c r="H3795" i="7"/>
  <c r="H3766" i="7"/>
  <c r="H3837" i="7"/>
  <c r="H3827" i="7"/>
  <c r="H3735" i="7"/>
  <c r="H3953" i="7"/>
  <c r="H3948" i="7"/>
  <c r="H3781" i="7"/>
  <c r="H3741" i="7"/>
  <c r="H3787" i="7"/>
  <c r="H3805" i="7"/>
  <c r="H3829" i="7"/>
  <c r="H3825" i="7"/>
  <c r="H3868" i="7"/>
  <c r="H3924" i="7"/>
  <c r="H3866" i="7"/>
  <c r="H3774" i="7"/>
  <c r="H3819" i="7"/>
  <c r="H3864" i="7"/>
  <c r="H3754" i="7"/>
  <c r="H3927" i="7"/>
  <c r="H3783" i="7"/>
  <c r="H3751" i="7"/>
  <c r="H3860" i="7"/>
  <c r="H3756" i="7"/>
  <c r="H3960" i="7"/>
  <c r="H3862" i="7"/>
  <c r="H3913" i="7"/>
  <c r="H3867" i="7"/>
  <c r="H3747" i="7"/>
  <c r="H3799" i="7"/>
  <c r="H3767" i="7"/>
  <c r="H3731" i="7"/>
  <c r="H3942" i="7"/>
  <c r="H3902" i="7"/>
  <c r="H3894" i="7"/>
  <c r="H3772" i="7"/>
  <c r="H3791" i="7"/>
  <c r="H3875" i="7"/>
  <c r="H3740" i="7"/>
  <c r="H3833" i="7"/>
  <c r="H3797" i="7"/>
  <c r="H3935" i="7"/>
  <c r="H3845" i="7"/>
  <c r="H3848" i="7"/>
  <c r="H3886" i="7"/>
  <c r="H3792" i="7"/>
  <c r="H3917" i="7"/>
  <c r="H3749" i="7"/>
  <c r="H3729" i="7"/>
  <c r="H3836" i="7"/>
  <c r="H3760" i="7"/>
  <c r="H3838" i="7"/>
  <c r="H3890" i="7"/>
  <c r="H3934" i="7"/>
  <c r="H3830" i="7"/>
  <c r="H3952" i="7"/>
  <c r="H3911" i="7"/>
  <c r="H3742" i="7"/>
  <c r="H3759" i="7"/>
  <c r="H3888" i="7"/>
  <c r="H3824" i="7"/>
  <c r="H3895" i="7"/>
  <c r="H3814" i="7"/>
  <c r="H3850" i="7"/>
  <c r="H3801" i="7"/>
  <c r="H3739" i="7"/>
  <c r="H3835" i="7"/>
  <c r="H3738" i="7"/>
  <c r="H3876" i="7"/>
  <c r="H3820" i="7"/>
  <c r="H3903" i="7"/>
  <c r="H3857" i="7"/>
  <c r="H3916" i="7"/>
  <c r="H3793" i="7"/>
  <c r="H3785" i="7"/>
  <c r="H3880" i="7"/>
  <c r="H3843" i="7"/>
  <c r="H3914" i="7"/>
  <c r="H3761" i="7"/>
  <c r="H3834" i="7"/>
  <c r="H3810" i="7"/>
  <c r="H3769" i="7"/>
  <c r="H3826" i="7"/>
  <c r="H3828" i="7"/>
  <c r="H3815" i="7"/>
  <c r="H3936" i="7"/>
  <c r="H3804" i="7"/>
  <c r="H3928" i="7"/>
  <c r="H3892" i="7"/>
  <c r="H3746" i="7"/>
  <c r="H3732" i="7"/>
  <c r="H3842" i="7"/>
  <c r="H3877" i="7"/>
  <c r="H3930" i="7"/>
  <c r="H3955" i="7"/>
  <c r="H3933" i="7"/>
  <c r="H3745" i="7"/>
  <c r="H3905" i="7"/>
  <c r="H3812" i="7"/>
  <c r="H3878" i="7"/>
  <c r="H3906" i="7"/>
  <c r="H3839" i="7"/>
  <c r="H3813" i="7"/>
  <c r="H3796" i="7"/>
  <c r="H3764" i="7"/>
  <c r="H3921" i="7"/>
  <c r="H3915" i="7"/>
  <c r="H3775" i="7"/>
  <c r="H3853" i="7"/>
  <c r="H3757" i="7"/>
  <c r="H3954" i="7"/>
  <c r="H3900" i="7"/>
  <c r="H3821" i="7"/>
  <c r="H3771" i="7"/>
  <c r="H3736" i="7"/>
  <c r="C6109" i="7" l="1" a="1"/>
  <c r="C6109" i="7" s="1"/>
  <c r="C6110" i="7" l="1" a="1"/>
  <c r="C6110" i="7" s="1"/>
  <c r="C6111" i="7" l="1" a="1"/>
  <c r="C6111" i="7" s="1"/>
  <c r="C6112" i="7" l="1" a="1"/>
  <c r="C6112" i="7" s="1"/>
  <c r="C6113" i="7" l="1" a="1"/>
  <c r="C6113" i="7" s="1"/>
  <c r="C6114" i="7" s="1" a="1"/>
  <c r="C6114" i="7" s="1"/>
  <c r="C6115" i="7" s="1" a="1"/>
  <c r="C6115" i="7" s="1"/>
  <c r="C6116" i="7" s="1" a="1"/>
  <c r="C6116" i="7" s="1"/>
  <c r="C6117" i="7" s="1" a="1"/>
  <c r="C6117" i="7" s="1"/>
  <c r="C6118" i="7" s="1" a="1"/>
  <c r="C6118" i="7" s="1"/>
  <c r="C6119" i="7" s="1" a="1"/>
  <c r="C6119" i="7" s="1"/>
  <c r="C6120" i="7" s="1" a="1"/>
  <c r="C6120" i="7" s="1"/>
  <c r="C6121" i="7" s="1" a="1"/>
  <c r="C6121" i="7" s="1"/>
  <c r="C6122" i="7" s="1" a="1"/>
  <c r="C6122" i="7" s="1"/>
  <c r="C6123" i="7" s="1" a="1"/>
  <c r="C6123" i="7" s="1"/>
  <c r="C6124" i="7" s="1" a="1"/>
  <c r="C6124" i="7" s="1"/>
  <c r="C6125" i="7" s="1" a="1"/>
  <c r="C6125" i="7" s="1"/>
  <c r="C6126" i="7" s="1" a="1"/>
  <c r="C6126" i="7" s="1"/>
  <c r="C6127" i="7" s="1" a="1"/>
  <c r="C6127" i="7" s="1"/>
  <c r="C6128" i="7" s="1" a="1"/>
  <c r="C6128" i="7" s="1"/>
  <c r="C6129" i="7" s="1" a="1"/>
  <c r="C6129" i="7" s="1"/>
  <c r="C6130" i="7" s="1" a="1"/>
  <c r="C6130" i="7" s="1"/>
  <c r="C6131" i="7" s="1" a="1"/>
  <c r="C6131" i="7" s="1"/>
  <c r="C6132" i="7" s="1" a="1"/>
  <c r="C6132" i="7" s="1"/>
  <c r="C6133" i="7" s="1" a="1"/>
  <c r="C6133" i="7" s="1"/>
  <c r="C6134" i="7" s="1" a="1"/>
  <c r="C6134" i="7" s="1"/>
  <c r="C6135" i="7" s="1" a="1"/>
  <c r="C6135" i="7" s="1"/>
  <c r="C6136" i="7" s="1" a="1"/>
  <c r="C6136" i="7" s="1"/>
  <c r="C6137" i="7" s="1" a="1"/>
  <c r="C6137" i="7" s="1"/>
  <c r="C6138" i="7" s="1" a="1"/>
  <c r="C6138" i="7" s="1"/>
  <c r="C6139" i="7" s="1" a="1"/>
  <c r="C6139" i="7" s="1"/>
  <c r="C6140" i="7" s="1" a="1"/>
  <c r="C6140" i="7" s="1"/>
  <c r="C6141" i="7" s="1" a="1"/>
  <c r="C6141" i="7" s="1"/>
  <c r="C6142" i="7" s="1" a="1"/>
  <c r="C6142" i="7" s="1"/>
  <c r="C6143" i="7" s="1" a="1"/>
  <c r="C6143" i="7" s="1"/>
  <c r="C6144" i="7" s="1" a="1"/>
  <c r="C6144" i="7" s="1"/>
  <c r="C6145" i="7" s="1" a="1"/>
  <c r="C6145" i="7" s="1"/>
  <c r="C6146" i="7" s="1" a="1"/>
  <c r="C6146" i="7" s="1"/>
  <c r="C6147" i="7" s="1" a="1"/>
  <c r="C6147" i="7" s="1"/>
  <c r="C6148" i="7" s="1" a="1"/>
  <c r="C6148" i="7" s="1"/>
  <c r="C6149" i="7" s="1" a="1"/>
  <c r="C6149" i="7" s="1"/>
  <c r="C6150" i="7" s="1" a="1"/>
  <c r="C6150" i="7" s="1"/>
  <c r="C6151" i="7" s="1" a="1"/>
  <c r="C6151" i="7" s="1"/>
  <c r="C6152" i="7" s="1" a="1"/>
  <c r="C6152" i="7" s="1"/>
  <c r="C6153" i="7" s="1" a="1"/>
  <c r="C6153" i="7" s="1"/>
  <c r="C6154" i="7" s="1" a="1"/>
  <c r="C6154" i="7" s="1"/>
  <c r="C6155" i="7" s="1" a="1"/>
  <c r="C6155" i="7" s="1"/>
  <c r="C6156" i="7" s="1" a="1"/>
  <c r="C6156" i="7" s="1"/>
  <c r="C6157" i="7" s="1" a="1"/>
  <c r="C6157" i="7" s="1"/>
  <c r="C6158" i="7" s="1" a="1"/>
  <c r="C6158" i="7" s="1"/>
  <c r="C6159" i="7" s="1" a="1"/>
  <c r="C6159" i="7" s="1"/>
  <c r="C6160" i="7" s="1" a="1"/>
  <c r="C6160" i="7" s="1"/>
  <c r="C6161" i="7" s="1" a="1"/>
  <c r="C6161" i="7" s="1"/>
  <c r="C6162" i="7" s="1" a="1"/>
  <c r="C6162" i="7" s="1"/>
  <c r="C6163" i="7" s="1" a="1"/>
  <c r="C6163" i="7" s="1"/>
  <c r="C6164" i="7" s="1" a="1"/>
  <c r="C6164" i="7" s="1"/>
  <c r="C6165" i="7" s="1" a="1"/>
  <c r="C6165" i="7" s="1"/>
  <c r="C6166" i="7" s="1" a="1"/>
  <c r="C6166" i="7" s="1"/>
  <c r="C6167" i="7" s="1" a="1"/>
  <c r="C6167" i="7" s="1"/>
  <c r="C6168" i="7" s="1" a="1"/>
  <c r="C6168" i="7" s="1"/>
  <c r="C6169" i="7" s="1" a="1"/>
  <c r="C6169" i="7" s="1"/>
  <c r="C6170" i="7" s="1" a="1"/>
  <c r="C6170" i="7" s="1"/>
  <c r="C6171" i="7" s="1" a="1"/>
  <c r="C6171" i="7" s="1"/>
  <c r="C6172" i="7" s="1" a="1"/>
  <c r="C6172" i="7" s="1"/>
  <c r="C6173" i="7" s="1" a="1"/>
  <c r="C6173" i="7" s="1"/>
  <c r="C6174" i="7" s="1" a="1"/>
  <c r="C6174" i="7" s="1"/>
  <c r="C6175" i="7" s="1" a="1"/>
  <c r="C6175" i="7" s="1"/>
  <c r="C6176" i="7" s="1" a="1"/>
  <c r="C6176" i="7" s="1"/>
  <c r="C6177" i="7" s="1" a="1"/>
  <c r="C6177" i="7" s="1"/>
  <c r="C6178" i="7" s="1" a="1"/>
  <c r="C6178" i="7" s="1"/>
  <c r="C6179" i="7" s="1" a="1"/>
  <c r="C6179" i="7" s="1"/>
  <c r="C6180" i="7" s="1" a="1"/>
  <c r="C6180" i="7" s="1"/>
  <c r="C6181" i="7" s="1" a="1"/>
  <c r="C6181" i="7" s="1"/>
  <c r="C6182" i="7" s="1" a="1"/>
  <c r="C6182" i="7" s="1"/>
  <c r="C6183" i="7" s="1" a="1"/>
  <c r="C6183" i="7" s="1"/>
  <c r="C6184" i="7" s="1" a="1"/>
  <c r="C6184" i="7" s="1"/>
  <c r="C6185" i="7" s="1" a="1"/>
  <c r="C6185" i="7" s="1"/>
  <c r="C6186" i="7" s="1" a="1"/>
  <c r="C6186" i="7" s="1"/>
  <c r="C6187" i="7" s="1" a="1"/>
  <c r="C6187" i="7" s="1"/>
  <c r="C6188" i="7" s="1" a="1"/>
  <c r="C6188" i="7" s="1"/>
  <c r="C6189" i="7" s="1" a="1"/>
  <c r="C6189" i="7" s="1"/>
  <c r="C6190" i="7" s="1" a="1"/>
  <c r="C6190" i="7" s="1"/>
  <c r="C6191" i="7" s="1" a="1"/>
  <c r="C6191" i="7" s="1"/>
  <c r="C6192" i="7" s="1" a="1"/>
  <c r="C6192" i="7" s="1"/>
  <c r="C6193" i="7" s="1" a="1"/>
  <c r="C6193" i="7" s="1"/>
  <c r="C6194" i="7" s="1" a="1"/>
  <c r="C6194" i="7" s="1"/>
  <c r="C6195" i="7" s="1" a="1"/>
  <c r="C6195" i="7" s="1"/>
  <c r="C6196" i="7" s="1" a="1"/>
  <c r="C6196" i="7" s="1"/>
  <c r="C6197" i="7" s="1" a="1"/>
  <c r="C6197" i="7" s="1"/>
  <c r="C6198" i="7" s="1" a="1"/>
  <c r="C6198" i="7" s="1"/>
  <c r="C6199" i="7" s="1" a="1"/>
  <c r="C6199" i="7" s="1"/>
  <c r="C6200" i="7" s="1" a="1"/>
  <c r="C6200" i="7" s="1"/>
  <c r="C6201" i="7" s="1" a="1"/>
  <c r="C6201" i="7" s="1"/>
  <c r="C6202" i="7" s="1" a="1"/>
  <c r="C6202" i="7" s="1"/>
  <c r="C6203" i="7" s="1" a="1"/>
  <c r="C6203" i="7" s="1"/>
  <c r="C6204" i="7" s="1" a="1"/>
  <c r="C6204" i="7" s="1"/>
  <c r="C6205" i="7" s="1" a="1"/>
  <c r="C6205" i="7" s="1"/>
  <c r="C6206" i="7" s="1" a="1"/>
  <c r="C6206" i="7" s="1"/>
  <c r="C6207" i="7" s="1" a="1"/>
  <c r="C6207" i="7" s="1"/>
  <c r="C6208" i="7" s="1" a="1"/>
  <c r="C6208" i="7" s="1"/>
  <c r="C6209" i="7" s="1" a="1"/>
  <c r="C6209" i="7" s="1"/>
  <c r="C6210" i="7" s="1" a="1"/>
  <c r="C6210" i="7" s="1"/>
  <c r="C6211" i="7" s="1" a="1"/>
  <c r="C6211" i="7" s="1"/>
  <c r="C6212" i="7" s="1" a="1"/>
  <c r="C6212" i="7" s="1"/>
  <c r="C6213" i="7" s="1" a="1"/>
  <c r="C6213" i="7" s="1"/>
  <c r="C6214" i="7" s="1" a="1"/>
  <c r="C6214" i="7" s="1"/>
  <c r="C6215" i="7" s="1" a="1"/>
  <c r="C6215" i="7" s="1"/>
  <c r="C6216" i="7" s="1" a="1"/>
  <c r="C6216" i="7" s="1"/>
  <c r="C6217" i="7" s="1" a="1"/>
  <c r="C6217" i="7" s="1"/>
  <c r="C6218" i="7" s="1" a="1"/>
  <c r="C6218" i="7" s="1"/>
  <c r="C6219" i="7" s="1" a="1"/>
  <c r="C6219" i="7" s="1"/>
  <c r="C6220" i="7" s="1" a="1"/>
  <c r="C6220" i="7" s="1"/>
  <c r="C6221" i="7" s="1" a="1"/>
  <c r="C6221" i="7" s="1"/>
  <c r="C6222" i="7" s="1" a="1"/>
  <c r="C6222" i="7" s="1"/>
  <c r="C6223" i="7" s="1" a="1"/>
  <c r="C6223" i="7" s="1"/>
  <c r="C6224" i="7" s="1" a="1"/>
  <c r="C6224" i="7" s="1"/>
  <c r="C6225" i="7" s="1" a="1"/>
  <c r="C6225" i="7" s="1"/>
  <c r="C6226" i="7" s="1" a="1"/>
  <c r="C6226" i="7" s="1"/>
  <c r="C6227" i="7" s="1" a="1"/>
  <c r="C6227" i="7" s="1"/>
  <c r="C6228" i="7" s="1" a="1"/>
  <c r="C6228" i="7" s="1"/>
  <c r="C6229" i="7" s="1" a="1"/>
  <c r="C6229" i="7" s="1"/>
  <c r="C6230" i="7" s="1" a="1"/>
  <c r="C6230" i="7" s="1"/>
  <c r="C6231" i="7" s="1" a="1"/>
  <c r="C6231" i="7" s="1"/>
  <c r="C6232" i="7" s="1" a="1"/>
  <c r="C6232" i="7" s="1"/>
  <c r="C6233" i="7" s="1" a="1"/>
  <c r="C6233" i="7" s="1"/>
  <c r="C6234" i="7" s="1" a="1"/>
  <c r="C6234" i="7" s="1"/>
  <c r="C6235" i="7" s="1" a="1"/>
  <c r="C6235" i="7" s="1"/>
  <c r="C6236" i="7" s="1" a="1"/>
  <c r="C6236" i="7" s="1"/>
  <c r="C6237" i="7" s="1" a="1"/>
  <c r="C6237" i="7" s="1"/>
  <c r="C6238" i="7" s="1" a="1"/>
  <c r="C6238" i="7" s="1"/>
  <c r="C6239" i="7" s="1" a="1"/>
  <c r="C6239" i="7" s="1"/>
  <c r="C6240" i="7" s="1" a="1"/>
  <c r="C6240" i="7" s="1"/>
  <c r="C6241" i="7" s="1" a="1"/>
  <c r="C6241" i="7" s="1"/>
  <c r="C6242" i="7" s="1" a="1"/>
  <c r="C6242" i="7" s="1"/>
  <c r="C6243" i="7" s="1" a="1"/>
  <c r="C6243" i="7" s="1"/>
  <c r="C6244" i="7" s="1" a="1"/>
  <c r="C6244" i="7" s="1"/>
  <c r="C6245" i="7" s="1" a="1"/>
  <c r="C6245" i="7" s="1"/>
  <c r="C6246" i="7" s="1" a="1"/>
  <c r="C6246" i="7" s="1"/>
  <c r="C6247" i="7" s="1" a="1"/>
  <c r="C6247" i="7" s="1"/>
  <c r="C6248" i="7" s="1" a="1"/>
  <c r="C6248" i="7" s="1"/>
  <c r="C6249" i="7" s="1" a="1"/>
  <c r="C6249" i="7" s="1"/>
  <c r="C6250" i="7" s="1" a="1"/>
  <c r="C6250" i="7" s="1"/>
  <c r="C6251" i="7" s="1" a="1"/>
  <c r="C6251" i="7" s="1"/>
  <c r="C6252" i="7" s="1" a="1"/>
  <c r="C6252" i="7" s="1"/>
  <c r="C6253" i="7" s="1" a="1"/>
  <c r="C6253" i="7" s="1"/>
  <c r="C6254" i="7" l="1" a="1"/>
  <c r="C6254" i="7" s="1"/>
  <c r="C6255" i="7" s="1" a="1"/>
  <c r="C6255" i="7" s="1"/>
  <c r="C6256" i="7" l="1" a="1"/>
  <c r="C6256" i="7" s="1"/>
  <c r="C6257" i="7" s="1" a="1"/>
  <c r="C6257" i="7" s="1"/>
  <c r="C6258" i="7" s="1" a="1"/>
  <c r="C6258" i="7" s="1"/>
  <c r="C6259" i="7" s="1" a="1"/>
  <c r="C6259" i="7" s="1"/>
  <c r="C6260" i="7" s="1" a="1"/>
  <c r="C6260" i="7" s="1"/>
  <c r="C6261" i="7" s="1" a="1"/>
  <c r="C6261" i="7" s="1"/>
  <c r="C6262" i="7" s="1" a="1"/>
  <c r="C6262" i="7" s="1"/>
  <c r="C6263" i="7" s="1" a="1"/>
  <c r="C6263" i="7" s="1"/>
  <c r="C6264" i="7" s="1" a="1"/>
  <c r="C6264" i="7" s="1"/>
  <c r="C6265" i="7" l="1" a="1"/>
  <c r="C6265" i="7" s="1"/>
  <c r="C6266" i="7" l="1" a="1"/>
  <c r="C6266" i="7" s="1"/>
  <c r="C6267" i="7" l="1" a="1"/>
  <c r="C6267" i="7" s="1"/>
  <c r="C6268" i="7" l="1" a="1"/>
  <c r="C6268" i="7" s="1"/>
  <c r="C6269" i="7" s="1" a="1"/>
  <c r="C6269" i="7" s="1"/>
  <c r="C6270" i="7" s="1" a="1"/>
  <c r="C6270" i="7" s="1"/>
  <c r="C6271" i="7" s="1" a="1"/>
  <c r="C6271" i="7" s="1"/>
  <c r="C6272" i="7" l="1" a="1"/>
  <c r="C6272" i="7" s="1"/>
  <c r="C6273" i="7" l="1" a="1"/>
  <c r="C6273" i="7" s="1"/>
  <c r="C6274" i="7" s="1" a="1"/>
  <c r="C6274" i="7" s="1"/>
  <c r="C6275" i="7" s="1" a="1"/>
  <c r="C6275" i="7" s="1"/>
  <c r="C6276" i="7" l="1" a="1"/>
  <c r="C6276" i="7" s="1"/>
  <c r="C6277" i="7" l="1" a="1"/>
  <c r="C6277" i="7" s="1"/>
  <c r="C6278" i="7" l="1" a="1"/>
  <c r="C6278" i="7" s="1"/>
  <c r="C6279" i="7" l="1" a="1"/>
  <c r="C6279" i="7" s="1"/>
  <c r="C6280" i="7" s="1" a="1"/>
  <c r="C6280" i="7" s="1"/>
  <c r="C6281" i="7" l="1" a="1"/>
  <c r="C6281" i="7" s="1"/>
  <c r="C6282" i="7" l="1" a="1"/>
  <c r="C6282" i="7" s="1"/>
  <c r="C6283" i="7" l="1" a="1"/>
  <c r="C6283" i="7" s="1"/>
  <c r="C6284" i="7" s="1" a="1"/>
  <c r="C6284" i="7" s="1"/>
  <c r="C6285" i="7" l="1" a="1"/>
  <c r="C6285" i="7" s="1"/>
  <c r="C6286" i="7" l="1" a="1"/>
  <c r="C6286" i="7" s="1"/>
  <c r="C6287" i="7" s="1" a="1"/>
  <c r="C6287" i="7" s="1"/>
  <c r="C6288" i="7" l="1" a="1"/>
  <c r="C6288" i="7" s="1"/>
  <c r="C6289" i="7" l="1" a="1"/>
  <c r="C6289" i="7" s="1"/>
  <c r="C6290" i="7" l="1" a="1"/>
  <c r="C6290" i="7" s="1"/>
  <c r="C6291" i="7" s="1" a="1"/>
  <c r="C6291" i="7" s="1"/>
  <c r="C6292" i="7" l="1" a="1"/>
  <c r="C6292" i="7" s="1"/>
  <c r="C6293" i="7" l="1" a="1"/>
  <c r="C6293" i="7" s="1"/>
  <c r="C6294" i="7" s="1" a="1"/>
  <c r="C6294" i="7" s="1"/>
  <c r="C6295" i="7" l="1" a="1"/>
  <c r="C6295" i="7" s="1"/>
  <c r="C6296" i="7" s="1" a="1"/>
  <c r="C6296" i="7" s="1"/>
  <c r="C6297" i="7" l="1" a="1"/>
  <c r="C6297" i="7" s="1"/>
  <c r="C6298" i="7" s="1" a="1"/>
  <c r="C6298" i="7" s="1"/>
  <c r="C6299" i="7" l="1" a="1"/>
  <c r="C6299" i="7" s="1"/>
  <c r="C6300" i="7" s="1" a="1"/>
  <c r="C6300" i="7" s="1"/>
  <c r="C6301" i="7" l="1" a="1"/>
  <c r="C6301" i="7" s="1"/>
  <c r="C6302" i="7" s="1" a="1"/>
  <c r="C6302" i="7" s="1"/>
  <c r="C6303" i="7" s="1" a="1"/>
  <c r="C6303" i="7" s="1"/>
  <c r="C6304" i="7" s="1" a="1"/>
  <c r="C6304" i="7" s="1"/>
  <c r="C6305" i="7" s="1" a="1"/>
  <c r="C6305" i="7" s="1"/>
  <c r="C6306" i="7" s="1" a="1"/>
  <c r="C6306" i="7" s="1"/>
  <c r="C6307" i="7" s="1" a="1"/>
  <c r="C6307" i="7" s="1"/>
  <c r="C6308" i="7" s="1" a="1"/>
  <c r="C6308" i="7" s="1"/>
  <c r="C6309" i="7" s="1" a="1"/>
  <c r="C6309" i="7" s="1"/>
  <c r="C6310" i="7" s="1" a="1"/>
  <c r="C6310" i="7" s="1"/>
  <c r="C6311" i="7" s="1" a="1"/>
  <c r="C6311" i="7" s="1"/>
  <c r="C6312" i="7" s="1" a="1"/>
  <c r="C6312" i="7" s="1"/>
  <c r="C6313" i="7" s="1" a="1"/>
  <c r="C6313" i="7" s="1"/>
  <c r="C6314" i="7" s="1" a="1"/>
  <c r="C6314" i="7" s="1"/>
  <c r="C6315" i="7" s="1" a="1"/>
  <c r="C6315" i="7" s="1"/>
  <c r="C6316" i="7" s="1" a="1"/>
  <c r="C6316" i="7" s="1"/>
  <c r="C6317" i="7" s="1" a="1"/>
  <c r="C6317" i="7" s="1"/>
  <c r="C6318" i="7" s="1" a="1"/>
  <c r="C6318" i="7" s="1"/>
  <c r="C6319" i="7" s="1" a="1"/>
  <c r="C6319" i="7" s="1"/>
  <c r="C6320" i="7" s="1" a="1"/>
  <c r="C6320" i="7" s="1"/>
  <c r="C6321" i="7" s="1" a="1"/>
  <c r="C6321" i="7" s="1"/>
  <c r="C6322" i="7" s="1" a="1"/>
  <c r="C6322" i="7" s="1"/>
  <c r="C6323" i="7" s="1" a="1"/>
  <c r="C6323" i="7" s="1"/>
  <c r="C6324" i="7" s="1" a="1"/>
  <c r="C6324" i="7" s="1"/>
  <c r="C6325" i="7" s="1" a="1"/>
  <c r="C6325" i="7" s="1"/>
  <c r="C6326" i="7" s="1" a="1"/>
  <c r="C6326" i="7" s="1"/>
  <c r="C6327" i="7" s="1" a="1"/>
  <c r="C6327" i="7" s="1"/>
  <c r="C6328" i="7" s="1" a="1"/>
  <c r="C6328" i="7" s="1"/>
  <c r="C6329" i="7" s="1" a="1"/>
  <c r="C6329" i="7" s="1"/>
  <c r="C6330" i="7" s="1" a="1"/>
  <c r="C6330" i="7" s="1"/>
  <c r="C6331" i="7" s="1" a="1"/>
  <c r="C6331" i="7" s="1"/>
  <c r="C6332" i="7" s="1" a="1"/>
  <c r="C6332" i="7" s="1"/>
  <c r="C6333" i="7" s="1" a="1"/>
  <c r="C6333" i="7" s="1"/>
  <c r="C6334" i="7" s="1" a="1"/>
  <c r="C6334" i="7" s="1"/>
  <c r="C6335" i="7" s="1" a="1"/>
  <c r="C6335" i="7" s="1"/>
  <c r="C6336" i="7" s="1" a="1"/>
  <c r="C6336" i="7" s="1"/>
  <c r="C6337" i="7" s="1" a="1"/>
  <c r="C6337" i="7" s="1"/>
  <c r="C6338" i="7" s="1" a="1"/>
  <c r="C6338" i="7" s="1"/>
  <c r="C6339" i="7" s="1" a="1"/>
  <c r="C6339" i="7" s="1"/>
  <c r="C6340" i="7" s="1" a="1"/>
  <c r="C6340" i="7" s="1"/>
  <c r="C6341" i="7" s="1" a="1"/>
  <c r="C6341" i="7" s="1"/>
  <c r="C6342" i="7" s="1" a="1"/>
  <c r="C6342" i="7" s="1"/>
  <c r="C6343" i="7" s="1" a="1"/>
  <c r="C6343" i="7" s="1"/>
  <c r="C6344" i="7" s="1" a="1"/>
  <c r="C6344" i="7" s="1"/>
  <c r="C6345" i="7" s="1" a="1"/>
  <c r="C6345" i="7" s="1"/>
  <c r="C6346" i="7" s="1" a="1"/>
  <c r="C6346" i="7" s="1"/>
  <c r="C6347" i="7" s="1" a="1"/>
  <c r="C6347" i="7" s="1"/>
  <c r="C6348" i="7" s="1" a="1"/>
  <c r="C6348" i="7" s="1"/>
  <c r="C6349" i="7" s="1" a="1"/>
  <c r="C6349" i="7" s="1"/>
  <c r="C6350" i="7" s="1" a="1"/>
  <c r="C6350" i="7" s="1"/>
  <c r="C6351" i="7" s="1" a="1"/>
  <c r="C6351" i="7" s="1"/>
  <c r="C6352" i="7" s="1" a="1"/>
  <c r="C6352" i="7" s="1"/>
  <c r="C6353" i="7" s="1" a="1"/>
  <c r="C6353" i="7" s="1"/>
  <c r="C6354" i="7" s="1" a="1"/>
  <c r="C6354" i="7" s="1"/>
  <c r="C6355" i="7" s="1" a="1"/>
  <c r="C6355" i="7" s="1"/>
  <c r="C6356" i="7" s="1" a="1"/>
  <c r="C6356" i="7" s="1"/>
  <c r="C6357" i="7" s="1" a="1"/>
  <c r="C6357" i="7" s="1"/>
  <c r="C6358" i="7" s="1" a="1"/>
  <c r="C6358" i="7" s="1"/>
  <c r="C6359" i="7" s="1" a="1"/>
  <c r="C6359" i="7" s="1"/>
  <c r="C6360" i="7" s="1" a="1"/>
  <c r="C6360" i="7" s="1"/>
  <c r="C6361" i="7" s="1" a="1"/>
  <c r="C6361" i="7" s="1"/>
  <c r="C6362" i="7" s="1" a="1"/>
  <c r="C6362" i="7" s="1"/>
  <c r="C6363" i="7" s="1" a="1"/>
  <c r="C6363" i="7" s="1"/>
  <c r="C6364" i="7" s="1" a="1"/>
  <c r="C6364" i="7" s="1"/>
  <c r="C6365" i="7" s="1" a="1"/>
  <c r="C6365" i="7" s="1"/>
  <c r="C6366" i="7" s="1" a="1"/>
  <c r="C6366" i="7" s="1"/>
  <c r="C6367" i="7" s="1" a="1"/>
  <c r="C6367" i="7" s="1"/>
  <c r="C6368" i="7" s="1" a="1"/>
  <c r="C6368" i="7" s="1"/>
  <c r="C6369" i="7" s="1" a="1"/>
  <c r="C6369" i="7" s="1"/>
  <c r="C6370" i="7" s="1" a="1"/>
  <c r="C6370" i="7" s="1"/>
  <c r="C6371" i="7" s="1" a="1"/>
  <c r="C6371" i="7" s="1"/>
  <c r="C6372" i="7" s="1" a="1"/>
  <c r="C6372" i="7" s="1"/>
  <c r="C6373" i="7" s="1" a="1"/>
  <c r="C6373" i="7" s="1"/>
  <c r="C6374" i="7" s="1" a="1"/>
  <c r="C6374" i="7" s="1"/>
  <c r="C6375" i="7" s="1" a="1"/>
  <c r="C6375" i="7" s="1"/>
  <c r="C6376" i="7" s="1" a="1"/>
  <c r="C6376" i="7" s="1"/>
  <c r="C6377" i="7" s="1" a="1"/>
  <c r="C6377" i="7" s="1"/>
  <c r="C6378" i="7" s="1" a="1"/>
  <c r="C6378" i="7" s="1"/>
  <c r="C6379" i="7" s="1" a="1"/>
  <c r="C6379" i="7" s="1"/>
  <c r="C6380" i="7" s="1" a="1"/>
  <c r="C6380" i="7" s="1"/>
  <c r="C6381" i="7" s="1" a="1"/>
  <c r="C6381" i="7" s="1"/>
  <c r="C6382" i="7" s="1" a="1"/>
  <c r="C6382" i="7" s="1"/>
  <c r="C6383" i="7" s="1" a="1"/>
  <c r="C6383" i="7" s="1"/>
  <c r="C6384" i="7" s="1" a="1"/>
  <c r="C6384" i="7" s="1"/>
  <c r="C6385" i="7" s="1" a="1"/>
  <c r="C6385" i="7" s="1"/>
  <c r="C6386" i="7" s="1" a="1"/>
  <c r="C6386" i="7" s="1"/>
  <c r="C6387" i="7" s="1" a="1"/>
  <c r="C6387" i="7" s="1"/>
  <c r="C6388" i="7" s="1" a="1"/>
  <c r="C6388" i="7" s="1"/>
  <c r="C6389" i="7" s="1" a="1"/>
  <c r="C6389" i="7" s="1"/>
  <c r="C6390" i="7" s="1" a="1"/>
  <c r="C6390" i="7" s="1"/>
  <c r="C6391" i="7" s="1" a="1"/>
  <c r="C6391" i="7" s="1"/>
  <c r="C6392" i="7" s="1" a="1"/>
  <c r="C6392" i="7" s="1"/>
  <c r="C6393" i="7" s="1" a="1"/>
  <c r="C6393" i="7" s="1"/>
  <c r="C6394" i="7" s="1" a="1"/>
  <c r="C6394" i="7" s="1"/>
  <c r="C6395" i="7" s="1" a="1"/>
  <c r="C6395" i="7" s="1"/>
  <c r="C6396" i="7" s="1" a="1"/>
  <c r="C6396" i="7" s="1"/>
  <c r="C6397" i="7" s="1" a="1"/>
  <c r="C6397" i="7" s="1"/>
  <c r="C6398" i="7" s="1" a="1"/>
  <c r="C6398" i="7" s="1"/>
  <c r="C6399" i="7" s="1" a="1"/>
  <c r="C6399" i="7" s="1"/>
  <c r="C6400" i="7" s="1" a="1"/>
  <c r="C6400" i="7" s="1"/>
  <c r="C6401" i="7" s="1" a="1"/>
  <c r="C6401" i="7" s="1"/>
</calcChain>
</file>

<file path=xl/sharedStrings.xml><?xml version="1.0" encoding="utf-8"?>
<sst xmlns="http://schemas.openxmlformats.org/spreadsheetml/2006/main" count="2026" uniqueCount="925">
  <si>
    <t xml:space="preserve">Version   </t>
  </si>
  <si>
    <t>If an F-GHG is not listed, enter its name and Chemical Abstract System Registry Number (CASRN).  Chemical names and CASRNs can often be found in the Substance Registry system.</t>
  </si>
  <si>
    <t>Nitrogen trifluoride</t>
  </si>
  <si>
    <t>Sulfur hexafluoride</t>
  </si>
  <si>
    <t>HFE-449sl, (HFE-7100) Isomer blend</t>
  </si>
  <si>
    <t>HFE-569sf2, (HFE-7200) Isomer blend</t>
  </si>
  <si>
    <t>Perfluorocyclopropane</t>
  </si>
  <si>
    <t>Perfluorocyclobutane</t>
  </si>
  <si>
    <t>Trifluoromethyl sulphur pentafluoride</t>
  </si>
  <si>
    <t>2,2,3,3,3-pentafluoropropanol</t>
  </si>
  <si>
    <t>Bis(trifluoromethyl)-methanol</t>
  </si>
  <si>
    <t>Fluorinated formates; GWP = 350</t>
  </si>
  <si>
    <t>Fluorotelomer alcohols; GWP = 1</t>
  </si>
  <si>
    <t>Fluorinated GHGs with carbon-iodine bond(s); GWP = 1</t>
  </si>
  <si>
    <t>(E)-HFC-1225ye</t>
  </si>
  <si>
    <t>(Z)-HFC-1225ye</t>
  </si>
  <si>
    <t>(Z)-HFC-1336</t>
  </si>
  <si>
    <t>1,1,1,2,2,3,3-Heptafluoro-3-(1,2,2,2-tetrafluoroethoxy)-propane</t>
  </si>
  <si>
    <t>1,1,1,3,3,3-Hexafluoropropan-2-yl formate</t>
  </si>
  <si>
    <t>1,1,2,2-Tetrafluoro-1-(fluoromethoxy)ethane</t>
  </si>
  <si>
    <t>1,1,2,2-Tetrafluoro-3-methoxy-propane; Methyl 2,2,3,3-tetrafluoropropyl ether</t>
  </si>
  <si>
    <t>1,1,2-Trifluoro-2-(trifluoromethoxy)-ethane</t>
  </si>
  <si>
    <t>1,1,3,3,4,4,6,6,7,7,9,9,10,10,12,12,13,13,15,15-eicosafluoro-2,5,8,11,14-Pentaoxapentadecane</t>
  </si>
  <si>
    <t>1,1-Difluoroethyl 2,2,2-trifluoroacetate</t>
  </si>
  <si>
    <t>1,1-Difluoroethyl carbonofluoridate</t>
  </si>
  <si>
    <t>1,2,2,2-Tetrafluoroethyl formate</t>
  </si>
  <si>
    <t>1-Ethoxy-1,1,2,2,3,3,3-heptafluoropropane</t>
  </si>
  <si>
    <t>1-Ethoxy-1,1,2,3,3,3-hexafluoropropane</t>
  </si>
  <si>
    <t>2,2,2-Trifluoroethanol</t>
  </si>
  <si>
    <t>2,2,2-Trifluoroethyl 2,2,2-trifluoroacetate</t>
  </si>
  <si>
    <t>2,2,2-Trifluoroethyl formate</t>
  </si>
  <si>
    <t>2,2,3,3,4,4,4-Heptafluorobutan-1-ol</t>
  </si>
  <si>
    <t>2,2,3,3-Tetrafluoro-1-propanol</t>
  </si>
  <si>
    <t>2,2,3,4,4,4-Hexafluoro-1-butanol</t>
  </si>
  <si>
    <t>2,2-Difluoroethanol</t>
  </si>
  <si>
    <t>2-Bromo-2-chloro-1,1,1-trifluoroethane (Halon-2311 / Halothane)</t>
  </si>
  <si>
    <t>2-Chloro-1,1,2-trifluoro-1-methoxyethane</t>
  </si>
  <si>
    <t>2-Ethoxy-3,3,4,4,5-pentafluorotetrahydro-2,5-bis[1,2,2,2-tetrafluoro-1-(trifluoromethyl)ethyl]-furan</t>
  </si>
  <si>
    <t>2-Fluoroethanol</t>
  </si>
  <si>
    <t>3,3,3-Trifluoro-propanal</t>
  </si>
  <si>
    <t>3,3,3-Trifluoropropan-1-ol</t>
  </si>
  <si>
    <t>3,3,3-Trifluoropropyl formate</t>
  </si>
  <si>
    <t>3,3,4,4,5,5,6,6,7,7,7-Undecafluoroheptan-1-ol</t>
  </si>
  <si>
    <t>3,3,4,4,5,5,6,6,7,7,8,8,9,9,10,10,11,11,11-Nonadecafluoroundecan-1-ol</t>
  </si>
  <si>
    <t>3,3,4,4,5,5,6,6,7,7,8,8,9,9,9-Pentadecafluorononan-1-ol</t>
  </si>
  <si>
    <t>4,4,4-Trifluorobutan-1-ol</t>
  </si>
  <si>
    <t>Capstone 42-U</t>
  </si>
  <si>
    <t>Capstone 62-U</t>
  </si>
  <si>
    <t>Capstone 82-U</t>
  </si>
  <si>
    <t>Desflurane (HFE-236ea2)</t>
  </si>
  <si>
    <t>Dibromodifluoromethane (Halon 1202)</t>
  </si>
  <si>
    <t>Difluoro(fluoromethoxy)methane</t>
  </si>
  <si>
    <t>Difluoro(methoxy)methane</t>
  </si>
  <si>
    <t>Difluoromethyl 2,2,2-trifluoroacetate</t>
  </si>
  <si>
    <t>Ethyl 2,2,2-trifluoroacetate</t>
  </si>
  <si>
    <t>Fluoro(fluoromethoxy)methane</t>
  </si>
  <si>
    <t>Fluoro(methoxy)methane</t>
  </si>
  <si>
    <t>Fluoroxene</t>
  </si>
  <si>
    <t>HCFE-235ca2 (Enflurane)</t>
  </si>
  <si>
    <t>HFC-1132a; VF2</t>
  </si>
  <si>
    <t>HFC-1141; VF</t>
  </si>
  <si>
    <t>HFC-1234yf; HFO-1234yf</t>
  </si>
  <si>
    <t>HFC-1234ze(E)</t>
  </si>
  <si>
    <t>HFC-1234ze(Z)</t>
  </si>
  <si>
    <t>HFC-1243zf; TFP</t>
  </si>
  <si>
    <t>HFC-125</t>
  </si>
  <si>
    <t>HFC-134</t>
  </si>
  <si>
    <t>HFC-1345zfc</t>
  </si>
  <si>
    <t>HFC-134a</t>
  </si>
  <si>
    <t>HFC-143</t>
  </si>
  <si>
    <t>HFC-143a</t>
  </si>
  <si>
    <t>HFC-152</t>
  </si>
  <si>
    <t>HFC-152a</t>
  </si>
  <si>
    <t>HFC-161</t>
  </si>
  <si>
    <t>HFC-227ca</t>
  </si>
  <si>
    <t>HFC-227ea</t>
  </si>
  <si>
    <t>HFC-23</t>
  </si>
  <si>
    <t>HFC-236cb</t>
  </si>
  <si>
    <t>HFC-236ea</t>
  </si>
  <si>
    <t>HFC-236fa</t>
  </si>
  <si>
    <t>HFC-245ca</t>
  </si>
  <si>
    <t>HFC-245cb</t>
  </si>
  <si>
    <t>HFC-245ea</t>
  </si>
  <si>
    <t>HFC-245eb</t>
  </si>
  <si>
    <t>HFC-245fa</t>
  </si>
  <si>
    <t>HFC-263fb</t>
  </si>
  <si>
    <t>HFC-272ca</t>
  </si>
  <si>
    <t>HFC-32</t>
  </si>
  <si>
    <t>HFC-329p</t>
  </si>
  <si>
    <t>HFC-365mfc</t>
  </si>
  <si>
    <t>HFC-41</t>
  </si>
  <si>
    <t>HFC-43-10mee</t>
  </si>
  <si>
    <t>HFE-125</t>
  </si>
  <si>
    <t>HFE-134</t>
  </si>
  <si>
    <t>HFE-143a</t>
  </si>
  <si>
    <t>HFE-227ea</t>
  </si>
  <si>
    <t>HFE-236ca</t>
  </si>
  <si>
    <t>HFE-236ca12 (HG-10)</t>
  </si>
  <si>
    <t>HFE-236fa</t>
  </si>
  <si>
    <t>HFE-245cb2</t>
  </si>
  <si>
    <t>HFE-245fa1</t>
  </si>
  <si>
    <t>HFE-245fa2</t>
  </si>
  <si>
    <t>HFE-263fb2</t>
  </si>
  <si>
    <t>HFE-263m1; R-E-143a</t>
  </si>
  <si>
    <t>HFE-329mcc2</t>
  </si>
  <si>
    <t>HFE-329me3</t>
  </si>
  <si>
    <t>HFE-338mcf2</t>
  </si>
  <si>
    <t>HFE-338mmz1</t>
  </si>
  <si>
    <t>HFE-338pcc13 (HG-01)</t>
  </si>
  <si>
    <t>HFE-347mcc3</t>
  </si>
  <si>
    <t>HFE-347mcf2</t>
  </si>
  <si>
    <t>HFE-347mmy1</t>
  </si>
  <si>
    <t>HFE-347pcf2</t>
  </si>
  <si>
    <t>HFE-356mec3</t>
  </si>
  <si>
    <t>HFE-356mff2</t>
  </si>
  <si>
    <t>HFE-356pcc3</t>
  </si>
  <si>
    <t>HFE-356pcf2</t>
  </si>
  <si>
    <t>HFE-356pcf3</t>
  </si>
  <si>
    <t>HFE-365mcf2</t>
  </si>
  <si>
    <t>HFE-365mcf3</t>
  </si>
  <si>
    <t>HFE-374pc2</t>
  </si>
  <si>
    <t>HFE-43-10pccc (H-Galden 1040x)</t>
  </si>
  <si>
    <t>HG'-01</t>
  </si>
  <si>
    <t>HG'-02</t>
  </si>
  <si>
    <t>HG'-03</t>
  </si>
  <si>
    <t>HG-02</t>
  </si>
  <si>
    <t>HG-03</t>
  </si>
  <si>
    <t>HG-20</t>
  </si>
  <si>
    <t>HG-21</t>
  </si>
  <si>
    <t>HG-30</t>
  </si>
  <si>
    <t>Isoflurane (HCFE-235da2)</t>
  </si>
  <si>
    <t>Methyl 2,2,2-trifluoroacetate</t>
  </si>
  <si>
    <t>Methyl 2,2-difluoroacetate</t>
  </si>
  <si>
    <t>Methyl carbonofluoridate</t>
  </si>
  <si>
    <t>Novec 649/1230, FK 5-1-12, perfluoro(2-methyl-3-pentanone)</t>
  </si>
  <si>
    <t>PFC C-1418</t>
  </si>
  <si>
    <t>PFC-1114; TFE</t>
  </si>
  <si>
    <t>PFC-116 (Perfluoroethane)</t>
  </si>
  <si>
    <t>PFC-1216; Dyneon HFP</t>
  </si>
  <si>
    <t>PFC-14 (Perfluoromethane)</t>
  </si>
  <si>
    <t>PFC-218 (Perfluoropropane)</t>
  </si>
  <si>
    <t>PFC-3-1-10 (Perfluorobutane)</t>
  </si>
  <si>
    <t>PFC-4-1-12 (Perfluoropentane)</t>
  </si>
  <si>
    <t>PFC-5-1-14 (Perfluorohexane)</t>
  </si>
  <si>
    <t>PFC-6-1-12</t>
  </si>
  <si>
    <t>PFC-7-1-18</t>
  </si>
  <si>
    <t>PFC-9-1-18</t>
  </si>
  <si>
    <t>PFPMIE (HT-70)</t>
  </si>
  <si>
    <t>PMVE; HFE-216</t>
  </si>
  <si>
    <t>Perfluorobut-1-ene</t>
  </si>
  <si>
    <t>Perfluorobut-2-ene</t>
  </si>
  <si>
    <t>Perfluorobuta-1,3-diene</t>
  </si>
  <si>
    <t>Perfluorobutyl acetate</t>
  </si>
  <si>
    <t>Perfluorobutyl formate</t>
  </si>
  <si>
    <t>Perfluorodecalin (cis)</t>
  </si>
  <si>
    <t>Perfluorodecalin (trans)</t>
  </si>
  <si>
    <t>Perfluoroethyl acetate</t>
  </si>
  <si>
    <t>Perfluoroethyl formate</t>
  </si>
  <si>
    <t>Perfluoropropyl acetate</t>
  </si>
  <si>
    <t>Perfluoropropyl formate</t>
  </si>
  <si>
    <t>Sevoflurane</t>
  </si>
  <si>
    <t>Trifluoro(fluoromethoxy)methane</t>
  </si>
  <si>
    <t>Trifluoroiodomethane</t>
  </si>
  <si>
    <t>Trifluoromethyl acetate</t>
  </si>
  <si>
    <t>Trifluoromethyl formate</t>
  </si>
  <si>
    <t>Octafluorotetrahydrofuran</t>
  </si>
  <si>
    <t>PFC c-1418</t>
  </si>
  <si>
    <t>Search Extended List</t>
  </si>
  <si>
    <t>F-GHGs from Table A-1  (short list)</t>
  </si>
  <si>
    <t>Other f-GHG chemical not listed</t>
  </si>
  <si>
    <t>Destruction efficiency of the destruction device
(fraction)</t>
  </si>
  <si>
    <t>Full capacity of containers
(metric tons)</t>
  </si>
  <si>
    <t>Total mass emitted
(metric tons)</t>
  </si>
  <si>
    <t>DE</t>
  </si>
  <si>
    <t>Equation L-31 Result (The mass of fluorinated GHGs emitted annually from destruction of fluorinated GHGs that were previously “produced” as defined at §98.410(b) 
(metric tons)</t>
  </si>
  <si>
    <t>Do you directly measure the amount of f-GHG in each container, or did you develop a heel factor?</t>
  </si>
  <si>
    <t>Destroyed F-GHG:</t>
  </si>
  <si>
    <t>Subpart L - For Facilities that Vent Containers</t>
  </si>
  <si>
    <t>Space is provided for up to fifty container type and F-GHG combinations.</t>
  </si>
  <si>
    <t>Vented F-GHG:</t>
  </si>
  <si>
    <t>Process</t>
  </si>
  <si>
    <t>Process Vent</t>
  </si>
  <si>
    <t>Operating Scenario</t>
  </si>
  <si>
    <t>EF or ECF Method?</t>
  </si>
  <si>
    <t>Were emissions from this process vented to a destruction device during the year?</t>
  </si>
  <si>
    <t>units of activity
(e.g., kg product)</t>
  </si>
  <si>
    <t>kg</t>
  </si>
  <si>
    <r>
      <t xml:space="preserve">Emission factor (uncontrolled) for fluorinated GHG f emitted from process vent v during process i, operating scenario j, </t>
    </r>
    <r>
      <rPr>
        <b/>
        <sz val="11"/>
        <color indexed="18"/>
        <rFont val="Arial"/>
        <family val="2"/>
      </rPr>
      <t>ECF</t>
    </r>
    <r>
      <rPr>
        <b/>
        <vertAlign val="subscript"/>
        <sz val="11"/>
        <color indexed="18"/>
        <rFont val="Arial"/>
        <family val="2"/>
      </rPr>
      <t>PV-U</t>
    </r>
  </si>
  <si>
    <t>weight fraction</t>
  </si>
  <si>
    <t>Equation L-26</t>
  </si>
  <si>
    <r>
      <t xml:space="preserve">Emission calculation factor for fluorinated GHG f emitted from process vent v during process i, operating scenario j, </t>
    </r>
    <r>
      <rPr>
        <b/>
        <sz val="11"/>
        <color indexed="18"/>
        <rFont val="Arial"/>
        <family val="2"/>
      </rPr>
      <t>ECF</t>
    </r>
    <r>
      <rPr>
        <b/>
        <vertAlign val="subscript"/>
        <sz val="11"/>
        <color indexed="18"/>
        <rFont val="Arial"/>
        <family val="2"/>
      </rPr>
      <t>PV</t>
    </r>
  </si>
  <si>
    <r>
      <t xml:space="preserve">Process feed, process production, or other process activity for process i, operating scenario j, during the year, </t>
    </r>
    <r>
      <rPr>
        <b/>
        <sz val="11"/>
        <color indexed="18"/>
        <rFont val="Arial"/>
        <family val="2"/>
      </rPr>
      <t>Activity</t>
    </r>
  </si>
  <si>
    <t>Equation L-27</t>
  </si>
  <si>
    <r>
      <t xml:space="preserve">Mass of fluorinated GHG f emitted from process vents for process i for the year, </t>
    </r>
    <r>
      <rPr>
        <b/>
        <sz val="11"/>
        <color indexed="18"/>
        <rFont val="Arial"/>
        <family val="2"/>
      </rPr>
      <t>E</t>
    </r>
    <r>
      <rPr>
        <b/>
        <vertAlign val="subscript"/>
        <sz val="11"/>
        <color indexed="18"/>
        <rFont val="Arial"/>
        <family val="2"/>
      </rPr>
      <t>Pfi</t>
    </r>
  </si>
  <si>
    <r>
      <t xml:space="preserve">Total mass of each fluorinated GHG f emitted from process i, annual basis, </t>
    </r>
    <r>
      <rPr>
        <b/>
        <sz val="11"/>
        <color indexed="18"/>
        <rFont val="Arial"/>
        <family val="2"/>
      </rPr>
      <t>E</t>
    </r>
    <r>
      <rPr>
        <b/>
        <vertAlign val="subscript"/>
        <sz val="11"/>
        <color indexed="18"/>
        <rFont val="Arial"/>
        <family val="2"/>
      </rPr>
      <t>i</t>
    </r>
  </si>
  <si>
    <t>First occurance</t>
  </si>
  <si>
    <t>Concatenate</t>
  </si>
  <si>
    <t>Eq. L-24</t>
  </si>
  <si>
    <t>Eq. L-28</t>
  </si>
  <si>
    <t>Eq. L-29</t>
  </si>
  <si>
    <r>
      <t xml:space="preserve">Mass of fluorinated GHG f emitted from equipment leaks for pieces of equipment for process i, annually, </t>
    </r>
    <r>
      <rPr>
        <b/>
        <sz val="11"/>
        <color indexed="18"/>
        <rFont val="Arial"/>
        <family val="2"/>
      </rPr>
      <t>E</t>
    </r>
    <r>
      <rPr>
        <b/>
        <vertAlign val="subscript"/>
        <sz val="11"/>
        <color indexed="18"/>
        <rFont val="Arial"/>
        <family val="2"/>
      </rPr>
      <t>ELfi</t>
    </r>
  </si>
  <si>
    <t>Equation Logic</t>
  </si>
  <si>
    <t>If (F=EF) and (G=YES) and (H = YES) then apply L-22 inputs;
If (F=EF) and (G = NO) then apply L-22 inputs (Col F response not needed);
If (F=EF) and (G=YES) and (H = NO) then apply L-21 inputs</t>
  </si>
  <si>
    <t>If (F=ECF) and (G = YES) then apply L-27 inputs (Col F response not needed);
If (F=ECF) and (G = NO) then apply L-26 inputs (Col F response not needed)</t>
  </si>
  <si>
    <r>
      <t xml:space="preserve">Uncontrolled Activity: Total process feed, process production, or other process activity for process i, operating scenario j, during the year for which the process vent is NOT vented to the properly functioning destruction device, </t>
    </r>
    <r>
      <rPr>
        <b/>
        <sz val="11"/>
        <color indexed="18"/>
        <rFont val="Arial"/>
        <family val="2"/>
      </rPr>
      <t>Activity</t>
    </r>
    <r>
      <rPr>
        <b/>
        <vertAlign val="subscript"/>
        <sz val="11"/>
        <color indexed="18"/>
        <rFont val="Arial"/>
        <family val="2"/>
      </rPr>
      <t>U</t>
    </r>
  </si>
  <si>
    <r>
      <t xml:space="preserve">Controlled Activity: Total process feed, process production, or other process activity for process i, operating scenario j, during the year for which the process vent is vented to the properly functioning destruction device, </t>
    </r>
    <r>
      <rPr>
        <b/>
        <sz val="11"/>
        <color indexed="18"/>
        <rFont val="Arial"/>
        <family val="2"/>
      </rPr>
      <t>Activity</t>
    </r>
    <r>
      <rPr>
        <b/>
        <vertAlign val="subscript"/>
        <sz val="11"/>
        <color indexed="18"/>
        <rFont val="Arial"/>
        <family val="2"/>
      </rPr>
      <t>C</t>
    </r>
  </si>
  <si>
    <t>Effective DE</t>
  </si>
  <si>
    <r>
      <t xml:space="preserve">Produced-Transformed
 </t>
    </r>
    <r>
      <rPr>
        <b/>
        <sz val="11"/>
        <color indexed="10"/>
        <rFont val="Arial"/>
        <family val="2"/>
      </rPr>
      <t>F-GHG Group</t>
    </r>
    <r>
      <rPr>
        <b/>
        <sz val="11"/>
        <color indexed="8"/>
        <rFont val="Arial"/>
        <family val="2"/>
      </rPr>
      <t>:</t>
    </r>
  </si>
  <si>
    <t>(hide)</t>
  </si>
  <si>
    <r>
      <t>RE</t>
    </r>
    <r>
      <rPr>
        <b/>
        <vertAlign val="subscript"/>
        <sz val="11"/>
        <color indexed="18"/>
        <rFont val="Arial"/>
        <family val="2"/>
      </rPr>
      <t>D</t>
    </r>
  </si>
  <si>
    <r>
      <t>E</t>
    </r>
    <r>
      <rPr>
        <b/>
        <vertAlign val="subscript"/>
        <sz val="11"/>
        <color indexed="18"/>
        <rFont val="Arial"/>
        <family val="2"/>
      </rPr>
      <t>D</t>
    </r>
  </si>
  <si>
    <t>Facility Name:</t>
  </si>
  <si>
    <t>GHGRP ID:</t>
  </si>
  <si>
    <t>Reporting Period:</t>
  </si>
  <si>
    <t>Comments: (optional)</t>
  </si>
  <si>
    <t xml:space="preserve"> 1) Provide the following general information about your facility:</t>
  </si>
  <si>
    <t xml:space="preserve">
kg emitted/unit of activity 
(e.g., kg emitted/kg product)</t>
  </si>
  <si>
    <r>
      <t xml:space="preserve">Mass of fluorinated GHG f emitted from process vent v from process i, operating scenario j, for the year, </t>
    </r>
    <r>
      <rPr>
        <b/>
        <sz val="11"/>
        <color indexed="18"/>
        <rFont val="Arial"/>
        <family val="2"/>
      </rPr>
      <t>E</t>
    </r>
    <r>
      <rPr>
        <b/>
        <vertAlign val="subscript"/>
        <sz val="11"/>
        <color indexed="18"/>
        <rFont val="Arial"/>
        <family val="2"/>
      </rPr>
      <t>PV</t>
    </r>
    <r>
      <rPr>
        <b/>
        <sz val="11"/>
        <color indexed="18"/>
        <rFont val="Arial"/>
        <family val="2"/>
      </rPr>
      <t/>
    </r>
  </si>
  <si>
    <t>(kg)</t>
  </si>
  <si>
    <t>kg emitted/unit of activity 
(e.g., kg emitted/kg product)</t>
  </si>
  <si>
    <t xml:space="preserve">
units of activity
(e.g., kg product)</t>
  </si>
  <si>
    <r>
      <t xml:space="preserve">Mass of fluorinated GHG f emitted from process vent v from process i, operating scenario j, for the year, considering destruction efficiency, </t>
    </r>
    <r>
      <rPr>
        <b/>
        <sz val="11"/>
        <color indexed="18"/>
        <rFont val="Arial"/>
        <family val="2"/>
      </rPr>
      <t>E</t>
    </r>
    <r>
      <rPr>
        <b/>
        <vertAlign val="subscript"/>
        <sz val="11"/>
        <color indexed="18"/>
        <rFont val="Arial"/>
        <family val="2"/>
      </rPr>
      <t>PV</t>
    </r>
    <r>
      <rPr>
        <b/>
        <sz val="11"/>
        <color indexed="18"/>
        <rFont val="Arial"/>
        <family val="2"/>
      </rPr>
      <t/>
    </r>
  </si>
  <si>
    <r>
      <t xml:space="preserve">Mass of fluorinated GHG f emitted from process vent v from process i, operating scenario j, for the year considering destruction efficiency, </t>
    </r>
    <r>
      <rPr>
        <b/>
        <sz val="11"/>
        <color indexed="18"/>
        <rFont val="Arial"/>
        <family val="2"/>
      </rPr>
      <t>E</t>
    </r>
    <r>
      <rPr>
        <b/>
        <vertAlign val="subscript"/>
        <sz val="11"/>
        <color indexed="18"/>
        <rFont val="Arial"/>
        <family val="2"/>
      </rPr>
      <t xml:space="preserve">PV
</t>
    </r>
    <r>
      <rPr>
        <b/>
        <sz val="11"/>
        <color indexed="18"/>
        <rFont val="Arial"/>
        <family val="2"/>
      </rPr>
      <t/>
    </r>
  </si>
  <si>
    <t xml:space="preserve">
weight fraction</t>
  </si>
  <si>
    <r>
      <t>Facility-wide heel factor
(decimal fraction)</t>
    </r>
    <r>
      <rPr>
        <b/>
        <sz val="11"/>
        <color indexed="18"/>
        <rFont val="Arial"/>
        <family val="2"/>
      </rPr>
      <t/>
    </r>
  </si>
  <si>
    <r>
      <t>Number of containers returned to the fluorinated gas production facility
(unitless)</t>
    </r>
    <r>
      <rPr>
        <b/>
        <sz val="11"/>
        <color indexed="18"/>
        <rFont val="Arial"/>
        <family val="2"/>
      </rPr>
      <t/>
    </r>
  </si>
  <si>
    <r>
      <t>Equation L-34 Result Total mass emitted
(metric tons)</t>
    </r>
    <r>
      <rPr>
        <b/>
        <sz val="11"/>
        <color indexed="18"/>
        <rFont val="Arial"/>
        <family val="2"/>
      </rPr>
      <t/>
    </r>
  </si>
  <si>
    <t>Subpart L - For Process Level and Facility Level Emissions from Production and Transformation Processes</t>
  </si>
  <si>
    <t xml:space="preserve">Instructions: This table must be filled out for each combination of process, operating scenario, process vent, and emitted F-GHG. For each combination of process, operating scenario, and process vent, choose from the calculation methods provided in column 'F'  and then answer the two questions pertaining to destruction devices in columns 'G' (all) and 'H' (if applicable).  Repeat the process name, operating scenario, process vent, and responses in columns F, G, and H on each row as necessary (e.g., for all F-GHGs emitted from the process vent under that operating scenario).  Continue completing all blue shaded cells in columns 'I' through 'AF'. To ensure that emissions are properly summed for each process, please make sure that any given process name is written exactly the same way in every occurrence of that name (e.g., by writing the name once and then copying it for all other occurrences). </t>
  </si>
  <si>
    <t>Did you conduct emissions testing before the destructive device?</t>
  </si>
  <si>
    <r>
      <t xml:space="preserve">Emission factor (controlled) for fluorinated GHG f emitted from process vent v during process i, operating scenario j, based on testing after the destruction device, </t>
    </r>
    <r>
      <rPr>
        <b/>
        <sz val="11"/>
        <color indexed="18"/>
        <rFont val="Arial"/>
        <family val="2"/>
      </rPr>
      <t>EF</t>
    </r>
    <r>
      <rPr>
        <b/>
        <vertAlign val="subscript"/>
        <sz val="11"/>
        <color indexed="18"/>
        <rFont val="Arial"/>
        <family val="2"/>
      </rPr>
      <t xml:space="preserve">PV-C
</t>
    </r>
  </si>
  <si>
    <r>
      <t xml:space="preserve">Emission calculation factor (uncontrolled) for fluorinated GHG f emitted from process vent v during process i, operating scenario j during periods when the process vent is NOT vented to the properly functioning destruction device, </t>
    </r>
    <r>
      <rPr>
        <b/>
        <sz val="11"/>
        <color indexed="18"/>
        <rFont val="Arial"/>
        <family val="2"/>
      </rPr>
      <t>ECF</t>
    </r>
    <r>
      <rPr>
        <b/>
        <vertAlign val="subscript"/>
        <sz val="11"/>
        <color indexed="18"/>
        <rFont val="Arial"/>
        <family val="2"/>
      </rPr>
      <t>PV-U</t>
    </r>
  </si>
  <si>
    <r>
      <t xml:space="preserve">Uncontrolled Activity: Total process feed, process production, or other process activity during the year for which the process vent is NOT vented to the properly functioning destruction device, </t>
    </r>
    <r>
      <rPr>
        <b/>
        <sz val="11"/>
        <color indexed="18"/>
        <rFont val="Arial"/>
        <family val="2"/>
      </rPr>
      <t>Activity</t>
    </r>
    <r>
      <rPr>
        <b/>
        <vertAlign val="subscript"/>
        <sz val="11"/>
        <color indexed="18"/>
        <rFont val="Arial"/>
        <family val="2"/>
      </rPr>
      <t>U</t>
    </r>
  </si>
  <si>
    <t>Equation L-21 (conducted emissions test AFTER destruction device)</t>
  </si>
  <si>
    <t>Equation L-22 (conducted emissions test BEFORE destruction device)</t>
  </si>
  <si>
    <t>Instructions: Identify each container type/size below. Repeat the container type/size description on each row as necessary.  For each combination of container type/size description and f-GHG, complete the remaining columns with blue shading as applicable.  Note that the units are metric tons for container venting equations.</t>
  </si>
  <si>
    <t>Container Type/Size Description</t>
  </si>
  <si>
    <t>Instructions: Provide an identifier for each destruction device and identify each F-GHG destroyed in that device.  Repeat the device name on each row as necessary.  For each combination of device and F-GHG, complete the remaining columns as applicable.</t>
  </si>
  <si>
    <t xml:space="preserve">
Mass of f-GHG that was previously produced and fed annually into the destruction device
(metric tons)</t>
  </si>
  <si>
    <t xml:space="preserve">
Destruction Device
[98.410(b)]</t>
  </si>
  <si>
    <t>DE Range Assignment</t>
  </si>
  <si>
    <t>Lower Bound</t>
  </si>
  <si>
    <t>Upper Bound</t>
  </si>
  <si>
    <t>&gt;=0% to &lt;75%</t>
  </si>
  <si>
    <t>&gt;=75% to &lt;95%</t>
  </si>
  <si>
    <t>&gt;=95% to &lt;99%</t>
  </si>
  <si>
    <t>&gt;=99%</t>
  </si>
  <si>
    <t xml:space="preserve">The range (Table L-2) that encompasses the effective destruction efficiency, DEeffective, calculated for this process using Equation L-35. </t>
  </si>
  <si>
    <t>Relative location of last non-blank cell in data entry column</t>
  </si>
  <si>
    <t>Identify first blank cell (array formula - must use CTRL+SHIFT+ENTER)</t>
  </si>
  <si>
    <t>Part 1</t>
  </si>
  <si>
    <t>Message if row is skipped</t>
  </si>
  <si>
    <t>WARNING:  Data must be entered in sequential rows.  e-GGRT will not process records after an empty row.</t>
  </si>
  <si>
    <t>FIND FIRST BLANK CELL IN RANGE (KEY COLUMN C)</t>
  </si>
  <si>
    <t>Please Complete Parts 1 and 2 of this worksheet:</t>
  </si>
  <si>
    <t>Part 2:</t>
  </si>
  <si>
    <t>Space is provided for up to 3,700 process, operating scenario, process vent and F-GHG combinations.</t>
  </si>
  <si>
    <t>Part 1 - Equation Selection for Process Vents</t>
  </si>
  <si>
    <t xml:space="preserve">After you have completely filled in the information for each process vent at your facility in the  Part 1 table, click this button to go to the Part 2 'Summary Table'.  Then scroll down to Part 2 and enter emissions from equipment leaks for each process. </t>
  </si>
  <si>
    <t xml:space="preserve">Specify F-GHG Group for Other F-GHG Not Listed for Purposes of Estimating GWP 
</t>
  </si>
  <si>
    <r>
      <t xml:space="preserve">Controlled Activity: Total process feed, process production, or other process activity during the year for which the process vent is vented to the properly functioning destruction device, </t>
    </r>
    <r>
      <rPr>
        <b/>
        <sz val="11"/>
        <color indexed="18"/>
        <rFont val="Arial"/>
        <family val="2"/>
      </rPr>
      <t>Activity</t>
    </r>
    <r>
      <rPr>
        <b/>
        <vertAlign val="subscript"/>
        <sz val="11"/>
        <color indexed="18"/>
        <rFont val="Arial"/>
        <family val="2"/>
      </rPr>
      <t>C</t>
    </r>
  </si>
  <si>
    <t>Part 2 - Process Vent and Equipment Leak Totals by F-GHG and Process</t>
  </si>
  <si>
    <t>Subpart L - Destruction of Previously Produced Fluorinated GHGs</t>
  </si>
  <si>
    <t>L-35 Numerator term for this row 
(Actual Emissions)
kg (CO2e)</t>
  </si>
  <si>
    <t>L-35 Denominator term for this row 
(Hypothetical Emissions in Absence of DD)
kg (CO2e)</t>
  </si>
  <si>
    <t>F-GHG Name</t>
  </si>
  <si>
    <t>For each process and F-GHG identified in columns C and D, enter the mass of the F-GHG emitted from equipment leaks in column G.</t>
  </si>
  <si>
    <t>CF3CF=CHF(E)</t>
  </si>
  <si>
    <t>5595-10-8</t>
  </si>
  <si>
    <t>NA</t>
  </si>
  <si>
    <t>CF3CF=CHF(Z)</t>
  </si>
  <si>
    <t>5528-43-8</t>
  </si>
  <si>
    <t>CF3CH=CHCF3(Z)</t>
  </si>
  <si>
    <t>692-49-9</t>
  </si>
  <si>
    <t>CF3CF2CF2OCHFCF3</t>
  </si>
  <si>
    <t>3330-15-2</t>
  </si>
  <si>
    <t>HCOOCH(CF3)2</t>
  </si>
  <si>
    <t>856766-70-6</t>
  </si>
  <si>
    <t>CH2FOCF2CF2H</t>
  </si>
  <si>
    <t>37031-31-5</t>
  </si>
  <si>
    <t>CHF2CF2CH2OCH3</t>
  </si>
  <si>
    <t>60598-17-6</t>
  </si>
  <si>
    <t>CHF2CHFOCF3</t>
  </si>
  <si>
    <t>84011-06-3</t>
  </si>
  <si>
    <t>HCF2O(CF2CF2O)4CF2H</t>
  </si>
  <si>
    <t>173350-38-4</t>
  </si>
  <si>
    <t>CF3COOCF2CH3</t>
  </si>
  <si>
    <t>1344118-13-3</t>
  </si>
  <si>
    <t>FCOOCF2CH3</t>
  </si>
  <si>
    <t>1344118-11-1</t>
  </si>
  <si>
    <t>HCOOCHFCF3</t>
  </si>
  <si>
    <t>481631-19-0</t>
  </si>
  <si>
    <t>CF3CF2CF2OCH2CH3</t>
  </si>
  <si>
    <t>22052-86-4</t>
  </si>
  <si>
    <t>CF3CHFCF2OCH2CH3</t>
  </si>
  <si>
    <t>380-34-7</t>
  </si>
  <si>
    <t>CF3CH2OH</t>
  </si>
  <si>
    <t>75-89-8</t>
  </si>
  <si>
    <t>CF3COOCH2CF3</t>
  </si>
  <si>
    <t>407-38-5</t>
  </si>
  <si>
    <t>HCOOCH2CF3</t>
  </si>
  <si>
    <t>32042-38-9</t>
  </si>
  <si>
    <t>CF3CF2CH2OH</t>
  </si>
  <si>
    <t>422-05-9</t>
  </si>
  <si>
    <t>C3F7CH2OH</t>
  </si>
  <si>
    <t>375-01-9</t>
  </si>
  <si>
    <t>CHF2CF2CH2OH</t>
  </si>
  <si>
    <t>76-37-9</t>
  </si>
  <si>
    <t>CF3CHFCF2CH2OH</t>
  </si>
  <si>
    <t>382-31-0</t>
  </si>
  <si>
    <t>CHF2CH2OH</t>
  </si>
  <si>
    <t>359-13-7</t>
  </si>
  <si>
    <t>CHBrClCF3</t>
  </si>
  <si>
    <t>151-67-7</t>
  </si>
  <si>
    <t>CH3OCF2CHFCl</t>
  </si>
  <si>
    <t>425-87-6</t>
  </si>
  <si>
    <t>C12H5F19O2</t>
  </si>
  <si>
    <t>920979-28-8</t>
  </si>
  <si>
    <t>CH2FCH2OH</t>
  </si>
  <si>
    <t>371-62-0</t>
  </si>
  <si>
    <t>CF3CH2CH2OH</t>
  </si>
  <si>
    <t>2240-88-2</t>
  </si>
  <si>
    <t>CF3CH2CHO</t>
  </si>
  <si>
    <t>460-40-2</t>
  </si>
  <si>
    <t>HCOOCH2CH2CF3</t>
  </si>
  <si>
    <t>1344118-09-7</t>
  </si>
  <si>
    <t>CF3(CF2)4CH2CH2OH</t>
  </si>
  <si>
    <t>185689-57-0</t>
  </si>
  <si>
    <t>CF3(CF2)8CH2CH2OH</t>
  </si>
  <si>
    <t>87017-97-8</t>
  </si>
  <si>
    <t>CF3(CF2)6CH2CH2OH</t>
  </si>
  <si>
    <t>755-02-2</t>
  </si>
  <si>
    <t>CF3(CH2)2CH2OH</t>
  </si>
  <si>
    <t>461-18-7</t>
  </si>
  <si>
    <t>(CF3)2CHOH</t>
  </si>
  <si>
    <t>920-66-1</t>
  </si>
  <si>
    <t>C6H3F9, CF3(CF2)3CH=CH2</t>
  </si>
  <si>
    <t>19430-93-4</t>
  </si>
  <si>
    <t>C8H3F13, CF3(CF2)5CH=CH2</t>
  </si>
  <si>
    <t>25291-17-2</t>
  </si>
  <si>
    <t>C10H3F17, CF3(CF2)7CH=CH2</t>
  </si>
  <si>
    <t>21652-58-4</t>
  </si>
  <si>
    <t>CHF2OCHFCF3</t>
  </si>
  <si>
    <t>57041-67-5</t>
  </si>
  <si>
    <t>75-61-6</t>
  </si>
  <si>
    <t>CH2FOCHF2</t>
  </si>
  <si>
    <t>461-63-2</t>
  </si>
  <si>
    <t>CH3OCHF2</t>
  </si>
  <si>
    <t>359-15-9</t>
  </si>
  <si>
    <t>CF3COOCHF2</t>
  </si>
  <si>
    <t>2024-86-4</t>
  </si>
  <si>
    <t>CF3COOCH2CH3</t>
  </si>
  <si>
    <t>383-63-1</t>
  </si>
  <si>
    <t>338-83-0</t>
  </si>
  <si>
    <t>C5F11NO</t>
  </si>
  <si>
    <t>382-28-5</t>
  </si>
  <si>
    <t>C5F15NO</t>
  </si>
  <si>
    <t>1093615-61-2</t>
  </si>
  <si>
    <t>CH2FOCH2F</t>
  </si>
  <si>
    <t>462-51-1</t>
  </si>
  <si>
    <t>CH3OCH2F</t>
  </si>
  <si>
    <t>460-22-0</t>
  </si>
  <si>
    <t>CF3CH2OCH=CH2</t>
  </si>
  <si>
    <t>406-90-6</t>
  </si>
  <si>
    <t>CHF2OCF2CHFCl</t>
  </si>
  <si>
    <t>13838-16-9</t>
  </si>
  <si>
    <t>C2H2F2 , CF2=CH2</t>
  </si>
  <si>
    <t>75-38-7</t>
  </si>
  <si>
    <t>C2H3F, CH2=CHF</t>
  </si>
  <si>
    <t>75-02-5</t>
  </si>
  <si>
    <t>C3H2F4; CF3CF=CH2</t>
  </si>
  <si>
    <t>754-12-1</t>
  </si>
  <si>
    <t>C3H2F4; trans-CF3CH=CHF</t>
  </si>
  <si>
    <t>1645-83-6</t>
  </si>
  <si>
    <t>C3H2F4; cis-CF3CH=CHF; CF3CH=CHF</t>
  </si>
  <si>
    <t>29118-25-0</t>
  </si>
  <si>
    <t>C3H3F3 , CF3CH=CH2</t>
  </si>
  <si>
    <t>677-21-4</t>
  </si>
  <si>
    <t>C2HF5</t>
  </si>
  <si>
    <t>354-33-6</t>
  </si>
  <si>
    <t>C2H2F4</t>
  </si>
  <si>
    <t>359-35-3</t>
  </si>
  <si>
    <t>C2F5CH=CH2</t>
  </si>
  <si>
    <t>374-27-6</t>
  </si>
  <si>
    <t>CH2FCF3</t>
  </si>
  <si>
    <t>811-97-2</t>
  </si>
  <si>
    <t>C2H3F3</t>
  </si>
  <si>
    <t>430-66-0</t>
  </si>
  <si>
    <t>420-46-2</t>
  </si>
  <si>
    <t>CH2FCH2F</t>
  </si>
  <si>
    <t>624-72-6</t>
  </si>
  <si>
    <t>CH3CHF2</t>
  </si>
  <si>
    <t>75-37-6</t>
  </si>
  <si>
    <t>CH3CH2F</t>
  </si>
  <si>
    <t>353-36-6</t>
  </si>
  <si>
    <t>CF3CF2CHF2</t>
  </si>
  <si>
    <t>2252-84-8</t>
  </si>
  <si>
    <t>C3HF7</t>
  </si>
  <si>
    <t>431-89-0</t>
  </si>
  <si>
    <t>CHF3</t>
  </si>
  <si>
    <t>75-46-7</t>
  </si>
  <si>
    <t>CH2FCF2CF3</t>
  </si>
  <si>
    <t>677-56-5</t>
  </si>
  <si>
    <t>CHF2CHFCF3</t>
  </si>
  <si>
    <t>431-63-0</t>
  </si>
  <si>
    <t>C3H2F6</t>
  </si>
  <si>
    <t>690-39-1</t>
  </si>
  <si>
    <t>C3H3F5</t>
  </si>
  <si>
    <t>679-86-7</t>
  </si>
  <si>
    <t>CF3CF2CH3</t>
  </si>
  <si>
    <t>1814-88-6</t>
  </si>
  <si>
    <t>CHF2CHFCHF2</t>
  </si>
  <si>
    <t>24270-66-4</t>
  </si>
  <si>
    <t>CH2FCHFCF3</t>
  </si>
  <si>
    <t>431-31-2</t>
  </si>
  <si>
    <t>CHF2CH2CF3</t>
  </si>
  <si>
    <t>460-73-1</t>
  </si>
  <si>
    <t>CH3CH2CF3</t>
  </si>
  <si>
    <t>421-07-8</t>
  </si>
  <si>
    <t>CH3CF2CH3</t>
  </si>
  <si>
    <t>420-45-1</t>
  </si>
  <si>
    <t>CH2F2</t>
  </si>
  <si>
    <t>75-10-5</t>
  </si>
  <si>
    <t>CHF2CF2CF2CF3</t>
  </si>
  <si>
    <t>375-17-7</t>
  </si>
  <si>
    <t>CH3CF2CH2CF3</t>
  </si>
  <si>
    <t>406-58-6</t>
  </si>
  <si>
    <t>CH3F</t>
  </si>
  <si>
    <t>593-53-3</t>
  </si>
  <si>
    <t>CF3CFHCFHCF2CF3</t>
  </si>
  <si>
    <t>138495-42-8</t>
  </si>
  <si>
    <t>CHF2OCF3</t>
  </si>
  <si>
    <t>3822-68-2</t>
  </si>
  <si>
    <t>CHF2OCHF2</t>
  </si>
  <si>
    <t>1691-17-4</t>
  </si>
  <si>
    <t>CH3OCF3</t>
  </si>
  <si>
    <t>421-14-7</t>
  </si>
  <si>
    <t>CF3CHFOCF3</t>
  </si>
  <si>
    <t>2356-62-9</t>
  </si>
  <si>
    <t>CHF2OCF2CHF2</t>
  </si>
  <si>
    <t>32778-11-3</t>
  </si>
  <si>
    <t>CHF2OCF2OCHF2</t>
  </si>
  <si>
    <t>78522-47-1</t>
  </si>
  <si>
    <t>CF3CH2OCF3</t>
  </si>
  <si>
    <t>20193-67-3</t>
  </si>
  <si>
    <t>CH3OCF2CF3</t>
  </si>
  <si>
    <t>22410-44-2</t>
  </si>
  <si>
    <t>CHF2CH2OCF3</t>
  </si>
  <si>
    <t>84011-15-4</t>
  </si>
  <si>
    <t>CHF2OCH2CF3</t>
  </si>
  <si>
    <t>1885-48-9</t>
  </si>
  <si>
    <t>CH3OCF2CHF2</t>
  </si>
  <si>
    <t>425-88-7</t>
  </si>
  <si>
    <t>CF3CH2OCH3</t>
  </si>
  <si>
    <t>460-43-5</t>
  </si>
  <si>
    <t>CF3OCH2CH3</t>
  </si>
  <si>
    <t>690-22-2</t>
  </si>
  <si>
    <t>CF3CF2OCF2CHF2</t>
  </si>
  <si>
    <t>134769-21-4</t>
  </si>
  <si>
    <t>CF3CFHCF2OCF3</t>
  </si>
  <si>
    <t>428454-68-6</t>
  </si>
  <si>
    <t>CF3CF2OCH2CF3</t>
  </si>
  <si>
    <t>156053-88-2</t>
  </si>
  <si>
    <t>CHF2OCH(CF3)2</t>
  </si>
  <si>
    <t>26103-08-2</t>
  </si>
  <si>
    <t>CHF2OCF2CF2OCHF2</t>
  </si>
  <si>
    <t>188690-78-0</t>
  </si>
  <si>
    <t>CH3OCF2CF2CF3</t>
  </si>
  <si>
    <t>375-03-1</t>
  </si>
  <si>
    <t>CF3CF2OCH2CHF2</t>
  </si>
  <si>
    <t>171182-95-9</t>
  </si>
  <si>
    <t>CH3OCF(CF3)2</t>
  </si>
  <si>
    <t>22052-84-2</t>
  </si>
  <si>
    <t>CHF2CF2OCH2CF3</t>
  </si>
  <si>
    <t>406-78-0</t>
  </si>
  <si>
    <t>CH3OCF2CHFCF3</t>
  </si>
  <si>
    <t>382-34-3</t>
  </si>
  <si>
    <t>CF3CH2OCH2CF3</t>
  </si>
  <si>
    <t>333-36-8</t>
  </si>
  <si>
    <t>(CF3)2CHOCH3</t>
  </si>
  <si>
    <t>13171-18-1</t>
  </si>
  <si>
    <t>CH3OCF2CF2CHF2</t>
  </si>
  <si>
    <t>160620-20-2</t>
  </si>
  <si>
    <t>CHF2CH2OCF2CHF2</t>
  </si>
  <si>
    <t>50807-77-7</t>
  </si>
  <si>
    <t>CHF2OCH2CF2CHF2</t>
  </si>
  <si>
    <t>35042-99-0</t>
  </si>
  <si>
    <t>CF3CF2OCH2CH3</t>
  </si>
  <si>
    <t>22052-81-9</t>
  </si>
  <si>
    <t>CF3CF2CH2OCH3</t>
  </si>
  <si>
    <t>378-16-5</t>
  </si>
  <si>
    <t>CH3CH2OCF2CHF2</t>
  </si>
  <si>
    <t>512-51-6</t>
  </si>
  <si>
    <t>CHF2OCF2OC2F4OCHF2</t>
  </si>
  <si>
    <t>E1730133</t>
  </si>
  <si>
    <t>C4F9OCH3, (CF3)2CFCF2OCH3</t>
  </si>
  <si>
    <t>163702-07-6, 163702-08-7</t>
  </si>
  <si>
    <t>C4F9OC2H5, (CF3)2CFCF2OC2H5</t>
  </si>
  <si>
    <t>163702-05-4, 163702-06-5</t>
  </si>
  <si>
    <t>132182-92-4</t>
  </si>
  <si>
    <t>297730-93-9</t>
  </si>
  <si>
    <t>CH3OCF2CF2OCH3</t>
  </si>
  <si>
    <t>73287-23-7</t>
  </si>
  <si>
    <t>CH3O(CF2CF2O)2CH3</t>
  </si>
  <si>
    <t>485399-46-0</t>
  </si>
  <si>
    <t>HF2C-(OCF2CF2)2-OCF2H</t>
  </si>
  <si>
    <t>205367-61-9</t>
  </si>
  <si>
    <t>CH3O(CF2CF2O)3CH3</t>
  </si>
  <si>
    <t>485399-48-2</t>
  </si>
  <si>
    <t>HF2C-(OCF2CF2)3-OCF2H</t>
  </si>
  <si>
    <t>173350-37-3</t>
  </si>
  <si>
    <t>HF2C-(OCF2)2-OCF2H</t>
  </si>
  <si>
    <t>249932-25-0</t>
  </si>
  <si>
    <t>HF2C-OCF2CF2OCF2OCF2O-CF2H</t>
  </si>
  <si>
    <t>249932-26-1</t>
  </si>
  <si>
    <t>HF2C-(OCF2)3-OCF2H</t>
  </si>
  <si>
    <t>188690-77-9</t>
  </si>
  <si>
    <t>CHF2OCHClCF3</t>
  </si>
  <si>
    <t>26675-46-7</t>
  </si>
  <si>
    <t>CF3COOCH3</t>
  </si>
  <si>
    <t>431-47-0</t>
  </si>
  <si>
    <t>HCF2COOCH3</t>
  </si>
  <si>
    <t>433-53-4</t>
  </si>
  <si>
    <t>FCOOCH3</t>
  </si>
  <si>
    <t>1538-06-3</t>
  </si>
  <si>
    <t>NF3</t>
  </si>
  <si>
    <t>7783-54-2</t>
  </si>
  <si>
    <t>C6F12O</t>
  </si>
  <si>
    <t>756-13-8</t>
  </si>
  <si>
    <t>C4F8O</t>
  </si>
  <si>
    <t>773-14-8</t>
  </si>
  <si>
    <t>CF3CF2CF=CF2</t>
  </si>
  <si>
    <t>357-26-6</t>
  </si>
  <si>
    <t>CF3CF=CFCF3</t>
  </si>
  <si>
    <t>360-89-4</t>
  </si>
  <si>
    <t>CF2=CFCF=CF2</t>
  </si>
  <si>
    <t>685-63-2</t>
  </si>
  <si>
    <t>CH3COOCF2CF2CF2CF3</t>
  </si>
  <si>
    <t>209597-28-4</t>
  </si>
  <si>
    <t>HCOOCF2CF2CF2CF3</t>
  </si>
  <si>
    <t>197218-56-7</t>
  </si>
  <si>
    <t>115-25-3</t>
  </si>
  <si>
    <t>931-91-9</t>
  </si>
  <si>
    <t>Z-C10F18</t>
  </si>
  <si>
    <t>60433-11-6</t>
  </si>
  <si>
    <t>E-C10F18</t>
  </si>
  <si>
    <t>60433-12-7</t>
  </si>
  <si>
    <t>CH3COOCF2CF3</t>
  </si>
  <si>
    <t>343269-97-6</t>
  </si>
  <si>
    <t>HCOOCF2CF3</t>
  </si>
  <si>
    <t>313064-40-3</t>
  </si>
  <si>
    <t>CH3COOCF2CF2CF3</t>
  </si>
  <si>
    <t>1344118-10-0</t>
  </si>
  <si>
    <t>HCOOCF2CF2CF3</t>
  </si>
  <si>
    <t>271257-42-2</t>
  </si>
  <si>
    <t>c-C5F8</t>
  </si>
  <si>
    <t>559-40-0</t>
  </si>
  <si>
    <t>CF2=CF2; C2F4</t>
  </si>
  <si>
    <t>116-14-3</t>
  </si>
  <si>
    <t>C2F6</t>
  </si>
  <si>
    <t>76-16-4</t>
  </si>
  <si>
    <t>C3F6; CF3CF=CF2</t>
  </si>
  <si>
    <t>116-15-4</t>
  </si>
  <si>
    <t>CF4</t>
  </si>
  <si>
    <t>75-73-0</t>
  </si>
  <si>
    <t>C3F8</t>
  </si>
  <si>
    <t>76-19-7</t>
  </si>
  <si>
    <t>C4F10</t>
  </si>
  <si>
    <t>355-25-9</t>
  </si>
  <si>
    <t>C5F12</t>
  </si>
  <si>
    <t>678-26-2</t>
  </si>
  <si>
    <t>C6F14</t>
  </si>
  <si>
    <t>355-42-0</t>
  </si>
  <si>
    <t>C7F16; CF3(CF2)5CF3</t>
  </si>
  <si>
    <t>335-57-9</t>
  </si>
  <si>
    <t>C8F18; CF3(CF2)6CF3</t>
  </si>
  <si>
    <t>307-34-6</t>
  </si>
  <si>
    <t>C10F18</t>
  </si>
  <si>
    <t>306-94-5</t>
  </si>
  <si>
    <t>1187-93-5</t>
  </si>
  <si>
    <t>CH2FOCH(CF3)2</t>
  </si>
  <si>
    <t>28523-86-6</t>
  </si>
  <si>
    <t>C3H2ClF3; CHCl=CHCF3</t>
  </si>
  <si>
    <t>102687-65-0</t>
  </si>
  <si>
    <t>SF6</t>
  </si>
  <si>
    <t>2551-62-4</t>
  </si>
  <si>
    <t>CH2FOCF3</t>
  </si>
  <si>
    <t>2261-01-0</t>
  </si>
  <si>
    <t>CF3I</t>
  </si>
  <si>
    <t>2314-97-8</t>
  </si>
  <si>
    <t>CH3COOCF3</t>
  </si>
  <si>
    <t>74123-20-9</t>
  </si>
  <si>
    <t>HCOOCF3</t>
  </si>
  <si>
    <t>85358-65-2</t>
  </si>
  <si>
    <t>SF5CF3</t>
  </si>
  <si>
    <t>373-80-8</t>
  </si>
  <si>
    <t>N/A</t>
  </si>
  <si>
    <t>[GWP_Other]</t>
  </si>
  <si>
    <t>[FGHG_List_Long]</t>
  </si>
  <si>
    <t>[Gas_Name]</t>
  </si>
  <si>
    <t>[CASRN]</t>
  </si>
  <si>
    <t>[FGHG_List_Long_GWP]</t>
  </si>
  <si>
    <t>Specify f-GHG Category for Purposes of Estimating GWP (1 of 3) (if necessary) [98.3(c)(5)(ii)]
[Other_Category]</t>
  </si>
  <si>
    <t>F-GHG</t>
  </si>
  <si>
    <t>CASRN</t>
  </si>
  <si>
    <t>RETURN TO TOP</t>
  </si>
  <si>
    <t>Part 3:</t>
  </si>
  <si>
    <t>CASRN (combined)</t>
  </si>
  <si>
    <t>Yes</t>
  </si>
  <si>
    <t>Did the facility produce only one fluorinated gas product, including fluorinated gas products that are intermediates?</t>
  </si>
  <si>
    <t>Did facility emissions include one or more major f-GHG constituents of a fluorinated gas product that is sold or transferred to another person?</t>
  </si>
  <si>
    <t>Part 3 Activate:</t>
  </si>
  <si>
    <t>Did the facility destroy previously produced fluorinated GHGs in destruction processes that are not part of a fluorinated gas production process or fluorinated gas transformation process?</t>
  </si>
  <si>
    <t>Did the facility vent residual fluorinated GHGs from containers?</t>
  </si>
  <si>
    <t>Activate</t>
  </si>
  <si>
    <t>Go to Reporting Spreadsheet</t>
  </si>
  <si>
    <t>Production Transformation</t>
  </si>
  <si>
    <t>Container Venting</t>
  </si>
  <si>
    <t>Required</t>
  </si>
  <si>
    <t>Part 3 is not required to be reported for tab</t>
  </si>
  <si>
    <t>This tab is not required to be reported</t>
  </si>
  <si>
    <t>Last Updated:</t>
  </si>
  <si>
    <t>Version date:</t>
  </si>
  <si>
    <t>2) For Process Level and Facility Level Emissions from Production and Transformation Processes</t>
  </si>
  <si>
    <t>3) For Facilities that Vent Containers</t>
  </si>
  <si>
    <t>4) Destruction of Previously Produced Fluorinated GHGs</t>
  </si>
  <si>
    <t>Other F-GHG Not Listed:
(1 of 3)</t>
  </si>
  <si>
    <t>Other CASRN:
(2 of 3)</t>
  </si>
  <si>
    <t>Other Chemical Formula:
(3 of 3)</t>
  </si>
  <si>
    <t>(Specify Yes or No)</t>
  </si>
  <si>
    <t>Subpart L - Fluorinated Gas Production [98.126]</t>
  </si>
  <si>
    <t>Destroyed F-GHG. If not listed,  select "Other F-GHG not listed" and enter the information required in columns  'F', 'G', 'H', and 'I':</t>
  </si>
  <si>
    <r>
      <t>Vented F-GHG. If</t>
    </r>
    <r>
      <rPr>
        <b/>
        <sz val="11"/>
        <color indexed="8"/>
        <rFont val="Arial"/>
        <family val="2"/>
      </rPr>
      <t xml:space="preserve"> not listed, select "Other F-GHG not listed" and enter the information required in columns 'F', 'G', 'H' and 'I':</t>
    </r>
  </si>
  <si>
    <r>
      <t>Vented F-GHG. If</t>
    </r>
    <r>
      <rPr>
        <b/>
        <sz val="11"/>
        <color indexed="8"/>
        <rFont val="Arial"/>
        <family val="2"/>
      </rPr>
      <t xml:space="preserve"> not listed, select "Other F-GHG not listed" and enter the information required in columns 'K', 'L', 'M' and 'N':</t>
    </r>
  </si>
  <si>
    <t>Unique Count of [FGHG_NAMES]</t>
  </si>
  <si>
    <t>Based on your response to the second question under item 2 above, you are required to fill out Part 3 of the Production Transformation tab, which specifies which emitted F-GHG(s) are "major" constituents of products that are sold or transferred to other persons.</t>
  </si>
  <si>
    <t>Process - Generic Name to be Reported in eGGRT</t>
  </si>
  <si>
    <r>
      <t xml:space="preserve">Demonstrated destruction efficiency of the destruction device for fluorinated GHG f, </t>
    </r>
    <r>
      <rPr>
        <b/>
        <sz val="11"/>
        <color indexed="18"/>
        <rFont val="Arial"/>
        <family val="2"/>
      </rPr>
      <t>D</t>
    </r>
    <r>
      <rPr>
        <b/>
        <sz val="11"/>
        <color indexed="8"/>
        <rFont val="Arial"/>
        <family val="2"/>
      </rPr>
      <t>E</t>
    </r>
  </si>
  <si>
    <r>
      <t xml:space="preserve">Demonstrated destruction efficiency of the destruction device for the fluorinated GHG f, </t>
    </r>
    <r>
      <rPr>
        <b/>
        <sz val="11"/>
        <color indexed="18"/>
        <rFont val="Arial"/>
        <family val="2"/>
      </rPr>
      <t>DE</t>
    </r>
  </si>
  <si>
    <t>Part 4 - Container Venting Inputs</t>
  </si>
  <si>
    <t>Part 5 - Destruction of F-GHGs that were Previously Produced</t>
  </si>
  <si>
    <t>After you have completed the information in Part 2 "Summary Table," click this button to proceed to Part 3 if (1) you produce only one fluorinated gas product and (2) your emissions include fluorinated GHGs that are "major constituents" of fluorinated gas products that are sold or transferred to another person.</t>
  </si>
  <si>
    <t>Part 3 - Identification of Emitted F-GHGs as Major Constituents in Products Sold or Transferred</t>
  </si>
  <si>
    <r>
      <t xml:space="preserve">For each F-GHG, indicate whether that F-GHG is or is not a "major fluorinated GHG constituent" of a fluorinated gas product that is sold or transferred to another person.  Complete this table ONLY IF ALL THREE OF THE FOLLOWING ARE TRUE:  (1) your facility produces only one fluorinated gas product, (2) emissions consist of a major fluorinated GHG constituent of a fluorinated gas product, AND (3) the product is sold or transferred to another person.  
</t>
    </r>
    <r>
      <rPr>
        <b/>
        <i/>
        <sz val="11"/>
        <color indexed="8"/>
        <rFont val="Arial"/>
        <family val="2"/>
      </rPr>
      <t xml:space="preserve">Note: </t>
    </r>
    <r>
      <rPr>
        <i/>
        <sz val="11"/>
        <color indexed="8"/>
        <rFont val="Arial"/>
        <family val="2"/>
      </rPr>
      <t xml:space="preserve"> A “major F GHG constituent” means a fluorinated GHG constituent of a fluorinated gas product that occurs in concentrations greater than 1 percent by mass.</t>
    </r>
  </si>
  <si>
    <r>
      <t xml:space="preserve">Produced-Transformed F-GHG
</t>
    </r>
    <r>
      <rPr>
        <b/>
        <sz val="11"/>
        <color indexed="18"/>
        <rFont val="Arial"/>
        <family val="2"/>
      </rPr>
      <t>F-GHG Name</t>
    </r>
    <r>
      <rPr>
        <b/>
        <sz val="11"/>
        <color indexed="8"/>
        <rFont val="Arial"/>
        <family val="2"/>
      </rPr>
      <t>:</t>
    </r>
  </si>
  <si>
    <r>
      <rPr>
        <b/>
        <sz val="11"/>
        <color indexed="18"/>
        <rFont val="Arial"/>
        <family val="2"/>
      </rPr>
      <t>h</t>
    </r>
    <r>
      <rPr>
        <b/>
        <vertAlign val="subscript"/>
        <sz val="11"/>
        <color indexed="18"/>
        <rFont val="Arial"/>
        <family val="2"/>
      </rPr>
      <t>fj</t>
    </r>
  </si>
  <si>
    <r>
      <rPr>
        <b/>
        <sz val="11"/>
        <color indexed="18"/>
        <rFont val="Arial"/>
        <family val="2"/>
      </rPr>
      <t>N</t>
    </r>
    <r>
      <rPr>
        <b/>
        <vertAlign val="subscript"/>
        <sz val="11"/>
        <color indexed="18"/>
        <rFont val="Arial"/>
        <family val="2"/>
      </rPr>
      <t>fj</t>
    </r>
  </si>
  <si>
    <r>
      <rPr>
        <b/>
        <sz val="11"/>
        <color indexed="18"/>
        <rFont val="Arial"/>
        <family val="2"/>
      </rPr>
      <t>F</t>
    </r>
    <r>
      <rPr>
        <b/>
        <vertAlign val="subscript"/>
        <sz val="11"/>
        <color indexed="18"/>
        <rFont val="Arial"/>
        <family val="2"/>
      </rPr>
      <t>fj</t>
    </r>
  </si>
  <si>
    <r>
      <rPr>
        <b/>
        <sz val="11"/>
        <color indexed="18"/>
        <rFont val="Arial"/>
        <family val="2"/>
      </rPr>
      <t>E</t>
    </r>
    <r>
      <rPr>
        <b/>
        <vertAlign val="subscript"/>
        <sz val="11"/>
        <color indexed="18"/>
        <rFont val="Arial"/>
        <family val="2"/>
      </rPr>
      <t>Cf</t>
    </r>
  </si>
  <si>
    <t>Destruction of Prev. Produced</t>
  </si>
  <si>
    <t xml:space="preserve"> Is the F GHG a Major Constituent of a product that is sold or transferred to another person?  Indicate Yes or No</t>
  </si>
  <si>
    <t>Perfluoroethyl vinyl ether</t>
  </si>
  <si>
    <t>HFE-356mmz1</t>
  </si>
  <si>
    <t>Perfluoropropyl vinyl ether</t>
  </si>
  <si>
    <t>2H-perfluoro(5-methyl-3,6-dioxanonane)</t>
  </si>
  <si>
    <t>Trifluoromethanesulfonyl fluoride</t>
  </si>
  <si>
    <t>Carbonic difluoride</t>
  </si>
  <si>
    <t>Trifluoroacetyl fluoride</t>
  </si>
  <si>
    <t>PFC-5-1-14 (Perfluorohexane, FC 72)</t>
  </si>
  <si>
    <t>Perfluorodiethyl ether</t>
  </si>
  <si>
    <t>Perfluorobutanesulfonyl fluoride</t>
  </si>
  <si>
    <t>Perfluoropropionyl fluoride</t>
  </si>
  <si>
    <t>Perfluorobutyliodide</t>
  </si>
  <si>
    <t>Hexafluorooxetane</t>
  </si>
  <si>
    <t>Hexafluoropropylene oxide</t>
  </si>
  <si>
    <t>Propanoic Acid, 3-[1-[Difluoro [ (Trifluoroethenyl oxy] Methyl]-1,2,2,2-Tetrafluoroethoxy] -2,2,3,3-Tetrafluoro-, Methyl Ester</t>
  </si>
  <si>
    <t>C5F10O</t>
  </si>
  <si>
    <t>C8HF17O2</t>
  </si>
  <si>
    <t>CF3SO2F</t>
  </si>
  <si>
    <t>C2F4O</t>
  </si>
  <si>
    <t>C4F10O</t>
  </si>
  <si>
    <t>CF3(CF2)3SO2F</t>
  </si>
  <si>
    <t>C3F6O</t>
  </si>
  <si>
    <t>C4F9I</t>
  </si>
  <si>
    <t>C9 H3 F13 O4</t>
  </si>
  <si>
    <t>C3F8O</t>
  </si>
  <si>
    <t>10493-43-3</t>
  </si>
  <si>
    <t>1623-05-8</t>
  </si>
  <si>
    <t>3330-14-1</t>
  </si>
  <si>
    <t>335-05-7</t>
  </si>
  <si>
    <t>353-50-4</t>
  </si>
  <si>
    <t>354-34-7</t>
  </si>
  <si>
    <t>358-21-4</t>
  </si>
  <si>
    <t>375-72-4</t>
  </si>
  <si>
    <t>422-61-7</t>
  </si>
  <si>
    <t>423-39-2</t>
  </si>
  <si>
    <t>425-82-1</t>
  </si>
  <si>
    <t>63863-43-4</t>
  </si>
  <si>
    <t>665-16-7</t>
  </si>
  <si>
    <t>Chemical Name</t>
  </si>
  <si>
    <t>Listing of f-GHGs for Use in Subpart L Inputs Form</t>
  </si>
  <si>
    <r>
      <t xml:space="preserve">The following f-GHGs are listed only by name in the f-GHG pick lists on the preceding tabs.  The f-GHGs below are presented in the same order as in the pick lists.  </t>
    </r>
    <r>
      <rPr>
        <b/>
        <sz val="10"/>
        <color indexed="8"/>
        <rFont val="Arial"/>
        <family val="2"/>
      </rPr>
      <t>Use Ctrl+F to search this list by name or CASRN</t>
    </r>
    <r>
      <rPr>
        <sz val="10"/>
        <color indexed="8"/>
        <rFont val="Arial"/>
        <family val="2"/>
      </rPr>
      <t>.  Once you have identified the f-GHG please note the f-GHG name used in this Inputs Form and its location within the pick list so that you can more easily locate it in the pick lists.</t>
    </r>
  </si>
  <si>
    <t>Chemical Formula</t>
  </si>
  <si>
    <t>F-GHG Group</t>
  </si>
  <si>
    <t>Fully fluorinated GHGs</t>
  </si>
  <si>
    <t>Fluorinated formates</t>
  </si>
  <si>
    <t>Fluorotelomer alcohols</t>
  </si>
  <si>
    <t>Fluorinated GHGs with carbon-iodine bond(s)</t>
  </si>
  <si>
    <t>428-59-1</t>
  </si>
  <si>
    <t>Fluorinated acetates, carbonofluoridates, and fluorinated alcohols other than fluorotelomer alcohols</t>
  </si>
  <si>
    <t>Saturated hydrofluoroethers (HFEs) and hydrochlorofluoroethers (HCFEs) with 1 carbon-hydrogen bond</t>
  </si>
  <si>
    <t>Saturated HFEs and HCFEs with 3 or more carbon-hydrogen bonds</t>
  </si>
  <si>
    <t>Saturated HFEs and HCFEs with 2 carbon-hydrogen bonds</t>
  </si>
  <si>
    <t>Saturated hydrofluorocarbons (HFCs) with 2 or fewer carbon-hydrogen bonds</t>
  </si>
  <si>
    <t>Saturated HFCs with 3 or more carbon-hydrogen bonds</t>
  </si>
  <si>
    <t>CF3OCF=CF2</t>
  </si>
  <si>
    <t>FC-3283/FC-8270 (Perfluorotripropylamine)</t>
  </si>
  <si>
    <t>FC-3284 (Perfluoromethylmorpholine)</t>
  </si>
  <si>
    <t>FC-770 (Perfluoroisopropylmorpholine)</t>
  </si>
  <si>
    <t>HFE-7300 (1,1,1,2,2,3,4,5,5,5-decafluoro-3-methoxy-4-trifluoromethyl-pentane)</t>
  </si>
  <si>
    <t>HFE-7500 (3-ethoxy-1,1,1,2,3,4,4,5,5,6,6,6-dodecafluoro-2-trifluoromethyl-hexane)</t>
  </si>
  <si>
    <t>Pentafluoro(trifluoromethoxy)-ethane</t>
  </si>
  <si>
    <t>HCFC-1233zd(E)</t>
  </si>
  <si>
    <t>1,1,1,3,3,5,5,7,7,9,9,11,11-tridecafluoro-2,4,6,8,10-pentaoxadodecan-12-oyl fluoride</t>
  </si>
  <si>
    <t>C5F13N</t>
  </si>
  <si>
    <t>Perfluorocyclohexane</t>
  </si>
  <si>
    <t>HEPTAFLUOROPROPYL TRIFLUOROMETHYL ETHER</t>
  </si>
  <si>
    <t>Perfluoro-2-(2-Fluorosulfonylethoxy) Propyl Vinyl Ether</t>
  </si>
  <si>
    <t>Perfluoro(methylcyclopropane)</t>
  </si>
  <si>
    <t>C7F14O6</t>
  </si>
  <si>
    <t>C6F12</t>
  </si>
  <si>
    <t>C7F14O4S</t>
  </si>
  <si>
    <t>C4F8</t>
  </si>
  <si>
    <t>21703-49-1</t>
  </si>
  <si>
    <t>2062-98-8</t>
  </si>
  <si>
    <t>678-29-5</t>
  </si>
  <si>
    <t>355-68-0</t>
  </si>
  <si>
    <t>59426-77-6</t>
  </si>
  <si>
    <t>16090-14-5</t>
  </si>
  <si>
    <t>379-16-8</t>
  </si>
  <si>
    <t>2,3,3,3-Tetrafluoro-2-(heptafluoropropoxy)propanoyl fluoride</t>
  </si>
  <si>
    <t>Go to Production Transformation tab</t>
  </si>
  <si>
    <t>Go to Container Venting tab</t>
  </si>
  <si>
    <t>Go to Destruction of Prev. Produced tab</t>
  </si>
  <si>
    <t>CLICK HERE to go to Part 2</t>
  </si>
  <si>
    <t>CLICK HERE to go to Part 3</t>
  </si>
  <si>
    <r>
      <rPr>
        <b/>
        <i/>
        <sz val="28"/>
        <color theme="1"/>
        <rFont val="Arial"/>
        <family val="2"/>
      </rPr>
      <t>E</t>
    </r>
    <r>
      <rPr>
        <b/>
        <i/>
        <vertAlign val="subscript"/>
        <sz val="28"/>
        <color theme="1"/>
        <rFont val="Arial"/>
        <family val="2"/>
      </rPr>
      <t>D</t>
    </r>
    <r>
      <rPr>
        <b/>
        <i/>
        <sz val="28"/>
        <color theme="1"/>
        <rFont val="Arial"/>
        <family val="2"/>
      </rPr>
      <t xml:space="preserve"> </t>
    </r>
    <r>
      <rPr>
        <b/>
        <sz val="28"/>
        <color theme="1"/>
        <rFont val="Arial"/>
        <family val="2"/>
      </rPr>
      <t xml:space="preserve">= </t>
    </r>
    <r>
      <rPr>
        <b/>
        <i/>
        <sz val="28"/>
        <color theme="1"/>
        <rFont val="Arial"/>
        <family val="2"/>
      </rPr>
      <t>RE</t>
    </r>
    <r>
      <rPr>
        <b/>
        <i/>
        <vertAlign val="subscript"/>
        <sz val="28"/>
        <color theme="1"/>
        <rFont val="Arial"/>
        <family val="2"/>
      </rPr>
      <t>D</t>
    </r>
    <r>
      <rPr>
        <b/>
        <sz val="28"/>
        <color theme="1"/>
        <rFont val="Arial"/>
        <family val="2"/>
      </rPr>
      <t xml:space="preserve"> * (1 - </t>
    </r>
    <r>
      <rPr>
        <b/>
        <i/>
        <sz val="28"/>
        <color theme="1"/>
        <rFont val="Arial"/>
        <family val="2"/>
      </rPr>
      <t>DE</t>
    </r>
    <r>
      <rPr>
        <b/>
        <sz val="28"/>
        <color theme="1"/>
        <rFont val="Arial"/>
        <family val="2"/>
      </rPr>
      <t>)  (Eq. L-31)</t>
    </r>
  </si>
  <si>
    <t>Space is provided for up to 100 destruction device and F-GHG combinations</t>
  </si>
  <si>
    <r>
      <t>E</t>
    </r>
    <r>
      <rPr>
        <i/>
        <vertAlign val="subscript"/>
        <sz val="28"/>
        <color theme="1"/>
        <rFont val="Arial"/>
        <family val="2"/>
      </rPr>
      <t>PV</t>
    </r>
    <r>
      <rPr>
        <i/>
        <sz val="28"/>
        <color theme="1"/>
        <rFont val="Arial"/>
        <family val="2"/>
      </rPr>
      <t xml:space="preserve"> = EF</t>
    </r>
    <r>
      <rPr>
        <i/>
        <vertAlign val="subscript"/>
        <sz val="28"/>
        <color theme="1"/>
        <rFont val="Arial"/>
        <family val="2"/>
      </rPr>
      <t>PV - C</t>
    </r>
    <r>
      <rPr>
        <i/>
        <sz val="28"/>
        <color theme="1"/>
        <rFont val="Arial"/>
        <family val="2"/>
      </rPr>
      <t xml:space="preserve"> * Activity</t>
    </r>
    <r>
      <rPr>
        <i/>
        <vertAlign val="subscript"/>
        <sz val="28"/>
        <color theme="1"/>
        <rFont val="Arial"/>
        <family val="2"/>
      </rPr>
      <t>C</t>
    </r>
    <r>
      <rPr>
        <i/>
        <sz val="28"/>
        <color theme="1"/>
        <rFont val="Arial"/>
        <family val="2"/>
      </rPr>
      <t xml:space="preserve"> + ECF</t>
    </r>
    <r>
      <rPr>
        <i/>
        <vertAlign val="subscript"/>
        <sz val="28"/>
        <color theme="1"/>
        <rFont val="Arial"/>
        <family val="2"/>
      </rPr>
      <t>PV - U</t>
    </r>
    <r>
      <rPr>
        <i/>
        <sz val="28"/>
        <color theme="1"/>
        <rFont val="Arial"/>
        <family val="2"/>
      </rPr>
      <t xml:space="preserve"> * Activity</t>
    </r>
    <r>
      <rPr>
        <i/>
        <vertAlign val="subscript"/>
        <sz val="28"/>
        <color theme="1"/>
        <rFont val="Arial"/>
        <family val="2"/>
      </rPr>
      <t>U</t>
    </r>
    <r>
      <rPr>
        <i/>
        <sz val="28"/>
        <color theme="1"/>
        <rFont val="Arial"/>
        <family val="2"/>
      </rPr>
      <t xml:space="preserve">  </t>
    </r>
    <r>
      <rPr>
        <sz val="28"/>
        <color theme="1"/>
        <rFont val="Arial"/>
        <family val="2"/>
      </rPr>
      <t>(Eq. L-21)</t>
    </r>
  </si>
  <si>
    <r>
      <rPr>
        <i/>
        <sz val="28"/>
        <color theme="1"/>
        <rFont val="Arial"/>
        <family val="2"/>
      </rPr>
      <t>E</t>
    </r>
    <r>
      <rPr>
        <i/>
        <vertAlign val="subscript"/>
        <sz val="28"/>
        <color theme="1"/>
        <rFont val="Arial"/>
        <family val="2"/>
      </rPr>
      <t>PV</t>
    </r>
    <r>
      <rPr>
        <i/>
        <sz val="28"/>
        <color theme="1"/>
        <rFont val="Arial"/>
        <family val="2"/>
      </rPr>
      <t xml:space="preserve"> = ECF</t>
    </r>
    <r>
      <rPr>
        <i/>
        <vertAlign val="subscript"/>
        <sz val="28"/>
        <color theme="1"/>
        <rFont val="Arial"/>
        <family val="2"/>
      </rPr>
      <t>PV</t>
    </r>
    <r>
      <rPr>
        <i/>
        <sz val="28"/>
        <color theme="1"/>
        <rFont val="Arial"/>
        <family val="2"/>
      </rPr>
      <t xml:space="preserve"> * Activity</t>
    </r>
    <r>
      <rPr>
        <sz val="28"/>
        <color theme="1"/>
        <rFont val="Arial"/>
        <family val="2"/>
      </rPr>
      <t xml:space="preserve">  (Eq. L-26)</t>
    </r>
  </si>
  <si>
    <r>
      <rPr>
        <i/>
        <sz val="28"/>
        <color theme="1"/>
        <rFont val="Arial"/>
        <family val="2"/>
      </rPr>
      <t>E</t>
    </r>
    <r>
      <rPr>
        <i/>
        <vertAlign val="subscript"/>
        <sz val="28"/>
        <color theme="1"/>
        <rFont val="Arial"/>
        <family val="2"/>
      </rPr>
      <t>PV</t>
    </r>
    <r>
      <rPr>
        <i/>
        <sz val="28"/>
        <color theme="1"/>
        <rFont val="Arial"/>
        <family val="2"/>
      </rPr>
      <t xml:space="preserve"> = EF</t>
    </r>
    <r>
      <rPr>
        <i/>
        <vertAlign val="subscript"/>
        <sz val="28"/>
        <color theme="1"/>
        <rFont val="Arial"/>
        <family val="2"/>
      </rPr>
      <t>PV - U</t>
    </r>
    <r>
      <rPr>
        <i/>
        <sz val="28"/>
        <color theme="1"/>
        <rFont val="Arial"/>
        <family val="2"/>
      </rPr>
      <t xml:space="preserve"> *</t>
    </r>
    <r>
      <rPr>
        <sz val="28"/>
        <color theme="1"/>
        <rFont val="Arial"/>
        <family val="2"/>
      </rPr>
      <t xml:space="preserve"> (</t>
    </r>
    <r>
      <rPr>
        <i/>
        <sz val="28"/>
        <color theme="1"/>
        <rFont val="Arial"/>
        <family val="2"/>
      </rPr>
      <t>Activity</t>
    </r>
    <r>
      <rPr>
        <i/>
        <vertAlign val="subscript"/>
        <sz val="28"/>
        <color theme="1"/>
        <rFont val="Arial"/>
        <family val="2"/>
      </rPr>
      <t>U</t>
    </r>
    <r>
      <rPr>
        <i/>
        <sz val="28"/>
        <color theme="1"/>
        <rFont val="Arial"/>
        <family val="2"/>
      </rPr>
      <t xml:space="preserve"> + Activity</t>
    </r>
    <r>
      <rPr>
        <i/>
        <vertAlign val="subscript"/>
        <sz val="28"/>
        <color theme="1"/>
        <rFont val="Arial"/>
        <family val="2"/>
      </rPr>
      <t>C</t>
    </r>
    <r>
      <rPr>
        <i/>
        <sz val="28"/>
        <color theme="1"/>
        <rFont val="Arial"/>
        <family val="2"/>
      </rPr>
      <t xml:space="preserve"> *</t>
    </r>
    <r>
      <rPr>
        <sz val="28"/>
        <color theme="1"/>
        <rFont val="Arial"/>
        <family val="2"/>
      </rPr>
      <t xml:space="preserve"> (1 -</t>
    </r>
    <r>
      <rPr>
        <i/>
        <sz val="28"/>
        <color theme="1"/>
        <rFont val="Arial"/>
        <family val="2"/>
      </rPr>
      <t xml:space="preserve"> DE</t>
    </r>
    <r>
      <rPr>
        <sz val="28"/>
        <color theme="1"/>
        <rFont val="Arial"/>
        <family val="2"/>
      </rPr>
      <t>))  (Eq. L-22)</t>
    </r>
  </si>
  <si>
    <r>
      <rPr>
        <i/>
        <sz val="28"/>
        <color theme="1"/>
        <rFont val="Arial"/>
        <family val="2"/>
      </rPr>
      <t>E</t>
    </r>
    <r>
      <rPr>
        <i/>
        <vertAlign val="subscript"/>
        <sz val="28"/>
        <color theme="1"/>
        <rFont val="Arial"/>
        <family val="2"/>
      </rPr>
      <t>PV</t>
    </r>
    <r>
      <rPr>
        <i/>
        <sz val="28"/>
        <color theme="1"/>
        <rFont val="Arial"/>
        <family val="2"/>
      </rPr>
      <t xml:space="preserve"> = ECF</t>
    </r>
    <r>
      <rPr>
        <i/>
        <vertAlign val="subscript"/>
        <sz val="28"/>
        <color theme="1"/>
        <rFont val="Arial"/>
        <family val="2"/>
      </rPr>
      <t>PV</t>
    </r>
    <r>
      <rPr>
        <i/>
        <sz val="28"/>
        <color theme="1"/>
        <rFont val="Arial"/>
        <family val="2"/>
      </rPr>
      <t xml:space="preserve"> *</t>
    </r>
    <r>
      <rPr>
        <sz val="28"/>
        <color theme="1"/>
        <rFont val="Arial"/>
        <family val="2"/>
      </rPr>
      <t xml:space="preserve"> (</t>
    </r>
    <r>
      <rPr>
        <i/>
        <sz val="28"/>
        <color theme="1"/>
        <rFont val="Arial"/>
        <family val="2"/>
      </rPr>
      <t>Activity</t>
    </r>
    <r>
      <rPr>
        <i/>
        <vertAlign val="subscript"/>
        <sz val="28"/>
        <color theme="1"/>
        <rFont val="Arial"/>
        <family val="2"/>
      </rPr>
      <t>U</t>
    </r>
    <r>
      <rPr>
        <i/>
        <sz val="28"/>
        <color theme="1"/>
        <rFont val="Arial"/>
        <family val="2"/>
      </rPr>
      <t xml:space="preserve"> + Activity</t>
    </r>
    <r>
      <rPr>
        <i/>
        <vertAlign val="subscript"/>
        <sz val="28"/>
        <color theme="1"/>
        <rFont val="Arial"/>
        <family val="2"/>
      </rPr>
      <t>C</t>
    </r>
    <r>
      <rPr>
        <i/>
        <sz val="28"/>
        <color theme="1"/>
        <rFont val="Arial"/>
        <family val="2"/>
      </rPr>
      <t xml:space="preserve"> </t>
    </r>
    <r>
      <rPr>
        <sz val="28"/>
        <color theme="1"/>
        <rFont val="Arial"/>
        <family val="2"/>
      </rPr>
      <t xml:space="preserve">(1 - </t>
    </r>
    <r>
      <rPr>
        <i/>
        <sz val="28"/>
        <color theme="1"/>
        <rFont val="Arial"/>
        <family val="2"/>
      </rPr>
      <t>DE</t>
    </r>
    <r>
      <rPr>
        <sz val="28"/>
        <color theme="1"/>
        <rFont val="Arial"/>
        <family val="2"/>
      </rPr>
      <t>))  (Eq. L-27)</t>
    </r>
  </si>
  <si>
    <t>(Eq. L-34)</t>
  </si>
  <si>
    <t>CLICK HERE</t>
  </si>
  <si>
    <t>Optional table:</t>
  </si>
  <si>
    <t>Optional - Is process batch or continuous?</t>
  </si>
  <si>
    <t>For each process, indicate whether the process was batch or continuous. While optional, this information assists in the data verification for this subpart. Providing the optional data may result in your receiving fewer validation and verification messages.
This table is optional.</t>
  </si>
  <si>
    <t>Batch or Continuous?</t>
  </si>
  <si>
    <t>After you have completed the information in Part 1, click this button to proceed to the optional table to indicate whether the process is batch or continuous.</t>
  </si>
  <si>
    <t>R.5</t>
  </si>
  <si>
    <t>c-C3F6</t>
  </si>
  <si>
    <t>c-C4F8</t>
  </si>
  <si>
    <t>HFE-254cb1</t>
  </si>
  <si>
    <t>CF3OCF(CF3)CF2OCF2OCF3</t>
  </si>
  <si>
    <t>69991-67-9 (b)</t>
  </si>
  <si>
    <t>Fluorinated aldehydes, fluorinated ketones, and non-cyclic forms of the following: unsaturated perfluorocarbons (PFCs), unsaturated HFCs, unsaturated CFCs, unsaturated HCFCs, unsaturated BFCs, unsaturated BCFCs, unsaturated HBFCs, unsaturated HBCFCs, unsaturated halogenated ethers and unsaturated halogenated esters</t>
  </si>
  <si>
    <t>Remaining fluorinated GHGs</t>
  </si>
  <si>
    <t>CBr2F2</t>
  </si>
  <si>
    <t>Cyclic forms of the following: unsaturated perfluorocarbons (PFCs), unsaturated HFCs, unsaturated CFCs, unsaturated hydrochlorofluorocarbons (HCFCs), unsaturated bromofluorocarbons (BFCs), unsaturated bromochlorofluorocarbons (BCFCs), unsaturated hydrobromofluorocarbons (HBFCs), unsaturated hydrobromochlorofluorocarbons (HBCFCs), unsaturated halogenated ethers, and unsaturated halogenated esters</t>
  </si>
  <si>
    <t>c-C4F8O</t>
  </si>
  <si>
    <t>FC-70</t>
  </si>
  <si>
    <t>N(CF2CF2CF2CF2CF3)3</t>
  </si>
  <si>
    <t>338-84-1</t>
  </si>
  <si>
    <t>N(CF2CF2CF3)3</t>
  </si>
  <si>
    <t>FC-5311 (Perfluoroperhydrophenanthrene)</t>
  </si>
  <si>
    <t>C14F24</t>
  </si>
  <si>
    <t>306-91-2</t>
  </si>
  <si>
    <t>(CF3)2CFCFOC2H5CF2CF2CF3</t>
  </si>
  <si>
    <t>n-C3F7CFOC2H5CF(CF3)2</t>
  </si>
  <si>
    <t>HT-55</t>
  </si>
  <si>
    <t>CF3(OCFCF3CF2)n-(OCF2)m-OCF3</t>
  </si>
  <si>
    <t>69991-67-9 (a)</t>
  </si>
  <si>
    <t>HT-90</t>
  </si>
  <si>
    <t>69991-67-9 (c)</t>
  </si>
  <si>
    <t>HT-110</t>
  </si>
  <si>
    <t>69991-67-9 (d)</t>
  </si>
  <si>
    <t>HT-135</t>
  </si>
  <si>
    <t>69991-67-9 (e)</t>
  </si>
  <si>
    <t>HT-170</t>
  </si>
  <si>
    <t>69991-67-9 (f)</t>
  </si>
  <si>
    <t>DO2-TS</t>
  </si>
  <si>
    <t>69991-67-9 (g)</t>
  </si>
  <si>
    <t>HT-200</t>
  </si>
  <si>
    <t>69991-67-9 (h)</t>
  </si>
  <si>
    <t>HT-230</t>
  </si>
  <si>
    <t>69991-67-9 (i)</t>
  </si>
  <si>
    <t>LS-200</t>
  </si>
  <si>
    <t>69991-67-9 (m)</t>
  </si>
  <si>
    <t>LS-215</t>
  </si>
  <si>
    <t>69991-67-9 (n)</t>
  </si>
  <si>
    <t>LS-230</t>
  </si>
  <si>
    <t>69991-67-9 (j)</t>
  </si>
  <si>
    <t>HS-240</t>
  </si>
  <si>
    <t>69991-67-9 (k)</t>
  </si>
  <si>
    <t>HS-260</t>
  </si>
  <si>
    <t>69991-67-9 (l)</t>
  </si>
  <si>
    <t>D03</t>
  </si>
  <si>
    <t>69991-67-9 (o)</t>
  </si>
  <si>
    <t>HT-270</t>
  </si>
  <si>
    <t>69991-67-9 (p)</t>
  </si>
  <si>
    <t>Galden ZT-85</t>
  </si>
  <si>
    <t>161075-02-01 (a)</t>
  </si>
  <si>
    <t>Galden ZT-130</t>
  </si>
  <si>
    <t>HCF2OCF2OCF2CF2OCF2H</t>
  </si>
  <si>
    <t>161075-02-01 (b)</t>
  </si>
  <si>
    <t>Galden ZT-150</t>
  </si>
  <si>
    <t>161075-02-01 (c)</t>
  </si>
  <si>
    <t>COF2</t>
  </si>
  <si>
    <t>Perfluorosolv PFS-2</t>
  </si>
  <si>
    <t>69991-67-9 (q)</t>
  </si>
  <si>
    <t>DET</t>
  </si>
  <si>
    <t>69991-67-9 (r)</t>
  </si>
  <si>
    <t>HT-80</t>
  </si>
  <si>
    <t>69991-67-9 (s)</t>
  </si>
  <si>
    <t>D05</t>
  </si>
  <si>
    <t>69991-67-9 (t)</t>
  </si>
  <si>
    <t>Hexafluoro-2-butyne</t>
  </si>
  <si>
    <t>C4F6</t>
  </si>
  <si>
    <t>692-50-2</t>
  </si>
  <si>
    <t>C6F12O2</t>
  </si>
  <si>
    <t>LS-240</t>
  </si>
  <si>
    <t>69991-67-9 (u)</t>
  </si>
  <si>
    <t>LS-260</t>
  </si>
  <si>
    <t>69991-67-9 (v)</t>
  </si>
  <si>
    <t>HFO-1336mzz(E)</t>
  </si>
  <si>
    <t>(E)-CF3CH=CHCF3</t>
  </si>
  <si>
    <t>66711-86-2</t>
  </si>
  <si>
    <t>HFC-1132(E)</t>
  </si>
  <si>
    <t>C2H2F2</t>
  </si>
  <si>
    <t>1630-78-0</t>
  </si>
  <si>
    <t>Perfluorotriethylamine</t>
  </si>
  <si>
    <t>N(C2F5)3</t>
  </si>
  <si>
    <t>359-70-6</t>
  </si>
  <si>
    <t>Perfluorotributylamine</t>
  </si>
  <si>
    <t>N(CF2CF2CF2CF3)3</t>
  </si>
  <si>
    <t>311-89-7</t>
  </si>
  <si>
    <t>(4s,5s)-1,1,2,2,3,3,4,5-octafluorocyclopentane</t>
  </si>
  <si>
    <t>trans-cyc (-CF2CF2CF2CHFCHF-)</t>
  </si>
  <si>
    <t>158389-18-5</t>
  </si>
  <si>
    <t>1,1,2,2,3,3-hexafluorocyclopentane</t>
  </si>
  <si>
    <t>cyc (-CF2CF2CF2CH2CH2-)</t>
  </si>
  <si>
    <t>123768-18-3</t>
  </si>
  <si>
    <t>1,1,2,2,3,3,4-heptafluorocyclopentane</t>
  </si>
  <si>
    <t>cyc (-CF2CF2CF2CHFCH2-)</t>
  </si>
  <si>
    <t>15290-77-4</t>
  </si>
  <si>
    <t>E-R316c</t>
  </si>
  <si>
    <t>trans-cyc (-CClFCF2CF2CClF-)</t>
  </si>
  <si>
    <t>3832-15-3</t>
  </si>
  <si>
    <t>Saturated chlorofluorocarbons (CFCs)</t>
  </si>
  <si>
    <t>Z-R316c</t>
  </si>
  <si>
    <t>cis-cyc (-CClFCF2CF2CClF-)</t>
  </si>
  <si>
    <t>3934-26-7</t>
  </si>
  <si>
    <t>HCFO-1233zd(Z)</t>
  </si>
  <si>
    <t>(Z)-CF3CH=CHCl</t>
  </si>
  <si>
    <t>99728-16-2</t>
  </si>
  <si>
    <t>HFO-1123</t>
  </si>
  <si>
    <t>CHF=CF2</t>
  </si>
  <si>
    <t>359-11-5</t>
  </si>
  <si>
    <t>HFO-1438ezy(E)</t>
  </si>
  <si>
    <t>(E)-(CF3)2CFCH=CHF</t>
  </si>
  <si>
    <t>14149-41-8</t>
  </si>
  <si>
    <t>HFO-1447fz</t>
  </si>
  <si>
    <t>CF3(CF2)2CH=CH2</t>
  </si>
  <si>
    <t>355-08-8</t>
  </si>
  <si>
    <t>(e)-1-chloro-2-fluoroethene</t>
  </si>
  <si>
    <t>(E)-CHCl=CHF</t>
  </si>
  <si>
    <t>460-16-2</t>
  </si>
  <si>
    <t>3,3,3-trifluoro-2-(trifluoromethyl)prop-1-ene</t>
  </si>
  <si>
    <t>(CF3)2C=CH2</t>
  </si>
  <si>
    <t>382-10-5</t>
  </si>
  <si>
    <t>CFC-1112</t>
  </si>
  <si>
    <t>CClF=CClF</t>
  </si>
  <si>
    <t>598-88-9</t>
  </si>
  <si>
    <t>CFC-1112a</t>
  </si>
  <si>
    <t>CCl2=CF2</t>
  </si>
  <si>
    <t>79-35-6</t>
  </si>
  <si>
    <t>Methyl-perfluoroheptene-ethers</t>
  </si>
  <si>
    <t>CH3OC7F13</t>
  </si>
  <si>
    <t>1708962-18-8, 1708962-19-9</t>
  </si>
  <si>
    <t>Ethenyl 2,2,2-trifluoroacetate</t>
  </si>
  <si>
    <t>CF3COOCH=CH2</t>
  </si>
  <si>
    <t>433-28-3</t>
  </si>
  <si>
    <t>Prop-2-enyl 2,2,2-trifluoroacetate</t>
  </si>
  <si>
    <t>CF3COOCH2CH=CH2</t>
  </si>
  <si>
    <t>383-67-5</t>
  </si>
  <si>
    <t>Hexafluorocyclobutene</t>
  </si>
  <si>
    <t>cyc (-CF=CFCF2CF2-)</t>
  </si>
  <si>
    <t>697-11-0</t>
  </si>
  <si>
    <t>1,3,3,4,4,5,5-heptafluorocyclopentene</t>
  </si>
  <si>
    <t>cyc (-CF2CF2CF2CF=CH-)</t>
  </si>
  <si>
    <t>1892-03-1</t>
  </si>
  <si>
    <t>1,3,3,4,4-pentafluorocyclobutene</t>
  </si>
  <si>
    <t>cyc (-CH=CFCF2CF2-)</t>
  </si>
  <si>
    <t>374-31-2</t>
  </si>
  <si>
    <t>3,3,4,4-tetrafluorocyclobutene</t>
  </si>
  <si>
    <t>cyc (-CH=CHCF2CF2-)</t>
  </si>
  <si>
    <t>2714-38-7</t>
  </si>
  <si>
    <t>1,1,1-trifluoropropan-2-one</t>
  </si>
  <si>
    <t>CF3COCH3</t>
  </si>
  <si>
    <t>421-50-1</t>
  </si>
  <si>
    <t>1,1,1-trifluorobutan-2-one</t>
  </si>
  <si>
    <t>CF3COCH2CH3</t>
  </si>
  <si>
    <t>381-88-4</t>
  </si>
  <si>
    <t>Heptafluoroisobutyronitrile</t>
  </si>
  <si>
    <t>(CF3)2CFCN</t>
  </si>
  <si>
    <t>42532-60-5</t>
  </si>
  <si>
    <t>2,2,3,3,4,4,5,5-Octafluorocyclopentanol</t>
  </si>
  <si>
    <t>cyc (-(CF2)4CH(OH)-)</t>
  </si>
  <si>
    <t>16621-87-7</t>
  </si>
  <si>
    <t>Fully fluorinated GHGs; GWP = 9,200</t>
  </si>
  <si>
    <t>Saturated hydrofluorocarbons (HFCs) with 2 or fewer carbon-hydrogen bonds; GWP = 3,000</t>
  </si>
  <si>
    <t>Saturated HFCs with 3 or more carbon-hydrogen bonds; GWP = 840</t>
  </si>
  <si>
    <t>Saturated hydrofluoroethers (HFEs) and hydrochlorofluoroethers (HCFEs) with 1 carbon-hydrogen bond; GWP =  6,600</t>
  </si>
  <si>
    <t>Saturated HFEs and HCFEs with 2 carbon-hydrogen bonds; GWP = 2,900</t>
  </si>
  <si>
    <t>Saturated HFEs and HCFEs with 3 or more carbon-hydrogen bonds; GWP = 320</t>
  </si>
  <si>
    <t>Fluorinated acetates, carbonofluoridates, and fluorinated alcohols other than fluorotelomer alcohols; GWP = 25</t>
  </si>
  <si>
    <t>Saturated chlorofluorocarbons (CFCs); GWP = 4,900</t>
  </si>
  <si>
    <t>Cyclic forms of the following: unsaturated perfluorocarbons (PFCs), unsaturated HFCs, unsaturated CFCs, unsaturated hydrochlorofluorocarbons (HCFCs), unsaturated bromofluorocarbons (BFCs), unsaturated bromochlorofluorocarbons (BCFCs), unsaturated hydrobromofluorocarbons (HBFCs), unsaturated hydrobromochlorofluorocarbons (HBCFCs), unsaturated halogenated ethers, and unsaturated halogenated esters; GWP = 58</t>
  </si>
  <si>
    <t>Fluorinated aldehydes, fluorinated ketones, and non-cyclic forms of the following: unsaturated perfluorocarbons (PFCs), unsaturated HFCs, unsaturated CFCs, unsaturated HCFCs, unsaturated BFCs, unsaturated BCFCs, unsaturated HBFCs, unsaturated HBCFCs, unsaturated halogenated ethers and unsaturated halogenated esters; GWP = 1</t>
  </si>
  <si>
    <t>Remaining fluorinated GHGs; GWP = 1,800</t>
  </si>
  <si>
    <t>OMB Number: 2060-0629. 
Expiration Date: 02/28/2025</t>
  </si>
  <si>
    <t>[Other_Category_Abbr]</t>
  </si>
  <si>
    <t>Fluorinated aldehydes, fluorinated ketones, and non-cyclic/unsatured forms of the following: PFCs, HFCs, CFCs, HCFCs, BFCs, BCFCs, HBFCs, HBCFCs, halogenated ethers and halogenated esters; GWP = 1</t>
  </si>
  <si>
    <t>[GWP_Other_Abbr]</t>
  </si>
  <si>
    <t>Cyclic forms of the following: unsaturated PFCs, unsaturated HFCs, unsaturated CFCs, unsaturated HCFCs, unsaturated BFCs, unsaturated BCFCs, unsaturated HBFCs, unsaturated HBCFCs, unsaturated halogenated ethers, and unsaturated halogenated esters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</si>
</sst>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000"/>
    <numFmt numFmtId="167" formatCode="0;\-0;;@"/>
  </numFmts>
  <fonts count="48" x14ac:knownFonts="1">
    <font>
      <sz val="11"/>
      <color theme="1"/>
      <name val="Calibri"/>
      <family val="2"/>
      <scheme val="minor"/>
    </font>
    <font>
      <sz val="11"/>
      <color indexed="8"/>
      <name val="Arial"/>
      <family val="2"/>
    </font>
    <font>
      <sz val="8"/>
      <name val="Arial"/>
      <family val="2"/>
    </font>
    <font>
      <b/>
      <sz val="11"/>
      <color indexed="8"/>
      <name val="Arial"/>
      <family val="2"/>
    </font>
    <font>
      <b/>
      <sz val="14"/>
      <name val="Arial"/>
      <family val="2"/>
    </font>
    <font>
      <b/>
      <sz val="11"/>
      <name val="Arial"/>
      <family val="2"/>
    </font>
    <font>
      <sz val="10"/>
      <name val="Arial"/>
      <family val="2"/>
    </font>
    <font>
      <b/>
      <sz val="11"/>
      <color indexed="18"/>
      <name val="Arial"/>
      <family val="2"/>
    </font>
    <font>
      <b/>
      <vertAlign val="subscript"/>
      <sz val="11"/>
      <color indexed="18"/>
      <name val="Arial"/>
      <family val="2"/>
    </font>
    <font>
      <b/>
      <sz val="11"/>
      <color indexed="10"/>
      <name val="Arial"/>
      <family val="2"/>
    </font>
    <font>
      <b/>
      <i/>
      <sz val="14"/>
      <name val="Arial"/>
      <family val="2"/>
    </font>
    <font>
      <b/>
      <sz val="12"/>
      <name val="Arial"/>
      <family val="2"/>
    </font>
    <font>
      <b/>
      <i/>
      <sz val="11"/>
      <color indexed="8"/>
      <name val="Arial"/>
      <family val="2"/>
    </font>
    <font>
      <i/>
      <sz val="11"/>
      <color indexed="8"/>
      <name val="Arial"/>
      <family val="2"/>
    </font>
    <font>
      <sz val="10"/>
      <color indexed="8"/>
      <name val="Arial"/>
      <family val="2"/>
    </font>
    <font>
      <b/>
      <sz val="10"/>
      <color indexed="8"/>
      <name val="Arial"/>
      <family val="2"/>
    </font>
    <font>
      <sz val="11"/>
      <name val="Arial"/>
      <family val="2"/>
    </font>
    <font>
      <u/>
      <sz val="8.8000000000000007"/>
      <color theme="10"/>
      <name val="Calibri"/>
      <family val="2"/>
    </font>
    <font>
      <b/>
      <sz val="14"/>
      <color theme="1"/>
      <name val="Arial"/>
      <family val="2"/>
    </font>
    <font>
      <sz val="8"/>
      <color rgb="FF000000"/>
      <name val="Arial"/>
      <family val="2"/>
    </font>
    <font>
      <sz val="8"/>
      <color theme="1"/>
      <name val="Arial"/>
      <family val="2"/>
    </font>
    <font>
      <sz val="11"/>
      <color theme="0"/>
      <name val="Arial"/>
      <family val="2"/>
    </font>
    <font>
      <sz val="11"/>
      <color theme="1"/>
      <name val="Arial"/>
      <family val="2"/>
    </font>
    <font>
      <b/>
      <sz val="11"/>
      <color theme="1"/>
      <name val="Arial"/>
      <family val="2"/>
    </font>
    <font>
      <sz val="11"/>
      <color rgb="FFFF0000"/>
      <name val="Arial"/>
      <family val="2"/>
    </font>
    <font>
      <b/>
      <sz val="12"/>
      <color theme="1"/>
      <name val="Arial"/>
      <family val="2"/>
    </font>
    <font>
      <b/>
      <sz val="11"/>
      <color rgb="FF000099"/>
      <name val="Arial"/>
      <family val="2"/>
    </font>
    <font>
      <b/>
      <sz val="11"/>
      <color rgb="FF000000"/>
      <name val="Arial"/>
      <family val="2"/>
    </font>
    <font>
      <b/>
      <i/>
      <sz val="11"/>
      <color theme="1"/>
      <name val="Arial"/>
      <family val="2"/>
    </font>
    <font>
      <b/>
      <sz val="14"/>
      <color rgb="FFFF0000"/>
      <name val="Arial"/>
      <family val="2"/>
    </font>
    <font>
      <sz val="11"/>
      <color theme="0" tint="-0.14999847407452621"/>
      <name val="Arial"/>
      <family val="2"/>
    </font>
    <font>
      <sz val="10"/>
      <color theme="1"/>
      <name val="Arial"/>
      <family val="2"/>
    </font>
    <font>
      <sz val="12"/>
      <color theme="1"/>
      <name val="Arial"/>
      <family val="2"/>
    </font>
    <font>
      <sz val="12"/>
      <color rgb="FFFF0000"/>
      <name val="Arial"/>
      <family val="2"/>
    </font>
    <font>
      <sz val="10"/>
      <color rgb="FFFF0000"/>
      <name val="Arial"/>
      <family val="2"/>
    </font>
    <font>
      <sz val="11"/>
      <color rgb="FF000000"/>
      <name val="Arial"/>
      <family val="2"/>
    </font>
    <font>
      <b/>
      <sz val="10"/>
      <color theme="1"/>
      <name val="Arial"/>
      <family val="2"/>
    </font>
    <font>
      <i/>
      <sz val="11"/>
      <color theme="1"/>
      <name val="Arial"/>
      <family val="2"/>
    </font>
    <font>
      <b/>
      <sz val="28"/>
      <color theme="1"/>
      <name val="Arial"/>
      <family val="2"/>
    </font>
    <font>
      <b/>
      <i/>
      <sz val="28"/>
      <color theme="1"/>
      <name val="Arial"/>
      <family val="2"/>
    </font>
    <font>
      <b/>
      <i/>
      <vertAlign val="subscript"/>
      <sz val="28"/>
      <color theme="1"/>
      <name val="Arial"/>
      <family val="2"/>
    </font>
    <font>
      <b/>
      <i/>
      <sz val="11"/>
      <name val="Arial"/>
      <family val="2"/>
    </font>
    <font>
      <i/>
      <sz val="28"/>
      <color theme="1"/>
      <name val="Arial"/>
      <family val="2"/>
    </font>
    <font>
      <i/>
      <vertAlign val="subscript"/>
      <sz val="28"/>
      <color theme="1"/>
      <name val="Arial"/>
      <family val="2"/>
    </font>
    <font>
      <sz val="28"/>
      <color theme="1"/>
      <name val="Arial"/>
      <family val="2"/>
    </font>
    <font>
      <sz val="18"/>
      <color theme="1"/>
      <name val="Arial"/>
      <family val="2"/>
    </font>
    <font>
      <sz val="11"/>
      <color rgb="FFC00000"/>
      <name val="Arial"/>
      <family val="2"/>
    </font>
    <font>
      <b/>
      <sz val="12"/>
      <color rgb="FF0000FF"/>
      <name val="Arial"/>
      <family val="2"/>
    </font>
  </fonts>
  <fills count="9">
    <fill>
      <patternFill patternType="none"/>
    </fill>
    <fill>
      <patternFill patternType="gray125"/>
    </fill>
    <fill>
      <patternFill patternType="solid">
        <fgColor rgb="FF99CCFF"/>
        <bgColor indexed="64"/>
      </patternFill>
    </fill>
    <fill>
      <patternFill patternType="solid">
        <fgColor theme="0" tint="-0.249977111117893"/>
        <bgColor indexed="64"/>
      </patternFill>
    </fill>
    <fill>
      <patternFill patternType="solid">
        <fgColor rgb="FFC0C0C0"/>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FF99"/>
        <bgColor indexed="64"/>
      </patternFill>
    </fill>
  </fills>
  <borders count="53">
    <border>
      <left/>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medium">
        <color theme="1"/>
      </left>
      <right/>
      <top/>
      <bottom/>
      <diagonal/>
    </border>
    <border>
      <left/>
      <right/>
      <top style="medium">
        <color rgb="FFFF0000"/>
      </top>
      <bottom/>
      <diagonal/>
    </border>
    <border>
      <left/>
      <right/>
      <top/>
      <bottom style="medium">
        <color rgb="FFFF0000"/>
      </bottom>
      <diagonal/>
    </border>
    <border>
      <left style="thin">
        <color rgb="FFFF0000"/>
      </left>
      <right style="thin">
        <color rgb="FFFF0000"/>
      </right>
      <top style="thin">
        <color rgb="FFFF0000"/>
      </top>
      <bottom/>
      <diagonal/>
    </border>
    <border>
      <left style="thin">
        <color rgb="FFFF0000"/>
      </left>
      <right style="thin">
        <color rgb="FFFF0000"/>
      </right>
      <top style="thin">
        <color indexed="64"/>
      </top>
      <bottom style="thin">
        <color rgb="FFFF0000"/>
      </bottom>
      <diagonal/>
    </border>
    <border>
      <left style="medium">
        <color theme="1"/>
      </left>
      <right/>
      <top style="medium">
        <color theme="1"/>
      </top>
      <bottom/>
      <diagonal/>
    </border>
    <border>
      <left/>
      <right/>
      <top/>
      <bottom style="medium">
        <color theme="1"/>
      </bottom>
      <diagonal/>
    </border>
    <border>
      <left/>
      <right/>
      <top style="medium">
        <color theme="1"/>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medium">
        <color rgb="FFFF0000"/>
      </top>
      <bottom style="thin">
        <color indexed="64"/>
      </bottom>
      <diagonal/>
    </border>
    <border>
      <left style="medium">
        <color theme="1"/>
      </left>
      <right/>
      <top/>
      <bottom style="thin">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indexed="64"/>
      </right>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6" fillId="0" borderId="0"/>
  </cellStyleXfs>
  <cellXfs count="240">
    <xf numFmtId="0" fontId="0" fillId="0" borderId="0" xfId="0"/>
    <xf numFmtId="0" fontId="18" fillId="0" borderId="0" xfId="0" applyFont="1" applyProtection="1">
      <protection hidden="1"/>
    </xf>
    <xf numFmtId="0" fontId="1" fillId="0" borderId="0" xfId="0" applyFont="1" applyAlignment="1" applyProtection="1">
      <alignment horizontal="right"/>
      <protection hidden="1"/>
    </xf>
    <xf numFmtId="14" fontId="1" fillId="0" borderId="0" xfId="0" applyNumberFormat="1" applyFont="1" applyAlignment="1" applyProtection="1">
      <alignment horizontal="left"/>
      <protection hidden="1"/>
    </xf>
    <xf numFmtId="0" fontId="19" fillId="0" borderId="0" xfId="0" applyFont="1" applyFill="1" applyBorder="1" applyAlignment="1" applyProtection="1">
      <protection hidden="1"/>
    </xf>
    <xf numFmtId="0" fontId="20" fillId="0" borderId="0" xfId="0" applyFont="1" applyAlignment="1" applyProtection="1">
      <protection locked="0" hidden="1"/>
    </xf>
    <xf numFmtId="0" fontId="2" fillId="0" borderId="0" xfId="0" applyFont="1" applyProtection="1">
      <protection locked="0" hidden="1"/>
    </xf>
    <xf numFmtId="14" fontId="21" fillId="0" borderId="0" xfId="0" applyNumberFormat="1" applyFont="1" applyAlignment="1" applyProtection="1">
      <alignment horizontal="left"/>
      <protection hidden="1"/>
    </xf>
    <xf numFmtId="0" fontId="1" fillId="0" borderId="0" xfId="0" applyFont="1" applyFill="1" applyProtection="1">
      <protection hidden="1"/>
    </xf>
    <xf numFmtId="0" fontId="1" fillId="0" borderId="0" xfId="0" applyFont="1" applyAlignment="1" applyProtection="1">
      <alignment horizontal="left"/>
      <protection hidden="1"/>
    </xf>
    <xf numFmtId="0" fontId="22" fillId="2" borderId="1" xfId="0" applyFont="1" applyFill="1" applyBorder="1" applyAlignment="1" applyProtection="1">
      <alignment vertical="center" wrapText="1"/>
      <protection locked="0"/>
    </xf>
    <xf numFmtId="0" fontId="22" fillId="3" borderId="2" xfId="0" applyFont="1" applyFill="1" applyBorder="1" applyAlignment="1" applyProtection="1">
      <alignment vertical="center" wrapText="1"/>
    </xf>
    <xf numFmtId="0" fontId="19" fillId="0" borderId="0" xfId="0" applyFont="1" applyBorder="1" applyAlignment="1" applyProtection="1">
      <protection locked="0" hidden="1"/>
    </xf>
    <xf numFmtId="0" fontId="22" fillId="2" borderId="2" xfId="0" applyFont="1" applyFill="1" applyBorder="1" applyAlignment="1" applyProtection="1">
      <alignment vertical="center" wrapText="1"/>
      <protection locked="0"/>
    </xf>
    <xf numFmtId="0" fontId="22" fillId="0" borderId="0" xfId="0" applyFont="1" applyProtection="1">
      <protection hidden="1"/>
    </xf>
    <xf numFmtId="0" fontId="18" fillId="0" borderId="0" xfId="0" applyFont="1" applyBorder="1" applyProtection="1">
      <protection hidden="1"/>
    </xf>
    <xf numFmtId="0" fontId="18" fillId="0" borderId="4" xfId="0" applyFont="1" applyBorder="1" applyProtection="1">
      <protection hidden="1"/>
    </xf>
    <xf numFmtId="0" fontId="22" fillId="0" borderId="0" xfId="0" applyFont="1" applyFill="1" applyBorder="1" applyAlignment="1" applyProtection="1">
      <alignment wrapText="1"/>
      <protection hidden="1"/>
    </xf>
    <xf numFmtId="0" fontId="23" fillId="0" borderId="0" xfId="0" applyFont="1" applyFill="1" applyBorder="1" applyAlignment="1" applyProtection="1">
      <alignment wrapText="1"/>
      <protection hidden="1"/>
    </xf>
    <xf numFmtId="0" fontId="22" fillId="2" borderId="5" xfId="0" applyFont="1" applyFill="1" applyBorder="1" applyAlignment="1" applyProtection="1">
      <alignment vertical="center" wrapText="1"/>
      <protection locked="0"/>
    </xf>
    <xf numFmtId="0" fontId="22" fillId="2" borderId="6" xfId="0" applyFont="1" applyFill="1" applyBorder="1" applyAlignment="1" applyProtection="1">
      <alignment vertical="center" wrapText="1"/>
      <protection locked="0"/>
    </xf>
    <xf numFmtId="0" fontId="22" fillId="3" borderId="6" xfId="0" applyFont="1" applyFill="1" applyBorder="1" applyAlignment="1" applyProtection="1">
      <alignment vertical="center" wrapText="1"/>
    </xf>
    <xf numFmtId="0" fontId="3" fillId="4" borderId="7" xfId="0" applyFont="1" applyFill="1" applyBorder="1" applyAlignment="1" applyProtection="1">
      <alignment horizontal="center" vertical="center" wrapText="1"/>
    </xf>
    <xf numFmtId="0" fontId="4" fillId="0" borderId="0" xfId="0" applyFont="1" applyProtection="1">
      <protection hidden="1"/>
    </xf>
    <xf numFmtId="0" fontId="22" fillId="2" borderId="8" xfId="0" applyFont="1" applyFill="1" applyBorder="1" applyAlignment="1" applyProtection="1">
      <alignment vertical="center" wrapText="1"/>
      <protection locked="0"/>
    </xf>
    <xf numFmtId="0" fontId="22" fillId="2" borderId="8" xfId="0" applyFont="1" applyFill="1" applyBorder="1" applyAlignment="1" applyProtection="1">
      <alignment wrapText="1"/>
      <protection locked="0"/>
    </xf>
    <xf numFmtId="0" fontId="5" fillId="3" borderId="8" xfId="1" applyFont="1" applyFill="1" applyBorder="1" applyAlignment="1" applyProtection="1">
      <alignment horizontal="center" vertical="center"/>
    </xf>
    <xf numFmtId="0" fontId="3" fillId="4" borderId="9" xfId="0" applyFont="1" applyFill="1" applyBorder="1" applyAlignment="1" applyProtection="1">
      <alignment vertical="center" wrapText="1"/>
    </xf>
    <xf numFmtId="0" fontId="3" fillId="4" borderId="10" xfId="0" applyFont="1" applyFill="1" applyBorder="1" applyAlignment="1" applyProtection="1">
      <alignment horizontal="center" vertical="center" wrapText="1"/>
    </xf>
    <xf numFmtId="0" fontId="18" fillId="0" borderId="33" xfId="0" applyFont="1" applyBorder="1" applyProtection="1">
      <protection hidden="1"/>
    </xf>
    <xf numFmtId="0" fontId="24" fillId="5" borderId="8" xfId="0" applyFont="1" applyFill="1" applyBorder="1" applyAlignment="1" applyProtection="1">
      <alignment vertical="center" wrapText="1"/>
      <protection locked="0"/>
    </xf>
    <xf numFmtId="0" fontId="24" fillId="5" borderId="8" xfId="0" applyFont="1" applyFill="1" applyBorder="1" applyAlignment="1" applyProtection="1">
      <alignment wrapText="1"/>
      <protection locked="0"/>
    </xf>
    <xf numFmtId="0" fontId="23" fillId="0" borderId="36" xfId="0" applyFont="1" applyFill="1" applyBorder="1" applyAlignment="1" applyProtection="1">
      <alignment horizontal="center" wrapText="1"/>
      <protection hidden="1"/>
    </xf>
    <xf numFmtId="0" fontId="26" fillId="4" borderId="8" xfId="0" applyFont="1" applyFill="1" applyBorder="1" applyAlignment="1" applyProtection="1">
      <alignment horizontal="center" vertical="center" wrapText="1"/>
    </xf>
    <xf numFmtId="0" fontId="27" fillId="4" borderId="8" xfId="0" applyFont="1" applyFill="1" applyBorder="1" applyAlignment="1">
      <alignment vertical="center"/>
    </xf>
    <xf numFmtId="0" fontId="23" fillId="4" borderId="8" xfId="0" applyFont="1" applyFill="1" applyBorder="1" applyAlignment="1">
      <alignment vertical="center"/>
    </xf>
    <xf numFmtId="0" fontId="28" fillId="0" borderId="0" xfId="0" applyFont="1"/>
    <xf numFmtId="0" fontId="18" fillId="0" borderId="0" xfId="0" applyFont="1"/>
    <xf numFmtId="0" fontId="22" fillId="2" borderId="11" xfId="0" applyFont="1" applyFill="1" applyBorder="1" applyAlignment="1" applyProtection="1">
      <alignment vertical="center" wrapText="1"/>
      <protection locked="0"/>
    </xf>
    <xf numFmtId="0" fontId="23" fillId="0" borderId="0" xfId="0" applyFont="1" applyBorder="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Fill="1" applyBorder="1" applyAlignment="1" applyProtection="1">
      <alignment horizontal="center" wrapText="1"/>
      <protection hidden="1"/>
    </xf>
    <xf numFmtId="0" fontId="24" fillId="0" borderId="12" xfId="0" applyFont="1" applyFill="1" applyBorder="1" applyAlignment="1" applyProtection="1">
      <alignment horizontal="center" wrapText="1"/>
      <protection hidden="1"/>
    </xf>
    <xf numFmtId="0" fontId="10" fillId="0" borderId="13" xfId="0" applyFont="1" applyBorder="1" applyProtection="1">
      <protection hidden="1"/>
    </xf>
    <xf numFmtId="0" fontId="22" fillId="3" borderId="2" xfId="0" applyFont="1" applyFill="1" applyBorder="1" applyAlignment="1" applyProtection="1">
      <alignment vertical="center" wrapText="1"/>
      <protection locked="0"/>
    </xf>
    <xf numFmtId="0" fontId="22" fillId="3" borderId="8" xfId="0" applyFont="1" applyFill="1" applyBorder="1" applyAlignment="1" applyProtection="1">
      <alignment vertical="center"/>
      <protection locked="0"/>
    </xf>
    <xf numFmtId="4" fontId="24" fillId="5" borderId="2" xfId="0" applyNumberFormat="1" applyFont="1" applyFill="1" applyBorder="1" applyAlignment="1" applyProtection="1">
      <alignment vertical="center" wrapText="1"/>
      <protection locked="0"/>
    </xf>
    <xf numFmtId="0" fontId="24" fillId="5" borderId="14" xfId="0" applyFont="1" applyFill="1" applyBorder="1" applyAlignment="1" applyProtection="1">
      <alignment vertical="center" wrapText="1"/>
      <protection locked="0"/>
    </xf>
    <xf numFmtId="0" fontId="24" fillId="5" borderId="14" xfId="0" applyFont="1" applyFill="1" applyBorder="1" applyAlignment="1" applyProtection="1">
      <alignment wrapText="1"/>
      <protection locked="0"/>
    </xf>
    <xf numFmtId="0" fontId="22" fillId="3" borderId="8" xfId="0" applyFont="1" applyFill="1" applyBorder="1"/>
    <xf numFmtId="0" fontId="22" fillId="3" borderId="8" xfId="0" applyFont="1" applyFill="1" applyBorder="1" applyAlignment="1" applyProtection="1">
      <alignment vertical="center" wrapText="1"/>
    </xf>
    <xf numFmtId="0" fontId="22" fillId="3" borderId="8" xfId="0" applyFont="1" applyFill="1" applyBorder="1" applyAlignment="1" applyProtection="1">
      <alignment vertical="center"/>
    </xf>
    <xf numFmtId="0" fontId="27" fillId="0" borderId="0" xfId="0" applyFont="1" applyBorder="1" applyAlignment="1">
      <alignment vertical="center"/>
    </xf>
    <xf numFmtId="0" fontId="29" fillId="0" borderId="0" xfId="0" applyFont="1" applyProtection="1">
      <protection hidden="1"/>
    </xf>
    <xf numFmtId="0" fontId="22" fillId="0" borderId="0" xfId="0" applyFont="1" applyAlignment="1" applyProtection="1">
      <alignment horizontal="right"/>
      <protection hidden="1"/>
    </xf>
    <xf numFmtId="14" fontId="22" fillId="0" borderId="0" xfId="0" applyNumberFormat="1" applyFont="1" applyAlignment="1" applyProtection="1">
      <alignment horizontal="left"/>
    </xf>
    <xf numFmtId="0" fontId="22" fillId="0" borderId="0" xfId="0" applyFont="1" applyAlignment="1">
      <alignment horizontal="right"/>
    </xf>
    <xf numFmtId="14" fontId="22" fillId="0" borderId="0" xfId="0" applyNumberFormat="1" applyFont="1"/>
    <xf numFmtId="0" fontId="5" fillId="0" borderId="0" xfId="0" applyFont="1" applyFill="1" applyBorder="1" applyAlignment="1" applyProtection="1">
      <alignment horizontal="left" wrapText="1"/>
      <protection hidden="1"/>
    </xf>
    <xf numFmtId="0" fontId="3" fillId="4" borderId="15" xfId="0"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xf>
    <xf numFmtId="0" fontId="11" fillId="4" borderId="8" xfId="0" applyFont="1" applyFill="1" applyBorder="1" applyAlignment="1" applyProtection="1">
      <alignment horizontal="center" vertical="center" wrapText="1"/>
    </xf>
    <xf numFmtId="0" fontId="11" fillId="0" borderId="0" xfId="0" applyFont="1" applyProtection="1">
      <protection hidden="1"/>
    </xf>
    <xf numFmtId="0" fontId="25" fillId="0" borderId="0" xfId="0" applyFont="1" applyProtection="1">
      <protection hidden="1"/>
    </xf>
    <xf numFmtId="0" fontId="3" fillId="4" borderId="16"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23" fillId="4" borderId="8" xfId="0" applyFont="1" applyFill="1" applyBorder="1" applyAlignment="1" applyProtection="1">
      <alignment horizontal="center" vertical="center" wrapText="1"/>
      <protection hidden="1"/>
    </xf>
    <xf numFmtId="0" fontId="5" fillId="4" borderId="8" xfId="0" applyFont="1" applyFill="1" applyBorder="1" applyAlignment="1" applyProtection="1">
      <alignment horizontal="center" vertical="center" wrapText="1"/>
      <protection hidden="1"/>
    </xf>
    <xf numFmtId="0" fontId="30" fillId="0" borderId="0" xfId="0" applyFont="1" applyProtection="1">
      <protection hidden="1"/>
    </xf>
    <xf numFmtId="0" fontId="22" fillId="0" borderId="0" xfId="0" applyFont="1" applyAlignment="1" applyProtection="1">
      <protection hidden="1"/>
    </xf>
    <xf numFmtId="0" fontId="22" fillId="0" borderId="0" xfId="0" applyFont="1" applyProtection="1">
      <protection locked="0" hidden="1"/>
    </xf>
    <xf numFmtId="0" fontId="22" fillId="0" borderId="0" xfId="0" applyFont="1"/>
    <xf numFmtId="0" fontId="31" fillId="0" borderId="0" xfId="0" applyFont="1"/>
    <xf numFmtId="0" fontId="30" fillId="0" borderId="0" xfId="0" applyFont="1"/>
    <xf numFmtId="0" fontId="22" fillId="0" borderId="0" xfId="0" applyFont="1" applyBorder="1"/>
    <xf numFmtId="0" fontId="22" fillId="0" borderId="8" xfId="0" applyFont="1" applyBorder="1"/>
    <xf numFmtId="0" fontId="22" fillId="0" borderId="39" xfId="0" applyFont="1" applyBorder="1"/>
    <xf numFmtId="0" fontId="22" fillId="0" borderId="40" xfId="0" applyFont="1" applyBorder="1"/>
    <xf numFmtId="0" fontId="22" fillId="0" borderId="43" xfId="0" applyFont="1" applyBorder="1"/>
    <xf numFmtId="0" fontId="22" fillId="0" borderId="0" xfId="0" applyFont="1" applyBorder="1" applyProtection="1">
      <protection hidden="1"/>
    </xf>
    <xf numFmtId="0" fontId="22" fillId="0" borderId="0" xfId="0" applyFont="1" applyAlignment="1"/>
    <xf numFmtId="0" fontId="23" fillId="0" borderId="8" xfId="0" applyFont="1" applyBorder="1" applyAlignment="1" applyProtection="1">
      <alignment wrapText="1"/>
      <protection hidden="1"/>
    </xf>
    <xf numFmtId="0" fontId="23" fillId="0" borderId="8" xfId="0" applyFont="1" applyBorder="1" applyProtection="1">
      <protection hidden="1"/>
    </xf>
    <xf numFmtId="0" fontId="23" fillId="0" borderId="8" xfId="0" applyFont="1" applyBorder="1"/>
    <xf numFmtId="4" fontId="24" fillId="5" borderId="8" xfId="0" applyNumberFormat="1" applyFont="1" applyFill="1" applyBorder="1" applyProtection="1">
      <protection locked="0"/>
    </xf>
    <xf numFmtId="4" fontId="22" fillId="5" borderId="8" xfId="0" applyNumberFormat="1" applyFont="1" applyFill="1" applyBorder="1" applyProtection="1"/>
    <xf numFmtId="4" fontId="22" fillId="5" borderId="11" xfId="0" applyNumberFormat="1" applyFont="1" applyFill="1" applyBorder="1" applyProtection="1"/>
    <xf numFmtId="4" fontId="22" fillId="3" borderId="8" xfId="0" applyNumberFormat="1" applyFont="1" applyFill="1" applyBorder="1" applyProtection="1"/>
    <xf numFmtId="10" fontId="22" fillId="3" borderId="8" xfId="0" applyNumberFormat="1" applyFont="1" applyFill="1" applyBorder="1" applyProtection="1"/>
    <xf numFmtId="0" fontId="22" fillId="6" borderId="8" xfId="0" applyFont="1" applyFill="1" applyBorder="1" applyAlignment="1" applyProtection="1">
      <alignment horizontal="center"/>
    </xf>
    <xf numFmtId="0" fontId="22" fillId="0" borderId="8" xfId="0" applyFont="1" applyBorder="1" applyProtection="1"/>
    <xf numFmtId="0" fontId="22" fillId="0" borderId="8" xfId="0" applyFont="1" applyFill="1" applyBorder="1"/>
    <xf numFmtId="4" fontId="24" fillId="5" borderId="11" xfId="0" applyNumberFormat="1" applyFont="1" applyFill="1" applyBorder="1" applyProtection="1">
      <protection locked="0"/>
    </xf>
    <xf numFmtId="4" fontId="24" fillId="5" borderId="2" xfId="0" applyNumberFormat="1" applyFont="1" applyFill="1" applyBorder="1" applyProtection="1">
      <protection locked="0"/>
    </xf>
    <xf numFmtId="0" fontId="22" fillId="0" borderId="8" xfId="0" applyFont="1" applyBorder="1" applyProtection="1">
      <protection locked="0"/>
    </xf>
    <xf numFmtId="0" fontId="23" fillId="0" borderId="18" xfId="0" applyFont="1" applyBorder="1" applyAlignment="1" applyProtection="1">
      <alignment horizontal="center"/>
      <protection hidden="1"/>
    </xf>
    <xf numFmtId="0" fontId="23" fillId="0" borderId="19" xfId="0" applyFont="1" applyBorder="1" applyAlignment="1" applyProtection="1">
      <alignment horizontal="center"/>
      <protection hidden="1"/>
    </xf>
    <xf numFmtId="0" fontId="23" fillId="0" borderId="20" xfId="0" applyFont="1" applyBorder="1" applyAlignment="1" applyProtection="1">
      <alignment horizontal="center"/>
      <protection hidden="1"/>
    </xf>
    <xf numFmtId="0" fontId="22" fillId="3" borderId="14" xfId="0" applyFont="1" applyFill="1" applyBorder="1" applyProtection="1"/>
    <xf numFmtId="4" fontId="22" fillId="3" borderId="14" xfId="0" applyNumberFormat="1" applyFont="1" applyFill="1" applyBorder="1" applyProtection="1"/>
    <xf numFmtId="4" fontId="22" fillId="2" borderId="14" xfId="0" applyNumberFormat="1" applyFont="1" applyFill="1" applyBorder="1" applyProtection="1">
      <protection locked="0"/>
    </xf>
    <xf numFmtId="0" fontId="22" fillId="3" borderId="8" xfId="0" applyFont="1" applyFill="1" applyBorder="1" applyProtection="1"/>
    <xf numFmtId="4" fontId="22" fillId="2" borderId="8" xfId="0" applyNumberFormat="1" applyFont="1" applyFill="1" applyBorder="1" applyProtection="1">
      <protection locked="0"/>
    </xf>
    <xf numFmtId="0" fontId="22" fillId="2" borderId="8" xfId="0" applyFont="1" applyFill="1" applyBorder="1" applyProtection="1">
      <protection locked="0"/>
    </xf>
    <xf numFmtId="0" fontId="32" fillId="0" borderId="0" xfId="0" applyFont="1"/>
    <xf numFmtId="0" fontId="32" fillId="2" borderId="8" xfId="0" applyFont="1" applyFill="1" applyBorder="1" applyProtection="1">
      <protection locked="0"/>
    </xf>
    <xf numFmtId="0" fontId="33" fillId="5" borderId="8" xfId="0" applyFont="1" applyFill="1" applyBorder="1" applyProtection="1">
      <protection locked="0"/>
    </xf>
    <xf numFmtId="0" fontId="34" fillId="0" borderId="0" xfId="0" applyFont="1" applyAlignment="1">
      <alignment vertical="top" wrapText="1"/>
    </xf>
    <xf numFmtId="0" fontId="22" fillId="0" borderId="0" xfId="0" applyFont="1" applyAlignment="1">
      <alignment wrapText="1"/>
    </xf>
    <xf numFmtId="0" fontId="32" fillId="2" borderId="8" xfId="0" applyFont="1" applyFill="1" applyBorder="1" applyAlignment="1" applyProtection="1">
      <alignment vertical="top" wrapText="1"/>
      <protection locked="0"/>
    </xf>
    <xf numFmtId="0" fontId="31" fillId="0" borderId="0" xfId="0" applyFont="1" applyAlignment="1">
      <alignment wrapText="1"/>
    </xf>
    <xf numFmtId="0" fontId="32" fillId="0" borderId="0" xfId="0" applyFont="1" applyAlignment="1">
      <alignment vertical="top" wrapText="1"/>
    </xf>
    <xf numFmtId="0" fontId="32" fillId="0" borderId="0" xfId="0" applyFont="1" applyProtection="1">
      <protection hidden="1"/>
    </xf>
    <xf numFmtId="0" fontId="32" fillId="7" borderId="8" xfId="0" applyFont="1" applyFill="1" applyBorder="1" applyAlignment="1">
      <alignment horizontal="center" vertical="center"/>
    </xf>
    <xf numFmtId="0" fontId="32" fillId="0" borderId="8" xfId="0" applyFont="1" applyBorder="1" applyAlignment="1">
      <alignment horizontal="center" vertical="center"/>
    </xf>
    <xf numFmtId="0" fontId="34" fillId="0" borderId="21" xfId="0" applyFont="1" applyBorder="1" applyAlignment="1">
      <alignment wrapText="1"/>
    </xf>
    <xf numFmtId="0" fontId="34" fillId="0" borderId="0" xfId="0" applyFont="1" applyBorder="1" applyAlignment="1">
      <alignment wrapText="1"/>
    </xf>
    <xf numFmtId="0" fontId="22" fillId="0" borderId="22" xfId="0" applyFont="1" applyBorder="1"/>
    <xf numFmtId="0" fontId="22" fillId="0" borderId="4" xfId="0" applyFont="1" applyBorder="1" applyProtection="1">
      <protection hidden="1"/>
    </xf>
    <xf numFmtId="4" fontId="22" fillId="5" borderId="15" xfId="0" applyNumberFormat="1" applyFont="1" applyFill="1" applyBorder="1" applyProtection="1">
      <protection hidden="1"/>
    </xf>
    <xf numFmtId="0" fontId="22" fillId="0" borderId="25" xfId="0" applyFont="1" applyBorder="1"/>
    <xf numFmtId="0" fontId="22" fillId="0" borderId="12" xfId="0" applyFont="1" applyBorder="1"/>
    <xf numFmtId="0" fontId="22" fillId="0" borderId="26" xfId="0" applyFont="1" applyBorder="1" applyProtection="1">
      <protection hidden="1"/>
    </xf>
    <xf numFmtId="0" fontId="22" fillId="0" borderId="27" xfId="0" applyFont="1" applyBorder="1" applyProtection="1">
      <protection hidden="1"/>
    </xf>
    <xf numFmtId="4" fontId="22" fillId="3" borderId="28" xfId="0" applyNumberFormat="1" applyFont="1" applyFill="1" applyBorder="1" applyProtection="1">
      <protection hidden="1"/>
    </xf>
    <xf numFmtId="164" fontId="24" fillId="5" borderId="8" xfId="0" applyNumberFormat="1" applyFont="1" applyFill="1" applyBorder="1" applyProtection="1">
      <protection locked="0"/>
    </xf>
    <xf numFmtId="164" fontId="24" fillId="5" borderId="16" xfId="0" applyNumberFormat="1" applyFont="1" applyFill="1" applyBorder="1" applyProtection="1">
      <protection locked="0"/>
    </xf>
    <xf numFmtId="164" fontId="24" fillId="5" borderId="14" xfId="0" applyNumberFormat="1" applyFont="1" applyFill="1" applyBorder="1" applyProtection="1">
      <protection locked="0"/>
    </xf>
    <xf numFmtId="164" fontId="24" fillId="5" borderId="8" xfId="0" applyNumberFormat="1" applyFont="1" applyFill="1" applyBorder="1" applyAlignment="1" applyProtection="1">
      <protection locked="0"/>
    </xf>
    <xf numFmtId="165" fontId="24" fillId="5" borderId="8" xfId="0" applyNumberFormat="1" applyFont="1" applyFill="1" applyBorder="1" applyProtection="1">
      <protection locked="0"/>
    </xf>
    <xf numFmtId="0" fontId="36" fillId="0" borderId="0" xfId="0" applyFont="1" applyBorder="1"/>
    <xf numFmtId="0" fontId="36" fillId="0" borderId="8" xfId="0" applyFont="1" applyBorder="1"/>
    <xf numFmtId="165" fontId="22" fillId="2" borderId="28" xfId="0" applyNumberFormat="1" applyFont="1" applyFill="1" applyBorder="1" applyProtection="1">
      <protection locked="0"/>
    </xf>
    <xf numFmtId="165" fontId="22" fillId="2" borderId="15" xfId="0" applyNumberFormat="1" applyFont="1" applyFill="1" applyBorder="1" applyProtection="1">
      <protection locked="0"/>
    </xf>
    <xf numFmtId="14" fontId="22" fillId="0" borderId="0" xfId="0" applyNumberFormat="1" applyFont="1" applyAlignment="1">
      <alignment horizontal="right"/>
    </xf>
    <xf numFmtId="0" fontId="16" fillId="0" borderId="0" xfId="0" applyFont="1" applyProtection="1">
      <protection hidden="1"/>
    </xf>
    <xf numFmtId="0" fontId="11" fillId="3" borderId="37" xfId="1" applyFont="1" applyFill="1" applyBorder="1" applyAlignment="1" applyProtection="1">
      <alignment horizontal="center" vertical="center" wrapText="1"/>
    </xf>
    <xf numFmtId="0" fontId="18" fillId="0" borderId="13" xfId="0" applyFont="1" applyBorder="1" applyProtection="1">
      <protection hidden="1"/>
    </xf>
    <xf numFmtId="0" fontId="41" fillId="0" borderId="3" xfId="0" applyFont="1" applyBorder="1" applyProtection="1">
      <protection hidden="1"/>
    </xf>
    <xf numFmtId="0" fontId="18" fillId="0" borderId="38" xfId="0" applyFont="1" applyBorder="1"/>
    <xf numFmtId="0" fontId="28" fillId="0" borderId="33" xfId="0" applyFont="1" applyBorder="1" applyProtection="1">
      <protection hidden="1"/>
    </xf>
    <xf numFmtId="0" fontId="28" fillId="0" borderId="3" xfId="0" applyFont="1" applyBorder="1" applyProtection="1">
      <protection hidden="1"/>
    </xf>
    <xf numFmtId="0" fontId="38" fillId="0" borderId="4" xfId="0" applyFont="1" applyBorder="1" applyAlignment="1" applyProtection="1">
      <alignment horizontal="center"/>
      <protection hidden="1"/>
    </xf>
    <xf numFmtId="0" fontId="38" fillId="0" borderId="23" xfId="0" applyFont="1" applyBorder="1" applyAlignment="1" applyProtection="1">
      <alignment horizontal="center"/>
      <protection hidden="1"/>
    </xf>
    <xf numFmtId="0" fontId="38" fillId="0" borderId="0" xfId="0" applyFont="1" applyBorder="1" applyAlignment="1" applyProtection="1">
      <alignment horizontal="center"/>
      <protection hidden="1"/>
    </xf>
    <xf numFmtId="0" fontId="38" fillId="0" borderId="24" xfId="0" applyFont="1" applyBorder="1" applyAlignment="1" applyProtection="1">
      <alignment horizontal="center"/>
      <protection hidden="1"/>
    </xf>
    <xf numFmtId="0" fontId="38" fillId="0" borderId="32" xfId="0" applyFont="1" applyBorder="1" applyAlignment="1" applyProtection="1">
      <alignment horizontal="center"/>
      <protection hidden="1"/>
    </xf>
    <xf numFmtId="0" fontId="45" fillId="0" borderId="52" xfId="0" applyFont="1" applyBorder="1" applyAlignment="1" applyProtection="1">
      <alignment horizontal="center"/>
      <protection hidden="1"/>
    </xf>
    <xf numFmtId="0" fontId="45" fillId="0" borderId="32" xfId="0" applyFont="1" applyBorder="1" applyAlignment="1" applyProtection="1">
      <alignment horizontal="left" vertical="top"/>
      <protection hidden="1"/>
    </xf>
    <xf numFmtId="0" fontId="23" fillId="0" borderId="0" xfId="0" applyFont="1" applyAlignment="1" applyProtection="1">
      <alignment wrapText="1"/>
      <protection hidden="1"/>
    </xf>
    <xf numFmtId="0" fontId="23" fillId="3" borderId="8" xfId="0" applyFont="1" applyFill="1" applyBorder="1" applyAlignment="1" applyProtection="1">
      <alignment horizontal="center" vertical="center" wrapText="1"/>
      <protection hidden="1"/>
    </xf>
    <xf numFmtId="0" fontId="23" fillId="3" borderId="8" xfId="0" applyFont="1" applyFill="1" applyBorder="1" applyAlignment="1" applyProtection="1">
      <alignment horizontal="center" vertical="center"/>
      <protection hidden="1"/>
    </xf>
    <xf numFmtId="0" fontId="22" fillId="3" borderId="8" xfId="0" applyFont="1" applyFill="1" applyBorder="1" applyProtection="1">
      <protection hidden="1"/>
    </xf>
    <xf numFmtId="0" fontId="23" fillId="0" borderId="36" xfId="0" applyFont="1" applyBorder="1" applyAlignment="1" applyProtection="1">
      <alignment horizontal="center" wrapText="1"/>
      <protection hidden="1"/>
    </xf>
    <xf numFmtId="0" fontId="23" fillId="3" borderId="37" xfId="1" applyFont="1" applyFill="1" applyBorder="1" applyAlignment="1" applyProtection="1">
      <alignment horizontal="center" vertical="center"/>
    </xf>
    <xf numFmtId="0" fontId="47" fillId="8" borderId="8" xfId="1" applyFont="1" applyFill="1" applyBorder="1" applyAlignment="1" applyProtection="1">
      <alignment horizontal="center" vertical="center" wrapText="1"/>
      <protection locked="0"/>
    </xf>
    <xf numFmtId="0" fontId="23" fillId="0" borderId="0" xfId="0" applyFont="1" applyFill="1" applyAlignment="1">
      <alignment horizontal="center" wrapText="1"/>
    </xf>
    <xf numFmtId="0" fontId="23" fillId="0" borderId="0" xfId="0" applyFont="1" applyFill="1"/>
    <xf numFmtId="0" fontId="22" fillId="0" borderId="0" xfId="0" applyFont="1" applyFill="1"/>
    <xf numFmtId="0" fontId="23" fillId="0" borderId="0" xfId="0" applyFont="1" applyFill="1" applyAlignment="1">
      <alignment horizontal="center"/>
    </xf>
    <xf numFmtId="0" fontId="23" fillId="0" borderId="0" xfId="0" applyFont="1" applyFill="1" applyAlignment="1">
      <alignment wrapText="1"/>
    </xf>
    <xf numFmtId="0" fontId="22" fillId="0" borderId="0" xfId="0" applyFont="1" applyFill="1" applyAlignment="1">
      <alignment wrapText="1"/>
    </xf>
    <xf numFmtId="0" fontId="23" fillId="0" borderId="8" xfId="0" applyFont="1" applyFill="1" applyBorder="1" applyAlignment="1"/>
    <xf numFmtId="0" fontId="6" fillId="0" borderId="0" xfId="2" applyFill="1"/>
    <xf numFmtId="0" fontId="31" fillId="0" borderId="0" xfId="0" applyFont="1" applyFill="1"/>
    <xf numFmtId="2" fontId="31" fillId="0" borderId="0" xfId="0" applyNumberFormat="1" applyFont="1" applyFill="1"/>
    <xf numFmtId="0" fontId="35" fillId="0" borderId="8" xfId="0" applyFont="1" applyFill="1" applyBorder="1" applyAlignment="1">
      <alignment vertical="center"/>
    </xf>
    <xf numFmtId="0" fontId="22" fillId="0" borderId="8" xfId="0" applyFont="1" applyFill="1" applyBorder="1" applyAlignment="1"/>
    <xf numFmtId="0" fontId="22" fillId="0" borderId="0" xfId="0" applyFont="1" applyAlignment="1">
      <alignment horizontal="center" wrapText="1"/>
    </xf>
    <xf numFmtId="0" fontId="46" fillId="0" borderId="21" xfId="0" applyFont="1" applyBorder="1" applyAlignment="1">
      <alignment horizontal="left" wrapText="1"/>
    </xf>
    <xf numFmtId="0" fontId="46" fillId="0" borderId="0" xfId="0" applyFont="1" applyBorder="1" applyAlignment="1">
      <alignment horizontal="left" wrapText="1"/>
    </xf>
    <xf numFmtId="0" fontId="22" fillId="0" borderId="0" xfId="0" applyFont="1" applyAlignment="1">
      <alignment horizontal="left" vertical="top" wrapText="1"/>
    </xf>
    <xf numFmtId="0" fontId="35" fillId="2" borderId="8" xfId="0" applyFont="1" applyFill="1" applyBorder="1" applyAlignment="1" applyProtection="1">
      <alignment horizontal="right" vertical="center" wrapText="1"/>
      <protection locked="0"/>
    </xf>
    <xf numFmtId="0" fontId="25" fillId="0" borderId="0" xfId="0" applyFont="1" applyAlignment="1">
      <alignment horizontal="center"/>
    </xf>
    <xf numFmtId="0" fontId="16" fillId="0" borderId="0" xfId="1" applyFont="1" applyAlignment="1" applyProtection="1">
      <alignment horizontal="right" wrapText="1"/>
    </xf>
    <xf numFmtId="0" fontId="23" fillId="0" borderId="0" xfId="0" applyFont="1" applyAlignment="1" applyProtection="1">
      <alignment horizontal="left" vertical="top" wrapText="1"/>
      <protection hidden="1"/>
    </xf>
    <xf numFmtId="0" fontId="37" fillId="0" borderId="40" xfId="0" applyFont="1" applyBorder="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0" fontId="3" fillId="4" borderId="16" xfId="0" applyFont="1" applyFill="1" applyBorder="1" applyAlignment="1" applyProtection="1">
      <alignment horizontal="center" vertical="center" wrapText="1"/>
    </xf>
    <xf numFmtId="0" fontId="3" fillId="4" borderId="14" xfId="0" applyFont="1" applyFill="1" applyBorder="1" applyAlignment="1" applyProtection="1">
      <alignment horizontal="center" vertical="center" wrapText="1"/>
    </xf>
    <xf numFmtId="0" fontId="3" fillId="4" borderId="29" xfId="0"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23" fillId="0" borderId="0" xfId="0" applyFont="1" applyAlignment="1" applyProtection="1">
      <alignment horizontal="left" wrapText="1"/>
      <protection hidden="1"/>
    </xf>
    <xf numFmtId="0" fontId="23" fillId="4" borderId="11" xfId="0" applyFont="1" applyFill="1" applyBorder="1" applyAlignment="1" applyProtection="1">
      <alignment horizontal="center" vertical="center" wrapText="1"/>
      <protection hidden="1"/>
    </xf>
    <xf numFmtId="0" fontId="23" fillId="4" borderId="2" xfId="0" applyFont="1" applyFill="1" applyBorder="1" applyAlignment="1" applyProtection="1">
      <alignment horizontal="center" vertical="center" wrapText="1"/>
      <protection hidden="1"/>
    </xf>
    <xf numFmtId="0" fontId="23" fillId="4" borderId="31" xfId="0" applyFont="1" applyFill="1" applyBorder="1" applyAlignment="1" applyProtection="1">
      <alignment horizontal="center" vertical="center" wrapText="1"/>
      <protection hidden="1"/>
    </xf>
    <xf numFmtId="0" fontId="42" fillId="0" borderId="41" xfId="0" applyFont="1" applyBorder="1" applyAlignment="1">
      <alignment horizontal="center" vertical="top"/>
    </xf>
    <xf numFmtId="0" fontId="42" fillId="0" borderId="34" xfId="0" applyFont="1" applyBorder="1" applyAlignment="1">
      <alignment horizontal="center" vertical="top"/>
    </xf>
    <xf numFmtId="0" fontId="42" fillId="0" borderId="42" xfId="0" applyFont="1" applyBorder="1" applyAlignment="1">
      <alignment horizontal="center" vertical="top"/>
    </xf>
    <xf numFmtId="0" fontId="42" fillId="0" borderId="43" xfId="0" applyFont="1" applyBorder="1" applyAlignment="1">
      <alignment horizontal="center" vertical="top"/>
    </xf>
    <xf numFmtId="0" fontId="42" fillId="0" borderId="0" xfId="0" applyFont="1" applyBorder="1" applyAlignment="1">
      <alignment horizontal="center" vertical="top"/>
    </xf>
    <xf numFmtId="0" fontId="42" fillId="0" borderId="44" xfId="0" applyFont="1" applyBorder="1" applyAlignment="1">
      <alignment horizontal="center" vertical="top"/>
    </xf>
    <xf numFmtId="0" fontId="42" fillId="0" borderId="45" xfId="0" applyFont="1" applyBorder="1" applyAlignment="1">
      <alignment horizontal="center" vertical="top"/>
    </xf>
    <xf numFmtId="0" fontId="42" fillId="0" borderId="35" xfId="0" applyFont="1" applyBorder="1" applyAlignment="1">
      <alignment horizontal="center" vertical="top"/>
    </xf>
    <xf numFmtId="0" fontId="42" fillId="0" borderId="46" xfId="0" applyFont="1" applyBorder="1" applyAlignment="1">
      <alignment horizontal="center" vertical="top"/>
    </xf>
    <xf numFmtId="0" fontId="44" fillId="0" borderId="41" xfId="0" applyFont="1" applyBorder="1" applyAlignment="1" applyProtection="1">
      <alignment horizontal="center" vertical="top"/>
      <protection hidden="1"/>
    </xf>
    <xf numFmtId="0" fontId="44" fillId="0" borderId="34" xfId="0" applyFont="1" applyBorder="1" applyAlignment="1" applyProtection="1">
      <alignment horizontal="center" vertical="top"/>
      <protection hidden="1"/>
    </xf>
    <xf numFmtId="0" fontId="44" fillId="0" borderId="42" xfId="0" applyFont="1" applyBorder="1" applyAlignment="1" applyProtection="1">
      <alignment horizontal="center" vertical="top"/>
      <protection hidden="1"/>
    </xf>
    <xf numFmtId="0" fontId="44" fillId="0" borderId="43" xfId="0" applyFont="1" applyBorder="1" applyAlignment="1" applyProtection="1">
      <alignment horizontal="center" vertical="top"/>
      <protection hidden="1"/>
    </xf>
    <xf numFmtId="0" fontId="44" fillId="0" borderId="0" xfId="0" applyFont="1" applyBorder="1" applyAlignment="1" applyProtection="1">
      <alignment horizontal="center" vertical="top"/>
      <protection hidden="1"/>
    </xf>
    <xf numFmtId="0" fontId="44" fillId="0" borderId="44" xfId="0" applyFont="1" applyBorder="1" applyAlignment="1" applyProtection="1">
      <alignment horizontal="center" vertical="top"/>
      <protection hidden="1"/>
    </xf>
    <xf numFmtId="0" fontId="44" fillId="0" borderId="45" xfId="0" applyFont="1" applyBorder="1" applyAlignment="1" applyProtection="1">
      <alignment horizontal="center" vertical="top"/>
      <protection hidden="1"/>
    </xf>
    <xf numFmtId="0" fontId="44" fillId="0" borderId="35" xfId="0" applyFont="1" applyBorder="1" applyAlignment="1" applyProtection="1">
      <alignment horizontal="center" vertical="top"/>
      <protection hidden="1"/>
    </xf>
    <xf numFmtId="0" fontId="44" fillId="0" borderId="46" xfId="0" applyFont="1" applyBorder="1" applyAlignment="1" applyProtection="1">
      <alignment horizontal="center" vertical="top"/>
      <protection hidden="1"/>
    </xf>
    <xf numFmtId="0" fontId="23" fillId="4" borderId="8" xfId="0" applyFont="1" applyFill="1" applyBorder="1" applyAlignment="1" applyProtection="1">
      <alignment horizontal="center" vertical="center" wrapText="1"/>
    </xf>
    <xf numFmtId="0" fontId="3" fillId="6" borderId="8" xfId="0" applyFont="1" applyFill="1" applyBorder="1" applyAlignment="1" applyProtection="1">
      <alignment horizontal="center" vertical="center" wrapText="1"/>
    </xf>
    <xf numFmtId="0" fontId="23" fillId="3" borderId="49" xfId="0" applyFont="1" applyFill="1" applyBorder="1" applyAlignment="1" applyProtection="1">
      <alignment horizontal="center" vertical="center"/>
      <protection hidden="1"/>
    </xf>
    <xf numFmtId="0" fontId="23" fillId="3" borderId="50" xfId="0" applyFont="1" applyFill="1" applyBorder="1" applyAlignment="1" applyProtection="1">
      <alignment horizontal="center" vertical="center"/>
      <protection hidden="1"/>
    </xf>
    <xf numFmtId="0" fontId="23" fillId="3" borderId="51" xfId="0" applyFont="1" applyFill="1" applyBorder="1" applyAlignment="1" applyProtection="1">
      <alignment horizontal="center" vertical="center"/>
      <protection hidden="1"/>
    </xf>
    <xf numFmtId="0" fontId="23" fillId="0" borderId="48" xfId="0" applyFont="1" applyFill="1" applyBorder="1" applyAlignment="1" applyProtection="1">
      <alignment horizontal="left" wrapText="1"/>
      <protection hidden="1"/>
    </xf>
    <xf numFmtId="0" fontId="23" fillId="0" borderId="32" xfId="0" applyFont="1" applyFill="1" applyBorder="1" applyAlignment="1" applyProtection="1">
      <alignment horizontal="left" wrapText="1"/>
      <protection hidden="1"/>
    </xf>
    <xf numFmtId="0" fontId="23" fillId="3" borderId="14" xfId="0" applyFont="1" applyFill="1" applyBorder="1" applyAlignment="1" applyProtection="1">
      <alignment horizontal="center" vertical="center"/>
      <protection hidden="1"/>
    </xf>
    <xf numFmtId="0" fontId="23" fillId="3" borderId="47" xfId="0" applyFont="1" applyFill="1" applyBorder="1" applyAlignment="1" applyProtection="1">
      <alignment horizontal="center" vertical="center"/>
      <protection hidden="1"/>
    </xf>
    <xf numFmtId="0" fontId="23" fillId="0" borderId="3" xfId="0" applyFont="1" applyFill="1" applyBorder="1" applyAlignment="1" applyProtection="1">
      <alignment horizontal="left" wrapText="1"/>
      <protection hidden="1"/>
    </xf>
    <xf numFmtId="0" fontId="23" fillId="0" borderId="0" xfId="0" applyFont="1" applyFill="1" applyBorder="1" applyAlignment="1" applyProtection="1">
      <alignment horizontal="left" wrapText="1"/>
      <protection hidden="1"/>
    </xf>
    <xf numFmtId="0" fontId="3" fillId="4" borderId="1" xfId="0" applyFont="1" applyFill="1" applyBorder="1" applyAlignment="1" applyProtection="1">
      <alignment horizontal="center" vertical="center" wrapText="1"/>
    </xf>
    <xf numFmtId="0" fontId="23" fillId="4" borderId="8" xfId="0" applyFont="1" applyFill="1" applyBorder="1" applyAlignment="1" applyProtection="1">
      <alignment horizontal="center" vertical="center" wrapText="1"/>
      <protection hidden="1"/>
    </xf>
    <xf numFmtId="0" fontId="38" fillId="0" borderId="4" xfId="0" applyFont="1" applyBorder="1" applyAlignment="1" applyProtection="1">
      <alignment horizontal="center" vertical="center"/>
      <protection hidden="1"/>
    </xf>
    <xf numFmtId="0" fontId="38" fillId="0" borderId="23" xfId="0" applyFont="1" applyBorder="1" applyAlignment="1" applyProtection="1">
      <alignment horizontal="center" vertical="center"/>
      <protection hidden="1"/>
    </xf>
    <xf numFmtId="0" fontId="38" fillId="0" borderId="0" xfId="0" applyFont="1" applyBorder="1" applyAlignment="1" applyProtection="1">
      <alignment horizontal="center" vertical="center"/>
      <protection hidden="1"/>
    </xf>
    <xf numFmtId="0" fontId="38" fillId="0" borderId="24" xfId="0" applyFont="1" applyBorder="1" applyAlignment="1" applyProtection="1">
      <alignment horizontal="center" vertical="center"/>
      <protection hidden="1"/>
    </xf>
    <xf numFmtId="0" fontId="38" fillId="0" borderId="32" xfId="0" applyFont="1" applyBorder="1" applyAlignment="1" applyProtection="1">
      <alignment horizontal="center" vertical="center"/>
      <protection hidden="1"/>
    </xf>
    <xf numFmtId="0" fontId="38" fillId="0" borderId="52" xfId="0" applyFont="1" applyBorder="1" applyAlignment="1" applyProtection="1">
      <alignment horizontal="center" vertical="center"/>
      <protection hidden="1"/>
    </xf>
    <xf numFmtId="0" fontId="5" fillId="4" borderId="8"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0" borderId="3" xfId="0" applyFont="1" applyFill="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5" fillId="4" borderId="8" xfId="0" applyFont="1" applyFill="1" applyBorder="1" applyAlignment="1" applyProtection="1">
      <alignment horizontal="center" vertical="center" wrapText="1"/>
      <protection hidden="1"/>
    </xf>
    <xf numFmtId="2" fontId="22" fillId="0" borderId="0" xfId="0" applyNumberFormat="1" applyFont="1" applyFill="1"/>
    <xf numFmtId="0" fontId="23" fillId="0" borderId="0" xfId="0" applyFont="1" applyFill="1" applyAlignment="1">
      <alignment horizontal="center" vertical="center"/>
    </xf>
    <xf numFmtId="0" fontId="22" fillId="0" borderId="0" xfId="0" applyFont="1" applyAlignment="1">
      <alignment horizontal="center" vertical="center" wrapText="1"/>
    </xf>
    <xf numFmtId="49" fontId="24" fillId="5" borderId="8" xfId="0" applyNumberFormat="1" applyFont="1" applyFill="1" applyBorder="1" applyAlignment="1" applyProtection="1">
      <alignment vertical="center" wrapText="1"/>
      <protection locked="0"/>
    </xf>
    <xf numFmtId="49" fontId="24" fillId="5" borderId="8" xfId="0" applyNumberFormat="1" applyFont="1" applyFill="1" applyBorder="1" applyAlignment="1" applyProtection="1">
      <alignment wrapText="1"/>
      <protection locked="0"/>
    </xf>
    <xf numFmtId="49" fontId="24" fillId="5" borderId="14" xfId="0" applyNumberFormat="1" applyFont="1" applyFill="1" applyBorder="1" applyAlignment="1" applyProtection="1">
      <alignment wrapText="1"/>
      <protection locked="0"/>
    </xf>
    <xf numFmtId="167" fontId="22" fillId="3" borderId="8" xfId="0" applyNumberFormat="1" applyFont="1" applyFill="1" applyBorder="1" applyAlignment="1" applyProtection="1">
      <alignment vertical="center" wrapText="1"/>
      <protection locked="0"/>
    </xf>
  </cellXfs>
  <cellStyles count="3">
    <cellStyle name="Hyperlink" xfId="1" builtinId="8"/>
    <cellStyle name="Normal" xfId="0" builtinId="0"/>
    <cellStyle name="Normal 2" xfId="2" xr:uid="{00000000-0005-0000-0000-000002000000}"/>
  </cellStyles>
  <dxfs count="48">
    <dxf>
      <font>
        <color rgb="FFFF0000"/>
      </font>
      <fill>
        <patternFill>
          <bgColor theme="1"/>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rgb="FFFF0000"/>
      </font>
      <fill>
        <patternFill>
          <bgColor theme="1"/>
        </patternFill>
      </fill>
    </dxf>
    <dxf>
      <fill>
        <patternFill>
          <bgColor theme="0" tint="-0.24994659260841701"/>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theme="1"/>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theme="0" tint="-0.24994659260841701"/>
        </patternFill>
      </fill>
    </dxf>
    <dxf>
      <font>
        <color theme="1"/>
      </font>
      <fill>
        <patternFill>
          <bgColor rgb="FF99CCFF"/>
        </patternFill>
      </fill>
    </dxf>
    <dxf>
      <font>
        <color theme="1"/>
      </font>
      <fill>
        <patternFill>
          <bgColor theme="0" tint="-0.2499465926084170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theme="0" tint="-0.34998626667073579"/>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theme="0" tint="-0.24994659260841701"/>
        </patternFill>
      </fill>
    </dxf>
    <dxf>
      <font>
        <color theme="1"/>
      </font>
      <fill>
        <patternFill>
          <bgColor rgb="FF99CCFF"/>
        </patternFill>
      </fill>
    </dxf>
    <dxf>
      <font>
        <color theme="1"/>
      </font>
      <fill>
        <patternFill>
          <bgColor theme="0" tint="-0.24994659260841701"/>
        </patternFill>
      </fill>
    </dxf>
    <dxf>
      <font>
        <color theme="1"/>
      </font>
      <fill>
        <patternFill>
          <bgColor rgb="FF99CCFF"/>
        </patternFill>
      </fill>
    </dxf>
    <dxf>
      <fill>
        <patternFill>
          <bgColor theme="0" tint="-0.24994659260841701"/>
        </patternFill>
      </fill>
    </dxf>
    <dxf>
      <fill>
        <patternFill>
          <bgColor theme="0" tint="-0.24994659260841701"/>
        </patternFill>
      </fill>
    </dxf>
    <dxf>
      <font>
        <color theme="1"/>
      </font>
      <fill>
        <patternFill>
          <bgColor rgb="FF99CCFF"/>
        </patternFill>
      </fill>
    </dxf>
    <dxf>
      <font>
        <color theme="1"/>
      </font>
      <fill>
        <patternFill>
          <bgColor rgb="FF99CCFF"/>
        </patternFill>
      </fill>
    </dxf>
    <dxf>
      <font>
        <color theme="1"/>
      </font>
      <fill>
        <patternFill>
          <bgColor theme="0" tint="-0.34998626667073579"/>
        </patternFill>
      </fill>
    </dxf>
    <dxf>
      <font>
        <color theme="1"/>
      </font>
      <fill>
        <patternFill>
          <bgColor rgb="FF99CCFF"/>
        </patternFill>
      </fill>
    </dxf>
    <dxf>
      <font>
        <color theme="0"/>
      </font>
      <fill>
        <patternFill>
          <bgColor rgb="FFFF0000"/>
        </patternFill>
      </fill>
    </dxf>
    <dxf>
      <font>
        <color theme="0"/>
      </font>
      <fill>
        <patternFill>
          <bgColor rgb="FFFF0000"/>
        </patternFill>
      </fill>
    </dxf>
    <dxf>
      <font>
        <color theme="1"/>
      </font>
      <fill>
        <patternFill>
          <bgColor theme="6" tint="0.39994506668294322"/>
        </patternFill>
      </fill>
    </dxf>
    <dxf>
      <font>
        <color theme="1"/>
      </font>
      <fill>
        <patternFill>
          <bgColor rgb="FF99CC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311150</xdr:colOff>
      <xdr:row>3720</xdr:row>
      <xdr:rowOff>133350</xdr:rowOff>
    </xdr:from>
    <xdr:to>
      <xdr:col>8</xdr:col>
      <xdr:colOff>368300</xdr:colOff>
      <xdr:row>3723</xdr:row>
      <xdr:rowOff>6350</xdr:rowOff>
    </xdr:to>
    <xdr:pic>
      <xdr:nvPicPr>
        <xdr:cNvPr id="15962" name="Picture 7" descr="Image of Equation L-29&#10;Ei = E pfi + ELfi">
          <a:extLst>
            <a:ext uri="{FF2B5EF4-FFF2-40B4-BE49-F238E27FC236}">
              <a16:creationId xmlns:a16="http://schemas.microsoft.com/office/drawing/2014/main" id="{762DFF61-D48E-C214-139C-0B796DAEB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665149800"/>
          <a:ext cx="44450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12700</xdr:colOff>
      <xdr:row>14</xdr:row>
      <xdr:rowOff>209550</xdr:rowOff>
    </xdr:from>
    <xdr:to>
      <xdr:col>39</xdr:col>
      <xdr:colOff>12700</xdr:colOff>
      <xdr:row>15</xdr:row>
      <xdr:rowOff>932703</xdr:rowOff>
    </xdr:to>
    <xdr:pic>
      <xdr:nvPicPr>
        <xdr:cNvPr id="15963" name="Picture 1" descr="Image of Equation L-35, used to calculate the effective destruction efficiency for the process, including each process vent.">
          <a:extLst>
            <a:ext uri="{FF2B5EF4-FFF2-40B4-BE49-F238E27FC236}">
              <a16:creationId xmlns:a16="http://schemas.microsoft.com/office/drawing/2014/main" id="{982C8518-9CAD-21BA-7EE4-DAC15DFC52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73300" y="3048000"/>
          <a:ext cx="8553450"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2323353</xdr:colOff>
      <xdr:row>13</xdr:row>
      <xdr:rowOff>82177</xdr:rowOff>
    </xdr:from>
    <xdr:ext cx="3567457" cy="74056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496863C-C1A9-06F4-30E7-9F040679BB11}"/>
                </a:ext>
              </a:extLst>
            </xdr:cNvPr>
            <xdr:cNvSpPr txBox="1"/>
          </xdr:nvSpPr>
          <xdr:spPr>
            <a:xfrm>
              <a:off x="24608118" y="1382059"/>
              <a:ext cx="3567457" cy="740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2800" i="1">
                            <a:latin typeface="Cambria Math" panose="02040503050406030204" pitchFamily="18" charset="0"/>
                          </a:rPr>
                        </m:ctrlPr>
                      </m:sSubPr>
                      <m:e>
                        <m:r>
                          <a:rPr lang="en-US" sz="2800" b="0" i="1">
                            <a:latin typeface="Cambria Math" panose="02040503050406030204" pitchFamily="18" charset="0"/>
                          </a:rPr>
                          <m:t> </m:t>
                        </m:r>
                      </m:e>
                      <m:sub>
                        <m:sSub>
                          <m:sSubPr>
                            <m:ctrlPr>
                              <a:rPr lang="en-US" sz="2800" b="0" i="1">
                                <a:latin typeface="Cambria Math" panose="02040503050406030204" pitchFamily="18" charset="0"/>
                              </a:rPr>
                            </m:ctrlPr>
                          </m:sSubPr>
                          <m:e>
                            <m:r>
                              <a:rPr lang="en-US" sz="2800" b="0" i="1">
                                <a:latin typeface="Cambria Math" panose="02040503050406030204" pitchFamily="18" charset="0"/>
                              </a:rPr>
                              <m:t>𝐸</m:t>
                            </m:r>
                          </m:e>
                          <m:sub>
                            <m:r>
                              <a:rPr lang="en-US" sz="2800" b="0" i="1">
                                <a:latin typeface="Cambria Math" panose="02040503050406030204" pitchFamily="18" charset="0"/>
                              </a:rPr>
                              <m:t>𝐶𝑓</m:t>
                            </m:r>
                          </m:sub>
                        </m:sSub>
                        <m:r>
                          <a:rPr lang="en-US" sz="2800" b="0" i="1">
                            <a:latin typeface="Cambria Math" panose="02040503050406030204" pitchFamily="18" charset="0"/>
                          </a:rPr>
                          <m:t>= </m:t>
                        </m:r>
                        <m:nary>
                          <m:naryPr>
                            <m:chr m:val="∑"/>
                            <m:ctrlPr>
                              <a:rPr lang="en-US" sz="2800" b="0" i="1">
                                <a:latin typeface="Cambria Math" panose="02040503050406030204" pitchFamily="18" charset="0"/>
                              </a:rPr>
                            </m:ctrlPr>
                          </m:naryPr>
                          <m:sub>
                            <m:r>
                              <m:rPr>
                                <m:brk m:alnAt="23"/>
                              </m:rPr>
                              <a:rPr lang="en-US" sz="2800" b="0" i="1">
                                <a:latin typeface="Cambria Math" panose="02040503050406030204" pitchFamily="18" charset="0"/>
                              </a:rPr>
                              <m:t>𝑗</m:t>
                            </m:r>
                            <m:r>
                              <a:rPr lang="en-US" sz="2800" b="0" i="1">
                                <a:latin typeface="Cambria Math" panose="02040503050406030204" pitchFamily="18" charset="0"/>
                              </a:rPr>
                              <m:t>=1</m:t>
                            </m:r>
                          </m:sub>
                          <m:sup>
                            <m:r>
                              <a:rPr lang="en-US" sz="2800" b="0" i="1">
                                <a:latin typeface="Cambria Math" panose="02040503050406030204" pitchFamily="18" charset="0"/>
                              </a:rPr>
                              <m:t>𝑛</m:t>
                            </m:r>
                          </m:sup>
                          <m:e>
                            <m:sSub>
                              <m:sSubPr>
                                <m:ctrlPr>
                                  <a:rPr lang="en-US" sz="2800" b="0" i="1">
                                    <a:latin typeface="Cambria Math" panose="02040503050406030204" pitchFamily="18" charset="0"/>
                                  </a:rPr>
                                </m:ctrlPr>
                              </m:sSubPr>
                              <m:e>
                                <m:r>
                                  <a:rPr lang="en-US" sz="2800" b="0" i="1">
                                    <a:latin typeface="Cambria Math" panose="02040503050406030204" pitchFamily="18" charset="0"/>
                                  </a:rPr>
                                  <m:t>h</m:t>
                                </m:r>
                              </m:e>
                              <m:sub>
                                <m:r>
                                  <a:rPr lang="en-US" sz="2800" b="0" i="1">
                                    <a:latin typeface="Cambria Math" panose="02040503050406030204" pitchFamily="18" charset="0"/>
                                  </a:rPr>
                                  <m:t>𝑓𝑗</m:t>
                                </m:r>
                              </m:sub>
                            </m:sSub>
                            <m:r>
                              <a:rPr lang="en-US" sz="2800" b="0" i="1">
                                <a:latin typeface="Cambria Math" panose="02040503050406030204" pitchFamily="18" charset="0"/>
                              </a:rPr>
                              <m:t>∗ </m:t>
                            </m:r>
                            <m:sSub>
                              <m:sSubPr>
                                <m:ctrlPr>
                                  <a:rPr lang="en-US" sz="2800" b="0" i="1">
                                    <a:latin typeface="Cambria Math" panose="02040503050406030204" pitchFamily="18" charset="0"/>
                                  </a:rPr>
                                </m:ctrlPr>
                              </m:sSubPr>
                              <m:e>
                                <m:r>
                                  <a:rPr lang="en-US" sz="2800" b="0" i="1">
                                    <a:latin typeface="Cambria Math" panose="02040503050406030204" pitchFamily="18" charset="0"/>
                                  </a:rPr>
                                  <m:t>𝑁</m:t>
                                </m:r>
                              </m:e>
                              <m:sub>
                                <m:r>
                                  <a:rPr lang="en-US" sz="2800" b="0" i="1">
                                    <a:latin typeface="Cambria Math" panose="02040503050406030204" pitchFamily="18" charset="0"/>
                                  </a:rPr>
                                  <m:t>𝑓𝑗</m:t>
                                </m:r>
                                <m:r>
                                  <a:rPr lang="en-US" sz="2800" b="0" i="1">
                                    <a:latin typeface="Cambria Math" panose="02040503050406030204" pitchFamily="18" charset="0"/>
                                  </a:rPr>
                                  <m:t> </m:t>
                                </m:r>
                              </m:sub>
                            </m:sSub>
                            <m:r>
                              <a:rPr lang="en-US" sz="2800" b="0" i="1">
                                <a:latin typeface="Cambria Math" panose="02040503050406030204" pitchFamily="18" charset="0"/>
                              </a:rPr>
                              <m:t>∗</m:t>
                            </m:r>
                            <m:sSub>
                              <m:sSubPr>
                                <m:ctrlPr>
                                  <a:rPr lang="en-US" sz="2800" b="0" i="1">
                                    <a:latin typeface="Cambria Math" panose="02040503050406030204" pitchFamily="18" charset="0"/>
                                  </a:rPr>
                                </m:ctrlPr>
                              </m:sSubPr>
                              <m:e>
                                <m:r>
                                  <a:rPr lang="en-US" sz="2800" b="0" i="1">
                                    <a:latin typeface="Cambria Math" panose="02040503050406030204" pitchFamily="18" charset="0"/>
                                  </a:rPr>
                                  <m:t>𝐹</m:t>
                                </m:r>
                              </m:e>
                              <m:sub>
                                <m:r>
                                  <a:rPr lang="en-US" sz="2800" b="0" i="1">
                                    <a:latin typeface="Cambria Math" panose="02040503050406030204" pitchFamily="18" charset="0"/>
                                  </a:rPr>
                                  <m:t>𝑓𝑗</m:t>
                                </m:r>
                              </m:sub>
                            </m:sSub>
                          </m:e>
                        </m:nary>
                      </m:sub>
                    </m:sSub>
                  </m:oMath>
                </m:oMathPara>
              </a14:m>
              <a:endParaRPr lang="en-US" sz="2800"/>
            </a:p>
          </xdr:txBody>
        </xdr:sp>
      </mc:Choice>
      <mc:Fallback xmlns="">
        <xdr:sp macro="" textlink="">
          <xdr:nvSpPr>
            <xdr:cNvPr id="7" name="TextBox 6">
              <a:extLst>
                <a:ext uri="{FF2B5EF4-FFF2-40B4-BE49-F238E27FC236}">
                  <a16:creationId xmlns:a16="http://schemas.microsoft.com/office/drawing/2014/main" id="{F496863C-C1A9-06F4-30E7-9F040679BB11}"/>
                </a:ext>
              </a:extLst>
            </xdr:cNvPr>
            <xdr:cNvSpPr txBox="1"/>
          </xdr:nvSpPr>
          <xdr:spPr>
            <a:xfrm>
              <a:off x="24608118" y="1382059"/>
              <a:ext cx="3567457" cy="740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2800" b="0" i="0">
                  <a:latin typeface="Cambria Math" panose="02040503050406030204" pitchFamily="18" charset="0"/>
                </a:rPr>
                <a:t> _(𝐸_𝐶𝑓= ∑24_(𝑗=1)^𝑛▒〖ℎ_𝑓𝑗∗ 𝑁_(𝑓𝑗 )∗𝐹_𝑓𝑗 〗)</a:t>
              </a:r>
              <a:endParaRPr lang="en-US" sz="2800"/>
            </a:p>
          </xdr:txBody>
        </xdr:sp>
      </mc:Fallback>
    </mc:AlternateContent>
    <xdr:clientData/>
  </xdr:oneCellAnchor>
  <xdr:oneCellAnchor>
    <xdr:from>
      <xdr:col>10</xdr:col>
      <xdr:colOff>536388</xdr:colOff>
      <xdr:row>16</xdr:row>
      <xdr:rowOff>84417</xdr:rowOff>
    </xdr:from>
    <xdr:ext cx="1231876"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D7BD46A-9E1C-A316-1F70-49E0F111B6B8}"/>
                </a:ext>
              </a:extLst>
            </xdr:cNvPr>
            <xdr:cNvSpPr txBox="1"/>
          </xdr:nvSpPr>
          <xdr:spPr>
            <a:xfrm>
              <a:off x="20430564" y="2460064"/>
              <a:ext cx="12318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a:fld id="{825F15A7-03F4-43D7-82C5-3E23DA2F108C}" type="mathplaceholder">
                      <a:rPr lang="en-US" sz="1100" i="1">
                        <a:latin typeface="Cambria Math" panose="02040503050406030204" pitchFamily="18" charset="0"/>
                      </a:rPr>
                      <a:t>Type equation here.</a:t>
                    </a:fld>
                  </m:oMath>
                </m:oMathPara>
              </a14:m>
              <a:endParaRPr lang="en-US" sz="1100"/>
            </a:p>
          </xdr:txBody>
        </xdr:sp>
      </mc:Choice>
      <mc:Fallback xmlns="">
        <xdr:sp macro="" textlink="">
          <xdr:nvSpPr>
            <xdr:cNvPr id="8" name="TextBox 7">
              <a:extLst>
                <a:ext uri="{FF2B5EF4-FFF2-40B4-BE49-F238E27FC236}">
                  <a16:creationId xmlns:a16="http://schemas.microsoft.com/office/drawing/2014/main" id="{7D7BD46A-9E1C-A316-1F70-49E0F111B6B8}"/>
                </a:ext>
              </a:extLst>
            </xdr:cNvPr>
            <xdr:cNvSpPr txBox="1"/>
          </xdr:nvSpPr>
          <xdr:spPr>
            <a:xfrm>
              <a:off x="20430564" y="2460064"/>
              <a:ext cx="12318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"Type equation here."</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iconline-my.sharepoint.us/personal/mark_c_palmer_saic_com/Documents/Documents/EPA/GHGRP/Reporting%20Forms/Current%20versions%20on%20Confluence/Subpart%20L%20Inputs%20Form_Part4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duction Transformation"/>
      <sheetName val="Container Venting"/>
      <sheetName val="Destruction of Prev. Produced"/>
      <sheetName val="f-GHG List for Subpart L"/>
      <sheetName val="Lists"/>
    </sheetNames>
    <sheetDataSet>
      <sheetData sheetId="0" refreshError="1"/>
      <sheetData sheetId="1">
        <row r="26">
          <cell r="AT26" t="str">
            <v>Batch</v>
          </cell>
        </row>
        <row r="27">
          <cell r="AT27" t="str">
            <v>Continuous</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cdsupport.com/confluence/display/help/Paperwork+Reduction+Act+Burden+Statemen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Z29"/>
  <sheetViews>
    <sheetView showGridLines="0" tabSelected="1" zoomScale="85" zoomScaleNormal="85" workbookViewId="0"/>
  </sheetViews>
  <sheetFormatPr defaultColWidth="8.81640625" defaultRowHeight="14" x14ac:dyDescent="0.3"/>
  <cols>
    <col min="1" max="2" width="8.81640625" style="73"/>
    <col min="3" max="3" width="33.81640625" style="73" customWidth="1"/>
    <col min="4" max="4" width="16.26953125" style="73" customWidth="1"/>
    <col min="5" max="5" width="20.81640625" style="73" customWidth="1"/>
    <col min="6" max="6" width="10.7265625" style="73" bestFit="1" customWidth="1"/>
    <col min="7" max="19" width="8.81640625" style="73"/>
    <col min="20" max="20" width="0" style="73" hidden="1" customWidth="1"/>
    <col min="21" max="25" width="9.1796875" style="73" hidden="1" customWidth="1"/>
    <col min="26" max="26" width="37.1796875" style="73" hidden="1" customWidth="1"/>
    <col min="27" max="28" width="0" style="73" hidden="1" customWidth="1"/>
    <col min="29" max="16384" width="8.81640625" style="73"/>
  </cols>
  <sheetData>
    <row r="1" spans="2:26" ht="18" x14ac:dyDescent="0.4">
      <c r="B1" s="37" t="s">
        <v>630</v>
      </c>
    </row>
    <row r="2" spans="2:26" ht="14.25" customHeight="1" x14ac:dyDescent="0.3">
      <c r="C2" s="2" t="s">
        <v>0</v>
      </c>
      <c r="D2" s="2" t="s">
        <v>749</v>
      </c>
      <c r="J2" s="176" t="s">
        <v>920</v>
      </c>
      <c r="K2" s="176"/>
      <c r="L2" s="176"/>
      <c r="U2" s="170" t="s">
        <v>635</v>
      </c>
      <c r="V2" s="170"/>
      <c r="W2" s="170"/>
      <c r="X2" s="170"/>
      <c r="Y2" s="170"/>
      <c r="Z2" s="170"/>
    </row>
    <row r="3" spans="2:26" x14ac:dyDescent="0.3">
      <c r="C3" s="57" t="s">
        <v>621</v>
      </c>
      <c r="D3" s="136">
        <v>45685</v>
      </c>
      <c r="E3" s="57"/>
      <c r="F3" s="58"/>
      <c r="J3" s="176"/>
      <c r="K3" s="176"/>
      <c r="L3" s="176"/>
      <c r="U3" s="170"/>
      <c r="V3" s="170"/>
      <c r="W3" s="170"/>
      <c r="X3" s="170"/>
      <c r="Y3" s="170"/>
      <c r="Z3" s="170"/>
    </row>
    <row r="4" spans="2:26" x14ac:dyDescent="0.3">
      <c r="C4" s="57"/>
      <c r="D4" s="58"/>
      <c r="E4" s="57"/>
      <c r="F4" s="58"/>
      <c r="U4" s="170"/>
      <c r="V4" s="170"/>
      <c r="W4" s="170"/>
      <c r="X4" s="170"/>
      <c r="Y4" s="170"/>
      <c r="Z4" s="170"/>
    </row>
    <row r="5" spans="2:26" ht="15.5" x14ac:dyDescent="0.35">
      <c r="C5" s="63" t="s">
        <v>215</v>
      </c>
      <c r="D5" s="53"/>
      <c r="E5" s="57"/>
      <c r="F5" s="58"/>
    </row>
    <row r="6" spans="2:26" x14ac:dyDescent="0.3">
      <c r="C6" s="34" t="s">
        <v>211</v>
      </c>
      <c r="D6" s="174"/>
      <c r="E6" s="174"/>
      <c r="F6" s="58"/>
    </row>
    <row r="7" spans="2:26" x14ac:dyDescent="0.3">
      <c r="C7" s="34" t="s">
        <v>212</v>
      </c>
      <c r="D7" s="174"/>
      <c r="E7" s="174"/>
      <c r="F7" s="58"/>
    </row>
    <row r="8" spans="2:26" x14ac:dyDescent="0.3">
      <c r="C8" s="35" t="s">
        <v>213</v>
      </c>
      <c r="D8" s="174"/>
      <c r="E8" s="174"/>
      <c r="F8" s="58"/>
    </row>
    <row r="9" spans="2:26" x14ac:dyDescent="0.3">
      <c r="C9" s="34" t="s">
        <v>214</v>
      </c>
      <c r="D9" s="174"/>
      <c r="E9" s="174"/>
      <c r="F9" s="58"/>
    </row>
    <row r="10" spans="2:26" x14ac:dyDescent="0.3">
      <c r="C10" s="57"/>
      <c r="D10" s="58"/>
      <c r="E10" s="57"/>
      <c r="F10" s="58"/>
    </row>
    <row r="11" spans="2:26" ht="15.5" x14ac:dyDescent="0.35">
      <c r="B11" s="63" t="s">
        <v>623</v>
      </c>
      <c r="C11" s="106"/>
      <c r="D11" s="106"/>
      <c r="E11" s="106"/>
      <c r="F11" s="106"/>
      <c r="G11" s="106"/>
      <c r="H11" s="106"/>
      <c r="I11" s="106"/>
    </row>
    <row r="12" spans="2:26" ht="15.5" x14ac:dyDescent="0.35">
      <c r="B12" s="106"/>
      <c r="C12" s="106"/>
      <c r="D12" s="106"/>
      <c r="E12" s="106"/>
      <c r="F12" s="106"/>
      <c r="G12" s="106"/>
      <c r="H12" s="106"/>
      <c r="I12" s="106"/>
      <c r="K12" s="175" t="s">
        <v>629</v>
      </c>
      <c r="L12" s="175"/>
      <c r="M12" s="175"/>
    </row>
    <row r="13" spans="2:26" ht="15.5" x14ac:dyDescent="0.35">
      <c r="B13" s="73" t="s">
        <v>609</v>
      </c>
      <c r="C13" s="106"/>
      <c r="D13" s="106"/>
      <c r="E13" s="106"/>
      <c r="F13" s="106"/>
      <c r="G13" s="106"/>
      <c r="H13" s="106"/>
      <c r="I13" s="106"/>
      <c r="L13" s="107"/>
    </row>
    <row r="14" spans="2:26" ht="15.5" x14ac:dyDescent="0.35">
      <c r="B14" s="73" t="s">
        <v>610</v>
      </c>
      <c r="C14" s="106"/>
      <c r="D14" s="106"/>
      <c r="E14" s="106"/>
      <c r="F14" s="106"/>
      <c r="G14" s="106"/>
      <c r="H14" s="106"/>
      <c r="I14" s="106"/>
      <c r="L14" s="108"/>
    </row>
    <row r="15" spans="2:26" ht="15.5" x14ac:dyDescent="0.35">
      <c r="B15" s="106"/>
      <c r="C15" s="106"/>
      <c r="D15" s="106"/>
      <c r="E15" s="106"/>
      <c r="F15" s="106"/>
      <c r="G15" s="106"/>
      <c r="H15" s="106"/>
      <c r="I15" s="106"/>
      <c r="J15" s="109"/>
      <c r="K15" s="109"/>
      <c r="L15" s="109"/>
      <c r="M15" s="109"/>
      <c r="N15" s="109"/>
      <c r="O15" s="109"/>
      <c r="P15" s="109"/>
      <c r="Q15" s="109"/>
      <c r="R15" s="109"/>
      <c r="S15" s="110"/>
    </row>
    <row r="16" spans="2:26" ht="15.5" x14ac:dyDescent="0.35">
      <c r="B16" s="63" t="s">
        <v>624</v>
      </c>
      <c r="C16" s="106"/>
      <c r="D16" s="106"/>
      <c r="E16" s="106"/>
      <c r="F16" s="106"/>
      <c r="G16" s="106"/>
      <c r="H16" s="106"/>
      <c r="I16" s="106"/>
      <c r="M16" s="109"/>
      <c r="N16" s="109"/>
      <c r="O16" s="109"/>
      <c r="P16" s="109"/>
      <c r="Q16" s="109"/>
      <c r="R16" s="109"/>
      <c r="S16" s="110"/>
    </row>
    <row r="17" spans="2:19" ht="15.5" x14ac:dyDescent="0.35">
      <c r="B17" s="106"/>
      <c r="C17" s="106"/>
      <c r="D17" s="106"/>
      <c r="E17" s="106"/>
      <c r="F17" s="106"/>
      <c r="G17" s="106"/>
      <c r="H17" s="106"/>
      <c r="I17" s="106"/>
      <c r="M17" s="109"/>
      <c r="N17" s="109"/>
      <c r="O17" s="109"/>
      <c r="P17" s="109"/>
      <c r="Q17" s="109"/>
      <c r="R17" s="109"/>
      <c r="S17" s="110"/>
    </row>
    <row r="18" spans="2:19" ht="15.5" x14ac:dyDescent="0.35">
      <c r="B18" s="73" t="s">
        <v>613</v>
      </c>
      <c r="C18" s="106"/>
      <c r="D18" s="106"/>
      <c r="E18" s="106"/>
      <c r="F18" s="106"/>
      <c r="G18" s="106"/>
      <c r="H18" s="106"/>
      <c r="I18" s="106"/>
      <c r="L18" s="111"/>
      <c r="M18" s="109"/>
      <c r="N18" s="109"/>
      <c r="O18" s="109"/>
      <c r="P18" s="109"/>
      <c r="Q18" s="109"/>
      <c r="R18" s="109"/>
      <c r="S18" s="110"/>
    </row>
    <row r="19" spans="2:19" ht="15.5" x14ac:dyDescent="0.35">
      <c r="B19" s="106"/>
      <c r="C19" s="106"/>
      <c r="D19" s="106"/>
      <c r="E19" s="106"/>
      <c r="F19" s="106"/>
      <c r="G19" s="106"/>
      <c r="H19" s="106"/>
      <c r="I19" s="106"/>
      <c r="M19" s="109"/>
      <c r="N19" s="109"/>
      <c r="P19" s="109"/>
      <c r="Q19" s="109"/>
      <c r="R19" s="109"/>
      <c r="S19" s="110"/>
    </row>
    <row r="20" spans="2:19" ht="15.5" x14ac:dyDescent="0.35">
      <c r="B20" s="106"/>
      <c r="C20" s="106"/>
      <c r="D20" s="106"/>
      <c r="E20" s="106"/>
      <c r="F20" s="106"/>
      <c r="G20" s="106"/>
      <c r="H20" s="106"/>
      <c r="I20" s="106"/>
      <c r="M20" s="109"/>
      <c r="N20" s="109"/>
      <c r="O20" s="109"/>
      <c r="P20" s="109"/>
      <c r="Q20" s="109"/>
      <c r="R20" s="109"/>
      <c r="S20" s="110"/>
    </row>
    <row r="21" spans="2:19" ht="15.5" x14ac:dyDescent="0.35">
      <c r="B21" s="64" t="s">
        <v>625</v>
      </c>
      <c r="C21" s="106"/>
      <c r="D21" s="106"/>
      <c r="E21" s="106"/>
      <c r="F21" s="106"/>
      <c r="G21" s="106"/>
      <c r="H21" s="106"/>
      <c r="I21" s="106"/>
      <c r="M21" s="109"/>
      <c r="N21" s="109"/>
      <c r="O21" s="109"/>
      <c r="P21" s="109"/>
      <c r="Q21" s="109"/>
      <c r="R21" s="109"/>
    </row>
    <row r="22" spans="2:19" ht="15.5" x14ac:dyDescent="0.35">
      <c r="B22" s="106"/>
      <c r="C22" s="106"/>
      <c r="D22" s="106"/>
      <c r="E22" s="106"/>
      <c r="F22" s="106"/>
      <c r="G22" s="106"/>
      <c r="H22" s="106"/>
      <c r="I22" s="106"/>
    </row>
    <row r="23" spans="2:19" ht="15" customHeight="1" x14ac:dyDescent="0.35">
      <c r="B23" s="173" t="s">
        <v>612</v>
      </c>
      <c r="C23" s="173"/>
      <c r="D23" s="173"/>
      <c r="E23" s="173"/>
      <c r="F23" s="173"/>
      <c r="G23" s="173"/>
      <c r="H23" s="173"/>
      <c r="I23" s="173"/>
      <c r="J23" s="112"/>
      <c r="K23" s="112"/>
      <c r="L23" s="107"/>
      <c r="M23" s="112"/>
    </row>
    <row r="24" spans="2:19" x14ac:dyDescent="0.3">
      <c r="B24" s="173"/>
      <c r="C24" s="173"/>
      <c r="D24" s="173"/>
      <c r="E24" s="173"/>
      <c r="F24" s="173"/>
      <c r="G24" s="173"/>
      <c r="H24" s="173"/>
      <c r="I24" s="173"/>
      <c r="J24" s="112"/>
      <c r="K24" s="112"/>
      <c r="L24" s="112"/>
      <c r="M24" s="112"/>
    </row>
    <row r="25" spans="2:19" ht="15.5" x14ac:dyDescent="0.3">
      <c r="B25" s="113"/>
      <c r="C25" s="113"/>
      <c r="D25" s="113"/>
      <c r="E25" s="113"/>
      <c r="F25" s="113"/>
      <c r="G25" s="113"/>
      <c r="H25" s="113"/>
      <c r="I25" s="113"/>
    </row>
    <row r="26" spans="2:19" ht="31.5" customHeight="1" x14ac:dyDescent="0.35">
      <c r="C26" s="114"/>
      <c r="D26" s="62" t="s">
        <v>618</v>
      </c>
      <c r="E26" s="62" t="s">
        <v>615</v>
      </c>
      <c r="F26" s="171" t="str">
        <f>IF(AND($L$13="Yes",$L$14="Yes"),$U$2,"")</f>
        <v/>
      </c>
      <c r="G26" s="172"/>
      <c r="H26" s="172"/>
      <c r="I26" s="172"/>
      <c r="J26" s="172"/>
      <c r="K26" s="172"/>
      <c r="L26" s="172"/>
      <c r="M26" s="172"/>
    </row>
    <row r="27" spans="2:19" ht="35.5" customHeight="1" x14ac:dyDescent="0.3">
      <c r="C27" s="62" t="s">
        <v>616</v>
      </c>
      <c r="D27" s="115" t="s">
        <v>608</v>
      </c>
      <c r="E27" s="157" t="s">
        <v>731</v>
      </c>
      <c r="F27" s="171"/>
      <c r="G27" s="172"/>
      <c r="H27" s="172"/>
      <c r="I27" s="172"/>
      <c r="J27" s="172"/>
      <c r="K27" s="172"/>
      <c r="L27" s="172"/>
      <c r="M27" s="172"/>
    </row>
    <row r="28" spans="2:19" ht="37" customHeight="1" x14ac:dyDescent="0.3">
      <c r="C28" s="62" t="s">
        <v>617</v>
      </c>
      <c r="D28" s="116" t="str">
        <f>IF(ISBLANK($L$18),"N/A",IF($L$18="Yes","Yes", "No"))</f>
        <v>N/A</v>
      </c>
      <c r="E28" s="157" t="s">
        <v>732</v>
      </c>
      <c r="F28" s="117"/>
      <c r="G28" s="118"/>
      <c r="H28" s="118"/>
      <c r="I28" s="118"/>
      <c r="J28" s="118"/>
      <c r="K28" s="118"/>
    </row>
    <row r="29" spans="2:19" ht="49" customHeight="1" x14ac:dyDescent="0.3">
      <c r="C29" s="62" t="s">
        <v>649</v>
      </c>
      <c r="D29" s="116" t="str">
        <f>IF(ISBLANK($L$23),"N/A",IF($L$23="Yes","Yes","No"))</f>
        <v>N/A</v>
      </c>
      <c r="E29" s="157" t="s">
        <v>733</v>
      </c>
      <c r="F29" s="117"/>
      <c r="G29" s="118"/>
      <c r="H29" s="118"/>
      <c r="I29" s="118"/>
      <c r="J29" s="118"/>
      <c r="K29" s="118"/>
    </row>
  </sheetData>
  <sheetProtection algorithmName="SHA-512" hashValue="NONAeM5x3V7LIccPHwUmQoZE6IO+Vj+KqzKNyxMT9IGv9FkIrt53nXP5SKyDULMJu0kfLjsx4zqYwAheQng6Mg==" saltValue="4p+24neH+fAgRkto2IF5Cg==" spinCount="100000" sheet="1" objects="1" scenarios="1"/>
  <mergeCells count="9">
    <mergeCell ref="U2:Z4"/>
    <mergeCell ref="F26:M27"/>
    <mergeCell ref="B23:I24"/>
    <mergeCell ref="D6:E6"/>
    <mergeCell ref="D7:E7"/>
    <mergeCell ref="D8:E8"/>
    <mergeCell ref="D9:E9"/>
    <mergeCell ref="K12:M12"/>
    <mergeCell ref="J2:L3"/>
  </mergeCells>
  <conditionalFormatting sqref="L14">
    <cfRule type="expression" dxfId="47" priority="5" stopIfTrue="1">
      <formula>$L$13="Yes"</formula>
    </cfRule>
  </conditionalFormatting>
  <conditionalFormatting sqref="D27:D29">
    <cfRule type="expression" dxfId="46" priority="4" stopIfTrue="1">
      <formula>$D27="Yes"</formula>
    </cfRule>
  </conditionalFormatting>
  <conditionalFormatting sqref="D29">
    <cfRule type="expression" dxfId="45" priority="1" stopIfTrue="1">
      <formula>$L$23="No"</formula>
    </cfRule>
  </conditionalFormatting>
  <conditionalFormatting sqref="D28">
    <cfRule type="expression" dxfId="44" priority="65" stopIfTrue="1">
      <formula>$L$18="No"</formula>
    </cfRule>
  </conditionalFormatting>
  <dataValidations count="5">
    <dataValidation type="list" allowBlank="1" showInputMessage="1" showErrorMessage="1" promptTitle="One f-GHG Product" prompt="Indicate whether the facility produced only one fluorinated gas product, including fluorinated gas products that are intermediates (Yes/No)" sqref="L13" xr:uid="{00000000-0002-0000-0000-000000000000}">
      <formula1>"Yes, No"</formula1>
    </dataValidation>
    <dataValidation type="list" allowBlank="1" showInputMessage="1" showErrorMessage="1" promptTitle="One or more major f-GHGs" prompt="Indicate whether the facility emissions include one or more major f-GHG constituents of a fluorinated gas product that is sold or transferred to another person (Yes/No)" sqref="L14" xr:uid="{00000000-0002-0000-0000-000001000000}">
      <formula1>"Yes, No"</formula1>
    </dataValidation>
    <dataValidation type="list" allowBlank="1" showInputMessage="1" showErrorMessage="1" promptTitle="Destroyed prev. produced f-GHGs" prompt="Indicate whether the facility destroyed previously produced fluorinated GHGs in destruction processes that are not part of a fluorinated gas production process or fluorinated gas transformation process (Yes/No)" sqref="L23" xr:uid="{00000000-0002-0000-0000-000002000000}">
      <formula1>"Yes, No"</formula1>
    </dataValidation>
    <dataValidation type="list" allowBlank="1" showInputMessage="1" showErrorMessage="1" promptTitle="Vented f-GHGs from containers" prompt="Indicate whether the facility vented residual fluorinated GHGs from containers (Yes/No)" sqref="L18" xr:uid="{00000000-0002-0000-0000-000003000000}">
      <formula1>"Yes, No"</formula1>
    </dataValidation>
    <dataValidation type="list" allowBlank="1" showInputMessage="1" showErrorMessage="1" sqref="D8:E8" xr:uid="{00000000-0002-0000-0000-000004000000}">
      <formula1>"2015, 2016, 2017, 2018, 2019, 2020, 2021,2022,2023,2024,2025"</formula1>
    </dataValidation>
  </dataValidations>
  <hyperlinks>
    <hyperlink ref="E29" location="'Destruction of Prev. Produced'!A1" display="Go to Destruction of Prev. Produced tab" xr:uid="{00000000-0004-0000-0000-000000000000}"/>
    <hyperlink ref="E27" location="'Production Transformation'!A1" display="Go to Production Transformation tab" xr:uid="{00000000-0004-0000-0000-000001000000}"/>
    <hyperlink ref="E28" location="'Container Venting'!A1" display="Go to Container Venting tab" xr:uid="{00000000-0004-0000-0000-000002000000}"/>
    <hyperlink ref="J2" r:id="rId1" display="https://ccdsupport.com/confluence/display/help/Paperwork+Reduction+Act+Burden+Statements" xr:uid="{00000000-0004-0000-0000-000003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BR6401"/>
  <sheetViews>
    <sheetView showGridLines="0" zoomScale="85" zoomScaleNormal="85" workbookViewId="0"/>
  </sheetViews>
  <sheetFormatPr defaultColWidth="9.1796875" defaultRowHeight="14" x14ac:dyDescent="0.3"/>
  <cols>
    <col min="1" max="1" width="3.26953125" style="14" customWidth="1"/>
    <col min="2" max="2" width="5.54296875" style="70" bestFit="1" customWidth="1"/>
    <col min="3" max="3" width="44.54296875" style="14" customWidth="1"/>
    <col min="4" max="4" width="49.54296875" style="14" customWidth="1"/>
    <col min="5" max="5" width="39" style="14" customWidth="1"/>
    <col min="6" max="6" width="31.1796875" style="14" customWidth="1"/>
    <col min="7" max="7" width="37.81640625" style="14" customWidth="1"/>
    <col min="8" max="8" width="25" style="14" customWidth="1"/>
    <col min="9" max="9" width="55.7265625" style="14" customWidth="1"/>
    <col min="10" max="10" width="30.7265625" style="14" customWidth="1"/>
    <col min="11" max="13" width="34.54296875" style="14" customWidth="1"/>
    <col min="14" max="14" width="50.7265625" style="14" customWidth="1"/>
    <col min="15" max="17" width="34.54296875" style="14" hidden="1" customWidth="1"/>
    <col min="18" max="18" width="37.81640625" style="14" customWidth="1"/>
    <col min="19" max="19" width="36.26953125" style="14" customWidth="1"/>
    <col min="20" max="20" width="38.54296875" style="14" customWidth="1"/>
    <col min="21" max="21" width="40.1796875" style="14" customWidth="1"/>
    <col min="22" max="22" width="24.453125" style="14" customWidth="1"/>
    <col min="23" max="23" width="38.1796875" style="71" customWidth="1"/>
    <col min="24" max="25" width="38.1796875" style="14" customWidth="1"/>
    <col min="26" max="26" width="29.54296875" style="14" customWidth="1"/>
    <col min="27" max="27" width="30.1796875" style="72" customWidth="1"/>
    <col min="28" max="30" width="34.54296875" style="14" customWidth="1"/>
    <col min="31" max="35" width="38.26953125" style="14" customWidth="1"/>
    <col min="36" max="38" width="30.7265625" style="14" customWidth="1"/>
    <col min="39" max="39" width="30.26953125" style="14" customWidth="1"/>
    <col min="40" max="40" width="9.1796875" style="14"/>
    <col min="41" max="41" width="9.1796875" style="14" customWidth="1"/>
    <col min="42" max="42" width="9.1796875" style="14" hidden="1" customWidth="1"/>
    <col min="43" max="43" width="29.26953125" style="14" hidden="1" customWidth="1"/>
    <col min="44" max="44" width="16.81640625" style="14" hidden="1" customWidth="1"/>
    <col min="45" max="45" width="9.1796875" style="14" hidden="1" customWidth="1"/>
    <col min="46" max="46" width="16.453125" style="14" hidden="1" customWidth="1"/>
    <col min="47" max="48" width="42.26953125" style="14" hidden="1" customWidth="1"/>
    <col min="49" max="49" width="14" style="14" hidden="1" customWidth="1"/>
    <col min="50" max="50" width="37.1796875" style="14" hidden="1" customWidth="1"/>
    <col min="51" max="51" width="9.1796875" style="14" hidden="1" customWidth="1"/>
    <col min="52" max="52" width="21" style="14" hidden="1" customWidth="1"/>
    <col min="53" max="53" width="13.7265625" style="14" hidden="1" customWidth="1"/>
    <col min="54" max="54" width="13.81640625" style="14" hidden="1" customWidth="1"/>
    <col min="55" max="55" width="9.1796875" style="14" hidden="1" customWidth="1"/>
    <col min="56" max="71" width="9.1796875" style="14" customWidth="1"/>
    <col min="72" max="16384" width="9.1796875" style="14"/>
  </cols>
  <sheetData>
    <row r="1" spans="2:47" ht="18" x14ac:dyDescent="0.4">
      <c r="C1" s="23" t="s">
        <v>227</v>
      </c>
      <c r="D1" s="1"/>
      <c r="E1" s="1"/>
      <c r="G1" s="54" t="str">
        <f>IF($AT$12=2,$AU$12,"")</f>
        <v/>
      </c>
    </row>
    <row r="2" spans="2:47" x14ac:dyDescent="0.3">
      <c r="C2" s="2" t="s">
        <v>0</v>
      </c>
      <c r="D2" s="9" t="str">
        <f>Introduction!D2</f>
        <v>R.5</v>
      </c>
      <c r="F2" s="73"/>
      <c r="G2" s="73"/>
      <c r="H2" s="73"/>
      <c r="I2" s="73"/>
      <c r="J2" s="73"/>
      <c r="K2" s="73"/>
      <c r="L2" s="73"/>
      <c r="M2" s="73"/>
      <c r="N2" s="8"/>
      <c r="O2" s="8"/>
      <c r="P2" s="8"/>
      <c r="Q2" s="8"/>
      <c r="R2" s="73"/>
      <c r="S2" s="73"/>
      <c r="T2" s="73"/>
      <c r="U2" s="73"/>
      <c r="V2" s="73"/>
      <c r="W2" s="73"/>
      <c r="X2" s="73"/>
      <c r="Y2" s="73"/>
      <c r="Z2" s="73"/>
      <c r="AA2" s="73"/>
      <c r="AB2" s="73"/>
      <c r="AC2" s="73"/>
      <c r="AD2" s="73"/>
      <c r="AE2" s="73"/>
      <c r="AF2" s="73"/>
      <c r="AG2" s="73"/>
      <c r="AH2" s="73"/>
      <c r="AI2" s="73"/>
      <c r="AJ2" s="73"/>
      <c r="AK2" s="73"/>
      <c r="AL2" s="73"/>
    </row>
    <row r="3" spans="2:47" x14ac:dyDescent="0.3">
      <c r="C3" s="55" t="s">
        <v>622</v>
      </c>
      <c r="D3" s="56">
        <f>Introduction!D3</f>
        <v>45685</v>
      </c>
      <c r="E3" s="73"/>
      <c r="F3" s="73"/>
      <c r="G3" s="73"/>
      <c r="H3" s="73"/>
      <c r="I3" s="73"/>
      <c r="J3" s="73"/>
      <c r="K3" s="73"/>
      <c r="L3" s="73"/>
      <c r="M3" s="73"/>
      <c r="R3" s="73"/>
      <c r="S3" s="73"/>
      <c r="T3" s="73"/>
      <c r="U3" s="73"/>
      <c r="V3" s="73"/>
      <c r="W3" s="73"/>
      <c r="X3" s="73"/>
      <c r="Y3" s="73"/>
      <c r="Z3" s="73"/>
      <c r="AA3" s="73"/>
      <c r="AB3" s="73"/>
      <c r="AC3" s="73"/>
      <c r="AD3" s="73"/>
      <c r="AE3" s="73"/>
      <c r="AF3" s="73"/>
      <c r="AG3" s="73"/>
      <c r="AH3" s="73"/>
      <c r="AI3" s="73"/>
      <c r="AJ3" s="73"/>
      <c r="AK3" s="73"/>
      <c r="AL3" s="73"/>
      <c r="AM3" s="73"/>
    </row>
    <row r="4" spans="2:47" hidden="1" x14ac:dyDescent="0.3">
      <c r="E4" s="74"/>
      <c r="F4" s="73"/>
      <c r="G4" s="73"/>
      <c r="H4" s="73"/>
      <c r="I4" s="73"/>
      <c r="J4" s="73"/>
      <c r="K4" s="73"/>
      <c r="L4" s="73"/>
      <c r="M4" s="73"/>
      <c r="N4" s="3"/>
      <c r="O4" s="3"/>
      <c r="P4" s="3"/>
      <c r="Q4" s="3"/>
      <c r="R4" s="73"/>
      <c r="S4" s="73"/>
      <c r="T4" s="73"/>
      <c r="U4" s="73"/>
      <c r="V4" s="73"/>
      <c r="W4" s="73"/>
      <c r="X4" s="73"/>
      <c r="Y4" s="73"/>
      <c r="Z4" s="73"/>
      <c r="AA4" s="73"/>
      <c r="AB4" s="73"/>
      <c r="AC4" s="73"/>
      <c r="AD4" s="73"/>
      <c r="AE4" s="73"/>
      <c r="AF4" s="73"/>
      <c r="AG4" s="73"/>
      <c r="AH4" s="73"/>
      <c r="AI4" s="73"/>
      <c r="AJ4" s="73"/>
      <c r="AK4" s="73"/>
      <c r="AL4" s="73"/>
      <c r="AM4" s="73"/>
    </row>
    <row r="5" spans="2:47" s="73" customFormat="1" hidden="1" x14ac:dyDescent="0.3">
      <c r="B5" s="75"/>
    </row>
    <row r="6" spans="2:47" hidden="1" x14ac:dyDescent="0.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row>
    <row r="7" spans="2:47" hidden="1" x14ac:dyDescent="0.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row>
    <row r="8" spans="2:47" hidden="1" x14ac:dyDescent="0.3">
      <c r="E8" s="73"/>
      <c r="F8" s="17"/>
      <c r="G8" s="73"/>
      <c r="H8" s="76"/>
      <c r="I8" s="76"/>
      <c r="J8" s="76"/>
      <c r="K8" s="76"/>
      <c r="L8" s="76"/>
      <c r="M8" s="76"/>
      <c r="N8" s="76"/>
      <c r="O8" s="76"/>
      <c r="P8" s="76"/>
      <c r="Q8" s="76"/>
      <c r="R8" s="73"/>
      <c r="S8" s="73"/>
      <c r="T8" s="73"/>
      <c r="U8" s="73"/>
      <c r="V8" s="73"/>
      <c r="W8" s="73"/>
      <c r="X8" s="73"/>
      <c r="Y8" s="73"/>
      <c r="Z8" s="73"/>
      <c r="AA8" s="73"/>
      <c r="AB8" s="73"/>
      <c r="AC8" s="73"/>
      <c r="AD8" s="73"/>
      <c r="AE8" s="73"/>
      <c r="AF8" s="73"/>
      <c r="AG8" s="73"/>
      <c r="AH8" s="73"/>
      <c r="AI8" s="73"/>
      <c r="AJ8" s="73"/>
      <c r="AK8" s="73"/>
      <c r="AL8" s="73"/>
      <c r="AM8" s="73"/>
    </row>
    <row r="9" spans="2:47" hidden="1" x14ac:dyDescent="0.3">
      <c r="C9" s="73"/>
      <c r="D9" s="73"/>
      <c r="E9" s="73"/>
      <c r="F9" s="76"/>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row>
    <row r="10" spans="2:47" s="73" customFormat="1" x14ac:dyDescent="0.3">
      <c r="B10" s="75"/>
    </row>
    <row r="11" spans="2:47" s="73" customFormat="1" x14ac:dyDescent="0.3">
      <c r="B11" s="75"/>
      <c r="C11" s="36" t="s">
        <v>254</v>
      </c>
      <c r="AT11" s="77" t="s">
        <v>611</v>
      </c>
      <c r="AU11" s="77"/>
    </row>
    <row r="12" spans="2:47" s="73" customFormat="1" ht="56.25" customHeight="1" thickBot="1" x14ac:dyDescent="0.35">
      <c r="B12" s="75"/>
      <c r="C12" s="42" t="str">
        <f ca="1">IF(ISERROR(AZ30),"",IF(AZ30&gt;0,$AZ$35,""))</f>
        <v/>
      </c>
      <c r="E12" s="78"/>
      <c r="F12" s="78"/>
      <c r="G12" s="78"/>
      <c r="J12" s="78"/>
      <c r="K12" s="78"/>
      <c r="L12" s="78"/>
      <c r="M12" s="76"/>
      <c r="AS12" s="14"/>
      <c r="AT12" s="77" t="str">
        <f>IF(Introduction!$L$13="No",2,IF(ISBLANK(Introduction!$L$14),"",IF(AND(Introduction!$L$13="Yes",Introduction!$L$14="Yes"),1,2)))</f>
        <v/>
      </c>
      <c r="AU12" s="77" t="s">
        <v>619</v>
      </c>
    </row>
    <row r="13" spans="2:47" ht="75.75" customHeight="1" x14ac:dyDescent="0.4">
      <c r="C13" s="141" t="s">
        <v>257</v>
      </c>
      <c r="D13" s="79"/>
      <c r="E13" s="76"/>
      <c r="F13" s="178" t="s">
        <v>258</v>
      </c>
      <c r="G13" s="178"/>
      <c r="H13" s="178" t="s">
        <v>641</v>
      </c>
      <c r="I13" s="178"/>
      <c r="J13" s="178" t="s">
        <v>748</v>
      </c>
      <c r="K13" s="178"/>
      <c r="L13" s="76"/>
      <c r="M13" s="79"/>
      <c r="N13" s="79"/>
      <c r="O13" s="76"/>
      <c r="P13" s="76"/>
      <c r="Q13" s="76"/>
      <c r="R13" s="191" t="s">
        <v>738</v>
      </c>
      <c r="S13" s="192"/>
      <c r="T13" s="192"/>
      <c r="U13" s="192"/>
      <c r="V13" s="193"/>
      <c r="W13" s="200" t="s">
        <v>740</v>
      </c>
      <c r="X13" s="201"/>
      <c r="Y13" s="201"/>
      <c r="Z13" s="201"/>
      <c r="AA13" s="202"/>
      <c r="AB13" s="200" t="s">
        <v>739</v>
      </c>
      <c r="AC13" s="201"/>
      <c r="AD13" s="202"/>
      <c r="AE13" s="200" t="s">
        <v>741</v>
      </c>
      <c r="AF13" s="201"/>
      <c r="AG13" s="201"/>
      <c r="AH13" s="201"/>
      <c r="AI13" s="202"/>
      <c r="AJ13" s="80"/>
      <c r="AK13" s="73"/>
      <c r="AL13" s="73"/>
      <c r="AM13" s="73"/>
    </row>
    <row r="14" spans="2:47" ht="18" customHeight="1" x14ac:dyDescent="0.4">
      <c r="C14" s="142" t="s">
        <v>256</v>
      </c>
      <c r="F14" s="32" t="s">
        <v>255</v>
      </c>
      <c r="G14" s="15"/>
      <c r="H14" s="32" t="s">
        <v>606</v>
      </c>
      <c r="I14" s="15"/>
      <c r="J14" s="155" t="s">
        <v>744</v>
      </c>
      <c r="K14" s="1"/>
      <c r="L14" s="15"/>
      <c r="M14" s="15"/>
      <c r="N14" s="15"/>
      <c r="O14" s="15"/>
      <c r="P14" s="15"/>
      <c r="Q14" s="15"/>
      <c r="R14" s="194"/>
      <c r="S14" s="195"/>
      <c r="T14" s="195"/>
      <c r="U14" s="195"/>
      <c r="V14" s="196"/>
      <c r="W14" s="203"/>
      <c r="X14" s="204"/>
      <c r="Y14" s="204"/>
      <c r="Z14" s="204"/>
      <c r="AA14" s="205"/>
      <c r="AB14" s="203"/>
      <c r="AC14" s="204"/>
      <c r="AD14" s="205"/>
      <c r="AE14" s="203"/>
      <c r="AF14" s="204"/>
      <c r="AG14" s="204"/>
      <c r="AH14" s="204"/>
      <c r="AI14" s="205"/>
      <c r="AJ14" s="80"/>
      <c r="AK14" s="73"/>
      <c r="AL14" s="73"/>
      <c r="AM14" s="73"/>
      <c r="AT14" s="82" t="s">
        <v>202</v>
      </c>
    </row>
    <row r="15" spans="2:47" ht="35" customHeight="1" thickBot="1" x14ac:dyDescent="0.45">
      <c r="C15" s="29"/>
      <c r="E15" s="81"/>
      <c r="F15" s="138" t="s">
        <v>734</v>
      </c>
      <c r="G15" s="15"/>
      <c r="H15" s="138" t="s">
        <v>735</v>
      </c>
      <c r="I15" s="15"/>
      <c r="J15" s="156" t="s">
        <v>743</v>
      </c>
      <c r="K15" s="1"/>
      <c r="L15" s="15"/>
      <c r="M15" s="15"/>
      <c r="N15" s="15"/>
      <c r="O15" s="15"/>
      <c r="P15" s="15"/>
      <c r="Q15" s="15"/>
      <c r="R15" s="197"/>
      <c r="S15" s="198"/>
      <c r="T15" s="198"/>
      <c r="U15" s="198"/>
      <c r="V15" s="199"/>
      <c r="W15" s="206"/>
      <c r="X15" s="207"/>
      <c r="Y15" s="207"/>
      <c r="Z15" s="207"/>
      <c r="AA15" s="208"/>
      <c r="AB15" s="206"/>
      <c r="AC15" s="207"/>
      <c r="AD15" s="208"/>
      <c r="AE15" s="206"/>
      <c r="AF15" s="207"/>
      <c r="AG15" s="207"/>
      <c r="AH15" s="207"/>
      <c r="AI15" s="208"/>
      <c r="AJ15" s="80"/>
      <c r="AK15" s="73"/>
      <c r="AL15" s="73"/>
      <c r="AM15" s="73"/>
      <c r="AT15" s="82" t="s">
        <v>203</v>
      </c>
    </row>
    <row r="16" spans="2:47" ht="90" customHeight="1" x14ac:dyDescent="0.3">
      <c r="C16" s="214" t="s">
        <v>228</v>
      </c>
      <c r="D16" s="215"/>
      <c r="E16" s="215"/>
      <c r="F16" s="215"/>
      <c r="G16" s="215"/>
      <c r="H16" s="18"/>
      <c r="N16" s="18"/>
      <c r="O16" s="18" t="s">
        <v>208</v>
      </c>
      <c r="P16" s="18" t="s">
        <v>208</v>
      </c>
      <c r="Q16" s="18" t="s">
        <v>208</v>
      </c>
      <c r="R16" s="216" t="s">
        <v>233</v>
      </c>
      <c r="S16" s="216"/>
      <c r="T16" s="216"/>
      <c r="U16" s="216"/>
      <c r="V16" s="216"/>
      <c r="W16" s="211" t="s">
        <v>234</v>
      </c>
      <c r="X16" s="212"/>
      <c r="Y16" s="212"/>
      <c r="Z16" s="212"/>
      <c r="AA16" s="213"/>
      <c r="AB16" s="217" t="s">
        <v>189</v>
      </c>
      <c r="AC16" s="217"/>
      <c r="AD16" s="217"/>
      <c r="AE16" s="216" t="s">
        <v>192</v>
      </c>
      <c r="AF16" s="216"/>
      <c r="AG16" s="216"/>
      <c r="AH16" s="216"/>
      <c r="AI16" s="216"/>
      <c r="AJ16" s="73"/>
      <c r="AK16" s="73"/>
      <c r="AL16" s="73"/>
      <c r="AM16" s="73"/>
    </row>
    <row r="17" spans="2:54" ht="144" customHeight="1" x14ac:dyDescent="0.3">
      <c r="C17" s="186" t="s">
        <v>636</v>
      </c>
      <c r="D17" s="186" t="s">
        <v>182</v>
      </c>
      <c r="E17" s="186" t="s">
        <v>181</v>
      </c>
      <c r="F17" s="186" t="s">
        <v>183</v>
      </c>
      <c r="G17" s="186" t="s">
        <v>184</v>
      </c>
      <c r="H17" s="186" t="s">
        <v>229</v>
      </c>
      <c r="I17" s="68" t="s">
        <v>603</v>
      </c>
      <c r="J17" s="68" t="s">
        <v>604</v>
      </c>
      <c r="K17" s="69" t="s">
        <v>626</v>
      </c>
      <c r="L17" s="69" t="s">
        <v>627</v>
      </c>
      <c r="M17" s="69" t="s">
        <v>628</v>
      </c>
      <c r="N17" s="209" t="s">
        <v>259</v>
      </c>
      <c r="O17" s="186" t="s">
        <v>644</v>
      </c>
      <c r="P17" s="186" t="s">
        <v>207</v>
      </c>
      <c r="Q17" s="180" t="s">
        <v>607</v>
      </c>
      <c r="R17" s="65" t="s">
        <v>230</v>
      </c>
      <c r="S17" s="65" t="s">
        <v>260</v>
      </c>
      <c r="T17" s="65" t="s">
        <v>231</v>
      </c>
      <c r="U17" s="65" t="s">
        <v>232</v>
      </c>
      <c r="V17" s="65" t="s">
        <v>217</v>
      </c>
      <c r="W17" s="65" t="s">
        <v>187</v>
      </c>
      <c r="X17" s="65" t="s">
        <v>204</v>
      </c>
      <c r="Y17" s="65" t="s">
        <v>205</v>
      </c>
      <c r="Z17" s="65" t="s">
        <v>637</v>
      </c>
      <c r="AA17" s="65" t="s">
        <v>221</v>
      </c>
      <c r="AB17" s="65" t="s">
        <v>190</v>
      </c>
      <c r="AC17" s="65" t="s">
        <v>191</v>
      </c>
      <c r="AD17" s="65" t="s">
        <v>222</v>
      </c>
      <c r="AE17" s="65" t="s">
        <v>190</v>
      </c>
      <c r="AF17" s="65" t="s">
        <v>204</v>
      </c>
      <c r="AG17" s="65" t="s">
        <v>205</v>
      </c>
      <c r="AH17" s="65" t="s">
        <v>638</v>
      </c>
      <c r="AI17" s="65" t="s">
        <v>221</v>
      </c>
      <c r="AJ17" s="180" t="s">
        <v>263</v>
      </c>
      <c r="AK17" s="180" t="s">
        <v>264</v>
      </c>
      <c r="AL17" s="186" t="s">
        <v>206</v>
      </c>
      <c r="AM17" s="210" t="s">
        <v>247</v>
      </c>
      <c r="AT17" s="73"/>
      <c r="AU17" s="73"/>
      <c r="AV17" s="73"/>
      <c r="AW17" s="73"/>
      <c r="AX17" s="73"/>
    </row>
    <row r="18" spans="2:54" ht="60" customHeight="1" x14ac:dyDescent="0.3">
      <c r="C18" s="186"/>
      <c r="D18" s="186"/>
      <c r="E18" s="186"/>
      <c r="F18" s="186"/>
      <c r="G18" s="186"/>
      <c r="H18" s="186"/>
      <c r="I18" s="188" t="s">
        <v>633</v>
      </c>
      <c r="J18" s="189"/>
      <c r="K18" s="188" t="s">
        <v>1</v>
      </c>
      <c r="L18" s="190"/>
      <c r="M18" s="189"/>
      <c r="N18" s="209"/>
      <c r="O18" s="186"/>
      <c r="P18" s="186"/>
      <c r="Q18" s="181"/>
      <c r="R18" s="67" t="s">
        <v>216</v>
      </c>
      <c r="S18" s="67" t="s">
        <v>185</v>
      </c>
      <c r="T18" s="67" t="s">
        <v>216</v>
      </c>
      <c r="U18" s="67" t="s">
        <v>185</v>
      </c>
      <c r="V18" s="67" t="s">
        <v>218</v>
      </c>
      <c r="W18" s="67" t="s">
        <v>219</v>
      </c>
      <c r="X18" s="67" t="s">
        <v>220</v>
      </c>
      <c r="Y18" s="67" t="s">
        <v>185</v>
      </c>
      <c r="Z18" s="67" t="s">
        <v>188</v>
      </c>
      <c r="AA18" s="67" t="s">
        <v>218</v>
      </c>
      <c r="AB18" s="67" t="s">
        <v>216</v>
      </c>
      <c r="AC18" s="67" t="s">
        <v>220</v>
      </c>
      <c r="AD18" s="67" t="s">
        <v>218</v>
      </c>
      <c r="AE18" s="67" t="s">
        <v>219</v>
      </c>
      <c r="AF18" s="67" t="s">
        <v>185</v>
      </c>
      <c r="AG18" s="67" t="s">
        <v>220</v>
      </c>
      <c r="AH18" s="67" t="s">
        <v>223</v>
      </c>
      <c r="AI18" s="67" t="s">
        <v>218</v>
      </c>
      <c r="AJ18" s="181"/>
      <c r="AK18" s="181"/>
      <c r="AL18" s="186"/>
      <c r="AM18" s="210"/>
      <c r="AP18" s="83" t="s">
        <v>201</v>
      </c>
      <c r="AQ18" s="84" t="s">
        <v>196</v>
      </c>
      <c r="AR18" s="84" t="s">
        <v>195</v>
      </c>
      <c r="AS18" s="73"/>
      <c r="AT18" s="73" t="s">
        <v>634</v>
      </c>
      <c r="AU18" s="73"/>
      <c r="AV18" s="110"/>
      <c r="AW18" s="73"/>
      <c r="AX18" s="73"/>
      <c r="AZ18" s="85" t="s">
        <v>240</v>
      </c>
      <c r="BA18" s="77" t="s">
        <v>241</v>
      </c>
      <c r="BB18" s="77" t="s">
        <v>242</v>
      </c>
    </row>
    <row r="19" spans="2:54" x14ac:dyDescent="0.3">
      <c r="B19" s="137">
        <v>1</v>
      </c>
      <c r="C19" s="24"/>
      <c r="D19" s="38"/>
      <c r="E19" s="24"/>
      <c r="F19" s="25"/>
      <c r="G19" s="24"/>
      <c r="H19" s="30"/>
      <c r="I19" s="24"/>
      <c r="J19" s="50" t="str">
        <f t="shared" ref="J19:J82" si="0">IFERROR(INDEX(CASRN,MATCH($I19,FGHG_List_Long,0)),"")</f>
        <v/>
      </c>
      <c r="K19" s="30"/>
      <c r="L19" s="236"/>
      <c r="M19" s="30"/>
      <c r="N19" s="30"/>
      <c r="O19" s="46" t="str">
        <f t="shared" ref="O19:O82" si="1">IF(ISBLANK(I19),"",IF(I19="Other f-GHG chemical not listed",K19,I19))</f>
        <v/>
      </c>
      <c r="P19" s="239" t="str">
        <f>IF(ISBLANK(I19),"",IF(I19="Other f-GHG chemical not listed",N19,I19))</f>
        <v/>
      </c>
      <c r="Q19" s="52" t="str">
        <f>IF(ISBLANK(I19),"",IF(I19="Other f-GHG chemical not listed",L19,J19))</f>
        <v/>
      </c>
      <c r="R19" s="127"/>
      <c r="S19" s="86"/>
      <c r="T19" s="127"/>
      <c r="U19" s="86"/>
      <c r="V19" s="87">
        <f>+(R19*S19)+(T19*U19)</f>
        <v>0</v>
      </c>
      <c r="W19" s="130"/>
      <c r="X19" s="86"/>
      <c r="Y19" s="86"/>
      <c r="Z19" s="131"/>
      <c r="AA19" s="87">
        <f>+W19*(X19+Y19*(1-Z19))</f>
        <v>0</v>
      </c>
      <c r="AB19" s="127"/>
      <c r="AC19" s="86"/>
      <c r="AD19" s="87">
        <f t="shared" ref="AD19:AD83" si="2">+(AB19*AC19)</f>
        <v>0</v>
      </c>
      <c r="AE19" s="127"/>
      <c r="AF19" s="86"/>
      <c r="AG19" s="86"/>
      <c r="AH19" s="131"/>
      <c r="AI19" s="88">
        <f t="shared" ref="AI19:AI83" si="3">+AE19*(AF19+AG19*(1-AH19))</f>
        <v>0</v>
      </c>
      <c r="AJ19" s="89" t="str">
        <f>IFERROR(IF(ISNA(MATCH($AV19,Other_Category_Abbr,0)),INDEX(FGHG_List_Long_GWP,MATCH($AV19,FGHG_List_Long,0)),INDEX(GWP_Other_Abbr,MATCH($AV19,Other_Category_Abbr,0)))*SUM(V19,AA19,AD19,AI19),"")</f>
        <v/>
      </c>
      <c r="AK19" s="89" t="str">
        <f>IFERROR(IF(ISNA(MATCH($AV19,Other_Category_Abbr,0)),INDEX(FGHG_List_Long_GWP,MATCH($AV19,FGHG_List_Long,0)),INDEX(GWP_Other_Abbr,MATCH($AV19,Other_Category_Abbr,0)))*(T19*(S19+U19)+W19*(Y19+X19)+AD19+AE19*(AF19+AG19)),"")</f>
        <v/>
      </c>
      <c r="AL19" s="90" t="str">
        <f>IFERROR(1-(SUMIF($C$19:$C$3718,C19,$AJ$19:$AJ$3718)/SUMIF($C$19:$C$3718,C19,$AK$19:$AK$3718)),"")</f>
        <v/>
      </c>
      <c r="AM19" s="91" t="str">
        <f>IF(LEN(AL19)&lt;1,"",IF(AND(AL19&gt;=$BA$19,AL19&lt;$BB$19),$AZ$19,IF(AND(AL19&gt;=$BA$20,AL19&lt;$BB$20),$AZ$20,IF(AND(AL19&gt;=$BA$21,AL19&lt;$BB$21),$AZ$21,IF(AND(AL19&gt;=$BA$22,AL19&lt;=$BB$22),$AZ$22,"Check")))))</f>
        <v/>
      </c>
      <c r="AP19" s="92" t="b">
        <f t="shared" ref="AP19:AP82" si="4">IF(AND(F19="EF Method (L21 or L22)",G19="Yes",H19="No"),"Eq. L-21",IF(AND(F19="EF Method (L21 or L22)",G19="Yes",H19="Yes"),"Eq. L-22",IF(AND(F19="EF Method (L21 or L22)",G19="No"),"Eq. L-22",IF(AND(F19="ECF Method (L26 or L27)",G19="Yes"),"Eq. L-27",IF(AND(F19="ECF Method (L26 or L27)",G19="No"),"Eq. L-26")))))</f>
        <v>0</v>
      </c>
      <c r="AQ19" s="92" t="str">
        <f t="shared" ref="AQ19:AQ82" si="5">C19&amp;" "&amp;O19</f>
        <v xml:space="preserve"> </v>
      </c>
      <c r="AR19" s="92" t="str">
        <f>IF(LEN(AQ19)=1,"",COUNTIF($AQ$19:AQ19,AQ19)=1)</f>
        <v/>
      </c>
      <c r="AS19" s="73"/>
      <c r="AT19" s="73">
        <f t="array" ref="AT19">SUM(IF(FREQUENCY(IF(FGHG_NAMES&lt;&gt;"",MATCH("~"&amp;FGHG_NAMES,FGHG_NAMES&amp;"",0)),ROW(FGHG_NAMES)-ROW(O19)+1),1))</f>
        <v>0</v>
      </c>
      <c r="AU19" s="73"/>
      <c r="AV19" s="235" t="str">
        <f>IF($P19=Lists!$A$13,Lists!$A$29,IF($P19=Lists!$A$14,Lists!$A$30,$P19))</f>
        <v/>
      </c>
      <c r="AW19" s="73"/>
      <c r="AX19" s="73"/>
      <c r="AZ19" s="77" t="s">
        <v>243</v>
      </c>
      <c r="BA19" s="77">
        <v>0</v>
      </c>
      <c r="BB19" s="77">
        <v>0.75</v>
      </c>
    </row>
    <row r="20" spans="2:54" x14ac:dyDescent="0.3">
      <c r="B20" s="137">
        <f>1+B19</f>
        <v>2</v>
      </c>
      <c r="C20" s="24"/>
      <c r="D20" s="38"/>
      <c r="E20" s="24"/>
      <c r="F20" s="25"/>
      <c r="G20" s="24"/>
      <c r="H20" s="30"/>
      <c r="I20" s="24"/>
      <c r="J20" s="50" t="str">
        <f t="shared" si="0"/>
        <v/>
      </c>
      <c r="K20" s="30"/>
      <c r="L20" s="236"/>
      <c r="M20" s="30"/>
      <c r="N20" s="30"/>
      <c r="O20" s="46" t="str">
        <f t="shared" si="1"/>
        <v/>
      </c>
      <c r="P20" s="239" t="str">
        <f t="shared" ref="P20:P83" si="6">IF(ISBLANK(I20),"",IF(I20="Other f-GHG chemical not listed",N20,I20))</f>
        <v/>
      </c>
      <c r="Q20" s="52" t="str">
        <f t="shared" ref="Q20:Q83" si="7">IF(ISBLANK(I20),"",IF(I20="Other f-GHG chemical not listed",L20,J20))</f>
        <v/>
      </c>
      <c r="R20" s="127"/>
      <c r="S20" s="86"/>
      <c r="T20" s="127"/>
      <c r="U20" s="86"/>
      <c r="V20" s="87">
        <f t="shared" ref="V20:V83" si="8">+(R20*S20)+(T20*U20)</f>
        <v>0</v>
      </c>
      <c r="W20" s="130"/>
      <c r="X20" s="86"/>
      <c r="Y20" s="86"/>
      <c r="Z20" s="131"/>
      <c r="AA20" s="87">
        <f t="shared" ref="AA20:AA83" si="9">+W20*(X20+Y20*(1-Z20))</f>
        <v>0</v>
      </c>
      <c r="AB20" s="127"/>
      <c r="AC20" s="86"/>
      <c r="AD20" s="87">
        <f t="shared" si="2"/>
        <v>0</v>
      </c>
      <c r="AE20" s="127"/>
      <c r="AF20" s="86"/>
      <c r="AG20" s="86"/>
      <c r="AH20" s="131"/>
      <c r="AI20" s="88">
        <f t="shared" si="3"/>
        <v>0</v>
      </c>
      <c r="AJ20" s="89" t="str">
        <f>IFERROR(IF(ISNA(MATCH($AV20,Other_Category_Abbr,0)),INDEX(FGHG_List_Long_GWP,MATCH($AV20,FGHG_List_Long,0)),INDEX(GWP_Other_Abbr,MATCH($AV20,Other_Category_Abbr,0)))*SUM(V20,AA20,AD20,AI20),"")</f>
        <v/>
      </c>
      <c r="AK20" s="89" t="str">
        <f>IFERROR(IF(ISNA(MATCH($AV20,Other_Category_Abbr,0)),INDEX(FGHG_List_Long_GWP,MATCH($AV20,FGHG_List_Long,0)),INDEX(GWP_Other_Abbr,MATCH($AV20,Other_Category_Abbr,0)))*(T20*(S20+U20)+W20*(Y20+X20)+AD20+AE20*(AF20+AG20)),"")</f>
        <v/>
      </c>
      <c r="AL20" s="90" t="str">
        <f t="shared" ref="AL20:AL83" si="10">IFERROR(1-(SUMIF($C$19:$C$3718,C20,$AJ$19:$AJ$3718)/SUMIF($C$19:$C$3718,C20,$AK$19:$AK$3718)),"")</f>
        <v/>
      </c>
      <c r="AM20" s="91" t="str">
        <f t="shared" ref="AM20:AM83" si="11">IF(LEN(AL20)&lt;1,"",IF(AND(AL20&gt;=$BA$19,AL20&lt;$BB$19),$AZ$19,IF(AND(AL20&gt;=$BA$20,AL20&lt;$BB$20),$AZ$20,IF(AND(AL20&gt;=$BA$21,AL20&lt;$BB$21),$AZ$21,IF(AND(AL20&gt;=$BA$22,AL20&lt;=$BB$22),$AZ$22,"Check")))))</f>
        <v/>
      </c>
      <c r="AP20" s="92" t="b">
        <f t="shared" si="4"/>
        <v>0</v>
      </c>
      <c r="AQ20" s="92" t="str">
        <f t="shared" si="5"/>
        <v xml:space="preserve"> </v>
      </c>
      <c r="AR20" s="92" t="str">
        <f>IF(LEN(AQ20)=1,"",COUNTIF($AQ$19:AQ20,AQ20)=1)</f>
        <v/>
      </c>
      <c r="AS20" s="73"/>
      <c r="AT20" s="73"/>
      <c r="AU20" s="73"/>
      <c r="AV20" s="235" t="str">
        <f>IF($P20=Lists!$A$13,Lists!$A$29,IF($P20=Lists!$A$14,Lists!$A$30,$P20))</f>
        <v/>
      </c>
      <c r="AW20" s="73"/>
      <c r="AX20" s="73"/>
      <c r="AZ20" s="93" t="s">
        <v>244</v>
      </c>
      <c r="BA20" s="77">
        <v>0.75</v>
      </c>
      <c r="BB20" s="77">
        <v>0.95</v>
      </c>
    </row>
    <row r="21" spans="2:54" x14ac:dyDescent="0.3">
      <c r="B21" s="137">
        <f t="shared" ref="B21:B84" si="12">1+B20</f>
        <v>3</v>
      </c>
      <c r="C21" s="24"/>
      <c r="D21" s="38"/>
      <c r="E21" s="24"/>
      <c r="F21" s="25"/>
      <c r="G21" s="24"/>
      <c r="H21" s="30"/>
      <c r="I21" s="24"/>
      <c r="J21" s="50" t="str">
        <f t="shared" si="0"/>
        <v/>
      </c>
      <c r="K21" s="30"/>
      <c r="L21" s="236"/>
      <c r="M21" s="30"/>
      <c r="N21" s="30"/>
      <c r="O21" s="46" t="str">
        <f t="shared" si="1"/>
        <v/>
      </c>
      <c r="P21" s="239" t="str">
        <f t="shared" si="6"/>
        <v/>
      </c>
      <c r="Q21" s="52" t="str">
        <f t="shared" si="7"/>
        <v/>
      </c>
      <c r="R21" s="127"/>
      <c r="S21" s="86"/>
      <c r="T21" s="128"/>
      <c r="U21" s="86"/>
      <c r="V21" s="87">
        <f t="shared" si="8"/>
        <v>0</v>
      </c>
      <c r="W21" s="130"/>
      <c r="X21" s="86"/>
      <c r="Y21" s="86"/>
      <c r="Z21" s="131"/>
      <c r="AA21" s="87">
        <f t="shared" si="9"/>
        <v>0</v>
      </c>
      <c r="AB21" s="127"/>
      <c r="AC21" s="86"/>
      <c r="AD21" s="87">
        <f t="shared" si="2"/>
        <v>0</v>
      </c>
      <c r="AE21" s="127"/>
      <c r="AF21" s="86"/>
      <c r="AG21" s="86"/>
      <c r="AH21" s="131"/>
      <c r="AI21" s="88">
        <f t="shared" si="3"/>
        <v>0</v>
      </c>
      <c r="AJ21" s="89" t="str">
        <f>IFERROR(IF(ISNA(MATCH($AV21,Other_Category_Abbr,0)),INDEX(FGHG_List_Long_GWP,MATCH($AV21,FGHG_List_Long,0)),INDEX(GWP_Other_Abbr,MATCH($AV21,Other_Category_Abbr,0)))*SUM(V21,AA21,AD21,AI21),"")</f>
        <v/>
      </c>
      <c r="AK21" s="89" t="str">
        <f>IFERROR(IF(ISNA(MATCH($AV21,Other_Category_Abbr,0)),INDEX(FGHG_List_Long_GWP,MATCH($AV21,FGHG_List_Long,0)),INDEX(GWP_Other_Abbr,MATCH($AV21,Other_Category_Abbr,0)))*(T21*(S21+U21)+W21*(Y21+X21)+AD21+AE21*(AF21+AG21)),"")</f>
        <v/>
      </c>
      <c r="AL21" s="90" t="str">
        <f t="shared" si="10"/>
        <v/>
      </c>
      <c r="AM21" s="91" t="str">
        <f t="shared" si="11"/>
        <v/>
      </c>
      <c r="AP21" s="92" t="b">
        <f t="shared" si="4"/>
        <v>0</v>
      </c>
      <c r="AQ21" s="92" t="str">
        <f t="shared" si="5"/>
        <v xml:space="preserve"> </v>
      </c>
      <c r="AR21" s="92" t="str">
        <f>IF(LEN(AQ21)=1,"",COUNTIF($AQ$19:AQ21,AQ21)=1)</f>
        <v/>
      </c>
      <c r="AS21" s="73"/>
      <c r="AT21" s="73"/>
      <c r="AU21" s="73"/>
      <c r="AV21" s="235" t="str">
        <f>IF($P21=Lists!$A$13,Lists!$A$29,IF($P21=Lists!$A$14,Lists!$A$30,$P21))</f>
        <v/>
      </c>
      <c r="AW21" s="73"/>
      <c r="AX21" s="73"/>
      <c r="AZ21" s="77" t="s">
        <v>245</v>
      </c>
      <c r="BA21" s="77">
        <v>0.95</v>
      </c>
      <c r="BB21" s="77">
        <v>0.99</v>
      </c>
    </row>
    <row r="22" spans="2:54" x14ac:dyDescent="0.3">
      <c r="B22" s="137">
        <f t="shared" si="12"/>
        <v>4</v>
      </c>
      <c r="C22" s="24"/>
      <c r="D22" s="24"/>
      <c r="E22" s="24"/>
      <c r="F22" s="25"/>
      <c r="G22" s="24"/>
      <c r="H22" s="30"/>
      <c r="I22" s="24"/>
      <c r="J22" s="50" t="str">
        <f t="shared" si="0"/>
        <v/>
      </c>
      <c r="K22" s="30"/>
      <c r="L22" s="236"/>
      <c r="M22" s="30"/>
      <c r="N22" s="30"/>
      <c r="O22" s="46" t="str">
        <f t="shared" si="1"/>
        <v/>
      </c>
      <c r="P22" s="239" t="str">
        <f t="shared" si="6"/>
        <v/>
      </c>
      <c r="Q22" s="52" t="str">
        <f t="shared" si="7"/>
        <v/>
      </c>
      <c r="R22" s="127"/>
      <c r="S22" s="94"/>
      <c r="T22" s="127"/>
      <c r="U22" s="95"/>
      <c r="V22" s="87">
        <f t="shared" si="8"/>
        <v>0</v>
      </c>
      <c r="W22" s="130"/>
      <c r="X22" s="86"/>
      <c r="Y22" s="86"/>
      <c r="Z22" s="131"/>
      <c r="AA22" s="87">
        <f t="shared" si="9"/>
        <v>0</v>
      </c>
      <c r="AB22" s="127"/>
      <c r="AC22" s="86"/>
      <c r="AD22" s="87">
        <f t="shared" si="2"/>
        <v>0</v>
      </c>
      <c r="AE22" s="127"/>
      <c r="AF22" s="86"/>
      <c r="AG22" s="86"/>
      <c r="AH22" s="131"/>
      <c r="AI22" s="88">
        <f t="shared" si="3"/>
        <v>0</v>
      </c>
      <c r="AJ22" s="89" t="str">
        <f>IFERROR(IF(ISNA(MATCH($AV22,Other_Category_Abbr,0)),INDEX(FGHG_List_Long_GWP,MATCH($AV22,FGHG_List_Long,0)),INDEX(GWP_Other_Abbr,MATCH($AV22,Other_Category_Abbr,0)))*SUM(V22,AA22,AD22,AI22),"")</f>
        <v/>
      </c>
      <c r="AK22" s="89" t="str">
        <f>IFERROR(IF(ISNA(MATCH($AV22,Other_Category_Abbr,0)),INDEX(FGHG_List_Long_GWP,MATCH($AV22,FGHG_List_Long,0)),INDEX(GWP_Other_Abbr,MATCH($AV22,Other_Category_Abbr,0)))*(T22*(S22+U22)+W22*(Y22+X22)+AD22+AE22*(AF22+AG22)),"")</f>
        <v/>
      </c>
      <c r="AL22" s="90" t="str">
        <f t="shared" si="10"/>
        <v/>
      </c>
      <c r="AM22" s="91" t="str">
        <f t="shared" si="11"/>
        <v/>
      </c>
      <c r="AP22" s="92" t="b">
        <f t="shared" si="4"/>
        <v>0</v>
      </c>
      <c r="AQ22" s="92" t="str">
        <f t="shared" si="5"/>
        <v xml:space="preserve"> </v>
      </c>
      <c r="AR22" s="92" t="str">
        <f>IF(LEN(AQ22)=1,"",COUNTIF($AQ$19:AQ22,AQ22)=1)</f>
        <v/>
      </c>
      <c r="AS22" s="73"/>
      <c r="AT22" s="73"/>
      <c r="AU22" s="73"/>
      <c r="AV22" s="235" t="str">
        <f>IF($P22=Lists!$A$13,Lists!$A$29,IF($P22=Lists!$A$14,Lists!$A$30,$P22))</f>
        <v/>
      </c>
      <c r="AW22" s="73"/>
      <c r="AX22" s="73"/>
      <c r="AZ22" s="77" t="s">
        <v>246</v>
      </c>
      <c r="BA22" s="77">
        <v>0.99</v>
      </c>
      <c r="BB22" s="77">
        <v>1</v>
      </c>
    </row>
    <row r="23" spans="2:54" x14ac:dyDescent="0.3">
      <c r="B23" s="137">
        <f t="shared" si="12"/>
        <v>5</v>
      </c>
      <c r="C23" s="24"/>
      <c r="D23" s="24"/>
      <c r="E23" s="24"/>
      <c r="F23" s="25"/>
      <c r="G23" s="24"/>
      <c r="H23" s="30"/>
      <c r="I23" s="24"/>
      <c r="J23" s="50" t="str">
        <f t="shared" si="0"/>
        <v/>
      </c>
      <c r="K23" s="30"/>
      <c r="L23" s="236"/>
      <c r="M23" s="30"/>
      <c r="N23" s="30"/>
      <c r="O23" s="46" t="str">
        <f t="shared" si="1"/>
        <v/>
      </c>
      <c r="P23" s="239" t="str">
        <f t="shared" si="6"/>
        <v/>
      </c>
      <c r="Q23" s="52" t="str">
        <f t="shared" si="7"/>
        <v/>
      </c>
      <c r="R23" s="127"/>
      <c r="S23" s="86"/>
      <c r="T23" s="129"/>
      <c r="U23" s="86"/>
      <c r="V23" s="87">
        <f t="shared" si="8"/>
        <v>0</v>
      </c>
      <c r="W23" s="130"/>
      <c r="X23" s="86"/>
      <c r="Y23" s="86"/>
      <c r="Z23" s="131"/>
      <c r="AA23" s="87">
        <f t="shared" si="9"/>
        <v>0</v>
      </c>
      <c r="AB23" s="127"/>
      <c r="AC23" s="86"/>
      <c r="AD23" s="87">
        <f t="shared" si="2"/>
        <v>0</v>
      </c>
      <c r="AE23" s="127"/>
      <c r="AF23" s="86"/>
      <c r="AG23" s="86"/>
      <c r="AH23" s="131"/>
      <c r="AI23" s="88">
        <f t="shared" si="3"/>
        <v>0</v>
      </c>
      <c r="AJ23" s="89" t="str">
        <f>IFERROR(IF(ISNA(MATCH($AV23,Other_Category_Abbr,0)),INDEX(FGHG_List_Long_GWP,MATCH($AV23,FGHG_List_Long,0)),INDEX(GWP_Other_Abbr,MATCH($AV23,Other_Category_Abbr,0)))*SUM(V23,AA23,AD23,AI23),"")</f>
        <v/>
      </c>
      <c r="AK23" s="89" t="str">
        <f>IFERROR(IF(ISNA(MATCH($AV23,Other_Category_Abbr,0)),INDEX(FGHG_List_Long_GWP,MATCH($AV23,FGHG_List_Long,0)),INDEX(GWP_Other_Abbr,MATCH($AV23,Other_Category_Abbr,0)))*(T23*(S23+U23)+W23*(Y23+X23)+AD23+AE23*(AF23+AG23)),"")</f>
        <v/>
      </c>
      <c r="AL23" s="90" t="str">
        <f t="shared" si="10"/>
        <v/>
      </c>
      <c r="AM23" s="91" t="str">
        <f t="shared" si="11"/>
        <v/>
      </c>
      <c r="AP23" s="92" t="b">
        <f t="shared" si="4"/>
        <v>0</v>
      </c>
      <c r="AQ23" s="92" t="str">
        <f t="shared" si="5"/>
        <v xml:space="preserve"> </v>
      </c>
      <c r="AR23" s="92" t="str">
        <f>IF(LEN(AQ23)=1,"",COUNTIF($AQ$19:AQ23,AQ23)=1)</f>
        <v/>
      </c>
      <c r="AS23" s="73"/>
      <c r="AT23" s="73"/>
      <c r="AU23" s="73"/>
      <c r="AV23" s="235" t="str">
        <f>IF($P23=Lists!$A$13,Lists!$A$29,IF($P23=Lists!$A$14,Lists!$A$30,$P23))</f>
        <v/>
      </c>
      <c r="AW23" s="73"/>
      <c r="AX23" s="73"/>
    </row>
    <row r="24" spans="2:54" x14ac:dyDescent="0.3">
      <c r="B24" s="137">
        <f t="shared" si="12"/>
        <v>6</v>
      </c>
      <c r="C24" s="24"/>
      <c r="D24" s="24"/>
      <c r="E24" s="24"/>
      <c r="F24" s="25"/>
      <c r="G24" s="24"/>
      <c r="H24" s="30"/>
      <c r="I24" s="24"/>
      <c r="J24" s="50" t="str">
        <f t="shared" si="0"/>
        <v/>
      </c>
      <c r="K24" s="30"/>
      <c r="L24" s="236"/>
      <c r="M24" s="30"/>
      <c r="N24" s="30"/>
      <c r="O24" s="46" t="str">
        <f t="shared" si="1"/>
        <v/>
      </c>
      <c r="P24" s="239" t="str">
        <f t="shared" si="6"/>
        <v/>
      </c>
      <c r="Q24" s="52" t="str">
        <f t="shared" si="7"/>
        <v/>
      </c>
      <c r="R24" s="127"/>
      <c r="S24" s="86"/>
      <c r="T24" s="127"/>
      <c r="U24" s="86"/>
      <c r="V24" s="87">
        <f t="shared" si="8"/>
        <v>0</v>
      </c>
      <c r="W24" s="130"/>
      <c r="X24" s="86"/>
      <c r="Y24" s="86"/>
      <c r="Z24" s="131"/>
      <c r="AA24" s="87">
        <f t="shared" si="9"/>
        <v>0</v>
      </c>
      <c r="AB24" s="127"/>
      <c r="AC24" s="86"/>
      <c r="AD24" s="87">
        <f t="shared" si="2"/>
        <v>0</v>
      </c>
      <c r="AE24" s="127"/>
      <c r="AF24" s="86"/>
      <c r="AG24" s="86"/>
      <c r="AH24" s="131"/>
      <c r="AI24" s="88">
        <f t="shared" si="3"/>
        <v>0</v>
      </c>
      <c r="AJ24" s="89" t="str">
        <f>IFERROR(IF(ISNA(MATCH($AV24,Other_Category_Abbr,0)),INDEX(FGHG_List_Long_GWP,MATCH($AV24,FGHG_List_Long,0)),INDEX(GWP_Other_Abbr,MATCH($AV24,Other_Category_Abbr,0)))*SUM(V24,AA24,AD24,AI24),"")</f>
        <v/>
      </c>
      <c r="AK24" s="89" t="str">
        <f>IFERROR(IF(ISNA(MATCH($AV24,Other_Category_Abbr,0)),INDEX(FGHG_List_Long_GWP,MATCH($AV24,FGHG_List_Long,0)),INDEX(GWP_Other_Abbr,MATCH($AV24,Other_Category_Abbr,0)))*(T24*(S24+U24)+W24*(Y24+X24)+AD24+AE24*(AF24+AG24)),"")</f>
        <v/>
      </c>
      <c r="AL24" s="90" t="str">
        <f t="shared" si="10"/>
        <v/>
      </c>
      <c r="AM24" s="91" t="str">
        <f t="shared" si="11"/>
        <v/>
      </c>
      <c r="AP24" s="92" t="b">
        <f t="shared" si="4"/>
        <v>0</v>
      </c>
      <c r="AQ24" s="92" t="str">
        <f t="shared" si="5"/>
        <v xml:space="preserve"> </v>
      </c>
      <c r="AR24" s="92" t="str">
        <f>IF(LEN(AQ24)=1,"",COUNTIF($AQ$19:AQ24,AQ24)=1)</f>
        <v/>
      </c>
      <c r="AS24" s="73"/>
      <c r="AT24" s="73"/>
      <c r="AU24" s="73"/>
      <c r="AV24" s="235" t="str">
        <f>IF($P24=Lists!$A$13,Lists!$A$29,IF($P24=Lists!$A$14,Lists!$A$30,$P24))</f>
        <v/>
      </c>
      <c r="AW24" s="73"/>
      <c r="AX24" s="73"/>
    </row>
    <row r="25" spans="2:54" x14ac:dyDescent="0.3">
      <c r="B25" s="137">
        <f t="shared" si="12"/>
        <v>7</v>
      </c>
      <c r="C25" s="24"/>
      <c r="D25" s="24"/>
      <c r="E25" s="24"/>
      <c r="F25" s="25"/>
      <c r="G25" s="24"/>
      <c r="H25" s="30"/>
      <c r="I25" s="24"/>
      <c r="J25" s="50" t="str">
        <f t="shared" si="0"/>
        <v/>
      </c>
      <c r="K25" s="30"/>
      <c r="L25" s="236"/>
      <c r="M25" s="30"/>
      <c r="N25" s="30"/>
      <c r="O25" s="46" t="str">
        <f t="shared" si="1"/>
        <v/>
      </c>
      <c r="P25" s="239" t="str">
        <f t="shared" si="6"/>
        <v/>
      </c>
      <c r="Q25" s="52" t="str">
        <f t="shared" si="7"/>
        <v/>
      </c>
      <c r="R25" s="127"/>
      <c r="S25" s="86"/>
      <c r="T25" s="127"/>
      <c r="U25" s="86"/>
      <c r="V25" s="87">
        <f t="shared" si="8"/>
        <v>0</v>
      </c>
      <c r="W25" s="130"/>
      <c r="X25" s="86"/>
      <c r="Y25" s="86"/>
      <c r="Z25" s="131"/>
      <c r="AA25" s="87">
        <f t="shared" si="9"/>
        <v>0</v>
      </c>
      <c r="AB25" s="127"/>
      <c r="AC25" s="86"/>
      <c r="AD25" s="87">
        <f t="shared" si="2"/>
        <v>0</v>
      </c>
      <c r="AE25" s="127"/>
      <c r="AF25" s="86"/>
      <c r="AG25" s="86"/>
      <c r="AH25" s="131"/>
      <c r="AI25" s="88">
        <f t="shared" si="3"/>
        <v>0</v>
      </c>
      <c r="AJ25" s="89" t="str">
        <f>IFERROR(IF(ISNA(MATCH($AV25,Other_Category_Abbr,0)),INDEX(FGHG_List_Long_GWP,MATCH($AV25,FGHG_List_Long,0)),INDEX(GWP_Other_Abbr,MATCH($AV25,Other_Category_Abbr,0)))*SUM(V25,AA25,AD25,AI25),"")</f>
        <v/>
      </c>
      <c r="AK25" s="89" t="str">
        <f>IFERROR(IF(ISNA(MATCH($AV25,Other_Category_Abbr,0)),INDEX(FGHG_List_Long_GWP,MATCH($AV25,FGHG_List_Long,0)),INDEX(GWP_Other_Abbr,MATCH($AV25,Other_Category_Abbr,0)))*(T25*(S25+U25)+W25*(Y25+X25)+AD25+AE25*(AF25+AG25)),"")</f>
        <v/>
      </c>
      <c r="AL25" s="90" t="str">
        <f t="shared" si="10"/>
        <v/>
      </c>
      <c r="AM25" s="91" t="str">
        <f t="shared" si="11"/>
        <v/>
      </c>
      <c r="AP25" s="92" t="b">
        <f t="shared" si="4"/>
        <v>0</v>
      </c>
      <c r="AQ25" s="92" t="str">
        <f t="shared" si="5"/>
        <v xml:space="preserve"> </v>
      </c>
      <c r="AR25" s="92" t="str">
        <f>IF(LEN(AQ25)=1,"",COUNTIF($AQ$19:AQ25,AQ25)=1)</f>
        <v/>
      </c>
      <c r="AS25" s="73"/>
      <c r="AT25" s="73"/>
      <c r="AU25" s="73"/>
      <c r="AV25" s="235" t="str">
        <f>IF($P25=Lists!$A$13,Lists!$A$29,IF($P25=Lists!$A$14,Lists!$A$30,$P25))</f>
        <v/>
      </c>
      <c r="AW25" s="73"/>
      <c r="AX25" s="73"/>
    </row>
    <row r="26" spans="2:54" x14ac:dyDescent="0.3">
      <c r="B26" s="137">
        <f t="shared" si="12"/>
        <v>8</v>
      </c>
      <c r="C26" s="24"/>
      <c r="D26" s="24"/>
      <c r="E26" s="24"/>
      <c r="F26" s="25"/>
      <c r="G26" s="24"/>
      <c r="H26" s="30"/>
      <c r="I26" s="24"/>
      <c r="J26" s="50" t="str">
        <f t="shared" si="0"/>
        <v/>
      </c>
      <c r="K26" s="30"/>
      <c r="L26" s="236"/>
      <c r="M26" s="30"/>
      <c r="N26" s="30"/>
      <c r="O26" s="46" t="str">
        <f t="shared" si="1"/>
        <v/>
      </c>
      <c r="P26" s="239" t="str">
        <f t="shared" si="6"/>
        <v/>
      </c>
      <c r="Q26" s="52" t="str">
        <f t="shared" si="7"/>
        <v/>
      </c>
      <c r="R26" s="127"/>
      <c r="S26" s="86"/>
      <c r="T26" s="127"/>
      <c r="U26" s="86"/>
      <c r="V26" s="87">
        <f t="shared" si="8"/>
        <v>0</v>
      </c>
      <c r="W26" s="130"/>
      <c r="X26" s="86"/>
      <c r="Y26" s="86"/>
      <c r="Z26" s="131"/>
      <c r="AA26" s="87">
        <f t="shared" si="9"/>
        <v>0</v>
      </c>
      <c r="AB26" s="127"/>
      <c r="AC26" s="86"/>
      <c r="AD26" s="87">
        <f t="shared" si="2"/>
        <v>0</v>
      </c>
      <c r="AE26" s="127"/>
      <c r="AF26" s="86"/>
      <c r="AG26" s="86"/>
      <c r="AH26" s="131"/>
      <c r="AI26" s="88">
        <f t="shared" si="3"/>
        <v>0</v>
      </c>
      <c r="AJ26" s="89" t="str">
        <f>IFERROR(IF(ISNA(MATCH($AV26,Other_Category_Abbr,0)),INDEX(FGHG_List_Long_GWP,MATCH($AV26,FGHG_List_Long,0)),INDEX(GWP_Other_Abbr,MATCH($AV26,Other_Category_Abbr,0)))*SUM(V26,AA26,AD26,AI26),"")</f>
        <v/>
      </c>
      <c r="AK26" s="89" t="str">
        <f>IFERROR(IF(ISNA(MATCH($AV26,Other_Category_Abbr,0)),INDEX(FGHG_List_Long_GWP,MATCH($AV26,FGHG_List_Long,0)),INDEX(GWP_Other_Abbr,MATCH($AV26,Other_Category_Abbr,0)))*(T26*(S26+U26)+W26*(Y26+X26)+AD26+AE26*(AF26+AG26)),"")</f>
        <v/>
      </c>
      <c r="AL26" s="90" t="str">
        <f t="shared" si="10"/>
        <v/>
      </c>
      <c r="AM26" s="91" t="str">
        <f t="shared" si="11"/>
        <v/>
      </c>
      <c r="AP26" s="92" t="b">
        <f t="shared" si="4"/>
        <v>0</v>
      </c>
      <c r="AQ26" s="92" t="str">
        <f t="shared" si="5"/>
        <v xml:space="preserve"> </v>
      </c>
      <c r="AR26" s="92" t="str">
        <f>IF(LEN(AQ26)=1,"",COUNTIF($AQ$19:AQ26,AQ26)=1)</f>
        <v/>
      </c>
      <c r="AS26" s="73"/>
      <c r="AT26" s="73"/>
      <c r="AU26" s="73"/>
      <c r="AV26" s="235" t="str">
        <f>IF($P26=Lists!$A$13,Lists!$A$29,IF($P26=Lists!$A$14,Lists!$A$30,$P26))</f>
        <v/>
      </c>
      <c r="AW26" s="73"/>
      <c r="AX26" s="73"/>
    </row>
    <row r="27" spans="2:54" x14ac:dyDescent="0.3">
      <c r="B27" s="137">
        <f t="shared" si="12"/>
        <v>9</v>
      </c>
      <c r="C27" s="24"/>
      <c r="D27" s="24"/>
      <c r="E27" s="24"/>
      <c r="F27" s="25"/>
      <c r="G27" s="24"/>
      <c r="H27" s="30"/>
      <c r="I27" s="24"/>
      <c r="J27" s="50" t="str">
        <f t="shared" si="0"/>
        <v/>
      </c>
      <c r="K27" s="30"/>
      <c r="L27" s="236"/>
      <c r="M27" s="30"/>
      <c r="N27" s="30"/>
      <c r="O27" s="46" t="str">
        <f t="shared" si="1"/>
        <v/>
      </c>
      <c r="P27" s="239" t="str">
        <f t="shared" si="6"/>
        <v/>
      </c>
      <c r="Q27" s="52" t="str">
        <f t="shared" si="7"/>
        <v/>
      </c>
      <c r="R27" s="127"/>
      <c r="S27" s="86"/>
      <c r="T27" s="127"/>
      <c r="U27" s="86"/>
      <c r="V27" s="87">
        <f t="shared" si="8"/>
        <v>0</v>
      </c>
      <c r="W27" s="130"/>
      <c r="X27" s="86"/>
      <c r="Y27" s="86"/>
      <c r="Z27" s="131"/>
      <c r="AA27" s="87">
        <f t="shared" si="9"/>
        <v>0</v>
      </c>
      <c r="AB27" s="127"/>
      <c r="AC27" s="86"/>
      <c r="AD27" s="87">
        <f t="shared" si="2"/>
        <v>0</v>
      </c>
      <c r="AE27" s="127"/>
      <c r="AF27" s="86"/>
      <c r="AG27" s="86"/>
      <c r="AH27" s="131"/>
      <c r="AI27" s="88">
        <f t="shared" si="3"/>
        <v>0</v>
      </c>
      <c r="AJ27" s="89" t="str">
        <f>IFERROR(IF(ISNA(MATCH($AV27,Other_Category_Abbr,0)),INDEX(FGHG_List_Long_GWP,MATCH($AV27,FGHG_List_Long,0)),INDEX(GWP_Other_Abbr,MATCH($AV27,Other_Category_Abbr,0)))*SUM(V27,AA27,AD27,AI27),"")</f>
        <v/>
      </c>
      <c r="AK27" s="89" t="str">
        <f>IFERROR(IF(ISNA(MATCH($AV27,Other_Category_Abbr,0)),INDEX(FGHG_List_Long_GWP,MATCH($AV27,FGHG_List_Long,0)),INDEX(GWP_Other_Abbr,MATCH($AV27,Other_Category_Abbr,0)))*(T27*(S27+U27)+W27*(Y27+X27)+AD27+AE27*(AF27+AG27)),"")</f>
        <v/>
      </c>
      <c r="AL27" s="90" t="str">
        <f t="shared" si="10"/>
        <v/>
      </c>
      <c r="AM27" s="91" t="str">
        <f t="shared" si="11"/>
        <v/>
      </c>
      <c r="AP27" s="92" t="b">
        <f t="shared" si="4"/>
        <v>0</v>
      </c>
      <c r="AQ27" s="92" t="str">
        <f t="shared" si="5"/>
        <v xml:space="preserve"> </v>
      </c>
      <c r="AR27" s="92" t="str">
        <f>IF(LEN(AQ27)=1,"",COUNTIF($AQ$19:AQ27,AQ27)=1)</f>
        <v/>
      </c>
      <c r="AS27" s="73"/>
      <c r="AT27" s="73"/>
      <c r="AU27" s="73"/>
      <c r="AV27" s="235" t="str">
        <f>IF($P27=Lists!$A$13,Lists!$A$29,IF($P27=Lists!$A$14,Lists!$A$30,$P27))</f>
        <v/>
      </c>
      <c r="AW27" s="73"/>
      <c r="AX27" s="73"/>
      <c r="AZ27" s="39" t="s">
        <v>253</v>
      </c>
      <c r="BA27" s="40"/>
    </row>
    <row r="28" spans="2:54" x14ac:dyDescent="0.3">
      <c r="B28" s="137">
        <f t="shared" si="12"/>
        <v>10</v>
      </c>
      <c r="C28" s="24"/>
      <c r="D28" s="24"/>
      <c r="E28" s="24"/>
      <c r="F28" s="25"/>
      <c r="G28" s="24"/>
      <c r="H28" s="30"/>
      <c r="I28" s="24"/>
      <c r="J28" s="50" t="str">
        <f t="shared" si="0"/>
        <v/>
      </c>
      <c r="K28" s="30"/>
      <c r="L28" s="236"/>
      <c r="M28" s="30"/>
      <c r="N28" s="30"/>
      <c r="O28" s="46" t="str">
        <f t="shared" si="1"/>
        <v/>
      </c>
      <c r="P28" s="239" t="str">
        <f t="shared" si="6"/>
        <v/>
      </c>
      <c r="Q28" s="52" t="str">
        <f t="shared" si="7"/>
        <v/>
      </c>
      <c r="R28" s="127"/>
      <c r="S28" s="86"/>
      <c r="T28" s="127"/>
      <c r="U28" s="86"/>
      <c r="V28" s="87">
        <f t="shared" si="8"/>
        <v>0</v>
      </c>
      <c r="W28" s="130"/>
      <c r="X28" s="86"/>
      <c r="Y28" s="86"/>
      <c r="Z28" s="131"/>
      <c r="AA28" s="87">
        <f t="shared" si="9"/>
        <v>0</v>
      </c>
      <c r="AB28" s="127"/>
      <c r="AC28" s="86"/>
      <c r="AD28" s="87">
        <f t="shared" si="2"/>
        <v>0</v>
      </c>
      <c r="AE28" s="127"/>
      <c r="AF28" s="86"/>
      <c r="AG28" s="86"/>
      <c r="AH28" s="131"/>
      <c r="AI28" s="88">
        <f t="shared" si="3"/>
        <v>0</v>
      </c>
      <c r="AJ28" s="89" t="str">
        <f>IFERROR(IF(ISNA(MATCH($AV28,Other_Category_Abbr,0)),INDEX(FGHG_List_Long_GWP,MATCH($AV28,FGHG_List_Long,0)),INDEX(GWP_Other_Abbr,MATCH($AV28,Other_Category_Abbr,0)))*SUM(V28,AA28,AD28,AI28),"")</f>
        <v/>
      </c>
      <c r="AK28" s="89" t="str">
        <f>IFERROR(IF(ISNA(MATCH($AV28,Other_Category_Abbr,0)),INDEX(FGHG_List_Long_GWP,MATCH($AV28,FGHG_List_Long,0)),INDEX(GWP_Other_Abbr,MATCH($AV28,Other_Category_Abbr,0)))*(T28*(S28+U28)+W28*(Y28+X28)+AD28+AE28*(AF28+AG28)),"")</f>
        <v/>
      </c>
      <c r="AL28" s="90" t="str">
        <f t="shared" si="10"/>
        <v/>
      </c>
      <c r="AM28" s="91" t="str">
        <f t="shared" si="11"/>
        <v/>
      </c>
      <c r="AP28" s="92" t="b">
        <f t="shared" si="4"/>
        <v>0</v>
      </c>
      <c r="AQ28" s="92" t="str">
        <f t="shared" si="5"/>
        <v xml:space="preserve"> </v>
      </c>
      <c r="AR28" s="92" t="str">
        <f>IF(LEN(AQ28)=1,"",COUNTIF($AQ$19:AQ28,AQ28)=1)</f>
        <v/>
      </c>
      <c r="AS28" s="73"/>
      <c r="AT28" s="73"/>
      <c r="AU28" s="73"/>
      <c r="AV28" s="235" t="str">
        <f>IF($P28=Lists!$A$13,Lists!$A$29,IF($P28=Lists!$A$14,Lists!$A$30,$P28))</f>
        <v/>
      </c>
      <c r="AW28" s="73"/>
      <c r="AX28" s="73"/>
      <c r="AZ28" s="41" t="s">
        <v>250</v>
      </c>
      <c r="BA28" s="40"/>
    </row>
    <row r="29" spans="2:54" x14ac:dyDescent="0.3">
      <c r="B29" s="137">
        <f t="shared" si="12"/>
        <v>11</v>
      </c>
      <c r="C29" s="24"/>
      <c r="D29" s="24"/>
      <c r="E29" s="24"/>
      <c r="F29" s="25"/>
      <c r="G29" s="24"/>
      <c r="H29" s="30"/>
      <c r="I29" s="24"/>
      <c r="J29" s="50" t="str">
        <f t="shared" si="0"/>
        <v/>
      </c>
      <c r="K29" s="30"/>
      <c r="L29" s="236"/>
      <c r="M29" s="30"/>
      <c r="N29" s="30"/>
      <c r="O29" s="46" t="str">
        <f t="shared" si="1"/>
        <v/>
      </c>
      <c r="P29" s="239" t="str">
        <f t="shared" si="6"/>
        <v/>
      </c>
      <c r="Q29" s="52" t="str">
        <f t="shared" si="7"/>
        <v/>
      </c>
      <c r="R29" s="127"/>
      <c r="S29" s="86"/>
      <c r="T29" s="127"/>
      <c r="U29" s="86"/>
      <c r="V29" s="87">
        <f t="shared" si="8"/>
        <v>0</v>
      </c>
      <c r="W29" s="130"/>
      <c r="X29" s="86"/>
      <c r="Y29" s="86"/>
      <c r="Z29" s="131"/>
      <c r="AA29" s="87">
        <f t="shared" si="9"/>
        <v>0</v>
      </c>
      <c r="AB29" s="127"/>
      <c r="AC29" s="86"/>
      <c r="AD29" s="87">
        <f t="shared" si="2"/>
        <v>0</v>
      </c>
      <c r="AE29" s="127"/>
      <c r="AF29" s="86"/>
      <c r="AG29" s="86"/>
      <c r="AH29" s="131"/>
      <c r="AI29" s="88">
        <f t="shared" si="3"/>
        <v>0</v>
      </c>
      <c r="AJ29" s="89" t="str">
        <f>IFERROR(IF(ISNA(MATCH($AV29,Other_Category_Abbr,0)),INDEX(FGHG_List_Long_GWP,MATCH($AV29,FGHG_List_Long,0)),INDEX(GWP_Other_Abbr,MATCH($AV29,Other_Category_Abbr,0)))*SUM(V29,AA29,AD29,AI29),"")</f>
        <v/>
      </c>
      <c r="AK29" s="89" t="str">
        <f>IFERROR(IF(ISNA(MATCH($AV29,Other_Category_Abbr,0)),INDEX(FGHG_List_Long_GWP,MATCH($AV29,FGHG_List_Long,0)),INDEX(GWP_Other_Abbr,MATCH($AV29,Other_Category_Abbr,0)))*(T29*(S29+U29)+W29*(Y29+X29)+AD29+AE29*(AF29+AG29)),"")</f>
        <v/>
      </c>
      <c r="AL29" s="90" t="str">
        <f t="shared" si="10"/>
        <v/>
      </c>
      <c r="AM29" s="91" t="str">
        <f t="shared" si="11"/>
        <v/>
      </c>
      <c r="AP29" s="92" t="b">
        <f t="shared" si="4"/>
        <v>0</v>
      </c>
      <c r="AQ29" s="92" t="str">
        <f t="shared" si="5"/>
        <v xml:space="preserve"> </v>
      </c>
      <c r="AR29" s="92" t="str">
        <f>IF(LEN(AQ29)=1,"",COUNTIF($AQ$19:AQ29,AQ29)=1)</f>
        <v/>
      </c>
      <c r="AS29" s="73"/>
      <c r="AT29" s="73"/>
      <c r="AU29" s="73"/>
      <c r="AV29" s="235" t="str">
        <f>IF($P29=Lists!$A$13,Lists!$A$29,IF($P29=Lists!$A$14,Lists!$A$30,$P29))</f>
        <v/>
      </c>
      <c r="AW29" s="73"/>
      <c r="AX29" s="73"/>
      <c r="AZ29" s="96" t="e">
        <f>MATCH("*",C19:C3718,-1)</f>
        <v>#N/A</v>
      </c>
      <c r="BA29" s="40" t="s">
        <v>248</v>
      </c>
    </row>
    <row r="30" spans="2:54" x14ac:dyDescent="0.3">
      <c r="B30" s="137">
        <f t="shared" si="12"/>
        <v>12</v>
      </c>
      <c r="C30" s="24"/>
      <c r="D30" s="24"/>
      <c r="E30" s="24"/>
      <c r="F30" s="25"/>
      <c r="G30" s="24"/>
      <c r="H30" s="30"/>
      <c r="I30" s="24"/>
      <c r="J30" s="50" t="str">
        <f t="shared" si="0"/>
        <v/>
      </c>
      <c r="K30" s="30"/>
      <c r="L30" s="236"/>
      <c r="M30" s="30"/>
      <c r="N30" s="30"/>
      <c r="O30" s="46" t="str">
        <f t="shared" si="1"/>
        <v/>
      </c>
      <c r="P30" s="239" t="str">
        <f t="shared" si="6"/>
        <v/>
      </c>
      <c r="Q30" s="52" t="str">
        <f t="shared" si="7"/>
        <v/>
      </c>
      <c r="R30" s="127"/>
      <c r="S30" s="86"/>
      <c r="T30" s="127"/>
      <c r="U30" s="86"/>
      <c r="V30" s="87">
        <f t="shared" si="8"/>
        <v>0</v>
      </c>
      <c r="W30" s="130"/>
      <c r="X30" s="86"/>
      <c r="Y30" s="86"/>
      <c r="Z30" s="131"/>
      <c r="AA30" s="87">
        <f t="shared" si="9"/>
        <v>0</v>
      </c>
      <c r="AB30" s="127"/>
      <c r="AC30" s="86"/>
      <c r="AD30" s="87">
        <f t="shared" si="2"/>
        <v>0</v>
      </c>
      <c r="AE30" s="127"/>
      <c r="AF30" s="86"/>
      <c r="AG30" s="86"/>
      <c r="AH30" s="131"/>
      <c r="AI30" s="88">
        <f t="shared" si="3"/>
        <v>0</v>
      </c>
      <c r="AJ30" s="89" t="str">
        <f>IFERROR(IF(ISNA(MATCH($AV30,Other_Category_Abbr,0)),INDEX(FGHG_List_Long_GWP,MATCH($AV30,FGHG_List_Long,0)),INDEX(GWP_Other_Abbr,MATCH($AV30,Other_Category_Abbr,0)))*SUM(V30,AA30,AD30,AI30),"")</f>
        <v/>
      </c>
      <c r="AK30" s="89" t="str">
        <f>IFERROR(IF(ISNA(MATCH($AV30,Other_Category_Abbr,0)),INDEX(FGHG_List_Long_GWP,MATCH($AV30,FGHG_List_Long,0)),INDEX(GWP_Other_Abbr,MATCH($AV30,Other_Category_Abbr,0)))*(T30*(S30+U30)+W30*(Y30+X30)+AD30+AE30*(AF30+AG30)),"")</f>
        <v/>
      </c>
      <c r="AL30" s="90" t="str">
        <f t="shared" si="10"/>
        <v/>
      </c>
      <c r="AM30" s="91" t="str">
        <f t="shared" si="11"/>
        <v/>
      </c>
      <c r="AP30" s="92" t="b">
        <f t="shared" si="4"/>
        <v>0</v>
      </c>
      <c r="AQ30" s="92" t="str">
        <f t="shared" si="5"/>
        <v xml:space="preserve"> </v>
      </c>
      <c r="AR30" s="92" t="str">
        <f>IF(LEN(AQ30)=1,"",COUNTIF($AQ$19:AQ30,AQ30)=1)</f>
        <v/>
      </c>
      <c r="AS30" s="73"/>
      <c r="AT30" s="73"/>
      <c r="AU30" s="73"/>
      <c r="AV30" s="235" t="str">
        <f>IF($P30=Lists!$A$13,Lists!$A$29,IF($P30=Lists!$A$14,Lists!$A$30,$P30))</f>
        <v/>
      </c>
      <c r="AW30" s="73"/>
      <c r="AX30" s="73"/>
      <c r="AZ30" s="96" t="e">
        <f t="array" aca="1" ref="AZ30" ca="1">MIN(IF(LEN(OFFSET(C19,0,0,AZ29-1,1))=0,ROW(OFFSET(C19,0,0,AZ29-1,1))))</f>
        <v>#N/A</v>
      </c>
      <c r="BA30" s="40" t="s">
        <v>249</v>
      </c>
    </row>
    <row r="31" spans="2:54" x14ac:dyDescent="0.3">
      <c r="B31" s="137">
        <f t="shared" si="12"/>
        <v>13</v>
      </c>
      <c r="C31" s="24"/>
      <c r="D31" s="24"/>
      <c r="E31" s="24"/>
      <c r="F31" s="25"/>
      <c r="G31" s="24"/>
      <c r="H31" s="30"/>
      <c r="I31" s="24"/>
      <c r="J31" s="50" t="str">
        <f t="shared" si="0"/>
        <v/>
      </c>
      <c r="K31" s="30"/>
      <c r="L31" s="236"/>
      <c r="M31" s="30"/>
      <c r="N31" s="30"/>
      <c r="O31" s="46" t="str">
        <f t="shared" si="1"/>
        <v/>
      </c>
      <c r="P31" s="239" t="str">
        <f t="shared" si="6"/>
        <v/>
      </c>
      <c r="Q31" s="52" t="str">
        <f t="shared" si="7"/>
        <v/>
      </c>
      <c r="R31" s="127"/>
      <c r="S31" s="86"/>
      <c r="T31" s="127"/>
      <c r="U31" s="86"/>
      <c r="V31" s="87">
        <f t="shared" si="8"/>
        <v>0</v>
      </c>
      <c r="W31" s="130"/>
      <c r="X31" s="86"/>
      <c r="Y31" s="86"/>
      <c r="Z31" s="131"/>
      <c r="AA31" s="87">
        <f t="shared" si="9"/>
        <v>0</v>
      </c>
      <c r="AB31" s="127"/>
      <c r="AC31" s="86"/>
      <c r="AD31" s="87">
        <f t="shared" si="2"/>
        <v>0</v>
      </c>
      <c r="AE31" s="127"/>
      <c r="AF31" s="86"/>
      <c r="AG31" s="86"/>
      <c r="AH31" s="131"/>
      <c r="AI31" s="88">
        <f t="shared" si="3"/>
        <v>0</v>
      </c>
      <c r="AJ31" s="89" t="str">
        <f>IFERROR(IF(ISNA(MATCH($AV31,Other_Category_Abbr,0)),INDEX(FGHG_List_Long_GWP,MATCH($AV31,FGHG_List_Long,0)),INDEX(GWP_Other_Abbr,MATCH($AV31,Other_Category_Abbr,0)))*SUM(V31,AA31,AD31,AI31),"")</f>
        <v/>
      </c>
      <c r="AK31" s="89" t="str">
        <f>IFERROR(IF(ISNA(MATCH($AV31,Other_Category_Abbr,0)),INDEX(FGHG_List_Long_GWP,MATCH($AV31,FGHG_List_Long,0)),INDEX(GWP_Other_Abbr,MATCH($AV31,Other_Category_Abbr,0)))*(T31*(S31+U31)+W31*(Y31+X31)+AD31+AE31*(AF31+AG31)),"")</f>
        <v/>
      </c>
      <c r="AL31" s="90" t="str">
        <f t="shared" si="10"/>
        <v/>
      </c>
      <c r="AM31" s="91" t="str">
        <f t="shared" si="11"/>
        <v/>
      </c>
      <c r="AP31" s="92" t="b">
        <f t="shared" si="4"/>
        <v>0</v>
      </c>
      <c r="AQ31" s="92" t="str">
        <f t="shared" si="5"/>
        <v xml:space="preserve"> </v>
      </c>
      <c r="AR31" s="92" t="str">
        <f>IF(LEN(AQ31)=1,"",COUNTIF($AQ$19:AQ31,AQ31)=1)</f>
        <v/>
      </c>
      <c r="AS31" s="73"/>
      <c r="AT31" s="73"/>
      <c r="AU31" s="73"/>
      <c r="AV31" s="235" t="str">
        <f>IF($P31=Lists!$A$13,Lists!$A$29,IF($P31=Lists!$A$14,Lists!$A$30,$P31))</f>
        <v/>
      </c>
      <c r="AW31" s="73"/>
      <c r="AX31" s="73"/>
    </row>
    <row r="32" spans="2:54" x14ac:dyDescent="0.3">
      <c r="B32" s="137">
        <f t="shared" si="12"/>
        <v>14</v>
      </c>
      <c r="C32" s="24"/>
      <c r="D32" s="24"/>
      <c r="E32" s="24"/>
      <c r="F32" s="25"/>
      <c r="G32" s="24"/>
      <c r="H32" s="30"/>
      <c r="I32" s="24"/>
      <c r="J32" s="50" t="str">
        <f t="shared" si="0"/>
        <v/>
      </c>
      <c r="K32" s="30"/>
      <c r="L32" s="236"/>
      <c r="M32" s="30"/>
      <c r="N32" s="30"/>
      <c r="O32" s="46" t="str">
        <f t="shared" si="1"/>
        <v/>
      </c>
      <c r="P32" s="239" t="str">
        <f t="shared" si="6"/>
        <v/>
      </c>
      <c r="Q32" s="52" t="str">
        <f t="shared" si="7"/>
        <v/>
      </c>
      <c r="R32" s="127"/>
      <c r="S32" s="86"/>
      <c r="T32" s="127"/>
      <c r="U32" s="86"/>
      <c r="V32" s="87">
        <f t="shared" si="8"/>
        <v>0</v>
      </c>
      <c r="W32" s="130"/>
      <c r="X32" s="86"/>
      <c r="Y32" s="86"/>
      <c r="Z32" s="131"/>
      <c r="AA32" s="87">
        <f t="shared" si="9"/>
        <v>0</v>
      </c>
      <c r="AB32" s="127"/>
      <c r="AC32" s="86"/>
      <c r="AD32" s="87">
        <f t="shared" si="2"/>
        <v>0</v>
      </c>
      <c r="AE32" s="127"/>
      <c r="AF32" s="86"/>
      <c r="AG32" s="86"/>
      <c r="AH32" s="131"/>
      <c r="AI32" s="88">
        <f t="shared" si="3"/>
        <v>0</v>
      </c>
      <c r="AJ32" s="89" t="str">
        <f>IFERROR(IF(ISNA(MATCH($AV32,Other_Category_Abbr,0)),INDEX(FGHG_List_Long_GWP,MATCH($AV32,FGHG_List_Long,0)),INDEX(GWP_Other_Abbr,MATCH($AV32,Other_Category_Abbr,0)))*SUM(V32,AA32,AD32,AI32),"")</f>
        <v/>
      </c>
      <c r="AK32" s="89" t="str">
        <f>IFERROR(IF(ISNA(MATCH($AV32,Other_Category_Abbr,0)),INDEX(FGHG_List_Long_GWP,MATCH($AV32,FGHG_List_Long,0)),INDEX(GWP_Other_Abbr,MATCH($AV32,Other_Category_Abbr,0)))*(T32*(S32+U32)+W32*(Y32+X32)+AD32+AE32*(AF32+AG32)),"")</f>
        <v/>
      </c>
      <c r="AL32" s="90" t="str">
        <f t="shared" si="10"/>
        <v/>
      </c>
      <c r="AM32" s="91" t="str">
        <f t="shared" si="11"/>
        <v/>
      </c>
      <c r="AP32" s="92" t="b">
        <f t="shared" si="4"/>
        <v>0</v>
      </c>
      <c r="AQ32" s="92" t="str">
        <f t="shared" si="5"/>
        <v xml:space="preserve"> </v>
      </c>
      <c r="AR32" s="92" t="str">
        <f>IF(LEN(AQ32)=1,"",COUNTIF($AQ$19:AQ32,AQ32)=1)</f>
        <v/>
      </c>
      <c r="AS32" s="73"/>
      <c r="AT32" s="73"/>
      <c r="AU32" s="73"/>
      <c r="AV32" s="235" t="str">
        <f>IF($P32=Lists!$A$13,Lists!$A$29,IF($P32=Lists!$A$14,Lists!$A$30,$P32))</f>
        <v/>
      </c>
      <c r="AW32" s="73"/>
      <c r="AX32" s="73"/>
    </row>
    <row r="33" spans="2:52" x14ac:dyDescent="0.3">
      <c r="B33" s="137">
        <f t="shared" si="12"/>
        <v>15</v>
      </c>
      <c r="C33" s="24"/>
      <c r="D33" s="24"/>
      <c r="E33" s="24"/>
      <c r="F33" s="25"/>
      <c r="G33" s="24"/>
      <c r="H33" s="30"/>
      <c r="I33" s="24"/>
      <c r="J33" s="50" t="str">
        <f t="shared" si="0"/>
        <v/>
      </c>
      <c r="K33" s="30"/>
      <c r="L33" s="236"/>
      <c r="M33" s="30"/>
      <c r="N33" s="30"/>
      <c r="O33" s="46" t="str">
        <f t="shared" si="1"/>
        <v/>
      </c>
      <c r="P33" s="239" t="str">
        <f t="shared" si="6"/>
        <v/>
      </c>
      <c r="Q33" s="52" t="str">
        <f t="shared" si="7"/>
        <v/>
      </c>
      <c r="R33" s="127"/>
      <c r="S33" s="86"/>
      <c r="T33" s="127"/>
      <c r="U33" s="86"/>
      <c r="V33" s="87">
        <f t="shared" si="8"/>
        <v>0</v>
      </c>
      <c r="W33" s="130"/>
      <c r="X33" s="86"/>
      <c r="Y33" s="86"/>
      <c r="Z33" s="131"/>
      <c r="AA33" s="87">
        <f t="shared" si="9"/>
        <v>0</v>
      </c>
      <c r="AB33" s="127"/>
      <c r="AC33" s="86"/>
      <c r="AD33" s="87">
        <f t="shared" si="2"/>
        <v>0</v>
      </c>
      <c r="AE33" s="127"/>
      <c r="AF33" s="86"/>
      <c r="AG33" s="86"/>
      <c r="AH33" s="131"/>
      <c r="AI33" s="88">
        <f t="shared" si="3"/>
        <v>0</v>
      </c>
      <c r="AJ33" s="89" t="str">
        <f>IFERROR(IF(ISNA(MATCH($AV33,Other_Category_Abbr,0)),INDEX(FGHG_List_Long_GWP,MATCH($AV33,FGHG_List_Long,0)),INDEX(GWP_Other_Abbr,MATCH($AV33,Other_Category_Abbr,0)))*SUM(V33,AA33,AD33,AI33),"")</f>
        <v/>
      </c>
      <c r="AK33" s="89" t="str">
        <f>IFERROR(IF(ISNA(MATCH($AV33,Other_Category_Abbr,0)),INDEX(FGHG_List_Long_GWP,MATCH($AV33,FGHG_List_Long,0)),INDEX(GWP_Other_Abbr,MATCH($AV33,Other_Category_Abbr,0)))*(T33*(S33+U33)+W33*(Y33+X33)+AD33+AE33*(AF33+AG33)),"")</f>
        <v/>
      </c>
      <c r="AL33" s="90" t="str">
        <f t="shared" si="10"/>
        <v/>
      </c>
      <c r="AM33" s="91" t="str">
        <f t="shared" si="11"/>
        <v/>
      </c>
      <c r="AP33" s="92" t="b">
        <f t="shared" si="4"/>
        <v>0</v>
      </c>
      <c r="AQ33" s="92" t="str">
        <f t="shared" si="5"/>
        <v xml:space="preserve"> </v>
      </c>
      <c r="AR33" s="92" t="str">
        <f>IF(LEN(AQ33)=1,"",COUNTIF($AQ$19:AQ33,AQ33)=1)</f>
        <v/>
      </c>
      <c r="AS33" s="73"/>
      <c r="AT33" s="73"/>
      <c r="AU33" s="73"/>
      <c r="AV33" s="235" t="str">
        <f>IF($P33=Lists!$A$13,Lists!$A$29,IF($P33=Lists!$A$14,Lists!$A$30,$P33))</f>
        <v/>
      </c>
      <c r="AW33" s="73"/>
      <c r="AX33" s="73"/>
    </row>
    <row r="34" spans="2:52" x14ac:dyDescent="0.3">
      <c r="B34" s="137">
        <f t="shared" si="12"/>
        <v>16</v>
      </c>
      <c r="C34" s="24"/>
      <c r="D34" s="24"/>
      <c r="E34" s="24"/>
      <c r="F34" s="25"/>
      <c r="G34" s="24"/>
      <c r="H34" s="30"/>
      <c r="I34" s="24"/>
      <c r="J34" s="50" t="str">
        <f t="shared" si="0"/>
        <v/>
      </c>
      <c r="K34" s="30"/>
      <c r="L34" s="236"/>
      <c r="M34" s="30"/>
      <c r="N34" s="30"/>
      <c r="O34" s="46" t="str">
        <f t="shared" si="1"/>
        <v/>
      </c>
      <c r="P34" s="239" t="str">
        <f t="shared" si="6"/>
        <v/>
      </c>
      <c r="Q34" s="52" t="str">
        <f t="shared" si="7"/>
        <v/>
      </c>
      <c r="R34" s="127"/>
      <c r="S34" s="86"/>
      <c r="T34" s="127"/>
      <c r="U34" s="86"/>
      <c r="V34" s="87">
        <f t="shared" si="8"/>
        <v>0</v>
      </c>
      <c r="W34" s="130"/>
      <c r="X34" s="86"/>
      <c r="Y34" s="86"/>
      <c r="Z34" s="131"/>
      <c r="AA34" s="87">
        <f t="shared" si="9"/>
        <v>0</v>
      </c>
      <c r="AB34" s="127"/>
      <c r="AC34" s="86"/>
      <c r="AD34" s="87">
        <f t="shared" si="2"/>
        <v>0</v>
      </c>
      <c r="AE34" s="127"/>
      <c r="AF34" s="86"/>
      <c r="AG34" s="86"/>
      <c r="AH34" s="131"/>
      <c r="AI34" s="88">
        <f t="shared" si="3"/>
        <v>0</v>
      </c>
      <c r="AJ34" s="89" t="str">
        <f>IFERROR(IF(ISNA(MATCH($AV34,Other_Category_Abbr,0)),INDEX(FGHG_List_Long_GWP,MATCH($AV34,FGHG_List_Long,0)),INDEX(GWP_Other_Abbr,MATCH($AV34,Other_Category_Abbr,0)))*SUM(V34,AA34,AD34,AI34),"")</f>
        <v/>
      </c>
      <c r="AK34" s="89" t="str">
        <f>IFERROR(IF(ISNA(MATCH($AV34,Other_Category_Abbr,0)),INDEX(FGHG_List_Long_GWP,MATCH($AV34,FGHG_List_Long,0)),INDEX(GWP_Other_Abbr,MATCH($AV34,Other_Category_Abbr,0)))*(T34*(S34+U34)+W34*(Y34+X34)+AD34+AE34*(AF34+AG34)),"")</f>
        <v/>
      </c>
      <c r="AL34" s="90" t="str">
        <f t="shared" si="10"/>
        <v/>
      </c>
      <c r="AM34" s="91" t="str">
        <f t="shared" si="11"/>
        <v/>
      </c>
      <c r="AP34" s="92" t="b">
        <f t="shared" si="4"/>
        <v>0</v>
      </c>
      <c r="AQ34" s="92" t="str">
        <f t="shared" si="5"/>
        <v xml:space="preserve"> </v>
      </c>
      <c r="AR34" s="92" t="str">
        <f>IF(LEN(AQ34)=1,"",COUNTIF($AQ$19:AQ34,AQ34)=1)</f>
        <v/>
      </c>
      <c r="AS34" s="73"/>
      <c r="AT34" s="73"/>
      <c r="AU34" s="73"/>
      <c r="AV34" s="235" t="str">
        <f>IF($P34=Lists!$A$13,Lists!$A$29,IF($P34=Lists!$A$14,Lists!$A$30,$P34))</f>
        <v/>
      </c>
      <c r="AW34" s="73"/>
      <c r="AX34" s="73"/>
      <c r="AZ34" s="41" t="s">
        <v>251</v>
      </c>
    </row>
    <row r="35" spans="2:52" x14ac:dyDescent="0.3">
      <c r="B35" s="137">
        <f t="shared" si="12"/>
        <v>17</v>
      </c>
      <c r="C35" s="24"/>
      <c r="D35" s="24"/>
      <c r="E35" s="24"/>
      <c r="F35" s="25"/>
      <c r="G35" s="24"/>
      <c r="H35" s="30"/>
      <c r="I35" s="24"/>
      <c r="J35" s="50" t="str">
        <f t="shared" si="0"/>
        <v/>
      </c>
      <c r="K35" s="30"/>
      <c r="L35" s="236"/>
      <c r="M35" s="30"/>
      <c r="N35" s="30"/>
      <c r="O35" s="46" t="str">
        <f t="shared" si="1"/>
        <v/>
      </c>
      <c r="P35" s="239" t="str">
        <f t="shared" si="6"/>
        <v/>
      </c>
      <c r="Q35" s="52" t="str">
        <f t="shared" si="7"/>
        <v/>
      </c>
      <c r="R35" s="127"/>
      <c r="S35" s="86"/>
      <c r="T35" s="127"/>
      <c r="U35" s="86"/>
      <c r="V35" s="87">
        <f t="shared" si="8"/>
        <v>0</v>
      </c>
      <c r="W35" s="130"/>
      <c r="X35" s="86"/>
      <c r="Y35" s="86"/>
      <c r="Z35" s="131"/>
      <c r="AA35" s="87">
        <f t="shared" si="9"/>
        <v>0</v>
      </c>
      <c r="AB35" s="127"/>
      <c r="AC35" s="86"/>
      <c r="AD35" s="87">
        <f t="shared" si="2"/>
        <v>0</v>
      </c>
      <c r="AE35" s="127"/>
      <c r="AF35" s="86"/>
      <c r="AG35" s="86"/>
      <c r="AH35" s="131"/>
      <c r="AI35" s="88">
        <f t="shared" si="3"/>
        <v>0</v>
      </c>
      <c r="AJ35" s="89" t="str">
        <f>IFERROR(IF(ISNA(MATCH($AV35,Other_Category_Abbr,0)),INDEX(FGHG_List_Long_GWP,MATCH($AV35,FGHG_List_Long,0)),INDEX(GWP_Other_Abbr,MATCH($AV35,Other_Category_Abbr,0)))*SUM(V35,AA35,AD35,AI35),"")</f>
        <v/>
      </c>
      <c r="AK35" s="89" t="str">
        <f>IFERROR(IF(ISNA(MATCH($AV35,Other_Category_Abbr,0)),INDEX(FGHG_List_Long_GWP,MATCH($AV35,FGHG_List_Long,0)),INDEX(GWP_Other_Abbr,MATCH($AV35,Other_Category_Abbr,0)))*(T35*(S35+U35)+W35*(Y35+X35)+AD35+AE35*(AF35+AG35)),"")</f>
        <v/>
      </c>
      <c r="AL35" s="90" t="str">
        <f t="shared" si="10"/>
        <v/>
      </c>
      <c r="AM35" s="91" t="str">
        <f t="shared" si="11"/>
        <v/>
      </c>
      <c r="AP35" s="92" t="b">
        <f t="shared" si="4"/>
        <v>0</v>
      </c>
      <c r="AQ35" s="92" t="str">
        <f t="shared" si="5"/>
        <v xml:space="preserve"> </v>
      </c>
      <c r="AR35" s="92" t="str">
        <f>IF(LEN(AQ35)=1,"",COUNTIF($AQ$19:AQ35,AQ35)=1)</f>
        <v/>
      </c>
      <c r="AS35" s="73"/>
      <c r="AT35" s="73"/>
      <c r="AU35" s="73"/>
      <c r="AV35" s="235" t="str">
        <f>IF($P35=Lists!$A$13,Lists!$A$29,IF($P35=Lists!$A$14,Lists!$A$30,$P35))</f>
        <v/>
      </c>
      <c r="AW35" s="73"/>
      <c r="AX35" s="73"/>
      <c r="AZ35" s="40" t="s">
        <v>252</v>
      </c>
    </row>
    <row r="36" spans="2:52" x14ac:dyDescent="0.3">
      <c r="B36" s="137">
        <f t="shared" si="12"/>
        <v>18</v>
      </c>
      <c r="C36" s="24"/>
      <c r="D36" s="24"/>
      <c r="E36" s="24"/>
      <c r="F36" s="25"/>
      <c r="G36" s="24"/>
      <c r="H36" s="30"/>
      <c r="I36" s="24"/>
      <c r="J36" s="50" t="str">
        <f t="shared" si="0"/>
        <v/>
      </c>
      <c r="K36" s="30"/>
      <c r="L36" s="236"/>
      <c r="M36" s="30"/>
      <c r="N36" s="30"/>
      <c r="O36" s="46" t="str">
        <f t="shared" si="1"/>
        <v/>
      </c>
      <c r="P36" s="239" t="str">
        <f t="shared" si="6"/>
        <v/>
      </c>
      <c r="Q36" s="52" t="str">
        <f t="shared" si="7"/>
        <v/>
      </c>
      <c r="R36" s="127"/>
      <c r="S36" s="86"/>
      <c r="T36" s="127"/>
      <c r="U36" s="86"/>
      <c r="V36" s="87">
        <f t="shared" si="8"/>
        <v>0</v>
      </c>
      <c r="W36" s="130"/>
      <c r="X36" s="86"/>
      <c r="Y36" s="86"/>
      <c r="Z36" s="131"/>
      <c r="AA36" s="87">
        <f t="shared" si="9"/>
        <v>0</v>
      </c>
      <c r="AB36" s="127"/>
      <c r="AC36" s="86"/>
      <c r="AD36" s="87">
        <f t="shared" si="2"/>
        <v>0</v>
      </c>
      <c r="AE36" s="127"/>
      <c r="AF36" s="86"/>
      <c r="AG36" s="86"/>
      <c r="AH36" s="131"/>
      <c r="AI36" s="88">
        <f t="shared" si="3"/>
        <v>0</v>
      </c>
      <c r="AJ36" s="89" t="str">
        <f>IFERROR(IF(ISNA(MATCH($AV36,Other_Category_Abbr,0)),INDEX(FGHG_List_Long_GWP,MATCH($AV36,FGHG_List_Long,0)),INDEX(GWP_Other_Abbr,MATCH($AV36,Other_Category_Abbr,0)))*SUM(V36,AA36,AD36,AI36),"")</f>
        <v/>
      </c>
      <c r="AK36" s="89" t="str">
        <f>IFERROR(IF(ISNA(MATCH($AV36,Other_Category_Abbr,0)),INDEX(FGHG_List_Long_GWP,MATCH($AV36,FGHG_List_Long,0)),INDEX(GWP_Other_Abbr,MATCH($AV36,Other_Category_Abbr,0)))*(T36*(S36+U36)+W36*(Y36+X36)+AD36+AE36*(AF36+AG36)),"")</f>
        <v/>
      </c>
      <c r="AL36" s="90" t="str">
        <f t="shared" si="10"/>
        <v/>
      </c>
      <c r="AM36" s="91" t="str">
        <f t="shared" si="11"/>
        <v/>
      </c>
      <c r="AP36" s="92" t="b">
        <f t="shared" si="4"/>
        <v>0</v>
      </c>
      <c r="AQ36" s="92" t="str">
        <f t="shared" si="5"/>
        <v xml:space="preserve"> </v>
      </c>
      <c r="AR36" s="92" t="str">
        <f>IF(LEN(AQ36)=1,"",COUNTIF($AQ$19:AQ36,AQ36)=1)</f>
        <v/>
      </c>
      <c r="AS36" s="73"/>
      <c r="AT36" s="73"/>
      <c r="AU36" s="73"/>
      <c r="AV36" s="235" t="str">
        <f>IF($P36=Lists!$A$13,Lists!$A$29,IF($P36=Lists!$A$14,Lists!$A$30,$P36))</f>
        <v/>
      </c>
      <c r="AW36" s="73"/>
      <c r="AX36" s="73"/>
    </row>
    <row r="37" spans="2:52" x14ac:dyDescent="0.3">
      <c r="B37" s="137">
        <f t="shared" si="12"/>
        <v>19</v>
      </c>
      <c r="C37" s="24"/>
      <c r="D37" s="24"/>
      <c r="E37" s="24"/>
      <c r="F37" s="25"/>
      <c r="G37" s="24"/>
      <c r="H37" s="30"/>
      <c r="I37" s="24"/>
      <c r="J37" s="50" t="str">
        <f t="shared" si="0"/>
        <v/>
      </c>
      <c r="K37" s="30"/>
      <c r="L37" s="236"/>
      <c r="M37" s="30"/>
      <c r="N37" s="30"/>
      <c r="O37" s="46" t="str">
        <f t="shared" si="1"/>
        <v/>
      </c>
      <c r="P37" s="239" t="str">
        <f t="shared" si="6"/>
        <v/>
      </c>
      <c r="Q37" s="52" t="str">
        <f t="shared" si="7"/>
        <v/>
      </c>
      <c r="R37" s="127"/>
      <c r="S37" s="86"/>
      <c r="T37" s="127"/>
      <c r="U37" s="86"/>
      <c r="V37" s="87">
        <f t="shared" si="8"/>
        <v>0</v>
      </c>
      <c r="W37" s="130"/>
      <c r="X37" s="86"/>
      <c r="Y37" s="86"/>
      <c r="Z37" s="131"/>
      <c r="AA37" s="87">
        <f t="shared" si="9"/>
        <v>0</v>
      </c>
      <c r="AB37" s="127"/>
      <c r="AC37" s="86"/>
      <c r="AD37" s="87">
        <f t="shared" si="2"/>
        <v>0</v>
      </c>
      <c r="AE37" s="127"/>
      <c r="AF37" s="86"/>
      <c r="AG37" s="86"/>
      <c r="AH37" s="131"/>
      <c r="AI37" s="88">
        <f t="shared" si="3"/>
        <v>0</v>
      </c>
      <c r="AJ37" s="89" t="str">
        <f>IFERROR(IF(ISNA(MATCH($AV37,Other_Category_Abbr,0)),INDEX(FGHG_List_Long_GWP,MATCH($AV37,FGHG_List_Long,0)),INDEX(GWP_Other_Abbr,MATCH($AV37,Other_Category_Abbr,0)))*SUM(V37,AA37,AD37,AI37),"")</f>
        <v/>
      </c>
      <c r="AK37" s="89" t="str">
        <f>IFERROR(IF(ISNA(MATCH($AV37,Other_Category_Abbr,0)),INDEX(FGHG_List_Long_GWP,MATCH($AV37,FGHG_List_Long,0)),INDEX(GWP_Other_Abbr,MATCH($AV37,Other_Category_Abbr,0)))*(T37*(S37+U37)+W37*(Y37+X37)+AD37+AE37*(AF37+AG37)),"")</f>
        <v/>
      </c>
      <c r="AL37" s="90" t="str">
        <f t="shared" si="10"/>
        <v/>
      </c>
      <c r="AM37" s="91" t="str">
        <f t="shared" si="11"/>
        <v/>
      </c>
      <c r="AP37" s="92" t="b">
        <f t="shared" si="4"/>
        <v>0</v>
      </c>
      <c r="AQ37" s="92" t="str">
        <f t="shared" si="5"/>
        <v xml:space="preserve"> </v>
      </c>
      <c r="AR37" s="92" t="str">
        <f>IF(LEN(AQ37)=1,"",COUNTIF($AQ$19:AQ37,AQ37)=1)</f>
        <v/>
      </c>
      <c r="AS37" s="73"/>
      <c r="AT37" s="73"/>
      <c r="AU37" s="73"/>
      <c r="AV37" s="235" t="str">
        <f>IF($P37=Lists!$A$13,Lists!$A$29,IF($P37=Lists!$A$14,Lists!$A$30,$P37))</f>
        <v/>
      </c>
      <c r="AW37" s="73"/>
      <c r="AX37" s="73"/>
    </row>
    <row r="38" spans="2:52" x14ac:dyDescent="0.3">
      <c r="B38" s="137">
        <f t="shared" si="12"/>
        <v>20</v>
      </c>
      <c r="C38" s="24"/>
      <c r="D38" s="24"/>
      <c r="E38" s="24"/>
      <c r="F38" s="25"/>
      <c r="G38" s="24"/>
      <c r="H38" s="30"/>
      <c r="I38" s="24"/>
      <c r="J38" s="50" t="str">
        <f t="shared" si="0"/>
        <v/>
      </c>
      <c r="K38" s="30"/>
      <c r="L38" s="236"/>
      <c r="M38" s="30"/>
      <c r="N38" s="30"/>
      <c r="O38" s="46" t="str">
        <f t="shared" si="1"/>
        <v/>
      </c>
      <c r="P38" s="239" t="str">
        <f t="shared" si="6"/>
        <v/>
      </c>
      <c r="Q38" s="52" t="str">
        <f t="shared" si="7"/>
        <v/>
      </c>
      <c r="R38" s="127"/>
      <c r="S38" s="86"/>
      <c r="T38" s="127"/>
      <c r="U38" s="86"/>
      <c r="V38" s="87">
        <f t="shared" si="8"/>
        <v>0</v>
      </c>
      <c r="W38" s="130"/>
      <c r="X38" s="86"/>
      <c r="Y38" s="86"/>
      <c r="Z38" s="131"/>
      <c r="AA38" s="87">
        <f t="shared" si="9"/>
        <v>0</v>
      </c>
      <c r="AB38" s="127"/>
      <c r="AC38" s="86"/>
      <c r="AD38" s="87">
        <f t="shared" si="2"/>
        <v>0</v>
      </c>
      <c r="AE38" s="127"/>
      <c r="AF38" s="86"/>
      <c r="AG38" s="86"/>
      <c r="AH38" s="131"/>
      <c r="AI38" s="88">
        <f t="shared" si="3"/>
        <v>0</v>
      </c>
      <c r="AJ38" s="89" t="str">
        <f>IFERROR(IF(ISNA(MATCH($AV38,Other_Category_Abbr,0)),INDEX(FGHG_List_Long_GWP,MATCH($AV38,FGHG_List_Long,0)),INDEX(GWP_Other_Abbr,MATCH($AV38,Other_Category_Abbr,0)))*SUM(V38,AA38,AD38,AI38),"")</f>
        <v/>
      </c>
      <c r="AK38" s="89" t="str">
        <f>IFERROR(IF(ISNA(MATCH($AV38,Other_Category_Abbr,0)),INDEX(FGHG_List_Long_GWP,MATCH($AV38,FGHG_List_Long,0)),INDEX(GWP_Other_Abbr,MATCH($AV38,Other_Category_Abbr,0)))*(T38*(S38+U38)+W38*(Y38+X38)+AD38+AE38*(AF38+AG38)),"")</f>
        <v/>
      </c>
      <c r="AL38" s="90" t="str">
        <f t="shared" si="10"/>
        <v/>
      </c>
      <c r="AM38" s="91" t="str">
        <f t="shared" si="11"/>
        <v/>
      </c>
      <c r="AP38" s="92" t="b">
        <f t="shared" si="4"/>
        <v>0</v>
      </c>
      <c r="AQ38" s="92" t="str">
        <f t="shared" si="5"/>
        <v xml:space="preserve"> </v>
      </c>
      <c r="AR38" s="92" t="str">
        <f>IF(LEN(AQ38)=1,"",COUNTIF($AQ$19:AQ38,AQ38)=1)</f>
        <v/>
      </c>
      <c r="AS38" s="73"/>
      <c r="AT38" s="73"/>
      <c r="AU38" s="73"/>
      <c r="AV38" s="235" t="str">
        <f>IF($P38=Lists!$A$13,Lists!$A$29,IF($P38=Lists!$A$14,Lists!$A$30,$P38))</f>
        <v/>
      </c>
      <c r="AW38" s="73"/>
      <c r="AX38" s="73"/>
    </row>
    <row r="39" spans="2:52" x14ac:dyDescent="0.3">
      <c r="B39" s="137">
        <f t="shared" si="12"/>
        <v>21</v>
      </c>
      <c r="C39" s="24"/>
      <c r="D39" s="24"/>
      <c r="E39" s="24"/>
      <c r="F39" s="25"/>
      <c r="G39" s="24"/>
      <c r="H39" s="30"/>
      <c r="I39" s="24"/>
      <c r="J39" s="50" t="str">
        <f t="shared" si="0"/>
        <v/>
      </c>
      <c r="K39" s="30"/>
      <c r="L39" s="236"/>
      <c r="M39" s="30"/>
      <c r="N39" s="30"/>
      <c r="O39" s="46" t="str">
        <f t="shared" si="1"/>
        <v/>
      </c>
      <c r="P39" s="239" t="str">
        <f t="shared" si="6"/>
        <v/>
      </c>
      <c r="Q39" s="52" t="str">
        <f t="shared" si="7"/>
        <v/>
      </c>
      <c r="R39" s="127"/>
      <c r="S39" s="86"/>
      <c r="T39" s="127"/>
      <c r="U39" s="86"/>
      <c r="V39" s="87">
        <f t="shared" si="8"/>
        <v>0</v>
      </c>
      <c r="W39" s="130"/>
      <c r="X39" s="86"/>
      <c r="Y39" s="86"/>
      <c r="Z39" s="131"/>
      <c r="AA39" s="87">
        <f t="shared" si="9"/>
        <v>0</v>
      </c>
      <c r="AB39" s="127"/>
      <c r="AC39" s="86"/>
      <c r="AD39" s="87">
        <f t="shared" si="2"/>
        <v>0</v>
      </c>
      <c r="AE39" s="127"/>
      <c r="AF39" s="86"/>
      <c r="AG39" s="86"/>
      <c r="AH39" s="131"/>
      <c r="AI39" s="88">
        <f t="shared" si="3"/>
        <v>0</v>
      </c>
      <c r="AJ39" s="89" t="str">
        <f>IFERROR(IF(ISNA(MATCH($AV39,Other_Category_Abbr,0)),INDEX(FGHG_List_Long_GWP,MATCH($AV39,FGHG_List_Long,0)),INDEX(GWP_Other_Abbr,MATCH($AV39,Other_Category_Abbr,0)))*SUM(V39,AA39,AD39,AI39),"")</f>
        <v/>
      </c>
      <c r="AK39" s="89" t="str">
        <f>IFERROR(IF(ISNA(MATCH($AV39,Other_Category_Abbr,0)),INDEX(FGHG_List_Long_GWP,MATCH($AV39,FGHG_List_Long,0)),INDEX(GWP_Other_Abbr,MATCH($AV39,Other_Category_Abbr,0)))*(T39*(S39+U39)+W39*(Y39+X39)+AD39+AE39*(AF39+AG39)),"")</f>
        <v/>
      </c>
      <c r="AL39" s="90" t="str">
        <f t="shared" si="10"/>
        <v/>
      </c>
      <c r="AM39" s="91" t="str">
        <f t="shared" si="11"/>
        <v/>
      </c>
      <c r="AP39" s="92" t="b">
        <f t="shared" si="4"/>
        <v>0</v>
      </c>
      <c r="AQ39" s="92" t="str">
        <f t="shared" si="5"/>
        <v xml:space="preserve"> </v>
      </c>
      <c r="AR39" s="92" t="str">
        <f>IF(LEN(AQ39)=1,"",COUNTIF($AQ$19:AQ39,AQ39)=1)</f>
        <v/>
      </c>
      <c r="AS39" s="73"/>
      <c r="AT39" s="73"/>
      <c r="AU39" s="73"/>
      <c r="AV39" s="235" t="str">
        <f>IF($P39=Lists!$A$13,Lists!$A$29,IF($P39=Lists!$A$14,Lists!$A$30,$P39))</f>
        <v/>
      </c>
      <c r="AW39" s="73"/>
      <c r="AX39" s="73"/>
    </row>
    <row r="40" spans="2:52" x14ac:dyDescent="0.3">
      <c r="B40" s="137">
        <f t="shared" si="12"/>
        <v>22</v>
      </c>
      <c r="C40" s="24"/>
      <c r="D40" s="24"/>
      <c r="E40" s="24"/>
      <c r="F40" s="25"/>
      <c r="G40" s="24"/>
      <c r="H40" s="30"/>
      <c r="I40" s="24"/>
      <c r="J40" s="50" t="str">
        <f t="shared" si="0"/>
        <v/>
      </c>
      <c r="K40" s="30"/>
      <c r="L40" s="236"/>
      <c r="M40" s="30"/>
      <c r="N40" s="30"/>
      <c r="O40" s="46" t="str">
        <f t="shared" si="1"/>
        <v/>
      </c>
      <c r="P40" s="239" t="str">
        <f t="shared" si="6"/>
        <v/>
      </c>
      <c r="Q40" s="52" t="str">
        <f t="shared" si="7"/>
        <v/>
      </c>
      <c r="R40" s="127"/>
      <c r="S40" s="86"/>
      <c r="T40" s="127"/>
      <c r="U40" s="86"/>
      <c r="V40" s="87">
        <f t="shared" si="8"/>
        <v>0</v>
      </c>
      <c r="W40" s="130"/>
      <c r="X40" s="86"/>
      <c r="Y40" s="86"/>
      <c r="Z40" s="131"/>
      <c r="AA40" s="87">
        <f t="shared" si="9"/>
        <v>0</v>
      </c>
      <c r="AB40" s="127"/>
      <c r="AC40" s="86"/>
      <c r="AD40" s="87">
        <f t="shared" si="2"/>
        <v>0</v>
      </c>
      <c r="AE40" s="127"/>
      <c r="AF40" s="86"/>
      <c r="AG40" s="86"/>
      <c r="AH40" s="131"/>
      <c r="AI40" s="88">
        <f t="shared" si="3"/>
        <v>0</v>
      </c>
      <c r="AJ40" s="89" t="str">
        <f>IFERROR(IF(ISNA(MATCH($AV40,Other_Category_Abbr,0)),INDEX(FGHG_List_Long_GWP,MATCH($AV40,FGHG_List_Long,0)),INDEX(GWP_Other_Abbr,MATCH($AV40,Other_Category_Abbr,0)))*SUM(V40,AA40,AD40,AI40),"")</f>
        <v/>
      </c>
      <c r="AK40" s="89" t="str">
        <f>IFERROR(IF(ISNA(MATCH($AV40,Other_Category_Abbr,0)),INDEX(FGHG_List_Long_GWP,MATCH($AV40,FGHG_List_Long,0)),INDEX(GWP_Other_Abbr,MATCH($AV40,Other_Category_Abbr,0)))*(T40*(S40+U40)+W40*(Y40+X40)+AD40+AE40*(AF40+AG40)),"")</f>
        <v/>
      </c>
      <c r="AL40" s="90" t="str">
        <f t="shared" si="10"/>
        <v/>
      </c>
      <c r="AM40" s="91" t="str">
        <f t="shared" si="11"/>
        <v/>
      </c>
      <c r="AP40" s="92" t="b">
        <f t="shared" si="4"/>
        <v>0</v>
      </c>
      <c r="AQ40" s="92" t="str">
        <f t="shared" si="5"/>
        <v xml:space="preserve"> </v>
      </c>
      <c r="AR40" s="92" t="str">
        <f>IF(LEN(AQ40)=1,"",COUNTIF($AQ$19:AQ40,AQ40)=1)</f>
        <v/>
      </c>
      <c r="AS40" s="73"/>
      <c r="AT40" s="73"/>
      <c r="AU40" s="73"/>
      <c r="AV40" s="235" t="str">
        <f>IF($P40=Lists!$A$13,Lists!$A$29,IF($P40=Lists!$A$14,Lists!$A$30,$P40))</f>
        <v/>
      </c>
      <c r="AW40" s="73"/>
      <c r="AX40" s="73"/>
    </row>
    <row r="41" spans="2:52" x14ac:dyDescent="0.3">
      <c r="B41" s="137">
        <f t="shared" si="12"/>
        <v>23</v>
      </c>
      <c r="C41" s="24"/>
      <c r="D41" s="24"/>
      <c r="E41" s="24"/>
      <c r="F41" s="25"/>
      <c r="G41" s="24"/>
      <c r="H41" s="30"/>
      <c r="I41" s="24"/>
      <c r="J41" s="50" t="str">
        <f t="shared" si="0"/>
        <v/>
      </c>
      <c r="K41" s="30"/>
      <c r="L41" s="236"/>
      <c r="M41" s="30"/>
      <c r="N41" s="30"/>
      <c r="O41" s="46" t="str">
        <f t="shared" si="1"/>
        <v/>
      </c>
      <c r="P41" s="239" t="str">
        <f t="shared" si="6"/>
        <v/>
      </c>
      <c r="Q41" s="52" t="str">
        <f t="shared" si="7"/>
        <v/>
      </c>
      <c r="R41" s="127"/>
      <c r="S41" s="86"/>
      <c r="T41" s="127"/>
      <c r="U41" s="86"/>
      <c r="V41" s="87">
        <f t="shared" si="8"/>
        <v>0</v>
      </c>
      <c r="W41" s="130"/>
      <c r="X41" s="86"/>
      <c r="Y41" s="86"/>
      <c r="Z41" s="131"/>
      <c r="AA41" s="87">
        <f t="shared" si="9"/>
        <v>0</v>
      </c>
      <c r="AB41" s="127"/>
      <c r="AC41" s="86"/>
      <c r="AD41" s="87">
        <f t="shared" si="2"/>
        <v>0</v>
      </c>
      <c r="AE41" s="127"/>
      <c r="AF41" s="86"/>
      <c r="AG41" s="86"/>
      <c r="AH41" s="131"/>
      <c r="AI41" s="88">
        <f t="shared" si="3"/>
        <v>0</v>
      </c>
      <c r="AJ41" s="89" t="str">
        <f>IFERROR(IF(ISNA(MATCH($AV41,Other_Category_Abbr,0)),INDEX(FGHG_List_Long_GWP,MATCH($AV41,FGHG_List_Long,0)),INDEX(GWP_Other_Abbr,MATCH($AV41,Other_Category_Abbr,0)))*SUM(V41,AA41,AD41,AI41),"")</f>
        <v/>
      </c>
      <c r="AK41" s="89" t="str">
        <f>IFERROR(IF(ISNA(MATCH($AV41,Other_Category_Abbr,0)),INDEX(FGHG_List_Long_GWP,MATCH($AV41,FGHG_List_Long,0)),INDEX(GWP_Other_Abbr,MATCH($AV41,Other_Category_Abbr,0)))*(T41*(S41+U41)+W41*(Y41+X41)+AD41+AE41*(AF41+AG41)),"")</f>
        <v/>
      </c>
      <c r="AL41" s="90" t="str">
        <f t="shared" si="10"/>
        <v/>
      </c>
      <c r="AM41" s="91" t="str">
        <f t="shared" si="11"/>
        <v/>
      </c>
      <c r="AP41" s="92" t="b">
        <f t="shared" si="4"/>
        <v>0</v>
      </c>
      <c r="AQ41" s="92" t="str">
        <f t="shared" si="5"/>
        <v xml:space="preserve"> </v>
      </c>
      <c r="AR41" s="92" t="str">
        <f>IF(LEN(AQ41)=1,"",COUNTIF($AQ$19:AQ41,AQ41)=1)</f>
        <v/>
      </c>
      <c r="AS41" s="73"/>
      <c r="AT41" s="73"/>
      <c r="AU41" s="73"/>
      <c r="AV41" s="235" t="str">
        <f>IF($P41=Lists!$A$13,Lists!$A$29,IF($P41=Lists!$A$14,Lists!$A$30,$P41))</f>
        <v/>
      </c>
      <c r="AW41" s="73"/>
      <c r="AX41" s="73"/>
    </row>
    <row r="42" spans="2:52" x14ac:dyDescent="0.3">
      <c r="B42" s="137">
        <f t="shared" si="12"/>
        <v>24</v>
      </c>
      <c r="C42" s="24"/>
      <c r="D42" s="24"/>
      <c r="E42" s="24"/>
      <c r="F42" s="25"/>
      <c r="G42" s="24"/>
      <c r="H42" s="30"/>
      <c r="I42" s="24"/>
      <c r="J42" s="50" t="str">
        <f t="shared" si="0"/>
        <v/>
      </c>
      <c r="K42" s="30"/>
      <c r="L42" s="236"/>
      <c r="M42" s="30"/>
      <c r="N42" s="30"/>
      <c r="O42" s="46" t="str">
        <f t="shared" si="1"/>
        <v/>
      </c>
      <c r="P42" s="239" t="str">
        <f t="shared" si="6"/>
        <v/>
      </c>
      <c r="Q42" s="52" t="str">
        <f t="shared" si="7"/>
        <v/>
      </c>
      <c r="R42" s="127"/>
      <c r="S42" s="86"/>
      <c r="T42" s="127"/>
      <c r="U42" s="86"/>
      <c r="V42" s="87">
        <f t="shared" si="8"/>
        <v>0</v>
      </c>
      <c r="W42" s="130"/>
      <c r="X42" s="86"/>
      <c r="Y42" s="86"/>
      <c r="Z42" s="131"/>
      <c r="AA42" s="87">
        <f t="shared" si="9"/>
        <v>0</v>
      </c>
      <c r="AB42" s="127"/>
      <c r="AC42" s="86"/>
      <c r="AD42" s="87">
        <f t="shared" si="2"/>
        <v>0</v>
      </c>
      <c r="AE42" s="127"/>
      <c r="AF42" s="86"/>
      <c r="AG42" s="86"/>
      <c r="AH42" s="131"/>
      <c r="AI42" s="88">
        <f t="shared" si="3"/>
        <v>0</v>
      </c>
      <c r="AJ42" s="89" t="str">
        <f>IFERROR(IF(ISNA(MATCH($AV42,Other_Category_Abbr,0)),INDEX(FGHG_List_Long_GWP,MATCH($AV42,FGHG_List_Long,0)),INDEX(GWP_Other_Abbr,MATCH($AV42,Other_Category_Abbr,0)))*SUM(V42,AA42,AD42,AI42),"")</f>
        <v/>
      </c>
      <c r="AK42" s="89" t="str">
        <f>IFERROR(IF(ISNA(MATCH($AV42,Other_Category_Abbr,0)),INDEX(FGHG_List_Long_GWP,MATCH($AV42,FGHG_List_Long,0)),INDEX(GWP_Other_Abbr,MATCH($AV42,Other_Category_Abbr,0)))*(T42*(S42+U42)+W42*(Y42+X42)+AD42+AE42*(AF42+AG42)),"")</f>
        <v/>
      </c>
      <c r="AL42" s="90" t="str">
        <f t="shared" si="10"/>
        <v/>
      </c>
      <c r="AM42" s="91" t="str">
        <f t="shared" si="11"/>
        <v/>
      </c>
      <c r="AP42" s="92" t="b">
        <f t="shared" si="4"/>
        <v>0</v>
      </c>
      <c r="AQ42" s="92" t="str">
        <f t="shared" si="5"/>
        <v xml:space="preserve"> </v>
      </c>
      <c r="AR42" s="92" t="str">
        <f>IF(LEN(AQ42)=1,"",COUNTIF($AQ$19:AQ42,AQ42)=1)</f>
        <v/>
      </c>
      <c r="AS42" s="73"/>
      <c r="AT42" s="73"/>
      <c r="AU42" s="73"/>
      <c r="AV42" s="235" t="str">
        <f>IF($P42=Lists!$A$13,Lists!$A$29,IF($P42=Lists!$A$14,Lists!$A$30,$P42))</f>
        <v/>
      </c>
      <c r="AW42" s="73"/>
      <c r="AX42" s="73"/>
    </row>
    <row r="43" spans="2:52" x14ac:dyDescent="0.3">
      <c r="B43" s="137">
        <f t="shared" si="12"/>
        <v>25</v>
      </c>
      <c r="C43" s="24"/>
      <c r="D43" s="24"/>
      <c r="E43" s="24"/>
      <c r="F43" s="25"/>
      <c r="G43" s="24"/>
      <c r="H43" s="30"/>
      <c r="I43" s="24"/>
      <c r="J43" s="50" t="str">
        <f t="shared" si="0"/>
        <v/>
      </c>
      <c r="K43" s="30"/>
      <c r="L43" s="236"/>
      <c r="M43" s="30"/>
      <c r="N43" s="30"/>
      <c r="O43" s="46" t="str">
        <f t="shared" si="1"/>
        <v/>
      </c>
      <c r="P43" s="239" t="str">
        <f t="shared" si="6"/>
        <v/>
      </c>
      <c r="Q43" s="52" t="str">
        <f t="shared" si="7"/>
        <v/>
      </c>
      <c r="R43" s="127"/>
      <c r="S43" s="86"/>
      <c r="T43" s="127"/>
      <c r="U43" s="86"/>
      <c r="V43" s="87">
        <f t="shared" si="8"/>
        <v>0</v>
      </c>
      <c r="W43" s="130"/>
      <c r="X43" s="86"/>
      <c r="Y43" s="86"/>
      <c r="Z43" s="131"/>
      <c r="AA43" s="87">
        <f t="shared" si="9"/>
        <v>0</v>
      </c>
      <c r="AB43" s="127"/>
      <c r="AC43" s="86"/>
      <c r="AD43" s="87">
        <f t="shared" si="2"/>
        <v>0</v>
      </c>
      <c r="AE43" s="127"/>
      <c r="AF43" s="86"/>
      <c r="AG43" s="86"/>
      <c r="AH43" s="131"/>
      <c r="AI43" s="88">
        <f t="shared" si="3"/>
        <v>0</v>
      </c>
      <c r="AJ43" s="89" t="str">
        <f>IFERROR(IF(ISNA(MATCH($AV43,Other_Category_Abbr,0)),INDEX(FGHG_List_Long_GWP,MATCH($AV43,FGHG_List_Long,0)),INDEX(GWP_Other_Abbr,MATCH($AV43,Other_Category_Abbr,0)))*SUM(V43,AA43,AD43,AI43),"")</f>
        <v/>
      </c>
      <c r="AK43" s="89" t="str">
        <f>IFERROR(IF(ISNA(MATCH($AV43,Other_Category_Abbr,0)),INDEX(FGHG_List_Long_GWP,MATCH($AV43,FGHG_List_Long,0)),INDEX(GWP_Other_Abbr,MATCH($AV43,Other_Category_Abbr,0)))*(T43*(S43+U43)+W43*(Y43+X43)+AD43+AE43*(AF43+AG43)),"")</f>
        <v/>
      </c>
      <c r="AL43" s="90" t="str">
        <f t="shared" si="10"/>
        <v/>
      </c>
      <c r="AM43" s="91" t="str">
        <f t="shared" si="11"/>
        <v/>
      </c>
      <c r="AP43" s="92" t="b">
        <f t="shared" si="4"/>
        <v>0</v>
      </c>
      <c r="AQ43" s="92" t="str">
        <f t="shared" si="5"/>
        <v xml:space="preserve"> </v>
      </c>
      <c r="AR43" s="92" t="str">
        <f>IF(LEN(AQ43)=1,"",COUNTIF($AQ$19:AQ43,AQ43)=1)</f>
        <v/>
      </c>
      <c r="AS43" s="73"/>
      <c r="AT43" s="73"/>
      <c r="AU43" s="73"/>
      <c r="AV43" s="235" t="str">
        <f>IF($P43=Lists!$A$13,Lists!$A$29,IF($P43=Lists!$A$14,Lists!$A$30,$P43))</f>
        <v/>
      </c>
      <c r="AW43" s="73"/>
      <c r="AX43" s="73"/>
    </row>
    <row r="44" spans="2:52" x14ac:dyDescent="0.3">
      <c r="B44" s="137">
        <f t="shared" si="12"/>
        <v>26</v>
      </c>
      <c r="C44" s="24"/>
      <c r="D44" s="24"/>
      <c r="E44" s="24"/>
      <c r="F44" s="25"/>
      <c r="G44" s="24"/>
      <c r="H44" s="30"/>
      <c r="I44" s="24"/>
      <c r="J44" s="50" t="str">
        <f t="shared" si="0"/>
        <v/>
      </c>
      <c r="K44" s="30"/>
      <c r="L44" s="236"/>
      <c r="M44" s="30"/>
      <c r="N44" s="30"/>
      <c r="O44" s="46" t="str">
        <f t="shared" si="1"/>
        <v/>
      </c>
      <c r="P44" s="239" t="str">
        <f t="shared" si="6"/>
        <v/>
      </c>
      <c r="Q44" s="52" t="str">
        <f t="shared" si="7"/>
        <v/>
      </c>
      <c r="R44" s="127"/>
      <c r="S44" s="86"/>
      <c r="T44" s="127"/>
      <c r="U44" s="86"/>
      <c r="V44" s="87">
        <f t="shared" si="8"/>
        <v>0</v>
      </c>
      <c r="W44" s="130"/>
      <c r="X44" s="86"/>
      <c r="Y44" s="86"/>
      <c r="Z44" s="131"/>
      <c r="AA44" s="87">
        <f t="shared" si="9"/>
        <v>0</v>
      </c>
      <c r="AB44" s="127"/>
      <c r="AC44" s="86"/>
      <c r="AD44" s="87">
        <f t="shared" si="2"/>
        <v>0</v>
      </c>
      <c r="AE44" s="127"/>
      <c r="AF44" s="86"/>
      <c r="AG44" s="86"/>
      <c r="AH44" s="131"/>
      <c r="AI44" s="88">
        <f t="shared" si="3"/>
        <v>0</v>
      </c>
      <c r="AJ44" s="89" t="str">
        <f>IFERROR(IF(ISNA(MATCH($AV44,Other_Category_Abbr,0)),INDEX(FGHG_List_Long_GWP,MATCH($AV44,FGHG_List_Long,0)),INDEX(GWP_Other_Abbr,MATCH($AV44,Other_Category_Abbr,0)))*SUM(V44,AA44,AD44,AI44),"")</f>
        <v/>
      </c>
      <c r="AK44" s="89" t="str">
        <f>IFERROR(IF(ISNA(MATCH($AV44,Other_Category_Abbr,0)),INDEX(FGHG_List_Long_GWP,MATCH($AV44,FGHG_List_Long,0)),INDEX(GWP_Other_Abbr,MATCH($AV44,Other_Category_Abbr,0)))*(T44*(S44+U44)+W44*(Y44+X44)+AD44+AE44*(AF44+AG44)),"")</f>
        <v/>
      </c>
      <c r="AL44" s="90" t="str">
        <f t="shared" si="10"/>
        <v/>
      </c>
      <c r="AM44" s="91" t="str">
        <f t="shared" si="11"/>
        <v/>
      </c>
      <c r="AP44" s="92" t="b">
        <f t="shared" si="4"/>
        <v>0</v>
      </c>
      <c r="AQ44" s="92" t="str">
        <f t="shared" si="5"/>
        <v xml:space="preserve"> </v>
      </c>
      <c r="AR44" s="92" t="str">
        <f>IF(LEN(AQ44)=1,"",COUNTIF($AQ$19:AQ44,AQ44)=1)</f>
        <v/>
      </c>
      <c r="AS44" s="73"/>
      <c r="AT44" s="73"/>
      <c r="AU44" s="73"/>
      <c r="AV44" s="235" t="str">
        <f>IF($P44=Lists!$A$13,Lists!$A$29,IF($P44=Lists!$A$14,Lists!$A$30,$P44))</f>
        <v/>
      </c>
      <c r="AW44" s="73"/>
      <c r="AX44" s="73"/>
    </row>
    <row r="45" spans="2:52" x14ac:dyDescent="0.3">
      <c r="B45" s="137">
        <f t="shared" si="12"/>
        <v>27</v>
      </c>
      <c r="C45" s="24"/>
      <c r="D45" s="24"/>
      <c r="E45" s="24"/>
      <c r="F45" s="25"/>
      <c r="G45" s="24"/>
      <c r="H45" s="30"/>
      <c r="I45" s="24"/>
      <c r="J45" s="50" t="str">
        <f t="shared" si="0"/>
        <v/>
      </c>
      <c r="K45" s="30"/>
      <c r="L45" s="236"/>
      <c r="M45" s="30"/>
      <c r="N45" s="30"/>
      <c r="O45" s="46" t="str">
        <f t="shared" si="1"/>
        <v/>
      </c>
      <c r="P45" s="239" t="str">
        <f t="shared" si="6"/>
        <v/>
      </c>
      <c r="Q45" s="52" t="str">
        <f t="shared" si="7"/>
        <v/>
      </c>
      <c r="R45" s="127"/>
      <c r="S45" s="86"/>
      <c r="T45" s="127"/>
      <c r="U45" s="86"/>
      <c r="V45" s="87">
        <f t="shared" si="8"/>
        <v>0</v>
      </c>
      <c r="W45" s="130"/>
      <c r="X45" s="86"/>
      <c r="Y45" s="86"/>
      <c r="Z45" s="131"/>
      <c r="AA45" s="87">
        <f t="shared" si="9"/>
        <v>0</v>
      </c>
      <c r="AB45" s="127"/>
      <c r="AC45" s="86"/>
      <c r="AD45" s="87">
        <f t="shared" si="2"/>
        <v>0</v>
      </c>
      <c r="AE45" s="127"/>
      <c r="AF45" s="86"/>
      <c r="AG45" s="86"/>
      <c r="AH45" s="131"/>
      <c r="AI45" s="88">
        <f t="shared" si="3"/>
        <v>0</v>
      </c>
      <c r="AJ45" s="89" t="str">
        <f>IFERROR(IF(ISNA(MATCH($AV45,Other_Category_Abbr,0)),INDEX(FGHG_List_Long_GWP,MATCH($AV45,FGHG_List_Long,0)),INDEX(GWP_Other_Abbr,MATCH($AV45,Other_Category_Abbr,0)))*SUM(V45,AA45,AD45,AI45),"")</f>
        <v/>
      </c>
      <c r="AK45" s="89" t="str">
        <f>IFERROR(IF(ISNA(MATCH($AV45,Other_Category_Abbr,0)),INDEX(FGHG_List_Long_GWP,MATCH($AV45,FGHG_List_Long,0)),INDEX(GWP_Other_Abbr,MATCH($AV45,Other_Category_Abbr,0)))*(T45*(S45+U45)+W45*(Y45+X45)+AD45+AE45*(AF45+AG45)),"")</f>
        <v/>
      </c>
      <c r="AL45" s="90" t="str">
        <f t="shared" si="10"/>
        <v/>
      </c>
      <c r="AM45" s="91" t="str">
        <f t="shared" si="11"/>
        <v/>
      </c>
      <c r="AP45" s="92" t="b">
        <f t="shared" si="4"/>
        <v>0</v>
      </c>
      <c r="AQ45" s="92" t="str">
        <f t="shared" si="5"/>
        <v xml:space="preserve"> </v>
      </c>
      <c r="AR45" s="92" t="str">
        <f>IF(LEN(AQ45)=1,"",COUNTIF($AQ$19:AQ45,AQ45)=1)</f>
        <v/>
      </c>
      <c r="AS45" s="73"/>
      <c r="AT45" s="73"/>
      <c r="AU45" s="73"/>
      <c r="AV45" s="235" t="str">
        <f>IF($P45=Lists!$A$13,Lists!$A$29,IF($P45=Lists!$A$14,Lists!$A$30,$P45))</f>
        <v/>
      </c>
      <c r="AW45" s="73"/>
      <c r="AX45" s="73"/>
    </row>
    <row r="46" spans="2:52" x14ac:dyDescent="0.3">
      <c r="B46" s="137">
        <f t="shared" si="12"/>
        <v>28</v>
      </c>
      <c r="C46" s="24"/>
      <c r="D46" s="24"/>
      <c r="E46" s="24"/>
      <c r="F46" s="25"/>
      <c r="G46" s="24"/>
      <c r="H46" s="30"/>
      <c r="I46" s="24"/>
      <c r="J46" s="50" t="str">
        <f t="shared" si="0"/>
        <v/>
      </c>
      <c r="K46" s="30"/>
      <c r="L46" s="236"/>
      <c r="M46" s="30"/>
      <c r="N46" s="30"/>
      <c r="O46" s="46" t="str">
        <f t="shared" si="1"/>
        <v/>
      </c>
      <c r="P46" s="239" t="str">
        <f t="shared" si="6"/>
        <v/>
      </c>
      <c r="Q46" s="52" t="str">
        <f t="shared" si="7"/>
        <v/>
      </c>
      <c r="R46" s="127"/>
      <c r="S46" s="86"/>
      <c r="T46" s="127"/>
      <c r="U46" s="86"/>
      <c r="V46" s="87">
        <f t="shared" si="8"/>
        <v>0</v>
      </c>
      <c r="W46" s="130"/>
      <c r="X46" s="86"/>
      <c r="Y46" s="86"/>
      <c r="Z46" s="131"/>
      <c r="AA46" s="87">
        <f t="shared" si="9"/>
        <v>0</v>
      </c>
      <c r="AB46" s="127"/>
      <c r="AC46" s="86"/>
      <c r="AD46" s="87">
        <f t="shared" si="2"/>
        <v>0</v>
      </c>
      <c r="AE46" s="127"/>
      <c r="AF46" s="86"/>
      <c r="AG46" s="86"/>
      <c r="AH46" s="131"/>
      <c r="AI46" s="88">
        <f t="shared" si="3"/>
        <v>0</v>
      </c>
      <c r="AJ46" s="89" t="str">
        <f>IFERROR(IF(ISNA(MATCH($AV46,Other_Category_Abbr,0)),INDEX(FGHG_List_Long_GWP,MATCH($AV46,FGHG_List_Long,0)),INDEX(GWP_Other_Abbr,MATCH($AV46,Other_Category_Abbr,0)))*SUM(V46,AA46,AD46,AI46),"")</f>
        <v/>
      </c>
      <c r="AK46" s="89" t="str">
        <f>IFERROR(IF(ISNA(MATCH($AV46,Other_Category_Abbr,0)),INDEX(FGHG_List_Long_GWP,MATCH($AV46,FGHG_List_Long,0)),INDEX(GWP_Other_Abbr,MATCH($AV46,Other_Category_Abbr,0)))*(T46*(S46+U46)+W46*(Y46+X46)+AD46+AE46*(AF46+AG46)),"")</f>
        <v/>
      </c>
      <c r="AL46" s="90" t="str">
        <f t="shared" si="10"/>
        <v/>
      </c>
      <c r="AM46" s="91" t="str">
        <f t="shared" si="11"/>
        <v/>
      </c>
      <c r="AP46" s="92" t="b">
        <f t="shared" si="4"/>
        <v>0</v>
      </c>
      <c r="AQ46" s="92" t="str">
        <f t="shared" si="5"/>
        <v xml:space="preserve"> </v>
      </c>
      <c r="AR46" s="92" t="str">
        <f>IF(LEN(AQ46)=1,"",COUNTIF($AQ$19:AQ46,AQ46)=1)</f>
        <v/>
      </c>
      <c r="AS46" s="73"/>
      <c r="AT46" s="73"/>
      <c r="AU46" s="73"/>
      <c r="AV46" s="235" t="str">
        <f>IF($P46=Lists!$A$13,Lists!$A$29,IF($P46=Lists!$A$14,Lists!$A$30,$P46))</f>
        <v/>
      </c>
      <c r="AW46" s="73"/>
      <c r="AX46" s="73"/>
    </row>
    <row r="47" spans="2:52" x14ac:dyDescent="0.3">
      <c r="B47" s="137">
        <f t="shared" si="12"/>
        <v>29</v>
      </c>
      <c r="C47" s="24"/>
      <c r="D47" s="24"/>
      <c r="E47" s="24"/>
      <c r="F47" s="25"/>
      <c r="G47" s="24"/>
      <c r="H47" s="30"/>
      <c r="I47" s="24"/>
      <c r="J47" s="50" t="str">
        <f t="shared" si="0"/>
        <v/>
      </c>
      <c r="K47" s="30"/>
      <c r="L47" s="236"/>
      <c r="M47" s="30"/>
      <c r="N47" s="30"/>
      <c r="O47" s="46" t="str">
        <f t="shared" si="1"/>
        <v/>
      </c>
      <c r="P47" s="239" t="str">
        <f t="shared" si="6"/>
        <v/>
      </c>
      <c r="Q47" s="52" t="str">
        <f t="shared" si="7"/>
        <v/>
      </c>
      <c r="R47" s="127"/>
      <c r="S47" s="86"/>
      <c r="T47" s="127"/>
      <c r="U47" s="86"/>
      <c r="V47" s="87">
        <f t="shared" si="8"/>
        <v>0</v>
      </c>
      <c r="W47" s="130"/>
      <c r="X47" s="86"/>
      <c r="Y47" s="86"/>
      <c r="Z47" s="131"/>
      <c r="AA47" s="87">
        <f t="shared" si="9"/>
        <v>0</v>
      </c>
      <c r="AB47" s="127"/>
      <c r="AC47" s="86"/>
      <c r="AD47" s="87">
        <f t="shared" si="2"/>
        <v>0</v>
      </c>
      <c r="AE47" s="127"/>
      <c r="AF47" s="86"/>
      <c r="AG47" s="86"/>
      <c r="AH47" s="131"/>
      <c r="AI47" s="88">
        <f t="shared" si="3"/>
        <v>0</v>
      </c>
      <c r="AJ47" s="89" t="str">
        <f>IFERROR(IF(ISNA(MATCH($AV47,Other_Category_Abbr,0)),INDEX(FGHG_List_Long_GWP,MATCH($AV47,FGHG_List_Long,0)),INDEX(GWP_Other_Abbr,MATCH($AV47,Other_Category_Abbr,0)))*SUM(V47,AA47,AD47,AI47),"")</f>
        <v/>
      </c>
      <c r="AK47" s="89" t="str">
        <f>IFERROR(IF(ISNA(MATCH($AV47,Other_Category_Abbr,0)),INDEX(FGHG_List_Long_GWP,MATCH($AV47,FGHG_List_Long,0)),INDEX(GWP_Other_Abbr,MATCH($AV47,Other_Category_Abbr,0)))*(T47*(S47+U47)+W47*(Y47+X47)+AD47+AE47*(AF47+AG47)),"")</f>
        <v/>
      </c>
      <c r="AL47" s="90" t="str">
        <f t="shared" si="10"/>
        <v/>
      </c>
      <c r="AM47" s="91" t="str">
        <f t="shared" si="11"/>
        <v/>
      </c>
      <c r="AP47" s="92" t="b">
        <f t="shared" si="4"/>
        <v>0</v>
      </c>
      <c r="AQ47" s="92" t="str">
        <f t="shared" si="5"/>
        <v xml:space="preserve"> </v>
      </c>
      <c r="AR47" s="92" t="str">
        <f>IF(LEN(AQ47)=1,"",COUNTIF($AQ$19:AQ47,AQ47)=1)</f>
        <v/>
      </c>
      <c r="AS47" s="73"/>
      <c r="AT47" s="73"/>
      <c r="AU47" s="73"/>
      <c r="AV47" s="235" t="str">
        <f>IF($P47=Lists!$A$13,Lists!$A$29,IF($P47=Lists!$A$14,Lists!$A$30,$P47))</f>
        <v/>
      </c>
      <c r="AW47" s="73"/>
      <c r="AX47" s="73"/>
    </row>
    <row r="48" spans="2:52" x14ac:dyDescent="0.3">
      <c r="B48" s="137">
        <f t="shared" si="12"/>
        <v>30</v>
      </c>
      <c r="C48" s="24"/>
      <c r="D48" s="24"/>
      <c r="E48" s="24"/>
      <c r="F48" s="25"/>
      <c r="G48" s="24"/>
      <c r="H48" s="30"/>
      <c r="I48" s="24"/>
      <c r="J48" s="50" t="str">
        <f t="shared" si="0"/>
        <v/>
      </c>
      <c r="K48" s="30"/>
      <c r="L48" s="236"/>
      <c r="M48" s="30"/>
      <c r="N48" s="30"/>
      <c r="O48" s="46" t="str">
        <f t="shared" si="1"/>
        <v/>
      </c>
      <c r="P48" s="239" t="str">
        <f t="shared" si="6"/>
        <v/>
      </c>
      <c r="Q48" s="52" t="str">
        <f t="shared" si="7"/>
        <v/>
      </c>
      <c r="R48" s="127"/>
      <c r="S48" s="86"/>
      <c r="T48" s="127"/>
      <c r="U48" s="86"/>
      <c r="V48" s="87">
        <f t="shared" si="8"/>
        <v>0</v>
      </c>
      <c r="W48" s="130"/>
      <c r="X48" s="86"/>
      <c r="Y48" s="86"/>
      <c r="Z48" s="131"/>
      <c r="AA48" s="87">
        <f t="shared" si="9"/>
        <v>0</v>
      </c>
      <c r="AB48" s="127"/>
      <c r="AC48" s="86"/>
      <c r="AD48" s="87">
        <f t="shared" si="2"/>
        <v>0</v>
      </c>
      <c r="AE48" s="127"/>
      <c r="AF48" s="86"/>
      <c r="AG48" s="86"/>
      <c r="AH48" s="131"/>
      <c r="AI48" s="88">
        <f t="shared" si="3"/>
        <v>0</v>
      </c>
      <c r="AJ48" s="89" t="str">
        <f>IFERROR(IF(ISNA(MATCH($AV48,Other_Category_Abbr,0)),INDEX(FGHG_List_Long_GWP,MATCH($AV48,FGHG_List_Long,0)),INDEX(GWP_Other_Abbr,MATCH($AV48,Other_Category_Abbr,0)))*SUM(V48,AA48,AD48,AI48),"")</f>
        <v/>
      </c>
      <c r="AK48" s="89" t="str">
        <f>IFERROR(IF(ISNA(MATCH($AV48,Other_Category_Abbr,0)),INDEX(FGHG_List_Long_GWP,MATCH($AV48,FGHG_List_Long,0)),INDEX(GWP_Other_Abbr,MATCH($AV48,Other_Category_Abbr,0)))*(T48*(S48+U48)+W48*(Y48+X48)+AD48+AE48*(AF48+AG48)),"")</f>
        <v/>
      </c>
      <c r="AL48" s="90" t="str">
        <f t="shared" si="10"/>
        <v/>
      </c>
      <c r="AM48" s="91" t="str">
        <f t="shared" si="11"/>
        <v/>
      </c>
      <c r="AP48" s="92" t="b">
        <f t="shared" si="4"/>
        <v>0</v>
      </c>
      <c r="AQ48" s="92" t="str">
        <f t="shared" si="5"/>
        <v xml:space="preserve"> </v>
      </c>
      <c r="AR48" s="92" t="str">
        <f>IF(LEN(AQ48)=1,"",COUNTIF($AQ$19:AQ48,AQ48)=1)</f>
        <v/>
      </c>
      <c r="AS48" s="73"/>
      <c r="AT48" s="73"/>
      <c r="AU48" s="73"/>
      <c r="AV48" s="235" t="str">
        <f>IF($P48=Lists!$A$13,Lists!$A$29,IF($P48=Lists!$A$14,Lists!$A$30,$P48))</f>
        <v/>
      </c>
      <c r="AW48" s="73"/>
      <c r="AX48" s="73"/>
    </row>
    <row r="49" spans="2:50" x14ac:dyDescent="0.3">
      <c r="B49" s="137">
        <f t="shared" si="12"/>
        <v>31</v>
      </c>
      <c r="C49" s="24"/>
      <c r="D49" s="24"/>
      <c r="E49" s="24"/>
      <c r="F49" s="25"/>
      <c r="G49" s="24"/>
      <c r="H49" s="30"/>
      <c r="I49" s="24"/>
      <c r="J49" s="50" t="str">
        <f t="shared" si="0"/>
        <v/>
      </c>
      <c r="K49" s="30"/>
      <c r="L49" s="236"/>
      <c r="M49" s="30"/>
      <c r="N49" s="30"/>
      <c r="O49" s="46" t="str">
        <f t="shared" si="1"/>
        <v/>
      </c>
      <c r="P49" s="239" t="str">
        <f t="shared" si="6"/>
        <v/>
      </c>
      <c r="Q49" s="52" t="str">
        <f t="shared" si="7"/>
        <v/>
      </c>
      <c r="R49" s="127"/>
      <c r="S49" s="86"/>
      <c r="T49" s="127"/>
      <c r="U49" s="86"/>
      <c r="V49" s="87">
        <f t="shared" si="8"/>
        <v>0</v>
      </c>
      <c r="W49" s="130"/>
      <c r="X49" s="86"/>
      <c r="Y49" s="86"/>
      <c r="Z49" s="131"/>
      <c r="AA49" s="87">
        <f t="shared" si="9"/>
        <v>0</v>
      </c>
      <c r="AB49" s="127"/>
      <c r="AC49" s="86"/>
      <c r="AD49" s="87">
        <f t="shared" si="2"/>
        <v>0</v>
      </c>
      <c r="AE49" s="127"/>
      <c r="AF49" s="86"/>
      <c r="AG49" s="86"/>
      <c r="AH49" s="131"/>
      <c r="AI49" s="88">
        <f t="shared" si="3"/>
        <v>0</v>
      </c>
      <c r="AJ49" s="89" t="str">
        <f>IFERROR(IF(ISNA(MATCH($AV49,Other_Category_Abbr,0)),INDEX(FGHG_List_Long_GWP,MATCH($AV49,FGHG_List_Long,0)),INDEX(GWP_Other_Abbr,MATCH($AV49,Other_Category_Abbr,0)))*SUM(V49,AA49,AD49,AI49),"")</f>
        <v/>
      </c>
      <c r="AK49" s="89" t="str">
        <f>IFERROR(IF(ISNA(MATCH($AV49,Other_Category_Abbr,0)),INDEX(FGHG_List_Long_GWP,MATCH($AV49,FGHG_List_Long,0)),INDEX(GWP_Other_Abbr,MATCH($AV49,Other_Category_Abbr,0)))*(T49*(S49+U49)+W49*(Y49+X49)+AD49+AE49*(AF49+AG49)),"")</f>
        <v/>
      </c>
      <c r="AL49" s="90" t="str">
        <f t="shared" si="10"/>
        <v/>
      </c>
      <c r="AM49" s="91" t="str">
        <f t="shared" si="11"/>
        <v/>
      </c>
      <c r="AP49" s="92" t="b">
        <f t="shared" si="4"/>
        <v>0</v>
      </c>
      <c r="AQ49" s="92" t="str">
        <f t="shared" si="5"/>
        <v xml:space="preserve"> </v>
      </c>
      <c r="AR49" s="92" t="str">
        <f>IF(LEN(AQ49)=1,"",COUNTIF($AQ$19:AQ49,AQ49)=1)</f>
        <v/>
      </c>
      <c r="AS49" s="73"/>
      <c r="AT49" s="73"/>
      <c r="AU49" s="73"/>
      <c r="AV49" s="235" t="str">
        <f>IF($P49=Lists!$A$13,Lists!$A$29,IF($P49=Lists!$A$14,Lists!$A$30,$P49))</f>
        <v/>
      </c>
      <c r="AW49" s="73"/>
      <c r="AX49" s="73"/>
    </row>
    <row r="50" spans="2:50" x14ac:dyDescent="0.3">
      <c r="B50" s="137">
        <f t="shared" si="12"/>
        <v>32</v>
      </c>
      <c r="C50" s="24"/>
      <c r="D50" s="24"/>
      <c r="E50" s="24"/>
      <c r="F50" s="25"/>
      <c r="G50" s="24"/>
      <c r="H50" s="30"/>
      <c r="I50" s="24"/>
      <c r="J50" s="50" t="str">
        <f t="shared" si="0"/>
        <v/>
      </c>
      <c r="K50" s="30"/>
      <c r="L50" s="236"/>
      <c r="M50" s="30"/>
      <c r="N50" s="30"/>
      <c r="O50" s="46" t="str">
        <f t="shared" si="1"/>
        <v/>
      </c>
      <c r="P50" s="239" t="str">
        <f t="shared" si="6"/>
        <v/>
      </c>
      <c r="Q50" s="52" t="str">
        <f t="shared" si="7"/>
        <v/>
      </c>
      <c r="R50" s="127"/>
      <c r="S50" s="86"/>
      <c r="T50" s="127"/>
      <c r="U50" s="86"/>
      <c r="V50" s="87">
        <f t="shared" si="8"/>
        <v>0</v>
      </c>
      <c r="W50" s="130"/>
      <c r="X50" s="86"/>
      <c r="Y50" s="86"/>
      <c r="Z50" s="131"/>
      <c r="AA50" s="87">
        <f t="shared" si="9"/>
        <v>0</v>
      </c>
      <c r="AB50" s="127"/>
      <c r="AC50" s="86"/>
      <c r="AD50" s="87">
        <f t="shared" si="2"/>
        <v>0</v>
      </c>
      <c r="AE50" s="127"/>
      <c r="AF50" s="86"/>
      <c r="AG50" s="86"/>
      <c r="AH50" s="131"/>
      <c r="AI50" s="88">
        <f t="shared" si="3"/>
        <v>0</v>
      </c>
      <c r="AJ50" s="89" t="str">
        <f>IFERROR(IF(ISNA(MATCH($AV50,Other_Category_Abbr,0)),INDEX(FGHG_List_Long_GWP,MATCH($AV50,FGHG_List_Long,0)),INDEX(GWP_Other_Abbr,MATCH($AV50,Other_Category_Abbr,0)))*SUM(V50,AA50,AD50,AI50),"")</f>
        <v/>
      </c>
      <c r="AK50" s="89" t="str">
        <f>IFERROR(IF(ISNA(MATCH($AV50,Other_Category_Abbr,0)),INDEX(FGHG_List_Long_GWP,MATCH($AV50,FGHG_List_Long,0)),INDEX(GWP_Other_Abbr,MATCH($AV50,Other_Category_Abbr,0)))*(T50*(S50+U50)+W50*(Y50+X50)+AD50+AE50*(AF50+AG50)),"")</f>
        <v/>
      </c>
      <c r="AL50" s="90" t="str">
        <f t="shared" si="10"/>
        <v/>
      </c>
      <c r="AM50" s="91" t="str">
        <f t="shared" si="11"/>
        <v/>
      </c>
      <c r="AP50" s="92" t="b">
        <f t="shared" si="4"/>
        <v>0</v>
      </c>
      <c r="AQ50" s="92" t="str">
        <f t="shared" si="5"/>
        <v xml:space="preserve"> </v>
      </c>
      <c r="AR50" s="92" t="str">
        <f>IF(LEN(AQ50)=1,"",COUNTIF($AQ$19:AQ50,AQ50)=1)</f>
        <v/>
      </c>
      <c r="AS50" s="73"/>
      <c r="AT50" s="73"/>
      <c r="AU50" s="73"/>
      <c r="AV50" s="235" t="str">
        <f>IF($P50=Lists!$A$13,Lists!$A$29,IF($P50=Lists!$A$14,Lists!$A$30,$P50))</f>
        <v/>
      </c>
      <c r="AW50" s="73"/>
      <c r="AX50" s="73"/>
    </row>
    <row r="51" spans="2:50" x14ac:dyDescent="0.3">
      <c r="B51" s="137">
        <f t="shared" si="12"/>
        <v>33</v>
      </c>
      <c r="C51" s="24"/>
      <c r="D51" s="24"/>
      <c r="E51" s="24"/>
      <c r="F51" s="25"/>
      <c r="G51" s="24"/>
      <c r="H51" s="30"/>
      <c r="I51" s="24"/>
      <c r="J51" s="50" t="str">
        <f t="shared" si="0"/>
        <v/>
      </c>
      <c r="K51" s="30"/>
      <c r="L51" s="236"/>
      <c r="M51" s="30"/>
      <c r="N51" s="30"/>
      <c r="O51" s="46" t="str">
        <f t="shared" si="1"/>
        <v/>
      </c>
      <c r="P51" s="239" t="str">
        <f t="shared" si="6"/>
        <v/>
      </c>
      <c r="Q51" s="52" t="str">
        <f t="shared" si="7"/>
        <v/>
      </c>
      <c r="R51" s="127"/>
      <c r="S51" s="86"/>
      <c r="T51" s="127"/>
      <c r="U51" s="86"/>
      <c r="V51" s="87">
        <f t="shared" si="8"/>
        <v>0</v>
      </c>
      <c r="W51" s="130"/>
      <c r="X51" s="86"/>
      <c r="Y51" s="86"/>
      <c r="Z51" s="131"/>
      <c r="AA51" s="87">
        <f t="shared" si="9"/>
        <v>0</v>
      </c>
      <c r="AB51" s="127"/>
      <c r="AC51" s="86"/>
      <c r="AD51" s="87">
        <f t="shared" si="2"/>
        <v>0</v>
      </c>
      <c r="AE51" s="127"/>
      <c r="AF51" s="86"/>
      <c r="AG51" s="86"/>
      <c r="AH51" s="131"/>
      <c r="AI51" s="88">
        <f t="shared" si="3"/>
        <v>0</v>
      </c>
      <c r="AJ51" s="89" t="str">
        <f>IFERROR(IF(ISNA(MATCH($AV51,Other_Category_Abbr,0)),INDEX(FGHG_List_Long_GWP,MATCH($AV51,FGHG_List_Long,0)),INDEX(GWP_Other_Abbr,MATCH($AV51,Other_Category_Abbr,0)))*SUM(V51,AA51,AD51,AI51),"")</f>
        <v/>
      </c>
      <c r="AK51" s="89" t="str">
        <f>IFERROR(IF(ISNA(MATCH($AV51,Other_Category_Abbr,0)),INDEX(FGHG_List_Long_GWP,MATCH($AV51,FGHG_List_Long,0)),INDEX(GWP_Other_Abbr,MATCH($AV51,Other_Category_Abbr,0)))*(T51*(S51+U51)+W51*(Y51+X51)+AD51+AE51*(AF51+AG51)),"")</f>
        <v/>
      </c>
      <c r="AL51" s="90" t="str">
        <f t="shared" si="10"/>
        <v/>
      </c>
      <c r="AM51" s="91" t="str">
        <f t="shared" si="11"/>
        <v/>
      </c>
      <c r="AP51" s="92" t="b">
        <f t="shared" si="4"/>
        <v>0</v>
      </c>
      <c r="AQ51" s="92" t="str">
        <f t="shared" si="5"/>
        <v xml:space="preserve"> </v>
      </c>
      <c r="AR51" s="92" t="str">
        <f>IF(LEN(AQ51)=1,"",COUNTIF($AQ$19:AQ51,AQ51)=1)</f>
        <v/>
      </c>
      <c r="AS51" s="73"/>
      <c r="AT51" s="73"/>
      <c r="AU51" s="73"/>
      <c r="AV51" s="235" t="str">
        <f>IF($P51=Lists!$A$13,Lists!$A$29,IF($P51=Lists!$A$14,Lists!$A$30,$P51))</f>
        <v/>
      </c>
      <c r="AW51" s="73"/>
      <c r="AX51" s="73"/>
    </row>
    <row r="52" spans="2:50" x14ac:dyDescent="0.3">
      <c r="B52" s="137">
        <f t="shared" si="12"/>
        <v>34</v>
      </c>
      <c r="C52" s="24"/>
      <c r="D52" s="24"/>
      <c r="E52" s="24"/>
      <c r="F52" s="25"/>
      <c r="G52" s="24"/>
      <c r="H52" s="30"/>
      <c r="I52" s="24"/>
      <c r="J52" s="50" t="str">
        <f t="shared" si="0"/>
        <v/>
      </c>
      <c r="K52" s="30"/>
      <c r="L52" s="236"/>
      <c r="M52" s="30"/>
      <c r="N52" s="30"/>
      <c r="O52" s="46" t="str">
        <f t="shared" si="1"/>
        <v/>
      </c>
      <c r="P52" s="239" t="str">
        <f t="shared" si="6"/>
        <v/>
      </c>
      <c r="Q52" s="52" t="str">
        <f t="shared" si="7"/>
        <v/>
      </c>
      <c r="R52" s="127"/>
      <c r="S52" s="86"/>
      <c r="T52" s="127"/>
      <c r="U52" s="86"/>
      <c r="V52" s="87">
        <f t="shared" si="8"/>
        <v>0</v>
      </c>
      <c r="W52" s="130"/>
      <c r="X52" s="86"/>
      <c r="Y52" s="86"/>
      <c r="Z52" s="131"/>
      <c r="AA52" s="87">
        <f t="shared" si="9"/>
        <v>0</v>
      </c>
      <c r="AB52" s="127"/>
      <c r="AC52" s="86"/>
      <c r="AD52" s="87">
        <f t="shared" si="2"/>
        <v>0</v>
      </c>
      <c r="AE52" s="127"/>
      <c r="AF52" s="86"/>
      <c r="AG52" s="86"/>
      <c r="AH52" s="131"/>
      <c r="AI52" s="88">
        <f t="shared" si="3"/>
        <v>0</v>
      </c>
      <c r="AJ52" s="89" t="str">
        <f>IFERROR(IF(ISNA(MATCH($AV52,Other_Category_Abbr,0)),INDEX(FGHG_List_Long_GWP,MATCH($AV52,FGHG_List_Long,0)),INDEX(GWP_Other_Abbr,MATCH($AV52,Other_Category_Abbr,0)))*SUM(V52,AA52,AD52,AI52),"")</f>
        <v/>
      </c>
      <c r="AK52" s="89" t="str">
        <f>IFERROR(IF(ISNA(MATCH($AV52,Other_Category_Abbr,0)),INDEX(FGHG_List_Long_GWP,MATCH($AV52,FGHG_List_Long,0)),INDEX(GWP_Other_Abbr,MATCH($AV52,Other_Category_Abbr,0)))*(T52*(S52+U52)+W52*(Y52+X52)+AD52+AE52*(AF52+AG52)),"")</f>
        <v/>
      </c>
      <c r="AL52" s="90" t="str">
        <f t="shared" si="10"/>
        <v/>
      </c>
      <c r="AM52" s="91" t="str">
        <f t="shared" si="11"/>
        <v/>
      </c>
      <c r="AP52" s="92" t="b">
        <f t="shared" si="4"/>
        <v>0</v>
      </c>
      <c r="AQ52" s="92" t="str">
        <f t="shared" si="5"/>
        <v xml:space="preserve"> </v>
      </c>
      <c r="AR52" s="92" t="str">
        <f>IF(LEN(AQ52)=1,"",COUNTIF($AQ$19:AQ52,AQ52)=1)</f>
        <v/>
      </c>
      <c r="AS52" s="73"/>
      <c r="AT52" s="73"/>
      <c r="AU52" s="73"/>
      <c r="AV52" s="235" t="str">
        <f>IF($P52=Lists!$A$13,Lists!$A$29,IF($P52=Lists!$A$14,Lists!$A$30,$P52))</f>
        <v/>
      </c>
      <c r="AW52" s="73"/>
      <c r="AX52" s="73"/>
    </row>
    <row r="53" spans="2:50" x14ac:dyDescent="0.3">
      <c r="B53" s="137">
        <f t="shared" si="12"/>
        <v>35</v>
      </c>
      <c r="C53" s="24"/>
      <c r="D53" s="24"/>
      <c r="E53" s="24"/>
      <c r="F53" s="25"/>
      <c r="G53" s="24"/>
      <c r="H53" s="30"/>
      <c r="I53" s="24"/>
      <c r="J53" s="50" t="str">
        <f t="shared" si="0"/>
        <v/>
      </c>
      <c r="K53" s="30"/>
      <c r="L53" s="236"/>
      <c r="M53" s="30"/>
      <c r="N53" s="30"/>
      <c r="O53" s="46" t="str">
        <f t="shared" si="1"/>
        <v/>
      </c>
      <c r="P53" s="239" t="str">
        <f t="shared" si="6"/>
        <v/>
      </c>
      <c r="Q53" s="52" t="str">
        <f t="shared" si="7"/>
        <v/>
      </c>
      <c r="R53" s="127"/>
      <c r="S53" s="86"/>
      <c r="T53" s="127"/>
      <c r="U53" s="86"/>
      <c r="V53" s="87">
        <f t="shared" si="8"/>
        <v>0</v>
      </c>
      <c r="W53" s="130"/>
      <c r="X53" s="86"/>
      <c r="Y53" s="86"/>
      <c r="Z53" s="131"/>
      <c r="AA53" s="87">
        <f t="shared" si="9"/>
        <v>0</v>
      </c>
      <c r="AB53" s="127"/>
      <c r="AC53" s="86"/>
      <c r="AD53" s="87">
        <f t="shared" si="2"/>
        <v>0</v>
      </c>
      <c r="AE53" s="127"/>
      <c r="AF53" s="86"/>
      <c r="AG53" s="86"/>
      <c r="AH53" s="131"/>
      <c r="AI53" s="88">
        <f t="shared" si="3"/>
        <v>0</v>
      </c>
      <c r="AJ53" s="89" t="str">
        <f>IFERROR(IF(ISNA(MATCH($AV53,Other_Category_Abbr,0)),INDEX(FGHG_List_Long_GWP,MATCH($AV53,FGHG_List_Long,0)),INDEX(GWP_Other_Abbr,MATCH($AV53,Other_Category_Abbr,0)))*SUM(V53,AA53,AD53,AI53),"")</f>
        <v/>
      </c>
      <c r="AK53" s="89" t="str">
        <f>IFERROR(IF(ISNA(MATCH($AV53,Other_Category_Abbr,0)),INDEX(FGHG_List_Long_GWP,MATCH($AV53,FGHG_List_Long,0)),INDEX(GWP_Other_Abbr,MATCH($AV53,Other_Category_Abbr,0)))*(T53*(S53+U53)+W53*(Y53+X53)+AD53+AE53*(AF53+AG53)),"")</f>
        <v/>
      </c>
      <c r="AL53" s="90" t="str">
        <f t="shared" si="10"/>
        <v/>
      </c>
      <c r="AM53" s="91" t="str">
        <f t="shared" si="11"/>
        <v/>
      </c>
      <c r="AP53" s="92" t="b">
        <f t="shared" si="4"/>
        <v>0</v>
      </c>
      <c r="AQ53" s="92" t="str">
        <f t="shared" si="5"/>
        <v xml:space="preserve"> </v>
      </c>
      <c r="AR53" s="92" t="str">
        <f>IF(LEN(AQ53)=1,"",COUNTIF($AQ$19:AQ53,AQ53)=1)</f>
        <v/>
      </c>
      <c r="AS53" s="73"/>
      <c r="AT53" s="73"/>
      <c r="AU53" s="73"/>
      <c r="AV53" s="235" t="str">
        <f>IF($P53=Lists!$A$13,Lists!$A$29,IF($P53=Lists!$A$14,Lists!$A$30,$P53))</f>
        <v/>
      </c>
      <c r="AW53" s="73"/>
      <c r="AX53" s="73"/>
    </row>
    <row r="54" spans="2:50" x14ac:dyDescent="0.3">
      <c r="B54" s="137">
        <f t="shared" si="12"/>
        <v>36</v>
      </c>
      <c r="C54" s="24"/>
      <c r="D54" s="24"/>
      <c r="E54" s="24"/>
      <c r="F54" s="25"/>
      <c r="G54" s="24"/>
      <c r="H54" s="30"/>
      <c r="I54" s="24"/>
      <c r="J54" s="50" t="str">
        <f t="shared" si="0"/>
        <v/>
      </c>
      <c r="K54" s="30"/>
      <c r="L54" s="236"/>
      <c r="M54" s="30"/>
      <c r="N54" s="30"/>
      <c r="O54" s="46" t="str">
        <f t="shared" si="1"/>
        <v/>
      </c>
      <c r="P54" s="239" t="str">
        <f t="shared" si="6"/>
        <v/>
      </c>
      <c r="Q54" s="52" t="str">
        <f t="shared" si="7"/>
        <v/>
      </c>
      <c r="R54" s="127"/>
      <c r="S54" s="86"/>
      <c r="T54" s="127"/>
      <c r="U54" s="86"/>
      <c r="V54" s="87">
        <f t="shared" si="8"/>
        <v>0</v>
      </c>
      <c r="W54" s="130"/>
      <c r="X54" s="86"/>
      <c r="Y54" s="86"/>
      <c r="Z54" s="131"/>
      <c r="AA54" s="87">
        <f t="shared" si="9"/>
        <v>0</v>
      </c>
      <c r="AB54" s="127"/>
      <c r="AC54" s="86"/>
      <c r="AD54" s="87">
        <f t="shared" si="2"/>
        <v>0</v>
      </c>
      <c r="AE54" s="127"/>
      <c r="AF54" s="86"/>
      <c r="AG54" s="86"/>
      <c r="AH54" s="131"/>
      <c r="AI54" s="88">
        <f t="shared" si="3"/>
        <v>0</v>
      </c>
      <c r="AJ54" s="89" t="str">
        <f>IFERROR(IF(ISNA(MATCH($AV54,Other_Category_Abbr,0)),INDEX(FGHG_List_Long_GWP,MATCH($AV54,FGHG_List_Long,0)),INDEX(GWP_Other_Abbr,MATCH($AV54,Other_Category_Abbr,0)))*SUM(V54,AA54,AD54,AI54),"")</f>
        <v/>
      </c>
      <c r="AK54" s="89" t="str">
        <f>IFERROR(IF(ISNA(MATCH($AV54,Other_Category_Abbr,0)),INDEX(FGHG_List_Long_GWP,MATCH($AV54,FGHG_List_Long,0)),INDEX(GWP_Other_Abbr,MATCH($AV54,Other_Category_Abbr,0)))*(T54*(S54+U54)+W54*(Y54+X54)+AD54+AE54*(AF54+AG54)),"")</f>
        <v/>
      </c>
      <c r="AL54" s="90" t="str">
        <f t="shared" si="10"/>
        <v/>
      </c>
      <c r="AM54" s="91" t="str">
        <f t="shared" si="11"/>
        <v/>
      </c>
      <c r="AP54" s="92" t="b">
        <f t="shared" si="4"/>
        <v>0</v>
      </c>
      <c r="AQ54" s="92" t="str">
        <f t="shared" si="5"/>
        <v xml:space="preserve"> </v>
      </c>
      <c r="AR54" s="92" t="str">
        <f>IF(LEN(AQ54)=1,"",COUNTIF($AQ$19:AQ54,AQ54)=1)</f>
        <v/>
      </c>
      <c r="AS54" s="73"/>
      <c r="AT54" s="73"/>
      <c r="AU54" s="73"/>
      <c r="AV54" s="235" t="str">
        <f>IF($P54=Lists!$A$13,Lists!$A$29,IF($P54=Lists!$A$14,Lists!$A$30,$P54))</f>
        <v/>
      </c>
      <c r="AW54" s="73"/>
      <c r="AX54" s="73"/>
    </row>
    <row r="55" spans="2:50" x14ac:dyDescent="0.3">
      <c r="B55" s="137">
        <f t="shared" si="12"/>
        <v>37</v>
      </c>
      <c r="C55" s="24"/>
      <c r="D55" s="24"/>
      <c r="E55" s="24"/>
      <c r="F55" s="25"/>
      <c r="G55" s="24"/>
      <c r="H55" s="30"/>
      <c r="I55" s="24"/>
      <c r="J55" s="50" t="str">
        <f t="shared" si="0"/>
        <v/>
      </c>
      <c r="K55" s="30"/>
      <c r="L55" s="236"/>
      <c r="M55" s="30"/>
      <c r="N55" s="30"/>
      <c r="O55" s="46" t="str">
        <f t="shared" si="1"/>
        <v/>
      </c>
      <c r="P55" s="239" t="str">
        <f t="shared" si="6"/>
        <v/>
      </c>
      <c r="Q55" s="52" t="str">
        <f t="shared" si="7"/>
        <v/>
      </c>
      <c r="R55" s="127"/>
      <c r="S55" s="86"/>
      <c r="T55" s="127"/>
      <c r="U55" s="86"/>
      <c r="V55" s="87">
        <f t="shared" si="8"/>
        <v>0</v>
      </c>
      <c r="W55" s="130"/>
      <c r="X55" s="86"/>
      <c r="Y55" s="86"/>
      <c r="Z55" s="131"/>
      <c r="AA55" s="87">
        <f t="shared" si="9"/>
        <v>0</v>
      </c>
      <c r="AB55" s="127"/>
      <c r="AC55" s="86"/>
      <c r="AD55" s="87">
        <f t="shared" si="2"/>
        <v>0</v>
      </c>
      <c r="AE55" s="127"/>
      <c r="AF55" s="86"/>
      <c r="AG55" s="86"/>
      <c r="AH55" s="131"/>
      <c r="AI55" s="88">
        <f t="shared" si="3"/>
        <v>0</v>
      </c>
      <c r="AJ55" s="89" t="str">
        <f>IFERROR(IF(ISNA(MATCH($AV55,Other_Category_Abbr,0)),INDEX(FGHG_List_Long_GWP,MATCH($AV55,FGHG_List_Long,0)),INDEX(GWP_Other_Abbr,MATCH($AV55,Other_Category_Abbr,0)))*SUM(V55,AA55,AD55,AI55),"")</f>
        <v/>
      </c>
      <c r="AK55" s="89" t="str">
        <f>IFERROR(IF(ISNA(MATCH($AV55,Other_Category_Abbr,0)),INDEX(FGHG_List_Long_GWP,MATCH($AV55,FGHG_List_Long,0)),INDEX(GWP_Other_Abbr,MATCH($AV55,Other_Category_Abbr,0)))*(T55*(S55+U55)+W55*(Y55+X55)+AD55+AE55*(AF55+AG55)),"")</f>
        <v/>
      </c>
      <c r="AL55" s="90" t="str">
        <f t="shared" si="10"/>
        <v/>
      </c>
      <c r="AM55" s="91" t="str">
        <f t="shared" si="11"/>
        <v/>
      </c>
      <c r="AP55" s="92" t="b">
        <f t="shared" si="4"/>
        <v>0</v>
      </c>
      <c r="AQ55" s="92" t="str">
        <f t="shared" si="5"/>
        <v xml:space="preserve"> </v>
      </c>
      <c r="AR55" s="92" t="str">
        <f>IF(LEN(AQ55)=1,"",COUNTIF($AQ$19:AQ55,AQ55)=1)</f>
        <v/>
      </c>
      <c r="AS55" s="73"/>
      <c r="AT55" s="73"/>
      <c r="AU55" s="73"/>
      <c r="AV55" s="235" t="str">
        <f>IF($P55=Lists!$A$13,Lists!$A$29,IF($P55=Lists!$A$14,Lists!$A$30,$P55))</f>
        <v/>
      </c>
      <c r="AW55" s="73"/>
      <c r="AX55" s="73"/>
    </row>
    <row r="56" spans="2:50" x14ac:dyDescent="0.3">
      <c r="B56" s="137">
        <f t="shared" si="12"/>
        <v>38</v>
      </c>
      <c r="C56" s="24"/>
      <c r="D56" s="24"/>
      <c r="E56" s="24"/>
      <c r="F56" s="25"/>
      <c r="G56" s="24"/>
      <c r="H56" s="30"/>
      <c r="I56" s="24"/>
      <c r="J56" s="50" t="str">
        <f t="shared" si="0"/>
        <v/>
      </c>
      <c r="K56" s="30"/>
      <c r="L56" s="236"/>
      <c r="M56" s="30"/>
      <c r="N56" s="30"/>
      <c r="O56" s="46" t="str">
        <f t="shared" si="1"/>
        <v/>
      </c>
      <c r="P56" s="239" t="str">
        <f t="shared" si="6"/>
        <v/>
      </c>
      <c r="Q56" s="52" t="str">
        <f t="shared" si="7"/>
        <v/>
      </c>
      <c r="R56" s="127"/>
      <c r="S56" s="86"/>
      <c r="T56" s="127"/>
      <c r="U56" s="86"/>
      <c r="V56" s="87">
        <f t="shared" si="8"/>
        <v>0</v>
      </c>
      <c r="W56" s="130"/>
      <c r="X56" s="86"/>
      <c r="Y56" s="86"/>
      <c r="Z56" s="131"/>
      <c r="AA56" s="87">
        <f t="shared" si="9"/>
        <v>0</v>
      </c>
      <c r="AB56" s="127"/>
      <c r="AC56" s="86"/>
      <c r="AD56" s="87">
        <f t="shared" si="2"/>
        <v>0</v>
      </c>
      <c r="AE56" s="127"/>
      <c r="AF56" s="86"/>
      <c r="AG56" s="86"/>
      <c r="AH56" s="131"/>
      <c r="AI56" s="88">
        <f t="shared" si="3"/>
        <v>0</v>
      </c>
      <c r="AJ56" s="89" t="str">
        <f>IFERROR(IF(ISNA(MATCH($AV56,Other_Category_Abbr,0)),INDEX(FGHG_List_Long_GWP,MATCH($AV56,FGHG_List_Long,0)),INDEX(GWP_Other_Abbr,MATCH($AV56,Other_Category_Abbr,0)))*SUM(V56,AA56,AD56,AI56),"")</f>
        <v/>
      </c>
      <c r="AK56" s="89" t="str">
        <f>IFERROR(IF(ISNA(MATCH($AV56,Other_Category_Abbr,0)),INDEX(FGHG_List_Long_GWP,MATCH($AV56,FGHG_List_Long,0)),INDEX(GWP_Other_Abbr,MATCH($AV56,Other_Category_Abbr,0)))*(T56*(S56+U56)+W56*(Y56+X56)+AD56+AE56*(AF56+AG56)),"")</f>
        <v/>
      </c>
      <c r="AL56" s="90" t="str">
        <f t="shared" si="10"/>
        <v/>
      </c>
      <c r="AM56" s="91" t="str">
        <f t="shared" si="11"/>
        <v/>
      </c>
      <c r="AP56" s="92" t="b">
        <f t="shared" si="4"/>
        <v>0</v>
      </c>
      <c r="AQ56" s="92" t="str">
        <f t="shared" si="5"/>
        <v xml:space="preserve"> </v>
      </c>
      <c r="AR56" s="92" t="str">
        <f>IF(LEN(AQ56)=1,"",COUNTIF($AQ$19:AQ56,AQ56)=1)</f>
        <v/>
      </c>
      <c r="AS56" s="73"/>
      <c r="AT56" s="73"/>
      <c r="AU56" s="73"/>
      <c r="AV56" s="235" t="str">
        <f>IF($P56=Lists!$A$13,Lists!$A$29,IF($P56=Lists!$A$14,Lists!$A$30,$P56))</f>
        <v/>
      </c>
      <c r="AW56" s="73"/>
      <c r="AX56" s="73"/>
    </row>
    <row r="57" spans="2:50" x14ac:dyDescent="0.3">
      <c r="B57" s="137">
        <f t="shared" si="12"/>
        <v>39</v>
      </c>
      <c r="C57" s="24"/>
      <c r="D57" s="24"/>
      <c r="E57" s="24"/>
      <c r="F57" s="25"/>
      <c r="G57" s="24"/>
      <c r="H57" s="30"/>
      <c r="I57" s="24"/>
      <c r="J57" s="50" t="str">
        <f t="shared" si="0"/>
        <v/>
      </c>
      <c r="K57" s="30"/>
      <c r="L57" s="236"/>
      <c r="M57" s="30"/>
      <c r="N57" s="30"/>
      <c r="O57" s="46" t="str">
        <f t="shared" si="1"/>
        <v/>
      </c>
      <c r="P57" s="239" t="str">
        <f t="shared" si="6"/>
        <v/>
      </c>
      <c r="Q57" s="52" t="str">
        <f t="shared" si="7"/>
        <v/>
      </c>
      <c r="R57" s="127"/>
      <c r="S57" s="86"/>
      <c r="T57" s="127"/>
      <c r="U57" s="86"/>
      <c r="V57" s="87">
        <f t="shared" si="8"/>
        <v>0</v>
      </c>
      <c r="W57" s="130"/>
      <c r="X57" s="86"/>
      <c r="Y57" s="86"/>
      <c r="Z57" s="131"/>
      <c r="AA57" s="87">
        <f t="shared" si="9"/>
        <v>0</v>
      </c>
      <c r="AB57" s="127"/>
      <c r="AC57" s="86"/>
      <c r="AD57" s="87">
        <f t="shared" si="2"/>
        <v>0</v>
      </c>
      <c r="AE57" s="127"/>
      <c r="AF57" s="86"/>
      <c r="AG57" s="86"/>
      <c r="AH57" s="131"/>
      <c r="AI57" s="88">
        <f t="shared" si="3"/>
        <v>0</v>
      </c>
      <c r="AJ57" s="89" t="str">
        <f>IFERROR(IF(ISNA(MATCH($AV57,Other_Category_Abbr,0)),INDEX(FGHG_List_Long_GWP,MATCH($AV57,FGHG_List_Long,0)),INDEX(GWP_Other_Abbr,MATCH($AV57,Other_Category_Abbr,0)))*SUM(V57,AA57,AD57,AI57),"")</f>
        <v/>
      </c>
      <c r="AK57" s="89" t="str">
        <f>IFERROR(IF(ISNA(MATCH($AV57,Other_Category_Abbr,0)),INDEX(FGHG_List_Long_GWP,MATCH($AV57,FGHG_List_Long,0)),INDEX(GWP_Other_Abbr,MATCH($AV57,Other_Category_Abbr,0)))*(T57*(S57+U57)+W57*(Y57+X57)+AD57+AE57*(AF57+AG57)),"")</f>
        <v/>
      </c>
      <c r="AL57" s="90" t="str">
        <f t="shared" si="10"/>
        <v/>
      </c>
      <c r="AM57" s="91" t="str">
        <f t="shared" si="11"/>
        <v/>
      </c>
      <c r="AP57" s="92" t="b">
        <f t="shared" si="4"/>
        <v>0</v>
      </c>
      <c r="AQ57" s="92" t="str">
        <f t="shared" si="5"/>
        <v xml:space="preserve"> </v>
      </c>
      <c r="AR57" s="92" t="str">
        <f>IF(LEN(AQ57)=1,"",COUNTIF($AQ$19:AQ57,AQ57)=1)</f>
        <v/>
      </c>
      <c r="AS57" s="73"/>
      <c r="AT57" s="73"/>
      <c r="AU57" s="73"/>
      <c r="AV57" s="235" t="str">
        <f>IF($P57=Lists!$A$13,Lists!$A$29,IF($P57=Lists!$A$14,Lists!$A$30,$P57))</f>
        <v/>
      </c>
      <c r="AW57" s="73"/>
      <c r="AX57" s="73"/>
    </row>
    <row r="58" spans="2:50" x14ac:dyDescent="0.3">
      <c r="B58" s="137">
        <f t="shared" si="12"/>
        <v>40</v>
      </c>
      <c r="C58" s="24"/>
      <c r="D58" s="24"/>
      <c r="E58" s="24"/>
      <c r="F58" s="25"/>
      <c r="G58" s="24"/>
      <c r="H58" s="30"/>
      <c r="I58" s="24"/>
      <c r="J58" s="50" t="str">
        <f t="shared" si="0"/>
        <v/>
      </c>
      <c r="K58" s="30"/>
      <c r="L58" s="236"/>
      <c r="M58" s="30"/>
      <c r="N58" s="30"/>
      <c r="O58" s="46" t="str">
        <f t="shared" si="1"/>
        <v/>
      </c>
      <c r="P58" s="239" t="str">
        <f t="shared" si="6"/>
        <v/>
      </c>
      <c r="Q58" s="52" t="str">
        <f t="shared" si="7"/>
        <v/>
      </c>
      <c r="R58" s="127"/>
      <c r="S58" s="86"/>
      <c r="T58" s="127"/>
      <c r="U58" s="86"/>
      <c r="V58" s="87">
        <f t="shared" si="8"/>
        <v>0</v>
      </c>
      <c r="W58" s="130"/>
      <c r="X58" s="86"/>
      <c r="Y58" s="86"/>
      <c r="Z58" s="131"/>
      <c r="AA58" s="87">
        <f t="shared" si="9"/>
        <v>0</v>
      </c>
      <c r="AB58" s="127"/>
      <c r="AC58" s="86"/>
      <c r="AD58" s="87">
        <f t="shared" si="2"/>
        <v>0</v>
      </c>
      <c r="AE58" s="127"/>
      <c r="AF58" s="86"/>
      <c r="AG58" s="86"/>
      <c r="AH58" s="131"/>
      <c r="AI58" s="88">
        <f t="shared" si="3"/>
        <v>0</v>
      </c>
      <c r="AJ58" s="89" t="str">
        <f>IFERROR(IF(ISNA(MATCH($AV58,Other_Category_Abbr,0)),INDEX(FGHG_List_Long_GWP,MATCH($AV58,FGHG_List_Long,0)),INDEX(GWP_Other_Abbr,MATCH($AV58,Other_Category_Abbr,0)))*SUM(V58,AA58,AD58,AI58),"")</f>
        <v/>
      </c>
      <c r="AK58" s="89" t="str">
        <f>IFERROR(IF(ISNA(MATCH($AV58,Other_Category_Abbr,0)),INDEX(FGHG_List_Long_GWP,MATCH($AV58,FGHG_List_Long,0)),INDEX(GWP_Other_Abbr,MATCH($AV58,Other_Category_Abbr,0)))*(T58*(S58+U58)+W58*(Y58+X58)+AD58+AE58*(AF58+AG58)),"")</f>
        <v/>
      </c>
      <c r="AL58" s="90" t="str">
        <f t="shared" si="10"/>
        <v/>
      </c>
      <c r="AM58" s="91" t="str">
        <f t="shared" si="11"/>
        <v/>
      </c>
      <c r="AP58" s="92" t="b">
        <f t="shared" si="4"/>
        <v>0</v>
      </c>
      <c r="AQ58" s="92" t="str">
        <f t="shared" si="5"/>
        <v xml:space="preserve"> </v>
      </c>
      <c r="AR58" s="92" t="str">
        <f>IF(LEN(AQ58)=1,"",COUNTIF($AQ$19:AQ58,AQ58)=1)</f>
        <v/>
      </c>
      <c r="AS58" s="73"/>
      <c r="AT58" s="73"/>
      <c r="AU58" s="73"/>
      <c r="AV58" s="235" t="str">
        <f>IF($P58=Lists!$A$13,Lists!$A$29,IF($P58=Lists!$A$14,Lists!$A$30,$P58))</f>
        <v/>
      </c>
      <c r="AW58" s="73"/>
      <c r="AX58" s="73"/>
    </row>
    <row r="59" spans="2:50" x14ac:dyDescent="0.3">
      <c r="B59" s="137">
        <f t="shared" si="12"/>
        <v>41</v>
      </c>
      <c r="C59" s="24"/>
      <c r="D59" s="24"/>
      <c r="E59" s="24"/>
      <c r="F59" s="25"/>
      <c r="G59" s="24"/>
      <c r="H59" s="30"/>
      <c r="I59" s="24"/>
      <c r="J59" s="50" t="str">
        <f t="shared" si="0"/>
        <v/>
      </c>
      <c r="K59" s="30"/>
      <c r="L59" s="236"/>
      <c r="M59" s="30"/>
      <c r="N59" s="30"/>
      <c r="O59" s="46" t="str">
        <f t="shared" si="1"/>
        <v/>
      </c>
      <c r="P59" s="239" t="str">
        <f t="shared" si="6"/>
        <v/>
      </c>
      <c r="Q59" s="52" t="str">
        <f t="shared" si="7"/>
        <v/>
      </c>
      <c r="R59" s="127"/>
      <c r="S59" s="86"/>
      <c r="T59" s="127"/>
      <c r="U59" s="86"/>
      <c r="V59" s="87">
        <f t="shared" si="8"/>
        <v>0</v>
      </c>
      <c r="W59" s="130"/>
      <c r="X59" s="86"/>
      <c r="Y59" s="86"/>
      <c r="Z59" s="131"/>
      <c r="AA59" s="87">
        <f t="shared" si="9"/>
        <v>0</v>
      </c>
      <c r="AB59" s="127"/>
      <c r="AC59" s="86"/>
      <c r="AD59" s="87">
        <f t="shared" si="2"/>
        <v>0</v>
      </c>
      <c r="AE59" s="127"/>
      <c r="AF59" s="86"/>
      <c r="AG59" s="86"/>
      <c r="AH59" s="131"/>
      <c r="AI59" s="88">
        <f t="shared" si="3"/>
        <v>0</v>
      </c>
      <c r="AJ59" s="89" t="str">
        <f>IFERROR(IF(ISNA(MATCH($AV59,Other_Category_Abbr,0)),INDEX(FGHG_List_Long_GWP,MATCH($AV59,FGHG_List_Long,0)),INDEX(GWP_Other_Abbr,MATCH($AV59,Other_Category_Abbr,0)))*SUM(V59,AA59,AD59,AI59),"")</f>
        <v/>
      </c>
      <c r="AK59" s="89" t="str">
        <f>IFERROR(IF(ISNA(MATCH($AV59,Other_Category_Abbr,0)),INDEX(FGHG_List_Long_GWP,MATCH($AV59,FGHG_List_Long,0)),INDEX(GWP_Other_Abbr,MATCH($AV59,Other_Category_Abbr,0)))*(T59*(S59+U59)+W59*(Y59+X59)+AD59+AE59*(AF59+AG59)),"")</f>
        <v/>
      </c>
      <c r="AL59" s="90" t="str">
        <f t="shared" si="10"/>
        <v/>
      </c>
      <c r="AM59" s="91" t="str">
        <f t="shared" si="11"/>
        <v/>
      </c>
      <c r="AP59" s="92" t="b">
        <f t="shared" si="4"/>
        <v>0</v>
      </c>
      <c r="AQ59" s="92" t="str">
        <f t="shared" si="5"/>
        <v xml:space="preserve"> </v>
      </c>
      <c r="AR59" s="92" t="str">
        <f>IF(LEN(AQ59)=1,"",COUNTIF($AQ$19:AQ59,AQ59)=1)</f>
        <v/>
      </c>
      <c r="AS59" s="73"/>
      <c r="AT59" s="73"/>
      <c r="AU59" s="73"/>
      <c r="AV59" s="235" t="str">
        <f>IF($P59=Lists!$A$13,Lists!$A$29,IF($P59=Lists!$A$14,Lists!$A$30,$P59))</f>
        <v/>
      </c>
      <c r="AW59" s="73"/>
      <c r="AX59" s="73"/>
    </row>
    <row r="60" spans="2:50" x14ac:dyDescent="0.3">
      <c r="B60" s="137">
        <f t="shared" si="12"/>
        <v>42</v>
      </c>
      <c r="C60" s="24"/>
      <c r="D60" s="24"/>
      <c r="E60" s="24"/>
      <c r="F60" s="25"/>
      <c r="G60" s="24"/>
      <c r="H60" s="30"/>
      <c r="I60" s="24"/>
      <c r="J60" s="50" t="str">
        <f t="shared" si="0"/>
        <v/>
      </c>
      <c r="K60" s="30"/>
      <c r="L60" s="236"/>
      <c r="M60" s="30"/>
      <c r="N60" s="30"/>
      <c r="O60" s="46" t="str">
        <f t="shared" si="1"/>
        <v/>
      </c>
      <c r="P60" s="239" t="str">
        <f t="shared" si="6"/>
        <v/>
      </c>
      <c r="Q60" s="52" t="str">
        <f t="shared" si="7"/>
        <v/>
      </c>
      <c r="R60" s="127"/>
      <c r="S60" s="86"/>
      <c r="T60" s="127"/>
      <c r="U60" s="86"/>
      <c r="V60" s="87">
        <f t="shared" si="8"/>
        <v>0</v>
      </c>
      <c r="W60" s="130"/>
      <c r="X60" s="86"/>
      <c r="Y60" s="86"/>
      <c r="Z60" s="131"/>
      <c r="AA60" s="87">
        <f t="shared" si="9"/>
        <v>0</v>
      </c>
      <c r="AB60" s="127"/>
      <c r="AC60" s="86"/>
      <c r="AD60" s="87">
        <f t="shared" si="2"/>
        <v>0</v>
      </c>
      <c r="AE60" s="127"/>
      <c r="AF60" s="86"/>
      <c r="AG60" s="86"/>
      <c r="AH60" s="131"/>
      <c r="AI60" s="88">
        <f t="shared" si="3"/>
        <v>0</v>
      </c>
      <c r="AJ60" s="89" t="str">
        <f>IFERROR(IF(ISNA(MATCH($AV60,Other_Category_Abbr,0)),INDEX(FGHG_List_Long_GWP,MATCH($AV60,FGHG_List_Long,0)),INDEX(GWP_Other_Abbr,MATCH($AV60,Other_Category_Abbr,0)))*SUM(V60,AA60,AD60,AI60),"")</f>
        <v/>
      </c>
      <c r="AK60" s="89" t="str">
        <f>IFERROR(IF(ISNA(MATCH($AV60,Other_Category_Abbr,0)),INDEX(FGHG_List_Long_GWP,MATCH($AV60,FGHG_List_Long,0)),INDEX(GWP_Other_Abbr,MATCH($AV60,Other_Category_Abbr,0)))*(T60*(S60+U60)+W60*(Y60+X60)+AD60+AE60*(AF60+AG60)),"")</f>
        <v/>
      </c>
      <c r="AL60" s="90" t="str">
        <f t="shared" si="10"/>
        <v/>
      </c>
      <c r="AM60" s="91" t="str">
        <f t="shared" si="11"/>
        <v/>
      </c>
      <c r="AP60" s="92" t="b">
        <f t="shared" si="4"/>
        <v>0</v>
      </c>
      <c r="AQ60" s="92" t="str">
        <f t="shared" si="5"/>
        <v xml:space="preserve"> </v>
      </c>
      <c r="AR60" s="92" t="str">
        <f>IF(LEN(AQ60)=1,"",COUNTIF($AQ$19:AQ60,AQ60)=1)</f>
        <v/>
      </c>
      <c r="AS60" s="73"/>
      <c r="AT60" s="73"/>
      <c r="AU60" s="73"/>
      <c r="AV60" s="235" t="str">
        <f>IF($P60=Lists!$A$13,Lists!$A$29,IF($P60=Lists!$A$14,Lists!$A$30,$P60))</f>
        <v/>
      </c>
      <c r="AW60" s="73"/>
      <c r="AX60" s="73"/>
    </row>
    <row r="61" spans="2:50" x14ac:dyDescent="0.3">
      <c r="B61" s="137">
        <f t="shared" si="12"/>
        <v>43</v>
      </c>
      <c r="C61" s="24"/>
      <c r="D61" s="24"/>
      <c r="E61" s="24"/>
      <c r="F61" s="25"/>
      <c r="G61" s="24"/>
      <c r="H61" s="30"/>
      <c r="I61" s="24"/>
      <c r="J61" s="50" t="str">
        <f t="shared" si="0"/>
        <v/>
      </c>
      <c r="K61" s="30"/>
      <c r="L61" s="236"/>
      <c r="M61" s="30"/>
      <c r="N61" s="30"/>
      <c r="O61" s="46" t="str">
        <f t="shared" si="1"/>
        <v/>
      </c>
      <c r="P61" s="239" t="str">
        <f t="shared" si="6"/>
        <v/>
      </c>
      <c r="Q61" s="52" t="str">
        <f t="shared" si="7"/>
        <v/>
      </c>
      <c r="R61" s="127"/>
      <c r="S61" s="86"/>
      <c r="T61" s="127"/>
      <c r="U61" s="86"/>
      <c r="V61" s="87">
        <f t="shared" si="8"/>
        <v>0</v>
      </c>
      <c r="W61" s="130"/>
      <c r="X61" s="86"/>
      <c r="Y61" s="86"/>
      <c r="Z61" s="131"/>
      <c r="AA61" s="87">
        <f t="shared" si="9"/>
        <v>0</v>
      </c>
      <c r="AB61" s="127"/>
      <c r="AC61" s="86"/>
      <c r="AD61" s="87">
        <f t="shared" si="2"/>
        <v>0</v>
      </c>
      <c r="AE61" s="127"/>
      <c r="AF61" s="86"/>
      <c r="AG61" s="86"/>
      <c r="AH61" s="131"/>
      <c r="AI61" s="88">
        <f t="shared" si="3"/>
        <v>0</v>
      </c>
      <c r="AJ61" s="89" t="str">
        <f>IFERROR(IF(ISNA(MATCH($AV61,Other_Category_Abbr,0)),INDEX(FGHG_List_Long_GWP,MATCH($AV61,FGHG_List_Long,0)),INDEX(GWP_Other_Abbr,MATCH($AV61,Other_Category_Abbr,0)))*SUM(V61,AA61,AD61,AI61),"")</f>
        <v/>
      </c>
      <c r="AK61" s="89" t="str">
        <f>IFERROR(IF(ISNA(MATCH($AV61,Other_Category_Abbr,0)),INDEX(FGHG_List_Long_GWP,MATCH($AV61,FGHG_List_Long,0)),INDEX(GWP_Other_Abbr,MATCH($AV61,Other_Category_Abbr,0)))*(T61*(S61+U61)+W61*(Y61+X61)+AD61+AE61*(AF61+AG61)),"")</f>
        <v/>
      </c>
      <c r="AL61" s="90" t="str">
        <f t="shared" si="10"/>
        <v/>
      </c>
      <c r="AM61" s="91" t="str">
        <f t="shared" si="11"/>
        <v/>
      </c>
      <c r="AP61" s="92" t="b">
        <f t="shared" si="4"/>
        <v>0</v>
      </c>
      <c r="AQ61" s="92" t="str">
        <f t="shared" si="5"/>
        <v xml:space="preserve"> </v>
      </c>
      <c r="AR61" s="92" t="str">
        <f>IF(LEN(AQ61)=1,"",COUNTIF($AQ$19:AQ61,AQ61)=1)</f>
        <v/>
      </c>
      <c r="AS61" s="73"/>
      <c r="AT61" s="73"/>
      <c r="AU61" s="73"/>
      <c r="AV61" s="235" t="str">
        <f>IF($P61=Lists!$A$13,Lists!$A$29,IF($P61=Lists!$A$14,Lists!$A$30,$P61))</f>
        <v/>
      </c>
      <c r="AW61" s="73"/>
      <c r="AX61" s="73"/>
    </row>
    <row r="62" spans="2:50" x14ac:dyDescent="0.3">
      <c r="B62" s="137">
        <f t="shared" si="12"/>
        <v>44</v>
      </c>
      <c r="C62" s="24"/>
      <c r="D62" s="24"/>
      <c r="E62" s="24"/>
      <c r="F62" s="25"/>
      <c r="G62" s="24"/>
      <c r="H62" s="30"/>
      <c r="I62" s="24"/>
      <c r="J62" s="50" t="str">
        <f t="shared" si="0"/>
        <v/>
      </c>
      <c r="K62" s="30"/>
      <c r="L62" s="236"/>
      <c r="M62" s="30"/>
      <c r="N62" s="30"/>
      <c r="O62" s="46" t="str">
        <f t="shared" si="1"/>
        <v/>
      </c>
      <c r="P62" s="239" t="str">
        <f t="shared" si="6"/>
        <v/>
      </c>
      <c r="Q62" s="52" t="str">
        <f t="shared" si="7"/>
        <v/>
      </c>
      <c r="R62" s="127"/>
      <c r="S62" s="86"/>
      <c r="T62" s="127"/>
      <c r="U62" s="86"/>
      <c r="V62" s="87">
        <f t="shared" si="8"/>
        <v>0</v>
      </c>
      <c r="W62" s="130"/>
      <c r="X62" s="86"/>
      <c r="Y62" s="86"/>
      <c r="Z62" s="131"/>
      <c r="AA62" s="87">
        <f t="shared" si="9"/>
        <v>0</v>
      </c>
      <c r="AB62" s="127"/>
      <c r="AC62" s="86"/>
      <c r="AD62" s="87">
        <f t="shared" si="2"/>
        <v>0</v>
      </c>
      <c r="AE62" s="127"/>
      <c r="AF62" s="86"/>
      <c r="AG62" s="86"/>
      <c r="AH62" s="131"/>
      <c r="AI62" s="88">
        <f t="shared" si="3"/>
        <v>0</v>
      </c>
      <c r="AJ62" s="89" t="str">
        <f>IFERROR(IF(ISNA(MATCH($AV62,Other_Category_Abbr,0)),INDEX(FGHG_List_Long_GWP,MATCH($AV62,FGHG_List_Long,0)),INDEX(GWP_Other_Abbr,MATCH($AV62,Other_Category_Abbr,0)))*SUM(V62,AA62,AD62,AI62),"")</f>
        <v/>
      </c>
      <c r="AK62" s="89" t="str">
        <f>IFERROR(IF(ISNA(MATCH($AV62,Other_Category_Abbr,0)),INDEX(FGHG_List_Long_GWP,MATCH($AV62,FGHG_List_Long,0)),INDEX(GWP_Other_Abbr,MATCH($AV62,Other_Category_Abbr,0)))*(T62*(S62+U62)+W62*(Y62+X62)+AD62+AE62*(AF62+AG62)),"")</f>
        <v/>
      </c>
      <c r="AL62" s="90" t="str">
        <f t="shared" si="10"/>
        <v/>
      </c>
      <c r="AM62" s="91" t="str">
        <f t="shared" si="11"/>
        <v/>
      </c>
      <c r="AP62" s="92" t="b">
        <f t="shared" si="4"/>
        <v>0</v>
      </c>
      <c r="AQ62" s="92" t="str">
        <f t="shared" si="5"/>
        <v xml:space="preserve"> </v>
      </c>
      <c r="AR62" s="92" t="str">
        <f>IF(LEN(AQ62)=1,"",COUNTIF($AQ$19:AQ62,AQ62)=1)</f>
        <v/>
      </c>
      <c r="AS62" s="73"/>
      <c r="AT62" s="73"/>
      <c r="AU62" s="73"/>
      <c r="AV62" s="235" t="str">
        <f>IF($P62=Lists!$A$13,Lists!$A$29,IF($P62=Lists!$A$14,Lists!$A$30,$P62))</f>
        <v/>
      </c>
      <c r="AW62" s="73"/>
      <c r="AX62" s="73"/>
    </row>
    <row r="63" spans="2:50" x14ac:dyDescent="0.3">
      <c r="B63" s="137">
        <f t="shared" si="12"/>
        <v>45</v>
      </c>
      <c r="C63" s="24"/>
      <c r="D63" s="24"/>
      <c r="E63" s="24"/>
      <c r="F63" s="25"/>
      <c r="G63" s="24"/>
      <c r="H63" s="30"/>
      <c r="I63" s="24"/>
      <c r="J63" s="50" t="str">
        <f t="shared" si="0"/>
        <v/>
      </c>
      <c r="K63" s="30"/>
      <c r="L63" s="236"/>
      <c r="M63" s="30"/>
      <c r="N63" s="30"/>
      <c r="O63" s="46" t="str">
        <f t="shared" si="1"/>
        <v/>
      </c>
      <c r="P63" s="239" t="str">
        <f t="shared" si="6"/>
        <v/>
      </c>
      <c r="Q63" s="52" t="str">
        <f t="shared" si="7"/>
        <v/>
      </c>
      <c r="R63" s="127"/>
      <c r="S63" s="86"/>
      <c r="T63" s="127"/>
      <c r="U63" s="86"/>
      <c r="V63" s="87">
        <f t="shared" si="8"/>
        <v>0</v>
      </c>
      <c r="W63" s="130"/>
      <c r="X63" s="86"/>
      <c r="Y63" s="86"/>
      <c r="Z63" s="131"/>
      <c r="AA63" s="87">
        <f t="shared" si="9"/>
        <v>0</v>
      </c>
      <c r="AB63" s="127"/>
      <c r="AC63" s="86"/>
      <c r="AD63" s="87">
        <f t="shared" si="2"/>
        <v>0</v>
      </c>
      <c r="AE63" s="127"/>
      <c r="AF63" s="86"/>
      <c r="AG63" s="86"/>
      <c r="AH63" s="131"/>
      <c r="AI63" s="88">
        <f t="shared" si="3"/>
        <v>0</v>
      </c>
      <c r="AJ63" s="89" t="str">
        <f>IFERROR(IF(ISNA(MATCH($AV63,Other_Category_Abbr,0)),INDEX(FGHG_List_Long_GWP,MATCH($AV63,FGHG_List_Long,0)),INDEX(GWP_Other_Abbr,MATCH($AV63,Other_Category_Abbr,0)))*SUM(V63,AA63,AD63,AI63),"")</f>
        <v/>
      </c>
      <c r="AK63" s="89" t="str">
        <f>IFERROR(IF(ISNA(MATCH($AV63,Other_Category_Abbr,0)),INDEX(FGHG_List_Long_GWP,MATCH($AV63,FGHG_List_Long,0)),INDEX(GWP_Other_Abbr,MATCH($AV63,Other_Category_Abbr,0)))*(T63*(S63+U63)+W63*(Y63+X63)+AD63+AE63*(AF63+AG63)),"")</f>
        <v/>
      </c>
      <c r="AL63" s="90" t="str">
        <f t="shared" si="10"/>
        <v/>
      </c>
      <c r="AM63" s="91" t="str">
        <f t="shared" si="11"/>
        <v/>
      </c>
      <c r="AP63" s="92" t="b">
        <f t="shared" si="4"/>
        <v>0</v>
      </c>
      <c r="AQ63" s="92" t="str">
        <f t="shared" si="5"/>
        <v xml:space="preserve"> </v>
      </c>
      <c r="AR63" s="92" t="str">
        <f>IF(LEN(AQ63)=1,"",COUNTIF($AQ$19:AQ63,AQ63)=1)</f>
        <v/>
      </c>
      <c r="AS63" s="73"/>
      <c r="AT63" s="73"/>
      <c r="AU63" s="73"/>
      <c r="AV63" s="235" t="str">
        <f>IF($P63=Lists!$A$13,Lists!$A$29,IF($P63=Lists!$A$14,Lists!$A$30,$P63))</f>
        <v/>
      </c>
      <c r="AW63" s="73"/>
      <c r="AX63" s="73"/>
    </row>
    <row r="64" spans="2:50" x14ac:dyDescent="0.3">
      <c r="B64" s="137">
        <f t="shared" si="12"/>
        <v>46</v>
      </c>
      <c r="C64" s="24"/>
      <c r="D64" s="24"/>
      <c r="E64" s="24"/>
      <c r="F64" s="25"/>
      <c r="G64" s="24"/>
      <c r="H64" s="30"/>
      <c r="I64" s="24"/>
      <c r="J64" s="50" t="str">
        <f t="shared" si="0"/>
        <v/>
      </c>
      <c r="K64" s="30"/>
      <c r="L64" s="236"/>
      <c r="M64" s="30"/>
      <c r="N64" s="30"/>
      <c r="O64" s="46" t="str">
        <f t="shared" si="1"/>
        <v/>
      </c>
      <c r="P64" s="239" t="str">
        <f t="shared" si="6"/>
        <v/>
      </c>
      <c r="Q64" s="52" t="str">
        <f t="shared" si="7"/>
        <v/>
      </c>
      <c r="R64" s="127"/>
      <c r="S64" s="86"/>
      <c r="T64" s="127"/>
      <c r="U64" s="86"/>
      <c r="V64" s="87">
        <f t="shared" si="8"/>
        <v>0</v>
      </c>
      <c r="W64" s="130"/>
      <c r="X64" s="86"/>
      <c r="Y64" s="86"/>
      <c r="Z64" s="131"/>
      <c r="AA64" s="87">
        <f t="shared" si="9"/>
        <v>0</v>
      </c>
      <c r="AB64" s="127"/>
      <c r="AC64" s="86"/>
      <c r="AD64" s="87">
        <f t="shared" si="2"/>
        <v>0</v>
      </c>
      <c r="AE64" s="127"/>
      <c r="AF64" s="86"/>
      <c r="AG64" s="86"/>
      <c r="AH64" s="131"/>
      <c r="AI64" s="88">
        <f t="shared" si="3"/>
        <v>0</v>
      </c>
      <c r="AJ64" s="89" t="str">
        <f>IFERROR(IF(ISNA(MATCH($AV64,Other_Category_Abbr,0)),INDEX(FGHG_List_Long_GWP,MATCH($AV64,FGHG_List_Long,0)),INDEX(GWP_Other_Abbr,MATCH($AV64,Other_Category_Abbr,0)))*SUM(V64,AA64,AD64,AI64),"")</f>
        <v/>
      </c>
      <c r="AK64" s="89" t="str">
        <f>IFERROR(IF(ISNA(MATCH($AV64,Other_Category_Abbr,0)),INDEX(FGHG_List_Long_GWP,MATCH($AV64,FGHG_List_Long,0)),INDEX(GWP_Other_Abbr,MATCH($AV64,Other_Category_Abbr,0)))*(T64*(S64+U64)+W64*(Y64+X64)+AD64+AE64*(AF64+AG64)),"")</f>
        <v/>
      </c>
      <c r="AL64" s="90" t="str">
        <f t="shared" si="10"/>
        <v/>
      </c>
      <c r="AM64" s="91" t="str">
        <f t="shared" si="11"/>
        <v/>
      </c>
      <c r="AP64" s="92" t="b">
        <f t="shared" si="4"/>
        <v>0</v>
      </c>
      <c r="AQ64" s="92" t="str">
        <f t="shared" si="5"/>
        <v xml:space="preserve"> </v>
      </c>
      <c r="AR64" s="92" t="str">
        <f>IF(LEN(AQ64)=1,"",COUNTIF($AQ$19:AQ64,AQ64)=1)</f>
        <v/>
      </c>
      <c r="AS64" s="73"/>
      <c r="AT64" s="73"/>
      <c r="AU64" s="73"/>
      <c r="AV64" s="235" t="str">
        <f>IF($P64=Lists!$A$13,Lists!$A$29,IF($P64=Lists!$A$14,Lists!$A$30,$P64))</f>
        <v/>
      </c>
      <c r="AW64" s="73"/>
      <c r="AX64" s="73"/>
    </row>
    <row r="65" spans="2:50" x14ac:dyDescent="0.3">
      <c r="B65" s="137">
        <f t="shared" si="12"/>
        <v>47</v>
      </c>
      <c r="C65" s="24"/>
      <c r="D65" s="24"/>
      <c r="E65" s="24"/>
      <c r="F65" s="25"/>
      <c r="G65" s="24"/>
      <c r="H65" s="30"/>
      <c r="I65" s="24"/>
      <c r="J65" s="50" t="str">
        <f t="shared" si="0"/>
        <v/>
      </c>
      <c r="K65" s="30"/>
      <c r="L65" s="236"/>
      <c r="M65" s="30"/>
      <c r="N65" s="30"/>
      <c r="O65" s="46" t="str">
        <f t="shared" si="1"/>
        <v/>
      </c>
      <c r="P65" s="239" t="str">
        <f t="shared" si="6"/>
        <v/>
      </c>
      <c r="Q65" s="52" t="str">
        <f t="shared" si="7"/>
        <v/>
      </c>
      <c r="R65" s="127"/>
      <c r="S65" s="86"/>
      <c r="T65" s="127"/>
      <c r="U65" s="86"/>
      <c r="V65" s="87">
        <f t="shared" si="8"/>
        <v>0</v>
      </c>
      <c r="W65" s="130"/>
      <c r="X65" s="86"/>
      <c r="Y65" s="86"/>
      <c r="Z65" s="131"/>
      <c r="AA65" s="87">
        <f t="shared" si="9"/>
        <v>0</v>
      </c>
      <c r="AB65" s="127"/>
      <c r="AC65" s="86"/>
      <c r="AD65" s="87">
        <f t="shared" si="2"/>
        <v>0</v>
      </c>
      <c r="AE65" s="127"/>
      <c r="AF65" s="86"/>
      <c r="AG65" s="86"/>
      <c r="AH65" s="131"/>
      <c r="AI65" s="88">
        <f t="shared" si="3"/>
        <v>0</v>
      </c>
      <c r="AJ65" s="89" t="str">
        <f>IFERROR(IF(ISNA(MATCH($AV65,Other_Category_Abbr,0)),INDEX(FGHG_List_Long_GWP,MATCH($AV65,FGHG_List_Long,0)),INDEX(GWP_Other_Abbr,MATCH($AV65,Other_Category_Abbr,0)))*SUM(V65,AA65,AD65,AI65),"")</f>
        <v/>
      </c>
      <c r="AK65" s="89" t="str">
        <f>IFERROR(IF(ISNA(MATCH($AV65,Other_Category_Abbr,0)),INDEX(FGHG_List_Long_GWP,MATCH($AV65,FGHG_List_Long,0)),INDEX(GWP_Other_Abbr,MATCH($AV65,Other_Category_Abbr,0)))*(T65*(S65+U65)+W65*(Y65+X65)+AD65+AE65*(AF65+AG65)),"")</f>
        <v/>
      </c>
      <c r="AL65" s="90" t="str">
        <f t="shared" si="10"/>
        <v/>
      </c>
      <c r="AM65" s="91" t="str">
        <f t="shared" si="11"/>
        <v/>
      </c>
      <c r="AP65" s="92" t="b">
        <f t="shared" si="4"/>
        <v>0</v>
      </c>
      <c r="AQ65" s="92" t="str">
        <f t="shared" si="5"/>
        <v xml:space="preserve"> </v>
      </c>
      <c r="AR65" s="92" t="str">
        <f>IF(LEN(AQ65)=1,"",COUNTIF($AQ$19:AQ65,AQ65)=1)</f>
        <v/>
      </c>
      <c r="AS65" s="73"/>
      <c r="AT65" s="73"/>
      <c r="AU65" s="73"/>
      <c r="AV65" s="235" t="str">
        <f>IF($P65=Lists!$A$13,Lists!$A$29,IF($P65=Lists!$A$14,Lists!$A$30,$P65))</f>
        <v/>
      </c>
      <c r="AW65" s="73"/>
      <c r="AX65" s="73"/>
    </row>
    <row r="66" spans="2:50" x14ac:dyDescent="0.3">
      <c r="B66" s="137">
        <f t="shared" si="12"/>
        <v>48</v>
      </c>
      <c r="C66" s="24"/>
      <c r="D66" s="24"/>
      <c r="E66" s="24"/>
      <c r="F66" s="25"/>
      <c r="G66" s="24"/>
      <c r="H66" s="30"/>
      <c r="I66" s="24"/>
      <c r="J66" s="50" t="str">
        <f t="shared" si="0"/>
        <v/>
      </c>
      <c r="K66" s="30"/>
      <c r="L66" s="236"/>
      <c r="M66" s="30"/>
      <c r="N66" s="30"/>
      <c r="O66" s="46" t="str">
        <f t="shared" si="1"/>
        <v/>
      </c>
      <c r="P66" s="239" t="str">
        <f t="shared" si="6"/>
        <v/>
      </c>
      <c r="Q66" s="52" t="str">
        <f t="shared" si="7"/>
        <v/>
      </c>
      <c r="R66" s="127"/>
      <c r="S66" s="86"/>
      <c r="T66" s="127"/>
      <c r="U66" s="86"/>
      <c r="V66" s="87">
        <f t="shared" si="8"/>
        <v>0</v>
      </c>
      <c r="W66" s="130"/>
      <c r="X66" s="86"/>
      <c r="Y66" s="86"/>
      <c r="Z66" s="131"/>
      <c r="AA66" s="87">
        <f t="shared" si="9"/>
        <v>0</v>
      </c>
      <c r="AB66" s="127"/>
      <c r="AC66" s="86"/>
      <c r="AD66" s="87">
        <f t="shared" si="2"/>
        <v>0</v>
      </c>
      <c r="AE66" s="127"/>
      <c r="AF66" s="86"/>
      <c r="AG66" s="86"/>
      <c r="AH66" s="131"/>
      <c r="AI66" s="88">
        <f t="shared" si="3"/>
        <v>0</v>
      </c>
      <c r="AJ66" s="89" t="str">
        <f>IFERROR(IF(ISNA(MATCH($AV66,Other_Category_Abbr,0)),INDEX(FGHG_List_Long_GWP,MATCH($AV66,FGHG_List_Long,0)),INDEX(GWP_Other_Abbr,MATCH($AV66,Other_Category_Abbr,0)))*SUM(V66,AA66,AD66,AI66),"")</f>
        <v/>
      </c>
      <c r="AK66" s="89" t="str">
        <f>IFERROR(IF(ISNA(MATCH($AV66,Other_Category_Abbr,0)),INDEX(FGHG_List_Long_GWP,MATCH($AV66,FGHG_List_Long,0)),INDEX(GWP_Other_Abbr,MATCH($AV66,Other_Category_Abbr,0)))*(T66*(S66+U66)+W66*(Y66+X66)+AD66+AE66*(AF66+AG66)),"")</f>
        <v/>
      </c>
      <c r="AL66" s="90" t="str">
        <f t="shared" si="10"/>
        <v/>
      </c>
      <c r="AM66" s="91" t="str">
        <f t="shared" si="11"/>
        <v/>
      </c>
      <c r="AP66" s="92" t="b">
        <f t="shared" si="4"/>
        <v>0</v>
      </c>
      <c r="AQ66" s="92" t="str">
        <f t="shared" si="5"/>
        <v xml:space="preserve"> </v>
      </c>
      <c r="AR66" s="92" t="str">
        <f>IF(LEN(AQ66)=1,"",COUNTIF($AQ$19:AQ66,AQ66)=1)</f>
        <v/>
      </c>
      <c r="AS66" s="73"/>
      <c r="AT66" s="73"/>
      <c r="AU66" s="73"/>
      <c r="AV66" s="235" t="str">
        <f>IF($P66=Lists!$A$13,Lists!$A$29,IF($P66=Lists!$A$14,Lists!$A$30,$P66))</f>
        <v/>
      </c>
      <c r="AW66" s="73"/>
      <c r="AX66" s="73"/>
    </row>
    <row r="67" spans="2:50" x14ac:dyDescent="0.3">
      <c r="B67" s="137">
        <f t="shared" si="12"/>
        <v>49</v>
      </c>
      <c r="C67" s="24"/>
      <c r="D67" s="24"/>
      <c r="E67" s="24"/>
      <c r="F67" s="25"/>
      <c r="G67" s="24"/>
      <c r="H67" s="30"/>
      <c r="I67" s="24"/>
      <c r="J67" s="50" t="str">
        <f t="shared" si="0"/>
        <v/>
      </c>
      <c r="K67" s="30"/>
      <c r="L67" s="236"/>
      <c r="M67" s="30"/>
      <c r="N67" s="30"/>
      <c r="O67" s="46" t="str">
        <f t="shared" si="1"/>
        <v/>
      </c>
      <c r="P67" s="239" t="str">
        <f t="shared" si="6"/>
        <v/>
      </c>
      <c r="Q67" s="52" t="str">
        <f t="shared" si="7"/>
        <v/>
      </c>
      <c r="R67" s="127"/>
      <c r="S67" s="86"/>
      <c r="T67" s="127"/>
      <c r="U67" s="86"/>
      <c r="V67" s="87">
        <f t="shared" si="8"/>
        <v>0</v>
      </c>
      <c r="W67" s="130"/>
      <c r="X67" s="86"/>
      <c r="Y67" s="86"/>
      <c r="Z67" s="131"/>
      <c r="AA67" s="87">
        <f t="shared" si="9"/>
        <v>0</v>
      </c>
      <c r="AB67" s="127"/>
      <c r="AC67" s="86"/>
      <c r="AD67" s="87">
        <f t="shared" si="2"/>
        <v>0</v>
      </c>
      <c r="AE67" s="127"/>
      <c r="AF67" s="86"/>
      <c r="AG67" s="86"/>
      <c r="AH67" s="131"/>
      <c r="AI67" s="88">
        <f t="shared" si="3"/>
        <v>0</v>
      </c>
      <c r="AJ67" s="89" t="str">
        <f>IFERROR(IF(ISNA(MATCH($AV67,Other_Category_Abbr,0)),INDEX(FGHG_List_Long_GWP,MATCH($AV67,FGHG_List_Long,0)),INDEX(GWP_Other_Abbr,MATCH($AV67,Other_Category_Abbr,0)))*SUM(V67,AA67,AD67,AI67),"")</f>
        <v/>
      </c>
      <c r="AK67" s="89" t="str">
        <f>IFERROR(IF(ISNA(MATCH($AV67,Other_Category_Abbr,0)),INDEX(FGHG_List_Long_GWP,MATCH($AV67,FGHG_List_Long,0)),INDEX(GWP_Other_Abbr,MATCH($AV67,Other_Category_Abbr,0)))*(T67*(S67+U67)+W67*(Y67+X67)+AD67+AE67*(AF67+AG67)),"")</f>
        <v/>
      </c>
      <c r="AL67" s="90" t="str">
        <f t="shared" si="10"/>
        <v/>
      </c>
      <c r="AM67" s="91" t="str">
        <f t="shared" si="11"/>
        <v/>
      </c>
      <c r="AP67" s="92" t="b">
        <f t="shared" si="4"/>
        <v>0</v>
      </c>
      <c r="AQ67" s="92" t="str">
        <f t="shared" si="5"/>
        <v xml:space="preserve"> </v>
      </c>
      <c r="AR67" s="92" t="str">
        <f>IF(LEN(AQ67)=1,"",COUNTIF($AQ$19:AQ67,AQ67)=1)</f>
        <v/>
      </c>
      <c r="AS67" s="73"/>
      <c r="AT67" s="73"/>
      <c r="AU67" s="73"/>
      <c r="AV67" s="235" t="str">
        <f>IF($P67=Lists!$A$13,Lists!$A$29,IF($P67=Lists!$A$14,Lists!$A$30,$P67))</f>
        <v/>
      </c>
      <c r="AW67" s="73"/>
      <c r="AX67" s="73"/>
    </row>
    <row r="68" spans="2:50" x14ac:dyDescent="0.3">
      <c r="B68" s="137">
        <f t="shared" si="12"/>
        <v>50</v>
      </c>
      <c r="C68" s="24"/>
      <c r="D68" s="24"/>
      <c r="E68" s="24"/>
      <c r="F68" s="25"/>
      <c r="G68" s="24"/>
      <c r="H68" s="30"/>
      <c r="I68" s="24"/>
      <c r="J68" s="50" t="str">
        <f t="shared" si="0"/>
        <v/>
      </c>
      <c r="K68" s="30"/>
      <c r="L68" s="236"/>
      <c r="M68" s="30"/>
      <c r="N68" s="30"/>
      <c r="O68" s="46" t="str">
        <f t="shared" si="1"/>
        <v/>
      </c>
      <c r="P68" s="239" t="str">
        <f t="shared" si="6"/>
        <v/>
      </c>
      <c r="Q68" s="52" t="str">
        <f t="shared" si="7"/>
        <v/>
      </c>
      <c r="R68" s="127"/>
      <c r="S68" s="86"/>
      <c r="T68" s="127"/>
      <c r="U68" s="86"/>
      <c r="V68" s="87">
        <f t="shared" si="8"/>
        <v>0</v>
      </c>
      <c r="W68" s="130"/>
      <c r="X68" s="86"/>
      <c r="Y68" s="86"/>
      <c r="Z68" s="131"/>
      <c r="AA68" s="87">
        <f t="shared" si="9"/>
        <v>0</v>
      </c>
      <c r="AB68" s="127"/>
      <c r="AC68" s="86"/>
      <c r="AD68" s="87">
        <f t="shared" si="2"/>
        <v>0</v>
      </c>
      <c r="AE68" s="127"/>
      <c r="AF68" s="86"/>
      <c r="AG68" s="86"/>
      <c r="AH68" s="131"/>
      <c r="AI68" s="88">
        <f t="shared" si="3"/>
        <v>0</v>
      </c>
      <c r="AJ68" s="89" t="str">
        <f>IFERROR(IF(ISNA(MATCH($AV68,Other_Category_Abbr,0)),INDEX(FGHG_List_Long_GWP,MATCH($AV68,FGHG_List_Long,0)),INDEX(GWP_Other_Abbr,MATCH($AV68,Other_Category_Abbr,0)))*SUM(V68,AA68,AD68,AI68),"")</f>
        <v/>
      </c>
      <c r="AK68" s="89" t="str">
        <f>IFERROR(IF(ISNA(MATCH($AV68,Other_Category_Abbr,0)),INDEX(FGHG_List_Long_GWP,MATCH($AV68,FGHG_List_Long,0)),INDEX(GWP_Other_Abbr,MATCH($AV68,Other_Category_Abbr,0)))*(T68*(S68+U68)+W68*(Y68+X68)+AD68+AE68*(AF68+AG68)),"")</f>
        <v/>
      </c>
      <c r="AL68" s="90" t="str">
        <f t="shared" si="10"/>
        <v/>
      </c>
      <c r="AM68" s="91" t="str">
        <f t="shared" si="11"/>
        <v/>
      </c>
      <c r="AP68" s="92" t="b">
        <f t="shared" si="4"/>
        <v>0</v>
      </c>
      <c r="AQ68" s="92" t="str">
        <f t="shared" si="5"/>
        <v xml:space="preserve"> </v>
      </c>
      <c r="AR68" s="92" t="str">
        <f>IF(LEN(AQ68)=1,"",COUNTIF($AQ$19:AQ68,AQ68)=1)</f>
        <v/>
      </c>
      <c r="AS68" s="73"/>
      <c r="AT68" s="73"/>
      <c r="AU68" s="73"/>
      <c r="AV68" s="235" t="str">
        <f>IF($P68=Lists!$A$13,Lists!$A$29,IF($P68=Lists!$A$14,Lists!$A$30,$P68))</f>
        <v/>
      </c>
      <c r="AW68" s="73"/>
      <c r="AX68" s="73"/>
    </row>
    <row r="69" spans="2:50" x14ac:dyDescent="0.3">
      <c r="B69" s="137">
        <f t="shared" si="12"/>
        <v>51</v>
      </c>
      <c r="C69" s="24"/>
      <c r="D69" s="24"/>
      <c r="E69" s="24"/>
      <c r="F69" s="25"/>
      <c r="G69" s="24"/>
      <c r="H69" s="30"/>
      <c r="I69" s="24"/>
      <c r="J69" s="50" t="str">
        <f t="shared" si="0"/>
        <v/>
      </c>
      <c r="K69" s="30"/>
      <c r="L69" s="236"/>
      <c r="M69" s="30"/>
      <c r="N69" s="30"/>
      <c r="O69" s="46" t="str">
        <f t="shared" si="1"/>
        <v/>
      </c>
      <c r="P69" s="239" t="str">
        <f t="shared" si="6"/>
        <v/>
      </c>
      <c r="Q69" s="52" t="str">
        <f t="shared" si="7"/>
        <v/>
      </c>
      <c r="R69" s="127"/>
      <c r="S69" s="86"/>
      <c r="T69" s="127"/>
      <c r="U69" s="86"/>
      <c r="V69" s="87">
        <f t="shared" si="8"/>
        <v>0</v>
      </c>
      <c r="W69" s="130"/>
      <c r="X69" s="86"/>
      <c r="Y69" s="86"/>
      <c r="Z69" s="131"/>
      <c r="AA69" s="87">
        <f t="shared" si="9"/>
        <v>0</v>
      </c>
      <c r="AB69" s="127"/>
      <c r="AC69" s="86"/>
      <c r="AD69" s="87">
        <f t="shared" si="2"/>
        <v>0</v>
      </c>
      <c r="AE69" s="127"/>
      <c r="AF69" s="86"/>
      <c r="AG69" s="86"/>
      <c r="AH69" s="131"/>
      <c r="AI69" s="88">
        <f t="shared" si="3"/>
        <v>0</v>
      </c>
      <c r="AJ69" s="89" t="str">
        <f>IFERROR(IF(ISNA(MATCH($AV69,Other_Category_Abbr,0)),INDEX(FGHG_List_Long_GWP,MATCH($AV69,FGHG_List_Long,0)),INDEX(GWP_Other_Abbr,MATCH($AV69,Other_Category_Abbr,0)))*SUM(V69,AA69,AD69,AI69),"")</f>
        <v/>
      </c>
      <c r="AK69" s="89" t="str">
        <f>IFERROR(IF(ISNA(MATCH($AV69,Other_Category_Abbr,0)),INDEX(FGHG_List_Long_GWP,MATCH($AV69,FGHG_List_Long,0)),INDEX(GWP_Other_Abbr,MATCH($AV69,Other_Category_Abbr,0)))*(T69*(S69+U69)+W69*(Y69+X69)+AD69+AE69*(AF69+AG69)),"")</f>
        <v/>
      </c>
      <c r="AL69" s="90" t="str">
        <f t="shared" si="10"/>
        <v/>
      </c>
      <c r="AM69" s="91" t="str">
        <f t="shared" si="11"/>
        <v/>
      </c>
      <c r="AP69" s="92" t="b">
        <f t="shared" si="4"/>
        <v>0</v>
      </c>
      <c r="AQ69" s="92" t="str">
        <f t="shared" si="5"/>
        <v xml:space="preserve"> </v>
      </c>
      <c r="AR69" s="92" t="str">
        <f>IF(LEN(AQ69)=1,"",COUNTIF($AQ$19:AQ69,AQ69)=1)</f>
        <v/>
      </c>
      <c r="AS69" s="73"/>
      <c r="AT69" s="73"/>
      <c r="AU69" s="73"/>
      <c r="AV69" s="235" t="str">
        <f>IF($P69=Lists!$A$13,Lists!$A$29,IF($P69=Lists!$A$14,Lists!$A$30,$P69))</f>
        <v/>
      </c>
      <c r="AW69" s="73"/>
      <c r="AX69" s="73"/>
    </row>
    <row r="70" spans="2:50" x14ac:dyDescent="0.3">
      <c r="B70" s="137">
        <f t="shared" si="12"/>
        <v>52</v>
      </c>
      <c r="C70" s="24"/>
      <c r="D70" s="24"/>
      <c r="E70" s="24"/>
      <c r="F70" s="25"/>
      <c r="G70" s="24"/>
      <c r="H70" s="30"/>
      <c r="I70" s="24"/>
      <c r="J70" s="50" t="str">
        <f t="shared" si="0"/>
        <v/>
      </c>
      <c r="K70" s="30"/>
      <c r="L70" s="236"/>
      <c r="M70" s="30"/>
      <c r="N70" s="30"/>
      <c r="O70" s="46" t="str">
        <f t="shared" si="1"/>
        <v/>
      </c>
      <c r="P70" s="239" t="str">
        <f t="shared" si="6"/>
        <v/>
      </c>
      <c r="Q70" s="52" t="str">
        <f t="shared" si="7"/>
        <v/>
      </c>
      <c r="R70" s="127"/>
      <c r="S70" s="86"/>
      <c r="T70" s="127"/>
      <c r="U70" s="86"/>
      <c r="V70" s="87">
        <f t="shared" si="8"/>
        <v>0</v>
      </c>
      <c r="W70" s="130"/>
      <c r="X70" s="86"/>
      <c r="Y70" s="86"/>
      <c r="Z70" s="131"/>
      <c r="AA70" s="87">
        <f t="shared" si="9"/>
        <v>0</v>
      </c>
      <c r="AB70" s="127"/>
      <c r="AC70" s="86"/>
      <c r="AD70" s="87">
        <f t="shared" si="2"/>
        <v>0</v>
      </c>
      <c r="AE70" s="127"/>
      <c r="AF70" s="86"/>
      <c r="AG70" s="86"/>
      <c r="AH70" s="131"/>
      <c r="AI70" s="88">
        <f t="shared" si="3"/>
        <v>0</v>
      </c>
      <c r="AJ70" s="89" t="str">
        <f>IFERROR(IF(ISNA(MATCH($AV70,Other_Category_Abbr,0)),INDEX(FGHG_List_Long_GWP,MATCH($AV70,FGHG_List_Long,0)),INDEX(GWP_Other_Abbr,MATCH($AV70,Other_Category_Abbr,0)))*SUM(V70,AA70,AD70,AI70),"")</f>
        <v/>
      </c>
      <c r="AK70" s="89" t="str">
        <f>IFERROR(IF(ISNA(MATCH($AV70,Other_Category_Abbr,0)),INDEX(FGHG_List_Long_GWP,MATCH($AV70,FGHG_List_Long,0)),INDEX(GWP_Other_Abbr,MATCH($AV70,Other_Category_Abbr,0)))*(T70*(S70+U70)+W70*(Y70+X70)+AD70+AE70*(AF70+AG70)),"")</f>
        <v/>
      </c>
      <c r="AL70" s="90" t="str">
        <f t="shared" si="10"/>
        <v/>
      </c>
      <c r="AM70" s="91" t="str">
        <f t="shared" si="11"/>
        <v/>
      </c>
      <c r="AP70" s="92" t="b">
        <f t="shared" si="4"/>
        <v>0</v>
      </c>
      <c r="AQ70" s="92" t="str">
        <f t="shared" si="5"/>
        <v xml:space="preserve"> </v>
      </c>
      <c r="AR70" s="92" t="str">
        <f>IF(LEN(AQ70)=1,"",COUNTIF($AQ$19:AQ70,AQ70)=1)</f>
        <v/>
      </c>
      <c r="AS70" s="73"/>
      <c r="AT70" s="73"/>
      <c r="AU70" s="73"/>
      <c r="AV70" s="235" t="str">
        <f>IF($P70=Lists!$A$13,Lists!$A$29,IF($P70=Lists!$A$14,Lists!$A$30,$P70))</f>
        <v/>
      </c>
      <c r="AW70" s="73"/>
      <c r="AX70" s="73"/>
    </row>
    <row r="71" spans="2:50" x14ac:dyDescent="0.3">
      <c r="B71" s="137">
        <f t="shared" si="12"/>
        <v>53</v>
      </c>
      <c r="C71" s="24"/>
      <c r="D71" s="24"/>
      <c r="E71" s="24"/>
      <c r="F71" s="25"/>
      <c r="G71" s="24"/>
      <c r="H71" s="30"/>
      <c r="I71" s="24"/>
      <c r="J71" s="50" t="str">
        <f t="shared" si="0"/>
        <v/>
      </c>
      <c r="K71" s="30"/>
      <c r="L71" s="236"/>
      <c r="M71" s="30"/>
      <c r="N71" s="30"/>
      <c r="O71" s="46" t="str">
        <f t="shared" si="1"/>
        <v/>
      </c>
      <c r="P71" s="239" t="str">
        <f t="shared" si="6"/>
        <v/>
      </c>
      <c r="Q71" s="52" t="str">
        <f t="shared" si="7"/>
        <v/>
      </c>
      <c r="R71" s="127"/>
      <c r="S71" s="86"/>
      <c r="T71" s="127"/>
      <c r="U71" s="86"/>
      <c r="V71" s="87">
        <f t="shared" si="8"/>
        <v>0</v>
      </c>
      <c r="W71" s="130"/>
      <c r="X71" s="86"/>
      <c r="Y71" s="86"/>
      <c r="Z71" s="131"/>
      <c r="AA71" s="87">
        <f t="shared" si="9"/>
        <v>0</v>
      </c>
      <c r="AB71" s="127"/>
      <c r="AC71" s="86"/>
      <c r="AD71" s="87">
        <f t="shared" si="2"/>
        <v>0</v>
      </c>
      <c r="AE71" s="127"/>
      <c r="AF71" s="86"/>
      <c r="AG71" s="86"/>
      <c r="AH71" s="131"/>
      <c r="AI71" s="88">
        <f t="shared" si="3"/>
        <v>0</v>
      </c>
      <c r="AJ71" s="89" t="str">
        <f>IFERROR(IF(ISNA(MATCH($AV71,Other_Category_Abbr,0)),INDEX(FGHG_List_Long_GWP,MATCH($AV71,FGHG_List_Long,0)),INDEX(GWP_Other_Abbr,MATCH($AV71,Other_Category_Abbr,0)))*SUM(V71,AA71,AD71,AI71),"")</f>
        <v/>
      </c>
      <c r="AK71" s="89" t="str">
        <f>IFERROR(IF(ISNA(MATCH($AV71,Other_Category_Abbr,0)),INDEX(FGHG_List_Long_GWP,MATCH($AV71,FGHG_List_Long,0)),INDEX(GWP_Other_Abbr,MATCH($AV71,Other_Category_Abbr,0)))*(T71*(S71+U71)+W71*(Y71+X71)+AD71+AE71*(AF71+AG71)),"")</f>
        <v/>
      </c>
      <c r="AL71" s="90" t="str">
        <f t="shared" si="10"/>
        <v/>
      </c>
      <c r="AM71" s="91" t="str">
        <f t="shared" si="11"/>
        <v/>
      </c>
      <c r="AP71" s="92" t="b">
        <f t="shared" si="4"/>
        <v>0</v>
      </c>
      <c r="AQ71" s="92" t="str">
        <f t="shared" si="5"/>
        <v xml:space="preserve"> </v>
      </c>
      <c r="AR71" s="92" t="str">
        <f>IF(LEN(AQ71)=1,"",COUNTIF($AQ$19:AQ71,AQ71)=1)</f>
        <v/>
      </c>
      <c r="AS71" s="73"/>
      <c r="AT71" s="73"/>
      <c r="AU71" s="73"/>
      <c r="AV71" s="235" t="str">
        <f>IF($P71=Lists!$A$13,Lists!$A$29,IF($P71=Lists!$A$14,Lists!$A$30,$P71))</f>
        <v/>
      </c>
      <c r="AW71" s="73"/>
      <c r="AX71" s="73"/>
    </row>
    <row r="72" spans="2:50" x14ac:dyDescent="0.3">
      <c r="B72" s="137">
        <f t="shared" si="12"/>
        <v>54</v>
      </c>
      <c r="C72" s="24"/>
      <c r="D72" s="24"/>
      <c r="E72" s="24"/>
      <c r="F72" s="25"/>
      <c r="G72" s="24"/>
      <c r="H72" s="30"/>
      <c r="I72" s="24"/>
      <c r="J72" s="50" t="str">
        <f t="shared" si="0"/>
        <v/>
      </c>
      <c r="K72" s="30"/>
      <c r="L72" s="236"/>
      <c r="M72" s="30"/>
      <c r="N72" s="30"/>
      <c r="O72" s="46" t="str">
        <f t="shared" si="1"/>
        <v/>
      </c>
      <c r="P72" s="239" t="str">
        <f t="shared" si="6"/>
        <v/>
      </c>
      <c r="Q72" s="52" t="str">
        <f t="shared" si="7"/>
        <v/>
      </c>
      <c r="R72" s="127"/>
      <c r="S72" s="86"/>
      <c r="T72" s="127"/>
      <c r="U72" s="86"/>
      <c r="V72" s="87">
        <f t="shared" si="8"/>
        <v>0</v>
      </c>
      <c r="W72" s="130"/>
      <c r="X72" s="86"/>
      <c r="Y72" s="86"/>
      <c r="Z72" s="131"/>
      <c r="AA72" s="87">
        <f t="shared" si="9"/>
        <v>0</v>
      </c>
      <c r="AB72" s="127"/>
      <c r="AC72" s="86"/>
      <c r="AD72" s="87">
        <f t="shared" si="2"/>
        <v>0</v>
      </c>
      <c r="AE72" s="127"/>
      <c r="AF72" s="86"/>
      <c r="AG72" s="86"/>
      <c r="AH72" s="131"/>
      <c r="AI72" s="88">
        <f t="shared" si="3"/>
        <v>0</v>
      </c>
      <c r="AJ72" s="89" t="str">
        <f>IFERROR(IF(ISNA(MATCH($AV72,Other_Category_Abbr,0)),INDEX(FGHG_List_Long_GWP,MATCH($AV72,FGHG_List_Long,0)),INDEX(GWP_Other_Abbr,MATCH($AV72,Other_Category_Abbr,0)))*SUM(V72,AA72,AD72,AI72),"")</f>
        <v/>
      </c>
      <c r="AK72" s="89" t="str">
        <f>IFERROR(IF(ISNA(MATCH($AV72,Other_Category_Abbr,0)),INDEX(FGHG_List_Long_GWP,MATCH($AV72,FGHG_List_Long,0)),INDEX(GWP_Other_Abbr,MATCH($AV72,Other_Category_Abbr,0)))*(T72*(S72+U72)+W72*(Y72+X72)+AD72+AE72*(AF72+AG72)),"")</f>
        <v/>
      </c>
      <c r="AL72" s="90" t="str">
        <f t="shared" si="10"/>
        <v/>
      </c>
      <c r="AM72" s="91" t="str">
        <f t="shared" si="11"/>
        <v/>
      </c>
      <c r="AP72" s="92" t="b">
        <f t="shared" si="4"/>
        <v>0</v>
      </c>
      <c r="AQ72" s="92" t="str">
        <f t="shared" si="5"/>
        <v xml:space="preserve"> </v>
      </c>
      <c r="AR72" s="92" t="str">
        <f>IF(LEN(AQ72)=1,"",COUNTIF($AQ$19:AQ72,AQ72)=1)</f>
        <v/>
      </c>
      <c r="AS72" s="73"/>
      <c r="AT72" s="73"/>
      <c r="AU72" s="73"/>
      <c r="AV72" s="235" t="str">
        <f>IF($P72=Lists!$A$13,Lists!$A$29,IF($P72=Lists!$A$14,Lists!$A$30,$P72))</f>
        <v/>
      </c>
      <c r="AW72" s="73"/>
      <c r="AX72" s="73"/>
    </row>
    <row r="73" spans="2:50" x14ac:dyDescent="0.3">
      <c r="B73" s="137">
        <f t="shared" si="12"/>
        <v>55</v>
      </c>
      <c r="C73" s="24"/>
      <c r="D73" s="24"/>
      <c r="E73" s="24"/>
      <c r="F73" s="25"/>
      <c r="G73" s="24"/>
      <c r="H73" s="30"/>
      <c r="I73" s="24"/>
      <c r="J73" s="50" t="str">
        <f t="shared" si="0"/>
        <v/>
      </c>
      <c r="K73" s="30"/>
      <c r="L73" s="236"/>
      <c r="M73" s="30"/>
      <c r="N73" s="30"/>
      <c r="O73" s="46" t="str">
        <f t="shared" si="1"/>
        <v/>
      </c>
      <c r="P73" s="239" t="str">
        <f t="shared" si="6"/>
        <v/>
      </c>
      <c r="Q73" s="52" t="str">
        <f t="shared" si="7"/>
        <v/>
      </c>
      <c r="R73" s="127"/>
      <c r="S73" s="86"/>
      <c r="T73" s="127"/>
      <c r="U73" s="86"/>
      <c r="V73" s="87">
        <f t="shared" si="8"/>
        <v>0</v>
      </c>
      <c r="W73" s="130"/>
      <c r="X73" s="86"/>
      <c r="Y73" s="86"/>
      <c r="Z73" s="131"/>
      <c r="AA73" s="87">
        <f t="shared" si="9"/>
        <v>0</v>
      </c>
      <c r="AB73" s="127"/>
      <c r="AC73" s="86"/>
      <c r="AD73" s="87">
        <f t="shared" si="2"/>
        <v>0</v>
      </c>
      <c r="AE73" s="127"/>
      <c r="AF73" s="86"/>
      <c r="AG73" s="86"/>
      <c r="AH73" s="131"/>
      <c r="AI73" s="88">
        <f t="shared" si="3"/>
        <v>0</v>
      </c>
      <c r="AJ73" s="89" t="str">
        <f>IFERROR(IF(ISNA(MATCH($AV73,Other_Category_Abbr,0)),INDEX(FGHG_List_Long_GWP,MATCH($AV73,FGHG_List_Long,0)),INDEX(GWP_Other_Abbr,MATCH($AV73,Other_Category_Abbr,0)))*SUM(V73,AA73,AD73,AI73),"")</f>
        <v/>
      </c>
      <c r="AK73" s="89" t="str">
        <f>IFERROR(IF(ISNA(MATCH($AV73,Other_Category_Abbr,0)),INDEX(FGHG_List_Long_GWP,MATCH($AV73,FGHG_List_Long,0)),INDEX(GWP_Other_Abbr,MATCH($AV73,Other_Category_Abbr,0)))*(T73*(S73+U73)+W73*(Y73+X73)+AD73+AE73*(AF73+AG73)),"")</f>
        <v/>
      </c>
      <c r="AL73" s="90" t="str">
        <f t="shared" si="10"/>
        <v/>
      </c>
      <c r="AM73" s="91" t="str">
        <f t="shared" si="11"/>
        <v/>
      </c>
      <c r="AP73" s="92" t="b">
        <f t="shared" si="4"/>
        <v>0</v>
      </c>
      <c r="AQ73" s="92" t="str">
        <f t="shared" si="5"/>
        <v xml:space="preserve"> </v>
      </c>
      <c r="AR73" s="92" t="str">
        <f>IF(LEN(AQ73)=1,"",COUNTIF($AQ$19:AQ73,AQ73)=1)</f>
        <v/>
      </c>
      <c r="AS73" s="73"/>
      <c r="AT73" s="73"/>
      <c r="AU73" s="73"/>
      <c r="AV73" s="235" t="str">
        <f>IF($P73=Lists!$A$13,Lists!$A$29,IF($P73=Lists!$A$14,Lists!$A$30,$P73))</f>
        <v/>
      </c>
      <c r="AW73" s="73"/>
      <c r="AX73" s="73"/>
    </row>
    <row r="74" spans="2:50" x14ac:dyDescent="0.3">
      <c r="B74" s="137">
        <f t="shared" si="12"/>
        <v>56</v>
      </c>
      <c r="C74" s="24"/>
      <c r="D74" s="24"/>
      <c r="E74" s="24"/>
      <c r="F74" s="25"/>
      <c r="G74" s="24"/>
      <c r="H74" s="30"/>
      <c r="I74" s="24"/>
      <c r="J74" s="50" t="str">
        <f t="shared" si="0"/>
        <v/>
      </c>
      <c r="K74" s="30"/>
      <c r="L74" s="236"/>
      <c r="M74" s="30"/>
      <c r="N74" s="30"/>
      <c r="O74" s="46" t="str">
        <f t="shared" si="1"/>
        <v/>
      </c>
      <c r="P74" s="239" t="str">
        <f t="shared" si="6"/>
        <v/>
      </c>
      <c r="Q74" s="52" t="str">
        <f t="shared" si="7"/>
        <v/>
      </c>
      <c r="R74" s="127"/>
      <c r="S74" s="86"/>
      <c r="T74" s="127"/>
      <c r="U74" s="86"/>
      <c r="V74" s="87">
        <f t="shared" si="8"/>
        <v>0</v>
      </c>
      <c r="W74" s="130"/>
      <c r="X74" s="86"/>
      <c r="Y74" s="86"/>
      <c r="Z74" s="131"/>
      <c r="AA74" s="87">
        <f t="shared" si="9"/>
        <v>0</v>
      </c>
      <c r="AB74" s="127"/>
      <c r="AC74" s="86"/>
      <c r="AD74" s="87">
        <f t="shared" si="2"/>
        <v>0</v>
      </c>
      <c r="AE74" s="127"/>
      <c r="AF74" s="86"/>
      <c r="AG74" s="86"/>
      <c r="AH74" s="131"/>
      <c r="AI74" s="88">
        <f t="shared" si="3"/>
        <v>0</v>
      </c>
      <c r="AJ74" s="89" t="str">
        <f>IFERROR(IF(ISNA(MATCH($AV74,Other_Category_Abbr,0)),INDEX(FGHG_List_Long_GWP,MATCH($AV74,FGHG_List_Long,0)),INDEX(GWP_Other_Abbr,MATCH($AV74,Other_Category_Abbr,0)))*SUM(V74,AA74,AD74,AI74),"")</f>
        <v/>
      </c>
      <c r="AK74" s="89" t="str">
        <f>IFERROR(IF(ISNA(MATCH($AV74,Other_Category_Abbr,0)),INDEX(FGHG_List_Long_GWP,MATCH($AV74,FGHG_List_Long,0)),INDEX(GWP_Other_Abbr,MATCH($AV74,Other_Category_Abbr,0)))*(T74*(S74+U74)+W74*(Y74+X74)+AD74+AE74*(AF74+AG74)),"")</f>
        <v/>
      </c>
      <c r="AL74" s="90" t="str">
        <f t="shared" si="10"/>
        <v/>
      </c>
      <c r="AM74" s="91" t="str">
        <f t="shared" si="11"/>
        <v/>
      </c>
      <c r="AP74" s="92" t="b">
        <f t="shared" si="4"/>
        <v>0</v>
      </c>
      <c r="AQ74" s="92" t="str">
        <f t="shared" si="5"/>
        <v xml:space="preserve"> </v>
      </c>
      <c r="AR74" s="92" t="str">
        <f>IF(LEN(AQ74)=1,"",COUNTIF($AQ$19:AQ74,AQ74)=1)</f>
        <v/>
      </c>
      <c r="AS74" s="73"/>
      <c r="AT74" s="73"/>
      <c r="AU74" s="73"/>
      <c r="AV74" s="235" t="str">
        <f>IF($P74=Lists!$A$13,Lists!$A$29,IF($P74=Lists!$A$14,Lists!$A$30,$P74))</f>
        <v/>
      </c>
      <c r="AW74" s="73"/>
      <c r="AX74" s="73"/>
    </row>
    <row r="75" spans="2:50" x14ac:dyDescent="0.3">
      <c r="B75" s="137">
        <f t="shared" si="12"/>
        <v>57</v>
      </c>
      <c r="C75" s="24"/>
      <c r="D75" s="24"/>
      <c r="E75" s="24"/>
      <c r="F75" s="25"/>
      <c r="G75" s="24"/>
      <c r="H75" s="30"/>
      <c r="I75" s="24"/>
      <c r="J75" s="50" t="str">
        <f t="shared" si="0"/>
        <v/>
      </c>
      <c r="K75" s="30"/>
      <c r="L75" s="236"/>
      <c r="M75" s="30"/>
      <c r="N75" s="30"/>
      <c r="O75" s="46" t="str">
        <f t="shared" si="1"/>
        <v/>
      </c>
      <c r="P75" s="239" t="str">
        <f t="shared" si="6"/>
        <v/>
      </c>
      <c r="Q75" s="52" t="str">
        <f t="shared" si="7"/>
        <v/>
      </c>
      <c r="R75" s="127"/>
      <c r="S75" s="86"/>
      <c r="T75" s="127"/>
      <c r="U75" s="86"/>
      <c r="V75" s="87">
        <f t="shared" si="8"/>
        <v>0</v>
      </c>
      <c r="W75" s="130"/>
      <c r="X75" s="86"/>
      <c r="Y75" s="86"/>
      <c r="Z75" s="131"/>
      <c r="AA75" s="87">
        <f t="shared" si="9"/>
        <v>0</v>
      </c>
      <c r="AB75" s="127"/>
      <c r="AC75" s="86"/>
      <c r="AD75" s="87">
        <f t="shared" si="2"/>
        <v>0</v>
      </c>
      <c r="AE75" s="127"/>
      <c r="AF75" s="86"/>
      <c r="AG75" s="86"/>
      <c r="AH75" s="131"/>
      <c r="AI75" s="88">
        <f t="shared" si="3"/>
        <v>0</v>
      </c>
      <c r="AJ75" s="89" t="str">
        <f>IFERROR(IF(ISNA(MATCH($AV75,Other_Category_Abbr,0)),INDEX(FGHG_List_Long_GWP,MATCH($AV75,FGHG_List_Long,0)),INDEX(GWP_Other_Abbr,MATCH($AV75,Other_Category_Abbr,0)))*SUM(V75,AA75,AD75,AI75),"")</f>
        <v/>
      </c>
      <c r="AK75" s="89" t="str">
        <f>IFERROR(IF(ISNA(MATCH($AV75,Other_Category_Abbr,0)),INDEX(FGHG_List_Long_GWP,MATCH($AV75,FGHG_List_Long,0)),INDEX(GWP_Other_Abbr,MATCH($AV75,Other_Category_Abbr,0)))*(T75*(S75+U75)+W75*(Y75+X75)+AD75+AE75*(AF75+AG75)),"")</f>
        <v/>
      </c>
      <c r="AL75" s="90" t="str">
        <f t="shared" si="10"/>
        <v/>
      </c>
      <c r="AM75" s="91" t="str">
        <f t="shared" si="11"/>
        <v/>
      </c>
      <c r="AP75" s="92" t="b">
        <f t="shared" si="4"/>
        <v>0</v>
      </c>
      <c r="AQ75" s="92" t="str">
        <f t="shared" si="5"/>
        <v xml:space="preserve"> </v>
      </c>
      <c r="AR75" s="92" t="str">
        <f>IF(LEN(AQ75)=1,"",COUNTIF($AQ$19:AQ75,AQ75)=1)</f>
        <v/>
      </c>
      <c r="AS75" s="73"/>
      <c r="AT75" s="73"/>
      <c r="AU75" s="73"/>
      <c r="AV75" s="235" t="str">
        <f>IF($P75=Lists!$A$13,Lists!$A$29,IF($P75=Lists!$A$14,Lists!$A$30,$P75))</f>
        <v/>
      </c>
      <c r="AW75" s="73"/>
      <c r="AX75" s="73"/>
    </row>
    <row r="76" spans="2:50" x14ac:dyDescent="0.3">
      <c r="B76" s="137">
        <f t="shared" si="12"/>
        <v>58</v>
      </c>
      <c r="C76" s="24"/>
      <c r="D76" s="24"/>
      <c r="E76" s="24"/>
      <c r="F76" s="25"/>
      <c r="G76" s="24"/>
      <c r="H76" s="30"/>
      <c r="I76" s="24"/>
      <c r="J76" s="50" t="str">
        <f t="shared" si="0"/>
        <v/>
      </c>
      <c r="K76" s="30"/>
      <c r="L76" s="236"/>
      <c r="M76" s="30"/>
      <c r="N76" s="30"/>
      <c r="O76" s="46" t="str">
        <f t="shared" si="1"/>
        <v/>
      </c>
      <c r="P76" s="239" t="str">
        <f t="shared" si="6"/>
        <v/>
      </c>
      <c r="Q76" s="52" t="str">
        <f t="shared" si="7"/>
        <v/>
      </c>
      <c r="R76" s="127"/>
      <c r="S76" s="86"/>
      <c r="T76" s="127"/>
      <c r="U76" s="86"/>
      <c r="V76" s="87">
        <f t="shared" si="8"/>
        <v>0</v>
      </c>
      <c r="W76" s="130"/>
      <c r="X76" s="86"/>
      <c r="Y76" s="86"/>
      <c r="Z76" s="131"/>
      <c r="AA76" s="87">
        <f t="shared" si="9"/>
        <v>0</v>
      </c>
      <c r="AB76" s="127"/>
      <c r="AC76" s="86"/>
      <c r="AD76" s="87">
        <f t="shared" si="2"/>
        <v>0</v>
      </c>
      <c r="AE76" s="127"/>
      <c r="AF76" s="86"/>
      <c r="AG76" s="86"/>
      <c r="AH76" s="131"/>
      <c r="AI76" s="88">
        <f t="shared" si="3"/>
        <v>0</v>
      </c>
      <c r="AJ76" s="89" t="str">
        <f>IFERROR(IF(ISNA(MATCH($AV76,Other_Category_Abbr,0)),INDEX(FGHG_List_Long_GWP,MATCH($AV76,FGHG_List_Long,0)),INDEX(GWP_Other_Abbr,MATCH($AV76,Other_Category_Abbr,0)))*SUM(V76,AA76,AD76,AI76),"")</f>
        <v/>
      </c>
      <c r="AK76" s="89" t="str">
        <f>IFERROR(IF(ISNA(MATCH($AV76,Other_Category_Abbr,0)),INDEX(FGHG_List_Long_GWP,MATCH($AV76,FGHG_List_Long,0)),INDEX(GWP_Other_Abbr,MATCH($AV76,Other_Category_Abbr,0)))*(T76*(S76+U76)+W76*(Y76+X76)+AD76+AE76*(AF76+AG76)),"")</f>
        <v/>
      </c>
      <c r="AL76" s="90" t="str">
        <f t="shared" si="10"/>
        <v/>
      </c>
      <c r="AM76" s="91" t="str">
        <f t="shared" si="11"/>
        <v/>
      </c>
      <c r="AP76" s="92" t="b">
        <f t="shared" si="4"/>
        <v>0</v>
      </c>
      <c r="AQ76" s="92" t="str">
        <f t="shared" si="5"/>
        <v xml:space="preserve"> </v>
      </c>
      <c r="AR76" s="92" t="str">
        <f>IF(LEN(AQ76)=1,"",COUNTIF($AQ$19:AQ76,AQ76)=1)</f>
        <v/>
      </c>
      <c r="AS76" s="73"/>
      <c r="AT76" s="73"/>
      <c r="AU76" s="73"/>
      <c r="AV76" s="235" t="str">
        <f>IF($P76=Lists!$A$13,Lists!$A$29,IF($P76=Lists!$A$14,Lists!$A$30,$P76))</f>
        <v/>
      </c>
      <c r="AW76" s="73"/>
      <c r="AX76" s="73"/>
    </row>
    <row r="77" spans="2:50" x14ac:dyDescent="0.3">
      <c r="B77" s="137">
        <f t="shared" si="12"/>
        <v>59</v>
      </c>
      <c r="C77" s="24"/>
      <c r="D77" s="24"/>
      <c r="E77" s="24"/>
      <c r="F77" s="25"/>
      <c r="G77" s="24"/>
      <c r="H77" s="30"/>
      <c r="I77" s="24"/>
      <c r="J77" s="50" t="str">
        <f t="shared" si="0"/>
        <v/>
      </c>
      <c r="K77" s="30"/>
      <c r="L77" s="236"/>
      <c r="M77" s="30"/>
      <c r="N77" s="30"/>
      <c r="O77" s="46" t="str">
        <f t="shared" si="1"/>
        <v/>
      </c>
      <c r="P77" s="239" t="str">
        <f t="shared" si="6"/>
        <v/>
      </c>
      <c r="Q77" s="52" t="str">
        <f t="shared" si="7"/>
        <v/>
      </c>
      <c r="R77" s="127"/>
      <c r="S77" s="86"/>
      <c r="T77" s="127"/>
      <c r="U77" s="86"/>
      <c r="V77" s="87">
        <f t="shared" si="8"/>
        <v>0</v>
      </c>
      <c r="W77" s="130"/>
      <c r="X77" s="86"/>
      <c r="Y77" s="86"/>
      <c r="Z77" s="131"/>
      <c r="AA77" s="87">
        <f t="shared" si="9"/>
        <v>0</v>
      </c>
      <c r="AB77" s="127"/>
      <c r="AC77" s="86"/>
      <c r="AD77" s="87">
        <f t="shared" si="2"/>
        <v>0</v>
      </c>
      <c r="AE77" s="127"/>
      <c r="AF77" s="86"/>
      <c r="AG77" s="86"/>
      <c r="AH77" s="131"/>
      <c r="AI77" s="88">
        <f t="shared" si="3"/>
        <v>0</v>
      </c>
      <c r="AJ77" s="89" t="str">
        <f>IFERROR(IF(ISNA(MATCH($AV77,Other_Category_Abbr,0)),INDEX(FGHG_List_Long_GWP,MATCH($AV77,FGHG_List_Long,0)),INDEX(GWP_Other_Abbr,MATCH($AV77,Other_Category_Abbr,0)))*SUM(V77,AA77,AD77,AI77),"")</f>
        <v/>
      </c>
      <c r="AK77" s="89" t="str">
        <f>IFERROR(IF(ISNA(MATCH($AV77,Other_Category_Abbr,0)),INDEX(FGHG_List_Long_GWP,MATCH($AV77,FGHG_List_Long,0)),INDEX(GWP_Other_Abbr,MATCH($AV77,Other_Category_Abbr,0)))*(T77*(S77+U77)+W77*(Y77+X77)+AD77+AE77*(AF77+AG77)),"")</f>
        <v/>
      </c>
      <c r="AL77" s="90" t="str">
        <f t="shared" si="10"/>
        <v/>
      </c>
      <c r="AM77" s="91" t="str">
        <f t="shared" si="11"/>
        <v/>
      </c>
      <c r="AP77" s="92" t="b">
        <f t="shared" si="4"/>
        <v>0</v>
      </c>
      <c r="AQ77" s="92" t="str">
        <f t="shared" si="5"/>
        <v xml:space="preserve"> </v>
      </c>
      <c r="AR77" s="92" t="str">
        <f>IF(LEN(AQ77)=1,"",COUNTIF($AQ$19:AQ77,AQ77)=1)</f>
        <v/>
      </c>
      <c r="AS77" s="73"/>
      <c r="AT77" s="73"/>
      <c r="AU77" s="73"/>
      <c r="AV77" s="235" t="str">
        <f>IF($P77=Lists!$A$13,Lists!$A$29,IF($P77=Lists!$A$14,Lists!$A$30,$P77))</f>
        <v/>
      </c>
      <c r="AW77" s="73"/>
      <c r="AX77" s="73"/>
    </row>
    <row r="78" spans="2:50" x14ac:dyDescent="0.3">
      <c r="B78" s="137">
        <f t="shared" si="12"/>
        <v>60</v>
      </c>
      <c r="C78" s="24"/>
      <c r="D78" s="24"/>
      <c r="E78" s="24"/>
      <c r="F78" s="25"/>
      <c r="G78" s="24"/>
      <c r="H78" s="30"/>
      <c r="I78" s="24"/>
      <c r="J78" s="50" t="str">
        <f t="shared" si="0"/>
        <v/>
      </c>
      <c r="K78" s="30"/>
      <c r="L78" s="236"/>
      <c r="M78" s="30"/>
      <c r="N78" s="30"/>
      <c r="O78" s="46" t="str">
        <f t="shared" si="1"/>
        <v/>
      </c>
      <c r="P78" s="239" t="str">
        <f t="shared" si="6"/>
        <v/>
      </c>
      <c r="Q78" s="52" t="str">
        <f t="shared" si="7"/>
        <v/>
      </c>
      <c r="R78" s="127"/>
      <c r="S78" s="86"/>
      <c r="T78" s="127"/>
      <c r="U78" s="86"/>
      <c r="V78" s="87">
        <f t="shared" si="8"/>
        <v>0</v>
      </c>
      <c r="W78" s="130"/>
      <c r="X78" s="86"/>
      <c r="Y78" s="86"/>
      <c r="Z78" s="131"/>
      <c r="AA78" s="87">
        <f t="shared" si="9"/>
        <v>0</v>
      </c>
      <c r="AB78" s="127"/>
      <c r="AC78" s="86"/>
      <c r="AD78" s="87">
        <f t="shared" si="2"/>
        <v>0</v>
      </c>
      <c r="AE78" s="127"/>
      <c r="AF78" s="86"/>
      <c r="AG78" s="86"/>
      <c r="AH78" s="131"/>
      <c r="AI78" s="88">
        <f t="shared" si="3"/>
        <v>0</v>
      </c>
      <c r="AJ78" s="89" t="str">
        <f>IFERROR(IF(ISNA(MATCH($AV78,Other_Category_Abbr,0)),INDEX(FGHG_List_Long_GWP,MATCH($AV78,FGHG_List_Long,0)),INDEX(GWP_Other_Abbr,MATCH($AV78,Other_Category_Abbr,0)))*SUM(V78,AA78,AD78,AI78),"")</f>
        <v/>
      </c>
      <c r="AK78" s="89" t="str">
        <f>IFERROR(IF(ISNA(MATCH($AV78,Other_Category_Abbr,0)),INDEX(FGHG_List_Long_GWP,MATCH($AV78,FGHG_List_Long,0)),INDEX(GWP_Other_Abbr,MATCH($AV78,Other_Category_Abbr,0)))*(T78*(S78+U78)+W78*(Y78+X78)+AD78+AE78*(AF78+AG78)),"")</f>
        <v/>
      </c>
      <c r="AL78" s="90" t="str">
        <f t="shared" si="10"/>
        <v/>
      </c>
      <c r="AM78" s="91" t="str">
        <f t="shared" si="11"/>
        <v/>
      </c>
      <c r="AP78" s="92" t="b">
        <f t="shared" si="4"/>
        <v>0</v>
      </c>
      <c r="AQ78" s="92" t="str">
        <f t="shared" si="5"/>
        <v xml:space="preserve"> </v>
      </c>
      <c r="AR78" s="92" t="str">
        <f>IF(LEN(AQ78)=1,"",COUNTIF($AQ$19:AQ78,AQ78)=1)</f>
        <v/>
      </c>
      <c r="AS78" s="73"/>
      <c r="AT78" s="73"/>
      <c r="AU78" s="73"/>
      <c r="AV78" s="235" t="str">
        <f>IF($P78=Lists!$A$13,Lists!$A$29,IF($P78=Lists!$A$14,Lists!$A$30,$P78))</f>
        <v/>
      </c>
      <c r="AW78" s="73"/>
      <c r="AX78" s="73"/>
    </row>
    <row r="79" spans="2:50" x14ac:dyDescent="0.3">
      <c r="B79" s="137">
        <f t="shared" si="12"/>
        <v>61</v>
      </c>
      <c r="C79" s="24"/>
      <c r="D79" s="24"/>
      <c r="E79" s="24"/>
      <c r="F79" s="25"/>
      <c r="G79" s="24"/>
      <c r="H79" s="30"/>
      <c r="I79" s="24"/>
      <c r="J79" s="50" t="str">
        <f t="shared" si="0"/>
        <v/>
      </c>
      <c r="K79" s="30"/>
      <c r="L79" s="236"/>
      <c r="M79" s="30"/>
      <c r="N79" s="30"/>
      <c r="O79" s="46" t="str">
        <f t="shared" si="1"/>
        <v/>
      </c>
      <c r="P79" s="239" t="str">
        <f t="shared" si="6"/>
        <v/>
      </c>
      <c r="Q79" s="52" t="str">
        <f t="shared" si="7"/>
        <v/>
      </c>
      <c r="R79" s="127"/>
      <c r="S79" s="86"/>
      <c r="T79" s="127"/>
      <c r="U79" s="86"/>
      <c r="V79" s="87">
        <f t="shared" si="8"/>
        <v>0</v>
      </c>
      <c r="W79" s="130"/>
      <c r="X79" s="86"/>
      <c r="Y79" s="86"/>
      <c r="Z79" s="131"/>
      <c r="AA79" s="87">
        <f t="shared" si="9"/>
        <v>0</v>
      </c>
      <c r="AB79" s="127"/>
      <c r="AC79" s="86"/>
      <c r="AD79" s="87">
        <f t="shared" si="2"/>
        <v>0</v>
      </c>
      <c r="AE79" s="127"/>
      <c r="AF79" s="86"/>
      <c r="AG79" s="86"/>
      <c r="AH79" s="131"/>
      <c r="AI79" s="88">
        <f t="shared" si="3"/>
        <v>0</v>
      </c>
      <c r="AJ79" s="89" t="str">
        <f>IFERROR(IF(ISNA(MATCH($AV79,Other_Category_Abbr,0)),INDEX(FGHG_List_Long_GWP,MATCH($AV79,FGHG_List_Long,0)),INDEX(GWP_Other_Abbr,MATCH($AV79,Other_Category_Abbr,0)))*SUM(V79,AA79,AD79,AI79),"")</f>
        <v/>
      </c>
      <c r="AK79" s="89" t="str">
        <f>IFERROR(IF(ISNA(MATCH($AV79,Other_Category_Abbr,0)),INDEX(FGHG_List_Long_GWP,MATCH($AV79,FGHG_List_Long,0)),INDEX(GWP_Other_Abbr,MATCH($AV79,Other_Category_Abbr,0)))*(T79*(S79+U79)+W79*(Y79+X79)+AD79+AE79*(AF79+AG79)),"")</f>
        <v/>
      </c>
      <c r="AL79" s="90" t="str">
        <f t="shared" si="10"/>
        <v/>
      </c>
      <c r="AM79" s="91" t="str">
        <f t="shared" si="11"/>
        <v/>
      </c>
      <c r="AP79" s="92" t="b">
        <f t="shared" si="4"/>
        <v>0</v>
      </c>
      <c r="AQ79" s="92" t="str">
        <f t="shared" si="5"/>
        <v xml:space="preserve"> </v>
      </c>
      <c r="AR79" s="92" t="str">
        <f>IF(LEN(AQ79)=1,"",COUNTIF($AQ$19:AQ79,AQ79)=1)</f>
        <v/>
      </c>
      <c r="AS79" s="73"/>
      <c r="AT79" s="73"/>
      <c r="AU79" s="73"/>
      <c r="AV79" s="235" t="str">
        <f>IF($P79=Lists!$A$13,Lists!$A$29,IF($P79=Lists!$A$14,Lists!$A$30,$P79))</f>
        <v/>
      </c>
      <c r="AW79" s="73"/>
      <c r="AX79" s="73"/>
    </row>
    <row r="80" spans="2:50" x14ac:dyDescent="0.3">
      <c r="B80" s="137">
        <f t="shared" si="12"/>
        <v>62</v>
      </c>
      <c r="C80" s="24"/>
      <c r="D80" s="24"/>
      <c r="E80" s="24"/>
      <c r="F80" s="25"/>
      <c r="G80" s="24"/>
      <c r="H80" s="30"/>
      <c r="I80" s="24"/>
      <c r="J80" s="50" t="str">
        <f t="shared" si="0"/>
        <v/>
      </c>
      <c r="K80" s="30"/>
      <c r="L80" s="236"/>
      <c r="M80" s="30"/>
      <c r="N80" s="30"/>
      <c r="O80" s="46" t="str">
        <f t="shared" si="1"/>
        <v/>
      </c>
      <c r="P80" s="239" t="str">
        <f t="shared" si="6"/>
        <v/>
      </c>
      <c r="Q80" s="52" t="str">
        <f t="shared" si="7"/>
        <v/>
      </c>
      <c r="R80" s="127"/>
      <c r="S80" s="86"/>
      <c r="T80" s="127"/>
      <c r="U80" s="86"/>
      <c r="V80" s="87">
        <f t="shared" si="8"/>
        <v>0</v>
      </c>
      <c r="W80" s="130"/>
      <c r="X80" s="86"/>
      <c r="Y80" s="86"/>
      <c r="Z80" s="131"/>
      <c r="AA80" s="87">
        <f t="shared" si="9"/>
        <v>0</v>
      </c>
      <c r="AB80" s="127"/>
      <c r="AC80" s="86"/>
      <c r="AD80" s="87">
        <f t="shared" si="2"/>
        <v>0</v>
      </c>
      <c r="AE80" s="127"/>
      <c r="AF80" s="86"/>
      <c r="AG80" s="86"/>
      <c r="AH80" s="131"/>
      <c r="AI80" s="88">
        <f t="shared" si="3"/>
        <v>0</v>
      </c>
      <c r="AJ80" s="89" t="str">
        <f>IFERROR(IF(ISNA(MATCH($AV80,Other_Category_Abbr,0)),INDEX(FGHG_List_Long_GWP,MATCH($AV80,FGHG_List_Long,0)),INDEX(GWP_Other_Abbr,MATCH($AV80,Other_Category_Abbr,0)))*SUM(V80,AA80,AD80,AI80),"")</f>
        <v/>
      </c>
      <c r="AK80" s="89" t="str">
        <f>IFERROR(IF(ISNA(MATCH($AV80,Other_Category_Abbr,0)),INDEX(FGHG_List_Long_GWP,MATCH($AV80,FGHG_List_Long,0)),INDEX(GWP_Other_Abbr,MATCH($AV80,Other_Category_Abbr,0)))*(T80*(S80+U80)+W80*(Y80+X80)+AD80+AE80*(AF80+AG80)),"")</f>
        <v/>
      </c>
      <c r="AL80" s="90" t="str">
        <f t="shared" si="10"/>
        <v/>
      </c>
      <c r="AM80" s="91" t="str">
        <f t="shared" si="11"/>
        <v/>
      </c>
      <c r="AP80" s="92" t="b">
        <f t="shared" si="4"/>
        <v>0</v>
      </c>
      <c r="AQ80" s="92" t="str">
        <f t="shared" si="5"/>
        <v xml:space="preserve"> </v>
      </c>
      <c r="AR80" s="92" t="str">
        <f>IF(LEN(AQ80)=1,"",COUNTIF($AQ$19:AQ80,AQ80)=1)</f>
        <v/>
      </c>
      <c r="AS80" s="73"/>
      <c r="AT80" s="73"/>
      <c r="AU80" s="73"/>
      <c r="AV80" s="235" t="str">
        <f>IF($P80=Lists!$A$13,Lists!$A$29,IF($P80=Lists!$A$14,Lists!$A$30,$P80))</f>
        <v/>
      </c>
      <c r="AW80" s="73"/>
      <c r="AX80" s="73"/>
    </row>
    <row r="81" spans="2:50" x14ac:dyDescent="0.3">
      <c r="B81" s="137">
        <f t="shared" si="12"/>
        <v>63</v>
      </c>
      <c r="C81" s="24"/>
      <c r="D81" s="24"/>
      <c r="E81" s="24"/>
      <c r="F81" s="25"/>
      <c r="G81" s="24"/>
      <c r="H81" s="30"/>
      <c r="I81" s="24"/>
      <c r="J81" s="50" t="str">
        <f t="shared" si="0"/>
        <v/>
      </c>
      <c r="K81" s="30"/>
      <c r="L81" s="236"/>
      <c r="M81" s="30"/>
      <c r="N81" s="30"/>
      <c r="O81" s="46" t="str">
        <f t="shared" si="1"/>
        <v/>
      </c>
      <c r="P81" s="239" t="str">
        <f t="shared" si="6"/>
        <v/>
      </c>
      <c r="Q81" s="52" t="str">
        <f t="shared" si="7"/>
        <v/>
      </c>
      <c r="R81" s="127"/>
      <c r="S81" s="86"/>
      <c r="T81" s="127"/>
      <c r="U81" s="86"/>
      <c r="V81" s="87">
        <f t="shared" si="8"/>
        <v>0</v>
      </c>
      <c r="W81" s="130"/>
      <c r="X81" s="86"/>
      <c r="Y81" s="86"/>
      <c r="Z81" s="131"/>
      <c r="AA81" s="87">
        <f t="shared" si="9"/>
        <v>0</v>
      </c>
      <c r="AB81" s="127"/>
      <c r="AC81" s="86"/>
      <c r="AD81" s="87">
        <f t="shared" si="2"/>
        <v>0</v>
      </c>
      <c r="AE81" s="127"/>
      <c r="AF81" s="86"/>
      <c r="AG81" s="86"/>
      <c r="AH81" s="131"/>
      <c r="AI81" s="88">
        <f t="shared" si="3"/>
        <v>0</v>
      </c>
      <c r="AJ81" s="89" t="str">
        <f>IFERROR(IF(ISNA(MATCH($AV81,Other_Category_Abbr,0)),INDEX(FGHG_List_Long_GWP,MATCH($AV81,FGHG_List_Long,0)),INDEX(GWP_Other_Abbr,MATCH($AV81,Other_Category_Abbr,0)))*SUM(V81,AA81,AD81,AI81),"")</f>
        <v/>
      </c>
      <c r="AK81" s="89" t="str">
        <f>IFERROR(IF(ISNA(MATCH($AV81,Other_Category_Abbr,0)),INDEX(FGHG_List_Long_GWP,MATCH($AV81,FGHG_List_Long,0)),INDEX(GWP_Other_Abbr,MATCH($AV81,Other_Category_Abbr,0)))*(T81*(S81+U81)+W81*(Y81+X81)+AD81+AE81*(AF81+AG81)),"")</f>
        <v/>
      </c>
      <c r="AL81" s="90" t="str">
        <f t="shared" si="10"/>
        <v/>
      </c>
      <c r="AM81" s="91" t="str">
        <f t="shared" si="11"/>
        <v/>
      </c>
      <c r="AP81" s="92" t="b">
        <f t="shared" si="4"/>
        <v>0</v>
      </c>
      <c r="AQ81" s="92" t="str">
        <f t="shared" si="5"/>
        <v xml:space="preserve"> </v>
      </c>
      <c r="AR81" s="92" t="str">
        <f>IF(LEN(AQ81)=1,"",COUNTIF($AQ$19:AQ81,AQ81)=1)</f>
        <v/>
      </c>
      <c r="AS81" s="73"/>
      <c r="AT81" s="73"/>
      <c r="AU81" s="73"/>
      <c r="AV81" s="235" t="str">
        <f>IF($P81=Lists!$A$13,Lists!$A$29,IF($P81=Lists!$A$14,Lists!$A$30,$P81))</f>
        <v/>
      </c>
      <c r="AW81" s="73"/>
      <c r="AX81" s="73"/>
    </row>
    <row r="82" spans="2:50" x14ac:dyDescent="0.3">
      <c r="B82" s="137">
        <f t="shared" si="12"/>
        <v>64</v>
      </c>
      <c r="C82" s="24"/>
      <c r="D82" s="24"/>
      <c r="E82" s="24"/>
      <c r="F82" s="25"/>
      <c r="G82" s="24"/>
      <c r="H82" s="30"/>
      <c r="I82" s="24"/>
      <c r="J82" s="50" t="str">
        <f t="shared" si="0"/>
        <v/>
      </c>
      <c r="K82" s="30"/>
      <c r="L82" s="236"/>
      <c r="M82" s="30"/>
      <c r="N82" s="30"/>
      <c r="O82" s="46" t="str">
        <f t="shared" si="1"/>
        <v/>
      </c>
      <c r="P82" s="239" t="str">
        <f t="shared" si="6"/>
        <v/>
      </c>
      <c r="Q82" s="52" t="str">
        <f t="shared" si="7"/>
        <v/>
      </c>
      <c r="R82" s="127"/>
      <c r="S82" s="86"/>
      <c r="T82" s="127"/>
      <c r="U82" s="86"/>
      <c r="V82" s="87">
        <f t="shared" si="8"/>
        <v>0</v>
      </c>
      <c r="W82" s="130"/>
      <c r="X82" s="86"/>
      <c r="Y82" s="86"/>
      <c r="Z82" s="131"/>
      <c r="AA82" s="87">
        <f t="shared" si="9"/>
        <v>0</v>
      </c>
      <c r="AB82" s="127"/>
      <c r="AC82" s="86"/>
      <c r="AD82" s="87">
        <f t="shared" si="2"/>
        <v>0</v>
      </c>
      <c r="AE82" s="127"/>
      <c r="AF82" s="86"/>
      <c r="AG82" s="86"/>
      <c r="AH82" s="131"/>
      <c r="AI82" s="88">
        <f t="shared" si="3"/>
        <v>0</v>
      </c>
      <c r="AJ82" s="89" t="str">
        <f>IFERROR(IF(ISNA(MATCH($AV82,Other_Category_Abbr,0)),INDEX(FGHG_List_Long_GWP,MATCH($AV82,FGHG_List_Long,0)),INDEX(GWP_Other_Abbr,MATCH($AV82,Other_Category_Abbr,0)))*SUM(V82,AA82,AD82,AI82),"")</f>
        <v/>
      </c>
      <c r="AK82" s="89" t="str">
        <f>IFERROR(IF(ISNA(MATCH($AV82,Other_Category_Abbr,0)),INDEX(FGHG_List_Long_GWP,MATCH($AV82,FGHG_List_Long,0)),INDEX(GWP_Other_Abbr,MATCH($AV82,Other_Category_Abbr,0)))*(T82*(S82+U82)+W82*(Y82+X82)+AD82+AE82*(AF82+AG82)),"")</f>
        <v/>
      </c>
      <c r="AL82" s="90" t="str">
        <f t="shared" si="10"/>
        <v/>
      </c>
      <c r="AM82" s="91" t="str">
        <f t="shared" si="11"/>
        <v/>
      </c>
      <c r="AP82" s="92" t="b">
        <f t="shared" si="4"/>
        <v>0</v>
      </c>
      <c r="AQ82" s="92" t="str">
        <f t="shared" si="5"/>
        <v xml:space="preserve"> </v>
      </c>
      <c r="AR82" s="92" t="str">
        <f>IF(LEN(AQ82)=1,"",COUNTIF($AQ$19:AQ82,AQ82)=1)</f>
        <v/>
      </c>
      <c r="AS82" s="73"/>
      <c r="AT82" s="73"/>
      <c r="AU82" s="73"/>
      <c r="AV82" s="235" t="str">
        <f>IF($P82=Lists!$A$13,Lists!$A$29,IF($P82=Lists!$A$14,Lists!$A$30,$P82))</f>
        <v/>
      </c>
      <c r="AW82" s="73"/>
      <c r="AX82" s="73"/>
    </row>
    <row r="83" spans="2:50" x14ac:dyDescent="0.3">
      <c r="B83" s="137">
        <f t="shared" si="12"/>
        <v>65</v>
      </c>
      <c r="C83" s="24"/>
      <c r="D83" s="24"/>
      <c r="E83" s="24"/>
      <c r="F83" s="25"/>
      <c r="G83" s="24"/>
      <c r="H83" s="30"/>
      <c r="I83" s="24"/>
      <c r="J83" s="50" t="str">
        <f t="shared" ref="J83:J146" si="13">IFERROR(INDEX(CASRN,MATCH($I83,FGHG_List_Long,0)),"")</f>
        <v/>
      </c>
      <c r="K83" s="30"/>
      <c r="L83" s="236"/>
      <c r="M83" s="30"/>
      <c r="N83" s="30"/>
      <c r="O83" s="46" t="str">
        <f t="shared" ref="O83:O146" si="14">IF(ISBLANK(I83),"",IF(I83="Other f-GHG chemical not listed",K83,I83))</f>
        <v/>
      </c>
      <c r="P83" s="239" t="str">
        <f t="shared" si="6"/>
        <v/>
      </c>
      <c r="Q83" s="52" t="str">
        <f t="shared" si="7"/>
        <v/>
      </c>
      <c r="R83" s="127"/>
      <c r="S83" s="86"/>
      <c r="T83" s="127"/>
      <c r="U83" s="86"/>
      <c r="V83" s="87">
        <f t="shared" si="8"/>
        <v>0</v>
      </c>
      <c r="W83" s="130"/>
      <c r="X83" s="86"/>
      <c r="Y83" s="86"/>
      <c r="Z83" s="131"/>
      <c r="AA83" s="87">
        <f t="shared" si="9"/>
        <v>0</v>
      </c>
      <c r="AB83" s="127"/>
      <c r="AC83" s="86"/>
      <c r="AD83" s="87">
        <f t="shared" si="2"/>
        <v>0</v>
      </c>
      <c r="AE83" s="127"/>
      <c r="AF83" s="86"/>
      <c r="AG83" s="86"/>
      <c r="AH83" s="131"/>
      <c r="AI83" s="88">
        <f t="shared" si="3"/>
        <v>0</v>
      </c>
      <c r="AJ83" s="89" t="str">
        <f>IFERROR(IF(ISNA(MATCH($AV83,Other_Category_Abbr,0)),INDEX(FGHG_List_Long_GWP,MATCH($AV83,FGHG_List_Long,0)),INDEX(GWP_Other_Abbr,MATCH($AV83,Other_Category_Abbr,0)))*SUM(V83,AA83,AD83,AI83),"")</f>
        <v/>
      </c>
      <c r="AK83" s="89" t="str">
        <f>IFERROR(IF(ISNA(MATCH($AV83,Other_Category_Abbr,0)),INDEX(FGHG_List_Long_GWP,MATCH($AV83,FGHG_List_Long,0)),INDEX(GWP_Other_Abbr,MATCH($AV83,Other_Category_Abbr,0)))*(T83*(S83+U83)+W83*(Y83+X83)+AD83+AE83*(AF83+AG83)),"")</f>
        <v/>
      </c>
      <c r="AL83" s="90" t="str">
        <f t="shared" si="10"/>
        <v/>
      </c>
      <c r="AM83" s="91" t="str">
        <f t="shared" si="11"/>
        <v/>
      </c>
      <c r="AP83" s="92" t="b">
        <f t="shared" ref="AP83:AP146" si="15">IF(AND(F83="EF Method (L21 or L22)",G83="Yes",H83="No"),"Eq. L-21",IF(AND(F83="EF Method (L21 or L22)",G83="Yes",H83="Yes"),"Eq. L-22",IF(AND(F83="EF Method (L21 or L22)",G83="No"),"Eq. L-22",IF(AND(F83="ECF Method (L26 or L27)",G83="Yes"),"Eq. L-27",IF(AND(F83="ECF Method (L26 or L27)",G83="No"),"Eq. L-26")))))</f>
        <v>0</v>
      </c>
      <c r="AQ83" s="92" t="str">
        <f t="shared" ref="AQ83:AQ146" si="16">C83&amp;" "&amp;O83</f>
        <v xml:space="preserve"> </v>
      </c>
      <c r="AR83" s="92" t="str">
        <f>IF(LEN(AQ83)=1,"",COUNTIF($AQ$19:AQ83,AQ83)=1)</f>
        <v/>
      </c>
      <c r="AS83" s="73"/>
      <c r="AT83" s="73"/>
      <c r="AU83" s="73"/>
      <c r="AV83" s="235" t="str">
        <f>IF($P83=Lists!$A$13,Lists!$A$29,IF($P83=Lists!$A$14,Lists!$A$30,$P83))</f>
        <v/>
      </c>
      <c r="AW83" s="73"/>
      <c r="AX83" s="73"/>
    </row>
    <row r="84" spans="2:50" x14ac:dyDescent="0.3">
      <c r="B84" s="137">
        <f t="shared" si="12"/>
        <v>66</v>
      </c>
      <c r="C84" s="24"/>
      <c r="D84" s="24"/>
      <c r="E84" s="24"/>
      <c r="F84" s="25"/>
      <c r="G84" s="24"/>
      <c r="H84" s="30"/>
      <c r="I84" s="24"/>
      <c r="J84" s="50" t="str">
        <f t="shared" si="13"/>
        <v/>
      </c>
      <c r="K84" s="30"/>
      <c r="L84" s="236"/>
      <c r="M84" s="30"/>
      <c r="N84" s="30"/>
      <c r="O84" s="46" t="str">
        <f t="shared" si="14"/>
        <v/>
      </c>
      <c r="P84" s="239" t="str">
        <f t="shared" ref="P84:P147" si="17">IF(ISBLANK(I84),"",IF(I84="Other f-GHG chemical not listed",N84,I84))</f>
        <v/>
      </c>
      <c r="Q84" s="52" t="str">
        <f t="shared" ref="Q84:Q147" si="18">IF(ISBLANK(I84),"",IF(I84="Other f-GHG chemical not listed",L84,J84))</f>
        <v/>
      </c>
      <c r="R84" s="127"/>
      <c r="S84" s="86"/>
      <c r="T84" s="127"/>
      <c r="U84" s="86"/>
      <c r="V84" s="87">
        <f t="shared" ref="V84:V147" si="19">+(R84*S84)+(T84*U84)</f>
        <v>0</v>
      </c>
      <c r="W84" s="130"/>
      <c r="X84" s="86"/>
      <c r="Y84" s="86"/>
      <c r="Z84" s="131"/>
      <c r="AA84" s="87">
        <f t="shared" ref="AA84:AA147" si="20">+W84*(X84+Y84*(1-Z84))</f>
        <v>0</v>
      </c>
      <c r="AB84" s="127"/>
      <c r="AC84" s="86"/>
      <c r="AD84" s="87">
        <f t="shared" ref="AD84:AD147" si="21">+(AB84*AC84)</f>
        <v>0</v>
      </c>
      <c r="AE84" s="127"/>
      <c r="AF84" s="86"/>
      <c r="AG84" s="86"/>
      <c r="AH84" s="131"/>
      <c r="AI84" s="88">
        <f t="shared" ref="AI84:AI147" si="22">+AE84*(AF84+AG84*(1-AH84))</f>
        <v>0</v>
      </c>
      <c r="AJ84" s="89" t="str">
        <f>IFERROR(IF(ISNA(MATCH($AV84,Other_Category_Abbr,0)),INDEX(FGHG_List_Long_GWP,MATCH($AV84,FGHG_List_Long,0)),INDEX(GWP_Other_Abbr,MATCH($AV84,Other_Category_Abbr,0)))*SUM(V84,AA84,AD84,AI84),"")</f>
        <v/>
      </c>
      <c r="AK84" s="89" t="str">
        <f>IFERROR(IF(ISNA(MATCH($AV84,Other_Category_Abbr,0)),INDEX(FGHG_List_Long_GWP,MATCH($AV84,FGHG_List_Long,0)),INDEX(GWP_Other_Abbr,MATCH($AV84,Other_Category_Abbr,0)))*(T84*(S84+U84)+W84*(Y84+X84)+AD84+AE84*(AF84+AG84)),"")</f>
        <v/>
      </c>
      <c r="AL84" s="90" t="str">
        <f t="shared" ref="AL84:AL147" si="23">IFERROR(1-(SUMIF($C$19:$C$3718,C84,$AJ$19:$AJ$3718)/SUMIF($C$19:$C$3718,C84,$AK$19:$AK$3718)),"")</f>
        <v/>
      </c>
      <c r="AM84" s="91" t="str">
        <f t="shared" ref="AM84:AM147" si="24">IF(LEN(AL84)&lt;1,"",IF(AND(AL84&gt;=$BA$19,AL84&lt;$BB$19),$AZ$19,IF(AND(AL84&gt;=$BA$20,AL84&lt;$BB$20),$AZ$20,IF(AND(AL84&gt;=$BA$21,AL84&lt;$BB$21),$AZ$21,IF(AND(AL84&gt;=$BA$22,AL84&lt;=$BB$22),$AZ$22,"Check")))))</f>
        <v/>
      </c>
      <c r="AP84" s="92" t="b">
        <f t="shared" si="15"/>
        <v>0</v>
      </c>
      <c r="AQ84" s="92" t="str">
        <f t="shared" si="16"/>
        <v xml:space="preserve"> </v>
      </c>
      <c r="AR84" s="92" t="str">
        <f>IF(LEN(AQ84)=1,"",COUNTIF($AQ$19:AQ84,AQ84)=1)</f>
        <v/>
      </c>
      <c r="AS84" s="73"/>
      <c r="AT84" s="73"/>
      <c r="AU84" s="73"/>
      <c r="AV84" s="235" t="str">
        <f>IF($P84=Lists!$A$13,Lists!$A$29,IF($P84=Lists!$A$14,Lists!$A$30,$P84))</f>
        <v/>
      </c>
      <c r="AW84" s="73"/>
      <c r="AX84" s="73"/>
    </row>
    <row r="85" spans="2:50" x14ac:dyDescent="0.3">
      <c r="B85" s="137">
        <f t="shared" ref="B85:B148" si="25">1+B84</f>
        <v>67</v>
      </c>
      <c r="C85" s="24"/>
      <c r="D85" s="24"/>
      <c r="E85" s="24"/>
      <c r="F85" s="25"/>
      <c r="G85" s="24"/>
      <c r="H85" s="30"/>
      <c r="I85" s="24"/>
      <c r="J85" s="50" t="str">
        <f t="shared" si="13"/>
        <v/>
      </c>
      <c r="K85" s="30"/>
      <c r="L85" s="236"/>
      <c r="M85" s="30"/>
      <c r="N85" s="30"/>
      <c r="O85" s="46" t="str">
        <f t="shared" si="14"/>
        <v/>
      </c>
      <c r="P85" s="239" t="str">
        <f t="shared" si="17"/>
        <v/>
      </c>
      <c r="Q85" s="52" t="str">
        <f t="shared" si="18"/>
        <v/>
      </c>
      <c r="R85" s="127"/>
      <c r="S85" s="86"/>
      <c r="T85" s="127"/>
      <c r="U85" s="86"/>
      <c r="V85" s="87">
        <f t="shared" si="19"/>
        <v>0</v>
      </c>
      <c r="W85" s="130"/>
      <c r="X85" s="86"/>
      <c r="Y85" s="86"/>
      <c r="Z85" s="131"/>
      <c r="AA85" s="87">
        <f t="shared" si="20"/>
        <v>0</v>
      </c>
      <c r="AB85" s="127"/>
      <c r="AC85" s="86"/>
      <c r="AD85" s="87">
        <f t="shared" si="21"/>
        <v>0</v>
      </c>
      <c r="AE85" s="127"/>
      <c r="AF85" s="86"/>
      <c r="AG85" s="86"/>
      <c r="AH85" s="131"/>
      <c r="AI85" s="88">
        <f t="shared" si="22"/>
        <v>0</v>
      </c>
      <c r="AJ85" s="89" t="str">
        <f>IFERROR(IF(ISNA(MATCH($AV85,Other_Category_Abbr,0)),INDEX(FGHG_List_Long_GWP,MATCH($AV85,FGHG_List_Long,0)),INDEX(GWP_Other_Abbr,MATCH($AV85,Other_Category_Abbr,0)))*SUM(V85,AA85,AD85,AI85),"")</f>
        <v/>
      </c>
      <c r="AK85" s="89" t="str">
        <f>IFERROR(IF(ISNA(MATCH($AV85,Other_Category_Abbr,0)),INDEX(FGHG_List_Long_GWP,MATCH($AV85,FGHG_List_Long,0)),INDEX(GWP_Other_Abbr,MATCH($AV85,Other_Category_Abbr,0)))*(T85*(S85+U85)+W85*(Y85+X85)+AD85+AE85*(AF85+AG85)),"")</f>
        <v/>
      </c>
      <c r="AL85" s="90" t="str">
        <f t="shared" si="23"/>
        <v/>
      </c>
      <c r="AM85" s="91" t="str">
        <f t="shared" si="24"/>
        <v/>
      </c>
      <c r="AP85" s="92" t="b">
        <f t="shared" si="15"/>
        <v>0</v>
      </c>
      <c r="AQ85" s="92" t="str">
        <f t="shared" si="16"/>
        <v xml:space="preserve"> </v>
      </c>
      <c r="AR85" s="92" t="str">
        <f>IF(LEN(AQ85)=1,"",COUNTIF($AQ$19:AQ85,AQ85)=1)</f>
        <v/>
      </c>
      <c r="AS85" s="73"/>
      <c r="AT85" s="73"/>
      <c r="AU85" s="73"/>
      <c r="AV85" s="235" t="str">
        <f>IF($P85=Lists!$A$13,Lists!$A$29,IF($P85=Lists!$A$14,Lists!$A$30,$P85))</f>
        <v/>
      </c>
      <c r="AW85" s="73"/>
      <c r="AX85" s="73"/>
    </row>
    <row r="86" spans="2:50" x14ac:dyDescent="0.3">
      <c r="B86" s="137">
        <f t="shared" si="25"/>
        <v>68</v>
      </c>
      <c r="C86" s="24"/>
      <c r="D86" s="24"/>
      <c r="E86" s="24"/>
      <c r="F86" s="25"/>
      <c r="G86" s="24"/>
      <c r="H86" s="30"/>
      <c r="I86" s="24"/>
      <c r="J86" s="50" t="str">
        <f t="shared" si="13"/>
        <v/>
      </c>
      <c r="K86" s="30"/>
      <c r="L86" s="236"/>
      <c r="M86" s="30"/>
      <c r="N86" s="30"/>
      <c r="O86" s="46" t="str">
        <f t="shared" si="14"/>
        <v/>
      </c>
      <c r="P86" s="239" t="str">
        <f t="shared" si="17"/>
        <v/>
      </c>
      <c r="Q86" s="52" t="str">
        <f t="shared" si="18"/>
        <v/>
      </c>
      <c r="R86" s="127"/>
      <c r="S86" s="86"/>
      <c r="T86" s="127"/>
      <c r="U86" s="86"/>
      <c r="V86" s="87">
        <f t="shared" si="19"/>
        <v>0</v>
      </c>
      <c r="W86" s="130"/>
      <c r="X86" s="86"/>
      <c r="Y86" s="86"/>
      <c r="Z86" s="131"/>
      <c r="AA86" s="87">
        <f t="shared" si="20"/>
        <v>0</v>
      </c>
      <c r="AB86" s="127"/>
      <c r="AC86" s="86"/>
      <c r="AD86" s="87">
        <f t="shared" si="21"/>
        <v>0</v>
      </c>
      <c r="AE86" s="127"/>
      <c r="AF86" s="86"/>
      <c r="AG86" s="86"/>
      <c r="AH86" s="131"/>
      <c r="AI86" s="88">
        <f t="shared" si="22"/>
        <v>0</v>
      </c>
      <c r="AJ86" s="89" t="str">
        <f>IFERROR(IF(ISNA(MATCH($AV86,Other_Category_Abbr,0)),INDEX(FGHG_List_Long_GWP,MATCH($AV86,FGHG_List_Long,0)),INDEX(GWP_Other_Abbr,MATCH($AV86,Other_Category_Abbr,0)))*SUM(V86,AA86,AD86,AI86),"")</f>
        <v/>
      </c>
      <c r="AK86" s="89" t="str">
        <f>IFERROR(IF(ISNA(MATCH($AV86,Other_Category_Abbr,0)),INDEX(FGHG_List_Long_GWP,MATCH($AV86,FGHG_List_Long,0)),INDEX(GWP_Other_Abbr,MATCH($AV86,Other_Category_Abbr,0)))*(T86*(S86+U86)+W86*(Y86+X86)+AD86+AE86*(AF86+AG86)),"")</f>
        <v/>
      </c>
      <c r="AL86" s="90" t="str">
        <f t="shared" si="23"/>
        <v/>
      </c>
      <c r="AM86" s="91" t="str">
        <f t="shared" si="24"/>
        <v/>
      </c>
      <c r="AP86" s="92" t="b">
        <f t="shared" si="15"/>
        <v>0</v>
      </c>
      <c r="AQ86" s="92" t="str">
        <f t="shared" si="16"/>
        <v xml:space="preserve"> </v>
      </c>
      <c r="AR86" s="92" t="str">
        <f>IF(LEN(AQ86)=1,"",COUNTIF($AQ$19:AQ86,AQ86)=1)</f>
        <v/>
      </c>
      <c r="AS86" s="73"/>
      <c r="AT86" s="73"/>
      <c r="AU86" s="73"/>
      <c r="AV86" s="235" t="str">
        <f>IF($P86=Lists!$A$13,Lists!$A$29,IF($P86=Lists!$A$14,Lists!$A$30,$P86))</f>
        <v/>
      </c>
      <c r="AW86" s="73"/>
      <c r="AX86" s="73"/>
    </row>
    <row r="87" spans="2:50" x14ac:dyDescent="0.3">
      <c r="B87" s="137">
        <f t="shared" si="25"/>
        <v>69</v>
      </c>
      <c r="C87" s="24"/>
      <c r="D87" s="24"/>
      <c r="E87" s="24"/>
      <c r="F87" s="25"/>
      <c r="G87" s="24"/>
      <c r="H87" s="30"/>
      <c r="I87" s="24"/>
      <c r="J87" s="50" t="str">
        <f t="shared" si="13"/>
        <v/>
      </c>
      <c r="K87" s="30"/>
      <c r="L87" s="236"/>
      <c r="M87" s="30"/>
      <c r="N87" s="30"/>
      <c r="O87" s="46" t="str">
        <f t="shared" si="14"/>
        <v/>
      </c>
      <c r="P87" s="239" t="str">
        <f t="shared" si="17"/>
        <v/>
      </c>
      <c r="Q87" s="52" t="str">
        <f t="shared" si="18"/>
        <v/>
      </c>
      <c r="R87" s="127"/>
      <c r="S87" s="86"/>
      <c r="T87" s="127"/>
      <c r="U87" s="86"/>
      <c r="V87" s="87">
        <f t="shared" si="19"/>
        <v>0</v>
      </c>
      <c r="W87" s="130"/>
      <c r="X87" s="86"/>
      <c r="Y87" s="86"/>
      <c r="Z87" s="131"/>
      <c r="AA87" s="87">
        <f t="shared" si="20"/>
        <v>0</v>
      </c>
      <c r="AB87" s="127"/>
      <c r="AC87" s="86"/>
      <c r="AD87" s="87">
        <f t="shared" si="21"/>
        <v>0</v>
      </c>
      <c r="AE87" s="127"/>
      <c r="AF87" s="86"/>
      <c r="AG87" s="86"/>
      <c r="AH87" s="131"/>
      <c r="AI87" s="88">
        <f t="shared" si="22"/>
        <v>0</v>
      </c>
      <c r="AJ87" s="89" t="str">
        <f>IFERROR(IF(ISNA(MATCH($AV87,Other_Category_Abbr,0)),INDEX(FGHG_List_Long_GWP,MATCH($AV87,FGHG_List_Long,0)),INDEX(GWP_Other_Abbr,MATCH($AV87,Other_Category_Abbr,0)))*SUM(V87,AA87,AD87,AI87),"")</f>
        <v/>
      </c>
      <c r="AK87" s="89" t="str">
        <f>IFERROR(IF(ISNA(MATCH($AV87,Other_Category_Abbr,0)),INDEX(FGHG_List_Long_GWP,MATCH($AV87,FGHG_List_Long,0)),INDEX(GWP_Other_Abbr,MATCH($AV87,Other_Category_Abbr,0)))*(T87*(S87+U87)+W87*(Y87+X87)+AD87+AE87*(AF87+AG87)),"")</f>
        <v/>
      </c>
      <c r="AL87" s="90" t="str">
        <f t="shared" si="23"/>
        <v/>
      </c>
      <c r="AM87" s="91" t="str">
        <f t="shared" si="24"/>
        <v/>
      </c>
      <c r="AP87" s="92" t="b">
        <f t="shared" si="15"/>
        <v>0</v>
      </c>
      <c r="AQ87" s="92" t="str">
        <f t="shared" si="16"/>
        <v xml:space="preserve"> </v>
      </c>
      <c r="AR87" s="92" t="str">
        <f>IF(LEN(AQ87)=1,"",COUNTIF($AQ$19:AQ87,AQ87)=1)</f>
        <v/>
      </c>
      <c r="AS87" s="73"/>
      <c r="AT87" s="73"/>
      <c r="AU87" s="73"/>
      <c r="AV87" s="235" t="str">
        <f>IF($P87=Lists!$A$13,Lists!$A$29,IF($P87=Lists!$A$14,Lists!$A$30,$P87))</f>
        <v/>
      </c>
      <c r="AW87" s="73"/>
      <c r="AX87" s="73"/>
    </row>
    <row r="88" spans="2:50" x14ac:dyDescent="0.3">
      <c r="B88" s="137">
        <f t="shared" si="25"/>
        <v>70</v>
      </c>
      <c r="C88" s="24"/>
      <c r="D88" s="24"/>
      <c r="E88" s="24"/>
      <c r="F88" s="25"/>
      <c r="G88" s="24"/>
      <c r="H88" s="30"/>
      <c r="I88" s="24"/>
      <c r="J88" s="50" t="str">
        <f t="shared" si="13"/>
        <v/>
      </c>
      <c r="K88" s="30"/>
      <c r="L88" s="236"/>
      <c r="M88" s="30"/>
      <c r="N88" s="30"/>
      <c r="O88" s="46" t="str">
        <f t="shared" si="14"/>
        <v/>
      </c>
      <c r="P88" s="239" t="str">
        <f t="shared" si="17"/>
        <v/>
      </c>
      <c r="Q88" s="52" t="str">
        <f t="shared" si="18"/>
        <v/>
      </c>
      <c r="R88" s="127"/>
      <c r="S88" s="86"/>
      <c r="T88" s="127"/>
      <c r="U88" s="86"/>
      <c r="V88" s="87">
        <f t="shared" si="19"/>
        <v>0</v>
      </c>
      <c r="W88" s="130"/>
      <c r="X88" s="86"/>
      <c r="Y88" s="86"/>
      <c r="Z88" s="131"/>
      <c r="AA88" s="87">
        <f t="shared" si="20"/>
        <v>0</v>
      </c>
      <c r="AB88" s="127"/>
      <c r="AC88" s="86"/>
      <c r="AD88" s="87">
        <f t="shared" si="21"/>
        <v>0</v>
      </c>
      <c r="AE88" s="127"/>
      <c r="AF88" s="86"/>
      <c r="AG88" s="86"/>
      <c r="AH88" s="131"/>
      <c r="AI88" s="88">
        <f t="shared" si="22"/>
        <v>0</v>
      </c>
      <c r="AJ88" s="89" t="str">
        <f>IFERROR(IF(ISNA(MATCH($AV88,Other_Category_Abbr,0)),INDEX(FGHG_List_Long_GWP,MATCH($AV88,FGHG_List_Long,0)),INDEX(GWP_Other_Abbr,MATCH($AV88,Other_Category_Abbr,0)))*SUM(V88,AA88,AD88,AI88),"")</f>
        <v/>
      </c>
      <c r="AK88" s="89" t="str">
        <f>IFERROR(IF(ISNA(MATCH($AV88,Other_Category_Abbr,0)),INDEX(FGHG_List_Long_GWP,MATCH($AV88,FGHG_List_Long,0)),INDEX(GWP_Other_Abbr,MATCH($AV88,Other_Category_Abbr,0)))*(T88*(S88+U88)+W88*(Y88+X88)+AD88+AE88*(AF88+AG88)),"")</f>
        <v/>
      </c>
      <c r="AL88" s="90" t="str">
        <f t="shared" si="23"/>
        <v/>
      </c>
      <c r="AM88" s="91" t="str">
        <f t="shared" si="24"/>
        <v/>
      </c>
      <c r="AP88" s="92" t="b">
        <f t="shared" si="15"/>
        <v>0</v>
      </c>
      <c r="AQ88" s="92" t="str">
        <f t="shared" si="16"/>
        <v xml:space="preserve"> </v>
      </c>
      <c r="AR88" s="92" t="str">
        <f>IF(LEN(AQ88)=1,"",COUNTIF($AQ$19:AQ88,AQ88)=1)</f>
        <v/>
      </c>
      <c r="AS88" s="73"/>
      <c r="AT88" s="73"/>
      <c r="AU88" s="73"/>
      <c r="AV88" s="235" t="str">
        <f>IF($P88=Lists!$A$13,Lists!$A$29,IF($P88=Lists!$A$14,Lists!$A$30,$P88))</f>
        <v/>
      </c>
      <c r="AW88" s="73"/>
      <c r="AX88" s="73"/>
    </row>
    <row r="89" spans="2:50" x14ac:dyDescent="0.3">
      <c r="B89" s="137">
        <f t="shared" si="25"/>
        <v>71</v>
      </c>
      <c r="C89" s="24"/>
      <c r="D89" s="24"/>
      <c r="E89" s="24"/>
      <c r="F89" s="25"/>
      <c r="G89" s="24"/>
      <c r="H89" s="30"/>
      <c r="I89" s="24"/>
      <c r="J89" s="50" t="str">
        <f t="shared" si="13"/>
        <v/>
      </c>
      <c r="K89" s="30"/>
      <c r="L89" s="236"/>
      <c r="M89" s="30"/>
      <c r="N89" s="30"/>
      <c r="O89" s="46" t="str">
        <f t="shared" si="14"/>
        <v/>
      </c>
      <c r="P89" s="239" t="str">
        <f t="shared" si="17"/>
        <v/>
      </c>
      <c r="Q89" s="52" t="str">
        <f t="shared" si="18"/>
        <v/>
      </c>
      <c r="R89" s="127"/>
      <c r="S89" s="86"/>
      <c r="T89" s="127"/>
      <c r="U89" s="86"/>
      <c r="V89" s="87">
        <f t="shared" si="19"/>
        <v>0</v>
      </c>
      <c r="W89" s="130"/>
      <c r="X89" s="86"/>
      <c r="Y89" s="86"/>
      <c r="Z89" s="131"/>
      <c r="AA89" s="87">
        <f t="shared" si="20"/>
        <v>0</v>
      </c>
      <c r="AB89" s="127"/>
      <c r="AC89" s="86"/>
      <c r="AD89" s="87">
        <f t="shared" si="21"/>
        <v>0</v>
      </c>
      <c r="AE89" s="127"/>
      <c r="AF89" s="86"/>
      <c r="AG89" s="86"/>
      <c r="AH89" s="131"/>
      <c r="AI89" s="88">
        <f t="shared" si="22"/>
        <v>0</v>
      </c>
      <c r="AJ89" s="89" t="str">
        <f>IFERROR(IF(ISNA(MATCH($AV89,Other_Category_Abbr,0)),INDEX(FGHG_List_Long_GWP,MATCH($AV89,FGHG_List_Long,0)),INDEX(GWP_Other_Abbr,MATCH($AV89,Other_Category_Abbr,0)))*SUM(V89,AA89,AD89,AI89),"")</f>
        <v/>
      </c>
      <c r="AK89" s="89" t="str">
        <f>IFERROR(IF(ISNA(MATCH($AV89,Other_Category_Abbr,0)),INDEX(FGHG_List_Long_GWP,MATCH($AV89,FGHG_List_Long,0)),INDEX(GWP_Other_Abbr,MATCH($AV89,Other_Category_Abbr,0)))*(T89*(S89+U89)+W89*(Y89+X89)+AD89+AE89*(AF89+AG89)),"")</f>
        <v/>
      </c>
      <c r="AL89" s="90" t="str">
        <f t="shared" si="23"/>
        <v/>
      </c>
      <c r="AM89" s="91" t="str">
        <f t="shared" si="24"/>
        <v/>
      </c>
      <c r="AP89" s="92" t="b">
        <f t="shared" si="15"/>
        <v>0</v>
      </c>
      <c r="AQ89" s="92" t="str">
        <f t="shared" si="16"/>
        <v xml:space="preserve"> </v>
      </c>
      <c r="AR89" s="92" t="str">
        <f>IF(LEN(AQ89)=1,"",COUNTIF($AQ$19:AQ89,AQ89)=1)</f>
        <v/>
      </c>
      <c r="AS89" s="73"/>
      <c r="AT89" s="73"/>
      <c r="AU89" s="73"/>
      <c r="AV89" s="235" t="str">
        <f>IF($P89=Lists!$A$13,Lists!$A$29,IF($P89=Lists!$A$14,Lists!$A$30,$P89))</f>
        <v/>
      </c>
      <c r="AW89" s="73"/>
      <c r="AX89" s="73"/>
    </row>
    <row r="90" spans="2:50" x14ac:dyDescent="0.3">
      <c r="B90" s="137">
        <f t="shared" si="25"/>
        <v>72</v>
      </c>
      <c r="C90" s="24"/>
      <c r="D90" s="24"/>
      <c r="E90" s="24"/>
      <c r="F90" s="25"/>
      <c r="G90" s="24"/>
      <c r="H90" s="30"/>
      <c r="I90" s="24"/>
      <c r="J90" s="50" t="str">
        <f t="shared" si="13"/>
        <v/>
      </c>
      <c r="K90" s="30"/>
      <c r="L90" s="236"/>
      <c r="M90" s="30"/>
      <c r="N90" s="30"/>
      <c r="O90" s="46" t="str">
        <f t="shared" si="14"/>
        <v/>
      </c>
      <c r="P90" s="239" t="str">
        <f t="shared" si="17"/>
        <v/>
      </c>
      <c r="Q90" s="52" t="str">
        <f t="shared" si="18"/>
        <v/>
      </c>
      <c r="R90" s="127"/>
      <c r="S90" s="86"/>
      <c r="T90" s="127"/>
      <c r="U90" s="86"/>
      <c r="V90" s="87">
        <f t="shared" si="19"/>
        <v>0</v>
      </c>
      <c r="W90" s="130"/>
      <c r="X90" s="86"/>
      <c r="Y90" s="86"/>
      <c r="Z90" s="131"/>
      <c r="AA90" s="87">
        <f t="shared" si="20"/>
        <v>0</v>
      </c>
      <c r="AB90" s="127"/>
      <c r="AC90" s="86"/>
      <c r="AD90" s="87">
        <f t="shared" si="21"/>
        <v>0</v>
      </c>
      <c r="AE90" s="127"/>
      <c r="AF90" s="86"/>
      <c r="AG90" s="86"/>
      <c r="AH90" s="131"/>
      <c r="AI90" s="88">
        <f t="shared" si="22"/>
        <v>0</v>
      </c>
      <c r="AJ90" s="89" t="str">
        <f>IFERROR(IF(ISNA(MATCH($AV90,Other_Category_Abbr,0)),INDEX(FGHG_List_Long_GWP,MATCH($AV90,FGHG_List_Long,0)),INDEX(GWP_Other_Abbr,MATCH($AV90,Other_Category_Abbr,0)))*SUM(V90,AA90,AD90,AI90),"")</f>
        <v/>
      </c>
      <c r="AK90" s="89" t="str">
        <f>IFERROR(IF(ISNA(MATCH($AV90,Other_Category_Abbr,0)),INDEX(FGHG_List_Long_GWP,MATCH($AV90,FGHG_List_Long,0)),INDEX(GWP_Other_Abbr,MATCH($AV90,Other_Category_Abbr,0)))*(T90*(S90+U90)+W90*(Y90+X90)+AD90+AE90*(AF90+AG90)),"")</f>
        <v/>
      </c>
      <c r="AL90" s="90" t="str">
        <f t="shared" si="23"/>
        <v/>
      </c>
      <c r="AM90" s="91" t="str">
        <f t="shared" si="24"/>
        <v/>
      </c>
      <c r="AP90" s="92" t="b">
        <f t="shared" si="15"/>
        <v>0</v>
      </c>
      <c r="AQ90" s="92" t="str">
        <f t="shared" si="16"/>
        <v xml:space="preserve"> </v>
      </c>
      <c r="AR90" s="92" t="str">
        <f>IF(LEN(AQ90)=1,"",COUNTIF($AQ$19:AQ90,AQ90)=1)</f>
        <v/>
      </c>
      <c r="AS90" s="73"/>
      <c r="AT90" s="73"/>
      <c r="AU90" s="73"/>
      <c r="AV90" s="235" t="str">
        <f>IF($P90=Lists!$A$13,Lists!$A$29,IF($P90=Lists!$A$14,Lists!$A$30,$P90))</f>
        <v/>
      </c>
      <c r="AW90" s="73"/>
      <c r="AX90" s="73"/>
    </row>
    <row r="91" spans="2:50" x14ac:dyDescent="0.3">
      <c r="B91" s="137">
        <f t="shared" si="25"/>
        <v>73</v>
      </c>
      <c r="C91" s="24"/>
      <c r="D91" s="24"/>
      <c r="E91" s="24"/>
      <c r="F91" s="25"/>
      <c r="G91" s="24"/>
      <c r="H91" s="30"/>
      <c r="I91" s="24"/>
      <c r="J91" s="50" t="str">
        <f t="shared" si="13"/>
        <v/>
      </c>
      <c r="K91" s="30"/>
      <c r="L91" s="236"/>
      <c r="M91" s="30"/>
      <c r="N91" s="30"/>
      <c r="O91" s="46" t="str">
        <f t="shared" si="14"/>
        <v/>
      </c>
      <c r="P91" s="239" t="str">
        <f t="shared" si="17"/>
        <v/>
      </c>
      <c r="Q91" s="52" t="str">
        <f t="shared" si="18"/>
        <v/>
      </c>
      <c r="R91" s="127"/>
      <c r="S91" s="86"/>
      <c r="T91" s="127"/>
      <c r="U91" s="86"/>
      <c r="V91" s="87">
        <f t="shared" si="19"/>
        <v>0</v>
      </c>
      <c r="W91" s="130"/>
      <c r="X91" s="86"/>
      <c r="Y91" s="86"/>
      <c r="Z91" s="131"/>
      <c r="AA91" s="87">
        <f t="shared" si="20"/>
        <v>0</v>
      </c>
      <c r="AB91" s="127"/>
      <c r="AC91" s="86"/>
      <c r="AD91" s="87">
        <f t="shared" si="21"/>
        <v>0</v>
      </c>
      <c r="AE91" s="127"/>
      <c r="AF91" s="86"/>
      <c r="AG91" s="86"/>
      <c r="AH91" s="131"/>
      <c r="AI91" s="88">
        <f t="shared" si="22"/>
        <v>0</v>
      </c>
      <c r="AJ91" s="89" t="str">
        <f>IFERROR(IF(ISNA(MATCH($AV91,Other_Category_Abbr,0)),INDEX(FGHG_List_Long_GWP,MATCH($AV91,FGHG_List_Long,0)),INDEX(GWP_Other_Abbr,MATCH($AV91,Other_Category_Abbr,0)))*SUM(V91,AA91,AD91,AI91),"")</f>
        <v/>
      </c>
      <c r="AK91" s="89" t="str">
        <f>IFERROR(IF(ISNA(MATCH($AV91,Other_Category_Abbr,0)),INDEX(FGHG_List_Long_GWP,MATCH($AV91,FGHG_List_Long,0)),INDEX(GWP_Other_Abbr,MATCH($AV91,Other_Category_Abbr,0)))*(T91*(S91+U91)+W91*(Y91+X91)+AD91+AE91*(AF91+AG91)),"")</f>
        <v/>
      </c>
      <c r="AL91" s="90" t="str">
        <f t="shared" si="23"/>
        <v/>
      </c>
      <c r="AM91" s="91" t="str">
        <f t="shared" si="24"/>
        <v/>
      </c>
      <c r="AP91" s="92" t="b">
        <f t="shared" si="15"/>
        <v>0</v>
      </c>
      <c r="AQ91" s="92" t="str">
        <f t="shared" si="16"/>
        <v xml:space="preserve"> </v>
      </c>
      <c r="AR91" s="92" t="str">
        <f>IF(LEN(AQ91)=1,"",COUNTIF($AQ$19:AQ91,AQ91)=1)</f>
        <v/>
      </c>
      <c r="AS91" s="73"/>
      <c r="AT91" s="73"/>
      <c r="AU91" s="73"/>
      <c r="AV91" s="235" t="str">
        <f>IF($P91=Lists!$A$13,Lists!$A$29,IF($P91=Lists!$A$14,Lists!$A$30,$P91))</f>
        <v/>
      </c>
      <c r="AW91" s="73"/>
      <c r="AX91" s="73"/>
    </row>
    <row r="92" spans="2:50" x14ac:dyDescent="0.3">
      <c r="B92" s="137">
        <f t="shared" si="25"/>
        <v>74</v>
      </c>
      <c r="C92" s="24"/>
      <c r="D92" s="24"/>
      <c r="E92" s="24"/>
      <c r="F92" s="25"/>
      <c r="G92" s="24"/>
      <c r="H92" s="30"/>
      <c r="I92" s="24"/>
      <c r="J92" s="50" t="str">
        <f t="shared" si="13"/>
        <v/>
      </c>
      <c r="K92" s="30"/>
      <c r="L92" s="236"/>
      <c r="M92" s="30"/>
      <c r="N92" s="30"/>
      <c r="O92" s="46" t="str">
        <f t="shared" si="14"/>
        <v/>
      </c>
      <c r="P92" s="239" t="str">
        <f t="shared" si="17"/>
        <v/>
      </c>
      <c r="Q92" s="52" t="str">
        <f t="shared" si="18"/>
        <v/>
      </c>
      <c r="R92" s="127"/>
      <c r="S92" s="86"/>
      <c r="T92" s="127"/>
      <c r="U92" s="86"/>
      <c r="V92" s="87">
        <f t="shared" si="19"/>
        <v>0</v>
      </c>
      <c r="W92" s="130"/>
      <c r="X92" s="86"/>
      <c r="Y92" s="86"/>
      <c r="Z92" s="131"/>
      <c r="AA92" s="87">
        <f t="shared" si="20"/>
        <v>0</v>
      </c>
      <c r="AB92" s="127"/>
      <c r="AC92" s="86"/>
      <c r="AD92" s="87">
        <f t="shared" si="21"/>
        <v>0</v>
      </c>
      <c r="AE92" s="127"/>
      <c r="AF92" s="86"/>
      <c r="AG92" s="86"/>
      <c r="AH92" s="131"/>
      <c r="AI92" s="88">
        <f t="shared" si="22"/>
        <v>0</v>
      </c>
      <c r="AJ92" s="89" t="str">
        <f>IFERROR(IF(ISNA(MATCH($AV92,Other_Category_Abbr,0)),INDEX(FGHG_List_Long_GWP,MATCH($AV92,FGHG_List_Long,0)),INDEX(GWP_Other_Abbr,MATCH($AV92,Other_Category_Abbr,0)))*SUM(V92,AA92,AD92,AI92),"")</f>
        <v/>
      </c>
      <c r="AK92" s="89" t="str">
        <f>IFERROR(IF(ISNA(MATCH($AV92,Other_Category_Abbr,0)),INDEX(FGHG_List_Long_GWP,MATCH($AV92,FGHG_List_Long,0)),INDEX(GWP_Other_Abbr,MATCH($AV92,Other_Category_Abbr,0)))*(T92*(S92+U92)+W92*(Y92+X92)+AD92+AE92*(AF92+AG92)),"")</f>
        <v/>
      </c>
      <c r="AL92" s="90" t="str">
        <f t="shared" si="23"/>
        <v/>
      </c>
      <c r="AM92" s="91" t="str">
        <f t="shared" si="24"/>
        <v/>
      </c>
      <c r="AP92" s="92" t="b">
        <f t="shared" si="15"/>
        <v>0</v>
      </c>
      <c r="AQ92" s="92" t="str">
        <f t="shared" si="16"/>
        <v xml:space="preserve"> </v>
      </c>
      <c r="AR92" s="92" t="str">
        <f>IF(LEN(AQ92)=1,"",COUNTIF($AQ$19:AQ92,AQ92)=1)</f>
        <v/>
      </c>
      <c r="AS92" s="73"/>
      <c r="AT92" s="73"/>
      <c r="AU92" s="73"/>
      <c r="AV92" s="235" t="str">
        <f>IF($P92=Lists!$A$13,Lists!$A$29,IF($P92=Lists!$A$14,Lists!$A$30,$P92))</f>
        <v/>
      </c>
      <c r="AW92" s="73"/>
      <c r="AX92" s="73"/>
    </row>
    <row r="93" spans="2:50" x14ac:dyDescent="0.3">
      <c r="B93" s="137">
        <f t="shared" si="25"/>
        <v>75</v>
      </c>
      <c r="C93" s="24"/>
      <c r="D93" s="24"/>
      <c r="E93" s="24"/>
      <c r="F93" s="25"/>
      <c r="G93" s="24"/>
      <c r="H93" s="30"/>
      <c r="I93" s="24"/>
      <c r="J93" s="50" t="str">
        <f t="shared" si="13"/>
        <v/>
      </c>
      <c r="K93" s="30"/>
      <c r="L93" s="236"/>
      <c r="M93" s="30"/>
      <c r="N93" s="30"/>
      <c r="O93" s="46" t="str">
        <f t="shared" si="14"/>
        <v/>
      </c>
      <c r="P93" s="239" t="str">
        <f t="shared" si="17"/>
        <v/>
      </c>
      <c r="Q93" s="52" t="str">
        <f t="shared" si="18"/>
        <v/>
      </c>
      <c r="R93" s="127"/>
      <c r="S93" s="86"/>
      <c r="T93" s="127"/>
      <c r="U93" s="86"/>
      <c r="V93" s="87">
        <f t="shared" si="19"/>
        <v>0</v>
      </c>
      <c r="W93" s="130"/>
      <c r="X93" s="86"/>
      <c r="Y93" s="86"/>
      <c r="Z93" s="131"/>
      <c r="AA93" s="87">
        <f t="shared" si="20"/>
        <v>0</v>
      </c>
      <c r="AB93" s="127"/>
      <c r="AC93" s="86"/>
      <c r="AD93" s="87">
        <f t="shared" si="21"/>
        <v>0</v>
      </c>
      <c r="AE93" s="127"/>
      <c r="AF93" s="86"/>
      <c r="AG93" s="86"/>
      <c r="AH93" s="131"/>
      <c r="AI93" s="88">
        <f t="shared" si="22"/>
        <v>0</v>
      </c>
      <c r="AJ93" s="89" t="str">
        <f>IFERROR(IF(ISNA(MATCH($AV93,Other_Category_Abbr,0)),INDEX(FGHG_List_Long_GWP,MATCH($AV93,FGHG_List_Long,0)),INDEX(GWP_Other_Abbr,MATCH($AV93,Other_Category_Abbr,0)))*SUM(V93,AA93,AD93,AI93),"")</f>
        <v/>
      </c>
      <c r="AK93" s="89" t="str">
        <f>IFERROR(IF(ISNA(MATCH($AV93,Other_Category_Abbr,0)),INDEX(FGHG_List_Long_GWP,MATCH($AV93,FGHG_List_Long,0)),INDEX(GWP_Other_Abbr,MATCH($AV93,Other_Category_Abbr,0)))*(T93*(S93+U93)+W93*(Y93+X93)+AD93+AE93*(AF93+AG93)),"")</f>
        <v/>
      </c>
      <c r="AL93" s="90" t="str">
        <f t="shared" si="23"/>
        <v/>
      </c>
      <c r="AM93" s="91" t="str">
        <f t="shared" si="24"/>
        <v/>
      </c>
      <c r="AP93" s="92" t="b">
        <f t="shared" si="15"/>
        <v>0</v>
      </c>
      <c r="AQ93" s="92" t="str">
        <f t="shared" si="16"/>
        <v xml:space="preserve"> </v>
      </c>
      <c r="AR93" s="92" t="str">
        <f>IF(LEN(AQ93)=1,"",COUNTIF($AQ$19:AQ93,AQ93)=1)</f>
        <v/>
      </c>
      <c r="AS93" s="73"/>
      <c r="AT93" s="73"/>
      <c r="AU93" s="73"/>
      <c r="AV93" s="235" t="str">
        <f>IF($P93=Lists!$A$13,Lists!$A$29,IF($P93=Lists!$A$14,Lists!$A$30,$P93))</f>
        <v/>
      </c>
      <c r="AW93" s="73"/>
      <c r="AX93" s="73"/>
    </row>
    <row r="94" spans="2:50" x14ac:dyDescent="0.3">
      <c r="B94" s="137">
        <f t="shared" si="25"/>
        <v>76</v>
      </c>
      <c r="C94" s="24"/>
      <c r="D94" s="24"/>
      <c r="E94" s="24"/>
      <c r="F94" s="25"/>
      <c r="G94" s="24"/>
      <c r="H94" s="30"/>
      <c r="I94" s="24"/>
      <c r="J94" s="50" t="str">
        <f t="shared" si="13"/>
        <v/>
      </c>
      <c r="K94" s="30"/>
      <c r="L94" s="236"/>
      <c r="M94" s="30"/>
      <c r="N94" s="30"/>
      <c r="O94" s="46" t="str">
        <f t="shared" si="14"/>
        <v/>
      </c>
      <c r="P94" s="239" t="str">
        <f t="shared" si="17"/>
        <v/>
      </c>
      <c r="Q94" s="52" t="str">
        <f t="shared" si="18"/>
        <v/>
      </c>
      <c r="R94" s="127"/>
      <c r="S94" s="86"/>
      <c r="T94" s="127"/>
      <c r="U94" s="86"/>
      <c r="V94" s="87">
        <f t="shared" si="19"/>
        <v>0</v>
      </c>
      <c r="W94" s="130"/>
      <c r="X94" s="86"/>
      <c r="Y94" s="86"/>
      <c r="Z94" s="131"/>
      <c r="AA94" s="87">
        <f t="shared" si="20"/>
        <v>0</v>
      </c>
      <c r="AB94" s="127"/>
      <c r="AC94" s="86"/>
      <c r="AD94" s="87">
        <f t="shared" si="21"/>
        <v>0</v>
      </c>
      <c r="AE94" s="127"/>
      <c r="AF94" s="86"/>
      <c r="AG94" s="86"/>
      <c r="AH94" s="131"/>
      <c r="AI94" s="88">
        <f t="shared" si="22"/>
        <v>0</v>
      </c>
      <c r="AJ94" s="89" t="str">
        <f>IFERROR(IF(ISNA(MATCH($AV94,Other_Category_Abbr,0)),INDEX(FGHG_List_Long_GWP,MATCH($AV94,FGHG_List_Long,0)),INDEX(GWP_Other_Abbr,MATCH($AV94,Other_Category_Abbr,0)))*SUM(V94,AA94,AD94,AI94),"")</f>
        <v/>
      </c>
      <c r="AK94" s="89" t="str">
        <f>IFERROR(IF(ISNA(MATCH($AV94,Other_Category_Abbr,0)),INDEX(FGHG_List_Long_GWP,MATCH($AV94,FGHG_List_Long,0)),INDEX(GWP_Other_Abbr,MATCH($AV94,Other_Category_Abbr,0)))*(T94*(S94+U94)+W94*(Y94+X94)+AD94+AE94*(AF94+AG94)),"")</f>
        <v/>
      </c>
      <c r="AL94" s="90" t="str">
        <f t="shared" si="23"/>
        <v/>
      </c>
      <c r="AM94" s="91" t="str">
        <f t="shared" si="24"/>
        <v/>
      </c>
      <c r="AP94" s="92" t="b">
        <f t="shared" si="15"/>
        <v>0</v>
      </c>
      <c r="AQ94" s="92" t="str">
        <f t="shared" si="16"/>
        <v xml:space="preserve"> </v>
      </c>
      <c r="AR94" s="92" t="str">
        <f>IF(LEN(AQ94)=1,"",COUNTIF($AQ$19:AQ94,AQ94)=1)</f>
        <v/>
      </c>
      <c r="AS94" s="73"/>
      <c r="AT94" s="73"/>
      <c r="AU94" s="73"/>
      <c r="AV94" s="235" t="str">
        <f>IF($P94=Lists!$A$13,Lists!$A$29,IF($P94=Lists!$A$14,Lists!$A$30,$P94))</f>
        <v/>
      </c>
      <c r="AW94" s="73"/>
      <c r="AX94" s="73"/>
    </row>
    <row r="95" spans="2:50" x14ac:dyDescent="0.3">
      <c r="B95" s="137">
        <f t="shared" si="25"/>
        <v>77</v>
      </c>
      <c r="C95" s="24"/>
      <c r="D95" s="24"/>
      <c r="E95" s="24"/>
      <c r="F95" s="25"/>
      <c r="G95" s="24"/>
      <c r="H95" s="30"/>
      <c r="I95" s="24"/>
      <c r="J95" s="50" t="str">
        <f t="shared" si="13"/>
        <v/>
      </c>
      <c r="K95" s="30"/>
      <c r="L95" s="236"/>
      <c r="M95" s="30"/>
      <c r="N95" s="30"/>
      <c r="O95" s="46" t="str">
        <f t="shared" si="14"/>
        <v/>
      </c>
      <c r="P95" s="239" t="str">
        <f t="shared" si="17"/>
        <v/>
      </c>
      <c r="Q95" s="52" t="str">
        <f t="shared" si="18"/>
        <v/>
      </c>
      <c r="R95" s="127"/>
      <c r="S95" s="86"/>
      <c r="T95" s="127"/>
      <c r="U95" s="86"/>
      <c r="V95" s="87">
        <f t="shared" si="19"/>
        <v>0</v>
      </c>
      <c r="W95" s="130"/>
      <c r="X95" s="86"/>
      <c r="Y95" s="86"/>
      <c r="Z95" s="131"/>
      <c r="AA95" s="87">
        <f t="shared" si="20"/>
        <v>0</v>
      </c>
      <c r="AB95" s="127"/>
      <c r="AC95" s="86"/>
      <c r="AD95" s="87">
        <f t="shared" si="21"/>
        <v>0</v>
      </c>
      <c r="AE95" s="127"/>
      <c r="AF95" s="86"/>
      <c r="AG95" s="86"/>
      <c r="AH95" s="131"/>
      <c r="AI95" s="88">
        <f t="shared" si="22"/>
        <v>0</v>
      </c>
      <c r="AJ95" s="89" t="str">
        <f>IFERROR(IF(ISNA(MATCH($AV95,Other_Category_Abbr,0)),INDEX(FGHG_List_Long_GWP,MATCH($AV95,FGHG_List_Long,0)),INDEX(GWP_Other_Abbr,MATCH($AV95,Other_Category_Abbr,0)))*SUM(V95,AA95,AD95,AI95),"")</f>
        <v/>
      </c>
      <c r="AK95" s="89" t="str">
        <f>IFERROR(IF(ISNA(MATCH($AV95,Other_Category_Abbr,0)),INDEX(FGHG_List_Long_GWP,MATCH($AV95,FGHG_List_Long,0)),INDEX(GWP_Other_Abbr,MATCH($AV95,Other_Category_Abbr,0)))*(T95*(S95+U95)+W95*(Y95+X95)+AD95+AE95*(AF95+AG95)),"")</f>
        <v/>
      </c>
      <c r="AL95" s="90" t="str">
        <f t="shared" si="23"/>
        <v/>
      </c>
      <c r="AM95" s="91" t="str">
        <f t="shared" si="24"/>
        <v/>
      </c>
      <c r="AP95" s="92" t="b">
        <f t="shared" si="15"/>
        <v>0</v>
      </c>
      <c r="AQ95" s="92" t="str">
        <f t="shared" si="16"/>
        <v xml:space="preserve"> </v>
      </c>
      <c r="AR95" s="92" t="str">
        <f>IF(LEN(AQ95)=1,"",COUNTIF($AQ$19:AQ95,AQ95)=1)</f>
        <v/>
      </c>
      <c r="AS95" s="73"/>
      <c r="AT95" s="73"/>
      <c r="AU95" s="73"/>
      <c r="AV95" s="235" t="str">
        <f>IF($P95=Lists!$A$13,Lists!$A$29,IF($P95=Lists!$A$14,Lists!$A$30,$P95))</f>
        <v/>
      </c>
      <c r="AW95" s="73"/>
      <c r="AX95" s="73"/>
    </row>
    <row r="96" spans="2:50" x14ac:dyDescent="0.3">
      <c r="B96" s="137">
        <f t="shared" si="25"/>
        <v>78</v>
      </c>
      <c r="C96" s="24"/>
      <c r="D96" s="24"/>
      <c r="E96" s="24"/>
      <c r="F96" s="25"/>
      <c r="G96" s="24"/>
      <c r="H96" s="30"/>
      <c r="I96" s="24"/>
      <c r="J96" s="50" t="str">
        <f t="shared" si="13"/>
        <v/>
      </c>
      <c r="K96" s="30"/>
      <c r="L96" s="236"/>
      <c r="M96" s="30"/>
      <c r="N96" s="30"/>
      <c r="O96" s="46" t="str">
        <f t="shared" si="14"/>
        <v/>
      </c>
      <c r="P96" s="239" t="str">
        <f t="shared" si="17"/>
        <v/>
      </c>
      <c r="Q96" s="52" t="str">
        <f t="shared" si="18"/>
        <v/>
      </c>
      <c r="R96" s="127"/>
      <c r="S96" s="86"/>
      <c r="T96" s="127"/>
      <c r="U96" s="86"/>
      <c r="V96" s="87">
        <f t="shared" si="19"/>
        <v>0</v>
      </c>
      <c r="W96" s="130"/>
      <c r="X96" s="86"/>
      <c r="Y96" s="86"/>
      <c r="Z96" s="131"/>
      <c r="AA96" s="87">
        <f t="shared" si="20"/>
        <v>0</v>
      </c>
      <c r="AB96" s="127"/>
      <c r="AC96" s="86"/>
      <c r="AD96" s="87">
        <f t="shared" si="21"/>
        <v>0</v>
      </c>
      <c r="AE96" s="127"/>
      <c r="AF96" s="86"/>
      <c r="AG96" s="86"/>
      <c r="AH96" s="131"/>
      <c r="AI96" s="88">
        <f t="shared" si="22"/>
        <v>0</v>
      </c>
      <c r="AJ96" s="89" t="str">
        <f>IFERROR(IF(ISNA(MATCH($AV96,Other_Category_Abbr,0)),INDEX(FGHG_List_Long_GWP,MATCH($AV96,FGHG_List_Long,0)),INDEX(GWP_Other_Abbr,MATCH($AV96,Other_Category_Abbr,0)))*SUM(V96,AA96,AD96,AI96),"")</f>
        <v/>
      </c>
      <c r="AK96" s="89" t="str">
        <f>IFERROR(IF(ISNA(MATCH($AV96,Other_Category_Abbr,0)),INDEX(FGHG_List_Long_GWP,MATCH($AV96,FGHG_List_Long,0)),INDEX(GWP_Other_Abbr,MATCH($AV96,Other_Category_Abbr,0)))*(T96*(S96+U96)+W96*(Y96+X96)+AD96+AE96*(AF96+AG96)),"")</f>
        <v/>
      </c>
      <c r="AL96" s="90" t="str">
        <f t="shared" si="23"/>
        <v/>
      </c>
      <c r="AM96" s="91" t="str">
        <f t="shared" si="24"/>
        <v/>
      </c>
      <c r="AP96" s="92" t="b">
        <f t="shared" si="15"/>
        <v>0</v>
      </c>
      <c r="AQ96" s="92" t="str">
        <f t="shared" si="16"/>
        <v xml:space="preserve"> </v>
      </c>
      <c r="AR96" s="92" t="str">
        <f>IF(LEN(AQ96)=1,"",COUNTIF($AQ$19:AQ96,AQ96)=1)</f>
        <v/>
      </c>
      <c r="AS96" s="73"/>
      <c r="AT96" s="73"/>
      <c r="AU96" s="73"/>
      <c r="AV96" s="235" t="str">
        <f>IF($P96=Lists!$A$13,Lists!$A$29,IF($P96=Lists!$A$14,Lists!$A$30,$P96))</f>
        <v/>
      </c>
      <c r="AW96" s="73"/>
      <c r="AX96" s="73"/>
    </row>
    <row r="97" spans="2:50" x14ac:dyDescent="0.3">
      <c r="B97" s="137">
        <f t="shared" si="25"/>
        <v>79</v>
      </c>
      <c r="C97" s="24"/>
      <c r="D97" s="24"/>
      <c r="E97" s="24"/>
      <c r="F97" s="25"/>
      <c r="G97" s="24"/>
      <c r="H97" s="30"/>
      <c r="I97" s="24"/>
      <c r="J97" s="50" t="str">
        <f t="shared" si="13"/>
        <v/>
      </c>
      <c r="K97" s="30"/>
      <c r="L97" s="236"/>
      <c r="M97" s="30"/>
      <c r="N97" s="30"/>
      <c r="O97" s="46" t="str">
        <f t="shared" si="14"/>
        <v/>
      </c>
      <c r="P97" s="239" t="str">
        <f t="shared" si="17"/>
        <v/>
      </c>
      <c r="Q97" s="52" t="str">
        <f t="shared" si="18"/>
        <v/>
      </c>
      <c r="R97" s="127"/>
      <c r="S97" s="86"/>
      <c r="T97" s="127"/>
      <c r="U97" s="86"/>
      <c r="V97" s="87">
        <f t="shared" si="19"/>
        <v>0</v>
      </c>
      <c r="W97" s="130"/>
      <c r="X97" s="86"/>
      <c r="Y97" s="86"/>
      <c r="Z97" s="131"/>
      <c r="AA97" s="87">
        <f t="shared" si="20"/>
        <v>0</v>
      </c>
      <c r="AB97" s="127"/>
      <c r="AC97" s="86"/>
      <c r="AD97" s="87">
        <f t="shared" si="21"/>
        <v>0</v>
      </c>
      <c r="AE97" s="127"/>
      <c r="AF97" s="86"/>
      <c r="AG97" s="86"/>
      <c r="AH97" s="131"/>
      <c r="AI97" s="88">
        <f t="shared" si="22"/>
        <v>0</v>
      </c>
      <c r="AJ97" s="89" t="str">
        <f>IFERROR(IF(ISNA(MATCH($AV97,Other_Category_Abbr,0)),INDEX(FGHG_List_Long_GWP,MATCH($AV97,FGHG_List_Long,0)),INDEX(GWP_Other_Abbr,MATCH($AV97,Other_Category_Abbr,0)))*SUM(V97,AA97,AD97,AI97),"")</f>
        <v/>
      </c>
      <c r="AK97" s="89" t="str">
        <f>IFERROR(IF(ISNA(MATCH($AV97,Other_Category_Abbr,0)),INDEX(FGHG_List_Long_GWP,MATCH($AV97,FGHG_List_Long,0)),INDEX(GWP_Other_Abbr,MATCH($AV97,Other_Category_Abbr,0)))*(T97*(S97+U97)+W97*(Y97+X97)+AD97+AE97*(AF97+AG97)),"")</f>
        <v/>
      </c>
      <c r="AL97" s="90" t="str">
        <f t="shared" si="23"/>
        <v/>
      </c>
      <c r="AM97" s="91" t="str">
        <f t="shared" si="24"/>
        <v/>
      </c>
      <c r="AP97" s="92" t="b">
        <f t="shared" si="15"/>
        <v>0</v>
      </c>
      <c r="AQ97" s="92" t="str">
        <f t="shared" si="16"/>
        <v xml:space="preserve"> </v>
      </c>
      <c r="AR97" s="92" t="str">
        <f>IF(LEN(AQ97)=1,"",COUNTIF($AQ$19:AQ97,AQ97)=1)</f>
        <v/>
      </c>
      <c r="AS97" s="73"/>
      <c r="AT97" s="73"/>
      <c r="AU97" s="73"/>
      <c r="AV97" s="235" t="str">
        <f>IF($P97=Lists!$A$13,Lists!$A$29,IF($P97=Lists!$A$14,Lists!$A$30,$P97))</f>
        <v/>
      </c>
      <c r="AW97" s="73"/>
      <c r="AX97" s="73"/>
    </row>
    <row r="98" spans="2:50" x14ac:dyDescent="0.3">
      <c r="B98" s="137">
        <f t="shared" si="25"/>
        <v>80</v>
      </c>
      <c r="C98" s="24"/>
      <c r="D98" s="24"/>
      <c r="E98" s="24"/>
      <c r="F98" s="25"/>
      <c r="G98" s="24"/>
      <c r="H98" s="30"/>
      <c r="I98" s="24"/>
      <c r="J98" s="50" t="str">
        <f t="shared" si="13"/>
        <v/>
      </c>
      <c r="K98" s="30"/>
      <c r="L98" s="236"/>
      <c r="M98" s="30"/>
      <c r="N98" s="30"/>
      <c r="O98" s="46" t="str">
        <f t="shared" si="14"/>
        <v/>
      </c>
      <c r="P98" s="239" t="str">
        <f t="shared" si="17"/>
        <v/>
      </c>
      <c r="Q98" s="52" t="str">
        <f t="shared" si="18"/>
        <v/>
      </c>
      <c r="R98" s="127"/>
      <c r="S98" s="86"/>
      <c r="T98" s="127"/>
      <c r="U98" s="86"/>
      <c r="V98" s="87">
        <f t="shared" si="19"/>
        <v>0</v>
      </c>
      <c r="W98" s="130"/>
      <c r="X98" s="86"/>
      <c r="Y98" s="86"/>
      <c r="Z98" s="131"/>
      <c r="AA98" s="87">
        <f t="shared" si="20"/>
        <v>0</v>
      </c>
      <c r="AB98" s="127"/>
      <c r="AC98" s="86"/>
      <c r="AD98" s="87">
        <f t="shared" si="21"/>
        <v>0</v>
      </c>
      <c r="AE98" s="127"/>
      <c r="AF98" s="86"/>
      <c r="AG98" s="86"/>
      <c r="AH98" s="131"/>
      <c r="AI98" s="88">
        <f t="shared" si="22"/>
        <v>0</v>
      </c>
      <c r="AJ98" s="89" t="str">
        <f>IFERROR(IF(ISNA(MATCH($AV98,Other_Category_Abbr,0)),INDEX(FGHG_List_Long_GWP,MATCH($AV98,FGHG_List_Long,0)),INDEX(GWP_Other_Abbr,MATCH($AV98,Other_Category_Abbr,0)))*SUM(V98,AA98,AD98,AI98),"")</f>
        <v/>
      </c>
      <c r="AK98" s="89" t="str">
        <f>IFERROR(IF(ISNA(MATCH($AV98,Other_Category_Abbr,0)),INDEX(FGHG_List_Long_GWP,MATCH($AV98,FGHG_List_Long,0)),INDEX(GWP_Other_Abbr,MATCH($AV98,Other_Category_Abbr,0)))*(T98*(S98+U98)+W98*(Y98+X98)+AD98+AE98*(AF98+AG98)),"")</f>
        <v/>
      </c>
      <c r="AL98" s="90" t="str">
        <f t="shared" si="23"/>
        <v/>
      </c>
      <c r="AM98" s="91" t="str">
        <f t="shared" si="24"/>
        <v/>
      </c>
      <c r="AP98" s="92" t="b">
        <f t="shared" si="15"/>
        <v>0</v>
      </c>
      <c r="AQ98" s="92" t="str">
        <f t="shared" si="16"/>
        <v xml:space="preserve"> </v>
      </c>
      <c r="AR98" s="92" t="str">
        <f>IF(LEN(AQ98)=1,"",COUNTIF($AQ$19:AQ98,AQ98)=1)</f>
        <v/>
      </c>
      <c r="AS98" s="73"/>
      <c r="AT98" s="73"/>
      <c r="AU98" s="73"/>
      <c r="AV98" s="235" t="str">
        <f>IF($P98=Lists!$A$13,Lists!$A$29,IF($P98=Lists!$A$14,Lists!$A$30,$P98))</f>
        <v/>
      </c>
      <c r="AW98" s="73"/>
      <c r="AX98" s="73"/>
    </row>
    <row r="99" spans="2:50" x14ac:dyDescent="0.3">
      <c r="B99" s="137">
        <f t="shared" si="25"/>
        <v>81</v>
      </c>
      <c r="C99" s="24"/>
      <c r="D99" s="24"/>
      <c r="E99" s="24"/>
      <c r="F99" s="25"/>
      <c r="G99" s="24"/>
      <c r="H99" s="30"/>
      <c r="I99" s="24"/>
      <c r="J99" s="50" t="str">
        <f t="shared" si="13"/>
        <v/>
      </c>
      <c r="K99" s="30"/>
      <c r="L99" s="236"/>
      <c r="M99" s="30"/>
      <c r="N99" s="30"/>
      <c r="O99" s="46" t="str">
        <f t="shared" si="14"/>
        <v/>
      </c>
      <c r="P99" s="239" t="str">
        <f t="shared" si="17"/>
        <v/>
      </c>
      <c r="Q99" s="52" t="str">
        <f t="shared" si="18"/>
        <v/>
      </c>
      <c r="R99" s="127"/>
      <c r="S99" s="86"/>
      <c r="T99" s="127"/>
      <c r="U99" s="86"/>
      <c r="V99" s="87">
        <f t="shared" si="19"/>
        <v>0</v>
      </c>
      <c r="W99" s="130"/>
      <c r="X99" s="86"/>
      <c r="Y99" s="86"/>
      <c r="Z99" s="131"/>
      <c r="AA99" s="87">
        <f t="shared" si="20"/>
        <v>0</v>
      </c>
      <c r="AB99" s="127"/>
      <c r="AC99" s="86"/>
      <c r="AD99" s="87">
        <f t="shared" si="21"/>
        <v>0</v>
      </c>
      <c r="AE99" s="127"/>
      <c r="AF99" s="86"/>
      <c r="AG99" s="86"/>
      <c r="AH99" s="131"/>
      <c r="AI99" s="88">
        <f t="shared" si="22"/>
        <v>0</v>
      </c>
      <c r="AJ99" s="89" t="str">
        <f>IFERROR(IF(ISNA(MATCH($AV99,Other_Category_Abbr,0)),INDEX(FGHG_List_Long_GWP,MATCH($AV99,FGHG_List_Long,0)),INDEX(GWP_Other_Abbr,MATCH($AV99,Other_Category_Abbr,0)))*SUM(V99,AA99,AD99,AI99),"")</f>
        <v/>
      </c>
      <c r="AK99" s="89" t="str">
        <f>IFERROR(IF(ISNA(MATCH($AV99,Other_Category_Abbr,0)),INDEX(FGHG_List_Long_GWP,MATCH($AV99,FGHG_List_Long,0)),INDEX(GWP_Other_Abbr,MATCH($AV99,Other_Category_Abbr,0)))*(T99*(S99+U99)+W99*(Y99+X99)+AD99+AE99*(AF99+AG99)),"")</f>
        <v/>
      </c>
      <c r="AL99" s="90" t="str">
        <f t="shared" si="23"/>
        <v/>
      </c>
      <c r="AM99" s="91" t="str">
        <f t="shared" si="24"/>
        <v/>
      </c>
      <c r="AP99" s="92" t="b">
        <f t="shared" si="15"/>
        <v>0</v>
      </c>
      <c r="AQ99" s="92" t="str">
        <f t="shared" si="16"/>
        <v xml:space="preserve"> </v>
      </c>
      <c r="AR99" s="92" t="str">
        <f>IF(LEN(AQ99)=1,"",COUNTIF($AQ$19:AQ99,AQ99)=1)</f>
        <v/>
      </c>
      <c r="AS99" s="73"/>
      <c r="AT99" s="73"/>
      <c r="AU99" s="73"/>
      <c r="AV99" s="235" t="str">
        <f>IF($P99=Lists!$A$13,Lists!$A$29,IF($P99=Lists!$A$14,Lists!$A$30,$P99))</f>
        <v/>
      </c>
      <c r="AW99" s="73"/>
      <c r="AX99" s="73"/>
    </row>
    <row r="100" spans="2:50" x14ac:dyDescent="0.3">
      <c r="B100" s="137">
        <f t="shared" si="25"/>
        <v>82</v>
      </c>
      <c r="C100" s="24"/>
      <c r="D100" s="24"/>
      <c r="E100" s="24"/>
      <c r="F100" s="25"/>
      <c r="G100" s="24"/>
      <c r="H100" s="30"/>
      <c r="I100" s="24"/>
      <c r="J100" s="50" t="str">
        <f t="shared" si="13"/>
        <v/>
      </c>
      <c r="K100" s="30"/>
      <c r="L100" s="236"/>
      <c r="M100" s="30"/>
      <c r="N100" s="30"/>
      <c r="O100" s="46" t="str">
        <f t="shared" si="14"/>
        <v/>
      </c>
      <c r="P100" s="239" t="str">
        <f t="shared" si="17"/>
        <v/>
      </c>
      <c r="Q100" s="52" t="str">
        <f t="shared" si="18"/>
        <v/>
      </c>
      <c r="R100" s="127"/>
      <c r="S100" s="86"/>
      <c r="T100" s="127"/>
      <c r="U100" s="86"/>
      <c r="V100" s="87">
        <f t="shared" si="19"/>
        <v>0</v>
      </c>
      <c r="W100" s="130"/>
      <c r="X100" s="86"/>
      <c r="Y100" s="86"/>
      <c r="Z100" s="131"/>
      <c r="AA100" s="87">
        <f t="shared" si="20"/>
        <v>0</v>
      </c>
      <c r="AB100" s="127"/>
      <c r="AC100" s="86"/>
      <c r="AD100" s="87">
        <f t="shared" si="21"/>
        <v>0</v>
      </c>
      <c r="AE100" s="127"/>
      <c r="AF100" s="86"/>
      <c r="AG100" s="86"/>
      <c r="AH100" s="131"/>
      <c r="AI100" s="88">
        <f t="shared" si="22"/>
        <v>0</v>
      </c>
      <c r="AJ100" s="89" t="str">
        <f>IFERROR(IF(ISNA(MATCH($AV100,Other_Category_Abbr,0)),INDEX(FGHG_List_Long_GWP,MATCH($AV100,FGHG_List_Long,0)),INDEX(GWP_Other_Abbr,MATCH($AV100,Other_Category_Abbr,0)))*SUM(V100,AA100,AD100,AI100),"")</f>
        <v/>
      </c>
      <c r="AK100" s="89" t="str">
        <f>IFERROR(IF(ISNA(MATCH($AV100,Other_Category_Abbr,0)),INDEX(FGHG_List_Long_GWP,MATCH($AV100,FGHG_List_Long,0)),INDEX(GWP_Other_Abbr,MATCH($AV100,Other_Category_Abbr,0)))*(T100*(S100+U100)+W100*(Y100+X100)+AD100+AE100*(AF100+AG100)),"")</f>
        <v/>
      </c>
      <c r="AL100" s="90" t="str">
        <f t="shared" si="23"/>
        <v/>
      </c>
      <c r="AM100" s="91" t="str">
        <f t="shared" si="24"/>
        <v/>
      </c>
      <c r="AP100" s="92" t="b">
        <f t="shared" si="15"/>
        <v>0</v>
      </c>
      <c r="AQ100" s="92" t="str">
        <f t="shared" si="16"/>
        <v xml:space="preserve"> </v>
      </c>
      <c r="AR100" s="92" t="str">
        <f>IF(LEN(AQ100)=1,"",COUNTIF($AQ$19:AQ100,AQ100)=1)</f>
        <v/>
      </c>
      <c r="AS100" s="73"/>
      <c r="AT100" s="73"/>
      <c r="AU100" s="73"/>
      <c r="AV100" s="235" t="str">
        <f>IF($P100=Lists!$A$13,Lists!$A$29,IF($P100=Lists!$A$14,Lists!$A$30,$P100))</f>
        <v/>
      </c>
      <c r="AW100" s="73"/>
      <c r="AX100" s="73"/>
    </row>
    <row r="101" spans="2:50" x14ac:dyDescent="0.3">
      <c r="B101" s="137">
        <f t="shared" si="25"/>
        <v>83</v>
      </c>
      <c r="C101" s="24"/>
      <c r="D101" s="24"/>
      <c r="E101" s="24"/>
      <c r="F101" s="25"/>
      <c r="G101" s="24"/>
      <c r="H101" s="30"/>
      <c r="I101" s="24"/>
      <c r="J101" s="50" t="str">
        <f t="shared" si="13"/>
        <v/>
      </c>
      <c r="K101" s="30"/>
      <c r="L101" s="236"/>
      <c r="M101" s="30"/>
      <c r="N101" s="30"/>
      <c r="O101" s="46" t="str">
        <f t="shared" si="14"/>
        <v/>
      </c>
      <c r="P101" s="239" t="str">
        <f t="shared" si="17"/>
        <v/>
      </c>
      <c r="Q101" s="52" t="str">
        <f t="shared" si="18"/>
        <v/>
      </c>
      <c r="R101" s="127"/>
      <c r="S101" s="86"/>
      <c r="T101" s="127"/>
      <c r="U101" s="86"/>
      <c r="V101" s="87">
        <f t="shared" si="19"/>
        <v>0</v>
      </c>
      <c r="W101" s="130"/>
      <c r="X101" s="86"/>
      <c r="Y101" s="86"/>
      <c r="Z101" s="131"/>
      <c r="AA101" s="87">
        <f t="shared" si="20"/>
        <v>0</v>
      </c>
      <c r="AB101" s="127"/>
      <c r="AC101" s="86"/>
      <c r="AD101" s="87">
        <f t="shared" si="21"/>
        <v>0</v>
      </c>
      <c r="AE101" s="127"/>
      <c r="AF101" s="86"/>
      <c r="AG101" s="86"/>
      <c r="AH101" s="131"/>
      <c r="AI101" s="88">
        <f t="shared" si="22"/>
        <v>0</v>
      </c>
      <c r="AJ101" s="89" t="str">
        <f>IFERROR(IF(ISNA(MATCH($AV101,Other_Category_Abbr,0)),INDEX(FGHG_List_Long_GWP,MATCH($AV101,FGHG_List_Long,0)),INDEX(GWP_Other_Abbr,MATCH($AV101,Other_Category_Abbr,0)))*SUM(V101,AA101,AD101,AI101),"")</f>
        <v/>
      </c>
      <c r="AK101" s="89" t="str">
        <f>IFERROR(IF(ISNA(MATCH($AV101,Other_Category_Abbr,0)),INDEX(FGHG_List_Long_GWP,MATCH($AV101,FGHG_List_Long,0)),INDEX(GWP_Other_Abbr,MATCH($AV101,Other_Category_Abbr,0)))*(T101*(S101+U101)+W101*(Y101+X101)+AD101+AE101*(AF101+AG101)),"")</f>
        <v/>
      </c>
      <c r="AL101" s="90" t="str">
        <f t="shared" si="23"/>
        <v/>
      </c>
      <c r="AM101" s="91" t="str">
        <f t="shared" si="24"/>
        <v/>
      </c>
      <c r="AP101" s="92" t="b">
        <f t="shared" si="15"/>
        <v>0</v>
      </c>
      <c r="AQ101" s="92" t="str">
        <f t="shared" si="16"/>
        <v xml:space="preserve"> </v>
      </c>
      <c r="AR101" s="92" t="str">
        <f>IF(LEN(AQ101)=1,"",COUNTIF($AQ$19:AQ101,AQ101)=1)</f>
        <v/>
      </c>
      <c r="AS101" s="73"/>
      <c r="AT101" s="73"/>
      <c r="AU101" s="73"/>
      <c r="AV101" s="235" t="str">
        <f>IF($P101=Lists!$A$13,Lists!$A$29,IF($P101=Lists!$A$14,Lists!$A$30,$P101))</f>
        <v/>
      </c>
      <c r="AW101" s="73"/>
      <c r="AX101" s="73"/>
    </row>
    <row r="102" spans="2:50" x14ac:dyDescent="0.3">
      <c r="B102" s="137">
        <f t="shared" si="25"/>
        <v>84</v>
      </c>
      <c r="C102" s="24"/>
      <c r="D102" s="24"/>
      <c r="E102" s="24"/>
      <c r="F102" s="25"/>
      <c r="G102" s="24"/>
      <c r="H102" s="30"/>
      <c r="I102" s="24"/>
      <c r="J102" s="50" t="str">
        <f t="shared" si="13"/>
        <v/>
      </c>
      <c r="K102" s="30"/>
      <c r="L102" s="236"/>
      <c r="M102" s="30"/>
      <c r="N102" s="30"/>
      <c r="O102" s="46" t="str">
        <f t="shared" si="14"/>
        <v/>
      </c>
      <c r="P102" s="239" t="str">
        <f t="shared" si="17"/>
        <v/>
      </c>
      <c r="Q102" s="52" t="str">
        <f t="shared" si="18"/>
        <v/>
      </c>
      <c r="R102" s="127"/>
      <c r="S102" s="86"/>
      <c r="T102" s="127"/>
      <c r="U102" s="86"/>
      <c r="V102" s="87">
        <f t="shared" si="19"/>
        <v>0</v>
      </c>
      <c r="W102" s="130"/>
      <c r="X102" s="86"/>
      <c r="Y102" s="86"/>
      <c r="Z102" s="131"/>
      <c r="AA102" s="87">
        <f t="shared" si="20"/>
        <v>0</v>
      </c>
      <c r="AB102" s="127"/>
      <c r="AC102" s="86"/>
      <c r="AD102" s="87">
        <f t="shared" si="21"/>
        <v>0</v>
      </c>
      <c r="AE102" s="127"/>
      <c r="AF102" s="86"/>
      <c r="AG102" s="86"/>
      <c r="AH102" s="131"/>
      <c r="AI102" s="88">
        <f t="shared" si="22"/>
        <v>0</v>
      </c>
      <c r="AJ102" s="89" t="str">
        <f>IFERROR(IF(ISNA(MATCH($AV102,Other_Category_Abbr,0)),INDEX(FGHG_List_Long_GWP,MATCH($AV102,FGHG_List_Long,0)),INDEX(GWP_Other_Abbr,MATCH($AV102,Other_Category_Abbr,0)))*SUM(V102,AA102,AD102,AI102),"")</f>
        <v/>
      </c>
      <c r="AK102" s="89" t="str">
        <f>IFERROR(IF(ISNA(MATCH($AV102,Other_Category_Abbr,0)),INDEX(FGHG_List_Long_GWP,MATCH($AV102,FGHG_List_Long,0)),INDEX(GWP_Other_Abbr,MATCH($AV102,Other_Category_Abbr,0)))*(T102*(S102+U102)+W102*(Y102+X102)+AD102+AE102*(AF102+AG102)),"")</f>
        <v/>
      </c>
      <c r="AL102" s="90" t="str">
        <f t="shared" si="23"/>
        <v/>
      </c>
      <c r="AM102" s="91" t="str">
        <f t="shared" si="24"/>
        <v/>
      </c>
      <c r="AP102" s="92" t="b">
        <f t="shared" si="15"/>
        <v>0</v>
      </c>
      <c r="AQ102" s="92" t="str">
        <f t="shared" si="16"/>
        <v xml:space="preserve"> </v>
      </c>
      <c r="AR102" s="92" t="str">
        <f>IF(LEN(AQ102)=1,"",COUNTIF($AQ$19:AQ102,AQ102)=1)</f>
        <v/>
      </c>
      <c r="AS102" s="73"/>
      <c r="AT102" s="73"/>
      <c r="AU102" s="73"/>
      <c r="AV102" s="235" t="str">
        <f>IF($P102=Lists!$A$13,Lists!$A$29,IF($P102=Lists!$A$14,Lists!$A$30,$P102))</f>
        <v/>
      </c>
      <c r="AW102" s="73"/>
      <c r="AX102" s="73"/>
    </row>
    <row r="103" spans="2:50" x14ac:dyDescent="0.3">
      <c r="B103" s="137">
        <f t="shared" si="25"/>
        <v>85</v>
      </c>
      <c r="C103" s="24"/>
      <c r="D103" s="24"/>
      <c r="E103" s="24"/>
      <c r="F103" s="25"/>
      <c r="G103" s="24"/>
      <c r="H103" s="30"/>
      <c r="I103" s="24"/>
      <c r="J103" s="50" t="str">
        <f t="shared" si="13"/>
        <v/>
      </c>
      <c r="K103" s="30"/>
      <c r="L103" s="236"/>
      <c r="M103" s="30"/>
      <c r="N103" s="30"/>
      <c r="O103" s="46" t="str">
        <f t="shared" si="14"/>
        <v/>
      </c>
      <c r="P103" s="239" t="str">
        <f t="shared" si="17"/>
        <v/>
      </c>
      <c r="Q103" s="52" t="str">
        <f t="shared" si="18"/>
        <v/>
      </c>
      <c r="R103" s="127"/>
      <c r="S103" s="86"/>
      <c r="T103" s="127"/>
      <c r="U103" s="86"/>
      <c r="V103" s="87">
        <f t="shared" si="19"/>
        <v>0</v>
      </c>
      <c r="W103" s="130"/>
      <c r="X103" s="86"/>
      <c r="Y103" s="86"/>
      <c r="Z103" s="131"/>
      <c r="AA103" s="87">
        <f t="shared" si="20"/>
        <v>0</v>
      </c>
      <c r="AB103" s="127"/>
      <c r="AC103" s="86"/>
      <c r="AD103" s="87">
        <f t="shared" si="21"/>
        <v>0</v>
      </c>
      <c r="AE103" s="127"/>
      <c r="AF103" s="86"/>
      <c r="AG103" s="86"/>
      <c r="AH103" s="131"/>
      <c r="AI103" s="88">
        <f t="shared" si="22"/>
        <v>0</v>
      </c>
      <c r="AJ103" s="89" t="str">
        <f>IFERROR(IF(ISNA(MATCH($AV103,Other_Category_Abbr,0)),INDEX(FGHG_List_Long_GWP,MATCH($AV103,FGHG_List_Long,0)),INDEX(GWP_Other_Abbr,MATCH($AV103,Other_Category_Abbr,0)))*SUM(V103,AA103,AD103,AI103),"")</f>
        <v/>
      </c>
      <c r="AK103" s="89" t="str">
        <f>IFERROR(IF(ISNA(MATCH($AV103,Other_Category_Abbr,0)),INDEX(FGHG_List_Long_GWP,MATCH($AV103,FGHG_List_Long,0)),INDEX(GWP_Other_Abbr,MATCH($AV103,Other_Category_Abbr,0)))*(T103*(S103+U103)+W103*(Y103+X103)+AD103+AE103*(AF103+AG103)),"")</f>
        <v/>
      </c>
      <c r="AL103" s="90" t="str">
        <f t="shared" si="23"/>
        <v/>
      </c>
      <c r="AM103" s="91" t="str">
        <f t="shared" si="24"/>
        <v/>
      </c>
      <c r="AP103" s="92" t="b">
        <f t="shared" si="15"/>
        <v>0</v>
      </c>
      <c r="AQ103" s="92" t="str">
        <f t="shared" si="16"/>
        <v xml:space="preserve"> </v>
      </c>
      <c r="AR103" s="92" t="str">
        <f>IF(LEN(AQ103)=1,"",COUNTIF($AQ$19:AQ103,AQ103)=1)</f>
        <v/>
      </c>
      <c r="AS103" s="73"/>
      <c r="AT103" s="73"/>
      <c r="AU103" s="73"/>
      <c r="AV103" s="235" t="str">
        <f>IF($P103=Lists!$A$13,Lists!$A$29,IF($P103=Lists!$A$14,Lists!$A$30,$P103))</f>
        <v/>
      </c>
      <c r="AW103" s="73"/>
      <c r="AX103" s="73"/>
    </row>
    <row r="104" spans="2:50" x14ac:dyDescent="0.3">
      <c r="B104" s="137">
        <f t="shared" si="25"/>
        <v>86</v>
      </c>
      <c r="C104" s="24"/>
      <c r="D104" s="24"/>
      <c r="E104" s="24"/>
      <c r="F104" s="25"/>
      <c r="G104" s="24"/>
      <c r="H104" s="30"/>
      <c r="I104" s="24"/>
      <c r="J104" s="50" t="str">
        <f t="shared" si="13"/>
        <v/>
      </c>
      <c r="K104" s="30"/>
      <c r="L104" s="236"/>
      <c r="M104" s="30"/>
      <c r="N104" s="30"/>
      <c r="O104" s="46" t="str">
        <f t="shared" si="14"/>
        <v/>
      </c>
      <c r="P104" s="239" t="str">
        <f t="shared" si="17"/>
        <v/>
      </c>
      <c r="Q104" s="52" t="str">
        <f t="shared" si="18"/>
        <v/>
      </c>
      <c r="R104" s="127"/>
      <c r="S104" s="86"/>
      <c r="T104" s="127"/>
      <c r="U104" s="86"/>
      <c r="V104" s="87">
        <f t="shared" si="19"/>
        <v>0</v>
      </c>
      <c r="W104" s="130"/>
      <c r="X104" s="86"/>
      <c r="Y104" s="86"/>
      <c r="Z104" s="131"/>
      <c r="AA104" s="87">
        <f t="shared" si="20"/>
        <v>0</v>
      </c>
      <c r="AB104" s="127"/>
      <c r="AC104" s="86"/>
      <c r="AD104" s="87">
        <f t="shared" si="21"/>
        <v>0</v>
      </c>
      <c r="AE104" s="127"/>
      <c r="AF104" s="86"/>
      <c r="AG104" s="86"/>
      <c r="AH104" s="131"/>
      <c r="AI104" s="88">
        <f t="shared" si="22"/>
        <v>0</v>
      </c>
      <c r="AJ104" s="89" t="str">
        <f>IFERROR(IF(ISNA(MATCH($AV104,Other_Category_Abbr,0)),INDEX(FGHG_List_Long_GWP,MATCH($AV104,FGHG_List_Long,0)),INDEX(GWP_Other_Abbr,MATCH($AV104,Other_Category_Abbr,0)))*SUM(V104,AA104,AD104,AI104),"")</f>
        <v/>
      </c>
      <c r="AK104" s="89" t="str">
        <f>IFERROR(IF(ISNA(MATCH($AV104,Other_Category_Abbr,0)),INDEX(FGHG_List_Long_GWP,MATCH($AV104,FGHG_List_Long,0)),INDEX(GWP_Other_Abbr,MATCH($AV104,Other_Category_Abbr,0)))*(T104*(S104+U104)+W104*(Y104+X104)+AD104+AE104*(AF104+AG104)),"")</f>
        <v/>
      </c>
      <c r="AL104" s="90" t="str">
        <f t="shared" si="23"/>
        <v/>
      </c>
      <c r="AM104" s="91" t="str">
        <f t="shared" si="24"/>
        <v/>
      </c>
      <c r="AP104" s="92" t="b">
        <f t="shared" si="15"/>
        <v>0</v>
      </c>
      <c r="AQ104" s="92" t="str">
        <f t="shared" si="16"/>
        <v xml:space="preserve"> </v>
      </c>
      <c r="AR104" s="92" t="str">
        <f>IF(LEN(AQ104)=1,"",COUNTIF($AQ$19:AQ104,AQ104)=1)</f>
        <v/>
      </c>
      <c r="AS104" s="73"/>
      <c r="AT104" s="73"/>
      <c r="AU104" s="73"/>
      <c r="AV104" s="235" t="str">
        <f>IF($P104=Lists!$A$13,Lists!$A$29,IF($P104=Lists!$A$14,Lists!$A$30,$P104))</f>
        <v/>
      </c>
      <c r="AW104" s="73"/>
      <c r="AX104" s="73"/>
    </row>
    <row r="105" spans="2:50" x14ac:dyDescent="0.3">
      <c r="B105" s="137">
        <f t="shared" si="25"/>
        <v>87</v>
      </c>
      <c r="C105" s="24"/>
      <c r="D105" s="24"/>
      <c r="E105" s="24"/>
      <c r="F105" s="25"/>
      <c r="G105" s="24"/>
      <c r="H105" s="30"/>
      <c r="I105" s="24"/>
      <c r="J105" s="50" t="str">
        <f t="shared" si="13"/>
        <v/>
      </c>
      <c r="K105" s="30"/>
      <c r="L105" s="236"/>
      <c r="M105" s="30"/>
      <c r="N105" s="30"/>
      <c r="O105" s="46" t="str">
        <f t="shared" si="14"/>
        <v/>
      </c>
      <c r="P105" s="239" t="str">
        <f t="shared" si="17"/>
        <v/>
      </c>
      <c r="Q105" s="52" t="str">
        <f t="shared" si="18"/>
        <v/>
      </c>
      <c r="R105" s="127"/>
      <c r="S105" s="86"/>
      <c r="T105" s="127"/>
      <c r="U105" s="86"/>
      <c r="V105" s="87">
        <f t="shared" si="19"/>
        <v>0</v>
      </c>
      <c r="W105" s="130"/>
      <c r="X105" s="86"/>
      <c r="Y105" s="86"/>
      <c r="Z105" s="131"/>
      <c r="AA105" s="87">
        <f t="shared" si="20"/>
        <v>0</v>
      </c>
      <c r="AB105" s="127"/>
      <c r="AC105" s="86"/>
      <c r="AD105" s="87">
        <f t="shared" si="21"/>
        <v>0</v>
      </c>
      <c r="AE105" s="127"/>
      <c r="AF105" s="86"/>
      <c r="AG105" s="86"/>
      <c r="AH105" s="131"/>
      <c r="AI105" s="88">
        <f t="shared" si="22"/>
        <v>0</v>
      </c>
      <c r="AJ105" s="89" t="str">
        <f>IFERROR(IF(ISNA(MATCH($AV105,Other_Category_Abbr,0)),INDEX(FGHG_List_Long_GWP,MATCH($AV105,FGHG_List_Long,0)),INDEX(GWP_Other_Abbr,MATCH($AV105,Other_Category_Abbr,0)))*SUM(V105,AA105,AD105,AI105),"")</f>
        <v/>
      </c>
      <c r="AK105" s="89" t="str">
        <f>IFERROR(IF(ISNA(MATCH($AV105,Other_Category_Abbr,0)),INDEX(FGHG_List_Long_GWP,MATCH($AV105,FGHG_List_Long,0)),INDEX(GWP_Other_Abbr,MATCH($AV105,Other_Category_Abbr,0)))*(T105*(S105+U105)+W105*(Y105+X105)+AD105+AE105*(AF105+AG105)),"")</f>
        <v/>
      </c>
      <c r="AL105" s="90" t="str">
        <f t="shared" si="23"/>
        <v/>
      </c>
      <c r="AM105" s="91" t="str">
        <f t="shared" si="24"/>
        <v/>
      </c>
      <c r="AP105" s="92" t="b">
        <f t="shared" si="15"/>
        <v>0</v>
      </c>
      <c r="AQ105" s="92" t="str">
        <f t="shared" si="16"/>
        <v xml:space="preserve"> </v>
      </c>
      <c r="AR105" s="92" t="str">
        <f>IF(LEN(AQ105)=1,"",COUNTIF($AQ$19:AQ105,AQ105)=1)</f>
        <v/>
      </c>
      <c r="AS105" s="73"/>
      <c r="AT105" s="73"/>
      <c r="AU105" s="73"/>
      <c r="AV105" s="235" t="str">
        <f>IF($P105=Lists!$A$13,Lists!$A$29,IF($P105=Lists!$A$14,Lists!$A$30,$P105))</f>
        <v/>
      </c>
      <c r="AW105" s="73"/>
      <c r="AX105" s="73"/>
    </row>
    <row r="106" spans="2:50" x14ac:dyDescent="0.3">
      <c r="B106" s="137">
        <f t="shared" si="25"/>
        <v>88</v>
      </c>
      <c r="C106" s="24"/>
      <c r="D106" s="24"/>
      <c r="E106" s="24"/>
      <c r="F106" s="25"/>
      <c r="G106" s="24"/>
      <c r="H106" s="30"/>
      <c r="I106" s="24"/>
      <c r="J106" s="50" t="str">
        <f t="shared" si="13"/>
        <v/>
      </c>
      <c r="K106" s="30"/>
      <c r="L106" s="236"/>
      <c r="M106" s="30"/>
      <c r="N106" s="30"/>
      <c r="O106" s="46" t="str">
        <f t="shared" si="14"/>
        <v/>
      </c>
      <c r="P106" s="239" t="str">
        <f t="shared" si="17"/>
        <v/>
      </c>
      <c r="Q106" s="52" t="str">
        <f t="shared" si="18"/>
        <v/>
      </c>
      <c r="R106" s="127"/>
      <c r="S106" s="86"/>
      <c r="T106" s="127"/>
      <c r="U106" s="86"/>
      <c r="V106" s="87">
        <f t="shared" si="19"/>
        <v>0</v>
      </c>
      <c r="W106" s="130"/>
      <c r="X106" s="86"/>
      <c r="Y106" s="86"/>
      <c r="Z106" s="131"/>
      <c r="AA106" s="87">
        <f t="shared" si="20"/>
        <v>0</v>
      </c>
      <c r="AB106" s="127"/>
      <c r="AC106" s="86"/>
      <c r="AD106" s="87">
        <f t="shared" si="21"/>
        <v>0</v>
      </c>
      <c r="AE106" s="127"/>
      <c r="AF106" s="86"/>
      <c r="AG106" s="86"/>
      <c r="AH106" s="131"/>
      <c r="AI106" s="88">
        <f t="shared" si="22"/>
        <v>0</v>
      </c>
      <c r="AJ106" s="89" t="str">
        <f>IFERROR(IF(ISNA(MATCH($AV106,Other_Category_Abbr,0)),INDEX(FGHG_List_Long_GWP,MATCH($AV106,FGHG_List_Long,0)),INDEX(GWP_Other_Abbr,MATCH($AV106,Other_Category_Abbr,0)))*SUM(V106,AA106,AD106,AI106),"")</f>
        <v/>
      </c>
      <c r="AK106" s="89" t="str">
        <f>IFERROR(IF(ISNA(MATCH($AV106,Other_Category_Abbr,0)),INDEX(FGHG_List_Long_GWP,MATCH($AV106,FGHG_List_Long,0)),INDEX(GWP_Other_Abbr,MATCH($AV106,Other_Category_Abbr,0)))*(T106*(S106+U106)+W106*(Y106+X106)+AD106+AE106*(AF106+AG106)),"")</f>
        <v/>
      </c>
      <c r="AL106" s="90" t="str">
        <f t="shared" si="23"/>
        <v/>
      </c>
      <c r="AM106" s="91" t="str">
        <f t="shared" si="24"/>
        <v/>
      </c>
      <c r="AP106" s="92" t="b">
        <f t="shared" si="15"/>
        <v>0</v>
      </c>
      <c r="AQ106" s="92" t="str">
        <f t="shared" si="16"/>
        <v xml:space="preserve"> </v>
      </c>
      <c r="AR106" s="92" t="str">
        <f>IF(LEN(AQ106)=1,"",COUNTIF($AQ$19:AQ106,AQ106)=1)</f>
        <v/>
      </c>
      <c r="AS106" s="73"/>
      <c r="AT106" s="73"/>
      <c r="AU106" s="73"/>
      <c r="AV106" s="235" t="str">
        <f>IF($P106=Lists!$A$13,Lists!$A$29,IF($P106=Lists!$A$14,Lists!$A$30,$P106))</f>
        <v/>
      </c>
      <c r="AW106" s="73"/>
      <c r="AX106" s="73"/>
    </row>
    <row r="107" spans="2:50" x14ac:dyDescent="0.3">
      <c r="B107" s="137">
        <f t="shared" si="25"/>
        <v>89</v>
      </c>
      <c r="C107" s="24"/>
      <c r="D107" s="24"/>
      <c r="E107" s="24"/>
      <c r="F107" s="25"/>
      <c r="G107" s="24"/>
      <c r="H107" s="30"/>
      <c r="I107" s="24"/>
      <c r="J107" s="50" t="str">
        <f t="shared" si="13"/>
        <v/>
      </c>
      <c r="K107" s="30"/>
      <c r="L107" s="236"/>
      <c r="M107" s="30"/>
      <c r="N107" s="30"/>
      <c r="O107" s="46" t="str">
        <f t="shared" si="14"/>
        <v/>
      </c>
      <c r="P107" s="239" t="str">
        <f t="shared" si="17"/>
        <v/>
      </c>
      <c r="Q107" s="52" t="str">
        <f t="shared" si="18"/>
        <v/>
      </c>
      <c r="R107" s="127"/>
      <c r="S107" s="86"/>
      <c r="T107" s="127"/>
      <c r="U107" s="86"/>
      <c r="V107" s="87">
        <f t="shared" si="19"/>
        <v>0</v>
      </c>
      <c r="W107" s="130"/>
      <c r="X107" s="86"/>
      <c r="Y107" s="86"/>
      <c r="Z107" s="131"/>
      <c r="AA107" s="87">
        <f t="shared" si="20"/>
        <v>0</v>
      </c>
      <c r="AB107" s="127"/>
      <c r="AC107" s="86"/>
      <c r="AD107" s="87">
        <f t="shared" si="21"/>
        <v>0</v>
      </c>
      <c r="AE107" s="127"/>
      <c r="AF107" s="86"/>
      <c r="AG107" s="86"/>
      <c r="AH107" s="131"/>
      <c r="AI107" s="88">
        <f t="shared" si="22"/>
        <v>0</v>
      </c>
      <c r="AJ107" s="89" t="str">
        <f>IFERROR(IF(ISNA(MATCH($AV107,Other_Category_Abbr,0)),INDEX(FGHG_List_Long_GWP,MATCH($AV107,FGHG_List_Long,0)),INDEX(GWP_Other_Abbr,MATCH($AV107,Other_Category_Abbr,0)))*SUM(V107,AA107,AD107,AI107),"")</f>
        <v/>
      </c>
      <c r="AK107" s="89" t="str">
        <f>IFERROR(IF(ISNA(MATCH($AV107,Other_Category_Abbr,0)),INDEX(FGHG_List_Long_GWP,MATCH($AV107,FGHG_List_Long,0)),INDEX(GWP_Other_Abbr,MATCH($AV107,Other_Category_Abbr,0)))*(T107*(S107+U107)+W107*(Y107+X107)+AD107+AE107*(AF107+AG107)),"")</f>
        <v/>
      </c>
      <c r="AL107" s="90" t="str">
        <f t="shared" si="23"/>
        <v/>
      </c>
      <c r="AM107" s="91" t="str">
        <f t="shared" si="24"/>
        <v/>
      </c>
      <c r="AP107" s="92" t="b">
        <f t="shared" si="15"/>
        <v>0</v>
      </c>
      <c r="AQ107" s="92" t="str">
        <f t="shared" si="16"/>
        <v xml:space="preserve"> </v>
      </c>
      <c r="AR107" s="92" t="str">
        <f>IF(LEN(AQ107)=1,"",COUNTIF($AQ$19:AQ107,AQ107)=1)</f>
        <v/>
      </c>
      <c r="AS107" s="73"/>
      <c r="AT107" s="73"/>
      <c r="AU107" s="73"/>
      <c r="AV107" s="235" t="str">
        <f>IF($P107=Lists!$A$13,Lists!$A$29,IF($P107=Lists!$A$14,Lists!$A$30,$P107))</f>
        <v/>
      </c>
      <c r="AW107" s="73"/>
      <c r="AX107" s="73"/>
    </row>
    <row r="108" spans="2:50" x14ac:dyDescent="0.3">
      <c r="B108" s="137">
        <f t="shared" si="25"/>
        <v>90</v>
      </c>
      <c r="C108" s="24"/>
      <c r="D108" s="24"/>
      <c r="E108" s="24"/>
      <c r="F108" s="25"/>
      <c r="G108" s="24"/>
      <c r="H108" s="30"/>
      <c r="I108" s="24"/>
      <c r="J108" s="50" t="str">
        <f t="shared" si="13"/>
        <v/>
      </c>
      <c r="K108" s="30"/>
      <c r="L108" s="236"/>
      <c r="M108" s="30"/>
      <c r="N108" s="30"/>
      <c r="O108" s="46" t="str">
        <f t="shared" si="14"/>
        <v/>
      </c>
      <c r="P108" s="239" t="str">
        <f t="shared" si="17"/>
        <v/>
      </c>
      <c r="Q108" s="52" t="str">
        <f t="shared" si="18"/>
        <v/>
      </c>
      <c r="R108" s="127"/>
      <c r="S108" s="86"/>
      <c r="T108" s="127"/>
      <c r="U108" s="86"/>
      <c r="V108" s="87">
        <f t="shared" si="19"/>
        <v>0</v>
      </c>
      <c r="W108" s="130"/>
      <c r="X108" s="86"/>
      <c r="Y108" s="86"/>
      <c r="Z108" s="131"/>
      <c r="AA108" s="87">
        <f t="shared" si="20"/>
        <v>0</v>
      </c>
      <c r="AB108" s="127"/>
      <c r="AC108" s="86"/>
      <c r="AD108" s="87">
        <f t="shared" si="21"/>
        <v>0</v>
      </c>
      <c r="AE108" s="127"/>
      <c r="AF108" s="86"/>
      <c r="AG108" s="86"/>
      <c r="AH108" s="131"/>
      <c r="AI108" s="88">
        <f t="shared" si="22"/>
        <v>0</v>
      </c>
      <c r="AJ108" s="89" t="str">
        <f>IFERROR(IF(ISNA(MATCH($AV108,Other_Category_Abbr,0)),INDEX(FGHG_List_Long_GWP,MATCH($AV108,FGHG_List_Long,0)),INDEX(GWP_Other_Abbr,MATCH($AV108,Other_Category_Abbr,0)))*SUM(V108,AA108,AD108,AI108),"")</f>
        <v/>
      </c>
      <c r="AK108" s="89" t="str">
        <f>IFERROR(IF(ISNA(MATCH($AV108,Other_Category_Abbr,0)),INDEX(FGHG_List_Long_GWP,MATCH($AV108,FGHG_List_Long,0)),INDEX(GWP_Other_Abbr,MATCH($AV108,Other_Category_Abbr,0)))*(T108*(S108+U108)+W108*(Y108+X108)+AD108+AE108*(AF108+AG108)),"")</f>
        <v/>
      </c>
      <c r="AL108" s="90" t="str">
        <f t="shared" si="23"/>
        <v/>
      </c>
      <c r="AM108" s="91" t="str">
        <f t="shared" si="24"/>
        <v/>
      </c>
      <c r="AP108" s="92" t="b">
        <f t="shared" si="15"/>
        <v>0</v>
      </c>
      <c r="AQ108" s="92" t="str">
        <f t="shared" si="16"/>
        <v xml:space="preserve"> </v>
      </c>
      <c r="AR108" s="92" t="str">
        <f>IF(LEN(AQ108)=1,"",COUNTIF($AQ$19:AQ108,AQ108)=1)</f>
        <v/>
      </c>
      <c r="AS108" s="73"/>
      <c r="AT108" s="73"/>
      <c r="AU108" s="73"/>
      <c r="AV108" s="235" t="str">
        <f>IF($P108=Lists!$A$13,Lists!$A$29,IF($P108=Lists!$A$14,Lists!$A$30,$P108))</f>
        <v/>
      </c>
      <c r="AW108" s="73"/>
      <c r="AX108" s="73"/>
    </row>
    <row r="109" spans="2:50" x14ac:dyDescent="0.3">
      <c r="B109" s="137">
        <f t="shared" si="25"/>
        <v>91</v>
      </c>
      <c r="C109" s="24"/>
      <c r="D109" s="24"/>
      <c r="E109" s="24"/>
      <c r="F109" s="25"/>
      <c r="G109" s="24"/>
      <c r="H109" s="30"/>
      <c r="I109" s="24"/>
      <c r="J109" s="50" t="str">
        <f t="shared" si="13"/>
        <v/>
      </c>
      <c r="K109" s="30"/>
      <c r="L109" s="236"/>
      <c r="M109" s="30"/>
      <c r="N109" s="30"/>
      <c r="O109" s="46" t="str">
        <f t="shared" si="14"/>
        <v/>
      </c>
      <c r="P109" s="239" t="str">
        <f t="shared" si="17"/>
        <v/>
      </c>
      <c r="Q109" s="52" t="str">
        <f t="shared" si="18"/>
        <v/>
      </c>
      <c r="R109" s="127"/>
      <c r="S109" s="86"/>
      <c r="T109" s="127"/>
      <c r="U109" s="86"/>
      <c r="V109" s="87">
        <f t="shared" si="19"/>
        <v>0</v>
      </c>
      <c r="W109" s="130"/>
      <c r="X109" s="86"/>
      <c r="Y109" s="86"/>
      <c r="Z109" s="131"/>
      <c r="AA109" s="87">
        <f t="shared" si="20"/>
        <v>0</v>
      </c>
      <c r="AB109" s="127"/>
      <c r="AC109" s="86"/>
      <c r="AD109" s="87">
        <f t="shared" si="21"/>
        <v>0</v>
      </c>
      <c r="AE109" s="127"/>
      <c r="AF109" s="86"/>
      <c r="AG109" s="86"/>
      <c r="AH109" s="131"/>
      <c r="AI109" s="88">
        <f t="shared" si="22"/>
        <v>0</v>
      </c>
      <c r="AJ109" s="89" t="str">
        <f>IFERROR(IF(ISNA(MATCH($AV109,Other_Category_Abbr,0)),INDEX(FGHG_List_Long_GWP,MATCH($AV109,FGHG_List_Long,0)),INDEX(GWP_Other_Abbr,MATCH($AV109,Other_Category_Abbr,0)))*SUM(V109,AA109,AD109,AI109),"")</f>
        <v/>
      </c>
      <c r="AK109" s="89" t="str">
        <f>IFERROR(IF(ISNA(MATCH($AV109,Other_Category_Abbr,0)),INDEX(FGHG_List_Long_GWP,MATCH($AV109,FGHG_List_Long,0)),INDEX(GWP_Other_Abbr,MATCH($AV109,Other_Category_Abbr,0)))*(T109*(S109+U109)+W109*(Y109+X109)+AD109+AE109*(AF109+AG109)),"")</f>
        <v/>
      </c>
      <c r="AL109" s="90" t="str">
        <f t="shared" si="23"/>
        <v/>
      </c>
      <c r="AM109" s="91" t="str">
        <f t="shared" si="24"/>
        <v/>
      </c>
      <c r="AP109" s="92" t="b">
        <f t="shared" si="15"/>
        <v>0</v>
      </c>
      <c r="AQ109" s="92" t="str">
        <f t="shared" si="16"/>
        <v xml:space="preserve"> </v>
      </c>
      <c r="AR109" s="92" t="str">
        <f>IF(LEN(AQ109)=1,"",COUNTIF($AQ$19:AQ109,AQ109)=1)</f>
        <v/>
      </c>
      <c r="AS109" s="73"/>
      <c r="AT109" s="73"/>
      <c r="AU109" s="73"/>
      <c r="AV109" s="235" t="str">
        <f>IF($P109=Lists!$A$13,Lists!$A$29,IF($P109=Lists!$A$14,Lists!$A$30,$P109))</f>
        <v/>
      </c>
      <c r="AW109" s="73"/>
      <c r="AX109" s="73"/>
    </row>
    <row r="110" spans="2:50" x14ac:dyDescent="0.3">
      <c r="B110" s="137">
        <f t="shared" si="25"/>
        <v>92</v>
      </c>
      <c r="C110" s="24"/>
      <c r="D110" s="24"/>
      <c r="E110" s="24"/>
      <c r="F110" s="25"/>
      <c r="G110" s="24"/>
      <c r="H110" s="30"/>
      <c r="I110" s="24"/>
      <c r="J110" s="50" t="str">
        <f t="shared" si="13"/>
        <v/>
      </c>
      <c r="K110" s="30"/>
      <c r="L110" s="236"/>
      <c r="M110" s="30"/>
      <c r="N110" s="30"/>
      <c r="O110" s="46" t="str">
        <f t="shared" si="14"/>
        <v/>
      </c>
      <c r="P110" s="239" t="str">
        <f t="shared" si="17"/>
        <v/>
      </c>
      <c r="Q110" s="52" t="str">
        <f t="shared" si="18"/>
        <v/>
      </c>
      <c r="R110" s="127"/>
      <c r="S110" s="86"/>
      <c r="T110" s="127"/>
      <c r="U110" s="86"/>
      <c r="V110" s="87">
        <f t="shared" si="19"/>
        <v>0</v>
      </c>
      <c r="W110" s="130"/>
      <c r="X110" s="86"/>
      <c r="Y110" s="86"/>
      <c r="Z110" s="131"/>
      <c r="AA110" s="87">
        <f t="shared" si="20"/>
        <v>0</v>
      </c>
      <c r="AB110" s="127"/>
      <c r="AC110" s="86"/>
      <c r="AD110" s="87">
        <f t="shared" si="21"/>
        <v>0</v>
      </c>
      <c r="AE110" s="127"/>
      <c r="AF110" s="86"/>
      <c r="AG110" s="86"/>
      <c r="AH110" s="131"/>
      <c r="AI110" s="88">
        <f t="shared" si="22"/>
        <v>0</v>
      </c>
      <c r="AJ110" s="89" t="str">
        <f>IFERROR(IF(ISNA(MATCH($AV110,Other_Category_Abbr,0)),INDEX(FGHG_List_Long_GWP,MATCH($AV110,FGHG_List_Long,0)),INDEX(GWP_Other_Abbr,MATCH($AV110,Other_Category_Abbr,0)))*SUM(V110,AA110,AD110,AI110),"")</f>
        <v/>
      </c>
      <c r="AK110" s="89" t="str">
        <f>IFERROR(IF(ISNA(MATCH($AV110,Other_Category_Abbr,0)),INDEX(FGHG_List_Long_GWP,MATCH($AV110,FGHG_List_Long,0)),INDEX(GWP_Other_Abbr,MATCH($AV110,Other_Category_Abbr,0)))*(T110*(S110+U110)+W110*(Y110+X110)+AD110+AE110*(AF110+AG110)),"")</f>
        <v/>
      </c>
      <c r="AL110" s="90" t="str">
        <f t="shared" si="23"/>
        <v/>
      </c>
      <c r="AM110" s="91" t="str">
        <f t="shared" si="24"/>
        <v/>
      </c>
      <c r="AP110" s="92" t="b">
        <f t="shared" si="15"/>
        <v>0</v>
      </c>
      <c r="AQ110" s="92" t="str">
        <f t="shared" si="16"/>
        <v xml:space="preserve"> </v>
      </c>
      <c r="AR110" s="92" t="str">
        <f>IF(LEN(AQ110)=1,"",COUNTIF($AQ$19:AQ110,AQ110)=1)</f>
        <v/>
      </c>
      <c r="AS110" s="73"/>
      <c r="AT110" s="73"/>
      <c r="AU110" s="73"/>
      <c r="AV110" s="235" t="str">
        <f>IF($P110=Lists!$A$13,Lists!$A$29,IF($P110=Lists!$A$14,Lists!$A$30,$P110))</f>
        <v/>
      </c>
      <c r="AW110" s="73"/>
      <c r="AX110" s="73"/>
    </row>
    <row r="111" spans="2:50" x14ac:dyDescent="0.3">
      <c r="B111" s="137">
        <f t="shared" si="25"/>
        <v>93</v>
      </c>
      <c r="C111" s="24"/>
      <c r="D111" s="24"/>
      <c r="E111" s="24"/>
      <c r="F111" s="25"/>
      <c r="G111" s="24"/>
      <c r="H111" s="30"/>
      <c r="I111" s="24"/>
      <c r="J111" s="50" t="str">
        <f t="shared" si="13"/>
        <v/>
      </c>
      <c r="K111" s="30"/>
      <c r="L111" s="236"/>
      <c r="M111" s="30"/>
      <c r="N111" s="30"/>
      <c r="O111" s="46" t="str">
        <f t="shared" si="14"/>
        <v/>
      </c>
      <c r="P111" s="239" t="str">
        <f t="shared" si="17"/>
        <v/>
      </c>
      <c r="Q111" s="52" t="str">
        <f t="shared" si="18"/>
        <v/>
      </c>
      <c r="R111" s="127"/>
      <c r="S111" s="86"/>
      <c r="T111" s="127"/>
      <c r="U111" s="86"/>
      <c r="V111" s="87">
        <f t="shared" si="19"/>
        <v>0</v>
      </c>
      <c r="W111" s="130"/>
      <c r="X111" s="86"/>
      <c r="Y111" s="86"/>
      <c r="Z111" s="131"/>
      <c r="AA111" s="87">
        <f t="shared" si="20"/>
        <v>0</v>
      </c>
      <c r="AB111" s="127"/>
      <c r="AC111" s="86"/>
      <c r="AD111" s="87">
        <f t="shared" si="21"/>
        <v>0</v>
      </c>
      <c r="AE111" s="127"/>
      <c r="AF111" s="86"/>
      <c r="AG111" s="86"/>
      <c r="AH111" s="131"/>
      <c r="AI111" s="88">
        <f t="shared" si="22"/>
        <v>0</v>
      </c>
      <c r="AJ111" s="89" t="str">
        <f>IFERROR(IF(ISNA(MATCH($AV111,Other_Category_Abbr,0)),INDEX(FGHG_List_Long_GWP,MATCH($AV111,FGHG_List_Long,0)),INDEX(GWP_Other_Abbr,MATCH($AV111,Other_Category_Abbr,0)))*SUM(V111,AA111,AD111,AI111),"")</f>
        <v/>
      </c>
      <c r="AK111" s="89" t="str">
        <f>IFERROR(IF(ISNA(MATCH($AV111,Other_Category_Abbr,0)),INDEX(FGHG_List_Long_GWP,MATCH($AV111,FGHG_List_Long,0)),INDEX(GWP_Other_Abbr,MATCH($AV111,Other_Category_Abbr,0)))*(T111*(S111+U111)+W111*(Y111+X111)+AD111+AE111*(AF111+AG111)),"")</f>
        <v/>
      </c>
      <c r="AL111" s="90" t="str">
        <f t="shared" si="23"/>
        <v/>
      </c>
      <c r="AM111" s="91" t="str">
        <f t="shared" si="24"/>
        <v/>
      </c>
      <c r="AP111" s="92" t="b">
        <f t="shared" si="15"/>
        <v>0</v>
      </c>
      <c r="AQ111" s="92" t="str">
        <f t="shared" si="16"/>
        <v xml:space="preserve"> </v>
      </c>
      <c r="AR111" s="92" t="str">
        <f>IF(LEN(AQ111)=1,"",COUNTIF($AQ$19:AQ111,AQ111)=1)</f>
        <v/>
      </c>
      <c r="AS111" s="73"/>
      <c r="AT111" s="73"/>
      <c r="AU111" s="73"/>
      <c r="AV111" s="235" t="str">
        <f>IF($P111=Lists!$A$13,Lists!$A$29,IF($P111=Lists!$A$14,Lists!$A$30,$P111))</f>
        <v/>
      </c>
      <c r="AW111" s="73"/>
      <c r="AX111" s="73"/>
    </row>
    <row r="112" spans="2:50" x14ac:dyDescent="0.3">
      <c r="B112" s="137">
        <f t="shared" si="25"/>
        <v>94</v>
      </c>
      <c r="C112" s="24"/>
      <c r="D112" s="24"/>
      <c r="E112" s="24"/>
      <c r="F112" s="25"/>
      <c r="G112" s="24"/>
      <c r="H112" s="30"/>
      <c r="I112" s="24"/>
      <c r="J112" s="50" t="str">
        <f t="shared" si="13"/>
        <v/>
      </c>
      <c r="K112" s="30"/>
      <c r="L112" s="236"/>
      <c r="M112" s="30"/>
      <c r="N112" s="30"/>
      <c r="O112" s="46" t="str">
        <f t="shared" si="14"/>
        <v/>
      </c>
      <c r="P112" s="239" t="str">
        <f t="shared" si="17"/>
        <v/>
      </c>
      <c r="Q112" s="52" t="str">
        <f t="shared" si="18"/>
        <v/>
      </c>
      <c r="R112" s="127"/>
      <c r="S112" s="86"/>
      <c r="T112" s="127"/>
      <c r="U112" s="86"/>
      <c r="V112" s="87">
        <f t="shared" si="19"/>
        <v>0</v>
      </c>
      <c r="W112" s="130"/>
      <c r="X112" s="86"/>
      <c r="Y112" s="86"/>
      <c r="Z112" s="131"/>
      <c r="AA112" s="87">
        <f t="shared" si="20"/>
        <v>0</v>
      </c>
      <c r="AB112" s="127"/>
      <c r="AC112" s="86"/>
      <c r="AD112" s="87">
        <f t="shared" si="21"/>
        <v>0</v>
      </c>
      <c r="AE112" s="127"/>
      <c r="AF112" s="86"/>
      <c r="AG112" s="86"/>
      <c r="AH112" s="131"/>
      <c r="AI112" s="88">
        <f t="shared" si="22"/>
        <v>0</v>
      </c>
      <c r="AJ112" s="89" t="str">
        <f>IFERROR(IF(ISNA(MATCH($AV112,Other_Category_Abbr,0)),INDEX(FGHG_List_Long_GWP,MATCH($AV112,FGHG_List_Long,0)),INDEX(GWP_Other_Abbr,MATCH($AV112,Other_Category_Abbr,0)))*SUM(V112,AA112,AD112,AI112),"")</f>
        <v/>
      </c>
      <c r="AK112" s="89" t="str">
        <f>IFERROR(IF(ISNA(MATCH($AV112,Other_Category_Abbr,0)),INDEX(FGHG_List_Long_GWP,MATCH($AV112,FGHG_List_Long,0)),INDEX(GWP_Other_Abbr,MATCH($AV112,Other_Category_Abbr,0)))*(T112*(S112+U112)+W112*(Y112+X112)+AD112+AE112*(AF112+AG112)),"")</f>
        <v/>
      </c>
      <c r="AL112" s="90" t="str">
        <f t="shared" si="23"/>
        <v/>
      </c>
      <c r="AM112" s="91" t="str">
        <f t="shared" si="24"/>
        <v/>
      </c>
      <c r="AP112" s="92" t="b">
        <f t="shared" si="15"/>
        <v>0</v>
      </c>
      <c r="AQ112" s="92" t="str">
        <f t="shared" si="16"/>
        <v xml:space="preserve"> </v>
      </c>
      <c r="AR112" s="92" t="str">
        <f>IF(LEN(AQ112)=1,"",COUNTIF($AQ$19:AQ112,AQ112)=1)</f>
        <v/>
      </c>
      <c r="AS112" s="73"/>
      <c r="AT112" s="73"/>
      <c r="AU112" s="73"/>
      <c r="AV112" s="235" t="str">
        <f>IF($P112=Lists!$A$13,Lists!$A$29,IF($P112=Lists!$A$14,Lists!$A$30,$P112))</f>
        <v/>
      </c>
      <c r="AW112" s="73"/>
      <c r="AX112" s="73"/>
    </row>
    <row r="113" spans="2:50" x14ac:dyDescent="0.3">
      <c r="B113" s="137">
        <f t="shared" si="25"/>
        <v>95</v>
      </c>
      <c r="C113" s="24"/>
      <c r="D113" s="24"/>
      <c r="E113" s="24"/>
      <c r="F113" s="25"/>
      <c r="G113" s="24"/>
      <c r="H113" s="30"/>
      <c r="I113" s="24"/>
      <c r="J113" s="50" t="str">
        <f t="shared" si="13"/>
        <v/>
      </c>
      <c r="K113" s="30"/>
      <c r="L113" s="236"/>
      <c r="M113" s="30"/>
      <c r="N113" s="30"/>
      <c r="O113" s="46" t="str">
        <f t="shared" si="14"/>
        <v/>
      </c>
      <c r="P113" s="239" t="str">
        <f t="shared" si="17"/>
        <v/>
      </c>
      <c r="Q113" s="52" t="str">
        <f t="shared" si="18"/>
        <v/>
      </c>
      <c r="R113" s="127"/>
      <c r="S113" s="86"/>
      <c r="T113" s="127"/>
      <c r="U113" s="86"/>
      <c r="V113" s="87">
        <f t="shared" si="19"/>
        <v>0</v>
      </c>
      <c r="W113" s="130"/>
      <c r="X113" s="86"/>
      <c r="Y113" s="86"/>
      <c r="Z113" s="131"/>
      <c r="AA113" s="87">
        <f t="shared" si="20"/>
        <v>0</v>
      </c>
      <c r="AB113" s="127"/>
      <c r="AC113" s="86"/>
      <c r="AD113" s="87">
        <f t="shared" si="21"/>
        <v>0</v>
      </c>
      <c r="AE113" s="127"/>
      <c r="AF113" s="86"/>
      <c r="AG113" s="86"/>
      <c r="AH113" s="131"/>
      <c r="AI113" s="88">
        <f t="shared" si="22"/>
        <v>0</v>
      </c>
      <c r="AJ113" s="89" t="str">
        <f>IFERROR(IF(ISNA(MATCH($AV113,Other_Category_Abbr,0)),INDEX(FGHG_List_Long_GWP,MATCH($AV113,FGHG_List_Long,0)),INDEX(GWP_Other_Abbr,MATCH($AV113,Other_Category_Abbr,0)))*SUM(V113,AA113,AD113,AI113),"")</f>
        <v/>
      </c>
      <c r="AK113" s="89" t="str">
        <f>IFERROR(IF(ISNA(MATCH($AV113,Other_Category_Abbr,0)),INDEX(FGHG_List_Long_GWP,MATCH($AV113,FGHG_List_Long,0)),INDEX(GWP_Other_Abbr,MATCH($AV113,Other_Category_Abbr,0)))*(T113*(S113+U113)+W113*(Y113+X113)+AD113+AE113*(AF113+AG113)),"")</f>
        <v/>
      </c>
      <c r="AL113" s="90" t="str">
        <f t="shared" si="23"/>
        <v/>
      </c>
      <c r="AM113" s="91" t="str">
        <f t="shared" si="24"/>
        <v/>
      </c>
      <c r="AP113" s="92" t="b">
        <f t="shared" si="15"/>
        <v>0</v>
      </c>
      <c r="AQ113" s="92" t="str">
        <f t="shared" si="16"/>
        <v xml:space="preserve"> </v>
      </c>
      <c r="AR113" s="92" t="str">
        <f>IF(LEN(AQ113)=1,"",COUNTIF($AQ$19:AQ113,AQ113)=1)</f>
        <v/>
      </c>
      <c r="AS113" s="73"/>
      <c r="AT113" s="73"/>
      <c r="AU113" s="73"/>
      <c r="AV113" s="235" t="str">
        <f>IF($P113=Lists!$A$13,Lists!$A$29,IF($P113=Lists!$A$14,Lists!$A$30,$P113))</f>
        <v/>
      </c>
      <c r="AW113" s="73"/>
      <c r="AX113" s="73"/>
    </row>
    <row r="114" spans="2:50" x14ac:dyDescent="0.3">
      <c r="B114" s="137">
        <f t="shared" si="25"/>
        <v>96</v>
      </c>
      <c r="C114" s="24"/>
      <c r="D114" s="24"/>
      <c r="E114" s="24"/>
      <c r="F114" s="25"/>
      <c r="G114" s="24"/>
      <c r="H114" s="30"/>
      <c r="I114" s="24"/>
      <c r="J114" s="50" t="str">
        <f t="shared" si="13"/>
        <v/>
      </c>
      <c r="K114" s="30"/>
      <c r="L114" s="236"/>
      <c r="M114" s="30"/>
      <c r="N114" s="30"/>
      <c r="O114" s="46" t="str">
        <f t="shared" si="14"/>
        <v/>
      </c>
      <c r="P114" s="239" t="str">
        <f t="shared" si="17"/>
        <v/>
      </c>
      <c r="Q114" s="52" t="str">
        <f t="shared" si="18"/>
        <v/>
      </c>
      <c r="R114" s="127"/>
      <c r="S114" s="86"/>
      <c r="T114" s="127"/>
      <c r="U114" s="86"/>
      <c r="V114" s="87">
        <f t="shared" si="19"/>
        <v>0</v>
      </c>
      <c r="W114" s="130"/>
      <c r="X114" s="86"/>
      <c r="Y114" s="86"/>
      <c r="Z114" s="131"/>
      <c r="AA114" s="87">
        <f t="shared" si="20"/>
        <v>0</v>
      </c>
      <c r="AB114" s="127"/>
      <c r="AC114" s="86"/>
      <c r="AD114" s="87">
        <f t="shared" si="21"/>
        <v>0</v>
      </c>
      <c r="AE114" s="127"/>
      <c r="AF114" s="86"/>
      <c r="AG114" s="86"/>
      <c r="AH114" s="131"/>
      <c r="AI114" s="88">
        <f t="shared" si="22"/>
        <v>0</v>
      </c>
      <c r="AJ114" s="89" t="str">
        <f>IFERROR(IF(ISNA(MATCH($AV114,Other_Category_Abbr,0)),INDEX(FGHG_List_Long_GWP,MATCH($AV114,FGHG_List_Long,0)),INDEX(GWP_Other_Abbr,MATCH($AV114,Other_Category_Abbr,0)))*SUM(V114,AA114,AD114,AI114),"")</f>
        <v/>
      </c>
      <c r="AK114" s="89" t="str">
        <f>IFERROR(IF(ISNA(MATCH($AV114,Other_Category_Abbr,0)),INDEX(FGHG_List_Long_GWP,MATCH($AV114,FGHG_List_Long,0)),INDEX(GWP_Other_Abbr,MATCH($AV114,Other_Category_Abbr,0)))*(T114*(S114+U114)+W114*(Y114+X114)+AD114+AE114*(AF114+AG114)),"")</f>
        <v/>
      </c>
      <c r="AL114" s="90" t="str">
        <f t="shared" si="23"/>
        <v/>
      </c>
      <c r="AM114" s="91" t="str">
        <f t="shared" si="24"/>
        <v/>
      </c>
      <c r="AP114" s="92" t="b">
        <f t="shared" si="15"/>
        <v>0</v>
      </c>
      <c r="AQ114" s="92" t="str">
        <f t="shared" si="16"/>
        <v xml:space="preserve"> </v>
      </c>
      <c r="AR114" s="92" t="str">
        <f>IF(LEN(AQ114)=1,"",COUNTIF($AQ$19:AQ114,AQ114)=1)</f>
        <v/>
      </c>
      <c r="AS114" s="73"/>
      <c r="AT114" s="73"/>
      <c r="AU114" s="73"/>
      <c r="AV114" s="235" t="str">
        <f>IF($P114=Lists!$A$13,Lists!$A$29,IF($P114=Lists!$A$14,Lists!$A$30,$P114))</f>
        <v/>
      </c>
      <c r="AW114" s="73"/>
      <c r="AX114" s="73"/>
    </row>
    <row r="115" spans="2:50" x14ac:dyDescent="0.3">
      <c r="B115" s="137">
        <f t="shared" si="25"/>
        <v>97</v>
      </c>
      <c r="C115" s="24"/>
      <c r="D115" s="24"/>
      <c r="E115" s="24"/>
      <c r="F115" s="25"/>
      <c r="G115" s="24"/>
      <c r="H115" s="30"/>
      <c r="I115" s="24"/>
      <c r="J115" s="50" t="str">
        <f t="shared" si="13"/>
        <v/>
      </c>
      <c r="K115" s="30"/>
      <c r="L115" s="236"/>
      <c r="M115" s="30"/>
      <c r="N115" s="30"/>
      <c r="O115" s="46" t="str">
        <f t="shared" si="14"/>
        <v/>
      </c>
      <c r="P115" s="239" t="str">
        <f t="shared" si="17"/>
        <v/>
      </c>
      <c r="Q115" s="52" t="str">
        <f t="shared" si="18"/>
        <v/>
      </c>
      <c r="R115" s="127"/>
      <c r="S115" s="86"/>
      <c r="T115" s="127"/>
      <c r="U115" s="86"/>
      <c r="V115" s="87">
        <f t="shared" si="19"/>
        <v>0</v>
      </c>
      <c r="W115" s="130"/>
      <c r="X115" s="86"/>
      <c r="Y115" s="86"/>
      <c r="Z115" s="131"/>
      <c r="AA115" s="87">
        <f t="shared" si="20"/>
        <v>0</v>
      </c>
      <c r="AB115" s="127"/>
      <c r="AC115" s="86"/>
      <c r="AD115" s="87">
        <f t="shared" si="21"/>
        <v>0</v>
      </c>
      <c r="AE115" s="127"/>
      <c r="AF115" s="86"/>
      <c r="AG115" s="86"/>
      <c r="AH115" s="131"/>
      <c r="AI115" s="88">
        <f t="shared" si="22"/>
        <v>0</v>
      </c>
      <c r="AJ115" s="89" t="str">
        <f>IFERROR(IF(ISNA(MATCH($AV115,Other_Category_Abbr,0)),INDEX(FGHG_List_Long_GWP,MATCH($AV115,FGHG_List_Long,0)),INDEX(GWP_Other_Abbr,MATCH($AV115,Other_Category_Abbr,0)))*SUM(V115,AA115,AD115,AI115),"")</f>
        <v/>
      </c>
      <c r="AK115" s="89" t="str">
        <f>IFERROR(IF(ISNA(MATCH($AV115,Other_Category_Abbr,0)),INDEX(FGHG_List_Long_GWP,MATCH($AV115,FGHG_List_Long,0)),INDEX(GWP_Other_Abbr,MATCH($AV115,Other_Category_Abbr,0)))*(T115*(S115+U115)+W115*(Y115+X115)+AD115+AE115*(AF115+AG115)),"")</f>
        <v/>
      </c>
      <c r="AL115" s="90" t="str">
        <f t="shared" si="23"/>
        <v/>
      </c>
      <c r="AM115" s="91" t="str">
        <f t="shared" si="24"/>
        <v/>
      </c>
      <c r="AP115" s="92" t="b">
        <f t="shared" si="15"/>
        <v>0</v>
      </c>
      <c r="AQ115" s="92" t="str">
        <f t="shared" si="16"/>
        <v xml:space="preserve"> </v>
      </c>
      <c r="AR115" s="92" t="str">
        <f>IF(LEN(AQ115)=1,"",COUNTIF($AQ$19:AQ115,AQ115)=1)</f>
        <v/>
      </c>
      <c r="AS115" s="73"/>
      <c r="AT115" s="73"/>
      <c r="AU115" s="73"/>
      <c r="AV115" s="235" t="str">
        <f>IF($P115=Lists!$A$13,Lists!$A$29,IF($P115=Lists!$A$14,Lists!$A$30,$P115))</f>
        <v/>
      </c>
      <c r="AW115" s="73"/>
      <c r="AX115" s="73"/>
    </row>
    <row r="116" spans="2:50" x14ac:dyDescent="0.3">
      <c r="B116" s="137">
        <f t="shared" si="25"/>
        <v>98</v>
      </c>
      <c r="C116" s="24"/>
      <c r="D116" s="24"/>
      <c r="E116" s="24"/>
      <c r="F116" s="25"/>
      <c r="G116" s="24"/>
      <c r="H116" s="30"/>
      <c r="I116" s="24"/>
      <c r="J116" s="50" t="str">
        <f t="shared" si="13"/>
        <v/>
      </c>
      <c r="K116" s="30"/>
      <c r="L116" s="236"/>
      <c r="M116" s="30"/>
      <c r="N116" s="30"/>
      <c r="O116" s="46" t="str">
        <f t="shared" si="14"/>
        <v/>
      </c>
      <c r="P116" s="239" t="str">
        <f t="shared" si="17"/>
        <v/>
      </c>
      <c r="Q116" s="52" t="str">
        <f t="shared" si="18"/>
        <v/>
      </c>
      <c r="R116" s="127"/>
      <c r="S116" s="86"/>
      <c r="T116" s="127"/>
      <c r="U116" s="86"/>
      <c r="V116" s="87">
        <f t="shared" si="19"/>
        <v>0</v>
      </c>
      <c r="W116" s="130"/>
      <c r="X116" s="86"/>
      <c r="Y116" s="86"/>
      <c r="Z116" s="131"/>
      <c r="AA116" s="87">
        <f t="shared" si="20"/>
        <v>0</v>
      </c>
      <c r="AB116" s="127"/>
      <c r="AC116" s="86"/>
      <c r="AD116" s="87">
        <f t="shared" si="21"/>
        <v>0</v>
      </c>
      <c r="AE116" s="127"/>
      <c r="AF116" s="86"/>
      <c r="AG116" s="86"/>
      <c r="AH116" s="131"/>
      <c r="AI116" s="88">
        <f t="shared" si="22"/>
        <v>0</v>
      </c>
      <c r="AJ116" s="89" t="str">
        <f>IFERROR(IF(ISNA(MATCH($AV116,Other_Category_Abbr,0)),INDEX(FGHG_List_Long_GWP,MATCH($AV116,FGHG_List_Long,0)),INDEX(GWP_Other_Abbr,MATCH($AV116,Other_Category_Abbr,0)))*SUM(V116,AA116,AD116,AI116),"")</f>
        <v/>
      </c>
      <c r="AK116" s="89" t="str">
        <f>IFERROR(IF(ISNA(MATCH($AV116,Other_Category_Abbr,0)),INDEX(FGHG_List_Long_GWP,MATCH($AV116,FGHG_List_Long,0)),INDEX(GWP_Other_Abbr,MATCH($AV116,Other_Category_Abbr,0)))*(T116*(S116+U116)+W116*(Y116+X116)+AD116+AE116*(AF116+AG116)),"")</f>
        <v/>
      </c>
      <c r="AL116" s="90" t="str">
        <f t="shared" si="23"/>
        <v/>
      </c>
      <c r="AM116" s="91" t="str">
        <f t="shared" si="24"/>
        <v/>
      </c>
      <c r="AP116" s="92" t="b">
        <f t="shared" si="15"/>
        <v>0</v>
      </c>
      <c r="AQ116" s="92" t="str">
        <f t="shared" si="16"/>
        <v xml:space="preserve"> </v>
      </c>
      <c r="AR116" s="92" t="str">
        <f>IF(LEN(AQ116)=1,"",COUNTIF($AQ$19:AQ116,AQ116)=1)</f>
        <v/>
      </c>
      <c r="AS116" s="73"/>
      <c r="AT116" s="73"/>
      <c r="AU116" s="73"/>
      <c r="AV116" s="235" t="str">
        <f>IF($P116=Lists!$A$13,Lists!$A$29,IF($P116=Lists!$A$14,Lists!$A$30,$P116))</f>
        <v/>
      </c>
      <c r="AW116" s="73"/>
      <c r="AX116" s="73"/>
    </row>
    <row r="117" spans="2:50" x14ac:dyDescent="0.3">
      <c r="B117" s="137">
        <f t="shared" si="25"/>
        <v>99</v>
      </c>
      <c r="C117" s="24"/>
      <c r="D117" s="24"/>
      <c r="E117" s="24"/>
      <c r="F117" s="25"/>
      <c r="G117" s="24"/>
      <c r="H117" s="30"/>
      <c r="I117" s="24"/>
      <c r="J117" s="50" t="str">
        <f t="shared" si="13"/>
        <v/>
      </c>
      <c r="K117" s="30"/>
      <c r="L117" s="236"/>
      <c r="M117" s="30"/>
      <c r="N117" s="30"/>
      <c r="O117" s="46" t="str">
        <f t="shared" si="14"/>
        <v/>
      </c>
      <c r="P117" s="239" t="str">
        <f t="shared" si="17"/>
        <v/>
      </c>
      <c r="Q117" s="52" t="str">
        <f t="shared" si="18"/>
        <v/>
      </c>
      <c r="R117" s="127"/>
      <c r="S117" s="86"/>
      <c r="T117" s="127"/>
      <c r="U117" s="86"/>
      <c r="V117" s="87">
        <f t="shared" si="19"/>
        <v>0</v>
      </c>
      <c r="W117" s="130"/>
      <c r="X117" s="86"/>
      <c r="Y117" s="86"/>
      <c r="Z117" s="131"/>
      <c r="AA117" s="87">
        <f t="shared" si="20"/>
        <v>0</v>
      </c>
      <c r="AB117" s="127"/>
      <c r="AC117" s="86"/>
      <c r="AD117" s="87">
        <f t="shared" si="21"/>
        <v>0</v>
      </c>
      <c r="AE117" s="127"/>
      <c r="AF117" s="86"/>
      <c r="AG117" s="86"/>
      <c r="AH117" s="131"/>
      <c r="AI117" s="88">
        <f t="shared" si="22"/>
        <v>0</v>
      </c>
      <c r="AJ117" s="89" t="str">
        <f>IFERROR(IF(ISNA(MATCH($AV117,Other_Category_Abbr,0)),INDEX(FGHG_List_Long_GWP,MATCH($AV117,FGHG_List_Long,0)),INDEX(GWP_Other_Abbr,MATCH($AV117,Other_Category_Abbr,0)))*SUM(V117,AA117,AD117,AI117),"")</f>
        <v/>
      </c>
      <c r="AK117" s="89" t="str">
        <f>IFERROR(IF(ISNA(MATCH($AV117,Other_Category_Abbr,0)),INDEX(FGHG_List_Long_GWP,MATCH($AV117,FGHG_List_Long,0)),INDEX(GWP_Other_Abbr,MATCH($AV117,Other_Category_Abbr,0)))*(T117*(S117+U117)+W117*(Y117+X117)+AD117+AE117*(AF117+AG117)),"")</f>
        <v/>
      </c>
      <c r="AL117" s="90" t="str">
        <f t="shared" si="23"/>
        <v/>
      </c>
      <c r="AM117" s="91" t="str">
        <f t="shared" si="24"/>
        <v/>
      </c>
      <c r="AP117" s="92" t="b">
        <f t="shared" si="15"/>
        <v>0</v>
      </c>
      <c r="AQ117" s="92" t="str">
        <f t="shared" si="16"/>
        <v xml:space="preserve"> </v>
      </c>
      <c r="AR117" s="92" t="str">
        <f>IF(LEN(AQ117)=1,"",COUNTIF($AQ$19:AQ117,AQ117)=1)</f>
        <v/>
      </c>
      <c r="AS117" s="73"/>
      <c r="AT117" s="73"/>
      <c r="AU117" s="73"/>
      <c r="AV117" s="235" t="str">
        <f>IF($P117=Lists!$A$13,Lists!$A$29,IF($P117=Lists!$A$14,Lists!$A$30,$P117))</f>
        <v/>
      </c>
      <c r="AW117" s="73"/>
      <c r="AX117" s="73"/>
    </row>
    <row r="118" spans="2:50" x14ac:dyDescent="0.3">
      <c r="B118" s="137">
        <f t="shared" si="25"/>
        <v>100</v>
      </c>
      <c r="C118" s="24"/>
      <c r="D118" s="24"/>
      <c r="E118" s="24"/>
      <c r="F118" s="25"/>
      <c r="G118" s="24"/>
      <c r="H118" s="30"/>
      <c r="I118" s="24"/>
      <c r="J118" s="50" t="str">
        <f t="shared" si="13"/>
        <v/>
      </c>
      <c r="K118" s="30"/>
      <c r="L118" s="236"/>
      <c r="M118" s="30"/>
      <c r="N118" s="30"/>
      <c r="O118" s="46" t="str">
        <f t="shared" si="14"/>
        <v/>
      </c>
      <c r="P118" s="239" t="str">
        <f t="shared" si="17"/>
        <v/>
      </c>
      <c r="Q118" s="52" t="str">
        <f t="shared" si="18"/>
        <v/>
      </c>
      <c r="R118" s="127"/>
      <c r="S118" s="86"/>
      <c r="T118" s="127"/>
      <c r="U118" s="86"/>
      <c r="V118" s="87">
        <f t="shared" si="19"/>
        <v>0</v>
      </c>
      <c r="W118" s="130"/>
      <c r="X118" s="86"/>
      <c r="Y118" s="86"/>
      <c r="Z118" s="131"/>
      <c r="AA118" s="87">
        <f t="shared" si="20"/>
        <v>0</v>
      </c>
      <c r="AB118" s="127"/>
      <c r="AC118" s="86"/>
      <c r="AD118" s="87">
        <f t="shared" si="21"/>
        <v>0</v>
      </c>
      <c r="AE118" s="127"/>
      <c r="AF118" s="86"/>
      <c r="AG118" s="86"/>
      <c r="AH118" s="131"/>
      <c r="AI118" s="88">
        <f t="shared" si="22"/>
        <v>0</v>
      </c>
      <c r="AJ118" s="89" t="str">
        <f>IFERROR(IF(ISNA(MATCH($AV118,Other_Category_Abbr,0)),INDEX(FGHG_List_Long_GWP,MATCH($AV118,FGHG_List_Long,0)),INDEX(GWP_Other_Abbr,MATCH($AV118,Other_Category_Abbr,0)))*SUM(V118,AA118,AD118,AI118),"")</f>
        <v/>
      </c>
      <c r="AK118" s="89" t="str">
        <f>IFERROR(IF(ISNA(MATCH($AV118,Other_Category_Abbr,0)),INDEX(FGHG_List_Long_GWP,MATCH($AV118,FGHG_List_Long,0)),INDEX(GWP_Other_Abbr,MATCH($AV118,Other_Category_Abbr,0)))*(T118*(S118+U118)+W118*(Y118+X118)+AD118+AE118*(AF118+AG118)),"")</f>
        <v/>
      </c>
      <c r="AL118" s="90" t="str">
        <f t="shared" si="23"/>
        <v/>
      </c>
      <c r="AM118" s="91" t="str">
        <f t="shared" si="24"/>
        <v/>
      </c>
      <c r="AP118" s="92" t="b">
        <f t="shared" si="15"/>
        <v>0</v>
      </c>
      <c r="AQ118" s="92" t="str">
        <f t="shared" si="16"/>
        <v xml:space="preserve"> </v>
      </c>
      <c r="AR118" s="92" t="str">
        <f>IF(LEN(AQ118)=1,"",COUNTIF($AQ$19:AQ118,AQ118)=1)</f>
        <v/>
      </c>
      <c r="AS118" s="73"/>
      <c r="AT118" s="73"/>
      <c r="AU118" s="73"/>
      <c r="AV118" s="235" t="str">
        <f>IF($P118=Lists!$A$13,Lists!$A$29,IF($P118=Lists!$A$14,Lists!$A$30,$P118))</f>
        <v/>
      </c>
      <c r="AW118" s="73"/>
      <c r="AX118" s="73"/>
    </row>
    <row r="119" spans="2:50" x14ac:dyDescent="0.3">
      <c r="B119" s="137">
        <f t="shared" si="25"/>
        <v>101</v>
      </c>
      <c r="C119" s="24"/>
      <c r="D119" s="24"/>
      <c r="E119" s="24"/>
      <c r="F119" s="25"/>
      <c r="G119" s="24"/>
      <c r="H119" s="30"/>
      <c r="I119" s="24"/>
      <c r="J119" s="50" t="str">
        <f t="shared" si="13"/>
        <v/>
      </c>
      <c r="K119" s="30"/>
      <c r="L119" s="236"/>
      <c r="M119" s="30"/>
      <c r="N119" s="30"/>
      <c r="O119" s="46" t="str">
        <f t="shared" si="14"/>
        <v/>
      </c>
      <c r="P119" s="239" t="str">
        <f t="shared" si="17"/>
        <v/>
      </c>
      <c r="Q119" s="52" t="str">
        <f t="shared" si="18"/>
        <v/>
      </c>
      <c r="R119" s="127"/>
      <c r="S119" s="86"/>
      <c r="T119" s="127"/>
      <c r="U119" s="86"/>
      <c r="V119" s="87">
        <f t="shared" si="19"/>
        <v>0</v>
      </c>
      <c r="W119" s="130"/>
      <c r="X119" s="86"/>
      <c r="Y119" s="86"/>
      <c r="Z119" s="131"/>
      <c r="AA119" s="87">
        <f t="shared" si="20"/>
        <v>0</v>
      </c>
      <c r="AB119" s="127"/>
      <c r="AC119" s="86"/>
      <c r="AD119" s="87">
        <f t="shared" si="21"/>
        <v>0</v>
      </c>
      <c r="AE119" s="127"/>
      <c r="AF119" s="86"/>
      <c r="AG119" s="86"/>
      <c r="AH119" s="131"/>
      <c r="AI119" s="88">
        <f t="shared" si="22"/>
        <v>0</v>
      </c>
      <c r="AJ119" s="89" t="str">
        <f>IFERROR(IF(ISNA(MATCH($AV119,Other_Category_Abbr,0)),INDEX(FGHG_List_Long_GWP,MATCH($AV119,FGHG_List_Long,0)),INDEX(GWP_Other_Abbr,MATCH($AV119,Other_Category_Abbr,0)))*SUM(V119,AA119,AD119,AI119),"")</f>
        <v/>
      </c>
      <c r="AK119" s="89" t="str">
        <f>IFERROR(IF(ISNA(MATCH($AV119,Other_Category_Abbr,0)),INDEX(FGHG_List_Long_GWP,MATCH($AV119,FGHG_List_Long,0)),INDEX(GWP_Other_Abbr,MATCH($AV119,Other_Category_Abbr,0)))*(T119*(S119+U119)+W119*(Y119+X119)+AD119+AE119*(AF119+AG119)),"")</f>
        <v/>
      </c>
      <c r="AL119" s="90" t="str">
        <f t="shared" si="23"/>
        <v/>
      </c>
      <c r="AM119" s="91" t="str">
        <f t="shared" si="24"/>
        <v/>
      </c>
      <c r="AP119" s="92" t="b">
        <f t="shared" si="15"/>
        <v>0</v>
      </c>
      <c r="AQ119" s="92" t="str">
        <f t="shared" si="16"/>
        <v xml:space="preserve"> </v>
      </c>
      <c r="AR119" s="92" t="str">
        <f>IF(LEN(AQ119)=1,"",COUNTIF($AQ$19:AQ119,AQ119)=1)</f>
        <v/>
      </c>
      <c r="AS119" s="73"/>
      <c r="AT119" s="73"/>
      <c r="AU119" s="73"/>
      <c r="AV119" s="235" t="str">
        <f>IF($P119=Lists!$A$13,Lists!$A$29,IF($P119=Lists!$A$14,Lists!$A$30,$P119))</f>
        <v/>
      </c>
      <c r="AW119" s="73"/>
      <c r="AX119" s="73"/>
    </row>
    <row r="120" spans="2:50" x14ac:dyDescent="0.3">
      <c r="B120" s="137">
        <f t="shared" si="25"/>
        <v>102</v>
      </c>
      <c r="C120" s="24"/>
      <c r="D120" s="24"/>
      <c r="E120" s="24"/>
      <c r="F120" s="25"/>
      <c r="G120" s="24"/>
      <c r="H120" s="30"/>
      <c r="I120" s="24"/>
      <c r="J120" s="50" t="str">
        <f t="shared" si="13"/>
        <v/>
      </c>
      <c r="K120" s="30"/>
      <c r="L120" s="236"/>
      <c r="M120" s="30"/>
      <c r="N120" s="30"/>
      <c r="O120" s="46" t="str">
        <f t="shared" si="14"/>
        <v/>
      </c>
      <c r="P120" s="239" t="str">
        <f t="shared" si="17"/>
        <v/>
      </c>
      <c r="Q120" s="52" t="str">
        <f t="shared" si="18"/>
        <v/>
      </c>
      <c r="R120" s="127"/>
      <c r="S120" s="86"/>
      <c r="T120" s="127"/>
      <c r="U120" s="86"/>
      <c r="V120" s="87">
        <f t="shared" si="19"/>
        <v>0</v>
      </c>
      <c r="W120" s="130"/>
      <c r="X120" s="86"/>
      <c r="Y120" s="86"/>
      <c r="Z120" s="131"/>
      <c r="AA120" s="87">
        <f t="shared" si="20"/>
        <v>0</v>
      </c>
      <c r="AB120" s="127"/>
      <c r="AC120" s="86"/>
      <c r="AD120" s="87">
        <f t="shared" si="21"/>
        <v>0</v>
      </c>
      <c r="AE120" s="127"/>
      <c r="AF120" s="86"/>
      <c r="AG120" s="86"/>
      <c r="AH120" s="131"/>
      <c r="AI120" s="88">
        <f t="shared" si="22"/>
        <v>0</v>
      </c>
      <c r="AJ120" s="89" t="str">
        <f>IFERROR(IF(ISNA(MATCH($AV120,Other_Category_Abbr,0)),INDEX(FGHG_List_Long_GWP,MATCH($AV120,FGHG_List_Long,0)),INDEX(GWP_Other_Abbr,MATCH($AV120,Other_Category_Abbr,0)))*SUM(V120,AA120,AD120,AI120),"")</f>
        <v/>
      </c>
      <c r="AK120" s="89" t="str">
        <f>IFERROR(IF(ISNA(MATCH($AV120,Other_Category_Abbr,0)),INDEX(FGHG_List_Long_GWP,MATCH($AV120,FGHG_List_Long,0)),INDEX(GWP_Other_Abbr,MATCH($AV120,Other_Category_Abbr,0)))*(T120*(S120+U120)+W120*(Y120+X120)+AD120+AE120*(AF120+AG120)),"")</f>
        <v/>
      </c>
      <c r="AL120" s="90" t="str">
        <f t="shared" si="23"/>
        <v/>
      </c>
      <c r="AM120" s="91" t="str">
        <f t="shared" si="24"/>
        <v/>
      </c>
      <c r="AP120" s="92" t="b">
        <f t="shared" si="15"/>
        <v>0</v>
      </c>
      <c r="AQ120" s="92" t="str">
        <f t="shared" si="16"/>
        <v xml:space="preserve"> </v>
      </c>
      <c r="AR120" s="92" t="str">
        <f>IF(LEN(AQ120)=1,"",COUNTIF($AQ$19:AQ120,AQ120)=1)</f>
        <v/>
      </c>
      <c r="AS120" s="73"/>
      <c r="AT120" s="73"/>
      <c r="AU120" s="73"/>
      <c r="AV120" s="235" t="str">
        <f>IF($P120=Lists!$A$13,Lists!$A$29,IF($P120=Lists!$A$14,Lists!$A$30,$P120))</f>
        <v/>
      </c>
      <c r="AW120" s="73"/>
      <c r="AX120" s="73"/>
    </row>
    <row r="121" spans="2:50" x14ac:dyDescent="0.3">
      <c r="B121" s="137">
        <f t="shared" si="25"/>
        <v>103</v>
      </c>
      <c r="C121" s="24"/>
      <c r="D121" s="24"/>
      <c r="E121" s="24"/>
      <c r="F121" s="25"/>
      <c r="G121" s="24"/>
      <c r="H121" s="30"/>
      <c r="I121" s="24"/>
      <c r="J121" s="50" t="str">
        <f t="shared" si="13"/>
        <v/>
      </c>
      <c r="K121" s="30"/>
      <c r="L121" s="236"/>
      <c r="M121" s="30"/>
      <c r="N121" s="30"/>
      <c r="O121" s="46" t="str">
        <f t="shared" si="14"/>
        <v/>
      </c>
      <c r="P121" s="239" t="str">
        <f t="shared" si="17"/>
        <v/>
      </c>
      <c r="Q121" s="52" t="str">
        <f t="shared" si="18"/>
        <v/>
      </c>
      <c r="R121" s="127"/>
      <c r="S121" s="86"/>
      <c r="T121" s="127"/>
      <c r="U121" s="86"/>
      <c r="V121" s="87">
        <f t="shared" si="19"/>
        <v>0</v>
      </c>
      <c r="W121" s="130"/>
      <c r="X121" s="86"/>
      <c r="Y121" s="86"/>
      <c r="Z121" s="131"/>
      <c r="AA121" s="87">
        <f t="shared" si="20"/>
        <v>0</v>
      </c>
      <c r="AB121" s="127"/>
      <c r="AC121" s="86"/>
      <c r="AD121" s="87">
        <f t="shared" si="21"/>
        <v>0</v>
      </c>
      <c r="AE121" s="127"/>
      <c r="AF121" s="86"/>
      <c r="AG121" s="86"/>
      <c r="AH121" s="131"/>
      <c r="AI121" s="88">
        <f t="shared" si="22"/>
        <v>0</v>
      </c>
      <c r="AJ121" s="89" t="str">
        <f>IFERROR(IF(ISNA(MATCH($AV121,Other_Category_Abbr,0)),INDEX(FGHG_List_Long_GWP,MATCH($AV121,FGHG_List_Long,0)),INDEX(GWP_Other_Abbr,MATCH($AV121,Other_Category_Abbr,0)))*SUM(V121,AA121,AD121,AI121),"")</f>
        <v/>
      </c>
      <c r="AK121" s="89" t="str">
        <f>IFERROR(IF(ISNA(MATCH($AV121,Other_Category_Abbr,0)),INDEX(FGHG_List_Long_GWP,MATCH($AV121,FGHG_List_Long,0)),INDEX(GWP_Other_Abbr,MATCH($AV121,Other_Category_Abbr,0)))*(T121*(S121+U121)+W121*(Y121+X121)+AD121+AE121*(AF121+AG121)),"")</f>
        <v/>
      </c>
      <c r="AL121" s="90" t="str">
        <f t="shared" si="23"/>
        <v/>
      </c>
      <c r="AM121" s="91" t="str">
        <f t="shared" si="24"/>
        <v/>
      </c>
      <c r="AP121" s="92" t="b">
        <f t="shared" si="15"/>
        <v>0</v>
      </c>
      <c r="AQ121" s="92" t="str">
        <f t="shared" si="16"/>
        <v xml:space="preserve"> </v>
      </c>
      <c r="AR121" s="92" t="str">
        <f>IF(LEN(AQ121)=1,"",COUNTIF($AQ$19:AQ121,AQ121)=1)</f>
        <v/>
      </c>
      <c r="AS121" s="73"/>
      <c r="AT121" s="73"/>
      <c r="AU121" s="73"/>
      <c r="AV121" s="235" t="str">
        <f>IF($P121=Lists!$A$13,Lists!$A$29,IF($P121=Lists!$A$14,Lists!$A$30,$P121))</f>
        <v/>
      </c>
      <c r="AW121" s="73"/>
      <c r="AX121" s="73"/>
    </row>
    <row r="122" spans="2:50" x14ac:dyDescent="0.3">
      <c r="B122" s="137">
        <f t="shared" si="25"/>
        <v>104</v>
      </c>
      <c r="C122" s="24"/>
      <c r="D122" s="24"/>
      <c r="E122" s="24"/>
      <c r="F122" s="25"/>
      <c r="G122" s="24"/>
      <c r="H122" s="30"/>
      <c r="I122" s="24"/>
      <c r="J122" s="50" t="str">
        <f t="shared" si="13"/>
        <v/>
      </c>
      <c r="K122" s="30"/>
      <c r="L122" s="236"/>
      <c r="M122" s="30"/>
      <c r="N122" s="30"/>
      <c r="O122" s="46" t="str">
        <f t="shared" si="14"/>
        <v/>
      </c>
      <c r="P122" s="239" t="str">
        <f t="shared" si="17"/>
        <v/>
      </c>
      <c r="Q122" s="52" t="str">
        <f t="shared" si="18"/>
        <v/>
      </c>
      <c r="R122" s="127"/>
      <c r="S122" s="86"/>
      <c r="T122" s="127"/>
      <c r="U122" s="86"/>
      <c r="V122" s="87">
        <f t="shared" si="19"/>
        <v>0</v>
      </c>
      <c r="W122" s="130"/>
      <c r="X122" s="86"/>
      <c r="Y122" s="86"/>
      <c r="Z122" s="131"/>
      <c r="AA122" s="87">
        <f t="shared" si="20"/>
        <v>0</v>
      </c>
      <c r="AB122" s="127"/>
      <c r="AC122" s="86"/>
      <c r="AD122" s="87">
        <f t="shared" si="21"/>
        <v>0</v>
      </c>
      <c r="AE122" s="127"/>
      <c r="AF122" s="86"/>
      <c r="AG122" s="86"/>
      <c r="AH122" s="131"/>
      <c r="AI122" s="88">
        <f t="shared" si="22"/>
        <v>0</v>
      </c>
      <c r="AJ122" s="89" t="str">
        <f>IFERROR(IF(ISNA(MATCH($AV122,Other_Category_Abbr,0)),INDEX(FGHG_List_Long_GWP,MATCH($AV122,FGHG_List_Long,0)),INDEX(GWP_Other_Abbr,MATCH($AV122,Other_Category_Abbr,0)))*SUM(V122,AA122,AD122,AI122),"")</f>
        <v/>
      </c>
      <c r="AK122" s="89" t="str">
        <f>IFERROR(IF(ISNA(MATCH($AV122,Other_Category_Abbr,0)),INDEX(FGHG_List_Long_GWP,MATCH($AV122,FGHG_List_Long,0)),INDEX(GWP_Other_Abbr,MATCH($AV122,Other_Category_Abbr,0)))*(T122*(S122+U122)+W122*(Y122+X122)+AD122+AE122*(AF122+AG122)),"")</f>
        <v/>
      </c>
      <c r="AL122" s="90" t="str">
        <f t="shared" si="23"/>
        <v/>
      </c>
      <c r="AM122" s="91" t="str">
        <f t="shared" si="24"/>
        <v/>
      </c>
      <c r="AP122" s="92" t="b">
        <f t="shared" si="15"/>
        <v>0</v>
      </c>
      <c r="AQ122" s="92" t="str">
        <f t="shared" si="16"/>
        <v xml:space="preserve"> </v>
      </c>
      <c r="AR122" s="92" t="str">
        <f>IF(LEN(AQ122)=1,"",COUNTIF($AQ$19:AQ122,AQ122)=1)</f>
        <v/>
      </c>
      <c r="AS122" s="73"/>
      <c r="AT122" s="73"/>
      <c r="AU122" s="73"/>
      <c r="AV122" s="235" t="str">
        <f>IF($P122=Lists!$A$13,Lists!$A$29,IF($P122=Lists!$A$14,Lists!$A$30,$P122))</f>
        <v/>
      </c>
      <c r="AW122" s="73"/>
      <c r="AX122" s="73"/>
    </row>
    <row r="123" spans="2:50" x14ac:dyDescent="0.3">
      <c r="B123" s="137">
        <f t="shared" si="25"/>
        <v>105</v>
      </c>
      <c r="C123" s="24"/>
      <c r="D123" s="24"/>
      <c r="E123" s="24"/>
      <c r="F123" s="25"/>
      <c r="G123" s="24"/>
      <c r="H123" s="30"/>
      <c r="I123" s="24"/>
      <c r="J123" s="50" t="str">
        <f t="shared" si="13"/>
        <v/>
      </c>
      <c r="K123" s="30"/>
      <c r="L123" s="236"/>
      <c r="M123" s="30"/>
      <c r="N123" s="30"/>
      <c r="O123" s="46" t="str">
        <f t="shared" si="14"/>
        <v/>
      </c>
      <c r="P123" s="239" t="str">
        <f t="shared" si="17"/>
        <v/>
      </c>
      <c r="Q123" s="52" t="str">
        <f t="shared" si="18"/>
        <v/>
      </c>
      <c r="R123" s="127"/>
      <c r="S123" s="86"/>
      <c r="T123" s="127"/>
      <c r="U123" s="86"/>
      <c r="V123" s="87">
        <f t="shared" si="19"/>
        <v>0</v>
      </c>
      <c r="W123" s="130"/>
      <c r="X123" s="86"/>
      <c r="Y123" s="86"/>
      <c r="Z123" s="131"/>
      <c r="AA123" s="87">
        <f t="shared" si="20"/>
        <v>0</v>
      </c>
      <c r="AB123" s="127"/>
      <c r="AC123" s="86"/>
      <c r="AD123" s="87">
        <f t="shared" si="21"/>
        <v>0</v>
      </c>
      <c r="AE123" s="127"/>
      <c r="AF123" s="86"/>
      <c r="AG123" s="86"/>
      <c r="AH123" s="131"/>
      <c r="AI123" s="88">
        <f t="shared" si="22"/>
        <v>0</v>
      </c>
      <c r="AJ123" s="89" t="str">
        <f>IFERROR(IF(ISNA(MATCH($AV123,Other_Category_Abbr,0)),INDEX(FGHG_List_Long_GWP,MATCH($AV123,FGHG_List_Long,0)),INDEX(GWP_Other_Abbr,MATCH($AV123,Other_Category_Abbr,0)))*SUM(V123,AA123,AD123,AI123),"")</f>
        <v/>
      </c>
      <c r="AK123" s="89" t="str">
        <f>IFERROR(IF(ISNA(MATCH($AV123,Other_Category_Abbr,0)),INDEX(FGHG_List_Long_GWP,MATCH($AV123,FGHG_List_Long,0)),INDEX(GWP_Other_Abbr,MATCH($AV123,Other_Category_Abbr,0)))*(T123*(S123+U123)+W123*(Y123+X123)+AD123+AE123*(AF123+AG123)),"")</f>
        <v/>
      </c>
      <c r="AL123" s="90" t="str">
        <f t="shared" si="23"/>
        <v/>
      </c>
      <c r="AM123" s="91" t="str">
        <f t="shared" si="24"/>
        <v/>
      </c>
      <c r="AP123" s="92" t="b">
        <f t="shared" si="15"/>
        <v>0</v>
      </c>
      <c r="AQ123" s="92" t="str">
        <f t="shared" si="16"/>
        <v xml:space="preserve"> </v>
      </c>
      <c r="AR123" s="92" t="str">
        <f>IF(LEN(AQ123)=1,"",COUNTIF($AQ$19:AQ123,AQ123)=1)</f>
        <v/>
      </c>
      <c r="AS123" s="73"/>
      <c r="AT123" s="73"/>
      <c r="AU123" s="73"/>
      <c r="AV123" s="235" t="str">
        <f>IF($P123=Lists!$A$13,Lists!$A$29,IF($P123=Lists!$A$14,Lists!$A$30,$P123))</f>
        <v/>
      </c>
      <c r="AW123" s="73"/>
      <c r="AX123" s="73"/>
    </row>
    <row r="124" spans="2:50" x14ac:dyDescent="0.3">
      <c r="B124" s="137">
        <f t="shared" si="25"/>
        <v>106</v>
      </c>
      <c r="C124" s="24"/>
      <c r="D124" s="24"/>
      <c r="E124" s="24"/>
      <c r="F124" s="25"/>
      <c r="G124" s="24"/>
      <c r="H124" s="30"/>
      <c r="I124" s="24"/>
      <c r="J124" s="50" t="str">
        <f t="shared" si="13"/>
        <v/>
      </c>
      <c r="K124" s="30"/>
      <c r="L124" s="236"/>
      <c r="M124" s="30"/>
      <c r="N124" s="30"/>
      <c r="O124" s="46" t="str">
        <f t="shared" si="14"/>
        <v/>
      </c>
      <c r="P124" s="239" t="str">
        <f t="shared" si="17"/>
        <v/>
      </c>
      <c r="Q124" s="52" t="str">
        <f t="shared" si="18"/>
        <v/>
      </c>
      <c r="R124" s="127"/>
      <c r="S124" s="86"/>
      <c r="T124" s="127"/>
      <c r="U124" s="86"/>
      <c r="V124" s="87">
        <f t="shared" si="19"/>
        <v>0</v>
      </c>
      <c r="W124" s="130"/>
      <c r="X124" s="86"/>
      <c r="Y124" s="86"/>
      <c r="Z124" s="131"/>
      <c r="AA124" s="87">
        <f t="shared" si="20"/>
        <v>0</v>
      </c>
      <c r="AB124" s="127"/>
      <c r="AC124" s="86"/>
      <c r="AD124" s="87">
        <f t="shared" si="21"/>
        <v>0</v>
      </c>
      <c r="AE124" s="127"/>
      <c r="AF124" s="86"/>
      <c r="AG124" s="86"/>
      <c r="AH124" s="131"/>
      <c r="AI124" s="88">
        <f t="shared" si="22"/>
        <v>0</v>
      </c>
      <c r="AJ124" s="89" t="str">
        <f>IFERROR(IF(ISNA(MATCH($AV124,Other_Category_Abbr,0)),INDEX(FGHG_List_Long_GWP,MATCH($AV124,FGHG_List_Long,0)),INDEX(GWP_Other_Abbr,MATCH($AV124,Other_Category_Abbr,0)))*SUM(V124,AA124,AD124,AI124),"")</f>
        <v/>
      </c>
      <c r="AK124" s="89" t="str">
        <f>IFERROR(IF(ISNA(MATCH($AV124,Other_Category_Abbr,0)),INDEX(FGHG_List_Long_GWP,MATCH($AV124,FGHG_List_Long,0)),INDEX(GWP_Other_Abbr,MATCH($AV124,Other_Category_Abbr,0)))*(T124*(S124+U124)+W124*(Y124+X124)+AD124+AE124*(AF124+AG124)),"")</f>
        <v/>
      </c>
      <c r="AL124" s="90" t="str">
        <f t="shared" si="23"/>
        <v/>
      </c>
      <c r="AM124" s="91" t="str">
        <f t="shared" si="24"/>
        <v/>
      </c>
      <c r="AP124" s="92" t="b">
        <f t="shared" si="15"/>
        <v>0</v>
      </c>
      <c r="AQ124" s="92" t="str">
        <f t="shared" si="16"/>
        <v xml:space="preserve"> </v>
      </c>
      <c r="AR124" s="92" t="str">
        <f>IF(LEN(AQ124)=1,"",COUNTIF($AQ$19:AQ124,AQ124)=1)</f>
        <v/>
      </c>
      <c r="AS124" s="73"/>
      <c r="AT124" s="73"/>
      <c r="AU124" s="73"/>
      <c r="AV124" s="235" t="str">
        <f>IF($P124=Lists!$A$13,Lists!$A$29,IF($P124=Lists!$A$14,Lists!$A$30,$P124))</f>
        <v/>
      </c>
      <c r="AW124" s="73"/>
      <c r="AX124" s="73"/>
    </row>
    <row r="125" spans="2:50" x14ac:dyDescent="0.3">
      <c r="B125" s="137">
        <f t="shared" si="25"/>
        <v>107</v>
      </c>
      <c r="C125" s="24"/>
      <c r="D125" s="24"/>
      <c r="E125" s="24"/>
      <c r="F125" s="25"/>
      <c r="G125" s="24"/>
      <c r="H125" s="30"/>
      <c r="I125" s="24"/>
      <c r="J125" s="50" t="str">
        <f t="shared" si="13"/>
        <v/>
      </c>
      <c r="K125" s="30"/>
      <c r="L125" s="236"/>
      <c r="M125" s="30"/>
      <c r="N125" s="30"/>
      <c r="O125" s="46" t="str">
        <f t="shared" si="14"/>
        <v/>
      </c>
      <c r="P125" s="239" t="str">
        <f t="shared" si="17"/>
        <v/>
      </c>
      <c r="Q125" s="52" t="str">
        <f t="shared" si="18"/>
        <v/>
      </c>
      <c r="R125" s="127"/>
      <c r="S125" s="86"/>
      <c r="T125" s="127"/>
      <c r="U125" s="86"/>
      <c r="V125" s="87">
        <f t="shared" si="19"/>
        <v>0</v>
      </c>
      <c r="W125" s="130"/>
      <c r="X125" s="86"/>
      <c r="Y125" s="86"/>
      <c r="Z125" s="131"/>
      <c r="AA125" s="87">
        <f t="shared" si="20"/>
        <v>0</v>
      </c>
      <c r="AB125" s="127"/>
      <c r="AC125" s="86"/>
      <c r="AD125" s="87">
        <f t="shared" si="21"/>
        <v>0</v>
      </c>
      <c r="AE125" s="127"/>
      <c r="AF125" s="86"/>
      <c r="AG125" s="86"/>
      <c r="AH125" s="131"/>
      <c r="AI125" s="88">
        <f t="shared" si="22"/>
        <v>0</v>
      </c>
      <c r="AJ125" s="89" t="str">
        <f>IFERROR(IF(ISNA(MATCH($AV125,Other_Category_Abbr,0)),INDEX(FGHG_List_Long_GWP,MATCH($AV125,FGHG_List_Long,0)),INDEX(GWP_Other_Abbr,MATCH($AV125,Other_Category_Abbr,0)))*SUM(V125,AA125,AD125,AI125),"")</f>
        <v/>
      </c>
      <c r="AK125" s="89" t="str">
        <f>IFERROR(IF(ISNA(MATCH($AV125,Other_Category_Abbr,0)),INDEX(FGHG_List_Long_GWP,MATCH($AV125,FGHG_List_Long,0)),INDEX(GWP_Other_Abbr,MATCH($AV125,Other_Category_Abbr,0)))*(T125*(S125+U125)+W125*(Y125+X125)+AD125+AE125*(AF125+AG125)),"")</f>
        <v/>
      </c>
      <c r="AL125" s="90" t="str">
        <f t="shared" si="23"/>
        <v/>
      </c>
      <c r="AM125" s="91" t="str">
        <f t="shared" si="24"/>
        <v/>
      </c>
      <c r="AP125" s="92" t="b">
        <f t="shared" si="15"/>
        <v>0</v>
      </c>
      <c r="AQ125" s="92" t="str">
        <f t="shared" si="16"/>
        <v xml:space="preserve"> </v>
      </c>
      <c r="AR125" s="92" t="str">
        <f>IF(LEN(AQ125)=1,"",COUNTIF($AQ$19:AQ125,AQ125)=1)</f>
        <v/>
      </c>
      <c r="AS125" s="73"/>
      <c r="AT125" s="73"/>
      <c r="AU125" s="73"/>
      <c r="AV125" s="235" t="str">
        <f>IF($P125=Lists!$A$13,Lists!$A$29,IF($P125=Lists!$A$14,Lists!$A$30,$P125))</f>
        <v/>
      </c>
      <c r="AW125" s="73"/>
      <c r="AX125" s="73"/>
    </row>
    <row r="126" spans="2:50" x14ac:dyDescent="0.3">
      <c r="B126" s="137">
        <f t="shared" si="25"/>
        <v>108</v>
      </c>
      <c r="C126" s="24"/>
      <c r="D126" s="24"/>
      <c r="E126" s="24"/>
      <c r="F126" s="25"/>
      <c r="G126" s="24"/>
      <c r="H126" s="30"/>
      <c r="I126" s="24"/>
      <c r="J126" s="50" t="str">
        <f t="shared" si="13"/>
        <v/>
      </c>
      <c r="K126" s="30"/>
      <c r="L126" s="236"/>
      <c r="M126" s="30"/>
      <c r="N126" s="30"/>
      <c r="O126" s="46" t="str">
        <f t="shared" si="14"/>
        <v/>
      </c>
      <c r="P126" s="239" t="str">
        <f t="shared" si="17"/>
        <v/>
      </c>
      <c r="Q126" s="52" t="str">
        <f t="shared" si="18"/>
        <v/>
      </c>
      <c r="R126" s="127"/>
      <c r="S126" s="86"/>
      <c r="T126" s="127"/>
      <c r="U126" s="86"/>
      <c r="V126" s="87">
        <f t="shared" si="19"/>
        <v>0</v>
      </c>
      <c r="W126" s="130"/>
      <c r="X126" s="86"/>
      <c r="Y126" s="86"/>
      <c r="Z126" s="131"/>
      <c r="AA126" s="87">
        <f t="shared" si="20"/>
        <v>0</v>
      </c>
      <c r="AB126" s="127"/>
      <c r="AC126" s="86"/>
      <c r="AD126" s="87">
        <f t="shared" si="21"/>
        <v>0</v>
      </c>
      <c r="AE126" s="127"/>
      <c r="AF126" s="86"/>
      <c r="AG126" s="86"/>
      <c r="AH126" s="131"/>
      <c r="AI126" s="88">
        <f t="shared" si="22"/>
        <v>0</v>
      </c>
      <c r="AJ126" s="89" t="str">
        <f>IFERROR(IF(ISNA(MATCH($AV126,Other_Category_Abbr,0)),INDEX(FGHG_List_Long_GWP,MATCH($AV126,FGHG_List_Long,0)),INDEX(GWP_Other_Abbr,MATCH($AV126,Other_Category_Abbr,0)))*SUM(V126,AA126,AD126,AI126),"")</f>
        <v/>
      </c>
      <c r="AK126" s="89" t="str">
        <f>IFERROR(IF(ISNA(MATCH($AV126,Other_Category_Abbr,0)),INDEX(FGHG_List_Long_GWP,MATCH($AV126,FGHG_List_Long,0)),INDEX(GWP_Other_Abbr,MATCH($AV126,Other_Category_Abbr,0)))*(T126*(S126+U126)+W126*(Y126+X126)+AD126+AE126*(AF126+AG126)),"")</f>
        <v/>
      </c>
      <c r="AL126" s="90" t="str">
        <f t="shared" si="23"/>
        <v/>
      </c>
      <c r="AM126" s="91" t="str">
        <f t="shared" si="24"/>
        <v/>
      </c>
      <c r="AP126" s="92" t="b">
        <f t="shared" si="15"/>
        <v>0</v>
      </c>
      <c r="AQ126" s="92" t="str">
        <f t="shared" si="16"/>
        <v xml:space="preserve"> </v>
      </c>
      <c r="AR126" s="92" t="str">
        <f>IF(LEN(AQ126)=1,"",COUNTIF($AQ$19:AQ126,AQ126)=1)</f>
        <v/>
      </c>
      <c r="AS126" s="73"/>
      <c r="AT126" s="73"/>
      <c r="AU126" s="73"/>
      <c r="AV126" s="235" t="str">
        <f>IF($P126=Lists!$A$13,Lists!$A$29,IF($P126=Lists!$A$14,Lists!$A$30,$P126))</f>
        <v/>
      </c>
      <c r="AW126" s="73"/>
      <c r="AX126" s="73"/>
    </row>
    <row r="127" spans="2:50" x14ac:dyDescent="0.3">
      <c r="B127" s="137">
        <f t="shared" si="25"/>
        <v>109</v>
      </c>
      <c r="C127" s="24"/>
      <c r="D127" s="24"/>
      <c r="E127" s="24"/>
      <c r="F127" s="25"/>
      <c r="G127" s="24"/>
      <c r="H127" s="30"/>
      <c r="I127" s="24"/>
      <c r="J127" s="50" t="str">
        <f t="shared" si="13"/>
        <v/>
      </c>
      <c r="K127" s="30"/>
      <c r="L127" s="236"/>
      <c r="M127" s="30"/>
      <c r="N127" s="30"/>
      <c r="O127" s="46" t="str">
        <f t="shared" si="14"/>
        <v/>
      </c>
      <c r="P127" s="239" t="str">
        <f t="shared" si="17"/>
        <v/>
      </c>
      <c r="Q127" s="52" t="str">
        <f t="shared" si="18"/>
        <v/>
      </c>
      <c r="R127" s="127"/>
      <c r="S127" s="86"/>
      <c r="T127" s="127"/>
      <c r="U127" s="86"/>
      <c r="V127" s="87">
        <f t="shared" si="19"/>
        <v>0</v>
      </c>
      <c r="W127" s="130"/>
      <c r="X127" s="86"/>
      <c r="Y127" s="86"/>
      <c r="Z127" s="131"/>
      <c r="AA127" s="87">
        <f t="shared" si="20"/>
        <v>0</v>
      </c>
      <c r="AB127" s="127"/>
      <c r="AC127" s="86"/>
      <c r="AD127" s="87">
        <f t="shared" si="21"/>
        <v>0</v>
      </c>
      <c r="AE127" s="127"/>
      <c r="AF127" s="86"/>
      <c r="AG127" s="86"/>
      <c r="AH127" s="131"/>
      <c r="AI127" s="88">
        <f t="shared" si="22"/>
        <v>0</v>
      </c>
      <c r="AJ127" s="89" t="str">
        <f>IFERROR(IF(ISNA(MATCH($AV127,Other_Category_Abbr,0)),INDEX(FGHG_List_Long_GWP,MATCH($AV127,FGHG_List_Long,0)),INDEX(GWP_Other_Abbr,MATCH($AV127,Other_Category_Abbr,0)))*SUM(V127,AA127,AD127,AI127),"")</f>
        <v/>
      </c>
      <c r="AK127" s="89" t="str">
        <f>IFERROR(IF(ISNA(MATCH($AV127,Other_Category_Abbr,0)),INDEX(FGHG_List_Long_GWP,MATCH($AV127,FGHG_List_Long,0)),INDEX(GWP_Other_Abbr,MATCH($AV127,Other_Category_Abbr,0)))*(T127*(S127+U127)+W127*(Y127+X127)+AD127+AE127*(AF127+AG127)),"")</f>
        <v/>
      </c>
      <c r="AL127" s="90" t="str">
        <f t="shared" si="23"/>
        <v/>
      </c>
      <c r="AM127" s="91" t="str">
        <f t="shared" si="24"/>
        <v/>
      </c>
      <c r="AP127" s="92" t="b">
        <f t="shared" si="15"/>
        <v>0</v>
      </c>
      <c r="AQ127" s="92" t="str">
        <f t="shared" si="16"/>
        <v xml:space="preserve"> </v>
      </c>
      <c r="AR127" s="92" t="str">
        <f>IF(LEN(AQ127)=1,"",COUNTIF($AQ$19:AQ127,AQ127)=1)</f>
        <v/>
      </c>
      <c r="AS127" s="73"/>
      <c r="AT127" s="73"/>
      <c r="AU127" s="73"/>
      <c r="AV127" s="235" t="str">
        <f>IF($P127=Lists!$A$13,Lists!$A$29,IF($P127=Lists!$A$14,Lists!$A$30,$P127))</f>
        <v/>
      </c>
      <c r="AW127" s="73"/>
      <c r="AX127" s="73"/>
    </row>
    <row r="128" spans="2:50" x14ac:dyDescent="0.3">
      <c r="B128" s="137">
        <f t="shared" si="25"/>
        <v>110</v>
      </c>
      <c r="C128" s="24"/>
      <c r="D128" s="24"/>
      <c r="E128" s="24"/>
      <c r="F128" s="25"/>
      <c r="G128" s="24"/>
      <c r="H128" s="30"/>
      <c r="I128" s="24"/>
      <c r="J128" s="50" t="str">
        <f t="shared" si="13"/>
        <v/>
      </c>
      <c r="K128" s="30"/>
      <c r="L128" s="236"/>
      <c r="M128" s="30"/>
      <c r="N128" s="30"/>
      <c r="O128" s="46" t="str">
        <f t="shared" si="14"/>
        <v/>
      </c>
      <c r="P128" s="239" t="str">
        <f t="shared" si="17"/>
        <v/>
      </c>
      <c r="Q128" s="52" t="str">
        <f t="shared" si="18"/>
        <v/>
      </c>
      <c r="R128" s="127"/>
      <c r="S128" s="86"/>
      <c r="T128" s="127"/>
      <c r="U128" s="86"/>
      <c r="V128" s="87">
        <f t="shared" si="19"/>
        <v>0</v>
      </c>
      <c r="W128" s="130"/>
      <c r="X128" s="86"/>
      <c r="Y128" s="86"/>
      <c r="Z128" s="131"/>
      <c r="AA128" s="87">
        <f t="shared" si="20"/>
        <v>0</v>
      </c>
      <c r="AB128" s="127"/>
      <c r="AC128" s="86"/>
      <c r="AD128" s="87">
        <f t="shared" si="21"/>
        <v>0</v>
      </c>
      <c r="AE128" s="127"/>
      <c r="AF128" s="86"/>
      <c r="AG128" s="86"/>
      <c r="AH128" s="131"/>
      <c r="AI128" s="88">
        <f t="shared" si="22"/>
        <v>0</v>
      </c>
      <c r="AJ128" s="89" t="str">
        <f>IFERROR(IF(ISNA(MATCH($AV128,Other_Category_Abbr,0)),INDEX(FGHG_List_Long_GWP,MATCH($AV128,FGHG_List_Long,0)),INDEX(GWP_Other_Abbr,MATCH($AV128,Other_Category_Abbr,0)))*SUM(V128,AA128,AD128,AI128),"")</f>
        <v/>
      </c>
      <c r="AK128" s="89" t="str">
        <f>IFERROR(IF(ISNA(MATCH($AV128,Other_Category_Abbr,0)),INDEX(FGHG_List_Long_GWP,MATCH($AV128,FGHG_List_Long,0)),INDEX(GWP_Other_Abbr,MATCH($AV128,Other_Category_Abbr,0)))*(T128*(S128+U128)+W128*(Y128+X128)+AD128+AE128*(AF128+AG128)),"")</f>
        <v/>
      </c>
      <c r="AL128" s="90" t="str">
        <f t="shared" si="23"/>
        <v/>
      </c>
      <c r="AM128" s="91" t="str">
        <f t="shared" si="24"/>
        <v/>
      </c>
      <c r="AP128" s="92" t="b">
        <f t="shared" si="15"/>
        <v>0</v>
      </c>
      <c r="AQ128" s="92" t="str">
        <f t="shared" si="16"/>
        <v xml:space="preserve"> </v>
      </c>
      <c r="AR128" s="92" t="str">
        <f>IF(LEN(AQ128)=1,"",COUNTIF($AQ$19:AQ128,AQ128)=1)</f>
        <v/>
      </c>
      <c r="AS128" s="73"/>
      <c r="AT128" s="73"/>
      <c r="AU128" s="73"/>
      <c r="AV128" s="235" t="str">
        <f>IF($P128=Lists!$A$13,Lists!$A$29,IF($P128=Lists!$A$14,Lists!$A$30,$P128))</f>
        <v/>
      </c>
      <c r="AW128" s="73"/>
      <c r="AX128" s="73"/>
    </row>
    <row r="129" spans="2:50" x14ac:dyDescent="0.3">
      <c r="B129" s="137">
        <f t="shared" si="25"/>
        <v>111</v>
      </c>
      <c r="C129" s="24"/>
      <c r="D129" s="24"/>
      <c r="E129" s="24"/>
      <c r="F129" s="25"/>
      <c r="G129" s="24"/>
      <c r="H129" s="30"/>
      <c r="I129" s="24"/>
      <c r="J129" s="50" t="str">
        <f t="shared" si="13"/>
        <v/>
      </c>
      <c r="K129" s="30"/>
      <c r="L129" s="236"/>
      <c r="M129" s="30"/>
      <c r="N129" s="30"/>
      <c r="O129" s="46" t="str">
        <f t="shared" si="14"/>
        <v/>
      </c>
      <c r="P129" s="239" t="str">
        <f t="shared" si="17"/>
        <v/>
      </c>
      <c r="Q129" s="52" t="str">
        <f t="shared" si="18"/>
        <v/>
      </c>
      <c r="R129" s="127"/>
      <c r="S129" s="86"/>
      <c r="T129" s="127"/>
      <c r="U129" s="86"/>
      <c r="V129" s="87">
        <f t="shared" si="19"/>
        <v>0</v>
      </c>
      <c r="W129" s="130"/>
      <c r="X129" s="86"/>
      <c r="Y129" s="86"/>
      <c r="Z129" s="131"/>
      <c r="AA129" s="87">
        <f t="shared" si="20"/>
        <v>0</v>
      </c>
      <c r="AB129" s="127"/>
      <c r="AC129" s="86"/>
      <c r="AD129" s="87">
        <f t="shared" si="21"/>
        <v>0</v>
      </c>
      <c r="AE129" s="127"/>
      <c r="AF129" s="86"/>
      <c r="AG129" s="86"/>
      <c r="AH129" s="131"/>
      <c r="AI129" s="88">
        <f t="shared" si="22"/>
        <v>0</v>
      </c>
      <c r="AJ129" s="89" t="str">
        <f>IFERROR(IF(ISNA(MATCH($AV129,Other_Category_Abbr,0)),INDEX(FGHG_List_Long_GWP,MATCH($AV129,FGHG_List_Long,0)),INDEX(GWP_Other_Abbr,MATCH($AV129,Other_Category_Abbr,0)))*SUM(V129,AA129,AD129,AI129),"")</f>
        <v/>
      </c>
      <c r="AK129" s="89" t="str">
        <f>IFERROR(IF(ISNA(MATCH($AV129,Other_Category_Abbr,0)),INDEX(FGHG_List_Long_GWP,MATCH($AV129,FGHG_List_Long,0)),INDEX(GWP_Other_Abbr,MATCH($AV129,Other_Category_Abbr,0)))*(T129*(S129+U129)+W129*(Y129+X129)+AD129+AE129*(AF129+AG129)),"")</f>
        <v/>
      </c>
      <c r="AL129" s="90" t="str">
        <f t="shared" si="23"/>
        <v/>
      </c>
      <c r="AM129" s="91" t="str">
        <f t="shared" si="24"/>
        <v/>
      </c>
      <c r="AP129" s="92" t="b">
        <f t="shared" si="15"/>
        <v>0</v>
      </c>
      <c r="AQ129" s="92" t="str">
        <f t="shared" si="16"/>
        <v xml:space="preserve"> </v>
      </c>
      <c r="AR129" s="92" t="str">
        <f>IF(LEN(AQ129)=1,"",COUNTIF($AQ$19:AQ129,AQ129)=1)</f>
        <v/>
      </c>
      <c r="AS129" s="73"/>
      <c r="AT129" s="73"/>
      <c r="AU129" s="73"/>
      <c r="AV129" s="235" t="str">
        <f>IF($P129=Lists!$A$13,Lists!$A$29,IF($P129=Lists!$A$14,Lists!$A$30,$P129))</f>
        <v/>
      </c>
      <c r="AW129" s="73"/>
      <c r="AX129" s="73"/>
    </row>
    <row r="130" spans="2:50" x14ac:dyDescent="0.3">
      <c r="B130" s="137">
        <f t="shared" si="25"/>
        <v>112</v>
      </c>
      <c r="C130" s="24"/>
      <c r="D130" s="24"/>
      <c r="E130" s="24"/>
      <c r="F130" s="25"/>
      <c r="G130" s="24"/>
      <c r="H130" s="30"/>
      <c r="I130" s="24"/>
      <c r="J130" s="50" t="str">
        <f t="shared" si="13"/>
        <v/>
      </c>
      <c r="K130" s="30"/>
      <c r="L130" s="236"/>
      <c r="M130" s="30"/>
      <c r="N130" s="30"/>
      <c r="O130" s="46" t="str">
        <f t="shared" si="14"/>
        <v/>
      </c>
      <c r="P130" s="239" t="str">
        <f t="shared" si="17"/>
        <v/>
      </c>
      <c r="Q130" s="52" t="str">
        <f t="shared" si="18"/>
        <v/>
      </c>
      <c r="R130" s="127"/>
      <c r="S130" s="86"/>
      <c r="T130" s="127"/>
      <c r="U130" s="86"/>
      <c r="V130" s="87">
        <f t="shared" si="19"/>
        <v>0</v>
      </c>
      <c r="W130" s="130"/>
      <c r="X130" s="86"/>
      <c r="Y130" s="86"/>
      <c r="Z130" s="131"/>
      <c r="AA130" s="87">
        <f t="shared" si="20"/>
        <v>0</v>
      </c>
      <c r="AB130" s="127"/>
      <c r="AC130" s="86"/>
      <c r="AD130" s="87">
        <f t="shared" si="21"/>
        <v>0</v>
      </c>
      <c r="AE130" s="127"/>
      <c r="AF130" s="86"/>
      <c r="AG130" s="86"/>
      <c r="AH130" s="131"/>
      <c r="AI130" s="88">
        <f t="shared" si="22"/>
        <v>0</v>
      </c>
      <c r="AJ130" s="89" t="str">
        <f>IFERROR(IF(ISNA(MATCH($AV130,Other_Category_Abbr,0)),INDEX(FGHG_List_Long_GWP,MATCH($AV130,FGHG_List_Long,0)),INDEX(GWP_Other_Abbr,MATCH($AV130,Other_Category_Abbr,0)))*SUM(V130,AA130,AD130,AI130),"")</f>
        <v/>
      </c>
      <c r="AK130" s="89" t="str">
        <f>IFERROR(IF(ISNA(MATCH($AV130,Other_Category_Abbr,0)),INDEX(FGHG_List_Long_GWP,MATCH($AV130,FGHG_List_Long,0)),INDEX(GWP_Other_Abbr,MATCH($AV130,Other_Category_Abbr,0)))*(T130*(S130+U130)+W130*(Y130+X130)+AD130+AE130*(AF130+AG130)),"")</f>
        <v/>
      </c>
      <c r="AL130" s="90" t="str">
        <f t="shared" si="23"/>
        <v/>
      </c>
      <c r="AM130" s="91" t="str">
        <f t="shared" si="24"/>
        <v/>
      </c>
      <c r="AP130" s="92" t="b">
        <f t="shared" si="15"/>
        <v>0</v>
      </c>
      <c r="AQ130" s="92" t="str">
        <f t="shared" si="16"/>
        <v xml:space="preserve"> </v>
      </c>
      <c r="AR130" s="92" t="str">
        <f>IF(LEN(AQ130)=1,"",COUNTIF($AQ$19:AQ130,AQ130)=1)</f>
        <v/>
      </c>
      <c r="AS130" s="73"/>
      <c r="AT130" s="73"/>
      <c r="AU130" s="73"/>
      <c r="AV130" s="235" t="str">
        <f>IF($P130=Lists!$A$13,Lists!$A$29,IF($P130=Lists!$A$14,Lists!$A$30,$P130))</f>
        <v/>
      </c>
      <c r="AW130" s="73"/>
      <c r="AX130" s="73"/>
    </row>
    <row r="131" spans="2:50" x14ac:dyDescent="0.3">
      <c r="B131" s="137">
        <f t="shared" si="25"/>
        <v>113</v>
      </c>
      <c r="C131" s="24"/>
      <c r="D131" s="24"/>
      <c r="E131" s="24"/>
      <c r="F131" s="25"/>
      <c r="G131" s="24"/>
      <c r="H131" s="30"/>
      <c r="I131" s="24"/>
      <c r="J131" s="50" t="str">
        <f t="shared" si="13"/>
        <v/>
      </c>
      <c r="K131" s="30"/>
      <c r="L131" s="236"/>
      <c r="M131" s="30"/>
      <c r="N131" s="30"/>
      <c r="O131" s="46" t="str">
        <f t="shared" si="14"/>
        <v/>
      </c>
      <c r="P131" s="239" t="str">
        <f t="shared" si="17"/>
        <v/>
      </c>
      <c r="Q131" s="52" t="str">
        <f t="shared" si="18"/>
        <v/>
      </c>
      <c r="R131" s="127"/>
      <c r="S131" s="86"/>
      <c r="T131" s="127"/>
      <c r="U131" s="86"/>
      <c r="V131" s="87">
        <f t="shared" si="19"/>
        <v>0</v>
      </c>
      <c r="W131" s="130"/>
      <c r="X131" s="86"/>
      <c r="Y131" s="86"/>
      <c r="Z131" s="131"/>
      <c r="AA131" s="87">
        <f t="shared" si="20"/>
        <v>0</v>
      </c>
      <c r="AB131" s="127"/>
      <c r="AC131" s="86"/>
      <c r="AD131" s="87">
        <f t="shared" si="21"/>
        <v>0</v>
      </c>
      <c r="AE131" s="127"/>
      <c r="AF131" s="86"/>
      <c r="AG131" s="86"/>
      <c r="AH131" s="131"/>
      <c r="AI131" s="88">
        <f t="shared" si="22"/>
        <v>0</v>
      </c>
      <c r="AJ131" s="89" t="str">
        <f>IFERROR(IF(ISNA(MATCH($AV131,Other_Category_Abbr,0)),INDEX(FGHG_List_Long_GWP,MATCH($AV131,FGHG_List_Long,0)),INDEX(GWP_Other_Abbr,MATCH($AV131,Other_Category_Abbr,0)))*SUM(V131,AA131,AD131,AI131),"")</f>
        <v/>
      </c>
      <c r="AK131" s="89" t="str">
        <f>IFERROR(IF(ISNA(MATCH($AV131,Other_Category_Abbr,0)),INDEX(FGHG_List_Long_GWP,MATCH($AV131,FGHG_List_Long,0)),INDEX(GWP_Other_Abbr,MATCH($AV131,Other_Category_Abbr,0)))*(T131*(S131+U131)+W131*(Y131+X131)+AD131+AE131*(AF131+AG131)),"")</f>
        <v/>
      </c>
      <c r="AL131" s="90" t="str">
        <f t="shared" si="23"/>
        <v/>
      </c>
      <c r="AM131" s="91" t="str">
        <f t="shared" si="24"/>
        <v/>
      </c>
      <c r="AP131" s="92" t="b">
        <f t="shared" si="15"/>
        <v>0</v>
      </c>
      <c r="AQ131" s="92" t="str">
        <f t="shared" si="16"/>
        <v xml:space="preserve"> </v>
      </c>
      <c r="AR131" s="92" t="str">
        <f>IF(LEN(AQ131)=1,"",COUNTIF($AQ$19:AQ131,AQ131)=1)</f>
        <v/>
      </c>
      <c r="AS131" s="73"/>
      <c r="AT131" s="73"/>
      <c r="AU131" s="73"/>
      <c r="AV131" s="235" t="str">
        <f>IF($P131=Lists!$A$13,Lists!$A$29,IF($P131=Lists!$A$14,Lists!$A$30,$P131))</f>
        <v/>
      </c>
      <c r="AW131" s="73"/>
      <c r="AX131" s="73"/>
    </row>
    <row r="132" spans="2:50" x14ac:dyDescent="0.3">
      <c r="B132" s="137">
        <f t="shared" si="25"/>
        <v>114</v>
      </c>
      <c r="C132" s="24"/>
      <c r="D132" s="24"/>
      <c r="E132" s="24"/>
      <c r="F132" s="25"/>
      <c r="G132" s="24"/>
      <c r="H132" s="30"/>
      <c r="I132" s="24"/>
      <c r="J132" s="50" t="str">
        <f t="shared" si="13"/>
        <v/>
      </c>
      <c r="K132" s="30"/>
      <c r="L132" s="236"/>
      <c r="M132" s="30"/>
      <c r="N132" s="30"/>
      <c r="O132" s="46" t="str">
        <f t="shared" si="14"/>
        <v/>
      </c>
      <c r="P132" s="239" t="str">
        <f t="shared" si="17"/>
        <v/>
      </c>
      <c r="Q132" s="52" t="str">
        <f t="shared" si="18"/>
        <v/>
      </c>
      <c r="R132" s="127"/>
      <c r="S132" s="86"/>
      <c r="T132" s="127"/>
      <c r="U132" s="86"/>
      <c r="V132" s="87">
        <f t="shared" si="19"/>
        <v>0</v>
      </c>
      <c r="W132" s="130"/>
      <c r="X132" s="86"/>
      <c r="Y132" s="86"/>
      <c r="Z132" s="131"/>
      <c r="AA132" s="87">
        <f t="shared" si="20"/>
        <v>0</v>
      </c>
      <c r="AB132" s="127"/>
      <c r="AC132" s="86"/>
      <c r="AD132" s="87">
        <f t="shared" si="21"/>
        <v>0</v>
      </c>
      <c r="AE132" s="127"/>
      <c r="AF132" s="86"/>
      <c r="AG132" s="86"/>
      <c r="AH132" s="131"/>
      <c r="AI132" s="88">
        <f t="shared" si="22"/>
        <v>0</v>
      </c>
      <c r="AJ132" s="89" t="str">
        <f>IFERROR(IF(ISNA(MATCH($AV132,Other_Category_Abbr,0)),INDEX(FGHG_List_Long_GWP,MATCH($AV132,FGHG_List_Long,0)),INDEX(GWP_Other_Abbr,MATCH($AV132,Other_Category_Abbr,0)))*SUM(V132,AA132,AD132,AI132),"")</f>
        <v/>
      </c>
      <c r="AK132" s="89" t="str">
        <f>IFERROR(IF(ISNA(MATCH($AV132,Other_Category_Abbr,0)),INDEX(FGHG_List_Long_GWP,MATCH($AV132,FGHG_List_Long,0)),INDEX(GWP_Other_Abbr,MATCH($AV132,Other_Category_Abbr,0)))*(T132*(S132+U132)+W132*(Y132+X132)+AD132+AE132*(AF132+AG132)),"")</f>
        <v/>
      </c>
      <c r="AL132" s="90" t="str">
        <f t="shared" si="23"/>
        <v/>
      </c>
      <c r="AM132" s="91" t="str">
        <f t="shared" si="24"/>
        <v/>
      </c>
      <c r="AP132" s="92" t="b">
        <f t="shared" si="15"/>
        <v>0</v>
      </c>
      <c r="AQ132" s="92" t="str">
        <f t="shared" si="16"/>
        <v xml:space="preserve"> </v>
      </c>
      <c r="AR132" s="92" t="str">
        <f>IF(LEN(AQ132)=1,"",COUNTIF($AQ$19:AQ132,AQ132)=1)</f>
        <v/>
      </c>
      <c r="AS132" s="73"/>
      <c r="AT132" s="73"/>
      <c r="AU132" s="73"/>
      <c r="AV132" s="235" t="str">
        <f>IF($P132=Lists!$A$13,Lists!$A$29,IF($P132=Lists!$A$14,Lists!$A$30,$P132))</f>
        <v/>
      </c>
      <c r="AW132" s="73"/>
      <c r="AX132" s="73"/>
    </row>
    <row r="133" spans="2:50" x14ac:dyDescent="0.3">
      <c r="B133" s="137">
        <f t="shared" si="25"/>
        <v>115</v>
      </c>
      <c r="C133" s="24"/>
      <c r="D133" s="24"/>
      <c r="E133" s="24"/>
      <c r="F133" s="25"/>
      <c r="G133" s="24"/>
      <c r="H133" s="30"/>
      <c r="I133" s="24"/>
      <c r="J133" s="50" t="str">
        <f t="shared" si="13"/>
        <v/>
      </c>
      <c r="K133" s="30"/>
      <c r="L133" s="236"/>
      <c r="M133" s="30"/>
      <c r="N133" s="30"/>
      <c r="O133" s="46" t="str">
        <f t="shared" si="14"/>
        <v/>
      </c>
      <c r="P133" s="239" t="str">
        <f t="shared" si="17"/>
        <v/>
      </c>
      <c r="Q133" s="52" t="str">
        <f t="shared" si="18"/>
        <v/>
      </c>
      <c r="R133" s="127"/>
      <c r="S133" s="86"/>
      <c r="T133" s="127"/>
      <c r="U133" s="86"/>
      <c r="V133" s="87">
        <f t="shared" si="19"/>
        <v>0</v>
      </c>
      <c r="W133" s="130"/>
      <c r="X133" s="86"/>
      <c r="Y133" s="86"/>
      <c r="Z133" s="131"/>
      <c r="AA133" s="87">
        <f t="shared" si="20"/>
        <v>0</v>
      </c>
      <c r="AB133" s="127"/>
      <c r="AC133" s="86"/>
      <c r="AD133" s="87">
        <f t="shared" si="21"/>
        <v>0</v>
      </c>
      <c r="AE133" s="127"/>
      <c r="AF133" s="86"/>
      <c r="AG133" s="86"/>
      <c r="AH133" s="131"/>
      <c r="AI133" s="88">
        <f t="shared" si="22"/>
        <v>0</v>
      </c>
      <c r="AJ133" s="89" t="str">
        <f>IFERROR(IF(ISNA(MATCH($AV133,Other_Category_Abbr,0)),INDEX(FGHG_List_Long_GWP,MATCH($AV133,FGHG_List_Long,0)),INDEX(GWP_Other_Abbr,MATCH($AV133,Other_Category_Abbr,0)))*SUM(V133,AA133,AD133,AI133),"")</f>
        <v/>
      </c>
      <c r="AK133" s="89" t="str">
        <f>IFERROR(IF(ISNA(MATCH($AV133,Other_Category_Abbr,0)),INDEX(FGHG_List_Long_GWP,MATCH($AV133,FGHG_List_Long,0)),INDEX(GWP_Other_Abbr,MATCH($AV133,Other_Category_Abbr,0)))*(T133*(S133+U133)+W133*(Y133+X133)+AD133+AE133*(AF133+AG133)),"")</f>
        <v/>
      </c>
      <c r="AL133" s="90" t="str">
        <f t="shared" si="23"/>
        <v/>
      </c>
      <c r="AM133" s="91" t="str">
        <f t="shared" si="24"/>
        <v/>
      </c>
      <c r="AP133" s="92" t="b">
        <f t="shared" si="15"/>
        <v>0</v>
      </c>
      <c r="AQ133" s="92" t="str">
        <f t="shared" si="16"/>
        <v xml:space="preserve"> </v>
      </c>
      <c r="AR133" s="92" t="str">
        <f>IF(LEN(AQ133)=1,"",COUNTIF($AQ$19:AQ133,AQ133)=1)</f>
        <v/>
      </c>
      <c r="AS133" s="73"/>
      <c r="AT133" s="73"/>
      <c r="AU133" s="73"/>
      <c r="AV133" s="235" t="str">
        <f>IF($P133=Lists!$A$13,Lists!$A$29,IF($P133=Lists!$A$14,Lists!$A$30,$P133))</f>
        <v/>
      </c>
      <c r="AW133" s="73"/>
      <c r="AX133" s="73"/>
    </row>
    <row r="134" spans="2:50" x14ac:dyDescent="0.3">
      <c r="B134" s="137">
        <f t="shared" si="25"/>
        <v>116</v>
      </c>
      <c r="C134" s="24"/>
      <c r="D134" s="24"/>
      <c r="E134" s="24"/>
      <c r="F134" s="25"/>
      <c r="G134" s="24"/>
      <c r="H134" s="30"/>
      <c r="I134" s="24"/>
      <c r="J134" s="50" t="str">
        <f t="shared" si="13"/>
        <v/>
      </c>
      <c r="K134" s="30"/>
      <c r="L134" s="236"/>
      <c r="M134" s="30"/>
      <c r="N134" s="30"/>
      <c r="O134" s="46" t="str">
        <f t="shared" si="14"/>
        <v/>
      </c>
      <c r="P134" s="239" t="str">
        <f t="shared" si="17"/>
        <v/>
      </c>
      <c r="Q134" s="52" t="str">
        <f t="shared" si="18"/>
        <v/>
      </c>
      <c r="R134" s="127"/>
      <c r="S134" s="86"/>
      <c r="T134" s="127"/>
      <c r="U134" s="86"/>
      <c r="V134" s="87">
        <f t="shared" si="19"/>
        <v>0</v>
      </c>
      <c r="W134" s="130"/>
      <c r="X134" s="86"/>
      <c r="Y134" s="86"/>
      <c r="Z134" s="131"/>
      <c r="AA134" s="87">
        <f t="shared" si="20"/>
        <v>0</v>
      </c>
      <c r="AB134" s="127"/>
      <c r="AC134" s="86"/>
      <c r="AD134" s="87">
        <f t="shared" si="21"/>
        <v>0</v>
      </c>
      <c r="AE134" s="127"/>
      <c r="AF134" s="86"/>
      <c r="AG134" s="86"/>
      <c r="AH134" s="131"/>
      <c r="AI134" s="88">
        <f t="shared" si="22"/>
        <v>0</v>
      </c>
      <c r="AJ134" s="89" t="str">
        <f>IFERROR(IF(ISNA(MATCH($AV134,Other_Category_Abbr,0)),INDEX(FGHG_List_Long_GWP,MATCH($AV134,FGHG_List_Long,0)),INDEX(GWP_Other_Abbr,MATCH($AV134,Other_Category_Abbr,0)))*SUM(V134,AA134,AD134,AI134),"")</f>
        <v/>
      </c>
      <c r="AK134" s="89" t="str">
        <f>IFERROR(IF(ISNA(MATCH($AV134,Other_Category_Abbr,0)),INDEX(FGHG_List_Long_GWP,MATCH($AV134,FGHG_List_Long,0)),INDEX(GWP_Other_Abbr,MATCH($AV134,Other_Category_Abbr,0)))*(T134*(S134+U134)+W134*(Y134+X134)+AD134+AE134*(AF134+AG134)),"")</f>
        <v/>
      </c>
      <c r="AL134" s="90" t="str">
        <f t="shared" si="23"/>
        <v/>
      </c>
      <c r="AM134" s="91" t="str">
        <f t="shared" si="24"/>
        <v/>
      </c>
      <c r="AP134" s="92" t="b">
        <f t="shared" si="15"/>
        <v>0</v>
      </c>
      <c r="AQ134" s="92" t="str">
        <f t="shared" si="16"/>
        <v xml:space="preserve"> </v>
      </c>
      <c r="AR134" s="92" t="str">
        <f>IF(LEN(AQ134)=1,"",COUNTIF($AQ$19:AQ134,AQ134)=1)</f>
        <v/>
      </c>
      <c r="AS134" s="73"/>
      <c r="AT134" s="73"/>
      <c r="AU134" s="73"/>
      <c r="AV134" s="235" t="str">
        <f>IF($P134=Lists!$A$13,Lists!$A$29,IF($P134=Lists!$A$14,Lists!$A$30,$P134))</f>
        <v/>
      </c>
      <c r="AW134" s="73"/>
      <c r="AX134" s="73"/>
    </row>
    <row r="135" spans="2:50" x14ac:dyDescent="0.3">
      <c r="B135" s="137">
        <f t="shared" si="25"/>
        <v>117</v>
      </c>
      <c r="C135" s="24"/>
      <c r="D135" s="24"/>
      <c r="E135" s="24"/>
      <c r="F135" s="25"/>
      <c r="G135" s="24"/>
      <c r="H135" s="30"/>
      <c r="I135" s="24"/>
      <c r="J135" s="50" t="str">
        <f t="shared" si="13"/>
        <v/>
      </c>
      <c r="K135" s="30"/>
      <c r="L135" s="236"/>
      <c r="M135" s="30"/>
      <c r="N135" s="30"/>
      <c r="O135" s="46" t="str">
        <f t="shared" si="14"/>
        <v/>
      </c>
      <c r="P135" s="239" t="str">
        <f t="shared" si="17"/>
        <v/>
      </c>
      <c r="Q135" s="52" t="str">
        <f t="shared" si="18"/>
        <v/>
      </c>
      <c r="R135" s="127"/>
      <c r="S135" s="86"/>
      <c r="T135" s="127"/>
      <c r="U135" s="86"/>
      <c r="V135" s="87">
        <f t="shared" si="19"/>
        <v>0</v>
      </c>
      <c r="W135" s="130"/>
      <c r="X135" s="86"/>
      <c r="Y135" s="86"/>
      <c r="Z135" s="131"/>
      <c r="AA135" s="87">
        <f t="shared" si="20"/>
        <v>0</v>
      </c>
      <c r="AB135" s="127"/>
      <c r="AC135" s="86"/>
      <c r="AD135" s="87">
        <f t="shared" si="21"/>
        <v>0</v>
      </c>
      <c r="AE135" s="127"/>
      <c r="AF135" s="86"/>
      <c r="AG135" s="86"/>
      <c r="AH135" s="131"/>
      <c r="AI135" s="88">
        <f t="shared" si="22"/>
        <v>0</v>
      </c>
      <c r="AJ135" s="89" t="str">
        <f>IFERROR(IF(ISNA(MATCH($AV135,Other_Category_Abbr,0)),INDEX(FGHG_List_Long_GWP,MATCH($AV135,FGHG_List_Long,0)),INDEX(GWP_Other_Abbr,MATCH($AV135,Other_Category_Abbr,0)))*SUM(V135,AA135,AD135,AI135),"")</f>
        <v/>
      </c>
      <c r="AK135" s="89" t="str">
        <f>IFERROR(IF(ISNA(MATCH($AV135,Other_Category_Abbr,0)),INDEX(FGHG_List_Long_GWP,MATCH($AV135,FGHG_List_Long,0)),INDEX(GWP_Other_Abbr,MATCH($AV135,Other_Category_Abbr,0)))*(T135*(S135+U135)+W135*(Y135+X135)+AD135+AE135*(AF135+AG135)),"")</f>
        <v/>
      </c>
      <c r="AL135" s="90" t="str">
        <f t="shared" si="23"/>
        <v/>
      </c>
      <c r="AM135" s="91" t="str">
        <f t="shared" si="24"/>
        <v/>
      </c>
      <c r="AP135" s="92" t="b">
        <f t="shared" si="15"/>
        <v>0</v>
      </c>
      <c r="AQ135" s="92" t="str">
        <f t="shared" si="16"/>
        <v xml:space="preserve"> </v>
      </c>
      <c r="AR135" s="92" t="str">
        <f>IF(LEN(AQ135)=1,"",COUNTIF($AQ$19:AQ135,AQ135)=1)</f>
        <v/>
      </c>
      <c r="AS135" s="73"/>
      <c r="AT135" s="73"/>
      <c r="AU135" s="73"/>
      <c r="AV135" s="235" t="str">
        <f>IF($P135=Lists!$A$13,Lists!$A$29,IF($P135=Lists!$A$14,Lists!$A$30,$P135))</f>
        <v/>
      </c>
      <c r="AW135" s="73"/>
      <c r="AX135" s="73"/>
    </row>
    <row r="136" spans="2:50" x14ac:dyDescent="0.3">
      <c r="B136" s="137">
        <f t="shared" si="25"/>
        <v>118</v>
      </c>
      <c r="C136" s="24"/>
      <c r="D136" s="24"/>
      <c r="E136" s="24"/>
      <c r="F136" s="25"/>
      <c r="G136" s="24"/>
      <c r="H136" s="30"/>
      <c r="I136" s="24"/>
      <c r="J136" s="50" t="str">
        <f t="shared" si="13"/>
        <v/>
      </c>
      <c r="K136" s="30"/>
      <c r="L136" s="236"/>
      <c r="M136" s="30"/>
      <c r="N136" s="30"/>
      <c r="O136" s="46" t="str">
        <f t="shared" si="14"/>
        <v/>
      </c>
      <c r="P136" s="239" t="str">
        <f t="shared" si="17"/>
        <v/>
      </c>
      <c r="Q136" s="52" t="str">
        <f t="shared" si="18"/>
        <v/>
      </c>
      <c r="R136" s="127"/>
      <c r="S136" s="86"/>
      <c r="T136" s="127"/>
      <c r="U136" s="86"/>
      <c r="V136" s="87">
        <f t="shared" si="19"/>
        <v>0</v>
      </c>
      <c r="W136" s="130"/>
      <c r="X136" s="86"/>
      <c r="Y136" s="86"/>
      <c r="Z136" s="131"/>
      <c r="AA136" s="87">
        <f t="shared" si="20"/>
        <v>0</v>
      </c>
      <c r="AB136" s="127"/>
      <c r="AC136" s="86"/>
      <c r="AD136" s="87">
        <f t="shared" si="21"/>
        <v>0</v>
      </c>
      <c r="AE136" s="127"/>
      <c r="AF136" s="86"/>
      <c r="AG136" s="86"/>
      <c r="AH136" s="131"/>
      <c r="AI136" s="88">
        <f t="shared" si="22"/>
        <v>0</v>
      </c>
      <c r="AJ136" s="89" t="str">
        <f>IFERROR(IF(ISNA(MATCH($AV136,Other_Category_Abbr,0)),INDEX(FGHG_List_Long_GWP,MATCH($AV136,FGHG_List_Long,0)),INDEX(GWP_Other_Abbr,MATCH($AV136,Other_Category_Abbr,0)))*SUM(V136,AA136,AD136,AI136),"")</f>
        <v/>
      </c>
      <c r="AK136" s="89" t="str">
        <f>IFERROR(IF(ISNA(MATCH($AV136,Other_Category_Abbr,0)),INDEX(FGHG_List_Long_GWP,MATCH($AV136,FGHG_List_Long,0)),INDEX(GWP_Other_Abbr,MATCH($AV136,Other_Category_Abbr,0)))*(T136*(S136+U136)+W136*(Y136+X136)+AD136+AE136*(AF136+AG136)),"")</f>
        <v/>
      </c>
      <c r="AL136" s="90" t="str">
        <f t="shared" si="23"/>
        <v/>
      </c>
      <c r="AM136" s="91" t="str">
        <f t="shared" si="24"/>
        <v/>
      </c>
      <c r="AP136" s="92" t="b">
        <f t="shared" si="15"/>
        <v>0</v>
      </c>
      <c r="AQ136" s="92" t="str">
        <f t="shared" si="16"/>
        <v xml:space="preserve"> </v>
      </c>
      <c r="AR136" s="92" t="str">
        <f>IF(LEN(AQ136)=1,"",COUNTIF($AQ$19:AQ136,AQ136)=1)</f>
        <v/>
      </c>
      <c r="AS136" s="73"/>
      <c r="AT136" s="73"/>
      <c r="AU136" s="73"/>
      <c r="AV136" s="235" t="str">
        <f>IF($P136=Lists!$A$13,Lists!$A$29,IF($P136=Lists!$A$14,Lists!$A$30,$P136))</f>
        <v/>
      </c>
      <c r="AW136" s="73"/>
      <c r="AX136" s="73"/>
    </row>
    <row r="137" spans="2:50" x14ac:dyDescent="0.3">
      <c r="B137" s="137">
        <f t="shared" si="25"/>
        <v>119</v>
      </c>
      <c r="C137" s="24"/>
      <c r="D137" s="24"/>
      <c r="E137" s="24"/>
      <c r="F137" s="25"/>
      <c r="G137" s="24"/>
      <c r="H137" s="30"/>
      <c r="I137" s="24"/>
      <c r="J137" s="50" t="str">
        <f t="shared" si="13"/>
        <v/>
      </c>
      <c r="K137" s="30"/>
      <c r="L137" s="236"/>
      <c r="M137" s="30"/>
      <c r="N137" s="30"/>
      <c r="O137" s="46" t="str">
        <f t="shared" si="14"/>
        <v/>
      </c>
      <c r="P137" s="239" t="str">
        <f t="shared" si="17"/>
        <v/>
      </c>
      <c r="Q137" s="52" t="str">
        <f t="shared" si="18"/>
        <v/>
      </c>
      <c r="R137" s="127"/>
      <c r="S137" s="86"/>
      <c r="T137" s="127"/>
      <c r="U137" s="86"/>
      <c r="V137" s="87">
        <f t="shared" si="19"/>
        <v>0</v>
      </c>
      <c r="W137" s="130"/>
      <c r="X137" s="86"/>
      <c r="Y137" s="86"/>
      <c r="Z137" s="131"/>
      <c r="AA137" s="87">
        <f t="shared" si="20"/>
        <v>0</v>
      </c>
      <c r="AB137" s="127"/>
      <c r="AC137" s="86"/>
      <c r="AD137" s="87">
        <f t="shared" si="21"/>
        <v>0</v>
      </c>
      <c r="AE137" s="127"/>
      <c r="AF137" s="86"/>
      <c r="AG137" s="86"/>
      <c r="AH137" s="131"/>
      <c r="AI137" s="88">
        <f t="shared" si="22"/>
        <v>0</v>
      </c>
      <c r="AJ137" s="89" t="str">
        <f>IFERROR(IF(ISNA(MATCH($AV137,Other_Category_Abbr,0)),INDEX(FGHG_List_Long_GWP,MATCH($AV137,FGHG_List_Long,0)),INDEX(GWP_Other_Abbr,MATCH($AV137,Other_Category_Abbr,0)))*SUM(V137,AA137,AD137,AI137),"")</f>
        <v/>
      </c>
      <c r="AK137" s="89" t="str">
        <f>IFERROR(IF(ISNA(MATCH($AV137,Other_Category_Abbr,0)),INDEX(FGHG_List_Long_GWP,MATCH($AV137,FGHG_List_Long,0)),INDEX(GWP_Other_Abbr,MATCH($AV137,Other_Category_Abbr,0)))*(T137*(S137+U137)+W137*(Y137+X137)+AD137+AE137*(AF137+AG137)),"")</f>
        <v/>
      </c>
      <c r="AL137" s="90" t="str">
        <f t="shared" si="23"/>
        <v/>
      </c>
      <c r="AM137" s="91" t="str">
        <f t="shared" si="24"/>
        <v/>
      </c>
      <c r="AP137" s="92" t="b">
        <f t="shared" si="15"/>
        <v>0</v>
      </c>
      <c r="AQ137" s="92" t="str">
        <f t="shared" si="16"/>
        <v xml:space="preserve"> </v>
      </c>
      <c r="AR137" s="92" t="str">
        <f>IF(LEN(AQ137)=1,"",COUNTIF($AQ$19:AQ137,AQ137)=1)</f>
        <v/>
      </c>
      <c r="AS137" s="73"/>
      <c r="AT137" s="73"/>
      <c r="AU137" s="73"/>
      <c r="AV137" s="235" t="str">
        <f>IF($P137=Lists!$A$13,Lists!$A$29,IF($P137=Lists!$A$14,Lists!$A$30,$P137))</f>
        <v/>
      </c>
      <c r="AW137" s="73"/>
      <c r="AX137" s="73"/>
    </row>
    <row r="138" spans="2:50" x14ac:dyDescent="0.3">
      <c r="B138" s="137">
        <f t="shared" si="25"/>
        <v>120</v>
      </c>
      <c r="C138" s="24"/>
      <c r="D138" s="24"/>
      <c r="E138" s="24"/>
      <c r="F138" s="25"/>
      <c r="G138" s="24"/>
      <c r="H138" s="30"/>
      <c r="I138" s="24"/>
      <c r="J138" s="50" t="str">
        <f t="shared" si="13"/>
        <v/>
      </c>
      <c r="K138" s="30"/>
      <c r="L138" s="236"/>
      <c r="M138" s="30"/>
      <c r="N138" s="30"/>
      <c r="O138" s="46" t="str">
        <f t="shared" si="14"/>
        <v/>
      </c>
      <c r="P138" s="239" t="str">
        <f t="shared" si="17"/>
        <v/>
      </c>
      <c r="Q138" s="52" t="str">
        <f t="shared" si="18"/>
        <v/>
      </c>
      <c r="R138" s="127"/>
      <c r="S138" s="86"/>
      <c r="T138" s="127"/>
      <c r="U138" s="86"/>
      <c r="V138" s="87">
        <f t="shared" si="19"/>
        <v>0</v>
      </c>
      <c r="W138" s="130"/>
      <c r="X138" s="86"/>
      <c r="Y138" s="86"/>
      <c r="Z138" s="131"/>
      <c r="AA138" s="87">
        <f t="shared" si="20"/>
        <v>0</v>
      </c>
      <c r="AB138" s="127"/>
      <c r="AC138" s="86"/>
      <c r="AD138" s="87">
        <f t="shared" si="21"/>
        <v>0</v>
      </c>
      <c r="AE138" s="127"/>
      <c r="AF138" s="86"/>
      <c r="AG138" s="86"/>
      <c r="AH138" s="131"/>
      <c r="AI138" s="88">
        <f t="shared" si="22"/>
        <v>0</v>
      </c>
      <c r="AJ138" s="89" t="str">
        <f>IFERROR(IF(ISNA(MATCH($AV138,Other_Category_Abbr,0)),INDEX(FGHG_List_Long_GWP,MATCH($AV138,FGHG_List_Long,0)),INDEX(GWP_Other_Abbr,MATCH($AV138,Other_Category_Abbr,0)))*SUM(V138,AA138,AD138,AI138),"")</f>
        <v/>
      </c>
      <c r="AK138" s="89" t="str">
        <f>IFERROR(IF(ISNA(MATCH($AV138,Other_Category_Abbr,0)),INDEX(FGHG_List_Long_GWP,MATCH($AV138,FGHG_List_Long,0)),INDEX(GWP_Other_Abbr,MATCH($AV138,Other_Category_Abbr,0)))*(T138*(S138+U138)+W138*(Y138+X138)+AD138+AE138*(AF138+AG138)),"")</f>
        <v/>
      </c>
      <c r="AL138" s="90" t="str">
        <f t="shared" si="23"/>
        <v/>
      </c>
      <c r="AM138" s="91" t="str">
        <f t="shared" si="24"/>
        <v/>
      </c>
      <c r="AP138" s="92" t="b">
        <f t="shared" si="15"/>
        <v>0</v>
      </c>
      <c r="AQ138" s="92" t="str">
        <f t="shared" si="16"/>
        <v xml:space="preserve"> </v>
      </c>
      <c r="AR138" s="92" t="str">
        <f>IF(LEN(AQ138)=1,"",COUNTIF($AQ$19:AQ138,AQ138)=1)</f>
        <v/>
      </c>
      <c r="AS138" s="73"/>
      <c r="AT138" s="73"/>
      <c r="AU138" s="73"/>
      <c r="AV138" s="235" t="str">
        <f>IF($P138=Lists!$A$13,Lists!$A$29,IF($P138=Lists!$A$14,Lists!$A$30,$P138))</f>
        <v/>
      </c>
      <c r="AW138" s="73"/>
      <c r="AX138" s="73"/>
    </row>
    <row r="139" spans="2:50" x14ac:dyDescent="0.3">
      <c r="B139" s="137">
        <f t="shared" si="25"/>
        <v>121</v>
      </c>
      <c r="C139" s="24"/>
      <c r="D139" s="24"/>
      <c r="E139" s="24"/>
      <c r="F139" s="25"/>
      <c r="G139" s="24"/>
      <c r="H139" s="30"/>
      <c r="I139" s="24"/>
      <c r="J139" s="50" t="str">
        <f t="shared" si="13"/>
        <v/>
      </c>
      <c r="K139" s="30"/>
      <c r="L139" s="236"/>
      <c r="M139" s="30"/>
      <c r="N139" s="30"/>
      <c r="O139" s="46" t="str">
        <f t="shared" si="14"/>
        <v/>
      </c>
      <c r="P139" s="239" t="str">
        <f t="shared" si="17"/>
        <v/>
      </c>
      <c r="Q139" s="52" t="str">
        <f t="shared" si="18"/>
        <v/>
      </c>
      <c r="R139" s="127"/>
      <c r="S139" s="86"/>
      <c r="T139" s="127"/>
      <c r="U139" s="86"/>
      <c r="V139" s="87">
        <f t="shared" si="19"/>
        <v>0</v>
      </c>
      <c r="W139" s="130"/>
      <c r="X139" s="86"/>
      <c r="Y139" s="86"/>
      <c r="Z139" s="131"/>
      <c r="AA139" s="87">
        <f t="shared" si="20"/>
        <v>0</v>
      </c>
      <c r="AB139" s="127"/>
      <c r="AC139" s="86"/>
      <c r="AD139" s="87">
        <f t="shared" si="21"/>
        <v>0</v>
      </c>
      <c r="AE139" s="127"/>
      <c r="AF139" s="86"/>
      <c r="AG139" s="86"/>
      <c r="AH139" s="131"/>
      <c r="AI139" s="88">
        <f t="shared" si="22"/>
        <v>0</v>
      </c>
      <c r="AJ139" s="89" t="str">
        <f>IFERROR(IF(ISNA(MATCH($AV139,Other_Category_Abbr,0)),INDEX(FGHG_List_Long_GWP,MATCH($AV139,FGHG_List_Long,0)),INDEX(GWP_Other_Abbr,MATCH($AV139,Other_Category_Abbr,0)))*SUM(V139,AA139,AD139,AI139),"")</f>
        <v/>
      </c>
      <c r="AK139" s="89" t="str">
        <f>IFERROR(IF(ISNA(MATCH($AV139,Other_Category_Abbr,0)),INDEX(FGHG_List_Long_GWP,MATCH($AV139,FGHG_List_Long,0)),INDEX(GWP_Other_Abbr,MATCH($AV139,Other_Category_Abbr,0)))*(T139*(S139+U139)+W139*(Y139+X139)+AD139+AE139*(AF139+AG139)),"")</f>
        <v/>
      </c>
      <c r="AL139" s="90" t="str">
        <f t="shared" si="23"/>
        <v/>
      </c>
      <c r="AM139" s="91" t="str">
        <f t="shared" si="24"/>
        <v/>
      </c>
      <c r="AP139" s="92" t="b">
        <f t="shared" si="15"/>
        <v>0</v>
      </c>
      <c r="AQ139" s="92" t="str">
        <f t="shared" si="16"/>
        <v xml:space="preserve"> </v>
      </c>
      <c r="AR139" s="92" t="str">
        <f>IF(LEN(AQ139)=1,"",COUNTIF($AQ$19:AQ139,AQ139)=1)</f>
        <v/>
      </c>
      <c r="AS139" s="73"/>
      <c r="AT139" s="73"/>
      <c r="AU139" s="73"/>
      <c r="AV139" s="235" t="str">
        <f>IF($P139=Lists!$A$13,Lists!$A$29,IF($P139=Lists!$A$14,Lists!$A$30,$P139))</f>
        <v/>
      </c>
      <c r="AW139" s="73"/>
      <c r="AX139" s="73"/>
    </row>
    <row r="140" spans="2:50" x14ac:dyDescent="0.3">
      <c r="B140" s="137">
        <f t="shared" si="25"/>
        <v>122</v>
      </c>
      <c r="C140" s="24"/>
      <c r="D140" s="24"/>
      <c r="E140" s="24"/>
      <c r="F140" s="25"/>
      <c r="G140" s="24"/>
      <c r="H140" s="30"/>
      <c r="I140" s="24"/>
      <c r="J140" s="50" t="str">
        <f t="shared" si="13"/>
        <v/>
      </c>
      <c r="K140" s="30"/>
      <c r="L140" s="236"/>
      <c r="M140" s="30"/>
      <c r="N140" s="30"/>
      <c r="O140" s="46" t="str">
        <f t="shared" si="14"/>
        <v/>
      </c>
      <c r="P140" s="239" t="str">
        <f t="shared" si="17"/>
        <v/>
      </c>
      <c r="Q140" s="52" t="str">
        <f t="shared" si="18"/>
        <v/>
      </c>
      <c r="R140" s="127"/>
      <c r="S140" s="86"/>
      <c r="T140" s="127"/>
      <c r="U140" s="86"/>
      <c r="V140" s="87">
        <f t="shared" si="19"/>
        <v>0</v>
      </c>
      <c r="W140" s="130"/>
      <c r="X140" s="86"/>
      <c r="Y140" s="86"/>
      <c r="Z140" s="131"/>
      <c r="AA140" s="87">
        <f t="shared" si="20"/>
        <v>0</v>
      </c>
      <c r="AB140" s="127"/>
      <c r="AC140" s="86"/>
      <c r="AD140" s="87">
        <f t="shared" si="21"/>
        <v>0</v>
      </c>
      <c r="AE140" s="127"/>
      <c r="AF140" s="86"/>
      <c r="AG140" s="86"/>
      <c r="AH140" s="131"/>
      <c r="AI140" s="88">
        <f t="shared" si="22"/>
        <v>0</v>
      </c>
      <c r="AJ140" s="89" t="str">
        <f>IFERROR(IF(ISNA(MATCH($AV140,Other_Category_Abbr,0)),INDEX(FGHG_List_Long_GWP,MATCH($AV140,FGHG_List_Long,0)),INDEX(GWP_Other_Abbr,MATCH($AV140,Other_Category_Abbr,0)))*SUM(V140,AA140,AD140,AI140),"")</f>
        <v/>
      </c>
      <c r="AK140" s="89" t="str">
        <f>IFERROR(IF(ISNA(MATCH($AV140,Other_Category_Abbr,0)),INDEX(FGHG_List_Long_GWP,MATCH($AV140,FGHG_List_Long,0)),INDEX(GWP_Other_Abbr,MATCH($AV140,Other_Category_Abbr,0)))*(T140*(S140+U140)+W140*(Y140+X140)+AD140+AE140*(AF140+AG140)),"")</f>
        <v/>
      </c>
      <c r="AL140" s="90" t="str">
        <f t="shared" si="23"/>
        <v/>
      </c>
      <c r="AM140" s="91" t="str">
        <f t="shared" si="24"/>
        <v/>
      </c>
      <c r="AP140" s="92" t="b">
        <f t="shared" si="15"/>
        <v>0</v>
      </c>
      <c r="AQ140" s="92" t="str">
        <f t="shared" si="16"/>
        <v xml:space="preserve"> </v>
      </c>
      <c r="AR140" s="92" t="str">
        <f>IF(LEN(AQ140)=1,"",COUNTIF($AQ$19:AQ140,AQ140)=1)</f>
        <v/>
      </c>
      <c r="AS140" s="73"/>
      <c r="AT140" s="73"/>
      <c r="AU140" s="73"/>
      <c r="AV140" s="235" t="str">
        <f>IF($P140=Lists!$A$13,Lists!$A$29,IF($P140=Lists!$A$14,Lists!$A$30,$P140))</f>
        <v/>
      </c>
      <c r="AW140" s="73"/>
      <c r="AX140" s="73"/>
    </row>
    <row r="141" spans="2:50" x14ac:dyDescent="0.3">
      <c r="B141" s="137">
        <f t="shared" si="25"/>
        <v>123</v>
      </c>
      <c r="C141" s="24"/>
      <c r="D141" s="24"/>
      <c r="E141" s="24"/>
      <c r="F141" s="25"/>
      <c r="G141" s="24"/>
      <c r="H141" s="30"/>
      <c r="I141" s="24"/>
      <c r="J141" s="50" t="str">
        <f t="shared" si="13"/>
        <v/>
      </c>
      <c r="K141" s="30"/>
      <c r="L141" s="236"/>
      <c r="M141" s="30"/>
      <c r="N141" s="30"/>
      <c r="O141" s="46" t="str">
        <f t="shared" si="14"/>
        <v/>
      </c>
      <c r="P141" s="239" t="str">
        <f t="shared" si="17"/>
        <v/>
      </c>
      <c r="Q141" s="52" t="str">
        <f t="shared" si="18"/>
        <v/>
      </c>
      <c r="R141" s="127"/>
      <c r="S141" s="86"/>
      <c r="T141" s="127"/>
      <c r="U141" s="86"/>
      <c r="V141" s="87">
        <f t="shared" si="19"/>
        <v>0</v>
      </c>
      <c r="W141" s="130"/>
      <c r="X141" s="86"/>
      <c r="Y141" s="86"/>
      <c r="Z141" s="131"/>
      <c r="AA141" s="87">
        <f t="shared" si="20"/>
        <v>0</v>
      </c>
      <c r="AB141" s="127"/>
      <c r="AC141" s="86"/>
      <c r="AD141" s="87">
        <f t="shared" si="21"/>
        <v>0</v>
      </c>
      <c r="AE141" s="127"/>
      <c r="AF141" s="86"/>
      <c r="AG141" s="86"/>
      <c r="AH141" s="131"/>
      <c r="AI141" s="88">
        <f t="shared" si="22"/>
        <v>0</v>
      </c>
      <c r="AJ141" s="89" t="str">
        <f>IFERROR(IF(ISNA(MATCH($AV141,Other_Category_Abbr,0)),INDEX(FGHG_List_Long_GWP,MATCH($AV141,FGHG_List_Long,0)),INDEX(GWP_Other_Abbr,MATCH($AV141,Other_Category_Abbr,0)))*SUM(V141,AA141,AD141,AI141),"")</f>
        <v/>
      </c>
      <c r="AK141" s="89" t="str">
        <f>IFERROR(IF(ISNA(MATCH($AV141,Other_Category_Abbr,0)),INDEX(FGHG_List_Long_GWP,MATCH($AV141,FGHG_List_Long,0)),INDEX(GWP_Other_Abbr,MATCH($AV141,Other_Category_Abbr,0)))*(T141*(S141+U141)+W141*(Y141+X141)+AD141+AE141*(AF141+AG141)),"")</f>
        <v/>
      </c>
      <c r="AL141" s="90" t="str">
        <f t="shared" si="23"/>
        <v/>
      </c>
      <c r="AM141" s="91" t="str">
        <f t="shared" si="24"/>
        <v/>
      </c>
      <c r="AP141" s="92" t="b">
        <f t="shared" si="15"/>
        <v>0</v>
      </c>
      <c r="AQ141" s="92" t="str">
        <f t="shared" si="16"/>
        <v xml:space="preserve"> </v>
      </c>
      <c r="AR141" s="92" t="str">
        <f>IF(LEN(AQ141)=1,"",COUNTIF($AQ$19:AQ141,AQ141)=1)</f>
        <v/>
      </c>
      <c r="AS141" s="73"/>
      <c r="AT141" s="73"/>
      <c r="AU141" s="73"/>
      <c r="AV141" s="235" t="str">
        <f>IF($P141=Lists!$A$13,Lists!$A$29,IF($P141=Lists!$A$14,Lists!$A$30,$P141))</f>
        <v/>
      </c>
      <c r="AW141" s="73"/>
      <c r="AX141" s="73"/>
    </row>
    <row r="142" spans="2:50" x14ac:dyDescent="0.3">
      <c r="B142" s="137">
        <f t="shared" si="25"/>
        <v>124</v>
      </c>
      <c r="C142" s="24"/>
      <c r="D142" s="24"/>
      <c r="E142" s="24"/>
      <c r="F142" s="25"/>
      <c r="G142" s="24"/>
      <c r="H142" s="30"/>
      <c r="I142" s="24"/>
      <c r="J142" s="50" t="str">
        <f t="shared" si="13"/>
        <v/>
      </c>
      <c r="K142" s="30"/>
      <c r="L142" s="236"/>
      <c r="M142" s="30"/>
      <c r="N142" s="30"/>
      <c r="O142" s="46" t="str">
        <f t="shared" si="14"/>
        <v/>
      </c>
      <c r="P142" s="239" t="str">
        <f t="shared" si="17"/>
        <v/>
      </c>
      <c r="Q142" s="52" t="str">
        <f t="shared" si="18"/>
        <v/>
      </c>
      <c r="R142" s="127"/>
      <c r="S142" s="86"/>
      <c r="T142" s="127"/>
      <c r="U142" s="86"/>
      <c r="V142" s="87">
        <f t="shared" si="19"/>
        <v>0</v>
      </c>
      <c r="W142" s="130"/>
      <c r="X142" s="86"/>
      <c r="Y142" s="86"/>
      <c r="Z142" s="131"/>
      <c r="AA142" s="87">
        <f t="shared" si="20"/>
        <v>0</v>
      </c>
      <c r="AB142" s="127"/>
      <c r="AC142" s="86"/>
      <c r="AD142" s="87">
        <f t="shared" si="21"/>
        <v>0</v>
      </c>
      <c r="AE142" s="127"/>
      <c r="AF142" s="86"/>
      <c r="AG142" s="86"/>
      <c r="AH142" s="131"/>
      <c r="AI142" s="88">
        <f t="shared" si="22"/>
        <v>0</v>
      </c>
      <c r="AJ142" s="89" t="str">
        <f>IFERROR(IF(ISNA(MATCH($AV142,Other_Category_Abbr,0)),INDEX(FGHG_List_Long_GWP,MATCH($AV142,FGHG_List_Long,0)),INDEX(GWP_Other_Abbr,MATCH($AV142,Other_Category_Abbr,0)))*SUM(V142,AA142,AD142,AI142),"")</f>
        <v/>
      </c>
      <c r="AK142" s="89" t="str">
        <f>IFERROR(IF(ISNA(MATCH($AV142,Other_Category_Abbr,0)),INDEX(FGHG_List_Long_GWP,MATCH($AV142,FGHG_List_Long,0)),INDEX(GWP_Other_Abbr,MATCH($AV142,Other_Category_Abbr,0)))*(T142*(S142+U142)+W142*(Y142+X142)+AD142+AE142*(AF142+AG142)),"")</f>
        <v/>
      </c>
      <c r="AL142" s="90" t="str">
        <f t="shared" si="23"/>
        <v/>
      </c>
      <c r="AM142" s="91" t="str">
        <f t="shared" si="24"/>
        <v/>
      </c>
      <c r="AP142" s="92" t="b">
        <f t="shared" si="15"/>
        <v>0</v>
      </c>
      <c r="AQ142" s="92" t="str">
        <f t="shared" si="16"/>
        <v xml:space="preserve"> </v>
      </c>
      <c r="AR142" s="92" t="str">
        <f>IF(LEN(AQ142)=1,"",COUNTIF($AQ$19:AQ142,AQ142)=1)</f>
        <v/>
      </c>
      <c r="AS142" s="73"/>
      <c r="AT142" s="73"/>
      <c r="AU142" s="73"/>
      <c r="AV142" s="235" t="str">
        <f>IF($P142=Lists!$A$13,Lists!$A$29,IF($P142=Lists!$A$14,Lists!$A$30,$P142))</f>
        <v/>
      </c>
      <c r="AW142" s="73"/>
      <c r="AX142" s="73"/>
    </row>
    <row r="143" spans="2:50" x14ac:dyDescent="0.3">
      <c r="B143" s="137">
        <f t="shared" si="25"/>
        <v>125</v>
      </c>
      <c r="C143" s="24"/>
      <c r="D143" s="24"/>
      <c r="E143" s="24"/>
      <c r="F143" s="25"/>
      <c r="G143" s="24"/>
      <c r="H143" s="30"/>
      <c r="I143" s="24"/>
      <c r="J143" s="50" t="str">
        <f t="shared" si="13"/>
        <v/>
      </c>
      <c r="K143" s="30"/>
      <c r="L143" s="236"/>
      <c r="M143" s="30"/>
      <c r="N143" s="30"/>
      <c r="O143" s="46" t="str">
        <f t="shared" si="14"/>
        <v/>
      </c>
      <c r="P143" s="239" t="str">
        <f t="shared" si="17"/>
        <v/>
      </c>
      <c r="Q143" s="52" t="str">
        <f t="shared" si="18"/>
        <v/>
      </c>
      <c r="R143" s="127"/>
      <c r="S143" s="86"/>
      <c r="T143" s="127"/>
      <c r="U143" s="86"/>
      <c r="V143" s="87">
        <f t="shared" si="19"/>
        <v>0</v>
      </c>
      <c r="W143" s="130"/>
      <c r="X143" s="86"/>
      <c r="Y143" s="86"/>
      <c r="Z143" s="131"/>
      <c r="AA143" s="87">
        <f t="shared" si="20"/>
        <v>0</v>
      </c>
      <c r="AB143" s="127"/>
      <c r="AC143" s="86"/>
      <c r="AD143" s="87">
        <f t="shared" si="21"/>
        <v>0</v>
      </c>
      <c r="AE143" s="127"/>
      <c r="AF143" s="86"/>
      <c r="AG143" s="86"/>
      <c r="AH143" s="131"/>
      <c r="AI143" s="88">
        <f t="shared" si="22"/>
        <v>0</v>
      </c>
      <c r="AJ143" s="89" t="str">
        <f>IFERROR(IF(ISNA(MATCH($AV143,Other_Category_Abbr,0)),INDEX(FGHG_List_Long_GWP,MATCH($AV143,FGHG_List_Long,0)),INDEX(GWP_Other_Abbr,MATCH($AV143,Other_Category_Abbr,0)))*SUM(V143,AA143,AD143,AI143),"")</f>
        <v/>
      </c>
      <c r="AK143" s="89" t="str">
        <f>IFERROR(IF(ISNA(MATCH($AV143,Other_Category_Abbr,0)),INDEX(FGHG_List_Long_GWP,MATCH($AV143,FGHG_List_Long,0)),INDEX(GWP_Other_Abbr,MATCH($AV143,Other_Category_Abbr,0)))*(T143*(S143+U143)+W143*(Y143+X143)+AD143+AE143*(AF143+AG143)),"")</f>
        <v/>
      </c>
      <c r="AL143" s="90" t="str">
        <f t="shared" si="23"/>
        <v/>
      </c>
      <c r="AM143" s="91" t="str">
        <f t="shared" si="24"/>
        <v/>
      </c>
      <c r="AP143" s="92" t="b">
        <f t="shared" si="15"/>
        <v>0</v>
      </c>
      <c r="AQ143" s="92" t="str">
        <f t="shared" si="16"/>
        <v xml:space="preserve"> </v>
      </c>
      <c r="AR143" s="92" t="str">
        <f>IF(LEN(AQ143)=1,"",COUNTIF($AQ$19:AQ143,AQ143)=1)</f>
        <v/>
      </c>
      <c r="AS143" s="73"/>
      <c r="AT143" s="73"/>
      <c r="AU143" s="73"/>
      <c r="AV143" s="235" t="str">
        <f>IF($P143=Lists!$A$13,Lists!$A$29,IF($P143=Lists!$A$14,Lists!$A$30,$P143))</f>
        <v/>
      </c>
      <c r="AW143" s="73"/>
      <c r="AX143" s="73"/>
    </row>
    <row r="144" spans="2:50" x14ac:dyDescent="0.3">
      <c r="B144" s="137">
        <f t="shared" si="25"/>
        <v>126</v>
      </c>
      <c r="C144" s="24"/>
      <c r="D144" s="24"/>
      <c r="E144" s="24"/>
      <c r="F144" s="25"/>
      <c r="G144" s="24"/>
      <c r="H144" s="30"/>
      <c r="I144" s="24"/>
      <c r="J144" s="50" t="str">
        <f t="shared" si="13"/>
        <v/>
      </c>
      <c r="K144" s="30"/>
      <c r="L144" s="236"/>
      <c r="M144" s="30"/>
      <c r="N144" s="30"/>
      <c r="O144" s="46" t="str">
        <f t="shared" si="14"/>
        <v/>
      </c>
      <c r="P144" s="239" t="str">
        <f t="shared" si="17"/>
        <v/>
      </c>
      <c r="Q144" s="52" t="str">
        <f t="shared" si="18"/>
        <v/>
      </c>
      <c r="R144" s="127"/>
      <c r="S144" s="86"/>
      <c r="T144" s="127"/>
      <c r="U144" s="86"/>
      <c r="V144" s="87">
        <f t="shared" si="19"/>
        <v>0</v>
      </c>
      <c r="W144" s="130"/>
      <c r="X144" s="86"/>
      <c r="Y144" s="86"/>
      <c r="Z144" s="131"/>
      <c r="AA144" s="87">
        <f t="shared" si="20"/>
        <v>0</v>
      </c>
      <c r="AB144" s="127"/>
      <c r="AC144" s="86"/>
      <c r="AD144" s="87">
        <f t="shared" si="21"/>
        <v>0</v>
      </c>
      <c r="AE144" s="127"/>
      <c r="AF144" s="86"/>
      <c r="AG144" s="86"/>
      <c r="AH144" s="131"/>
      <c r="AI144" s="88">
        <f t="shared" si="22"/>
        <v>0</v>
      </c>
      <c r="AJ144" s="89" t="str">
        <f>IFERROR(IF(ISNA(MATCH($AV144,Other_Category_Abbr,0)),INDEX(FGHG_List_Long_GWP,MATCH($AV144,FGHG_List_Long,0)),INDEX(GWP_Other_Abbr,MATCH($AV144,Other_Category_Abbr,0)))*SUM(V144,AA144,AD144,AI144),"")</f>
        <v/>
      </c>
      <c r="AK144" s="89" t="str">
        <f>IFERROR(IF(ISNA(MATCH($AV144,Other_Category_Abbr,0)),INDEX(FGHG_List_Long_GWP,MATCH($AV144,FGHG_List_Long,0)),INDEX(GWP_Other_Abbr,MATCH($AV144,Other_Category_Abbr,0)))*(T144*(S144+U144)+W144*(Y144+X144)+AD144+AE144*(AF144+AG144)),"")</f>
        <v/>
      </c>
      <c r="AL144" s="90" t="str">
        <f t="shared" si="23"/>
        <v/>
      </c>
      <c r="AM144" s="91" t="str">
        <f t="shared" si="24"/>
        <v/>
      </c>
      <c r="AP144" s="92" t="b">
        <f t="shared" si="15"/>
        <v>0</v>
      </c>
      <c r="AQ144" s="92" t="str">
        <f t="shared" si="16"/>
        <v xml:space="preserve"> </v>
      </c>
      <c r="AR144" s="92" t="str">
        <f>IF(LEN(AQ144)=1,"",COUNTIF($AQ$19:AQ144,AQ144)=1)</f>
        <v/>
      </c>
      <c r="AS144" s="73"/>
      <c r="AT144" s="73"/>
      <c r="AU144" s="73"/>
      <c r="AV144" s="235" t="str">
        <f>IF($P144=Lists!$A$13,Lists!$A$29,IF($P144=Lists!$A$14,Lists!$A$30,$P144))</f>
        <v/>
      </c>
      <c r="AW144" s="73"/>
      <c r="AX144" s="73"/>
    </row>
    <row r="145" spans="2:50" x14ac:dyDescent="0.3">
      <c r="B145" s="137">
        <f t="shared" si="25"/>
        <v>127</v>
      </c>
      <c r="C145" s="24"/>
      <c r="D145" s="24"/>
      <c r="E145" s="24"/>
      <c r="F145" s="25"/>
      <c r="G145" s="24"/>
      <c r="H145" s="30"/>
      <c r="I145" s="24"/>
      <c r="J145" s="50" t="str">
        <f t="shared" si="13"/>
        <v/>
      </c>
      <c r="K145" s="30"/>
      <c r="L145" s="236"/>
      <c r="M145" s="30"/>
      <c r="N145" s="30"/>
      <c r="O145" s="46" t="str">
        <f t="shared" si="14"/>
        <v/>
      </c>
      <c r="P145" s="239" t="str">
        <f t="shared" si="17"/>
        <v/>
      </c>
      <c r="Q145" s="52" t="str">
        <f t="shared" si="18"/>
        <v/>
      </c>
      <c r="R145" s="127"/>
      <c r="S145" s="86"/>
      <c r="T145" s="127"/>
      <c r="U145" s="86"/>
      <c r="V145" s="87">
        <f t="shared" si="19"/>
        <v>0</v>
      </c>
      <c r="W145" s="130"/>
      <c r="X145" s="86"/>
      <c r="Y145" s="86"/>
      <c r="Z145" s="131"/>
      <c r="AA145" s="87">
        <f t="shared" si="20"/>
        <v>0</v>
      </c>
      <c r="AB145" s="127"/>
      <c r="AC145" s="86"/>
      <c r="AD145" s="87">
        <f t="shared" si="21"/>
        <v>0</v>
      </c>
      <c r="AE145" s="127"/>
      <c r="AF145" s="86"/>
      <c r="AG145" s="86"/>
      <c r="AH145" s="131"/>
      <c r="AI145" s="88">
        <f t="shared" si="22"/>
        <v>0</v>
      </c>
      <c r="AJ145" s="89" t="str">
        <f>IFERROR(IF(ISNA(MATCH($AV145,Other_Category_Abbr,0)),INDEX(FGHG_List_Long_GWP,MATCH($AV145,FGHG_List_Long,0)),INDEX(GWP_Other_Abbr,MATCH($AV145,Other_Category_Abbr,0)))*SUM(V145,AA145,AD145,AI145),"")</f>
        <v/>
      </c>
      <c r="AK145" s="89" t="str">
        <f>IFERROR(IF(ISNA(MATCH($AV145,Other_Category_Abbr,0)),INDEX(FGHG_List_Long_GWP,MATCH($AV145,FGHG_List_Long,0)),INDEX(GWP_Other_Abbr,MATCH($AV145,Other_Category_Abbr,0)))*(T145*(S145+U145)+W145*(Y145+X145)+AD145+AE145*(AF145+AG145)),"")</f>
        <v/>
      </c>
      <c r="AL145" s="90" t="str">
        <f t="shared" si="23"/>
        <v/>
      </c>
      <c r="AM145" s="91" t="str">
        <f t="shared" si="24"/>
        <v/>
      </c>
      <c r="AP145" s="92" t="b">
        <f t="shared" si="15"/>
        <v>0</v>
      </c>
      <c r="AQ145" s="92" t="str">
        <f t="shared" si="16"/>
        <v xml:space="preserve"> </v>
      </c>
      <c r="AR145" s="92" t="str">
        <f>IF(LEN(AQ145)=1,"",COUNTIF($AQ$19:AQ145,AQ145)=1)</f>
        <v/>
      </c>
      <c r="AS145" s="73"/>
      <c r="AT145" s="73"/>
      <c r="AU145" s="73"/>
      <c r="AV145" s="235" t="str">
        <f>IF($P145=Lists!$A$13,Lists!$A$29,IF($P145=Lists!$A$14,Lists!$A$30,$P145))</f>
        <v/>
      </c>
      <c r="AW145" s="73"/>
      <c r="AX145" s="73"/>
    </row>
    <row r="146" spans="2:50" x14ac:dyDescent="0.3">
      <c r="B146" s="137">
        <f t="shared" si="25"/>
        <v>128</v>
      </c>
      <c r="C146" s="24"/>
      <c r="D146" s="24"/>
      <c r="E146" s="24"/>
      <c r="F146" s="25"/>
      <c r="G146" s="24"/>
      <c r="H146" s="30"/>
      <c r="I146" s="24"/>
      <c r="J146" s="50" t="str">
        <f t="shared" si="13"/>
        <v/>
      </c>
      <c r="K146" s="30"/>
      <c r="L146" s="236"/>
      <c r="M146" s="30"/>
      <c r="N146" s="30"/>
      <c r="O146" s="46" t="str">
        <f t="shared" si="14"/>
        <v/>
      </c>
      <c r="P146" s="239" t="str">
        <f t="shared" si="17"/>
        <v/>
      </c>
      <c r="Q146" s="52" t="str">
        <f t="shared" si="18"/>
        <v/>
      </c>
      <c r="R146" s="127"/>
      <c r="S146" s="86"/>
      <c r="T146" s="127"/>
      <c r="U146" s="86"/>
      <c r="V146" s="87">
        <f t="shared" si="19"/>
        <v>0</v>
      </c>
      <c r="W146" s="130"/>
      <c r="X146" s="86"/>
      <c r="Y146" s="86"/>
      <c r="Z146" s="131"/>
      <c r="AA146" s="87">
        <f t="shared" si="20"/>
        <v>0</v>
      </c>
      <c r="AB146" s="127"/>
      <c r="AC146" s="86"/>
      <c r="AD146" s="87">
        <f t="shared" si="21"/>
        <v>0</v>
      </c>
      <c r="AE146" s="127"/>
      <c r="AF146" s="86"/>
      <c r="AG146" s="86"/>
      <c r="AH146" s="131"/>
      <c r="AI146" s="88">
        <f t="shared" si="22"/>
        <v>0</v>
      </c>
      <c r="AJ146" s="89" t="str">
        <f>IFERROR(IF(ISNA(MATCH($AV146,Other_Category_Abbr,0)),INDEX(FGHG_List_Long_GWP,MATCH($AV146,FGHG_List_Long,0)),INDEX(GWP_Other_Abbr,MATCH($AV146,Other_Category_Abbr,0)))*SUM(V146,AA146,AD146,AI146),"")</f>
        <v/>
      </c>
      <c r="AK146" s="89" t="str">
        <f>IFERROR(IF(ISNA(MATCH($AV146,Other_Category_Abbr,0)),INDEX(FGHG_List_Long_GWP,MATCH($AV146,FGHG_List_Long,0)),INDEX(GWP_Other_Abbr,MATCH($AV146,Other_Category_Abbr,0)))*(T146*(S146+U146)+W146*(Y146+X146)+AD146+AE146*(AF146+AG146)),"")</f>
        <v/>
      </c>
      <c r="AL146" s="90" t="str">
        <f t="shared" si="23"/>
        <v/>
      </c>
      <c r="AM146" s="91" t="str">
        <f t="shared" si="24"/>
        <v/>
      </c>
      <c r="AP146" s="92" t="b">
        <f t="shared" si="15"/>
        <v>0</v>
      </c>
      <c r="AQ146" s="92" t="str">
        <f t="shared" si="16"/>
        <v xml:space="preserve"> </v>
      </c>
      <c r="AR146" s="92" t="str">
        <f>IF(LEN(AQ146)=1,"",COUNTIF($AQ$19:AQ146,AQ146)=1)</f>
        <v/>
      </c>
      <c r="AS146" s="73"/>
      <c r="AT146" s="73"/>
      <c r="AU146" s="73"/>
      <c r="AV146" s="235" t="str">
        <f>IF($P146=Lists!$A$13,Lists!$A$29,IF($P146=Lists!$A$14,Lists!$A$30,$P146))</f>
        <v/>
      </c>
      <c r="AW146" s="73"/>
      <c r="AX146" s="73"/>
    </row>
    <row r="147" spans="2:50" x14ac:dyDescent="0.3">
      <c r="B147" s="137">
        <f t="shared" si="25"/>
        <v>129</v>
      </c>
      <c r="C147" s="24"/>
      <c r="D147" s="24"/>
      <c r="E147" s="24"/>
      <c r="F147" s="25"/>
      <c r="G147" s="24"/>
      <c r="H147" s="30"/>
      <c r="I147" s="24"/>
      <c r="J147" s="50" t="str">
        <f t="shared" ref="J147:J210" si="26">IFERROR(INDEX(CASRN,MATCH($I147,FGHG_List_Long,0)),"")</f>
        <v/>
      </c>
      <c r="K147" s="30"/>
      <c r="L147" s="236"/>
      <c r="M147" s="30"/>
      <c r="N147" s="30"/>
      <c r="O147" s="46" t="str">
        <f t="shared" ref="O147:O210" si="27">IF(ISBLANK(I147),"",IF(I147="Other f-GHG chemical not listed",K147,I147))</f>
        <v/>
      </c>
      <c r="P147" s="239" t="str">
        <f t="shared" si="17"/>
        <v/>
      </c>
      <c r="Q147" s="52" t="str">
        <f t="shared" si="18"/>
        <v/>
      </c>
      <c r="R147" s="127"/>
      <c r="S147" s="86"/>
      <c r="T147" s="127"/>
      <c r="U147" s="86"/>
      <c r="V147" s="87">
        <f t="shared" si="19"/>
        <v>0</v>
      </c>
      <c r="W147" s="130"/>
      <c r="X147" s="86"/>
      <c r="Y147" s="86"/>
      <c r="Z147" s="131"/>
      <c r="AA147" s="87">
        <f t="shared" si="20"/>
        <v>0</v>
      </c>
      <c r="AB147" s="127"/>
      <c r="AC147" s="86"/>
      <c r="AD147" s="87">
        <f t="shared" si="21"/>
        <v>0</v>
      </c>
      <c r="AE147" s="127"/>
      <c r="AF147" s="86"/>
      <c r="AG147" s="86"/>
      <c r="AH147" s="131"/>
      <c r="AI147" s="88">
        <f t="shared" si="22"/>
        <v>0</v>
      </c>
      <c r="AJ147" s="89" t="str">
        <f>IFERROR(IF(ISNA(MATCH($AV147,Other_Category_Abbr,0)),INDEX(FGHG_List_Long_GWP,MATCH($AV147,FGHG_List_Long,0)),INDEX(GWP_Other_Abbr,MATCH($AV147,Other_Category_Abbr,0)))*SUM(V147,AA147,AD147,AI147),"")</f>
        <v/>
      </c>
      <c r="AK147" s="89" t="str">
        <f>IFERROR(IF(ISNA(MATCH($AV147,Other_Category_Abbr,0)),INDEX(FGHG_List_Long_GWP,MATCH($AV147,FGHG_List_Long,0)),INDEX(GWP_Other_Abbr,MATCH($AV147,Other_Category_Abbr,0)))*(T147*(S147+U147)+W147*(Y147+X147)+AD147+AE147*(AF147+AG147)),"")</f>
        <v/>
      </c>
      <c r="AL147" s="90" t="str">
        <f t="shared" si="23"/>
        <v/>
      </c>
      <c r="AM147" s="91" t="str">
        <f t="shared" si="24"/>
        <v/>
      </c>
      <c r="AP147" s="92" t="b">
        <f t="shared" ref="AP147:AP210" si="28">IF(AND(F147="EF Method (L21 or L22)",G147="Yes",H147="No"),"Eq. L-21",IF(AND(F147="EF Method (L21 or L22)",G147="Yes",H147="Yes"),"Eq. L-22",IF(AND(F147="EF Method (L21 or L22)",G147="No"),"Eq. L-22",IF(AND(F147="ECF Method (L26 or L27)",G147="Yes"),"Eq. L-27",IF(AND(F147="ECF Method (L26 or L27)",G147="No"),"Eq. L-26")))))</f>
        <v>0</v>
      </c>
      <c r="AQ147" s="92" t="str">
        <f t="shared" ref="AQ147:AQ210" si="29">C147&amp;" "&amp;O147</f>
        <v xml:space="preserve"> </v>
      </c>
      <c r="AR147" s="92" t="str">
        <f>IF(LEN(AQ147)=1,"",COUNTIF($AQ$19:AQ147,AQ147)=1)</f>
        <v/>
      </c>
      <c r="AS147" s="73"/>
      <c r="AT147" s="73"/>
      <c r="AU147" s="73"/>
      <c r="AV147" s="235" t="str">
        <f>IF($P147=Lists!$A$13,Lists!$A$29,IF($P147=Lists!$A$14,Lists!$A$30,$P147))</f>
        <v/>
      </c>
      <c r="AW147" s="73"/>
      <c r="AX147" s="73"/>
    </row>
    <row r="148" spans="2:50" x14ac:dyDescent="0.3">
      <c r="B148" s="137">
        <f t="shared" si="25"/>
        <v>130</v>
      </c>
      <c r="C148" s="24"/>
      <c r="D148" s="24"/>
      <c r="E148" s="24"/>
      <c r="F148" s="25"/>
      <c r="G148" s="24"/>
      <c r="H148" s="30"/>
      <c r="I148" s="24"/>
      <c r="J148" s="50" t="str">
        <f t="shared" si="26"/>
        <v/>
      </c>
      <c r="K148" s="30"/>
      <c r="L148" s="236"/>
      <c r="M148" s="30"/>
      <c r="N148" s="30"/>
      <c r="O148" s="46" t="str">
        <f t="shared" si="27"/>
        <v/>
      </c>
      <c r="P148" s="239" t="str">
        <f t="shared" ref="P148:P211" si="30">IF(ISBLANK(I148),"",IF(I148="Other f-GHG chemical not listed",N148,I148))</f>
        <v/>
      </c>
      <c r="Q148" s="52" t="str">
        <f t="shared" ref="Q148:Q211" si="31">IF(ISBLANK(I148),"",IF(I148="Other f-GHG chemical not listed",L148,J148))</f>
        <v/>
      </c>
      <c r="R148" s="127"/>
      <c r="S148" s="86"/>
      <c r="T148" s="127"/>
      <c r="U148" s="86"/>
      <c r="V148" s="87">
        <f t="shared" ref="V148:V164" si="32">+(R148*S148)+(T148*U148)</f>
        <v>0</v>
      </c>
      <c r="W148" s="130"/>
      <c r="X148" s="86"/>
      <c r="Y148" s="86"/>
      <c r="Z148" s="131"/>
      <c r="AA148" s="87">
        <f t="shared" ref="AA148:AA211" si="33">+W148*(X148+Y148*(1-Z148))</f>
        <v>0</v>
      </c>
      <c r="AB148" s="127"/>
      <c r="AC148" s="86"/>
      <c r="AD148" s="87">
        <f t="shared" ref="AD148:AD164" si="34">+(AB148*AC148)</f>
        <v>0</v>
      </c>
      <c r="AE148" s="127"/>
      <c r="AF148" s="86"/>
      <c r="AG148" s="86"/>
      <c r="AH148" s="131"/>
      <c r="AI148" s="88">
        <f t="shared" ref="AI148:AI164" si="35">+AE148*(AF148+AG148*(1-AH148))</f>
        <v>0</v>
      </c>
      <c r="AJ148" s="89" t="str">
        <f>IFERROR(IF(ISNA(MATCH($AV148,Other_Category_Abbr,0)),INDEX(FGHG_List_Long_GWP,MATCH($AV148,FGHG_List_Long,0)),INDEX(GWP_Other_Abbr,MATCH($AV148,Other_Category_Abbr,0)))*SUM(V148,AA148,AD148,AI148),"")</f>
        <v/>
      </c>
      <c r="AK148" s="89" t="str">
        <f>IFERROR(IF(ISNA(MATCH($AV148,Other_Category_Abbr,0)),INDEX(FGHG_List_Long_GWP,MATCH($AV148,FGHG_List_Long,0)),INDEX(GWP_Other_Abbr,MATCH($AV148,Other_Category_Abbr,0)))*(T148*(S148+U148)+W148*(Y148+X148)+AD148+AE148*(AF148+AG148)),"")</f>
        <v/>
      </c>
      <c r="AL148" s="90" t="str">
        <f t="shared" ref="AL148:AL211" si="36">IFERROR(1-(SUMIF($C$19:$C$3718,C148,$AJ$19:$AJ$3718)/SUMIF($C$19:$C$3718,C148,$AK$19:$AK$3718)),"")</f>
        <v/>
      </c>
      <c r="AM148" s="91" t="str">
        <f t="shared" ref="AM148:AM211" si="37">IF(LEN(AL148)&lt;1,"",IF(AND(AL148&gt;=$BA$19,AL148&lt;$BB$19),$AZ$19,IF(AND(AL148&gt;=$BA$20,AL148&lt;$BB$20),$AZ$20,IF(AND(AL148&gt;=$BA$21,AL148&lt;$BB$21),$AZ$21,IF(AND(AL148&gt;=$BA$22,AL148&lt;=$BB$22),$AZ$22,"Check")))))</f>
        <v/>
      </c>
      <c r="AP148" s="92" t="b">
        <f t="shared" si="28"/>
        <v>0</v>
      </c>
      <c r="AQ148" s="92" t="str">
        <f t="shared" si="29"/>
        <v xml:space="preserve"> </v>
      </c>
      <c r="AR148" s="92" t="str">
        <f>IF(LEN(AQ148)=1,"",COUNTIF($AQ$19:AQ148,AQ148)=1)</f>
        <v/>
      </c>
      <c r="AS148" s="73"/>
      <c r="AT148" s="73"/>
      <c r="AU148" s="73"/>
      <c r="AV148" s="235" t="str">
        <f>IF($P148=Lists!$A$13,Lists!$A$29,IF($P148=Lists!$A$14,Lists!$A$30,$P148))</f>
        <v/>
      </c>
      <c r="AW148" s="73"/>
      <c r="AX148" s="73"/>
    </row>
    <row r="149" spans="2:50" x14ac:dyDescent="0.3">
      <c r="B149" s="137">
        <f t="shared" ref="B149:B212" si="38">1+B148</f>
        <v>131</v>
      </c>
      <c r="C149" s="24"/>
      <c r="D149" s="24"/>
      <c r="E149" s="24"/>
      <c r="F149" s="25"/>
      <c r="G149" s="24"/>
      <c r="H149" s="30"/>
      <c r="I149" s="24"/>
      <c r="J149" s="50" t="str">
        <f t="shared" si="26"/>
        <v/>
      </c>
      <c r="K149" s="30"/>
      <c r="L149" s="236"/>
      <c r="M149" s="30"/>
      <c r="N149" s="30"/>
      <c r="O149" s="46" t="str">
        <f t="shared" si="27"/>
        <v/>
      </c>
      <c r="P149" s="239" t="str">
        <f t="shared" si="30"/>
        <v/>
      </c>
      <c r="Q149" s="52" t="str">
        <f t="shared" si="31"/>
        <v/>
      </c>
      <c r="R149" s="127"/>
      <c r="S149" s="86"/>
      <c r="T149" s="127"/>
      <c r="U149" s="86"/>
      <c r="V149" s="87">
        <f t="shared" si="32"/>
        <v>0</v>
      </c>
      <c r="W149" s="130"/>
      <c r="X149" s="86"/>
      <c r="Y149" s="86"/>
      <c r="Z149" s="131"/>
      <c r="AA149" s="87">
        <f t="shared" si="33"/>
        <v>0</v>
      </c>
      <c r="AB149" s="127"/>
      <c r="AC149" s="86"/>
      <c r="AD149" s="87">
        <f t="shared" si="34"/>
        <v>0</v>
      </c>
      <c r="AE149" s="127"/>
      <c r="AF149" s="86"/>
      <c r="AG149" s="86"/>
      <c r="AH149" s="131"/>
      <c r="AI149" s="88">
        <f t="shared" si="35"/>
        <v>0</v>
      </c>
      <c r="AJ149" s="89" t="str">
        <f>IFERROR(IF(ISNA(MATCH($AV149,Other_Category_Abbr,0)),INDEX(FGHG_List_Long_GWP,MATCH($AV149,FGHG_List_Long,0)),INDEX(GWP_Other_Abbr,MATCH($AV149,Other_Category_Abbr,0)))*SUM(V149,AA149,AD149,AI149),"")</f>
        <v/>
      </c>
      <c r="AK149" s="89" t="str">
        <f>IFERROR(IF(ISNA(MATCH($AV149,Other_Category_Abbr,0)),INDEX(FGHG_List_Long_GWP,MATCH($AV149,FGHG_List_Long,0)),INDEX(GWP_Other_Abbr,MATCH($AV149,Other_Category_Abbr,0)))*(T149*(S149+U149)+W149*(Y149+X149)+AD149+AE149*(AF149+AG149)),"")</f>
        <v/>
      </c>
      <c r="AL149" s="90" t="str">
        <f t="shared" si="36"/>
        <v/>
      </c>
      <c r="AM149" s="91" t="str">
        <f t="shared" si="37"/>
        <v/>
      </c>
      <c r="AP149" s="92" t="b">
        <f t="shared" si="28"/>
        <v>0</v>
      </c>
      <c r="AQ149" s="92" t="str">
        <f t="shared" si="29"/>
        <v xml:space="preserve"> </v>
      </c>
      <c r="AR149" s="92" t="str">
        <f>IF(LEN(AQ149)=1,"",COUNTIF($AQ$19:AQ149,AQ149)=1)</f>
        <v/>
      </c>
      <c r="AS149" s="73"/>
      <c r="AT149" s="73"/>
      <c r="AU149" s="73"/>
      <c r="AV149" s="235" t="str">
        <f>IF($P149=Lists!$A$13,Lists!$A$29,IF($P149=Lists!$A$14,Lists!$A$30,$P149))</f>
        <v/>
      </c>
      <c r="AW149" s="73"/>
      <c r="AX149" s="73"/>
    </row>
    <row r="150" spans="2:50" x14ac:dyDescent="0.3">
      <c r="B150" s="137">
        <f t="shared" si="38"/>
        <v>132</v>
      </c>
      <c r="C150" s="24"/>
      <c r="D150" s="24"/>
      <c r="E150" s="24"/>
      <c r="F150" s="25"/>
      <c r="G150" s="24"/>
      <c r="H150" s="30"/>
      <c r="I150" s="24"/>
      <c r="J150" s="50" t="str">
        <f t="shared" si="26"/>
        <v/>
      </c>
      <c r="K150" s="30"/>
      <c r="L150" s="236"/>
      <c r="M150" s="30"/>
      <c r="N150" s="30"/>
      <c r="O150" s="46" t="str">
        <f t="shared" si="27"/>
        <v/>
      </c>
      <c r="P150" s="239" t="str">
        <f t="shared" si="30"/>
        <v/>
      </c>
      <c r="Q150" s="52" t="str">
        <f t="shared" si="31"/>
        <v/>
      </c>
      <c r="R150" s="127"/>
      <c r="S150" s="86"/>
      <c r="T150" s="127"/>
      <c r="U150" s="86"/>
      <c r="V150" s="87">
        <f t="shared" si="32"/>
        <v>0</v>
      </c>
      <c r="W150" s="130"/>
      <c r="X150" s="86"/>
      <c r="Y150" s="86"/>
      <c r="Z150" s="131"/>
      <c r="AA150" s="87">
        <f t="shared" si="33"/>
        <v>0</v>
      </c>
      <c r="AB150" s="127"/>
      <c r="AC150" s="86"/>
      <c r="AD150" s="87">
        <f t="shared" si="34"/>
        <v>0</v>
      </c>
      <c r="AE150" s="127"/>
      <c r="AF150" s="86"/>
      <c r="AG150" s="86"/>
      <c r="AH150" s="131"/>
      <c r="AI150" s="88">
        <f t="shared" si="35"/>
        <v>0</v>
      </c>
      <c r="AJ150" s="89" t="str">
        <f>IFERROR(IF(ISNA(MATCH($AV150,Other_Category_Abbr,0)),INDEX(FGHG_List_Long_GWP,MATCH($AV150,FGHG_List_Long,0)),INDEX(GWP_Other_Abbr,MATCH($AV150,Other_Category_Abbr,0)))*SUM(V150,AA150,AD150,AI150),"")</f>
        <v/>
      </c>
      <c r="AK150" s="89" t="str">
        <f>IFERROR(IF(ISNA(MATCH($AV150,Other_Category_Abbr,0)),INDEX(FGHG_List_Long_GWP,MATCH($AV150,FGHG_List_Long,0)),INDEX(GWP_Other_Abbr,MATCH($AV150,Other_Category_Abbr,0)))*(T150*(S150+U150)+W150*(Y150+X150)+AD150+AE150*(AF150+AG150)),"")</f>
        <v/>
      </c>
      <c r="AL150" s="90" t="str">
        <f t="shared" si="36"/>
        <v/>
      </c>
      <c r="AM150" s="91" t="str">
        <f t="shared" si="37"/>
        <v/>
      </c>
      <c r="AP150" s="92" t="b">
        <f t="shared" si="28"/>
        <v>0</v>
      </c>
      <c r="AQ150" s="92" t="str">
        <f t="shared" si="29"/>
        <v xml:space="preserve"> </v>
      </c>
      <c r="AR150" s="92" t="str">
        <f>IF(LEN(AQ150)=1,"",COUNTIF($AQ$19:AQ150,AQ150)=1)</f>
        <v/>
      </c>
      <c r="AS150" s="73"/>
      <c r="AT150" s="73"/>
      <c r="AU150" s="73"/>
      <c r="AV150" s="235" t="str">
        <f>IF($P150=Lists!$A$13,Lists!$A$29,IF($P150=Lists!$A$14,Lists!$A$30,$P150))</f>
        <v/>
      </c>
      <c r="AW150" s="73"/>
      <c r="AX150" s="73"/>
    </row>
    <row r="151" spans="2:50" x14ac:dyDescent="0.3">
      <c r="B151" s="137">
        <f t="shared" si="38"/>
        <v>133</v>
      </c>
      <c r="C151" s="24"/>
      <c r="D151" s="24"/>
      <c r="E151" s="24"/>
      <c r="F151" s="25"/>
      <c r="G151" s="24"/>
      <c r="H151" s="30"/>
      <c r="I151" s="24"/>
      <c r="J151" s="50" t="str">
        <f t="shared" si="26"/>
        <v/>
      </c>
      <c r="K151" s="30"/>
      <c r="L151" s="236"/>
      <c r="M151" s="30"/>
      <c r="N151" s="30"/>
      <c r="O151" s="46" t="str">
        <f t="shared" si="27"/>
        <v/>
      </c>
      <c r="P151" s="239" t="str">
        <f t="shared" si="30"/>
        <v/>
      </c>
      <c r="Q151" s="52" t="str">
        <f t="shared" si="31"/>
        <v/>
      </c>
      <c r="R151" s="127"/>
      <c r="S151" s="86"/>
      <c r="T151" s="127"/>
      <c r="U151" s="86"/>
      <c r="V151" s="87">
        <f t="shared" si="32"/>
        <v>0</v>
      </c>
      <c r="W151" s="130"/>
      <c r="X151" s="86"/>
      <c r="Y151" s="86"/>
      <c r="Z151" s="131"/>
      <c r="AA151" s="87">
        <f t="shared" si="33"/>
        <v>0</v>
      </c>
      <c r="AB151" s="127"/>
      <c r="AC151" s="86"/>
      <c r="AD151" s="87">
        <f t="shared" si="34"/>
        <v>0</v>
      </c>
      <c r="AE151" s="127"/>
      <c r="AF151" s="86"/>
      <c r="AG151" s="86"/>
      <c r="AH151" s="131"/>
      <c r="AI151" s="88">
        <f t="shared" si="35"/>
        <v>0</v>
      </c>
      <c r="AJ151" s="89" t="str">
        <f>IFERROR(IF(ISNA(MATCH($AV151,Other_Category_Abbr,0)),INDEX(FGHG_List_Long_GWP,MATCH($AV151,FGHG_List_Long,0)),INDEX(GWP_Other_Abbr,MATCH($AV151,Other_Category_Abbr,0)))*SUM(V151,AA151,AD151,AI151),"")</f>
        <v/>
      </c>
      <c r="AK151" s="89" t="str">
        <f>IFERROR(IF(ISNA(MATCH($AV151,Other_Category_Abbr,0)),INDEX(FGHG_List_Long_GWP,MATCH($AV151,FGHG_List_Long,0)),INDEX(GWP_Other_Abbr,MATCH($AV151,Other_Category_Abbr,0)))*(T151*(S151+U151)+W151*(Y151+X151)+AD151+AE151*(AF151+AG151)),"")</f>
        <v/>
      </c>
      <c r="AL151" s="90" t="str">
        <f t="shared" si="36"/>
        <v/>
      </c>
      <c r="AM151" s="91" t="str">
        <f t="shared" si="37"/>
        <v/>
      </c>
      <c r="AP151" s="92" t="b">
        <f t="shared" si="28"/>
        <v>0</v>
      </c>
      <c r="AQ151" s="92" t="str">
        <f t="shared" si="29"/>
        <v xml:space="preserve"> </v>
      </c>
      <c r="AR151" s="92" t="str">
        <f>IF(LEN(AQ151)=1,"",COUNTIF($AQ$19:AQ151,AQ151)=1)</f>
        <v/>
      </c>
      <c r="AS151" s="73"/>
      <c r="AT151" s="73"/>
      <c r="AU151" s="73"/>
      <c r="AV151" s="235" t="str">
        <f>IF($P151=Lists!$A$13,Lists!$A$29,IF($P151=Lists!$A$14,Lists!$A$30,$P151))</f>
        <v/>
      </c>
      <c r="AW151" s="73"/>
      <c r="AX151" s="73"/>
    </row>
    <row r="152" spans="2:50" x14ac:dyDescent="0.3">
      <c r="B152" s="137">
        <f t="shared" si="38"/>
        <v>134</v>
      </c>
      <c r="C152" s="24"/>
      <c r="D152" s="24"/>
      <c r="E152" s="24"/>
      <c r="F152" s="25"/>
      <c r="G152" s="24"/>
      <c r="H152" s="30"/>
      <c r="I152" s="24"/>
      <c r="J152" s="50" t="str">
        <f t="shared" si="26"/>
        <v/>
      </c>
      <c r="K152" s="30"/>
      <c r="L152" s="236"/>
      <c r="M152" s="30"/>
      <c r="N152" s="30"/>
      <c r="O152" s="46" t="str">
        <f t="shared" si="27"/>
        <v/>
      </c>
      <c r="P152" s="239" t="str">
        <f t="shared" si="30"/>
        <v/>
      </c>
      <c r="Q152" s="52" t="str">
        <f t="shared" si="31"/>
        <v/>
      </c>
      <c r="R152" s="127"/>
      <c r="S152" s="86"/>
      <c r="T152" s="127"/>
      <c r="U152" s="86"/>
      <c r="V152" s="87">
        <f t="shared" si="32"/>
        <v>0</v>
      </c>
      <c r="W152" s="130"/>
      <c r="X152" s="86"/>
      <c r="Y152" s="86"/>
      <c r="Z152" s="131"/>
      <c r="AA152" s="87">
        <f t="shared" si="33"/>
        <v>0</v>
      </c>
      <c r="AB152" s="127"/>
      <c r="AC152" s="86"/>
      <c r="AD152" s="87">
        <f t="shared" si="34"/>
        <v>0</v>
      </c>
      <c r="AE152" s="127"/>
      <c r="AF152" s="86"/>
      <c r="AG152" s="86"/>
      <c r="AH152" s="131"/>
      <c r="AI152" s="88">
        <f t="shared" si="35"/>
        <v>0</v>
      </c>
      <c r="AJ152" s="89" t="str">
        <f>IFERROR(IF(ISNA(MATCH($AV152,Other_Category_Abbr,0)),INDEX(FGHG_List_Long_GWP,MATCH($AV152,FGHG_List_Long,0)),INDEX(GWP_Other_Abbr,MATCH($AV152,Other_Category_Abbr,0)))*SUM(V152,AA152,AD152,AI152),"")</f>
        <v/>
      </c>
      <c r="AK152" s="89" t="str">
        <f>IFERROR(IF(ISNA(MATCH($AV152,Other_Category_Abbr,0)),INDEX(FGHG_List_Long_GWP,MATCH($AV152,FGHG_List_Long,0)),INDEX(GWP_Other_Abbr,MATCH($AV152,Other_Category_Abbr,0)))*(T152*(S152+U152)+W152*(Y152+X152)+AD152+AE152*(AF152+AG152)),"")</f>
        <v/>
      </c>
      <c r="AL152" s="90" t="str">
        <f t="shared" si="36"/>
        <v/>
      </c>
      <c r="AM152" s="91" t="str">
        <f t="shared" si="37"/>
        <v/>
      </c>
      <c r="AP152" s="92" t="b">
        <f t="shared" si="28"/>
        <v>0</v>
      </c>
      <c r="AQ152" s="92" t="str">
        <f t="shared" si="29"/>
        <v xml:space="preserve"> </v>
      </c>
      <c r="AR152" s="92" t="str">
        <f>IF(LEN(AQ152)=1,"",COUNTIF($AQ$19:AQ152,AQ152)=1)</f>
        <v/>
      </c>
      <c r="AS152" s="73"/>
      <c r="AT152" s="73"/>
      <c r="AU152" s="73"/>
      <c r="AV152" s="235" t="str">
        <f>IF($P152=Lists!$A$13,Lists!$A$29,IF($P152=Lists!$A$14,Lists!$A$30,$P152))</f>
        <v/>
      </c>
      <c r="AW152" s="73"/>
      <c r="AX152" s="73"/>
    </row>
    <row r="153" spans="2:50" x14ac:dyDescent="0.3">
      <c r="B153" s="137">
        <f t="shared" si="38"/>
        <v>135</v>
      </c>
      <c r="C153" s="24"/>
      <c r="D153" s="24"/>
      <c r="E153" s="24"/>
      <c r="F153" s="25"/>
      <c r="G153" s="24"/>
      <c r="H153" s="30"/>
      <c r="I153" s="24"/>
      <c r="J153" s="50" t="str">
        <f t="shared" si="26"/>
        <v/>
      </c>
      <c r="K153" s="30"/>
      <c r="L153" s="236"/>
      <c r="M153" s="30"/>
      <c r="N153" s="30"/>
      <c r="O153" s="46" t="str">
        <f t="shared" si="27"/>
        <v/>
      </c>
      <c r="P153" s="239" t="str">
        <f t="shared" si="30"/>
        <v/>
      </c>
      <c r="Q153" s="52" t="str">
        <f t="shared" si="31"/>
        <v/>
      </c>
      <c r="R153" s="127"/>
      <c r="S153" s="86"/>
      <c r="T153" s="127"/>
      <c r="U153" s="86"/>
      <c r="V153" s="87">
        <f t="shared" si="32"/>
        <v>0</v>
      </c>
      <c r="W153" s="130"/>
      <c r="X153" s="86"/>
      <c r="Y153" s="86"/>
      <c r="Z153" s="131"/>
      <c r="AA153" s="87">
        <f t="shared" si="33"/>
        <v>0</v>
      </c>
      <c r="AB153" s="127"/>
      <c r="AC153" s="86"/>
      <c r="AD153" s="87">
        <f t="shared" si="34"/>
        <v>0</v>
      </c>
      <c r="AE153" s="127"/>
      <c r="AF153" s="86"/>
      <c r="AG153" s="86"/>
      <c r="AH153" s="131"/>
      <c r="AI153" s="88">
        <f t="shared" si="35"/>
        <v>0</v>
      </c>
      <c r="AJ153" s="89" t="str">
        <f>IFERROR(IF(ISNA(MATCH($AV153,Other_Category_Abbr,0)),INDEX(FGHG_List_Long_GWP,MATCH($AV153,FGHG_List_Long,0)),INDEX(GWP_Other_Abbr,MATCH($AV153,Other_Category_Abbr,0)))*SUM(V153,AA153,AD153,AI153),"")</f>
        <v/>
      </c>
      <c r="AK153" s="89" t="str">
        <f>IFERROR(IF(ISNA(MATCH($AV153,Other_Category_Abbr,0)),INDEX(FGHG_List_Long_GWP,MATCH($AV153,FGHG_List_Long,0)),INDEX(GWP_Other_Abbr,MATCH($AV153,Other_Category_Abbr,0)))*(T153*(S153+U153)+W153*(Y153+X153)+AD153+AE153*(AF153+AG153)),"")</f>
        <v/>
      </c>
      <c r="AL153" s="90" t="str">
        <f t="shared" si="36"/>
        <v/>
      </c>
      <c r="AM153" s="91" t="str">
        <f t="shared" si="37"/>
        <v/>
      </c>
      <c r="AP153" s="92" t="b">
        <f t="shared" si="28"/>
        <v>0</v>
      </c>
      <c r="AQ153" s="92" t="str">
        <f t="shared" si="29"/>
        <v xml:space="preserve"> </v>
      </c>
      <c r="AR153" s="92" t="str">
        <f>IF(LEN(AQ153)=1,"",COUNTIF($AQ$19:AQ153,AQ153)=1)</f>
        <v/>
      </c>
      <c r="AS153" s="73"/>
      <c r="AT153" s="73"/>
      <c r="AU153" s="73"/>
      <c r="AV153" s="235" t="str">
        <f>IF($P153=Lists!$A$13,Lists!$A$29,IF($P153=Lists!$A$14,Lists!$A$30,$P153))</f>
        <v/>
      </c>
      <c r="AW153" s="73"/>
      <c r="AX153" s="73"/>
    </row>
    <row r="154" spans="2:50" x14ac:dyDescent="0.3">
      <c r="B154" s="137">
        <f t="shared" si="38"/>
        <v>136</v>
      </c>
      <c r="C154" s="24"/>
      <c r="D154" s="24"/>
      <c r="E154" s="24"/>
      <c r="F154" s="25"/>
      <c r="G154" s="24"/>
      <c r="H154" s="30"/>
      <c r="I154" s="24"/>
      <c r="J154" s="50" t="str">
        <f t="shared" si="26"/>
        <v/>
      </c>
      <c r="K154" s="30"/>
      <c r="L154" s="236"/>
      <c r="M154" s="30"/>
      <c r="N154" s="30"/>
      <c r="O154" s="46" t="str">
        <f t="shared" si="27"/>
        <v/>
      </c>
      <c r="P154" s="239" t="str">
        <f t="shared" si="30"/>
        <v/>
      </c>
      <c r="Q154" s="52" t="str">
        <f t="shared" si="31"/>
        <v/>
      </c>
      <c r="R154" s="127"/>
      <c r="S154" s="86"/>
      <c r="T154" s="127"/>
      <c r="U154" s="86"/>
      <c r="V154" s="87">
        <f t="shared" si="32"/>
        <v>0</v>
      </c>
      <c r="W154" s="130"/>
      <c r="X154" s="86"/>
      <c r="Y154" s="86"/>
      <c r="Z154" s="131"/>
      <c r="AA154" s="87">
        <f t="shared" si="33"/>
        <v>0</v>
      </c>
      <c r="AB154" s="127"/>
      <c r="AC154" s="86"/>
      <c r="AD154" s="87">
        <f t="shared" si="34"/>
        <v>0</v>
      </c>
      <c r="AE154" s="127"/>
      <c r="AF154" s="86"/>
      <c r="AG154" s="86"/>
      <c r="AH154" s="131"/>
      <c r="AI154" s="88">
        <f t="shared" si="35"/>
        <v>0</v>
      </c>
      <c r="AJ154" s="89" t="str">
        <f>IFERROR(IF(ISNA(MATCH($AV154,Other_Category_Abbr,0)),INDEX(FGHG_List_Long_GWP,MATCH($AV154,FGHG_List_Long,0)),INDEX(GWP_Other_Abbr,MATCH($AV154,Other_Category_Abbr,0)))*SUM(V154,AA154,AD154,AI154),"")</f>
        <v/>
      </c>
      <c r="AK154" s="89" t="str">
        <f>IFERROR(IF(ISNA(MATCH($AV154,Other_Category_Abbr,0)),INDEX(FGHG_List_Long_GWP,MATCH($AV154,FGHG_List_Long,0)),INDEX(GWP_Other_Abbr,MATCH($AV154,Other_Category_Abbr,0)))*(T154*(S154+U154)+W154*(Y154+X154)+AD154+AE154*(AF154+AG154)),"")</f>
        <v/>
      </c>
      <c r="AL154" s="90" t="str">
        <f t="shared" si="36"/>
        <v/>
      </c>
      <c r="AM154" s="91" t="str">
        <f t="shared" si="37"/>
        <v/>
      </c>
      <c r="AP154" s="92" t="b">
        <f t="shared" si="28"/>
        <v>0</v>
      </c>
      <c r="AQ154" s="92" t="str">
        <f t="shared" si="29"/>
        <v xml:space="preserve"> </v>
      </c>
      <c r="AR154" s="92" t="str">
        <f>IF(LEN(AQ154)=1,"",COUNTIF($AQ$19:AQ154,AQ154)=1)</f>
        <v/>
      </c>
      <c r="AS154" s="73"/>
      <c r="AT154" s="73"/>
      <c r="AU154" s="73"/>
      <c r="AV154" s="235" t="str">
        <f>IF($P154=Lists!$A$13,Lists!$A$29,IF($P154=Lists!$A$14,Lists!$A$30,$P154))</f>
        <v/>
      </c>
      <c r="AW154" s="73"/>
      <c r="AX154" s="73"/>
    </row>
    <row r="155" spans="2:50" x14ac:dyDescent="0.3">
      <c r="B155" s="137">
        <f t="shared" si="38"/>
        <v>137</v>
      </c>
      <c r="C155" s="24"/>
      <c r="D155" s="24"/>
      <c r="E155" s="24"/>
      <c r="F155" s="25"/>
      <c r="G155" s="24"/>
      <c r="H155" s="30"/>
      <c r="I155" s="24"/>
      <c r="J155" s="50" t="str">
        <f t="shared" si="26"/>
        <v/>
      </c>
      <c r="K155" s="30"/>
      <c r="L155" s="236"/>
      <c r="M155" s="30"/>
      <c r="N155" s="30"/>
      <c r="O155" s="46" t="str">
        <f t="shared" si="27"/>
        <v/>
      </c>
      <c r="P155" s="239" t="str">
        <f t="shared" si="30"/>
        <v/>
      </c>
      <c r="Q155" s="52" t="str">
        <f t="shared" si="31"/>
        <v/>
      </c>
      <c r="R155" s="127"/>
      <c r="S155" s="86"/>
      <c r="T155" s="127"/>
      <c r="U155" s="86"/>
      <c r="V155" s="87">
        <f t="shared" si="32"/>
        <v>0</v>
      </c>
      <c r="W155" s="130"/>
      <c r="X155" s="86"/>
      <c r="Y155" s="86"/>
      <c r="Z155" s="131"/>
      <c r="AA155" s="87">
        <f t="shared" si="33"/>
        <v>0</v>
      </c>
      <c r="AB155" s="127"/>
      <c r="AC155" s="86"/>
      <c r="AD155" s="87">
        <f t="shared" si="34"/>
        <v>0</v>
      </c>
      <c r="AE155" s="127"/>
      <c r="AF155" s="86"/>
      <c r="AG155" s="86"/>
      <c r="AH155" s="131"/>
      <c r="AI155" s="88">
        <f t="shared" si="35"/>
        <v>0</v>
      </c>
      <c r="AJ155" s="89" t="str">
        <f>IFERROR(IF(ISNA(MATCH($AV155,Other_Category_Abbr,0)),INDEX(FGHG_List_Long_GWP,MATCH($AV155,FGHG_List_Long,0)),INDEX(GWP_Other_Abbr,MATCH($AV155,Other_Category_Abbr,0)))*SUM(V155,AA155,AD155,AI155),"")</f>
        <v/>
      </c>
      <c r="AK155" s="89" t="str">
        <f>IFERROR(IF(ISNA(MATCH($AV155,Other_Category_Abbr,0)),INDEX(FGHG_List_Long_GWP,MATCH($AV155,FGHG_List_Long,0)),INDEX(GWP_Other_Abbr,MATCH($AV155,Other_Category_Abbr,0)))*(T155*(S155+U155)+W155*(Y155+X155)+AD155+AE155*(AF155+AG155)),"")</f>
        <v/>
      </c>
      <c r="AL155" s="90" t="str">
        <f t="shared" si="36"/>
        <v/>
      </c>
      <c r="AM155" s="91" t="str">
        <f t="shared" si="37"/>
        <v/>
      </c>
      <c r="AP155" s="92" t="b">
        <f t="shared" si="28"/>
        <v>0</v>
      </c>
      <c r="AQ155" s="92" t="str">
        <f t="shared" si="29"/>
        <v xml:space="preserve"> </v>
      </c>
      <c r="AR155" s="92" t="str">
        <f>IF(LEN(AQ155)=1,"",COUNTIF($AQ$19:AQ155,AQ155)=1)</f>
        <v/>
      </c>
      <c r="AS155" s="73"/>
      <c r="AT155" s="73"/>
      <c r="AU155" s="73"/>
      <c r="AV155" s="235" t="str">
        <f>IF($P155=Lists!$A$13,Lists!$A$29,IF($P155=Lists!$A$14,Lists!$A$30,$P155))</f>
        <v/>
      </c>
      <c r="AW155" s="73"/>
      <c r="AX155" s="73"/>
    </row>
    <row r="156" spans="2:50" x14ac:dyDescent="0.3">
      <c r="B156" s="137">
        <f t="shared" si="38"/>
        <v>138</v>
      </c>
      <c r="C156" s="24"/>
      <c r="D156" s="24"/>
      <c r="E156" s="24"/>
      <c r="F156" s="25"/>
      <c r="G156" s="24"/>
      <c r="H156" s="30"/>
      <c r="I156" s="24"/>
      <c r="J156" s="50" t="str">
        <f t="shared" si="26"/>
        <v/>
      </c>
      <c r="K156" s="30"/>
      <c r="L156" s="236"/>
      <c r="M156" s="30"/>
      <c r="N156" s="30"/>
      <c r="O156" s="46" t="str">
        <f t="shared" si="27"/>
        <v/>
      </c>
      <c r="P156" s="239" t="str">
        <f t="shared" si="30"/>
        <v/>
      </c>
      <c r="Q156" s="52" t="str">
        <f t="shared" si="31"/>
        <v/>
      </c>
      <c r="R156" s="127"/>
      <c r="S156" s="86"/>
      <c r="T156" s="127"/>
      <c r="U156" s="86"/>
      <c r="V156" s="87">
        <f t="shared" si="32"/>
        <v>0</v>
      </c>
      <c r="W156" s="130"/>
      <c r="X156" s="86"/>
      <c r="Y156" s="86"/>
      <c r="Z156" s="131"/>
      <c r="AA156" s="87">
        <f t="shared" si="33"/>
        <v>0</v>
      </c>
      <c r="AB156" s="127"/>
      <c r="AC156" s="86"/>
      <c r="AD156" s="87">
        <f t="shared" si="34"/>
        <v>0</v>
      </c>
      <c r="AE156" s="127"/>
      <c r="AF156" s="86"/>
      <c r="AG156" s="86"/>
      <c r="AH156" s="131"/>
      <c r="AI156" s="88">
        <f t="shared" si="35"/>
        <v>0</v>
      </c>
      <c r="AJ156" s="89" t="str">
        <f>IFERROR(IF(ISNA(MATCH($AV156,Other_Category_Abbr,0)),INDEX(FGHG_List_Long_GWP,MATCH($AV156,FGHG_List_Long,0)),INDEX(GWP_Other_Abbr,MATCH($AV156,Other_Category_Abbr,0)))*SUM(V156,AA156,AD156,AI156),"")</f>
        <v/>
      </c>
      <c r="AK156" s="89" t="str">
        <f>IFERROR(IF(ISNA(MATCH($AV156,Other_Category_Abbr,0)),INDEX(FGHG_List_Long_GWP,MATCH($AV156,FGHG_List_Long,0)),INDEX(GWP_Other_Abbr,MATCH($AV156,Other_Category_Abbr,0)))*(T156*(S156+U156)+W156*(Y156+X156)+AD156+AE156*(AF156+AG156)),"")</f>
        <v/>
      </c>
      <c r="AL156" s="90" t="str">
        <f t="shared" si="36"/>
        <v/>
      </c>
      <c r="AM156" s="91" t="str">
        <f t="shared" si="37"/>
        <v/>
      </c>
      <c r="AP156" s="92" t="b">
        <f t="shared" si="28"/>
        <v>0</v>
      </c>
      <c r="AQ156" s="92" t="str">
        <f t="shared" si="29"/>
        <v xml:space="preserve"> </v>
      </c>
      <c r="AR156" s="92" t="str">
        <f>IF(LEN(AQ156)=1,"",COUNTIF($AQ$19:AQ156,AQ156)=1)</f>
        <v/>
      </c>
      <c r="AS156" s="73"/>
      <c r="AT156" s="73"/>
      <c r="AU156" s="73"/>
      <c r="AV156" s="235" t="str">
        <f>IF($P156=Lists!$A$13,Lists!$A$29,IF($P156=Lists!$A$14,Lists!$A$30,$P156))</f>
        <v/>
      </c>
      <c r="AW156" s="73"/>
      <c r="AX156" s="73"/>
    </row>
    <row r="157" spans="2:50" x14ac:dyDescent="0.3">
      <c r="B157" s="137">
        <f t="shared" si="38"/>
        <v>139</v>
      </c>
      <c r="C157" s="24"/>
      <c r="D157" s="24"/>
      <c r="E157" s="24"/>
      <c r="F157" s="25"/>
      <c r="G157" s="24"/>
      <c r="H157" s="30"/>
      <c r="I157" s="24"/>
      <c r="J157" s="50" t="str">
        <f t="shared" si="26"/>
        <v/>
      </c>
      <c r="K157" s="30"/>
      <c r="L157" s="236"/>
      <c r="M157" s="30"/>
      <c r="N157" s="30"/>
      <c r="O157" s="46" t="str">
        <f t="shared" si="27"/>
        <v/>
      </c>
      <c r="P157" s="239" t="str">
        <f t="shared" si="30"/>
        <v/>
      </c>
      <c r="Q157" s="52" t="str">
        <f t="shared" si="31"/>
        <v/>
      </c>
      <c r="R157" s="127"/>
      <c r="S157" s="86"/>
      <c r="T157" s="127"/>
      <c r="U157" s="86"/>
      <c r="V157" s="87">
        <f t="shared" si="32"/>
        <v>0</v>
      </c>
      <c r="W157" s="130"/>
      <c r="X157" s="86"/>
      <c r="Y157" s="86"/>
      <c r="Z157" s="131"/>
      <c r="AA157" s="87">
        <f t="shared" si="33"/>
        <v>0</v>
      </c>
      <c r="AB157" s="127"/>
      <c r="AC157" s="86"/>
      <c r="AD157" s="87">
        <f t="shared" si="34"/>
        <v>0</v>
      </c>
      <c r="AE157" s="127"/>
      <c r="AF157" s="86"/>
      <c r="AG157" s="86"/>
      <c r="AH157" s="131"/>
      <c r="AI157" s="88">
        <f t="shared" si="35"/>
        <v>0</v>
      </c>
      <c r="AJ157" s="89" t="str">
        <f>IFERROR(IF(ISNA(MATCH($AV157,Other_Category_Abbr,0)),INDEX(FGHG_List_Long_GWP,MATCH($AV157,FGHG_List_Long,0)),INDEX(GWP_Other_Abbr,MATCH($AV157,Other_Category_Abbr,0)))*SUM(V157,AA157,AD157,AI157),"")</f>
        <v/>
      </c>
      <c r="AK157" s="89" t="str">
        <f>IFERROR(IF(ISNA(MATCH($AV157,Other_Category_Abbr,0)),INDEX(FGHG_List_Long_GWP,MATCH($AV157,FGHG_List_Long,0)),INDEX(GWP_Other_Abbr,MATCH($AV157,Other_Category_Abbr,0)))*(T157*(S157+U157)+W157*(Y157+X157)+AD157+AE157*(AF157+AG157)),"")</f>
        <v/>
      </c>
      <c r="AL157" s="90" t="str">
        <f t="shared" si="36"/>
        <v/>
      </c>
      <c r="AM157" s="91" t="str">
        <f t="shared" si="37"/>
        <v/>
      </c>
      <c r="AP157" s="92" t="b">
        <f t="shared" si="28"/>
        <v>0</v>
      </c>
      <c r="AQ157" s="92" t="str">
        <f t="shared" si="29"/>
        <v xml:space="preserve"> </v>
      </c>
      <c r="AR157" s="92" t="str">
        <f>IF(LEN(AQ157)=1,"",COUNTIF($AQ$19:AQ157,AQ157)=1)</f>
        <v/>
      </c>
      <c r="AS157" s="73"/>
      <c r="AT157" s="73"/>
      <c r="AU157" s="73"/>
      <c r="AV157" s="235" t="str">
        <f>IF($P157=Lists!$A$13,Lists!$A$29,IF($P157=Lists!$A$14,Lists!$A$30,$P157))</f>
        <v/>
      </c>
      <c r="AW157" s="73"/>
      <c r="AX157" s="73"/>
    </row>
    <row r="158" spans="2:50" x14ac:dyDescent="0.3">
      <c r="B158" s="137">
        <f t="shared" si="38"/>
        <v>140</v>
      </c>
      <c r="C158" s="24"/>
      <c r="D158" s="24"/>
      <c r="E158" s="24"/>
      <c r="F158" s="25"/>
      <c r="G158" s="24"/>
      <c r="H158" s="30"/>
      <c r="I158" s="24"/>
      <c r="J158" s="50" t="str">
        <f t="shared" si="26"/>
        <v/>
      </c>
      <c r="K158" s="30"/>
      <c r="L158" s="236"/>
      <c r="M158" s="30"/>
      <c r="N158" s="30"/>
      <c r="O158" s="46" t="str">
        <f t="shared" si="27"/>
        <v/>
      </c>
      <c r="P158" s="239" t="str">
        <f t="shared" si="30"/>
        <v/>
      </c>
      <c r="Q158" s="52" t="str">
        <f t="shared" si="31"/>
        <v/>
      </c>
      <c r="R158" s="127"/>
      <c r="S158" s="86"/>
      <c r="T158" s="127"/>
      <c r="U158" s="86"/>
      <c r="V158" s="87">
        <f t="shared" si="32"/>
        <v>0</v>
      </c>
      <c r="W158" s="130"/>
      <c r="X158" s="86"/>
      <c r="Y158" s="86"/>
      <c r="Z158" s="131"/>
      <c r="AA158" s="87">
        <f t="shared" si="33"/>
        <v>0</v>
      </c>
      <c r="AB158" s="127"/>
      <c r="AC158" s="86"/>
      <c r="AD158" s="87">
        <f t="shared" si="34"/>
        <v>0</v>
      </c>
      <c r="AE158" s="127"/>
      <c r="AF158" s="86"/>
      <c r="AG158" s="86"/>
      <c r="AH158" s="131"/>
      <c r="AI158" s="88">
        <f t="shared" si="35"/>
        <v>0</v>
      </c>
      <c r="AJ158" s="89" t="str">
        <f>IFERROR(IF(ISNA(MATCH($AV158,Other_Category_Abbr,0)),INDEX(FGHG_List_Long_GWP,MATCH($AV158,FGHG_List_Long,0)),INDEX(GWP_Other_Abbr,MATCH($AV158,Other_Category_Abbr,0)))*SUM(V158,AA158,AD158,AI158),"")</f>
        <v/>
      </c>
      <c r="AK158" s="89" t="str">
        <f>IFERROR(IF(ISNA(MATCH($AV158,Other_Category_Abbr,0)),INDEX(FGHG_List_Long_GWP,MATCH($AV158,FGHG_List_Long,0)),INDEX(GWP_Other_Abbr,MATCH($AV158,Other_Category_Abbr,0)))*(T158*(S158+U158)+W158*(Y158+X158)+AD158+AE158*(AF158+AG158)),"")</f>
        <v/>
      </c>
      <c r="AL158" s="90" t="str">
        <f t="shared" si="36"/>
        <v/>
      </c>
      <c r="AM158" s="91" t="str">
        <f t="shared" si="37"/>
        <v/>
      </c>
      <c r="AP158" s="92" t="b">
        <f t="shared" si="28"/>
        <v>0</v>
      </c>
      <c r="AQ158" s="92" t="str">
        <f t="shared" si="29"/>
        <v xml:space="preserve"> </v>
      </c>
      <c r="AR158" s="92" t="str">
        <f>IF(LEN(AQ158)=1,"",COUNTIF($AQ$19:AQ158,AQ158)=1)</f>
        <v/>
      </c>
      <c r="AS158" s="73"/>
      <c r="AT158" s="73"/>
      <c r="AU158" s="73"/>
      <c r="AV158" s="235" t="str">
        <f>IF($P158=Lists!$A$13,Lists!$A$29,IF($P158=Lists!$A$14,Lists!$A$30,$P158))</f>
        <v/>
      </c>
      <c r="AW158" s="73"/>
      <c r="AX158" s="73"/>
    </row>
    <row r="159" spans="2:50" x14ac:dyDescent="0.3">
      <c r="B159" s="137">
        <f t="shared" si="38"/>
        <v>141</v>
      </c>
      <c r="C159" s="24"/>
      <c r="D159" s="24"/>
      <c r="E159" s="24"/>
      <c r="F159" s="25"/>
      <c r="G159" s="24"/>
      <c r="H159" s="30"/>
      <c r="I159" s="24"/>
      <c r="J159" s="50" t="str">
        <f t="shared" si="26"/>
        <v/>
      </c>
      <c r="K159" s="30"/>
      <c r="L159" s="236"/>
      <c r="M159" s="30"/>
      <c r="N159" s="30"/>
      <c r="O159" s="46" t="str">
        <f t="shared" si="27"/>
        <v/>
      </c>
      <c r="P159" s="239" t="str">
        <f t="shared" si="30"/>
        <v/>
      </c>
      <c r="Q159" s="52" t="str">
        <f t="shared" si="31"/>
        <v/>
      </c>
      <c r="R159" s="127"/>
      <c r="S159" s="86"/>
      <c r="T159" s="127"/>
      <c r="U159" s="86"/>
      <c r="V159" s="87">
        <f t="shared" si="32"/>
        <v>0</v>
      </c>
      <c r="W159" s="130"/>
      <c r="X159" s="86"/>
      <c r="Y159" s="86"/>
      <c r="Z159" s="131"/>
      <c r="AA159" s="87">
        <f t="shared" si="33"/>
        <v>0</v>
      </c>
      <c r="AB159" s="127"/>
      <c r="AC159" s="86"/>
      <c r="AD159" s="87">
        <f t="shared" si="34"/>
        <v>0</v>
      </c>
      <c r="AE159" s="127"/>
      <c r="AF159" s="86"/>
      <c r="AG159" s="86"/>
      <c r="AH159" s="131"/>
      <c r="AI159" s="88">
        <f t="shared" si="35"/>
        <v>0</v>
      </c>
      <c r="AJ159" s="89" t="str">
        <f>IFERROR(IF(ISNA(MATCH($AV159,Other_Category_Abbr,0)),INDEX(FGHG_List_Long_GWP,MATCH($AV159,FGHG_List_Long,0)),INDEX(GWP_Other_Abbr,MATCH($AV159,Other_Category_Abbr,0)))*SUM(V159,AA159,AD159,AI159),"")</f>
        <v/>
      </c>
      <c r="AK159" s="89" t="str">
        <f>IFERROR(IF(ISNA(MATCH($AV159,Other_Category_Abbr,0)),INDEX(FGHG_List_Long_GWP,MATCH($AV159,FGHG_List_Long,0)),INDEX(GWP_Other_Abbr,MATCH($AV159,Other_Category_Abbr,0)))*(T159*(S159+U159)+W159*(Y159+X159)+AD159+AE159*(AF159+AG159)),"")</f>
        <v/>
      </c>
      <c r="AL159" s="90" t="str">
        <f t="shared" si="36"/>
        <v/>
      </c>
      <c r="AM159" s="91" t="str">
        <f t="shared" si="37"/>
        <v/>
      </c>
      <c r="AP159" s="92" t="b">
        <f t="shared" si="28"/>
        <v>0</v>
      </c>
      <c r="AQ159" s="92" t="str">
        <f t="shared" si="29"/>
        <v xml:space="preserve"> </v>
      </c>
      <c r="AR159" s="92" t="str">
        <f>IF(LEN(AQ159)=1,"",COUNTIF($AQ$19:AQ159,AQ159)=1)</f>
        <v/>
      </c>
      <c r="AS159" s="73"/>
      <c r="AT159" s="73"/>
      <c r="AU159" s="73"/>
      <c r="AV159" s="235" t="str">
        <f>IF($P159=Lists!$A$13,Lists!$A$29,IF($P159=Lists!$A$14,Lists!$A$30,$P159))</f>
        <v/>
      </c>
      <c r="AW159" s="73"/>
      <c r="AX159" s="73"/>
    </row>
    <row r="160" spans="2:50" x14ac:dyDescent="0.3">
      <c r="B160" s="137">
        <f t="shared" si="38"/>
        <v>142</v>
      </c>
      <c r="C160" s="24"/>
      <c r="D160" s="24"/>
      <c r="E160" s="24"/>
      <c r="F160" s="25"/>
      <c r="G160" s="24"/>
      <c r="H160" s="30"/>
      <c r="I160" s="24"/>
      <c r="J160" s="50" t="str">
        <f t="shared" si="26"/>
        <v/>
      </c>
      <c r="K160" s="30"/>
      <c r="L160" s="236"/>
      <c r="M160" s="30"/>
      <c r="N160" s="30"/>
      <c r="O160" s="46" t="str">
        <f t="shared" si="27"/>
        <v/>
      </c>
      <c r="P160" s="239" t="str">
        <f t="shared" si="30"/>
        <v/>
      </c>
      <c r="Q160" s="52" t="str">
        <f t="shared" si="31"/>
        <v/>
      </c>
      <c r="R160" s="127"/>
      <c r="S160" s="86"/>
      <c r="T160" s="127"/>
      <c r="U160" s="86"/>
      <c r="V160" s="87">
        <f t="shared" si="32"/>
        <v>0</v>
      </c>
      <c r="W160" s="130"/>
      <c r="X160" s="86"/>
      <c r="Y160" s="86"/>
      <c r="Z160" s="131"/>
      <c r="AA160" s="87">
        <f t="shared" si="33"/>
        <v>0</v>
      </c>
      <c r="AB160" s="127"/>
      <c r="AC160" s="86"/>
      <c r="AD160" s="87">
        <f t="shared" si="34"/>
        <v>0</v>
      </c>
      <c r="AE160" s="127"/>
      <c r="AF160" s="86"/>
      <c r="AG160" s="86"/>
      <c r="AH160" s="131"/>
      <c r="AI160" s="88">
        <f t="shared" si="35"/>
        <v>0</v>
      </c>
      <c r="AJ160" s="89" t="str">
        <f>IFERROR(IF(ISNA(MATCH($AV160,Other_Category_Abbr,0)),INDEX(FGHG_List_Long_GWP,MATCH($AV160,FGHG_List_Long,0)),INDEX(GWP_Other_Abbr,MATCH($AV160,Other_Category_Abbr,0)))*SUM(V160,AA160,AD160,AI160),"")</f>
        <v/>
      </c>
      <c r="AK160" s="89" t="str">
        <f>IFERROR(IF(ISNA(MATCH($AV160,Other_Category_Abbr,0)),INDEX(FGHG_List_Long_GWP,MATCH($AV160,FGHG_List_Long,0)),INDEX(GWP_Other_Abbr,MATCH($AV160,Other_Category_Abbr,0)))*(T160*(S160+U160)+W160*(Y160+X160)+AD160+AE160*(AF160+AG160)),"")</f>
        <v/>
      </c>
      <c r="AL160" s="90" t="str">
        <f t="shared" si="36"/>
        <v/>
      </c>
      <c r="AM160" s="91" t="str">
        <f t="shared" si="37"/>
        <v/>
      </c>
      <c r="AP160" s="92" t="b">
        <f t="shared" si="28"/>
        <v>0</v>
      </c>
      <c r="AQ160" s="92" t="str">
        <f t="shared" si="29"/>
        <v xml:space="preserve"> </v>
      </c>
      <c r="AR160" s="92" t="str">
        <f>IF(LEN(AQ160)=1,"",COUNTIF($AQ$19:AQ160,AQ160)=1)</f>
        <v/>
      </c>
      <c r="AS160" s="73"/>
      <c r="AT160" s="73"/>
      <c r="AU160" s="73"/>
      <c r="AV160" s="235" t="str">
        <f>IF($P160=Lists!$A$13,Lists!$A$29,IF($P160=Lists!$A$14,Lists!$A$30,$P160))</f>
        <v/>
      </c>
      <c r="AW160" s="73"/>
      <c r="AX160" s="73"/>
    </row>
    <row r="161" spans="2:50" x14ac:dyDescent="0.3">
      <c r="B161" s="137">
        <f t="shared" si="38"/>
        <v>143</v>
      </c>
      <c r="C161" s="24"/>
      <c r="D161" s="24"/>
      <c r="E161" s="24"/>
      <c r="F161" s="25"/>
      <c r="G161" s="24"/>
      <c r="H161" s="30"/>
      <c r="I161" s="24"/>
      <c r="J161" s="50" t="str">
        <f t="shared" si="26"/>
        <v/>
      </c>
      <c r="K161" s="30"/>
      <c r="L161" s="236"/>
      <c r="M161" s="30"/>
      <c r="N161" s="30"/>
      <c r="O161" s="46" t="str">
        <f t="shared" si="27"/>
        <v/>
      </c>
      <c r="P161" s="239" t="str">
        <f t="shared" si="30"/>
        <v/>
      </c>
      <c r="Q161" s="52" t="str">
        <f t="shared" si="31"/>
        <v/>
      </c>
      <c r="R161" s="127"/>
      <c r="S161" s="86"/>
      <c r="T161" s="127"/>
      <c r="U161" s="86"/>
      <c r="V161" s="87">
        <f t="shared" si="32"/>
        <v>0</v>
      </c>
      <c r="W161" s="130"/>
      <c r="X161" s="86"/>
      <c r="Y161" s="86"/>
      <c r="Z161" s="131"/>
      <c r="AA161" s="87">
        <f t="shared" si="33"/>
        <v>0</v>
      </c>
      <c r="AB161" s="127"/>
      <c r="AC161" s="86"/>
      <c r="AD161" s="87">
        <f t="shared" si="34"/>
        <v>0</v>
      </c>
      <c r="AE161" s="127"/>
      <c r="AF161" s="86"/>
      <c r="AG161" s="86"/>
      <c r="AH161" s="131"/>
      <c r="AI161" s="88">
        <f t="shared" si="35"/>
        <v>0</v>
      </c>
      <c r="AJ161" s="89" t="str">
        <f>IFERROR(IF(ISNA(MATCH($AV161,Other_Category_Abbr,0)),INDEX(FGHG_List_Long_GWP,MATCH($AV161,FGHG_List_Long,0)),INDEX(GWP_Other_Abbr,MATCH($AV161,Other_Category_Abbr,0)))*SUM(V161,AA161,AD161,AI161),"")</f>
        <v/>
      </c>
      <c r="AK161" s="89" t="str">
        <f>IFERROR(IF(ISNA(MATCH($AV161,Other_Category_Abbr,0)),INDEX(FGHG_List_Long_GWP,MATCH($AV161,FGHG_List_Long,0)),INDEX(GWP_Other_Abbr,MATCH($AV161,Other_Category_Abbr,0)))*(T161*(S161+U161)+W161*(Y161+X161)+AD161+AE161*(AF161+AG161)),"")</f>
        <v/>
      </c>
      <c r="AL161" s="90" t="str">
        <f t="shared" si="36"/>
        <v/>
      </c>
      <c r="AM161" s="91" t="str">
        <f t="shared" si="37"/>
        <v/>
      </c>
      <c r="AP161" s="92" t="b">
        <f t="shared" si="28"/>
        <v>0</v>
      </c>
      <c r="AQ161" s="92" t="str">
        <f t="shared" si="29"/>
        <v xml:space="preserve"> </v>
      </c>
      <c r="AR161" s="92" t="str">
        <f>IF(LEN(AQ161)=1,"",COUNTIF($AQ$19:AQ161,AQ161)=1)</f>
        <v/>
      </c>
      <c r="AS161" s="73"/>
      <c r="AT161" s="73"/>
      <c r="AU161" s="73"/>
      <c r="AV161" s="235" t="str">
        <f>IF($P161=Lists!$A$13,Lists!$A$29,IF($P161=Lists!$A$14,Lists!$A$30,$P161))</f>
        <v/>
      </c>
      <c r="AW161" s="73"/>
      <c r="AX161" s="73"/>
    </row>
    <row r="162" spans="2:50" x14ac:dyDescent="0.3">
      <c r="B162" s="137">
        <f t="shared" si="38"/>
        <v>144</v>
      </c>
      <c r="C162" s="24"/>
      <c r="D162" s="24"/>
      <c r="E162" s="24"/>
      <c r="F162" s="25"/>
      <c r="G162" s="24"/>
      <c r="H162" s="30"/>
      <c r="I162" s="24"/>
      <c r="J162" s="50" t="str">
        <f t="shared" si="26"/>
        <v/>
      </c>
      <c r="K162" s="30"/>
      <c r="L162" s="236"/>
      <c r="M162" s="30"/>
      <c r="N162" s="30"/>
      <c r="O162" s="46" t="str">
        <f t="shared" si="27"/>
        <v/>
      </c>
      <c r="P162" s="239" t="str">
        <f t="shared" si="30"/>
        <v/>
      </c>
      <c r="Q162" s="52" t="str">
        <f t="shared" si="31"/>
        <v/>
      </c>
      <c r="R162" s="127"/>
      <c r="S162" s="86"/>
      <c r="T162" s="127"/>
      <c r="U162" s="86"/>
      <c r="V162" s="87">
        <f t="shared" si="32"/>
        <v>0</v>
      </c>
      <c r="W162" s="130"/>
      <c r="X162" s="86"/>
      <c r="Y162" s="86"/>
      <c r="Z162" s="131"/>
      <c r="AA162" s="87">
        <f t="shared" si="33"/>
        <v>0</v>
      </c>
      <c r="AB162" s="127"/>
      <c r="AC162" s="86"/>
      <c r="AD162" s="87">
        <f t="shared" si="34"/>
        <v>0</v>
      </c>
      <c r="AE162" s="127"/>
      <c r="AF162" s="86"/>
      <c r="AG162" s="86"/>
      <c r="AH162" s="131"/>
      <c r="AI162" s="88">
        <f t="shared" si="35"/>
        <v>0</v>
      </c>
      <c r="AJ162" s="89" t="str">
        <f>IFERROR(IF(ISNA(MATCH($AV162,Other_Category_Abbr,0)),INDEX(FGHG_List_Long_GWP,MATCH($AV162,FGHG_List_Long,0)),INDEX(GWP_Other_Abbr,MATCH($AV162,Other_Category_Abbr,0)))*SUM(V162,AA162,AD162,AI162),"")</f>
        <v/>
      </c>
      <c r="AK162" s="89" t="str">
        <f>IFERROR(IF(ISNA(MATCH($AV162,Other_Category_Abbr,0)),INDEX(FGHG_List_Long_GWP,MATCH($AV162,FGHG_List_Long,0)),INDEX(GWP_Other_Abbr,MATCH($AV162,Other_Category_Abbr,0)))*(T162*(S162+U162)+W162*(Y162+X162)+AD162+AE162*(AF162+AG162)),"")</f>
        <v/>
      </c>
      <c r="AL162" s="90" t="str">
        <f t="shared" si="36"/>
        <v/>
      </c>
      <c r="AM162" s="91" t="str">
        <f t="shared" si="37"/>
        <v/>
      </c>
      <c r="AP162" s="92" t="b">
        <f t="shared" si="28"/>
        <v>0</v>
      </c>
      <c r="AQ162" s="92" t="str">
        <f t="shared" si="29"/>
        <v xml:space="preserve"> </v>
      </c>
      <c r="AR162" s="92" t="str">
        <f>IF(LEN(AQ162)=1,"",COUNTIF($AQ$19:AQ162,AQ162)=1)</f>
        <v/>
      </c>
      <c r="AS162" s="73"/>
      <c r="AT162" s="73"/>
      <c r="AU162" s="73"/>
      <c r="AV162" s="235" t="str">
        <f>IF($P162=Lists!$A$13,Lists!$A$29,IF($P162=Lists!$A$14,Lists!$A$30,$P162))</f>
        <v/>
      </c>
      <c r="AW162" s="73"/>
      <c r="AX162" s="73"/>
    </row>
    <row r="163" spans="2:50" x14ac:dyDescent="0.3">
      <c r="B163" s="137">
        <f t="shared" si="38"/>
        <v>145</v>
      </c>
      <c r="C163" s="24"/>
      <c r="D163" s="24"/>
      <c r="E163" s="24"/>
      <c r="F163" s="25"/>
      <c r="G163" s="24"/>
      <c r="H163" s="30"/>
      <c r="I163" s="24"/>
      <c r="J163" s="50" t="str">
        <f t="shared" si="26"/>
        <v/>
      </c>
      <c r="K163" s="30"/>
      <c r="L163" s="236"/>
      <c r="M163" s="30"/>
      <c r="N163" s="30"/>
      <c r="O163" s="46" t="str">
        <f t="shared" si="27"/>
        <v/>
      </c>
      <c r="P163" s="239" t="str">
        <f t="shared" si="30"/>
        <v/>
      </c>
      <c r="Q163" s="52" t="str">
        <f t="shared" si="31"/>
        <v/>
      </c>
      <c r="R163" s="127"/>
      <c r="S163" s="86"/>
      <c r="T163" s="127"/>
      <c r="U163" s="86"/>
      <c r="V163" s="87">
        <f t="shared" si="32"/>
        <v>0</v>
      </c>
      <c r="W163" s="130"/>
      <c r="X163" s="86"/>
      <c r="Y163" s="86"/>
      <c r="Z163" s="131"/>
      <c r="AA163" s="87">
        <f t="shared" si="33"/>
        <v>0</v>
      </c>
      <c r="AB163" s="127"/>
      <c r="AC163" s="86"/>
      <c r="AD163" s="87">
        <f t="shared" si="34"/>
        <v>0</v>
      </c>
      <c r="AE163" s="127"/>
      <c r="AF163" s="86"/>
      <c r="AG163" s="86"/>
      <c r="AH163" s="131"/>
      <c r="AI163" s="88">
        <f t="shared" si="35"/>
        <v>0</v>
      </c>
      <c r="AJ163" s="89" t="str">
        <f>IFERROR(IF(ISNA(MATCH($AV163,Other_Category_Abbr,0)),INDEX(FGHG_List_Long_GWP,MATCH($AV163,FGHG_List_Long,0)),INDEX(GWP_Other_Abbr,MATCH($AV163,Other_Category_Abbr,0)))*SUM(V163,AA163,AD163,AI163),"")</f>
        <v/>
      </c>
      <c r="AK163" s="89" t="str">
        <f>IFERROR(IF(ISNA(MATCH($AV163,Other_Category_Abbr,0)),INDEX(FGHG_List_Long_GWP,MATCH($AV163,FGHG_List_Long,0)),INDEX(GWP_Other_Abbr,MATCH($AV163,Other_Category_Abbr,0)))*(T163*(S163+U163)+W163*(Y163+X163)+AD163+AE163*(AF163+AG163)),"")</f>
        <v/>
      </c>
      <c r="AL163" s="90" t="str">
        <f t="shared" si="36"/>
        <v/>
      </c>
      <c r="AM163" s="91" t="str">
        <f t="shared" si="37"/>
        <v/>
      </c>
      <c r="AP163" s="92" t="b">
        <f t="shared" si="28"/>
        <v>0</v>
      </c>
      <c r="AQ163" s="92" t="str">
        <f t="shared" si="29"/>
        <v xml:space="preserve"> </v>
      </c>
      <c r="AR163" s="92" t="str">
        <f>IF(LEN(AQ163)=1,"",COUNTIF($AQ$19:AQ163,AQ163)=1)</f>
        <v/>
      </c>
      <c r="AS163" s="73"/>
      <c r="AT163" s="73"/>
      <c r="AU163" s="73"/>
      <c r="AV163" s="235" t="str">
        <f>IF($P163=Lists!$A$13,Lists!$A$29,IF($P163=Lists!$A$14,Lists!$A$30,$P163))</f>
        <v/>
      </c>
      <c r="AW163" s="73"/>
      <c r="AX163" s="73"/>
    </row>
    <row r="164" spans="2:50" x14ac:dyDescent="0.3">
      <c r="B164" s="137">
        <f t="shared" si="38"/>
        <v>146</v>
      </c>
      <c r="C164" s="24"/>
      <c r="D164" s="24"/>
      <c r="E164" s="24"/>
      <c r="F164" s="25"/>
      <c r="G164" s="24"/>
      <c r="H164" s="30"/>
      <c r="I164" s="24"/>
      <c r="J164" s="50" t="str">
        <f t="shared" si="26"/>
        <v/>
      </c>
      <c r="K164" s="30"/>
      <c r="L164" s="236"/>
      <c r="M164" s="30"/>
      <c r="N164" s="30"/>
      <c r="O164" s="46" t="str">
        <f t="shared" si="27"/>
        <v/>
      </c>
      <c r="P164" s="239" t="str">
        <f t="shared" si="30"/>
        <v/>
      </c>
      <c r="Q164" s="52" t="str">
        <f t="shared" si="31"/>
        <v/>
      </c>
      <c r="R164" s="127"/>
      <c r="S164" s="86"/>
      <c r="T164" s="127"/>
      <c r="U164" s="86"/>
      <c r="V164" s="87">
        <f t="shared" si="32"/>
        <v>0</v>
      </c>
      <c r="W164" s="130"/>
      <c r="X164" s="86"/>
      <c r="Y164" s="86"/>
      <c r="Z164" s="131"/>
      <c r="AA164" s="87">
        <f t="shared" si="33"/>
        <v>0</v>
      </c>
      <c r="AB164" s="127"/>
      <c r="AC164" s="86"/>
      <c r="AD164" s="87">
        <f t="shared" si="34"/>
        <v>0</v>
      </c>
      <c r="AE164" s="127"/>
      <c r="AF164" s="86"/>
      <c r="AG164" s="86"/>
      <c r="AH164" s="131"/>
      <c r="AI164" s="88">
        <f t="shared" si="35"/>
        <v>0</v>
      </c>
      <c r="AJ164" s="89" t="str">
        <f>IFERROR(IF(ISNA(MATCH($AV164,Other_Category_Abbr,0)),INDEX(FGHG_List_Long_GWP,MATCH($AV164,FGHG_List_Long,0)),INDEX(GWP_Other_Abbr,MATCH($AV164,Other_Category_Abbr,0)))*SUM(V164,AA164,AD164,AI164),"")</f>
        <v/>
      </c>
      <c r="AK164" s="89" t="str">
        <f>IFERROR(IF(ISNA(MATCH($AV164,Other_Category_Abbr,0)),INDEX(FGHG_List_Long_GWP,MATCH($AV164,FGHG_List_Long,0)),INDEX(GWP_Other_Abbr,MATCH($AV164,Other_Category_Abbr,0)))*(T164*(S164+U164)+W164*(Y164+X164)+AD164+AE164*(AF164+AG164)),"")</f>
        <v/>
      </c>
      <c r="AL164" s="90" t="str">
        <f t="shared" si="36"/>
        <v/>
      </c>
      <c r="AM164" s="91" t="str">
        <f t="shared" si="37"/>
        <v/>
      </c>
      <c r="AP164" s="92" t="b">
        <f t="shared" si="28"/>
        <v>0</v>
      </c>
      <c r="AQ164" s="92" t="str">
        <f t="shared" si="29"/>
        <v xml:space="preserve"> </v>
      </c>
      <c r="AR164" s="92" t="str">
        <f>IF(LEN(AQ164)=1,"",COUNTIF($AQ$19:AQ164,AQ164)=1)</f>
        <v/>
      </c>
      <c r="AS164" s="73"/>
      <c r="AT164" s="73"/>
      <c r="AU164" s="73"/>
      <c r="AV164" s="235" t="str">
        <f>IF($P164=Lists!$A$13,Lists!$A$29,IF($P164=Lists!$A$14,Lists!$A$30,$P164))</f>
        <v/>
      </c>
      <c r="AW164" s="73"/>
      <c r="AX164" s="73"/>
    </row>
    <row r="165" spans="2:50" x14ac:dyDescent="0.3">
      <c r="B165" s="137">
        <f t="shared" si="38"/>
        <v>147</v>
      </c>
      <c r="C165" s="24"/>
      <c r="D165" s="24"/>
      <c r="E165" s="24"/>
      <c r="F165" s="25"/>
      <c r="G165" s="24"/>
      <c r="H165" s="30"/>
      <c r="I165" s="24"/>
      <c r="J165" s="50" t="str">
        <f t="shared" si="26"/>
        <v/>
      </c>
      <c r="K165" s="30"/>
      <c r="L165" s="236"/>
      <c r="M165" s="30"/>
      <c r="N165" s="30"/>
      <c r="O165" s="46" t="str">
        <f t="shared" si="27"/>
        <v/>
      </c>
      <c r="P165" s="239" t="str">
        <f t="shared" si="30"/>
        <v/>
      </c>
      <c r="Q165" s="52" t="str">
        <f t="shared" si="31"/>
        <v/>
      </c>
      <c r="R165" s="127"/>
      <c r="S165" s="86"/>
      <c r="T165" s="127"/>
      <c r="U165" s="86"/>
      <c r="V165" s="87">
        <f>+(R165*S165)+(T165*U165)</f>
        <v>0</v>
      </c>
      <c r="W165" s="130"/>
      <c r="X165" s="86"/>
      <c r="Y165" s="86"/>
      <c r="Z165" s="131"/>
      <c r="AA165" s="87">
        <f t="shared" si="33"/>
        <v>0</v>
      </c>
      <c r="AB165" s="127"/>
      <c r="AC165" s="86"/>
      <c r="AD165" s="87">
        <f>+(AB165*AC165)</f>
        <v>0</v>
      </c>
      <c r="AE165" s="127"/>
      <c r="AF165" s="86"/>
      <c r="AG165" s="86"/>
      <c r="AH165" s="131"/>
      <c r="AI165" s="88">
        <f>+AE165*(AF165+AG165*(1-AH165))</f>
        <v>0</v>
      </c>
      <c r="AJ165" s="89" t="str">
        <f>IFERROR(IF(ISNA(MATCH($AV165,Other_Category_Abbr,0)),INDEX(FGHG_List_Long_GWP,MATCH($AV165,FGHG_List_Long,0)),INDEX(GWP_Other_Abbr,MATCH($AV165,Other_Category_Abbr,0)))*SUM(V165,AA165,AD165,AI165),"")</f>
        <v/>
      </c>
      <c r="AK165" s="89" t="str">
        <f>IFERROR(IF(ISNA(MATCH($AV165,Other_Category_Abbr,0)),INDEX(FGHG_List_Long_GWP,MATCH($AV165,FGHG_List_Long,0)),INDEX(GWP_Other_Abbr,MATCH($AV165,Other_Category_Abbr,0)))*(T165*(S165+U165)+W165*(Y165+X165)+AD165+AE165*(AF165+AG165)),"")</f>
        <v/>
      </c>
      <c r="AL165" s="90" t="str">
        <f t="shared" si="36"/>
        <v/>
      </c>
      <c r="AM165" s="91" t="str">
        <f t="shared" si="37"/>
        <v/>
      </c>
      <c r="AP165" s="92" t="b">
        <f t="shared" si="28"/>
        <v>0</v>
      </c>
      <c r="AQ165" s="92" t="str">
        <f t="shared" si="29"/>
        <v xml:space="preserve"> </v>
      </c>
      <c r="AR165" s="92" t="str">
        <f>IF(LEN(AQ165)=1,"",COUNTIF($AQ$19:AQ165,AQ165)=1)</f>
        <v/>
      </c>
      <c r="AS165" s="73"/>
      <c r="AT165" s="73"/>
      <c r="AU165" s="73"/>
      <c r="AV165" s="235" t="str">
        <f>IF($P165=Lists!$A$13,Lists!$A$29,IF($P165=Lists!$A$14,Lists!$A$30,$P165))</f>
        <v/>
      </c>
      <c r="AW165" s="73"/>
      <c r="AX165" s="73"/>
    </row>
    <row r="166" spans="2:50" x14ac:dyDescent="0.3">
      <c r="B166" s="137">
        <f t="shared" si="38"/>
        <v>148</v>
      </c>
      <c r="C166" s="24"/>
      <c r="D166" s="24"/>
      <c r="E166" s="24"/>
      <c r="F166" s="25"/>
      <c r="G166" s="24"/>
      <c r="H166" s="30"/>
      <c r="I166" s="24"/>
      <c r="J166" s="50" t="str">
        <f t="shared" si="26"/>
        <v/>
      </c>
      <c r="K166" s="30"/>
      <c r="L166" s="236"/>
      <c r="M166" s="30"/>
      <c r="N166" s="30"/>
      <c r="O166" s="46" t="str">
        <f t="shared" si="27"/>
        <v/>
      </c>
      <c r="P166" s="239" t="str">
        <f t="shared" si="30"/>
        <v/>
      </c>
      <c r="Q166" s="52" t="str">
        <f t="shared" si="31"/>
        <v/>
      </c>
      <c r="R166" s="127"/>
      <c r="S166" s="86"/>
      <c r="T166" s="127"/>
      <c r="U166" s="86"/>
      <c r="V166" s="87">
        <f>+(R166*S166)+(T166*U166)</f>
        <v>0</v>
      </c>
      <c r="W166" s="130"/>
      <c r="X166" s="86"/>
      <c r="Y166" s="86"/>
      <c r="Z166" s="131"/>
      <c r="AA166" s="87">
        <f t="shared" si="33"/>
        <v>0</v>
      </c>
      <c r="AB166" s="127"/>
      <c r="AC166" s="86"/>
      <c r="AD166" s="87">
        <f>+(AB166*AC166)</f>
        <v>0</v>
      </c>
      <c r="AE166" s="127"/>
      <c r="AF166" s="86"/>
      <c r="AG166" s="86"/>
      <c r="AH166" s="131"/>
      <c r="AI166" s="88">
        <f>+AE166*(AF166+AG166*(1-AH166))</f>
        <v>0</v>
      </c>
      <c r="AJ166" s="89" t="str">
        <f>IFERROR(IF(ISNA(MATCH($AV166,Other_Category_Abbr,0)),INDEX(FGHG_List_Long_GWP,MATCH($AV166,FGHG_List_Long,0)),INDEX(GWP_Other_Abbr,MATCH($AV166,Other_Category_Abbr,0)))*SUM(V166,AA166,AD166,AI166),"")</f>
        <v/>
      </c>
      <c r="AK166" s="89" t="str">
        <f>IFERROR(IF(ISNA(MATCH($AV166,Other_Category_Abbr,0)),INDEX(FGHG_List_Long_GWP,MATCH($AV166,FGHG_List_Long,0)),INDEX(GWP_Other_Abbr,MATCH($AV166,Other_Category_Abbr,0)))*(T166*(S166+U166)+W166*(Y166+X166)+AD166+AE166*(AF166+AG166)),"")</f>
        <v/>
      </c>
      <c r="AL166" s="90" t="str">
        <f t="shared" si="36"/>
        <v/>
      </c>
      <c r="AM166" s="91" t="str">
        <f t="shared" si="37"/>
        <v/>
      </c>
      <c r="AP166" s="92" t="b">
        <f t="shared" si="28"/>
        <v>0</v>
      </c>
      <c r="AQ166" s="92" t="str">
        <f t="shared" si="29"/>
        <v xml:space="preserve"> </v>
      </c>
      <c r="AR166" s="92" t="str">
        <f>IF(LEN(AQ166)=1,"",COUNTIF($AQ$19:AQ166,AQ166)=1)</f>
        <v/>
      </c>
      <c r="AS166" s="73"/>
      <c r="AT166" s="73"/>
      <c r="AU166" s="73"/>
      <c r="AV166" s="235" t="str">
        <f>IF($P166=Lists!$A$13,Lists!$A$29,IF($P166=Lists!$A$14,Lists!$A$30,$P166))</f>
        <v/>
      </c>
      <c r="AW166" s="73"/>
      <c r="AX166" s="73"/>
    </row>
    <row r="167" spans="2:50" x14ac:dyDescent="0.3">
      <c r="B167" s="137">
        <f t="shared" si="38"/>
        <v>149</v>
      </c>
      <c r="C167" s="24"/>
      <c r="D167" s="24"/>
      <c r="E167" s="24"/>
      <c r="F167" s="25"/>
      <c r="G167" s="24"/>
      <c r="H167" s="30"/>
      <c r="I167" s="24"/>
      <c r="J167" s="50" t="str">
        <f t="shared" si="26"/>
        <v/>
      </c>
      <c r="K167" s="30"/>
      <c r="L167" s="236"/>
      <c r="M167" s="30"/>
      <c r="N167" s="30"/>
      <c r="O167" s="46" t="str">
        <f t="shared" si="27"/>
        <v/>
      </c>
      <c r="P167" s="239" t="str">
        <f t="shared" si="30"/>
        <v/>
      </c>
      <c r="Q167" s="52" t="str">
        <f t="shared" si="31"/>
        <v/>
      </c>
      <c r="R167" s="127"/>
      <c r="S167" s="86"/>
      <c r="T167" s="127"/>
      <c r="U167" s="86"/>
      <c r="V167" s="87">
        <f>+(R167*S167)+(T167*U167)</f>
        <v>0</v>
      </c>
      <c r="W167" s="130"/>
      <c r="X167" s="86"/>
      <c r="Y167" s="86"/>
      <c r="Z167" s="131"/>
      <c r="AA167" s="87">
        <f t="shared" si="33"/>
        <v>0</v>
      </c>
      <c r="AB167" s="127"/>
      <c r="AC167" s="86"/>
      <c r="AD167" s="87">
        <f>+(AB167*AC167)</f>
        <v>0</v>
      </c>
      <c r="AE167" s="127"/>
      <c r="AF167" s="86"/>
      <c r="AG167" s="86"/>
      <c r="AH167" s="131"/>
      <c r="AI167" s="88">
        <f>+AE167*(AF167+AG167*(1-AH167))</f>
        <v>0</v>
      </c>
      <c r="AJ167" s="89" t="str">
        <f>IFERROR(IF(ISNA(MATCH($AV167,Other_Category_Abbr,0)),INDEX(FGHG_List_Long_GWP,MATCH($AV167,FGHG_List_Long,0)),INDEX(GWP_Other_Abbr,MATCH($AV167,Other_Category_Abbr,0)))*SUM(V167,AA167,AD167,AI167),"")</f>
        <v/>
      </c>
      <c r="AK167" s="89" t="str">
        <f>IFERROR(IF(ISNA(MATCH($AV167,Other_Category_Abbr,0)),INDEX(FGHG_List_Long_GWP,MATCH($AV167,FGHG_List_Long,0)),INDEX(GWP_Other_Abbr,MATCH($AV167,Other_Category_Abbr,0)))*(T167*(S167+U167)+W167*(Y167+X167)+AD167+AE167*(AF167+AG167)),"")</f>
        <v/>
      </c>
      <c r="AL167" s="90" t="str">
        <f t="shared" si="36"/>
        <v/>
      </c>
      <c r="AM167" s="91" t="str">
        <f t="shared" si="37"/>
        <v/>
      </c>
      <c r="AP167" s="92" t="b">
        <f t="shared" si="28"/>
        <v>0</v>
      </c>
      <c r="AQ167" s="92" t="str">
        <f t="shared" si="29"/>
        <v xml:space="preserve"> </v>
      </c>
      <c r="AR167" s="92" t="str">
        <f>IF(LEN(AQ167)=1,"",COUNTIF($AQ$19:AQ167,AQ167)=1)</f>
        <v/>
      </c>
      <c r="AS167" s="73"/>
      <c r="AT167" s="73"/>
      <c r="AU167" s="73"/>
      <c r="AV167" s="235" t="str">
        <f>IF($P167=Lists!$A$13,Lists!$A$29,IF($P167=Lists!$A$14,Lists!$A$30,$P167))</f>
        <v/>
      </c>
      <c r="AW167" s="73"/>
      <c r="AX167" s="73"/>
    </row>
    <row r="168" spans="2:50" x14ac:dyDescent="0.3">
      <c r="B168" s="137">
        <f t="shared" si="38"/>
        <v>150</v>
      </c>
      <c r="C168" s="24"/>
      <c r="D168" s="24"/>
      <c r="E168" s="24"/>
      <c r="F168" s="25"/>
      <c r="G168" s="24"/>
      <c r="H168" s="30"/>
      <c r="I168" s="24"/>
      <c r="J168" s="50" t="str">
        <f t="shared" si="26"/>
        <v/>
      </c>
      <c r="K168" s="30"/>
      <c r="L168" s="236"/>
      <c r="M168" s="30"/>
      <c r="N168" s="30"/>
      <c r="O168" s="46" t="str">
        <f t="shared" si="27"/>
        <v/>
      </c>
      <c r="P168" s="239" t="str">
        <f t="shared" si="30"/>
        <v/>
      </c>
      <c r="Q168" s="52" t="str">
        <f t="shared" si="31"/>
        <v/>
      </c>
      <c r="R168" s="127"/>
      <c r="S168" s="86"/>
      <c r="T168" s="127"/>
      <c r="U168" s="86"/>
      <c r="V168" s="87">
        <f t="shared" ref="V168:V231" si="39">+(R168*S168)+(T168*U168)</f>
        <v>0</v>
      </c>
      <c r="W168" s="130"/>
      <c r="X168" s="86"/>
      <c r="Y168" s="86"/>
      <c r="Z168" s="131"/>
      <c r="AA168" s="87">
        <f t="shared" si="33"/>
        <v>0</v>
      </c>
      <c r="AB168" s="127"/>
      <c r="AC168" s="86"/>
      <c r="AD168" s="87">
        <f t="shared" ref="AD168:AD231" si="40">+(AB168*AC168)</f>
        <v>0</v>
      </c>
      <c r="AE168" s="127"/>
      <c r="AF168" s="86"/>
      <c r="AG168" s="86"/>
      <c r="AH168" s="131"/>
      <c r="AI168" s="88">
        <f t="shared" ref="AI168:AI231" si="41">+AE168*(AF168+AG168*(1-AH168))</f>
        <v>0</v>
      </c>
      <c r="AJ168" s="89" t="str">
        <f>IFERROR(IF(ISNA(MATCH($AV168,Other_Category_Abbr,0)),INDEX(FGHG_List_Long_GWP,MATCH($AV168,FGHG_List_Long,0)),INDEX(GWP_Other_Abbr,MATCH($AV168,Other_Category_Abbr,0)))*SUM(V168,AA168,AD168,AI168),"")</f>
        <v/>
      </c>
      <c r="AK168" s="89" t="str">
        <f>IFERROR(IF(ISNA(MATCH($AV168,Other_Category_Abbr,0)),INDEX(FGHG_List_Long_GWP,MATCH($AV168,FGHG_List_Long,0)),INDEX(GWP_Other_Abbr,MATCH($AV168,Other_Category_Abbr,0)))*(T168*(S168+U168)+W168*(Y168+X168)+AD168+AE168*(AF168+AG168)),"")</f>
        <v/>
      </c>
      <c r="AL168" s="90" t="str">
        <f t="shared" si="36"/>
        <v/>
      </c>
      <c r="AM168" s="91" t="str">
        <f t="shared" si="37"/>
        <v/>
      </c>
      <c r="AP168" s="92" t="b">
        <f t="shared" si="28"/>
        <v>0</v>
      </c>
      <c r="AQ168" s="92" t="str">
        <f t="shared" si="29"/>
        <v xml:space="preserve"> </v>
      </c>
      <c r="AR168" s="92" t="str">
        <f>IF(LEN(AQ168)=1,"",COUNTIF($AQ$19:AQ168,AQ168)=1)</f>
        <v/>
      </c>
      <c r="AS168" s="73"/>
      <c r="AT168" s="73"/>
      <c r="AU168" s="73"/>
      <c r="AV168" s="235" t="str">
        <f>IF($P168=Lists!$A$13,Lists!$A$29,IF($P168=Lists!$A$14,Lists!$A$30,$P168))</f>
        <v/>
      </c>
      <c r="AW168" s="73"/>
      <c r="AX168" s="73"/>
    </row>
    <row r="169" spans="2:50" x14ac:dyDescent="0.3">
      <c r="B169" s="137">
        <f t="shared" si="38"/>
        <v>151</v>
      </c>
      <c r="C169" s="24"/>
      <c r="D169" s="24"/>
      <c r="E169" s="24"/>
      <c r="F169" s="25"/>
      <c r="G169" s="24"/>
      <c r="H169" s="30"/>
      <c r="I169" s="24"/>
      <c r="J169" s="50" t="str">
        <f t="shared" si="26"/>
        <v/>
      </c>
      <c r="K169" s="30"/>
      <c r="L169" s="236"/>
      <c r="M169" s="30"/>
      <c r="N169" s="30"/>
      <c r="O169" s="46" t="str">
        <f t="shared" si="27"/>
        <v/>
      </c>
      <c r="P169" s="239" t="str">
        <f t="shared" si="30"/>
        <v/>
      </c>
      <c r="Q169" s="52" t="str">
        <f t="shared" si="31"/>
        <v/>
      </c>
      <c r="R169" s="127"/>
      <c r="S169" s="86"/>
      <c r="T169" s="127"/>
      <c r="U169" s="86"/>
      <c r="V169" s="87">
        <f t="shared" si="39"/>
        <v>0</v>
      </c>
      <c r="W169" s="130"/>
      <c r="X169" s="86"/>
      <c r="Y169" s="86"/>
      <c r="Z169" s="131"/>
      <c r="AA169" s="87">
        <f t="shared" si="33"/>
        <v>0</v>
      </c>
      <c r="AB169" s="127"/>
      <c r="AC169" s="86"/>
      <c r="AD169" s="87">
        <f t="shared" si="40"/>
        <v>0</v>
      </c>
      <c r="AE169" s="127"/>
      <c r="AF169" s="86"/>
      <c r="AG169" s="86"/>
      <c r="AH169" s="131"/>
      <c r="AI169" s="88">
        <f t="shared" si="41"/>
        <v>0</v>
      </c>
      <c r="AJ169" s="89" t="str">
        <f>IFERROR(IF(ISNA(MATCH($AV169,Other_Category_Abbr,0)),INDEX(FGHG_List_Long_GWP,MATCH($AV169,FGHG_List_Long,0)),INDEX(GWP_Other_Abbr,MATCH($AV169,Other_Category_Abbr,0)))*SUM(V169,AA169,AD169,AI169),"")</f>
        <v/>
      </c>
      <c r="AK169" s="89" t="str">
        <f>IFERROR(IF(ISNA(MATCH($AV169,Other_Category_Abbr,0)),INDEX(FGHG_List_Long_GWP,MATCH($AV169,FGHG_List_Long,0)),INDEX(GWP_Other_Abbr,MATCH($AV169,Other_Category_Abbr,0)))*(T169*(S169+U169)+W169*(Y169+X169)+AD169+AE169*(AF169+AG169)),"")</f>
        <v/>
      </c>
      <c r="AL169" s="90" t="str">
        <f t="shared" si="36"/>
        <v/>
      </c>
      <c r="AM169" s="91" t="str">
        <f t="shared" si="37"/>
        <v/>
      </c>
      <c r="AP169" s="92" t="b">
        <f t="shared" si="28"/>
        <v>0</v>
      </c>
      <c r="AQ169" s="92" t="str">
        <f t="shared" si="29"/>
        <v xml:space="preserve"> </v>
      </c>
      <c r="AR169" s="92" t="str">
        <f>IF(LEN(AQ169)=1,"",COUNTIF($AQ$19:AQ169,AQ169)=1)</f>
        <v/>
      </c>
      <c r="AS169" s="73"/>
      <c r="AT169" s="73"/>
      <c r="AU169" s="73"/>
      <c r="AV169" s="235" t="str">
        <f>IF($P169=Lists!$A$13,Lists!$A$29,IF($P169=Lists!$A$14,Lists!$A$30,$P169))</f>
        <v/>
      </c>
      <c r="AW169" s="73"/>
      <c r="AX169" s="73"/>
    </row>
    <row r="170" spans="2:50" x14ac:dyDescent="0.3">
      <c r="B170" s="137">
        <f t="shared" si="38"/>
        <v>152</v>
      </c>
      <c r="C170" s="24"/>
      <c r="D170" s="24"/>
      <c r="E170" s="24"/>
      <c r="F170" s="25"/>
      <c r="G170" s="24"/>
      <c r="H170" s="30"/>
      <c r="I170" s="24"/>
      <c r="J170" s="50" t="str">
        <f t="shared" si="26"/>
        <v/>
      </c>
      <c r="K170" s="30"/>
      <c r="L170" s="236"/>
      <c r="M170" s="30"/>
      <c r="N170" s="30"/>
      <c r="O170" s="46" t="str">
        <f t="shared" si="27"/>
        <v/>
      </c>
      <c r="P170" s="239" t="str">
        <f t="shared" si="30"/>
        <v/>
      </c>
      <c r="Q170" s="52" t="str">
        <f t="shared" si="31"/>
        <v/>
      </c>
      <c r="R170" s="127"/>
      <c r="S170" s="86"/>
      <c r="T170" s="127"/>
      <c r="U170" s="86"/>
      <c r="V170" s="87">
        <f t="shared" si="39"/>
        <v>0</v>
      </c>
      <c r="W170" s="130"/>
      <c r="X170" s="86"/>
      <c r="Y170" s="86"/>
      <c r="Z170" s="131"/>
      <c r="AA170" s="87">
        <f t="shared" si="33"/>
        <v>0</v>
      </c>
      <c r="AB170" s="127"/>
      <c r="AC170" s="86"/>
      <c r="AD170" s="87">
        <f t="shared" si="40"/>
        <v>0</v>
      </c>
      <c r="AE170" s="127"/>
      <c r="AF170" s="86"/>
      <c r="AG170" s="86"/>
      <c r="AH170" s="131"/>
      <c r="AI170" s="88">
        <f t="shared" si="41"/>
        <v>0</v>
      </c>
      <c r="AJ170" s="89" t="str">
        <f>IFERROR(IF(ISNA(MATCH($AV170,Other_Category_Abbr,0)),INDEX(FGHG_List_Long_GWP,MATCH($AV170,FGHG_List_Long,0)),INDEX(GWP_Other_Abbr,MATCH($AV170,Other_Category_Abbr,0)))*SUM(V170,AA170,AD170,AI170),"")</f>
        <v/>
      </c>
      <c r="AK170" s="89" t="str">
        <f>IFERROR(IF(ISNA(MATCH($AV170,Other_Category_Abbr,0)),INDEX(FGHG_List_Long_GWP,MATCH($AV170,FGHG_List_Long,0)),INDEX(GWP_Other_Abbr,MATCH($AV170,Other_Category_Abbr,0)))*(T170*(S170+U170)+W170*(Y170+X170)+AD170+AE170*(AF170+AG170)),"")</f>
        <v/>
      </c>
      <c r="AL170" s="90" t="str">
        <f t="shared" si="36"/>
        <v/>
      </c>
      <c r="AM170" s="91" t="str">
        <f t="shared" si="37"/>
        <v/>
      </c>
      <c r="AP170" s="92" t="b">
        <f t="shared" si="28"/>
        <v>0</v>
      </c>
      <c r="AQ170" s="92" t="str">
        <f t="shared" si="29"/>
        <v xml:space="preserve"> </v>
      </c>
      <c r="AR170" s="92" t="str">
        <f>IF(LEN(AQ170)=1,"",COUNTIF($AQ$19:AQ170,AQ170)=1)</f>
        <v/>
      </c>
      <c r="AS170" s="73"/>
      <c r="AT170" s="73"/>
      <c r="AU170" s="73"/>
      <c r="AV170" s="235" t="str">
        <f>IF($P170=Lists!$A$13,Lists!$A$29,IF($P170=Lists!$A$14,Lists!$A$30,$P170))</f>
        <v/>
      </c>
      <c r="AW170" s="73"/>
      <c r="AX170" s="73"/>
    </row>
    <row r="171" spans="2:50" x14ac:dyDescent="0.3">
      <c r="B171" s="137">
        <f t="shared" si="38"/>
        <v>153</v>
      </c>
      <c r="C171" s="24"/>
      <c r="D171" s="24"/>
      <c r="E171" s="24"/>
      <c r="F171" s="25"/>
      <c r="G171" s="24"/>
      <c r="H171" s="30"/>
      <c r="I171" s="24"/>
      <c r="J171" s="50" t="str">
        <f t="shared" si="26"/>
        <v/>
      </c>
      <c r="K171" s="30"/>
      <c r="L171" s="236"/>
      <c r="M171" s="30"/>
      <c r="N171" s="30"/>
      <c r="O171" s="46" t="str">
        <f t="shared" si="27"/>
        <v/>
      </c>
      <c r="P171" s="239" t="str">
        <f t="shared" si="30"/>
        <v/>
      </c>
      <c r="Q171" s="52" t="str">
        <f t="shared" si="31"/>
        <v/>
      </c>
      <c r="R171" s="127"/>
      <c r="S171" s="86"/>
      <c r="T171" s="127"/>
      <c r="U171" s="86"/>
      <c r="V171" s="87">
        <f t="shared" si="39"/>
        <v>0</v>
      </c>
      <c r="W171" s="130"/>
      <c r="X171" s="86"/>
      <c r="Y171" s="86"/>
      <c r="Z171" s="131"/>
      <c r="AA171" s="87">
        <f t="shared" si="33"/>
        <v>0</v>
      </c>
      <c r="AB171" s="127"/>
      <c r="AC171" s="86"/>
      <c r="AD171" s="87">
        <f t="shared" si="40"/>
        <v>0</v>
      </c>
      <c r="AE171" s="127"/>
      <c r="AF171" s="86"/>
      <c r="AG171" s="86"/>
      <c r="AH171" s="131"/>
      <c r="AI171" s="88">
        <f t="shared" si="41"/>
        <v>0</v>
      </c>
      <c r="AJ171" s="89" t="str">
        <f>IFERROR(IF(ISNA(MATCH($AV171,Other_Category_Abbr,0)),INDEX(FGHG_List_Long_GWP,MATCH($AV171,FGHG_List_Long,0)),INDEX(GWP_Other_Abbr,MATCH($AV171,Other_Category_Abbr,0)))*SUM(V171,AA171,AD171,AI171),"")</f>
        <v/>
      </c>
      <c r="AK171" s="89" t="str">
        <f>IFERROR(IF(ISNA(MATCH($AV171,Other_Category_Abbr,0)),INDEX(FGHG_List_Long_GWP,MATCH($AV171,FGHG_List_Long,0)),INDEX(GWP_Other_Abbr,MATCH($AV171,Other_Category_Abbr,0)))*(T171*(S171+U171)+W171*(Y171+X171)+AD171+AE171*(AF171+AG171)),"")</f>
        <v/>
      </c>
      <c r="AL171" s="90" t="str">
        <f t="shared" si="36"/>
        <v/>
      </c>
      <c r="AM171" s="91" t="str">
        <f t="shared" si="37"/>
        <v/>
      </c>
      <c r="AP171" s="92" t="b">
        <f t="shared" si="28"/>
        <v>0</v>
      </c>
      <c r="AQ171" s="92" t="str">
        <f t="shared" si="29"/>
        <v xml:space="preserve"> </v>
      </c>
      <c r="AR171" s="92" t="str">
        <f>IF(LEN(AQ171)=1,"",COUNTIF($AQ$19:AQ171,AQ171)=1)</f>
        <v/>
      </c>
      <c r="AS171" s="73"/>
      <c r="AT171" s="73"/>
      <c r="AU171" s="73"/>
      <c r="AV171" s="235" t="str">
        <f>IF($P171=Lists!$A$13,Lists!$A$29,IF($P171=Lists!$A$14,Lists!$A$30,$P171))</f>
        <v/>
      </c>
      <c r="AW171" s="73"/>
      <c r="AX171" s="73"/>
    </row>
    <row r="172" spans="2:50" x14ac:dyDescent="0.3">
      <c r="B172" s="137">
        <f t="shared" si="38"/>
        <v>154</v>
      </c>
      <c r="C172" s="24"/>
      <c r="D172" s="24"/>
      <c r="E172" s="24"/>
      <c r="F172" s="25"/>
      <c r="G172" s="24"/>
      <c r="H172" s="30"/>
      <c r="I172" s="24"/>
      <c r="J172" s="50" t="str">
        <f t="shared" si="26"/>
        <v/>
      </c>
      <c r="K172" s="30"/>
      <c r="L172" s="236"/>
      <c r="M172" s="30"/>
      <c r="N172" s="30"/>
      <c r="O172" s="46" t="str">
        <f t="shared" si="27"/>
        <v/>
      </c>
      <c r="P172" s="239" t="str">
        <f t="shared" si="30"/>
        <v/>
      </c>
      <c r="Q172" s="52" t="str">
        <f t="shared" si="31"/>
        <v/>
      </c>
      <c r="R172" s="127"/>
      <c r="S172" s="86"/>
      <c r="T172" s="127"/>
      <c r="U172" s="86"/>
      <c r="V172" s="87">
        <f t="shared" si="39"/>
        <v>0</v>
      </c>
      <c r="W172" s="130"/>
      <c r="X172" s="86"/>
      <c r="Y172" s="86"/>
      <c r="Z172" s="131"/>
      <c r="AA172" s="87">
        <f t="shared" si="33"/>
        <v>0</v>
      </c>
      <c r="AB172" s="127"/>
      <c r="AC172" s="86"/>
      <c r="AD172" s="87">
        <f t="shared" si="40"/>
        <v>0</v>
      </c>
      <c r="AE172" s="127"/>
      <c r="AF172" s="86"/>
      <c r="AG172" s="86"/>
      <c r="AH172" s="131"/>
      <c r="AI172" s="88">
        <f t="shared" si="41"/>
        <v>0</v>
      </c>
      <c r="AJ172" s="89" t="str">
        <f>IFERROR(IF(ISNA(MATCH($AV172,Other_Category_Abbr,0)),INDEX(FGHG_List_Long_GWP,MATCH($AV172,FGHG_List_Long,0)),INDEX(GWP_Other_Abbr,MATCH($AV172,Other_Category_Abbr,0)))*SUM(V172,AA172,AD172,AI172),"")</f>
        <v/>
      </c>
      <c r="AK172" s="89" t="str">
        <f>IFERROR(IF(ISNA(MATCH($AV172,Other_Category_Abbr,0)),INDEX(FGHG_List_Long_GWP,MATCH($AV172,FGHG_List_Long,0)),INDEX(GWP_Other_Abbr,MATCH($AV172,Other_Category_Abbr,0)))*(T172*(S172+U172)+W172*(Y172+X172)+AD172+AE172*(AF172+AG172)),"")</f>
        <v/>
      </c>
      <c r="AL172" s="90" t="str">
        <f t="shared" si="36"/>
        <v/>
      </c>
      <c r="AM172" s="91" t="str">
        <f t="shared" si="37"/>
        <v/>
      </c>
      <c r="AP172" s="92" t="b">
        <f t="shared" si="28"/>
        <v>0</v>
      </c>
      <c r="AQ172" s="92" t="str">
        <f t="shared" si="29"/>
        <v xml:space="preserve"> </v>
      </c>
      <c r="AR172" s="92" t="str">
        <f>IF(LEN(AQ172)=1,"",COUNTIF($AQ$19:AQ172,AQ172)=1)</f>
        <v/>
      </c>
      <c r="AS172" s="73"/>
      <c r="AT172" s="73"/>
      <c r="AU172" s="73"/>
      <c r="AV172" s="235" t="str">
        <f>IF($P172=Lists!$A$13,Lists!$A$29,IF($P172=Lists!$A$14,Lists!$A$30,$P172))</f>
        <v/>
      </c>
      <c r="AW172" s="73"/>
      <c r="AX172" s="73"/>
    </row>
    <row r="173" spans="2:50" x14ac:dyDescent="0.3">
      <c r="B173" s="137">
        <f t="shared" si="38"/>
        <v>155</v>
      </c>
      <c r="C173" s="24"/>
      <c r="D173" s="24"/>
      <c r="E173" s="24"/>
      <c r="F173" s="25"/>
      <c r="G173" s="24"/>
      <c r="H173" s="30"/>
      <c r="I173" s="24"/>
      <c r="J173" s="50" t="str">
        <f t="shared" si="26"/>
        <v/>
      </c>
      <c r="K173" s="30"/>
      <c r="L173" s="236"/>
      <c r="M173" s="30"/>
      <c r="N173" s="30"/>
      <c r="O173" s="46" t="str">
        <f t="shared" si="27"/>
        <v/>
      </c>
      <c r="P173" s="239" t="str">
        <f t="shared" si="30"/>
        <v/>
      </c>
      <c r="Q173" s="52" t="str">
        <f t="shared" si="31"/>
        <v/>
      </c>
      <c r="R173" s="127"/>
      <c r="S173" s="86"/>
      <c r="T173" s="127"/>
      <c r="U173" s="86"/>
      <c r="V173" s="87">
        <f t="shared" si="39"/>
        <v>0</v>
      </c>
      <c r="W173" s="130"/>
      <c r="X173" s="86"/>
      <c r="Y173" s="86"/>
      <c r="Z173" s="131"/>
      <c r="AA173" s="87">
        <f t="shared" si="33"/>
        <v>0</v>
      </c>
      <c r="AB173" s="127"/>
      <c r="AC173" s="86"/>
      <c r="AD173" s="87">
        <f t="shared" si="40"/>
        <v>0</v>
      </c>
      <c r="AE173" s="127"/>
      <c r="AF173" s="86"/>
      <c r="AG173" s="86"/>
      <c r="AH173" s="131"/>
      <c r="AI173" s="88">
        <f t="shared" si="41"/>
        <v>0</v>
      </c>
      <c r="AJ173" s="89" t="str">
        <f>IFERROR(IF(ISNA(MATCH($AV173,Other_Category_Abbr,0)),INDEX(FGHG_List_Long_GWP,MATCH($AV173,FGHG_List_Long,0)),INDEX(GWP_Other_Abbr,MATCH($AV173,Other_Category_Abbr,0)))*SUM(V173,AA173,AD173,AI173),"")</f>
        <v/>
      </c>
      <c r="AK173" s="89" t="str">
        <f>IFERROR(IF(ISNA(MATCH($AV173,Other_Category_Abbr,0)),INDEX(FGHG_List_Long_GWP,MATCH($AV173,FGHG_List_Long,0)),INDEX(GWP_Other_Abbr,MATCH($AV173,Other_Category_Abbr,0)))*(T173*(S173+U173)+W173*(Y173+X173)+AD173+AE173*(AF173+AG173)),"")</f>
        <v/>
      </c>
      <c r="AL173" s="90" t="str">
        <f t="shared" si="36"/>
        <v/>
      </c>
      <c r="AM173" s="91" t="str">
        <f t="shared" si="37"/>
        <v/>
      </c>
      <c r="AP173" s="92" t="b">
        <f t="shared" si="28"/>
        <v>0</v>
      </c>
      <c r="AQ173" s="92" t="str">
        <f t="shared" si="29"/>
        <v xml:space="preserve"> </v>
      </c>
      <c r="AR173" s="92" t="str">
        <f>IF(LEN(AQ173)=1,"",COUNTIF($AQ$19:AQ173,AQ173)=1)</f>
        <v/>
      </c>
      <c r="AS173" s="73"/>
      <c r="AT173" s="73"/>
      <c r="AU173" s="73"/>
      <c r="AV173" s="235" t="str">
        <f>IF($P173=Lists!$A$13,Lists!$A$29,IF($P173=Lists!$A$14,Lists!$A$30,$P173))</f>
        <v/>
      </c>
      <c r="AW173" s="73"/>
      <c r="AX173" s="73"/>
    </row>
    <row r="174" spans="2:50" x14ac:dyDescent="0.3">
      <c r="B174" s="137">
        <f t="shared" si="38"/>
        <v>156</v>
      </c>
      <c r="C174" s="24"/>
      <c r="D174" s="24"/>
      <c r="E174" s="24"/>
      <c r="F174" s="25"/>
      <c r="G174" s="24"/>
      <c r="H174" s="30"/>
      <c r="I174" s="24"/>
      <c r="J174" s="50" t="str">
        <f t="shared" si="26"/>
        <v/>
      </c>
      <c r="K174" s="30"/>
      <c r="L174" s="236"/>
      <c r="M174" s="30"/>
      <c r="N174" s="30"/>
      <c r="O174" s="46" t="str">
        <f t="shared" si="27"/>
        <v/>
      </c>
      <c r="P174" s="239" t="str">
        <f t="shared" si="30"/>
        <v/>
      </c>
      <c r="Q174" s="52" t="str">
        <f t="shared" si="31"/>
        <v/>
      </c>
      <c r="R174" s="127"/>
      <c r="S174" s="86"/>
      <c r="T174" s="127"/>
      <c r="U174" s="86"/>
      <c r="V174" s="87">
        <f t="shared" si="39"/>
        <v>0</v>
      </c>
      <c r="W174" s="130"/>
      <c r="X174" s="86"/>
      <c r="Y174" s="86"/>
      <c r="Z174" s="131"/>
      <c r="AA174" s="87">
        <f t="shared" si="33"/>
        <v>0</v>
      </c>
      <c r="AB174" s="127"/>
      <c r="AC174" s="86"/>
      <c r="AD174" s="87">
        <f t="shared" si="40"/>
        <v>0</v>
      </c>
      <c r="AE174" s="127"/>
      <c r="AF174" s="86"/>
      <c r="AG174" s="86"/>
      <c r="AH174" s="131"/>
      <c r="AI174" s="88">
        <f t="shared" si="41"/>
        <v>0</v>
      </c>
      <c r="AJ174" s="89" t="str">
        <f>IFERROR(IF(ISNA(MATCH($AV174,Other_Category_Abbr,0)),INDEX(FGHG_List_Long_GWP,MATCH($AV174,FGHG_List_Long,0)),INDEX(GWP_Other_Abbr,MATCH($AV174,Other_Category_Abbr,0)))*SUM(V174,AA174,AD174,AI174),"")</f>
        <v/>
      </c>
      <c r="AK174" s="89" t="str">
        <f>IFERROR(IF(ISNA(MATCH($AV174,Other_Category_Abbr,0)),INDEX(FGHG_List_Long_GWP,MATCH($AV174,FGHG_List_Long,0)),INDEX(GWP_Other_Abbr,MATCH($AV174,Other_Category_Abbr,0)))*(T174*(S174+U174)+W174*(Y174+X174)+AD174+AE174*(AF174+AG174)),"")</f>
        <v/>
      </c>
      <c r="AL174" s="90" t="str">
        <f t="shared" si="36"/>
        <v/>
      </c>
      <c r="AM174" s="91" t="str">
        <f t="shared" si="37"/>
        <v/>
      </c>
      <c r="AP174" s="92" t="b">
        <f t="shared" si="28"/>
        <v>0</v>
      </c>
      <c r="AQ174" s="92" t="str">
        <f t="shared" si="29"/>
        <v xml:space="preserve"> </v>
      </c>
      <c r="AR174" s="92" t="str">
        <f>IF(LEN(AQ174)=1,"",COUNTIF($AQ$19:AQ174,AQ174)=1)</f>
        <v/>
      </c>
      <c r="AS174" s="73"/>
      <c r="AT174" s="73"/>
      <c r="AU174" s="73"/>
      <c r="AV174" s="235" t="str">
        <f>IF($P174=Lists!$A$13,Lists!$A$29,IF($P174=Lists!$A$14,Lists!$A$30,$P174))</f>
        <v/>
      </c>
      <c r="AW174" s="73"/>
      <c r="AX174" s="73"/>
    </row>
    <row r="175" spans="2:50" x14ac:dyDescent="0.3">
      <c r="B175" s="137">
        <f t="shared" si="38"/>
        <v>157</v>
      </c>
      <c r="C175" s="24"/>
      <c r="D175" s="24"/>
      <c r="E175" s="24"/>
      <c r="F175" s="25"/>
      <c r="G175" s="24"/>
      <c r="H175" s="30"/>
      <c r="I175" s="24"/>
      <c r="J175" s="50" t="str">
        <f t="shared" si="26"/>
        <v/>
      </c>
      <c r="K175" s="30"/>
      <c r="L175" s="236"/>
      <c r="M175" s="30"/>
      <c r="N175" s="30"/>
      <c r="O175" s="46" t="str">
        <f t="shared" si="27"/>
        <v/>
      </c>
      <c r="P175" s="239" t="str">
        <f t="shared" si="30"/>
        <v/>
      </c>
      <c r="Q175" s="52" t="str">
        <f t="shared" si="31"/>
        <v/>
      </c>
      <c r="R175" s="127"/>
      <c r="S175" s="86"/>
      <c r="T175" s="127"/>
      <c r="U175" s="86"/>
      <c r="V175" s="87">
        <f t="shared" si="39"/>
        <v>0</v>
      </c>
      <c r="W175" s="130"/>
      <c r="X175" s="86"/>
      <c r="Y175" s="86"/>
      <c r="Z175" s="131"/>
      <c r="AA175" s="87">
        <f t="shared" si="33"/>
        <v>0</v>
      </c>
      <c r="AB175" s="127"/>
      <c r="AC175" s="86"/>
      <c r="AD175" s="87">
        <f t="shared" si="40"/>
        <v>0</v>
      </c>
      <c r="AE175" s="127"/>
      <c r="AF175" s="86"/>
      <c r="AG175" s="86"/>
      <c r="AH175" s="131"/>
      <c r="AI175" s="88">
        <f t="shared" si="41"/>
        <v>0</v>
      </c>
      <c r="AJ175" s="89" t="str">
        <f>IFERROR(IF(ISNA(MATCH($AV175,Other_Category_Abbr,0)),INDEX(FGHG_List_Long_GWP,MATCH($AV175,FGHG_List_Long,0)),INDEX(GWP_Other_Abbr,MATCH($AV175,Other_Category_Abbr,0)))*SUM(V175,AA175,AD175,AI175),"")</f>
        <v/>
      </c>
      <c r="AK175" s="89" t="str">
        <f>IFERROR(IF(ISNA(MATCH($AV175,Other_Category_Abbr,0)),INDEX(FGHG_List_Long_GWP,MATCH($AV175,FGHG_List_Long,0)),INDEX(GWP_Other_Abbr,MATCH($AV175,Other_Category_Abbr,0)))*(T175*(S175+U175)+W175*(Y175+X175)+AD175+AE175*(AF175+AG175)),"")</f>
        <v/>
      </c>
      <c r="AL175" s="90" t="str">
        <f t="shared" si="36"/>
        <v/>
      </c>
      <c r="AM175" s="91" t="str">
        <f t="shared" si="37"/>
        <v/>
      </c>
      <c r="AP175" s="92" t="b">
        <f t="shared" si="28"/>
        <v>0</v>
      </c>
      <c r="AQ175" s="92" t="str">
        <f t="shared" si="29"/>
        <v xml:space="preserve"> </v>
      </c>
      <c r="AR175" s="92" t="str">
        <f>IF(LEN(AQ175)=1,"",COUNTIF($AQ$19:AQ175,AQ175)=1)</f>
        <v/>
      </c>
      <c r="AS175" s="73"/>
      <c r="AT175" s="73"/>
      <c r="AU175" s="73"/>
      <c r="AV175" s="235" t="str">
        <f>IF($P175=Lists!$A$13,Lists!$A$29,IF($P175=Lists!$A$14,Lists!$A$30,$P175))</f>
        <v/>
      </c>
      <c r="AW175" s="73"/>
      <c r="AX175" s="73"/>
    </row>
    <row r="176" spans="2:50" x14ac:dyDescent="0.3">
      <c r="B176" s="137">
        <f t="shared" si="38"/>
        <v>158</v>
      </c>
      <c r="C176" s="24"/>
      <c r="D176" s="24"/>
      <c r="E176" s="24"/>
      <c r="F176" s="25"/>
      <c r="G176" s="24"/>
      <c r="H176" s="30"/>
      <c r="I176" s="24"/>
      <c r="J176" s="50" t="str">
        <f t="shared" si="26"/>
        <v/>
      </c>
      <c r="K176" s="30"/>
      <c r="L176" s="236"/>
      <c r="M176" s="30"/>
      <c r="N176" s="30"/>
      <c r="O176" s="46" t="str">
        <f t="shared" si="27"/>
        <v/>
      </c>
      <c r="P176" s="239" t="str">
        <f t="shared" si="30"/>
        <v/>
      </c>
      <c r="Q176" s="52" t="str">
        <f t="shared" si="31"/>
        <v/>
      </c>
      <c r="R176" s="127"/>
      <c r="S176" s="86"/>
      <c r="T176" s="127"/>
      <c r="U176" s="86"/>
      <c r="V176" s="87">
        <f t="shared" si="39"/>
        <v>0</v>
      </c>
      <c r="W176" s="130"/>
      <c r="X176" s="86"/>
      <c r="Y176" s="86"/>
      <c r="Z176" s="131"/>
      <c r="AA176" s="87">
        <f t="shared" si="33"/>
        <v>0</v>
      </c>
      <c r="AB176" s="127"/>
      <c r="AC176" s="86"/>
      <c r="AD176" s="87">
        <f t="shared" si="40"/>
        <v>0</v>
      </c>
      <c r="AE176" s="127"/>
      <c r="AF176" s="86"/>
      <c r="AG176" s="86"/>
      <c r="AH176" s="131"/>
      <c r="AI176" s="88">
        <f t="shared" si="41"/>
        <v>0</v>
      </c>
      <c r="AJ176" s="89" t="str">
        <f>IFERROR(IF(ISNA(MATCH($AV176,Other_Category_Abbr,0)),INDEX(FGHG_List_Long_GWP,MATCH($AV176,FGHG_List_Long,0)),INDEX(GWP_Other_Abbr,MATCH($AV176,Other_Category_Abbr,0)))*SUM(V176,AA176,AD176,AI176),"")</f>
        <v/>
      </c>
      <c r="AK176" s="89" t="str">
        <f>IFERROR(IF(ISNA(MATCH($AV176,Other_Category_Abbr,0)),INDEX(FGHG_List_Long_GWP,MATCH($AV176,FGHG_List_Long,0)),INDEX(GWP_Other_Abbr,MATCH($AV176,Other_Category_Abbr,0)))*(T176*(S176+U176)+W176*(Y176+X176)+AD176+AE176*(AF176+AG176)),"")</f>
        <v/>
      </c>
      <c r="AL176" s="90" t="str">
        <f t="shared" si="36"/>
        <v/>
      </c>
      <c r="AM176" s="91" t="str">
        <f t="shared" si="37"/>
        <v/>
      </c>
      <c r="AP176" s="92" t="b">
        <f t="shared" si="28"/>
        <v>0</v>
      </c>
      <c r="AQ176" s="92" t="str">
        <f t="shared" si="29"/>
        <v xml:space="preserve"> </v>
      </c>
      <c r="AR176" s="92" t="str">
        <f>IF(LEN(AQ176)=1,"",COUNTIF($AQ$19:AQ176,AQ176)=1)</f>
        <v/>
      </c>
      <c r="AS176" s="73"/>
      <c r="AT176" s="73"/>
      <c r="AU176" s="73"/>
      <c r="AV176" s="235" t="str">
        <f>IF($P176=Lists!$A$13,Lists!$A$29,IF($P176=Lists!$A$14,Lists!$A$30,$P176))</f>
        <v/>
      </c>
      <c r="AW176" s="73"/>
      <c r="AX176" s="73"/>
    </row>
    <row r="177" spans="2:50" x14ac:dyDescent="0.3">
      <c r="B177" s="137">
        <f t="shared" si="38"/>
        <v>159</v>
      </c>
      <c r="C177" s="24"/>
      <c r="D177" s="24"/>
      <c r="E177" s="24"/>
      <c r="F177" s="25"/>
      <c r="G177" s="24"/>
      <c r="H177" s="30"/>
      <c r="I177" s="24"/>
      <c r="J177" s="50" t="str">
        <f t="shared" si="26"/>
        <v/>
      </c>
      <c r="K177" s="30"/>
      <c r="L177" s="236"/>
      <c r="M177" s="30"/>
      <c r="N177" s="30"/>
      <c r="O177" s="46" t="str">
        <f t="shared" si="27"/>
        <v/>
      </c>
      <c r="P177" s="239" t="str">
        <f t="shared" si="30"/>
        <v/>
      </c>
      <c r="Q177" s="52" t="str">
        <f t="shared" si="31"/>
        <v/>
      </c>
      <c r="R177" s="127"/>
      <c r="S177" s="86"/>
      <c r="T177" s="127"/>
      <c r="U177" s="86"/>
      <c r="V177" s="87">
        <f t="shared" si="39"/>
        <v>0</v>
      </c>
      <c r="W177" s="130"/>
      <c r="X177" s="86"/>
      <c r="Y177" s="86"/>
      <c r="Z177" s="131"/>
      <c r="AA177" s="87">
        <f t="shared" si="33"/>
        <v>0</v>
      </c>
      <c r="AB177" s="127"/>
      <c r="AC177" s="86"/>
      <c r="AD177" s="87">
        <f t="shared" si="40"/>
        <v>0</v>
      </c>
      <c r="AE177" s="127"/>
      <c r="AF177" s="86"/>
      <c r="AG177" s="86"/>
      <c r="AH177" s="131"/>
      <c r="AI177" s="88">
        <f t="shared" si="41"/>
        <v>0</v>
      </c>
      <c r="AJ177" s="89" t="str">
        <f>IFERROR(IF(ISNA(MATCH($AV177,Other_Category_Abbr,0)),INDEX(FGHG_List_Long_GWP,MATCH($AV177,FGHG_List_Long,0)),INDEX(GWP_Other_Abbr,MATCH($AV177,Other_Category_Abbr,0)))*SUM(V177,AA177,AD177,AI177),"")</f>
        <v/>
      </c>
      <c r="AK177" s="89" t="str">
        <f>IFERROR(IF(ISNA(MATCH($AV177,Other_Category_Abbr,0)),INDEX(FGHG_List_Long_GWP,MATCH($AV177,FGHG_List_Long,0)),INDEX(GWP_Other_Abbr,MATCH($AV177,Other_Category_Abbr,0)))*(T177*(S177+U177)+W177*(Y177+X177)+AD177+AE177*(AF177+AG177)),"")</f>
        <v/>
      </c>
      <c r="AL177" s="90" t="str">
        <f t="shared" si="36"/>
        <v/>
      </c>
      <c r="AM177" s="91" t="str">
        <f t="shared" si="37"/>
        <v/>
      </c>
      <c r="AP177" s="92" t="b">
        <f t="shared" si="28"/>
        <v>0</v>
      </c>
      <c r="AQ177" s="92" t="str">
        <f t="shared" si="29"/>
        <v xml:space="preserve"> </v>
      </c>
      <c r="AR177" s="92" t="str">
        <f>IF(LEN(AQ177)=1,"",COUNTIF($AQ$19:AQ177,AQ177)=1)</f>
        <v/>
      </c>
      <c r="AS177" s="73"/>
      <c r="AT177" s="73"/>
      <c r="AU177" s="73"/>
      <c r="AV177" s="235" t="str">
        <f>IF($P177=Lists!$A$13,Lists!$A$29,IF($P177=Lists!$A$14,Lists!$A$30,$P177))</f>
        <v/>
      </c>
      <c r="AW177" s="73"/>
      <c r="AX177" s="73"/>
    </row>
    <row r="178" spans="2:50" x14ac:dyDescent="0.3">
      <c r="B178" s="137">
        <f t="shared" si="38"/>
        <v>160</v>
      </c>
      <c r="C178" s="24"/>
      <c r="D178" s="24"/>
      <c r="E178" s="24"/>
      <c r="F178" s="25"/>
      <c r="G178" s="24"/>
      <c r="H178" s="30"/>
      <c r="I178" s="24"/>
      <c r="J178" s="50" t="str">
        <f t="shared" si="26"/>
        <v/>
      </c>
      <c r="K178" s="30"/>
      <c r="L178" s="236"/>
      <c r="M178" s="30"/>
      <c r="N178" s="30"/>
      <c r="O178" s="46" t="str">
        <f t="shared" si="27"/>
        <v/>
      </c>
      <c r="P178" s="239" t="str">
        <f t="shared" si="30"/>
        <v/>
      </c>
      <c r="Q178" s="52" t="str">
        <f t="shared" si="31"/>
        <v/>
      </c>
      <c r="R178" s="127"/>
      <c r="S178" s="86"/>
      <c r="T178" s="127"/>
      <c r="U178" s="86"/>
      <c r="V178" s="87">
        <f t="shared" si="39"/>
        <v>0</v>
      </c>
      <c r="W178" s="130"/>
      <c r="X178" s="86"/>
      <c r="Y178" s="86"/>
      <c r="Z178" s="131"/>
      <c r="AA178" s="87">
        <f t="shared" si="33"/>
        <v>0</v>
      </c>
      <c r="AB178" s="127"/>
      <c r="AC178" s="86"/>
      <c r="AD178" s="87">
        <f t="shared" si="40"/>
        <v>0</v>
      </c>
      <c r="AE178" s="127"/>
      <c r="AF178" s="86"/>
      <c r="AG178" s="86"/>
      <c r="AH178" s="131"/>
      <c r="AI178" s="88">
        <f t="shared" si="41"/>
        <v>0</v>
      </c>
      <c r="AJ178" s="89" t="str">
        <f>IFERROR(IF(ISNA(MATCH($AV178,Other_Category_Abbr,0)),INDEX(FGHG_List_Long_GWP,MATCH($AV178,FGHG_List_Long,0)),INDEX(GWP_Other_Abbr,MATCH($AV178,Other_Category_Abbr,0)))*SUM(V178,AA178,AD178,AI178),"")</f>
        <v/>
      </c>
      <c r="AK178" s="89" t="str">
        <f>IFERROR(IF(ISNA(MATCH($AV178,Other_Category_Abbr,0)),INDEX(FGHG_List_Long_GWP,MATCH($AV178,FGHG_List_Long,0)),INDEX(GWP_Other_Abbr,MATCH($AV178,Other_Category_Abbr,0)))*(T178*(S178+U178)+W178*(Y178+X178)+AD178+AE178*(AF178+AG178)),"")</f>
        <v/>
      </c>
      <c r="AL178" s="90" t="str">
        <f t="shared" si="36"/>
        <v/>
      </c>
      <c r="AM178" s="91" t="str">
        <f t="shared" si="37"/>
        <v/>
      </c>
      <c r="AP178" s="92" t="b">
        <f t="shared" si="28"/>
        <v>0</v>
      </c>
      <c r="AQ178" s="92" t="str">
        <f t="shared" si="29"/>
        <v xml:space="preserve"> </v>
      </c>
      <c r="AR178" s="92" t="str">
        <f>IF(LEN(AQ178)=1,"",COUNTIF($AQ$19:AQ178,AQ178)=1)</f>
        <v/>
      </c>
      <c r="AS178" s="73"/>
      <c r="AT178" s="73"/>
      <c r="AU178" s="73"/>
      <c r="AV178" s="235" t="str">
        <f>IF($P178=Lists!$A$13,Lists!$A$29,IF($P178=Lists!$A$14,Lists!$A$30,$P178))</f>
        <v/>
      </c>
      <c r="AW178" s="73"/>
      <c r="AX178" s="73"/>
    </row>
    <row r="179" spans="2:50" x14ac:dyDescent="0.3">
      <c r="B179" s="137">
        <f t="shared" si="38"/>
        <v>161</v>
      </c>
      <c r="C179" s="24"/>
      <c r="D179" s="24"/>
      <c r="E179" s="24"/>
      <c r="F179" s="25"/>
      <c r="G179" s="24"/>
      <c r="H179" s="30"/>
      <c r="I179" s="24"/>
      <c r="J179" s="50" t="str">
        <f t="shared" si="26"/>
        <v/>
      </c>
      <c r="K179" s="30"/>
      <c r="L179" s="236"/>
      <c r="M179" s="30"/>
      <c r="N179" s="30"/>
      <c r="O179" s="46" t="str">
        <f t="shared" si="27"/>
        <v/>
      </c>
      <c r="P179" s="239" t="str">
        <f t="shared" si="30"/>
        <v/>
      </c>
      <c r="Q179" s="52" t="str">
        <f t="shared" si="31"/>
        <v/>
      </c>
      <c r="R179" s="127"/>
      <c r="S179" s="86"/>
      <c r="T179" s="127"/>
      <c r="U179" s="86"/>
      <c r="V179" s="87">
        <f t="shared" si="39"/>
        <v>0</v>
      </c>
      <c r="W179" s="130"/>
      <c r="X179" s="86"/>
      <c r="Y179" s="86"/>
      <c r="Z179" s="131"/>
      <c r="AA179" s="87">
        <f t="shared" si="33"/>
        <v>0</v>
      </c>
      <c r="AB179" s="127"/>
      <c r="AC179" s="86"/>
      <c r="AD179" s="87">
        <f t="shared" si="40"/>
        <v>0</v>
      </c>
      <c r="AE179" s="127"/>
      <c r="AF179" s="86"/>
      <c r="AG179" s="86"/>
      <c r="AH179" s="131"/>
      <c r="AI179" s="88">
        <f t="shared" si="41"/>
        <v>0</v>
      </c>
      <c r="AJ179" s="89" t="str">
        <f>IFERROR(IF(ISNA(MATCH($AV179,Other_Category_Abbr,0)),INDEX(FGHG_List_Long_GWP,MATCH($AV179,FGHG_List_Long,0)),INDEX(GWP_Other_Abbr,MATCH($AV179,Other_Category_Abbr,0)))*SUM(V179,AA179,AD179,AI179),"")</f>
        <v/>
      </c>
      <c r="AK179" s="89" t="str">
        <f>IFERROR(IF(ISNA(MATCH($AV179,Other_Category_Abbr,0)),INDEX(FGHG_List_Long_GWP,MATCH($AV179,FGHG_List_Long,0)),INDEX(GWP_Other_Abbr,MATCH($AV179,Other_Category_Abbr,0)))*(T179*(S179+U179)+W179*(Y179+X179)+AD179+AE179*(AF179+AG179)),"")</f>
        <v/>
      </c>
      <c r="AL179" s="90" t="str">
        <f t="shared" si="36"/>
        <v/>
      </c>
      <c r="AM179" s="91" t="str">
        <f t="shared" si="37"/>
        <v/>
      </c>
      <c r="AP179" s="92" t="b">
        <f t="shared" si="28"/>
        <v>0</v>
      </c>
      <c r="AQ179" s="92" t="str">
        <f t="shared" si="29"/>
        <v xml:space="preserve"> </v>
      </c>
      <c r="AR179" s="92" t="str">
        <f>IF(LEN(AQ179)=1,"",COUNTIF($AQ$19:AQ179,AQ179)=1)</f>
        <v/>
      </c>
      <c r="AS179" s="73"/>
      <c r="AT179" s="73"/>
      <c r="AU179" s="73"/>
      <c r="AV179" s="235" t="str">
        <f>IF($P179=Lists!$A$13,Lists!$A$29,IF($P179=Lists!$A$14,Lists!$A$30,$P179))</f>
        <v/>
      </c>
      <c r="AW179" s="73"/>
      <c r="AX179" s="73"/>
    </row>
    <row r="180" spans="2:50" x14ac:dyDescent="0.3">
      <c r="B180" s="137">
        <f t="shared" si="38"/>
        <v>162</v>
      </c>
      <c r="C180" s="24"/>
      <c r="D180" s="24"/>
      <c r="E180" s="24"/>
      <c r="F180" s="25"/>
      <c r="G180" s="24"/>
      <c r="H180" s="30"/>
      <c r="I180" s="24"/>
      <c r="J180" s="50" t="str">
        <f t="shared" si="26"/>
        <v/>
      </c>
      <c r="K180" s="30"/>
      <c r="L180" s="236"/>
      <c r="M180" s="30"/>
      <c r="N180" s="30"/>
      <c r="O180" s="46" t="str">
        <f t="shared" si="27"/>
        <v/>
      </c>
      <c r="P180" s="239" t="str">
        <f t="shared" si="30"/>
        <v/>
      </c>
      <c r="Q180" s="52" t="str">
        <f t="shared" si="31"/>
        <v/>
      </c>
      <c r="R180" s="127"/>
      <c r="S180" s="86"/>
      <c r="T180" s="127"/>
      <c r="U180" s="86"/>
      <c r="V180" s="87">
        <f t="shared" si="39"/>
        <v>0</v>
      </c>
      <c r="W180" s="130"/>
      <c r="X180" s="86"/>
      <c r="Y180" s="86"/>
      <c r="Z180" s="131"/>
      <c r="AA180" s="87">
        <f t="shared" si="33"/>
        <v>0</v>
      </c>
      <c r="AB180" s="127"/>
      <c r="AC180" s="86"/>
      <c r="AD180" s="87">
        <f t="shared" si="40"/>
        <v>0</v>
      </c>
      <c r="AE180" s="127"/>
      <c r="AF180" s="86"/>
      <c r="AG180" s="86"/>
      <c r="AH180" s="131"/>
      <c r="AI180" s="88">
        <f t="shared" si="41"/>
        <v>0</v>
      </c>
      <c r="AJ180" s="89" t="str">
        <f>IFERROR(IF(ISNA(MATCH($AV180,Other_Category_Abbr,0)),INDEX(FGHG_List_Long_GWP,MATCH($AV180,FGHG_List_Long,0)),INDEX(GWP_Other_Abbr,MATCH($AV180,Other_Category_Abbr,0)))*SUM(V180,AA180,AD180,AI180),"")</f>
        <v/>
      </c>
      <c r="AK180" s="89" t="str">
        <f>IFERROR(IF(ISNA(MATCH($AV180,Other_Category_Abbr,0)),INDEX(FGHG_List_Long_GWP,MATCH($AV180,FGHG_List_Long,0)),INDEX(GWP_Other_Abbr,MATCH($AV180,Other_Category_Abbr,0)))*(T180*(S180+U180)+W180*(Y180+X180)+AD180+AE180*(AF180+AG180)),"")</f>
        <v/>
      </c>
      <c r="AL180" s="90" t="str">
        <f t="shared" si="36"/>
        <v/>
      </c>
      <c r="AM180" s="91" t="str">
        <f t="shared" si="37"/>
        <v/>
      </c>
      <c r="AP180" s="92" t="b">
        <f t="shared" si="28"/>
        <v>0</v>
      </c>
      <c r="AQ180" s="92" t="str">
        <f t="shared" si="29"/>
        <v xml:space="preserve"> </v>
      </c>
      <c r="AR180" s="92" t="str">
        <f>IF(LEN(AQ180)=1,"",COUNTIF($AQ$19:AQ180,AQ180)=1)</f>
        <v/>
      </c>
      <c r="AS180" s="73"/>
      <c r="AT180" s="73"/>
      <c r="AU180" s="73"/>
      <c r="AV180" s="235" t="str">
        <f>IF($P180=Lists!$A$13,Lists!$A$29,IF($P180=Lists!$A$14,Lists!$A$30,$P180))</f>
        <v/>
      </c>
      <c r="AW180" s="73"/>
      <c r="AX180" s="73"/>
    </row>
    <row r="181" spans="2:50" x14ac:dyDescent="0.3">
      <c r="B181" s="137">
        <f t="shared" si="38"/>
        <v>163</v>
      </c>
      <c r="C181" s="24"/>
      <c r="D181" s="24"/>
      <c r="E181" s="24"/>
      <c r="F181" s="25"/>
      <c r="G181" s="24"/>
      <c r="H181" s="30"/>
      <c r="I181" s="24"/>
      <c r="J181" s="50" t="str">
        <f t="shared" si="26"/>
        <v/>
      </c>
      <c r="K181" s="30"/>
      <c r="L181" s="236"/>
      <c r="M181" s="30"/>
      <c r="N181" s="30"/>
      <c r="O181" s="46" t="str">
        <f t="shared" si="27"/>
        <v/>
      </c>
      <c r="P181" s="239" t="str">
        <f t="shared" si="30"/>
        <v/>
      </c>
      <c r="Q181" s="52" t="str">
        <f t="shared" si="31"/>
        <v/>
      </c>
      <c r="R181" s="127"/>
      <c r="S181" s="86"/>
      <c r="T181" s="127"/>
      <c r="U181" s="86"/>
      <c r="V181" s="87">
        <f t="shared" si="39"/>
        <v>0</v>
      </c>
      <c r="W181" s="130"/>
      <c r="X181" s="86"/>
      <c r="Y181" s="86"/>
      <c r="Z181" s="131"/>
      <c r="AA181" s="87">
        <f t="shared" si="33"/>
        <v>0</v>
      </c>
      <c r="AB181" s="127"/>
      <c r="AC181" s="86"/>
      <c r="AD181" s="87">
        <f t="shared" si="40"/>
        <v>0</v>
      </c>
      <c r="AE181" s="127"/>
      <c r="AF181" s="86"/>
      <c r="AG181" s="86"/>
      <c r="AH181" s="131"/>
      <c r="AI181" s="88">
        <f t="shared" si="41"/>
        <v>0</v>
      </c>
      <c r="AJ181" s="89" t="str">
        <f>IFERROR(IF(ISNA(MATCH($AV181,Other_Category_Abbr,0)),INDEX(FGHG_List_Long_GWP,MATCH($AV181,FGHG_List_Long,0)),INDEX(GWP_Other_Abbr,MATCH($AV181,Other_Category_Abbr,0)))*SUM(V181,AA181,AD181,AI181),"")</f>
        <v/>
      </c>
      <c r="AK181" s="89" t="str">
        <f>IFERROR(IF(ISNA(MATCH($AV181,Other_Category_Abbr,0)),INDEX(FGHG_List_Long_GWP,MATCH($AV181,FGHG_List_Long,0)),INDEX(GWP_Other_Abbr,MATCH($AV181,Other_Category_Abbr,0)))*(T181*(S181+U181)+W181*(Y181+X181)+AD181+AE181*(AF181+AG181)),"")</f>
        <v/>
      </c>
      <c r="AL181" s="90" t="str">
        <f t="shared" si="36"/>
        <v/>
      </c>
      <c r="AM181" s="91" t="str">
        <f t="shared" si="37"/>
        <v/>
      </c>
      <c r="AP181" s="92" t="b">
        <f t="shared" si="28"/>
        <v>0</v>
      </c>
      <c r="AQ181" s="92" t="str">
        <f t="shared" si="29"/>
        <v xml:space="preserve"> </v>
      </c>
      <c r="AR181" s="92" t="str">
        <f>IF(LEN(AQ181)=1,"",COUNTIF($AQ$19:AQ181,AQ181)=1)</f>
        <v/>
      </c>
      <c r="AS181" s="73"/>
      <c r="AT181" s="73"/>
      <c r="AU181" s="73"/>
      <c r="AV181" s="235" t="str">
        <f>IF($P181=Lists!$A$13,Lists!$A$29,IF($P181=Lists!$A$14,Lists!$A$30,$P181))</f>
        <v/>
      </c>
      <c r="AW181" s="73"/>
      <c r="AX181" s="73"/>
    </row>
    <row r="182" spans="2:50" x14ac:dyDescent="0.3">
      <c r="B182" s="137">
        <f t="shared" si="38"/>
        <v>164</v>
      </c>
      <c r="C182" s="24"/>
      <c r="D182" s="24"/>
      <c r="E182" s="24"/>
      <c r="F182" s="25"/>
      <c r="G182" s="24"/>
      <c r="H182" s="30"/>
      <c r="I182" s="24"/>
      <c r="J182" s="50" t="str">
        <f t="shared" si="26"/>
        <v/>
      </c>
      <c r="K182" s="30"/>
      <c r="L182" s="236"/>
      <c r="M182" s="30"/>
      <c r="N182" s="30"/>
      <c r="O182" s="46" t="str">
        <f t="shared" si="27"/>
        <v/>
      </c>
      <c r="P182" s="239" t="str">
        <f t="shared" si="30"/>
        <v/>
      </c>
      <c r="Q182" s="52" t="str">
        <f t="shared" si="31"/>
        <v/>
      </c>
      <c r="R182" s="127"/>
      <c r="S182" s="86"/>
      <c r="T182" s="127"/>
      <c r="U182" s="86"/>
      <c r="V182" s="87">
        <f t="shared" si="39"/>
        <v>0</v>
      </c>
      <c r="W182" s="130"/>
      <c r="X182" s="86"/>
      <c r="Y182" s="86"/>
      <c r="Z182" s="131"/>
      <c r="AA182" s="87">
        <f t="shared" si="33"/>
        <v>0</v>
      </c>
      <c r="AB182" s="127"/>
      <c r="AC182" s="86"/>
      <c r="AD182" s="87">
        <f t="shared" si="40"/>
        <v>0</v>
      </c>
      <c r="AE182" s="127"/>
      <c r="AF182" s="86"/>
      <c r="AG182" s="86"/>
      <c r="AH182" s="131"/>
      <c r="AI182" s="88">
        <f t="shared" si="41"/>
        <v>0</v>
      </c>
      <c r="AJ182" s="89" t="str">
        <f>IFERROR(IF(ISNA(MATCH($AV182,Other_Category_Abbr,0)),INDEX(FGHG_List_Long_GWP,MATCH($AV182,FGHG_List_Long,0)),INDEX(GWP_Other_Abbr,MATCH($AV182,Other_Category_Abbr,0)))*SUM(V182,AA182,AD182,AI182),"")</f>
        <v/>
      </c>
      <c r="AK182" s="89" t="str">
        <f>IFERROR(IF(ISNA(MATCH($AV182,Other_Category_Abbr,0)),INDEX(FGHG_List_Long_GWP,MATCH($AV182,FGHG_List_Long,0)),INDEX(GWP_Other_Abbr,MATCH($AV182,Other_Category_Abbr,0)))*(T182*(S182+U182)+W182*(Y182+X182)+AD182+AE182*(AF182+AG182)),"")</f>
        <v/>
      </c>
      <c r="AL182" s="90" t="str">
        <f t="shared" si="36"/>
        <v/>
      </c>
      <c r="AM182" s="91" t="str">
        <f t="shared" si="37"/>
        <v/>
      </c>
      <c r="AP182" s="92" t="b">
        <f t="shared" si="28"/>
        <v>0</v>
      </c>
      <c r="AQ182" s="92" t="str">
        <f t="shared" si="29"/>
        <v xml:space="preserve"> </v>
      </c>
      <c r="AR182" s="92" t="str">
        <f>IF(LEN(AQ182)=1,"",COUNTIF($AQ$19:AQ182,AQ182)=1)</f>
        <v/>
      </c>
      <c r="AS182" s="73"/>
      <c r="AT182" s="73"/>
      <c r="AU182" s="73"/>
      <c r="AV182" s="235" t="str">
        <f>IF($P182=Lists!$A$13,Lists!$A$29,IF($P182=Lists!$A$14,Lists!$A$30,$P182))</f>
        <v/>
      </c>
      <c r="AW182" s="73"/>
      <c r="AX182" s="73"/>
    </row>
    <row r="183" spans="2:50" x14ac:dyDescent="0.3">
      <c r="B183" s="137">
        <f t="shared" si="38"/>
        <v>165</v>
      </c>
      <c r="C183" s="24"/>
      <c r="D183" s="24"/>
      <c r="E183" s="24"/>
      <c r="F183" s="25"/>
      <c r="G183" s="24"/>
      <c r="H183" s="30"/>
      <c r="I183" s="24"/>
      <c r="J183" s="50" t="str">
        <f t="shared" si="26"/>
        <v/>
      </c>
      <c r="K183" s="30"/>
      <c r="L183" s="236"/>
      <c r="M183" s="30"/>
      <c r="N183" s="30"/>
      <c r="O183" s="46" t="str">
        <f t="shared" si="27"/>
        <v/>
      </c>
      <c r="P183" s="239" t="str">
        <f t="shared" si="30"/>
        <v/>
      </c>
      <c r="Q183" s="52" t="str">
        <f t="shared" si="31"/>
        <v/>
      </c>
      <c r="R183" s="127"/>
      <c r="S183" s="86"/>
      <c r="T183" s="127"/>
      <c r="U183" s="86"/>
      <c r="V183" s="87">
        <f t="shared" si="39"/>
        <v>0</v>
      </c>
      <c r="W183" s="130"/>
      <c r="X183" s="86"/>
      <c r="Y183" s="86"/>
      <c r="Z183" s="131"/>
      <c r="AA183" s="87">
        <f t="shared" si="33"/>
        <v>0</v>
      </c>
      <c r="AB183" s="127"/>
      <c r="AC183" s="86"/>
      <c r="AD183" s="87">
        <f t="shared" si="40"/>
        <v>0</v>
      </c>
      <c r="AE183" s="127"/>
      <c r="AF183" s="86"/>
      <c r="AG183" s="86"/>
      <c r="AH183" s="131"/>
      <c r="AI183" s="88">
        <f t="shared" si="41"/>
        <v>0</v>
      </c>
      <c r="AJ183" s="89" t="str">
        <f>IFERROR(IF(ISNA(MATCH($AV183,Other_Category_Abbr,0)),INDEX(FGHG_List_Long_GWP,MATCH($AV183,FGHG_List_Long,0)),INDEX(GWP_Other_Abbr,MATCH($AV183,Other_Category_Abbr,0)))*SUM(V183,AA183,AD183,AI183),"")</f>
        <v/>
      </c>
      <c r="AK183" s="89" t="str">
        <f>IFERROR(IF(ISNA(MATCH($AV183,Other_Category_Abbr,0)),INDEX(FGHG_List_Long_GWP,MATCH($AV183,FGHG_List_Long,0)),INDEX(GWP_Other_Abbr,MATCH($AV183,Other_Category_Abbr,0)))*(T183*(S183+U183)+W183*(Y183+X183)+AD183+AE183*(AF183+AG183)),"")</f>
        <v/>
      </c>
      <c r="AL183" s="90" t="str">
        <f t="shared" si="36"/>
        <v/>
      </c>
      <c r="AM183" s="91" t="str">
        <f t="shared" si="37"/>
        <v/>
      </c>
      <c r="AP183" s="92" t="b">
        <f t="shared" si="28"/>
        <v>0</v>
      </c>
      <c r="AQ183" s="92" t="str">
        <f t="shared" si="29"/>
        <v xml:space="preserve"> </v>
      </c>
      <c r="AR183" s="92" t="str">
        <f>IF(LEN(AQ183)=1,"",COUNTIF($AQ$19:AQ183,AQ183)=1)</f>
        <v/>
      </c>
      <c r="AS183" s="73"/>
      <c r="AT183" s="73"/>
      <c r="AU183" s="73"/>
      <c r="AV183" s="235" t="str">
        <f>IF($P183=Lists!$A$13,Lists!$A$29,IF($P183=Lists!$A$14,Lists!$A$30,$P183))</f>
        <v/>
      </c>
      <c r="AW183" s="73"/>
      <c r="AX183" s="73"/>
    </row>
    <row r="184" spans="2:50" x14ac:dyDescent="0.3">
      <c r="B184" s="137">
        <f t="shared" si="38"/>
        <v>166</v>
      </c>
      <c r="C184" s="24"/>
      <c r="D184" s="24"/>
      <c r="E184" s="24"/>
      <c r="F184" s="25"/>
      <c r="G184" s="24"/>
      <c r="H184" s="30"/>
      <c r="I184" s="24"/>
      <c r="J184" s="50" t="str">
        <f t="shared" si="26"/>
        <v/>
      </c>
      <c r="K184" s="30"/>
      <c r="L184" s="236"/>
      <c r="M184" s="30"/>
      <c r="N184" s="30"/>
      <c r="O184" s="46" t="str">
        <f t="shared" si="27"/>
        <v/>
      </c>
      <c r="P184" s="239" t="str">
        <f t="shared" si="30"/>
        <v/>
      </c>
      <c r="Q184" s="52" t="str">
        <f t="shared" si="31"/>
        <v/>
      </c>
      <c r="R184" s="127"/>
      <c r="S184" s="86"/>
      <c r="T184" s="127"/>
      <c r="U184" s="86"/>
      <c r="V184" s="87">
        <f t="shared" si="39"/>
        <v>0</v>
      </c>
      <c r="W184" s="130"/>
      <c r="X184" s="86"/>
      <c r="Y184" s="86"/>
      <c r="Z184" s="131"/>
      <c r="AA184" s="87">
        <f t="shared" si="33"/>
        <v>0</v>
      </c>
      <c r="AB184" s="127"/>
      <c r="AC184" s="86"/>
      <c r="AD184" s="87">
        <f t="shared" si="40"/>
        <v>0</v>
      </c>
      <c r="AE184" s="127"/>
      <c r="AF184" s="86"/>
      <c r="AG184" s="86"/>
      <c r="AH184" s="131"/>
      <c r="AI184" s="88">
        <f t="shared" si="41"/>
        <v>0</v>
      </c>
      <c r="AJ184" s="89" t="str">
        <f>IFERROR(IF(ISNA(MATCH($AV184,Other_Category_Abbr,0)),INDEX(FGHG_List_Long_GWP,MATCH($AV184,FGHG_List_Long,0)),INDEX(GWP_Other_Abbr,MATCH($AV184,Other_Category_Abbr,0)))*SUM(V184,AA184,AD184,AI184),"")</f>
        <v/>
      </c>
      <c r="AK184" s="89" t="str">
        <f>IFERROR(IF(ISNA(MATCH($AV184,Other_Category_Abbr,0)),INDEX(FGHG_List_Long_GWP,MATCH($AV184,FGHG_List_Long,0)),INDEX(GWP_Other_Abbr,MATCH($AV184,Other_Category_Abbr,0)))*(T184*(S184+U184)+W184*(Y184+X184)+AD184+AE184*(AF184+AG184)),"")</f>
        <v/>
      </c>
      <c r="AL184" s="90" t="str">
        <f t="shared" si="36"/>
        <v/>
      </c>
      <c r="AM184" s="91" t="str">
        <f t="shared" si="37"/>
        <v/>
      </c>
      <c r="AP184" s="92" t="b">
        <f t="shared" si="28"/>
        <v>0</v>
      </c>
      <c r="AQ184" s="92" t="str">
        <f t="shared" si="29"/>
        <v xml:space="preserve"> </v>
      </c>
      <c r="AR184" s="92" t="str">
        <f>IF(LEN(AQ184)=1,"",COUNTIF($AQ$19:AQ184,AQ184)=1)</f>
        <v/>
      </c>
      <c r="AS184" s="73"/>
      <c r="AT184" s="73"/>
      <c r="AU184" s="73"/>
      <c r="AV184" s="235" t="str">
        <f>IF($P184=Lists!$A$13,Lists!$A$29,IF($P184=Lists!$A$14,Lists!$A$30,$P184))</f>
        <v/>
      </c>
      <c r="AW184" s="73"/>
      <c r="AX184" s="73"/>
    </row>
    <row r="185" spans="2:50" x14ac:dyDescent="0.3">
      <c r="B185" s="137">
        <f t="shared" si="38"/>
        <v>167</v>
      </c>
      <c r="C185" s="24"/>
      <c r="D185" s="24"/>
      <c r="E185" s="24"/>
      <c r="F185" s="25"/>
      <c r="G185" s="24"/>
      <c r="H185" s="30"/>
      <c r="I185" s="24"/>
      <c r="J185" s="50" t="str">
        <f t="shared" si="26"/>
        <v/>
      </c>
      <c r="K185" s="30"/>
      <c r="L185" s="236"/>
      <c r="M185" s="30"/>
      <c r="N185" s="30"/>
      <c r="O185" s="46" t="str">
        <f t="shared" si="27"/>
        <v/>
      </c>
      <c r="P185" s="239" t="str">
        <f t="shared" si="30"/>
        <v/>
      </c>
      <c r="Q185" s="52" t="str">
        <f t="shared" si="31"/>
        <v/>
      </c>
      <c r="R185" s="127"/>
      <c r="S185" s="86"/>
      <c r="T185" s="127"/>
      <c r="U185" s="86"/>
      <c r="V185" s="87">
        <f t="shared" si="39"/>
        <v>0</v>
      </c>
      <c r="W185" s="130"/>
      <c r="X185" s="86"/>
      <c r="Y185" s="86"/>
      <c r="Z185" s="131"/>
      <c r="AA185" s="87">
        <f t="shared" si="33"/>
        <v>0</v>
      </c>
      <c r="AB185" s="127"/>
      <c r="AC185" s="86"/>
      <c r="AD185" s="87">
        <f t="shared" si="40"/>
        <v>0</v>
      </c>
      <c r="AE185" s="127"/>
      <c r="AF185" s="86"/>
      <c r="AG185" s="86"/>
      <c r="AH185" s="131"/>
      <c r="AI185" s="88">
        <f t="shared" si="41"/>
        <v>0</v>
      </c>
      <c r="AJ185" s="89" t="str">
        <f>IFERROR(IF(ISNA(MATCH($AV185,Other_Category_Abbr,0)),INDEX(FGHG_List_Long_GWP,MATCH($AV185,FGHG_List_Long,0)),INDEX(GWP_Other_Abbr,MATCH($AV185,Other_Category_Abbr,0)))*SUM(V185,AA185,AD185,AI185),"")</f>
        <v/>
      </c>
      <c r="AK185" s="89" t="str">
        <f>IFERROR(IF(ISNA(MATCH($AV185,Other_Category_Abbr,0)),INDEX(FGHG_List_Long_GWP,MATCH($AV185,FGHG_List_Long,0)),INDEX(GWP_Other_Abbr,MATCH($AV185,Other_Category_Abbr,0)))*(T185*(S185+U185)+W185*(Y185+X185)+AD185+AE185*(AF185+AG185)),"")</f>
        <v/>
      </c>
      <c r="AL185" s="90" t="str">
        <f t="shared" si="36"/>
        <v/>
      </c>
      <c r="AM185" s="91" t="str">
        <f t="shared" si="37"/>
        <v/>
      </c>
      <c r="AP185" s="92" t="b">
        <f t="shared" si="28"/>
        <v>0</v>
      </c>
      <c r="AQ185" s="92" t="str">
        <f t="shared" si="29"/>
        <v xml:space="preserve"> </v>
      </c>
      <c r="AR185" s="92" t="str">
        <f>IF(LEN(AQ185)=1,"",COUNTIF($AQ$19:AQ185,AQ185)=1)</f>
        <v/>
      </c>
      <c r="AS185" s="73"/>
      <c r="AT185" s="73"/>
      <c r="AU185" s="73"/>
      <c r="AV185" s="235" t="str">
        <f>IF($P185=Lists!$A$13,Lists!$A$29,IF($P185=Lists!$A$14,Lists!$A$30,$P185))</f>
        <v/>
      </c>
      <c r="AW185" s="73"/>
      <c r="AX185" s="73"/>
    </row>
    <row r="186" spans="2:50" x14ac:dyDescent="0.3">
      <c r="B186" s="137">
        <f t="shared" si="38"/>
        <v>168</v>
      </c>
      <c r="C186" s="24"/>
      <c r="D186" s="24"/>
      <c r="E186" s="24"/>
      <c r="F186" s="25"/>
      <c r="G186" s="24"/>
      <c r="H186" s="30"/>
      <c r="I186" s="24"/>
      <c r="J186" s="50" t="str">
        <f t="shared" si="26"/>
        <v/>
      </c>
      <c r="K186" s="30"/>
      <c r="L186" s="236"/>
      <c r="M186" s="30"/>
      <c r="N186" s="30"/>
      <c r="O186" s="46" t="str">
        <f t="shared" si="27"/>
        <v/>
      </c>
      <c r="P186" s="239" t="str">
        <f t="shared" si="30"/>
        <v/>
      </c>
      <c r="Q186" s="52" t="str">
        <f t="shared" si="31"/>
        <v/>
      </c>
      <c r="R186" s="127"/>
      <c r="S186" s="86"/>
      <c r="T186" s="127"/>
      <c r="U186" s="86"/>
      <c r="V186" s="87">
        <f t="shared" si="39"/>
        <v>0</v>
      </c>
      <c r="W186" s="130"/>
      <c r="X186" s="86"/>
      <c r="Y186" s="86"/>
      <c r="Z186" s="131"/>
      <c r="AA186" s="87">
        <f t="shared" si="33"/>
        <v>0</v>
      </c>
      <c r="AB186" s="127"/>
      <c r="AC186" s="86"/>
      <c r="AD186" s="87">
        <f t="shared" si="40"/>
        <v>0</v>
      </c>
      <c r="AE186" s="127"/>
      <c r="AF186" s="86"/>
      <c r="AG186" s="86"/>
      <c r="AH186" s="131"/>
      <c r="AI186" s="88">
        <f t="shared" si="41"/>
        <v>0</v>
      </c>
      <c r="AJ186" s="89" t="str">
        <f>IFERROR(IF(ISNA(MATCH($AV186,Other_Category_Abbr,0)),INDEX(FGHG_List_Long_GWP,MATCH($AV186,FGHG_List_Long,0)),INDEX(GWP_Other_Abbr,MATCH($AV186,Other_Category_Abbr,0)))*SUM(V186,AA186,AD186,AI186),"")</f>
        <v/>
      </c>
      <c r="AK186" s="89" t="str">
        <f>IFERROR(IF(ISNA(MATCH($AV186,Other_Category_Abbr,0)),INDEX(FGHG_List_Long_GWP,MATCH($AV186,FGHG_List_Long,0)),INDEX(GWP_Other_Abbr,MATCH($AV186,Other_Category_Abbr,0)))*(T186*(S186+U186)+W186*(Y186+X186)+AD186+AE186*(AF186+AG186)),"")</f>
        <v/>
      </c>
      <c r="AL186" s="90" t="str">
        <f t="shared" si="36"/>
        <v/>
      </c>
      <c r="AM186" s="91" t="str">
        <f t="shared" si="37"/>
        <v/>
      </c>
      <c r="AP186" s="92" t="b">
        <f t="shared" si="28"/>
        <v>0</v>
      </c>
      <c r="AQ186" s="92" t="str">
        <f t="shared" si="29"/>
        <v xml:space="preserve"> </v>
      </c>
      <c r="AR186" s="92" t="str">
        <f>IF(LEN(AQ186)=1,"",COUNTIF($AQ$19:AQ186,AQ186)=1)</f>
        <v/>
      </c>
      <c r="AS186" s="73"/>
      <c r="AT186" s="73"/>
      <c r="AU186" s="73"/>
      <c r="AV186" s="235" t="str">
        <f>IF($P186=Lists!$A$13,Lists!$A$29,IF($P186=Lists!$A$14,Lists!$A$30,$P186))</f>
        <v/>
      </c>
      <c r="AW186" s="73"/>
      <c r="AX186" s="73"/>
    </row>
    <row r="187" spans="2:50" x14ac:dyDescent="0.3">
      <c r="B187" s="137">
        <f t="shared" si="38"/>
        <v>169</v>
      </c>
      <c r="C187" s="24"/>
      <c r="D187" s="24"/>
      <c r="E187" s="24"/>
      <c r="F187" s="25"/>
      <c r="G187" s="24"/>
      <c r="H187" s="30"/>
      <c r="I187" s="24"/>
      <c r="J187" s="50" t="str">
        <f t="shared" si="26"/>
        <v/>
      </c>
      <c r="K187" s="30"/>
      <c r="L187" s="236"/>
      <c r="M187" s="30"/>
      <c r="N187" s="30"/>
      <c r="O187" s="46" t="str">
        <f t="shared" si="27"/>
        <v/>
      </c>
      <c r="P187" s="239" t="str">
        <f t="shared" si="30"/>
        <v/>
      </c>
      <c r="Q187" s="52" t="str">
        <f t="shared" si="31"/>
        <v/>
      </c>
      <c r="R187" s="127"/>
      <c r="S187" s="86"/>
      <c r="T187" s="127"/>
      <c r="U187" s="86"/>
      <c r="V187" s="87">
        <f t="shared" si="39"/>
        <v>0</v>
      </c>
      <c r="W187" s="130"/>
      <c r="X187" s="86"/>
      <c r="Y187" s="86"/>
      <c r="Z187" s="131"/>
      <c r="AA187" s="87">
        <f t="shared" si="33"/>
        <v>0</v>
      </c>
      <c r="AB187" s="127"/>
      <c r="AC187" s="86"/>
      <c r="AD187" s="87">
        <f t="shared" si="40"/>
        <v>0</v>
      </c>
      <c r="AE187" s="127"/>
      <c r="AF187" s="86"/>
      <c r="AG187" s="86"/>
      <c r="AH187" s="131"/>
      <c r="AI187" s="88">
        <f t="shared" si="41"/>
        <v>0</v>
      </c>
      <c r="AJ187" s="89" t="str">
        <f>IFERROR(IF(ISNA(MATCH($AV187,Other_Category_Abbr,0)),INDEX(FGHG_List_Long_GWP,MATCH($AV187,FGHG_List_Long,0)),INDEX(GWP_Other_Abbr,MATCH($AV187,Other_Category_Abbr,0)))*SUM(V187,AA187,AD187,AI187),"")</f>
        <v/>
      </c>
      <c r="AK187" s="89" t="str">
        <f>IFERROR(IF(ISNA(MATCH($AV187,Other_Category_Abbr,0)),INDEX(FGHG_List_Long_GWP,MATCH($AV187,FGHG_List_Long,0)),INDEX(GWP_Other_Abbr,MATCH($AV187,Other_Category_Abbr,0)))*(T187*(S187+U187)+W187*(Y187+X187)+AD187+AE187*(AF187+AG187)),"")</f>
        <v/>
      </c>
      <c r="AL187" s="90" t="str">
        <f t="shared" si="36"/>
        <v/>
      </c>
      <c r="AM187" s="91" t="str">
        <f t="shared" si="37"/>
        <v/>
      </c>
      <c r="AP187" s="92" t="b">
        <f t="shared" si="28"/>
        <v>0</v>
      </c>
      <c r="AQ187" s="92" t="str">
        <f t="shared" si="29"/>
        <v xml:space="preserve"> </v>
      </c>
      <c r="AR187" s="92" t="str">
        <f>IF(LEN(AQ187)=1,"",COUNTIF($AQ$19:AQ187,AQ187)=1)</f>
        <v/>
      </c>
      <c r="AS187" s="73"/>
      <c r="AT187" s="73"/>
      <c r="AU187" s="73"/>
      <c r="AV187" s="235" t="str">
        <f>IF($P187=Lists!$A$13,Lists!$A$29,IF($P187=Lists!$A$14,Lists!$A$30,$P187))</f>
        <v/>
      </c>
      <c r="AW187" s="73"/>
      <c r="AX187" s="73"/>
    </row>
    <row r="188" spans="2:50" x14ac:dyDescent="0.3">
      <c r="B188" s="137">
        <f t="shared" si="38"/>
        <v>170</v>
      </c>
      <c r="C188" s="24"/>
      <c r="D188" s="24"/>
      <c r="E188" s="24"/>
      <c r="F188" s="25"/>
      <c r="G188" s="24"/>
      <c r="H188" s="30"/>
      <c r="I188" s="24"/>
      <c r="J188" s="50" t="str">
        <f t="shared" si="26"/>
        <v/>
      </c>
      <c r="K188" s="30"/>
      <c r="L188" s="236"/>
      <c r="M188" s="30"/>
      <c r="N188" s="30"/>
      <c r="O188" s="46" t="str">
        <f t="shared" si="27"/>
        <v/>
      </c>
      <c r="P188" s="239" t="str">
        <f t="shared" si="30"/>
        <v/>
      </c>
      <c r="Q188" s="52" t="str">
        <f t="shared" si="31"/>
        <v/>
      </c>
      <c r="R188" s="127"/>
      <c r="S188" s="86"/>
      <c r="T188" s="127"/>
      <c r="U188" s="86"/>
      <c r="V188" s="87">
        <f t="shared" si="39"/>
        <v>0</v>
      </c>
      <c r="W188" s="130"/>
      <c r="X188" s="86"/>
      <c r="Y188" s="86"/>
      <c r="Z188" s="131"/>
      <c r="AA188" s="87">
        <f t="shared" si="33"/>
        <v>0</v>
      </c>
      <c r="AB188" s="127"/>
      <c r="AC188" s="86"/>
      <c r="AD188" s="87">
        <f t="shared" si="40"/>
        <v>0</v>
      </c>
      <c r="AE188" s="127"/>
      <c r="AF188" s="86"/>
      <c r="AG188" s="86"/>
      <c r="AH188" s="131"/>
      <c r="AI188" s="88">
        <f t="shared" si="41"/>
        <v>0</v>
      </c>
      <c r="AJ188" s="89" t="str">
        <f>IFERROR(IF(ISNA(MATCH($AV188,Other_Category_Abbr,0)),INDEX(FGHG_List_Long_GWP,MATCH($AV188,FGHG_List_Long,0)),INDEX(GWP_Other_Abbr,MATCH($AV188,Other_Category_Abbr,0)))*SUM(V188,AA188,AD188,AI188),"")</f>
        <v/>
      </c>
      <c r="AK188" s="89" t="str">
        <f>IFERROR(IF(ISNA(MATCH($AV188,Other_Category_Abbr,0)),INDEX(FGHG_List_Long_GWP,MATCH($AV188,FGHG_List_Long,0)),INDEX(GWP_Other_Abbr,MATCH($AV188,Other_Category_Abbr,0)))*(T188*(S188+U188)+W188*(Y188+X188)+AD188+AE188*(AF188+AG188)),"")</f>
        <v/>
      </c>
      <c r="AL188" s="90" t="str">
        <f t="shared" si="36"/>
        <v/>
      </c>
      <c r="AM188" s="91" t="str">
        <f t="shared" si="37"/>
        <v/>
      </c>
      <c r="AP188" s="92" t="b">
        <f t="shared" si="28"/>
        <v>0</v>
      </c>
      <c r="AQ188" s="92" t="str">
        <f t="shared" si="29"/>
        <v xml:space="preserve"> </v>
      </c>
      <c r="AR188" s="92" t="str">
        <f>IF(LEN(AQ188)=1,"",COUNTIF($AQ$19:AQ188,AQ188)=1)</f>
        <v/>
      </c>
      <c r="AS188" s="73"/>
      <c r="AT188" s="73"/>
      <c r="AU188" s="73"/>
      <c r="AV188" s="235" t="str">
        <f>IF($P188=Lists!$A$13,Lists!$A$29,IF($P188=Lists!$A$14,Lists!$A$30,$P188))</f>
        <v/>
      </c>
      <c r="AW188" s="73"/>
      <c r="AX188" s="73"/>
    </row>
    <row r="189" spans="2:50" x14ac:dyDescent="0.3">
      <c r="B189" s="137">
        <f t="shared" si="38"/>
        <v>171</v>
      </c>
      <c r="C189" s="24"/>
      <c r="D189" s="24"/>
      <c r="E189" s="24"/>
      <c r="F189" s="25"/>
      <c r="G189" s="24"/>
      <c r="H189" s="30"/>
      <c r="I189" s="24"/>
      <c r="J189" s="50" t="str">
        <f t="shared" si="26"/>
        <v/>
      </c>
      <c r="K189" s="30"/>
      <c r="L189" s="236"/>
      <c r="M189" s="30"/>
      <c r="N189" s="30"/>
      <c r="O189" s="46" t="str">
        <f t="shared" si="27"/>
        <v/>
      </c>
      <c r="P189" s="239" t="str">
        <f t="shared" si="30"/>
        <v/>
      </c>
      <c r="Q189" s="52" t="str">
        <f t="shared" si="31"/>
        <v/>
      </c>
      <c r="R189" s="127"/>
      <c r="S189" s="86"/>
      <c r="T189" s="127"/>
      <c r="U189" s="86"/>
      <c r="V189" s="87">
        <f t="shared" si="39"/>
        <v>0</v>
      </c>
      <c r="W189" s="130"/>
      <c r="X189" s="86"/>
      <c r="Y189" s="86"/>
      <c r="Z189" s="131"/>
      <c r="AA189" s="87">
        <f t="shared" si="33"/>
        <v>0</v>
      </c>
      <c r="AB189" s="127"/>
      <c r="AC189" s="86"/>
      <c r="AD189" s="87">
        <f t="shared" si="40"/>
        <v>0</v>
      </c>
      <c r="AE189" s="127"/>
      <c r="AF189" s="86"/>
      <c r="AG189" s="86"/>
      <c r="AH189" s="131"/>
      <c r="AI189" s="88">
        <f t="shared" si="41"/>
        <v>0</v>
      </c>
      <c r="AJ189" s="89" t="str">
        <f>IFERROR(IF(ISNA(MATCH($AV189,Other_Category_Abbr,0)),INDEX(FGHG_List_Long_GWP,MATCH($AV189,FGHG_List_Long,0)),INDEX(GWP_Other_Abbr,MATCH($AV189,Other_Category_Abbr,0)))*SUM(V189,AA189,AD189,AI189),"")</f>
        <v/>
      </c>
      <c r="AK189" s="89" t="str">
        <f>IFERROR(IF(ISNA(MATCH($AV189,Other_Category_Abbr,0)),INDEX(FGHG_List_Long_GWP,MATCH($AV189,FGHG_List_Long,0)),INDEX(GWP_Other_Abbr,MATCH($AV189,Other_Category_Abbr,0)))*(T189*(S189+U189)+W189*(Y189+X189)+AD189+AE189*(AF189+AG189)),"")</f>
        <v/>
      </c>
      <c r="AL189" s="90" t="str">
        <f t="shared" si="36"/>
        <v/>
      </c>
      <c r="AM189" s="91" t="str">
        <f t="shared" si="37"/>
        <v/>
      </c>
      <c r="AP189" s="92" t="b">
        <f t="shared" si="28"/>
        <v>0</v>
      </c>
      <c r="AQ189" s="92" t="str">
        <f t="shared" si="29"/>
        <v xml:space="preserve"> </v>
      </c>
      <c r="AR189" s="92" t="str">
        <f>IF(LEN(AQ189)=1,"",COUNTIF($AQ$19:AQ189,AQ189)=1)</f>
        <v/>
      </c>
      <c r="AS189" s="73"/>
      <c r="AT189" s="73"/>
      <c r="AU189" s="73"/>
      <c r="AV189" s="235" t="str">
        <f>IF($P189=Lists!$A$13,Lists!$A$29,IF($P189=Lists!$A$14,Lists!$A$30,$P189))</f>
        <v/>
      </c>
      <c r="AW189" s="73"/>
      <c r="AX189" s="73"/>
    </row>
    <row r="190" spans="2:50" x14ac:dyDescent="0.3">
      <c r="B190" s="137">
        <f t="shared" si="38"/>
        <v>172</v>
      </c>
      <c r="C190" s="24"/>
      <c r="D190" s="24"/>
      <c r="E190" s="24"/>
      <c r="F190" s="25"/>
      <c r="G190" s="24"/>
      <c r="H190" s="30"/>
      <c r="I190" s="24"/>
      <c r="J190" s="50" t="str">
        <f t="shared" si="26"/>
        <v/>
      </c>
      <c r="K190" s="30"/>
      <c r="L190" s="236"/>
      <c r="M190" s="30"/>
      <c r="N190" s="30"/>
      <c r="O190" s="46" t="str">
        <f t="shared" si="27"/>
        <v/>
      </c>
      <c r="P190" s="239" t="str">
        <f t="shared" si="30"/>
        <v/>
      </c>
      <c r="Q190" s="52" t="str">
        <f t="shared" si="31"/>
        <v/>
      </c>
      <c r="R190" s="127"/>
      <c r="S190" s="86"/>
      <c r="T190" s="127"/>
      <c r="U190" s="86"/>
      <c r="V190" s="87">
        <f t="shared" si="39"/>
        <v>0</v>
      </c>
      <c r="W190" s="130"/>
      <c r="X190" s="86"/>
      <c r="Y190" s="86"/>
      <c r="Z190" s="131"/>
      <c r="AA190" s="87">
        <f t="shared" si="33"/>
        <v>0</v>
      </c>
      <c r="AB190" s="127"/>
      <c r="AC190" s="86"/>
      <c r="AD190" s="87">
        <f t="shared" si="40"/>
        <v>0</v>
      </c>
      <c r="AE190" s="127"/>
      <c r="AF190" s="86"/>
      <c r="AG190" s="86"/>
      <c r="AH190" s="131"/>
      <c r="AI190" s="88">
        <f t="shared" si="41"/>
        <v>0</v>
      </c>
      <c r="AJ190" s="89" t="str">
        <f>IFERROR(IF(ISNA(MATCH($AV190,Other_Category_Abbr,0)),INDEX(FGHG_List_Long_GWP,MATCH($AV190,FGHG_List_Long,0)),INDEX(GWP_Other_Abbr,MATCH($AV190,Other_Category_Abbr,0)))*SUM(V190,AA190,AD190,AI190),"")</f>
        <v/>
      </c>
      <c r="AK190" s="89" t="str">
        <f>IFERROR(IF(ISNA(MATCH($AV190,Other_Category_Abbr,0)),INDEX(FGHG_List_Long_GWP,MATCH($AV190,FGHG_List_Long,0)),INDEX(GWP_Other_Abbr,MATCH($AV190,Other_Category_Abbr,0)))*(T190*(S190+U190)+W190*(Y190+X190)+AD190+AE190*(AF190+AG190)),"")</f>
        <v/>
      </c>
      <c r="AL190" s="90" t="str">
        <f t="shared" si="36"/>
        <v/>
      </c>
      <c r="AM190" s="91" t="str">
        <f t="shared" si="37"/>
        <v/>
      </c>
      <c r="AP190" s="92" t="b">
        <f t="shared" si="28"/>
        <v>0</v>
      </c>
      <c r="AQ190" s="92" t="str">
        <f t="shared" si="29"/>
        <v xml:space="preserve"> </v>
      </c>
      <c r="AR190" s="92" t="str">
        <f>IF(LEN(AQ190)=1,"",COUNTIF($AQ$19:AQ190,AQ190)=1)</f>
        <v/>
      </c>
      <c r="AS190" s="73"/>
      <c r="AT190" s="73"/>
      <c r="AU190" s="73"/>
      <c r="AV190" s="235" t="str">
        <f>IF($P190=Lists!$A$13,Lists!$A$29,IF($P190=Lists!$A$14,Lists!$A$30,$P190))</f>
        <v/>
      </c>
      <c r="AW190" s="73"/>
      <c r="AX190" s="73"/>
    </row>
    <row r="191" spans="2:50" x14ac:dyDescent="0.3">
      <c r="B191" s="137">
        <f t="shared" si="38"/>
        <v>173</v>
      </c>
      <c r="C191" s="24"/>
      <c r="D191" s="24"/>
      <c r="E191" s="24"/>
      <c r="F191" s="25"/>
      <c r="G191" s="24"/>
      <c r="H191" s="30"/>
      <c r="I191" s="24"/>
      <c r="J191" s="50" t="str">
        <f t="shared" si="26"/>
        <v/>
      </c>
      <c r="K191" s="30"/>
      <c r="L191" s="236"/>
      <c r="M191" s="30"/>
      <c r="N191" s="30"/>
      <c r="O191" s="46" t="str">
        <f t="shared" si="27"/>
        <v/>
      </c>
      <c r="P191" s="239" t="str">
        <f t="shared" si="30"/>
        <v/>
      </c>
      <c r="Q191" s="52" t="str">
        <f t="shared" si="31"/>
        <v/>
      </c>
      <c r="R191" s="127"/>
      <c r="S191" s="86"/>
      <c r="T191" s="127"/>
      <c r="U191" s="86"/>
      <c r="V191" s="87">
        <f t="shared" si="39"/>
        <v>0</v>
      </c>
      <c r="W191" s="130"/>
      <c r="X191" s="86"/>
      <c r="Y191" s="86"/>
      <c r="Z191" s="131"/>
      <c r="AA191" s="87">
        <f t="shared" si="33"/>
        <v>0</v>
      </c>
      <c r="AB191" s="127"/>
      <c r="AC191" s="86"/>
      <c r="AD191" s="87">
        <f t="shared" si="40"/>
        <v>0</v>
      </c>
      <c r="AE191" s="127"/>
      <c r="AF191" s="86"/>
      <c r="AG191" s="86"/>
      <c r="AH191" s="131"/>
      <c r="AI191" s="88">
        <f t="shared" si="41"/>
        <v>0</v>
      </c>
      <c r="AJ191" s="89" t="str">
        <f>IFERROR(IF(ISNA(MATCH($AV191,Other_Category_Abbr,0)),INDEX(FGHG_List_Long_GWP,MATCH($AV191,FGHG_List_Long,0)),INDEX(GWP_Other_Abbr,MATCH($AV191,Other_Category_Abbr,0)))*SUM(V191,AA191,AD191,AI191),"")</f>
        <v/>
      </c>
      <c r="AK191" s="89" t="str">
        <f>IFERROR(IF(ISNA(MATCH($AV191,Other_Category_Abbr,0)),INDEX(FGHG_List_Long_GWP,MATCH($AV191,FGHG_List_Long,0)),INDEX(GWP_Other_Abbr,MATCH($AV191,Other_Category_Abbr,0)))*(T191*(S191+U191)+W191*(Y191+X191)+AD191+AE191*(AF191+AG191)),"")</f>
        <v/>
      </c>
      <c r="AL191" s="90" t="str">
        <f t="shared" si="36"/>
        <v/>
      </c>
      <c r="AM191" s="91" t="str">
        <f t="shared" si="37"/>
        <v/>
      </c>
      <c r="AP191" s="92" t="b">
        <f t="shared" si="28"/>
        <v>0</v>
      </c>
      <c r="AQ191" s="92" t="str">
        <f t="shared" si="29"/>
        <v xml:space="preserve"> </v>
      </c>
      <c r="AR191" s="92" t="str">
        <f>IF(LEN(AQ191)=1,"",COUNTIF($AQ$19:AQ191,AQ191)=1)</f>
        <v/>
      </c>
      <c r="AS191" s="73"/>
      <c r="AT191" s="73"/>
      <c r="AU191" s="73"/>
      <c r="AV191" s="235" t="str">
        <f>IF($P191=Lists!$A$13,Lists!$A$29,IF($P191=Lists!$A$14,Lists!$A$30,$P191))</f>
        <v/>
      </c>
      <c r="AW191" s="73"/>
      <c r="AX191" s="73"/>
    </row>
    <row r="192" spans="2:50" x14ac:dyDescent="0.3">
      <c r="B192" s="137">
        <f t="shared" si="38"/>
        <v>174</v>
      </c>
      <c r="C192" s="24"/>
      <c r="D192" s="24"/>
      <c r="E192" s="24"/>
      <c r="F192" s="25"/>
      <c r="G192" s="24"/>
      <c r="H192" s="30"/>
      <c r="I192" s="24"/>
      <c r="J192" s="50" t="str">
        <f t="shared" si="26"/>
        <v/>
      </c>
      <c r="K192" s="30"/>
      <c r="L192" s="236"/>
      <c r="M192" s="30"/>
      <c r="N192" s="30"/>
      <c r="O192" s="46" t="str">
        <f t="shared" si="27"/>
        <v/>
      </c>
      <c r="P192" s="239" t="str">
        <f t="shared" si="30"/>
        <v/>
      </c>
      <c r="Q192" s="52" t="str">
        <f t="shared" si="31"/>
        <v/>
      </c>
      <c r="R192" s="127"/>
      <c r="S192" s="86"/>
      <c r="T192" s="127"/>
      <c r="U192" s="86"/>
      <c r="V192" s="87">
        <f t="shared" si="39"/>
        <v>0</v>
      </c>
      <c r="W192" s="130"/>
      <c r="X192" s="86"/>
      <c r="Y192" s="86"/>
      <c r="Z192" s="131"/>
      <c r="AA192" s="87">
        <f t="shared" si="33"/>
        <v>0</v>
      </c>
      <c r="AB192" s="127"/>
      <c r="AC192" s="86"/>
      <c r="AD192" s="87">
        <f t="shared" si="40"/>
        <v>0</v>
      </c>
      <c r="AE192" s="127"/>
      <c r="AF192" s="86"/>
      <c r="AG192" s="86"/>
      <c r="AH192" s="131"/>
      <c r="AI192" s="88">
        <f t="shared" si="41"/>
        <v>0</v>
      </c>
      <c r="AJ192" s="89" t="str">
        <f>IFERROR(IF(ISNA(MATCH($AV192,Other_Category_Abbr,0)),INDEX(FGHG_List_Long_GWP,MATCH($AV192,FGHG_List_Long,0)),INDEX(GWP_Other_Abbr,MATCH($AV192,Other_Category_Abbr,0)))*SUM(V192,AA192,AD192,AI192),"")</f>
        <v/>
      </c>
      <c r="AK192" s="89" t="str">
        <f>IFERROR(IF(ISNA(MATCH($AV192,Other_Category_Abbr,0)),INDEX(FGHG_List_Long_GWP,MATCH($AV192,FGHG_List_Long,0)),INDEX(GWP_Other_Abbr,MATCH($AV192,Other_Category_Abbr,0)))*(T192*(S192+U192)+W192*(Y192+X192)+AD192+AE192*(AF192+AG192)),"")</f>
        <v/>
      </c>
      <c r="AL192" s="90" t="str">
        <f t="shared" si="36"/>
        <v/>
      </c>
      <c r="AM192" s="91" t="str">
        <f t="shared" si="37"/>
        <v/>
      </c>
      <c r="AP192" s="92" t="b">
        <f t="shared" si="28"/>
        <v>0</v>
      </c>
      <c r="AQ192" s="92" t="str">
        <f t="shared" si="29"/>
        <v xml:space="preserve"> </v>
      </c>
      <c r="AR192" s="92" t="str">
        <f>IF(LEN(AQ192)=1,"",COUNTIF($AQ$19:AQ192,AQ192)=1)</f>
        <v/>
      </c>
      <c r="AS192" s="73"/>
      <c r="AT192" s="73"/>
      <c r="AU192" s="73"/>
      <c r="AV192" s="235" t="str">
        <f>IF($P192=Lists!$A$13,Lists!$A$29,IF($P192=Lists!$A$14,Lists!$A$30,$P192))</f>
        <v/>
      </c>
      <c r="AW192" s="73"/>
      <c r="AX192" s="73"/>
    </row>
    <row r="193" spans="2:50" x14ac:dyDescent="0.3">
      <c r="B193" s="137">
        <f t="shared" si="38"/>
        <v>175</v>
      </c>
      <c r="C193" s="24"/>
      <c r="D193" s="24"/>
      <c r="E193" s="24"/>
      <c r="F193" s="25"/>
      <c r="G193" s="24"/>
      <c r="H193" s="30"/>
      <c r="I193" s="24"/>
      <c r="J193" s="50" t="str">
        <f t="shared" si="26"/>
        <v/>
      </c>
      <c r="K193" s="30"/>
      <c r="L193" s="236"/>
      <c r="M193" s="30"/>
      <c r="N193" s="30"/>
      <c r="O193" s="46" t="str">
        <f t="shared" si="27"/>
        <v/>
      </c>
      <c r="P193" s="239" t="str">
        <f t="shared" si="30"/>
        <v/>
      </c>
      <c r="Q193" s="52" t="str">
        <f t="shared" si="31"/>
        <v/>
      </c>
      <c r="R193" s="127"/>
      <c r="S193" s="86"/>
      <c r="T193" s="127"/>
      <c r="U193" s="86"/>
      <c r="V193" s="87">
        <f t="shared" si="39"/>
        <v>0</v>
      </c>
      <c r="W193" s="130"/>
      <c r="X193" s="86"/>
      <c r="Y193" s="86"/>
      <c r="Z193" s="131"/>
      <c r="AA193" s="87">
        <f t="shared" si="33"/>
        <v>0</v>
      </c>
      <c r="AB193" s="127"/>
      <c r="AC193" s="86"/>
      <c r="AD193" s="87">
        <f t="shared" si="40"/>
        <v>0</v>
      </c>
      <c r="AE193" s="127"/>
      <c r="AF193" s="86"/>
      <c r="AG193" s="86"/>
      <c r="AH193" s="131"/>
      <c r="AI193" s="88">
        <f t="shared" si="41"/>
        <v>0</v>
      </c>
      <c r="AJ193" s="89" t="str">
        <f>IFERROR(IF(ISNA(MATCH($AV193,Other_Category_Abbr,0)),INDEX(FGHG_List_Long_GWP,MATCH($AV193,FGHG_List_Long,0)),INDEX(GWP_Other_Abbr,MATCH($AV193,Other_Category_Abbr,0)))*SUM(V193,AA193,AD193,AI193),"")</f>
        <v/>
      </c>
      <c r="AK193" s="89" t="str">
        <f>IFERROR(IF(ISNA(MATCH($AV193,Other_Category_Abbr,0)),INDEX(FGHG_List_Long_GWP,MATCH($AV193,FGHG_List_Long,0)),INDEX(GWP_Other_Abbr,MATCH($AV193,Other_Category_Abbr,0)))*(T193*(S193+U193)+W193*(Y193+X193)+AD193+AE193*(AF193+AG193)),"")</f>
        <v/>
      </c>
      <c r="AL193" s="90" t="str">
        <f t="shared" si="36"/>
        <v/>
      </c>
      <c r="AM193" s="91" t="str">
        <f t="shared" si="37"/>
        <v/>
      </c>
      <c r="AP193" s="92" t="b">
        <f t="shared" si="28"/>
        <v>0</v>
      </c>
      <c r="AQ193" s="92" t="str">
        <f t="shared" si="29"/>
        <v xml:space="preserve"> </v>
      </c>
      <c r="AR193" s="92" t="str">
        <f>IF(LEN(AQ193)=1,"",COUNTIF($AQ$19:AQ193,AQ193)=1)</f>
        <v/>
      </c>
      <c r="AS193" s="73"/>
      <c r="AT193" s="73"/>
      <c r="AU193" s="73"/>
      <c r="AV193" s="235" t="str">
        <f>IF($P193=Lists!$A$13,Lists!$A$29,IF($P193=Lists!$A$14,Lists!$A$30,$P193))</f>
        <v/>
      </c>
      <c r="AW193" s="73"/>
      <c r="AX193" s="73"/>
    </row>
    <row r="194" spans="2:50" x14ac:dyDescent="0.3">
      <c r="B194" s="137">
        <f t="shared" si="38"/>
        <v>176</v>
      </c>
      <c r="C194" s="24"/>
      <c r="D194" s="24"/>
      <c r="E194" s="24"/>
      <c r="F194" s="25"/>
      <c r="G194" s="24"/>
      <c r="H194" s="30"/>
      <c r="I194" s="24"/>
      <c r="J194" s="50" t="str">
        <f t="shared" si="26"/>
        <v/>
      </c>
      <c r="K194" s="30"/>
      <c r="L194" s="236"/>
      <c r="M194" s="30"/>
      <c r="N194" s="30"/>
      <c r="O194" s="46" t="str">
        <f t="shared" si="27"/>
        <v/>
      </c>
      <c r="P194" s="239" t="str">
        <f t="shared" si="30"/>
        <v/>
      </c>
      <c r="Q194" s="52" t="str">
        <f t="shared" si="31"/>
        <v/>
      </c>
      <c r="R194" s="127"/>
      <c r="S194" s="86"/>
      <c r="T194" s="127"/>
      <c r="U194" s="86"/>
      <c r="V194" s="87">
        <f t="shared" si="39"/>
        <v>0</v>
      </c>
      <c r="W194" s="130"/>
      <c r="X194" s="86"/>
      <c r="Y194" s="86"/>
      <c r="Z194" s="131"/>
      <c r="AA194" s="87">
        <f t="shared" si="33"/>
        <v>0</v>
      </c>
      <c r="AB194" s="127"/>
      <c r="AC194" s="86"/>
      <c r="AD194" s="87">
        <f t="shared" si="40"/>
        <v>0</v>
      </c>
      <c r="AE194" s="127"/>
      <c r="AF194" s="86"/>
      <c r="AG194" s="86"/>
      <c r="AH194" s="131"/>
      <c r="AI194" s="88">
        <f t="shared" si="41"/>
        <v>0</v>
      </c>
      <c r="AJ194" s="89" t="str">
        <f>IFERROR(IF(ISNA(MATCH($AV194,Other_Category_Abbr,0)),INDEX(FGHG_List_Long_GWP,MATCH($AV194,FGHG_List_Long,0)),INDEX(GWP_Other_Abbr,MATCH($AV194,Other_Category_Abbr,0)))*SUM(V194,AA194,AD194,AI194),"")</f>
        <v/>
      </c>
      <c r="AK194" s="89" t="str">
        <f>IFERROR(IF(ISNA(MATCH($AV194,Other_Category_Abbr,0)),INDEX(FGHG_List_Long_GWP,MATCH($AV194,FGHG_List_Long,0)),INDEX(GWP_Other_Abbr,MATCH($AV194,Other_Category_Abbr,0)))*(T194*(S194+U194)+W194*(Y194+X194)+AD194+AE194*(AF194+AG194)),"")</f>
        <v/>
      </c>
      <c r="AL194" s="90" t="str">
        <f t="shared" si="36"/>
        <v/>
      </c>
      <c r="AM194" s="91" t="str">
        <f t="shared" si="37"/>
        <v/>
      </c>
      <c r="AP194" s="92" t="b">
        <f t="shared" si="28"/>
        <v>0</v>
      </c>
      <c r="AQ194" s="92" t="str">
        <f t="shared" si="29"/>
        <v xml:space="preserve"> </v>
      </c>
      <c r="AR194" s="92" t="str">
        <f>IF(LEN(AQ194)=1,"",COUNTIF($AQ$19:AQ194,AQ194)=1)</f>
        <v/>
      </c>
      <c r="AS194" s="73"/>
      <c r="AT194" s="73"/>
      <c r="AU194" s="73"/>
      <c r="AV194" s="235" t="str">
        <f>IF($P194=Lists!$A$13,Lists!$A$29,IF($P194=Lists!$A$14,Lists!$A$30,$P194))</f>
        <v/>
      </c>
      <c r="AW194" s="73"/>
      <c r="AX194" s="73"/>
    </row>
    <row r="195" spans="2:50" x14ac:dyDescent="0.3">
      <c r="B195" s="137">
        <f t="shared" si="38"/>
        <v>177</v>
      </c>
      <c r="C195" s="24"/>
      <c r="D195" s="24"/>
      <c r="E195" s="24"/>
      <c r="F195" s="25"/>
      <c r="G195" s="24"/>
      <c r="H195" s="30"/>
      <c r="I195" s="24"/>
      <c r="J195" s="50" t="str">
        <f t="shared" si="26"/>
        <v/>
      </c>
      <c r="K195" s="30"/>
      <c r="L195" s="236"/>
      <c r="M195" s="30"/>
      <c r="N195" s="30"/>
      <c r="O195" s="46" t="str">
        <f t="shared" si="27"/>
        <v/>
      </c>
      <c r="P195" s="239" t="str">
        <f t="shared" si="30"/>
        <v/>
      </c>
      <c r="Q195" s="52" t="str">
        <f t="shared" si="31"/>
        <v/>
      </c>
      <c r="R195" s="127"/>
      <c r="S195" s="86"/>
      <c r="T195" s="127"/>
      <c r="U195" s="86"/>
      <c r="V195" s="87">
        <f t="shared" si="39"/>
        <v>0</v>
      </c>
      <c r="W195" s="130"/>
      <c r="X195" s="86"/>
      <c r="Y195" s="86"/>
      <c r="Z195" s="131"/>
      <c r="AA195" s="87">
        <f t="shared" si="33"/>
        <v>0</v>
      </c>
      <c r="AB195" s="127"/>
      <c r="AC195" s="86"/>
      <c r="AD195" s="87">
        <f t="shared" si="40"/>
        <v>0</v>
      </c>
      <c r="AE195" s="127"/>
      <c r="AF195" s="86"/>
      <c r="AG195" s="86"/>
      <c r="AH195" s="131"/>
      <c r="AI195" s="88">
        <f t="shared" si="41"/>
        <v>0</v>
      </c>
      <c r="AJ195" s="89" t="str">
        <f>IFERROR(IF(ISNA(MATCH($AV195,Other_Category_Abbr,0)),INDEX(FGHG_List_Long_GWP,MATCH($AV195,FGHG_List_Long,0)),INDEX(GWP_Other_Abbr,MATCH($AV195,Other_Category_Abbr,0)))*SUM(V195,AA195,AD195,AI195),"")</f>
        <v/>
      </c>
      <c r="AK195" s="89" t="str">
        <f>IFERROR(IF(ISNA(MATCH($AV195,Other_Category_Abbr,0)),INDEX(FGHG_List_Long_GWP,MATCH($AV195,FGHG_List_Long,0)),INDEX(GWP_Other_Abbr,MATCH($AV195,Other_Category_Abbr,0)))*(T195*(S195+U195)+W195*(Y195+X195)+AD195+AE195*(AF195+AG195)),"")</f>
        <v/>
      </c>
      <c r="AL195" s="90" t="str">
        <f t="shared" si="36"/>
        <v/>
      </c>
      <c r="AM195" s="91" t="str">
        <f t="shared" si="37"/>
        <v/>
      </c>
      <c r="AP195" s="92" t="b">
        <f t="shared" si="28"/>
        <v>0</v>
      </c>
      <c r="AQ195" s="92" t="str">
        <f t="shared" si="29"/>
        <v xml:space="preserve"> </v>
      </c>
      <c r="AR195" s="92" t="str">
        <f>IF(LEN(AQ195)=1,"",COUNTIF($AQ$19:AQ195,AQ195)=1)</f>
        <v/>
      </c>
      <c r="AS195" s="73"/>
      <c r="AT195" s="73"/>
      <c r="AU195" s="73"/>
      <c r="AV195" s="235" t="str">
        <f>IF($P195=Lists!$A$13,Lists!$A$29,IF($P195=Lists!$A$14,Lists!$A$30,$P195))</f>
        <v/>
      </c>
      <c r="AW195" s="73"/>
      <c r="AX195" s="73"/>
    </row>
    <row r="196" spans="2:50" x14ac:dyDescent="0.3">
      <c r="B196" s="137">
        <f t="shared" si="38"/>
        <v>178</v>
      </c>
      <c r="C196" s="24"/>
      <c r="D196" s="24"/>
      <c r="E196" s="24"/>
      <c r="F196" s="25"/>
      <c r="G196" s="24"/>
      <c r="H196" s="30"/>
      <c r="I196" s="24"/>
      <c r="J196" s="50" t="str">
        <f t="shared" si="26"/>
        <v/>
      </c>
      <c r="K196" s="30"/>
      <c r="L196" s="236"/>
      <c r="M196" s="30"/>
      <c r="N196" s="30"/>
      <c r="O196" s="46" t="str">
        <f t="shared" si="27"/>
        <v/>
      </c>
      <c r="P196" s="239" t="str">
        <f t="shared" si="30"/>
        <v/>
      </c>
      <c r="Q196" s="52" t="str">
        <f t="shared" si="31"/>
        <v/>
      </c>
      <c r="R196" s="127"/>
      <c r="S196" s="86"/>
      <c r="T196" s="127"/>
      <c r="U196" s="86"/>
      <c r="V196" s="87">
        <f t="shared" si="39"/>
        <v>0</v>
      </c>
      <c r="W196" s="130"/>
      <c r="X196" s="86"/>
      <c r="Y196" s="86"/>
      <c r="Z196" s="131"/>
      <c r="AA196" s="87">
        <f t="shared" si="33"/>
        <v>0</v>
      </c>
      <c r="AB196" s="127"/>
      <c r="AC196" s="86"/>
      <c r="AD196" s="87">
        <f t="shared" si="40"/>
        <v>0</v>
      </c>
      <c r="AE196" s="127"/>
      <c r="AF196" s="86"/>
      <c r="AG196" s="86"/>
      <c r="AH196" s="131"/>
      <c r="AI196" s="88">
        <f t="shared" si="41"/>
        <v>0</v>
      </c>
      <c r="AJ196" s="89" t="str">
        <f>IFERROR(IF(ISNA(MATCH($AV196,Other_Category_Abbr,0)),INDEX(FGHG_List_Long_GWP,MATCH($AV196,FGHG_List_Long,0)),INDEX(GWP_Other_Abbr,MATCH($AV196,Other_Category_Abbr,0)))*SUM(V196,AA196,AD196,AI196),"")</f>
        <v/>
      </c>
      <c r="AK196" s="89" t="str">
        <f>IFERROR(IF(ISNA(MATCH($AV196,Other_Category_Abbr,0)),INDEX(FGHG_List_Long_GWP,MATCH($AV196,FGHG_List_Long,0)),INDEX(GWP_Other_Abbr,MATCH($AV196,Other_Category_Abbr,0)))*(T196*(S196+U196)+W196*(Y196+X196)+AD196+AE196*(AF196+AG196)),"")</f>
        <v/>
      </c>
      <c r="AL196" s="90" t="str">
        <f t="shared" si="36"/>
        <v/>
      </c>
      <c r="AM196" s="91" t="str">
        <f t="shared" si="37"/>
        <v/>
      </c>
      <c r="AP196" s="92" t="b">
        <f t="shared" si="28"/>
        <v>0</v>
      </c>
      <c r="AQ196" s="92" t="str">
        <f t="shared" si="29"/>
        <v xml:space="preserve"> </v>
      </c>
      <c r="AR196" s="92" t="str">
        <f>IF(LEN(AQ196)=1,"",COUNTIF($AQ$19:AQ196,AQ196)=1)</f>
        <v/>
      </c>
      <c r="AS196" s="73"/>
      <c r="AT196" s="73"/>
      <c r="AU196" s="73"/>
      <c r="AV196" s="235" t="str">
        <f>IF($P196=Lists!$A$13,Lists!$A$29,IF($P196=Lists!$A$14,Lists!$A$30,$P196))</f>
        <v/>
      </c>
      <c r="AW196" s="73"/>
      <c r="AX196" s="73"/>
    </row>
    <row r="197" spans="2:50" x14ac:dyDescent="0.3">
      <c r="B197" s="137">
        <f t="shared" si="38"/>
        <v>179</v>
      </c>
      <c r="C197" s="24"/>
      <c r="D197" s="24"/>
      <c r="E197" s="24"/>
      <c r="F197" s="25"/>
      <c r="G197" s="24"/>
      <c r="H197" s="30"/>
      <c r="I197" s="24"/>
      <c r="J197" s="50" t="str">
        <f t="shared" si="26"/>
        <v/>
      </c>
      <c r="K197" s="30"/>
      <c r="L197" s="236"/>
      <c r="M197" s="30"/>
      <c r="N197" s="30"/>
      <c r="O197" s="46" t="str">
        <f t="shared" si="27"/>
        <v/>
      </c>
      <c r="P197" s="239" t="str">
        <f t="shared" si="30"/>
        <v/>
      </c>
      <c r="Q197" s="52" t="str">
        <f t="shared" si="31"/>
        <v/>
      </c>
      <c r="R197" s="127"/>
      <c r="S197" s="86"/>
      <c r="T197" s="127"/>
      <c r="U197" s="86"/>
      <c r="V197" s="87">
        <f t="shared" si="39"/>
        <v>0</v>
      </c>
      <c r="W197" s="130"/>
      <c r="X197" s="86"/>
      <c r="Y197" s="86"/>
      <c r="Z197" s="131"/>
      <c r="AA197" s="87">
        <f t="shared" si="33"/>
        <v>0</v>
      </c>
      <c r="AB197" s="127"/>
      <c r="AC197" s="86"/>
      <c r="AD197" s="87">
        <f t="shared" si="40"/>
        <v>0</v>
      </c>
      <c r="AE197" s="127"/>
      <c r="AF197" s="86"/>
      <c r="AG197" s="86"/>
      <c r="AH197" s="131"/>
      <c r="AI197" s="88">
        <f t="shared" si="41"/>
        <v>0</v>
      </c>
      <c r="AJ197" s="89" t="str">
        <f>IFERROR(IF(ISNA(MATCH($AV197,Other_Category_Abbr,0)),INDEX(FGHG_List_Long_GWP,MATCH($AV197,FGHG_List_Long,0)),INDEX(GWP_Other_Abbr,MATCH($AV197,Other_Category_Abbr,0)))*SUM(V197,AA197,AD197,AI197),"")</f>
        <v/>
      </c>
      <c r="AK197" s="89" t="str">
        <f>IFERROR(IF(ISNA(MATCH($AV197,Other_Category_Abbr,0)),INDEX(FGHG_List_Long_GWP,MATCH($AV197,FGHG_List_Long,0)),INDEX(GWP_Other_Abbr,MATCH($AV197,Other_Category_Abbr,0)))*(T197*(S197+U197)+W197*(Y197+X197)+AD197+AE197*(AF197+AG197)),"")</f>
        <v/>
      </c>
      <c r="AL197" s="90" t="str">
        <f t="shared" si="36"/>
        <v/>
      </c>
      <c r="AM197" s="91" t="str">
        <f t="shared" si="37"/>
        <v/>
      </c>
      <c r="AP197" s="92" t="b">
        <f t="shared" si="28"/>
        <v>0</v>
      </c>
      <c r="AQ197" s="92" t="str">
        <f t="shared" si="29"/>
        <v xml:space="preserve"> </v>
      </c>
      <c r="AR197" s="92" t="str">
        <f>IF(LEN(AQ197)=1,"",COUNTIF($AQ$19:AQ197,AQ197)=1)</f>
        <v/>
      </c>
      <c r="AS197" s="73"/>
      <c r="AT197" s="73"/>
      <c r="AU197" s="73"/>
      <c r="AV197" s="235" t="str">
        <f>IF($P197=Lists!$A$13,Lists!$A$29,IF($P197=Lists!$A$14,Lists!$A$30,$P197))</f>
        <v/>
      </c>
      <c r="AW197" s="73"/>
      <c r="AX197" s="73"/>
    </row>
    <row r="198" spans="2:50" x14ac:dyDescent="0.3">
      <c r="B198" s="137">
        <f t="shared" si="38"/>
        <v>180</v>
      </c>
      <c r="C198" s="24"/>
      <c r="D198" s="24"/>
      <c r="E198" s="24"/>
      <c r="F198" s="25"/>
      <c r="G198" s="24"/>
      <c r="H198" s="30"/>
      <c r="I198" s="24"/>
      <c r="J198" s="50" t="str">
        <f t="shared" si="26"/>
        <v/>
      </c>
      <c r="K198" s="30"/>
      <c r="L198" s="236"/>
      <c r="M198" s="30"/>
      <c r="N198" s="30"/>
      <c r="O198" s="46" t="str">
        <f t="shared" si="27"/>
        <v/>
      </c>
      <c r="P198" s="239" t="str">
        <f t="shared" si="30"/>
        <v/>
      </c>
      <c r="Q198" s="52" t="str">
        <f t="shared" si="31"/>
        <v/>
      </c>
      <c r="R198" s="127"/>
      <c r="S198" s="86"/>
      <c r="T198" s="127"/>
      <c r="U198" s="86"/>
      <c r="V198" s="87">
        <f t="shared" si="39"/>
        <v>0</v>
      </c>
      <c r="W198" s="130"/>
      <c r="X198" s="86"/>
      <c r="Y198" s="86"/>
      <c r="Z198" s="131"/>
      <c r="AA198" s="87">
        <f t="shared" si="33"/>
        <v>0</v>
      </c>
      <c r="AB198" s="127"/>
      <c r="AC198" s="86"/>
      <c r="AD198" s="87">
        <f t="shared" si="40"/>
        <v>0</v>
      </c>
      <c r="AE198" s="127"/>
      <c r="AF198" s="86"/>
      <c r="AG198" s="86"/>
      <c r="AH198" s="131"/>
      <c r="AI198" s="88">
        <f t="shared" si="41"/>
        <v>0</v>
      </c>
      <c r="AJ198" s="89" t="str">
        <f>IFERROR(IF(ISNA(MATCH($AV198,Other_Category_Abbr,0)),INDEX(FGHG_List_Long_GWP,MATCH($AV198,FGHG_List_Long,0)),INDEX(GWP_Other_Abbr,MATCH($AV198,Other_Category_Abbr,0)))*SUM(V198,AA198,AD198,AI198),"")</f>
        <v/>
      </c>
      <c r="AK198" s="89" t="str">
        <f>IFERROR(IF(ISNA(MATCH($AV198,Other_Category_Abbr,0)),INDEX(FGHG_List_Long_GWP,MATCH($AV198,FGHG_List_Long,0)),INDEX(GWP_Other_Abbr,MATCH($AV198,Other_Category_Abbr,0)))*(T198*(S198+U198)+W198*(Y198+X198)+AD198+AE198*(AF198+AG198)),"")</f>
        <v/>
      </c>
      <c r="AL198" s="90" t="str">
        <f t="shared" si="36"/>
        <v/>
      </c>
      <c r="AM198" s="91" t="str">
        <f t="shared" si="37"/>
        <v/>
      </c>
      <c r="AP198" s="92" t="b">
        <f t="shared" si="28"/>
        <v>0</v>
      </c>
      <c r="AQ198" s="92" t="str">
        <f t="shared" si="29"/>
        <v xml:space="preserve"> </v>
      </c>
      <c r="AR198" s="92" t="str">
        <f>IF(LEN(AQ198)=1,"",COUNTIF($AQ$19:AQ198,AQ198)=1)</f>
        <v/>
      </c>
      <c r="AS198" s="73"/>
      <c r="AT198" s="73"/>
      <c r="AU198" s="73"/>
      <c r="AV198" s="235" t="str">
        <f>IF($P198=Lists!$A$13,Lists!$A$29,IF($P198=Lists!$A$14,Lists!$A$30,$P198))</f>
        <v/>
      </c>
      <c r="AW198" s="73"/>
      <c r="AX198" s="73"/>
    </row>
    <row r="199" spans="2:50" x14ac:dyDescent="0.3">
      <c r="B199" s="137">
        <f t="shared" si="38"/>
        <v>181</v>
      </c>
      <c r="C199" s="24"/>
      <c r="D199" s="24"/>
      <c r="E199" s="24"/>
      <c r="F199" s="25"/>
      <c r="G199" s="24"/>
      <c r="H199" s="30"/>
      <c r="I199" s="24"/>
      <c r="J199" s="50" t="str">
        <f t="shared" si="26"/>
        <v/>
      </c>
      <c r="K199" s="30"/>
      <c r="L199" s="236"/>
      <c r="M199" s="30"/>
      <c r="N199" s="30"/>
      <c r="O199" s="46" t="str">
        <f t="shared" si="27"/>
        <v/>
      </c>
      <c r="P199" s="239" t="str">
        <f t="shared" si="30"/>
        <v/>
      </c>
      <c r="Q199" s="52" t="str">
        <f t="shared" si="31"/>
        <v/>
      </c>
      <c r="R199" s="127"/>
      <c r="S199" s="86"/>
      <c r="T199" s="127"/>
      <c r="U199" s="86"/>
      <c r="V199" s="87">
        <f t="shared" si="39"/>
        <v>0</v>
      </c>
      <c r="W199" s="130"/>
      <c r="X199" s="86"/>
      <c r="Y199" s="86"/>
      <c r="Z199" s="131"/>
      <c r="AA199" s="87">
        <f t="shared" si="33"/>
        <v>0</v>
      </c>
      <c r="AB199" s="127"/>
      <c r="AC199" s="86"/>
      <c r="AD199" s="87">
        <f t="shared" si="40"/>
        <v>0</v>
      </c>
      <c r="AE199" s="127"/>
      <c r="AF199" s="86"/>
      <c r="AG199" s="86"/>
      <c r="AH199" s="131"/>
      <c r="AI199" s="88">
        <f t="shared" si="41"/>
        <v>0</v>
      </c>
      <c r="AJ199" s="89" t="str">
        <f>IFERROR(IF(ISNA(MATCH($AV199,Other_Category_Abbr,0)),INDEX(FGHG_List_Long_GWP,MATCH($AV199,FGHG_List_Long,0)),INDEX(GWP_Other_Abbr,MATCH($AV199,Other_Category_Abbr,0)))*SUM(V199,AA199,AD199,AI199),"")</f>
        <v/>
      </c>
      <c r="AK199" s="89" t="str">
        <f>IFERROR(IF(ISNA(MATCH($AV199,Other_Category_Abbr,0)),INDEX(FGHG_List_Long_GWP,MATCH($AV199,FGHG_List_Long,0)),INDEX(GWP_Other_Abbr,MATCH($AV199,Other_Category_Abbr,0)))*(T199*(S199+U199)+W199*(Y199+X199)+AD199+AE199*(AF199+AG199)),"")</f>
        <v/>
      </c>
      <c r="AL199" s="90" t="str">
        <f t="shared" si="36"/>
        <v/>
      </c>
      <c r="AM199" s="91" t="str">
        <f t="shared" si="37"/>
        <v/>
      </c>
      <c r="AP199" s="92" t="b">
        <f t="shared" si="28"/>
        <v>0</v>
      </c>
      <c r="AQ199" s="92" t="str">
        <f t="shared" si="29"/>
        <v xml:space="preserve"> </v>
      </c>
      <c r="AR199" s="92" t="str">
        <f>IF(LEN(AQ199)=1,"",COUNTIF($AQ$19:AQ199,AQ199)=1)</f>
        <v/>
      </c>
      <c r="AS199" s="73"/>
      <c r="AT199" s="73"/>
      <c r="AU199" s="73"/>
      <c r="AV199" s="235" t="str">
        <f>IF($P199=Lists!$A$13,Lists!$A$29,IF($P199=Lists!$A$14,Lists!$A$30,$P199))</f>
        <v/>
      </c>
      <c r="AW199" s="73"/>
      <c r="AX199" s="73"/>
    </row>
    <row r="200" spans="2:50" x14ac:dyDescent="0.3">
      <c r="B200" s="137">
        <f t="shared" si="38"/>
        <v>182</v>
      </c>
      <c r="C200" s="24"/>
      <c r="D200" s="24"/>
      <c r="E200" s="24"/>
      <c r="F200" s="25"/>
      <c r="G200" s="24"/>
      <c r="H200" s="30"/>
      <c r="I200" s="24"/>
      <c r="J200" s="50" t="str">
        <f t="shared" si="26"/>
        <v/>
      </c>
      <c r="K200" s="30"/>
      <c r="L200" s="236"/>
      <c r="M200" s="30"/>
      <c r="N200" s="30"/>
      <c r="O200" s="46" t="str">
        <f t="shared" si="27"/>
        <v/>
      </c>
      <c r="P200" s="239" t="str">
        <f t="shared" si="30"/>
        <v/>
      </c>
      <c r="Q200" s="52" t="str">
        <f t="shared" si="31"/>
        <v/>
      </c>
      <c r="R200" s="127"/>
      <c r="S200" s="86"/>
      <c r="T200" s="127"/>
      <c r="U200" s="86"/>
      <c r="V200" s="87">
        <f t="shared" si="39"/>
        <v>0</v>
      </c>
      <c r="W200" s="130"/>
      <c r="X200" s="86"/>
      <c r="Y200" s="86"/>
      <c r="Z200" s="131"/>
      <c r="AA200" s="87">
        <f t="shared" si="33"/>
        <v>0</v>
      </c>
      <c r="AB200" s="127"/>
      <c r="AC200" s="86"/>
      <c r="AD200" s="87">
        <f t="shared" si="40"/>
        <v>0</v>
      </c>
      <c r="AE200" s="127"/>
      <c r="AF200" s="86"/>
      <c r="AG200" s="86"/>
      <c r="AH200" s="131"/>
      <c r="AI200" s="88">
        <f t="shared" si="41"/>
        <v>0</v>
      </c>
      <c r="AJ200" s="89" t="str">
        <f>IFERROR(IF(ISNA(MATCH($AV200,Other_Category_Abbr,0)),INDEX(FGHG_List_Long_GWP,MATCH($AV200,FGHG_List_Long,0)),INDEX(GWP_Other_Abbr,MATCH($AV200,Other_Category_Abbr,0)))*SUM(V200,AA200,AD200,AI200),"")</f>
        <v/>
      </c>
      <c r="AK200" s="89" t="str">
        <f>IFERROR(IF(ISNA(MATCH($AV200,Other_Category_Abbr,0)),INDEX(FGHG_List_Long_GWP,MATCH($AV200,FGHG_List_Long,0)),INDEX(GWP_Other_Abbr,MATCH($AV200,Other_Category_Abbr,0)))*(T200*(S200+U200)+W200*(Y200+X200)+AD200+AE200*(AF200+AG200)),"")</f>
        <v/>
      </c>
      <c r="AL200" s="90" t="str">
        <f t="shared" si="36"/>
        <v/>
      </c>
      <c r="AM200" s="91" t="str">
        <f t="shared" si="37"/>
        <v/>
      </c>
      <c r="AP200" s="92" t="b">
        <f t="shared" si="28"/>
        <v>0</v>
      </c>
      <c r="AQ200" s="92" t="str">
        <f t="shared" si="29"/>
        <v xml:space="preserve"> </v>
      </c>
      <c r="AR200" s="92" t="str">
        <f>IF(LEN(AQ200)=1,"",COUNTIF($AQ$19:AQ200,AQ200)=1)</f>
        <v/>
      </c>
      <c r="AS200" s="73"/>
      <c r="AT200" s="73"/>
      <c r="AU200" s="73"/>
      <c r="AV200" s="235" t="str">
        <f>IF($P200=Lists!$A$13,Lists!$A$29,IF($P200=Lists!$A$14,Lists!$A$30,$P200))</f>
        <v/>
      </c>
      <c r="AW200" s="73"/>
      <c r="AX200" s="73"/>
    </row>
    <row r="201" spans="2:50" x14ac:dyDescent="0.3">
      <c r="B201" s="137">
        <f t="shared" si="38"/>
        <v>183</v>
      </c>
      <c r="C201" s="24"/>
      <c r="D201" s="24"/>
      <c r="E201" s="24"/>
      <c r="F201" s="25"/>
      <c r="G201" s="24"/>
      <c r="H201" s="30"/>
      <c r="I201" s="24"/>
      <c r="J201" s="50" t="str">
        <f t="shared" si="26"/>
        <v/>
      </c>
      <c r="K201" s="30"/>
      <c r="L201" s="236"/>
      <c r="M201" s="30"/>
      <c r="N201" s="30"/>
      <c r="O201" s="46" t="str">
        <f t="shared" si="27"/>
        <v/>
      </c>
      <c r="P201" s="239" t="str">
        <f t="shared" si="30"/>
        <v/>
      </c>
      <c r="Q201" s="52" t="str">
        <f t="shared" si="31"/>
        <v/>
      </c>
      <c r="R201" s="127"/>
      <c r="S201" s="86"/>
      <c r="T201" s="127"/>
      <c r="U201" s="86"/>
      <c r="V201" s="87">
        <f t="shared" si="39"/>
        <v>0</v>
      </c>
      <c r="W201" s="130"/>
      <c r="X201" s="86"/>
      <c r="Y201" s="86"/>
      <c r="Z201" s="131"/>
      <c r="AA201" s="87">
        <f t="shared" si="33"/>
        <v>0</v>
      </c>
      <c r="AB201" s="127"/>
      <c r="AC201" s="86"/>
      <c r="AD201" s="87">
        <f t="shared" si="40"/>
        <v>0</v>
      </c>
      <c r="AE201" s="127"/>
      <c r="AF201" s="86"/>
      <c r="AG201" s="86"/>
      <c r="AH201" s="131"/>
      <c r="AI201" s="88">
        <f t="shared" si="41"/>
        <v>0</v>
      </c>
      <c r="AJ201" s="89" t="str">
        <f>IFERROR(IF(ISNA(MATCH($AV201,Other_Category_Abbr,0)),INDEX(FGHG_List_Long_GWP,MATCH($AV201,FGHG_List_Long,0)),INDEX(GWP_Other_Abbr,MATCH($AV201,Other_Category_Abbr,0)))*SUM(V201,AA201,AD201,AI201),"")</f>
        <v/>
      </c>
      <c r="AK201" s="89" t="str">
        <f>IFERROR(IF(ISNA(MATCH($AV201,Other_Category_Abbr,0)),INDEX(FGHG_List_Long_GWP,MATCH($AV201,FGHG_List_Long,0)),INDEX(GWP_Other_Abbr,MATCH($AV201,Other_Category_Abbr,0)))*(T201*(S201+U201)+W201*(Y201+X201)+AD201+AE201*(AF201+AG201)),"")</f>
        <v/>
      </c>
      <c r="AL201" s="90" t="str">
        <f t="shared" si="36"/>
        <v/>
      </c>
      <c r="AM201" s="91" t="str">
        <f t="shared" si="37"/>
        <v/>
      </c>
      <c r="AP201" s="92" t="b">
        <f t="shared" si="28"/>
        <v>0</v>
      </c>
      <c r="AQ201" s="92" t="str">
        <f t="shared" si="29"/>
        <v xml:space="preserve"> </v>
      </c>
      <c r="AR201" s="92" t="str">
        <f>IF(LEN(AQ201)=1,"",COUNTIF($AQ$19:AQ201,AQ201)=1)</f>
        <v/>
      </c>
      <c r="AS201" s="73"/>
      <c r="AT201" s="73"/>
      <c r="AU201" s="73"/>
      <c r="AV201" s="235" t="str">
        <f>IF($P201=Lists!$A$13,Lists!$A$29,IF($P201=Lists!$A$14,Lists!$A$30,$P201))</f>
        <v/>
      </c>
      <c r="AW201" s="73"/>
      <c r="AX201" s="73"/>
    </row>
    <row r="202" spans="2:50" x14ac:dyDescent="0.3">
      <c r="B202" s="137">
        <f t="shared" si="38"/>
        <v>184</v>
      </c>
      <c r="C202" s="24"/>
      <c r="D202" s="24"/>
      <c r="E202" s="24"/>
      <c r="F202" s="25"/>
      <c r="G202" s="24"/>
      <c r="H202" s="30"/>
      <c r="I202" s="24"/>
      <c r="J202" s="50" t="str">
        <f t="shared" si="26"/>
        <v/>
      </c>
      <c r="K202" s="30"/>
      <c r="L202" s="236"/>
      <c r="M202" s="30"/>
      <c r="N202" s="30"/>
      <c r="O202" s="46" t="str">
        <f t="shared" si="27"/>
        <v/>
      </c>
      <c r="P202" s="239" t="str">
        <f t="shared" si="30"/>
        <v/>
      </c>
      <c r="Q202" s="52" t="str">
        <f t="shared" si="31"/>
        <v/>
      </c>
      <c r="R202" s="127"/>
      <c r="S202" s="86"/>
      <c r="T202" s="127"/>
      <c r="U202" s="86"/>
      <c r="V202" s="87">
        <f t="shared" si="39"/>
        <v>0</v>
      </c>
      <c r="W202" s="130"/>
      <c r="X202" s="86"/>
      <c r="Y202" s="86"/>
      <c r="Z202" s="131"/>
      <c r="AA202" s="87">
        <f t="shared" si="33"/>
        <v>0</v>
      </c>
      <c r="AB202" s="127"/>
      <c r="AC202" s="86"/>
      <c r="AD202" s="87">
        <f t="shared" si="40"/>
        <v>0</v>
      </c>
      <c r="AE202" s="127"/>
      <c r="AF202" s="86"/>
      <c r="AG202" s="86"/>
      <c r="AH202" s="131"/>
      <c r="AI202" s="88">
        <f t="shared" si="41"/>
        <v>0</v>
      </c>
      <c r="AJ202" s="89" t="str">
        <f>IFERROR(IF(ISNA(MATCH($AV202,Other_Category_Abbr,0)),INDEX(FGHG_List_Long_GWP,MATCH($AV202,FGHG_List_Long,0)),INDEX(GWP_Other_Abbr,MATCH($AV202,Other_Category_Abbr,0)))*SUM(V202,AA202,AD202,AI202),"")</f>
        <v/>
      </c>
      <c r="AK202" s="89" t="str">
        <f>IFERROR(IF(ISNA(MATCH($AV202,Other_Category_Abbr,0)),INDEX(FGHG_List_Long_GWP,MATCH($AV202,FGHG_List_Long,0)),INDEX(GWP_Other_Abbr,MATCH($AV202,Other_Category_Abbr,0)))*(T202*(S202+U202)+W202*(Y202+X202)+AD202+AE202*(AF202+AG202)),"")</f>
        <v/>
      </c>
      <c r="AL202" s="90" t="str">
        <f t="shared" si="36"/>
        <v/>
      </c>
      <c r="AM202" s="91" t="str">
        <f t="shared" si="37"/>
        <v/>
      </c>
      <c r="AP202" s="92" t="b">
        <f t="shared" si="28"/>
        <v>0</v>
      </c>
      <c r="AQ202" s="92" t="str">
        <f t="shared" si="29"/>
        <v xml:space="preserve"> </v>
      </c>
      <c r="AR202" s="92" t="str">
        <f>IF(LEN(AQ202)=1,"",COUNTIF($AQ$19:AQ202,AQ202)=1)</f>
        <v/>
      </c>
      <c r="AS202" s="73"/>
      <c r="AT202" s="73"/>
      <c r="AU202" s="73"/>
      <c r="AV202" s="235" t="str">
        <f>IF($P202=Lists!$A$13,Lists!$A$29,IF($P202=Lists!$A$14,Lists!$A$30,$P202))</f>
        <v/>
      </c>
      <c r="AW202" s="73"/>
      <c r="AX202" s="73"/>
    </row>
    <row r="203" spans="2:50" x14ac:dyDescent="0.3">
      <c r="B203" s="137">
        <f t="shared" si="38"/>
        <v>185</v>
      </c>
      <c r="C203" s="24"/>
      <c r="D203" s="24"/>
      <c r="E203" s="24"/>
      <c r="F203" s="25"/>
      <c r="G203" s="24"/>
      <c r="H203" s="30"/>
      <c r="I203" s="24"/>
      <c r="J203" s="50" t="str">
        <f t="shared" si="26"/>
        <v/>
      </c>
      <c r="K203" s="30"/>
      <c r="L203" s="236"/>
      <c r="M203" s="30"/>
      <c r="N203" s="30"/>
      <c r="O203" s="46" t="str">
        <f t="shared" si="27"/>
        <v/>
      </c>
      <c r="P203" s="239" t="str">
        <f t="shared" si="30"/>
        <v/>
      </c>
      <c r="Q203" s="52" t="str">
        <f t="shared" si="31"/>
        <v/>
      </c>
      <c r="R203" s="127"/>
      <c r="S203" s="86"/>
      <c r="T203" s="127"/>
      <c r="U203" s="86"/>
      <c r="V203" s="87">
        <f t="shared" si="39"/>
        <v>0</v>
      </c>
      <c r="W203" s="130"/>
      <c r="X203" s="86"/>
      <c r="Y203" s="86"/>
      <c r="Z203" s="131"/>
      <c r="AA203" s="87">
        <f t="shared" si="33"/>
        <v>0</v>
      </c>
      <c r="AB203" s="127"/>
      <c r="AC203" s="86"/>
      <c r="AD203" s="87">
        <f t="shared" si="40"/>
        <v>0</v>
      </c>
      <c r="AE203" s="127"/>
      <c r="AF203" s="86"/>
      <c r="AG203" s="86"/>
      <c r="AH203" s="131"/>
      <c r="AI203" s="88">
        <f t="shared" si="41"/>
        <v>0</v>
      </c>
      <c r="AJ203" s="89" t="str">
        <f>IFERROR(IF(ISNA(MATCH($AV203,Other_Category_Abbr,0)),INDEX(FGHG_List_Long_GWP,MATCH($AV203,FGHG_List_Long,0)),INDEX(GWP_Other_Abbr,MATCH($AV203,Other_Category_Abbr,0)))*SUM(V203,AA203,AD203,AI203),"")</f>
        <v/>
      </c>
      <c r="AK203" s="89" t="str">
        <f>IFERROR(IF(ISNA(MATCH($AV203,Other_Category_Abbr,0)),INDEX(FGHG_List_Long_GWP,MATCH($AV203,FGHG_List_Long,0)),INDEX(GWP_Other_Abbr,MATCH($AV203,Other_Category_Abbr,0)))*(T203*(S203+U203)+W203*(Y203+X203)+AD203+AE203*(AF203+AG203)),"")</f>
        <v/>
      </c>
      <c r="AL203" s="90" t="str">
        <f t="shared" si="36"/>
        <v/>
      </c>
      <c r="AM203" s="91" t="str">
        <f t="shared" si="37"/>
        <v/>
      </c>
      <c r="AP203" s="92" t="b">
        <f t="shared" si="28"/>
        <v>0</v>
      </c>
      <c r="AQ203" s="92" t="str">
        <f t="shared" si="29"/>
        <v xml:space="preserve"> </v>
      </c>
      <c r="AR203" s="92" t="str">
        <f>IF(LEN(AQ203)=1,"",COUNTIF($AQ$19:AQ203,AQ203)=1)</f>
        <v/>
      </c>
      <c r="AS203" s="73"/>
      <c r="AT203" s="73"/>
      <c r="AU203" s="73"/>
      <c r="AV203" s="235" t="str">
        <f>IF($P203=Lists!$A$13,Lists!$A$29,IF($P203=Lists!$A$14,Lists!$A$30,$P203))</f>
        <v/>
      </c>
      <c r="AW203" s="73"/>
      <c r="AX203" s="73"/>
    </row>
    <row r="204" spans="2:50" x14ac:dyDescent="0.3">
      <c r="B204" s="137">
        <f t="shared" si="38"/>
        <v>186</v>
      </c>
      <c r="C204" s="24"/>
      <c r="D204" s="24"/>
      <c r="E204" s="24"/>
      <c r="F204" s="25"/>
      <c r="G204" s="24"/>
      <c r="H204" s="30"/>
      <c r="I204" s="24"/>
      <c r="J204" s="50" t="str">
        <f t="shared" si="26"/>
        <v/>
      </c>
      <c r="K204" s="30"/>
      <c r="L204" s="236"/>
      <c r="M204" s="30"/>
      <c r="N204" s="30"/>
      <c r="O204" s="46" t="str">
        <f t="shared" si="27"/>
        <v/>
      </c>
      <c r="P204" s="239" t="str">
        <f t="shared" si="30"/>
        <v/>
      </c>
      <c r="Q204" s="52" t="str">
        <f t="shared" si="31"/>
        <v/>
      </c>
      <c r="R204" s="127"/>
      <c r="S204" s="86"/>
      <c r="T204" s="127"/>
      <c r="U204" s="86"/>
      <c r="V204" s="87">
        <f t="shared" si="39"/>
        <v>0</v>
      </c>
      <c r="W204" s="130"/>
      <c r="X204" s="86"/>
      <c r="Y204" s="86"/>
      <c r="Z204" s="131"/>
      <c r="AA204" s="87">
        <f t="shared" si="33"/>
        <v>0</v>
      </c>
      <c r="AB204" s="127"/>
      <c r="AC204" s="86"/>
      <c r="AD204" s="87">
        <f t="shared" si="40"/>
        <v>0</v>
      </c>
      <c r="AE204" s="127"/>
      <c r="AF204" s="86"/>
      <c r="AG204" s="86"/>
      <c r="AH204" s="131"/>
      <c r="AI204" s="88">
        <f t="shared" si="41"/>
        <v>0</v>
      </c>
      <c r="AJ204" s="89" t="str">
        <f>IFERROR(IF(ISNA(MATCH($AV204,Other_Category_Abbr,0)),INDEX(FGHG_List_Long_GWP,MATCH($AV204,FGHG_List_Long,0)),INDEX(GWP_Other_Abbr,MATCH($AV204,Other_Category_Abbr,0)))*SUM(V204,AA204,AD204,AI204),"")</f>
        <v/>
      </c>
      <c r="AK204" s="89" t="str">
        <f>IFERROR(IF(ISNA(MATCH($AV204,Other_Category_Abbr,0)),INDEX(FGHG_List_Long_GWP,MATCH($AV204,FGHG_List_Long,0)),INDEX(GWP_Other_Abbr,MATCH($AV204,Other_Category_Abbr,0)))*(T204*(S204+U204)+W204*(Y204+X204)+AD204+AE204*(AF204+AG204)),"")</f>
        <v/>
      </c>
      <c r="AL204" s="90" t="str">
        <f t="shared" si="36"/>
        <v/>
      </c>
      <c r="AM204" s="91" t="str">
        <f t="shared" si="37"/>
        <v/>
      </c>
      <c r="AP204" s="92" t="b">
        <f t="shared" si="28"/>
        <v>0</v>
      </c>
      <c r="AQ204" s="92" t="str">
        <f t="shared" si="29"/>
        <v xml:space="preserve"> </v>
      </c>
      <c r="AR204" s="92" t="str">
        <f>IF(LEN(AQ204)=1,"",COUNTIF($AQ$19:AQ204,AQ204)=1)</f>
        <v/>
      </c>
      <c r="AS204" s="73"/>
      <c r="AT204" s="73"/>
      <c r="AU204" s="73"/>
      <c r="AV204" s="235" t="str">
        <f>IF($P204=Lists!$A$13,Lists!$A$29,IF($P204=Lists!$A$14,Lists!$A$30,$P204))</f>
        <v/>
      </c>
      <c r="AW204" s="73"/>
      <c r="AX204" s="73"/>
    </row>
    <row r="205" spans="2:50" x14ac:dyDescent="0.3">
      <c r="B205" s="137">
        <f t="shared" si="38"/>
        <v>187</v>
      </c>
      <c r="C205" s="24"/>
      <c r="D205" s="24"/>
      <c r="E205" s="24"/>
      <c r="F205" s="25"/>
      <c r="G205" s="24"/>
      <c r="H205" s="30"/>
      <c r="I205" s="24"/>
      <c r="J205" s="50" t="str">
        <f t="shared" si="26"/>
        <v/>
      </c>
      <c r="K205" s="30"/>
      <c r="L205" s="236"/>
      <c r="M205" s="30"/>
      <c r="N205" s="30"/>
      <c r="O205" s="46" t="str">
        <f t="shared" si="27"/>
        <v/>
      </c>
      <c r="P205" s="239" t="str">
        <f t="shared" si="30"/>
        <v/>
      </c>
      <c r="Q205" s="52" t="str">
        <f t="shared" si="31"/>
        <v/>
      </c>
      <c r="R205" s="127"/>
      <c r="S205" s="86"/>
      <c r="T205" s="127"/>
      <c r="U205" s="86"/>
      <c r="V205" s="87">
        <f t="shared" si="39"/>
        <v>0</v>
      </c>
      <c r="W205" s="130"/>
      <c r="X205" s="86"/>
      <c r="Y205" s="86"/>
      <c r="Z205" s="131"/>
      <c r="AA205" s="87">
        <f t="shared" si="33"/>
        <v>0</v>
      </c>
      <c r="AB205" s="127"/>
      <c r="AC205" s="86"/>
      <c r="AD205" s="87">
        <f t="shared" si="40"/>
        <v>0</v>
      </c>
      <c r="AE205" s="127"/>
      <c r="AF205" s="86"/>
      <c r="AG205" s="86"/>
      <c r="AH205" s="131"/>
      <c r="AI205" s="88">
        <f t="shared" si="41"/>
        <v>0</v>
      </c>
      <c r="AJ205" s="89" t="str">
        <f>IFERROR(IF(ISNA(MATCH($AV205,Other_Category_Abbr,0)),INDEX(FGHG_List_Long_GWP,MATCH($AV205,FGHG_List_Long,0)),INDEX(GWP_Other_Abbr,MATCH($AV205,Other_Category_Abbr,0)))*SUM(V205,AA205,AD205,AI205),"")</f>
        <v/>
      </c>
      <c r="AK205" s="89" t="str">
        <f>IFERROR(IF(ISNA(MATCH($AV205,Other_Category_Abbr,0)),INDEX(FGHG_List_Long_GWP,MATCH($AV205,FGHG_List_Long,0)),INDEX(GWP_Other_Abbr,MATCH($AV205,Other_Category_Abbr,0)))*(T205*(S205+U205)+W205*(Y205+X205)+AD205+AE205*(AF205+AG205)),"")</f>
        <v/>
      </c>
      <c r="AL205" s="90" t="str">
        <f t="shared" si="36"/>
        <v/>
      </c>
      <c r="AM205" s="91" t="str">
        <f t="shared" si="37"/>
        <v/>
      </c>
      <c r="AP205" s="92" t="b">
        <f t="shared" si="28"/>
        <v>0</v>
      </c>
      <c r="AQ205" s="92" t="str">
        <f t="shared" si="29"/>
        <v xml:space="preserve"> </v>
      </c>
      <c r="AR205" s="92" t="str">
        <f>IF(LEN(AQ205)=1,"",COUNTIF($AQ$19:AQ205,AQ205)=1)</f>
        <v/>
      </c>
      <c r="AS205" s="73"/>
      <c r="AT205" s="73"/>
      <c r="AU205" s="73"/>
      <c r="AV205" s="235" t="str">
        <f>IF($P205=Lists!$A$13,Lists!$A$29,IF($P205=Lists!$A$14,Lists!$A$30,$P205))</f>
        <v/>
      </c>
      <c r="AW205" s="73"/>
      <c r="AX205" s="73"/>
    </row>
    <row r="206" spans="2:50" x14ac:dyDescent="0.3">
      <c r="B206" s="137">
        <f t="shared" si="38"/>
        <v>188</v>
      </c>
      <c r="C206" s="24"/>
      <c r="D206" s="24"/>
      <c r="E206" s="24"/>
      <c r="F206" s="25"/>
      <c r="G206" s="24"/>
      <c r="H206" s="30"/>
      <c r="I206" s="24"/>
      <c r="J206" s="50" t="str">
        <f t="shared" si="26"/>
        <v/>
      </c>
      <c r="K206" s="30"/>
      <c r="L206" s="236"/>
      <c r="M206" s="30"/>
      <c r="N206" s="30"/>
      <c r="O206" s="46" t="str">
        <f t="shared" si="27"/>
        <v/>
      </c>
      <c r="P206" s="239" t="str">
        <f t="shared" si="30"/>
        <v/>
      </c>
      <c r="Q206" s="52" t="str">
        <f t="shared" si="31"/>
        <v/>
      </c>
      <c r="R206" s="127"/>
      <c r="S206" s="86"/>
      <c r="T206" s="127"/>
      <c r="U206" s="86"/>
      <c r="V206" s="87">
        <f t="shared" si="39"/>
        <v>0</v>
      </c>
      <c r="W206" s="130"/>
      <c r="X206" s="86"/>
      <c r="Y206" s="86"/>
      <c r="Z206" s="131"/>
      <c r="AA206" s="87">
        <f t="shared" si="33"/>
        <v>0</v>
      </c>
      <c r="AB206" s="127"/>
      <c r="AC206" s="86"/>
      <c r="AD206" s="87">
        <f t="shared" si="40"/>
        <v>0</v>
      </c>
      <c r="AE206" s="127"/>
      <c r="AF206" s="86"/>
      <c r="AG206" s="86"/>
      <c r="AH206" s="131"/>
      <c r="AI206" s="88">
        <f t="shared" si="41"/>
        <v>0</v>
      </c>
      <c r="AJ206" s="89" t="str">
        <f>IFERROR(IF(ISNA(MATCH($AV206,Other_Category_Abbr,0)),INDEX(FGHG_List_Long_GWP,MATCH($AV206,FGHG_List_Long,0)),INDEX(GWP_Other_Abbr,MATCH($AV206,Other_Category_Abbr,0)))*SUM(V206,AA206,AD206,AI206),"")</f>
        <v/>
      </c>
      <c r="AK206" s="89" t="str">
        <f>IFERROR(IF(ISNA(MATCH($AV206,Other_Category_Abbr,0)),INDEX(FGHG_List_Long_GWP,MATCH($AV206,FGHG_List_Long,0)),INDEX(GWP_Other_Abbr,MATCH($AV206,Other_Category_Abbr,0)))*(T206*(S206+U206)+W206*(Y206+X206)+AD206+AE206*(AF206+AG206)),"")</f>
        <v/>
      </c>
      <c r="AL206" s="90" t="str">
        <f t="shared" si="36"/>
        <v/>
      </c>
      <c r="AM206" s="91" t="str">
        <f t="shared" si="37"/>
        <v/>
      </c>
      <c r="AP206" s="92" t="b">
        <f t="shared" si="28"/>
        <v>0</v>
      </c>
      <c r="AQ206" s="92" t="str">
        <f t="shared" si="29"/>
        <v xml:space="preserve"> </v>
      </c>
      <c r="AR206" s="92" t="str">
        <f>IF(LEN(AQ206)=1,"",COUNTIF($AQ$19:AQ206,AQ206)=1)</f>
        <v/>
      </c>
      <c r="AS206" s="73"/>
      <c r="AT206" s="73"/>
      <c r="AU206" s="73"/>
      <c r="AV206" s="235" t="str">
        <f>IF($P206=Lists!$A$13,Lists!$A$29,IF($P206=Lists!$A$14,Lists!$A$30,$P206))</f>
        <v/>
      </c>
      <c r="AW206" s="73"/>
      <c r="AX206" s="73"/>
    </row>
    <row r="207" spans="2:50" x14ac:dyDescent="0.3">
      <c r="B207" s="137">
        <f t="shared" si="38"/>
        <v>189</v>
      </c>
      <c r="C207" s="24"/>
      <c r="D207" s="24"/>
      <c r="E207" s="24"/>
      <c r="F207" s="25"/>
      <c r="G207" s="24"/>
      <c r="H207" s="30"/>
      <c r="I207" s="24"/>
      <c r="J207" s="50" t="str">
        <f t="shared" si="26"/>
        <v/>
      </c>
      <c r="K207" s="30"/>
      <c r="L207" s="236"/>
      <c r="M207" s="30"/>
      <c r="N207" s="30"/>
      <c r="O207" s="46" t="str">
        <f t="shared" si="27"/>
        <v/>
      </c>
      <c r="P207" s="239" t="str">
        <f t="shared" si="30"/>
        <v/>
      </c>
      <c r="Q207" s="52" t="str">
        <f t="shared" si="31"/>
        <v/>
      </c>
      <c r="R207" s="127"/>
      <c r="S207" s="86"/>
      <c r="T207" s="127"/>
      <c r="U207" s="86"/>
      <c r="V207" s="87">
        <f t="shared" si="39"/>
        <v>0</v>
      </c>
      <c r="W207" s="130"/>
      <c r="X207" s="86"/>
      <c r="Y207" s="86"/>
      <c r="Z207" s="131"/>
      <c r="AA207" s="87">
        <f t="shared" si="33"/>
        <v>0</v>
      </c>
      <c r="AB207" s="127"/>
      <c r="AC207" s="86"/>
      <c r="AD207" s="87">
        <f t="shared" si="40"/>
        <v>0</v>
      </c>
      <c r="AE207" s="127"/>
      <c r="AF207" s="86"/>
      <c r="AG207" s="86"/>
      <c r="AH207" s="131"/>
      <c r="AI207" s="88">
        <f t="shared" si="41"/>
        <v>0</v>
      </c>
      <c r="AJ207" s="89" t="str">
        <f>IFERROR(IF(ISNA(MATCH($AV207,Other_Category_Abbr,0)),INDEX(FGHG_List_Long_GWP,MATCH($AV207,FGHG_List_Long,0)),INDEX(GWP_Other_Abbr,MATCH($AV207,Other_Category_Abbr,0)))*SUM(V207,AA207,AD207,AI207),"")</f>
        <v/>
      </c>
      <c r="AK207" s="89" t="str">
        <f>IFERROR(IF(ISNA(MATCH($AV207,Other_Category_Abbr,0)),INDEX(FGHG_List_Long_GWP,MATCH($AV207,FGHG_List_Long,0)),INDEX(GWP_Other_Abbr,MATCH($AV207,Other_Category_Abbr,0)))*(T207*(S207+U207)+W207*(Y207+X207)+AD207+AE207*(AF207+AG207)),"")</f>
        <v/>
      </c>
      <c r="AL207" s="90" t="str">
        <f t="shared" si="36"/>
        <v/>
      </c>
      <c r="AM207" s="91" t="str">
        <f t="shared" si="37"/>
        <v/>
      </c>
      <c r="AP207" s="92" t="b">
        <f t="shared" si="28"/>
        <v>0</v>
      </c>
      <c r="AQ207" s="92" t="str">
        <f t="shared" si="29"/>
        <v xml:space="preserve"> </v>
      </c>
      <c r="AR207" s="92" t="str">
        <f>IF(LEN(AQ207)=1,"",COUNTIF($AQ$19:AQ207,AQ207)=1)</f>
        <v/>
      </c>
      <c r="AS207" s="73"/>
      <c r="AT207" s="73"/>
      <c r="AU207" s="73"/>
      <c r="AV207" s="235" t="str">
        <f>IF($P207=Lists!$A$13,Lists!$A$29,IF($P207=Lists!$A$14,Lists!$A$30,$P207))</f>
        <v/>
      </c>
      <c r="AW207" s="73"/>
      <c r="AX207" s="73"/>
    </row>
    <row r="208" spans="2:50" x14ac:dyDescent="0.3">
      <c r="B208" s="137">
        <f t="shared" si="38"/>
        <v>190</v>
      </c>
      <c r="C208" s="24"/>
      <c r="D208" s="24"/>
      <c r="E208" s="24"/>
      <c r="F208" s="25"/>
      <c r="G208" s="24"/>
      <c r="H208" s="30"/>
      <c r="I208" s="24"/>
      <c r="J208" s="50" t="str">
        <f t="shared" si="26"/>
        <v/>
      </c>
      <c r="K208" s="30"/>
      <c r="L208" s="236"/>
      <c r="M208" s="30"/>
      <c r="N208" s="30"/>
      <c r="O208" s="46" t="str">
        <f t="shared" si="27"/>
        <v/>
      </c>
      <c r="P208" s="239" t="str">
        <f t="shared" si="30"/>
        <v/>
      </c>
      <c r="Q208" s="52" t="str">
        <f t="shared" si="31"/>
        <v/>
      </c>
      <c r="R208" s="127"/>
      <c r="S208" s="86"/>
      <c r="T208" s="127"/>
      <c r="U208" s="86"/>
      <c r="V208" s="87">
        <f t="shared" si="39"/>
        <v>0</v>
      </c>
      <c r="W208" s="130"/>
      <c r="X208" s="86"/>
      <c r="Y208" s="86"/>
      <c r="Z208" s="131"/>
      <c r="AA208" s="87">
        <f t="shared" si="33"/>
        <v>0</v>
      </c>
      <c r="AB208" s="127"/>
      <c r="AC208" s="86"/>
      <c r="AD208" s="87">
        <f t="shared" si="40"/>
        <v>0</v>
      </c>
      <c r="AE208" s="127"/>
      <c r="AF208" s="86"/>
      <c r="AG208" s="86"/>
      <c r="AH208" s="131"/>
      <c r="AI208" s="88">
        <f t="shared" si="41"/>
        <v>0</v>
      </c>
      <c r="AJ208" s="89" t="str">
        <f>IFERROR(IF(ISNA(MATCH($AV208,Other_Category_Abbr,0)),INDEX(FGHG_List_Long_GWP,MATCH($AV208,FGHG_List_Long,0)),INDEX(GWP_Other_Abbr,MATCH($AV208,Other_Category_Abbr,0)))*SUM(V208,AA208,AD208,AI208),"")</f>
        <v/>
      </c>
      <c r="AK208" s="89" t="str">
        <f>IFERROR(IF(ISNA(MATCH($AV208,Other_Category_Abbr,0)),INDEX(FGHG_List_Long_GWP,MATCH($AV208,FGHG_List_Long,0)),INDEX(GWP_Other_Abbr,MATCH($AV208,Other_Category_Abbr,0)))*(T208*(S208+U208)+W208*(Y208+X208)+AD208+AE208*(AF208+AG208)),"")</f>
        <v/>
      </c>
      <c r="AL208" s="90" t="str">
        <f t="shared" si="36"/>
        <v/>
      </c>
      <c r="AM208" s="91" t="str">
        <f t="shared" si="37"/>
        <v/>
      </c>
      <c r="AP208" s="92" t="b">
        <f t="shared" si="28"/>
        <v>0</v>
      </c>
      <c r="AQ208" s="92" t="str">
        <f t="shared" si="29"/>
        <v xml:space="preserve"> </v>
      </c>
      <c r="AR208" s="92" t="str">
        <f>IF(LEN(AQ208)=1,"",COUNTIF($AQ$19:AQ208,AQ208)=1)</f>
        <v/>
      </c>
      <c r="AS208" s="73"/>
      <c r="AT208" s="73"/>
      <c r="AU208" s="73"/>
      <c r="AV208" s="235" t="str">
        <f>IF($P208=Lists!$A$13,Lists!$A$29,IF($P208=Lists!$A$14,Lists!$A$30,$P208))</f>
        <v/>
      </c>
      <c r="AW208" s="73"/>
      <c r="AX208" s="73"/>
    </row>
    <row r="209" spans="2:50" x14ac:dyDescent="0.3">
      <c r="B209" s="137">
        <f t="shared" si="38"/>
        <v>191</v>
      </c>
      <c r="C209" s="24"/>
      <c r="D209" s="24"/>
      <c r="E209" s="24"/>
      <c r="F209" s="25"/>
      <c r="G209" s="24"/>
      <c r="H209" s="30"/>
      <c r="I209" s="24"/>
      <c r="J209" s="50" t="str">
        <f t="shared" si="26"/>
        <v/>
      </c>
      <c r="K209" s="30"/>
      <c r="L209" s="236"/>
      <c r="M209" s="30"/>
      <c r="N209" s="30"/>
      <c r="O209" s="46" t="str">
        <f t="shared" si="27"/>
        <v/>
      </c>
      <c r="P209" s="239" t="str">
        <f t="shared" si="30"/>
        <v/>
      </c>
      <c r="Q209" s="52" t="str">
        <f t="shared" si="31"/>
        <v/>
      </c>
      <c r="R209" s="127"/>
      <c r="S209" s="86"/>
      <c r="T209" s="127"/>
      <c r="U209" s="86"/>
      <c r="V209" s="87">
        <f t="shared" si="39"/>
        <v>0</v>
      </c>
      <c r="W209" s="130"/>
      <c r="X209" s="86"/>
      <c r="Y209" s="86"/>
      <c r="Z209" s="131"/>
      <c r="AA209" s="87">
        <f t="shared" si="33"/>
        <v>0</v>
      </c>
      <c r="AB209" s="127"/>
      <c r="AC209" s="86"/>
      <c r="AD209" s="87">
        <f t="shared" si="40"/>
        <v>0</v>
      </c>
      <c r="AE209" s="127"/>
      <c r="AF209" s="86"/>
      <c r="AG209" s="86"/>
      <c r="AH209" s="131"/>
      <c r="AI209" s="88">
        <f t="shared" si="41"/>
        <v>0</v>
      </c>
      <c r="AJ209" s="89" t="str">
        <f>IFERROR(IF(ISNA(MATCH($AV209,Other_Category_Abbr,0)),INDEX(FGHG_List_Long_GWP,MATCH($AV209,FGHG_List_Long,0)),INDEX(GWP_Other_Abbr,MATCH($AV209,Other_Category_Abbr,0)))*SUM(V209,AA209,AD209,AI209),"")</f>
        <v/>
      </c>
      <c r="AK209" s="89" t="str">
        <f>IFERROR(IF(ISNA(MATCH($AV209,Other_Category_Abbr,0)),INDEX(FGHG_List_Long_GWP,MATCH($AV209,FGHG_List_Long,0)),INDEX(GWP_Other_Abbr,MATCH($AV209,Other_Category_Abbr,0)))*(T209*(S209+U209)+W209*(Y209+X209)+AD209+AE209*(AF209+AG209)),"")</f>
        <v/>
      </c>
      <c r="AL209" s="90" t="str">
        <f t="shared" si="36"/>
        <v/>
      </c>
      <c r="AM209" s="91" t="str">
        <f t="shared" si="37"/>
        <v/>
      </c>
      <c r="AP209" s="92" t="b">
        <f t="shared" si="28"/>
        <v>0</v>
      </c>
      <c r="AQ209" s="92" t="str">
        <f t="shared" si="29"/>
        <v xml:space="preserve"> </v>
      </c>
      <c r="AR209" s="92" t="str">
        <f>IF(LEN(AQ209)=1,"",COUNTIF($AQ$19:AQ209,AQ209)=1)</f>
        <v/>
      </c>
      <c r="AS209" s="73"/>
      <c r="AT209" s="73"/>
      <c r="AU209" s="73"/>
      <c r="AV209" s="235" t="str">
        <f>IF($P209=Lists!$A$13,Lists!$A$29,IF($P209=Lists!$A$14,Lists!$A$30,$P209))</f>
        <v/>
      </c>
      <c r="AW209" s="73"/>
      <c r="AX209" s="73"/>
    </row>
    <row r="210" spans="2:50" x14ac:dyDescent="0.3">
      <c r="B210" s="137">
        <f t="shared" si="38"/>
        <v>192</v>
      </c>
      <c r="C210" s="24"/>
      <c r="D210" s="24"/>
      <c r="E210" s="24"/>
      <c r="F210" s="25"/>
      <c r="G210" s="24"/>
      <c r="H210" s="30"/>
      <c r="I210" s="24"/>
      <c r="J210" s="50" t="str">
        <f t="shared" si="26"/>
        <v/>
      </c>
      <c r="K210" s="30"/>
      <c r="L210" s="236"/>
      <c r="M210" s="30"/>
      <c r="N210" s="30"/>
      <c r="O210" s="46" t="str">
        <f t="shared" si="27"/>
        <v/>
      </c>
      <c r="P210" s="239" t="str">
        <f t="shared" si="30"/>
        <v/>
      </c>
      <c r="Q210" s="52" t="str">
        <f t="shared" si="31"/>
        <v/>
      </c>
      <c r="R210" s="127"/>
      <c r="S210" s="86"/>
      <c r="T210" s="127"/>
      <c r="U210" s="86"/>
      <c r="V210" s="87">
        <f t="shared" si="39"/>
        <v>0</v>
      </c>
      <c r="W210" s="130"/>
      <c r="X210" s="86"/>
      <c r="Y210" s="86"/>
      <c r="Z210" s="131"/>
      <c r="AA210" s="87">
        <f t="shared" si="33"/>
        <v>0</v>
      </c>
      <c r="AB210" s="127"/>
      <c r="AC210" s="86"/>
      <c r="AD210" s="87">
        <f t="shared" si="40"/>
        <v>0</v>
      </c>
      <c r="AE210" s="127"/>
      <c r="AF210" s="86"/>
      <c r="AG210" s="86"/>
      <c r="AH210" s="131"/>
      <c r="AI210" s="88">
        <f t="shared" si="41"/>
        <v>0</v>
      </c>
      <c r="AJ210" s="89" t="str">
        <f>IFERROR(IF(ISNA(MATCH($AV210,Other_Category_Abbr,0)),INDEX(FGHG_List_Long_GWP,MATCH($AV210,FGHG_List_Long,0)),INDEX(GWP_Other_Abbr,MATCH($AV210,Other_Category_Abbr,0)))*SUM(V210,AA210,AD210,AI210),"")</f>
        <v/>
      </c>
      <c r="AK210" s="89" t="str">
        <f>IFERROR(IF(ISNA(MATCH($AV210,Other_Category_Abbr,0)),INDEX(FGHG_List_Long_GWP,MATCH($AV210,FGHG_List_Long,0)),INDEX(GWP_Other_Abbr,MATCH($AV210,Other_Category_Abbr,0)))*(T210*(S210+U210)+W210*(Y210+X210)+AD210+AE210*(AF210+AG210)),"")</f>
        <v/>
      </c>
      <c r="AL210" s="90" t="str">
        <f t="shared" si="36"/>
        <v/>
      </c>
      <c r="AM210" s="91" t="str">
        <f t="shared" si="37"/>
        <v/>
      </c>
      <c r="AP210" s="92" t="b">
        <f t="shared" si="28"/>
        <v>0</v>
      </c>
      <c r="AQ210" s="92" t="str">
        <f t="shared" si="29"/>
        <v xml:space="preserve"> </v>
      </c>
      <c r="AR210" s="92" t="str">
        <f>IF(LEN(AQ210)=1,"",COUNTIF($AQ$19:AQ210,AQ210)=1)</f>
        <v/>
      </c>
      <c r="AS210" s="73"/>
      <c r="AT210" s="73"/>
      <c r="AU210" s="73"/>
      <c r="AV210" s="235" t="str">
        <f>IF($P210=Lists!$A$13,Lists!$A$29,IF($P210=Lists!$A$14,Lists!$A$30,$P210))</f>
        <v/>
      </c>
      <c r="AW210" s="73"/>
      <c r="AX210" s="73"/>
    </row>
    <row r="211" spans="2:50" x14ac:dyDescent="0.3">
      <c r="B211" s="137">
        <f t="shared" si="38"/>
        <v>193</v>
      </c>
      <c r="C211" s="24"/>
      <c r="D211" s="24"/>
      <c r="E211" s="24"/>
      <c r="F211" s="25"/>
      <c r="G211" s="24"/>
      <c r="H211" s="30"/>
      <c r="I211" s="24"/>
      <c r="J211" s="50" t="str">
        <f t="shared" ref="J211:J274" si="42">IFERROR(INDEX(CASRN,MATCH($I211,FGHG_List_Long,0)),"")</f>
        <v/>
      </c>
      <c r="K211" s="30"/>
      <c r="L211" s="236"/>
      <c r="M211" s="30"/>
      <c r="N211" s="30"/>
      <c r="O211" s="46" t="str">
        <f t="shared" ref="O211:O274" si="43">IF(ISBLANK(I211),"",IF(I211="Other f-GHG chemical not listed",K211,I211))</f>
        <v/>
      </c>
      <c r="P211" s="239" t="str">
        <f t="shared" si="30"/>
        <v/>
      </c>
      <c r="Q211" s="52" t="str">
        <f t="shared" si="31"/>
        <v/>
      </c>
      <c r="R211" s="127"/>
      <c r="S211" s="86"/>
      <c r="T211" s="127"/>
      <c r="U211" s="86"/>
      <c r="V211" s="87">
        <f t="shared" si="39"/>
        <v>0</v>
      </c>
      <c r="W211" s="130"/>
      <c r="X211" s="86"/>
      <c r="Y211" s="86"/>
      <c r="Z211" s="131"/>
      <c r="AA211" s="87">
        <f t="shared" si="33"/>
        <v>0</v>
      </c>
      <c r="AB211" s="127"/>
      <c r="AC211" s="86"/>
      <c r="AD211" s="87">
        <f t="shared" si="40"/>
        <v>0</v>
      </c>
      <c r="AE211" s="127"/>
      <c r="AF211" s="86"/>
      <c r="AG211" s="86"/>
      <c r="AH211" s="131"/>
      <c r="AI211" s="88">
        <f t="shared" si="41"/>
        <v>0</v>
      </c>
      <c r="AJ211" s="89" t="str">
        <f>IFERROR(IF(ISNA(MATCH($AV211,Other_Category_Abbr,0)),INDEX(FGHG_List_Long_GWP,MATCH($AV211,FGHG_List_Long,0)),INDEX(GWP_Other_Abbr,MATCH($AV211,Other_Category_Abbr,0)))*SUM(V211,AA211,AD211,AI211),"")</f>
        <v/>
      </c>
      <c r="AK211" s="89" t="str">
        <f>IFERROR(IF(ISNA(MATCH($AV211,Other_Category_Abbr,0)),INDEX(FGHG_List_Long_GWP,MATCH($AV211,FGHG_List_Long,0)),INDEX(GWP_Other_Abbr,MATCH($AV211,Other_Category_Abbr,0)))*(T211*(S211+U211)+W211*(Y211+X211)+AD211+AE211*(AF211+AG211)),"")</f>
        <v/>
      </c>
      <c r="AL211" s="90" t="str">
        <f t="shared" si="36"/>
        <v/>
      </c>
      <c r="AM211" s="91" t="str">
        <f t="shared" si="37"/>
        <v/>
      </c>
      <c r="AP211" s="92" t="b">
        <f t="shared" ref="AP211:AP274" si="44">IF(AND(F211="EF Method (L21 or L22)",G211="Yes",H211="No"),"Eq. L-21",IF(AND(F211="EF Method (L21 or L22)",G211="Yes",H211="Yes"),"Eq. L-22",IF(AND(F211="EF Method (L21 or L22)",G211="No"),"Eq. L-22",IF(AND(F211="ECF Method (L26 or L27)",G211="Yes"),"Eq. L-27",IF(AND(F211="ECF Method (L26 or L27)",G211="No"),"Eq. L-26")))))</f>
        <v>0</v>
      </c>
      <c r="AQ211" s="92" t="str">
        <f t="shared" ref="AQ211:AQ274" si="45">C211&amp;" "&amp;O211</f>
        <v xml:space="preserve"> </v>
      </c>
      <c r="AR211" s="92" t="str">
        <f>IF(LEN(AQ211)=1,"",COUNTIF($AQ$19:AQ211,AQ211)=1)</f>
        <v/>
      </c>
      <c r="AS211" s="73"/>
      <c r="AT211" s="73"/>
      <c r="AU211" s="73"/>
      <c r="AV211" s="235" t="str">
        <f>IF($P211=Lists!$A$13,Lists!$A$29,IF($P211=Lists!$A$14,Lists!$A$30,$P211))</f>
        <v/>
      </c>
      <c r="AW211" s="73"/>
      <c r="AX211" s="73"/>
    </row>
    <row r="212" spans="2:50" x14ac:dyDescent="0.3">
      <c r="B212" s="137">
        <f t="shared" si="38"/>
        <v>194</v>
      </c>
      <c r="C212" s="24"/>
      <c r="D212" s="24"/>
      <c r="E212" s="24"/>
      <c r="F212" s="25"/>
      <c r="G212" s="24"/>
      <c r="H212" s="30"/>
      <c r="I212" s="24"/>
      <c r="J212" s="50" t="str">
        <f t="shared" si="42"/>
        <v/>
      </c>
      <c r="K212" s="30"/>
      <c r="L212" s="236"/>
      <c r="M212" s="30"/>
      <c r="N212" s="30"/>
      <c r="O212" s="46" t="str">
        <f t="shared" si="43"/>
        <v/>
      </c>
      <c r="P212" s="239" t="str">
        <f t="shared" ref="P212:P275" si="46">IF(ISBLANK(I212),"",IF(I212="Other f-GHG chemical not listed",N212,I212))</f>
        <v/>
      </c>
      <c r="Q212" s="52" t="str">
        <f t="shared" ref="Q212:Q275" si="47">IF(ISBLANK(I212),"",IF(I212="Other f-GHG chemical not listed",L212,J212))</f>
        <v/>
      </c>
      <c r="R212" s="127"/>
      <c r="S212" s="86"/>
      <c r="T212" s="127"/>
      <c r="U212" s="86"/>
      <c r="V212" s="87">
        <f t="shared" si="39"/>
        <v>0</v>
      </c>
      <c r="W212" s="130"/>
      <c r="X212" s="86"/>
      <c r="Y212" s="86"/>
      <c r="Z212" s="131"/>
      <c r="AA212" s="87">
        <f t="shared" ref="AA212:AA275" si="48">+W212*(X212+Y212*(1-Z212))</f>
        <v>0</v>
      </c>
      <c r="AB212" s="127"/>
      <c r="AC212" s="86"/>
      <c r="AD212" s="87">
        <f t="shared" si="40"/>
        <v>0</v>
      </c>
      <c r="AE212" s="127"/>
      <c r="AF212" s="86"/>
      <c r="AG212" s="86"/>
      <c r="AH212" s="131"/>
      <c r="AI212" s="88">
        <f t="shared" si="41"/>
        <v>0</v>
      </c>
      <c r="AJ212" s="89" t="str">
        <f>IFERROR(IF(ISNA(MATCH($AV212,Other_Category_Abbr,0)),INDEX(FGHG_List_Long_GWP,MATCH($AV212,FGHG_List_Long,0)),INDEX(GWP_Other_Abbr,MATCH($AV212,Other_Category_Abbr,0)))*SUM(V212,AA212,AD212,AI212),"")</f>
        <v/>
      </c>
      <c r="AK212" s="89" t="str">
        <f>IFERROR(IF(ISNA(MATCH($AV212,Other_Category_Abbr,0)),INDEX(FGHG_List_Long_GWP,MATCH($AV212,FGHG_List_Long,0)),INDEX(GWP_Other_Abbr,MATCH($AV212,Other_Category_Abbr,0)))*(T212*(S212+U212)+W212*(Y212+X212)+AD212+AE212*(AF212+AG212)),"")</f>
        <v/>
      </c>
      <c r="AL212" s="90" t="str">
        <f t="shared" ref="AL212:AL275" si="49">IFERROR(1-(SUMIF($C$19:$C$3718,C212,$AJ$19:$AJ$3718)/SUMIF($C$19:$C$3718,C212,$AK$19:$AK$3718)),"")</f>
        <v/>
      </c>
      <c r="AM212" s="91" t="str">
        <f t="shared" ref="AM212:AM275" si="50">IF(LEN(AL212)&lt;1,"",IF(AND(AL212&gt;=$BA$19,AL212&lt;$BB$19),$AZ$19,IF(AND(AL212&gt;=$BA$20,AL212&lt;$BB$20),$AZ$20,IF(AND(AL212&gt;=$BA$21,AL212&lt;$BB$21),$AZ$21,IF(AND(AL212&gt;=$BA$22,AL212&lt;=$BB$22),$AZ$22,"Check")))))</f>
        <v/>
      </c>
      <c r="AP212" s="92" t="b">
        <f t="shared" si="44"/>
        <v>0</v>
      </c>
      <c r="AQ212" s="92" t="str">
        <f t="shared" si="45"/>
        <v xml:space="preserve"> </v>
      </c>
      <c r="AR212" s="92" t="str">
        <f>IF(LEN(AQ212)=1,"",COUNTIF($AQ$19:AQ212,AQ212)=1)</f>
        <v/>
      </c>
      <c r="AS212" s="73"/>
      <c r="AT212" s="73"/>
      <c r="AU212" s="73"/>
      <c r="AV212" s="235" t="str">
        <f>IF($P212=Lists!$A$13,Lists!$A$29,IF($P212=Lists!$A$14,Lists!$A$30,$P212))</f>
        <v/>
      </c>
      <c r="AW212" s="73"/>
      <c r="AX212" s="73"/>
    </row>
    <row r="213" spans="2:50" x14ac:dyDescent="0.3">
      <c r="B213" s="137">
        <f t="shared" ref="B213:B276" si="51">1+B212</f>
        <v>195</v>
      </c>
      <c r="C213" s="24"/>
      <c r="D213" s="24"/>
      <c r="E213" s="24"/>
      <c r="F213" s="25"/>
      <c r="G213" s="24"/>
      <c r="H213" s="30"/>
      <c r="I213" s="24"/>
      <c r="J213" s="50" t="str">
        <f t="shared" si="42"/>
        <v/>
      </c>
      <c r="K213" s="30"/>
      <c r="L213" s="236"/>
      <c r="M213" s="30"/>
      <c r="N213" s="30"/>
      <c r="O213" s="46" t="str">
        <f t="shared" si="43"/>
        <v/>
      </c>
      <c r="P213" s="239" t="str">
        <f t="shared" si="46"/>
        <v/>
      </c>
      <c r="Q213" s="52" t="str">
        <f t="shared" si="47"/>
        <v/>
      </c>
      <c r="R213" s="127"/>
      <c r="S213" s="86"/>
      <c r="T213" s="127"/>
      <c r="U213" s="86"/>
      <c r="V213" s="87">
        <f t="shared" si="39"/>
        <v>0</v>
      </c>
      <c r="W213" s="130"/>
      <c r="X213" s="86"/>
      <c r="Y213" s="86"/>
      <c r="Z213" s="131"/>
      <c r="AA213" s="87">
        <f t="shared" si="48"/>
        <v>0</v>
      </c>
      <c r="AB213" s="127"/>
      <c r="AC213" s="86"/>
      <c r="AD213" s="87">
        <f t="shared" si="40"/>
        <v>0</v>
      </c>
      <c r="AE213" s="127"/>
      <c r="AF213" s="86"/>
      <c r="AG213" s="86"/>
      <c r="AH213" s="131"/>
      <c r="AI213" s="88">
        <f t="shared" si="41"/>
        <v>0</v>
      </c>
      <c r="AJ213" s="89" t="str">
        <f>IFERROR(IF(ISNA(MATCH($AV213,Other_Category_Abbr,0)),INDEX(FGHG_List_Long_GWP,MATCH($AV213,FGHG_List_Long,0)),INDEX(GWP_Other_Abbr,MATCH($AV213,Other_Category_Abbr,0)))*SUM(V213,AA213,AD213,AI213),"")</f>
        <v/>
      </c>
      <c r="AK213" s="89" t="str">
        <f>IFERROR(IF(ISNA(MATCH($AV213,Other_Category_Abbr,0)),INDEX(FGHG_List_Long_GWP,MATCH($AV213,FGHG_List_Long,0)),INDEX(GWP_Other_Abbr,MATCH($AV213,Other_Category_Abbr,0)))*(T213*(S213+U213)+W213*(Y213+X213)+AD213+AE213*(AF213+AG213)),"")</f>
        <v/>
      </c>
      <c r="AL213" s="90" t="str">
        <f t="shared" si="49"/>
        <v/>
      </c>
      <c r="AM213" s="91" t="str">
        <f t="shared" si="50"/>
        <v/>
      </c>
      <c r="AP213" s="92" t="b">
        <f t="shared" si="44"/>
        <v>0</v>
      </c>
      <c r="AQ213" s="92" t="str">
        <f t="shared" si="45"/>
        <v xml:space="preserve"> </v>
      </c>
      <c r="AR213" s="92" t="str">
        <f>IF(LEN(AQ213)=1,"",COUNTIF($AQ$19:AQ213,AQ213)=1)</f>
        <v/>
      </c>
      <c r="AS213" s="73"/>
      <c r="AT213" s="73"/>
      <c r="AU213" s="73"/>
      <c r="AV213" s="235" t="str">
        <f>IF($P213=Lists!$A$13,Lists!$A$29,IF($P213=Lists!$A$14,Lists!$A$30,$P213))</f>
        <v/>
      </c>
      <c r="AW213" s="73"/>
      <c r="AX213" s="73"/>
    </row>
    <row r="214" spans="2:50" x14ac:dyDescent="0.3">
      <c r="B214" s="137">
        <f t="shared" si="51"/>
        <v>196</v>
      </c>
      <c r="C214" s="24"/>
      <c r="D214" s="24"/>
      <c r="E214" s="24"/>
      <c r="F214" s="25"/>
      <c r="G214" s="24"/>
      <c r="H214" s="30"/>
      <c r="I214" s="24"/>
      <c r="J214" s="50" t="str">
        <f t="shared" si="42"/>
        <v/>
      </c>
      <c r="K214" s="30"/>
      <c r="L214" s="236"/>
      <c r="M214" s="30"/>
      <c r="N214" s="30"/>
      <c r="O214" s="46" t="str">
        <f t="shared" si="43"/>
        <v/>
      </c>
      <c r="P214" s="239" t="str">
        <f t="shared" si="46"/>
        <v/>
      </c>
      <c r="Q214" s="52" t="str">
        <f t="shared" si="47"/>
        <v/>
      </c>
      <c r="R214" s="127"/>
      <c r="S214" s="86"/>
      <c r="T214" s="127"/>
      <c r="U214" s="86"/>
      <c r="V214" s="87">
        <f t="shared" si="39"/>
        <v>0</v>
      </c>
      <c r="W214" s="130"/>
      <c r="X214" s="86"/>
      <c r="Y214" s="86"/>
      <c r="Z214" s="131"/>
      <c r="AA214" s="87">
        <f t="shared" si="48"/>
        <v>0</v>
      </c>
      <c r="AB214" s="127"/>
      <c r="AC214" s="86"/>
      <c r="AD214" s="87">
        <f t="shared" si="40"/>
        <v>0</v>
      </c>
      <c r="AE214" s="127"/>
      <c r="AF214" s="86"/>
      <c r="AG214" s="86"/>
      <c r="AH214" s="131"/>
      <c r="AI214" s="88">
        <f t="shared" si="41"/>
        <v>0</v>
      </c>
      <c r="AJ214" s="89" t="str">
        <f>IFERROR(IF(ISNA(MATCH($AV214,Other_Category_Abbr,0)),INDEX(FGHG_List_Long_GWP,MATCH($AV214,FGHG_List_Long,0)),INDEX(GWP_Other_Abbr,MATCH($AV214,Other_Category_Abbr,0)))*SUM(V214,AA214,AD214,AI214),"")</f>
        <v/>
      </c>
      <c r="AK214" s="89" t="str">
        <f>IFERROR(IF(ISNA(MATCH($AV214,Other_Category_Abbr,0)),INDEX(FGHG_List_Long_GWP,MATCH($AV214,FGHG_List_Long,0)),INDEX(GWP_Other_Abbr,MATCH($AV214,Other_Category_Abbr,0)))*(T214*(S214+U214)+W214*(Y214+X214)+AD214+AE214*(AF214+AG214)),"")</f>
        <v/>
      </c>
      <c r="AL214" s="90" t="str">
        <f t="shared" si="49"/>
        <v/>
      </c>
      <c r="AM214" s="91" t="str">
        <f t="shared" si="50"/>
        <v/>
      </c>
      <c r="AP214" s="92" t="b">
        <f t="shared" si="44"/>
        <v>0</v>
      </c>
      <c r="AQ214" s="92" t="str">
        <f t="shared" si="45"/>
        <v xml:space="preserve"> </v>
      </c>
      <c r="AR214" s="92" t="str">
        <f>IF(LEN(AQ214)=1,"",COUNTIF($AQ$19:AQ214,AQ214)=1)</f>
        <v/>
      </c>
      <c r="AS214" s="73"/>
      <c r="AT214" s="73"/>
      <c r="AU214" s="73"/>
      <c r="AV214" s="235" t="str">
        <f>IF($P214=Lists!$A$13,Lists!$A$29,IF($P214=Lists!$A$14,Lists!$A$30,$P214))</f>
        <v/>
      </c>
      <c r="AW214" s="73"/>
      <c r="AX214" s="73"/>
    </row>
    <row r="215" spans="2:50" x14ac:dyDescent="0.3">
      <c r="B215" s="137">
        <f t="shared" si="51"/>
        <v>197</v>
      </c>
      <c r="C215" s="24"/>
      <c r="D215" s="24"/>
      <c r="E215" s="24"/>
      <c r="F215" s="25"/>
      <c r="G215" s="24"/>
      <c r="H215" s="30"/>
      <c r="I215" s="24"/>
      <c r="J215" s="50" t="str">
        <f t="shared" si="42"/>
        <v/>
      </c>
      <c r="K215" s="30"/>
      <c r="L215" s="236"/>
      <c r="M215" s="30"/>
      <c r="N215" s="30"/>
      <c r="O215" s="46" t="str">
        <f t="shared" si="43"/>
        <v/>
      </c>
      <c r="P215" s="239" t="str">
        <f t="shared" si="46"/>
        <v/>
      </c>
      <c r="Q215" s="52" t="str">
        <f t="shared" si="47"/>
        <v/>
      </c>
      <c r="R215" s="127"/>
      <c r="S215" s="86"/>
      <c r="T215" s="127"/>
      <c r="U215" s="86"/>
      <c r="V215" s="87">
        <f t="shared" si="39"/>
        <v>0</v>
      </c>
      <c r="W215" s="130"/>
      <c r="X215" s="86"/>
      <c r="Y215" s="86"/>
      <c r="Z215" s="131"/>
      <c r="AA215" s="87">
        <f t="shared" si="48"/>
        <v>0</v>
      </c>
      <c r="AB215" s="127"/>
      <c r="AC215" s="86"/>
      <c r="AD215" s="87">
        <f t="shared" si="40"/>
        <v>0</v>
      </c>
      <c r="AE215" s="127"/>
      <c r="AF215" s="86"/>
      <c r="AG215" s="86"/>
      <c r="AH215" s="131"/>
      <c r="AI215" s="88">
        <f t="shared" si="41"/>
        <v>0</v>
      </c>
      <c r="AJ215" s="89" t="str">
        <f>IFERROR(IF(ISNA(MATCH($AV215,Other_Category_Abbr,0)),INDEX(FGHG_List_Long_GWP,MATCH($AV215,FGHG_List_Long,0)),INDEX(GWP_Other_Abbr,MATCH($AV215,Other_Category_Abbr,0)))*SUM(V215,AA215,AD215,AI215),"")</f>
        <v/>
      </c>
      <c r="AK215" s="89" t="str">
        <f>IFERROR(IF(ISNA(MATCH($AV215,Other_Category_Abbr,0)),INDEX(FGHG_List_Long_GWP,MATCH($AV215,FGHG_List_Long,0)),INDEX(GWP_Other_Abbr,MATCH($AV215,Other_Category_Abbr,0)))*(T215*(S215+U215)+W215*(Y215+X215)+AD215+AE215*(AF215+AG215)),"")</f>
        <v/>
      </c>
      <c r="AL215" s="90" t="str">
        <f t="shared" si="49"/>
        <v/>
      </c>
      <c r="AM215" s="91" t="str">
        <f t="shared" si="50"/>
        <v/>
      </c>
      <c r="AP215" s="92" t="b">
        <f t="shared" si="44"/>
        <v>0</v>
      </c>
      <c r="AQ215" s="92" t="str">
        <f t="shared" si="45"/>
        <v xml:space="preserve"> </v>
      </c>
      <c r="AR215" s="92" t="str">
        <f>IF(LEN(AQ215)=1,"",COUNTIF($AQ$19:AQ215,AQ215)=1)</f>
        <v/>
      </c>
      <c r="AS215" s="73"/>
      <c r="AT215" s="73"/>
      <c r="AU215" s="73"/>
      <c r="AV215" s="235" t="str">
        <f>IF($P215=Lists!$A$13,Lists!$A$29,IF($P215=Lists!$A$14,Lists!$A$30,$P215))</f>
        <v/>
      </c>
      <c r="AW215" s="73"/>
      <c r="AX215" s="73"/>
    </row>
    <row r="216" spans="2:50" x14ac:dyDescent="0.3">
      <c r="B216" s="137">
        <f t="shared" si="51"/>
        <v>198</v>
      </c>
      <c r="C216" s="24"/>
      <c r="D216" s="24"/>
      <c r="E216" s="24"/>
      <c r="F216" s="25"/>
      <c r="G216" s="24"/>
      <c r="H216" s="30"/>
      <c r="I216" s="24"/>
      <c r="J216" s="50" t="str">
        <f t="shared" si="42"/>
        <v/>
      </c>
      <c r="K216" s="30"/>
      <c r="L216" s="236"/>
      <c r="M216" s="30"/>
      <c r="N216" s="30"/>
      <c r="O216" s="46" t="str">
        <f t="shared" si="43"/>
        <v/>
      </c>
      <c r="P216" s="239" t="str">
        <f t="shared" si="46"/>
        <v/>
      </c>
      <c r="Q216" s="52" t="str">
        <f t="shared" si="47"/>
        <v/>
      </c>
      <c r="R216" s="127"/>
      <c r="S216" s="86"/>
      <c r="T216" s="127"/>
      <c r="U216" s="86"/>
      <c r="V216" s="87">
        <f t="shared" si="39"/>
        <v>0</v>
      </c>
      <c r="W216" s="130"/>
      <c r="X216" s="86"/>
      <c r="Y216" s="86"/>
      <c r="Z216" s="131"/>
      <c r="AA216" s="87">
        <f t="shared" si="48"/>
        <v>0</v>
      </c>
      <c r="AB216" s="127"/>
      <c r="AC216" s="86"/>
      <c r="AD216" s="87">
        <f t="shared" si="40"/>
        <v>0</v>
      </c>
      <c r="AE216" s="127"/>
      <c r="AF216" s="86"/>
      <c r="AG216" s="86"/>
      <c r="AH216" s="131"/>
      <c r="AI216" s="88">
        <f t="shared" si="41"/>
        <v>0</v>
      </c>
      <c r="AJ216" s="89" t="str">
        <f>IFERROR(IF(ISNA(MATCH($AV216,Other_Category_Abbr,0)),INDEX(FGHG_List_Long_GWP,MATCH($AV216,FGHG_List_Long,0)),INDEX(GWP_Other_Abbr,MATCH($AV216,Other_Category_Abbr,0)))*SUM(V216,AA216,AD216,AI216),"")</f>
        <v/>
      </c>
      <c r="AK216" s="89" t="str">
        <f>IFERROR(IF(ISNA(MATCH($AV216,Other_Category_Abbr,0)),INDEX(FGHG_List_Long_GWP,MATCH($AV216,FGHG_List_Long,0)),INDEX(GWP_Other_Abbr,MATCH($AV216,Other_Category_Abbr,0)))*(T216*(S216+U216)+W216*(Y216+X216)+AD216+AE216*(AF216+AG216)),"")</f>
        <v/>
      </c>
      <c r="AL216" s="90" t="str">
        <f t="shared" si="49"/>
        <v/>
      </c>
      <c r="AM216" s="91" t="str">
        <f t="shared" si="50"/>
        <v/>
      </c>
      <c r="AP216" s="92" t="b">
        <f t="shared" si="44"/>
        <v>0</v>
      </c>
      <c r="AQ216" s="92" t="str">
        <f t="shared" si="45"/>
        <v xml:space="preserve"> </v>
      </c>
      <c r="AR216" s="92" t="str">
        <f>IF(LEN(AQ216)=1,"",COUNTIF($AQ$19:AQ216,AQ216)=1)</f>
        <v/>
      </c>
      <c r="AS216" s="73"/>
      <c r="AT216" s="73"/>
      <c r="AU216" s="73"/>
      <c r="AV216" s="235" t="str">
        <f>IF($P216=Lists!$A$13,Lists!$A$29,IF($P216=Lists!$A$14,Lists!$A$30,$P216))</f>
        <v/>
      </c>
      <c r="AW216" s="73"/>
      <c r="AX216" s="73"/>
    </row>
    <row r="217" spans="2:50" x14ac:dyDescent="0.3">
      <c r="B217" s="137">
        <f t="shared" si="51"/>
        <v>199</v>
      </c>
      <c r="C217" s="24"/>
      <c r="D217" s="24"/>
      <c r="E217" s="24"/>
      <c r="F217" s="25"/>
      <c r="G217" s="24"/>
      <c r="H217" s="30"/>
      <c r="I217" s="24"/>
      <c r="J217" s="50" t="str">
        <f t="shared" si="42"/>
        <v/>
      </c>
      <c r="K217" s="30"/>
      <c r="L217" s="236"/>
      <c r="M217" s="30"/>
      <c r="N217" s="30"/>
      <c r="O217" s="46" t="str">
        <f t="shared" si="43"/>
        <v/>
      </c>
      <c r="P217" s="239" t="str">
        <f t="shared" si="46"/>
        <v/>
      </c>
      <c r="Q217" s="52" t="str">
        <f t="shared" si="47"/>
        <v/>
      </c>
      <c r="R217" s="127"/>
      <c r="S217" s="86"/>
      <c r="T217" s="127"/>
      <c r="U217" s="86"/>
      <c r="V217" s="87">
        <f t="shared" si="39"/>
        <v>0</v>
      </c>
      <c r="W217" s="130"/>
      <c r="X217" s="86"/>
      <c r="Y217" s="86"/>
      <c r="Z217" s="131"/>
      <c r="AA217" s="87">
        <f t="shared" si="48"/>
        <v>0</v>
      </c>
      <c r="AB217" s="127"/>
      <c r="AC217" s="86"/>
      <c r="AD217" s="87">
        <f t="shared" si="40"/>
        <v>0</v>
      </c>
      <c r="AE217" s="127"/>
      <c r="AF217" s="86"/>
      <c r="AG217" s="86"/>
      <c r="AH217" s="131"/>
      <c r="AI217" s="88">
        <f t="shared" si="41"/>
        <v>0</v>
      </c>
      <c r="AJ217" s="89" t="str">
        <f>IFERROR(IF(ISNA(MATCH($AV217,Other_Category_Abbr,0)),INDEX(FGHG_List_Long_GWP,MATCH($AV217,FGHG_List_Long,0)),INDEX(GWP_Other_Abbr,MATCH($AV217,Other_Category_Abbr,0)))*SUM(V217,AA217,AD217,AI217),"")</f>
        <v/>
      </c>
      <c r="AK217" s="89" t="str">
        <f>IFERROR(IF(ISNA(MATCH($AV217,Other_Category_Abbr,0)),INDEX(FGHG_List_Long_GWP,MATCH($AV217,FGHG_List_Long,0)),INDEX(GWP_Other_Abbr,MATCH($AV217,Other_Category_Abbr,0)))*(T217*(S217+U217)+W217*(Y217+X217)+AD217+AE217*(AF217+AG217)),"")</f>
        <v/>
      </c>
      <c r="AL217" s="90" t="str">
        <f t="shared" si="49"/>
        <v/>
      </c>
      <c r="AM217" s="91" t="str">
        <f t="shared" si="50"/>
        <v/>
      </c>
      <c r="AP217" s="92" t="b">
        <f t="shared" si="44"/>
        <v>0</v>
      </c>
      <c r="AQ217" s="92" t="str">
        <f t="shared" si="45"/>
        <v xml:space="preserve"> </v>
      </c>
      <c r="AR217" s="92" t="str">
        <f>IF(LEN(AQ217)=1,"",COUNTIF($AQ$19:AQ217,AQ217)=1)</f>
        <v/>
      </c>
      <c r="AS217" s="73"/>
      <c r="AT217" s="73"/>
      <c r="AU217" s="73"/>
      <c r="AV217" s="235" t="str">
        <f>IF($P217=Lists!$A$13,Lists!$A$29,IF($P217=Lists!$A$14,Lists!$A$30,$P217))</f>
        <v/>
      </c>
      <c r="AW217" s="73"/>
      <c r="AX217" s="73"/>
    </row>
    <row r="218" spans="2:50" x14ac:dyDescent="0.3">
      <c r="B218" s="137">
        <f t="shared" si="51"/>
        <v>200</v>
      </c>
      <c r="C218" s="24"/>
      <c r="D218" s="24"/>
      <c r="E218" s="24"/>
      <c r="F218" s="25"/>
      <c r="G218" s="24"/>
      <c r="H218" s="30"/>
      <c r="I218" s="24"/>
      <c r="J218" s="50" t="str">
        <f t="shared" si="42"/>
        <v/>
      </c>
      <c r="K218" s="30"/>
      <c r="L218" s="236"/>
      <c r="M218" s="30"/>
      <c r="N218" s="30"/>
      <c r="O218" s="46" t="str">
        <f t="shared" si="43"/>
        <v/>
      </c>
      <c r="P218" s="239" t="str">
        <f t="shared" si="46"/>
        <v/>
      </c>
      <c r="Q218" s="52" t="str">
        <f t="shared" si="47"/>
        <v/>
      </c>
      <c r="R218" s="127"/>
      <c r="S218" s="86"/>
      <c r="T218" s="127"/>
      <c r="U218" s="86"/>
      <c r="V218" s="87">
        <f t="shared" si="39"/>
        <v>0</v>
      </c>
      <c r="W218" s="130"/>
      <c r="X218" s="86"/>
      <c r="Y218" s="86"/>
      <c r="Z218" s="131"/>
      <c r="AA218" s="87">
        <f t="shared" si="48"/>
        <v>0</v>
      </c>
      <c r="AB218" s="127"/>
      <c r="AC218" s="86"/>
      <c r="AD218" s="87">
        <f t="shared" si="40"/>
        <v>0</v>
      </c>
      <c r="AE218" s="127"/>
      <c r="AF218" s="86"/>
      <c r="AG218" s="86"/>
      <c r="AH218" s="131"/>
      <c r="AI218" s="88">
        <f t="shared" si="41"/>
        <v>0</v>
      </c>
      <c r="AJ218" s="89" t="str">
        <f>IFERROR(IF(ISNA(MATCH($AV218,Other_Category_Abbr,0)),INDEX(FGHG_List_Long_GWP,MATCH($AV218,FGHG_List_Long,0)),INDEX(GWP_Other_Abbr,MATCH($AV218,Other_Category_Abbr,0)))*SUM(V218,AA218,AD218,AI218),"")</f>
        <v/>
      </c>
      <c r="AK218" s="89" t="str">
        <f>IFERROR(IF(ISNA(MATCH($AV218,Other_Category_Abbr,0)),INDEX(FGHG_List_Long_GWP,MATCH($AV218,FGHG_List_Long,0)),INDEX(GWP_Other_Abbr,MATCH($AV218,Other_Category_Abbr,0)))*(T218*(S218+U218)+W218*(Y218+X218)+AD218+AE218*(AF218+AG218)),"")</f>
        <v/>
      </c>
      <c r="AL218" s="90" t="str">
        <f t="shared" si="49"/>
        <v/>
      </c>
      <c r="AM218" s="91" t="str">
        <f t="shared" si="50"/>
        <v/>
      </c>
      <c r="AP218" s="92" t="b">
        <f t="shared" si="44"/>
        <v>0</v>
      </c>
      <c r="AQ218" s="92" t="str">
        <f t="shared" si="45"/>
        <v xml:space="preserve"> </v>
      </c>
      <c r="AR218" s="92" t="str">
        <f>IF(LEN(AQ218)=1,"",COUNTIF($AQ$19:AQ218,AQ218)=1)</f>
        <v/>
      </c>
      <c r="AS218" s="73"/>
      <c r="AT218" s="73"/>
      <c r="AU218" s="73"/>
      <c r="AV218" s="235" t="str">
        <f>IF($P218=Lists!$A$13,Lists!$A$29,IF($P218=Lists!$A$14,Lists!$A$30,$P218))</f>
        <v/>
      </c>
      <c r="AW218" s="73"/>
      <c r="AX218" s="73"/>
    </row>
    <row r="219" spans="2:50" x14ac:dyDescent="0.3">
      <c r="B219" s="137">
        <f t="shared" si="51"/>
        <v>201</v>
      </c>
      <c r="C219" s="24"/>
      <c r="D219" s="24"/>
      <c r="E219" s="24"/>
      <c r="F219" s="25"/>
      <c r="G219" s="24"/>
      <c r="H219" s="30"/>
      <c r="I219" s="24"/>
      <c r="J219" s="50" t="str">
        <f t="shared" si="42"/>
        <v/>
      </c>
      <c r="K219" s="30"/>
      <c r="L219" s="236"/>
      <c r="M219" s="30"/>
      <c r="N219" s="30"/>
      <c r="O219" s="46" t="str">
        <f t="shared" si="43"/>
        <v/>
      </c>
      <c r="P219" s="239" t="str">
        <f t="shared" si="46"/>
        <v/>
      </c>
      <c r="Q219" s="52" t="str">
        <f t="shared" si="47"/>
        <v/>
      </c>
      <c r="R219" s="127"/>
      <c r="S219" s="86"/>
      <c r="T219" s="127"/>
      <c r="U219" s="86"/>
      <c r="V219" s="87">
        <f t="shared" si="39"/>
        <v>0</v>
      </c>
      <c r="W219" s="130"/>
      <c r="X219" s="86"/>
      <c r="Y219" s="86"/>
      <c r="Z219" s="131"/>
      <c r="AA219" s="87">
        <f t="shared" si="48"/>
        <v>0</v>
      </c>
      <c r="AB219" s="127"/>
      <c r="AC219" s="86"/>
      <c r="AD219" s="87">
        <f t="shared" si="40"/>
        <v>0</v>
      </c>
      <c r="AE219" s="127"/>
      <c r="AF219" s="86"/>
      <c r="AG219" s="86"/>
      <c r="AH219" s="131"/>
      <c r="AI219" s="88">
        <f t="shared" si="41"/>
        <v>0</v>
      </c>
      <c r="AJ219" s="89" t="str">
        <f>IFERROR(IF(ISNA(MATCH($AV219,Other_Category_Abbr,0)),INDEX(FGHG_List_Long_GWP,MATCH($AV219,FGHG_List_Long,0)),INDEX(GWP_Other_Abbr,MATCH($AV219,Other_Category_Abbr,0)))*SUM(V219,AA219,AD219,AI219),"")</f>
        <v/>
      </c>
      <c r="AK219" s="89" t="str">
        <f>IFERROR(IF(ISNA(MATCH($AV219,Other_Category_Abbr,0)),INDEX(FGHG_List_Long_GWP,MATCH($AV219,FGHG_List_Long,0)),INDEX(GWP_Other_Abbr,MATCH($AV219,Other_Category_Abbr,0)))*(T219*(S219+U219)+W219*(Y219+X219)+AD219+AE219*(AF219+AG219)),"")</f>
        <v/>
      </c>
      <c r="AL219" s="90" t="str">
        <f t="shared" si="49"/>
        <v/>
      </c>
      <c r="AM219" s="91" t="str">
        <f t="shared" si="50"/>
        <v/>
      </c>
      <c r="AP219" s="92" t="b">
        <f t="shared" si="44"/>
        <v>0</v>
      </c>
      <c r="AQ219" s="92" t="str">
        <f t="shared" si="45"/>
        <v xml:space="preserve"> </v>
      </c>
      <c r="AR219" s="92" t="str">
        <f>IF(LEN(AQ219)=1,"",COUNTIF($AQ$19:AQ219,AQ219)=1)</f>
        <v/>
      </c>
      <c r="AS219" s="73"/>
      <c r="AT219" s="73"/>
      <c r="AU219" s="73"/>
      <c r="AV219" s="235" t="str">
        <f>IF($P219=Lists!$A$13,Lists!$A$29,IF($P219=Lists!$A$14,Lists!$A$30,$P219))</f>
        <v/>
      </c>
      <c r="AW219" s="73"/>
      <c r="AX219" s="73"/>
    </row>
    <row r="220" spans="2:50" x14ac:dyDescent="0.3">
      <c r="B220" s="137">
        <f t="shared" si="51"/>
        <v>202</v>
      </c>
      <c r="C220" s="24"/>
      <c r="D220" s="24"/>
      <c r="E220" s="24"/>
      <c r="F220" s="25"/>
      <c r="G220" s="24"/>
      <c r="H220" s="30"/>
      <c r="I220" s="24"/>
      <c r="J220" s="50" t="str">
        <f t="shared" si="42"/>
        <v/>
      </c>
      <c r="K220" s="30"/>
      <c r="L220" s="236"/>
      <c r="M220" s="30"/>
      <c r="N220" s="30"/>
      <c r="O220" s="46" t="str">
        <f t="shared" si="43"/>
        <v/>
      </c>
      <c r="P220" s="239" t="str">
        <f t="shared" si="46"/>
        <v/>
      </c>
      <c r="Q220" s="52" t="str">
        <f t="shared" si="47"/>
        <v/>
      </c>
      <c r="R220" s="127"/>
      <c r="S220" s="86"/>
      <c r="T220" s="127"/>
      <c r="U220" s="86"/>
      <c r="V220" s="87">
        <f t="shared" si="39"/>
        <v>0</v>
      </c>
      <c r="W220" s="130"/>
      <c r="X220" s="86"/>
      <c r="Y220" s="86"/>
      <c r="Z220" s="131"/>
      <c r="AA220" s="87">
        <f t="shared" si="48"/>
        <v>0</v>
      </c>
      <c r="AB220" s="127"/>
      <c r="AC220" s="86"/>
      <c r="AD220" s="87">
        <f t="shared" si="40"/>
        <v>0</v>
      </c>
      <c r="AE220" s="127"/>
      <c r="AF220" s="86"/>
      <c r="AG220" s="86"/>
      <c r="AH220" s="131"/>
      <c r="AI220" s="88">
        <f t="shared" si="41"/>
        <v>0</v>
      </c>
      <c r="AJ220" s="89" t="str">
        <f>IFERROR(IF(ISNA(MATCH($AV220,Other_Category_Abbr,0)),INDEX(FGHG_List_Long_GWP,MATCH($AV220,FGHG_List_Long,0)),INDEX(GWP_Other_Abbr,MATCH($AV220,Other_Category_Abbr,0)))*SUM(V220,AA220,AD220,AI220),"")</f>
        <v/>
      </c>
      <c r="AK220" s="89" t="str">
        <f>IFERROR(IF(ISNA(MATCH($AV220,Other_Category_Abbr,0)),INDEX(FGHG_List_Long_GWP,MATCH($AV220,FGHG_List_Long,0)),INDEX(GWP_Other_Abbr,MATCH($AV220,Other_Category_Abbr,0)))*(T220*(S220+U220)+W220*(Y220+X220)+AD220+AE220*(AF220+AG220)),"")</f>
        <v/>
      </c>
      <c r="AL220" s="90" t="str">
        <f t="shared" si="49"/>
        <v/>
      </c>
      <c r="AM220" s="91" t="str">
        <f t="shared" si="50"/>
        <v/>
      </c>
      <c r="AP220" s="92" t="b">
        <f t="shared" si="44"/>
        <v>0</v>
      </c>
      <c r="AQ220" s="92" t="str">
        <f t="shared" si="45"/>
        <v xml:space="preserve"> </v>
      </c>
      <c r="AR220" s="92" t="str">
        <f>IF(LEN(AQ220)=1,"",COUNTIF($AQ$19:AQ220,AQ220)=1)</f>
        <v/>
      </c>
      <c r="AS220" s="73"/>
      <c r="AT220" s="73"/>
      <c r="AU220" s="73"/>
      <c r="AV220" s="235" t="str">
        <f>IF($P220=Lists!$A$13,Lists!$A$29,IF($P220=Lists!$A$14,Lists!$A$30,$P220))</f>
        <v/>
      </c>
      <c r="AW220" s="73"/>
      <c r="AX220" s="73"/>
    </row>
    <row r="221" spans="2:50" x14ac:dyDescent="0.3">
      <c r="B221" s="137">
        <f t="shared" si="51"/>
        <v>203</v>
      </c>
      <c r="C221" s="24"/>
      <c r="D221" s="24"/>
      <c r="E221" s="24"/>
      <c r="F221" s="25"/>
      <c r="G221" s="24"/>
      <c r="H221" s="30"/>
      <c r="I221" s="24"/>
      <c r="J221" s="50" t="str">
        <f t="shared" si="42"/>
        <v/>
      </c>
      <c r="K221" s="30"/>
      <c r="L221" s="236"/>
      <c r="M221" s="30"/>
      <c r="N221" s="30"/>
      <c r="O221" s="46" t="str">
        <f t="shared" si="43"/>
        <v/>
      </c>
      <c r="P221" s="239" t="str">
        <f t="shared" si="46"/>
        <v/>
      </c>
      <c r="Q221" s="52" t="str">
        <f t="shared" si="47"/>
        <v/>
      </c>
      <c r="R221" s="127"/>
      <c r="S221" s="86"/>
      <c r="T221" s="127"/>
      <c r="U221" s="86"/>
      <c r="V221" s="87">
        <f t="shared" si="39"/>
        <v>0</v>
      </c>
      <c r="W221" s="130"/>
      <c r="X221" s="86"/>
      <c r="Y221" s="86"/>
      <c r="Z221" s="131"/>
      <c r="AA221" s="87">
        <f t="shared" si="48"/>
        <v>0</v>
      </c>
      <c r="AB221" s="127"/>
      <c r="AC221" s="86"/>
      <c r="AD221" s="87">
        <f t="shared" si="40"/>
        <v>0</v>
      </c>
      <c r="AE221" s="127"/>
      <c r="AF221" s="86"/>
      <c r="AG221" s="86"/>
      <c r="AH221" s="131"/>
      <c r="AI221" s="88">
        <f t="shared" si="41"/>
        <v>0</v>
      </c>
      <c r="AJ221" s="89" t="str">
        <f>IFERROR(IF(ISNA(MATCH($AV221,Other_Category_Abbr,0)),INDEX(FGHG_List_Long_GWP,MATCH($AV221,FGHG_List_Long,0)),INDEX(GWP_Other_Abbr,MATCH($AV221,Other_Category_Abbr,0)))*SUM(V221,AA221,AD221,AI221),"")</f>
        <v/>
      </c>
      <c r="AK221" s="89" t="str">
        <f>IFERROR(IF(ISNA(MATCH($AV221,Other_Category_Abbr,0)),INDEX(FGHG_List_Long_GWP,MATCH($AV221,FGHG_List_Long,0)),INDEX(GWP_Other_Abbr,MATCH($AV221,Other_Category_Abbr,0)))*(T221*(S221+U221)+W221*(Y221+X221)+AD221+AE221*(AF221+AG221)),"")</f>
        <v/>
      </c>
      <c r="AL221" s="90" t="str">
        <f t="shared" si="49"/>
        <v/>
      </c>
      <c r="AM221" s="91" t="str">
        <f t="shared" si="50"/>
        <v/>
      </c>
      <c r="AP221" s="92" t="b">
        <f t="shared" si="44"/>
        <v>0</v>
      </c>
      <c r="AQ221" s="92" t="str">
        <f t="shared" si="45"/>
        <v xml:space="preserve"> </v>
      </c>
      <c r="AR221" s="92" t="str">
        <f>IF(LEN(AQ221)=1,"",COUNTIF($AQ$19:AQ221,AQ221)=1)</f>
        <v/>
      </c>
      <c r="AS221" s="73"/>
      <c r="AT221" s="73"/>
      <c r="AU221" s="73"/>
      <c r="AV221" s="235" t="str">
        <f>IF($P221=Lists!$A$13,Lists!$A$29,IF($P221=Lists!$A$14,Lists!$A$30,$P221))</f>
        <v/>
      </c>
      <c r="AW221" s="73"/>
      <c r="AX221" s="73"/>
    </row>
    <row r="222" spans="2:50" x14ac:dyDescent="0.3">
      <c r="B222" s="137">
        <f t="shared" si="51"/>
        <v>204</v>
      </c>
      <c r="C222" s="24"/>
      <c r="D222" s="24"/>
      <c r="E222" s="24"/>
      <c r="F222" s="25"/>
      <c r="G222" s="24"/>
      <c r="H222" s="30"/>
      <c r="I222" s="24"/>
      <c r="J222" s="50" t="str">
        <f t="shared" si="42"/>
        <v/>
      </c>
      <c r="K222" s="30"/>
      <c r="L222" s="236"/>
      <c r="M222" s="30"/>
      <c r="N222" s="30"/>
      <c r="O222" s="46" t="str">
        <f t="shared" si="43"/>
        <v/>
      </c>
      <c r="P222" s="239" t="str">
        <f t="shared" si="46"/>
        <v/>
      </c>
      <c r="Q222" s="52" t="str">
        <f t="shared" si="47"/>
        <v/>
      </c>
      <c r="R222" s="127"/>
      <c r="S222" s="86"/>
      <c r="T222" s="127"/>
      <c r="U222" s="86"/>
      <c r="V222" s="87">
        <f t="shared" si="39"/>
        <v>0</v>
      </c>
      <c r="W222" s="130"/>
      <c r="X222" s="86"/>
      <c r="Y222" s="86"/>
      <c r="Z222" s="131"/>
      <c r="AA222" s="87">
        <f t="shared" si="48"/>
        <v>0</v>
      </c>
      <c r="AB222" s="127"/>
      <c r="AC222" s="86"/>
      <c r="AD222" s="87">
        <f t="shared" si="40"/>
        <v>0</v>
      </c>
      <c r="AE222" s="127"/>
      <c r="AF222" s="86"/>
      <c r="AG222" s="86"/>
      <c r="AH222" s="131"/>
      <c r="AI222" s="88">
        <f t="shared" si="41"/>
        <v>0</v>
      </c>
      <c r="AJ222" s="89" t="str">
        <f>IFERROR(IF(ISNA(MATCH($AV222,Other_Category_Abbr,0)),INDEX(FGHG_List_Long_GWP,MATCH($AV222,FGHG_List_Long,0)),INDEX(GWP_Other_Abbr,MATCH($AV222,Other_Category_Abbr,0)))*SUM(V222,AA222,AD222,AI222),"")</f>
        <v/>
      </c>
      <c r="AK222" s="89" t="str">
        <f>IFERROR(IF(ISNA(MATCH($AV222,Other_Category_Abbr,0)),INDEX(FGHG_List_Long_GWP,MATCH($AV222,FGHG_List_Long,0)),INDEX(GWP_Other_Abbr,MATCH($AV222,Other_Category_Abbr,0)))*(T222*(S222+U222)+W222*(Y222+X222)+AD222+AE222*(AF222+AG222)),"")</f>
        <v/>
      </c>
      <c r="AL222" s="90" t="str">
        <f t="shared" si="49"/>
        <v/>
      </c>
      <c r="AM222" s="91" t="str">
        <f t="shared" si="50"/>
        <v/>
      </c>
      <c r="AP222" s="92" t="b">
        <f t="shared" si="44"/>
        <v>0</v>
      </c>
      <c r="AQ222" s="92" t="str">
        <f t="shared" si="45"/>
        <v xml:space="preserve"> </v>
      </c>
      <c r="AR222" s="92" t="str">
        <f>IF(LEN(AQ222)=1,"",COUNTIF($AQ$19:AQ222,AQ222)=1)</f>
        <v/>
      </c>
      <c r="AS222" s="73"/>
      <c r="AT222" s="73"/>
      <c r="AU222" s="73"/>
      <c r="AV222" s="235" t="str">
        <f>IF($P222=Lists!$A$13,Lists!$A$29,IF($P222=Lists!$A$14,Lists!$A$30,$P222))</f>
        <v/>
      </c>
      <c r="AW222" s="73"/>
      <c r="AX222" s="73"/>
    </row>
    <row r="223" spans="2:50" x14ac:dyDescent="0.3">
      <c r="B223" s="137">
        <f t="shared" si="51"/>
        <v>205</v>
      </c>
      <c r="C223" s="24"/>
      <c r="D223" s="24"/>
      <c r="E223" s="24"/>
      <c r="F223" s="25"/>
      <c r="G223" s="24"/>
      <c r="H223" s="30"/>
      <c r="I223" s="24"/>
      <c r="J223" s="50" t="str">
        <f t="shared" si="42"/>
        <v/>
      </c>
      <c r="K223" s="30"/>
      <c r="L223" s="236"/>
      <c r="M223" s="30"/>
      <c r="N223" s="30"/>
      <c r="O223" s="46" t="str">
        <f t="shared" si="43"/>
        <v/>
      </c>
      <c r="P223" s="239" t="str">
        <f t="shared" si="46"/>
        <v/>
      </c>
      <c r="Q223" s="52" t="str">
        <f t="shared" si="47"/>
        <v/>
      </c>
      <c r="R223" s="127"/>
      <c r="S223" s="86"/>
      <c r="T223" s="127"/>
      <c r="U223" s="86"/>
      <c r="V223" s="87">
        <f t="shared" si="39"/>
        <v>0</v>
      </c>
      <c r="W223" s="130"/>
      <c r="X223" s="86"/>
      <c r="Y223" s="86"/>
      <c r="Z223" s="131"/>
      <c r="AA223" s="87">
        <f t="shared" si="48"/>
        <v>0</v>
      </c>
      <c r="AB223" s="127"/>
      <c r="AC223" s="86"/>
      <c r="AD223" s="87">
        <f t="shared" si="40"/>
        <v>0</v>
      </c>
      <c r="AE223" s="127"/>
      <c r="AF223" s="86"/>
      <c r="AG223" s="86"/>
      <c r="AH223" s="131"/>
      <c r="AI223" s="88">
        <f t="shared" si="41"/>
        <v>0</v>
      </c>
      <c r="AJ223" s="89" t="str">
        <f>IFERROR(IF(ISNA(MATCH($AV223,Other_Category_Abbr,0)),INDEX(FGHG_List_Long_GWP,MATCH($AV223,FGHG_List_Long,0)),INDEX(GWP_Other_Abbr,MATCH($AV223,Other_Category_Abbr,0)))*SUM(V223,AA223,AD223,AI223),"")</f>
        <v/>
      </c>
      <c r="AK223" s="89" t="str">
        <f>IFERROR(IF(ISNA(MATCH($AV223,Other_Category_Abbr,0)),INDEX(FGHG_List_Long_GWP,MATCH($AV223,FGHG_List_Long,0)),INDEX(GWP_Other_Abbr,MATCH($AV223,Other_Category_Abbr,0)))*(T223*(S223+U223)+W223*(Y223+X223)+AD223+AE223*(AF223+AG223)),"")</f>
        <v/>
      </c>
      <c r="AL223" s="90" t="str">
        <f t="shared" si="49"/>
        <v/>
      </c>
      <c r="AM223" s="91" t="str">
        <f t="shared" si="50"/>
        <v/>
      </c>
      <c r="AP223" s="92" t="b">
        <f t="shared" si="44"/>
        <v>0</v>
      </c>
      <c r="AQ223" s="92" t="str">
        <f t="shared" si="45"/>
        <v xml:space="preserve"> </v>
      </c>
      <c r="AR223" s="92" t="str">
        <f>IF(LEN(AQ223)=1,"",COUNTIF($AQ$19:AQ223,AQ223)=1)</f>
        <v/>
      </c>
      <c r="AS223" s="73"/>
      <c r="AT223" s="73"/>
      <c r="AU223" s="73"/>
      <c r="AV223" s="235" t="str">
        <f>IF($P223=Lists!$A$13,Lists!$A$29,IF($P223=Lists!$A$14,Lists!$A$30,$P223))</f>
        <v/>
      </c>
      <c r="AW223" s="73"/>
      <c r="AX223" s="73"/>
    </row>
    <row r="224" spans="2:50" x14ac:dyDescent="0.3">
      <c r="B224" s="137">
        <f t="shared" si="51"/>
        <v>206</v>
      </c>
      <c r="C224" s="24"/>
      <c r="D224" s="24"/>
      <c r="E224" s="24"/>
      <c r="F224" s="25"/>
      <c r="G224" s="24"/>
      <c r="H224" s="30"/>
      <c r="I224" s="24"/>
      <c r="J224" s="50" t="str">
        <f t="shared" si="42"/>
        <v/>
      </c>
      <c r="K224" s="30"/>
      <c r="L224" s="236"/>
      <c r="M224" s="30"/>
      <c r="N224" s="30"/>
      <c r="O224" s="46" t="str">
        <f t="shared" si="43"/>
        <v/>
      </c>
      <c r="P224" s="239" t="str">
        <f t="shared" si="46"/>
        <v/>
      </c>
      <c r="Q224" s="52" t="str">
        <f t="shared" si="47"/>
        <v/>
      </c>
      <c r="R224" s="127"/>
      <c r="S224" s="86"/>
      <c r="T224" s="127"/>
      <c r="U224" s="86"/>
      <c r="V224" s="87">
        <f t="shared" si="39"/>
        <v>0</v>
      </c>
      <c r="W224" s="130"/>
      <c r="X224" s="86"/>
      <c r="Y224" s="86"/>
      <c r="Z224" s="131"/>
      <c r="AA224" s="87">
        <f t="shared" si="48"/>
        <v>0</v>
      </c>
      <c r="AB224" s="127"/>
      <c r="AC224" s="86"/>
      <c r="AD224" s="87">
        <f t="shared" si="40"/>
        <v>0</v>
      </c>
      <c r="AE224" s="127"/>
      <c r="AF224" s="86"/>
      <c r="AG224" s="86"/>
      <c r="AH224" s="131"/>
      <c r="AI224" s="88">
        <f t="shared" si="41"/>
        <v>0</v>
      </c>
      <c r="AJ224" s="89" t="str">
        <f>IFERROR(IF(ISNA(MATCH($AV224,Other_Category_Abbr,0)),INDEX(FGHG_List_Long_GWP,MATCH($AV224,FGHG_List_Long,0)),INDEX(GWP_Other_Abbr,MATCH($AV224,Other_Category_Abbr,0)))*SUM(V224,AA224,AD224,AI224),"")</f>
        <v/>
      </c>
      <c r="AK224" s="89" t="str">
        <f>IFERROR(IF(ISNA(MATCH($AV224,Other_Category_Abbr,0)),INDEX(FGHG_List_Long_GWP,MATCH($AV224,FGHG_List_Long,0)),INDEX(GWP_Other_Abbr,MATCH($AV224,Other_Category_Abbr,0)))*(T224*(S224+U224)+W224*(Y224+X224)+AD224+AE224*(AF224+AG224)),"")</f>
        <v/>
      </c>
      <c r="AL224" s="90" t="str">
        <f t="shared" si="49"/>
        <v/>
      </c>
      <c r="AM224" s="91" t="str">
        <f t="shared" si="50"/>
        <v/>
      </c>
      <c r="AP224" s="92" t="b">
        <f t="shared" si="44"/>
        <v>0</v>
      </c>
      <c r="AQ224" s="92" t="str">
        <f t="shared" si="45"/>
        <v xml:space="preserve"> </v>
      </c>
      <c r="AR224" s="92" t="str">
        <f>IF(LEN(AQ224)=1,"",COUNTIF($AQ$19:AQ224,AQ224)=1)</f>
        <v/>
      </c>
      <c r="AS224" s="73"/>
      <c r="AT224" s="73"/>
      <c r="AU224" s="73"/>
      <c r="AV224" s="235" t="str">
        <f>IF($P224=Lists!$A$13,Lists!$A$29,IF($P224=Lists!$A$14,Lists!$A$30,$P224))</f>
        <v/>
      </c>
      <c r="AW224" s="73"/>
      <c r="AX224" s="73"/>
    </row>
    <row r="225" spans="2:50" x14ac:dyDescent="0.3">
      <c r="B225" s="137">
        <f t="shared" si="51"/>
        <v>207</v>
      </c>
      <c r="C225" s="24"/>
      <c r="D225" s="24"/>
      <c r="E225" s="24"/>
      <c r="F225" s="25"/>
      <c r="G225" s="24"/>
      <c r="H225" s="30"/>
      <c r="I225" s="24"/>
      <c r="J225" s="50" t="str">
        <f t="shared" si="42"/>
        <v/>
      </c>
      <c r="K225" s="30"/>
      <c r="L225" s="236"/>
      <c r="M225" s="30"/>
      <c r="N225" s="30"/>
      <c r="O225" s="46" t="str">
        <f t="shared" si="43"/>
        <v/>
      </c>
      <c r="P225" s="239" t="str">
        <f t="shared" si="46"/>
        <v/>
      </c>
      <c r="Q225" s="52" t="str">
        <f t="shared" si="47"/>
        <v/>
      </c>
      <c r="R225" s="127"/>
      <c r="S225" s="86"/>
      <c r="T225" s="127"/>
      <c r="U225" s="86"/>
      <c r="V225" s="87">
        <f t="shared" si="39"/>
        <v>0</v>
      </c>
      <c r="W225" s="130"/>
      <c r="X225" s="86"/>
      <c r="Y225" s="86"/>
      <c r="Z225" s="131"/>
      <c r="AA225" s="87">
        <f t="shared" si="48"/>
        <v>0</v>
      </c>
      <c r="AB225" s="127"/>
      <c r="AC225" s="86"/>
      <c r="AD225" s="87">
        <f t="shared" si="40"/>
        <v>0</v>
      </c>
      <c r="AE225" s="127"/>
      <c r="AF225" s="86"/>
      <c r="AG225" s="86"/>
      <c r="AH225" s="131"/>
      <c r="AI225" s="88">
        <f t="shared" si="41"/>
        <v>0</v>
      </c>
      <c r="AJ225" s="89" t="str">
        <f>IFERROR(IF(ISNA(MATCH($AV225,Other_Category_Abbr,0)),INDEX(FGHG_List_Long_GWP,MATCH($AV225,FGHG_List_Long,0)),INDEX(GWP_Other_Abbr,MATCH($AV225,Other_Category_Abbr,0)))*SUM(V225,AA225,AD225,AI225),"")</f>
        <v/>
      </c>
      <c r="AK225" s="89" t="str">
        <f>IFERROR(IF(ISNA(MATCH($AV225,Other_Category_Abbr,0)),INDEX(FGHG_List_Long_GWP,MATCH($AV225,FGHG_List_Long,0)),INDEX(GWP_Other_Abbr,MATCH($AV225,Other_Category_Abbr,0)))*(T225*(S225+U225)+W225*(Y225+X225)+AD225+AE225*(AF225+AG225)),"")</f>
        <v/>
      </c>
      <c r="AL225" s="90" t="str">
        <f t="shared" si="49"/>
        <v/>
      </c>
      <c r="AM225" s="91" t="str">
        <f t="shared" si="50"/>
        <v/>
      </c>
      <c r="AP225" s="92" t="b">
        <f t="shared" si="44"/>
        <v>0</v>
      </c>
      <c r="AQ225" s="92" t="str">
        <f t="shared" si="45"/>
        <v xml:space="preserve"> </v>
      </c>
      <c r="AR225" s="92" t="str">
        <f>IF(LEN(AQ225)=1,"",COUNTIF($AQ$19:AQ225,AQ225)=1)</f>
        <v/>
      </c>
      <c r="AS225" s="73"/>
      <c r="AT225" s="73"/>
      <c r="AU225" s="73"/>
      <c r="AV225" s="235" t="str">
        <f>IF($P225=Lists!$A$13,Lists!$A$29,IF($P225=Lists!$A$14,Lists!$A$30,$P225))</f>
        <v/>
      </c>
      <c r="AW225" s="73"/>
      <c r="AX225" s="73"/>
    </row>
    <row r="226" spans="2:50" x14ac:dyDescent="0.3">
      <c r="B226" s="137">
        <f t="shared" si="51"/>
        <v>208</v>
      </c>
      <c r="C226" s="24"/>
      <c r="D226" s="24"/>
      <c r="E226" s="24"/>
      <c r="F226" s="25"/>
      <c r="G226" s="24"/>
      <c r="H226" s="30"/>
      <c r="I226" s="24"/>
      <c r="J226" s="50" t="str">
        <f t="shared" si="42"/>
        <v/>
      </c>
      <c r="K226" s="30"/>
      <c r="L226" s="236"/>
      <c r="M226" s="30"/>
      <c r="N226" s="30"/>
      <c r="O226" s="46" t="str">
        <f t="shared" si="43"/>
        <v/>
      </c>
      <c r="P226" s="239" t="str">
        <f t="shared" si="46"/>
        <v/>
      </c>
      <c r="Q226" s="52" t="str">
        <f t="shared" si="47"/>
        <v/>
      </c>
      <c r="R226" s="127"/>
      <c r="S226" s="86"/>
      <c r="T226" s="127"/>
      <c r="U226" s="86"/>
      <c r="V226" s="87">
        <f t="shared" si="39"/>
        <v>0</v>
      </c>
      <c r="W226" s="130"/>
      <c r="X226" s="86"/>
      <c r="Y226" s="86"/>
      <c r="Z226" s="131"/>
      <c r="AA226" s="87">
        <f t="shared" si="48"/>
        <v>0</v>
      </c>
      <c r="AB226" s="127"/>
      <c r="AC226" s="86"/>
      <c r="AD226" s="87">
        <f t="shared" si="40"/>
        <v>0</v>
      </c>
      <c r="AE226" s="127"/>
      <c r="AF226" s="86"/>
      <c r="AG226" s="86"/>
      <c r="AH226" s="131"/>
      <c r="AI226" s="88">
        <f t="shared" si="41"/>
        <v>0</v>
      </c>
      <c r="AJ226" s="89" t="str">
        <f>IFERROR(IF(ISNA(MATCH($AV226,Other_Category_Abbr,0)),INDEX(FGHG_List_Long_GWP,MATCH($AV226,FGHG_List_Long,0)),INDEX(GWP_Other_Abbr,MATCH($AV226,Other_Category_Abbr,0)))*SUM(V226,AA226,AD226,AI226),"")</f>
        <v/>
      </c>
      <c r="AK226" s="89" t="str">
        <f>IFERROR(IF(ISNA(MATCH($AV226,Other_Category_Abbr,0)),INDEX(FGHG_List_Long_GWP,MATCH($AV226,FGHG_List_Long,0)),INDEX(GWP_Other_Abbr,MATCH($AV226,Other_Category_Abbr,0)))*(T226*(S226+U226)+W226*(Y226+X226)+AD226+AE226*(AF226+AG226)),"")</f>
        <v/>
      </c>
      <c r="AL226" s="90" t="str">
        <f t="shared" si="49"/>
        <v/>
      </c>
      <c r="AM226" s="91" t="str">
        <f t="shared" si="50"/>
        <v/>
      </c>
      <c r="AP226" s="92" t="b">
        <f t="shared" si="44"/>
        <v>0</v>
      </c>
      <c r="AQ226" s="92" t="str">
        <f t="shared" si="45"/>
        <v xml:space="preserve"> </v>
      </c>
      <c r="AR226" s="92" t="str">
        <f>IF(LEN(AQ226)=1,"",COUNTIF($AQ$19:AQ226,AQ226)=1)</f>
        <v/>
      </c>
      <c r="AS226" s="73"/>
      <c r="AT226" s="73"/>
      <c r="AU226" s="73"/>
      <c r="AV226" s="235" t="str">
        <f>IF($P226=Lists!$A$13,Lists!$A$29,IF($P226=Lists!$A$14,Lists!$A$30,$P226))</f>
        <v/>
      </c>
      <c r="AW226" s="73"/>
      <c r="AX226" s="73"/>
    </row>
    <row r="227" spans="2:50" x14ac:dyDescent="0.3">
      <c r="B227" s="137">
        <f t="shared" si="51"/>
        <v>209</v>
      </c>
      <c r="C227" s="24"/>
      <c r="D227" s="24"/>
      <c r="E227" s="24"/>
      <c r="F227" s="25"/>
      <c r="G227" s="24"/>
      <c r="H227" s="30"/>
      <c r="I227" s="24"/>
      <c r="J227" s="50" t="str">
        <f t="shared" si="42"/>
        <v/>
      </c>
      <c r="K227" s="30"/>
      <c r="L227" s="236"/>
      <c r="M227" s="30"/>
      <c r="N227" s="30"/>
      <c r="O227" s="46" t="str">
        <f t="shared" si="43"/>
        <v/>
      </c>
      <c r="P227" s="239" t="str">
        <f t="shared" si="46"/>
        <v/>
      </c>
      <c r="Q227" s="52" t="str">
        <f t="shared" si="47"/>
        <v/>
      </c>
      <c r="R227" s="127"/>
      <c r="S227" s="86"/>
      <c r="T227" s="127"/>
      <c r="U227" s="86"/>
      <c r="V227" s="87">
        <f t="shared" si="39"/>
        <v>0</v>
      </c>
      <c r="W227" s="130"/>
      <c r="X227" s="86"/>
      <c r="Y227" s="86"/>
      <c r="Z227" s="131"/>
      <c r="AA227" s="87">
        <f t="shared" si="48"/>
        <v>0</v>
      </c>
      <c r="AB227" s="127"/>
      <c r="AC227" s="86"/>
      <c r="AD227" s="87">
        <f t="shared" si="40"/>
        <v>0</v>
      </c>
      <c r="AE227" s="127"/>
      <c r="AF227" s="86"/>
      <c r="AG227" s="86"/>
      <c r="AH227" s="131"/>
      <c r="AI227" s="88">
        <f t="shared" si="41"/>
        <v>0</v>
      </c>
      <c r="AJ227" s="89" t="str">
        <f>IFERROR(IF(ISNA(MATCH($AV227,Other_Category_Abbr,0)),INDEX(FGHG_List_Long_GWP,MATCH($AV227,FGHG_List_Long,0)),INDEX(GWP_Other_Abbr,MATCH($AV227,Other_Category_Abbr,0)))*SUM(V227,AA227,AD227,AI227),"")</f>
        <v/>
      </c>
      <c r="AK227" s="89" t="str">
        <f>IFERROR(IF(ISNA(MATCH($AV227,Other_Category_Abbr,0)),INDEX(FGHG_List_Long_GWP,MATCH($AV227,FGHG_List_Long,0)),INDEX(GWP_Other_Abbr,MATCH($AV227,Other_Category_Abbr,0)))*(T227*(S227+U227)+W227*(Y227+X227)+AD227+AE227*(AF227+AG227)),"")</f>
        <v/>
      </c>
      <c r="AL227" s="90" t="str">
        <f t="shared" si="49"/>
        <v/>
      </c>
      <c r="AM227" s="91" t="str">
        <f t="shared" si="50"/>
        <v/>
      </c>
      <c r="AP227" s="92" t="b">
        <f t="shared" si="44"/>
        <v>0</v>
      </c>
      <c r="AQ227" s="92" t="str">
        <f t="shared" si="45"/>
        <v xml:space="preserve"> </v>
      </c>
      <c r="AR227" s="92" t="str">
        <f>IF(LEN(AQ227)=1,"",COUNTIF($AQ$19:AQ227,AQ227)=1)</f>
        <v/>
      </c>
      <c r="AS227" s="73"/>
      <c r="AT227" s="73"/>
      <c r="AU227" s="73"/>
      <c r="AV227" s="235" t="str">
        <f>IF($P227=Lists!$A$13,Lists!$A$29,IF($P227=Lists!$A$14,Lists!$A$30,$P227))</f>
        <v/>
      </c>
      <c r="AW227" s="73"/>
      <c r="AX227" s="73"/>
    </row>
    <row r="228" spans="2:50" x14ac:dyDescent="0.3">
      <c r="B228" s="137">
        <f t="shared" si="51"/>
        <v>210</v>
      </c>
      <c r="C228" s="24"/>
      <c r="D228" s="24"/>
      <c r="E228" s="24"/>
      <c r="F228" s="25"/>
      <c r="G228" s="24"/>
      <c r="H228" s="30"/>
      <c r="I228" s="24"/>
      <c r="J228" s="50" t="str">
        <f t="shared" si="42"/>
        <v/>
      </c>
      <c r="K228" s="30"/>
      <c r="L228" s="236"/>
      <c r="M228" s="30"/>
      <c r="N228" s="30"/>
      <c r="O228" s="46" t="str">
        <f t="shared" si="43"/>
        <v/>
      </c>
      <c r="P228" s="239" t="str">
        <f t="shared" si="46"/>
        <v/>
      </c>
      <c r="Q228" s="52" t="str">
        <f t="shared" si="47"/>
        <v/>
      </c>
      <c r="R228" s="127"/>
      <c r="S228" s="86"/>
      <c r="T228" s="127"/>
      <c r="U228" s="86"/>
      <c r="V228" s="87">
        <f t="shared" si="39"/>
        <v>0</v>
      </c>
      <c r="W228" s="130"/>
      <c r="X228" s="86"/>
      <c r="Y228" s="86"/>
      <c r="Z228" s="131"/>
      <c r="AA228" s="87">
        <f t="shared" si="48"/>
        <v>0</v>
      </c>
      <c r="AB228" s="127"/>
      <c r="AC228" s="86"/>
      <c r="AD228" s="87">
        <f t="shared" si="40"/>
        <v>0</v>
      </c>
      <c r="AE228" s="127"/>
      <c r="AF228" s="86"/>
      <c r="AG228" s="86"/>
      <c r="AH228" s="131"/>
      <c r="AI228" s="88">
        <f t="shared" si="41"/>
        <v>0</v>
      </c>
      <c r="AJ228" s="89" t="str">
        <f>IFERROR(IF(ISNA(MATCH($AV228,Other_Category_Abbr,0)),INDEX(FGHG_List_Long_GWP,MATCH($AV228,FGHG_List_Long,0)),INDEX(GWP_Other_Abbr,MATCH($AV228,Other_Category_Abbr,0)))*SUM(V228,AA228,AD228,AI228),"")</f>
        <v/>
      </c>
      <c r="AK228" s="89" t="str">
        <f>IFERROR(IF(ISNA(MATCH($AV228,Other_Category_Abbr,0)),INDEX(FGHG_List_Long_GWP,MATCH($AV228,FGHG_List_Long,0)),INDEX(GWP_Other_Abbr,MATCH($AV228,Other_Category_Abbr,0)))*(T228*(S228+U228)+W228*(Y228+X228)+AD228+AE228*(AF228+AG228)),"")</f>
        <v/>
      </c>
      <c r="AL228" s="90" t="str">
        <f t="shared" si="49"/>
        <v/>
      </c>
      <c r="AM228" s="91" t="str">
        <f t="shared" si="50"/>
        <v/>
      </c>
      <c r="AP228" s="92" t="b">
        <f t="shared" si="44"/>
        <v>0</v>
      </c>
      <c r="AQ228" s="92" t="str">
        <f t="shared" si="45"/>
        <v xml:space="preserve"> </v>
      </c>
      <c r="AR228" s="92" t="str">
        <f>IF(LEN(AQ228)=1,"",COUNTIF($AQ$19:AQ228,AQ228)=1)</f>
        <v/>
      </c>
      <c r="AS228" s="73"/>
      <c r="AT228" s="73"/>
      <c r="AU228" s="73"/>
      <c r="AV228" s="235" t="str">
        <f>IF($P228=Lists!$A$13,Lists!$A$29,IF($P228=Lists!$A$14,Lists!$A$30,$P228))</f>
        <v/>
      </c>
      <c r="AW228" s="73"/>
      <c r="AX228" s="73"/>
    </row>
    <row r="229" spans="2:50" x14ac:dyDescent="0.3">
      <c r="B229" s="137">
        <f t="shared" si="51"/>
        <v>211</v>
      </c>
      <c r="C229" s="24"/>
      <c r="D229" s="24"/>
      <c r="E229" s="24"/>
      <c r="F229" s="25"/>
      <c r="G229" s="24"/>
      <c r="H229" s="30"/>
      <c r="I229" s="24"/>
      <c r="J229" s="50" t="str">
        <f t="shared" si="42"/>
        <v/>
      </c>
      <c r="K229" s="30"/>
      <c r="L229" s="236"/>
      <c r="M229" s="30"/>
      <c r="N229" s="30"/>
      <c r="O229" s="46" t="str">
        <f t="shared" si="43"/>
        <v/>
      </c>
      <c r="P229" s="239" t="str">
        <f t="shared" si="46"/>
        <v/>
      </c>
      <c r="Q229" s="52" t="str">
        <f t="shared" si="47"/>
        <v/>
      </c>
      <c r="R229" s="127"/>
      <c r="S229" s="86"/>
      <c r="T229" s="127"/>
      <c r="U229" s="86"/>
      <c r="V229" s="87">
        <f t="shared" si="39"/>
        <v>0</v>
      </c>
      <c r="W229" s="130"/>
      <c r="X229" s="86"/>
      <c r="Y229" s="86"/>
      <c r="Z229" s="131"/>
      <c r="AA229" s="87">
        <f t="shared" si="48"/>
        <v>0</v>
      </c>
      <c r="AB229" s="127"/>
      <c r="AC229" s="86"/>
      <c r="AD229" s="87">
        <f t="shared" si="40"/>
        <v>0</v>
      </c>
      <c r="AE229" s="127"/>
      <c r="AF229" s="86"/>
      <c r="AG229" s="86"/>
      <c r="AH229" s="131"/>
      <c r="AI229" s="88">
        <f t="shared" si="41"/>
        <v>0</v>
      </c>
      <c r="AJ229" s="89" t="str">
        <f>IFERROR(IF(ISNA(MATCH($AV229,Other_Category_Abbr,0)),INDEX(FGHG_List_Long_GWP,MATCH($AV229,FGHG_List_Long,0)),INDEX(GWP_Other_Abbr,MATCH($AV229,Other_Category_Abbr,0)))*SUM(V229,AA229,AD229,AI229),"")</f>
        <v/>
      </c>
      <c r="AK229" s="89" t="str">
        <f>IFERROR(IF(ISNA(MATCH($AV229,Other_Category_Abbr,0)),INDEX(FGHG_List_Long_GWP,MATCH($AV229,FGHG_List_Long,0)),INDEX(GWP_Other_Abbr,MATCH($AV229,Other_Category_Abbr,0)))*(T229*(S229+U229)+W229*(Y229+X229)+AD229+AE229*(AF229+AG229)),"")</f>
        <v/>
      </c>
      <c r="AL229" s="90" t="str">
        <f t="shared" si="49"/>
        <v/>
      </c>
      <c r="AM229" s="91" t="str">
        <f t="shared" si="50"/>
        <v/>
      </c>
      <c r="AP229" s="92" t="b">
        <f t="shared" si="44"/>
        <v>0</v>
      </c>
      <c r="AQ229" s="92" t="str">
        <f t="shared" si="45"/>
        <v xml:space="preserve"> </v>
      </c>
      <c r="AR229" s="92" t="str">
        <f>IF(LEN(AQ229)=1,"",COUNTIF($AQ$19:AQ229,AQ229)=1)</f>
        <v/>
      </c>
      <c r="AS229" s="73"/>
      <c r="AT229" s="73"/>
      <c r="AU229" s="73"/>
      <c r="AV229" s="235" t="str">
        <f>IF($P229=Lists!$A$13,Lists!$A$29,IF($P229=Lists!$A$14,Lists!$A$30,$P229))</f>
        <v/>
      </c>
      <c r="AW229" s="73"/>
      <c r="AX229" s="73"/>
    </row>
    <row r="230" spans="2:50" x14ac:dyDescent="0.3">
      <c r="B230" s="137">
        <f t="shared" si="51"/>
        <v>212</v>
      </c>
      <c r="C230" s="24"/>
      <c r="D230" s="24"/>
      <c r="E230" s="24"/>
      <c r="F230" s="25"/>
      <c r="G230" s="24"/>
      <c r="H230" s="30"/>
      <c r="I230" s="24"/>
      <c r="J230" s="50" t="str">
        <f t="shared" si="42"/>
        <v/>
      </c>
      <c r="K230" s="30"/>
      <c r="L230" s="236"/>
      <c r="M230" s="30"/>
      <c r="N230" s="30"/>
      <c r="O230" s="46" t="str">
        <f t="shared" si="43"/>
        <v/>
      </c>
      <c r="P230" s="239" t="str">
        <f t="shared" si="46"/>
        <v/>
      </c>
      <c r="Q230" s="52" t="str">
        <f t="shared" si="47"/>
        <v/>
      </c>
      <c r="R230" s="127"/>
      <c r="S230" s="86"/>
      <c r="T230" s="127"/>
      <c r="U230" s="86"/>
      <c r="V230" s="87">
        <f t="shared" si="39"/>
        <v>0</v>
      </c>
      <c r="W230" s="130"/>
      <c r="X230" s="86"/>
      <c r="Y230" s="86"/>
      <c r="Z230" s="131"/>
      <c r="AA230" s="87">
        <f t="shared" si="48"/>
        <v>0</v>
      </c>
      <c r="AB230" s="127"/>
      <c r="AC230" s="86"/>
      <c r="AD230" s="87">
        <f t="shared" si="40"/>
        <v>0</v>
      </c>
      <c r="AE230" s="127"/>
      <c r="AF230" s="86"/>
      <c r="AG230" s="86"/>
      <c r="AH230" s="131"/>
      <c r="AI230" s="88">
        <f t="shared" si="41"/>
        <v>0</v>
      </c>
      <c r="AJ230" s="89" t="str">
        <f>IFERROR(IF(ISNA(MATCH($AV230,Other_Category_Abbr,0)),INDEX(FGHG_List_Long_GWP,MATCH($AV230,FGHG_List_Long,0)),INDEX(GWP_Other_Abbr,MATCH($AV230,Other_Category_Abbr,0)))*SUM(V230,AA230,AD230,AI230),"")</f>
        <v/>
      </c>
      <c r="AK230" s="89" t="str">
        <f>IFERROR(IF(ISNA(MATCH($AV230,Other_Category_Abbr,0)),INDEX(FGHG_List_Long_GWP,MATCH($AV230,FGHG_List_Long,0)),INDEX(GWP_Other_Abbr,MATCH($AV230,Other_Category_Abbr,0)))*(T230*(S230+U230)+W230*(Y230+X230)+AD230+AE230*(AF230+AG230)),"")</f>
        <v/>
      </c>
      <c r="AL230" s="90" t="str">
        <f t="shared" si="49"/>
        <v/>
      </c>
      <c r="AM230" s="91" t="str">
        <f t="shared" si="50"/>
        <v/>
      </c>
      <c r="AP230" s="92" t="b">
        <f t="shared" si="44"/>
        <v>0</v>
      </c>
      <c r="AQ230" s="92" t="str">
        <f t="shared" si="45"/>
        <v xml:space="preserve"> </v>
      </c>
      <c r="AR230" s="92" t="str">
        <f>IF(LEN(AQ230)=1,"",COUNTIF($AQ$19:AQ230,AQ230)=1)</f>
        <v/>
      </c>
      <c r="AS230" s="73"/>
      <c r="AT230" s="73"/>
      <c r="AU230" s="73"/>
      <c r="AV230" s="235" t="str">
        <f>IF($P230=Lists!$A$13,Lists!$A$29,IF($P230=Lists!$A$14,Lists!$A$30,$P230))</f>
        <v/>
      </c>
      <c r="AW230" s="73"/>
      <c r="AX230" s="73"/>
    </row>
    <row r="231" spans="2:50" x14ac:dyDescent="0.3">
      <c r="B231" s="137">
        <f t="shared" si="51"/>
        <v>213</v>
      </c>
      <c r="C231" s="24"/>
      <c r="D231" s="24"/>
      <c r="E231" s="24"/>
      <c r="F231" s="25"/>
      <c r="G231" s="24"/>
      <c r="H231" s="30"/>
      <c r="I231" s="24"/>
      <c r="J231" s="50" t="str">
        <f t="shared" si="42"/>
        <v/>
      </c>
      <c r="K231" s="30"/>
      <c r="L231" s="236"/>
      <c r="M231" s="30"/>
      <c r="N231" s="30"/>
      <c r="O231" s="46" t="str">
        <f t="shared" si="43"/>
        <v/>
      </c>
      <c r="P231" s="239" t="str">
        <f t="shared" si="46"/>
        <v/>
      </c>
      <c r="Q231" s="52" t="str">
        <f t="shared" si="47"/>
        <v/>
      </c>
      <c r="R231" s="127"/>
      <c r="S231" s="86"/>
      <c r="T231" s="127"/>
      <c r="U231" s="86"/>
      <c r="V231" s="87">
        <f t="shared" si="39"/>
        <v>0</v>
      </c>
      <c r="W231" s="130"/>
      <c r="X231" s="86"/>
      <c r="Y231" s="86"/>
      <c r="Z231" s="131"/>
      <c r="AA231" s="87">
        <f t="shared" si="48"/>
        <v>0</v>
      </c>
      <c r="AB231" s="127"/>
      <c r="AC231" s="86"/>
      <c r="AD231" s="87">
        <f t="shared" si="40"/>
        <v>0</v>
      </c>
      <c r="AE231" s="127"/>
      <c r="AF231" s="86"/>
      <c r="AG231" s="86"/>
      <c r="AH231" s="131"/>
      <c r="AI231" s="88">
        <f t="shared" si="41"/>
        <v>0</v>
      </c>
      <c r="AJ231" s="89" t="str">
        <f>IFERROR(IF(ISNA(MATCH($AV231,Other_Category_Abbr,0)),INDEX(FGHG_List_Long_GWP,MATCH($AV231,FGHG_List_Long,0)),INDEX(GWP_Other_Abbr,MATCH($AV231,Other_Category_Abbr,0)))*SUM(V231,AA231,AD231,AI231),"")</f>
        <v/>
      </c>
      <c r="AK231" s="89" t="str">
        <f>IFERROR(IF(ISNA(MATCH($AV231,Other_Category_Abbr,0)),INDEX(FGHG_List_Long_GWP,MATCH($AV231,FGHG_List_Long,0)),INDEX(GWP_Other_Abbr,MATCH($AV231,Other_Category_Abbr,0)))*(T231*(S231+U231)+W231*(Y231+X231)+AD231+AE231*(AF231+AG231)),"")</f>
        <v/>
      </c>
      <c r="AL231" s="90" t="str">
        <f t="shared" si="49"/>
        <v/>
      </c>
      <c r="AM231" s="91" t="str">
        <f t="shared" si="50"/>
        <v/>
      </c>
      <c r="AP231" s="92" t="b">
        <f t="shared" si="44"/>
        <v>0</v>
      </c>
      <c r="AQ231" s="92" t="str">
        <f t="shared" si="45"/>
        <v xml:space="preserve"> </v>
      </c>
      <c r="AR231" s="92" t="str">
        <f>IF(LEN(AQ231)=1,"",COUNTIF($AQ$19:AQ231,AQ231)=1)</f>
        <v/>
      </c>
      <c r="AS231" s="73"/>
      <c r="AT231" s="73"/>
      <c r="AU231" s="73"/>
      <c r="AV231" s="235" t="str">
        <f>IF($P231=Lists!$A$13,Lists!$A$29,IF($P231=Lists!$A$14,Lists!$A$30,$P231))</f>
        <v/>
      </c>
      <c r="AW231" s="73"/>
      <c r="AX231" s="73"/>
    </row>
    <row r="232" spans="2:50" x14ac:dyDescent="0.3">
      <c r="B232" s="137">
        <f t="shared" si="51"/>
        <v>214</v>
      </c>
      <c r="C232" s="24"/>
      <c r="D232" s="24"/>
      <c r="E232" s="24"/>
      <c r="F232" s="25"/>
      <c r="G232" s="24"/>
      <c r="H232" s="30"/>
      <c r="I232" s="24"/>
      <c r="J232" s="50" t="str">
        <f t="shared" si="42"/>
        <v/>
      </c>
      <c r="K232" s="30"/>
      <c r="L232" s="236"/>
      <c r="M232" s="30"/>
      <c r="N232" s="30"/>
      <c r="O232" s="46" t="str">
        <f t="shared" si="43"/>
        <v/>
      </c>
      <c r="P232" s="239" t="str">
        <f t="shared" si="46"/>
        <v/>
      </c>
      <c r="Q232" s="52" t="str">
        <f t="shared" si="47"/>
        <v/>
      </c>
      <c r="R232" s="127"/>
      <c r="S232" s="86"/>
      <c r="T232" s="127"/>
      <c r="U232" s="86"/>
      <c r="V232" s="87">
        <f t="shared" ref="V232:V295" si="52">+(R232*S232)+(T232*U232)</f>
        <v>0</v>
      </c>
      <c r="W232" s="130"/>
      <c r="X232" s="86"/>
      <c r="Y232" s="86"/>
      <c r="Z232" s="131"/>
      <c r="AA232" s="87">
        <f t="shared" si="48"/>
        <v>0</v>
      </c>
      <c r="AB232" s="127"/>
      <c r="AC232" s="86"/>
      <c r="AD232" s="87">
        <f t="shared" ref="AD232:AD295" si="53">+(AB232*AC232)</f>
        <v>0</v>
      </c>
      <c r="AE232" s="127"/>
      <c r="AF232" s="86"/>
      <c r="AG232" s="86"/>
      <c r="AH232" s="131"/>
      <c r="AI232" s="88">
        <f t="shared" ref="AI232:AI295" si="54">+AE232*(AF232+AG232*(1-AH232))</f>
        <v>0</v>
      </c>
      <c r="AJ232" s="89" t="str">
        <f>IFERROR(IF(ISNA(MATCH($AV232,Other_Category_Abbr,0)),INDEX(FGHG_List_Long_GWP,MATCH($AV232,FGHG_List_Long,0)),INDEX(GWP_Other_Abbr,MATCH($AV232,Other_Category_Abbr,0)))*SUM(V232,AA232,AD232,AI232),"")</f>
        <v/>
      </c>
      <c r="AK232" s="89" t="str">
        <f>IFERROR(IF(ISNA(MATCH($AV232,Other_Category_Abbr,0)),INDEX(FGHG_List_Long_GWP,MATCH($AV232,FGHG_List_Long,0)),INDEX(GWP_Other_Abbr,MATCH($AV232,Other_Category_Abbr,0)))*(T232*(S232+U232)+W232*(Y232+X232)+AD232+AE232*(AF232+AG232)),"")</f>
        <v/>
      </c>
      <c r="AL232" s="90" t="str">
        <f t="shared" si="49"/>
        <v/>
      </c>
      <c r="AM232" s="91" t="str">
        <f t="shared" si="50"/>
        <v/>
      </c>
      <c r="AP232" s="92" t="b">
        <f t="shared" si="44"/>
        <v>0</v>
      </c>
      <c r="AQ232" s="92" t="str">
        <f t="shared" si="45"/>
        <v xml:space="preserve"> </v>
      </c>
      <c r="AR232" s="92" t="str">
        <f>IF(LEN(AQ232)=1,"",COUNTIF($AQ$19:AQ232,AQ232)=1)</f>
        <v/>
      </c>
      <c r="AS232" s="73"/>
      <c r="AT232" s="73"/>
      <c r="AU232" s="73"/>
      <c r="AV232" s="235" t="str">
        <f>IF($P232=Lists!$A$13,Lists!$A$29,IF($P232=Lists!$A$14,Lists!$A$30,$P232))</f>
        <v/>
      </c>
      <c r="AW232" s="73"/>
      <c r="AX232" s="73"/>
    </row>
    <row r="233" spans="2:50" x14ac:dyDescent="0.3">
      <c r="B233" s="137">
        <f t="shared" si="51"/>
        <v>215</v>
      </c>
      <c r="C233" s="24"/>
      <c r="D233" s="24"/>
      <c r="E233" s="24"/>
      <c r="F233" s="25"/>
      <c r="G233" s="24"/>
      <c r="H233" s="30"/>
      <c r="I233" s="24"/>
      <c r="J233" s="50" t="str">
        <f t="shared" si="42"/>
        <v/>
      </c>
      <c r="K233" s="30"/>
      <c r="L233" s="236"/>
      <c r="M233" s="30"/>
      <c r="N233" s="30"/>
      <c r="O233" s="46" t="str">
        <f t="shared" si="43"/>
        <v/>
      </c>
      <c r="P233" s="239" t="str">
        <f t="shared" si="46"/>
        <v/>
      </c>
      <c r="Q233" s="52" t="str">
        <f t="shared" si="47"/>
        <v/>
      </c>
      <c r="R233" s="127"/>
      <c r="S233" s="86"/>
      <c r="T233" s="127"/>
      <c r="U233" s="86"/>
      <c r="V233" s="87">
        <f t="shared" si="52"/>
        <v>0</v>
      </c>
      <c r="W233" s="130"/>
      <c r="X233" s="86"/>
      <c r="Y233" s="86"/>
      <c r="Z233" s="131"/>
      <c r="AA233" s="87">
        <f t="shared" si="48"/>
        <v>0</v>
      </c>
      <c r="AB233" s="127"/>
      <c r="AC233" s="86"/>
      <c r="AD233" s="87">
        <f t="shared" si="53"/>
        <v>0</v>
      </c>
      <c r="AE233" s="127"/>
      <c r="AF233" s="86"/>
      <c r="AG233" s="86"/>
      <c r="AH233" s="131"/>
      <c r="AI233" s="88">
        <f t="shared" si="54"/>
        <v>0</v>
      </c>
      <c r="AJ233" s="89" t="str">
        <f>IFERROR(IF(ISNA(MATCH($AV233,Other_Category_Abbr,0)),INDEX(FGHG_List_Long_GWP,MATCH($AV233,FGHG_List_Long,0)),INDEX(GWP_Other_Abbr,MATCH($AV233,Other_Category_Abbr,0)))*SUM(V233,AA233,AD233,AI233),"")</f>
        <v/>
      </c>
      <c r="AK233" s="89" t="str">
        <f>IFERROR(IF(ISNA(MATCH($AV233,Other_Category_Abbr,0)),INDEX(FGHG_List_Long_GWP,MATCH($AV233,FGHG_List_Long,0)),INDEX(GWP_Other_Abbr,MATCH($AV233,Other_Category_Abbr,0)))*(T233*(S233+U233)+W233*(Y233+X233)+AD233+AE233*(AF233+AG233)),"")</f>
        <v/>
      </c>
      <c r="AL233" s="90" t="str">
        <f t="shared" si="49"/>
        <v/>
      </c>
      <c r="AM233" s="91" t="str">
        <f t="shared" si="50"/>
        <v/>
      </c>
      <c r="AP233" s="92" t="b">
        <f t="shared" si="44"/>
        <v>0</v>
      </c>
      <c r="AQ233" s="92" t="str">
        <f t="shared" si="45"/>
        <v xml:space="preserve"> </v>
      </c>
      <c r="AR233" s="92" t="str">
        <f>IF(LEN(AQ233)=1,"",COUNTIF($AQ$19:AQ233,AQ233)=1)</f>
        <v/>
      </c>
      <c r="AS233" s="73"/>
      <c r="AT233" s="73"/>
      <c r="AU233" s="73"/>
      <c r="AV233" s="235" t="str">
        <f>IF($P233=Lists!$A$13,Lists!$A$29,IF($P233=Lists!$A$14,Lists!$A$30,$P233))</f>
        <v/>
      </c>
      <c r="AW233" s="73"/>
      <c r="AX233" s="73"/>
    </row>
    <row r="234" spans="2:50" x14ac:dyDescent="0.3">
      <c r="B234" s="137">
        <f t="shared" si="51"/>
        <v>216</v>
      </c>
      <c r="C234" s="24"/>
      <c r="D234" s="24"/>
      <c r="E234" s="24"/>
      <c r="F234" s="25"/>
      <c r="G234" s="24"/>
      <c r="H234" s="30"/>
      <c r="I234" s="24"/>
      <c r="J234" s="50" t="str">
        <f t="shared" si="42"/>
        <v/>
      </c>
      <c r="K234" s="30"/>
      <c r="L234" s="236"/>
      <c r="M234" s="30"/>
      <c r="N234" s="30"/>
      <c r="O234" s="46" t="str">
        <f t="shared" si="43"/>
        <v/>
      </c>
      <c r="P234" s="239" t="str">
        <f t="shared" si="46"/>
        <v/>
      </c>
      <c r="Q234" s="52" t="str">
        <f t="shared" si="47"/>
        <v/>
      </c>
      <c r="R234" s="127"/>
      <c r="S234" s="86"/>
      <c r="T234" s="127"/>
      <c r="U234" s="86"/>
      <c r="V234" s="87">
        <f t="shared" si="52"/>
        <v>0</v>
      </c>
      <c r="W234" s="130"/>
      <c r="X234" s="86"/>
      <c r="Y234" s="86"/>
      <c r="Z234" s="131"/>
      <c r="AA234" s="87">
        <f t="shared" si="48"/>
        <v>0</v>
      </c>
      <c r="AB234" s="127"/>
      <c r="AC234" s="86"/>
      <c r="AD234" s="87">
        <f t="shared" si="53"/>
        <v>0</v>
      </c>
      <c r="AE234" s="127"/>
      <c r="AF234" s="86"/>
      <c r="AG234" s="86"/>
      <c r="AH234" s="131"/>
      <c r="AI234" s="88">
        <f t="shared" si="54"/>
        <v>0</v>
      </c>
      <c r="AJ234" s="89" t="str">
        <f>IFERROR(IF(ISNA(MATCH($AV234,Other_Category_Abbr,0)),INDEX(FGHG_List_Long_GWP,MATCH($AV234,FGHG_List_Long,0)),INDEX(GWP_Other_Abbr,MATCH($AV234,Other_Category_Abbr,0)))*SUM(V234,AA234,AD234,AI234),"")</f>
        <v/>
      </c>
      <c r="AK234" s="89" t="str">
        <f>IFERROR(IF(ISNA(MATCH($AV234,Other_Category_Abbr,0)),INDEX(FGHG_List_Long_GWP,MATCH($AV234,FGHG_List_Long,0)),INDEX(GWP_Other_Abbr,MATCH($AV234,Other_Category_Abbr,0)))*(T234*(S234+U234)+W234*(Y234+X234)+AD234+AE234*(AF234+AG234)),"")</f>
        <v/>
      </c>
      <c r="AL234" s="90" t="str">
        <f t="shared" si="49"/>
        <v/>
      </c>
      <c r="AM234" s="91" t="str">
        <f t="shared" si="50"/>
        <v/>
      </c>
      <c r="AP234" s="92" t="b">
        <f t="shared" si="44"/>
        <v>0</v>
      </c>
      <c r="AQ234" s="92" t="str">
        <f t="shared" si="45"/>
        <v xml:space="preserve"> </v>
      </c>
      <c r="AR234" s="92" t="str">
        <f>IF(LEN(AQ234)=1,"",COUNTIF($AQ$19:AQ234,AQ234)=1)</f>
        <v/>
      </c>
      <c r="AS234" s="73"/>
      <c r="AT234" s="73"/>
      <c r="AU234" s="73"/>
      <c r="AV234" s="235" t="str">
        <f>IF($P234=Lists!$A$13,Lists!$A$29,IF($P234=Lists!$A$14,Lists!$A$30,$P234))</f>
        <v/>
      </c>
      <c r="AW234" s="73"/>
      <c r="AX234" s="73"/>
    </row>
    <row r="235" spans="2:50" x14ac:dyDescent="0.3">
      <c r="B235" s="137">
        <f t="shared" si="51"/>
        <v>217</v>
      </c>
      <c r="C235" s="24"/>
      <c r="D235" s="24"/>
      <c r="E235" s="24"/>
      <c r="F235" s="25"/>
      <c r="G235" s="24"/>
      <c r="H235" s="30"/>
      <c r="I235" s="24"/>
      <c r="J235" s="50" t="str">
        <f t="shared" si="42"/>
        <v/>
      </c>
      <c r="K235" s="30"/>
      <c r="L235" s="236"/>
      <c r="M235" s="30"/>
      <c r="N235" s="30"/>
      <c r="O235" s="46" t="str">
        <f t="shared" si="43"/>
        <v/>
      </c>
      <c r="P235" s="239" t="str">
        <f t="shared" si="46"/>
        <v/>
      </c>
      <c r="Q235" s="52" t="str">
        <f t="shared" si="47"/>
        <v/>
      </c>
      <c r="R235" s="127"/>
      <c r="S235" s="86"/>
      <c r="T235" s="127"/>
      <c r="U235" s="86"/>
      <c r="V235" s="87">
        <f t="shared" si="52"/>
        <v>0</v>
      </c>
      <c r="W235" s="130"/>
      <c r="X235" s="86"/>
      <c r="Y235" s="86"/>
      <c r="Z235" s="131"/>
      <c r="AA235" s="87">
        <f t="shared" si="48"/>
        <v>0</v>
      </c>
      <c r="AB235" s="127"/>
      <c r="AC235" s="86"/>
      <c r="AD235" s="87">
        <f t="shared" si="53"/>
        <v>0</v>
      </c>
      <c r="AE235" s="127"/>
      <c r="AF235" s="86"/>
      <c r="AG235" s="86"/>
      <c r="AH235" s="131"/>
      <c r="AI235" s="88">
        <f t="shared" si="54"/>
        <v>0</v>
      </c>
      <c r="AJ235" s="89" t="str">
        <f>IFERROR(IF(ISNA(MATCH($AV235,Other_Category_Abbr,0)),INDEX(FGHG_List_Long_GWP,MATCH($AV235,FGHG_List_Long,0)),INDEX(GWP_Other_Abbr,MATCH($AV235,Other_Category_Abbr,0)))*SUM(V235,AA235,AD235,AI235),"")</f>
        <v/>
      </c>
      <c r="AK235" s="89" t="str">
        <f>IFERROR(IF(ISNA(MATCH($AV235,Other_Category_Abbr,0)),INDEX(FGHG_List_Long_GWP,MATCH($AV235,FGHG_List_Long,0)),INDEX(GWP_Other_Abbr,MATCH($AV235,Other_Category_Abbr,0)))*(T235*(S235+U235)+W235*(Y235+X235)+AD235+AE235*(AF235+AG235)),"")</f>
        <v/>
      </c>
      <c r="AL235" s="90" t="str">
        <f t="shared" si="49"/>
        <v/>
      </c>
      <c r="AM235" s="91" t="str">
        <f t="shared" si="50"/>
        <v/>
      </c>
      <c r="AP235" s="92" t="b">
        <f t="shared" si="44"/>
        <v>0</v>
      </c>
      <c r="AQ235" s="92" t="str">
        <f t="shared" si="45"/>
        <v xml:space="preserve"> </v>
      </c>
      <c r="AR235" s="92" t="str">
        <f>IF(LEN(AQ235)=1,"",COUNTIF($AQ$19:AQ235,AQ235)=1)</f>
        <v/>
      </c>
      <c r="AS235" s="73"/>
      <c r="AT235" s="73"/>
      <c r="AU235" s="73"/>
      <c r="AV235" s="235" t="str">
        <f>IF($P235=Lists!$A$13,Lists!$A$29,IF($P235=Lists!$A$14,Lists!$A$30,$P235))</f>
        <v/>
      </c>
      <c r="AW235" s="73"/>
      <c r="AX235" s="73"/>
    </row>
    <row r="236" spans="2:50" x14ac:dyDescent="0.3">
      <c r="B236" s="137">
        <f t="shared" si="51"/>
        <v>218</v>
      </c>
      <c r="C236" s="24"/>
      <c r="D236" s="24"/>
      <c r="E236" s="24"/>
      <c r="F236" s="25"/>
      <c r="G236" s="24"/>
      <c r="H236" s="30"/>
      <c r="I236" s="24"/>
      <c r="J236" s="50" t="str">
        <f t="shared" si="42"/>
        <v/>
      </c>
      <c r="K236" s="30"/>
      <c r="L236" s="236"/>
      <c r="M236" s="30"/>
      <c r="N236" s="30"/>
      <c r="O236" s="46" t="str">
        <f t="shared" si="43"/>
        <v/>
      </c>
      <c r="P236" s="239" t="str">
        <f t="shared" si="46"/>
        <v/>
      </c>
      <c r="Q236" s="52" t="str">
        <f t="shared" si="47"/>
        <v/>
      </c>
      <c r="R236" s="127"/>
      <c r="S236" s="86"/>
      <c r="T236" s="127"/>
      <c r="U236" s="86"/>
      <c r="V236" s="87">
        <f t="shared" si="52"/>
        <v>0</v>
      </c>
      <c r="W236" s="130"/>
      <c r="X236" s="86"/>
      <c r="Y236" s="86"/>
      <c r="Z236" s="131"/>
      <c r="AA236" s="87">
        <f t="shared" si="48"/>
        <v>0</v>
      </c>
      <c r="AB236" s="127"/>
      <c r="AC236" s="86"/>
      <c r="AD236" s="87">
        <f t="shared" si="53"/>
        <v>0</v>
      </c>
      <c r="AE236" s="127"/>
      <c r="AF236" s="86"/>
      <c r="AG236" s="86"/>
      <c r="AH236" s="131"/>
      <c r="AI236" s="88">
        <f t="shared" si="54"/>
        <v>0</v>
      </c>
      <c r="AJ236" s="89" t="str">
        <f>IFERROR(IF(ISNA(MATCH($AV236,Other_Category_Abbr,0)),INDEX(FGHG_List_Long_GWP,MATCH($AV236,FGHG_List_Long,0)),INDEX(GWP_Other_Abbr,MATCH($AV236,Other_Category_Abbr,0)))*SUM(V236,AA236,AD236,AI236),"")</f>
        <v/>
      </c>
      <c r="AK236" s="89" t="str">
        <f>IFERROR(IF(ISNA(MATCH($AV236,Other_Category_Abbr,0)),INDEX(FGHG_List_Long_GWP,MATCH($AV236,FGHG_List_Long,0)),INDEX(GWP_Other_Abbr,MATCH($AV236,Other_Category_Abbr,0)))*(T236*(S236+U236)+W236*(Y236+X236)+AD236+AE236*(AF236+AG236)),"")</f>
        <v/>
      </c>
      <c r="AL236" s="90" t="str">
        <f t="shared" si="49"/>
        <v/>
      </c>
      <c r="AM236" s="91" t="str">
        <f t="shared" si="50"/>
        <v/>
      </c>
      <c r="AP236" s="92" t="b">
        <f t="shared" si="44"/>
        <v>0</v>
      </c>
      <c r="AQ236" s="92" t="str">
        <f t="shared" si="45"/>
        <v xml:space="preserve"> </v>
      </c>
      <c r="AR236" s="92" t="str">
        <f>IF(LEN(AQ236)=1,"",COUNTIF($AQ$19:AQ236,AQ236)=1)</f>
        <v/>
      </c>
      <c r="AS236" s="73"/>
      <c r="AT236" s="73"/>
      <c r="AU236" s="73"/>
      <c r="AV236" s="235" t="str">
        <f>IF($P236=Lists!$A$13,Lists!$A$29,IF($P236=Lists!$A$14,Lists!$A$30,$P236))</f>
        <v/>
      </c>
      <c r="AW236" s="73"/>
      <c r="AX236" s="73"/>
    </row>
    <row r="237" spans="2:50" x14ac:dyDescent="0.3">
      <c r="B237" s="137">
        <f t="shared" si="51"/>
        <v>219</v>
      </c>
      <c r="C237" s="24"/>
      <c r="D237" s="24"/>
      <c r="E237" s="24"/>
      <c r="F237" s="25"/>
      <c r="G237" s="24"/>
      <c r="H237" s="30"/>
      <c r="I237" s="24"/>
      <c r="J237" s="50" t="str">
        <f t="shared" si="42"/>
        <v/>
      </c>
      <c r="K237" s="30"/>
      <c r="L237" s="236"/>
      <c r="M237" s="30"/>
      <c r="N237" s="30"/>
      <c r="O237" s="46" t="str">
        <f t="shared" si="43"/>
        <v/>
      </c>
      <c r="P237" s="239" t="str">
        <f t="shared" si="46"/>
        <v/>
      </c>
      <c r="Q237" s="52" t="str">
        <f t="shared" si="47"/>
        <v/>
      </c>
      <c r="R237" s="127"/>
      <c r="S237" s="86"/>
      <c r="T237" s="127"/>
      <c r="U237" s="86"/>
      <c r="V237" s="87">
        <f t="shared" si="52"/>
        <v>0</v>
      </c>
      <c r="W237" s="130"/>
      <c r="X237" s="86"/>
      <c r="Y237" s="86"/>
      <c r="Z237" s="131"/>
      <c r="AA237" s="87">
        <f t="shared" si="48"/>
        <v>0</v>
      </c>
      <c r="AB237" s="127"/>
      <c r="AC237" s="86"/>
      <c r="AD237" s="87">
        <f t="shared" si="53"/>
        <v>0</v>
      </c>
      <c r="AE237" s="127"/>
      <c r="AF237" s="86"/>
      <c r="AG237" s="86"/>
      <c r="AH237" s="131"/>
      <c r="AI237" s="88">
        <f t="shared" si="54"/>
        <v>0</v>
      </c>
      <c r="AJ237" s="89" t="str">
        <f>IFERROR(IF(ISNA(MATCH($AV237,Other_Category_Abbr,0)),INDEX(FGHG_List_Long_GWP,MATCH($AV237,FGHG_List_Long,0)),INDEX(GWP_Other_Abbr,MATCH($AV237,Other_Category_Abbr,0)))*SUM(V237,AA237,AD237,AI237),"")</f>
        <v/>
      </c>
      <c r="AK237" s="89" t="str">
        <f>IFERROR(IF(ISNA(MATCH($AV237,Other_Category_Abbr,0)),INDEX(FGHG_List_Long_GWP,MATCH($AV237,FGHG_List_Long,0)),INDEX(GWP_Other_Abbr,MATCH($AV237,Other_Category_Abbr,0)))*(T237*(S237+U237)+W237*(Y237+X237)+AD237+AE237*(AF237+AG237)),"")</f>
        <v/>
      </c>
      <c r="AL237" s="90" t="str">
        <f t="shared" si="49"/>
        <v/>
      </c>
      <c r="AM237" s="91" t="str">
        <f t="shared" si="50"/>
        <v/>
      </c>
      <c r="AP237" s="92" t="b">
        <f t="shared" si="44"/>
        <v>0</v>
      </c>
      <c r="AQ237" s="92" t="str">
        <f t="shared" si="45"/>
        <v xml:space="preserve"> </v>
      </c>
      <c r="AR237" s="92" t="str">
        <f>IF(LEN(AQ237)=1,"",COUNTIF($AQ$19:AQ237,AQ237)=1)</f>
        <v/>
      </c>
      <c r="AS237" s="73"/>
      <c r="AT237" s="73"/>
      <c r="AU237" s="73"/>
      <c r="AV237" s="235" t="str">
        <f>IF($P237=Lists!$A$13,Lists!$A$29,IF($P237=Lists!$A$14,Lists!$A$30,$P237))</f>
        <v/>
      </c>
      <c r="AW237" s="73"/>
      <c r="AX237" s="73"/>
    </row>
    <row r="238" spans="2:50" x14ac:dyDescent="0.3">
      <c r="B238" s="137">
        <f t="shared" si="51"/>
        <v>220</v>
      </c>
      <c r="C238" s="24"/>
      <c r="D238" s="24"/>
      <c r="E238" s="24"/>
      <c r="F238" s="25"/>
      <c r="G238" s="24"/>
      <c r="H238" s="30"/>
      <c r="I238" s="24"/>
      <c r="J238" s="50" t="str">
        <f t="shared" si="42"/>
        <v/>
      </c>
      <c r="K238" s="30"/>
      <c r="L238" s="236"/>
      <c r="M238" s="30"/>
      <c r="N238" s="30"/>
      <c r="O238" s="46" t="str">
        <f t="shared" si="43"/>
        <v/>
      </c>
      <c r="P238" s="239" t="str">
        <f t="shared" si="46"/>
        <v/>
      </c>
      <c r="Q238" s="52" t="str">
        <f t="shared" si="47"/>
        <v/>
      </c>
      <c r="R238" s="127"/>
      <c r="S238" s="86"/>
      <c r="T238" s="127"/>
      <c r="U238" s="86"/>
      <c r="V238" s="87">
        <f t="shared" si="52"/>
        <v>0</v>
      </c>
      <c r="W238" s="130"/>
      <c r="X238" s="86"/>
      <c r="Y238" s="86"/>
      <c r="Z238" s="131"/>
      <c r="AA238" s="87">
        <f t="shared" si="48"/>
        <v>0</v>
      </c>
      <c r="AB238" s="127"/>
      <c r="AC238" s="86"/>
      <c r="AD238" s="87">
        <f t="shared" si="53"/>
        <v>0</v>
      </c>
      <c r="AE238" s="127"/>
      <c r="AF238" s="86"/>
      <c r="AG238" s="86"/>
      <c r="AH238" s="131"/>
      <c r="AI238" s="88">
        <f t="shared" si="54"/>
        <v>0</v>
      </c>
      <c r="AJ238" s="89" t="str">
        <f>IFERROR(IF(ISNA(MATCH($AV238,Other_Category_Abbr,0)),INDEX(FGHG_List_Long_GWP,MATCH($AV238,FGHG_List_Long,0)),INDEX(GWP_Other_Abbr,MATCH($AV238,Other_Category_Abbr,0)))*SUM(V238,AA238,AD238,AI238),"")</f>
        <v/>
      </c>
      <c r="AK238" s="89" t="str">
        <f>IFERROR(IF(ISNA(MATCH($AV238,Other_Category_Abbr,0)),INDEX(FGHG_List_Long_GWP,MATCH($AV238,FGHG_List_Long,0)),INDEX(GWP_Other_Abbr,MATCH($AV238,Other_Category_Abbr,0)))*(T238*(S238+U238)+W238*(Y238+X238)+AD238+AE238*(AF238+AG238)),"")</f>
        <v/>
      </c>
      <c r="AL238" s="90" t="str">
        <f t="shared" si="49"/>
        <v/>
      </c>
      <c r="AM238" s="91" t="str">
        <f t="shared" si="50"/>
        <v/>
      </c>
      <c r="AP238" s="92" t="b">
        <f t="shared" si="44"/>
        <v>0</v>
      </c>
      <c r="AQ238" s="92" t="str">
        <f t="shared" si="45"/>
        <v xml:space="preserve"> </v>
      </c>
      <c r="AR238" s="92" t="str">
        <f>IF(LEN(AQ238)=1,"",COUNTIF($AQ$19:AQ238,AQ238)=1)</f>
        <v/>
      </c>
      <c r="AS238" s="73"/>
      <c r="AT238" s="73"/>
      <c r="AU238" s="73"/>
      <c r="AV238" s="235" t="str">
        <f>IF($P238=Lists!$A$13,Lists!$A$29,IF($P238=Lists!$A$14,Lists!$A$30,$P238))</f>
        <v/>
      </c>
      <c r="AW238" s="73"/>
      <c r="AX238" s="73"/>
    </row>
    <row r="239" spans="2:50" x14ac:dyDescent="0.3">
      <c r="B239" s="137">
        <f t="shared" si="51"/>
        <v>221</v>
      </c>
      <c r="C239" s="24"/>
      <c r="D239" s="24"/>
      <c r="E239" s="24"/>
      <c r="F239" s="25"/>
      <c r="G239" s="24"/>
      <c r="H239" s="30"/>
      <c r="I239" s="24"/>
      <c r="J239" s="50" t="str">
        <f t="shared" si="42"/>
        <v/>
      </c>
      <c r="K239" s="30"/>
      <c r="L239" s="236"/>
      <c r="M239" s="30"/>
      <c r="N239" s="30"/>
      <c r="O239" s="46" t="str">
        <f t="shared" si="43"/>
        <v/>
      </c>
      <c r="P239" s="239" t="str">
        <f t="shared" si="46"/>
        <v/>
      </c>
      <c r="Q239" s="52" t="str">
        <f t="shared" si="47"/>
        <v/>
      </c>
      <c r="R239" s="127"/>
      <c r="S239" s="86"/>
      <c r="T239" s="127"/>
      <c r="U239" s="86"/>
      <c r="V239" s="87">
        <f t="shared" si="52"/>
        <v>0</v>
      </c>
      <c r="W239" s="130"/>
      <c r="X239" s="86"/>
      <c r="Y239" s="86"/>
      <c r="Z239" s="131"/>
      <c r="AA239" s="87">
        <f t="shared" si="48"/>
        <v>0</v>
      </c>
      <c r="AB239" s="127"/>
      <c r="AC239" s="86"/>
      <c r="AD239" s="87">
        <f t="shared" si="53"/>
        <v>0</v>
      </c>
      <c r="AE239" s="127"/>
      <c r="AF239" s="86"/>
      <c r="AG239" s="86"/>
      <c r="AH239" s="131"/>
      <c r="AI239" s="88">
        <f t="shared" si="54"/>
        <v>0</v>
      </c>
      <c r="AJ239" s="89" t="str">
        <f>IFERROR(IF(ISNA(MATCH($AV239,Other_Category_Abbr,0)),INDEX(FGHG_List_Long_GWP,MATCH($AV239,FGHG_List_Long,0)),INDEX(GWP_Other_Abbr,MATCH($AV239,Other_Category_Abbr,0)))*SUM(V239,AA239,AD239,AI239),"")</f>
        <v/>
      </c>
      <c r="AK239" s="89" t="str">
        <f>IFERROR(IF(ISNA(MATCH($AV239,Other_Category_Abbr,0)),INDEX(FGHG_List_Long_GWP,MATCH($AV239,FGHG_List_Long,0)),INDEX(GWP_Other_Abbr,MATCH($AV239,Other_Category_Abbr,0)))*(T239*(S239+U239)+W239*(Y239+X239)+AD239+AE239*(AF239+AG239)),"")</f>
        <v/>
      </c>
      <c r="AL239" s="90" t="str">
        <f t="shared" si="49"/>
        <v/>
      </c>
      <c r="AM239" s="91" t="str">
        <f t="shared" si="50"/>
        <v/>
      </c>
      <c r="AP239" s="92" t="b">
        <f t="shared" si="44"/>
        <v>0</v>
      </c>
      <c r="AQ239" s="92" t="str">
        <f t="shared" si="45"/>
        <v xml:space="preserve"> </v>
      </c>
      <c r="AR239" s="92" t="str">
        <f>IF(LEN(AQ239)=1,"",COUNTIF($AQ$19:AQ239,AQ239)=1)</f>
        <v/>
      </c>
      <c r="AS239" s="73"/>
      <c r="AT239" s="73"/>
      <c r="AU239" s="73"/>
      <c r="AV239" s="235" t="str">
        <f>IF($P239=Lists!$A$13,Lists!$A$29,IF($P239=Lists!$A$14,Lists!$A$30,$P239))</f>
        <v/>
      </c>
      <c r="AW239" s="73"/>
      <c r="AX239" s="73"/>
    </row>
    <row r="240" spans="2:50" x14ac:dyDescent="0.3">
      <c r="B240" s="137">
        <f t="shared" si="51"/>
        <v>222</v>
      </c>
      <c r="C240" s="24"/>
      <c r="D240" s="24"/>
      <c r="E240" s="24"/>
      <c r="F240" s="25"/>
      <c r="G240" s="24"/>
      <c r="H240" s="30"/>
      <c r="I240" s="24"/>
      <c r="J240" s="50" t="str">
        <f t="shared" si="42"/>
        <v/>
      </c>
      <c r="K240" s="30"/>
      <c r="L240" s="236"/>
      <c r="M240" s="30"/>
      <c r="N240" s="30"/>
      <c r="O240" s="46" t="str">
        <f t="shared" si="43"/>
        <v/>
      </c>
      <c r="P240" s="239" t="str">
        <f t="shared" si="46"/>
        <v/>
      </c>
      <c r="Q240" s="52" t="str">
        <f t="shared" si="47"/>
        <v/>
      </c>
      <c r="R240" s="127"/>
      <c r="S240" s="86"/>
      <c r="T240" s="127"/>
      <c r="U240" s="86"/>
      <c r="V240" s="87">
        <f t="shared" si="52"/>
        <v>0</v>
      </c>
      <c r="W240" s="130"/>
      <c r="X240" s="86"/>
      <c r="Y240" s="86"/>
      <c r="Z240" s="131"/>
      <c r="AA240" s="87">
        <f t="shared" si="48"/>
        <v>0</v>
      </c>
      <c r="AB240" s="127"/>
      <c r="AC240" s="86"/>
      <c r="AD240" s="87">
        <f t="shared" si="53"/>
        <v>0</v>
      </c>
      <c r="AE240" s="127"/>
      <c r="AF240" s="86"/>
      <c r="AG240" s="86"/>
      <c r="AH240" s="131"/>
      <c r="AI240" s="88">
        <f t="shared" si="54"/>
        <v>0</v>
      </c>
      <c r="AJ240" s="89" t="str">
        <f>IFERROR(IF(ISNA(MATCH($AV240,Other_Category_Abbr,0)),INDEX(FGHG_List_Long_GWP,MATCH($AV240,FGHG_List_Long,0)),INDEX(GWP_Other_Abbr,MATCH($AV240,Other_Category_Abbr,0)))*SUM(V240,AA240,AD240,AI240),"")</f>
        <v/>
      </c>
      <c r="AK240" s="89" t="str">
        <f>IFERROR(IF(ISNA(MATCH($AV240,Other_Category_Abbr,0)),INDEX(FGHG_List_Long_GWP,MATCH($AV240,FGHG_List_Long,0)),INDEX(GWP_Other_Abbr,MATCH($AV240,Other_Category_Abbr,0)))*(T240*(S240+U240)+W240*(Y240+X240)+AD240+AE240*(AF240+AG240)),"")</f>
        <v/>
      </c>
      <c r="AL240" s="90" t="str">
        <f t="shared" si="49"/>
        <v/>
      </c>
      <c r="AM240" s="91" t="str">
        <f t="shared" si="50"/>
        <v/>
      </c>
      <c r="AP240" s="92" t="b">
        <f t="shared" si="44"/>
        <v>0</v>
      </c>
      <c r="AQ240" s="92" t="str">
        <f t="shared" si="45"/>
        <v xml:space="preserve"> </v>
      </c>
      <c r="AR240" s="92" t="str">
        <f>IF(LEN(AQ240)=1,"",COUNTIF($AQ$19:AQ240,AQ240)=1)</f>
        <v/>
      </c>
      <c r="AS240" s="73"/>
      <c r="AT240" s="73"/>
      <c r="AU240" s="73"/>
      <c r="AV240" s="235" t="str">
        <f>IF($P240=Lists!$A$13,Lists!$A$29,IF($P240=Lists!$A$14,Lists!$A$30,$P240))</f>
        <v/>
      </c>
      <c r="AW240" s="73"/>
      <c r="AX240" s="73"/>
    </row>
    <row r="241" spans="2:50" x14ac:dyDescent="0.3">
      <c r="B241" s="137">
        <f t="shared" si="51"/>
        <v>223</v>
      </c>
      <c r="C241" s="24"/>
      <c r="D241" s="24"/>
      <c r="E241" s="24"/>
      <c r="F241" s="25"/>
      <c r="G241" s="24"/>
      <c r="H241" s="30"/>
      <c r="I241" s="24"/>
      <c r="J241" s="50" t="str">
        <f t="shared" si="42"/>
        <v/>
      </c>
      <c r="K241" s="30"/>
      <c r="L241" s="236"/>
      <c r="M241" s="30"/>
      <c r="N241" s="30"/>
      <c r="O241" s="46" t="str">
        <f t="shared" si="43"/>
        <v/>
      </c>
      <c r="P241" s="239" t="str">
        <f t="shared" si="46"/>
        <v/>
      </c>
      <c r="Q241" s="52" t="str">
        <f t="shared" si="47"/>
        <v/>
      </c>
      <c r="R241" s="127"/>
      <c r="S241" s="86"/>
      <c r="T241" s="127"/>
      <c r="U241" s="86"/>
      <c r="V241" s="87">
        <f t="shared" si="52"/>
        <v>0</v>
      </c>
      <c r="W241" s="130"/>
      <c r="X241" s="86"/>
      <c r="Y241" s="86"/>
      <c r="Z241" s="131"/>
      <c r="AA241" s="87">
        <f t="shared" si="48"/>
        <v>0</v>
      </c>
      <c r="AB241" s="127"/>
      <c r="AC241" s="86"/>
      <c r="AD241" s="87">
        <f t="shared" si="53"/>
        <v>0</v>
      </c>
      <c r="AE241" s="127"/>
      <c r="AF241" s="86"/>
      <c r="AG241" s="86"/>
      <c r="AH241" s="131"/>
      <c r="AI241" s="88">
        <f t="shared" si="54"/>
        <v>0</v>
      </c>
      <c r="AJ241" s="89" t="str">
        <f>IFERROR(IF(ISNA(MATCH($AV241,Other_Category_Abbr,0)),INDEX(FGHG_List_Long_GWP,MATCH($AV241,FGHG_List_Long,0)),INDEX(GWP_Other_Abbr,MATCH($AV241,Other_Category_Abbr,0)))*SUM(V241,AA241,AD241,AI241),"")</f>
        <v/>
      </c>
      <c r="AK241" s="89" t="str">
        <f>IFERROR(IF(ISNA(MATCH($AV241,Other_Category_Abbr,0)),INDEX(FGHG_List_Long_GWP,MATCH($AV241,FGHG_List_Long,0)),INDEX(GWP_Other_Abbr,MATCH($AV241,Other_Category_Abbr,0)))*(T241*(S241+U241)+W241*(Y241+X241)+AD241+AE241*(AF241+AG241)),"")</f>
        <v/>
      </c>
      <c r="AL241" s="90" t="str">
        <f t="shared" si="49"/>
        <v/>
      </c>
      <c r="AM241" s="91" t="str">
        <f t="shared" si="50"/>
        <v/>
      </c>
      <c r="AP241" s="92" t="b">
        <f t="shared" si="44"/>
        <v>0</v>
      </c>
      <c r="AQ241" s="92" t="str">
        <f t="shared" si="45"/>
        <v xml:space="preserve"> </v>
      </c>
      <c r="AR241" s="92" t="str">
        <f>IF(LEN(AQ241)=1,"",COUNTIF($AQ$19:AQ241,AQ241)=1)</f>
        <v/>
      </c>
      <c r="AS241" s="73"/>
      <c r="AT241" s="73"/>
      <c r="AU241" s="73"/>
      <c r="AV241" s="235" t="str">
        <f>IF($P241=Lists!$A$13,Lists!$A$29,IF($P241=Lists!$A$14,Lists!$A$30,$P241))</f>
        <v/>
      </c>
      <c r="AW241" s="73"/>
      <c r="AX241" s="73"/>
    </row>
    <row r="242" spans="2:50" x14ac:dyDescent="0.3">
      <c r="B242" s="137">
        <f t="shared" si="51"/>
        <v>224</v>
      </c>
      <c r="C242" s="24"/>
      <c r="D242" s="24"/>
      <c r="E242" s="24"/>
      <c r="F242" s="25"/>
      <c r="G242" s="24"/>
      <c r="H242" s="30"/>
      <c r="I242" s="24"/>
      <c r="J242" s="50" t="str">
        <f t="shared" si="42"/>
        <v/>
      </c>
      <c r="K242" s="30"/>
      <c r="L242" s="236"/>
      <c r="M242" s="30"/>
      <c r="N242" s="30"/>
      <c r="O242" s="46" t="str">
        <f t="shared" si="43"/>
        <v/>
      </c>
      <c r="P242" s="239" t="str">
        <f t="shared" si="46"/>
        <v/>
      </c>
      <c r="Q242" s="52" t="str">
        <f t="shared" si="47"/>
        <v/>
      </c>
      <c r="R242" s="127"/>
      <c r="S242" s="86"/>
      <c r="T242" s="127"/>
      <c r="U242" s="86"/>
      <c r="V242" s="87">
        <f t="shared" si="52"/>
        <v>0</v>
      </c>
      <c r="W242" s="130"/>
      <c r="X242" s="86"/>
      <c r="Y242" s="86"/>
      <c r="Z242" s="131"/>
      <c r="AA242" s="87">
        <f t="shared" si="48"/>
        <v>0</v>
      </c>
      <c r="AB242" s="127"/>
      <c r="AC242" s="86"/>
      <c r="AD242" s="87">
        <f t="shared" si="53"/>
        <v>0</v>
      </c>
      <c r="AE242" s="127"/>
      <c r="AF242" s="86"/>
      <c r="AG242" s="86"/>
      <c r="AH242" s="131"/>
      <c r="AI242" s="88">
        <f t="shared" si="54"/>
        <v>0</v>
      </c>
      <c r="AJ242" s="89" t="str">
        <f>IFERROR(IF(ISNA(MATCH($AV242,Other_Category_Abbr,0)),INDEX(FGHG_List_Long_GWP,MATCH($AV242,FGHG_List_Long,0)),INDEX(GWP_Other_Abbr,MATCH($AV242,Other_Category_Abbr,0)))*SUM(V242,AA242,AD242,AI242),"")</f>
        <v/>
      </c>
      <c r="AK242" s="89" t="str">
        <f>IFERROR(IF(ISNA(MATCH($AV242,Other_Category_Abbr,0)),INDEX(FGHG_List_Long_GWP,MATCH($AV242,FGHG_List_Long,0)),INDEX(GWP_Other_Abbr,MATCH($AV242,Other_Category_Abbr,0)))*(T242*(S242+U242)+W242*(Y242+X242)+AD242+AE242*(AF242+AG242)),"")</f>
        <v/>
      </c>
      <c r="AL242" s="90" t="str">
        <f t="shared" si="49"/>
        <v/>
      </c>
      <c r="AM242" s="91" t="str">
        <f t="shared" si="50"/>
        <v/>
      </c>
      <c r="AP242" s="92" t="b">
        <f t="shared" si="44"/>
        <v>0</v>
      </c>
      <c r="AQ242" s="92" t="str">
        <f t="shared" si="45"/>
        <v xml:space="preserve"> </v>
      </c>
      <c r="AR242" s="92" t="str">
        <f>IF(LEN(AQ242)=1,"",COUNTIF($AQ$19:AQ242,AQ242)=1)</f>
        <v/>
      </c>
      <c r="AS242" s="73"/>
      <c r="AT242" s="73"/>
      <c r="AU242" s="73"/>
      <c r="AV242" s="235" t="str">
        <f>IF($P242=Lists!$A$13,Lists!$A$29,IF($P242=Lists!$A$14,Lists!$A$30,$P242))</f>
        <v/>
      </c>
      <c r="AW242" s="73"/>
      <c r="AX242" s="73"/>
    </row>
    <row r="243" spans="2:50" x14ac:dyDescent="0.3">
      <c r="B243" s="137">
        <f t="shared" si="51"/>
        <v>225</v>
      </c>
      <c r="C243" s="24"/>
      <c r="D243" s="24"/>
      <c r="E243" s="24"/>
      <c r="F243" s="25"/>
      <c r="G243" s="24"/>
      <c r="H243" s="30"/>
      <c r="I243" s="24"/>
      <c r="J243" s="50" t="str">
        <f t="shared" si="42"/>
        <v/>
      </c>
      <c r="K243" s="30"/>
      <c r="L243" s="236"/>
      <c r="M243" s="30"/>
      <c r="N243" s="30"/>
      <c r="O243" s="46" t="str">
        <f t="shared" si="43"/>
        <v/>
      </c>
      <c r="P243" s="239" t="str">
        <f t="shared" si="46"/>
        <v/>
      </c>
      <c r="Q243" s="52" t="str">
        <f t="shared" si="47"/>
        <v/>
      </c>
      <c r="R243" s="127"/>
      <c r="S243" s="86"/>
      <c r="T243" s="127"/>
      <c r="U243" s="86"/>
      <c r="V243" s="87">
        <f t="shared" si="52"/>
        <v>0</v>
      </c>
      <c r="W243" s="130"/>
      <c r="X243" s="86"/>
      <c r="Y243" s="86"/>
      <c r="Z243" s="131"/>
      <c r="AA243" s="87">
        <f t="shared" si="48"/>
        <v>0</v>
      </c>
      <c r="AB243" s="127"/>
      <c r="AC243" s="86"/>
      <c r="AD243" s="87">
        <f t="shared" si="53"/>
        <v>0</v>
      </c>
      <c r="AE243" s="127"/>
      <c r="AF243" s="86"/>
      <c r="AG243" s="86"/>
      <c r="AH243" s="131"/>
      <c r="AI243" s="88">
        <f t="shared" si="54"/>
        <v>0</v>
      </c>
      <c r="AJ243" s="89" t="str">
        <f>IFERROR(IF(ISNA(MATCH($AV243,Other_Category_Abbr,0)),INDEX(FGHG_List_Long_GWP,MATCH($AV243,FGHG_List_Long,0)),INDEX(GWP_Other_Abbr,MATCH($AV243,Other_Category_Abbr,0)))*SUM(V243,AA243,AD243,AI243),"")</f>
        <v/>
      </c>
      <c r="AK243" s="89" t="str">
        <f>IFERROR(IF(ISNA(MATCH($AV243,Other_Category_Abbr,0)),INDEX(FGHG_List_Long_GWP,MATCH($AV243,FGHG_List_Long,0)),INDEX(GWP_Other_Abbr,MATCH($AV243,Other_Category_Abbr,0)))*(T243*(S243+U243)+W243*(Y243+X243)+AD243+AE243*(AF243+AG243)),"")</f>
        <v/>
      </c>
      <c r="AL243" s="90" t="str">
        <f t="shared" si="49"/>
        <v/>
      </c>
      <c r="AM243" s="91" t="str">
        <f t="shared" si="50"/>
        <v/>
      </c>
      <c r="AP243" s="92" t="b">
        <f t="shared" si="44"/>
        <v>0</v>
      </c>
      <c r="AQ243" s="92" t="str">
        <f t="shared" si="45"/>
        <v xml:space="preserve"> </v>
      </c>
      <c r="AR243" s="92" t="str">
        <f>IF(LEN(AQ243)=1,"",COUNTIF($AQ$19:AQ243,AQ243)=1)</f>
        <v/>
      </c>
      <c r="AS243" s="73"/>
      <c r="AT243" s="73"/>
      <c r="AU243" s="73"/>
      <c r="AV243" s="235" t="str">
        <f>IF($P243=Lists!$A$13,Lists!$A$29,IF($P243=Lists!$A$14,Lists!$A$30,$P243))</f>
        <v/>
      </c>
      <c r="AW243" s="73"/>
      <c r="AX243" s="73"/>
    </row>
    <row r="244" spans="2:50" x14ac:dyDescent="0.3">
      <c r="B244" s="137">
        <f t="shared" si="51"/>
        <v>226</v>
      </c>
      <c r="C244" s="24"/>
      <c r="D244" s="24"/>
      <c r="E244" s="24"/>
      <c r="F244" s="25"/>
      <c r="G244" s="24"/>
      <c r="H244" s="30"/>
      <c r="I244" s="24"/>
      <c r="J244" s="50" t="str">
        <f t="shared" si="42"/>
        <v/>
      </c>
      <c r="K244" s="30"/>
      <c r="L244" s="236"/>
      <c r="M244" s="30"/>
      <c r="N244" s="30"/>
      <c r="O244" s="46" t="str">
        <f t="shared" si="43"/>
        <v/>
      </c>
      <c r="P244" s="239" t="str">
        <f t="shared" si="46"/>
        <v/>
      </c>
      <c r="Q244" s="52" t="str">
        <f t="shared" si="47"/>
        <v/>
      </c>
      <c r="R244" s="127"/>
      <c r="S244" s="86"/>
      <c r="T244" s="127"/>
      <c r="U244" s="86"/>
      <c r="V244" s="87">
        <f t="shared" si="52"/>
        <v>0</v>
      </c>
      <c r="W244" s="130"/>
      <c r="X244" s="86"/>
      <c r="Y244" s="86"/>
      <c r="Z244" s="131"/>
      <c r="AA244" s="87">
        <f t="shared" si="48"/>
        <v>0</v>
      </c>
      <c r="AB244" s="127"/>
      <c r="AC244" s="86"/>
      <c r="AD244" s="87">
        <f t="shared" si="53"/>
        <v>0</v>
      </c>
      <c r="AE244" s="127"/>
      <c r="AF244" s="86"/>
      <c r="AG244" s="86"/>
      <c r="AH244" s="131"/>
      <c r="AI244" s="88">
        <f t="shared" si="54"/>
        <v>0</v>
      </c>
      <c r="AJ244" s="89" t="str">
        <f>IFERROR(IF(ISNA(MATCH($AV244,Other_Category_Abbr,0)),INDEX(FGHG_List_Long_GWP,MATCH($AV244,FGHG_List_Long,0)),INDEX(GWP_Other_Abbr,MATCH($AV244,Other_Category_Abbr,0)))*SUM(V244,AA244,AD244,AI244),"")</f>
        <v/>
      </c>
      <c r="AK244" s="89" t="str">
        <f>IFERROR(IF(ISNA(MATCH($AV244,Other_Category_Abbr,0)),INDEX(FGHG_List_Long_GWP,MATCH($AV244,FGHG_List_Long,0)),INDEX(GWP_Other_Abbr,MATCH($AV244,Other_Category_Abbr,0)))*(T244*(S244+U244)+W244*(Y244+X244)+AD244+AE244*(AF244+AG244)),"")</f>
        <v/>
      </c>
      <c r="AL244" s="90" t="str">
        <f t="shared" si="49"/>
        <v/>
      </c>
      <c r="AM244" s="91" t="str">
        <f t="shared" si="50"/>
        <v/>
      </c>
      <c r="AP244" s="92" t="b">
        <f t="shared" si="44"/>
        <v>0</v>
      </c>
      <c r="AQ244" s="92" t="str">
        <f t="shared" si="45"/>
        <v xml:space="preserve"> </v>
      </c>
      <c r="AR244" s="92" t="str">
        <f>IF(LEN(AQ244)=1,"",COUNTIF($AQ$19:AQ244,AQ244)=1)</f>
        <v/>
      </c>
      <c r="AS244" s="73"/>
      <c r="AT244" s="73"/>
      <c r="AU244" s="73"/>
      <c r="AV244" s="235" t="str">
        <f>IF($P244=Lists!$A$13,Lists!$A$29,IF($P244=Lists!$A$14,Lists!$A$30,$P244))</f>
        <v/>
      </c>
      <c r="AW244" s="73"/>
      <c r="AX244" s="73"/>
    </row>
    <row r="245" spans="2:50" x14ac:dyDescent="0.3">
      <c r="B245" s="137">
        <f t="shared" si="51"/>
        <v>227</v>
      </c>
      <c r="C245" s="24"/>
      <c r="D245" s="24"/>
      <c r="E245" s="24"/>
      <c r="F245" s="25"/>
      <c r="G245" s="24"/>
      <c r="H245" s="30"/>
      <c r="I245" s="24"/>
      <c r="J245" s="50" t="str">
        <f t="shared" si="42"/>
        <v/>
      </c>
      <c r="K245" s="30"/>
      <c r="L245" s="236"/>
      <c r="M245" s="30"/>
      <c r="N245" s="30"/>
      <c r="O245" s="46" t="str">
        <f t="shared" si="43"/>
        <v/>
      </c>
      <c r="P245" s="239" t="str">
        <f t="shared" si="46"/>
        <v/>
      </c>
      <c r="Q245" s="52" t="str">
        <f t="shared" si="47"/>
        <v/>
      </c>
      <c r="R245" s="127"/>
      <c r="S245" s="86"/>
      <c r="T245" s="127"/>
      <c r="U245" s="86"/>
      <c r="V245" s="87">
        <f t="shared" si="52"/>
        <v>0</v>
      </c>
      <c r="W245" s="130"/>
      <c r="X245" s="86"/>
      <c r="Y245" s="86"/>
      <c r="Z245" s="131"/>
      <c r="AA245" s="87">
        <f t="shared" si="48"/>
        <v>0</v>
      </c>
      <c r="AB245" s="127"/>
      <c r="AC245" s="86"/>
      <c r="AD245" s="87">
        <f t="shared" si="53"/>
        <v>0</v>
      </c>
      <c r="AE245" s="127"/>
      <c r="AF245" s="86"/>
      <c r="AG245" s="86"/>
      <c r="AH245" s="131"/>
      <c r="AI245" s="88">
        <f t="shared" si="54"/>
        <v>0</v>
      </c>
      <c r="AJ245" s="89" t="str">
        <f>IFERROR(IF(ISNA(MATCH($AV245,Other_Category_Abbr,0)),INDEX(FGHG_List_Long_GWP,MATCH($AV245,FGHG_List_Long,0)),INDEX(GWP_Other_Abbr,MATCH($AV245,Other_Category_Abbr,0)))*SUM(V245,AA245,AD245,AI245),"")</f>
        <v/>
      </c>
      <c r="AK245" s="89" t="str">
        <f>IFERROR(IF(ISNA(MATCH($AV245,Other_Category_Abbr,0)),INDEX(FGHG_List_Long_GWP,MATCH($AV245,FGHG_List_Long,0)),INDEX(GWP_Other_Abbr,MATCH($AV245,Other_Category_Abbr,0)))*(T245*(S245+U245)+W245*(Y245+X245)+AD245+AE245*(AF245+AG245)),"")</f>
        <v/>
      </c>
      <c r="AL245" s="90" t="str">
        <f t="shared" si="49"/>
        <v/>
      </c>
      <c r="AM245" s="91" t="str">
        <f t="shared" si="50"/>
        <v/>
      </c>
      <c r="AP245" s="92" t="b">
        <f t="shared" si="44"/>
        <v>0</v>
      </c>
      <c r="AQ245" s="92" t="str">
        <f t="shared" si="45"/>
        <v xml:space="preserve"> </v>
      </c>
      <c r="AR245" s="92" t="str">
        <f>IF(LEN(AQ245)=1,"",COUNTIF($AQ$19:AQ245,AQ245)=1)</f>
        <v/>
      </c>
      <c r="AS245" s="73"/>
      <c r="AT245" s="73"/>
      <c r="AU245" s="73"/>
      <c r="AV245" s="235" t="str">
        <f>IF($P245=Lists!$A$13,Lists!$A$29,IF($P245=Lists!$A$14,Lists!$A$30,$P245))</f>
        <v/>
      </c>
      <c r="AW245" s="73"/>
      <c r="AX245" s="73"/>
    </row>
    <row r="246" spans="2:50" x14ac:dyDescent="0.3">
      <c r="B246" s="137">
        <f t="shared" si="51"/>
        <v>228</v>
      </c>
      <c r="C246" s="24"/>
      <c r="D246" s="24"/>
      <c r="E246" s="24"/>
      <c r="F246" s="25"/>
      <c r="G246" s="24"/>
      <c r="H246" s="30"/>
      <c r="I246" s="24"/>
      <c r="J246" s="50" t="str">
        <f t="shared" si="42"/>
        <v/>
      </c>
      <c r="K246" s="30"/>
      <c r="L246" s="236"/>
      <c r="M246" s="30"/>
      <c r="N246" s="30"/>
      <c r="O246" s="46" t="str">
        <f t="shared" si="43"/>
        <v/>
      </c>
      <c r="P246" s="239" t="str">
        <f t="shared" si="46"/>
        <v/>
      </c>
      <c r="Q246" s="52" t="str">
        <f t="shared" si="47"/>
        <v/>
      </c>
      <c r="R246" s="127"/>
      <c r="S246" s="86"/>
      <c r="T246" s="127"/>
      <c r="U246" s="86"/>
      <c r="V246" s="87">
        <f t="shared" si="52"/>
        <v>0</v>
      </c>
      <c r="W246" s="130"/>
      <c r="X246" s="86"/>
      <c r="Y246" s="86"/>
      <c r="Z246" s="131"/>
      <c r="AA246" s="87">
        <f t="shared" si="48"/>
        <v>0</v>
      </c>
      <c r="AB246" s="127"/>
      <c r="AC246" s="86"/>
      <c r="AD246" s="87">
        <f t="shared" si="53"/>
        <v>0</v>
      </c>
      <c r="AE246" s="127"/>
      <c r="AF246" s="86"/>
      <c r="AG246" s="86"/>
      <c r="AH246" s="131"/>
      <c r="AI246" s="88">
        <f t="shared" si="54"/>
        <v>0</v>
      </c>
      <c r="AJ246" s="89" t="str">
        <f>IFERROR(IF(ISNA(MATCH($AV246,Other_Category_Abbr,0)),INDEX(FGHG_List_Long_GWP,MATCH($AV246,FGHG_List_Long,0)),INDEX(GWP_Other_Abbr,MATCH($AV246,Other_Category_Abbr,0)))*SUM(V246,AA246,AD246,AI246),"")</f>
        <v/>
      </c>
      <c r="AK246" s="89" t="str">
        <f>IFERROR(IF(ISNA(MATCH($AV246,Other_Category_Abbr,0)),INDEX(FGHG_List_Long_GWP,MATCH($AV246,FGHG_List_Long,0)),INDEX(GWP_Other_Abbr,MATCH($AV246,Other_Category_Abbr,0)))*(T246*(S246+U246)+W246*(Y246+X246)+AD246+AE246*(AF246+AG246)),"")</f>
        <v/>
      </c>
      <c r="AL246" s="90" t="str">
        <f t="shared" si="49"/>
        <v/>
      </c>
      <c r="AM246" s="91" t="str">
        <f t="shared" si="50"/>
        <v/>
      </c>
      <c r="AP246" s="92" t="b">
        <f t="shared" si="44"/>
        <v>0</v>
      </c>
      <c r="AQ246" s="92" t="str">
        <f t="shared" si="45"/>
        <v xml:space="preserve"> </v>
      </c>
      <c r="AR246" s="92" t="str">
        <f>IF(LEN(AQ246)=1,"",COUNTIF($AQ$19:AQ246,AQ246)=1)</f>
        <v/>
      </c>
      <c r="AS246" s="73"/>
      <c r="AT246" s="73"/>
      <c r="AU246" s="73"/>
      <c r="AV246" s="235" t="str">
        <f>IF($P246=Lists!$A$13,Lists!$A$29,IF($P246=Lists!$A$14,Lists!$A$30,$P246))</f>
        <v/>
      </c>
      <c r="AW246" s="73"/>
      <c r="AX246" s="73"/>
    </row>
    <row r="247" spans="2:50" x14ac:dyDescent="0.3">
      <c r="B247" s="137">
        <f t="shared" si="51"/>
        <v>229</v>
      </c>
      <c r="C247" s="24"/>
      <c r="D247" s="24"/>
      <c r="E247" s="24"/>
      <c r="F247" s="25"/>
      <c r="G247" s="24"/>
      <c r="H247" s="30"/>
      <c r="I247" s="24"/>
      <c r="J247" s="50" t="str">
        <f t="shared" si="42"/>
        <v/>
      </c>
      <c r="K247" s="30"/>
      <c r="L247" s="236"/>
      <c r="M247" s="30"/>
      <c r="N247" s="30"/>
      <c r="O247" s="46" t="str">
        <f t="shared" si="43"/>
        <v/>
      </c>
      <c r="P247" s="239" t="str">
        <f t="shared" si="46"/>
        <v/>
      </c>
      <c r="Q247" s="52" t="str">
        <f t="shared" si="47"/>
        <v/>
      </c>
      <c r="R247" s="127"/>
      <c r="S247" s="86"/>
      <c r="T247" s="127"/>
      <c r="U247" s="86"/>
      <c r="V247" s="87">
        <f t="shared" si="52"/>
        <v>0</v>
      </c>
      <c r="W247" s="130"/>
      <c r="X247" s="86"/>
      <c r="Y247" s="86"/>
      <c r="Z247" s="131"/>
      <c r="AA247" s="87">
        <f t="shared" si="48"/>
        <v>0</v>
      </c>
      <c r="AB247" s="127"/>
      <c r="AC247" s="86"/>
      <c r="AD247" s="87">
        <f t="shared" si="53"/>
        <v>0</v>
      </c>
      <c r="AE247" s="127"/>
      <c r="AF247" s="86"/>
      <c r="AG247" s="86"/>
      <c r="AH247" s="131"/>
      <c r="AI247" s="88">
        <f t="shared" si="54"/>
        <v>0</v>
      </c>
      <c r="AJ247" s="89" t="str">
        <f>IFERROR(IF(ISNA(MATCH($AV247,Other_Category_Abbr,0)),INDEX(FGHG_List_Long_GWP,MATCH($AV247,FGHG_List_Long,0)),INDEX(GWP_Other_Abbr,MATCH($AV247,Other_Category_Abbr,0)))*SUM(V247,AA247,AD247,AI247),"")</f>
        <v/>
      </c>
      <c r="AK247" s="89" t="str">
        <f>IFERROR(IF(ISNA(MATCH($AV247,Other_Category_Abbr,0)),INDEX(FGHG_List_Long_GWP,MATCH($AV247,FGHG_List_Long,0)),INDEX(GWP_Other_Abbr,MATCH($AV247,Other_Category_Abbr,0)))*(T247*(S247+U247)+W247*(Y247+X247)+AD247+AE247*(AF247+AG247)),"")</f>
        <v/>
      </c>
      <c r="AL247" s="90" t="str">
        <f t="shared" si="49"/>
        <v/>
      </c>
      <c r="AM247" s="91" t="str">
        <f t="shared" si="50"/>
        <v/>
      </c>
      <c r="AP247" s="92" t="b">
        <f t="shared" si="44"/>
        <v>0</v>
      </c>
      <c r="AQ247" s="92" t="str">
        <f t="shared" si="45"/>
        <v xml:space="preserve"> </v>
      </c>
      <c r="AR247" s="92" t="str">
        <f>IF(LEN(AQ247)=1,"",COUNTIF($AQ$19:AQ247,AQ247)=1)</f>
        <v/>
      </c>
      <c r="AS247" s="73"/>
      <c r="AT247" s="73"/>
      <c r="AU247" s="73"/>
      <c r="AV247" s="235" t="str">
        <f>IF($P247=Lists!$A$13,Lists!$A$29,IF($P247=Lists!$A$14,Lists!$A$30,$P247))</f>
        <v/>
      </c>
      <c r="AW247" s="73"/>
      <c r="AX247" s="73"/>
    </row>
    <row r="248" spans="2:50" x14ac:dyDescent="0.3">
      <c r="B248" s="137">
        <f t="shared" si="51"/>
        <v>230</v>
      </c>
      <c r="C248" s="24"/>
      <c r="D248" s="24"/>
      <c r="E248" s="24"/>
      <c r="F248" s="25"/>
      <c r="G248" s="24"/>
      <c r="H248" s="30"/>
      <c r="I248" s="24"/>
      <c r="J248" s="50" t="str">
        <f t="shared" si="42"/>
        <v/>
      </c>
      <c r="K248" s="30"/>
      <c r="L248" s="236"/>
      <c r="M248" s="30"/>
      <c r="N248" s="30"/>
      <c r="O248" s="46" t="str">
        <f t="shared" si="43"/>
        <v/>
      </c>
      <c r="P248" s="239" t="str">
        <f t="shared" si="46"/>
        <v/>
      </c>
      <c r="Q248" s="52" t="str">
        <f t="shared" si="47"/>
        <v/>
      </c>
      <c r="R248" s="127"/>
      <c r="S248" s="86"/>
      <c r="T248" s="127"/>
      <c r="U248" s="86"/>
      <c r="V248" s="87">
        <f t="shared" si="52"/>
        <v>0</v>
      </c>
      <c r="W248" s="130"/>
      <c r="X248" s="86"/>
      <c r="Y248" s="86"/>
      <c r="Z248" s="131"/>
      <c r="AA248" s="87">
        <f t="shared" si="48"/>
        <v>0</v>
      </c>
      <c r="AB248" s="127"/>
      <c r="AC248" s="86"/>
      <c r="AD248" s="87">
        <f t="shared" si="53"/>
        <v>0</v>
      </c>
      <c r="AE248" s="127"/>
      <c r="AF248" s="86"/>
      <c r="AG248" s="86"/>
      <c r="AH248" s="131"/>
      <c r="AI248" s="88">
        <f t="shared" si="54"/>
        <v>0</v>
      </c>
      <c r="AJ248" s="89" t="str">
        <f>IFERROR(IF(ISNA(MATCH($AV248,Other_Category_Abbr,0)),INDEX(FGHG_List_Long_GWP,MATCH($AV248,FGHG_List_Long,0)),INDEX(GWP_Other_Abbr,MATCH($AV248,Other_Category_Abbr,0)))*SUM(V248,AA248,AD248,AI248),"")</f>
        <v/>
      </c>
      <c r="AK248" s="89" t="str">
        <f>IFERROR(IF(ISNA(MATCH($AV248,Other_Category_Abbr,0)),INDEX(FGHG_List_Long_GWP,MATCH($AV248,FGHG_List_Long,0)),INDEX(GWP_Other_Abbr,MATCH($AV248,Other_Category_Abbr,0)))*(T248*(S248+U248)+W248*(Y248+X248)+AD248+AE248*(AF248+AG248)),"")</f>
        <v/>
      </c>
      <c r="AL248" s="90" t="str">
        <f t="shared" si="49"/>
        <v/>
      </c>
      <c r="AM248" s="91" t="str">
        <f t="shared" si="50"/>
        <v/>
      </c>
      <c r="AP248" s="92" t="b">
        <f t="shared" si="44"/>
        <v>0</v>
      </c>
      <c r="AQ248" s="92" t="str">
        <f t="shared" si="45"/>
        <v xml:space="preserve"> </v>
      </c>
      <c r="AR248" s="92" t="str">
        <f>IF(LEN(AQ248)=1,"",COUNTIF($AQ$19:AQ248,AQ248)=1)</f>
        <v/>
      </c>
      <c r="AS248" s="73"/>
      <c r="AT248" s="73"/>
      <c r="AU248" s="73"/>
      <c r="AV248" s="235" t="str">
        <f>IF($P248=Lists!$A$13,Lists!$A$29,IF($P248=Lists!$A$14,Lists!$A$30,$P248))</f>
        <v/>
      </c>
      <c r="AW248" s="73"/>
      <c r="AX248" s="73"/>
    </row>
    <row r="249" spans="2:50" x14ac:dyDescent="0.3">
      <c r="B249" s="137">
        <f t="shared" si="51"/>
        <v>231</v>
      </c>
      <c r="C249" s="24"/>
      <c r="D249" s="24"/>
      <c r="E249" s="24"/>
      <c r="F249" s="25"/>
      <c r="G249" s="24"/>
      <c r="H249" s="30"/>
      <c r="I249" s="24"/>
      <c r="J249" s="50" t="str">
        <f t="shared" si="42"/>
        <v/>
      </c>
      <c r="K249" s="30"/>
      <c r="L249" s="236"/>
      <c r="M249" s="30"/>
      <c r="N249" s="30"/>
      <c r="O249" s="46" t="str">
        <f t="shared" si="43"/>
        <v/>
      </c>
      <c r="P249" s="239" t="str">
        <f t="shared" si="46"/>
        <v/>
      </c>
      <c r="Q249" s="52" t="str">
        <f t="shared" si="47"/>
        <v/>
      </c>
      <c r="R249" s="127"/>
      <c r="S249" s="86"/>
      <c r="T249" s="127"/>
      <c r="U249" s="86"/>
      <c r="V249" s="87">
        <f t="shared" si="52"/>
        <v>0</v>
      </c>
      <c r="W249" s="130"/>
      <c r="X249" s="86"/>
      <c r="Y249" s="86"/>
      <c r="Z249" s="131"/>
      <c r="AA249" s="87">
        <f t="shared" si="48"/>
        <v>0</v>
      </c>
      <c r="AB249" s="127"/>
      <c r="AC249" s="86"/>
      <c r="AD249" s="87">
        <f t="shared" si="53"/>
        <v>0</v>
      </c>
      <c r="AE249" s="127"/>
      <c r="AF249" s="86"/>
      <c r="AG249" s="86"/>
      <c r="AH249" s="131"/>
      <c r="AI249" s="88">
        <f t="shared" si="54"/>
        <v>0</v>
      </c>
      <c r="AJ249" s="89" t="str">
        <f>IFERROR(IF(ISNA(MATCH($AV249,Other_Category_Abbr,0)),INDEX(FGHG_List_Long_GWP,MATCH($AV249,FGHG_List_Long,0)),INDEX(GWP_Other_Abbr,MATCH($AV249,Other_Category_Abbr,0)))*SUM(V249,AA249,AD249,AI249),"")</f>
        <v/>
      </c>
      <c r="AK249" s="89" t="str">
        <f>IFERROR(IF(ISNA(MATCH($AV249,Other_Category_Abbr,0)),INDEX(FGHG_List_Long_GWP,MATCH($AV249,FGHG_List_Long,0)),INDEX(GWP_Other_Abbr,MATCH($AV249,Other_Category_Abbr,0)))*(T249*(S249+U249)+W249*(Y249+X249)+AD249+AE249*(AF249+AG249)),"")</f>
        <v/>
      </c>
      <c r="AL249" s="90" t="str">
        <f t="shared" si="49"/>
        <v/>
      </c>
      <c r="AM249" s="91" t="str">
        <f t="shared" si="50"/>
        <v/>
      </c>
      <c r="AP249" s="92" t="b">
        <f t="shared" si="44"/>
        <v>0</v>
      </c>
      <c r="AQ249" s="92" t="str">
        <f t="shared" si="45"/>
        <v xml:space="preserve"> </v>
      </c>
      <c r="AR249" s="92" t="str">
        <f>IF(LEN(AQ249)=1,"",COUNTIF($AQ$19:AQ249,AQ249)=1)</f>
        <v/>
      </c>
      <c r="AS249" s="73"/>
      <c r="AT249" s="73"/>
      <c r="AU249" s="73"/>
      <c r="AV249" s="235" t="str">
        <f>IF($P249=Lists!$A$13,Lists!$A$29,IF($P249=Lists!$A$14,Lists!$A$30,$P249))</f>
        <v/>
      </c>
      <c r="AW249" s="73"/>
      <c r="AX249" s="73"/>
    </row>
    <row r="250" spans="2:50" x14ac:dyDescent="0.3">
      <c r="B250" s="137">
        <f t="shared" si="51"/>
        <v>232</v>
      </c>
      <c r="C250" s="24"/>
      <c r="D250" s="24"/>
      <c r="E250" s="24"/>
      <c r="F250" s="25"/>
      <c r="G250" s="24"/>
      <c r="H250" s="30"/>
      <c r="I250" s="24"/>
      <c r="J250" s="50" t="str">
        <f t="shared" si="42"/>
        <v/>
      </c>
      <c r="K250" s="30"/>
      <c r="L250" s="236"/>
      <c r="M250" s="30"/>
      <c r="N250" s="30"/>
      <c r="O250" s="46" t="str">
        <f t="shared" si="43"/>
        <v/>
      </c>
      <c r="P250" s="239" t="str">
        <f t="shared" si="46"/>
        <v/>
      </c>
      <c r="Q250" s="52" t="str">
        <f t="shared" si="47"/>
        <v/>
      </c>
      <c r="R250" s="127"/>
      <c r="S250" s="86"/>
      <c r="T250" s="127"/>
      <c r="U250" s="86"/>
      <c r="V250" s="87">
        <f t="shared" si="52"/>
        <v>0</v>
      </c>
      <c r="W250" s="130"/>
      <c r="X250" s="86"/>
      <c r="Y250" s="86"/>
      <c r="Z250" s="131"/>
      <c r="AA250" s="87">
        <f t="shared" si="48"/>
        <v>0</v>
      </c>
      <c r="AB250" s="127"/>
      <c r="AC250" s="86"/>
      <c r="AD250" s="87">
        <f t="shared" si="53"/>
        <v>0</v>
      </c>
      <c r="AE250" s="127"/>
      <c r="AF250" s="86"/>
      <c r="AG250" s="86"/>
      <c r="AH250" s="131"/>
      <c r="AI250" s="88">
        <f t="shared" si="54"/>
        <v>0</v>
      </c>
      <c r="AJ250" s="89" t="str">
        <f>IFERROR(IF(ISNA(MATCH($AV250,Other_Category_Abbr,0)),INDEX(FGHG_List_Long_GWP,MATCH($AV250,FGHG_List_Long,0)),INDEX(GWP_Other_Abbr,MATCH($AV250,Other_Category_Abbr,0)))*SUM(V250,AA250,AD250,AI250),"")</f>
        <v/>
      </c>
      <c r="AK250" s="89" t="str">
        <f>IFERROR(IF(ISNA(MATCH($AV250,Other_Category_Abbr,0)),INDEX(FGHG_List_Long_GWP,MATCH($AV250,FGHG_List_Long,0)),INDEX(GWP_Other_Abbr,MATCH($AV250,Other_Category_Abbr,0)))*(T250*(S250+U250)+W250*(Y250+X250)+AD250+AE250*(AF250+AG250)),"")</f>
        <v/>
      </c>
      <c r="AL250" s="90" t="str">
        <f t="shared" si="49"/>
        <v/>
      </c>
      <c r="AM250" s="91" t="str">
        <f t="shared" si="50"/>
        <v/>
      </c>
      <c r="AP250" s="92" t="b">
        <f t="shared" si="44"/>
        <v>0</v>
      </c>
      <c r="AQ250" s="92" t="str">
        <f t="shared" si="45"/>
        <v xml:space="preserve"> </v>
      </c>
      <c r="AR250" s="92" t="str">
        <f>IF(LEN(AQ250)=1,"",COUNTIF($AQ$19:AQ250,AQ250)=1)</f>
        <v/>
      </c>
      <c r="AS250" s="73"/>
      <c r="AT250" s="73"/>
      <c r="AU250" s="73"/>
      <c r="AV250" s="235" t="str">
        <f>IF($P250=Lists!$A$13,Lists!$A$29,IF($P250=Lists!$A$14,Lists!$A$30,$P250))</f>
        <v/>
      </c>
      <c r="AW250" s="73"/>
      <c r="AX250" s="73"/>
    </row>
    <row r="251" spans="2:50" x14ac:dyDescent="0.3">
      <c r="B251" s="137">
        <f t="shared" si="51"/>
        <v>233</v>
      </c>
      <c r="C251" s="24"/>
      <c r="D251" s="24"/>
      <c r="E251" s="24"/>
      <c r="F251" s="25"/>
      <c r="G251" s="24"/>
      <c r="H251" s="30"/>
      <c r="I251" s="24"/>
      <c r="J251" s="50" t="str">
        <f t="shared" si="42"/>
        <v/>
      </c>
      <c r="K251" s="30"/>
      <c r="L251" s="236"/>
      <c r="M251" s="30"/>
      <c r="N251" s="30"/>
      <c r="O251" s="46" t="str">
        <f t="shared" si="43"/>
        <v/>
      </c>
      <c r="P251" s="239" t="str">
        <f t="shared" si="46"/>
        <v/>
      </c>
      <c r="Q251" s="52" t="str">
        <f t="shared" si="47"/>
        <v/>
      </c>
      <c r="R251" s="127"/>
      <c r="S251" s="86"/>
      <c r="T251" s="127"/>
      <c r="U251" s="86"/>
      <c r="V251" s="87">
        <f t="shared" si="52"/>
        <v>0</v>
      </c>
      <c r="W251" s="130"/>
      <c r="X251" s="86"/>
      <c r="Y251" s="86"/>
      <c r="Z251" s="131"/>
      <c r="AA251" s="87">
        <f t="shared" si="48"/>
        <v>0</v>
      </c>
      <c r="AB251" s="127"/>
      <c r="AC251" s="86"/>
      <c r="AD251" s="87">
        <f t="shared" si="53"/>
        <v>0</v>
      </c>
      <c r="AE251" s="127"/>
      <c r="AF251" s="86"/>
      <c r="AG251" s="86"/>
      <c r="AH251" s="131"/>
      <c r="AI251" s="88">
        <f t="shared" si="54"/>
        <v>0</v>
      </c>
      <c r="AJ251" s="89" t="str">
        <f>IFERROR(IF(ISNA(MATCH($AV251,Other_Category_Abbr,0)),INDEX(FGHG_List_Long_GWP,MATCH($AV251,FGHG_List_Long,0)),INDEX(GWP_Other_Abbr,MATCH($AV251,Other_Category_Abbr,0)))*SUM(V251,AA251,AD251,AI251),"")</f>
        <v/>
      </c>
      <c r="AK251" s="89" t="str">
        <f>IFERROR(IF(ISNA(MATCH($AV251,Other_Category_Abbr,0)),INDEX(FGHG_List_Long_GWP,MATCH($AV251,FGHG_List_Long,0)),INDEX(GWP_Other_Abbr,MATCH($AV251,Other_Category_Abbr,0)))*(T251*(S251+U251)+W251*(Y251+X251)+AD251+AE251*(AF251+AG251)),"")</f>
        <v/>
      </c>
      <c r="AL251" s="90" t="str">
        <f t="shared" si="49"/>
        <v/>
      </c>
      <c r="AM251" s="91" t="str">
        <f t="shared" si="50"/>
        <v/>
      </c>
      <c r="AP251" s="92" t="b">
        <f t="shared" si="44"/>
        <v>0</v>
      </c>
      <c r="AQ251" s="92" t="str">
        <f t="shared" si="45"/>
        <v xml:space="preserve"> </v>
      </c>
      <c r="AR251" s="92" t="str">
        <f>IF(LEN(AQ251)=1,"",COUNTIF($AQ$19:AQ251,AQ251)=1)</f>
        <v/>
      </c>
      <c r="AS251" s="73"/>
      <c r="AT251" s="73"/>
      <c r="AU251" s="73"/>
      <c r="AV251" s="235" t="str">
        <f>IF($P251=Lists!$A$13,Lists!$A$29,IF($P251=Lists!$A$14,Lists!$A$30,$P251))</f>
        <v/>
      </c>
      <c r="AW251" s="73"/>
      <c r="AX251" s="73"/>
    </row>
    <row r="252" spans="2:50" x14ac:dyDescent="0.3">
      <c r="B252" s="137">
        <f t="shared" si="51"/>
        <v>234</v>
      </c>
      <c r="C252" s="24"/>
      <c r="D252" s="24"/>
      <c r="E252" s="24"/>
      <c r="F252" s="25"/>
      <c r="G252" s="24"/>
      <c r="H252" s="30"/>
      <c r="I252" s="24"/>
      <c r="J252" s="50" t="str">
        <f t="shared" si="42"/>
        <v/>
      </c>
      <c r="K252" s="30"/>
      <c r="L252" s="236"/>
      <c r="M252" s="30"/>
      <c r="N252" s="30"/>
      <c r="O252" s="46" t="str">
        <f t="shared" si="43"/>
        <v/>
      </c>
      <c r="P252" s="239" t="str">
        <f t="shared" si="46"/>
        <v/>
      </c>
      <c r="Q252" s="52" t="str">
        <f t="shared" si="47"/>
        <v/>
      </c>
      <c r="R252" s="127"/>
      <c r="S252" s="86"/>
      <c r="T252" s="127"/>
      <c r="U252" s="86"/>
      <c r="V252" s="87">
        <f t="shared" si="52"/>
        <v>0</v>
      </c>
      <c r="W252" s="130"/>
      <c r="X252" s="86"/>
      <c r="Y252" s="86"/>
      <c r="Z252" s="131"/>
      <c r="AA252" s="87">
        <f t="shared" si="48"/>
        <v>0</v>
      </c>
      <c r="AB252" s="127"/>
      <c r="AC252" s="86"/>
      <c r="AD252" s="87">
        <f t="shared" si="53"/>
        <v>0</v>
      </c>
      <c r="AE252" s="127"/>
      <c r="AF252" s="86"/>
      <c r="AG252" s="86"/>
      <c r="AH252" s="131"/>
      <c r="AI252" s="88">
        <f t="shared" si="54"/>
        <v>0</v>
      </c>
      <c r="AJ252" s="89" t="str">
        <f>IFERROR(IF(ISNA(MATCH($AV252,Other_Category_Abbr,0)),INDEX(FGHG_List_Long_GWP,MATCH($AV252,FGHG_List_Long,0)),INDEX(GWP_Other_Abbr,MATCH($AV252,Other_Category_Abbr,0)))*SUM(V252,AA252,AD252,AI252),"")</f>
        <v/>
      </c>
      <c r="AK252" s="89" t="str">
        <f>IFERROR(IF(ISNA(MATCH($AV252,Other_Category_Abbr,0)),INDEX(FGHG_List_Long_GWP,MATCH($AV252,FGHG_List_Long,0)),INDEX(GWP_Other_Abbr,MATCH($AV252,Other_Category_Abbr,0)))*(T252*(S252+U252)+W252*(Y252+X252)+AD252+AE252*(AF252+AG252)),"")</f>
        <v/>
      </c>
      <c r="AL252" s="90" t="str">
        <f t="shared" si="49"/>
        <v/>
      </c>
      <c r="AM252" s="91" t="str">
        <f t="shared" si="50"/>
        <v/>
      </c>
      <c r="AP252" s="92" t="b">
        <f t="shared" si="44"/>
        <v>0</v>
      </c>
      <c r="AQ252" s="92" t="str">
        <f t="shared" si="45"/>
        <v xml:space="preserve"> </v>
      </c>
      <c r="AR252" s="92" t="str">
        <f>IF(LEN(AQ252)=1,"",COUNTIF($AQ$19:AQ252,AQ252)=1)</f>
        <v/>
      </c>
      <c r="AS252" s="73"/>
      <c r="AT252" s="73"/>
      <c r="AU252" s="73"/>
      <c r="AV252" s="235" t="str">
        <f>IF($P252=Lists!$A$13,Lists!$A$29,IF($P252=Lists!$A$14,Lists!$A$30,$P252))</f>
        <v/>
      </c>
      <c r="AW252" s="73"/>
      <c r="AX252" s="73"/>
    </row>
    <row r="253" spans="2:50" x14ac:dyDescent="0.3">
      <c r="B253" s="137">
        <f t="shared" si="51"/>
        <v>235</v>
      </c>
      <c r="C253" s="24"/>
      <c r="D253" s="24"/>
      <c r="E253" s="24"/>
      <c r="F253" s="25"/>
      <c r="G253" s="24"/>
      <c r="H253" s="30"/>
      <c r="I253" s="24"/>
      <c r="J253" s="50" t="str">
        <f t="shared" si="42"/>
        <v/>
      </c>
      <c r="K253" s="30"/>
      <c r="L253" s="236"/>
      <c r="M253" s="30"/>
      <c r="N253" s="30"/>
      <c r="O253" s="46" t="str">
        <f t="shared" si="43"/>
        <v/>
      </c>
      <c r="P253" s="239" t="str">
        <f t="shared" si="46"/>
        <v/>
      </c>
      <c r="Q253" s="52" t="str">
        <f t="shared" si="47"/>
        <v/>
      </c>
      <c r="R253" s="127"/>
      <c r="S253" s="86"/>
      <c r="T253" s="127"/>
      <c r="U253" s="86"/>
      <c r="V253" s="87">
        <f t="shared" si="52"/>
        <v>0</v>
      </c>
      <c r="W253" s="130"/>
      <c r="X253" s="86"/>
      <c r="Y253" s="86"/>
      <c r="Z253" s="131"/>
      <c r="AA253" s="87">
        <f t="shared" si="48"/>
        <v>0</v>
      </c>
      <c r="AB253" s="127"/>
      <c r="AC253" s="86"/>
      <c r="AD253" s="87">
        <f t="shared" si="53"/>
        <v>0</v>
      </c>
      <c r="AE253" s="127"/>
      <c r="AF253" s="86"/>
      <c r="AG253" s="86"/>
      <c r="AH253" s="131"/>
      <c r="AI253" s="88">
        <f t="shared" si="54"/>
        <v>0</v>
      </c>
      <c r="AJ253" s="89" t="str">
        <f>IFERROR(IF(ISNA(MATCH($AV253,Other_Category_Abbr,0)),INDEX(FGHG_List_Long_GWP,MATCH($AV253,FGHG_List_Long,0)),INDEX(GWP_Other_Abbr,MATCH($AV253,Other_Category_Abbr,0)))*SUM(V253,AA253,AD253,AI253),"")</f>
        <v/>
      </c>
      <c r="AK253" s="89" t="str">
        <f>IFERROR(IF(ISNA(MATCH($AV253,Other_Category_Abbr,0)),INDEX(FGHG_List_Long_GWP,MATCH($AV253,FGHG_List_Long,0)),INDEX(GWP_Other_Abbr,MATCH($AV253,Other_Category_Abbr,0)))*(T253*(S253+U253)+W253*(Y253+X253)+AD253+AE253*(AF253+AG253)),"")</f>
        <v/>
      </c>
      <c r="AL253" s="90" t="str">
        <f t="shared" si="49"/>
        <v/>
      </c>
      <c r="AM253" s="91" t="str">
        <f t="shared" si="50"/>
        <v/>
      </c>
      <c r="AP253" s="92" t="b">
        <f t="shared" si="44"/>
        <v>0</v>
      </c>
      <c r="AQ253" s="92" t="str">
        <f t="shared" si="45"/>
        <v xml:space="preserve"> </v>
      </c>
      <c r="AR253" s="92" t="str">
        <f>IF(LEN(AQ253)=1,"",COUNTIF($AQ$19:AQ253,AQ253)=1)</f>
        <v/>
      </c>
      <c r="AS253" s="73"/>
      <c r="AT253" s="73"/>
      <c r="AU253" s="73"/>
      <c r="AV253" s="235" t="str">
        <f>IF($P253=Lists!$A$13,Lists!$A$29,IF($P253=Lists!$A$14,Lists!$A$30,$P253))</f>
        <v/>
      </c>
      <c r="AW253" s="73"/>
      <c r="AX253" s="73"/>
    </row>
    <row r="254" spans="2:50" x14ac:dyDescent="0.3">
      <c r="B254" s="137">
        <f t="shared" si="51"/>
        <v>236</v>
      </c>
      <c r="C254" s="24"/>
      <c r="D254" s="24"/>
      <c r="E254" s="24"/>
      <c r="F254" s="25"/>
      <c r="G254" s="24"/>
      <c r="H254" s="30"/>
      <c r="I254" s="24"/>
      <c r="J254" s="50" t="str">
        <f t="shared" si="42"/>
        <v/>
      </c>
      <c r="K254" s="30"/>
      <c r="L254" s="236"/>
      <c r="M254" s="30"/>
      <c r="N254" s="30"/>
      <c r="O254" s="46" t="str">
        <f t="shared" si="43"/>
        <v/>
      </c>
      <c r="P254" s="239" t="str">
        <f t="shared" si="46"/>
        <v/>
      </c>
      <c r="Q254" s="52" t="str">
        <f t="shared" si="47"/>
        <v/>
      </c>
      <c r="R254" s="127"/>
      <c r="S254" s="86"/>
      <c r="T254" s="127"/>
      <c r="U254" s="86"/>
      <c r="V254" s="87">
        <f t="shared" si="52"/>
        <v>0</v>
      </c>
      <c r="W254" s="130"/>
      <c r="X254" s="86"/>
      <c r="Y254" s="86"/>
      <c r="Z254" s="131"/>
      <c r="AA254" s="87">
        <f t="shared" si="48"/>
        <v>0</v>
      </c>
      <c r="AB254" s="127"/>
      <c r="AC254" s="86"/>
      <c r="AD254" s="87">
        <f t="shared" si="53"/>
        <v>0</v>
      </c>
      <c r="AE254" s="127"/>
      <c r="AF254" s="86"/>
      <c r="AG254" s="86"/>
      <c r="AH254" s="131"/>
      <c r="AI254" s="88">
        <f t="shared" si="54"/>
        <v>0</v>
      </c>
      <c r="AJ254" s="89" t="str">
        <f>IFERROR(IF(ISNA(MATCH($AV254,Other_Category_Abbr,0)),INDEX(FGHG_List_Long_GWP,MATCH($AV254,FGHG_List_Long,0)),INDEX(GWP_Other_Abbr,MATCH($AV254,Other_Category_Abbr,0)))*SUM(V254,AA254,AD254,AI254),"")</f>
        <v/>
      </c>
      <c r="AK254" s="89" t="str">
        <f>IFERROR(IF(ISNA(MATCH($AV254,Other_Category_Abbr,0)),INDEX(FGHG_List_Long_GWP,MATCH($AV254,FGHG_List_Long,0)),INDEX(GWP_Other_Abbr,MATCH($AV254,Other_Category_Abbr,0)))*(T254*(S254+U254)+W254*(Y254+X254)+AD254+AE254*(AF254+AG254)),"")</f>
        <v/>
      </c>
      <c r="AL254" s="90" t="str">
        <f t="shared" si="49"/>
        <v/>
      </c>
      <c r="AM254" s="91" t="str">
        <f t="shared" si="50"/>
        <v/>
      </c>
      <c r="AP254" s="92" t="b">
        <f t="shared" si="44"/>
        <v>0</v>
      </c>
      <c r="AQ254" s="92" t="str">
        <f t="shared" si="45"/>
        <v xml:space="preserve"> </v>
      </c>
      <c r="AR254" s="92" t="str">
        <f>IF(LEN(AQ254)=1,"",COUNTIF($AQ$19:AQ254,AQ254)=1)</f>
        <v/>
      </c>
      <c r="AS254" s="73"/>
      <c r="AT254" s="73"/>
      <c r="AU254" s="73"/>
      <c r="AV254" s="235" t="str">
        <f>IF($P254=Lists!$A$13,Lists!$A$29,IF($P254=Lists!$A$14,Lists!$A$30,$P254))</f>
        <v/>
      </c>
      <c r="AW254" s="73"/>
      <c r="AX254" s="73"/>
    </row>
    <row r="255" spans="2:50" x14ac:dyDescent="0.3">
      <c r="B255" s="137">
        <f t="shared" si="51"/>
        <v>237</v>
      </c>
      <c r="C255" s="24"/>
      <c r="D255" s="24"/>
      <c r="E255" s="24"/>
      <c r="F255" s="25"/>
      <c r="G255" s="24"/>
      <c r="H255" s="30"/>
      <c r="I255" s="24"/>
      <c r="J255" s="50" t="str">
        <f t="shared" si="42"/>
        <v/>
      </c>
      <c r="K255" s="30"/>
      <c r="L255" s="236"/>
      <c r="M255" s="30"/>
      <c r="N255" s="30"/>
      <c r="O255" s="46" t="str">
        <f t="shared" si="43"/>
        <v/>
      </c>
      <c r="P255" s="239" t="str">
        <f t="shared" si="46"/>
        <v/>
      </c>
      <c r="Q255" s="52" t="str">
        <f t="shared" si="47"/>
        <v/>
      </c>
      <c r="R255" s="127"/>
      <c r="S255" s="86"/>
      <c r="T255" s="127"/>
      <c r="U255" s="86"/>
      <c r="V255" s="87">
        <f t="shared" si="52"/>
        <v>0</v>
      </c>
      <c r="W255" s="130"/>
      <c r="X255" s="86"/>
      <c r="Y255" s="86"/>
      <c r="Z255" s="131"/>
      <c r="AA255" s="87">
        <f t="shared" si="48"/>
        <v>0</v>
      </c>
      <c r="AB255" s="127"/>
      <c r="AC255" s="86"/>
      <c r="AD255" s="87">
        <f t="shared" si="53"/>
        <v>0</v>
      </c>
      <c r="AE255" s="127"/>
      <c r="AF255" s="86"/>
      <c r="AG255" s="86"/>
      <c r="AH255" s="131"/>
      <c r="AI255" s="88">
        <f t="shared" si="54"/>
        <v>0</v>
      </c>
      <c r="AJ255" s="89" t="str">
        <f>IFERROR(IF(ISNA(MATCH($AV255,Other_Category_Abbr,0)),INDEX(FGHG_List_Long_GWP,MATCH($AV255,FGHG_List_Long,0)),INDEX(GWP_Other_Abbr,MATCH($AV255,Other_Category_Abbr,0)))*SUM(V255,AA255,AD255,AI255),"")</f>
        <v/>
      </c>
      <c r="AK255" s="89" t="str">
        <f>IFERROR(IF(ISNA(MATCH($AV255,Other_Category_Abbr,0)),INDEX(FGHG_List_Long_GWP,MATCH($AV255,FGHG_List_Long,0)),INDEX(GWP_Other_Abbr,MATCH($AV255,Other_Category_Abbr,0)))*(T255*(S255+U255)+W255*(Y255+X255)+AD255+AE255*(AF255+AG255)),"")</f>
        <v/>
      </c>
      <c r="AL255" s="90" t="str">
        <f t="shared" si="49"/>
        <v/>
      </c>
      <c r="AM255" s="91" t="str">
        <f t="shared" si="50"/>
        <v/>
      </c>
      <c r="AP255" s="92" t="b">
        <f t="shared" si="44"/>
        <v>0</v>
      </c>
      <c r="AQ255" s="92" t="str">
        <f t="shared" si="45"/>
        <v xml:space="preserve"> </v>
      </c>
      <c r="AR255" s="92" t="str">
        <f>IF(LEN(AQ255)=1,"",COUNTIF($AQ$19:AQ255,AQ255)=1)</f>
        <v/>
      </c>
      <c r="AS255" s="73"/>
      <c r="AT255" s="73"/>
      <c r="AU255" s="73"/>
      <c r="AV255" s="235" t="str">
        <f>IF($P255=Lists!$A$13,Lists!$A$29,IF($P255=Lists!$A$14,Lists!$A$30,$P255))</f>
        <v/>
      </c>
      <c r="AW255" s="73"/>
      <c r="AX255" s="73"/>
    </row>
    <row r="256" spans="2:50" x14ac:dyDescent="0.3">
      <c r="B256" s="137">
        <f t="shared" si="51"/>
        <v>238</v>
      </c>
      <c r="C256" s="24"/>
      <c r="D256" s="24"/>
      <c r="E256" s="24"/>
      <c r="F256" s="25"/>
      <c r="G256" s="24"/>
      <c r="H256" s="30"/>
      <c r="I256" s="24"/>
      <c r="J256" s="50" t="str">
        <f t="shared" si="42"/>
        <v/>
      </c>
      <c r="K256" s="30"/>
      <c r="L256" s="236"/>
      <c r="M256" s="30"/>
      <c r="N256" s="30"/>
      <c r="O256" s="46" t="str">
        <f t="shared" si="43"/>
        <v/>
      </c>
      <c r="P256" s="239" t="str">
        <f t="shared" si="46"/>
        <v/>
      </c>
      <c r="Q256" s="52" t="str">
        <f t="shared" si="47"/>
        <v/>
      </c>
      <c r="R256" s="127"/>
      <c r="S256" s="86"/>
      <c r="T256" s="127"/>
      <c r="U256" s="86"/>
      <c r="V256" s="87">
        <f t="shared" si="52"/>
        <v>0</v>
      </c>
      <c r="W256" s="130"/>
      <c r="X256" s="86"/>
      <c r="Y256" s="86"/>
      <c r="Z256" s="131"/>
      <c r="AA256" s="87">
        <f t="shared" si="48"/>
        <v>0</v>
      </c>
      <c r="AB256" s="127"/>
      <c r="AC256" s="86"/>
      <c r="AD256" s="87">
        <f t="shared" si="53"/>
        <v>0</v>
      </c>
      <c r="AE256" s="127"/>
      <c r="AF256" s="86"/>
      <c r="AG256" s="86"/>
      <c r="AH256" s="131"/>
      <c r="AI256" s="88">
        <f t="shared" si="54"/>
        <v>0</v>
      </c>
      <c r="AJ256" s="89" t="str">
        <f>IFERROR(IF(ISNA(MATCH($AV256,Other_Category_Abbr,0)),INDEX(FGHG_List_Long_GWP,MATCH($AV256,FGHG_List_Long,0)),INDEX(GWP_Other_Abbr,MATCH($AV256,Other_Category_Abbr,0)))*SUM(V256,AA256,AD256,AI256),"")</f>
        <v/>
      </c>
      <c r="AK256" s="89" t="str">
        <f>IFERROR(IF(ISNA(MATCH($AV256,Other_Category_Abbr,0)),INDEX(FGHG_List_Long_GWP,MATCH($AV256,FGHG_List_Long,0)),INDEX(GWP_Other_Abbr,MATCH($AV256,Other_Category_Abbr,0)))*(T256*(S256+U256)+W256*(Y256+X256)+AD256+AE256*(AF256+AG256)),"")</f>
        <v/>
      </c>
      <c r="AL256" s="90" t="str">
        <f t="shared" si="49"/>
        <v/>
      </c>
      <c r="AM256" s="91" t="str">
        <f t="shared" si="50"/>
        <v/>
      </c>
      <c r="AP256" s="92" t="b">
        <f t="shared" si="44"/>
        <v>0</v>
      </c>
      <c r="AQ256" s="92" t="str">
        <f t="shared" si="45"/>
        <v xml:space="preserve"> </v>
      </c>
      <c r="AR256" s="92" t="str">
        <f>IF(LEN(AQ256)=1,"",COUNTIF($AQ$19:AQ256,AQ256)=1)</f>
        <v/>
      </c>
      <c r="AS256" s="73"/>
      <c r="AT256" s="73"/>
      <c r="AU256" s="73"/>
      <c r="AV256" s="235" t="str">
        <f>IF($P256=Lists!$A$13,Lists!$A$29,IF($P256=Lists!$A$14,Lists!$A$30,$P256))</f>
        <v/>
      </c>
      <c r="AW256" s="73"/>
      <c r="AX256" s="73"/>
    </row>
    <row r="257" spans="2:50" x14ac:dyDescent="0.3">
      <c r="B257" s="137">
        <f t="shared" si="51"/>
        <v>239</v>
      </c>
      <c r="C257" s="24"/>
      <c r="D257" s="24"/>
      <c r="E257" s="24"/>
      <c r="F257" s="25"/>
      <c r="G257" s="24"/>
      <c r="H257" s="30"/>
      <c r="I257" s="24"/>
      <c r="J257" s="50" t="str">
        <f t="shared" si="42"/>
        <v/>
      </c>
      <c r="K257" s="30"/>
      <c r="L257" s="236"/>
      <c r="M257" s="30"/>
      <c r="N257" s="30"/>
      <c r="O257" s="46" t="str">
        <f t="shared" si="43"/>
        <v/>
      </c>
      <c r="P257" s="239" t="str">
        <f t="shared" si="46"/>
        <v/>
      </c>
      <c r="Q257" s="52" t="str">
        <f t="shared" si="47"/>
        <v/>
      </c>
      <c r="R257" s="127"/>
      <c r="S257" s="86"/>
      <c r="T257" s="127"/>
      <c r="U257" s="86"/>
      <c r="V257" s="87">
        <f t="shared" si="52"/>
        <v>0</v>
      </c>
      <c r="W257" s="130"/>
      <c r="X257" s="86"/>
      <c r="Y257" s="86"/>
      <c r="Z257" s="131"/>
      <c r="AA257" s="87">
        <f t="shared" si="48"/>
        <v>0</v>
      </c>
      <c r="AB257" s="127"/>
      <c r="AC257" s="86"/>
      <c r="AD257" s="87">
        <f t="shared" si="53"/>
        <v>0</v>
      </c>
      <c r="AE257" s="127"/>
      <c r="AF257" s="86"/>
      <c r="AG257" s="86"/>
      <c r="AH257" s="131"/>
      <c r="AI257" s="88">
        <f t="shared" si="54"/>
        <v>0</v>
      </c>
      <c r="AJ257" s="89" t="str">
        <f>IFERROR(IF(ISNA(MATCH($AV257,Other_Category_Abbr,0)),INDEX(FGHG_List_Long_GWP,MATCH($AV257,FGHG_List_Long,0)),INDEX(GWP_Other_Abbr,MATCH($AV257,Other_Category_Abbr,0)))*SUM(V257,AA257,AD257,AI257),"")</f>
        <v/>
      </c>
      <c r="AK257" s="89" t="str">
        <f>IFERROR(IF(ISNA(MATCH($AV257,Other_Category_Abbr,0)),INDEX(FGHG_List_Long_GWP,MATCH($AV257,FGHG_List_Long,0)),INDEX(GWP_Other_Abbr,MATCH($AV257,Other_Category_Abbr,0)))*(T257*(S257+U257)+W257*(Y257+X257)+AD257+AE257*(AF257+AG257)),"")</f>
        <v/>
      </c>
      <c r="AL257" s="90" t="str">
        <f t="shared" si="49"/>
        <v/>
      </c>
      <c r="AM257" s="91" t="str">
        <f t="shared" si="50"/>
        <v/>
      </c>
      <c r="AP257" s="92" t="b">
        <f t="shared" si="44"/>
        <v>0</v>
      </c>
      <c r="AQ257" s="92" t="str">
        <f t="shared" si="45"/>
        <v xml:space="preserve"> </v>
      </c>
      <c r="AR257" s="92" t="str">
        <f>IF(LEN(AQ257)=1,"",COUNTIF($AQ$19:AQ257,AQ257)=1)</f>
        <v/>
      </c>
      <c r="AS257" s="73"/>
      <c r="AT257" s="73"/>
      <c r="AU257" s="73"/>
      <c r="AV257" s="235" t="str">
        <f>IF($P257=Lists!$A$13,Lists!$A$29,IF($P257=Lists!$A$14,Lists!$A$30,$P257))</f>
        <v/>
      </c>
      <c r="AW257" s="73"/>
      <c r="AX257" s="73"/>
    </row>
    <row r="258" spans="2:50" x14ac:dyDescent="0.3">
      <c r="B258" s="137">
        <f t="shared" si="51"/>
        <v>240</v>
      </c>
      <c r="C258" s="24"/>
      <c r="D258" s="24"/>
      <c r="E258" s="24"/>
      <c r="F258" s="25"/>
      <c r="G258" s="24"/>
      <c r="H258" s="30"/>
      <c r="I258" s="24"/>
      <c r="J258" s="50" t="str">
        <f t="shared" si="42"/>
        <v/>
      </c>
      <c r="K258" s="30"/>
      <c r="L258" s="236"/>
      <c r="M258" s="30"/>
      <c r="N258" s="30"/>
      <c r="O258" s="46" t="str">
        <f t="shared" si="43"/>
        <v/>
      </c>
      <c r="P258" s="239" t="str">
        <f t="shared" si="46"/>
        <v/>
      </c>
      <c r="Q258" s="52" t="str">
        <f t="shared" si="47"/>
        <v/>
      </c>
      <c r="R258" s="127"/>
      <c r="S258" s="86"/>
      <c r="T258" s="127"/>
      <c r="U258" s="86"/>
      <c r="V258" s="87">
        <f t="shared" si="52"/>
        <v>0</v>
      </c>
      <c r="W258" s="130"/>
      <c r="X258" s="86"/>
      <c r="Y258" s="86"/>
      <c r="Z258" s="131"/>
      <c r="AA258" s="87">
        <f t="shared" si="48"/>
        <v>0</v>
      </c>
      <c r="AB258" s="127"/>
      <c r="AC258" s="86"/>
      <c r="AD258" s="87">
        <f t="shared" si="53"/>
        <v>0</v>
      </c>
      <c r="AE258" s="127"/>
      <c r="AF258" s="86"/>
      <c r="AG258" s="86"/>
      <c r="AH258" s="131"/>
      <c r="AI258" s="88">
        <f t="shared" si="54"/>
        <v>0</v>
      </c>
      <c r="AJ258" s="89" t="str">
        <f>IFERROR(IF(ISNA(MATCH($AV258,Other_Category_Abbr,0)),INDEX(FGHG_List_Long_GWP,MATCH($AV258,FGHG_List_Long,0)),INDEX(GWP_Other_Abbr,MATCH($AV258,Other_Category_Abbr,0)))*SUM(V258,AA258,AD258,AI258),"")</f>
        <v/>
      </c>
      <c r="AK258" s="89" t="str">
        <f>IFERROR(IF(ISNA(MATCH($AV258,Other_Category_Abbr,0)),INDEX(FGHG_List_Long_GWP,MATCH($AV258,FGHG_List_Long,0)),INDEX(GWP_Other_Abbr,MATCH($AV258,Other_Category_Abbr,0)))*(T258*(S258+U258)+W258*(Y258+X258)+AD258+AE258*(AF258+AG258)),"")</f>
        <v/>
      </c>
      <c r="AL258" s="90" t="str">
        <f t="shared" si="49"/>
        <v/>
      </c>
      <c r="AM258" s="91" t="str">
        <f t="shared" si="50"/>
        <v/>
      </c>
      <c r="AP258" s="92" t="b">
        <f t="shared" si="44"/>
        <v>0</v>
      </c>
      <c r="AQ258" s="92" t="str">
        <f t="shared" si="45"/>
        <v xml:space="preserve"> </v>
      </c>
      <c r="AR258" s="92" t="str">
        <f>IF(LEN(AQ258)=1,"",COUNTIF($AQ$19:AQ258,AQ258)=1)</f>
        <v/>
      </c>
      <c r="AS258" s="73"/>
      <c r="AT258" s="73"/>
      <c r="AU258" s="73"/>
      <c r="AV258" s="235" t="str">
        <f>IF($P258=Lists!$A$13,Lists!$A$29,IF($P258=Lists!$A$14,Lists!$A$30,$P258))</f>
        <v/>
      </c>
      <c r="AW258" s="73"/>
      <c r="AX258" s="73"/>
    </row>
    <row r="259" spans="2:50" x14ac:dyDescent="0.3">
      <c r="B259" s="137">
        <f t="shared" si="51"/>
        <v>241</v>
      </c>
      <c r="C259" s="24"/>
      <c r="D259" s="24"/>
      <c r="E259" s="24"/>
      <c r="F259" s="25"/>
      <c r="G259" s="24"/>
      <c r="H259" s="30"/>
      <c r="I259" s="24"/>
      <c r="J259" s="50" t="str">
        <f t="shared" si="42"/>
        <v/>
      </c>
      <c r="K259" s="30"/>
      <c r="L259" s="236"/>
      <c r="M259" s="30"/>
      <c r="N259" s="30"/>
      <c r="O259" s="46" t="str">
        <f t="shared" si="43"/>
        <v/>
      </c>
      <c r="P259" s="239" t="str">
        <f t="shared" si="46"/>
        <v/>
      </c>
      <c r="Q259" s="52" t="str">
        <f t="shared" si="47"/>
        <v/>
      </c>
      <c r="R259" s="127"/>
      <c r="S259" s="86"/>
      <c r="T259" s="127"/>
      <c r="U259" s="86"/>
      <c r="V259" s="87">
        <f t="shared" si="52"/>
        <v>0</v>
      </c>
      <c r="W259" s="130"/>
      <c r="X259" s="86"/>
      <c r="Y259" s="86"/>
      <c r="Z259" s="131"/>
      <c r="AA259" s="87">
        <f t="shared" si="48"/>
        <v>0</v>
      </c>
      <c r="AB259" s="127"/>
      <c r="AC259" s="86"/>
      <c r="AD259" s="87">
        <f t="shared" si="53"/>
        <v>0</v>
      </c>
      <c r="AE259" s="127"/>
      <c r="AF259" s="86"/>
      <c r="AG259" s="86"/>
      <c r="AH259" s="131"/>
      <c r="AI259" s="88">
        <f t="shared" si="54"/>
        <v>0</v>
      </c>
      <c r="AJ259" s="89" t="str">
        <f>IFERROR(IF(ISNA(MATCH($AV259,Other_Category_Abbr,0)),INDEX(FGHG_List_Long_GWP,MATCH($AV259,FGHG_List_Long,0)),INDEX(GWP_Other_Abbr,MATCH($AV259,Other_Category_Abbr,0)))*SUM(V259,AA259,AD259,AI259),"")</f>
        <v/>
      </c>
      <c r="AK259" s="89" t="str">
        <f>IFERROR(IF(ISNA(MATCH($AV259,Other_Category_Abbr,0)),INDEX(FGHG_List_Long_GWP,MATCH($AV259,FGHG_List_Long,0)),INDEX(GWP_Other_Abbr,MATCH($AV259,Other_Category_Abbr,0)))*(T259*(S259+U259)+W259*(Y259+X259)+AD259+AE259*(AF259+AG259)),"")</f>
        <v/>
      </c>
      <c r="AL259" s="90" t="str">
        <f t="shared" si="49"/>
        <v/>
      </c>
      <c r="AM259" s="91" t="str">
        <f t="shared" si="50"/>
        <v/>
      </c>
      <c r="AP259" s="92" t="b">
        <f t="shared" si="44"/>
        <v>0</v>
      </c>
      <c r="AQ259" s="92" t="str">
        <f t="shared" si="45"/>
        <v xml:space="preserve"> </v>
      </c>
      <c r="AR259" s="92" t="str">
        <f>IF(LEN(AQ259)=1,"",COUNTIF($AQ$19:AQ259,AQ259)=1)</f>
        <v/>
      </c>
      <c r="AS259" s="73"/>
      <c r="AT259" s="73"/>
      <c r="AU259" s="73"/>
      <c r="AV259" s="235" t="str">
        <f>IF($P259=Lists!$A$13,Lists!$A$29,IF($P259=Lists!$A$14,Lists!$A$30,$P259))</f>
        <v/>
      </c>
      <c r="AW259" s="73"/>
      <c r="AX259" s="73"/>
    </row>
    <row r="260" spans="2:50" x14ac:dyDescent="0.3">
      <c r="B260" s="137">
        <f t="shared" si="51"/>
        <v>242</v>
      </c>
      <c r="C260" s="24"/>
      <c r="D260" s="24"/>
      <c r="E260" s="24"/>
      <c r="F260" s="25"/>
      <c r="G260" s="24"/>
      <c r="H260" s="30"/>
      <c r="I260" s="24"/>
      <c r="J260" s="50" t="str">
        <f t="shared" si="42"/>
        <v/>
      </c>
      <c r="K260" s="30"/>
      <c r="L260" s="236"/>
      <c r="M260" s="30"/>
      <c r="N260" s="30"/>
      <c r="O260" s="46" t="str">
        <f t="shared" si="43"/>
        <v/>
      </c>
      <c r="P260" s="239" t="str">
        <f t="shared" si="46"/>
        <v/>
      </c>
      <c r="Q260" s="52" t="str">
        <f t="shared" si="47"/>
        <v/>
      </c>
      <c r="R260" s="127"/>
      <c r="S260" s="86"/>
      <c r="T260" s="127"/>
      <c r="U260" s="86"/>
      <c r="V260" s="87">
        <f t="shared" si="52"/>
        <v>0</v>
      </c>
      <c r="W260" s="130"/>
      <c r="X260" s="86"/>
      <c r="Y260" s="86"/>
      <c r="Z260" s="131"/>
      <c r="AA260" s="87">
        <f t="shared" si="48"/>
        <v>0</v>
      </c>
      <c r="AB260" s="127"/>
      <c r="AC260" s="86"/>
      <c r="AD260" s="87">
        <f t="shared" si="53"/>
        <v>0</v>
      </c>
      <c r="AE260" s="127"/>
      <c r="AF260" s="86"/>
      <c r="AG260" s="86"/>
      <c r="AH260" s="131"/>
      <c r="AI260" s="88">
        <f t="shared" si="54"/>
        <v>0</v>
      </c>
      <c r="AJ260" s="89" t="str">
        <f>IFERROR(IF(ISNA(MATCH($AV260,Other_Category_Abbr,0)),INDEX(FGHG_List_Long_GWP,MATCH($AV260,FGHG_List_Long,0)),INDEX(GWP_Other_Abbr,MATCH($AV260,Other_Category_Abbr,0)))*SUM(V260,AA260,AD260,AI260),"")</f>
        <v/>
      </c>
      <c r="AK260" s="89" t="str">
        <f>IFERROR(IF(ISNA(MATCH($AV260,Other_Category_Abbr,0)),INDEX(FGHG_List_Long_GWP,MATCH($AV260,FGHG_List_Long,0)),INDEX(GWP_Other_Abbr,MATCH($AV260,Other_Category_Abbr,0)))*(T260*(S260+U260)+W260*(Y260+X260)+AD260+AE260*(AF260+AG260)),"")</f>
        <v/>
      </c>
      <c r="AL260" s="90" t="str">
        <f t="shared" si="49"/>
        <v/>
      </c>
      <c r="AM260" s="91" t="str">
        <f t="shared" si="50"/>
        <v/>
      </c>
      <c r="AP260" s="92" t="b">
        <f t="shared" si="44"/>
        <v>0</v>
      </c>
      <c r="AQ260" s="92" t="str">
        <f t="shared" si="45"/>
        <v xml:space="preserve"> </v>
      </c>
      <c r="AR260" s="92" t="str">
        <f>IF(LEN(AQ260)=1,"",COUNTIF($AQ$19:AQ260,AQ260)=1)</f>
        <v/>
      </c>
      <c r="AS260" s="73"/>
      <c r="AT260" s="73"/>
      <c r="AU260" s="73"/>
      <c r="AV260" s="235" t="str">
        <f>IF($P260=Lists!$A$13,Lists!$A$29,IF($P260=Lists!$A$14,Lists!$A$30,$P260))</f>
        <v/>
      </c>
      <c r="AW260" s="73"/>
      <c r="AX260" s="73"/>
    </row>
    <row r="261" spans="2:50" x14ac:dyDescent="0.3">
      <c r="B261" s="137">
        <f t="shared" si="51"/>
        <v>243</v>
      </c>
      <c r="C261" s="24"/>
      <c r="D261" s="24"/>
      <c r="E261" s="24"/>
      <c r="F261" s="25"/>
      <c r="G261" s="24"/>
      <c r="H261" s="30"/>
      <c r="I261" s="24"/>
      <c r="J261" s="50" t="str">
        <f t="shared" si="42"/>
        <v/>
      </c>
      <c r="K261" s="30"/>
      <c r="L261" s="236"/>
      <c r="M261" s="30"/>
      <c r="N261" s="30"/>
      <c r="O261" s="46" t="str">
        <f t="shared" si="43"/>
        <v/>
      </c>
      <c r="P261" s="239" t="str">
        <f t="shared" si="46"/>
        <v/>
      </c>
      <c r="Q261" s="52" t="str">
        <f t="shared" si="47"/>
        <v/>
      </c>
      <c r="R261" s="127"/>
      <c r="S261" s="86"/>
      <c r="T261" s="127"/>
      <c r="U261" s="86"/>
      <c r="V261" s="87">
        <f t="shared" si="52"/>
        <v>0</v>
      </c>
      <c r="W261" s="130"/>
      <c r="X261" s="86"/>
      <c r="Y261" s="86"/>
      <c r="Z261" s="131"/>
      <c r="AA261" s="87">
        <f t="shared" si="48"/>
        <v>0</v>
      </c>
      <c r="AB261" s="127"/>
      <c r="AC261" s="86"/>
      <c r="AD261" s="87">
        <f t="shared" si="53"/>
        <v>0</v>
      </c>
      <c r="AE261" s="127"/>
      <c r="AF261" s="86"/>
      <c r="AG261" s="86"/>
      <c r="AH261" s="131"/>
      <c r="AI261" s="88">
        <f t="shared" si="54"/>
        <v>0</v>
      </c>
      <c r="AJ261" s="89" t="str">
        <f>IFERROR(IF(ISNA(MATCH($AV261,Other_Category_Abbr,0)),INDEX(FGHG_List_Long_GWP,MATCH($AV261,FGHG_List_Long,0)),INDEX(GWP_Other_Abbr,MATCH($AV261,Other_Category_Abbr,0)))*SUM(V261,AA261,AD261,AI261),"")</f>
        <v/>
      </c>
      <c r="AK261" s="89" t="str">
        <f>IFERROR(IF(ISNA(MATCH($AV261,Other_Category_Abbr,0)),INDEX(FGHG_List_Long_GWP,MATCH($AV261,FGHG_List_Long,0)),INDEX(GWP_Other_Abbr,MATCH($AV261,Other_Category_Abbr,0)))*(T261*(S261+U261)+W261*(Y261+X261)+AD261+AE261*(AF261+AG261)),"")</f>
        <v/>
      </c>
      <c r="AL261" s="90" t="str">
        <f t="shared" si="49"/>
        <v/>
      </c>
      <c r="AM261" s="91" t="str">
        <f t="shared" si="50"/>
        <v/>
      </c>
      <c r="AP261" s="92" t="b">
        <f t="shared" si="44"/>
        <v>0</v>
      </c>
      <c r="AQ261" s="92" t="str">
        <f t="shared" si="45"/>
        <v xml:space="preserve"> </v>
      </c>
      <c r="AR261" s="92" t="str">
        <f>IF(LEN(AQ261)=1,"",COUNTIF($AQ$19:AQ261,AQ261)=1)</f>
        <v/>
      </c>
      <c r="AS261" s="73"/>
      <c r="AT261" s="73"/>
      <c r="AU261" s="73"/>
      <c r="AV261" s="235" t="str">
        <f>IF($P261=Lists!$A$13,Lists!$A$29,IF($P261=Lists!$A$14,Lists!$A$30,$P261))</f>
        <v/>
      </c>
      <c r="AW261" s="73"/>
      <c r="AX261" s="73"/>
    </row>
    <row r="262" spans="2:50" x14ac:dyDescent="0.3">
      <c r="B262" s="137">
        <f t="shared" si="51"/>
        <v>244</v>
      </c>
      <c r="C262" s="24"/>
      <c r="D262" s="24"/>
      <c r="E262" s="24"/>
      <c r="F262" s="25"/>
      <c r="G262" s="24"/>
      <c r="H262" s="30"/>
      <c r="I262" s="24"/>
      <c r="J262" s="50" t="str">
        <f t="shared" si="42"/>
        <v/>
      </c>
      <c r="K262" s="30"/>
      <c r="L262" s="236"/>
      <c r="M262" s="30"/>
      <c r="N262" s="30"/>
      <c r="O262" s="46" t="str">
        <f t="shared" si="43"/>
        <v/>
      </c>
      <c r="P262" s="239" t="str">
        <f t="shared" si="46"/>
        <v/>
      </c>
      <c r="Q262" s="52" t="str">
        <f t="shared" si="47"/>
        <v/>
      </c>
      <c r="R262" s="127"/>
      <c r="S262" s="86"/>
      <c r="T262" s="127"/>
      <c r="U262" s="86"/>
      <c r="V262" s="87">
        <f t="shared" si="52"/>
        <v>0</v>
      </c>
      <c r="W262" s="130"/>
      <c r="X262" s="86"/>
      <c r="Y262" s="86"/>
      <c r="Z262" s="131"/>
      <c r="AA262" s="87">
        <f t="shared" si="48"/>
        <v>0</v>
      </c>
      <c r="AB262" s="127"/>
      <c r="AC262" s="86"/>
      <c r="AD262" s="87">
        <f t="shared" si="53"/>
        <v>0</v>
      </c>
      <c r="AE262" s="127"/>
      <c r="AF262" s="86"/>
      <c r="AG262" s="86"/>
      <c r="AH262" s="131"/>
      <c r="AI262" s="88">
        <f t="shared" si="54"/>
        <v>0</v>
      </c>
      <c r="AJ262" s="89" t="str">
        <f>IFERROR(IF(ISNA(MATCH($AV262,Other_Category_Abbr,0)),INDEX(FGHG_List_Long_GWP,MATCH($AV262,FGHG_List_Long,0)),INDEX(GWP_Other_Abbr,MATCH($AV262,Other_Category_Abbr,0)))*SUM(V262,AA262,AD262,AI262),"")</f>
        <v/>
      </c>
      <c r="AK262" s="89" t="str">
        <f>IFERROR(IF(ISNA(MATCH($AV262,Other_Category_Abbr,0)),INDEX(FGHG_List_Long_GWP,MATCH($AV262,FGHG_List_Long,0)),INDEX(GWP_Other_Abbr,MATCH($AV262,Other_Category_Abbr,0)))*(T262*(S262+U262)+W262*(Y262+X262)+AD262+AE262*(AF262+AG262)),"")</f>
        <v/>
      </c>
      <c r="AL262" s="90" t="str">
        <f t="shared" si="49"/>
        <v/>
      </c>
      <c r="AM262" s="91" t="str">
        <f t="shared" si="50"/>
        <v/>
      </c>
      <c r="AP262" s="92" t="b">
        <f t="shared" si="44"/>
        <v>0</v>
      </c>
      <c r="AQ262" s="92" t="str">
        <f t="shared" si="45"/>
        <v xml:space="preserve"> </v>
      </c>
      <c r="AR262" s="92" t="str">
        <f>IF(LEN(AQ262)=1,"",COUNTIF($AQ$19:AQ262,AQ262)=1)</f>
        <v/>
      </c>
      <c r="AS262" s="73"/>
      <c r="AT262" s="73"/>
      <c r="AU262" s="73"/>
      <c r="AV262" s="235" t="str">
        <f>IF($P262=Lists!$A$13,Lists!$A$29,IF($P262=Lists!$A$14,Lists!$A$30,$P262))</f>
        <v/>
      </c>
      <c r="AW262" s="73"/>
      <c r="AX262" s="73"/>
    </row>
    <row r="263" spans="2:50" x14ac:dyDescent="0.3">
      <c r="B263" s="137">
        <f t="shared" si="51"/>
        <v>245</v>
      </c>
      <c r="C263" s="24"/>
      <c r="D263" s="24"/>
      <c r="E263" s="24"/>
      <c r="F263" s="25"/>
      <c r="G263" s="24"/>
      <c r="H263" s="30"/>
      <c r="I263" s="24"/>
      <c r="J263" s="50" t="str">
        <f t="shared" si="42"/>
        <v/>
      </c>
      <c r="K263" s="30"/>
      <c r="L263" s="236"/>
      <c r="M263" s="30"/>
      <c r="N263" s="30"/>
      <c r="O263" s="46" t="str">
        <f t="shared" si="43"/>
        <v/>
      </c>
      <c r="P263" s="239" t="str">
        <f t="shared" si="46"/>
        <v/>
      </c>
      <c r="Q263" s="52" t="str">
        <f t="shared" si="47"/>
        <v/>
      </c>
      <c r="R263" s="127"/>
      <c r="S263" s="86"/>
      <c r="T263" s="127"/>
      <c r="U263" s="86"/>
      <c r="V263" s="87">
        <f t="shared" si="52"/>
        <v>0</v>
      </c>
      <c r="W263" s="130"/>
      <c r="X263" s="86"/>
      <c r="Y263" s="86"/>
      <c r="Z263" s="131"/>
      <c r="AA263" s="87">
        <f t="shared" si="48"/>
        <v>0</v>
      </c>
      <c r="AB263" s="127"/>
      <c r="AC263" s="86"/>
      <c r="AD263" s="87">
        <f t="shared" si="53"/>
        <v>0</v>
      </c>
      <c r="AE263" s="127"/>
      <c r="AF263" s="86"/>
      <c r="AG263" s="86"/>
      <c r="AH263" s="131"/>
      <c r="AI263" s="88">
        <f t="shared" si="54"/>
        <v>0</v>
      </c>
      <c r="AJ263" s="89" t="str">
        <f>IFERROR(IF(ISNA(MATCH($AV263,Other_Category_Abbr,0)),INDEX(FGHG_List_Long_GWP,MATCH($AV263,FGHG_List_Long,0)),INDEX(GWP_Other_Abbr,MATCH($AV263,Other_Category_Abbr,0)))*SUM(V263,AA263,AD263,AI263),"")</f>
        <v/>
      </c>
      <c r="AK263" s="89" t="str">
        <f>IFERROR(IF(ISNA(MATCH($AV263,Other_Category_Abbr,0)),INDEX(FGHG_List_Long_GWP,MATCH($AV263,FGHG_List_Long,0)),INDEX(GWP_Other_Abbr,MATCH($AV263,Other_Category_Abbr,0)))*(T263*(S263+U263)+W263*(Y263+X263)+AD263+AE263*(AF263+AG263)),"")</f>
        <v/>
      </c>
      <c r="AL263" s="90" t="str">
        <f t="shared" si="49"/>
        <v/>
      </c>
      <c r="AM263" s="91" t="str">
        <f t="shared" si="50"/>
        <v/>
      </c>
      <c r="AP263" s="92" t="b">
        <f t="shared" si="44"/>
        <v>0</v>
      </c>
      <c r="AQ263" s="92" t="str">
        <f t="shared" si="45"/>
        <v xml:space="preserve"> </v>
      </c>
      <c r="AR263" s="92" t="str">
        <f>IF(LEN(AQ263)=1,"",COUNTIF($AQ$19:AQ263,AQ263)=1)</f>
        <v/>
      </c>
      <c r="AS263" s="73"/>
      <c r="AT263" s="73"/>
      <c r="AU263" s="73"/>
      <c r="AV263" s="235" t="str">
        <f>IF($P263=Lists!$A$13,Lists!$A$29,IF($P263=Lists!$A$14,Lists!$A$30,$P263))</f>
        <v/>
      </c>
      <c r="AW263" s="73"/>
      <c r="AX263" s="73"/>
    </row>
    <row r="264" spans="2:50" x14ac:dyDescent="0.3">
      <c r="B264" s="137">
        <f t="shared" si="51"/>
        <v>246</v>
      </c>
      <c r="C264" s="24"/>
      <c r="D264" s="24"/>
      <c r="E264" s="24"/>
      <c r="F264" s="25"/>
      <c r="G264" s="24"/>
      <c r="H264" s="30"/>
      <c r="I264" s="24"/>
      <c r="J264" s="50" t="str">
        <f t="shared" si="42"/>
        <v/>
      </c>
      <c r="K264" s="30"/>
      <c r="L264" s="236"/>
      <c r="M264" s="30"/>
      <c r="N264" s="30"/>
      <c r="O264" s="46" t="str">
        <f t="shared" si="43"/>
        <v/>
      </c>
      <c r="P264" s="239" t="str">
        <f t="shared" si="46"/>
        <v/>
      </c>
      <c r="Q264" s="52" t="str">
        <f t="shared" si="47"/>
        <v/>
      </c>
      <c r="R264" s="127"/>
      <c r="S264" s="86"/>
      <c r="T264" s="127"/>
      <c r="U264" s="86"/>
      <c r="V264" s="87">
        <f t="shared" si="52"/>
        <v>0</v>
      </c>
      <c r="W264" s="130"/>
      <c r="X264" s="86"/>
      <c r="Y264" s="86"/>
      <c r="Z264" s="131"/>
      <c r="AA264" s="87">
        <f t="shared" si="48"/>
        <v>0</v>
      </c>
      <c r="AB264" s="127"/>
      <c r="AC264" s="86"/>
      <c r="AD264" s="87">
        <f t="shared" si="53"/>
        <v>0</v>
      </c>
      <c r="AE264" s="127"/>
      <c r="AF264" s="86"/>
      <c r="AG264" s="86"/>
      <c r="AH264" s="131"/>
      <c r="AI264" s="88">
        <f t="shared" si="54"/>
        <v>0</v>
      </c>
      <c r="AJ264" s="89" t="str">
        <f>IFERROR(IF(ISNA(MATCH($AV264,Other_Category_Abbr,0)),INDEX(FGHG_List_Long_GWP,MATCH($AV264,FGHG_List_Long,0)),INDEX(GWP_Other_Abbr,MATCH($AV264,Other_Category_Abbr,0)))*SUM(V264,AA264,AD264,AI264),"")</f>
        <v/>
      </c>
      <c r="AK264" s="89" t="str">
        <f>IFERROR(IF(ISNA(MATCH($AV264,Other_Category_Abbr,0)),INDEX(FGHG_List_Long_GWP,MATCH($AV264,FGHG_List_Long,0)),INDEX(GWP_Other_Abbr,MATCH($AV264,Other_Category_Abbr,0)))*(T264*(S264+U264)+W264*(Y264+X264)+AD264+AE264*(AF264+AG264)),"")</f>
        <v/>
      </c>
      <c r="AL264" s="90" t="str">
        <f t="shared" si="49"/>
        <v/>
      </c>
      <c r="AM264" s="91" t="str">
        <f t="shared" si="50"/>
        <v/>
      </c>
      <c r="AP264" s="92" t="b">
        <f t="shared" si="44"/>
        <v>0</v>
      </c>
      <c r="AQ264" s="92" t="str">
        <f t="shared" si="45"/>
        <v xml:space="preserve"> </v>
      </c>
      <c r="AR264" s="92" t="str">
        <f>IF(LEN(AQ264)=1,"",COUNTIF($AQ$19:AQ264,AQ264)=1)</f>
        <v/>
      </c>
      <c r="AS264" s="73"/>
      <c r="AT264" s="73"/>
      <c r="AU264" s="73"/>
      <c r="AV264" s="235" t="str">
        <f>IF($P264=Lists!$A$13,Lists!$A$29,IF($P264=Lists!$A$14,Lists!$A$30,$P264))</f>
        <v/>
      </c>
      <c r="AW264" s="73"/>
      <c r="AX264" s="73"/>
    </row>
    <row r="265" spans="2:50" x14ac:dyDescent="0.3">
      <c r="B265" s="137">
        <f t="shared" si="51"/>
        <v>247</v>
      </c>
      <c r="C265" s="24"/>
      <c r="D265" s="24"/>
      <c r="E265" s="24"/>
      <c r="F265" s="25"/>
      <c r="G265" s="24"/>
      <c r="H265" s="30"/>
      <c r="I265" s="24"/>
      <c r="J265" s="50" t="str">
        <f t="shared" si="42"/>
        <v/>
      </c>
      <c r="K265" s="30"/>
      <c r="L265" s="236"/>
      <c r="M265" s="30"/>
      <c r="N265" s="30"/>
      <c r="O265" s="46" t="str">
        <f t="shared" si="43"/>
        <v/>
      </c>
      <c r="P265" s="239" t="str">
        <f t="shared" si="46"/>
        <v/>
      </c>
      <c r="Q265" s="52" t="str">
        <f t="shared" si="47"/>
        <v/>
      </c>
      <c r="R265" s="127"/>
      <c r="S265" s="86"/>
      <c r="T265" s="127"/>
      <c r="U265" s="86"/>
      <c r="V265" s="87">
        <f t="shared" si="52"/>
        <v>0</v>
      </c>
      <c r="W265" s="130"/>
      <c r="X265" s="86"/>
      <c r="Y265" s="86"/>
      <c r="Z265" s="131"/>
      <c r="AA265" s="87">
        <f t="shared" si="48"/>
        <v>0</v>
      </c>
      <c r="AB265" s="127"/>
      <c r="AC265" s="86"/>
      <c r="AD265" s="87">
        <f t="shared" si="53"/>
        <v>0</v>
      </c>
      <c r="AE265" s="127"/>
      <c r="AF265" s="86"/>
      <c r="AG265" s="86"/>
      <c r="AH265" s="131"/>
      <c r="AI265" s="88">
        <f t="shared" si="54"/>
        <v>0</v>
      </c>
      <c r="AJ265" s="89" t="str">
        <f>IFERROR(IF(ISNA(MATCH($AV265,Other_Category_Abbr,0)),INDEX(FGHG_List_Long_GWP,MATCH($AV265,FGHG_List_Long,0)),INDEX(GWP_Other_Abbr,MATCH($AV265,Other_Category_Abbr,0)))*SUM(V265,AA265,AD265,AI265),"")</f>
        <v/>
      </c>
      <c r="AK265" s="89" t="str">
        <f>IFERROR(IF(ISNA(MATCH($AV265,Other_Category_Abbr,0)),INDEX(FGHG_List_Long_GWP,MATCH($AV265,FGHG_List_Long,0)),INDEX(GWP_Other_Abbr,MATCH($AV265,Other_Category_Abbr,0)))*(T265*(S265+U265)+W265*(Y265+X265)+AD265+AE265*(AF265+AG265)),"")</f>
        <v/>
      </c>
      <c r="AL265" s="90" t="str">
        <f t="shared" si="49"/>
        <v/>
      </c>
      <c r="AM265" s="91" t="str">
        <f t="shared" si="50"/>
        <v/>
      </c>
      <c r="AP265" s="92" t="b">
        <f t="shared" si="44"/>
        <v>0</v>
      </c>
      <c r="AQ265" s="92" t="str">
        <f t="shared" si="45"/>
        <v xml:space="preserve"> </v>
      </c>
      <c r="AR265" s="92" t="str">
        <f>IF(LEN(AQ265)=1,"",COUNTIF($AQ$19:AQ265,AQ265)=1)</f>
        <v/>
      </c>
      <c r="AS265" s="73"/>
      <c r="AT265" s="73"/>
      <c r="AU265" s="73"/>
      <c r="AV265" s="235" t="str">
        <f>IF($P265=Lists!$A$13,Lists!$A$29,IF($P265=Lists!$A$14,Lists!$A$30,$P265))</f>
        <v/>
      </c>
      <c r="AW265" s="73"/>
      <c r="AX265" s="73"/>
    </row>
    <row r="266" spans="2:50" x14ac:dyDescent="0.3">
      <c r="B266" s="137">
        <f t="shared" si="51"/>
        <v>248</v>
      </c>
      <c r="C266" s="24"/>
      <c r="D266" s="24"/>
      <c r="E266" s="24"/>
      <c r="F266" s="25"/>
      <c r="G266" s="24"/>
      <c r="H266" s="30"/>
      <c r="I266" s="24"/>
      <c r="J266" s="50" t="str">
        <f t="shared" si="42"/>
        <v/>
      </c>
      <c r="K266" s="30"/>
      <c r="L266" s="236"/>
      <c r="M266" s="30"/>
      <c r="N266" s="30"/>
      <c r="O266" s="46" t="str">
        <f t="shared" si="43"/>
        <v/>
      </c>
      <c r="P266" s="239" t="str">
        <f t="shared" si="46"/>
        <v/>
      </c>
      <c r="Q266" s="52" t="str">
        <f t="shared" si="47"/>
        <v/>
      </c>
      <c r="R266" s="127"/>
      <c r="S266" s="86"/>
      <c r="T266" s="127"/>
      <c r="U266" s="86"/>
      <c r="V266" s="87">
        <f t="shared" si="52"/>
        <v>0</v>
      </c>
      <c r="W266" s="130"/>
      <c r="X266" s="86"/>
      <c r="Y266" s="86"/>
      <c r="Z266" s="131"/>
      <c r="AA266" s="87">
        <f t="shared" si="48"/>
        <v>0</v>
      </c>
      <c r="AB266" s="127"/>
      <c r="AC266" s="86"/>
      <c r="AD266" s="87">
        <f t="shared" si="53"/>
        <v>0</v>
      </c>
      <c r="AE266" s="127"/>
      <c r="AF266" s="86"/>
      <c r="AG266" s="86"/>
      <c r="AH266" s="131"/>
      <c r="AI266" s="88">
        <f t="shared" si="54"/>
        <v>0</v>
      </c>
      <c r="AJ266" s="89" t="str">
        <f>IFERROR(IF(ISNA(MATCH($AV266,Other_Category_Abbr,0)),INDEX(FGHG_List_Long_GWP,MATCH($AV266,FGHG_List_Long,0)),INDEX(GWP_Other_Abbr,MATCH($AV266,Other_Category_Abbr,0)))*SUM(V266,AA266,AD266,AI266),"")</f>
        <v/>
      </c>
      <c r="AK266" s="89" t="str">
        <f>IFERROR(IF(ISNA(MATCH($AV266,Other_Category_Abbr,0)),INDEX(FGHG_List_Long_GWP,MATCH($AV266,FGHG_List_Long,0)),INDEX(GWP_Other_Abbr,MATCH($AV266,Other_Category_Abbr,0)))*(T266*(S266+U266)+W266*(Y266+X266)+AD266+AE266*(AF266+AG266)),"")</f>
        <v/>
      </c>
      <c r="AL266" s="90" t="str">
        <f t="shared" si="49"/>
        <v/>
      </c>
      <c r="AM266" s="91" t="str">
        <f t="shared" si="50"/>
        <v/>
      </c>
      <c r="AP266" s="92" t="b">
        <f t="shared" si="44"/>
        <v>0</v>
      </c>
      <c r="AQ266" s="92" t="str">
        <f t="shared" si="45"/>
        <v xml:space="preserve"> </v>
      </c>
      <c r="AR266" s="92" t="str">
        <f>IF(LEN(AQ266)=1,"",COUNTIF($AQ$19:AQ266,AQ266)=1)</f>
        <v/>
      </c>
      <c r="AS266" s="73"/>
      <c r="AT266" s="73"/>
      <c r="AU266" s="73"/>
      <c r="AV266" s="235" t="str">
        <f>IF($P266=Lists!$A$13,Lists!$A$29,IF($P266=Lists!$A$14,Lists!$A$30,$P266))</f>
        <v/>
      </c>
      <c r="AW266" s="73"/>
      <c r="AX266" s="73"/>
    </row>
    <row r="267" spans="2:50" x14ac:dyDescent="0.3">
      <c r="B267" s="137">
        <f t="shared" si="51"/>
        <v>249</v>
      </c>
      <c r="C267" s="24"/>
      <c r="D267" s="24"/>
      <c r="E267" s="24"/>
      <c r="F267" s="25"/>
      <c r="G267" s="24"/>
      <c r="H267" s="30"/>
      <c r="I267" s="24"/>
      <c r="J267" s="50" t="str">
        <f t="shared" si="42"/>
        <v/>
      </c>
      <c r="K267" s="30"/>
      <c r="L267" s="236"/>
      <c r="M267" s="30"/>
      <c r="N267" s="30"/>
      <c r="O267" s="46" t="str">
        <f t="shared" si="43"/>
        <v/>
      </c>
      <c r="P267" s="239" t="str">
        <f t="shared" si="46"/>
        <v/>
      </c>
      <c r="Q267" s="52" t="str">
        <f t="shared" si="47"/>
        <v/>
      </c>
      <c r="R267" s="127"/>
      <c r="S267" s="86"/>
      <c r="T267" s="127"/>
      <c r="U267" s="86"/>
      <c r="V267" s="87">
        <f t="shared" si="52"/>
        <v>0</v>
      </c>
      <c r="W267" s="130"/>
      <c r="X267" s="86"/>
      <c r="Y267" s="86"/>
      <c r="Z267" s="131"/>
      <c r="AA267" s="87">
        <f t="shared" si="48"/>
        <v>0</v>
      </c>
      <c r="AB267" s="127"/>
      <c r="AC267" s="86"/>
      <c r="AD267" s="87">
        <f t="shared" si="53"/>
        <v>0</v>
      </c>
      <c r="AE267" s="127"/>
      <c r="AF267" s="86"/>
      <c r="AG267" s="86"/>
      <c r="AH267" s="131"/>
      <c r="AI267" s="88">
        <f t="shared" si="54"/>
        <v>0</v>
      </c>
      <c r="AJ267" s="89" t="str">
        <f>IFERROR(IF(ISNA(MATCH($AV267,Other_Category_Abbr,0)),INDEX(FGHG_List_Long_GWP,MATCH($AV267,FGHG_List_Long,0)),INDEX(GWP_Other_Abbr,MATCH($AV267,Other_Category_Abbr,0)))*SUM(V267,AA267,AD267,AI267),"")</f>
        <v/>
      </c>
      <c r="AK267" s="89" t="str">
        <f>IFERROR(IF(ISNA(MATCH($AV267,Other_Category_Abbr,0)),INDEX(FGHG_List_Long_GWP,MATCH($AV267,FGHG_List_Long,0)),INDEX(GWP_Other_Abbr,MATCH($AV267,Other_Category_Abbr,0)))*(T267*(S267+U267)+W267*(Y267+X267)+AD267+AE267*(AF267+AG267)),"")</f>
        <v/>
      </c>
      <c r="AL267" s="90" t="str">
        <f t="shared" si="49"/>
        <v/>
      </c>
      <c r="AM267" s="91" t="str">
        <f t="shared" si="50"/>
        <v/>
      </c>
      <c r="AP267" s="92" t="b">
        <f t="shared" si="44"/>
        <v>0</v>
      </c>
      <c r="AQ267" s="92" t="str">
        <f t="shared" si="45"/>
        <v xml:space="preserve"> </v>
      </c>
      <c r="AR267" s="92" t="str">
        <f>IF(LEN(AQ267)=1,"",COUNTIF($AQ$19:AQ267,AQ267)=1)</f>
        <v/>
      </c>
      <c r="AS267" s="73"/>
      <c r="AT267" s="73"/>
      <c r="AU267" s="73"/>
      <c r="AV267" s="235" t="str">
        <f>IF($P267=Lists!$A$13,Lists!$A$29,IF($P267=Lists!$A$14,Lists!$A$30,$P267))</f>
        <v/>
      </c>
      <c r="AW267" s="73"/>
      <c r="AX267" s="73"/>
    </row>
    <row r="268" spans="2:50" x14ac:dyDescent="0.3">
      <c r="B268" s="137">
        <f t="shared" si="51"/>
        <v>250</v>
      </c>
      <c r="C268" s="24"/>
      <c r="D268" s="24"/>
      <c r="E268" s="24"/>
      <c r="F268" s="25"/>
      <c r="G268" s="24"/>
      <c r="H268" s="30"/>
      <c r="I268" s="24"/>
      <c r="J268" s="50" t="str">
        <f t="shared" si="42"/>
        <v/>
      </c>
      <c r="K268" s="30"/>
      <c r="L268" s="236"/>
      <c r="M268" s="30"/>
      <c r="N268" s="30"/>
      <c r="O268" s="46" t="str">
        <f t="shared" si="43"/>
        <v/>
      </c>
      <c r="P268" s="239" t="str">
        <f t="shared" si="46"/>
        <v/>
      </c>
      <c r="Q268" s="52" t="str">
        <f t="shared" si="47"/>
        <v/>
      </c>
      <c r="R268" s="127"/>
      <c r="S268" s="86"/>
      <c r="T268" s="127"/>
      <c r="U268" s="86"/>
      <c r="V268" s="87">
        <f t="shared" si="52"/>
        <v>0</v>
      </c>
      <c r="W268" s="130"/>
      <c r="X268" s="86"/>
      <c r="Y268" s="86"/>
      <c r="Z268" s="131"/>
      <c r="AA268" s="87">
        <f t="shared" si="48"/>
        <v>0</v>
      </c>
      <c r="AB268" s="127"/>
      <c r="AC268" s="86"/>
      <c r="AD268" s="87">
        <f t="shared" si="53"/>
        <v>0</v>
      </c>
      <c r="AE268" s="127"/>
      <c r="AF268" s="86"/>
      <c r="AG268" s="86"/>
      <c r="AH268" s="131"/>
      <c r="AI268" s="88">
        <f t="shared" si="54"/>
        <v>0</v>
      </c>
      <c r="AJ268" s="89" t="str">
        <f>IFERROR(IF(ISNA(MATCH($AV268,Other_Category_Abbr,0)),INDEX(FGHG_List_Long_GWP,MATCH($AV268,FGHG_List_Long,0)),INDEX(GWP_Other_Abbr,MATCH($AV268,Other_Category_Abbr,0)))*SUM(V268,AA268,AD268,AI268),"")</f>
        <v/>
      </c>
      <c r="AK268" s="89" t="str">
        <f>IFERROR(IF(ISNA(MATCH($AV268,Other_Category_Abbr,0)),INDEX(FGHG_List_Long_GWP,MATCH($AV268,FGHG_List_Long,0)),INDEX(GWP_Other_Abbr,MATCH($AV268,Other_Category_Abbr,0)))*(T268*(S268+U268)+W268*(Y268+X268)+AD268+AE268*(AF268+AG268)),"")</f>
        <v/>
      </c>
      <c r="AL268" s="90" t="str">
        <f t="shared" si="49"/>
        <v/>
      </c>
      <c r="AM268" s="91" t="str">
        <f t="shared" si="50"/>
        <v/>
      </c>
      <c r="AP268" s="92" t="b">
        <f t="shared" si="44"/>
        <v>0</v>
      </c>
      <c r="AQ268" s="92" t="str">
        <f t="shared" si="45"/>
        <v xml:space="preserve"> </v>
      </c>
      <c r="AR268" s="92" t="str">
        <f>IF(LEN(AQ268)=1,"",COUNTIF($AQ$19:AQ268,AQ268)=1)</f>
        <v/>
      </c>
      <c r="AS268" s="73"/>
      <c r="AT268" s="73"/>
      <c r="AU268" s="73"/>
      <c r="AV268" s="235" t="str">
        <f>IF($P268=Lists!$A$13,Lists!$A$29,IF($P268=Lists!$A$14,Lists!$A$30,$P268))</f>
        <v/>
      </c>
      <c r="AW268" s="73"/>
      <c r="AX268" s="73"/>
    </row>
    <row r="269" spans="2:50" x14ac:dyDescent="0.3">
      <c r="B269" s="137">
        <f t="shared" si="51"/>
        <v>251</v>
      </c>
      <c r="C269" s="24"/>
      <c r="D269" s="24"/>
      <c r="E269" s="24"/>
      <c r="F269" s="25"/>
      <c r="G269" s="24"/>
      <c r="H269" s="30"/>
      <c r="I269" s="24"/>
      <c r="J269" s="50" t="str">
        <f t="shared" si="42"/>
        <v/>
      </c>
      <c r="K269" s="30"/>
      <c r="L269" s="236"/>
      <c r="M269" s="30"/>
      <c r="N269" s="30"/>
      <c r="O269" s="46" t="str">
        <f t="shared" si="43"/>
        <v/>
      </c>
      <c r="P269" s="239" t="str">
        <f t="shared" si="46"/>
        <v/>
      </c>
      <c r="Q269" s="52" t="str">
        <f t="shared" si="47"/>
        <v/>
      </c>
      <c r="R269" s="127"/>
      <c r="S269" s="86"/>
      <c r="T269" s="127"/>
      <c r="U269" s="86"/>
      <c r="V269" s="87">
        <f t="shared" si="52"/>
        <v>0</v>
      </c>
      <c r="W269" s="130"/>
      <c r="X269" s="86"/>
      <c r="Y269" s="86"/>
      <c r="Z269" s="131"/>
      <c r="AA269" s="87">
        <f t="shared" si="48"/>
        <v>0</v>
      </c>
      <c r="AB269" s="127"/>
      <c r="AC269" s="86"/>
      <c r="AD269" s="87">
        <f t="shared" si="53"/>
        <v>0</v>
      </c>
      <c r="AE269" s="127"/>
      <c r="AF269" s="86"/>
      <c r="AG269" s="86"/>
      <c r="AH269" s="131"/>
      <c r="AI269" s="88">
        <f t="shared" si="54"/>
        <v>0</v>
      </c>
      <c r="AJ269" s="89" t="str">
        <f>IFERROR(IF(ISNA(MATCH($AV269,Other_Category_Abbr,0)),INDEX(FGHG_List_Long_GWP,MATCH($AV269,FGHG_List_Long,0)),INDEX(GWP_Other_Abbr,MATCH($AV269,Other_Category_Abbr,0)))*SUM(V269,AA269,AD269,AI269),"")</f>
        <v/>
      </c>
      <c r="AK269" s="89" t="str">
        <f>IFERROR(IF(ISNA(MATCH($AV269,Other_Category_Abbr,0)),INDEX(FGHG_List_Long_GWP,MATCH($AV269,FGHG_List_Long,0)),INDEX(GWP_Other_Abbr,MATCH($AV269,Other_Category_Abbr,0)))*(T269*(S269+U269)+W269*(Y269+X269)+AD269+AE269*(AF269+AG269)),"")</f>
        <v/>
      </c>
      <c r="AL269" s="90" t="str">
        <f t="shared" si="49"/>
        <v/>
      </c>
      <c r="AM269" s="91" t="str">
        <f t="shared" si="50"/>
        <v/>
      </c>
      <c r="AP269" s="92" t="b">
        <f t="shared" si="44"/>
        <v>0</v>
      </c>
      <c r="AQ269" s="92" t="str">
        <f t="shared" si="45"/>
        <v xml:space="preserve"> </v>
      </c>
      <c r="AR269" s="92" t="str">
        <f>IF(LEN(AQ269)=1,"",COUNTIF($AQ$19:AQ269,AQ269)=1)</f>
        <v/>
      </c>
      <c r="AS269" s="73"/>
      <c r="AT269" s="73"/>
      <c r="AU269" s="73"/>
      <c r="AV269" s="235" t="str">
        <f>IF($P269=Lists!$A$13,Lists!$A$29,IF($P269=Lists!$A$14,Lists!$A$30,$P269))</f>
        <v/>
      </c>
      <c r="AW269" s="73"/>
      <c r="AX269" s="73"/>
    </row>
    <row r="270" spans="2:50" x14ac:dyDescent="0.3">
      <c r="B270" s="137">
        <f t="shared" si="51"/>
        <v>252</v>
      </c>
      <c r="C270" s="24"/>
      <c r="D270" s="24"/>
      <c r="E270" s="24"/>
      <c r="F270" s="25"/>
      <c r="G270" s="24"/>
      <c r="H270" s="30"/>
      <c r="I270" s="24"/>
      <c r="J270" s="50" t="str">
        <f t="shared" si="42"/>
        <v/>
      </c>
      <c r="K270" s="30"/>
      <c r="L270" s="236"/>
      <c r="M270" s="30"/>
      <c r="N270" s="30"/>
      <c r="O270" s="46" t="str">
        <f t="shared" si="43"/>
        <v/>
      </c>
      <c r="P270" s="239" t="str">
        <f t="shared" si="46"/>
        <v/>
      </c>
      <c r="Q270" s="52" t="str">
        <f t="shared" si="47"/>
        <v/>
      </c>
      <c r="R270" s="127"/>
      <c r="S270" s="86"/>
      <c r="T270" s="127"/>
      <c r="U270" s="86"/>
      <c r="V270" s="87">
        <f t="shared" si="52"/>
        <v>0</v>
      </c>
      <c r="W270" s="130"/>
      <c r="X270" s="86"/>
      <c r="Y270" s="86"/>
      <c r="Z270" s="131"/>
      <c r="AA270" s="87">
        <f t="shared" si="48"/>
        <v>0</v>
      </c>
      <c r="AB270" s="127"/>
      <c r="AC270" s="86"/>
      <c r="AD270" s="87">
        <f t="shared" si="53"/>
        <v>0</v>
      </c>
      <c r="AE270" s="127"/>
      <c r="AF270" s="86"/>
      <c r="AG270" s="86"/>
      <c r="AH270" s="131"/>
      <c r="AI270" s="88">
        <f t="shared" si="54"/>
        <v>0</v>
      </c>
      <c r="AJ270" s="89" t="str">
        <f>IFERROR(IF(ISNA(MATCH($AV270,Other_Category_Abbr,0)),INDEX(FGHG_List_Long_GWP,MATCH($AV270,FGHG_List_Long,0)),INDEX(GWP_Other_Abbr,MATCH($AV270,Other_Category_Abbr,0)))*SUM(V270,AA270,AD270,AI270),"")</f>
        <v/>
      </c>
      <c r="AK270" s="89" t="str">
        <f>IFERROR(IF(ISNA(MATCH($AV270,Other_Category_Abbr,0)),INDEX(FGHG_List_Long_GWP,MATCH($AV270,FGHG_List_Long,0)),INDEX(GWP_Other_Abbr,MATCH($AV270,Other_Category_Abbr,0)))*(T270*(S270+U270)+W270*(Y270+X270)+AD270+AE270*(AF270+AG270)),"")</f>
        <v/>
      </c>
      <c r="AL270" s="90" t="str">
        <f t="shared" si="49"/>
        <v/>
      </c>
      <c r="AM270" s="91" t="str">
        <f t="shared" si="50"/>
        <v/>
      </c>
      <c r="AP270" s="92" t="b">
        <f t="shared" si="44"/>
        <v>0</v>
      </c>
      <c r="AQ270" s="92" t="str">
        <f t="shared" si="45"/>
        <v xml:space="preserve"> </v>
      </c>
      <c r="AR270" s="92" t="str">
        <f>IF(LEN(AQ270)=1,"",COUNTIF($AQ$19:AQ270,AQ270)=1)</f>
        <v/>
      </c>
      <c r="AS270" s="73"/>
      <c r="AT270" s="73"/>
      <c r="AU270" s="73"/>
      <c r="AV270" s="235" t="str">
        <f>IF($P270=Lists!$A$13,Lists!$A$29,IF($P270=Lists!$A$14,Lists!$A$30,$P270))</f>
        <v/>
      </c>
      <c r="AW270" s="73"/>
      <c r="AX270" s="73"/>
    </row>
    <row r="271" spans="2:50" x14ac:dyDescent="0.3">
      <c r="B271" s="137">
        <f t="shared" si="51"/>
        <v>253</v>
      </c>
      <c r="C271" s="24"/>
      <c r="D271" s="24"/>
      <c r="E271" s="24"/>
      <c r="F271" s="25"/>
      <c r="G271" s="24"/>
      <c r="H271" s="30"/>
      <c r="I271" s="24"/>
      <c r="J271" s="50" t="str">
        <f t="shared" si="42"/>
        <v/>
      </c>
      <c r="K271" s="30"/>
      <c r="L271" s="236"/>
      <c r="M271" s="30"/>
      <c r="N271" s="30"/>
      <c r="O271" s="46" t="str">
        <f t="shared" si="43"/>
        <v/>
      </c>
      <c r="P271" s="239" t="str">
        <f t="shared" si="46"/>
        <v/>
      </c>
      <c r="Q271" s="52" t="str">
        <f t="shared" si="47"/>
        <v/>
      </c>
      <c r="R271" s="127"/>
      <c r="S271" s="86"/>
      <c r="T271" s="127"/>
      <c r="U271" s="86"/>
      <c r="V271" s="87">
        <f t="shared" si="52"/>
        <v>0</v>
      </c>
      <c r="W271" s="130"/>
      <c r="X271" s="86"/>
      <c r="Y271" s="86"/>
      <c r="Z271" s="131"/>
      <c r="AA271" s="87">
        <f t="shared" si="48"/>
        <v>0</v>
      </c>
      <c r="AB271" s="127"/>
      <c r="AC271" s="86"/>
      <c r="AD271" s="87">
        <f t="shared" si="53"/>
        <v>0</v>
      </c>
      <c r="AE271" s="127"/>
      <c r="AF271" s="86"/>
      <c r="AG271" s="86"/>
      <c r="AH271" s="131"/>
      <c r="AI271" s="88">
        <f t="shared" si="54"/>
        <v>0</v>
      </c>
      <c r="AJ271" s="89" t="str">
        <f>IFERROR(IF(ISNA(MATCH($AV271,Other_Category_Abbr,0)),INDEX(FGHG_List_Long_GWP,MATCH($AV271,FGHG_List_Long,0)),INDEX(GWP_Other_Abbr,MATCH($AV271,Other_Category_Abbr,0)))*SUM(V271,AA271,AD271,AI271),"")</f>
        <v/>
      </c>
      <c r="AK271" s="89" t="str">
        <f>IFERROR(IF(ISNA(MATCH($AV271,Other_Category_Abbr,0)),INDEX(FGHG_List_Long_GWP,MATCH($AV271,FGHG_List_Long,0)),INDEX(GWP_Other_Abbr,MATCH($AV271,Other_Category_Abbr,0)))*(T271*(S271+U271)+W271*(Y271+X271)+AD271+AE271*(AF271+AG271)),"")</f>
        <v/>
      </c>
      <c r="AL271" s="90" t="str">
        <f t="shared" si="49"/>
        <v/>
      </c>
      <c r="AM271" s="91" t="str">
        <f t="shared" si="50"/>
        <v/>
      </c>
      <c r="AP271" s="92" t="b">
        <f t="shared" si="44"/>
        <v>0</v>
      </c>
      <c r="AQ271" s="92" t="str">
        <f t="shared" si="45"/>
        <v xml:space="preserve"> </v>
      </c>
      <c r="AR271" s="92" t="str">
        <f>IF(LEN(AQ271)=1,"",COUNTIF($AQ$19:AQ271,AQ271)=1)</f>
        <v/>
      </c>
      <c r="AS271" s="73"/>
      <c r="AT271" s="73"/>
      <c r="AU271" s="73"/>
      <c r="AV271" s="235" t="str">
        <f>IF($P271=Lists!$A$13,Lists!$A$29,IF($P271=Lists!$A$14,Lists!$A$30,$P271))</f>
        <v/>
      </c>
      <c r="AW271" s="73"/>
      <c r="AX271" s="73"/>
    </row>
    <row r="272" spans="2:50" x14ac:dyDescent="0.3">
      <c r="B272" s="137">
        <f t="shared" si="51"/>
        <v>254</v>
      </c>
      <c r="C272" s="24"/>
      <c r="D272" s="24"/>
      <c r="E272" s="24"/>
      <c r="F272" s="25"/>
      <c r="G272" s="24"/>
      <c r="H272" s="30"/>
      <c r="I272" s="24"/>
      <c r="J272" s="50" t="str">
        <f t="shared" si="42"/>
        <v/>
      </c>
      <c r="K272" s="30"/>
      <c r="L272" s="236"/>
      <c r="M272" s="30"/>
      <c r="N272" s="30"/>
      <c r="O272" s="46" t="str">
        <f t="shared" si="43"/>
        <v/>
      </c>
      <c r="P272" s="239" t="str">
        <f t="shared" si="46"/>
        <v/>
      </c>
      <c r="Q272" s="52" t="str">
        <f t="shared" si="47"/>
        <v/>
      </c>
      <c r="R272" s="127"/>
      <c r="S272" s="86"/>
      <c r="T272" s="127"/>
      <c r="U272" s="86"/>
      <c r="V272" s="87">
        <f t="shared" si="52"/>
        <v>0</v>
      </c>
      <c r="W272" s="130"/>
      <c r="X272" s="86"/>
      <c r="Y272" s="86"/>
      <c r="Z272" s="131"/>
      <c r="AA272" s="87">
        <f t="shared" si="48"/>
        <v>0</v>
      </c>
      <c r="AB272" s="127"/>
      <c r="AC272" s="86"/>
      <c r="AD272" s="87">
        <f t="shared" si="53"/>
        <v>0</v>
      </c>
      <c r="AE272" s="127"/>
      <c r="AF272" s="86"/>
      <c r="AG272" s="86"/>
      <c r="AH272" s="131"/>
      <c r="AI272" s="88">
        <f t="shared" si="54"/>
        <v>0</v>
      </c>
      <c r="AJ272" s="89" t="str">
        <f>IFERROR(IF(ISNA(MATCH($AV272,Other_Category_Abbr,0)),INDEX(FGHG_List_Long_GWP,MATCH($AV272,FGHG_List_Long,0)),INDEX(GWP_Other_Abbr,MATCH($AV272,Other_Category_Abbr,0)))*SUM(V272,AA272,AD272,AI272),"")</f>
        <v/>
      </c>
      <c r="AK272" s="89" t="str">
        <f>IFERROR(IF(ISNA(MATCH($AV272,Other_Category_Abbr,0)),INDEX(FGHG_List_Long_GWP,MATCH($AV272,FGHG_List_Long,0)),INDEX(GWP_Other_Abbr,MATCH($AV272,Other_Category_Abbr,0)))*(T272*(S272+U272)+W272*(Y272+X272)+AD272+AE272*(AF272+AG272)),"")</f>
        <v/>
      </c>
      <c r="AL272" s="90" t="str">
        <f t="shared" si="49"/>
        <v/>
      </c>
      <c r="AM272" s="91" t="str">
        <f t="shared" si="50"/>
        <v/>
      </c>
      <c r="AP272" s="92" t="b">
        <f t="shared" si="44"/>
        <v>0</v>
      </c>
      <c r="AQ272" s="92" t="str">
        <f t="shared" si="45"/>
        <v xml:space="preserve"> </v>
      </c>
      <c r="AR272" s="92" t="str">
        <f>IF(LEN(AQ272)=1,"",COUNTIF($AQ$19:AQ272,AQ272)=1)</f>
        <v/>
      </c>
      <c r="AS272" s="73"/>
      <c r="AT272" s="73"/>
      <c r="AU272" s="73"/>
      <c r="AV272" s="235" t="str">
        <f>IF($P272=Lists!$A$13,Lists!$A$29,IF($P272=Lists!$A$14,Lists!$A$30,$P272))</f>
        <v/>
      </c>
      <c r="AW272" s="73"/>
      <c r="AX272" s="73"/>
    </row>
    <row r="273" spans="2:50" x14ac:dyDescent="0.3">
      <c r="B273" s="137">
        <f t="shared" si="51"/>
        <v>255</v>
      </c>
      <c r="C273" s="24"/>
      <c r="D273" s="24"/>
      <c r="E273" s="24"/>
      <c r="F273" s="25"/>
      <c r="G273" s="24"/>
      <c r="H273" s="30"/>
      <c r="I273" s="24"/>
      <c r="J273" s="50" t="str">
        <f t="shared" si="42"/>
        <v/>
      </c>
      <c r="K273" s="30"/>
      <c r="L273" s="236"/>
      <c r="M273" s="30"/>
      <c r="N273" s="30"/>
      <c r="O273" s="46" t="str">
        <f t="shared" si="43"/>
        <v/>
      </c>
      <c r="P273" s="239" t="str">
        <f t="shared" si="46"/>
        <v/>
      </c>
      <c r="Q273" s="52" t="str">
        <f t="shared" si="47"/>
        <v/>
      </c>
      <c r="R273" s="127"/>
      <c r="S273" s="86"/>
      <c r="T273" s="127"/>
      <c r="U273" s="86"/>
      <c r="V273" s="87">
        <f t="shared" si="52"/>
        <v>0</v>
      </c>
      <c r="W273" s="130"/>
      <c r="X273" s="86"/>
      <c r="Y273" s="86"/>
      <c r="Z273" s="131"/>
      <c r="AA273" s="87">
        <f t="shared" si="48"/>
        <v>0</v>
      </c>
      <c r="AB273" s="127"/>
      <c r="AC273" s="86"/>
      <c r="AD273" s="87">
        <f t="shared" si="53"/>
        <v>0</v>
      </c>
      <c r="AE273" s="127"/>
      <c r="AF273" s="86"/>
      <c r="AG273" s="86"/>
      <c r="AH273" s="131"/>
      <c r="AI273" s="88">
        <f t="shared" si="54"/>
        <v>0</v>
      </c>
      <c r="AJ273" s="89" t="str">
        <f>IFERROR(IF(ISNA(MATCH($AV273,Other_Category_Abbr,0)),INDEX(FGHG_List_Long_GWP,MATCH($AV273,FGHG_List_Long,0)),INDEX(GWP_Other_Abbr,MATCH($AV273,Other_Category_Abbr,0)))*SUM(V273,AA273,AD273,AI273),"")</f>
        <v/>
      </c>
      <c r="AK273" s="89" t="str">
        <f>IFERROR(IF(ISNA(MATCH($AV273,Other_Category_Abbr,0)),INDEX(FGHG_List_Long_GWP,MATCH($AV273,FGHG_List_Long,0)),INDEX(GWP_Other_Abbr,MATCH($AV273,Other_Category_Abbr,0)))*(T273*(S273+U273)+W273*(Y273+X273)+AD273+AE273*(AF273+AG273)),"")</f>
        <v/>
      </c>
      <c r="AL273" s="90" t="str">
        <f t="shared" si="49"/>
        <v/>
      </c>
      <c r="AM273" s="91" t="str">
        <f t="shared" si="50"/>
        <v/>
      </c>
      <c r="AP273" s="92" t="b">
        <f t="shared" si="44"/>
        <v>0</v>
      </c>
      <c r="AQ273" s="92" t="str">
        <f t="shared" si="45"/>
        <v xml:space="preserve"> </v>
      </c>
      <c r="AR273" s="92" t="str">
        <f>IF(LEN(AQ273)=1,"",COUNTIF($AQ$19:AQ273,AQ273)=1)</f>
        <v/>
      </c>
      <c r="AS273" s="73"/>
      <c r="AT273" s="73"/>
      <c r="AU273" s="73"/>
      <c r="AV273" s="235" t="str">
        <f>IF($P273=Lists!$A$13,Lists!$A$29,IF($P273=Lists!$A$14,Lists!$A$30,$P273))</f>
        <v/>
      </c>
      <c r="AW273" s="73"/>
      <c r="AX273" s="73"/>
    </row>
    <row r="274" spans="2:50" x14ac:dyDescent="0.3">
      <c r="B274" s="137">
        <f t="shared" si="51"/>
        <v>256</v>
      </c>
      <c r="C274" s="24"/>
      <c r="D274" s="24"/>
      <c r="E274" s="24"/>
      <c r="F274" s="25"/>
      <c r="G274" s="24"/>
      <c r="H274" s="30"/>
      <c r="I274" s="24"/>
      <c r="J274" s="50" t="str">
        <f t="shared" si="42"/>
        <v/>
      </c>
      <c r="K274" s="30"/>
      <c r="L274" s="236"/>
      <c r="M274" s="30"/>
      <c r="N274" s="30"/>
      <c r="O274" s="46" t="str">
        <f t="shared" si="43"/>
        <v/>
      </c>
      <c r="P274" s="239" t="str">
        <f t="shared" si="46"/>
        <v/>
      </c>
      <c r="Q274" s="52" t="str">
        <f t="shared" si="47"/>
        <v/>
      </c>
      <c r="R274" s="127"/>
      <c r="S274" s="86"/>
      <c r="T274" s="127"/>
      <c r="U274" s="86"/>
      <c r="V274" s="87">
        <f t="shared" si="52"/>
        <v>0</v>
      </c>
      <c r="W274" s="130"/>
      <c r="X274" s="86"/>
      <c r="Y274" s="86"/>
      <c r="Z274" s="131"/>
      <c r="AA274" s="87">
        <f t="shared" si="48"/>
        <v>0</v>
      </c>
      <c r="AB274" s="127"/>
      <c r="AC274" s="86"/>
      <c r="AD274" s="87">
        <f t="shared" si="53"/>
        <v>0</v>
      </c>
      <c r="AE274" s="127"/>
      <c r="AF274" s="86"/>
      <c r="AG274" s="86"/>
      <c r="AH274" s="131"/>
      <c r="AI274" s="88">
        <f t="shared" si="54"/>
        <v>0</v>
      </c>
      <c r="AJ274" s="89" t="str">
        <f>IFERROR(IF(ISNA(MATCH($AV274,Other_Category_Abbr,0)),INDEX(FGHG_List_Long_GWP,MATCH($AV274,FGHG_List_Long,0)),INDEX(GWP_Other_Abbr,MATCH($AV274,Other_Category_Abbr,0)))*SUM(V274,AA274,AD274,AI274),"")</f>
        <v/>
      </c>
      <c r="AK274" s="89" t="str">
        <f>IFERROR(IF(ISNA(MATCH($AV274,Other_Category_Abbr,0)),INDEX(FGHG_List_Long_GWP,MATCH($AV274,FGHG_List_Long,0)),INDEX(GWP_Other_Abbr,MATCH($AV274,Other_Category_Abbr,0)))*(T274*(S274+U274)+W274*(Y274+X274)+AD274+AE274*(AF274+AG274)),"")</f>
        <v/>
      </c>
      <c r="AL274" s="90" t="str">
        <f t="shared" si="49"/>
        <v/>
      </c>
      <c r="AM274" s="91" t="str">
        <f t="shared" si="50"/>
        <v/>
      </c>
      <c r="AP274" s="92" t="b">
        <f t="shared" si="44"/>
        <v>0</v>
      </c>
      <c r="AQ274" s="92" t="str">
        <f t="shared" si="45"/>
        <v xml:space="preserve"> </v>
      </c>
      <c r="AR274" s="92" t="str">
        <f>IF(LEN(AQ274)=1,"",COUNTIF($AQ$19:AQ274,AQ274)=1)</f>
        <v/>
      </c>
      <c r="AS274" s="73"/>
      <c r="AT274" s="73"/>
      <c r="AU274" s="73"/>
      <c r="AV274" s="235" t="str">
        <f>IF($P274=Lists!$A$13,Lists!$A$29,IF($P274=Lists!$A$14,Lists!$A$30,$P274))</f>
        <v/>
      </c>
      <c r="AW274" s="73"/>
      <c r="AX274" s="73"/>
    </row>
    <row r="275" spans="2:50" x14ac:dyDescent="0.3">
      <c r="B275" s="137">
        <f t="shared" si="51"/>
        <v>257</v>
      </c>
      <c r="C275" s="24"/>
      <c r="D275" s="24"/>
      <c r="E275" s="24"/>
      <c r="F275" s="25"/>
      <c r="G275" s="24"/>
      <c r="H275" s="30"/>
      <c r="I275" s="24"/>
      <c r="J275" s="50" t="str">
        <f t="shared" ref="J275:J338" si="55">IFERROR(INDEX(CASRN,MATCH($I275,FGHG_List_Long,0)),"")</f>
        <v/>
      </c>
      <c r="K275" s="30"/>
      <c r="L275" s="236"/>
      <c r="M275" s="30"/>
      <c r="N275" s="30"/>
      <c r="O275" s="46" t="str">
        <f t="shared" ref="O275:O338" si="56">IF(ISBLANK(I275),"",IF(I275="Other f-GHG chemical not listed",K275,I275))</f>
        <v/>
      </c>
      <c r="P275" s="239" t="str">
        <f t="shared" si="46"/>
        <v/>
      </c>
      <c r="Q275" s="52" t="str">
        <f t="shared" si="47"/>
        <v/>
      </c>
      <c r="R275" s="127"/>
      <c r="S275" s="86"/>
      <c r="T275" s="127"/>
      <c r="U275" s="86"/>
      <c r="V275" s="87">
        <f t="shared" si="52"/>
        <v>0</v>
      </c>
      <c r="W275" s="130"/>
      <c r="X275" s="86"/>
      <c r="Y275" s="86"/>
      <c r="Z275" s="131"/>
      <c r="AA275" s="87">
        <f t="shared" si="48"/>
        <v>0</v>
      </c>
      <c r="AB275" s="127"/>
      <c r="AC275" s="86"/>
      <c r="AD275" s="87">
        <f t="shared" si="53"/>
        <v>0</v>
      </c>
      <c r="AE275" s="127"/>
      <c r="AF275" s="86"/>
      <c r="AG275" s="86"/>
      <c r="AH275" s="131"/>
      <c r="AI275" s="88">
        <f t="shared" si="54"/>
        <v>0</v>
      </c>
      <c r="AJ275" s="89" t="str">
        <f>IFERROR(IF(ISNA(MATCH($AV275,Other_Category_Abbr,0)),INDEX(FGHG_List_Long_GWP,MATCH($AV275,FGHG_List_Long,0)),INDEX(GWP_Other_Abbr,MATCH($AV275,Other_Category_Abbr,0)))*SUM(V275,AA275,AD275,AI275),"")</f>
        <v/>
      </c>
      <c r="AK275" s="89" t="str">
        <f>IFERROR(IF(ISNA(MATCH($AV275,Other_Category_Abbr,0)),INDEX(FGHG_List_Long_GWP,MATCH($AV275,FGHG_List_Long,0)),INDEX(GWP_Other_Abbr,MATCH($AV275,Other_Category_Abbr,0)))*(T275*(S275+U275)+W275*(Y275+X275)+AD275+AE275*(AF275+AG275)),"")</f>
        <v/>
      </c>
      <c r="AL275" s="90" t="str">
        <f t="shared" si="49"/>
        <v/>
      </c>
      <c r="AM275" s="91" t="str">
        <f t="shared" si="50"/>
        <v/>
      </c>
      <c r="AP275" s="92" t="b">
        <f t="shared" ref="AP275:AP338" si="57">IF(AND(F275="EF Method (L21 or L22)",G275="Yes",H275="No"),"Eq. L-21",IF(AND(F275="EF Method (L21 or L22)",G275="Yes",H275="Yes"),"Eq. L-22",IF(AND(F275="EF Method (L21 or L22)",G275="No"),"Eq. L-22",IF(AND(F275="ECF Method (L26 or L27)",G275="Yes"),"Eq. L-27",IF(AND(F275="ECF Method (L26 or L27)",G275="No"),"Eq. L-26")))))</f>
        <v>0</v>
      </c>
      <c r="AQ275" s="92" t="str">
        <f t="shared" ref="AQ275:AQ338" si="58">C275&amp;" "&amp;O275</f>
        <v xml:space="preserve"> </v>
      </c>
      <c r="AR275" s="92" t="str">
        <f>IF(LEN(AQ275)=1,"",COUNTIF($AQ$19:AQ275,AQ275)=1)</f>
        <v/>
      </c>
      <c r="AS275" s="73"/>
      <c r="AT275" s="73"/>
      <c r="AU275" s="73"/>
      <c r="AV275" s="235" t="str">
        <f>IF($P275=Lists!$A$13,Lists!$A$29,IF($P275=Lists!$A$14,Lists!$A$30,$P275))</f>
        <v/>
      </c>
      <c r="AW275" s="73"/>
      <c r="AX275" s="73"/>
    </row>
    <row r="276" spans="2:50" x14ac:dyDescent="0.3">
      <c r="B276" s="137">
        <f t="shared" si="51"/>
        <v>258</v>
      </c>
      <c r="C276" s="24"/>
      <c r="D276" s="24"/>
      <c r="E276" s="24"/>
      <c r="F276" s="25"/>
      <c r="G276" s="24"/>
      <c r="H276" s="30"/>
      <c r="I276" s="24"/>
      <c r="J276" s="50" t="str">
        <f t="shared" si="55"/>
        <v/>
      </c>
      <c r="K276" s="30"/>
      <c r="L276" s="236"/>
      <c r="M276" s="30"/>
      <c r="N276" s="30"/>
      <c r="O276" s="46" t="str">
        <f t="shared" si="56"/>
        <v/>
      </c>
      <c r="P276" s="239" t="str">
        <f t="shared" ref="P276:P339" si="59">IF(ISBLANK(I276),"",IF(I276="Other f-GHG chemical not listed",N276,I276))</f>
        <v/>
      </c>
      <c r="Q276" s="52" t="str">
        <f t="shared" ref="Q276:Q339" si="60">IF(ISBLANK(I276),"",IF(I276="Other f-GHG chemical not listed",L276,J276))</f>
        <v/>
      </c>
      <c r="R276" s="127"/>
      <c r="S276" s="86"/>
      <c r="T276" s="127"/>
      <c r="U276" s="86"/>
      <c r="V276" s="87">
        <f t="shared" si="52"/>
        <v>0</v>
      </c>
      <c r="W276" s="130"/>
      <c r="X276" s="86"/>
      <c r="Y276" s="86"/>
      <c r="Z276" s="131"/>
      <c r="AA276" s="87">
        <f t="shared" ref="AA276:AA339" si="61">+W276*(X276+Y276*(1-Z276))</f>
        <v>0</v>
      </c>
      <c r="AB276" s="127"/>
      <c r="AC276" s="86"/>
      <c r="AD276" s="87">
        <f t="shared" si="53"/>
        <v>0</v>
      </c>
      <c r="AE276" s="127"/>
      <c r="AF276" s="86"/>
      <c r="AG276" s="86"/>
      <c r="AH276" s="131"/>
      <c r="AI276" s="88">
        <f t="shared" si="54"/>
        <v>0</v>
      </c>
      <c r="AJ276" s="89" t="str">
        <f>IFERROR(IF(ISNA(MATCH($AV276,Other_Category_Abbr,0)),INDEX(FGHG_List_Long_GWP,MATCH($AV276,FGHG_List_Long,0)),INDEX(GWP_Other_Abbr,MATCH($AV276,Other_Category_Abbr,0)))*SUM(V276,AA276,AD276,AI276),"")</f>
        <v/>
      </c>
      <c r="AK276" s="89" t="str">
        <f>IFERROR(IF(ISNA(MATCH($AV276,Other_Category_Abbr,0)),INDEX(FGHG_List_Long_GWP,MATCH($AV276,FGHG_List_Long,0)),INDEX(GWP_Other_Abbr,MATCH($AV276,Other_Category_Abbr,0)))*(T276*(S276+U276)+W276*(Y276+X276)+AD276+AE276*(AF276+AG276)),"")</f>
        <v/>
      </c>
      <c r="AL276" s="90" t="str">
        <f t="shared" ref="AL276:AL339" si="62">IFERROR(1-(SUMIF($C$19:$C$3718,C276,$AJ$19:$AJ$3718)/SUMIF($C$19:$C$3718,C276,$AK$19:$AK$3718)),"")</f>
        <v/>
      </c>
      <c r="AM276" s="91" t="str">
        <f t="shared" ref="AM276:AM339" si="63">IF(LEN(AL276)&lt;1,"",IF(AND(AL276&gt;=$BA$19,AL276&lt;$BB$19),$AZ$19,IF(AND(AL276&gt;=$BA$20,AL276&lt;$BB$20),$AZ$20,IF(AND(AL276&gt;=$BA$21,AL276&lt;$BB$21),$AZ$21,IF(AND(AL276&gt;=$BA$22,AL276&lt;=$BB$22),$AZ$22,"Check")))))</f>
        <v/>
      </c>
      <c r="AP276" s="92" t="b">
        <f t="shared" si="57"/>
        <v>0</v>
      </c>
      <c r="AQ276" s="92" t="str">
        <f t="shared" si="58"/>
        <v xml:space="preserve"> </v>
      </c>
      <c r="AR276" s="92" t="str">
        <f>IF(LEN(AQ276)=1,"",COUNTIF($AQ$19:AQ276,AQ276)=1)</f>
        <v/>
      </c>
      <c r="AS276" s="73"/>
      <c r="AT276" s="73"/>
      <c r="AU276" s="73"/>
      <c r="AV276" s="235" t="str">
        <f>IF($P276=Lists!$A$13,Lists!$A$29,IF($P276=Lists!$A$14,Lists!$A$30,$P276))</f>
        <v/>
      </c>
      <c r="AW276" s="73"/>
      <c r="AX276" s="73"/>
    </row>
    <row r="277" spans="2:50" x14ac:dyDescent="0.3">
      <c r="B277" s="137">
        <f t="shared" ref="B277:B340" si="64">1+B276</f>
        <v>259</v>
      </c>
      <c r="C277" s="24"/>
      <c r="D277" s="24"/>
      <c r="E277" s="24"/>
      <c r="F277" s="25"/>
      <c r="G277" s="24"/>
      <c r="H277" s="30"/>
      <c r="I277" s="24"/>
      <c r="J277" s="50" t="str">
        <f t="shared" si="55"/>
        <v/>
      </c>
      <c r="K277" s="30"/>
      <c r="L277" s="236"/>
      <c r="M277" s="30"/>
      <c r="N277" s="30"/>
      <c r="O277" s="46" t="str">
        <f t="shared" si="56"/>
        <v/>
      </c>
      <c r="P277" s="239" t="str">
        <f t="shared" si="59"/>
        <v/>
      </c>
      <c r="Q277" s="52" t="str">
        <f t="shared" si="60"/>
        <v/>
      </c>
      <c r="R277" s="127"/>
      <c r="S277" s="86"/>
      <c r="T277" s="127"/>
      <c r="U277" s="86"/>
      <c r="V277" s="87">
        <f t="shared" si="52"/>
        <v>0</v>
      </c>
      <c r="W277" s="130"/>
      <c r="X277" s="86"/>
      <c r="Y277" s="86"/>
      <c r="Z277" s="131"/>
      <c r="AA277" s="87">
        <f t="shared" si="61"/>
        <v>0</v>
      </c>
      <c r="AB277" s="127"/>
      <c r="AC277" s="86"/>
      <c r="AD277" s="87">
        <f t="shared" si="53"/>
        <v>0</v>
      </c>
      <c r="AE277" s="127"/>
      <c r="AF277" s="86"/>
      <c r="AG277" s="86"/>
      <c r="AH277" s="131"/>
      <c r="AI277" s="88">
        <f t="shared" si="54"/>
        <v>0</v>
      </c>
      <c r="AJ277" s="89" t="str">
        <f>IFERROR(IF(ISNA(MATCH($AV277,Other_Category_Abbr,0)),INDEX(FGHG_List_Long_GWP,MATCH($AV277,FGHG_List_Long,0)),INDEX(GWP_Other_Abbr,MATCH($AV277,Other_Category_Abbr,0)))*SUM(V277,AA277,AD277,AI277),"")</f>
        <v/>
      </c>
      <c r="AK277" s="89" t="str">
        <f>IFERROR(IF(ISNA(MATCH($AV277,Other_Category_Abbr,0)),INDEX(FGHG_List_Long_GWP,MATCH($AV277,FGHG_List_Long,0)),INDEX(GWP_Other_Abbr,MATCH($AV277,Other_Category_Abbr,0)))*(T277*(S277+U277)+W277*(Y277+X277)+AD277+AE277*(AF277+AG277)),"")</f>
        <v/>
      </c>
      <c r="AL277" s="90" t="str">
        <f t="shared" si="62"/>
        <v/>
      </c>
      <c r="AM277" s="91" t="str">
        <f t="shared" si="63"/>
        <v/>
      </c>
      <c r="AP277" s="92" t="b">
        <f t="shared" si="57"/>
        <v>0</v>
      </c>
      <c r="AQ277" s="92" t="str">
        <f t="shared" si="58"/>
        <v xml:space="preserve"> </v>
      </c>
      <c r="AR277" s="92" t="str">
        <f>IF(LEN(AQ277)=1,"",COUNTIF($AQ$19:AQ277,AQ277)=1)</f>
        <v/>
      </c>
      <c r="AS277" s="73"/>
      <c r="AT277" s="73"/>
      <c r="AU277" s="73"/>
      <c r="AV277" s="235" t="str">
        <f>IF($P277=Lists!$A$13,Lists!$A$29,IF($P277=Lists!$A$14,Lists!$A$30,$P277))</f>
        <v/>
      </c>
      <c r="AW277" s="73"/>
      <c r="AX277" s="73"/>
    </row>
    <row r="278" spans="2:50" x14ac:dyDescent="0.3">
      <c r="B278" s="137">
        <f t="shared" si="64"/>
        <v>260</v>
      </c>
      <c r="C278" s="24"/>
      <c r="D278" s="24"/>
      <c r="E278" s="24"/>
      <c r="F278" s="25"/>
      <c r="G278" s="24"/>
      <c r="H278" s="30"/>
      <c r="I278" s="24"/>
      <c r="J278" s="50" t="str">
        <f t="shared" si="55"/>
        <v/>
      </c>
      <c r="K278" s="30"/>
      <c r="L278" s="236"/>
      <c r="M278" s="30"/>
      <c r="N278" s="30"/>
      <c r="O278" s="46" t="str">
        <f t="shared" si="56"/>
        <v/>
      </c>
      <c r="P278" s="239" t="str">
        <f t="shared" si="59"/>
        <v/>
      </c>
      <c r="Q278" s="52" t="str">
        <f t="shared" si="60"/>
        <v/>
      </c>
      <c r="R278" s="127"/>
      <c r="S278" s="86"/>
      <c r="T278" s="127"/>
      <c r="U278" s="86"/>
      <c r="V278" s="87">
        <f t="shared" si="52"/>
        <v>0</v>
      </c>
      <c r="W278" s="130"/>
      <c r="X278" s="86"/>
      <c r="Y278" s="86"/>
      <c r="Z278" s="131"/>
      <c r="AA278" s="87">
        <f t="shared" si="61"/>
        <v>0</v>
      </c>
      <c r="AB278" s="127"/>
      <c r="AC278" s="86"/>
      <c r="AD278" s="87">
        <f t="shared" si="53"/>
        <v>0</v>
      </c>
      <c r="AE278" s="127"/>
      <c r="AF278" s="86"/>
      <c r="AG278" s="86"/>
      <c r="AH278" s="131"/>
      <c r="AI278" s="88">
        <f t="shared" si="54"/>
        <v>0</v>
      </c>
      <c r="AJ278" s="89" t="str">
        <f>IFERROR(IF(ISNA(MATCH($AV278,Other_Category_Abbr,0)),INDEX(FGHG_List_Long_GWP,MATCH($AV278,FGHG_List_Long,0)),INDEX(GWP_Other_Abbr,MATCH($AV278,Other_Category_Abbr,0)))*SUM(V278,AA278,AD278,AI278),"")</f>
        <v/>
      </c>
      <c r="AK278" s="89" t="str">
        <f>IFERROR(IF(ISNA(MATCH($AV278,Other_Category_Abbr,0)),INDEX(FGHG_List_Long_GWP,MATCH($AV278,FGHG_List_Long,0)),INDEX(GWP_Other_Abbr,MATCH($AV278,Other_Category_Abbr,0)))*(T278*(S278+U278)+W278*(Y278+X278)+AD278+AE278*(AF278+AG278)),"")</f>
        <v/>
      </c>
      <c r="AL278" s="90" t="str">
        <f t="shared" si="62"/>
        <v/>
      </c>
      <c r="AM278" s="91" t="str">
        <f t="shared" si="63"/>
        <v/>
      </c>
      <c r="AP278" s="92" t="b">
        <f t="shared" si="57"/>
        <v>0</v>
      </c>
      <c r="AQ278" s="92" t="str">
        <f t="shared" si="58"/>
        <v xml:space="preserve"> </v>
      </c>
      <c r="AR278" s="92" t="str">
        <f>IF(LEN(AQ278)=1,"",COUNTIF($AQ$19:AQ278,AQ278)=1)</f>
        <v/>
      </c>
      <c r="AS278" s="73"/>
      <c r="AT278" s="73"/>
      <c r="AU278" s="73"/>
      <c r="AV278" s="235" t="str">
        <f>IF($P278=Lists!$A$13,Lists!$A$29,IF($P278=Lists!$A$14,Lists!$A$30,$P278))</f>
        <v/>
      </c>
      <c r="AW278" s="73"/>
      <c r="AX278" s="73"/>
    </row>
    <row r="279" spans="2:50" x14ac:dyDescent="0.3">
      <c r="B279" s="137">
        <f t="shared" si="64"/>
        <v>261</v>
      </c>
      <c r="C279" s="24"/>
      <c r="D279" s="24"/>
      <c r="E279" s="24"/>
      <c r="F279" s="25"/>
      <c r="G279" s="24"/>
      <c r="H279" s="30"/>
      <c r="I279" s="24"/>
      <c r="J279" s="50" t="str">
        <f t="shared" si="55"/>
        <v/>
      </c>
      <c r="K279" s="30"/>
      <c r="L279" s="236"/>
      <c r="M279" s="30"/>
      <c r="N279" s="30"/>
      <c r="O279" s="46" t="str">
        <f t="shared" si="56"/>
        <v/>
      </c>
      <c r="P279" s="239" t="str">
        <f t="shared" si="59"/>
        <v/>
      </c>
      <c r="Q279" s="52" t="str">
        <f t="shared" si="60"/>
        <v/>
      </c>
      <c r="R279" s="127"/>
      <c r="S279" s="86"/>
      <c r="T279" s="127"/>
      <c r="U279" s="86"/>
      <c r="V279" s="87">
        <f t="shared" si="52"/>
        <v>0</v>
      </c>
      <c r="W279" s="130"/>
      <c r="X279" s="86"/>
      <c r="Y279" s="86"/>
      <c r="Z279" s="131"/>
      <c r="AA279" s="87">
        <f t="shared" si="61"/>
        <v>0</v>
      </c>
      <c r="AB279" s="127"/>
      <c r="AC279" s="86"/>
      <c r="AD279" s="87">
        <f t="shared" si="53"/>
        <v>0</v>
      </c>
      <c r="AE279" s="127"/>
      <c r="AF279" s="86"/>
      <c r="AG279" s="86"/>
      <c r="AH279" s="131"/>
      <c r="AI279" s="88">
        <f t="shared" si="54"/>
        <v>0</v>
      </c>
      <c r="AJ279" s="89" t="str">
        <f>IFERROR(IF(ISNA(MATCH($AV279,Other_Category_Abbr,0)),INDEX(FGHG_List_Long_GWP,MATCH($AV279,FGHG_List_Long,0)),INDEX(GWP_Other_Abbr,MATCH($AV279,Other_Category_Abbr,0)))*SUM(V279,AA279,AD279,AI279),"")</f>
        <v/>
      </c>
      <c r="AK279" s="89" t="str">
        <f>IFERROR(IF(ISNA(MATCH($AV279,Other_Category_Abbr,0)),INDEX(FGHG_List_Long_GWP,MATCH($AV279,FGHG_List_Long,0)),INDEX(GWP_Other_Abbr,MATCH($AV279,Other_Category_Abbr,0)))*(T279*(S279+U279)+W279*(Y279+X279)+AD279+AE279*(AF279+AG279)),"")</f>
        <v/>
      </c>
      <c r="AL279" s="90" t="str">
        <f t="shared" si="62"/>
        <v/>
      </c>
      <c r="AM279" s="91" t="str">
        <f t="shared" si="63"/>
        <v/>
      </c>
      <c r="AP279" s="92" t="b">
        <f t="shared" si="57"/>
        <v>0</v>
      </c>
      <c r="AQ279" s="92" t="str">
        <f t="shared" si="58"/>
        <v xml:space="preserve"> </v>
      </c>
      <c r="AR279" s="92" t="str">
        <f>IF(LEN(AQ279)=1,"",COUNTIF($AQ$19:AQ279,AQ279)=1)</f>
        <v/>
      </c>
      <c r="AS279" s="73"/>
      <c r="AT279" s="73"/>
      <c r="AU279" s="73"/>
      <c r="AV279" s="235" t="str">
        <f>IF($P279=Lists!$A$13,Lists!$A$29,IF($P279=Lists!$A$14,Lists!$A$30,$P279))</f>
        <v/>
      </c>
      <c r="AW279" s="73"/>
      <c r="AX279" s="73"/>
    </row>
    <row r="280" spans="2:50" x14ac:dyDescent="0.3">
      <c r="B280" s="137">
        <f t="shared" si="64"/>
        <v>262</v>
      </c>
      <c r="C280" s="24"/>
      <c r="D280" s="24"/>
      <c r="E280" s="24"/>
      <c r="F280" s="25"/>
      <c r="G280" s="24"/>
      <c r="H280" s="30"/>
      <c r="I280" s="24"/>
      <c r="J280" s="50" t="str">
        <f t="shared" si="55"/>
        <v/>
      </c>
      <c r="K280" s="30"/>
      <c r="L280" s="236"/>
      <c r="M280" s="30"/>
      <c r="N280" s="30"/>
      <c r="O280" s="46" t="str">
        <f t="shared" si="56"/>
        <v/>
      </c>
      <c r="P280" s="239" t="str">
        <f t="shared" si="59"/>
        <v/>
      </c>
      <c r="Q280" s="52" t="str">
        <f t="shared" si="60"/>
        <v/>
      </c>
      <c r="R280" s="127"/>
      <c r="S280" s="86"/>
      <c r="T280" s="127"/>
      <c r="U280" s="86"/>
      <c r="V280" s="87">
        <f t="shared" si="52"/>
        <v>0</v>
      </c>
      <c r="W280" s="130"/>
      <c r="X280" s="86"/>
      <c r="Y280" s="86"/>
      <c r="Z280" s="131"/>
      <c r="AA280" s="87">
        <f t="shared" si="61"/>
        <v>0</v>
      </c>
      <c r="AB280" s="127"/>
      <c r="AC280" s="86"/>
      <c r="AD280" s="87">
        <f t="shared" si="53"/>
        <v>0</v>
      </c>
      <c r="AE280" s="127"/>
      <c r="AF280" s="86"/>
      <c r="AG280" s="86"/>
      <c r="AH280" s="131"/>
      <c r="AI280" s="88">
        <f t="shared" si="54"/>
        <v>0</v>
      </c>
      <c r="AJ280" s="89" t="str">
        <f>IFERROR(IF(ISNA(MATCH($AV280,Other_Category_Abbr,0)),INDEX(FGHG_List_Long_GWP,MATCH($AV280,FGHG_List_Long,0)),INDEX(GWP_Other_Abbr,MATCH($AV280,Other_Category_Abbr,0)))*SUM(V280,AA280,AD280,AI280),"")</f>
        <v/>
      </c>
      <c r="AK280" s="89" t="str">
        <f>IFERROR(IF(ISNA(MATCH($AV280,Other_Category_Abbr,0)),INDEX(FGHG_List_Long_GWP,MATCH($AV280,FGHG_List_Long,0)),INDEX(GWP_Other_Abbr,MATCH($AV280,Other_Category_Abbr,0)))*(T280*(S280+U280)+W280*(Y280+X280)+AD280+AE280*(AF280+AG280)),"")</f>
        <v/>
      </c>
      <c r="AL280" s="90" t="str">
        <f t="shared" si="62"/>
        <v/>
      </c>
      <c r="AM280" s="91" t="str">
        <f t="shared" si="63"/>
        <v/>
      </c>
      <c r="AP280" s="92" t="b">
        <f t="shared" si="57"/>
        <v>0</v>
      </c>
      <c r="AQ280" s="92" t="str">
        <f t="shared" si="58"/>
        <v xml:space="preserve"> </v>
      </c>
      <c r="AR280" s="92" t="str">
        <f>IF(LEN(AQ280)=1,"",COUNTIF($AQ$19:AQ280,AQ280)=1)</f>
        <v/>
      </c>
      <c r="AS280" s="73"/>
      <c r="AT280" s="73"/>
      <c r="AU280" s="73"/>
      <c r="AV280" s="235" t="str">
        <f>IF($P280=Lists!$A$13,Lists!$A$29,IF($P280=Lists!$A$14,Lists!$A$30,$P280))</f>
        <v/>
      </c>
      <c r="AW280" s="73"/>
      <c r="AX280" s="73"/>
    </row>
    <row r="281" spans="2:50" x14ac:dyDescent="0.3">
      <c r="B281" s="137">
        <f t="shared" si="64"/>
        <v>263</v>
      </c>
      <c r="C281" s="24"/>
      <c r="D281" s="24"/>
      <c r="E281" s="24"/>
      <c r="F281" s="25"/>
      <c r="G281" s="24"/>
      <c r="H281" s="30"/>
      <c r="I281" s="24"/>
      <c r="J281" s="50" t="str">
        <f t="shared" si="55"/>
        <v/>
      </c>
      <c r="K281" s="30"/>
      <c r="L281" s="236"/>
      <c r="M281" s="30"/>
      <c r="N281" s="30"/>
      <c r="O281" s="46" t="str">
        <f t="shared" si="56"/>
        <v/>
      </c>
      <c r="P281" s="239" t="str">
        <f t="shared" si="59"/>
        <v/>
      </c>
      <c r="Q281" s="52" t="str">
        <f t="shared" si="60"/>
        <v/>
      </c>
      <c r="R281" s="127"/>
      <c r="S281" s="86"/>
      <c r="T281" s="127"/>
      <c r="U281" s="86"/>
      <c r="V281" s="87">
        <f t="shared" si="52"/>
        <v>0</v>
      </c>
      <c r="W281" s="130"/>
      <c r="X281" s="86"/>
      <c r="Y281" s="86"/>
      <c r="Z281" s="131"/>
      <c r="AA281" s="87">
        <f t="shared" si="61"/>
        <v>0</v>
      </c>
      <c r="AB281" s="127"/>
      <c r="AC281" s="86"/>
      <c r="AD281" s="87">
        <f t="shared" si="53"/>
        <v>0</v>
      </c>
      <c r="AE281" s="127"/>
      <c r="AF281" s="86"/>
      <c r="AG281" s="86"/>
      <c r="AH281" s="131"/>
      <c r="AI281" s="88">
        <f t="shared" si="54"/>
        <v>0</v>
      </c>
      <c r="AJ281" s="89" t="str">
        <f>IFERROR(IF(ISNA(MATCH($AV281,Other_Category_Abbr,0)),INDEX(FGHG_List_Long_GWP,MATCH($AV281,FGHG_List_Long,0)),INDEX(GWP_Other_Abbr,MATCH($AV281,Other_Category_Abbr,0)))*SUM(V281,AA281,AD281,AI281),"")</f>
        <v/>
      </c>
      <c r="AK281" s="89" t="str">
        <f>IFERROR(IF(ISNA(MATCH($AV281,Other_Category_Abbr,0)),INDEX(FGHG_List_Long_GWP,MATCH($AV281,FGHG_List_Long,0)),INDEX(GWP_Other_Abbr,MATCH($AV281,Other_Category_Abbr,0)))*(T281*(S281+U281)+W281*(Y281+X281)+AD281+AE281*(AF281+AG281)),"")</f>
        <v/>
      </c>
      <c r="AL281" s="90" t="str">
        <f t="shared" si="62"/>
        <v/>
      </c>
      <c r="AM281" s="91" t="str">
        <f t="shared" si="63"/>
        <v/>
      </c>
      <c r="AP281" s="92" t="b">
        <f t="shared" si="57"/>
        <v>0</v>
      </c>
      <c r="AQ281" s="92" t="str">
        <f t="shared" si="58"/>
        <v xml:space="preserve"> </v>
      </c>
      <c r="AR281" s="92" t="str">
        <f>IF(LEN(AQ281)=1,"",COUNTIF($AQ$19:AQ281,AQ281)=1)</f>
        <v/>
      </c>
      <c r="AS281" s="73"/>
      <c r="AT281" s="73"/>
      <c r="AU281" s="73"/>
      <c r="AV281" s="235" t="str">
        <f>IF($P281=Lists!$A$13,Lists!$A$29,IF($P281=Lists!$A$14,Lists!$A$30,$P281))</f>
        <v/>
      </c>
      <c r="AW281" s="73"/>
      <c r="AX281" s="73"/>
    </row>
    <row r="282" spans="2:50" x14ac:dyDescent="0.3">
      <c r="B282" s="137">
        <f t="shared" si="64"/>
        <v>264</v>
      </c>
      <c r="C282" s="24"/>
      <c r="D282" s="24"/>
      <c r="E282" s="24"/>
      <c r="F282" s="25"/>
      <c r="G282" s="24"/>
      <c r="H282" s="30"/>
      <c r="I282" s="24"/>
      <c r="J282" s="50" t="str">
        <f t="shared" si="55"/>
        <v/>
      </c>
      <c r="K282" s="30"/>
      <c r="L282" s="236"/>
      <c r="M282" s="30"/>
      <c r="N282" s="30"/>
      <c r="O282" s="46" t="str">
        <f t="shared" si="56"/>
        <v/>
      </c>
      <c r="P282" s="239" t="str">
        <f t="shared" si="59"/>
        <v/>
      </c>
      <c r="Q282" s="52" t="str">
        <f t="shared" si="60"/>
        <v/>
      </c>
      <c r="R282" s="127"/>
      <c r="S282" s="86"/>
      <c r="T282" s="127"/>
      <c r="U282" s="86"/>
      <c r="V282" s="87">
        <f t="shared" si="52"/>
        <v>0</v>
      </c>
      <c r="W282" s="130"/>
      <c r="X282" s="86"/>
      <c r="Y282" s="86"/>
      <c r="Z282" s="131"/>
      <c r="AA282" s="87">
        <f t="shared" si="61"/>
        <v>0</v>
      </c>
      <c r="AB282" s="127"/>
      <c r="AC282" s="86"/>
      <c r="AD282" s="87">
        <f t="shared" si="53"/>
        <v>0</v>
      </c>
      <c r="AE282" s="127"/>
      <c r="AF282" s="86"/>
      <c r="AG282" s="86"/>
      <c r="AH282" s="131"/>
      <c r="AI282" s="88">
        <f t="shared" si="54"/>
        <v>0</v>
      </c>
      <c r="AJ282" s="89" t="str">
        <f>IFERROR(IF(ISNA(MATCH($AV282,Other_Category_Abbr,0)),INDEX(FGHG_List_Long_GWP,MATCH($AV282,FGHG_List_Long,0)),INDEX(GWP_Other_Abbr,MATCH($AV282,Other_Category_Abbr,0)))*SUM(V282,AA282,AD282,AI282),"")</f>
        <v/>
      </c>
      <c r="AK282" s="89" t="str">
        <f>IFERROR(IF(ISNA(MATCH($AV282,Other_Category_Abbr,0)),INDEX(FGHG_List_Long_GWP,MATCH($AV282,FGHG_List_Long,0)),INDEX(GWP_Other_Abbr,MATCH($AV282,Other_Category_Abbr,0)))*(T282*(S282+U282)+W282*(Y282+X282)+AD282+AE282*(AF282+AG282)),"")</f>
        <v/>
      </c>
      <c r="AL282" s="90" t="str">
        <f t="shared" si="62"/>
        <v/>
      </c>
      <c r="AM282" s="91" t="str">
        <f t="shared" si="63"/>
        <v/>
      </c>
      <c r="AP282" s="92" t="b">
        <f t="shared" si="57"/>
        <v>0</v>
      </c>
      <c r="AQ282" s="92" t="str">
        <f t="shared" si="58"/>
        <v xml:space="preserve"> </v>
      </c>
      <c r="AR282" s="92" t="str">
        <f>IF(LEN(AQ282)=1,"",COUNTIF($AQ$19:AQ282,AQ282)=1)</f>
        <v/>
      </c>
      <c r="AS282" s="73"/>
      <c r="AT282" s="73"/>
      <c r="AU282" s="73"/>
      <c r="AV282" s="235" t="str">
        <f>IF($P282=Lists!$A$13,Lists!$A$29,IF($P282=Lists!$A$14,Lists!$A$30,$P282))</f>
        <v/>
      </c>
      <c r="AW282" s="73"/>
      <c r="AX282" s="73"/>
    </row>
    <row r="283" spans="2:50" x14ac:dyDescent="0.3">
      <c r="B283" s="137">
        <f t="shared" si="64"/>
        <v>265</v>
      </c>
      <c r="C283" s="24"/>
      <c r="D283" s="24"/>
      <c r="E283" s="24"/>
      <c r="F283" s="25"/>
      <c r="G283" s="24"/>
      <c r="H283" s="30"/>
      <c r="I283" s="24"/>
      <c r="J283" s="50" t="str">
        <f t="shared" si="55"/>
        <v/>
      </c>
      <c r="K283" s="30"/>
      <c r="L283" s="236"/>
      <c r="M283" s="30"/>
      <c r="N283" s="30"/>
      <c r="O283" s="46" t="str">
        <f t="shared" si="56"/>
        <v/>
      </c>
      <c r="P283" s="239" t="str">
        <f t="shared" si="59"/>
        <v/>
      </c>
      <c r="Q283" s="52" t="str">
        <f t="shared" si="60"/>
        <v/>
      </c>
      <c r="R283" s="127"/>
      <c r="S283" s="86"/>
      <c r="T283" s="127"/>
      <c r="U283" s="86"/>
      <c r="V283" s="87">
        <f t="shared" si="52"/>
        <v>0</v>
      </c>
      <c r="W283" s="130"/>
      <c r="X283" s="86"/>
      <c r="Y283" s="86"/>
      <c r="Z283" s="131"/>
      <c r="AA283" s="87">
        <f t="shared" si="61"/>
        <v>0</v>
      </c>
      <c r="AB283" s="127"/>
      <c r="AC283" s="86"/>
      <c r="AD283" s="87">
        <f t="shared" si="53"/>
        <v>0</v>
      </c>
      <c r="AE283" s="127"/>
      <c r="AF283" s="86"/>
      <c r="AG283" s="86"/>
      <c r="AH283" s="131"/>
      <c r="AI283" s="88">
        <f t="shared" si="54"/>
        <v>0</v>
      </c>
      <c r="AJ283" s="89" t="str">
        <f>IFERROR(IF(ISNA(MATCH($AV283,Other_Category_Abbr,0)),INDEX(FGHG_List_Long_GWP,MATCH($AV283,FGHG_List_Long,0)),INDEX(GWP_Other_Abbr,MATCH($AV283,Other_Category_Abbr,0)))*SUM(V283,AA283,AD283,AI283),"")</f>
        <v/>
      </c>
      <c r="AK283" s="89" t="str">
        <f>IFERROR(IF(ISNA(MATCH($AV283,Other_Category_Abbr,0)),INDEX(FGHG_List_Long_GWP,MATCH($AV283,FGHG_List_Long,0)),INDEX(GWP_Other_Abbr,MATCH($AV283,Other_Category_Abbr,0)))*(T283*(S283+U283)+W283*(Y283+X283)+AD283+AE283*(AF283+AG283)),"")</f>
        <v/>
      </c>
      <c r="AL283" s="90" t="str">
        <f t="shared" si="62"/>
        <v/>
      </c>
      <c r="AM283" s="91" t="str">
        <f t="shared" si="63"/>
        <v/>
      </c>
      <c r="AP283" s="92" t="b">
        <f t="shared" si="57"/>
        <v>0</v>
      </c>
      <c r="AQ283" s="92" t="str">
        <f t="shared" si="58"/>
        <v xml:space="preserve"> </v>
      </c>
      <c r="AR283" s="92" t="str">
        <f>IF(LEN(AQ283)=1,"",COUNTIF($AQ$19:AQ283,AQ283)=1)</f>
        <v/>
      </c>
      <c r="AS283" s="73"/>
      <c r="AT283" s="73"/>
      <c r="AU283" s="73"/>
      <c r="AV283" s="235" t="str">
        <f>IF($P283=Lists!$A$13,Lists!$A$29,IF($P283=Lists!$A$14,Lists!$A$30,$P283))</f>
        <v/>
      </c>
      <c r="AW283" s="73"/>
      <c r="AX283" s="73"/>
    </row>
    <row r="284" spans="2:50" x14ac:dyDescent="0.3">
      <c r="B284" s="137">
        <f t="shared" si="64"/>
        <v>266</v>
      </c>
      <c r="C284" s="24"/>
      <c r="D284" s="24"/>
      <c r="E284" s="24"/>
      <c r="F284" s="25"/>
      <c r="G284" s="24"/>
      <c r="H284" s="30"/>
      <c r="I284" s="24"/>
      <c r="J284" s="50" t="str">
        <f t="shared" si="55"/>
        <v/>
      </c>
      <c r="K284" s="30"/>
      <c r="L284" s="236"/>
      <c r="M284" s="30"/>
      <c r="N284" s="30"/>
      <c r="O284" s="46" t="str">
        <f t="shared" si="56"/>
        <v/>
      </c>
      <c r="P284" s="239" t="str">
        <f t="shared" si="59"/>
        <v/>
      </c>
      <c r="Q284" s="52" t="str">
        <f t="shared" si="60"/>
        <v/>
      </c>
      <c r="R284" s="127"/>
      <c r="S284" s="86"/>
      <c r="T284" s="127"/>
      <c r="U284" s="86"/>
      <c r="V284" s="87">
        <f t="shared" si="52"/>
        <v>0</v>
      </c>
      <c r="W284" s="130"/>
      <c r="X284" s="86"/>
      <c r="Y284" s="86"/>
      <c r="Z284" s="131"/>
      <c r="AA284" s="87">
        <f t="shared" si="61"/>
        <v>0</v>
      </c>
      <c r="AB284" s="127"/>
      <c r="AC284" s="86"/>
      <c r="AD284" s="87">
        <f t="shared" si="53"/>
        <v>0</v>
      </c>
      <c r="AE284" s="127"/>
      <c r="AF284" s="86"/>
      <c r="AG284" s="86"/>
      <c r="AH284" s="131"/>
      <c r="AI284" s="88">
        <f t="shared" si="54"/>
        <v>0</v>
      </c>
      <c r="AJ284" s="89" t="str">
        <f>IFERROR(IF(ISNA(MATCH($AV284,Other_Category_Abbr,0)),INDEX(FGHG_List_Long_GWP,MATCH($AV284,FGHG_List_Long,0)),INDEX(GWP_Other_Abbr,MATCH($AV284,Other_Category_Abbr,0)))*SUM(V284,AA284,AD284,AI284),"")</f>
        <v/>
      </c>
      <c r="AK284" s="89" t="str">
        <f>IFERROR(IF(ISNA(MATCH($AV284,Other_Category_Abbr,0)),INDEX(FGHG_List_Long_GWP,MATCH($AV284,FGHG_List_Long,0)),INDEX(GWP_Other_Abbr,MATCH($AV284,Other_Category_Abbr,0)))*(T284*(S284+U284)+W284*(Y284+X284)+AD284+AE284*(AF284+AG284)),"")</f>
        <v/>
      </c>
      <c r="AL284" s="90" t="str">
        <f t="shared" si="62"/>
        <v/>
      </c>
      <c r="AM284" s="91" t="str">
        <f t="shared" si="63"/>
        <v/>
      </c>
      <c r="AP284" s="92" t="b">
        <f t="shared" si="57"/>
        <v>0</v>
      </c>
      <c r="AQ284" s="92" t="str">
        <f t="shared" si="58"/>
        <v xml:space="preserve"> </v>
      </c>
      <c r="AR284" s="92" t="str">
        <f>IF(LEN(AQ284)=1,"",COUNTIF($AQ$19:AQ284,AQ284)=1)</f>
        <v/>
      </c>
      <c r="AS284" s="73"/>
      <c r="AT284" s="73"/>
      <c r="AU284" s="73"/>
      <c r="AV284" s="235" t="str">
        <f>IF($P284=Lists!$A$13,Lists!$A$29,IF($P284=Lists!$A$14,Lists!$A$30,$P284))</f>
        <v/>
      </c>
      <c r="AW284" s="73"/>
      <c r="AX284" s="73"/>
    </row>
    <row r="285" spans="2:50" x14ac:dyDescent="0.3">
      <c r="B285" s="137">
        <f t="shared" si="64"/>
        <v>267</v>
      </c>
      <c r="C285" s="24"/>
      <c r="D285" s="24"/>
      <c r="E285" s="24"/>
      <c r="F285" s="25"/>
      <c r="G285" s="24"/>
      <c r="H285" s="30"/>
      <c r="I285" s="24"/>
      <c r="J285" s="50" t="str">
        <f t="shared" si="55"/>
        <v/>
      </c>
      <c r="K285" s="30"/>
      <c r="L285" s="236"/>
      <c r="M285" s="30"/>
      <c r="N285" s="30"/>
      <c r="O285" s="46" t="str">
        <f t="shared" si="56"/>
        <v/>
      </c>
      <c r="P285" s="239" t="str">
        <f t="shared" si="59"/>
        <v/>
      </c>
      <c r="Q285" s="52" t="str">
        <f t="shared" si="60"/>
        <v/>
      </c>
      <c r="R285" s="127"/>
      <c r="S285" s="86"/>
      <c r="T285" s="127"/>
      <c r="U285" s="86"/>
      <c r="V285" s="87">
        <f t="shared" si="52"/>
        <v>0</v>
      </c>
      <c r="W285" s="130"/>
      <c r="X285" s="86"/>
      <c r="Y285" s="86"/>
      <c r="Z285" s="131"/>
      <c r="AA285" s="87">
        <f t="shared" si="61"/>
        <v>0</v>
      </c>
      <c r="AB285" s="127"/>
      <c r="AC285" s="86"/>
      <c r="AD285" s="87">
        <f t="shared" si="53"/>
        <v>0</v>
      </c>
      <c r="AE285" s="127"/>
      <c r="AF285" s="86"/>
      <c r="AG285" s="86"/>
      <c r="AH285" s="131"/>
      <c r="AI285" s="88">
        <f t="shared" si="54"/>
        <v>0</v>
      </c>
      <c r="AJ285" s="89" t="str">
        <f>IFERROR(IF(ISNA(MATCH($AV285,Other_Category_Abbr,0)),INDEX(FGHG_List_Long_GWP,MATCH($AV285,FGHG_List_Long,0)),INDEX(GWP_Other_Abbr,MATCH($AV285,Other_Category_Abbr,0)))*SUM(V285,AA285,AD285,AI285),"")</f>
        <v/>
      </c>
      <c r="AK285" s="89" t="str">
        <f>IFERROR(IF(ISNA(MATCH($AV285,Other_Category_Abbr,0)),INDEX(FGHG_List_Long_GWP,MATCH($AV285,FGHG_List_Long,0)),INDEX(GWP_Other_Abbr,MATCH($AV285,Other_Category_Abbr,0)))*(T285*(S285+U285)+W285*(Y285+X285)+AD285+AE285*(AF285+AG285)),"")</f>
        <v/>
      </c>
      <c r="AL285" s="90" t="str">
        <f t="shared" si="62"/>
        <v/>
      </c>
      <c r="AM285" s="91" t="str">
        <f t="shared" si="63"/>
        <v/>
      </c>
      <c r="AP285" s="92" t="b">
        <f t="shared" si="57"/>
        <v>0</v>
      </c>
      <c r="AQ285" s="92" t="str">
        <f t="shared" si="58"/>
        <v xml:space="preserve"> </v>
      </c>
      <c r="AR285" s="92" t="str">
        <f>IF(LEN(AQ285)=1,"",COUNTIF($AQ$19:AQ285,AQ285)=1)</f>
        <v/>
      </c>
      <c r="AS285" s="73"/>
      <c r="AT285" s="73"/>
      <c r="AU285" s="73"/>
      <c r="AV285" s="235" t="str">
        <f>IF($P285=Lists!$A$13,Lists!$A$29,IF($P285=Lists!$A$14,Lists!$A$30,$P285))</f>
        <v/>
      </c>
      <c r="AW285" s="73"/>
      <c r="AX285" s="73"/>
    </row>
    <row r="286" spans="2:50" x14ac:dyDescent="0.3">
      <c r="B286" s="137">
        <f t="shared" si="64"/>
        <v>268</v>
      </c>
      <c r="C286" s="24"/>
      <c r="D286" s="24"/>
      <c r="E286" s="24"/>
      <c r="F286" s="25"/>
      <c r="G286" s="24"/>
      <c r="H286" s="30"/>
      <c r="I286" s="24"/>
      <c r="J286" s="50" t="str">
        <f t="shared" si="55"/>
        <v/>
      </c>
      <c r="K286" s="30"/>
      <c r="L286" s="236"/>
      <c r="M286" s="30"/>
      <c r="N286" s="30"/>
      <c r="O286" s="46" t="str">
        <f t="shared" si="56"/>
        <v/>
      </c>
      <c r="P286" s="239" t="str">
        <f t="shared" si="59"/>
        <v/>
      </c>
      <c r="Q286" s="52" t="str">
        <f t="shared" si="60"/>
        <v/>
      </c>
      <c r="R286" s="127"/>
      <c r="S286" s="86"/>
      <c r="T286" s="127"/>
      <c r="U286" s="86"/>
      <c r="V286" s="87">
        <f t="shared" si="52"/>
        <v>0</v>
      </c>
      <c r="W286" s="130"/>
      <c r="X286" s="86"/>
      <c r="Y286" s="86"/>
      <c r="Z286" s="131"/>
      <c r="AA286" s="87">
        <f t="shared" si="61"/>
        <v>0</v>
      </c>
      <c r="AB286" s="127"/>
      <c r="AC286" s="86"/>
      <c r="AD286" s="87">
        <f t="shared" si="53"/>
        <v>0</v>
      </c>
      <c r="AE286" s="127"/>
      <c r="AF286" s="86"/>
      <c r="AG286" s="86"/>
      <c r="AH286" s="131"/>
      <c r="AI286" s="88">
        <f t="shared" si="54"/>
        <v>0</v>
      </c>
      <c r="AJ286" s="89" t="str">
        <f>IFERROR(IF(ISNA(MATCH($AV286,Other_Category_Abbr,0)),INDEX(FGHG_List_Long_GWP,MATCH($AV286,FGHG_List_Long,0)),INDEX(GWP_Other_Abbr,MATCH($AV286,Other_Category_Abbr,0)))*SUM(V286,AA286,AD286,AI286),"")</f>
        <v/>
      </c>
      <c r="AK286" s="89" t="str">
        <f>IFERROR(IF(ISNA(MATCH($AV286,Other_Category_Abbr,0)),INDEX(FGHG_List_Long_GWP,MATCH($AV286,FGHG_List_Long,0)),INDEX(GWP_Other_Abbr,MATCH($AV286,Other_Category_Abbr,0)))*(T286*(S286+U286)+W286*(Y286+X286)+AD286+AE286*(AF286+AG286)),"")</f>
        <v/>
      </c>
      <c r="AL286" s="90" t="str">
        <f t="shared" si="62"/>
        <v/>
      </c>
      <c r="AM286" s="91" t="str">
        <f t="shared" si="63"/>
        <v/>
      </c>
      <c r="AP286" s="92" t="b">
        <f t="shared" si="57"/>
        <v>0</v>
      </c>
      <c r="AQ286" s="92" t="str">
        <f t="shared" si="58"/>
        <v xml:space="preserve"> </v>
      </c>
      <c r="AR286" s="92" t="str">
        <f>IF(LEN(AQ286)=1,"",COUNTIF($AQ$19:AQ286,AQ286)=1)</f>
        <v/>
      </c>
      <c r="AS286" s="73"/>
      <c r="AT286" s="73"/>
      <c r="AU286" s="73"/>
      <c r="AV286" s="235" t="str">
        <f>IF($P286=Lists!$A$13,Lists!$A$29,IF($P286=Lists!$A$14,Lists!$A$30,$P286))</f>
        <v/>
      </c>
      <c r="AW286" s="73"/>
      <c r="AX286" s="73"/>
    </row>
    <row r="287" spans="2:50" x14ac:dyDescent="0.3">
      <c r="B287" s="137">
        <f t="shared" si="64"/>
        <v>269</v>
      </c>
      <c r="C287" s="24"/>
      <c r="D287" s="24"/>
      <c r="E287" s="24"/>
      <c r="F287" s="25"/>
      <c r="G287" s="24"/>
      <c r="H287" s="30"/>
      <c r="I287" s="24"/>
      <c r="J287" s="50" t="str">
        <f t="shared" si="55"/>
        <v/>
      </c>
      <c r="K287" s="30"/>
      <c r="L287" s="236"/>
      <c r="M287" s="30"/>
      <c r="N287" s="30"/>
      <c r="O287" s="46" t="str">
        <f t="shared" si="56"/>
        <v/>
      </c>
      <c r="P287" s="239" t="str">
        <f t="shared" si="59"/>
        <v/>
      </c>
      <c r="Q287" s="52" t="str">
        <f t="shared" si="60"/>
        <v/>
      </c>
      <c r="R287" s="127"/>
      <c r="S287" s="86"/>
      <c r="T287" s="127"/>
      <c r="U287" s="86"/>
      <c r="V287" s="87">
        <f t="shared" si="52"/>
        <v>0</v>
      </c>
      <c r="W287" s="130"/>
      <c r="X287" s="86"/>
      <c r="Y287" s="86"/>
      <c r="Z287" s="131"/>
      <c r="AA287" s="87">
        <f t="shared" si="61"/>
        <v>0</v>
      </c>
      <c r="AB287" s="127"/>
      <c r="AC287" s="86"/>
      <c r="AD287" s="87">
        <f t="shared" si="53"/>
        <v>0</v>
      </c>
      <c r="AE287" s="127"/>
      <c r="AF287" s="86"/>
      <c r="AG287" s="86"/>
      <c r="AH287" s="131"/>
      <c r="AI287" s="88">
        <f t="shared" si="54"/>
        <v>0</v>
      </c>
      <c r="AJ287" s="89" t="str">
        <f>IFERROR(IF(ISNA(MATCH($AV287,Other_Category_Abbr,0)),INDEX(FGHG_List_Long_GWP,MATCH($AV287,FGHG_List_Long,0)),INDEX(GWP_Other_Abbr,MATCH($AV287,Other_Category_Abbr,0)))*SUM(V287,AA287,AD287,AI287),"")</f>
        <v/>
      </c>
      <c r="AK287" s="89" t="str">
        <f>IFERROR(IF(ISNA(MATCH($AV287,Other_Category_Abbr,0)),INDEX(FGHG_List_Long_GWP,MATCH($AV287,FGHG_List_Long,0)),INDEX(GWP_Other_Abbr,MATCH($AV287,Other_Category_Abbr,0)))*(T287*(S287+U287)+W287*(Y287+X287)+AD287+AE287*(AF287+AG287)),"")</f>
        <v/>
      </c>
      <c r="AL287" s="90" t="str">
        <f t="shared" si="62"/>
        <v/>
      </c>
      <c r="AM287" s="91" t="str">
        <f t="shared" si="63"/>
        <v/>
      </c>
      <c r="AP287" s="92" t="b">
        <f t="shared" si="57"/>
        <v>0</v>
      </c>
      <c r="AQ287" s="92" t="str">
        <f t="shared" si="58"/>
        <v xml:space="preserve"> </v>
      </c>
      <c r="AR287" s="92" t="str">
        <f>IF(LEN(AQ287)=1,"",COUNTIF($AQ$19:AQ287,AQ287)=1)</f>
        <v/>
      </c>
      <c r="AS287" s="73"/>
      <c r="AT287" s="73"/>
      <c r="AU287" s="73"/>
      <c r="AV287" s="235" t="str">
        <f>IF($P287=Lists!$A$13,Lists!$A$29,IF($P287=Lists!$A$14,Lists!$A$30,$P287))</f>
        <v/>
      </c>
      <c r="AW287" s="73"/>
      <c r="AX287" s="73"/>
    </row>
    <row r="288" spans="2:50" x14ac:dyDescent="0.3">
      <c r="B288" s="137">
        <f t="shared" si="64"/>
        <v>270</v>
      </c>
      <c r="C288" s="24"/>
      <c r="D288" s="24"/>
      <c r="E288" s="24"/>
      <c r="F288" s="25"/>
      <c r="G288" s="24"/>
      <c r="H288" s="30"/>
      <c r="I288" s="24"/>
      <c r="J288" s="50" t="str">
        <f t="shared" si="55"/>
        <v/>
      </c>
      <c r="K288" s="30"/>
      <c r="L288" s="236"/>
      <c r="M288" s="30"/>
      <c r="N288" s="30"/>
      <c r="O288" s="46" t="str">
        <f t="shared" si="56"/>
        <v/>
      </c>
      <c r="P288" s="239" t="str">
        <f t="shared" si="59"/>
        <v/>
      </c>
      <c r="Q288" s="52" t="str">
        <f t="shared" si="60"/>
        <v/>
      </c>
      <c r="R288" s="127"/>
      <c r="S288" s="86"/>
      <c r="T288" s="127"/>
      <c r="U288" s="86"/>
      <c r="V288" s="87">
        <f t="shared" si="52"/>
        <v>0</v>
      </c>
      <c r="W288" s="130"/>
      <c r="X288" s="86"/>
      <c r="Y288" s="86"/>
      <c r="Z288" s="131"/>
      <c r="AA288" s="87">
        <f t="shared" si="61"/>
        <v>0</v>
      </c>
      <c r="AB288" s="127"/>
      <c r="AC288" s="86"/>
      <c r="AD288" s="87">
        <f t="shared" si="53"/>
        <v>0</v>
      </c>
      <c r="AE288" s="127"/>
      <c r="AF288" s="86"/>
      <c r="AG288" s="86"/>
      <c r="AH288" s="131"/>
      <c r="AI288" s="88">
        <f t="shared" si="54"/>
        <v>0</v>
      </c>
      <c r="AJ288" s="89" t="str">
        <f>IFERROR(IF(ISNA(MATCH($AV288,Other_Category_Abbr,0)),INDEX(FGHG_List_Long_GWP,MATCH($AV288,FGHG_List_Long,0)),INDEX(GWP_Other_Abbr,MATCH($AV288,Other_Category_Abbr,0)))*SUM(V288,AA288,AD288,AI288),"")</f>
        <v/>
      </c>
      <c r="AK288" s="89" t="str">
        <f>IFERROR(IF(ISNA(MATCH($AV288,Other_Category_Abbr,0)),INDEX(FGHG_List_Long_GWP,MATCH($AV288,FGHG_List_Long,0)),INDEX(GWP_Other_Abbr,MATCH($AV288,Other_Category_Abbr,0)))*(T288*(S288+U288)+W288*(Y288+X288)+AD288+AE288*(AF288+AG288)),"")</f>
        <v/>
      </c>
      <c r="AL288" s="90" t="str">
        <f t="shared" si="62"/>
        <v/>
      </c>
      <c r="AM288" s="91" t="str">
        <f t="shared" si="63"/>
        <v/>
      </c>
      <c r="AP288" s="92" t="b">
        <f t="shared" si="57"/>
        <v>0</v>
      </c>
      <c r="AQ288" s="92" t="str">
        <f t="shared" si="58"/>
        <v xml:space="preserve"> </v>
      </c>
      <c r="AR288" s="92" t="str">
        <f>IF(LEN(AQ288)=1,"",COUNTIF($AQ$19:AQ288,AQ288)=1)</f>
        <v/>
      </c>
      <c r="AS288" s="73"/>
      <c r="AT288" s="73"/>
      <c r="AU288" s="73"/>
      <c r="AV288" s="235" t="str">
        <f>IF($P288=Lists!$A$13,Lists!$A$29,IF($P288=Lists!$A$14,Lists!$A$30,$P288))</f>
        <v/>
      </c>
      <c r="AW288" s="73"/>
      <c r="AX288" s="73"/>
    </row>
    <row r="289" spans="2:50" x14ac:dyDescent="0.3">
      <c r="B289" s="137">
        <f t="shared" si="64"/>
        <v>271</v>
      </c>
      <c r="C289" s="24"/>
      <c r="D289" s="24"/>
      <c r="E289" s="24"/>
      <c r="F289" s="25"/>
      <c r="G289" s="24"/>
      <c r="H289" s="30"/>
      <c r="I289" s="24"/>
      <c r="J289" s="50" t="str">
        <f t="shared" si="55"/>
        <v/>
      </c>
      <c r="K289" s="30"/>
      <c r="L289" s="236"/>
      <c r="M289" s="30"/>
      <c r="N289" s="30"/>
      <c r="O289" s="46" t="str">
        <f t="shared" si="56"/>
        <v/>
      </c>
      <c r="P289" s="239" t="str">
        <f t="shared" si="59"/>
        <v/>
      </c>
      <c r="Q289" s="52" t="str">
        <f t="shared" si="60"/>
        <v/>
      </c>
      <c r="R289" s="127"/>
      <c r="S289" s="86"/>
      <c r="T289" s="127"/>
      <c r="U289" s="86"/>
      <c r="V289" s="87">
        <f t="shared" si="52"/>
        <v>0</v>
      </c>
      <c r="W289" s="130"/>
      <c r="X289" s="86"/>
      <c r="Y289" s="86"/>
      <c r="Z289" s="131"/>
      <c r="AA289" s="87">
        <f t="shared" si="61"/>
        <v>0</v>
      </c>
      <c r="AB289" s="127"/>
      <c r="AC289" s="86"/>
      <c r="AD289" s="87">
        <f t="shared" si="53"/>
        <v>0</v>
      </c>
      <c r="AE289" s="127"/>
      <c r="AF289" s="86"/>
      <c r="AG289" s="86"/>
      <c r="AH289" s="131"/>
      <c r="AI289" s="88">
        <f t="shared" si="54"/>
        <v>0</v>
      </c>
      <c r="AJ289" s="89" t="str">
        <f>IFERROR(IF(ISNA(MATCH($AV289,Other_Category_Abbr,0)),INDEX(FGHG_List_Long_GWP,MATCH($AV289,FGHG_List_Long,0)),INDEX(GWP_Other_Abbr,MATCH($AV289,Other_Category_Abbr,0)))*SUM(V289,AA289,AD289,AI289),"")</f>
        <v/>
      </c>
      <c r="AK289" s="89" t="str">
        <f>IFERROR(IF(ISNA(MATCH($AV289,Other_Category_Abbr,0)),INDEX(FGHG_List_Long_GWP,MATCH($AV289,FGHG_List_Long,0)),INDEX(GWP_Other_Abbr,MATCH($AV289,Other_Category_Abbr,0)))*(T289*(S289+U289)+W289*(Y289+X289)+AD289+AE289*(AF289+AG289)),"")</f>
        <v/>
      </c>
      <c r="AL289" s="90" t="str">
        <f t="shared" si="62"/>
        <v/>
      </c>
      <c r="AM289" s="91" t="str">
        <f t="shared" si="63"/>
        <v/>
      </c>
      <c r="AP289" s="92" t="b">
        <f t="shared" si="57"/>
        <v>0</v>
      </c>
      <c r="AQ289" s="92" t="str">
        <f t="shared" si="58"/>
        <v xml:space="preserve"> </v>
      </c>
      <c r="AR289" s="92" t="str">
        <f>IF(LEN(AQ289)=1,"",COUNTIF($AQ$19:AQ289,AQ289)=1)</f>
        <v/>
      </c>
      <c r="AS289" s="73"/>
      <c r="AT289" s="73"/>
      <c r="AU289" s="73"/>
      <c r="AV289" s="235" t="str">
        <f>IF($P289=Lists!$A$13,Lists!$A$29,IF($P289=Lists!$A$14,Lists!$A$30,$P289))</f>
        <v/>
      </c>
      <c r="AW289" s="73"/>
      <c r="AX289" s="73"/>
    </row>
    <row r="290" spans="2:50" x14ac:dyDescent="0.3">
      <c r="B290" s="137">
        <f t="shared" si="64"/>
        <v>272</v>
      </c>
      <c r="C290" s="24"/>
      <c r="D290" s="24"/>
      <c r="E290" s="24"/>
      <c r="F290" s="25"/>
      <c r="G290" s="24"/>
      <c r="H290" s="30"/>
      <c r="I290" s="24"/>
      <c r="J290" s="50" t="str">
        <f t="shared" si="55"/>
        <v/>
      </c>
      <c r="K290" s="30"/>
      <c r="L290" s="236"/>
      <c r="M290" s="30"/>
      <c r="N290" s="30"/>
      <c r="O290" s="46" t="str">
        <f t="shared" si="56"/>
        <v/>
      </c>
      <c r="P290" s="239" t="str">
        <f t="shared" si="59"/>
        <v/>
      </c>
      <c r="Q290" s="52" t="str">
        <f t="shared" si="60"/>
        <v/>
      </c>
      <c r="R290" s="127"/>
      <c r="S290" s="86"/>
      <c r="T290" s="127"/>
      <c r="U290" s="86"/>
      <c r="V290" s="87">
        <f t="shared" si="52"/>
        <v>0</v>
      </c>
      <c r="W290" s="130"/>
      <c r="X290" s="86"/>
      <c r="Y290" s="86"/>
      <c r="Z290" s="131"/>
      <c r="AA290" s="87">
        <f t="shared" si="61"/>
        <v>0</v>
      </c>
      <c r="AB290" s="127"/>
      <c r="AC290" s="86"/>
      <c r="AD290" s="87">
        <f t="shared" si="53"/>
        <v>0</v>
      </c>
      <c r="AE290" s="127"/>
      <c r="AF290" s="86"/>
      <c r="AG290" s="86"/>
      <c r="AH290" s="131"/>
      <c r="AI290" s="88">
        <f t="shared" si="54"/>
        <v>0</v>
      </c>
      <c r="AJ290" s="89" t="str">
        <f>IFERROR(IF(ISNA(MATCH($AV290,Other_Category_Abbr,0)),INDEX(FGHG_List_Long_GWP,MATCH($AV290,FGHG_List_Long,0)),INDEX(GWP_Other_Abbr,MATCH($AV290,Other_Category_Abbr,0)))*SUM(V290,AA290,AD290,AI290),"")</f>
        <v/>
      </c>
      <c r="AK290" s="89" t="str">
        <f>IFERROR(IF(ISNA(MATCH($AV290,Other_Category_Abbr,0)),INDEX(FGHG_List_Long_GWP,MATCH($AV290,FGHG_List_Long,0)),INDEX(GWP_Other_Abbr,MATCH($AV290,Other_Category_Abbr,0)))*(T290*(S290+U290)+W290*(Y290+X290)+AD290+AE290*(AF290+AG290)),"")</f>
        <v/>
      </c>
      <c r="AL290" s="90" t="str">
        <f t="shared" si="62"/>
        <v/>
      </c>
      <c r="AM290" s="91" t="str">
        <f t="shared" si="63"/>
        <v/>
      </c>
      <c r="AP290" s="92" t="b">
        <f t="shared" si="57"/>
        <v>0</v>
      </c>
      <c r="AQ290" s="92" t="str">
        <f t="shared" si="58"/>
        <v xml:space="preserve"> </v>
      </c>
      <c r="AR290" s="92" t="str">
        <f>IF(LEN(AQ290)=1,"",COUNTIF($AQ$19:AQ290,AQ290)=1)</f>
        <v/>
      </c>
      <c r="AS290" s="73"/>
      <c r="AT290" s="73"/>
      <c r="AU290" s="73"/>
      <c r="AV290" s="235" t="str">
        <f>IF($P290=Lists!$A$13,Lists!$A$29,IF($P290=Lists!$A$14,Lists!$A$30,$P290))</f>
        <v/>
      </c>
      <c r="AW290" s="73"/>
      <c r="AX290" s="73"/>
    </row>
    <row r="291" spans="2:50" x14ac:dyDescent="0.3">
      <c r="B291" s="137">
        <f t="shared" si="64"/>
        <v>273</v>
      </c>
      <c r="C291" s="24"/>
      <c r="D291" s="24"/>
      <c r="E291" s="24"/>
      <c r="F291" s="25"/>
      <c r="G291" s="24"/>
      <c r="H291" s="30"/>
      <c r="I291" s="24"/>
      <c r="J291" s="50" t="str">
        <f t="shared" si="55"/>
        <v/>
      </c>
      <c r="K291" s="30"/>
      <c r="L291" s="236"/>
      <c r="M291" s="30"/>
      <c r="N291" s="30"/>
      <c r="O291" s="46" t="str">
        <f t="shared" si="56"/>
        <v/>
      </c>
      <c r="P291" s="239" t="str">
        <f t="shared" si="59"/>
        <v/>
      </c>
      <c r="Q291" s="52" t="str">
        <f t="shared" si="60"/>
        <v/>
      </c>
      <c r="R291" s="127"/>
      <c r="S291" s="86"/>
      <c r="T291" s="127"/>
      <c r="U291" s="86"/>
      <c r="V291" s="87">
        <f t="shared" si="52"/>
        <v>0</v>
      </c>
      <c r="W291" s="130"/>
      <c r="X291" s="86"/>
      <c r="Y291" s="86"/>
      <c r="Z291" s="131"/>
      <c r="AA291" s="87">
        <f t="shared" si="61"/>
        <v>0</v>
      </c>
      <c r="AB291" s="127"/>
      <c r="AC291" s="86"/>
      <c r="AD291" s="87">
        <f t="shared" si="53"/>
        <v>0</v>
      </c>
      <c r="AE291" s="127"/>
      <c r="AF291" s="86"/>
      <c r="AG291" s="86"/>
      <c r="AH291" s="131"/>
      <c r="AI291" s="88">
        <f t="shared" si="54"/>
        <v>0</v>
      </c>
      <c r="AJ291" s="89" t="str">
        <f>IFERROR(IF(ISNA(MATCH($AV291,Other_Category_Abbr,0)),INDEX(FGHG_List_Long_GWP,MATCH($AV291,FGHG_List_Long,0)),INDEX(GWP_Other_Abbr,MATCH($AV291,Other_Category_Abbr,0)))*SUM(V291,AA291,AD291,AI291),"")</f>
        <v/>
      </c>
      <c r="AK291" s="89" t="str">
        <f>IFERROR(IF(ISNA(MATCH($AV291,Other_Category_Abbr,0)),INDEX(FGHG_List_Long_GWP,MATCH($AV291,FGHG_List_Long,0)),INDEX(GWP_Other_Abbr,MATCH($AV291,Other_Category_Abbr,0)))*(T291*(S291+U291)+W291*(Y291+X291)+AD291+AE291*(AF291+AG291)),"")</f>
        <v/>
      </c>
      <c r="AL291" s="90" t="str">
        <f t="shared" si="62"/>
        <v/>
      </c>
      <c r="AM291" s="91" t="str">
        <f t="shared" si="63"/>
        <v/>
      </c>
      <c r="AP291" s="92" t="b">
        <f t="shared" si="57"/>
        <v>0</v>
      </c>
      <c r="AQ291" s="92" t="str">
        <f t="shared" si="58"/>
        <v xml:space="preserve"> </v>
      </c>
      <c r="AR291" s="92" t="str">
        <f>IF(LEN(AQ291)=1,"",COUNTIF($AQ$19:AQ291,AQ291)=1)</f>
        <v/>
      </c>
      <c r="AS291" s="73"/>
      <c r="AT291" s="73"/>
      <c r="AU291" s="73"/>
      <c r="AV291" s="235" t="str">
        <f>IF($P291=Lists!$A$13,Lists!$A$29,IF($P291=Lists!$A$14,Lists!$A$30,$P291))</f>
        <v/>
      </c>
      <c r="AW291" s="73"/>
      <c r="AX291" s="73"/>
    </row>
    <row r="292" spans="2:50" x14ac:dyDescent="0.3">
      <c r="B292" s="137">
        <f t="shared" si="64"/>
        <v>274</v>
      </c>
      <c r="C292" s="24"/>
      <c r="D292" s="24"/>
      <c r="E292" s="24"/>
      <c r="F292" s="25"/>
      <c r="G292" s="24"/>
      <c r="H292" s="30"/>
      <c r="I292" s="24"/>
      <c r="J292" s="50" t="str">
        <f t="shared" si="55"/>
        <v/>
      </c>
      <c r="K292" s="30"/>
      <c r="L292" s="236"/>
      <c r="M292" s="30"/>
      <c r="N292" s="30"/>
      <c r="O292" s="46" t="str">
        <f t="shared" si="56"/>
        <v/>
      </c>
      <c r="P292" s="239" t="str">
        <f t="shared" si="59"/>
        <v/>
      </c>
      <c r="Q292" s="52" t="str">
        <f t="shared" si="60"/>
        <v/>
      </c>
      <c r="R292" s="127"/>
      <c r="S292" s="86"/>
      <c r="T292" s="127"/>
      <c r="U292" s="86"/>
      <c r="V292" s="87">
        <f t="shared" si="52"/>
        <v>0</v>
      </c>
      <c r="W292" s="130"/>
      <c r="X292" s="86"/>
      <c r="Y292" s="86"/>
      <c r="Z292" s="131"/>
      <c r="AA292" s="87">
        <f t="shared" si="61"/>
        <v>0</v>
      </c>
      <c r="AB292" s="127"/>
      <c r="AC292" s="86"/>
      <c r="AD292" s="87">
        <f t="shared" si="53"/>
        <v>0</v>
      </c>
      <c r="AE292" s="127"/>
      <c r="AF292" s="86"/>
      <c r="AG292" s="86"/>
      <c r="AH292" s="131"/>
      <c r="AI292" s="88">
        <f t="shared" si="54"/>
        <v>0</v>
      </c>
      <c r="AJ292" s="89" t="str">
        <f>IFERROR(IF(ISNA(MATCH($AV292,Other_Category_Abbr,0)),INDEX(FGHG_List_Long_GWP,MATCH($AV292,FGHG_List_Long,0)),INDEX(GWP_Other_Abbr,MATCH($AV292,Other_Category_Abbr,0)))*SUM(V292,AA292,AD292,AI292),"")</f>
        <v/>
      </c>
      <c r="AK292" s="89" t="str">
        <f>IFERROR(IF(ISNA(MATCH($AV292,Other_Category_Abbr,0)),INDEX(FGHG_List_Long_GWP,MATCH($AV292,FGHG_List_Long,0)),INDEX(GWP_Other_Abbr,MATCH($AV292,Other_Category_Abbr,0)))*(T292*(S292+U292)+W292*(Y292+X292)+AD292+AE292*(AF292+AG292)),"")</f>
        <v/>
      </c>
      <c r="AL292" s="90" t="str">
        <f t="shared" si="62"/>
        <v/>
      </c>
      <c r="AM292" s="91" t="str">
        <f t="shared" si="63"/>
        <v/>
      </c>
      <c r="AP292" s="92" t="b">
        <f t="shared" si="57"/>
        <v>0</v>
      </c>
      <c r="AQ292" s="92" t="str">
        <f t="shared" si="58"/>
        <v xml:space="preserve"> </v>
      </c>
      <c r="AR292" s="92" t="str">
        <f>IF(LEN(AQ292)=1,"",COUNTIF($AQ$19:AQ292,AQ292)=1)</f>
        <v/>
      </c>
      <c r="AS292" s="73"/>
      <c r="AT292" s="73"/>
      <c r="AU292" s="73"/>
      <c r="AV292" s="235" t="str">
        <f>IF($P292=Lists!$A$13,Lists!$A$29,IF($P292=Lists!$A$14,Lists!$A$30,$P292))</f>
        <v/>
      </c>
      <c r="AW292" s="73"/>
      <c r="AX292" s="73"/>
    </row>
    <row r="293" spans="2:50" x14ac:dyDescent="0.3">
      <c r="B293" s="137">
        <f t="shared" si="64"/>
        <v>275</v>
      </c>
      <c r="C293" s="24"/>
      <c r="D293" s="24"/>
      <c r="E293" s="24"/>
      <c r="F293" s="25"/>
      <c r="G293" s="24"/>
      <c r="H293" s="30"/>
      <c r="I293" s="24"/>
      <c r="J293" s="50" t="str">
        <f t="shared" si="55"/>
        <v/>
      </c>
      <c r="K293" s="30"/>
      <c r="L293" s="236"/>
      <c r="M293" s="30"/>
      <c r="N293" s="30"/>
      <c r="O293" s="46" t="str">
        <f t="shared" si="56"/>
        <v/>
      </c>
      <c r="P293" s="239" t="str">
        <f t="shared" si="59"/>
        <v/>
      </c>
      <c r="Q293" s="52" t="str">
        <f t="shared" si="60"/>
        <v/>
      </c>
      <c r="R293" s="127"/>
      <c r="S293" s="86"/>
      <c r="T293" s="127"/>
      <c r="U293" s="86"/>
      <c r="V293" s="87">
        <f t="shared" si="52"/>
        <v>0</v>
      </c>
      <c r="W293" s="130"/>
      <c r="X293" s="86"/>
      <c r="Y293" s="86"/>
      <c r="Z293" s="131"/>
      <c r="AA293" s="87">
        <f t="shared" si="61"/>
        <v>0</v>
      </c>
      <c r="AB293" s="127"/>
      <c r="AC293" s="86"/>
      <c r="AD293" s="87">
        <f t="shared" si="53"/>
        <v>0</v>
      </c>
      <c r="AE293" s="127"/>
      <c r="AF293" s="86"/>
      <c r="AG293" s="86"/>
      <c r="AH293" s="131"/>
      <c r="AI293" s="88">
        <f t="shared" si="54"/>
        <v>0</v>
      </c>
      <c r="AJ293" s="89" t="str">
        <f>IFERROR(IF(ISNA(MATCH($AV293,Other_Category_Abbr,0)),INDEX(FGHG_List_Long_GWP,MATCH($AV293,FGHG_List_Long,0)),INDEX(GWP_Other_Abbr,MATCH($AV293,Other_Category_Abbr,0)))*SUM(V293,AA293,AD293,AI293),"")</f>
        <v/>
      </c>
      <c r="AK293" s="89" t="str">
        <f>IFERROR(IF(ISNA(MATCH($AV293,Other_Category_Abbr,0)),INDEX(FGHG_List_Long_GWP,MATCH($AV293,FGHG_List_Long,0)),INDEX(GWP_Other_Abbr,MATCH($AV293,Other_Category_Abbr,0)))*(T293*(S293+U293)+W293*(Y293+X293)+AD293+AE293*(AF293+AG293)),"")</f>
        <v/>
      </c>
      <c r="AL293" s="90" t="str">
        <f t="shared" si="62"/>
        <v/>
      </c>
      <c r="AM293" s="91" t="str">
        <f t="shared" si="63"/>
        <v/>
      </c>
      <c r="AP293" s="92" t="b">
        <f t="shared" si="57"/>
        <v>0</v>
      </c>
      <c r="AQ293" s="92" t="str">
        <f t="shared" si="58"/>
        <v xml:space="preserve"> </v>
      </c>
      <c r="AR293" s="92" t="str">
        <f>IF(LEN(AQ293)=1,"",COUNTIF($AQ$19:AQ293,AQ293)=1)</f>
        <v/>
      </c>
      <c r="AS293" s="73"/>
      <c r="AT293" s="73"/>
      <c r="AU293" s="73"/>
      <c r="AV293" s="235" t="str">
        <f>IF($P293=Lists!$A$13,Lists!$A$29,IF($P293=Lists!$A$14,Lists!$A$30,$P293))</f>
        <v/>
      </c>
      <c r="AW293" s="73"/>
      <c r="AX293" s="73"/>
    </row>
    <row r="294" spans="2:50" x14ac:dyDescent="0.3">
      <c r="B294" s="137">
        <f t="shared" si="64"/>
        <v>276</v>
      </c>
      <c r="C294" s="24"/>
      <c r="D294" s="24"/>
      <c r="E294" s="24"/>
      <c r="F294" s="25"/>
      <c r="G294" s="24"/>
      <c r="H294" s="30"/>
      <c r="I294" s="24"/>
      <c r="J294" s="50" t="str">
        <f t="shared" si="55"/>
        <v/>
      </c>
      <c r="K294" s="30"/>
      <c r="L294" s="236"/>
      <c r="M294" s="30"/>
      <c r="N294" s="30"/>
      <c r="O294" s="46" t="str">
        <f t="shared" si="56"/>
        <v/>
      </c>
      <c r="P294" s="239" t="str">
        <f t="shared" si="59"/>
        <v/>
      </c>
      <c r="Q294" s="52" t="str">
        <f t="shared" si="60"/>
        <v/>
      </c>
      <c r="R294" s="127"/>
      <c r="S294" s="86"/>
      <c r="T294" s="127"/>
      <c r="U294" s="86"/>
      <c r="V294" s="87">
        <f t="shared" si="52"/>
        <v>0</v>
      </c>
      <c r="W294" s="130"/>
      <c r="X294" s="86"/>
      <c r="Y294" s="86"/>
      <c r="Z294" s="131"/>
      <c r="AA294" s="87">
        <f t="shared" si="61"/>
        <v>0</v>
      </c>
      <c r="AB294" s="127"/>
      <c r="AC294" s="86"/>
      <c r="AD294" s="87">
        <f t="shared" si="53"/>
        <v>0</v>
      </c>
      <c r="AE294" s="127"/>
      <c r="AF294" s="86"/>
      <c r="AG294" s="86"/>
      <c r="AH294" s="131"/>
      <c r="AI294" s="88">
        <f t="shared" si="54"/>
        <v>0</v>
      </c>
      <c r="AJ294" s="89" t="str">
        <f>IFERROR(IF(ISNA(MATCH($AV294,Other_Category_Abbr,0)),INDEX(FGHG_List_Long_GWP,MATCH($AV294,FGHG_List_Long,0)),INDEX(GWP_Other_Abbr,MATCH($AV294,Other_Category_Abbr,0)))*SUM(V294,AA294,AD294,AI294),"")</f>
        <v/>
      </c>
      <c r="AK294" s="89" t="str">
        <f>IFERROR(IF(ISNA(MATCH($AV294,Other_Category_Abbr,0)),INDEX(FGHG_List_Long_GWP,MATCH($AV294,FGHG_List_Long,0)),INDEX(GWP_Other_Abbr,MATCH($AV294,Other_Category_Abbr,0)))*(T294*(S294+U294)+W294*(Y294+X294)+AD294+AE294*(AF294+AG294)),"")</f>
        <v/>
      </c>
      <c r="AL294" s="90" t="str">
        <f t="shared" si="62"/>
        <v/>
      </c>
      <c r="AM294" s="91" t="str">
        <f t="shared" si="63"/>
        <v/>
      </c>
      <c r="AP294" s="92" t="b">
        <f t="shared" si="57"/>
        <v>0</v>
      </c>
      <c r="AQ294" s="92" t="str">
        <f t="shared" si="58"/>
        <v xml:space="preserve"> </v>
      </c>
      <c r="AR294" s="92" t="str">
        <f>IF(LEN(AQ294)=1,"",COUNTIF($AQ$19:AQ294,AQ294)=1)</f>
        <v/>
      </c>
      <c r="AS294" s="73"/>
      <c r="AT294" s="73"/>
      <c r="AU294" s="73"/>
      <c r="AV294" s="235" t="str">
        <f>IF($P294=Lists!$A$13,Lists!$A$29,IF($P294=Lists!$A$14,Lists!$A$30,$P294))</f>
        <v/>
      </c>
      <c r="AW294" s="73"/>
      <c r="AX294" s="73"/>
    </row>
    <row r="295" spans="2:50" x14ac:dyDescent="0.3">
      <c r="B295" s="137">
        <f t="shared" si="64"/>
        <v>277</v>
      </c>
      <c r="C295" s="24"/>
      <c r="D295" s="24"/>
      <c r="E295" s="24"/>
      <c r="F295" s="25"/>
      <c r="G295" s="24"/>
      <c r="H295" s="30"/>
      <c r="I295" s="24"/>
      <c r="J295" s="50" t="str">
        <f t="shared" si="55"/>
        <v/>
      </c>
      <c r="K295" s="30"/>
      <c r="L295" s="236"/>
      <c r="M295" s="30"/>
      <c r="N295" s="30"/>
      <c r="O295" s="46" t="str">
        <f t="shared" si="56"/>
        <v/>
      </c>
      <c r="P295" s="239" t="str">
        <f t="shared" si="59"/>
        <v/>
      </c>
      <c r="Q295" s="52" t="str">
        <f t="shared" si="60"/>
        <v/>
      </c>
      <c r="R295" s="127"/>
      <c r="S295" s="86"/>
      <c r="T295" s="127"/>
      <c r="U295" s="86"/>
      <c r="V295" s="87">
        <f t="shared" si="52"/>
        <v>0</v>
      </c>
      <c r="W295" s="130"/>
      <c r="X295" s="86"/>
      <c r="Y295" s="86"/>
      <c r="Z295" s="131"/>
      <c r="AA295" s="87">
        <f t="shared" si="61"/>
        <v>0</v>
      </c>
      <c r="AB295" s="127"/>
      <c r="AC295" s="86"/>
      <c r="AD295" s="87">
        <f t="shared" si="53"/>
        <v>0</v>
      </c>
      <c r="AE295" s="127"/>
      <c r="AF295" s="86"/>
      <c r="AG295" s="86"/>
      <c r="AH295" s="131"/>
      <c r="AI295" s="88">
        <f t="shared" si="54"/>
        <v>0</v>
      </c>
      <c r="AJ295" s="89" t="str">
        <f>IFERROR(IF(ISNA(MATCH($AV295,Other_Category_Abbr,0)),INDEX(FGHG_List_Long_GWP,MATCH($AV295,FGHG_List_Long,0)),INDEX(GWP_Other_Abbr,MATCH($AV295,Other_Category_Abbr,0)))*SUM(V295,AA295,AD295,AI295),"")</f>
        <v/>
      </c>
      <c r="AK295" s="89" t="str">
        <f>IFERROR(IF(ISNA(MATCH($AV295,Other_Category_Abbr,0)),INDEX(FGHG_List_Long_GWP,MATCH($AV295,FGHG_List_Long,0)),INDEX(GWP_Other_Abbr,MATCH($AV295,Other_Category_Abbr,0)))*(T295*(S295+U295)+W295*(Y295+X295)+AD295+AE295*(AF295+AG295)),"")</f>
        <v/>
      </c>
      <c r="AL295" s="90" t="str">
        <f t="shared" si="62"/>
        <v/>
      </c>
      <c r="AM295" s="91" t="str">
        <f t="shared" si="63"/>
        <v/>
      </c>
      <c r="AP295" s="92" t="b">
        <f t="shared" si="57"/>
        <v>0</v>
      </c>
      <c r="AQ295" s="92" t="str">
        <f t="shared" si="58"/>
        <v xml:space="preserve"> </v>
      </c>
      <c r="AR295" s="92" t="str">
        <f>IF(LEN(AQ295)=1,"",COUNTIF($AQ$19:AQ295,AQ295)=1)</f>
        <v/>
      </c>
      <c r="AS295" s="73"/>
      <c r="AT295" s="73"/>
      <c r="AU295" s="73"/>
      <c r="AV295" s="235" t="str">
        <f>IF($P295=Lists!$A$13,Lists!$A$29,IF($P295=Lists!$A$14,Lists!$A$30,$P295))</f>
        <v/>
      </c>
      <c r="AW295" s="73"/>
      <c r="AX295" s="73"/>
    </row>
    <row r="296" spans="2:50" x14ac:dyDescent="0.3">
      <c r="B296" s="137">
        <f t="shared" si="64"/>
        <v>278</v>
      </c>
      <c r="C296" s="24"/>
      <c r="D296" s="24"/>
      <c r="E296" s="24"/>
      <c r="F296" s="25"/>
      <c r="G296" s="24"/>
      <c r="H296" s="30"/>
      <c r="I296" s="24"/>
      <c r="J296" s="50" t="str">
        <f t="shared" si="55"/>
        <v/>
      </c>
      <c r="K296" s="30"/>
      <c r="L296" s="236"/>
      <c r="M296" s="30"/>
      <c r="N296" s="30"/>
      <c r="O296" s="46" t="str">
        <f t="shared" si="56"/>
        <v/>
      </c>
      <c r="P296" s="239" t="str">
        <f t="shared" si="59"/>
        <v/>
      </c>
      <c r="Q296" s="52" t="str">
        <f t="shared" si="60"/>
        <v/>
      </c>
      <c r="R296" s="127"/>
      <c r="S296" s="86"/>
      <c r="T296" s="127"/>
      <c r="U296" s="86"/>
      <c r="V296" s="87">
        <f t="shared" ref="V296:V359" si="65">+(R296*S296)+(T296*U296)</f>
        <v>0</v>
      </c>
      <c r="W296" s="130"/>
      <c r="X296" s="86"/>
      <c r="Y296" s="86"/>
      <c r="Z296" s="131"/>
      <c r="AA296" s="87">
        <f t="shared" si="61"/>
        <v>0</v>
      </c>
      <c r="AB296" s="127"/>
      <c r="AC296" s="86"/>
      <c r="AD296" s="87">
        <f t="shared" ref="AD296:AD359" si="66">+(AB296*AC296)</f>
        <v>0</v>
      </c>
      <c r="AE296" s="127"/>
      <c r="AF296" s="86"/>
      <c r="AG296" s="86"/>
      <c r="AH296" s="131"/>
      <c r="AI296" s="88">
        <f t="shared" ref="AI296:AI359" si="67">+AE296*(AF296+AG296*(1-AH296))</f>
        <v>0</v>
      </c>
      <c r="AJ296" s="89" t="str">
        <f>IFERROR(IF(ISNA(MATCH($AV296,Other_Category_Abbr,0)),INDEX(FGHG_List_Long_GWP,MATCH($AV296,FGHG_List_Long,0)),INDEX(GWP_Other_Abbr,MATCH($AV296,Other_Category_Abbr,0)))*SUM(V296,AA296,AD296,AI296),"")</f>
        <v/>
      </c>
      <c r="AK296" s="89" t="str">
        <f>IFERROR(IF(ISNA(MATCH($AV296,Other_Category_Abbr,0)),INDEX(FGHG_List_Long_GWP,MATCH($AV296,FGHG_List_Long,0)),INDEX(GWP_Other_Abbr,MATCH($AV296,Other_Category_Abbr,0)))*(T296*(S296+U296)+W296*(Y296+X296)+AD296+AE296*(AF296+AG296)),"")</f>
        <v/>
      </c>
      <c r="AL296" s="90" t="str">
        <f t="shared" si="62"/>
        <v/>
      </c>
      <c r="AM296" s="91" t="str">
        <f t="shared" si="63"/>
        <v/>
      </c>
      <c r="AP296" s="92" t="b">
        <f t="shared" si="57"/>
        <v>0</v>
      </c>
      <c r="AQ296" s="92" t="str">
        <f t="shared" si="58"/>
        <v xml:space="preserve"> </v>
      </c>
      <c r="AR296" s="92" t="str">
        <f>IF(LEN(AQ296)=1,"",COUNTIF($AQ$19:AQ296,AQ296)=1)</f>
        <v/>
      </c>
      <c r="AS296" s="73"/>
      <c r="AT296" s="73"/>
      <c r="AU296" s="73"/>
      <c r="AV296" s="235" t="str">
        <f>IF($P296=Lists!$A$13,Lists!$A$29,IF($P296=Lists!$A$14,Lists!$A$30,$P296))</f>
        <v/>
      </c>
      <c r="AW296" s="73"/>
      <c r="AX296" s="73"/>
    </row>
    <row r="297" spans="2:50" x14ac:dyDescent="0.3">
      <c r="B297" s="137">
        <f t="shared" si="64"/>
        <v>279</v>
      </c>
      <c r="C297" s="24"/>
      <c r="D297" s="24"/>
      <c r="E297" s="24"/>
      <c r="F297" s="25"/>
      <c r="G297" s="24"/>
      <c r="H297" s="30"/>
      <c r="I297" s="24"/>
      <c r="J297" s="50" t="str">
        <f t="shared" si="55"/>
        <v/>
      </c>
      <c r="K297" s="30"/>
      <c r="L297" s="236"/>
      <c r="M297" s="30"/>
      <c r="N297" s="30"/>
      <c r="O297" s="46" t="str">
        <f t="shared" si="56"/>
        <v/>
      </c>
      <c r="P297" s="239" t="str">
        <f t="shared" si="59"/>
        <v/>
      </c>
      <c r="Q297" s="52" t="str">
        <f t="shared" si="60"/>
        <v/>
      </c>
      <c r="R297" s="127"/>
      <c r="S297" s="86"/>
      <c r="T297" s="127"/>
      <c r="U297" s="86"/>
      <c r="V297" s="87">
        <f t="shared" si="65"/>
        <v>0</v>
      </c>
      <c r="W297" s="130"/>
      <c r="X297" s="86"/>
      <c r="Y297" s="86"/>
      <c r="Z297" s="131"/>
      <c r="AA297" s="87">
        <f t="shared" si="61"/>
        <v>0</v>
      </c>
      <c r="AB297" s="127"/>
      <c r="AC297" s="86"/>
      <c r="AD297" s="87">
        <f t="shared" si="66"/>
        <v>0</v>
      </c>
      <c r="AE297" s="127"/>
      <c r="AF297" s="86"/>
      <c r="AG297" s="86"/>
      <c r="AH297" s="131"/>
      <c r="AI297" s="88">
        <f t="shared" si="67"/>
        <v>0</v>
      </c>
      <c r="AJ297" s="89" t="str">
        <f>IFERROR(IF(ISNA(MATCH($AV297,Other_Category_Abbr,0)),INDEX(FGHG_List_Long_GWP,MATCH($AV297,FGHG_List_Long,0)),INDEX(GWP_Other_Abbr,MATCH($AV297,Other_Category_Abbr,0)))*SUM(V297,AA297,AD297,AI297),"")</f>
        <v/>
      </c>
      <c r="AK297" s="89" t="str">
        <f>IFERROR(IF(ISNA(MATCH($AV297,Other_Category_Abbr,0)),INDEX(FGHG_List_Long_GWP,MATCH($AV297,FGHG_List_Long,0)),INDEX(GWP_Other_Abbr,MATCH($AV297,Other_Category_Abbr,0)))*(T297*(S297+U297)+W297*(Y297+X297)+AD297+AE297*(AF297+AG297)),"")</f>
        <v/>
      </c>
      <c r="AL297" s="90" t="str">
        <f t="shared" si="62"/>
        <v/>
      </c>
      <c r="AM297" s="91" t="str">
        <f t="shared" si="63"/>
        <v/>
      </c>
      <c r="AP297" s="92" t="b">
        <f t="shared" si="57"/>
        <v>0</v>
      </c>
      <c r="AQ297" s="92" t="str">
        <f t="shared" si="58"/>
        <v xml:space="preserve"> </v>
      </c>
      <c r="AR297" s="92" t="str">
        <f>IF(LEN(AQ297)=1,"",COUNTIF($AQ$19:AQ297,AQ297)=1)</f>
        <v/>
      </c>
      <c r="AS297" s="73"/>
      <c r="AT297" s="73"/>
      <c r="AU297" s="73"/>
      <c r="AV297" s="235" t="str">
        <f>IF($P297=Lists!$A$13,Lists!$A$29,IF($P297=Lists!$A$14,Lists!$A$30,$P297))</f>
        <v/>
      </c>
      <c r="AW297" s="73"/>
      <c r="AX297" s="73"/>
    </row>
    <row r="298" spans="2:50" x14ac:dyDescent="0.3">
      <c r="B298" s="137">
        <f t="shared" si="64"/>
        <v>280</v>
      </c>
      <c r="C298" s="24"/>
      <c r="D298" s="24"/>
      <c r="E298" s="24"/>
      <c r="F298" s="25"/>
      <c r="G298" s="24"/>
      <c r="H298" s="30"/>
      <c r="I298" s="24"/>
      <c r="J298" s="50" t="str">
        <f t="shared" si="55"/>
        <v/>
      </c>
      <c r="K298" s="30"/>
      <c r="L298" s="236"/>
      <c r="M298" s="30"/>
      <c r="N298" s="30"/>
      <c r="O298" s="46" t="str">
        <f t="shared" si="56"/>
        <v/>
      </c>
      <c r="P298" s="239" t="str">
        <f t="shared" si="59"/>
        <v/>
      </c>
      <c r="Q298" s="52" t="str">
        <f t="shared" si="60"/>
        <v/>
      </c>
      <c r="R298" s="127"/>
      <c r="S298" s="86"/>
      <c r="T298" s="127"/>
      <c r="U298" s="86"/>
      <c r="V298" s="87">
        <f t="shared" si="65"/>
        <v>0</v>
      </c>
      <c r="W298" s="130"/>
      <c r="X298" s="86"/>
      <c r="Y298" s="86"/>
      <c r="Z298" s="131"/>
      <c r="AA298" s="87">
        <f t="shared" si="61"/>
        <v>0</v>
      </c>
      <c r="AB298" s="127"/>
      <c r="AC298" s="86"/>
      <c r="AD298" s="87">
        <f t="shared" si="66"/>
        <v>0</v>
      </c>
      <c r="AE298" s="127"/>
      <c r="AF298" s="86"/>
      <c r="AG298" s="86"/>
      <c r="AH298" s="131"/>
      <c r="AI298" s="88">
        <f t="shared" si="67"/>
        <v>0</v>
      </c>
      <c r="AJ298" s="89" t="str">
        <f>IFERROR(IF(ISNA(MATCH($AV298,Other_Category_Abbr,0)),INDEX(FGHG_List_Long_GWP,MATCH($AV298,FGHG_List_Long,0)),INDEX(GWP_Other_Abbr,MATCH($AV298,Other_Category_Abbr,0)))*SUM(V298,AA298,AD298,AI298),"")</f>
        <v/>
      </c>
      <c r="AK298" s="89" t="str">
        <f>IFERROR(IF(ISNA(MATCH($AV298,Other_Category_Abbr,0)),INDEX(FGHG_List_Long_GWP,MATCH($AV298,FGHG_List_Long,0)),INDEX(GWP_Other_Abbr,MATCH($AV298,Other_Category_Abbr,0)))*(T298*(S298+U298)+W298*(Y298+X298)+AD298+AE298*(AF298+AG298)),"")</f>
        <v/>
      </c>
      <c r="AL298" s="90" t="str">
        <f t="shared" si="62"/>
        <v/>
      </c>
      <c r="AM298" s="91" t="str">
        <f t="shared" si="63"/>
        <v/>
      </c>
      <c r="AP298" s="92" t="b">
        <f t="shared" si="57"/>
        <v>0</v>
      </c>
      <c r="AQ298" s="92" t="str">
        <f t="shared" si="58"/>
        <v xml:space="preserve"> </v>
      </c>
      <c r="AR298" s="92" t="str">
        <f>IF(LEN(AQ298)=1,"",COUNTIF($AQ$19:AQ298,AQ298)=1)</f>
        <v/>
      </c>
      <c r="AS298" s="73"/>
      <c r="AT298" s="73"/>
      <c r="AU298" s="73"/>
      <c r="AV298" s="235" t="str">
        <f>IF($P298=Lists!$A$13,Lists!$A$29,IF($P298=Lists!$A$14,Lists!$A$30,$P298))</f>
        <v/>
      </c>
      <c r="AW298" s="73"/>
      <c r="AX298" s="73"/>
    </row>
    <row r="299" spans="2:50" x14ac:dyDescent="0.3">
      <c r="B299" s="137">
        <f t="shared" si="64"/>
        <v>281</v>
      </c>
      <c r="C299" s="24"/>
      <c r="D299" s="24"/>
      <c r="E299" s="24"/>
      <c r="F299" s="25"/>
      <c r="G299" s="24"/>
      <c r="H299" s="30"/>
      <c r="I299" s="24"/>
      <c r="J299" s="50" t="str">
        <f t="shared" si="55"/>
        <v/>
      </c>
      <c r="K299" s="30"/>
      <c r="L299" s="236"/>
      <c r="M299" s="30"/>
      <c r="N299" s="30"/>
      <c r="O299" s="46" t="str">
        <f t="shared" si="56"/>
        <v/>
      </c>
      <c r="P299" s="239" t="str">
        <f t="shared" si="59"/>
        <v/>
      </c>
      <c r="Q299" s="52" t="str">
        <f t="shared" si="60"/>
        <v/>
      </c>
      <c r="R299" s="127"/>
      <c r="S299" s="86"/>
      <c r="T299" s="127"/>
      <c r="U299" s="86"/>
      <c r="V299" s="87">
        <f t="shared" si="65"/>
        <v>0</v>
      </c>
      <c r="W299" s="130"/>
      <c r="X299" s="86"/>
      <c r="Y299" s="86"/>
      <c r="Z299" s="131"/>
      <c r="AA299" s="87">
        <f t="shared" si="61"/>
        <v>0</v>
      </c>
      <c r="AB299" s="127"/>
      <c r="AC299" s="86"/>
      <c r="AD299" s="87">
        <f t="shared" si="66"/>
        <v>0</v>
      </c>
      <c r="AE299" s="127"/>
      <c r="AF299" s="86"/>
      <c r="AG299" s="86"/>
      <c r="AH299" s="131"/>
      <c r="AI299" s="88">
        <f t="shared" si="67"/>
        <v>0</v>
      </c>
      <c r="AJ299" s="89" t="str">
        <f>IFERROR(IF(ISNA(MATCH($AV299,Other_Category_Abbr,0)),INDEX(FGHG_List_Long_GWP,MATCH($AV299,FGHG_List_Long,0)),INDEX(GWP_Other_Abbr,MATCH($AV299,Other_Category_Abbr,0)))*SUM(V299,AA299,AD299,AI299),"")</f>
        <v/>
      </c>
      <c r="AK299" s="89" t="str">
        <f>IFERROR(IF(ISNA(MATCH($AV299,Other_Category_Abbr,0)),INDEX(FGHG_List_Long_GWP,MATCH($AV299,FGHG_List_Long,0)),INDEX(GWP_Other_Abbr,MATCH($AV299,Other_Category_Abbr,0)))*(T299*(S299+U299)+W299*(Y299+X299)+AD299+AE299*(AF299+AG299)),"")</f>
        <v/>
      </c>
      <c r="AL299" s="90" t="str">
        <f t="shared" si="62"/>
        <v/>
      </c>
      <c r="AM299" s="91" t="str">
        <f t="shared" si="63"/>
        <v/>
      </c>
      <c r="AP299" s="92" t="b">
        <f t="shared" si="57"/>
        <v>0</v>
      </c>
      <c r="AQ299" s="92" t="str">
        <f t="shared" si="58"/>
        <v xml:space="preserve"> </v>
      </c>
      <c r="AR299" s="92" t="str">
        <f>IF(LEN(AQ299)=1,"",COUNTIF($AQ$19:AQ299,AQ299)=1)</f>
        <v/>
      </c>
      <c r="AS299" s="73"/>
      <c r="AT299" s="73"/>
      <c r="AU299" s="73"/>
      <c r="AV299" s="235" t="str">
        <f>IF($P299=Lists!$A$13,Lists!$A$29,IF($P299=Lists!$A$14,Lists!$A$30,$P299))</f>
        <v/>
      </c>
      <c r="AW299" s="73"/>
      <c r="AX299" s="73"/>
    </row>
    <row r="300" spans="2:50" x14ac:dyDescent="0.3">
      <c r="B300" s="137">
        <f t="shared" si="64"/>
        <v>282</v>
      </c>
      <c r="C300" s="24"/>
      <c r="D300" s="24"/>
      <c r="E300" s="24"/>
      <c r="F300" s="25"/>
      <c r="G300" s="24"/>
      <c r="H300" s="30"/>
      <c r="I300" s="24"/>
      <c r="J300" s="50" t="str">
        <f t="shared" si="55"/>
        <v/>
      </c>
      <c r="K300" s="30"/>
      <c r="L300" s="236"/>
      <c r="M300" s="30"/>
      <c r="N300" s="30"/>
      <c r="O300" s="46" t="str">
        <f t="shared" si="56"/>
        <v/>
      </c>
      <c r="P300" s="239" t="str">
        <f t="shared" si="59"/>
        <v/>
      </c>
      <c r="Q300" s="52" t="str">
        <f t="shared" si="60"/>
        <v/>
      </c>
      <c r="R300" s="127"/>
      <c r="S300" s="86"/>
      <c r="T300" s="127"/>
      <c r="U300" s="86"/>
      <c r="V300" s="87">
        <f t="shared" si="65"/>
        <v>0</v>
      </c>
      <c r="W300" s="130"/>
      <c r="X300" s="86"/>
      <c r="Y300" s="86"/>
      <c r="Z300" s="131"/>
      <c r="AA300" s="87">
        <f t="shared" si="61"/>
        <v>0</v>
      </c>
      <c r="AB300" s="127"/>
      <c r="AC300" s="86"/>
      <c r="AD300" s="87">
        <f t="shared" si="66"/>
        <v>0</v>
      </c>
      <c r="AE300" s="127"/>
      <c r="AF300" s="86"/>
      <c r="AG300" s="86"/>
      <c r="AH300" s="131"/>
      <c r="AI300" s="88">
        <f t="shared" si="67"/>
        <v>0</v>
      </c>
      <c r="AJ300" s="89" t="str">
        <f>IFERROR(IF(ISNA(MATCH($AV300,Other_Category_Abbr,0)),INDEX(FGHG_List_Long_GWP,MATCH($AV300,FGHG_List_Long,0)),INDEX(GWP_Other_Abbr,MATCH($AV300,Other_Category_Abbr,0)))*SUM(V300,AA300,AD300,AI300),"")</f>
        <v/>
      </c>
      <c r="AK300" s="89" t="str">
        <f>IFERROR(IF(ISNA(MATCH($AV300,Other_Category_Abbr,0)),INDEX(FGHG_List_Long_GWP,MATCH($AV300,FGHG_List_Long,0)),INDEX(GWP_Other_Abbr,MATCH($AV300,Other_Category_Abbr,0)))*(T300*(S300+U300)+W300*(Y300+X300)+AD300+AE300*(AF300+AG300)),"")</f>
        <v/>
      </c>
      <c r="AL300" s="90" t="str">
        <f t="shared" si="62"/>
        <v/>
      </c>
      <c r="AM300" s="91" t="str">
        <f t="shared" si="63"/>
        <v/>
      </c>
      <c r="AP300" s="92" t="b">
        <f t="shared" si="57"/>
        <v>0</v>
      </c>
      <c r="AQ300" s="92" t="str">
        <f t="shared" si="58"/>
        <v xml:space="preserve"> </v>
      </c>
      <c r="AR300" s="92" t="str">
        <f>IF(LEN(AQ300)=1,"",COUNTIF($AQ$19:AQ300,AQ300)=1)</f>
        <v/>
      </c>
      <c r="AS300" s="73"/>
      <c r="AT300" s="73"/>
      <c r="AU300" s="73"/>
      <c r="AV300" s="235" t="str">
        <f>IF($P300=Lists!$A$13,Lists!$A$29,IF($P300=Lists!$A$14,Lists!$A$30,$P300))</f>
        <v/>
      </c>
      <c r="AW300" s="73"/>
      <c r="AX300" s="73"/>
    </row>
    <row r="301" spans="2:50" x14ac:dyDescent="0.3">
      <c r="B301" s="137">
        <f t="shared" si="64"/>
        <v>283</v>
      </c>
      <c r="C301" s="24"/>
      <c r="D301" s="24"/>
      <c r="E301" s="24"/>
      <c r="F301" s="25"/>
      <c r="G301" s="24"/>
      <c r="H301" s="30"/>
      <c r="I301" s="24"/>
      <c r="J301" s="50" t="str">
        <f t="shared" si="55"/>
        <v/>
      </c>
      <c r="K301" s="30"/>
      <c r="L301" s="236"/>
      <c r="M301" s="30"/>
      <c r="N301" s="30"/>
      <c r="O301" s="46" t="str">
        <f t="shared" si="56"/>
        <v/>
      </c>
      <c r="P301" s="239" t="str">
        <f t="shared" si="59"/>
        <v/>
      </c>
      <c r="Q301" s="52" t="str">
        <f t="shared" si="60"/>
        <v/>
      </c>
      <c r="R301" s="127"/>
      <c r="S301" s="86"/>
      <c r="T301" s="127"/>
      <c r="U301" s="86"/>
      <c r="V301" s="87">
        <f t="shared" si="65"/>
        <v>0</v>
      </c>
      <c r="W301" s="130"/>
      <c r="X301" s="86"/>
      <c r="Y301" s="86"/>
      <c r="Z301" s="131"/>
      <c r="AA301" s="87">
        <f t="shared" si="61"/>
        <v>0</v>
      </c>
      <c r="AB301" s="127"/>
      <c r="AC301" s="86"/>
      <c r="AD301" s="87">
        <f t="shared" si="66"/>
        <v>0</v>
      </c>
      <c r="AE301" s="127"/>
      <c r="AF301" s="86"/>
      <c r="AG301" s="86"/>
      <c r="AH301" s="131"/>
      <c r="AI301" s="88">
        <f t="shared" si="67"/>
        <v>0</v>
      </c>
      <c r="AJ301" s="89" t="str">
        <f>IFERROR(IF(ISNA(MATCH($AV301,Other_Category_Abbr,0)),INDEX(FGHG_List_Long_GWP,MATCH($AV301,FGHG_List_Long,0)),INDEX(GWP_Other_Abbr,MATCH($AV301,Other_Category_Abbr,0)))*SUM(V301,AA301,AD301,AI301),"")</f>
        <v/>
      </c>
      <c r="AK301" s="89" t="str">
        <f>IFERROR(IF(ISNA(MATCH($AV301,Other_Category_Abbr,0)),INDEX(FGHG_List_Long_GWP,MATCH($AV301,FGHG_List_Long,0)),INDEX(GWP_Other_Abbr,MATCH($AV301,Other_Category_Abbr,0)))*(T301*(S301+U301)+W301*(Y301+X301)+AD301+AE301*(AF301+AG301)),"")</f>
        <v/>
      </c>
      <c r="AL301" s="90" t="str">
        <f t="shared" si="62"/>
        <v/>
      </c>
      <c r="AM301" s="91" t="str">
        <f t="shared" si="63"/>
        <v/>
      </c>
      <c r="AP301" s="92" t="b">
        <f t="shared" si="57"/>
        <v>0</v>
      </c>
      <c r="AQ301" s="92" t="str">
        <f t="shared" si="58"/>
        <v xml:space="preserve"> </v>
      </c>
      <c r="AR301" s="92" t="str">
        <f>IF(LEN(AQ301)=1,"",COUNTIF($AQ$19:AQ301,AQ301)=1)</f>
        <v/>
      </c>
      <c r="AS301" s="73"/>
      <c r="AT301" s="73"/>
      <c r="AU301" s="73"/>
      <c r="AV301" s="235" t="str">
        <f>IF($P301=Lists!$A$13,Lists!$A$29,IF($P301=Lists!$A$14,Lists!$A$30,$P301))</f>
        <v/>
      </c>
      <c r="AW301" s="73"/>
      <c r="AX301" s="73"/>
    </row>
    <row r="302" spans="2:50" x14ac:dyDescent="0.3">
      <c r="B302" s="137">
        <f t="shared" si="64"/>
        <v>284</v>
      </c>
      <c r="C302" s="24"/>
      <c r="D302" s="24"/>
      <c r="E302" s="24"/>
      <c r="F302" s="25"/>
      <c r="G302" s="24"/>
      <c r="H302" s="30"/>
      <c r="I302" s="24"/>
      <c r="J302" s="50" t="str">
        <f t="shared" si="55"/>
        <v/>
      </c>
      <c r="K302" s="30"/>
      <c r="L302" s="236"/>
      <c r="M302" s="30"/>
      <c r="N302" s="30"/>
      <c r="O302" s="46" t="str">
        <f t="shared" si="56"/>
        <v/>
      </c>
      <c r="P302" s="239" t="str">
        <f t="shared" si="59"/>
        <v/>
      </c>
      <c r="Q302" s="52" t="str">
        <f t="shared" si="60"/>
        <v/>
      </c>
      <c r="R302" s="127"/>
      <c r="S302" s="86"/>
      <c r="T302" s="127"/>
      <c r="U302" s="86"/>
      <c r="V302" s="87">
        <f t="shared" si="65"/>
        <v>0</v>
      </c>
      <c r="W302" s="130"/>
      <c r="X302" s="86"/>
      <c r="Y302" s="86"/>
      <c r="Z302" s="131"/>
      <c r="AA302" s="87">
        <f t="shared" si="61"/>
        <v>0</v>
      </c>
      <c r="AB302" s="127"/>
      <c r="AC302" s="86"/>
      <c r="AD302" s="87">
        <f t="shared" si="66"/>
        <v>0</v>
      </c>
      <c r="AE302" s="127"/>
      <c r="AF302" s="86"/>
      <c r="AG302" s="86"/>
      <c r="AH302" s="131"/>
      <c r="AI302" s="88">
        <f t="shared" si="67"/>
        <v>0</v>
      </c>
      <c r="AJ302" s="89" t="str">
        <f>IFERROR(IF(ISNA(MATCH($AV302,Other_Category_Abbr,0)),INDEX(FGHG_List_Long_GWP,MATCH($AV302,FGHG_List_Long,0)),INDEX(GWP_Other_Abbr,MATCH($AV302,Other_Category_Abbr,0)))*SUM(V302,AA302,AD302,AI302),"")</f>
        <v/>
      </c>
      <c r="AK302" s="89" t="str">
        <f>IFERROR(IF(ISNA(MATCH($AV302,Other_Category_Abbr,0)),INDEX(FGHG_List_Long_GWP,MATCH($AV302,FGHG_List_Long,0)),INDEX(GWP_Other_Abbr,MATCH($AV302,Other_Category_Abbr,0)))*(T302*(S302+U302)+W302*(Y302+X302)+AD302+AE302*(AF302+AG302)),"")</f>
        <v/>
      </c>
      <c r="AL302" s="90" t="str">
        <f t="shared" si="62"/>
        <v/>
      </c>
      <c r="AM302" s="91" t="str">
        <f t="shared" si="63"/>
        <v/>
      </c>
      <c r="AP302" s="92" t="b">
        <f t="shared" si="57"/>
        <v>0</v>
      </c>
      <c r="AQ302" s="92" t="str">
        <f t="shared" si="58"/>
        <v xml:space="preserve"> </v>
      </c>
      <c r="AR302" s="92" t="str">
        <f>IF(LEN(AQ302)=1,"",COUNTIF($AQ$19:AQ302,AQ302)=1)</f>
        <v/>
      </c>
      <c r="AS302" s="73"/>
      <c r="AT302" s="73"/>
      <c r="AU302" s="73"/>
      <c r="AV302" s="235" t="str">
        <f>IF($P302=Lists!$A$13,Lists!$A$29,IF($P302=Lists!$A$14,Lists!$A$30,$P302))</f>
        <v/>
      </c>
      <c r="AW302" s="73"/>
      <c r="AX302" s="73"/>
    </row>
    <row r="303" spans="2:50" x14ac:dyDescent="0.3">
      <c r="B303" s="137">
        <f t="shared" si="64"/>
        <v>285</v>
      </c>
      <c r="C303" s="24"/>
      <c r="D303" s="24"/>
      <c r="E303" s="24"/>
      <c r="F303" s="25"/>
      <c r="G303" s="24"/>
      <c r="H303" s="30"/>
      <c r="I303" s="24"/>
      <c r="J303" s="50" t="str">
        <f t="shared" si="55"/>
        <v/>
      </c>
      <c r="K303" s="30"/>
      <c r="L303" s="236"/>
      <c r="M303" s="30"/>
      <c r="N303" s="30"/>
      <c r="O303" s="46" t="str">
        <f t="shared" si="56"/>
        <v/>
      </c>
      <c r="P303" s="239" t="str">
        <f t="shared" si="59"/>
        <v/>
      </c>
      <c r="Q303" s="52" t="str">
        <f t="shared" si="60"/>
        <v/>
      </c>
      <c r="R303" s="127"/>
      <c r="S303" s="86"/>
      <c r="T303" s="127"/>
      <c r="U303" s="86"/>
      <c r="V303" s="87">
        <f t="shared" si="65"/>
        <v>0</v>
      </c>
      <c r="W303" s="130"/>
      <c r="X303" s="86"/>
      <c r="Y303" s="86"/>
      <c r="Z303" s="131"/>
      <c r="AA303" s="87">
        <f t="shared" si="61"/>
        <v>0</v>
      </c>
      <c r="AB303" s="127"/>
      <c r="AC303" s="86"/>
      <c r="AD303" s="87">
        <f t="shared" si="66"/>
        <v>0</v>
      </c>
      <c r="AE303" s="127"/>
      <c r="AF303" s="86"/>
      <c r="AG303" s="86"/>
      <c r="AH303" s="131"/>
      <c r="AI303" s="88">
        <f t="shared" si="67"/>
        <v>0</v>
      </c>
      <c r="AJ303" s="89" t="str">
        <f>IFERROR(IF(ISNA(MATCH($AV303,Other_Category_Abbr,0)),INDEX(FGHG_List_Long_GWP,MATCH($AV303,FGHG_List_Long,0)),INDEX(GWP_Other_Abbr,MATCH($AV303,Other_Category_Abbr,0)))*SUM(V303,AA303,AD303,AI303),"")</f>
        <v/>
      </c>
      <c r="AK303" s="89" t="str">
        <f>IFERROR(IF(ISNA(MATCH($AV303,Other_Category_Abbr,0)),INDEX(FGHG_List_Long_GWP,MATCH($AV303,FGHG_List_Long,0)),INDEX(GWP_Other_Abbr,MATCH($AV303,Other_Category_Abbr,0)))*(T303*(S303+U303)+W303*(Y303+X303)+AD303+AE303*(AF303+AG303)),"")</f>
        <v/>
      </c>
      <c r="AL303" s="90" t="str">
        <f t="shared" si="62"/>
        <v/>
      </c>
      <c r="AM303" s="91" t="str">
        <f t="shared" si="63"/>
        <v/>
      </c>
      <c r="AP303" s="92" t="b">
        <f t="shared" si="57"/>
        <v>0</v>
      </c>
      <c r="AQ303" s="92" t="str">
        <f t="shared" si="58"/>
        <v xml:space="preserve"> </v>
      </c>
      <c r="AR303" s="92" t="str">
        <f>IF(LEN(AQ303)=1,"",COUNTIF($AQ$19:AQ303,AQ303)=1)</f>
        <v/>
      </c>
      <c r="AS303" s="73"/>
      <c r="AT303" s="73"/>
      <c r="AU303" s="73"/>
      <c r="AV303" s="235" t="str">
        <f>IF($P303=Lists!$A$13,Lists!$A$29,IF($P303=Lists!$A$14,Lists!$A$30,$P303))</f>
        <v/>
      </c>
      <c r="AW303" s="73"/>
      <c r="AX303" s="73"/>
    </row>
    <row r="304" spans="2:50" x14ac:dyDescent="0.3">
      <c r="B304" s="137">
        <f t="shared" si="64"/>
        <v>286</v>
      </c>
      <c r="C304" s="24"/>
      <c r="D304" s="24"/>
      <c r="E304" s="24"/>
      <c r="F304" s="25"/>
      <c r="G304" s="24"/>
      <c r="H304" s="30"/>
      <c r="I304" s="24"/>
      <c r="J304" s="50" t="str">
        <f t="shared" si="55"/>
        <v/>
      </c>
      <c r="K304" s="30"/>
      <c r="L304" s="236"/>
      <c r="M304" s="30"/>
      <c r="N304" s="30"/>
      <c r="O304" s="46" t="str">
        <f t="shared" si="56"/>
        <v/>
      </c>
      <c r="P304" s="239" t="str">
        <f t="shared" si="59"/>
        <v/>
      </c>
      <c r="Q304" s="52" t="str">
        <f t="shared" si="60"/>
        <v/>
      </c>
      <c r="R304" s="127"/>
      <c r="S304" s="86"/>
      <c r="T304" s="127"/>
      <c r="U304" s="86"/>
      <c r="V304" s="87">
        <f t="shared" si="65"/>
        <v>0</v>
      </c>
      <c r="W304" s="130"/>
      <c r="X304" s="86"/>
      <c r="Y304" s="86"/>
      <c r="Z304" s="131"/>
      <c r="AA304" s="87">
        <f t="shared" si="61"/>
        <v>0</v>
      </c>
      <c r="AB304" s="127"/>
      <c r="AC304" s="86"/>
      <c r="AD304" s="87">
        <f t="shared" si="66"/>
        <v>0</v>
      </c>
      <c r="AE304" s="127"/>
      <c r="AF304" s="86"/>
      <c r="AG304" s="86"/>
      <c r="AH304" s="131"/>
      <c r="AI304" s="88">
        <f t="shared" si="67"/>
        <v>0</v>
      </c>
      <c r="AJ304" s="89" t="str">
        <f>IFERROR(IF(ISNA(MATCH($AV304,Other_Category_Abbr,0)),INDEX(FGHG_List_Long_GWP,MATCH($AV304,FGHG_List_Long,0)),INDEX(GWP_Other_Abbr,MATCH($AV304,Other_Category_Abbr,0)))*SUM(V304,AA304,AD304,AI304),"")</f>
        <v/>
      </c>
      <c r="AK304" s="89" t="str">
        <f>IFERROR(IF(ISNA(MATCH($AV304,Other_Category_Abbr,0)),INDEX(FGHG_List_Long_GWP,MATCH($AV304,FGHG_List_Long,0)),INDEX(GWP_Other_Abbr,MATCH($AV304,Other_Category_Abbr,0)))*(T304*(S304+U304)+W304*(Y304+X304)+AD304+AE304*(AF304+AG304)),"")</f>
        <v/>
      </c>
      <c r="AL304" s="90" t="str">
        <f t="shared" si="62"/>
        <v/>
      </c>
      <c r="AM304" s="91" t="str">
        <f t="shared" si="63"/>
        <v/>
      </c>
      <c r="AP304" s="92" t="b">
        <f t="shared" si="57"/>
        <v>0</v>
      </c>
      <c r="AQ304" s="92" t="str">
        <f t="shared" si="58"/>
        <v xml:space="preserve"> </v>
      </c>
      <c r="AR304" s="92" t="str">
        <f>IF(LEN(AQ304)=1,"",COUNTIF($AQ$19:AQ304,AQ304)=1)</f>
        <v/>
      </c>
      <c r="AS304" s="73"/>
      <c r="AT304" s="73"/>
      <c r="AU304" s="73"/>
      <c r="AV304" s="235" t="str">
        <f>IF($P304=Lists!$A$13,Lists!$A$29,IF($P304=Lists!$A$14,Lists!$A$30,$P304))</f>
        <v/>
      </c>
      <c r="AW304" s="73"/>
      <c r="AX304" s="73"/>
    </row>
    <row r="305" spans="2:50" x14ac:dyDescent="0.3">
      <c r="B305" s="137">
        <f t="shared" si="64"/>
        <v>287</v>
      </c>
      <c r="C305" s="24"/>
      <c r="D305" s="24"/>
      <c r="E305" s="24"/>
      <c r="F305" s="25"/>
      <c r="G305" s="24"/>
      <c r="H305" s="30"/>
      <c r="I305" s="24"/>
      <c r="J305" s="50" t="str">
        <f t="shared" si="55"/>
        <v/>
      </c>
      <c r="K305" s="30"/>
      <c r="L305" s="236"/>
      <c r="M305" s="30"/>
      <c r="N305" s="30"/>
      <c r="O305" s="46" t="str">
        <f t="shared" si="56"/>
        <v/>
      </c>
      <c r="P305" s="239" t="str">
        <f t="shared" si="59"/>
        <v/>
      </c>
      <c r="Q305" s="52" t="str">
        <f t="shared" si="60"/>
        <v/>
      </c>
      <c r="R305" s="127"/>
      <c r="S305" s="86"/>
      <c r="T305" s="127"/>
      <c r="U305" s="86"/>
      <c r="V305" s="87">
        <f t="shared" si="65"/>
        <v>0</v>
      </c>
      <c r="W305" s="130"/>
      <c r="X305" s="86"/>
      <c r="Y305" s="86"/>
      <c r="Z305" s="131"/>
      <c r="AA305" s="87">
        <f t="shared" si="61"/>
        <v>0</v>
      </c>
      <c r="AB305" s="127"/>
      <c r="AC305" s="86"/>
      <c r="AD305" s="87">
        <f t="shared" si="66"/>
        <v>0</v>
      </c>
      <c r="AE305" s="127"/>
      <c r="AF305" s="86"/>
      <c r="AG305" s="86"/>
      <c r="AH305" s="131"/>
      <c r="AI305" s="88">
        <f t="shared" si="67"/>
        <v>0</v>
      </c>
      <c r="AJ305" s="89" t="str">
        <f>IFERROR(IF(ISNA(MATCH($AV305,Other_Category_Abbr,0)),INDEX(FGHG_List_Long_GWP,MATCH($AV305,FGHG_List_Long,0)),INDEX(GWP_Other_Abbr,MATCH($AV305,Other_Category_Abbr,0)))*SUM(V305,AA305,AD305,AI305),"")</f>
        <v/>
      </c>
      <c r="AK305" s="89" t="str">
        <f>IFERROR(IF(ISNA(MATCH($AV305,Other_Category_Abbr,0)),INDEX(FGHG_List_Long_GWP,MATCH($AV305,FGHG_List_Long,0)),INDEX(GWP_Other_Abbr,MATCH($AV305,Other_Category_Abbr,0)))*(T305*(S305+U305)+W305*(Y305+X305)+AD305+AE305*(AF305+AG305)),"")</f>
        <v/>
      </c>
      <c r="AL305" s="90" t="str">
        <f t="shared" si="62"/>
        <v/>
      </c>
      <c r="AM305" s="91" t="str">
        <f t="shared" si="63"/>
        <v/>
      </c>
      <c r="AP305" s="92" t="b">
        <f t="shared" si="57"/>
        <v>0</v>
      </c>
      <c r="AQ305" s="92" t="str">
        <f t="shared" si="58"/>
        <v xml:space="preserve"> </v>
      </c>
      <c r="AR305" s="92" t="str">
        <f>IF(LEN(AQ305)=1,"",COUNTIF($AQ$19:AQ305,AQ305)=1)</f>
        <v/>
      </c>
      <c r="AS305" s="73"/>
      <c r="AT305" s="73"/>
      <c r="AU305" s="73"/>
      <c r="AV305" s="235" t="str">
        <f>IF($P305=Lists!$A$13,Lists!$A$29,IF($P305=Lists!$A$14,Lists!$A$30,$P305))</f>
        <v/>
      </c>
      <c r="AW305" s="73"/>
      <c r="AX305" s="73"/>
    </row>
    <row r="306" spans="2:50" x14ac:dyDescent="0.3">
      <c r="B306" s="137">
        <f t="shared" si="64"/>
        <v>288</v>
      </c>
      <c r="C306" s="24"/>
      <c r="D306" s="24"/>
      <c r="E306" s="24"/>
      <c r="F306" s="25"/>
      <c r="G306" s="24"/>
      <c r="H306" s="30"/>
      <c r="I306" s="24"/>
      <c r="J306" s="50" t="str">
        <f t="shared" si="55"/>
        <v/>
      </c>
      <c r="K306" s="30"/>
      <c r="L306" s="236"/>
      <c r="M306" s="30"/>
      <c r="N306" s="30"/>
      <c r="O306" s="46" t="str">
        <f t="shared" si="56"/>
        <v/>
      </c>
      <c r="P306" s="239" t="str">
        <f t="shared" si="59"/>
        <v/>
      </c>
      <c r="Q306" s="52" t="str">
        <f t="shared" si="60"/>
        <v/>
      </c>
      <c r="R306" s="127"/>
      <c r="S306" s="86"/>
      <c r="T306" s="127"/>
      <c r="U306" s="86"/>
      <c r="V306" s="87">
        <f t="shared" si="65"/>
        <v>0</v>
      </c>
      <c r="W306" s="130"/>
      <c r="X306" s="86"/>
      <c r="Y306" s="86"/>
      <c r="Z306" s="131"/>
      <c r="AA306" s="87">
        <f t="shared" si="61"/>
        <v>0</v>
      </c>
      <c r="AB306" s="127"/>
      <c r="AC306" s="86"/>
      <c r="AD306" s="87">
        <f t="shared" si="66"/>
        <v>0</v>
      </c>
      <c r="AE306" s="127"/>
      <c r="AF306" s="86"/>
      <c r="AG306" s="86"/>
      <c r="AH306" s="131"/>
      <c r="AI306" s="88">
        <f t="shared" si="67"/>
        <v>0</v>
      </c>
      <c r="AJ306" s="89" t="str">
        <f>IFERROR(IF(ISNA(MATCH($AV306,Other_Category_Abbr,0)),INDEX(FGHG_List_Long_GWP,MATCH($AV306,FGHG_List_Long,0)),INDEX(GWP_Other_Abbr,MATCH($AV306,Other_Category_Abbr,0)))*SUM(V306,AA306,AD306,AI306),"")</f>
        <v/>
      </c>
      <c r="AK306" s="89" t="str">
        <f>IFERROR(IF(ISNA(MATCH($AV306,Other_Category_Abbr,0)),INDEX(FGHG_List_Long_GWP,MATCH($AV306,FGHG_List_Long,0)),INDEX(GWP_Other_Abbr,MATCH($AV306,Other_Category_Abbr,0)))*(T306*(S306+U306)+W306*(Y306+X306)+AD306+AE306*(AF306+AG306)),"")</f>
        <v/>
      </c>
      <c r="AL306" s="90" t="str">
        <f t="shared" si="62"/>
        <v/>
      </c>
      <c r="AM306" s="91" t="str">
        <f t="shared" si="63"/>
        <v/>
      </c>
      <c r="AP306" s="92" t="b">
        <f t="shared" si="57"/>
        <v>0</v>
      </c>
      <c r="AQ306" s="92" t="str">
        <f t="shared" si="58"/>
        <v xml:space="preserve"> </v>
      </c>
      <c r="AR306" s="92" t="str">
        <f>IF(LEN(AQ306)=1,"",COUNTIF($AQ$19:AQ306,AQ306)=1)</f>
        <v/>
      </c>
      <c r="AS306" s="73"/>
      <c r="AT306" s="73"/>
      <c r="AU306" s="73"/>
      <c r="AV306" s="235" t="str">
        <f>IF($P306=Lists!$A$13,Lists!$A$29,IF($P306=Lists!$A$14,Lists!$A$30,$P306))</f>
        <v/>
      </c>
      <c r="AW306" s="73"/>
      <c r="AX306" s="73"/>
    </row>
    <row r="307" spans="2:50" x14ac:dyDescent="0.3">
      <c r="B307" s="137">
        <f t="shared" si="64"/>
        <v>289</v>
      </c>
      <c r="C307" s="24"/>
      <c r="D307" s="24"/>
      <c r="E307" s="24"/>
      <c r="F307" s="25"/>
      <c r="G307" s="24"/>
      <c r="H307" s="30"/>
      <c r="I307" s="24"/>
      <c r="J307" s="50" t="str">
        <f t="shared" si="55"/>
        <v/>
      </c>
      <c r="K307" s="30"/>
      <c r="L307" s="236"/>
      <c r="M307" s="30"/>
      <c r="N307" s="30"/>
      <c r="O307" s="46" t="str">
        <f t="shared" si="56"/>
        <v/>
      </c>
      <c r="P307" s="239" t="str">
        <f t="shared" si="59"/>
        <v/>
      </c>
      <c r="Q307" s="52" t="str">
        <f t="shared" si="60"/>
        <v/>
      </c>
      <c r="R307" s="127"/>
      <c r="S307" s="86"/>
      <c r="T307" s="127"/>
      <c r="U307" s="86"/>
      <c r="V307" s="87">
        <f t="shared" si="65"/>
        <v>0</v>
      </c>
      <c r="W307" s="130"/>
      <c r="X307" s="86"/>
      <c r="Y307" s="86"/>
      <c r="Z307" s="131"/>
      <c r="AA307" s="87">
        <f t="shared" si="61"/>
        <v>0</v>
      </c>
      <c r="AB307" s="127"/>
      <c r="AC307" s="86"/>
      <c r="AD307" s="87">
        <f t="shared" si="66"/>
        <v>0</v>
      </c>
      <c r="AE307" s="127"/>
      <c r="AF307" s="86"/>
      <c r="AG307" s="86"/>
      <c r="AH307" s="131"/>
      <c r="AI307" s="88">
        <f t="shared" si="67"/>
        <v>0</v>
      </c>
      <c r="AJ307" s="89" t="str">
        <f>IFERROR(IF(ISNA(MATCH($AV307,Other_Category_Abbr,0)),INDEX(FGHG_List_Long_GWP,MATCH($AV307,FGHG_List_Long,0)),INDEX(GWP_Other_Abbr,MATCH($AV307,Other_Category_Abbr,0)))*SUM(V307,AA307,AD307,AI307),"")</f>
        <v/>
      </c>
      <c r="AK307" s="89" t="str">
        <f>IFERROR(IF(ISNA(MATCH($AV307,Other_Category_Abbr,0)),INDEX(FGHG_List_Long_GWP,MATCH($AV307,FGHG_List_Long,0)),INDEX(GWP_Other_Abbr,MATCH($AV307,Other_Category_Abbr,0)))*(T307*(S307+U307)+W307*(Y307+X307)+AD307+AE307*(AF307+AG307)),"")</f>
        <v/>
      </c>
      <c r="AL307" s="90" t="str">
        <f t="shared" si="62"/>
        <v/>
      </c>
      <c r="AM307" s="91" t="str">
        <f t="shared" si="63"/>
        <v/>
      </c>
      <c r="AP307" s="92" t="b">
        <f t="shared" si="57"/>
        <v>0</v>
      </c>
      <c r="AQ307" s="92" t="str">
        <f t="shared" si="58"/>
        <v xml:space="preserve"> </v>
      </c>
      <c r="AR307" s="92" t="str">
        <f>IF(LEN(AQ307)=1,"",COUNTIF($AQ$19:AQ307,AQ307)=1)</f>
        <v/>
      </c>
      <c r="AS307" s="73"/>
      <c r="AT307" s="73"/>
      <c r="AU307" s="73"/>
      <c r="AV307" s="235" t="str">
        <f>IF($P307=Lists!$A$13,Lists!$A$29,IF($P307=Lists!$A$14,Lists!$A$30,$P307))</f>
        <v/>
      </c>
      <c r="AW307" s="73"/>
      <c r="AX307" s="73"/>
    </row>
    <row r="308" spans="2:50" x14ac:dyDescent="0.3">
      <c r="B308" s="137">
        <f t="shared" si="64"/>
        <v>290</v>
      </c>
      <c r="C308" s="24"/>
      <c r="D308" s="24"/>
      <c r="E308" s="24"/>
      <c r="F308" s="25"/>
      <c r="G308" s="24"/>
      <c r="H308" s="30"/>
      <c r="I308" s="24"/>
      <c r="J308" s="50" t="str">
        <f t="shared" si="55"/>
        <v/>
      </c>
      <c r="K308" s="30"/>
      <c r="L308" s="236"/>
      <c r="M308" s="30"/>
      <c r="N308" s="30"/>
      <c r="O308" s="46" t="str">
        <f t="shared" si="56"/>
        <v/>
      </c>
      <c r="P308" s="239" t="str">
        <f t="shared" si="59"/>
        <v/>
      </c>
      <c r="Q308" s="52" t="str">
        <f t="shared" si="60"/>
        <v/>
      </c>
      <c r="R308" s="127"/>
      <c r="S308" s="86"/>
      <c r="T308" s="127"/>
      <c r="U308" s="86"/>
      <c r="V308" s="87">
        <f t="shared" si="65"/>
        <v>0</v>
      </c>
      <c r="W308" s="130"/>
      <c r="X308" s="86"/>
      <c r="Y308" s="86"/>
      <c r="Z308" s="131"/>
      <c r="AA308" s="87">
        <f t="shared" si="61"/>
        <v>0</v>
      </c>
      <c r="AB308" s="127"/>
      <c r="AC308" s="86"/>
      <c r="AD308" s="87">
        <f t="shared" si="66"/>
        <v>0</v>
      </c>
      <c r="AE308" s="127"/>
      <c r="AF308" s="86"/>
      <c r="AG308" s="86"/>
      <c r="AH308" s="131"/>
      <c r="AI308" s="88">
        <f t="shared" si="67"/>
        <v>0</v>
      </c>
      <c r="AJ308" s="89" t="str">
        <f>IFERROR(IF(ISNA(MATCH($AV308,Other_Category_Abbr,0)),INDEX(FGHG_List_Long_GWP,MATCH($AV308,FGHG_List_Long,0)),INDEX(GWP_Other_Abbr,MATCH($AV308,Other_Category_Abbr,0)))*SUM(V308,AA308,AD308,AI308),"")</f>
        <v/>
      </c>
      <c r="AK308" s="89" t="str">
        <f>IFERROR(IF(ISNA(MATCH($AV308,Other_Category_Abbr,0)),INDEX(FGHG_List_Long_GWP,MATCH($AV308,FGHG_List_Long,0)),INDEX(GWP_Other_Abbr,MATCH($AV308,Other_Category_Abbr,0)))*(T308*(S308+U308)+W308*(Y308+X308)+AD308+AE308*(AF308+AG308)),"")</f>
        <v/>
      </c>
      <c r="AL308" s="90" t="str">
        <f t="shared" si="62"/>
        <v/>
      </c>
      <c r="AM308" s="91" t="str">
        <f t="shared" si="63"/>
        <v/>
      </c>
      <c r="AP308" s="92" t="b">
        <f t="shared" si="57"/>
        <v>0</v>
      </c>
      <c r="AQ308" s="92" t="str">
        <f t="shared" si="58"/>
        <v xml:space="preserve"> </v>
      </c>
      <c r="AR308" s="92" t="str">
        <f>IF(LEN(AQ308)=1,"",COUNTIF($AQ$19:AQ308,AQ308)=1)</f>
        <v/>
      </c>
      <c r="AS308" s="73"/>
      <c r="AT308" s="73"/>
      <c r="AU308" s="73"/>
      <c r="AV308" s="235" t="str">
        <f>IF($P308=Lists!$A$13,Lists!$A$29,IF($P308=Lists!$A$14,Lists!$A$30,$P308))</f>
        <v/>
      </c>
      <c r="AW308" s="73"/>
      <c r="AX308" s="73"/>
    </row>
    <row r="309" spans="2:50" x14ac:dyDescent="0.3">
      <c r="B309" s="137">
        <f t="shared" si="64"/>
        <v>291</v>
      </c>
      <c r="C309" s="24"/>
      <c r="D309" s="24"/>
      <c r="E309" s="24"/>
      <c r="F309" s="25"/>
      <c r="G309" s="24"/>
      <c r="H309" s="30"/>
      <c r="I309" s="24"/>
      <c r="J309" s="50" t="str">
        <f t="shared" si="55"/>
        <v/>
      </c>
      <c r="K309" s="30"/>
      <c r="L309" s="236"/>
      <c r="M309" s="30"/>
      <c r="N309" s="30"/>
      <c r="O309" s="46" t="str">
        <f t="shared" si="56"/>
        <v/>
      </c>
      <c r="P309" s="239" t="str">
        <f t="shared" si="59"/>
        <v/>
      </c>
      <c r="Q309" s="52" t="str">
        <f t="shared" si="60"/>
        <v/>
      </c>
      <c r="R309" s="127"/>
      <c r="S309" s="86"/>
      <c r="T309" s="127"/>
      <c r="U309" s="86"/>
      <c r="V309" s="87">
        <f t="shared" si="65"/>
        <v>0</v>
      </c>
      <c r="W309" s="130"/>
      <c r="X309" s="86"/>
      <c r="Y309" s="86"/>
      <c r="Z309" s="131"/>
      <c r="AA309" s="87">
        <f t="shared" si="61"/>
        <v>0</v>
      </c>
      <c r="AB309" s="127"/>
      <c r="AC309" s="86"/>
      <c r="AD309" s="87">
        <f t="shared" si="66"/>
        <v>0</v>
      </c>
      <c r="AE309" s="127"/>
      <c r="AF309" s="86"/>
      <c r="AG309" s="86"/>
      <c r="AH309" s="131"/>
      <c r="AI309" s="88">
        <f t="shared" si="67"/>
        <v>0</v>
      </c>
      <c r="AJ309" s="89" t="str">
        <f>IFERROR(IF(ISNA(MATCH($AV309,Other_Category_Abbr,0)),INDEX(FGHG_List_Long_GWP,MATCH($AV309,FGHG_List_Long,0)),INDEX(GWP_Other_Abbr,MATCH($AV309,Other_Category_Abbr,0)))*SUM(V309,AA309,AD309,AI309),"")</f>
        <v/>
      </c>
      <c r="AK309" s="89" t="str">
        <f>IFERROR(IF(ISNA(MATCH($AV309,Other_Category_Abbr,0)),INDEX(FGHG_List_Long_GWP,MATCH($AV309,FGHG_List_Long,0)),INDEX(GWP_Other_Abbr,MATCH($AV309,Other_Category_Abbr,0)))*(T309*(S309+U309)+W309*(Y309+X309)+AD309+AE309*(AF309+AG309)),"")</f>
        <v/>
      </c>
      <c r="AL309" s="90" t="str">
        <f t="shared" si="62"/>
        <v/>
      </c>
      <c r="AM309" s="91" t="str">
        <f t="shared" si="63"/>
        <v/>
      </c>
      <c r="AP309" s="92" t="b">
        <f t="shared" si="57"/>
        <v>0</v>
      </c>
      <c r="AQ309" s="92" t="str">
        <f t="shared" si="58"/>
        <v xml:space="preserve"> </v>
      </c>
      <c r="AR309" s="92" t="str">
        <f>IF(LEN(AQ309)=1,"",COUNTIF($AQ$19:AQ309,AQ309)=1)</f>
        <v/>
      </c>
      <c r="AS309" s="73"/>
      <c r="AT309" s="73"/>
      <c r="AU309" s="73"/>
      <c r="AV309" s="235" t="str">
        <f>IF($P309=Lists!$A$13,Lists!$A$29,IF($P309=Lists!$A$14,Lists!$A$30,$P309))</f>
        <v/>
      </c>
      <c r="AW309" s="73"/>
      <c r="AX309" s="73"/>
    </row>
    <row r="310" spans="2:50" x14ac:dyDescent="0.3">
      <c r="B310" s="137">
        <f t="shared" si="64"/>
        <v>292</v>
      </c>
      <c r="C310" s="24"/>
      <c r="D310" s="24"/>
      <c r="E310" s="24"/>
      <c r="F310" s="25"/>
      <c r="G310" s="24"/>
      <c r="H310" s="30"/>
      <c r="I310" s="24"/>
      <c r="J310" s="50" t="str">
        <f t="shared" si="55"/>
        <v/>
      </c>
      <c r="K310" s="30"/>
      <c r="L310" s="236"/>
      <c r="M310" s="30"/>
      <c r="N310" s="30"/>
      <c r="O310" s="46" t="str">
        <f t="shared" si="56"/>
        <v/>
      </c>
      <c r="P310" s="239" t="str">
        <f t="shared" si="59"/>
        <v/>
      </c>
      <c r="Q310" s="52" t="str">
        <f t="shared" si="60"/>
        <v/>
      </c>
      <c r="R310" s="127"/>
      <c r="S310" s="86"/>
      <c r="T310" s="127"/>
      <c r="U310" s="86"/>
      <c r="V310" s="87">
        <f t="shared" si="65"/>
        <v>0</v>
      </c>
      <c r="W310" s="130"/>
      <c r="X310" s="86"/>
      <c r="Y310" s="86"/>
      <c r="Z310" s="131"/>
      <c r="AA310" s="87">
        <f t="shared" si="61"/>
        <v>0</v>
      </c>
      <c r="AB310" s="127"/>
      <c r="AC310" s="86"/>
      <c r="AD310" s="87">
        <f t="shared" si="66"/>
        <v>0</v>
      </c>
      <c r="AE310" s="127"/>
      <c r="AF310" s="86"/>
      <c r="AG310" s="86"/>
      <c r="AH310" s="131"/>
      <c r="AI310" s="88">
        <f t="shared" si="67"/>
        <v>0</v>
      </c>
      <c r="AJ310" s="89" t="str">
        <f>IFERROR(IF(ISNA(MATCH($AV310,Other_Category_Abbr,0)),INDEX(FGHG_List_Long_GWP,MATCH($AV310,FGHG_List_Long,0)),INDEX(GWP_Other_Abbr,MATCH($AV310,Other_Category_Abbr,0)))*SUM(V310,AA310,AD310,AI310),"")</f>
        <v/>
      </c>
      <c r="AK310" s="89" t="str">
        <f>IFERROR(IF(ISNA(MATCH($AV310,Other_Category_Abbr,0)),INDEX(FGHG_List_Long_GWP,MATCH($AV310,FGHG_List_Long,0)),INDEX(GWP_Other_Abbr,MATCH($AV310,Other_Category_Abbr,0)))*(T310*(S310+U310)+W310*(Y310+X310)+AD310+AE310*(AF310+AG310)),"")</f>
        <v/>
      </c>
      <c r="AL310" s="90" t="str">
        <f t="shared" si="62"/>
        <v/>
      </c>
      <c r="AM310" s="91" t="str">
        <f t="shared" si="63"/>
        <v/>
      </c>
      <c r="AP310" s="92" t="b">
        <f t="shared" si="57"/>
        <v>0</v>
      </c>
      <c r="AQ310" s="92" t="str">
        <f t="shared" si="58"/>
        <v xml:space="preserve"> </v>
      </c>
      <c r="AR310" s="92" t="str">
        <f>IF(LEN(AQ310)=1,"",COUNTIF($AQ$19:AQ310,AQ310)=1)</f>
        <v/>
      </c>
      <c r="AS310" s="73"/>
      <c r="AT310" s="73"/>
      <c r="AU310" s="73"/>
      <c r="AV310" s="235" t="str">
        <f>IF($P310=Lists!$A$13,Lists!$A$29,IF($P310=Lists!$A$14,Lists!$A$30,$P310))</f>
        <v/>
      </c>
      <c r="AW310" s="73"/>
      <c r="AX310" s="73"/>
    </row>
    <row r="311" spans="2:50" x14ac:dyDescent="0.3">
      <c r="B311" s="137">
        <f t="shared" si="64"/>
        <v>293</v>
      </c>
      <c r="C311" s="24"/>
      <c r="D311" s="24"/>
      <c r="E311" s="24"/>
      <c r="F311" s="25"/>
      <c r="G311" s="24"/>
      <c r="H311" s="30"/>
      <c r="I311" s="24"/>
      <c r="J311" s="50" t="str">
        <f t="shared" si="55"/>
        <v/>
      </c>
      <c r="K311" s="30"/>
      <c r="L311" s="236"/>
      <c r="M311" s="30"/>
      <c r="N311" s="30"/>
      <c r="O311" s="46" t="str">
        <f t="shared" si="56"/>
        <v/>
      </c>
      <c r="P311" s="239" t="str">
        <f t="shared" si="59"/>
        <v/>
      </c>
      <c r="Q311" s="52" t="str">
        <f t="shared" si="60"/>
        <v/>
      </c>
      <c r="R311" s="127"/>
      <c r="S311" s="86"/>
      <c r="T311" s="127"/>
      <c r="U311" s="86"/>
      <c r="V311" s="87">
        <f t="shared" si="65"/>
        <v>0</v>
      </c>
      <c r="W311" s="130"/>
      <c r="X311" s="86"/>
      <c r="Y311" s="86"/>
      <c r="Z311" s="131"/>
      <c r="AA311" s="87">
        <f t="shared" si="61"/>
        <v>0</v>
      </c>
      <c r="AB311" s="127"/>
      <c r="AC311" s="86"/>
      <c r="AD311" s="87">
        <f t="shared" si="66"/>
        <v>0</v>
      </c>
      <c r="AE311" s="127"/>
      <c r="AF311" s="86"/>
      <c r="AG311" s="86"/>
      <c r="AH311" s="131"/>
      <c r="AI311" s="88">
        <f t="shared" si="67"/>
        <v>0</v>
      </c>
      <c r="AJ311" s="89" t="str">
        <f>IFERROR(IF(ISNA(MATCH($AV311,Other_Category_Abbr,0)),INDEX(FGHG_List_Long_GWP,MATCH($AV311,FGHG_List_Long,0)),INDEX(GWP_Other_Abbr,MATCH($AV311,Other_Category_Abbr,0)))*SUM(V311,AA311,AD311,AI311),"")</f>
        <v/>
      </c>
      <c r="AK311" s="89" t="str">
        <f>IFERROR(IF(ISNA(MATCH($AV311,Other_Category_Abbr,0)),INDEX(FGHG_List_Long_GWP,MATCH($AV311,FGHG_List_Long,0)),INDEX(GWP_Other_Abbr,MATCH($AV311,Other_Category_Abbr,0)))*(T311*(S311+U311)+W311*(Y311+X311)+AD311+AE311*(AF311+AG311)),"")</f>
        <v/>
      </c>
      <c r="AL311" s="90" t="str">
        <f t="shared" si="62"/>
        <v/>
      </c>
      <c r="AM311" s="91" t="str">
        <f t="shared" si="63"/>
        <v/>
      </c>
      <c r="AP311" s="92" t="b">
        <f t="shared" si="57"/>
        <v>0</v>
      </c>
      <c r="AQ311" s="92" t="str">
        <f t="shared" si="58"/>
        <v xml:space="preserve"> </v>
      </c>
      <c r="AR311" s="92" t="str">
        <f>IF(LEN(AQ311)=1,"",COUNTIF($AQ$19:AQ311,AQ311)=1)</f>
        <v/>
      </c>
      <c r="AS311" s="73"/>
      <c r="AT311" s="73"/>
      <c r="AU311" s="73"/>
      <c r="AV311" s="235" t="str">
        <f>IF($P311=Lists!$A$13,Lists!$A$29,IF($P311=Lists!$A$14,Lists!$A$30,$P311))</f>
        <v/>
      </c>
      <c r="AW311" s="73"/>
      <c r="AX311" s="73"/>
    </row>
    <row r="312" spans="2:50" x14ac:dyDescent="0.3">
      <c r="B312" s="137">
        <f t="shared" si="64"/>
        <v>294</v>
      </c>
      <c r="C312" s="24"/>
      <c r="D312" s="24"/>
      <c r="E312" s="24"/>
      <c r="F312" s="25"/>
      <c r="G312" s="24"/>
      <c r="H312" s="30"/>
      <c r="I312" s="24"/>
      <c r="J312" s="50" t="str">
        <f t="shared" si="55"/>
        <v/>
      </c>
      <c r="K312" s="30"/>
      <c r="L312" s="236"/>
      <c r="M312" s="30"/>
      <c r="N312" s="30"/>
      <c r="O312" s="46" t="str">
        <f t="shared" si="56"/>
        <v/>
      </c>
      <c r="P312" s="239" t="str">
        <f t="shared" si="59"/>
        <v/>
      </c>
      <c r="Q312" s="52" t="str">
        <f t="shared" si="60"/>
        <v/>
      </c>
      <c r="R312" s="127"/>
      <c r="S312" s="86"/>
      <c r="T312" s="127"/>
      <c r="U312" s="86"/>
      <c r="V312" s="87">
        <f t="shared" si="65"/>
        <v>0</v>
      </c>
      <c r="W312" s="130"/>
      <c r="X312" s="86"/>
      <c r="Y312" s="86"/>
      <c r="Z312" s="131"/>
      <c r="AA312" s="87">
        <f t="shared" si="61"/>
        <v>0</v>
      </c>
      <c r="AB312" s="127"/>
      <c r="AC312" s="86"/>
      <c r="AD312" s="87">
        <f t="shared" si="66"/>
        <v>0</v>
      </c>
      <c r="AE312" s="127"/>
      <c r="AF312" s="86"/>
      <c r="AG312" s="86"/>
      <c r="AH312" s="131"/>
      <c r="AI312" s="88">
        <f t="shared" si="67"/>
        <v>0</v>
      </c>
      <c r="AJ312" s="89" t="str">
        <f>IFERROR(IF(ISNA(MATCH($AV312,Other_Category_Abbr,0)),INDEX(FGHG_List_Long_GWP,MATCH($AV312,FGHG_List_Long,0)),INDEX(GWP_Other_Abbr,MATCH($AV312,Other_Category_Abbr,0)))*SUM(V312,AA312,AD312,AI312),"")</f>
        <v/>
      </c>
      <c r="AK312" s="89" t="str">
        <f>IFERROR(IF(ISNA(MATCH($AV312,Other_Category_Abbr,0)),INDEX(FGHG_List_Long_GWP,MATCH($AV312,FGHG_List_Long,0)),INDEX(GWP_Other_Abbr,MATCH($AV312,Other_Category_Abbr,0)))*(T312*(S312+U312)+W312*(Y312+X312)+AD312+AE312*(AF312+AG312)),"")</f>
        <v/>
      </c>
      <c r="AL312" s="90" t="str">
        <f t="shared" si="62"/>
        <v/>
      </c>
      <c r="AM312" s="91" t="str">
        <f t="shared" si="63"/>
        <v/>
      </c>
      <c r="AP312" s="92" t="b">
        <f t="shared" si="57"/>
        <v>0</v>
      </c>
      <c r="AQ312" s="92" t="str">
        <f t="shared" si="58"/>
        <v xml:space="preserve"> </v>
      </c>
      <c r="AR312" s="92" t="str">
        <f>IF(LEN(AQ312)=1,"",COUNTIF($AQ$19:AQ312,AQ312)=1)</f>
        <v/>
      </c>
      <c r="AS312" s="73"/>
      <c r="AT312" s="73"/>
      <c r="AU312" s="73"/>
      <c r="AV312" s="235" t="str">
        <f>IF($P312=Lists!$A$13,Lists!$A$29,IF($P312=Lists!$A$14,Lists!$A$30,$P312))</f>
        <v/>
      </c>
      <c r="AW312" s="73"/>
      <c r="AX312" s="73"/>
    </row>
    <row r="313" spans="2:50" x14ac:dyDescent="0.3">
      <c r="B313" s="137">
        <f t="shared" si="64"/>
        <v>295</v>
      </c>
      <c r="C313" s="24"/>
      <c r="D313" s="24"/>
      <c r="E313" s="24"/>
      <c r="F313" s="25"/>
      <c r="G313" s="24"/>
      <c r="H313" s="30"/>
      <c r="I313" s="24"/>
      <c r="J313" s="50" t="str">
        <f t="shared" si="55"/>
        <v/>
      </c>
      <c r="K313" s="30"/>
      <c r="L313" s="236"/>
      <c r="M313" s="30"/>
      <c r="N313" s="30"/>
      <c r="O313" s="46" t="str">
        <f t="shared" si="56"/>
        <v/>
      </c>
      <c r="P313" s="239" t="str">
        <f t="shared" si="59"/>
        <v/>
      </c>
      <c r="Q313" s="52" t="str">
        <f t="shared" si="60"/>
        <v/>
      </c>
      <c r="R313" s="127"/>
      <c r="S313" s="86"/>
      <c r="T313" s="127"/>
      <c r="U313" s="86"/>
      <c r="V313" s="87">
        <f t="shared" si="65"/>
        <v>0</v>
      </c>
      <c r="W313" s="130"/>
      <c r="X313" s="86"/>
      <c r="Y313" s="86"/>
      <c r="Z313" s="131"/>
      <c r="AA313" s="87">
        <f t="shared" si="61"/>
        <v>0</v>
      </c>
      <c r="AB313" s="127"/>
      <c r="AC313" s="86"/>
      <c r="AD313" s="87">
        <f t="shared" si="66"/>
        <v>0</v>
      </c>
      <c r="AE313" s="127"/>
      <c r="AF313" s="86"/>
      <c r="AG313" s="86"/>
      <c r="AH313" s="131"/>
      <c r="AI313" s="88">
        <f t="shared" si="67"/>
        <v>0</v>
      </c>
      <c r="AJ313" s="89" t="str">
        <f>IFERROR(IF(ISNA(MATCH($AV313,Other_Category_Abbr,0)),INDEX(FGHG_List_Long_GWP,MATCH($AV313,FGHG_List_Long,0)),INDEX(GWP_Other_Abbr,MATCH($AV313,Other_Category_Abbr,0)))*SUM(V313,AA313,AD313,AI313),"")</f>
        <v/>
      </c>
      <c r="AK313" s="89" t="str">
        <f>IFERROR(IF(ISNA(MATCH($AV313,Other_Category_Abbr,0)),INDEX(FGHG_List_Long_GWP,MATCH($AV313,FGHG_List_Long,0)),INDEX(GWP_Other_Abbr,MATCH($AV313,Other_Category_Abbr,0)))*(T313*(S313+U313)+W313*(Y313+X313)+AD313+AE313*(AF313+AG313)),"")</f>
        <v/>
      </c>
      <c r="AL313" s="90" t="str">
        <f t="shared" si="62"/>
        <v/>
      </c>
      <c r="AM313" s="91" t="str">
        <f t="shared" si="63"/>
        <v/>
      </c>
      <c r="AP313" s="92" t="b">
        <f t="shared" si="57"/>
        <v>0</v>
      </c>
      <c r="AQ313" s="92" t="str">
        <f t="shared" si="58"/>
        <v xml:space="preserve"> </v>
      </c>
      <c r="AR313" s="92" t="str">
        <f>IF(LEN(AQ313)=1,"",COUNTIF($AQ$19:AQ313,AQ313)=1)</f>
        <v/>
      </c>
      <c r="AS313" s="73"/>
      <c r="AT313" s="73"/>
      <c r="AU313" s="73"/>
      <c r="AV313" s="235" t="str">
        <f>IF($P313=Lists!$A$13,Lists!$A$29,IF($P313=Lists!$A$14,Lists!$A$30,$P313))</f>
        <v/>
      </c>
      <c r="AW313" s="73"/>
      <c r="AX313" s="73"/>
    </row>
    <row r="314" spans="2:50" x14ac:dyDescent="0.3">
      <c r="B314" s="137">
        <f t="shared" si="64"/>
        <v>296</v>
      </c>
      <c r="C314" s="24"/>
      <c r="D314" s="24"/>
      <c r="E314" s="24"/>
      <c r="F314" s="25"/>
      <c r="G314" s="24"/>
      <c r="H314" s="30"/>
      <c r="I314" s="24"/>
      <c r="J314" s="50" t="str">
        <f t="shared" si="55"/>
        <v/>
      </c>
      <c r="K314" s="30"/>
      <c r="L314" s="236"/>
      <c r="M314" s="30"/>
      <c r="N314" s="30"/>
      <c r="O314" s="46" t="str">
        <f t="shared" si="56"/>
        <v/>
      </c>
      <c r="P314" s="239" t="str">
        <f t="shared" si="59"/>
        <v/>
      </c>
      <c r="Q314" s="52" t="str">
        <f t="shared" si="60"/>
        <v/>
      </c>
      <c r="R314" s="127"/>
      <c r="S314" s="86"/>
      <c r="T314" s="127"/>
      <c r="U314" s="86"/>
      <c r="V314" s="87">
        <f t="shared" si="65"/>
        <v>0</v>
      </c>
      <c r="W314" s="130"/>
      <c r="X314" s="86"/>
      <c r="Y314" s="86"/>
      <c r="Z314" s="131"/>
      <c r="AA314" s="87">
        <f t="shared" si="61"/>
        <v>0</v>
      </c>
      <c r="AB314" s="127"/>
      <c r="AC314" s="86"/>
      <c r="AD314" s="87">
        <f t="shared" si="66"/>
        <v>0</v>
      </c>
      <c r="AE314" s="127"/>
      <c r="AF314" s="86"/>
      <c r="AG314" s="86"/>
      <c r="AH314" s="131"/>
      <c r="AI314" s="88">
        <f t="shared" si="67"/>
        <v>0</v>
      </c>
      <c r="AJ314" s="89" t="str">
        <f>IFERROR(IF(ISNA(MATCH($AV314,Other_Category_Abbr,0)),INDEX(FGHG_List_Long_GWP,MATCH($AV314,FGHG_List_Long,0)),INDEX(GWP_Other_Abbr,MATCH($AV314,Other_Category_Abbr,0)))*SUM(V314,AA314,AD314,AI314),"")</f>
        <v/>
      </c>
      <c r="AK314" s="89" t="str">
        <f>IFERROR(IF(ISNA(MATCH($AV314,Other_Category_Abbr,0)),INDEX(FGHG_List_Long_GWP,MATCH($AV314,FGHG_List_Long,0)),INDEX(GWP_Other_Abbr,MATCH($AV314,Other_Category_Abbr,0)))*(T314*(S314+U314)+W314*(Y314+X314)+AD314+AE314*(AF314+AG314)),"")</f>
        <v/>
      </c>
      <c r="AL314" s="90" t="str">
        <f t="shared" si="62"/>
        <v/>
      </c>
      <c r="AM314" s="91" t="str">
        <f t="shared" si="63"/>
        <v/>
      </c>
      <c r="AP314" s="92" t="b">
        <f t="shared" si="57"/>
        <v>0</v>
      </c>
      <c r="AQ314" s="92" t="str">
        <f t="shared" si="58"/>
        <v xml:space="preserve"> </v>
      </c>
      <c r="AR314" s="92" t="str">
        <f>IF(LEN(AQ314)=1,"",COUNTIF($AQ$19:AQ314,AQ314)=1)</f>
        <v/>
      </c>
      <c r="AS314" s="73"/>
      <c r="AT314" s="73"/>
      <c r="AU314" s="73"/>
      <c r="AV314" s="235" t="str">
        <f>IF($P314=Lists!$A$13,Lists!$A$29,IF($P314=Lists!$A$14,Lists!$A$30,$P314))</f>
        <v/>
      </c>
      <c r="AW314" s="73"/>
      <c r="AX314" s="73"/>
    </row>
    <row r="315" spans="2:50" x14ac:dyDescent="0.3">
      <c r="B315" s="137">
        <f t="shared" si="64"/>
        <v>297</v>
      </c>
      <c r="C315" s="24"/>
      <c r="D315" s="24"/>
      <c r="E315" s="24"/>
      <c r="F315" s="25"/>
      <c r="G315" s="24"/>
      <c r="H315" s="30"/>
      <c r="I315" s="24"/>
      <c r="J315" s="50" t="str">
        <f t="shared" si="55"/>
        <v/>
      </c>
      <c r="K315" s="30"/>
      <c r="L315" s="236"/>
      <c r="M315" s="30"/>
      <c r="N315" s="30"/>
      <c r="O315" s="46" t="str">
        <f t="shared" si="56"/>
        <v/>
      </c>
      <c r="P315" s="239" t="str">
        <f t="shared" si="59"/>
        <v/>
      </c>
      <c r="Q315" s="52" t="str">
        <f t="shared" si="60"/>
        <v/>
      </c>
      <c r="R315" s="127"/>
      <c r="S315" s="86"/>
      <c r="T315" s="127"/>
      <c r="U315" s="86"/>
      <c r="V315" s="87">
        <f t="shared" si="65"/>
        <v>0</v>
      </c>
      <c r="W315" s="130"/>
      <c r="X315" s="86"/>
      <c r="Y315" s="86"/>
      <c r="Z315" s="131"/>
      <c r="AA315" s="87">
        <f t="shared" si="61"/>
        <v>0</v>
      </c>
      <c r="AB315" s="127"/>
      <c r="AC315" s="86"/>
      <c r="AD315" s="87">
        <f t="shared" si="66"/>
        <v>0</v>
      </c>
      <c r="AE315" s="127"/>
      <c r="AF315" s="86"/>
      <c r="AG315" s="86"/>
      <c r="AH315" s="131"/>
      <c r="AI315" s="88">
        <f t="shared" si="67"/>
        <v>0</v>
      </c>
      <c r="AJ315" s="89" t="str">
        <f>IFERROR(IF(ISNA(MATCH($AV315,Other_Category_Abbr,0)),INDEX(FGHG_List_Long_GWP,MATCH($AV315,FGHG_List_Long,0)),INDEX(GWP_Other_Abbr,MATCH($AV315,Other_Category_Abbr,0)))*SUM(V315,AA315,AD315,AI315),"")</f>
        <v/>
      </c>
      <c r="AK315" s="89" t="str">
        <f>IFERROR(IF(ISNA(MATCH($AV315,Other_Category_Abbr,0)),INDEX(FGHG_List_Long_GWP,MATCH($AV315,FGHG_List_Long,0)),INDEX(GWP_Other_Abbr,MATCH($AV315,Other_Category_Abbr,0)))*(T315*(S315+U315)+W315*(Y315+X315)+AD315+AE315*(AF315+AG315)),"")</f>
        <v/>
      </c>
      <c r="AL315" s="90" t="str">
        <f t="shared" si="62"/>
        <v/>
      </c>
      <c r="AM315" s="91" t="str">
        <f t="shared" si="63"/>
        <v/>
      </c>
      <c r="AP315" s="92" t="b">
        <f t="shared" si="57"/>
        <v>0</v>
      </c>
      <c r="AQ315" s="92" t="str">
        <f t="shared" si="58"/>
        <v xml:space="preserve"> </v>
      </c>
      <c r="AR315" s="92" t="str">
        <f>IF(LEN(AQ315)=1,"",COUNTIF($AQ$19:AQ315,AQ315)=1)</f>
        <v/>
      </c>
      <c r="AS315" s="73"/>
      <c r="AT315" s="73"/>
      <c r="AU315" s="73"/>
      <c r="AV315" s="235" t="str">
        <f>IF($P315=Lists!$A$13,Lists!$A$29,IF($P315=Lists!$A$14,Lists!$A$30,$P315))</f>
        <v/>
      </c>
      <c r="AW315" s="73"/>
      <c r="AX315" s="73"/>
    </row>
    <row r="316" spans="2:50" x14ac:dyDescent="0.3">
      <c r="B316" s="137">
        <f t="shared" si="64"/>
        <v>298</v>
      </c>
      <c r="C316" s="24"/>
      <c r="D316" s="24"/>
      <c r="E316" s="24"/>
      <c r="F316" s="25"/>
      <c r="G316" s="24"/>
      <c r="H316" s="30"/>
      <c r="I316" s="24"/>
      <c r="J316" s="50" t="str">
        <f t="shared" si="55"/>
        <v/>
      </c>
      <c r="K316" s="30"/>
      <c r="L316" s="236"/>
      <c r="M316" s="30"/>
      <c r="N316" s="30"/>
      <c r="O316" s="46" t="str">
        <f t="shared" si="56"/>
        <v/>
      </c>
      <c r="P316" s="239" t="str">
        <f t="shared" si="59"/>
        <v/>
      </c>
      <c r="Q316" s="52" t="str">
        <f t="shared" si="60"/>
        <v/>
      </c>
      <c r="R316" s="127"/>
      <c r="S316" s="86"/>
      <c r="T316" s="127"/>
      <c r="U316" s="86"/>
      <c r="V316" s="87">
        <f t="shared" si="65"/>
        <v>0</v>
      </c>
      <c r="W316" s="130"/>
      <c r="X316" s="86"/>
      <c r="Y316" s="86"/>
      <c r="Z316" s="131"/>
      <c r="AA316" s="87">
        <f t="shared" si="61"/>
        <v>0</v>
      </c>
      <c r="AB316" s="127"/>
      <c r="AC316" s="86"/>
      <c r="AD316" s="87">
        <f t="shared" si="66"/>
        <v>0</v>
      </c>
      <c r="AE316" s="127"/>
      <c r="AF316" s="86"/>
      <c r="AG316" s="86"/>
      <c r="AH316" s="131"/>
      <c r="AI316" s="88">
        <f t="shared" si="67"/>
        <v>0</v>
      </c>
      <c r="AJ316" s="89" t="str">
        <f>IFERROR(IF(ISNA(MATCH($AV316,Other_Category_Abbr,0)),INDEX(FGHG_List_Long_GWP,MATCH($AV316,FGHG_List_Long,0)),INDEX(GWP_Other_Abbr,MATCH($AV316,Other_Category_Abbr,0)))*SUM(V316,AA316,AD316,AI316),"")</f>
        <v/>
      </c>
      <c r="AK316" s="89" t="str">
        <f>IFERROR(IF(ISNA(MATCH($AV316,Other_Category_Abbr,0)),INDEX(FGHG_List_Long_GWP,MATCH($AV316,FGHG_List_Long,0)),INDEX(GWP_Other_Abbr,MATCH($AV316,Other_Category_Abbr,0)))*(T316*(S316+U316)+W316*(Y316+X316)+AD316+AE316*(AF316+AG316)),"")</f>
        <v/>
      </c>
      <c r="AL316" s="90" t="str">
        <f t="shared" si="62"/>
        <v/>
      </c>
      <c r="AM316" s="91" t="str">
        <f t="shared" si="63"/>
        <v/>
      </c>
      <c r="AP316" s="92" t="b">
        <f t="shared" si="57"/>
        <v>0</v>
      </c>
      <c r="AQ316" s="92" t="str">
        <f t="shared" si="58"/>
        <v xml:space="preserve"> </v>
      </c>
      <c r="AR316" s="92" t="str">
        <f>IF(LEN(AQ316)=1,"",COUNTIF($AQ$19:AQ316,AQ316)=1)</f>
        <v/>
      </c>
      <c r="AS316" s="73"/>
      <c r="AT316" s="73"/>
      <c r="AU316" s="73"/>
      <c r="AV316" s="235" t="str">
        <f>IF($P316=Lists!$A$13,Lists!$A$29,IF($P316=Lists!$A$14,Lists!$A$30,$P316))</f>
        <v/>
      </c>
      <c r="AW316" s="73"/>
      <c r="AX316" s="73"/>
    </row>
    <row r="317" spans="2:50" x14ac:dyDescent="0.3">
      <c r="B317" s="137">
        <f t="shared" si="64"/>
        <v>299</v>
      </c>
      <c r="C317" s="24"/>
      <c r="D317" s="24"/>
      <c r="E317" s="24"/>
      <c r="F317" s="25"/>
      <c r="G317" s="24"/>
      <c r="H317" s="30"/>
      <c r="I317" s="24"/>
      <c r="J317" s="50" t="str">
        <f t="shared" si="55"/>
        <v/>
      </c>
      <c r="K317" s="30"/>
      <c r="L317" s="236"/>
      <c r="M317" s="30"/>
      <c r="N317" s="30"/>
      <c r="O317" s="46" t="str">
        <f t="shared" si="56"/>
        <v/>
      </c>
      <c r="P317" s="239" t="str">
        <f t="shared" si="59"/>
        <v/>
      </c>
      <c r="Q317" s="52" t="str">
        <f t="shared" si="60"/>
        <v/>
      </c>
      <c r="R317" s="127"/>
      <c r="S317" s="86"/>
      <c r="T317" s="127"/>
      <c r="U317" s="86"/>
      <c r="V317" s="87">
        <f t="shared" si="65"/>
        <v>0</v>
      </c>
      <c r="W317" s="130"/>
      <c r="X317" s="86"/>
      <c r="Y317" s="86"/>
      <c r="Z317" s="131"/>
      <c r="AA317" s="87">
        <f t="shared" si="61"/>
        <v>0</v>
      </c>
      <c r="AB317" s="127"/>
      <c r="AC317" s="86"/>
      <c r="AD317" s="87">
        <f t="shared" si="66"/>
        <v>0</v>
      </c>
      <c r="AE317" s="127"/>
      <c r="AF317" s="86"/>
      <c r="AG317" s="86"/>
      <c r="AH317" s="131"/>
      <c r="AI317" s="88">
        <f t="shared" si="67"/>
        <v>0</v>
      </c>
      <c r="AJ317" s="89" t="str">
        <f>IFERROR(IF(ISNA(MATCH($AV317,Other_Category_Abbr,0)),INDEX(FGHG_List_Long_GWP,MATCH($AV317,FGHG_List_Long,0)),INDEX(GWP_Other_Abbr,MATCH($AV317,Other_Category_Abbr,0)))*SUM(V317,AA317,AD317,AI317),"")</f>
        <v/>
      </c>
      <c r="AK317" s="89" t="str">
        <f>IFERROR(IF(ISNA(MATCH($AV317,Other_Category_Abbr,0)),INDEX(FGHG_List_Long_GWP,MATCH($AV317,FGHG_List_Long,0)),INDEX(GWP_Other_Abbr,MATCH($AV317,Other_Category_Abbr,0)))*(T317*(S317+U317)+W317*(Y317+X317)+AD317+AE317*(AF317+AG317)),"")</f>
        <v/>
      </c>
      <c r="AL317" s="90" t="str">
        <f t="shared" si="62"/>
        <v/>
      </c>
      <c r="AM317" s="91" t="str">
        <f t="shared" si="63"/>
        <v/>
      </c>
      <c r="AP317" s="92" t="b">
        <f t="shared" si="57"/>
        <v>0</v>
      </c>
      <c r="AQ317" s="92" t="str">
        <f t="shared" si="58"/>
        <v xml:space="preserve"> </v>
      </c>
      <c r="AR317" s="92" t="str">
        <f>IF(LEN(AQ317)=1,"",COUNTIF($AQ$19:AQ317,AQ317)=1)</f>
        <v/>
      </c>
      <c r="AS317" s="73"/>
      <c r="AT317" s="73"/>
      <c r="AU317" s="73"/>
      <c r="AV317" s="235" t="str">
        <f>IF($P317=Lists!$A$13,Lists!$A$29,IF($P317=Lists!$A$14,Lists!$A$30,$P317))</f>
        <v/>
      </c>
      <c r="AW317" s="73"/>
      <c r="AX317" s="73"/>
    </row>
    <row r="318" spans="2:50" x14ac:dyDescent="0.3">
      <c r="B318" s="137">
        <f t="shared" si="64"/>
        <v>300</v>
      </c>
      <c r="C318" s="24"/>
      <c r="D318" s="24"/>
      <c r="E318" s="24"/>
      <c r="F318" s="25"/>
      <c r="G318" s="24"/>
      <c r="H318" s="30"/>
      <c r="I318" s="24"/>
      <c r="J318" s="50" t="str">
        <f t="shared" si="55"/>
        <v/>
      </c>
      <c r="K318" s="30"/>
      <c r="L318" s="236"/>
      <c r="M318" s="30"/>
      <c r="N318" s="30"/>
      <c r="O318" s="46" t="str">
        <f t="shared" si="56"/>
        <v/>
      </c>
      <c r="P318" s="239" t="str">
        <f t="shared" si="59"/>
        <v/>
      </c>
      <c r="Q318" s="52" t="str">
        <f t="shared" si="60"/>
        <v/>
      </c>
      <c r="R318" s="127"/>
      <c r="S318" s="86"/>
      <c r="T318" s="127"/>
      <c r="U318" s="86"/>
      <c r="V318" s="87">
        <f t="shared" si="65"/>
        <v>0</v>
      </c>
      <c r="W318" s="130"/>
      <c r="X318" s="86"/>
      <c r="Y318" s="86"/>
      <c r="Z318" s="131"/>
      <c r="AA318" s="87">
        <f t="shared" si="61"/>
        <v>0</v>
      </c>
      <c r="AB318" s="127"/>
      <c r="AC318" s="86"/>
      <c r="AD318" s="87">
        <f t="shared" si="66"/>
        <v>0</v>
      </c>
      <c r="AE318" s="127"/>
      <c r="AF318" s="86"/>
      <c r="AG318" s="86"/>
      <c r="AH318" s="131"/>
      <c r="AI318" s="88">
        <f t="shared" si="67"/>
        <v>0</v>
      </c>
      <c r="AJ318" s="89" t="str">
        <f>IFERROR(IF(ISNA(MATCH($AV318,Other_Category_Abbr,0)),INDEX(FGHG_List_Long_GWP,MATCH($AV318,FGHG_List_Long,0)),INDEX(GWP_Other_Abbr,MATCH($AV318,Other_Category_Abbr,0)))*SUM(V318,AA318,AD318,AI318),"")</f>
        <v/>
      </c>
      <c r="AK318" s="89" t="str">
        <f>IFERROR(IF(ISNA(MATCH($AV318,Other_Category_Abbr,0)),INDEX(FGHG_List_Long_GWP,MATCH($AV318,FGHG_List_Long,0)),INDEX(GWP_Other_Abbr,MATCH($AV318,Other_Category_Abbr,0)))*(T318*(S318+U318)+W318*(Y318+X318)+AD318+AE318*(AF318+AG318)),"")</f>
        <v/>
      </c>
      <c r="AL318" s="90" t="str">
        <f t="shared" si="62"/>
        <v/>
      </c>
      <c r="AM318" s="91" t="str">
        <f t="shared" si="63"/>
        <v/>
      </c>
      <c r="AP318" s="92" t="b">
        <f t="shared" si="57"/>
        <v>0</v>
      </c>
      <c r="AQ318" s="92" t="str">
        <f t="shared" si="58"/>
        <v xml:space="preserve"> </v>
      </c>
      <c r="AR318" s="92" t="str">
        <f>IF(LEN(AQ318)=1,"",COUNTIF($AQ$19:AQ318,AQ318)=1)</f>
        <v/>
      </c>
      <c r="AS318" s="73"/>
      <c r="AT318" s="73"/>
      <c r="AU318" s="73"/>
      <c r="AV318" s="235" t="str">
        <f>IF($P318=Lists!$A$13,Lists!$A$29,IF($P318=Lists!$A$14,Lists!$A$30,$P318))</f>
        <v/>
      </c>
      <c r="AW318" s="73"/>
      <c r="AX318" s="73"/>
    </row>
    <row r="319" spans="2:50" x14ac:dyDescent="0.3">
      <c r="B319" s="137">
        <f t="shared" si="64"/>
        <v>301</v>
      </c>
      <c r="C319" s="24"/>
      <c r="D319" s="24"/>
      <c r="E319" s="24"/>
      <c r="F319" s="25"/>
      <c r="G319" s="24"/>
      <c r="H319" s="30"/>
      <c r="I319" s="24"/>
      <c r="J319" s="50" t="str">
        <f t="shared" si="55"/>
        <v/>
      </c>
      <c r="K319" s="30"/>
      <c r="L319" s="236"/>
      <c r="M319" s="30"/>
      <c r="N319" s="30"/>
      <c r="O319" s="46" t="str">
        <f t="shared" si="56"/>
        <v/>
      </c>
      <c r="P319" s="239" t="str">
        <f t="shared" si="59"/>
        <v/>
      </c>
      <c r="Q319" s="52" t="str">
        <f t="shared" si="60"/>
        <v/>
      </c>
      <c r="R319" s="127"/>
      <c r="S319" s="86"/>
      <c r="T319" s="127"/>
      <c r="U319" s="86"/>
      <c r="V319" s="87">
        <f t="shared" si="65"/>
        <v>0</v>
      </c>
      <c r="W319" s="130"/>
      <c r="X319" s="86"/>
      <c r="Y319" s="86"/>
      <c r="Z319" s="131"/>
      <c r="AA319" s="87">
        <f t="shared" si="61"/>
        <v>0</v>
      </c>
      <c r="AB319" s="127"/>
      <c r="AC319" s="86"/>
      <c r="AD319" s="87">
        <f t="shared" si="66"/>
        <v>0</v>
      </c>
      <c r="AE319" s="127"/>
      <c r="AF319" s="86"/>
      <c r="AG319" s="86"/>
      <c r="AH319" s="131"/>
      <c r="AI319" s="88">
        <f t="shared" si="67"/>
        <v>0</v>
      </c>
      <c r="AJ319" s="89" t="str">
        <f>IFERROR(IF(ISNA(MATCH($AV319,Other_Category_Abbr,0)),INDEX(FGHG_List_Long_GWP,MATCH($AV319,FGHG_List_Long,0)),INDEX(GWP_Other_Abbr,MATCH($AV319,Other_Category_Abbr,0)))*SUM(V319,AA319,AD319,AI319),"")</f>
        <v/>
      </c>
      <c r="AK319" s="89" t="str">
        <f>IFERROR(IF(ISNA(MATCH($AV319,Other_Category_Abbr,0)),INDEX(FGHG_List_Long_GWP,MATCH($AV319,FGHG_List_Long,0)),INDEX(GWP_Other_Abbr,MATCH($AV319,Other_Category_Abbr,0)))*(T319*(S319+U319)+W319*(Y319+X319)+AD319+AE319*(AF319+AG319)),"")</f>
        <v/>
      </c>
      <c r="AL319" s="90" t="str">
        <f t="shared" si="62"/>
        <v/>
      </c>
      <c r="AM319" s="91" t="str">
        <f t="shared" si="63"/>
        <v/>
      </c>
      <c r="AP319" s="92" t="b">
        <f t="shared" si="57"/>
        <v>0</v>
      </c>
      <c r="AQ319" s="92" t="str">
        <f t="shared" si="58"/>
        <v xml:space="preserve"> </v>
      </c>
      <c r="AR319" s="92" t="str">
        <f>IF(LEN(AQ319)=1,"",COUNTIF($AQ$19:AQ319,AQ319)=1)</f>
        <v/>
      </c>
      <c r="AS319" s="73"/>
      <c r="AT319" s="73"/>
      <c r="AU319" s="73"/>
      <c r="AV319" s="235" t="str">
        <f>IF($P319=Lists!$A$13,Lists!$A$29,IF($P319=Lists!$A$14,Lists!$A$30,$P319))</f>
        <v/>
      </c>
      <c r="AW319" s="73"/>
      <c r="AX319" s="73"/>
    </row>
    <row r="320" spans="2:50" x14ac:dyDescent="0.3">
      <c r="B320" s="137">
        <f t="shared" si="64"/>
        <v>302</v>
      </c>
      <c r="C320" s="24"/>
      <c r="D320" s="24"/>
      <c r="E320" s="24"/>
      <c r="F320" s="25"/>
      <c r="G320" s="24"/>
      <c r="H320" s="30"/>
      <c r="I320" s="24"/>
      <c r="J320" s="50" t="str">
        <f t="shared" si="55"/>
        <v/>
      </c>
      <c r="K320" s="30"/>
      <c r="L320" s="236"/>
      <c r="M320" s="30"/>
      <c r="N320" s="30"/>
      <c r="O320" s="46" t="str">
        <f t="shared" si="56"/>
        <v/>
      </c>
      <c r="P320" s="239" t="str">
        <f t="shared" si="59"/>
        <v/>
      </c>
      <c r="Q320" s="52" t="str">
        <f t="shared" si="60"/>
        <v/>
      </c>
      <c r="R320" s="127"/>
      <c r="S320" s="86"/>
      <c r="T320" s="127"/>
      <c r="U320" s="86"/>
      <c r="V320" s="87">
        <f t="shared" si="65"/>
        <v>0</v>
      </c>
      <c r="W320" s="130"/>
      <c r="X320" s="86"/>
      <c r="Y320" s="86"/>
      <c r="Z320" s="131"/>
      <c r="AA320" s="87">
        <f t="shared" si="61"/>
        <v>0</v>
      </c>
      <c r="AB320" s="127"/>
      <c r="AC320" s="86"/>
      <c r="AD320" s="87">
        <f t="shared" si="66"/>
        <v>0</v>
      </c>
      <c r="AE320" s="127"/>
      <c r="AF320" s="86"/>
      <c r="AG320" s="86"/>
      <c r="AH320" s="131"/>
      <c r="AI320" s="88">
        <f t="shared" si="67"/>
        <v>0</v>
      </c>
      <c r="AJ320" s="89" t="str">
        <f>IFERROR(IF(ISNA(MATCH($AV320,Other_Category_Abbr,0)),INDEX(FGHG_List_Long_GWP,MATCH($AV320,FGHG_List_Long,0)),INDEX(GWP_Other_Abbr,MATCH($AV320,Other_Category_Abbr,0)))*SUM(V320,AA320,AD320,AI320),"")</f>
        <v/>
      </c>
      <c r="AK320" s="89" t="str">
        <f>IFERROR(IF(ISNA(MATCH($AV320,Other_Category_Abbr,0)),INDEX(FGHG_List_Long_GWP,MATCH($AV320,FGHG_List_Long,0)),INDEX(GWP_Other_Abbr,MATCH($AV320,Other_Category_Abbr,0)))*(T320*(S320+U320)+W320*(Y320+X320)+AD320+AE320*(AF320+AG320)),"")</f>
        <v/>
      </c>
      <c r="AL320" s="90" t="str">
        <f t="shared" si="62"/>
        <v/>
      </c>
      <c r="AM320" s="91" t="str">
        <f t="shared" si="63"/>
        <v/>
      </c>
      <c r="AP320" s="92" t="b">
        <f t="shared" si="57"/>
        <v>0</v>
      </c>
      <c r="AQ320" s="92" t="str">
        <f t="shared" si="58"/>
        <v xml:space="preserve"> </v>
      </c>
      <c r="AR320" s="92" t="str">
        <f>IF(LEN(AQ320)=1,"",COUNTIF($AQ$19:AQ320,AQ320)=1)</f>
        <v/>
      </c>
      <c r="AS320" s="73"/>
      <c r="AT320" s="73"/>
      <c r="AU320" s="73"/>
      <c r="AV320" s="235" t="str">
        <f>IF($P320=Lists!$A$13,Lists!$A$29,IF($P320=Lists!$A$14,Lists!$A$30,$P320))</f>
        <v/>
      </c>
      <c r="AW320" s="73"/>
      <c r="AX320" s="73"/>
    </row>
    <row r="321" spans="2:50" x14ac:dyDescent="0.3">
      <c r="B321" s="137">
        <f t="shared" si="64"/>
        <v>303</v>
      </c>
      <c r="C321" s="24"/>
      <c r="D321" s="24"/>
      <c r="E321" s="24"/>
      <c r="F321" s="25"/>
      <c r="G321" s="24"/>
      <c r="H321" s="30"/>
      <c r="I321" s="24"/>
      <c r="J321" s="50" t="str">
        <f t="shared" si="55"/>
        <v/>
      </c>
      <c r="K321" s="30"/>
      <c r="L321" s="236"/>
      <c r="M321" s="30"/>
      <c r="N321" s="30"/>
      <c r="O321" s="46" t="str">
        <f t="shared" si="56"/>
        <v/>
      </c>
      <c r="P321" s="239" t="str">
        <f t="shared" si="59"/>
        <v/>
      </c>
      <c r="Q321" s="52" t="str">
        <f t="shared" si="60"/>
        <v/>
      </c>
      <c r="R321" s="127"/>
      <c r="S321" s="86"/>
      <c r="T321" s="127"/>
      <c r="U321" s="86"/>
      <c r="V321" s="87">
        <f t="shared" si="65"/>
        <v>0</v>
      </c>
      <c r="W321" s="130"/>
      <c r="X321" s="86"/>
      <c r="Y321" s="86"/>
      <c r="Z321" s="131"/>
      <c r="AA321" s="87">
        <f t="shared" si="61"/>
        <v>0</v>
      </c>
      <c r="AB321" s="127"/>
      <c r="AC321" s="86"/>
      <c r="AD321" s="87">
        <f t="shared" si="66"/>
        <v>0</v>
      </c>
      <c r="AE321" s="127"/>
      <c r="AF321" s="86"/>
      <c r="AG321" s="86"/>
      <c r="AH321" s="131"/>
      <c r="AI321" s="88">
        <f t="shared" si="67"/>
        <v>0</v>
      </c>
      <c r="AJ321" s="89" t="str">
        <f>IFERROR(IF(ISNA(MATCH($AV321,Other_Category_Abbr,0)),INDEX(FGHG_List_Long_GWP,MATCH($AV321,FGHG_List_Long,0)),INDEX(GWP_Other_Abbr,MATCH($AV321,Other_Category_Abbr,0)))*SUM(V321,AA321,AD321,AI321),"")</f>
        <v/>
      </c>
      <c r="AK321" s="89" t="str">
        <f>IFERROR(IF(ISNA(MATCH($AV321,Other_Category_Abbr,0)),INDEX(FGHG_List_Long_GWP,MATCH($AV321,FGHG_List_Long,0)),INDEX(GWP_Other_Abbr,MATCH($AV321,Other_Category_Abbr,0)))*(T321*(S321+U321)+W321*(Y321+X321)+AD321+AE321*(AF321+AG321)),"")</f>
        <v/>
      </c>
      <c r="AL321" s="90" t="str">
        <f t="shared" si="62"/>
        <v/>
      </c>
      <c r="AM321" s="91" t="str">
        <f t="shared" si="63"/>
        <v/>
      </c>
      <c r="AP321" s="92" t="b">
        <f t="shared" si="57"/>
        <v>0</v>
      </c>
      <c r="AQ321" s="92" t="str">
        <f t="shared" si="58"/>
        <v xml:space="preserve"> </v>
      </c>
      <c r="AR321" s="92" t="str">
        <f>IF(LEN(AQ321)=1,"",COUNTIF($AQ$19:AQ321,AQ321)=1)</f>
        <v/>
      </c>
      <c r="AS321" s="73"/>
      <c r="AT321" s="73"/>
      <c r="AU321" s="73"/>
      <c r="AV321" s="235" t="str">
        <f>IF($P321=Lists!$A$13,Lists!$A$29,IF($P321=Lists!$A$14,Lists!$A$30,$P321))</f>
        <v/>
      </c>
      <c r="AW321" s="73"/>
      <c r="AX321" s="73"/>
    </row>
    <row r="322" spans="2:50" x14ac:dyDescent="0.3">
      <c r="B322" s="137">
        <f t="shared" si="64"/>
        <v>304</v>
      </c>
      <c r="C322" s="24"/>
      <c r="D322" s="24"/>
      <c r="E322" s="24"/>
      <c r="F322" s="25"/>
      <c r="G322" s="24"/>
      <c r="H322" s="30"/>
      <c r="I322" s="24"/>
      <c r="J322" s="50" t="str">
        <f t="shared" si="55"/>
        <v/>
      </c>
      <c r="K322" s="30"/>
      <c r="L322" s="236"/>
      <c r="M322" s="30"/>
      <c r="N322" s="30"/>
      <c r="O322" s="46" t="str">
        <f t="shared" si="56"/>
        <v/>
      </c>
      <c r="P322" s="239" t="str">
        <f t="shared" si="59"/>
        <v/>
      </c>
      <c r="Q322" s="52" t="str">
        <f t="shared" si="60"/>
        <v/>
      </c>
      <c r="R322" s="127"/>
      <c r="S322" s="86"/>
      <c r="T322" s="127"/>
      <c r="U322" s="86"/>
      <c r="V322" s="87">
        <f t="shared" si="65"/>
        <v>0</v>
      </c>
      <c r="W322" s="130"/>
      <c r="X322" s="86"/>
      <c r="Y322" s="86"/>
      <c r="Z322" s="131"/>
      <c r="AA322" s="87">
        <f t="shared" si="61"/>
        <v>0</v>
      </c>
      <c r="AB322" s="127"/>
      <c r="AC322" s="86"/>
      <c r="AD322" s="87">
        <f t="shared" si="66"/>
        <v>0</v>
      </c>
      <c r="AE322" s="127"/>
      <c r="AF322" s="86"/>
      <c r="AG322" s="86"/>
      <c r="AH322" s="131"/>
      <c r="AI322" s="88">
        <f t="shared" si="67"/>
        <v>0</v>
      </c>
      <c r="AJ322" s="89" t="str">
        <f>IFERROR(IF(ISNA(MATCH($AV322,Other_Category_Abbr,0)),INDEX(FGHG_List_Long_GWP,MATCH($AV322,FGHG_List_Long,0)),INDEX(GWP_Other_Abbr,MATCH($AV322,Other_Category_Abbr,0)))*SUM(V322,AA322,AD322,AI322),"")</f>
        <v/>
      </c>
      <c r="AK322" s="89" t="str">
        <f>IFERROR(IF(ISNA(MATCH($AV322,Other_Category_Abbr,0)),INDEX(FGHG_List_Long_GWP,MATCH($AV322,FGHG_List_Long,0)),INDEX(GWP_Other_Abbr,MATCH($AV322,Other_Category_Abbr,0)))*(T322*(S322+U322)+W322*(Y322+X322)+AD322+AE322*(AF322+AG322)),"")</f>
        <v/>
      </c>
      <c r="AL322" s="90" t="str">
        <f t="shared" si="62"/>
        <v/>
      </c>
      <c r="AM322" s="91" t="str">
        <f t="shared" si="63"/>
        <v/>
      </c>
      <c r="AP322" s="92" t="b">
        <f t="shared" si="57"/>
        <v>0</v>
      </c>
      <c r="AQ322" s="92" t="str">
        <f t="shared" si="58"/>
        <v xml:space="preserve"> </v>
      </c>
      <c r="AR322" s="92" t="str">
        <f>IF(LEN(AQ322)=1,"",COUNTIF($AQ$19:AQ322,AQ322)=1)</f>
        <v/>
      </c>
      <c r="AS322" s="73"/>
      <c r="AT322" s="73"/>
      <c r="AU322" s="73"/>
      <c r="AV322" s="235" t="str">
        <f>IF($P322=Lists!$A$13,Lists!$A$29,IF($P322=Lists!$A$14,Lists!$A$30,$P322))</f>
        <v/>
      </c>
      <c r="AW322" s="73"/>
      <c r="AX322" s="73"/>
    </row>
    <row r="323" spans="2:50" x14ac:dyDescent="0.3">
      <c r="B323" s="137">
        <f t="shared" si="64"/>
        <v>305</v>
      </c>
      <c r="C323" s="24"/>
      <c r="D323" s="24"/>
      <c r="E323" s="24"/>
      <c r="F323" s="25"/>
      <c r="G323" s="24"/>
      <c r="H323" s="30"/>
      <c r="I323" s="24"/>
      <c r="J323" s="50" t="str">
        <f t="shared" si="55"/>
        <v/>
      </c>
      <c r="K323" s="30"/>
      <c r="L323" s="236"/>
      <c r="M323" s="30"/>
      <c r="N323" s="30"/>
      <c r="O323" s="46" t="str">
        <f t="shared" si="56"/>
        <v/>
      </c>
      <c r="P323" s="239" t="str">
        <f t="shared" si="59"/>
        <v/>
      </c>
      <c r="Q323" s="52" t="str">
        <f t="shared" si="60"/>
        <v/>
      </c>
      <c r="R323" s="127"/>
      <c r="S323" s="86"/>
      <c r="T323" s="127"/>
      <c r="U323" s="86"/>
      <c r="V323" s="87">
        <f t="shared" si="65"/>
        <v>0</v>
      </c>
      <c r="W323" s="130"/>
      <c r="X323" s="86"/>
      <c r="Y323" s="86"/>
      <c r="Z323" s="131"/>
      <c r="AA323" s="87">
        <f t="shared" si="61"/>
        <v>0</v>
      </c>
      <c r="AB323" s="127"/>
      <c r="AC323" s="86"/>
      <c r="AD323" s="87">
        <f t="shared" si="66"/>
        <v>0</v>
      </c>
      <c r="AE323" s="127"/>
      <c r="AF323" s="86"/>
      <c r="AG323" s="86"/>
      <c r="AH323" s="131"/>
      <c r="AI323" s="88">
        <f t="shared" si="67"/>
        <v>0</v>
      </c>
      <c r="AJ323" s="89" t="str">
        <f>IFERROR(IF(ISNA(MATCH($AV323,Other_Category_Abbr,0)),INDEX(FGHG_List_Long_GWP,MATCH($AV323,FGHG_List_Long,0)),INDEX(GWP_Other_Abbr,MATCH($AV323,Other_Category_Abbr,0)))*SUM(V323,AA323,AD323,AI323),"")</f>
        <v/>
      </c>
      <c r="AK323" s="89" t="str">
        <f>IFERROR(IF(ISNA(MATCH($AV323,Other_Category_Abbr,0)),INDEX(FGHG_List_Long_GWP,MATCH($AV323,FGHG_List_Long,0)),INDEX(GWP_Other_Abbr,MATCH($AV323,Other_Category_Abbr,0)))*(T323*(S323+U323)+W323*(Y323+X323)+AD323+AE323*(AF323+AG323)),"")</f>
        <v/>
      </c>
      <c r="AL323" s="90" t="str">
        <f t="shared" si="62"/>
        <v/>
      </c>
      <c r="AM323" s="91" t="str">
        <f t="shared" si="63"/>
        <v/>
      </c>
      <c r="AP323" s="92" t="b">
        <f t="shared" si="57"/>
        <v>0</v>
      </c>
      <c r="AQ323" s="92" t="str">
        <f t="shared" si="58"/>
        <v xml:space="preserve"> </v>
      </c>
      <c r="AR323" s="92" t="str">
        <f>IF(LEN(AQ323)=1,"",COUNTIF($AQ$19:AQ323,AQ323)=1)</f>
        <v/>
      </c>
      <c r="AS323" s="73"/>
      <c r="AT323" s="73"/>
      <c r="AU323" s="73"/>
      <c r="AV323" s="235" t="str">
        <f>IF($P323=Lists!$A$13,Lists!$A$29,IF($P323=Lists!$A$14,Lists!$A$30,$P323))</f>
        <v/>
      </c>
      <c r="AW323" s="73"/>
      <c r="AX323" s="73"/>
    </row>
    <row r="324" spans="2:50" x14ac:dyDescent="0.3">
      <c r="B324" s="137">
        <f t="shared" si="64"/>
        <v>306</v>
      </c>
      <c r="C324" s="24"/>
      <c r="D324" s="24"/>
      <c r="E324" s="24"/>
      <c r="F324" s="25"/>
      <c r="G324" s="24"/>
      <c r="H324" s="30"/>
      <c r="I324" s="24"/>
      <c r="J324" s="50" t="str">
        <f t="shared" si="55"/>
        <v/>
      </c>
      <c r="K324" s="30"/>
      <c r="L324" s="236"/>
      <c r="M324" s="30"/>
      <c r="N324" s="30"/>
      <c r="O324" s="46" t="str">
        <f t="shared" si="56"/>
        <v/>
      </c>
      <c r="P324" s="239" t="str">
        <f t="shared" si="59"/>
        <v/>
      </c>
      <c r="Q324" s="52" t="str">
        <f t="shared" si="60"/>
        <v/>
      </c>
      <c r="R324" s="127"/>
      <c r="S324" s="86"/>
      <c r="T324" s="127"/>
      <c r="U324" s="86"/>
      <c r="V324" s="87">
        <f t="shared" si="65"/>
        <v>0</v>
      </c>
      <c r="W324" s="130"/>
      <c r="X324" s="86"/>
      <c r="Y324" s="86"/>
      <c r="Z324" s="131"/>
      <c r="AA324" s="87">
        <f t="shared" si="61"/>
        <v>0</v>
      </c>
      <c r="AB324" s="127"/>
      <c r="AC324" s="86"/>
      <c r="AD324" s="87">
        <f t="shared" si="66"/>
        <v>0</v>
      </c>
      <c r="AE324" s="127"/>
      <c r="AF324" s="86"/>
      <c r="AG324" s="86"/>
      <c r="AH324" s="131"/>
      <c r="AI324" s="88">
        <f t="shared" si="67"/>
        <v>0</v>
      </c>
      <c r="AJ324" s="89" t="str">
        <f>IFERROR(IF(ISNA(MATCH($AV324,Other_Category_Abbr,0)),INDEX(FGHG_List_Long_GWP,MATCH($AV324,FGHG_List_Long,0)),INDEX(GWP_Other_Abbr,MATCH($AV324,Other_Category_Abbr,0)))*SUM(V324,AA324,AD324,AI324),"")</f>
        <v/>
      </c>
      <c r="AK324" s="89" t="str">
        <f>IFERROR(IF(ISNA(MATCH($AV324,Other_Category_Abbr,0)),INDEX(FGHG_List_Long_GWP,MATCH($AV324,FGHG_List_Long,0)),INDEX(GWP_Other_Abbr,MATCH($AV324,Other_Category_Abbr,0)))*(T324*(S324+U324)+W324*(Y324+X324)+AD324+AE324*(AF324+AG324)),"")</f>
        <v/>
      </c>
      <c r="AL324" s="90" t="str">
        <f t="shared" si="62"/>
        <v/>
      </c>
      <c r="AM324" s="91" t="str">
        <f t="shared" si="63"/>
        <v/>
      </c>
      <c r="AP324" s="92" t="b">
        <f t="shared" si="57"/>
        <v>0</v>
      </c>
      <c r="AQ324" s="92" t="str">
        <f t="shared" si="58"/>
        <v xml:space="preserve"> </v>
      </c>
      <c r="AR324" s="92" t="str">
        <f>IF(LEN(AQ324)=1,"",COUNTIF($AQ$19:AQ324,AQ324)=1)</f>
        <v/>
      </c>
      <c r="AS324" s="73"/>
      <c r="AT324" s="73"/>
      <c r="AU324" s="73"/>
      <c r="AV324" s="235" t="str">
        <f>IF($P324=Lists!$A$13,Lists!$A$29,IF($P324=Lists!$A$14,Lists!$A$30,$P324))</f>
        <v/>
      </c>
      <c r="AW324" s="73"/>
      <c r="AX324" s="73"/>
    </row>
    <row r="325" spans="2:50" x14ac:dyDescent="0.3">
      <c r="B325" s="137">
        <f t="shared" si="64"/>
        <v>307</v>
      </c>
      <c r="C325" s="24"/>
      <c r="D325" s="24"/>
      <c r="E325" s="24"/>
      <c r="F325" s="25"/>
      <c r="G325" s="24"/>
      <c r="H325" s="30"/>
      <c r="I325" s="24"/>
      <c r="J325" s="50" t="str">
        <f t="shared" si="55"/>
        <v/>
      </c>
      <c r="K325" s="30"/>
      <c r="L325" s="236"/>
      <c r="M325" s="30"/>
      <c r="N325" s="30"/>
      <c r="O325" s="46" t="str">
        <f t="shared" si="56"/>
        <v/>
      </c>
      <c r="P325" s="239" t="str">
        <f t="shared" si="59"/>
        <v/>
      </c>
      <c r="Q325" s="52" t="str">
        <f t="shared" si="60"/>
        <v/>
      </c>
      <c r="R325" s="127"/>
      <c r="S325" s="86"/>
      <c r="T325" s="127"/>
      <c r="U325" s="86"/>
      <c r="V325" s="87">
        <f t="shared" si="65"/>
        <v>0</v>
      </c>
      <c r="W325" s="130"/>
      <c r="X325" s="86"/>
      <c r="Y325" s="86"/>
      <c r="Z325" s="131"/>
      <c r="AA325" s="87">
        <f t="shared" si="61"/>
        <v>0</v>
      </c>
      <c r="AB325" s="127"/>
      <c r="AC325" s="86"/>
      <c r="AD325" s="87">
        <f t="shared" si="66"/>
        <v>0</v>
      </c>
      <c r="AE325" s="127"/>
      <c r="AF325" s="86"/>
      <c r="AG325" s="86"/>
      <c r="AH325" s="131"/>
      <c r="AI325" s="88">
        <f t="shared" si="67"/>
        <v>0</v>
      </c>
      <c r="AJ325" s="89" t="str">
        <f>IFERROR(IF(ISNA(MATCH($AV325,Other_Category_Abbr,0)),INDEX(FGHG_List_Long_GWP,MATCH($AV325,FGHG_List_Long,0)),INDEX(GWP_Other_Abbr,MATCH($AV325,Other_Category_Abbr,0)))*SUM(V325,AA325,AD325,AI325),"")</f>
        <v/>
      </c>
      <c r="AK325" s="89" t="str">
        <f>IFERROR(IF(ISNA(MATCH($AV325,Other_Category_Abbr,0)),INDEX(FGHG_List_Long_GWP,MATCH($AV325,FGHG_List_Long,0)),INDEX(GWP_Other_Abbr,MATCH($AV325,Other_Category_Abbr,0)))*(T325*(S325+U325)+W325*(Y325+X325)+AD325+AE325*(AF325+AG325)),"")</f>
        <v/>
      </c>
      <c r="AL325" s="90" t="str">
        <f t="shared" si="62"/>
        <v/>
      </c>
      <c r="AM325" s="91" t="str">
        <f t="shared" si="63"/>
        <v/>
      </c>
      <c r="AP325" s="92" t="b">
        <f t="shared" si="57"/>
        <v>0</v>
      </c>
      <c r="AQ325" s="92" t="str">
        <f t="shared" si="58"/>
        <v xml:space="preserve"> </v>
      </c>
      <c r="AR325" s="92" t="str">
        <f>IF(LEN(AQ325)=1,"",COUNTIF($AQ$19:AQ325,AQ325)=1)</f>
        <v/>
      </c>
      <c r="AS325" s="73"/>
      <c r="AT325" s="73"/>
      <c r="AU325" s="73"/>
      <c r="AV325" s="235" t="str">
        <f>IF($P325=Lists!$A$13,Lists!$A$29,IF($P325=Lists!$A$14,Lists!$A$30,$P325))</f>
        <v/>
      </c>
      <c r="AW325" s="73"/>
      <c r="AX325" s="73"/>
    </row>
    <row r="326" spans="2:50" x14ac:dyDescent="0.3">
      <c r="B326" s="137">
        <f t="shared" si="64"/>
        <v>308</v>
      </c>
      <c r="C326" s="24"/>
      <c r="D326" s="24"/>
      <c r="E326" s="24"/>
      <c r="F326" s="25"/>
      <c r="G326" s="24"/>
      <c r="H326" s="30"/>
      <c r="I326" s="24"/>
      <c r="J326" s="50" t="str">
        <f t="shared" si="55"/>
        <v/>
      </c>
      <c r="K326" s="30"/>
      <c r="L326" s="236"/>
      <c r="M326" s="30"/>
      <c r="N326" s="30"/>
      <c r="O326" s="46" t="str">
        <f t="shared" si="56"/>
        <v/>
      </c>
      <c r="P326" s="239" t="str">
        <f t="shared" si="59"/>
        <v/>
      </c>
      <c r="Q326" s="52" t="str">
        <f t="shared" si="60"/>
        <v/>
      </c>
      <c r="R326" s="127"/>
      <c r="S326" s="86"/>
      <c r="T326" s="127"/>
      <c r="U326" s="86"/>
      <c r="V326" s="87">
        <f t="shared" si="65"/>
        <v>0</v>
      </c>
      <c r="W326" s="130"/>
      <c r="X326" s="86"/>
      <c r="Y326" s="86"/>
      <c r="Z326" s="131"/>
      <c r="AA326" s="87">
        <f t="shared" si="61"/>
        <v>0</v>
      </c>
      <c r="AB326" s="127"/>
      <c r="AC326" s="86"/>
      <c r="AD326" s="87">
        <f t="shared" si="66"/>
        <v>0</v>
      </c>
      <c r="AE326" s="127"/>
      <c r="AF326" s="86"/>
      <c r="AG326" s="86"/>
      <c r="AH326" s="131"/>
      <c r="AI326" s="88">
        <f t="shared" si="67"/>
        <v>0</v>
      </c>
      <c r="AJ326" s="89" t="str">
        <f>IFERROR(IF(ISNA(MATCH($AV326,Other_Category_Abbr,0)),INDEX(FGHG_List_Long_GWP,MATCH($AV326,FGHG_List_Long,0)),INDEX(GWP_Other_Abbr,MATCH($AV326,Other_Category_Abbr,0)))*SUM(V326,AA326,AD326,AI326),"")</f>
        <v/>
      </c>
      <c r="AK326" s="89" t="str">
        <f>IFERROR(IF(ISNA(MATCH($AV326,Other_Category_Abbr,0)),INDEX(FGHG_List_Long_GWP,MATCH($AV326,FGHG_List_Long,0)),INDEX(GWP_Other_Abbr,MATCH($AV326,Other_Category_Abbr,0)))*(T326*(S326+U326)+W326*(Y326+X326)+AD326+AE326*(AF326+AG326)),"")</f>
        <v/>
      </c>
      <c r="AL326" s="90" t="str">
        <f t="shared" si="62"/>
        <v/>
      </c>
      <c r="AM326" s="91" t="str">
        <f t="shared" si="63"/>
        <v/>
      </c>
      <c r="AP326" s="92" t="b">
        <f t="shared" si="57"/>
        <v>0</v>
      </c>
      <c r="AQ326" s="92" t="str">
        <f t="shared" si="58"/>
        <v xml:space="preserve"> </v>
      </c>
      <c r="AR326" s="92" t="str">
        <f>IF(LEN(AQ326)=1,"",COUNTIF($AQ$19:AQ326,AQ326)=1)</f>
        <v/>
      </c>
      <c r="AS326" s="73"/>
      <c r="AT326" s="73"/>
      <c r="AU326" s="73"/>
      <c r="AV326" s="235" t="str">
        <f>IF($P326=Lists!$A$13,Lists!$A$29,IF($P326=Lists!$A$14,Lists!$A$30,$P326))</f>
        <v/>
      </c>
      <c r="AW326" s="73"/>
      <c r="AX326" s="73"/>
    </row>
    <row r="327" spans="2:50" x14ac:dyDescent="0.3">
      <c r="B327" s="137">
        <f t="shared" si="64"/>
        <v>309</v>
      </c>
      <c r="C327" s="24"/>
      <c r="D327" s="24"/>
      <c r="E327" s="24"/>
      <c r="F327" s="25"/>
      <c r="G327" s="24"/>
      <c r="H327" s="30"/>
      <c r="I327" s="24"/>
      <c r="J327" s="50" t="str">
        <f t="shared" si="55"/>
        <v/>
      </c>
      <c r="K327" s="30"/>
      <c r="L327" s="236"/>
      <c r="M327" s="30"/>
      <c r="N327" s="30"/>
      <c r="O327" s="46" t="str">
        <f t="shared" si="56"/>
        <v/>
      </c>
      <c r="P327" s="239" t="str">
        <f t="shared" si="59"/>
        <v/>
      </c>
      <c r="Q327" s="52" t="str">
        <f t="shared" si="60"/>
        <v/>
      </c>
      <c r="R327" s="127"/>
      <c r="S327" s="86"/>
      <c r="T327" s="127"/>
      <c r="U327" s="86"/>
      <c r="V327" s="87">
        <f t="shared" si="65"/>
        <v>0</v>
      </c>
      <c r="W327" s="130"/>
      <c r="X327" s="86"/>
      <c r="Y327" s="86"/>
      <c r="Z327" s="131"/>
      <c r="AA327" s="87">
        <f t="shared" si="61"/>
        <v>0</v>
      </c>
      <c r="AB327" s="127"/>
      <c r="AC327" s="86"/>
      <c r="AD327" s="87">
        <f t="shared" si="66"/>
        <v>0</v>
      </c>
      <c r="AE327" s="127"/>
      <c r="AF327" s="86"/>
      <c r="AG327" s="86"/>
      <c r="AH327" s="131"/>
      <c r="AI327" s="88">
        <f t="shared" si="67"/>
        <v>0</v>
      </c>
      <c r="AJ327" s="89" t="str">
        <f>IFERROR(IF(ISNA(MATCH($AV327,Other_Category_Abbr,0)),INDEX(FGHG_List_Long_GWP,MATCH($AV327,FGHG_List_Long,0)),INDEX(GWP_Other_Abbr,MATCH($AV327,Other_Category_Abbr,0)))*SUM(V327,AA327,AD327,AI327),"")</f>
        <v/>
      </c>
      <c r="AK327" s="89" t="str">
        <f>IFERROR(IF(ISNA(MATCH($AV327,Other_Category_Abbr,0)),INDEX(FGHG_List_Long_GWP,MATCH($AV327,FGHG_List_Long,0)),INDEX(GWP_Other_Abbr,MATCH($AV327,Other_Category_Abbr,0)))*(T327*(S327+U327)+W327*(Y327+X327)+AD327+AE327*(AF327+AG327)),"")</f>
        <v/>
      </c>
      <c r="AL327" s="90" t="str">
        <f t="shared" si="62"/>
        <v/>
      </c>
      <c r="AM327" s="91" t="str">
        <f t="shared" si="63"/>
        <v/>
      </c>
      <c r="AP327" s="92" t="b">
        <f t="shared" si="57"/>
        <v>0</v>
      </c>
      <c r="AQ327" s="92" t="str">
        <f t="shared" si="58"/>
        <v xml:space="preserve"> </v>
      </c>
      <c r="AR327" s="92" t="str">
        <f>IF(LEN(AQ327)=1,"",COUNTIF($AQ$19:AQ327,AQ327)=1)</f>
        <v/>
      </c>
      <c r="AS327" s="73"/>
      <c r="AT327" s="73"/>
      <c r="AU327" s="73"/>
      <c r="AV327" s="235" t="str">
        <f>IF($P327=Lists!$A$13,Lists!$A$29,IF($P327=Lists!$A$14,Lists!$A$30,$P327))</f>
        <v/>
      </c>
      <c r="AW327" s="73"/>
      <c r="AX327" s="73"/>
    </row>
    <row r="328" spans="2:50" x14ac:dyDescent="0.3">
      <c r="B328" s="137">
        <f t="shared" si="64"/>
        <v>310</v>
      </c>
      <c r="C328" s="24"/>
      <c r="D328" s="24"/>
      <c r="E328" s="24"/>
      <c r="F328" s="25"/>
      <c r="G328" s="24"/>
      <c r="H328" s="30"/>
      <c r="I328" s="24"/>
      <c r="J328" s="50" t="str">
        <f t="shared" si="55"/>
        <v/>
      </c>
      <c r="K328" s="30"/>
      <c r="L328" s="236"/>
      <c r="M328" s="30"/>
      <c r="N328" s="30"/>
      <c r="O328" s="46" t="str">
        <f t="shared" si="56"/>
        <v/>
      </c>
      <c r="P328" s="239" t="str">
        <f t="shared" si="59"/>
        <v/>
      </c>
      <c r="Q328" s="52" t="str">
        <f t="shared" si="60"/>
        <v/>
      </c>
      <c r="R328" s="127"/>
      <c r="S328" s="86"/>
      <c r="T328" s="127"/>
      <c r="U328" s="86"/>
      <c r="V328" s="87">
        <f t="shared" si="65"/>
        <v>0</v>
      </c>
      <c r="W328" s="130"/>
      <c r="X328" s="86"/>
      <c r="Y328" s="86"/>
      <c r="Z328" s="131"/>
      <c r="AA328" s="87">
        <f t="shared" si="61"/>
        <v>0</v>
      </c>
      <c r="AB328" s="127"/>
      <c r="AC328" s="86"/>
      <c r="AD328" s="87">
        <f t="shared" si="66"/>
        <v>0</v>
      </c>
      <c r="AE328" s="127"/>
      <c r="AF328" s="86"/>
      <c r="AG328" s="86"/>
      <c r="AH328" s="131"/>
      <c r="AI328" s="88">
        <f t="shared" si="67"/>
        <v>0</v>
      </c>
      <c r="AJ328" s="89" t="str">
        <f>IFERROR(IF(ISNA(MATCH($AV328,Other_Category_Abbr,0)),INDEX(FGHG_List_Long_GWP,MATCH($AV328,FGHG_List_Long,0)),INDEX(GWP_Other_Abbr,MATCH($AV328,Other_Category_Abbr,0)))*SUM(V328,AA328,AD328,AI328),"")</f>
        <v/>
      </c>
      <c r="AK328" s="89" t="str">
        <f>IFERROR(IF(ISNA(MATCH($AV328,Other_Category_Abbr,0)),INDEX(FGHG_List_Long_GWP,MATCH($AV328,FGHG_List_Long,0)),INDEX(GWP_Other_Abbr,MATCH($AV328,Other_Category_Abbr,0)))*(T328*(S328+U328)+W328*(Y328+X328)+AD328+AE328*(AF328+AG328)),"")</f>
        <v/>
      </c>
      <c r="AL328" s="90" t="str">
        <f t="shared" si="62"/>
        <v/>
      </c>
      <c r="AM328" s="91" t="str">
        <f t="shared" si="63"/>
        <v/>
      </c>
      <c r="AP328" s="92" t="b">
        <f t="shared" si="57"/>
        <v>0</v>
      </c>
      <c r="AQ328" s="92" t="str">
        <f t="shared" si="58"/>
        <v xml:space="preserve"> </v>
      </c>
      <c r="AR328" s="92" t="str">
        <f>IF(LEN(AQ328)=1,"",COUNTIF($AQ$19:AQ328,AQ328)=1)</f>
        <v/>
      </c>
      <c r="AS328" s="73"/>
      <c r="AT328" s="73"/>
      <c r="AU328" s="73"/>
      <c r="AV328" s="235" t="str">
        <f>IF($P328=Lists!$A$13,Lists!$A$29,IF($P328=Lists!$A$14,Lists!$A$30,$P328))</f>
        <v/>
      </c>
      <c r="AW328" s="73"/>
      <c r="AX328" s="73"/>
    </row>
    <row r="329" spans="2:50" x14ac:dyDescent="0.3">
      <c r="B329" s="137">
        <f t="shared" si="64"/>
        <v>311</v>
      </c>
      <c r="C329" s="24"/>
      <c r="D329" s="24"/>
      <c r="E329" s="24"/>
      <c r="F329" s="25"/>
      <c r="G329" s="24"/>
      <c r="H329" s="30"/>
      <c r="I329" s="24"/>
      <c r="J329" s="50" t="str">
        <f t="shared" si="55"/>
        <v/>
      </c>
      <c r="K329" s="30"/>
      <c r="L329" s="236"/>
      <c r="M329" s="30"/>
      <c r="N329" s="30"/>
      <c r="O329" s="46" t="str">
        <f t="shared" si="56"/>
        <v/>
      </c>
      <c r="P329" s="239" t="str">
        <f t="shared" si="59"/>
        <v/>
      </c>
      <c r="Q329" s="52" t="str">
        <f t="shared" si="60"/>
        <v/>
      </c>
      <c r="R329" s="127"/>
      <c r="S329" s="86"/>
      <c r="T329" s="127"/>
      <c r="U329" s="86"/>
      <c r="V329" s="87">
        <f t="shared" si="65"/>
        <v>0</v>
      </c>
      <c r="W329" s="130"/>
      <c r="X329" s="86"/>
      <c r="Y329" s="86"/>
      <c r="Z329" s="131"/>
      <c r="AA329" s="87">
        <f t="shared" si="61"/>
        <v>0</v>
      </c>
      <c r="AB329" s="127"/>
      <c r="AC329" s="86"/>
      <c r="AD329" s="87">
        <f t="shared" si="66"/>
        <v>0</v>
      </c>
      <c r="AE329" s="127"/>
      <c r="AF329" s="86"/>
      <c r="AG329" s="86"/>
      <c r="AH329" s="131"/>
      <c r="AI329" s="88">
        <f t="shared" si="67"/>
        <v>0</v>
      </c>
      <c r="AJ329" s="89" t="str">
        <f>IFERROR(IF(ISNA(MATCH($AV329,Other_Category_Abbr,0)),INDEX(FGHG_List_Long_GWP,MATCH($AV329,FGHG_List_Long,0)),INDEX(GWP_Other_Abbr,MATCH($AV329,Other_Category_Abbr,0)))*SUM(V329,AA329,AD329,AI329),"")</f>
        <v/>
      </c>
      <c r="AK329" s="89" t="str">
        <f>IFERROR(IF(ISNA(MATCH($AV329,Other_Category_Abbr,0)),INDEX(FGHG_List_Long_GWP,MATCH($AV329,FGHG_List_Long,0)),INDEX(GWP_Other_Abbr,MATCH($AV329,Other_Category_Abbr,0)))*(T329*(S329+U329)+W329*(Y329+X329)+AD329+AE329*(AF329+AG329)),"")</f>
        <v/>
      </c>
      <c r="AL329" s="90" t="str">
        <f t="shared" si="62"/>
        <v/>
      </c>
      <c r="AM329" s="91" t="str">
        <f t="shared" si="63"/>
        <v/>
      </c>
      <c r="AP329" s="92" t="b">
        <f t="shared" si="57"/>
        <v>0</v>
      </c>
      <c r="AQ329" s="92" t="str">
        <f t="shared" si="58"/>
        <v xml:space="preserve"> </v>
      </c>
      <c r="AR329" s="92" t="str">
        <f>IF(LEN(AQ329)=1,"",COUNTIF($AQ$19:AQ329,AQ329)=1)</f>
        <v/>
      </c>
      <c r="AS329" s="73"/>
      <c r="AT329" s="73"/>
      <c r="AU329" s="73"/>
      <c r="AV329" s="235" t="str">
        <f>IF($P329=Lists!$A$13,Lists!$A$29,IF($P329=Lists!$A$14,Lists!$A$30,$P329))</f>
        <v/>
      </c>
      <c r="AW329" s="73"/>
      <c r="AX329" s="73"/>
    </row>
    <row r="330" spans="2:50" x14ac:dyDescent="0.3">
      <c r="B330" s="137">
        <f t="shared" si="64"/>
        <v>312</v>
      </c>
      <c r="C330" s="24"/>
      <c r="D330" s="24"/>
      <c r="E330" s="24"/>
      <c r="F330" s="25"/>
      <c r="G330" s="24"/>
      <c r="H330" s="30"/>
      <c r="I330" s="24"/>
      <c r="J330" s="50" t="str">
        <f t="shared" si="55"/>
        <v/>
      </c>
      <c r="K330" s="30"/>
      <c r="L330" s="236"/>
      <c r="M330" s="30"/>
      <c r="N330" s="30"/>
      <c r="O330" s="46" t="str">
        <f t="shared" si="56"/>
        <v/>
      </c>
      <c r="P330" s="239" t="str">
        <f t="shared" si="59"/>
        <v/>
      </c>
      <c r="Q330" s="52" t="str">
        <f t="shared" si="60"/>
        <v/>
      </c>
      <c r="R330" s="127"/>
      <c r="S330" s="86"/>
      <c r="T330" s="127"/>
      <c r="U330" s="86"/>
      <c r="V330" s="87">
        <f t="shared" si="65"/>
        <v>0</v>
      </c>
      <c r="W330" s="130"/>
      <c r="X330" s="86"/>
      <c r="Y330" s="86"/>
      <c r="Z330" s="131"/>
      <c r="AA330" s="87">
        <f t="shared" si="61"/>
        <v>0</v>
      </c>
      <c r="AB330" s="127"/>
      <c r="AC330" s="86"/>
      <c r="AD330" s="87">
        <f t="shared" si="66"/>
        <v>0</v>
      </c>
      <c r="AE330" s="127"/>
      <c r="AF330" s="86"/>
      <c r="AG330" s="86"/>
      <c r="AH330" s="131"/>
      <c r="AI330" s="88">
        <f t="shared" si="67"/>
        <v>0</v>
      </c>
      <c r="AJ330" s="89" t="str">
        <f>IFERROR(IF(ISNA(MATCH($AV330,Other_Category_Abbr,0)),INDEX(FGHG_List_Long_GWP,MATCH($AV330,FGHG_List_Long,0)),INDEX(GWP_Other_Abbr,MATCH($AV330,Other_Category_Abbr,0)))*SUM(V330,AA330,AD330,AI330),"")</f>
        <v/>
      </c>
      <c r="AK330" s="89" t="str">
        <f>IFERROR(IF(ISNA(MATCH($AV330,Other_Category_Abbr,0)),INDEX(FGHG_List_Long_GWP,MATCH($AV330,FGHG_List_Long,0)),INDEX(GWP_Other_Abbr,MATCH($AV330,Other_Category_Abbr,0)))*(T330*(S330+U330)+W330*(Y330+X330)+AD330+AE330*(AF330+AG330)),"")</f>
        <v/>
      </c>
      <c r="AL330" s="90" t="str">
        <f t="shared" si="62"/>
        <v/>
      </c>
      <c r="AM330" s="91" t="str">
        <f t="shared" si="63"/>
        <v/>
      </c>
      <c r="AP330" s="92" t="b">
        <f t="shared" si="57"/>
        <v>0</v>
      </c>
      <c r="AQ330" s="92" t="str">
        <f t="shared" si="58"/>
        <v xml:space="preserve"> </v>
      </c>
      <c r="AR330" s="92" t="str">
        <f>IF(LEN(AQ330)=1,"",COUNTIF($AQ$19:AQ330,AQ330)=1)</f>
        <v/>
      </c>
      <c r="AS330" s="73"/>
      <c r="AT330" s="73"/>
      <c r="AU330" s="73"/>
      <c r="AV330" s="235" t="str">
        <f>IF($P330=Lists!$A$13,Lists!$A$29,IF($P330=Lists!$A$14,Lists!$A$30,$P330))</f>
        <v/>
      </c>
      <c r="AW330" s="73"/>
      <c r="AX330" s="73"/>
    </row>
    <row r="331" spans="2:50" x14ac:dyDescent="0.3">
      <c r="B331" s="137">
        <f t="shared" si="64"/>
        <v>313</v>
      </c>
      <c r="C331" s="24"/>
      <c r="D331" s="24"/>
      <c r="E331" s="24"/>
      <c r="F331" s="25"/>
      <c r="G331" s="24"/>
      <c r="H331" s="30"/>
      <c r="I331" s="24"/>
      <c r="J331" s="50" t="str">
        <f t="shared" si="55"/>
        <v/>
      </c>
      <c r="K331" s="30"/>
      <c r="L331" s="236"/>
      <c r="M331" s="30"/>
      <c r="N331" s="30"/>
      <c r="O331" s="46" t="str">
        <f t="shared" si="56"/>
        <v/>
      </c>
      <c r="P331" s="239" t="str">
        <f t="shared" si="59"/>
        <v/>
      </c>
      <c r="Q331" s="52" t="str">
        <f t="shared" si="60"/>
        <v/>
      </c>
      <c r="R331" s="127"/>
      <c r="S331" s="86"/>
      <c r="T331" s="127"/>
      <c r="U331" s="86"/>
      <c r="V331" s="87">
        <f t="shared" si="65"/>
        <v>0</v>
      </c>
      <c r="W331" s="130"/>
      <c r="X331" s="86"/>
      <c r="Y331" s="86"/>
      <c r="Z331" s="131"/>
      <c r="AA331" s="87">
        <f t="shared" si="61"/>
        <v>0</v>
      </c>
      <c r="AB331" s="127"/>
      <c r="AC331" s="86"/>
      <c r="AD331" s="87">
        <f t="shared" si="66"/>
        <v>0</v>
      </c>
      <c r="AE331" s="127"/>
      <c r="AF331" s="86"/>
      <c r="AG331" s="86"/>
      <c r="AH331" s="131"/>
      <c r="AI331" s="88">
        <f t="shared" si="67"/>
        <v>0</v>
      </c>
      <c r="AJ331" s="89" t="str">
        <f>IFERROR(IF(ISNA(MATCH($AV331,Other_Category_Abbr,0)),INDEX(FGHG_List_Long_GWP,MATCH($AV331,FGHG_List_Long,0)),INDEX(GWP_Other_Abbr,MATCH($AV331,Other_Category_Abbr,0)))*SUM(V331,AA331,AD331,AI331),"")</f>
        <v/>
      </c>
      <c r="AK331" s="89" t="str">
        <f>IFERROR(IF(ISNA(MATCH($AV331,Other_Category_Abbr,0)),INDEX(FGHG_List_Long_GWP,MATCH($AV331,FGHG_List_Long,0)),INDEX(GWP_Other_Abbr,MATCH($AV331,Other_Category_Abbr,0)))*(T331*(S331+U331)+W331*(Y331+X331)+AD331+AE331*(AF331+AG331)),"")</f>
        <v/>
      </c>
      <c r="AL331" s="90" t="str">
        <f t="shared" si="62"/>
        <v/>
      </c>
      <c r="AM331" s="91" t="str">
        <f t="shared" si="63"/>
        <v/>
      </c>
      <c r="AP331" s="92" t="b">
        <f t="shared" si="57"/>
        <v>0</v>
      </c>
      <c r="AQ331" s="92" t="str">
        <f t="shared" si="58"/>
        <v xml:space="preserve"> </v>
      </c>
      <c r="AR331" s="92" t="str">
        <f>IF(LEN(AQ331)=1,"",COUNTIF($AQ$19:AQ331,AQ331)=1)</f>
        <v/>
      </c>
      <c r="AS331" s="73"/>
      <c r="AT331" s="73"/>
      <c r="AU331" s="73"/>
      <c r="AV331" s="235" t="str">
        <f>IF($P331=Lists!$A$13,Lists!$A$29,IF($P331=Lists!$A$14,Lists!$A$30,$P331))</f>
        <v/>
      </c>
      <c r="AW331" s="73"/>
      <c r="AX331" s="73"/>
    </row>
    <row r="332" spans="2:50" x14ac:dyDescent="0.3">
      <c r="B332" s="137">
        <f t="shared" si="64"/>
        <v>314</v>
      </c>
      <c r="C332" s="24"/>
      <c r="D332" s="24"/>
      <c r="E332" s="24"/>
      <c r="F332" s="25"/>
      <c r="G332" s="24"/>
      <c r="H332" s="30"/>
      <c r="I332" s="24"/>
      <c r="J332" s="50" t="str">
        <f t="shared" si="55"/>
        <v/>
      </c>
      <c r="K332" s="30"/>
      <c r="L332" s="236"/>
      <c r="M332" s="30"/>
      <c r="N332" s="30"/>
      <c r="O332" s="46" t="str">
        <f t="shared" si="56"/>
        <v/>
      </c>
      <c r="P332" s="239" t="str">
        <f t="shared" si="59"/>
        <v/>
      </c>
      <c r="Q332" s="52" t="str">
        <f t="shared" si="60"/>
        <v/>
      </c>
      <c r="R332" s="127"/>
      <c r="S332" s="86"/>
      <c r="T332" s="127"/>
      <c r="U332" s="86"/>
      <c r="V332" s="87">
        <f t="shared" si="65"/>
        <v>0</v>
      </c>
      <c r="W332" s="130"/>
      <c r="X332" s="86"/>
      <c r="Y332" s="86"/>
      <c r="Z332" s="131"/>
      <c r="AA332" s="87">
        <f t="shared" si="61"/>
        <v>0</v>
      </c>
      <c r="AB332" s="127"/>
      <c r="AC332" s="86"/>
      <c r="AD332" s="87">
        <f t="shared" si="66"/>
        <v>0</v>
      </c>
      <c r="AE332" s="127"/>
      <c r="AF332" s="86"/>
      <c r="AG332" s="86"/>
      <c r="AH332" s="131"/>
      <c r="AI332" s="88">
        <f t="shared" si="67"/>
        <v>0</v>
      </c>
      <c r="AJ332" s="89" t="str">
        <f>IFERROR(IF(ISNA(MATCH($AV332,Other_Category_Abbr,0)),INDEX(FGHG_List_Long_GWP,MATCH($AV332,FGHG_List_Long,0)),INDEX(GWP_Other_Abbr,MATCH($AV332,Other_Category_Abbr,0)))*SUM(V332,AA332,AD332,AI332),"")</f>
        <v/>
      </c>
      <c r="AK332" s="89" t="str">
        <f>IFERROR(IF(ISNA(MATCH($AV332,Other_Category_Abbr,0)),INDEX(FGHG_List_Long_GWP,MATCH($AV332,FGHG_List_Long,0)),INDEX(GWP_Other_Abbr,MATCH($AV332,Other_Category_Abbr,0)))*(T332*(S332+U332)+W332*(Y332+X332)+AD332+AE332*(AF332+AG332)),"")</f>
        <v/>
      </c>
      <c r="AL332" s="90" t="str">
        <f t="shared" si="62"/>
        <v/>
      </c>
      <c r="AM332" s="91" t="str">
        <f t="shared" si="63"/>
        <v/>
      </c>
      <c r="AP332" s="92" t="b">
        <f t="shared" si="57"/>
        <v>0</v>
      </c>
      <c r="AQ332" s="92" t="str">
        <f t="shared" si="58"/>
        <v xml:space="preserve"> </v>
      </c>
      <c r="AR332" s="92" t="str">
        <f>IF(LEN(AQ332)=1,"",COUNTIF($AQ$19:AQ332,AQ332)=1)</f>
        <v/>
      </c>
      <c r="AS332" s="73"/>
      <c r="AT332" s="73"/>
      <c r="AU332" s="73"/>
      <c r="AV332" s="235" t="str">
        <f>IF($P332=Lists!$A$13,Lists!$A$29,IF($P332=Lists!$A$14,Lists!$A$30,$P332))</f>
        <v/>
      </c>
      <c r="AW332" s="73"/>
      <c r="AX332" s="73"/>
    </row>
    <row r="333" spans="2:50" x14ac:dyDescent="0.3">
      <c r="B333" s="137">
        <f t="shared" si="64"/>
        <v>315</v>
      </c>
      <c r="C333" s="24"/>
      <c r="D333" s="24"/>
      <c r="E333" s="24"/>
      <c r="F333" s="25"/>
      <c r="G333" s="24"/>
      <c r="H333" s="30"/>
      <c r="I333" s="24"/>
      <c r="J333" s="50" t="str">
        <f t="shared" si="55"/>
        <v/>
      </c>
      <c r="K333" s="30"/>
      <c r="L333" s="236"/>
      <c r="M333" s="30"/>
      <c r="N333" s="30"/>
      <c r="O333" s="46" t="str">
        <f t="shared" si="56"/>
        <v/>
      </c>
      <c r="P333" s="239" t="str">
        <f t="shared" si="59"/>
        <v/>
      </c>
      <c r="Q333" s="52" t="str">
        <f t="shared" si="60"/>
        <v/>
      </c>
      <c r="R333" s="127"/>
      <c r="S333" s="86"/>
      <c r="T333" s="127"/>
      <c r="U333" s="86"/>
      <c r="V333" s="87">
        <f t="shared" si="65"/>
        <v>0</v>
      </c>
      <c r="W333" s="130"/>
      <c r="X333" s="86"/>
      <c r="Y333" s="86"/>
      <c r="Z333" s="131"/>
      <c r="AA333" s="87">
        <f t="shared" si="61"/>
        <v>0</v>
      </c>
      <c r="AB333" s="127"/>
      <c r="AC333" s="86"/>
      <c r="AD333" s="87">
        <f t="shared" si="66"/>
        <v>0</v>
      </c>
      <c r="AE333" s="127"/>
      <c r="AF333" s="86"/>
      <c r="AG333" s="86"/>
      <c r="AH333" s="131"/>
      <c r="AI333" s="88">
        <f t="shared" si="67"/>
        <v>0</v>
      </c>
      <c r="AJ333" s="89" t="str">
        <f>IFERROR(IF(ISNA(MATCH($AV333,Other_Category_Abbr,0)),INDEX(FGHG_List_Long_GWP,MATCH($AV333,FGHG_List_Long,0)),INDEX(GWP_Other_Abbr,MATCH($AV333,Other_Category_Abbr,0)))*SUM(V333,AA333,AD333,AI333),"")</f>
        <v/>
      </c>
      <c r="AK333" s="89" t="str">
        <f>IFERROR(IF(ISNA(MATCH($AV333,Other_Category_Abbr,0)),INDEX(FGHG_List_Long_GWP,MATCH($AV333,FGHG_List_Long,0)),INDEX(GWP_Other_Abbr,MATCH($AV333,Other_Category_Abbr,0)))*(T333*(S333+U333)+W333*(Y333+X333)+AD333+AE333*(AF333+AG333)),"")</f>
        <v/>
      </c>
      <c r="AL333" s="90" t="str">
        <f t="shared" si="62"/>
        <v/>
      </c>
      <c r="AM333" s="91" t="str">
        <f t="shared" si="63"/>
        <v/>
      </c>
      <c r="AP333" s="92" t="b">
        <f t="shared" si="57"/>
        <v>0</v>
      </c>
      <c r="AQ333" s="92" t="str">
        <f t="shared" si="58"/>
        <v xml:space="preserve"> </v>
      </c>
      <c r="AR333" s="92" t="str">
        <f>IF(LEN(AQ333)=1,"",COUNTIF($AQ$19:AQ333,AQ333)=1)</f>
        <v/>
      </c>
      <c r="AS333" s="73"/>
      <c r="AT333" s="73"/>
      <c r="AU333" s="73"/>
      <c r="AV333" s="235" t="str">
        <f>IF($P333=Lists!$A$13,Lists!$A$29,IF($P333=Lists!$A$14,Lists!$A$30,$P333))</f>
        <v/>
      </c>
      <c r="AW333" s="73"/>
      <c r="AX333" s="73"/>
    </row>
    <row r="334" spans="2:50" x14ac:dyDescent="0.3">
      <c r="B334" s="137">
        <f t="shared" si="64"/>
        <v>316</v>
      </c>
      <c r="C334" s="24"/>
      <c r="D334" s="24"/>
      <c r="E334" s="24"/>
      <c r="F334" s="25"/>
      <c r="G334" s="24"/>
      <c r="H334" s="30"/>
      <c r="I334" s="24"/>
      <c r="J334" s="50" t="str">
        <f t="shared" si="55"/>
        <v/>
      </c>
      <c r="K334" s="30"/>
      <c r="L334" s="236"/>
      <c r="M334" s="30"/>
      <c r="N334" s="30"/>
      <c r="O334" s="46" t="str">
        <f t="shared" si="56"/>
        <v/>
      </c>
      <c r="P334" s="239" t="str">
        <f t="shared" si="59"/>
        <v/>
      </c>
      <c r="Q334" s="52" t="str">
        <f t="shared" si="60"/>
        <v/>
      </c>
      <c r="R334" s="127"/>
      <c r="S334" s="86"/>
      <c r="T334" s="127"/>
      <c r="U334" s="86"/>
      <c r="V334" s="87">
        <f t="shared" si="65"/>
        <v>0</v>
      </c>
      <c r="W334" s="130"/>
      <c r="X334" s="86"/>
      <c r="Y334" s="86"/>
      <c r="Z334" s="131"/>
      <c r="AA334" s="87">
        <f t="shared" si="61"/>
        <v>0</v>
      </c>
      <c r="AB334" s="127"/>
      <c r="AC334" s="86"/>
      <c r="AD334" s="87">
        <f t="shared" si="66"/>
        <v>0</v>
      </c>
      <c r="AE334" s="127"/>
      <c r="AF334" s="86"/>
      <c r="AG334" s="86"/>
      <c r="AH334" s="131"/>
      <c r="AI334" s="88">
        <f t="shared" si="67"/>
        <v>0</v>
      </c>
      <c r="AJ334" s="89" t="str">
        <f>IFERROR(IF(ISNA(MATCH($AV334,Other_Category_Abbr,0)),INDEX(FGHG_List_Long_GWP,MATCH($AV334,FGHG_List_Long,0)),INDEX(GWP_Other_Abbr,MATCH($AV334,Other_Category_Abbr,0)))*SUM(V334,AA334,AD334,AI334),"")</f>
        <v/>
      </c>
      <c r="AK334" s="89" t="str">
        <f>IFERROR(IF(ISNA(MATCH($AV334,Other_Category_Abbr,0)),INDEX(FGHG_List_Long_GWP,MATCH($AV334,FGHG_List_Long,0)),INDEX(GWP_Other_Abbr,MATCH($AV334,Other_Category_Abbr,0)))*(T334*(S334+U334)+W334*(Y334+X334)+AD334+AE334*(AF334+AG334)),"")</f>
        <v/>
      </c>
      <c r="AL334" s="90" t="str">
        <f t="shared" si="62"/>
        <v/>
      </c>
      <c r="AM334" s="91" t="str">
        <f t="shared" si="63"/>
        <v/>
      </c>
      <c r="AP334" s="92" t="b">
        <f t="shared" si="57"/>
        <v>0</v>
      </c>
      <c r="AQ334" s="92" t="str">
        <f t="shared" si="58"/>
        <v xml:space="preserve"> </v>
      </c>
      <c r="AR334" s="92" t="str">
        <f>IF(LEN(AQ334)=1,"",COUNTIF($AQ$19:AQ334,AQ334)=1)</f>
        <v/>
      </c>
      <c r="AS334" s="73"/>
      <c r="AT334" s="73"/>
      <c r="AU334" s="73"/>
      <c r="AV334" s="235" t="str">
        <f>IF($P334=Lists!$A$13,Lists!$A$29,IF($P334=Lists!$A$14,Lists!$A$30,$P334))</f>
        <v/>
      </c>
      <c r="AW334" s="73"/>
      <c r="AX334" s="73"/>
    </row>
    <row r="335" spans="2:50" x14ac:dyDescent="0.3">
      <c r="B335" s="137">
        <f t="shared" si="64"/>
        <v>317</v>
      </c>
      <c r="C335" s="24"/>
      <c r="D335" s="24"/>
      <c r="E335" s="24"/>
      <c r="F335" s="25"/>
      <c r="G335" s="24"/>
      <c r="H335" s="30"/>
      <c r="I335" s="24"/>
      <c r="J335" s="50" t="str">
        <f t="shared" si="55"/>
        <v/>
      </c>
      <c r="K335" s="30"/>
      <c r="L335" s="236"/>
      <c r="M335" s="30"/>
      <c r="N335" s="30"/>
      <c r="O335" s="46" t="str">
        <f t="shared" si="56"/>
        <v/>
      </c>
      <c r="P335" s="239" t="str">
        <f t="shared" si="59"/>
        <v/>
      </c>
      <c r="Q335" s="52" t="str">
        <f t="shared" si="60"/>
        <v/>
      </c>
      <c r="R335" s="127"/>
      <c r="S335" s="86"/>
      <c r="T335" s="127"/>
      <c r="U335" s="86"/>
      <c r="V335" s="87">
        <f t="shared" si="65"/>
        <v>0</v>
      </c>
      <c r="W335" s="130"/>
      <c r="X335" s="86"/>
      <c r="Y335" s="86"/>
      <c r="Z335" s="131"/>
      <c r="AA335" s="87">
        <f t="shared" si="61"/>
        <v>0</v>
      </c>
      <c r="AB335" s="127"/>
      <c r="AC335" s="86"/>
      <c r="AD335" s="87">
        <f t="shared" si="66"/>
        <v>0</v>
      </c>
      <c r="AE335" s="127"/>
      <c r="AF335" s="86"/>
      <c r="AG335" s="86"/>
      <c r="AH335" s="131"/>
      <c r="AI335" s="88">
        <f t="shared" si="67"/>
        <v>0</v>
      </c>
      <c r="AJ335" s="89" t="str">
        <f>IFERROR(IF(ISNA(MATCH($AV335,Other_Category_Abbr,0)),INDEX(FGHG_List_Long_GWP,MATCH($AV335,FGHG_List_Long,0)),INDEX(GWP_Other_Abbr,MATCH($AV335,Other_Category_Abbr,0)))*SUM(V335,AA335,AD335,AI335),"")</f>
        <v/>
      </c>
      <c r="AK335" s="89" t="str">
        <f>IFERROR(IF(ISNA(MATCH($AV335,Other_Category_Abbr,0)),INDEX(FGHG_List_Long_GWP,MATCH($AV335,FGHG_List_Long,0)),INDEX(GWP_Other_Abbr,MATCH($AV335,Other_Category_Abbr,0)))*(T335*(S335+U335)+W335*(Y335+X335)+AD335+AE335*(AF335+AG335)),"")</f>
        <v/>
      </c>
      <c r="AL335" s="90" t="str">
        <f t="shared" si="62"/>
        <v/>
      </c>
      <c r="AM335" s="91" t="str">
        <f t="shared" si="63"/>
        <v/>
      </c>
      <c r="AP335" s="92" t="b">
        <f t="shared" si="57"/>
        <v>0</v>
      </c>
      <c r="AQ335" s="92" t="str">
        <f t="shared" si="58"/>
        <v xml:space="preserve"> </v>
      </c>
      <c r="AR335" s="92" t="str">
        <f>IF(LEN(AQ335)=1,"",COUNTIF($AQ$19:AQ335,AQ335)=1)</f>
        <v/>
      </c>
      <c r="AS335" s="73"/>
      <c r="AT335" s="73"/>
      <c r="AU335" s="73"/>
      <c r="AV335" s="235" t="str">
        <f>IF($P335=Lists!$A$13,Lists!$A$29,IF($P335=Lists!$A$14,Lists!$A$30,$P335))</f>
        <v/>
      </c>
      <c r="AW335" s="73"/>
      <c r="AX335" s="73"/>
    </row>
    <row r="336" spans="2:50" x14ac:dyDescent="0.3">
      <c r="B336" s="137">
        <f t="shared" si="64"/>
        <v>318</v>
      </c>
      <c r="C336" s="24"/>
      <c r="D336" s="24"/>
      <c r="E336" s="24"/>
      <c r="F336" s="25"/>
      <c r="G336" s="24"/>
      <c r="H336" s="30"/>
      <c r="I336" s="24"/>
      <c r="J336" s="50" t="str">
        <f t="shared" si="55"/>
        <v/>
      </c>
      <c r="K336" s="30"/>
      <c r="L336" s="236"/>
      <c r="M336" s="30"/>
      <c r="N336" s="30"/>
      <c r="O336" s="46" t="str">
        <f t="shared" si="56"/>
        <v/>
      </c>
      <c r="P336" s="239" t="str">
        <f t="shared" si="59"/>
        <v/>
      </c>
      <c r="Q336" s="52" t="str">
        <f t="shared" si="60"/>
        <v/>
      </c>
      <c r="R336" s="127"/>
      <c r="S336" s="86"/>
      <c r="T336" s="127"/>
      <c r="U336" s="86"/>
      <c r="V336" s="87">
        <f t="shared" si="65"/>
        <v>0</v>
      </c>
      <c r="W336" s="130"/>
      <c r="X336" s="86"/>
      <c r="Y336" s="86"/>
      <c r="Z336" s="131"/>
      <c r="AA336" s="87">
        <f t="shared" si="61"/>
        <v>0</v>
      </c>
      <c r="AB336" s="127"/>
      <c r="AC336" s="86"/>
      <c r="AD336" s="87">
        <f t="shared" si="66"/>
        <v>0</v>
      </c>
      <c r="AE336" s="127"/>
      <c r="AF336" s="86"/>
      <c r="AG336" s="86"/>
      <c r="AH336" s="131"/>
      <c r="AI336" s="88">
        <f t="shared" si="67"/>
        <v>0</v>
      </c>
      <c r="AJ336" s="89" t="str">
        <f>IFERROR(IF(ISNA(MATCH($AV336,Other_Category_Abbr,0)),INDEX(FGHG_List_Long_GWP,MATCH($AV336,FGHG_List_Long,0)),INDEX(GWP_Other_Abbr,MATCH($AV336,Other_Category_Abbr,0)))*SUM(V336,AA336,AD336,AI336),"")</f>
        <v/>
      </c>
      <c r="AK336" s="89" t="str">
        <f>IFERROR(IF(ISNA(MATCH($AV336,Other_Category_Abbr,0)),INDEX(FGHG_List_Long_GWP,MATCH($AV336,FGHG_List_Long,0)),INDEX(GWP_Other_Abbr,MATCH($AV336,Other_Category_Abbr,0)))*(T336*(S336+U336)+W336*(Y336+X336)+AD336+AE336*(AF336+AG336)),"")</f>
        <v/>
      </c>
      <c r="AL336" s="90" t="str">
        <f t="shared" si="62"/>
        <v/>
      </c>
      <c r="AM336" s="91" t="str">
        <f t="shared" si="63"/>
        <v/>
      </c>
      <c r="AP336" s="92" t="b">
        <f t="shared" si="57"/>
        <v>0</v>
      </c>
      <c r="AQ336" s="92" t="str">
        <f t="shared" si="58"/>
        <v xml:space="preserve"> </v>
      </c>
      <c r="AR336" s="92" t="str">
        <f>IF(LEN(AQ336)=1,"",COUNTIF($AQ$19:AQ336,AQ336)=1)</f>
        <v/>
      </c>
      <c r="AS336" s="73"/>
      <c r="AT336" s="73"/>
      <c r="AU336" s="73"/>
      <c r="AV336" s="235" t="str">
        <f>IF($P336=Lists!$A$13,Lists!$A$29,IF($P336=Lists!$A$14,Lists!$A$30,$P336))</f>
        <v/>
      </c>
      <c r="AW336" s="73"/>
      <c r="AX336" s="73"/>
    </row>
    <row r="337" spans="2:50" x14ac:dyDescent="0.3">
      <c r="B337" s="137">
        <f t="shared" si="64"/>
        <v>319</v>
      </c>
      <c r="C337" s="24"/>
      <c r="D337" s="24"/>
      <c r="E337" s="24"/>
      <c r="F337" s="25"/>
      <c r="G337" s="24"/>
      <c r="H337" s="30"/>
      <c r="I337" s="24"/>
      <c r="J337" s="50" t="str">
        <f t="shared" si="55"/>
        <v/>
      </c>
      <c r="K337" s="30"/>
      <c r="L337" s="236"/>
      <c r="M337" s="30"/>
      <c r="N337" s="30"/>
      <c r="O337" s="46" t="str">
        <f t="shared" si="56"/>
        <v/>
      </c>
      <c r="P337" s="239" t="str">
        <f t="shared" si="59"/>
        <v/>
      </c>
      <c r="Q337" s="52" t="str">
        <f t="shared" si="60"/>
        <v/>
      </c>
      <c r="R337" s="127"/>
      <c r="S337" s="86"/>
      <c r="T337" s="127"/>
      <c r="U337" s="86"/>
      <c r="V337" s="87">
        <f t="shared" si="65"/>
        <v>0</v>
      </c>
      <c r="W337" s="130"/>
      <c r="X337" s="86"/>
      <c r="Y337" s="86"/>
      <c r="Z337" s="131"/>
      <c r="AA337" s="87">
        <f t="shared" si="61"/>
        <v>0</v>
      </c>
      <c r="AB337" s="127"/>
      <c r="AC337" s="86"/>
      <c r="AD337" s="87">
        <f t="shared" si="66"/>
        <v>0</v>
      </c>
      <c r="AE337" s="127"/>
      <c r="AF337" s="86"/>
      <c r="AG337" s="86"/>
      <c r="AH337" s="131"/>
      <c r="AI337" s="88">
        <f t="shared" si="67"/>
        <v>0</v>
      </c>
      <c r="AJ337" s="89" t="str">
        <f>IFERROR(IF(ISNA(MATCH($AV337,Other_Category_Abbr,0)),INDEX(FGHG_List_Long_GWP,MATCH($AV337,FGHG_List_Long,0)),INDEX(GWP_Other_Abbr,MATCH($AV337,Other_Category_Abbr,0)))*SUM(V337,AA337,AD337,AI337),"")</f>
        <v/>
      </c>
      <c r="AK337" s="89" t="str">
        <f>IFERROR(IF(ISNA(MATCH($AV337,Other_Category_Abbr,0)),INDEX(FGHG_List_Long_GWP,MATCH($AV337,FGHG_List_Long,0)),INDEX(GWP_Other_Abbr,MATCH($AV337,Other_Category_Abbr,0)))*(T337*(S337+U337)+W337*(Y337+X337)+AD337+AE337*(AF337+AG337)),"")</f>
        <v/>
      </c>
      <c r="AL337" s="90" t="str">
        <f t="shared" si="62"/>
        <v/>
      </c>
      <c r="AM337" s="91" t="str">
        <f t="shared" si="63"/>
        <v/>
      </c>
      <c r="AP337" s="92" t="b">
        <f t="shared" si="57"/>
        <v>0</v>
      </c>
      <c r="AQ337" s="92" t="str">
        <f t="shared" si="58"/>
        <v xml:space="preserve"> </v>
      </c>
      <c r="AR337" s="92" t="str">
        <f>IF(LEN(AQ337)=1,"",COUNTIF($AQ$19:AQ337,AQ337)=1)</f>
        <v/>
      </c>
      <c r="AS337" s="73"/>
      <c r="AT337" s="73"/>
      <c r="AU337" s="73"/>
      <c r="AV337" s="235" t="str">
        <f>IF($P337=Lists!$A$13,Lists!$A$29,IF($P337=Lists!$A$14,Lists!$A$30,$P337))</f>
        <v/>
      </c>
      <c r="AW337" s="73"/>
      <c r="AX337" s="73"/>
    </row>
    <row r="338" spans="2:50" x14ac:dyDescent="0.3">
      <c r="B338" s="137">
        <f t="shared" si="64"/>
        <v>320</v>
      </c>
      <c r="C338" s="24"/>
      <c r="D338" s="24"/>
      <c r="E338" s="24"/>
      <c r="F338" s="25"/>
      <c r="G338" s="24"/>
      <c r="H338" s="30"/>
      <c r="I338" s="24"/>
      <c r="J338" s="50" t="str">
        <f t="shared" si="55"/>
        <v/>
      </c>
      <c r="K338" s="30"/>
      <c r="L338" s="236"/>
      <c r="M338" s="30"/>
      <c r="N338" s="30"/>
      <c r="O338" s="46" t="str">
        <f t="shared" si="56"/>
        <v/>
      </c>
      <c r="P338" s="239" t="str">
        <f t="shared" si="59"/>
        <v/>
      </c>
      <c r="Q338" s="52" t="str">
        <f t="shared" si="60"/>
        <v/>
      </c>
      <c r="R338" s="127"/>
      <c r="S338" s="86"/>
      <c r="T338" s="127"/>
      <c r="U338" s="86"/>
      <c r="V338" s="87">
        <f t="shared" si="65"/>
        <v>0</v>
      </c>
      <c r="W338" s="130"/>
      <c r="X338" s="86"/>
      <c r="Y338" s="86"/>
      <c r="Z338" s="131"/>
      <c r="AA338" s="87">
        <f t="shared" si="61"/>
        <v>0</v>
      </c>
      <c r="AB338" s="127"/>
      <c r="AC338" s="86"/>
      <c r="AD338" s="87">
        <f t="shared" si="66"/>
        <v>0</v>
      </c>
      <c r="AE338" s="127"/>
      <c r="AF338" s="86"/>
      <c r="AG338" s="86"/>
      <c r="AH338" s="131"/>
      <c r="AI338" s="88">
        <f t="shared" si="67"/>
        <v>0</v>
      </c>
      <c r="AJ338" s="89" t="str">
        <f>IFERROR(IF(ISNA(MATCH($AV338,Other_Category_Abbr,0)),INDEX(FGHG_List_Long_GWP,MATCH($AV338,FGHG_List_Long,0)),INDEX(GWP_Other_Abbr,MATCH($AV338,Other_Category_Abbr,0)))*SUM(V338,AA338,AD338,AI338),"")</f>
        <v/>
      </c>
      <c r="AK338" s="89" t="str">
        <f>IFERROR(IF(ISNA(MATCH($AV338,Other_Category_Abbr,0)),INDEX(FGHG_List_Long_GWP,MATCH($AV338,FGHG_List_Long,0)),INDEX(GWP_Other_Abbr,MATCH($AV338,Other_Category_Abbr,0)))*(T338*(S338+U338)+W338*(Y338+X338)+AD338+AE338*(AF338+AG338)),"")</f>
        <v/>
      </c>
      <c r="AL338" s="90" t="str">
        <f t="shared" si="62"/>
        <v/>
      </c>
      <c r="AM338" s="91" t="str">
        <f t="shared" si="63"/>
        <v/>
      </c>
      <c r="AP338" s="92" t="b">
        <f t="shared" si="57"/>
        <v>0</v>
      </c>
      <c r="AQ338" s="92" t="str">
        <f t="shared" si="58"/>
        <v xml:space="preserve"> </v>
      </c>
      <c r="AR338" s="92" t="str">
        <f>IF(LEN(AQ338)=1,"",COUNTIF($AQ$19:AQ338,AQ338)=1)</f>
        <v/>
      </c>
      <c r="AS338" s="73"/>
      <c r="AT338" s="73"/>
      <c r="AU338" s="73"/>
      <c r="AV338" s="235" t="str">
        <f>IF($P338=Lists!$A$13,Lists!$A$29,IF($P338=Lists!$A$14,Lists!$A$30,$P338))</f>
        <v/>
      </c>
      <c r="AW338" s="73"/>
      <c r="AX338" s="73"/>
    </row>
    <row r="339" spans="2:50" x14ac:dyDescent="0.3">
      <c r="B339" s="137">
        <f t="shared" si="64"/>
        <v>321</v>
      </c>
      <c r="C339" s="24"/>
      <c r="D339" s="24"/>
      <c r="E339" s="24"/>
      <c r="F339" s="25"/>
      <c r="G339" s="24"/>
      <c r="H339" s="30"/>
      <c r="I339" s="24"/>
      <c r="J339" s="50" t="str">
        <f t="shared" ref="J339:J402" si="68">IFERROR(INDEX(CASRN,MATCH($I339,FGHG_List_Long,0)),"")</f>
        <v/>
      </c>
      <c r="K339" s="30"/>
      <c r="L339" s="236"/>
      <c r="M339" s="30"/>
      <c r="N339" s="30"/>
      <c r="O339" s="46" t="str">
        <f t="shared" ref="O339:O402" si="69">IF(ISBLANK(I339),"",IF(I339="Other f-GHG chemical not listed",K339,I339))</f>
        <v/>
      </c>
      <c r="P339" s="239" t="str">
        <f t="shared" si="59"/>
        <v/>
      </c>
      <c r="Q339" s="52" t="str">
        <f t="shared" si="60"/>
        <v/>
      </c>
      <c r="R339" s="127"/>
      <c r="S339" s="86"/>
      <c r="T339" s="127"/>
      <c r="U339" s="86"/>
      <c r="V339" s="87">
        <f t="shared" si="65"/>
        <v>0</v>
      </c>
      <c r="W339" s="130"/>
      <c r="X339" s="86"/>
      <c r="Y339" s="86"/>
      <c r="Z339" s="131"/>
      <c r="AA339" s="87">
        <f t="shared" si="61"/>
        <v>0</v>
      </c>
      <c r="AB339" s="127"/>
      <c r="AC339" s="86"/>
      <c r="AD339" s="87">
        <f t="shared" si="66"/>
        <v>0</v>
      </c>
      <c r="AE339" s="127"/>
      <c r="AF339" s="86"/>
      <c r="AG339" s="86"/>
      <c r="AH339" s="131"/>
      <c r="AI339" s="88">
        <f t="shared" si="67"/>
        <v>0</v>
      </c>
      <c r="AJ339" s="89" t="str">
        <f>IFERROR(IF(ISNA(MATCH($AV339,Other_Category_Abbr,0)),INDEX(FGHG_List_Long_GWP,MATCH($AV339,FGHG_List_Long,0)),INDEX(GWP_Other_Abbr,MATCH($AV339,Other_Category_Abbr,0)))*SUM(V339,AA339,AD339,AI339),"")</f>
        <v/>
      </c>
      <c r="AK339" s="89" t="str">
        <f>IFERROR(IF(ISNA(MATCH($AV339,Other_Category_Abbr,0)),INDEX(FGHG_List_Long_GWP,MATCH($AV339,FGHG_List_Long,0)),INDEX(GWP_Other_Abbr,MATCH($AV339,Other_Category_Abbr,0)))*(T339*(S339+U339)+W339*(Y339+X339)+AD339+AE339*(AF339+AG339)),"")</f>
        <v/>
      </c>
      <c r="AL339" s="90" t="str">
        <f t="shared" si="62"/>
        <v/>
      </c>
      <c r="AM339" s="91" t="str">
        <f t="shared" si="63"/>
        <v/>
      </c>
      <c r="AP339" s="92" t="b">
        <f t="shared" ref="AP339:AP402" si="70">IF(AND(F339="EF Method (L21 or L22)",G339="Yes",H339="No"),"Eq. L-21",IF(AND(F339="EF Method (L21 or L22)",G339="Yes",H339="Yes"),"Eq. L-22",IF(AND(F339="EF Method (L21 or L22)",G339="No"),"Eq. L-22",IF(AND(F339="ECF Method (L26 or L27)",G339="Yes"),"Eq. L-27",IF(AND(F339="ECF Method (L26 or L27)",G339="No"),"Eq. L-26")))))</f>
        <v>0</v>
      </c>
      <c r="AQ339" s="92" t="str">
        <f t="shared" ref="AQ339:AQ402" si="71">C339&amp;" "&amp;O339</f>
        <v xml:space="preserve"> </v>
      </c>
      <c r="AR339" s="92" t="str">
        <f>IF(LEN(AQ339)=1,"",COUNTIF($AQ$19:AQ339,AQ339)=1)</f>
        <v/>
      </c>
      <c r="AS339" s="73"/>
      <c r="AT339" s="73"/>
      <c r="AU339" s="73"/>
      <c r="AV339" s="235" t="str">
        <f>IF($P339=Lists!$A$13,Lists!$A$29,IF($P339=Lists!$A$14,Lists!$A$30,$P339))</f>
        <v/>
      </c>
      <c r="AW339" s="73"/>
      <c r="AX339" s="73"/>
    </row>
    <row r="340" spans="2:50" x14ac:dyDescent="0.3">
      <c r="B340" s="137">
        <f t="shared" si="64"/>
        <v>322</v>
      </c>
      <c r="C340" s="24"/>
      <c r="D340" s="24"/>
      <c r="E340" s="24"/>
      <c r="F340" s="25"/>
      <c r="G340" s="24"/>
      <c r="H340" s="30"/>
      <c r="I340" s="24"/>
      <c r="J340" s="50" t="str">
        <f t="shared" si="68"/>
        <v/>
      </c>
      <c r="K340" s="30"/>
      <c r="L340" s="236"/>
      <c r="M340" s="30"/>
      <c r="N340" s="30"/>
      <c r="O340" s="46" t="str">
        <f t="shared" si="69"/>
        <v/>
      </c>
      <c r="P340" s="239" t="str">
        <f t="shared" ref="P340:P403" si="72">IF(ISBLANK(I340),"",IF(I340="Other f-GHG chemical not listed",N340,I340))</f>
        <v/>
      </c>
      <c r="Q340" s="52" t="str">
        <f t="shared" ref="Q340:Q403" si="73">IF(ISBLANK(I340),"",IF(I340="Other f-GHG chemical not listed",L340,J340))</f>
        <v/>
      </c>
      <c r="R340" s="127"/>
      <c r="S340" s="86"/>
      <c r="T340" s="127"/>
      <c r="U340" s="86"/>
      <c r="V340" s="87">
        <f t="shared" si="65"/>
        <v>0</v>
      </c>
      <c r="W340" s="130"/>
      <c r="X340" s="86"/>
      <c r="Y340" s="86"/>
      <c r="Z340" s="131"/>
      <c r="AA340" s="87">
        <f t="shared" ref="AA340:AA403" si="74">+W340*(X340+Y340*(1-Z340))</f>
        <v>0</v>
      </c>
      <c r="AB340" s="127"/>
      <c r="AC340" s="86"/>
      <c r="AD340" s="87">
        <f t="shared" si="66"/>
        <v>0</v>
      </c>
      <c r="AE340" s="127"/>
      <c r="AF340" s="86"/>
      <c r="AG340" s="86"/>
      <c r="AH340" s="131"/>
      <c r="AI340" s="88">
        <f t="shared" si="67"/>
        <v>0</v>
      </c>
      <c r="AJ340" s="89" t="str">
        <f>IFERROR(IF(ISNA(MATCH($AV340,Other_Category_Abbr,0)),INDEX(FGHG_List_Long_GWP,MATCH($AV340,FGHG_List_Long,0)),INDEX(GWP_Other_Abbr,MATCH($AV340,Other_Category_Abbr,0)))*SUM(V340,AA340,AD340,AI340),"")</f>
        <v/>
      </c>
      <c r="AK340" s="89" t="str">
        <f>IFERROR(IF(ISNA(MATCH($AV340,Other_Category_Abbr,0)),INDEX(FGHG_List_Long_GWP,MATCH($AV340,FGHG_List_Long,0)),INDEX(GWP_Other_Abbr,MATCH($AV340,Other_Category_Abbr,0)))*(T340*(S340+U340)+W340*(Y340+X340)+AD340+AE340*(AF340+AG340)),"")</f>
        <v/>
      </c>
      <c r="AL340" s="90" t="str">
        <f t="shared" ref="AL340:AL403" si="75">IFERROR(1-(SUMIF($C$19:$C$3718,C340,$AJ$19:$AJ$3718)/SUMIF($C$19:$C$3718,C340,$AK$19:$AK$3718)),"")</f>
        <v/>
      </c>
      <c r="AM340" s="91" t="str">
        <f t="shared" ref="AM340:AM403" si="76">IF(LEN(AL340)&lt;1,"",IF(AND(AL340&gt;=$BA$19,AL340&lt;$BB$19),$AZ$19,IF(AND(AL340&gt;=$BA$20,AL340&lt;$BB$20),$AZ$20,IF(AND(AL340&gt;=$BA$21,AL340&lt;$BB$21),$AZ$21,IF(AND(AL340&gt;=$BA$22,AL340&lt;=$BB$22),$AZ$22,"Check")))))</f>
        <v/>
      </c>
      <c r="AP340" s="92" t="b">
        <f t="shared" si="70"/>
        <v>0</v>
      </c>
      <c r="AQ340" s="92" t="str">
        <f t="shared" si="71"/>
        <v xml:space="preserve"> </v>
      </c>
      <c r="AR340" s="92" t="str">
        <f>IF(LEN(AQ340)=1,"",COUNTIF($AQ$19:AQ340,AQ340)=1)</f>
        <v/>
      </c>
      <c r="AS340" s="73"/>
      <c r="AT340" s="73"/>
      <c r="AU340" s="73"/>
      <c r="AV340" s="235" t="str">
        <f>IF($P340=Lists!$A$13,Lists!$A$29,IF($P340=Lists!$A$14,Lists!$A$30,$P340))</f>
        <v/>
      </c>
      <c r="AW340" s="73"/>
      <c r="AX340" s="73"/>
    </row>
    <row r="341" spans="2:50" x14ac:dyDescent="0.3">
      <c r="B341" s="137">
        <f t="shared" ref="B341:B404" si="77">1+B340</f>
        <v>323</v>
      </c>
      <c r="C341" s="24"/>
      <c r="D341" s="24"/>
      <c r="E341" s="24"/>
      <c r="F341" s="25"/>
      <c r="G341" s="24"/>
      <c r="H341" s="30"/>
      <c r="I341" s="24"/>
      <c r="J341" s="50" t="str">
        <f t="shared" si="68"/>
        <v/>
      </c>
      <c r="K341" s="30"/>
      <c r="L341" s="236"/>
      <c r="M341" s="30"/>
      <c r="N341" s="30"/>
      <c r="O341" s="46" t="str">
        <f t="shared" si="69"/>
        <v/>
      </c>
      <c r="P341" s="239" t="str">
        <f t="shared" si="72"/>
        <v/>
      </c>
      <c r="Q341" s="52" t="str">
        <f t="shared" si="73"/>
        <v/>
      </c>
      <c r="R341" s="127"/>
      <c r="S341" s="86"/>
      <c r="T341" s="127"/>
      <c r="U341" s="86"/>
      <c r="V341" s="87">
        <f t="shared" si="65"/>
        <v>0</v>
      </c>
      <c r="W341" s="130"/>
      <c r="X341" s="86"/>
      <c r="Y341" s="86"/>
      <c r="Z341" s="131"/>
      <c r="AA341" s="87">
        <f t="shared" si="74"/>
        <v>0</v>
      </c>
      <c r="AB341" s="127"/>
      <c r="AC341" s="86"/>
      <c r="AD341" s="87">
        <f t="shared" si="66"/>
        <v>0</v>
      </c>
      <c r="AE341" s="127"/>
      <c r="AF341" s="86"/>
      <c r="AG341" s="86"/>
      <c r="AH341" s="131"/>
      <c r="AI341" s="88">
        <f t="shared" si="67"/>
        <v>0</v>
      </c>
      <c r="AJ341" s="89" t="str">
        <f>IFERROR(IF(ISNA(MATCH($AV341,Other_Category_Abbr,0)),INDEX(FGHG_List_Long_GWP,MATCH($AV341,FGHG_List_Long,0)),INDEX(GWP_Other_Abbr,MATCH($AV341,Other_Category_Abbr,0)))*SUM(V341,AA341,AD341,AI341),"")</f>
        <v/>
      </c>
      <c r="AK341" s="89" t="str">
        <f>IFERROR(IF(ISNA(MATCH($AV341,Other_Category_Abbr,0)),INDEX(FGHG_List_Long_GWP,MATCH($AV341,FGHG_List_Long,0)),INDEX(GWP_Other_Abbr,MATCH($AV341,Other_Category_Abbr,0)))*(T341*(S341+U341)+W341*(Y341+X341)+AD341+AE341*(AF341+AG341)),"")</f>
        <v/>
      </c>
      <c r="AL341" s="90" t="str">
        <f t="shared" si="75"/>
        <v/>
      </c>
      <c r="AM341" s="91" t="str">
        <f t="shared" si="76"/>
        <v/>
      </c>
      <c r="AP341" s="92" t="b">
        <f t="shared" si="70"/>
        <v>0</v>
      </c>
      <c r="AQ341" s="92" t="str">
        <f t="shared" si="71"/>
        <v xml:space="preserve"> </v>
      </c>
      <c r="AR341" s="92" t="str">
        <f>IF(LEN(AQ341)=1,"",COUNTIF($AQ$19:AQ341,AQ341)=1)</f>
        <v/>
      </c>
      <c r="AS341" s="73"/>
      <c r="AT341" s="73"/>
      <c r="AU341" s="73"/>
      <c r="AV341" s="235" t="str">
        <f>IF($P341=Lists!$A$13,Lists!$A$29,IF($P341=Lists!$A$14,Lists!$A$30,$P341))</f>
        <v/>
      </c>
      <c r="AW341" s="73"/>
      <c r="AX341" s="73"/>
    </row>
    <row r="342" spans="2:50" x14ac:dyDescent="0.3">
      <c r="B342" s="137">
        <f t="shared" si="77"/>
        <v>324</v>
      </c>
      <c r="C342" s="24"/>
      <c r="D342" s="24"/>
      <c r="E342" s="24"/>
      <c r="F342" s="25"/>
      <c r="G342" s="24"/>
      <c r="H342" s="30"/>
      <c r="I342" s="24"/>
      <c r="J342" s="50" t="str">
        <f t="shared" si="68"/>
        <v/>
      </c>
      <c r="K342" s="30"/>
      <c r="L342" s="236"/>
      <c r="M342" s="30"/>
      <c r="N342" s="30"/>
      <c r="O342" s="46" t="str">
        <f t="shared" si="69"/>
        <v/>
      </c>
      <c r="P342" s="239" t="str">
        <f t="shared" si="72"/>
        <v/>
      </c>
      <c r="Q342" s="52" t="str">
        <f t="shared" si="73"/>
        <v/>
      </c>
      <c r="R342" s="127"/>
      <c r="S342" s="86"/>
      <c r="T342" s="127"/>
      <c r="U342" s="86"/>
      <c r="V342" s="87">
        <f t="shared" si="65"/>
        <v>0</v>
      </c>
      <c r="W342" s="130"/>
      <c r="X342" s="86"/>
      <c r="Y342" s="86"/>
      <c r="Z342" s="131"/>
      <c r="AA342" s="87">
        <f t="shared" si="74"/>
        <v>0</v>
      </c>
      <c r="AB342" s="127"/>
      <c r="AC342" s="86"/>
      <c r="AD342" s="87">
        <f t="shared" si="66"/>
        <v>0</v>
      </c>
      <c r="AE342" s="127"/>
      <c r="AF342" s="86"/>
      <c r="AG342" s="86"/>
      <c r="AH342" s="131"/>
      <c r="AI342" s="88">
        <f t="shared" si="67"/>
        <v>0</v>
      </c>
      <c r="AJ342" s="89" t="str">
        <f>IFERROR(IF(ISNA(MATCH($AV342,Other_Category_Abbr,0)),INDEX(FGHG_List_Long_GWP,MATCH($AV342,FGHG_List_Long,0)),INDEX(GWP_Other_Abbr,MATCH($AV342,Other_Category_Abbr,0)))*SUM(V342,AA342,AD342,AI342),"")</f>
        <v/>
      </c>
      <c r="AK342" s="89" t="str">
        <f>IFERROR(IF(ISNA(MATCH($AV342,Other_Category_Abbr,0)),INDEX(FGHG_List_Long_GWP,MATCH($AV342,FGHG_List_Long,0)),INDEX(GWP_Other_Abbr,MATCH($AV342,Other_Category_Abbr,0)))*(T342*(S342+U342)+W342*(Y342+X342)+AD342+AE342*(AF342+AG342)),"")</f>
        <v/>
      </c>
      <c r="AL342" s="90" t="str">
        <f t="shared" si="75"/>
        <v/>
      </c>
      <c r="AM342" s="91" t="str">
        <f t="shared" si="76"/>
        <v/>
      </c>
      <c r="AP342" s="92" t="b">
        <f t="shared" si="70"/>
        <v>0</v>
      </c>
      <c r="AQ342" s="92" t="str">
        <f t="shared" si="71"/>
        <v xml:space="preserve"> </v>
      </c>
      <c r="AR342" s="92" t="str">
        <f>IF(LEN(AQ342)=1,"",COUNTIF($AQ$19:AQ342,AQ342)=1)</f>
        <v/>
      </c>
      <c r="AS342" s="73"/>
      <c r="AT342" s="73"/>
      <c r="AU342" s="73"/>
      <c r="AV342" s="235" t="str">
        <f>IF($P342=Lists!$A$13,Lists!$A$29,IF($P342=Lists!$A$14,Lists!$A$30,$P342))</f>
        <v/>
      </c>
      <c r="AW342" s="73"/>
      <c r="AX342" s="73"/>
    </row>
    <row r="343" spans="2:50" x14ac:dyDescent="0.3">
      <c r="B343" s="137">
        <f t="shared" si="77"/>
        <v>325</v>
      </c>
      <c r="C343" s="24"/>
      <c r="D343" s="24"/>
      <c r="E343" s="24"/>
      <c r="F343" s="25"/>
      <c r="G343" s="24"/>
      <c r="H343" s="30"/>
      <c r="I343" s="24"/>
      <c r="J343" s="50" t="str">
        <f t="shared" si="68"/>
        <v/>
      </c>
      <c r="K343" s="30"/>
      <c r="L343" s="236"/>
      <c r="M343" s="30"/>
      <c r="N343" s="30"/>
      <c r="O343" s="46" t="str">
        <f t="shared" si="69"/>
        <v/>
      </c>
      <c r="P343" s="239" t="str">
        <f t="shared" si="72"/>
        <v/>
      </c>
      <c r="Q343" s="52" t="str">
        <f t="shared" si="73"/>
        <v/>
      </c>
      <c r="R343" s="127"/>
      <c r="S343" s="86"/>
      <c r="T343" s="127"/>
      <c r="U343" s="86"/>
      <c r="V343" s="87">
        <f t="shared" si="65"/>
        <v>0</v>
      </c>
      <c r="W343" s="130"/>
      <c r="X343" s="86"/>
      <c r="Y343" s="86"/>
      <c r="Z343" s="131"/>
      <c r="AA343" s="87">
        <f t="shared" si="74"/>
        <v>0</v>
      </c>
      <c r="AB343" s="127"/>
      <c r="AC343" s="86"/>
      <c r="AD343" s="87">
        <f t="shared" si="66"/>
        <v>0</v>
      </c>
      <c r="AE343" s="127"/>
      <c r="AF343" s="86"/>
      <c r="AG343" s="86"/>
      <c r="AH343" s="131"/>
      <c r="AI343" s="88">
        <f t="shared" si="67"/>
        <v>0</v>
      </c>
      <c r="AJ343" s="89" t="str">
        <f>IFERROR(IF(ISNA(MATCH($AV343,Other_Category_Abbr,0)),INDEX(FGHG_List_Long_GWP,MATCH($AV343,FGHG_List_Long,0)),INDEX(GWP_Other_Abbr,MATCH($AV343,Other_Category_Abbr,0)))*SUM(V343,AA343,AD343,AI343),"")</f>
        <v/>
      </c>
      <c r="AK343" s="89" t="str">
        <f>IFERROR(IF(ISNA(MATCH($AV343,Other_Category_Abbr,0)),INDEX(FGHG_List_Long_GWP,MATCH($AV343,FGHG_List_Long,0)),INDEX(GWP_Other_Abbr,MATCH($AV343,Other_Category_Abbr,0)))*(T343*(S343+U343)+W343*(Y343+X343)+AD343+AE343*(AF343+AG343)),"")</f>
        <v/>
      </c>
      <c r="AL343" s="90" t="str">
        <f t="shared" si="75"/>
        <v/>
      </c>
      <c r="AM343" s="91" t="str">
        <f t="shared" si="76"/>
        <v/>
      </c>
      <c r="AP343" s="92" t="b">
        <f t="shared" si="70"/>
        <v>0</v>
      </c>
      <c r="AQ343" s="92" t="str">
        <f t="shared" si="71"/>
        <v xml:space="preserve"> </v>
      </c>
      <c r="AR343" s="92" t="str">
        <f>IF(LEN(AQ343)=1,"",COUNTIF($AQ$19:AQ343,AQ343)=1)</f>
        <v/>
      </c>
      <c r="AS343" s="73"/>
      <c r="AT343" s="73"/>
      <c r="AU343" s="73"/>
      <c r="AV343" s="235" t="str">
        <f>IF($P343=Lists!$A$13,Lists!$A$29,IF($P343=Lists!$A$14,Lists!$A$30,$P343))</f>
        <v/>
      </c>
      <c r="AW343" s="73"/>
      <c r="AX343" s="73"/>
    </row>
    <row r="344" spans="2:50" x14ac:dyDescent="0.3">
      <c r="B344" s="137">
        <f t="shared" si="77"/>
        <v>326</v>
      </c>
      <c r="C344" s="24"/>
      <c r="D344" s="24"/>
      <c r="E344" s="24"/>
      <c r="F344" s="25"/>
      <c r="G344" s="24"/>
      <c r="H344" s="30"/>
      <c r="I344" s="24"/>
      <c r="J344" s="50" t="str">
        <f t="shared" si="68"/>
        <v/>
      </c>
      <c r="K344" s="30"/>
      <c r="L344" s="236"/>
      <c r="M344" s="30"/>
      <c r="N344" s="30"/>
      <c r="O344" s="46" t="str">
        <f t="shared" si="69"/>
        <v/>
      </c>
      <c r="P344" s="239" t="str">
        <f t="shared" si="72"/>
        <v/>
      </c>
      <c r="Q344" s="52" t="str">
        <f t="shared" si="73"/>
        <v/>
      </c>
      <c r="R344" s="127"/>
      <c r="S344" s="86"/>
      <c r="T344" s="127"/>
      <c r="U344" s="86"/>
      <c r="V344" s="87">
        <f t="shared" si="65"/>
        <v>0</v>
      </c>
      <c r="W344" s="130"/>
      <c r="X344" s="86"/>
      <c r="Y344" s="86"/>
      <c r="Z344" s="131"/>
      <c r="AA344" s="87">
        <f t="shared" si="74"/>
        <v>0</v>
      </c>
      <c r="AB344" s="127"/>
      <c r="AC344" s="86"/>
      <c r="AD344" s="87">
        <f t="shared" si="66"/>
        <v>0</v>
      </c>
      <c r="AE344" s="127"/>
      <c r="AF344" s="86"/>
      <c r="AG344" s="86"/>
      <c r="AH344" s="131"/>
      <c r="AI344" s="88">
        <f t="shared" si="67"/>
        <v>0</v>
      </c>
      <c r="AJ344" s="89" t="str">
        <f>IFERROR(IF(ISNA(MATCH($AV344,Other_Category_Abbr,0)),INDEX(FGHG_List_Long_GWP,MATCH($AV344,FGHG_List_Long,0)),INDEX(GWP_Other_Abbr,MATCH($AV344,Other_Category_Abbr,0)))*SUM(V344,AA344,AD344,AI344),"")</f>
        <v/>
      </c>
      <c r="AK344" s="89" t="str">
        <f>IFERROR(IF(ISNA(MATCH($AV344,Other_Category_Abbr,0)),INDEX(FGHG_List_Long_GWP,MATCH($AV344,FGHG_List_Long,0)),INDEX(GWP_Other_Abbr,MATCH($AV344,Other_Category_Abbr,0)))*(T344*(S344+U344)+W344*(Y344+X344)+AD344+AE344*(AF344+AG344)),"")</f>
        <v/>
      </c>
      <c r="AL344" s="90" t="str">
        <f t="shared" si="75"/>
        <v/>
      </c>
      <c r="AM344" s="91" t="str">
        <f t="shared" si="76"/>
        <v/>
      </c>
      <c r="AP344" s="92" t="b">
        <f t="shared" si="70"/>
        <v>0</v>
      </c>
      <c r="AQ344" s="92" t="str">
        <f t="shared" si="71"/>
        <v xml:space="preserve"> </v>
      </c>
      <c r="AR344" s="92" t="str">
        <f>IF(LEN(AQ344)=1,"",COUNTIF($AQ$19:AQ344,AQ344)=1)</f>
        <v/>
      </c>
      <c r="AS344" s="73"/>
      <c r="AT344" s="73"/>
      <c r="AU344" s="73"/>
      <c r="AV344" s="235" t="str">
        <f>IF($P344=Lists!$A$13,Lists!$A$29,IF($P344=Lists!$A$14,Lists!$A$30,$P344))</f>
        <v/>
      </c>
      <c r="AW344" s="73"/>
      <c r="AX344" s="73"/>
    </row>
    <row r="345" spans="2:50" x14ac:dyDescent="0.3">
      <c r="B345" s="137">
        <f t="shared" si="77"/>
        <v>327</v>
      </c>
      <c r="C345" s="24"/>
      <c r="D345" s="24"/>
      <c r="E345" s="24"/>
      <c r="F345" s="25"/>
      <c r="G345" s="24"/>
      <c r="H345" s="30"/>
      <c r="I345" s="24"/>
      <c r="J345" s="50" t="str">
        <f t="shared" si="68"/>
        <v/>
      </c>
      <c r="K345" s="30"/>
      <c r="L345" s="236"/>
      <c r="M345" s="30"/>
      <c r="N345" s="30"/>
      <c r="O345" s="46" t="str">
        <f t="shared" si="69"/>
        <v/>
      </c>
      <c r="P345" s="239" t="str">
        <f t="shared" si="72"/>
        <v/>
      </c>
      <c r="Q345" s="52" t="str">
        <f t="shared" si="73"/>
        <v/>
      </c>
      <c r="R345" s="127"/>
      <c r="S345" s="86"/>
      <c r="T345" s="127"/>
      <c r="U345" s="86"/>
      <c r="V345" s="87">
        <f t="shared" si="65"/>
        <v>0</v>
      </c>
      <c r="W345" s="130"/>
      <c r="X345" s="86"/>
      <c r="Y345" s="86"/>
      <c r="Z345" s="131"/>
      <c r="AA345" s="87">
        <f t="shared" si="74"/>
        <v>0</v>
      </c>
      <c r="AB345" s="127"/>
      <c r="AC345" s="86"/>
      <c r="AD345" s="87">
        <f t="shared" si="66"/>
        <v>0</v>
      </c>
      <c r="AE345" s="127"/>
      <c r="AF345" s="86"/>
      <c r="AG345" s="86"/>
      <c r="AH345" s="131"/>
      <c r="AI345" s="88">
        <f t="shared" si="67"/>
        <v>0</v>
      </c>
      <c r="AJ345" s="89" t="str">
        <f>IFERROR(IF(ISNA(MATCH($AV345,Other_Category_Abbr,0)),INDEX(FGHG_List_Long_GWP,MATCH($AV345,FGHG_List_Long,0)),INDEX(GWP_Other_Abbr,MATCH($AV345,Other_Category_Abbr,0)))*SUM(V345,AA345,AD345,AI345),"")</f>
        <v/>
      </c>
      <c r="AK345" s="89" t="str">
        <f>IFERROR(IF(ISNA(MATCH($AV345,Other_Category_Abbr,0)),INDEX(FGHG_List_Long_GWP,MATCH($AV345,FGHG_List_Long,0)),INDEX(GWP_Other_Abbr,MATCH($AV345,Other_Category_Abbr,0)))*(T345*(S345+U345)+W345*(Y345+X345)+AD345+AE345*(AF345+AG345)),"")</f>
        <v/>
      </c>
      <c r="AL345" s="90" t="str">
        <f t="shared" si="75"/>
        <v/>
      </c>
      <c r="AM345" s="91" t="str">
        <f t="shared" si="76"/>
        <v/>
      </c>
      <c r="AP345" s="92" t="b">
        <f t="shared" si="70"/>
        <v>0</v>
      </c>
      <c r="AQ345" s="92" t="str">
        <f t="shared" si="71"/>
        <v xml:space="preserve"> </v>
      </c>
      <c r="AR345" s="92" t="str">
        <f>IF(LEN(AQ345)=1,"",COUNTIF($AQ$19:AQ345,AQ345)=1)</f>
        <v/>
      </c>
      <c r="AS345" s="73"/>
      <c r="AT345" s="73"/>
      <c r="AU345" s="73"/>
      <c r="AV345" s="235" t="str">
        <f>IF($P345=Lists!$A$13,Lists!$A$29,IF($P345=Lists!$A$14,Lists!$A$30,$P345))</f>
        <v/>
      </c>
      <c r="AW345" s="73"/>
      <c r="AX345" s="73"/>
    </row>
    <row r="346" spans="2:50" x14ac:dyDescent="0.3">
      <c r="B346" s="137">
        <f t="shared" si="77"/>
        <v>328</v>
      </c>
      <c r="C346" s="24"/>
      <c r="D346" s="24"/>
      <c r="E346" s="24"/>
      <c r="F346" s="25"/>
      <c r="G346" s="24"/>
      <c r="H346" s="30"/>
      <c r="I346" s="24"/>
      <c r="J346" s="50" t="str">
        <f t="shared" si="68"/>
        <v/>
      </c>
      <c r="K346" s="30"/>
      <c r="L346" s="236"/>
      <c r="M346" s="30"/>
      <c r="N346" s="30"/>
      <c r="O346" s="46" t="str">
        <f t="shared" si="69"/>
        <v/>
      </c>
      <c r="P346" s="239" t="str">
        <f t="shared" si="72"/>
        <v/>
      </c>
      <c r="Q346" s="52" t="str">
        <f t="shared" si="73"/>
        <v/>
      </c>
      <c r="R346" s="127"/>
      <c r="S346" s="86"/>
      <c r="T346" s="127"/>
      <c r="U346" s="86"/>
      <c r="V346" s="87">
        <f t="shared" si="65"/>
        <v>0</v>
      </c>
      <c r="W346" s="130"/>
      <c r="X346" s="86"/>
      <c r="Y346" s="86"/>
      <c r="Z346" s="131"/>
      <c r="AA346" s="87">
        <f t="shared" si="74"/>
        <v>0</v>
      </c>
      <c r="AB346" s="127"/>
      <c r="AC346" s="86"/>
      <c r="AD346" s="87">
        <f t="shared" si="66"/>
        <v>0</v>
      </c>
      <c r="AE346" s="127"/>
      <c r="AF346" s="86"/>
      <c r="AG346" s="86"/>
      <c r="AH346" s="131"/>
      <c r="AI346" s="88">
        <f t="shared" si="67"/>
        <v>0</v>
      </c>
      <c r="AJ346" s="89" t="str">
        <f>IFERROR(IF(ISNA(MATCH($AV346,Other_Category_Abbr,0)),INDEX(FGHG_List_Long_GWP,MATCH($AV346,FGHG_List_Long,0)),INDEX(GWP_Other_Abbr,MATCH($AV346,Other_Category_Abbr,0)))*SUM(V346,AA346,AD346,AI346),"")</f>
        <v/>
      </c>
      <c r="AK346" s="89" t="str">
        <f>IFERROR(IF(ISNA(MATCH($AV346,Other_Category_Abbr,0)),INDEX(FGHG_List_Long_GWP,MATCH($AV346,FGHG_List_Long,0)),INDEX(GWP_Other_Abbr,MATCH($AV346,Other_Category_Abbr,0)))*(T346*(S346+U346)+W346*(Y346+X346)+AD346+AE346*(AF346+AG346)),"")</f>
        <v/>
      </c>
      <c r="AL346" s="90" t="str">
        <f t="shared" si="75"/>
        <v/>
      </c>
      <c r="AM346" s="91" t="str">
        <f t="shared" si="76"/>
        <v/>
      </c>
      <c r="AP346" s="92" t="b">
        <f t="shared" si="70"/>
        <v>0</v>
      </c>
      <c r="AQ346" s="92" t="str">
        <f t="shared" si="71"/>
        <v xml:space="preserve"> </v>
      </c>
      <c r="AR346" s="92" t="str">
        <f>IF(LEN(AQ346)=1,"",COUNTIF($AQ$19:AQ346,AQ346)=1)</f>
        <v/>
      </c>
      <c r="AS346" s="73"/>
      <c r="AT346" s="73"/>
      <c r="AU346" s="73"/>
      <c r="AV346" s="235" t="str">
        <f>IF($P346=Lists!$A$13,Lists!$A$29,IF($P346=Lists!$A$14,Lists!$A$30,$P346))</f>
        <v/>
      </c>
      <c r="AW346" s="73"/>
      <c r="AX346" s="73"/>
    </row>
    <row r="347" spans="2:50" x14ac:dyDescent="0.3">
      <c r="B347" s="137">
        <f t="shared" si="77"/>
        <v>329</v>
      </c>
      <c r="C347" s="24"/>
      <c r="D347" s="24"/>
      <c r="E347" s="24"/>
      <c r="F347" s="25"/>
      <c r="G347" s="24"/>
      <c r="H347" s="30"/>
      <c r="I347" s="24"/>
      <c r="J347" s="50" t="str">
        <f t="shared" si="68"/>
        <v/>
      </c>
      <c r="K347" s="30"/>
      <c r="L347" s="236"/>
      <c r="M347" s="30"/>
      <c r="N347" s="30"/>
      <c r="O347" s="46" t="str">
        <f t="shared" si="69"/>
        <v/>
      </c>
      <c r="P347" s="239" t="str">
        <f t="shared" si="72"/>
        <v/>
      </c>
      <c r="Q347" s="52" t="str">
        <f t="shared" si="73"/>
        <v/>
      </c>
      <c r="R347" s="127"/>
      <c r="S347" s="86"/>
      <c r="T347" s="127"/>
      <c r="U347" s="86"/>
      <c r="V347" s="87">
        <f t="shared" si="65"/>
        <v>0</v>
      </c>
      <c r="W347" s="130"/>
      <c r="X347" s="86"/>
      <c r="Y347" s="86"/>
      <c r="Z347" s="131"/>
      <c r="AA347" s="87">
        <f t="shared" si="74"/>
        <v>0</v>
      </c>
      <c r="AB347" s="127"/>
      <c r="AC347" s="86"/>
      <c r="AD347" s="87">
        <f t="shared" si="66"/>
        <v>0</v>
      </c>
      <c r="AE347" s="127"/>
      <c r="AF347" s="86"/>
      <c r="AG347" s="86"/>
      <c r="AH347" s="131"/>
      <c r="AI347" s="88">
        <f t="shared" si="67"/>
        <v>0</v>
      </c>
      <c r="AJ347" s="89" t="str">
        <f>IFERROR(IF(ISNA(MATCH($AV347,Other_Category_Abbr,0)),INDEX(FGHG_List_Long_GWP,MATCH($AV347,FGHG_List_Long,0)),INDEX(GWP_Other_Abbr,MATCH($AV347,Other_Category_Abbr,0)))*SUM(V347,AA347,AD347,AI347),"")</f>
        <v/>
      </c>
      <c r="AK347" s="89" t="str">
        <f>IFERROR(IF(ISNA(MATCH($AV347,Other_Category_Abbr,0)),INDEX(FGHG_List_Long_GWP,MATCH($AV347,FGHG_List_Long,0)),INDEX(GWP_Other_Abbr,MATCH($AV347,Other_Category_Abbr,0)))*(T347*(S347+U347)+W347*(Y347+X347)+AD347+AE347*(AF347+AG347)),"")</f>
        <v/>
      </c>
      <c r="AL347" s="90" t="str">
        <f t="shared" si="75"/>
        <v/>
      </c>
      <c r="AM347" s="91" t="str">
        <f t="shared" si="76"/>
        <v/>
      </c>
      <c r="AP347" s="92" t="b">
        <f t="shared" si="70"/>
        <v>0</v>
      </c>
      <c r="AQ347" s="92" t="str">
        <f t="shared" si="71"/>
        <v xml:space="preserve"> </v>
      </c>
      <c r="AR347" s="92" t="str">
        <f>IF(LEN(AQ347)=1,"",COUNTIF($AQ$19:AQ347,AQ347)=1)</f>
        <v/>
      </c>
      <c r="AS347" s="73"/>
      <c r="AT347" s="73"/>
      <c r="AU347" s="73"/>
      <c r="AV347" s="235" t="str">
        <f>IF($P347=Lists!$A$13,Lists!$A$29,IF($P347=Lists!$A$14,Lists!$A$30,$P347))</f>
        <v/>
      </c>
      <c r="AW347" s="73"/>
      <c r="AX347" s="73"/>
    </row>
    <row r="348" spans="2:50" x14ac:dyDescent="0.3">
      <c r="B348" s="137">
        <f t="shared" si="77"/>
        <v>330</v>
      </c>
      <c r="C348" s="24"/>
      <c r="D348" s="24"/>
      <c r="E348" s="24"/>
      <c r="F348" s="25"/>
      <c r="G348" s="24"/>
      <c r="H348" s="30"/>
      <c r="I348" s="24"/>
      <c r="J348" s="50" t="str">
        <f t="shared" si="68"/>
        <v/>
      </c>
      <c r="K348" s="30"/>
      <c r="L348" s="236"/>
      <c r="M348" s="30"/>
      <c r="N348" s="30"/>
      <c r="O348" s="46" t="str">
        <f t="shared" si="69"/>
        <v/>
      </c>
      <c r="P348" s="239" t="str">
        <f t="shared" si="72"/>
        <v/>
      </c>
      <c r="Q348" s="52" t="str">
        <f t="shared" si="73"/>
        <v/>
      </c>
      <c r="R348" s="127"/>
      <c r="S348" s="86"/>
      <c r="T348" s="127"/>
      <c r="U348" s="86"/>
      <c r="V348" s="87">
        <f t="shared" si="65"/>
        <v>0</v>
      </c>
      <c r="W348" s="130"/>
      <c r="X348" s="86"/>
      <c r="Y348" s="86"/>
      <c r="Z348" s="131"/>
      <c r="AA348" s="87">
        <f t="shared" si="74"/>
        <v>0</v>
      </c>
      <c r="AB348" s="127"/>
      <c r="AC348" s="86"/>
      <c r="AD348" s="87">
        <f t="shared" si="66"/>
        <v>0</v>
      </c>
      <c r="AE348" s="127"/>
      <c r="AF348" s="86"/>
      <c r="AG348" s="86"/>
      <c r="AH348" s="131"/>
      <c r="AI348" s="88">
        <f t="shared" si="67"/>
        <v>0</v>
      </c>
      <c r="AJ348" s="89" t="str">
        <f>IFERROR(IF(ISNA(MATCH($AV348,Other_Category_Abbr,0)),INDEX(FGHG_List_Long_GWP,MATCH($AV348,FGHG_List_Long,0)),INDEX(GWP_Other_Abbr,MATCH($AV348,Other_Category_Abbr,0)))*SUM(V348,AA348,AD348,AI348),"")</f>
        <v/>
      </c>
      <c r="AK348" s="89" t="str">
        <f>IFERROR(IF(ISNA(MATCH($AV348,Other_Category_Abbr,0)),INDEX(FGHG_List_Long_GWP,MATCH($AV348,FGHG_List_Long,0)),INDEX(GWP_Other_Abbr,MATCH($AV348,Other_Category_Abbr,0)))*(T348*(S348+U348)+W348*(Y348+X348)+AD348+AE348*(AF348+AG348)),"")</f>
        <v/>
      </c>
      <c r="AL348" s="90" t="str">
        <f t="shared" si="75"/>
        <v/>
      </c>
      <c r="AM348" s="91" t="str">
        <f t="shared" si="76"/>
        <v/>
      </c>
      <c r="AP348" s="92" t="b">
        <f t="shared" si="70"/>
        <v>0</v>
      </c>
      <c r="AQ348" s="92" t="str">
        <f t="shared" si="71"/>
        <v xml:space="preserve"> </v>
      </c>
      <c r="AR348" s="92" t="str">
        <f>IF(LEN(AQ348)=1,"",COUNTIF($AQ$19:AQ348,AQ348)=1)</f>
        <v/>
      </c>
      <c r="AS348" s="73"/>
      <c r="AT348" s="73"/>
      <c r="AU348" s="73"/>
      <c r="AV348" s="235" t="str">
        <f>IF($P348=Lists!$A$13,Lists!$A$29,IF($P348=Lists!$A$14,Lists!$A$30,$P348))</f>
        <v/>
      </c>
      <c r="AW348" s="73"/>
      <c r="AX348" s="73"/>
    </row>
    <row r="349" spans="2:50" x14ac:dyDescent="0.3">
      <c r="B349" s="137">
        <f t="shared" si="77"/>
        <v>331</v>
      </c>
      <c r="C349" s="24"/>
      <c r="D349" s="24"/>
      <c r="E349" s="24"/>
      <c r="F349" s="25"/>
      <c r="G349" s="24"/>
      <c r="H349" s="30"/>
      <c r="I349" s="24"/>
      <c r="J349" s="50" t="str">
        <f t="shared" si="68"/>
        <v/>
      </c>
      <c r="K349" s="30"/>
      <c r="L349" s="236"/>
      <c r="M349" s="30"/>
      <c r="N349" s="30"/>
      <c r="O349" s="46" t="str">
        <f t="shared" si="69"/>
        <v/>
      </c>
      <c r="P349" s="239" t="str">
        <f t="shared" si="72"/>
        <v/>
      </c>
      <c r="Q349" s="52" t="str">
        <f t="shared" si="73"/>
        <v/>
      </c>
      <c r="R349" s="127"/>
      <c r="S349" s="86"/>
      <c r="T349" s="127"/>
      <c r="U349" s="86"/>
      <c r="V349" s="87">
        <f t="shared" si="65"/>
        <v>0</v>
      </c>
      <c r="W349" s="130"/>
      <c r="X349" s="86"/>
      <c r="Y349" s="86"/>
      <c r="Z349" s="131"/>
      <c r="AA349" s="87">
        <f t="shared" si="74"/>
        <v>0</v>
      </c>
      <c r="AB349" s="127"/>
      <c r="AC349" s="86"/>
      <c r="AD349" s="87">
        <f t="shared" si="66"/>
        <v>0</v>
      </c>
      <c r="AE349" s="127"/>
      <c r="AF349" s="86"/>
      <c r="AG349" s="86"/>
      <c r="AH349" s="131"/>
      <c r="AI349" s="88">
        <f t="shared" si="67"/>
        <v>0</v>
      </c>
      <c r="AJ349" s="89" t="str">
        <f>IFERROR(IF(ISNA(MATCH($AV349,Other_Category_Abbr,0)),INDEX(FGHG_List_Long_GWP,MATCH($AV349,FGHG_List_Long,0)),INDEX(GWP_Other_Abbr,MATCH($AV349,Other_Category_Abbr,0)))*SUM(V349,AA349,AD349,AI349),"")</f>
        <v/>
      </c>
      <c r="AK349" s="89" t="str">
        <f>IFERROR(IF(ISNA(MATCH($AV349,Other_Category_Abbr,0)),INDEX(FGHG_List_Long_GWP,MATCH($AV349,FGHG_List_Long,0)),INDEX(GWP_Other_Abbr,MATCH($AV349,Other_Category_Abbr,0)))*(T349*(S349+U349)+W349*(Y349+X349)+AD349+AE349*(AF349+AG349)),"")</f>
        <v/>
      </c>
      <c r="AL349" s="90" t="str">
        <f t="shared" si="75"/>
        <v/>
      </c>
      <c r="AM349" s="91" t="str">
        <f t="shared" si="76"/>
        <v/>
      </c>
      <c r="AP349" s="92" t="b">
        <f t="shared" si="70"/>
        <v>0</v>
      </c>
      <c r="AQ349" s="92" t="str">
        <f t="shared" si="71"/>
        <v xml:space="preserve"> </v>
      </c>
      <c r="AR349" s="92" t="str">
        <f>IF(LEN(AQ349)=1,"",COUNTIF($AQ$19:AQ349,AQ349)=1)</f>
        <v/>
      </c>
      <c r="AS349" s="73"/>
      <c r="AT349" s="73"/>
      <c r="AU349" s="73"/>
      <c r="AV349" s="235" t="str">
        <f>IF($P349=Lists!$A$13,Lists!$A$29,IF($P349=Lists!$A$14,Lists!$A$30,$P349))</f>
        <v/>
      </c>
      <c r="AW349" s="73"/>
      <c r="AX349" s="73"/>
    </row>
    <row r="350" spans="2:50" x14ac:dyDescent="0.3">
      <c r="B350" s="137">
        <f t="shared" si="77"/>
        <v>332</v>
      </c>
      <c r="C350" s="24"/>
      <c r="D350" s="24"/>
      <c r="E350" s="24"/>
      <c r="F350" s="25"/>
      <c r="G350" s="24"/>
      <c r="H350" s="30"/>
      <c r="I350" s="24"/>
      <c r="J350" s="50" t="str">
        <f t="shared" si="68"/>
        <v/>
      </c>
      <c r="K350" s="30"/>
      <c r="L350" s="236"/>
      <c r="M350" s="30"/>
      <c r="N350" s="30"/>
      <c r="O350" s="46" t="str">
        <f t="shared" si="69"/>
        <v/>
      </c>
      <c r="P350" s="239" t="str">
        <f t="shared" si="72"/>
        <v/>
      </c>
      <c r="Q350" s="52" t="str">
        <f t="shared" si="73"/>
        <v/>
      </c>
      <c r="R350" s="127"/>
      <c r="S350" s="86"/>
      <c r="T350" s="127"/>
      <c r="U350" s="86"/>
      <c r="V350" s="87">
        <f t="shared" si="65"/>
        <v>0</v>
      </c>
      <c r="W350" s="130"/>
      <c r="X350" s="86"/>
      <c r="Y350" s="86"/>
      <c r="Z350" s="131"/>
      <c r="AA350" s="87">
        <f t="shared" si="74"/>
        <v>0</v>
      </c>
      <c r="AB350" s="127"/>
      <c r="AC350" s="86"/>
      <c r="AD350" s="87">
        <f t="shared" si="66"/>
        <v>0</v>
      </c>
      <c r="AE350" s="127"/>
      <c r="AF350" s="86"/>
      <c r="AG350" s="86"/>
      <c r="AH350" s="131"/>
      <c r="AI350" s="88">
        <f t="shared" si="67"/>
        <v>0</v>
      </c>
      <c r="AJ350" s="89" t="str">
        <f>IFERROR(IF(ISNA(MATCH($AV350,Other_Category_Abbr,0)),INDEX(FGHG_List_Long_GWP,MATCH($AV350,FGHG_List_Long,0)),INDEX(GWP_Other_Abbr,MATCH($AV350,Other_Category_Abbr,0)))*SUM(V350,AA350,AD350,AI350),"")</f>
        <v/>
      </c>
      <c r="AK350" s="89" t="str">
        <f>IFERROR(IF(ISNA(MATCH($AV350,Other_Category_Abbr,0)),INDEX(FGHG_List_Long_GWP,MATCH($AV350,FGHG_List_Long,0)),INDEX(GWP_Other_Abbr,MATCH($AV350,Other_Category_Abbr,0)))*(T350*(S350+U350)+W350*(Y350+X350)+AD350+AE350*(AF350+AG350)),"")</f>
        <v/>
      </c>
      <c r="AL350" s="90" t="str">
        <f t="shared" si="75"/>
        <v/>
      </c>
      <c r="AM350" s="91" t="str">
        <f t="shared" si="76"/>
        <v/>
      </c>
      <c r="AP350" s="92" t="b">
        <f t="shared" si="70"/>
        <v>0</v>
      </c>
      <c r="AQ350" s="92" t="str">
        <f t="shared" si="71"/>
        <v xml:space="preserve"> </v>
      </c>
      <c r="AR350" s="92" t="str">
        <f>IF(LEN(AQ350)=1,"",COUNTIF($AQ$19:AQ350,AQ350)=1)</f>
        <v/>
      </c>
      <c r="AS350" s="73"/>
      <c r="AT350" s="73"/>
      <c r="AU350" s="73"/>
      <c r="AV350" s="235" t="str">
        <f>IF($P350=Lists!$A$13,Lists!$A$29,IF($P350=Lists!$A$14,Lists!$A$30,$P350))</f>
        <v/>
      </c>
      <c r="AW350" s="73"/>
      <c r="AX350" s="73"/>
    </row>
    <row r="351" spans="2:50" x14ac:dyDescent="0.3">
      <c r="B351" s="137">
        <f t="shared" si="77"/>
        <v>333</v>
      </c>
      <c r="C351" s="24"/>
      <c r="D351" s="24"/>
      <c r="E351" s="24"/>
      <c r="F351" s="25"/>
      <c r="G351" s="24"/>
      <c r="H351" s="30"/>
      <c r="I351" s="24"/>
      <c r="J351" s="50" t="str">
        <f t="shared" si="68"/>
        <v/>
      </c>
      <c r="K351" s="30"/>
      <c r="L351" s="236"/>
      <c r="M351" s="30"/>
      <c r="N351" s="30"/>
      <c r="O351" s="46" t="str">
        <f t="shared" si="69"/>
        <v/>
      </c>
      <c r="P351" s="239" t="str">
        <f t="shared" si="72"/>
        <v/>
      </c>
      <c r="Q351" s="52" t="str">
        <f t="shared" si="73"/>
        <v/>
      </c>
      <c r="R351" s="127"/>
      <c r="S351" s="86"/>
      <c r="T351" s="127"/>
      <c r="U351" s="86"/>
      <c r="V351" s="87">
        <f t="shared" si="65"/>
        <v>0</v>
      </c>
      <c r="W351" s="130"/>
      <c r="X351" s="86"/>
      <c r="Y351" s="86"/>
      <c r="Z351" s="131"/>
      <c r="AA351" s="87">
        <f t="shared" si="74"/>
        <v>0</v>
      </c>
      <c r="AB351" s="127"/>
      <c r="AC351" s="86"/>
      <c r="AD351" s="87">
        <f t="shared" si="66"/>
        <v>0</v>
      </c>
      <c r="AE351" s="127"/>
      <c r="AF351" s="86"/>
      <c r="AG351" s="86"/>
      <c r="AH351" s="131"/>
      <c r="AI351" s="88">
        <f t="shared" si="67"/>
        <v>0</v>
      </c>
      <c r="AJ351" s="89" t="str">
        <f>IFERROR(IF(ISNA(MATCH($AV351,Other_Category_Abbr,0)),INDEX(FGHG_List_Long_GWP,MATCH($AV351,FGHG_List_Long,0)),INDEX(GWP_Other_Abbr,MATCH($AV351,Other_Category_Abbr,0)))*SUM(V351,AA351,AD351,AI351),"")</f>
        <v/>
      </c>
      <c r="AK351" s="89" t="str">
        <f>IFERROR(IF(ISNA(MATCH($AV351,Other_Category_Abbr,0)),INDEX(FGHG_List_Long_GWP,MATCH($AV351,FGHG_List_Long,0)),INDEX(GWP_Other_Abbr,MATCH($AV351,Other_Category_Abbr,0)))*(T351*(S351+U351)+W351*(Y351+X351)+AD351+AE351*(AF351+AG351)),"")</f>
        <v/>
      </c>
      <c r="AL351" s="90" t="str">
        <f t="shared" si="75"/>
        <v/>
      </c>
      <c r="AM351" s="91" t="str">
        <f t="shared" si="76"/>
        <v/>
      </c>
      <c r="AP351" s="92" t="b">
        <f t="shared" si="70"/>
        <v>0</v>
      </c>
      <c r="AQ351" s="92" t="str">
        <f t="shared" si="71"/>
        <v xml:space="preserve"> </v>
      </c>
      <c r="AR351" s="92" t="str">
        <f>IF(LEN(AQ351)=1,"",COUNTIF($AQ$19:AQ351,AQ351)=1)</f>
        <v/>
      </c>
      <c r="AS351" s="73"/>
      <c r="AT351" s="73"/>
      <c r="AU351" s="73"/>
      <c r="AV351" s="235" t="str">
        <f>IF($P351=Lists!$A$13,Lists!$A$29,IF($P351=Lists!$A$14,Lists!$A$30,$P351))</f>
        <v/>
      </c>
      <c r="AW351" s="73"/>
      <c r="AX351" s="73"/>
    </row>
    <row r="352" spans="2:50" x14ac:dyDescent="0.3">
      <c r="B352" s="137">
        <f t="shared" si="77"/>
        <v>334</v>
      </c>
      <c r="C352" s="24"/>
      <c r="D352" s="24"/>
      <c r="E352" s="24"/>
      <c r="F352" s="25"/>
      <c r="G352" s="24"/>
      <c r="H352" s="30"/>
      <c r="I352" s="24"/>
      <c r="J352" s="50" t="str">
        <f t="shared" si="68"/>
        <v/>
      </c>
      <c r="K352" s="30"/>
      <c r="L352" s="236"/>
      <c r="M352" s="30"/>
      <c r="N352" s="30"/>
      <c r="O352" s="46" t="str">
        <f t="shared" si="69"/>
        <v/>
      </c>
      <c r="P352" s="239" t="str">
        <f t="shared" si="72"/>
        <v/>
      </c>
      <c r="Q352" s="52" t="str">
        <f t="shared" si="73"/>
        <v/>
      </c>
      <c r="R352" s="127"/>
      <c r="S352" s="86"/>
      <c r="T352" s="127"/>
      <c r="U352" s="86"/>
      <c r="V352" s="87">
        <f t="shared" si="65"/>
        <v>0</v>
      </c>
      <c r="W352" s="130"/>
      <c r="X352" s="86"/>
      <c r="Y352" s="86"/>
      <c r="Z352" s="131"/>
      <c r="AA352" s="87">
        <f t="shared" si="74"/>
        <v>0</v>
      </c>
      <c r="AB352" s="127"/>
      <c r="AC352" s="86"/>
      <c r="AD352" s="87">
        <f t="shared" si="66"/>
        <v>0</v>
      </c>
      <c r="AE352" s="127"/>
      <c r="AF352" s="86"/>
      <c r="AG352" s="86"/>
      <c r="AH352" s="131"/>
      <c r="AI352" s="88">
        <f t="shared" si="67"/>
        <v>0</v>
      </c>
      <c r="AJ352" s="89" t="str">
        <f>IFERROR(IF(ISNA(MATCH($AV352,Other_Category_Abbr,0)),INDEX(FGHG_List_Long_GWP,MATCH($AV352,FGHG_List_Long,0)),INDEX(GWP_Other_Abbr,MATCH($AV352,Other_Category_Abbr,0)))*SUM(V352,AA352,AD352,AI352),"")</f>
        <v/>
      </c>
      <c r="AK352" s="89" t="str">
        <f>IFERROR(IF(ISNA(MATCH($AV352,Other_Category_Abbr,0)),INDEX(FGHG_List_Long_GWP,MATCH($AV352,FGHG_List_Long,0)),INDEX(GWP_Other_Abbr,MATCH($AV352,Other_Category_Abbr,0)))*(T352*(S352+U352)+W352*(Y352+X352)+AD352+AE352*(AF352+AG352)),"")</f>
        <v/>
      </c>
      <c r="AL352" s="90" t="str">
        <f t="shared" si="75"/>
        <v/>
      </c>
      <c r="AM352" s="91" t="str">
        <f t="shared" si="76"/>
        <v/>
      </c>
      <c r="AP352" s="92" t="b">
        <f t="shared" si="70"/>
        <v>0</v>
      </c>
      <c r="AQ352" s="92" t="str">
        <f t="shared" si="71"/>
        <v xml:space="preserve"> </v>
      </c>
      <c r="AR352" s="92" t="str">
        <f>IF(LEN(AQ352)=1,"",COUNTIF($AQ$19:AQ352,AQ352)=1)</f>
        <v/>
      </c>
      <c r="AS352" s="73"/>
      <c r="AT352" s="73"/>
      <c r="AU352" s="73"/>
      <c r="AV352" s="235" t="str">
        <f>IF($P352=Lists!$A$13,Lists!$A$29,IF($P352=Lists!$A$14,Lists!$A$30,$P352))</f>
        <v/>
      </c>
      <c r="AW352" s="73"/>
      <c r="AX352" s="73"/>
    </row>
    <row r="353" spans="2:50" x14ac:dyDescent="0.3">
      <c r="B353" s="137">
        <f t="shared" si="77"/>
        <v>335</v>
      </c>
      <c r="C353" s="24"/>
      <c r="D353" s="24"/>
      <c r="E353" s="24"/>
      <c r="F353" s="25"/>
      <c r="G353" s="24"/>
      <c r="H353" s="30"/>
      <c r="I353" s="24"/>
      <c r="J353" s="50" t="str">
        <f t="shared" si="68"/>
        <v/>
      </c>
      <c r="K353" s="30"/>
      <c r="L353" s="236"/>
      <c r="M353" s="30"/>
      <c r="N353" s="30"/>
      <c r="O353" s="46" t="str">
        <f t="shared" si="69"/>
        <v/>
      </c>
      <c r="P353" s="239" t="str">
        <f t="shared" si="72"/>
        <v/>
      </c>
      <c r="Q353" s="52" t="str">
        <f t="shared" si="73"/>
        <v/>
      </c>
      <c r="R353" s="127"/>
      <c r="S353" s="86"/>
      <c r="T353" s="127"/>
      <c r="U353" s="86"/>
      <c r="V353" s="87">
        <f t="shared" si="65"/>
        <v>0</v>
      </c>
      <c r="W353" s="130"/>
      <c r="X353" s="86"/>
      <c r="Y353" s="86"/>
      <c r="Z353" s="131"/>
      <c r="AA353" s="87">
        <f t="shared" si="74"/>
        <v>0</v>
      </c>
      <c r="AB353" s="127"/>
      <c r="AC353" s="86"/>
      <c r="AD353" s="87">
        <f t="shared" si="66"/>
        <v>0</v>
      </c>
      <c r="AE353" s="127"/>
      <c r="AF353" s="86"/>
      <c r="AG353" s="86"/>
      <c r="AH353" s="131"/>
      <c r="AI353" s="88">
        <f t="shared" si="67"/>
        <v>0</v>
      </c>
      <c r="AJ353" s="89" t="str">
        <f>IFERROR(IF(ISNA(MATCH($AV353,Other_Category_Abbr,0)),INDEX(FGHG_List_Long_GWP,MATCH($AV353,FGHG_List_Long,0)),INDEX(GWP_Other_Abbr,MATCH($AV353,Other_Category_Abbr,0)))*SUM(V353,AA353,AD353,AI353),"")</f>
        <v/>
      </c>
      <c r="AK353" s="89" t="str">
        <f>IFERROR(IF(ISNA(MATCH($AV353,Other_Category_Abbr,0)),INDEX(FGHG_List_Long_GWP,MATCH($AV353,FGHG_List_Long,0)),INDEX(GWP_Other_Abbr,MATCH($AV353,Other_Category_Abbr,0)))*(T353*(S353+U353)+W353*(Y353+X353)+AD353+AE353*(AF353+AG353)),"")</f>
        <v/>
      </c>
      <c r="AL353" s="90" t="str">
        <f t="shared" si="75"/>
        <v/>
      </c>
      <c r="AM353" s="91" t="str">
        <f t="shared" si="76"/>
        <v/>
      </c>
      <c r="AP353" s="92" t="b">
        <f t="shared" si="70"/>
        <v>0</v>
      </c>
      <c r="AQ353" s="92" t="str">
        <f t="shared" si="71"/>
        <v xml:space="preserve"> </v>
      </c>
      <c r="AR353" s="92" t="str">
        <f>IF(LEN(AQ353)=1,"",COUNTIF($AQ$19:AQ353,AQ353)=1)</f>
        <v/>
      </c>
      <c r="AS353" s="73"/>
      <c r="AT353" s="73"/>
      <c r="AU353" s="73"/>
      <c r="AV353" s="235" t="str">
        <f>IF($P353=Lists!$A$13,Lists!$A$29,IF($P353=Lists!$A$14,Lists!$A$30,$P353))</f>
        <v/>
      </c>
      <c r="AW353" s="73"/>
      <c r="AX353" s="73"/>
    </row>
    <row r="354" spans="2:50" x14ac:dyDescent="0.3">
      <c r="B354" s="137">
        <f t="shared" si="77"/>
        <v>336</v>
      </c>
      <c r="C354" s="24"/>
      <c r="D354" s="24"/>
      <c r="E354" s="24"/>
      <c r="F354" s="25"/>
      <c r="G354" s="24"/>
      <c r="H354" s="30"/>
      <c r="I354" s="24"/>
      <c r="J354" s="50" t="str">
        <f t="shared" si="68"/>
        <v/>
      </c>
      <c r="K354" s="30"/>
      <c r="L354" s="236"/>
      <c r="M354" s="30"/>
      <c r="N354" s="30"/>
      <c r="O354" s="46" t="str">
        <f t="shared" si="69"/>
        <v/>
      </c>
      <c r="P354" s="239" t="str">
        <f t="shared" si="72"/>
        <v/>
      </c>
      <c r="Q354" s="52" t="str">
        <f t="shared" si="73"/>
        <v/>
      </c>
      <c r="R354" s="127"/>
      <c r="S354" s="86"/>
      <c r="T354" s="127"/>
      <c r="U354" s="86"/>
      <c r="V354" s="87">
        <f t="shared" si="65"/>
        <v>0</v>
      </c>
      <c r="W354" s="130"/>
      <c r="X354" s="86"/>
      <c r="Y354" s="86"/>
      <c r="Z354" s="131"/>
      <c r="AA354" s="87">
        <f t="shared" si="74"/>
        <v>0</v>
      </c>
      <c r="AB354" s="127"/>
      <c r="AC354" s="86"/>
      <c r="AD354" s="87">
        <f t="shared" si="66"/>
        <v>0</v>
      </c>
      <c r="AE354" s="127"/>
      <c r="AF354" s="86"/>
      <c r="AG354" s="86"/>
      <c r="AH354" s="131"/>
      <c r="AI354" s="88">
        <f t="shared" si="67"/>
        <v>0</v>
      </c>
      <c r="AJ354" s="89" t="str">
        <f>IFERROR(IF(ISNA(MATCH($AV354,Other_Category_Abbr,0)),INDEX(FGHG_List_Long_GWP,MATCH($AV354,FGHG_List_Long,0)),INDEX(GWP_Other_Abbr,MATCH($AV354,Other_Category_Abbr,0)))*SUM(V354,AA354,AD354,AI354),"")</f>
        <v/>
      </c>
      <c r="AK354" s="89" t="str">
        <f>IFERROR(IF(ISNA(MATCH($AV354,Other_Category_Abbr,0)),INDEX(FGHG_List_Long_GWP,MATCH($AV354,FGHG_List_Long,0)),INDEX(GWP_Other_Abbr,MATCH($AV354,Other_Category_Abbr,0)))*(T354*(S354+U354)+W354*(Y354+X354)+AD354+AE354*(AF354+AG354)),"")</f>
        <v/>
      </c>
      <c r="AL354" s="90" t="str">
        <f t="shared" si="75"/>
        <v/>
      </c>
      <c r="AM354" s="91" t="str">
        <f t="shared" si="76"/>
        <v/>
      </c>
      <c r="AP354" s="92" t="b">
        <f t="shared" si="70"/>
        <v>0</v>
      </c>
      <c r="AQ354" s="92" t="str">
        <f t="shared" si="71"/>
        <v xml:space="preserve"> </v>
      </c>
      <c r="AR354" s="92" t="str">
        <f>IF(LEN(AQ354)=1,"",COUNTIF($AQ$19:AQ354,AQ354)=1)</f>
        <v/>
      </c>
      <c r="AS354" s="73"/>
      <c r="AT354" s="73"/>
      <c r="AU354" s="73"/>
      <c r="AV354" s="235" t="str">
        <f>IF($P354=Lists!$A$13,Lists!$A$29,IF($P354=Lists!$A$14,Lists!$A$30,$P354))</f>
        <v/>
      </c>
      <c r="AW354" s="73"/>
      <c r="AX354" s="73"/>
    </row>
    <row r="355" spans="2:50" x14ac:dyDescent="0.3">
      <c r="B355" s="137">
        <f t="shared" si="77"/>
        <v>337</v>
      </c>
      <c r="C355" s="24"/>
      <c r="D355" s="24"/>
      <c r="E355" s="24"/>
      <c r="F355" s="25"/>
      <c r="G355" s="24"/>
      <c r="H355" s="30"/>
      <c r="I355" s="24"/>
      <c r="J355" s="50" t="str">
        <f t="shared" si="68"/>
        <v/>
      </c>
      <c r="K355" s="30"/>
      <c r="L355" s="236"/>
      <c r="M355" s="30"/>
      <c r="N355" s="30"/>
      <c r="O355" s="46" t="str">
        <f t="shared" si="69"/>
        <v/>
      </c>
      <c r="P355" s="239" t="str">
        <f t="shared" si="72"/>
        <v/>
      </c>
      <c r="Q355" s="52" t="str">
        <f t="shared" si="73"/>
        <v/>
      </c>
      <c r="R355" s="127"/>
      <c r="S355" s="86"/>
      <c r="T355" s="127"/>
      <c r="U355" s="86"/>
      <c r="V355" s="87">
        <f t="shared" si="65"/>
        <v>0</v>
      </c>
      <c r="W355" s="130"/>
      <c r="X355" s="86"/>
      <c r="Y355" s="86"/>
      <c r="Z355" s="131"/>
      <c r="AA355" s="87">
        <f t="shared" si="74"/>
        <v>0</v>
      </c>
      <c r="AB355" s="127"/>
      <c r="AC355" s="86"/>
      <c r="AD355" s="87">
        <f t="shared" si="66"/>
        <v>0</v>
      </c>
      <c r="AE355" s="127"/>
      <c r="AF355" s="86"/>
      <c r="AG355" s="86"/>
      <c r="AH355" s="131"/>
      <c r="AI355" s="88">
        <f t="shared" si="67"/>
        <v>0</v>
      </c>
      <c r="AJ355" s="89" t="str">
        <f>IFERROR(IF(ISNA(MATCH($AV355,Other_Category_Abbr,0)),INDEX(FGHG_List_Long_GWP,MATCH($AV355,FGHG_List_Long,0)),INDEX(GWP_Other_Abbr,MATCH($AV355,Other_Category_Abbr,0)))*SUM(V355,AA355,AD355,AI355),"")</f>
        <v/>
      </c>
      <c r="AK355" s="89" t="str">
        <f>IFERROR(IF(ISNA(MATCH($AV355,Other_Category_Abbr,0)),INDEX(FGHG_List_Long_GWP,MATCH($AV355,FGHG_List_Long,0)),INDEX(GWP_Other_Abbr,MATCH($AV355,Other_Category_Abbr,0)))*(T355*(S355+U355)+W355*(Y355+X355)+AD355+AE355*(AF355+AG355)),"")</f>
        <v/>
      </c>
      <c r="AL355" s="90" t="str">
        <f t="shared" si="75"/>
        <v/>
      </c>
      <c r="AM355" s="91" t="str">
        <f t="shared" si="76"/>
        <v/>
      </c>
      <c r="AP355" s="92" t="b">
        <f t="shared" si="70"/>
        <v>0</v>
      </c>
      <c r="AQ355" s="92" t="str">
        <f t="shared" si="71"/>
        <v xml:space="preserve"> </v>
      </c>
      <c r="AR355" s="92" t="str">
        <f>IF(LEN(AQ355)=1,"",COUNTIF($AQ$19:AQ355,AQ355)=1)</f>
        <v/>
      </c>
      <c r="AS355" s="73"/>
      <c r="AT355" s="73"/>
      <c r="AU355" s="73"/>
      <c r="AV355" s="235" t="str">
        <f>IF($P355=Lists!$A$13,Lists!$A$29,IF($P355=Lists!$A$14,Lists!$A$30,$P355))</f>
        <v/>
      </c>
      <c r="AW355" s="73"/>
      <c r="AX355" s="73"/>
    </row>
    <row r="356" spans="2:50" x14ac:dyDescent="0.3">
      <c r="B356" s="137">
        <f t="shared" si="77"/>
        <v>338</v>
      </c>
      <c r="C356" s="24"/>
      <c r="D356" s="24"/>
      <c r="E356" s="24"/>
      <c r="F356" s="25"/>
      <c r="G356" s="24"/>
      <c r="H356" s="30"/>
      <c r="I356" s="24"/>
      <c r="J356" s="50" t="str">
        <f t="shared" si="68"/>
        <v/>
      </c>
      <c r="K356" s="30"/>
      <c r="L356" s="236"/>
      <c r="M356" s="30"/>
      <c r="N356" s="30"/>
      <c r="O356" s="46" t="str">
        <f t="shared" si="69"/>
        <v/>
      </c>
      <c r="P356" s="239" t="str">
        <f t="shared" si="72"/>
        <v/>
      </c>
      <c r="Q356" s="52" t="str">
        <f t="shared" si="73"/>
        <v/>
      </c>
      <c r="R356" s="127"/>
      <c r="S356" s="86"/>
      <c r="T356" s="127"/>
      <c r="U356" s="86"/>
      <c r="V356" s="87">
        <f t="shared" si="65"/>
        <v>0</v>
      </c>
      <c r="W356" s="130"/>
      <c r="X356" s="86"/>
      <c r="Y356" s="86"/>
      <c r="Z356" s="131"/>
      <c r="AA356" s="87">
        <f t="shared" si="74"/>
        <v>0</v>
      </c>
      <c r="AB356" s="127"/>
      <c r="AC356" s="86"/>
      <c r="AD356" s="87">
        <f t="shared" si="66"/>
        <v>0</v>
      </c>
      <c r="AE356" s="127"/>
      <c r="AF356" s="86"/>
      <c r="AG356" s="86"/>
      <c r="AH356" s="131"/>
      <c r="AI356" s="88">
        <f t="shared" si="67"/>
        <v>0</v>
      </c>
      <c r="AJ356" s="89" t="str">
        <f>IFERROR(IF(ISNA(MATCH($AV356,Other_Category_Abbr,0)),INDEX(FGHG_List_Long_GWP,MATCH($AV356,FGHG_List_Long,0)),INDEX(GWP_Other_Abbr,MATCH($AV356,Other_Category_Abbr,0)))*SUM(V356,AA356,AD356,AI356),"")</f>
        <v/>
      </c>
      <c r="AK356" s="89" t="str">
        <f>IFERROR(IF(ISNA(MATCH($AV356,Other_Category_Abbr,0)),INDEX(FGHG_List_Long_GWP,MATCH($AV356,FGHG_List_Long,0)),INDEX(GWP_Other_Abbr,MATCH($AV356,Other_Category_Abbr,0)))*(T356*(S356+U356)+W356*(Y356+X356)+AD356+AE356*(AF356+AG356)),"")</f>
        <v/>
      </c>
      <c r="AL356" s="90" t="str">
        <f t="shared" si="75"/>
        <v/>
      </c>
      <c r="AM356" s="91" t="str">
        <f t="shared" si="76"/>
        <v/>
      </c>
      <c r="AP356" s="92" t="b">
        <f t="shared" si="70"/>
        <v>0</v>
      </c>
      <c r="AQ356" s="92" t="str">
        <f t="shared" si="71"/>
        <v xml:space="preserve"> </v>
      </c>
      <c r="AR356" s="92" t="str">
        <f>IF(LEN(AQ356)=1,"",COUNTIF($AQ$19:AQ356,AQ356)=1)</f>
        <v/>
      </c>
      <c r="AS356" s="73"/>
      <c r="AT356" s="73"/>
      <c r="AU356" s="73"/>
      <c r="AV356" s="235" t="str">
        <f>IF($P356=Lists!$A$13,Lists!$A$29,IF($P356=Lists!$A$14,Lists!$A$30,$P356))</f>
        <v/>
      </c>
      <c r="AW356" s="73"/>
      <c r="AX356" s="73"/>
    </row>
    <row r="357" spans="2:50" x14ac:dyDescent="0.3">
      <c r="B357" s="137">
        <f t="shared" si="77"/>
        <v>339</v>
      </c>
      <c r="C357" s="24"/>
      <c r="D357" s="24"/>
      <c r="E357" s="24"/>
      <c r="F357" s="25"/>
      <c r="G357" s="24"/>
      <c r="H357" s="30"/>
      <c r="I357" s="24"/>
      <c r="J357" s="50" t="str">
        <f t="shared" si="68"/>
        <v/>
      </c>
      <c r="K357" s="30"/>
      <c r="L357" s="236"/>
      <c r="M357" s="30"/>
      <c r="N357" s="30"/>
      <c r="O357" s="46" t="str">
        <f t="shared" si="69"/>
        <v/>
      </c>
      <c r="P357" s="239" t="str">
        <f t="shared" si="72"/>
        <v/>
      </c>
      <c r="Q357" s="52" t="str">
        <f t="shared" si="73"/>
        <v/>
      </c>
      <c r="R357" s="127"/>
      <c r="S357" s="86"/>
      <c r="T357" s="127"/>
      <c r="U357" s="86"/>
      <c r="V357" s="87">
        <f t="shared" si="65"/>
        <v>0</v>
      </c>
      <c r="W357" s="130"/>
      <c r="X357" s="86"/>
      <c r="Y357" s="86"/>
      <c r="Z357" s="131"/>
      <c r="AA357" s="87">
        <f t="shared" si="74"/>
        <v>0</v>
      </c>
      <c r="AB357" s="127"/>
      <c r="AC357" s="86"/>
      <c r="AD357" s="87">
        <f t="shared" si="66"/>
        <v>0</v>
      </c>
      <c r="AE357" s="127"/>
      <c r="AF357" s="86"/>
      <c r="AG357" s="86"/>
      <c r="AH357" s="131"/>
      <c r="AI357" s="88">
        <f t="shared" si="67"/>
        <v>0</v>
      </c>
      <c r="AJ357" s="89" t="str">
        <f>IFERROR(IF(ISNA(MATCH($AV357,Other_Category_Abbr,0)),INDEX(FGHG_List_Long_GWP,MATCH($AV357,FGHG_List_Long,0)),INDEX(GWP_Other_Abbr,MATCH($AV357,Other_Category_Abbr,0)))*SUM(V357,AA357,AD357,AI357),"")</f>
        <v/>
      </c>
      <c r="AK357" s="89" t="str">
        <f>IFERROR(IF(ISNA(MATCH($AV357,Other_Category_Abbr,0)),INDEX(FGHG_List_Long_GWP,MATCH($AV357,FGHG_List_Long,0)),INDEX(GWP_Other_Abbr,MATCH($AV357,Other_Category_Abbr,0)))*(T357*(S357+U357)+W357*(Y357+X357)+AD357+AE357*(AF357+AG357)),"")</f>
        <v/>
      </c>
      <c r="AL357" s="90" t="str">
        <f t="shared" si="75"/>
        <v/>
      </c>
      <c r="AM357" s="91" t="str">
        <f t="shared" si="76"/>
        <v/>
      </c>
      <c r="AP357" s="92" t="b">
        <f t="shared" si="70"/>
        <v>0</v>
      </c>
      <c r="AQ357" s="92" t="str">
        <f t="shared" si="71"/>
        <v xml:space="preserve"> </v>
      </c>
      <c r="AR357" s="92" t="str">
        <f>IF(LEN(AQ357)=1,"",COUNTIF($AQ$19:AQ357,AQ357)=1)</f>
        <v/>
      </c>
      <c r="AS357" s="73"/>
      <c r="AT357" s="73"/>
      <c r="AU357" s="73"/>
      <c r="AV357" s="235" t="str">
        <f>IF($P357=Lists!$A$13,Lists!$A$29,IF($P357=Lists!$A$14,Lists!$A$30,$P357))</f>
        <v/>
      </c>
      <c r="AW357" s="73"/>
      <c r="AX357" s="73"/>
    </row>
    <row r="358" spans="2:50" x14ac:dyDescent="0.3">
      <c r="B358" s="137">
        <f t="shared" si="77"/>
        <v>340</v>
      </c>
      <c r="C358" s="24"/>
      <c r="D358" s="24"/>
      <c r="E358" s="24"/>
      <c r="F358" s="25"/>
      <c r="G358" s="24"/>
      <c r="H358" s="30"/>
      <c r="I358" s="24"/>
      <c r="J358" s="50" t="str">
        <f t="shared" si="68"/>
        <v/>
      </c>
      <c r="K358" s="30"/>
      <c r="L358" s="236"/>
      <c r="M358" s="30"/>
      <c r="N358" s="30"/>
      <c r="O358" s="46" t="str">
        <f t="shared" si="69"/>
        <v/>
      </c>
      <c r="P358" s="239" t="str">
        <f t="shared" si="72"/>
        <v/>
      </c>
      <c r="Q358" s="52" t="str">
        <f t="shared" si="73"/>
        <v/>
      </c>
      <c r="R358" s="127"/>
      <c r="S358" s="86"/>
      <c r="T358" s="127"/>
      <c r="U358" s="86"/>
      <c r="V358" s="87">
        <f t="shared" si="65"/>
        <v>0</v>
      </c>
      <c r="W358" s="130"/>
      <c r="X358" s="86"/>
      <c r="Y358" s="86"/>
      <c r="Z358" s="131"/>
      <c r="AA358" s="87">
        <f t="shared" si="74"/>
        <v>0</v>
      </c>
      <c r="AB358" s="127"/>
      <c r="AC358" s="86"/>
      <c r="AD358" s="87">
        <f t="shared" si="66"/>
        <v>0</v>
      </c>
      <c r="AE358" s="127"/>
      <c r="AF358" s="86"/>
      <c r="AG358" s="86"/>
      <c r="AH358" s="131"/>
      <c r="AI358" s="88">
        <f t="shared" si="67"/>
        <v>0</v>
      </c>
      <c r="AJ358" s="89" t="str">
        <f>IFERROR(IF(ISNA(MATCH($AV358,Other_Category_Abbr,0)),INDEX(FGHG_List_Long_GWP,MATCH($AV358,FGHG_List_Long,0)),INDEX(GWP_Other_Abbr,MATCH($AV358,Other_Category_Abbr,0)))*SUM(V358,AA358,AD358,AI358),"")</f>
        <v/>
      </c>
      <c r="AK358" s="89" t="str">
        <f>IFERROR(IF(ISNA(MATCH($AV358,Other_Category_Abbr,0)),INDEX(FGHG_List_Long_GWP,MATCH($AV358,FGHG_List_Long,0)),INDEX(GWP_Other_Abbr,MATCH($AV358,Other_Category_Abbr,0)))*(T358*(S358+U358)+W358*(Y358+X358)+AD358+AE358*(AF358+AG358)),"")</f>
        <v/>
      </c>
      <c r="AL358" s="90" t="str">
        <f t="shared" si="75"/>
        <v/>
      </c>
      <c r="AM358" s="91" t="str">
        <f t="shared" si="76"/>
        <v/>
      </c>
      <c r="AP358" s="92" t="b">
        <f t="shared" si="70"/>
        <v>0</v>
      </c>
      <c r="AQ358" s="92" t="str">
        <f t="shared" si="71"/>
        <v xml:space="preserve"> </v>
      </c>
      <c r="AR358" s="92" t="str">
        <f>IF(LEN(AQ358)=1,"",COUNTIF($AQ$19:AQ358,AQ358)=1)</f>
        <v/>
      </c>
      <c r="AS358" s="73"/>
      <c r="AT358" s="73"/>
      <c r="AU358" s="73"/>
      <c r="AV358" s="235" t="str">
        <f>IF($P358=Lists!$A$13,Lists!$A$29,IF($P358=Lists!$A$14,Lists!$A$30,$P358))</f>
        <v/>
      </c>
      <c r="AW358" s="73"/>
      <c r="AX358" s="73"/>
    </row>
    <row r="359" spans="2:50" x14ac:dyDescent="0.3">
      <c r="B359" s="137">
        <f t="shared" si="77"/>
        <v>341</v>
      </c>
      <c r="C359" s="24"/>
      <c r="D359" s="24"/>
      <c r="E359" s="24"/>
      <c r="F359" s="25"/>
      <c r="G359" s="24"/>
      <c r="H359" s="30"/>
      <c r="I359" s="24"/>
      <c r="J359" s="50" t="str">
        <f t="shared" si="68"/>
        <v/>
      </c>
      <c r="K359" s="30"/>
      <c r="L359" s="236"/>
      <c r="M359" s="30"/>
      <c r="N359" s="30"/>
      <c r="O359" s="46" t="str">
        <f t="shared" si="69"/>
        <v/>
      </c>
      <c r="P359" s="239" t="str">
        <f t="shared" si="72"/>
        <v/>
      </c>
      <c r="Q359" s="52" t="str">
        <f t="shared" si="73"/>
        <v/>
      </c>
      <c r="R359" s="127"/>
      <c r="S359" s="86"/>
      <c r="T359" s="127"/>
      <c r="U359" s="86"/>
      <c r="V359" s="87">
        <f t="shared" si="65"/>
        <v>0</v>
      </c>
      <c r="W359" s="130"/>
      <c r="X359" s="86"/>
      <c r="Y359" s="86"/>
      <c r="Z359" s="131"/>
      <c r="AA359" s="87">
        <f t="shared" si="74"/>
        <v>0</v>
      </c>
      <c r="AB359" s="127"/>
      <c r="AC359" s="86"/>
      <c r="AD359" s="87">
        <f t="shared" si="66"/>
        <v>0</v>
      </c>
      <c r="AE359" s="127"/>
      <c r="AF359" s="86"/>
      <c r="AG359" s="86"/>
      <c r="AH359" s="131"/>
      <c r="AI359" s="88">
        <f t="shared" si="67"/>
        <v>0</v>
      </c>
      <c r="AJ359" s="89" t="str">
        <f>IFERROR(IF(ISNA(MATCH($AV359,Other_Category_Abbr,0)),INDEX(FGHG_List_Long_GWP,MATCH($AV359,FGHG_List_Long,0)),INDEX(GWP_Other_Abbr,MATCH($AV359,Other_Category_Abbr,0)))*SUM(V359,AA359,AD359,AI359),"")</f>
        <v/>
      </c>
      <c r="AK359" s="89" t="str">
        <f>IFERROR(IF(ISNA(MATCH($AV359,Other_Category_Abbr,0)),INDEX(FGHG_List_Long_GWP,MATCH($AV359,FGHG_List_Long,0)),INDEX(GWP_Other_Abbr,MATCH($AV359,Other_Category_Abbr,0)))*(T359*(S359+U359)+W359*(Y359+X359)+AD359+AE359*(AF359+AG359)),"")</f>
        <v/>
      </c>
      <c r="AL359" s="90" t="str">
        <f t="shared" si="75"/>
        <v/>
      </c>
      <c r="AM359" s="91" t="str">
        <f t="shared" si="76"/>
        <v/>
      </c>
      <c r="AP359" s="92" t="b">
        <f t="shared" si="70"/>
        <v>0</v>
      </c>
      <c r="AQ359" s="92" t="str">
        <f t="shared" si="71"/>
        <v xml:space="preserve"> </v>
      </c>
      <c r="AR359" s="92" t="str">
        <f>IF(LEN(AQ359)=1,"",COUNTIF($AQ$19:AQ359,AQ359)=1)</f>
        <v/>
      </c>
      <c r="AS359" s="73"/>
      <c r="AT359" s="73"/>
      <c r="AU359" s="73"/>
      <c r="AV359" s="235" t="str">
        <f>IF($P359=Lists!$A$13,Lists!$A$29,IF($P359=Lists!$A$14,Lists!$A$30,$P359))</f>
        <v/>
      </c>
      <c r="AW359" s="73"/>
      <c r="AX359" s="73"/>
    </row>
    <row r="360" spans="2:50" x14ac:dyDescent="0.3">
      <c r="B360" s="137">
        <f t="shared" si="77"/>
        <v>342</v>
      </c>
      <c r="C360" s="24"/>
      <c r="D360" s="24"/>
      <c r="E360" s="24"/>
      <c r="F360" s="25"/>
      <c r="G360" s="24"/>
      <c r="H360" s="30"/>
      <c r="I360" s="24"/>
      <c r="J360" s="50" t="str">
        <f t="shared" si="68"/>
        <v/>
      </c>
      <c r="K360" s="30"/>
      <c r="L360" s="236"/>
      <c r="M360" s="30"/>
      <c r="N360" s="30"/>
      <c r="O360" s="46" t="str">
        <f t="shared" si="69"/>
        <v/>
      </c>
      <c r="P360" s="239" t="str">
        <f t="shared" si="72"/>
        <v/>
      </c>
      <c r="Q360" s="52" t="str">
        <f t="shared" si="73"/>
        <v/>
      </c>
      <c r="R360" s="127"/>
      <c r="S360" s="86"/>
      <c r="T360" s="127"/>
      <c r="U360" s="86"/>
      <c r="V360" s="87">
        <f t="shared" ref="V360:V423" si="78">+(R360*S360)+(T360*U360)</f>
        <v>0</v>
      </c>
      <c r="W360" s="130"/>
      <c r="X360" s="86"/>
      <c r="Y360" s="86"/>
      <c r="Z360" s="131"/>
      <c r="AA360" s="87">
        <f t="shared" si="74"/>
        <v>0</v>
      </c>
      <c r="AB360" s="127"/>
      <c r="AC360" s="86"/>
      <c r="AD360" s="87">
        <f t="shared" ref="AD360:AD423" si="79">+(AB360*AC360)</f>
        <v>0</v>
      </c>
      <c r="AE360" s="127"/>
      <c r="AF360" s="86"/>
      <c r="AG360" s="86"/>
      <c r="AH360" s="131"/>
      <c r="AI360" s="88">
        <f t="shared" ref="AI360:AI423" si="80">+AE360*(AF360+AG360*(1-AH360))</f>
        <v>0</v>
      </c>
      <c r="AJ360" s="89" t="str">
        <f>IFERROR(IF(ISNA(MATCH($AV360,Other_Category_Abbr,0)),INDEX(FGHG_List_Long_GWP,MATCH($AV360,FGHG_List_Long,0)),INDEX(GWP_Other_Abbr,MATCH($AV360,Other_Category_Abbr,0)))*SUM(V360,AA360,AD360,AI360),"")</f>
        <v/>
      </c>
      <c r="AK360" s="89" t="str">
        <f>IFERROR(IF(ISNA(MATCH($AV360,Other_Category_Abbr,0)),INDEX(FGHG_List_Long_GWP,MATCH($AV360,FGHG_List_Long,0)),INDEX(GWP_Other_Abbr,MATCH($AV360,Other_Category_Abbr,0)))*(T360*(S360+U360)+W360*(Y360+X360)+AD360+AE360*(AF360+AG360)),"")</f>
        <v/>
      </c>
      <c r="AL360" s="90" t="str">
        <f t="shared" si="75"/>
        <v/>
      </c>
      <c r="AM360" s="91" t="str">
        <f t="shared" si="76"/>
        <v/>
      </c>
      <c r="AP360" s="92" t="b">
        <f t="shared" si="70"/>
        <v>0</v>
      </c>
      <c r="AQ360" s="92" t="str">
        <f t="shared" si="71"/>
        <v xml:space="preserve"> </v>
      </c>
      <c r="AR360" s="92" t="str">
        <f>IF(LEN(AQ360)=1,"",COUNTIF($AQ$19:AQ360,AQ360)=1)</f>
        <v/>
      </c>
      <c r="AS360" s="73"/>
      <c r="AT360" s="73"/>
      <c r="AU360" s="73"/>
      <c r="AV360" s="235" t="str">
        <f>IF($P360=Lists!$A$13,Lists!$A$29,IF($P360=Lists!$A$14,Lists!$A$30,$P360))</f>
        <v/>
      </c>
      <c r="AW360" s="73"/>
      <c r="AX360" s="73"/>
    </row>
    <row r="361" spans="2:50" x14ac:dyDescent="0.3">
      <c r="B361" s="137">
        <f t="shared" si="77"/>
        <v>343</v>
      </c>
      <c r="C361" s="24"/>
      <c r="D361" s="24"/>
      <c r="E361" s="24"/>
      <c r="F361" s="25"/>
      <c r="G361" s="24"/>
      <c r="H361" s="30"/>
      <c r="I361" s="24"/>
      <c r="J361" s="50" t="str">
        <f t="shared" si="68"/>
        <v/>
      </c>
      <c r="K361" s="30"/>
      <c r="L361" s="236"/>
      <c r="M361" s="30"/>
      <c r="N361" s="30"/>
      <c r="O361" s="46" t="str">
        <f t="shared" si="69"/>
        <v/>
      </c>
      <c r="P361" s="239" t="str">
        <f t="shared" si="72"/>
        <v/>
      </c>
      <c r="Q361" s="52" t="str">
        <f t="shared" si="73"/>
        <v/>
      </c>
      <c r="R361" s="127"/>
      <c r="S361" s="86"/>
      <c r="T361" s="127"/>
      <c r="U361" s="86"/>
      <c r="V361" s="87">
        <f t="shared" si="78"/>
        <v>0</v>
      </c>
      <c r="W361" s="130"/>
      <c r="X361" s="86"/>
      <c r="Y361" s="86"/>
      <c r="Z361" s="131"/>
      <c r="AA361" s="87">
        <f t="shared" si="74"/>
        <v>0</v>
      </c>
      <c r="AB361" s="127"/>
      <c r="AC361" s="86"/>
      <c r="AD361" s="87">
        <f t="shared" si="79"/>
        <v>0</v>
      </c>
      <c r="AE361" s="127"/>
      <c r="AF361" s="86"/>
      <c r="AG361" s="86"/>
      <c r="AH361" s="131"/>
      <c r="AI361" s="88">
        <f t="shared" si="80"/>
        <v>0</v>
      </c>
      <c r="AJ361" s="89" t="str">
        <f>IFERROR(IF(ISNA(MATCH($AV361,Other_Category_Abbr,0)),INDEX(FGHG_List_Long_GWP,MATCH($AV361,FGHG_List_Long,0)),INDEX(GWP_Other_Abbr,MATCH($AV361,Other_Category_Abbr,0)))*SUM(V361,AA361,AD361,AI361),"")</f>
        <v/>
      </c>
      <c r="AK361" s="89" t="str">
        <f>IFERROR(IF(ISNA(MATCH($AV361,Other_Category_Abbr,0)),INDEX(FGHG_List_Long_GWP,MATCH($AV361,FGHG_List_Long,0)),INDEX(GWP_Other_Abbr,MATCH($AV361,Other_Category_Abbr,0)))*(T361*(S361+U361)+W361*(Y361+X361)+AD361+AE361*(AF361+AG361)),"")</f>
        <v/>
      </c>
      <c r="AL361" s="90" t="str">
        <f t="shared" si="75"/>
        <v/>
      </c>
      <c r="AM361" s="91" t="str">
        <f t="shared" si="76"/>
        <v/>
      </c>
      <c r="AP361" s="92" t="b">
        <f t="shared" si="70"/>
        <v>0</v>
      </c>
      <c r="AQ361" s="92" t="str">
        <f t="shared" si="71"/>
        <v xml:space="preserve"> </v>
      </c>
      <c r="AR361" s="92" t="str">
        <f>IF(LEN(AQ361)=1,"",COUNTIF($AQ$19:AQ361,AQ361)=1)</f>
        <v/>
      </c>
      <c r="AS361" s="73"/>
      <c r="AT361" s="73"/>
      <c r="AU361" s="73"/>
      <c r="AV361" s="235" t="str">
        <f>IF($P361=Lists!$A$13,Lists!$A$29,IF($P361=Lists!$A$14,Lists!$A$30,$P361))</f>
        <v/>
      </c>
      <c r="AW361" s="73"/>
      <c r="AX361" s="73"/>
    </row>
    <row r="362" spans="2:50" x14ac:dyDescent="0.3">
      <c r="B362" s="137">
        <f t="shared" si="77"/>
        <v>344</v>
      </c>
      <c r="C362" s="24"/>
      <c r="D362" s="24"/>
      <c r="E362" s="24"/>
      <c r="F362" s="25"/>
      <c r="G362" s="24"/>
      <c r="H362" s="30"/>
      <c r="I362" s="24"/>
      <c r="J362" s="50" t="str">
        <f t="shared" si="68"/>
        <v/>
      </c>
      <c r="K362" s="30"/>
      <c r="L362" s="236"/>
      <c r="M362" s="30"/>
      <c r="N362" s="30"/>
      <c r="O362" s="46" t="str">
        <f t="shared" si="69"/>
        <v/>
      </c>
      <c r="P362" s="239" t="str">
        <f t="shared" si="72"/>
        <v/>
      </c>
      <c r="Q362" s="52" t="str">
        <f t="shared" si="73"/>
        <v/>
      </c>
      <c r="R362" s="127"/>
      <c r="S362" s="86"/>
      <c r="T362" s="127"/>
      <c r="U362" s="86"/>
      <c r="V362" s="87">
        <f t="shared" si="78"/>
        <v>0</v>
      </c>
      <c r="W362" s="130"/>
      <c r="X362" s="86"/>
      <c r="Y362" s="86"/>
      <c r="Z362" s="131"/>
      <c r="AA362" s="87">
        <f t="shared" si="74"/>
        <v>0</v>
      </c>
      <c r="AB362" s="127"/>
      <c r="AC362" s="86"/>
      <c r="AD362" s="87">
        <f t="shared" si="79"/>
        <v>0</v>
      </c>
      <c r="AE362" s="127"/>
      <c r="AF362" s="86"/>
      <c r="AG362" s="86"/>
      <c r="AH362" s="131"/>
      <c r="AI362" s="88">
        <f t="shared" si="80"/>
        <v>0</v>
      </c>
      <c r="AJ362" s="89" t="str">
        <f>IFERROR(IF(ISNA(MATCH($AV362,Other_Category_Abbr,0)),INDEX(FGHG_List_Long_GWP,MATCH($AV362,FGHG_List_Long,0)),INDEX(GWP_Other_Abbr,MATCH($AV362,Other_Category_Abbr,0)))*SUM(V362,AA362,AD362,AI362),"")</f>
        <v/>
      </c>
      <c r="AK362" s="89" t="str">
        <f>IFERROR(IF(ISNA(MATCH($AV362,Other_Category_Abbr,0)),INDEX(FGHG_List_Long_GWP,MATCH($AV362,FGHG_List_Long,0)),INDEX(GWP_Other_Abbr,MATCH($AV362,Other_Category_Abbr,0)))*(T362*(S362+U362)+W362*(Y362+X362)+AD362+AE362*(AF362+AG362)),"")</f>
        <v/>
      </c>
      <c r="AL362" s="90" t="str">
        <f t="shared" si="75"/>
        <v/>
      </c>
      <c r="AM362" s="91" t="str">
        <f t="shared" si="76"/>
        <v/>
      </c>
      <c r="AP362" s="92" t="b">
        <f t="shared" si="70"/>
        <v>0</v>
      </c>
      <c r="AQ362" s="92" t="str">
        <f t="shared" si="71"/>
        <v xml:space="preserve"> </v>
      </c>
      <c r="AR362" s="92" t="str">
        <f>IF(LEN(AQ362)=1,"",COUNTIF($AQ$19:AQ362,AQ362)=1)</f>
        <v/>
      </c>
      <c r="AS362" s="73"/>
      <c r="AT362" s="73"/>
      <c r="AU362" s="73"/>
      <c r="AV362" s="235" t="str">
        <f>IF($P362=Lists!$A$13,Lists!$A$29,IF($P362=Lists!$A$14,Lists!$A$30,$P362))</f>
        <v/>
      </c>
      <c r="AW362" s="73"/>
      <c r="AX362" s="73"/>
    </row>
    <row r="363" spans="2:50" x14ac:dyDescent="0.3">
      <c r="B363" s="137">
        <f t="shared" si="77"/>
        <v>345</v>
      </c>
      <c r="C363" s="24"/>
      <c r="D363" s="24"/>
      <c r="E363" s="24"/>
      <c r="F363" s="25"/>
      <c r="G363" s="24"/>
      <c r="H363" s="30"/>
      <c r="I363" s="24"/>
      <c r="J363" s="50" t="str">
        <f t="shared" si="68"/>
        <v/>
      </c>
      <c r="K363" s="30"/>
      <c r="L363" s="236"/>
      <c r="M363" s="30"/>
      <c r="N363" s="30"/>
      <c r="O363" s="46" t="str">
        <f t="shared" si="69"/>
        <v/>
      </c>
      <c r="P363" s="239" t="str">
        <f t="shared" si="72"/>
        <v/>
      </c>
      <c r="Q363" s="52" t="str">
        <f t="shared" si="73"/>
        <v/>
      </c>
      <c r="R363" s="127"/>
      <c r="S363" s="86"/>
      <c r="T363" s="127"/>
      <c r="U363" s="86"/>
      <c r="V363" s="87">
        <f t="shared" si="78"/>
        <v>0</v>
      </c>
      <c r="W363" s="130"/>
      <c r="X363" s="86"/>
      <c r="Y363" s="86"/>
      <c r="Z363" s="131"/>
      <c r="AA363" s="87">
        <f t="shared" si="74"/>
        <v>0</v>
      </c>
      <c r="AB363" s="127"/>
      <c r="AC363" s="86"/>
      <c r="AD363" s="87">
        <f t="shared" si="79"/>
        <v>0</v>
      </c>
      <c r="AE363" s="127"/>
      <c r="AF363" s="86"/>
      <c r="AG363" s="86"/>
      <c r="AH363" s="131"/>
      <c r="AI363" s="88">
        <f t="shared" si="80"/>
        <v>0</v>
      </c>
      <c r="AJ363" s="89" t="str">
        <f>IFERROR(IF(ISNA(MATCH($AV363,Other_Category_Abbr,0)),INDEX(FGHG_List_Long_GWP,MATCH($AV363,FGHG_List_Long,0)),INDEX(GWP_Other_Abbr,MATCH($AV363,Other_Category_Abbr,0)))*SUM(V363,AA363,AD363,AI363),"")</f>
        <v/>
      </c>
      <c r="AK363" s="89" t="str">
        <f>IFERROR(IF(ISNA(MATCH($AV363,Other_Category_Abbr,0)),INDEX(FGHG_List_Long_GWP,MATCH($AV363,FGHG_List_Long,0)),INDEX(GWP_Other_Abbr,MATCH($AV363,Other_Category_Abbr,0)))*(T363*(S363+U363)+W363*(Y363+X363)+AD363+AE363*(AF363+AG363)),"")</f>
        <v/>
      </c>
      <c r="AL363" s="90" t="str">
        <f t="shared" si="75"/>
        <v/>
      </c>
      <c r="AM363" s="91" t="str">
        <f t="shared" si="76"/>
        <v/>
      </c>
      <c r="AP363" s="92" t="b">
        <f t="shared" si="70"/>
        <v>0</v>
      </c>
      <c r="AQ363" s="92" t="str">
        <f t="shared" si="71"/>
        <v xml:space="preserve"> </v>
      </c>
      <c r="AR363" s="92" t="str">
        <f>IF(LEN(AQ363)=1,"",COUNTIF($AQ$19:AQ363,AQ363)=1)</f>
        <v/>
      </c>
      <c r="AS363" s="73"/>
      <c r="AT363" s="73"/>
      <c r="AU363" s="73"/>
      <c r="AV363" s="235" t="str">
        <f>IF($P363=Lists!$A$13,Lists!$A$29,IF($P363=Lists!$A$14,Lists!$A$30,$P363))</f>
        <v/>
      </c>
      <c r="AW363" s="73"/>
      <c r="AX363" s="73"/>
    </row>
    <row r="364" spans="2:50" x14ac:dyDescent="0.3">
      <c r="B364" s="137">
        <f t="shared" si="77"/>
        <v>346</v>
      </c>
      <c r="C364" s="24"/>
      <c r="D364" s="24"/>
      <c r="E364" s="24"/>
      <c r="F364" s="25"/>
      <c r="G364" s="24"/>
      <c r="H364" s="30"/>
      <c r="I364" s="24"/>
      <c r="J364" s="50" t="str">
        <f t="shared" si="68"/>
        <v/>
      </c>
      <c r="K364" s="30"/>
      <c r="L364" s="236"/>
      <c r="M364" s="30"/>
      <c r="N364" s="30"/>
      <c r="O364" s="46" t="str">
        <f t="shared" si="69"/>
        <v/>
      </c>
      <c r="P364" s="239" t="str">
        <f t="shared" si="72"/>
        <v/>
      </c>
      <c r="Q364" s="52" t="str">
        <f t="shared" si="73"/>
        <v/>
      </c>
      <c r="R364" s="127"/>
      <c r="S364" s="86"/>
      <c r="T364" s="127"/>
      <c r="U364" s="86"/>
      <c r="V364" s="87">
        <f t="shared" si="78"/>
        <v>0</v>
      </c>
      <c r="W364" s="130"/>
      <c r="X364" s="86"/>
      <c r="Y364" s="86"/>
      <c r="Z364" s="131"/>
      <c r="AA364" s="87">
        <f t="shared" si="74"/>
        <v>0</v>
      </c>
      <c r="AB364" s="127"/>
      <c r="AC364" s="86"/>
      <c r="AD364" s="87">
        <f t="shared" si="79"/>
        <v>0</v>
      </c>
      <c r="AE364" s="127"/>
      <c r="AF364" s="86"/>
      <c r="AG364" s="86"/>
      <c r="AH364" s="131"/>
      <c r="AI364" s="88">
        <f t="shared" si="80"/>
        <v>0</v>
      </c>
      <c r="AJ364" s="89" t="str">
        <f>IFERROR(IF(ISNA(MATCH($AV364,Other_Category_Abbr,0)),INDEX(FGHG_List_Long_GWP,MATCH($AV364,FGHG_List_Long,0)),INDEX(GWP_Other_Abbr,MATCH($AV364,Other_Category_Abbr,0)))*SUM(V364,AA364,AD364,AI364),"")</f>
        <v/>
      </c>
      <c r="AK364" s="89" t="str">
        <f>IFERROR(IF(ISNA(MATCH($AV364,Other_Category_Abbr,0)),INDEX(FGHG_List_Long_GWP,MATCH($AV364,FGHG_List_Long,0)),INDEX(GWP_Other_Abbr,MATCH($AV364,Other_Category_Abbr,0)))*(T364*(S364+U364)+W364*(Y364+X364)+AD364+AE364*(AF364+AG364)),"")</f>
        <v/>
      </c>
      <c r="AL364" s="90" t="str">
        <f t="shared" si="75"/>
        <v/>
      </c>
      <c r="AM364" s="91" t="str">
        <f t="shared" si="76"/>
        <v/>
      </c>
      <c r="AP364" s="92" t="b">
        <f t="shared" si="70"/>
        <v>0</v>
      </c>
      <c r="AQ364" s="92" t="str">
        <f t="shared" si="71"/>
        <v xml:space="preserve"> </v>
      </c>
      <c r="AR364" s="92" t="str">
        <f>IF(LEN(AQ364)=1,"",COUNTIF($AQ$19:AQ364,AQ364)=1)</f>
        <v/>
      </c>
      <c r="AS364" s="73"/>
      <c r="AT364" s="73"/>
      <c r="AU364" s="73"/>
      <c r="AV364" s="235" t="str">
        <f>IF($P364=Lists!$A$13,Lists!$A$29,IF($P364=Lists!$A$14,Lists!$A$30,$P364))</f>
        <v/>
      </c>
      <c r="AW364" s="73"/>
      <c r="AX364" s="73"/>
    </row>
    <row r="365" spans="2:50" x14ac:dyDescent="0.3">
      <c r="B365" s="137">
        <f t="shared" si="77"/>
        <v>347</v>
      </c>
      <c r="C365" s="24"/>
      <c r="D365" s="24"/>
      <c r="E365" s="24"/>
      <c r="F365" s="25"/>
      <c r="G365" s="24"/>
      <c r="H365" s="30"/>
      <c r="I365" s="24"/>
      <c r="J365" s="50" t="str">
        <f t="shared" si="68"/>
        <v/>
      </c>
      <c r="K365" s="30"/>
      <c r="L365" s="236"/>
      <c r="M365" s="30"/>
      <c r="N365" s="30"/>
      <c r="O365" s="46" t="str">
        <f t="shared" si="69"/>
        <v/>
      </c>
      <c r="P365" s="239" t="str">
        <f t="shared" si="72"/>
        <v/>
      </c>
      <c r="Q365" s="52" t="str">
        <f t="shared" si="73"/>
        <v/>
      </c>
      <c r="R365" s="127"/>
      <c r="S365" s="86"/>
      <c r="T365" s="127"/>
      <c r="U365" s="86"/>
      <c r="V365" s="87">
        <f t="shared" si="78"/>
        <v>0</v>
      </c>
      <c r="W365" s="130"/>
      <c r="X365" s="86"/>
      <c r="Y365" s="86"/>
      <c r="Z365" s="131"/>
      <c r="AA365" s="87">
        <f t="shared" si="74"/>
        <v>0</v>
      </c>
      <c r="AB365" s="127"/>
      <c r="AC365" s="86"/>
      <c r="AD365" s="87">
        <f t="shared" si="79"/>
        <v>0</v>
      </c>
      <c r="AE365" s="127"/>
      <c r="AF365" s="86"/>
      <c r="AG365" s="86"/>
      <c r="AH365" s="131"/>
      <c r="AI365" s="88">
        <f t="shared" si="80"/>
        <v>0</v>
      </c>
      <c r="AJ365" s="89" t="str">
        <f>IFERROR(IF(ISNA(MATCH($AV365,Other_Category_Abbr,0)),INDEX(FGHG_List_Long_GWP,MATCH($AV365,FGHG_List_Long,0)),INDEX(GWP_Other_Abbr,MATCH($AV365,Other_Category_Abbr,0)))*SUM(V365,AA365,AD365,AI365),"")</f>
        <v/>
      </c>
      <c r="AK365" s="89" t="str">
        <f>IFERROR(IF(ISNA(MATCH($AV365,Other_Category_Abbr,0)),INDEX(FGHG_List_Long_GWP,MATCH($AV365,FGHG_List_Long,0)),INDEX(GWP_Other_Abbr,MATCH($AV365,Other_Category_Abbr,0)))*(T365*(S365+U365)+W365*(Y365+X365)+AD365+AE365*(AF365+AG365)),"")</f>
        <v/>
      </c>
      <c r="AL365" s="90" t="str">
        <f t="shared" si="75"/>
        <v/>
      </c>
      <c r="AM365" s="91" t="str">
        <f t="shared" si="76"/>
        <v/>
      </c>
      <c r="AP365" s="92" t="b">
        <f t="shared" si="70"/>
        <v>0</v>
      </c>
      <c r="AQ365" s="92" t="str">
        <f t="shared" si="71"/>
        <v xml:space="preserve"> </v>
      </c>
      <c r="AR365" s="92" t="str">
        <f>IF(LEN(AQ365)=1,"",COUNTIF($AQ$19:AQ365,AQ365)=1)</f>
        <v/>
      </c>
      <c r="AS365" s="73"/>
      <c r="AT365" s="73"/>
      <c r="AU365" s="73"/>
      <c r="AV365" s="235" t="str">
        <f>IF($P365=Lists!$A$13,Lists!$A$29,IF($P365=Lists!$A$14,Lists!$A$30,$P365))</f>
        <v/>
      </c>
      <c r="AW365" s="73"/>
      <c r="AX365" s="73"/>
    </row>
    <row r="366" spans="2:50" x14ac:dyDescent="0.3">
      <c r="B366" s="137">
        <f t="shared" si="77"/>
        <v>348</v>
      </c>
      <c r="C366" s="24"/>
      <c r="D366" s="24"/>
      <c r="E366" s="24"/>
      <c r="F366" s="25"/>
      <c r="G366" s="24"/>
      <c r="H366" s="30"/>
      <c r="I366" s="24"/>
      <c r="J366" s="50" t="str">
        <f t="shared" si="68"/>
        <v/>
      </c>
      <c r="K366" s="30"/>
      <c r="L366" s="236"/>
      <c r="M366" s="30"/>
      <c r="N366" s="30"/>
      <c r="O366" s="46" t="str">
        <f t="shared" si="69"/>
        <v/>
      </c>
      <c r="P366" s="239" t="str">
        <f t="shared" si="72"/>
        <v/>
      </c>
      <c r="Q366" s="52" t="str">
        <f t="shared" si="73"/>
        <v/>
      </c>
      <c r="R366" s="127"/>
      <c r="S366" s="86"/>
      <c r="T366" s="127"/>
      <c r="U366" s="86"/>
      <c r="V366" s="87">
        <f t="shared" si="78"/>
        <v>0</v>
      </c>
      <c r="W366" s="130"/>
      <c r="X366" s="86"/>
      <c r="Y366" s="86"/>
      <c r="Z366" s="131"/>
      <c r="AA366" s="87">
        <f t="shared" si="74"/>
        <v>0</v>
      </c>
      <c r="AB366" s="127"/>
      <c r="AC366" s="86"/>
      <c r="AD366" s="87">
        <f t="shared" si="79"/>
        <v>0</v>
      </c>
      <c r="AE366" s="127"/>
      <c r="AF366" s="86"/>
      <c r="AG366" s="86"/>
      <c r="AH366" s="131"/>
      <c r="AI366" s="88">
        <f t="shared" si="80"/>
        <v>0</v>
      </c>
      <c r="AJ366" s="89" t="str">
        <f>IFERROR(IF(ISNA(MATCH($AV366,Other_Category_Abbr,0)),INDEX(FGHG_List_Long_GWP,MATCH($AV366,FGHG_List_Long,0)),INDEX(GWP_Other_Abbr,MATCH($AV366,Other_Category_Abbr,0)))*SUM(V366,AA366,AD366,AI366),"")</f>
        <v/>
      </c>
      <c r="AK366" s="89" t="str">
        <f>IFERROR(IF(ISNA(MATCH($AV366,Other_Category_Abbr,0)),INDEX(FGHG_List_Long_GWP,MATCH($AV366,FGHG_List_Long,0)),INDEX(GWP_Other_Abbr,MATCH($AV366,Other_Category_Abbr,0)))*(T366*(S366+U366)+W366*(Y366+X366)+AD366+AE366*(AF366+AG366)),"")</f>
        <v/>
      </c>
      <c r="AL366" s="90" t="str">
        <f t="shared" si="75"/>
        <v/>
      </c>
      <c r="AM366" s="91" t="str">
        <f t="shared" si="76"/>
        <v/>
      </c>
      <c r="AP366" s="92" t="b">
        <f t="shared" si="70"/>
        <v>0</v>
      </c>
      <c r="AQ366" s="92" t="str">
        <f t="shared" si="71"/>
        <v xml:space="preserve"> </v>
      </c>
      <c r="AR366" s="92" t="str">
        <f>IF(LEN(AQ366)=1,"",COUNTIF($AQ$19:AQ366,AQ366)=1)</f>
        <v/>
      </c>
      <c r="AS366" s="73"/>
      <c r="AT366" s="73"/>
      <c r="AU366" s="73"/>
      <c r="AV366" s="235" t="str">
        <f>IF($P366=Lists!$A$13,Lists!$A$29,IF($P366=Lists!$A$14,Lists!$A$30,$P366))</f>
        <v/>
      </c>
      <c r="AW366" s="73"/>
      <c r="AX366" s="73"/>
    </row>
    <row r="367" spans="2:50" x14ac:dyDescent="0.3">
      <c r="B367" s="137">
        <f t="shared" si="77"/>
        <v>349</v>
      </c>
      <c r="C367" s="24"/>
      <c r="D367" s="24"/>
      <c r="E367" s="24"/>
      <c r="F367" s="25"/>
      <c r="G367" s="24"/>
      <c r="H367" s="30"/>
      <c r="I367" s="24"/>
      <c r="J367" s="50" t="str">
        <f t="shared" si="68"/>
        <v/>
      </c>
      <c r="K367" s="30"/>
      <c r="L367" s="236"/>
      <c r="M367" s="30"/>
      <c r="N367" s="30"/>
      <c r="O367" s="46" t="str">
        <f t="shared" si="69"/>
        <v/>
      </c>
      <c r="P367" s="239" t="str">
        <f t="shared" si="72"/>
        <v/>
      </c>
      <c r="Q367" s="52" t="str">
        <f t="shared" si="73"/>
        <v/>
      </c>
      <c r="R367" s="127"/>
      <c r="S367" s="86"/>
      <c r="T367" s="127"/>
      <c r="U367" s="86"/>
      <c r="V367" s="87">
        <f t="shared" si="78"/>
        <v>0</v>
      </c>
      <c r="W367" s="130"/>
      <c r="X367" s="86"/>
      <c r="Y367" s="86"/>
      <c r="Z367" s="131"/>
      <c r="AA367" s="87">
        <f t="shared" si="74"/>
        <v>0</v>
      </c>
      <c r="AB367" s="127"/>
      <c r="AC367" s="86"/>
      <c r="AD367" s="87">
        <f t="shared" si="79"/>
        <v>0</v>
      </c>
      <c r="AE367" s="127"/>
      <c r="AF367" s="86"/>
      <c r="AG367" s="86"/>
      <c r="AH367" s="131"/>
      <c r="AI367" s="88">
        <f t="shared" si="80"/>
        <v>0</v>
      </c>
      <c r="AJ367" s="89" t="str">
        <f>IFERROR(IF(ISNA(MATCH($AV367,Other_Category_Abbr,0)),INDEX(FGHG_List_Long_GWP,MATCH($AV367,FGHG_List_Long,0)),INDEX(GWP_Other_Abbr,MATCH($AV367,Other_Category_Abbr,0)))*SUM(V367,AA367,AD367,AI367),"")</f>
        <v/>
      </c>
      <c r="AK367" s="89" t="str">
        <f>IFERROR(IF(ISNA(MATCH($AV367,Other_Category_Abbr,0)),INDEX(FGHG_List_Long_GWP,MATCH($AV367,FGHG_List_Long,0)),INDEX(GWP_Other_Abbr,MATCH($AV367,Other_Category_Abbr,0)))*(T367*(S367+U367)+W367*(Y367+X367)+AD367+AE367*(AF367+AG367)),"")</f>
        <v/>
      </c>
      <c r="AL367" s="90" t="str">
        <f t="shared" si="75"/>
        <v/>
      </c>
      <c r="AM367" s="91" t="str">
        <f t="shared" si="76"/>
        <v/>
      </c>
      <c r="AP367" s="92" t="b">
        <f t="shared" si="70"/>
        <v>0</v>
      </c>
      <c r="AQ367" s="92" t="str">
        <f t="shared" si="71"/>
        <v xml:space="preserve"> </v>
      </c>
      <c r="AR367" s="92" t="str">
        <f>IF(LEN(AQ367)=1,"",COUNTIF($AQ$19:AQ367,AQ367)=1)</f>
        <v/>
      </c>
      <c r="AS367" s="73"/>
      <c r="AT367" s="73"/>
      <c r="AU367" s="73"/>
      <c r="AV367" s="235" t="str">
        <f>IF($P367=Lists!$A$13,Lists!$A$29,IF($P367=Lists!$A$14,Lists!$A$30,$P367))</f>
        <v/>
      </c>
      <c r="AW367" s="73"/>
      <c r="AX367" s="73"/>
    </row>
    <row r="368" spans="2:50" x14ac:dyDescent="0.3">
      <c r="B368" s="137">
        <f t="shared" si="77"/>
        <v>350</v>
      </c>
      <c r="C368" s="24"/>
      <c r="D368" s="24"/>
      <c r="E368" s="24"/>
      <c r="F368" s="25"/>
      <c r="G368" s="24"/>
      <c r="H368" s="30"/>
      <c r="I368" s="24"/>
      <c r="J368" s="50" t="str">
        <f t="shared" si="68"/>
        <v/>
      </c>
      <c r="K368" s="30"/>
      <c r="L368" s="236"/>
      <c r="M368" s="30"/>
      <c r="N368" s="30"/>
      <c r="O368" s="46" t="str">
        <f t="shared" si="69"/>
        <v/>
      </c>
      <c r="P368" s="239" t="str">
        <f t="shared" si="72"/>
        <v/>
      </c>
      <c r="Q368" s="52" t="str">
        <f t="shared" si="73"/>
        <v/>
      </c>
      <c r="R368" s="127"/>
      <c r="S368" s="86"/>
      <c r="T368" s="127"/>
      <c r="U368" s="86"/>
      <c r="V368" s="87">
        <f t="shared" si="78"/>
        <v>0</v>
      </c>
      <c r="W368" s="130"/>
      <c r="X368" s="86"/>
      <c r="Y368" s="86"/>
      <c r="Z368" s="131"/>
      <c r="AA368" s="87">
        <f t="shared" si="74"/>
        <v>0</v>
      </c>
      <c r="AB368" s="127"/>
      <c r="AC368" s="86"/>
      <c r="AD368" s="87">
        <f t="shared" si="79"/>
        <v>0</v>
      </c>
      <c r="AE368" s="127"/>
      <c r="AF368" s="86"/>
      <c r="AG368" s="86"/>
      <c r="AH368" s="131"/>
      <c r="AI368" s="88">
        <f t="shared" si="80"/>
        <v>0</v>
      </c>
      <c r="AJ368" s="89" t="str">
        <f>IFERROR(IF(ISNA(MATCH($AV368,Other_Category_Abbr,0)),INDEX(FGHG_List_Long_GWP,MATCH($AV368,FGHG_List_Long,0)),INDEX(GWP_Other_Abbr,MATCH($AV368,Other_Category_Abbr,0)))*SUM(V368,AA368,AD368,AI368),"")</f>
        <v/>
      </c>
      <c r="AK368" s="89" t="str">
        <f>IFERROR(IF(ISNA(MATCH($AV368,Other_Category_Abbr,0)),INDEX(FGHG_List_Long_GWP,MATCH($AV368,FGHG_List_Long,0)),INDEX(GWP_Other_Abbr,MATCH($AV368,Other_Category_Abbr,0)))*(T368*(S368+U368)+W368*(Y368+X368)+AD368+AE368*(AF368+AG368)),"")</f>
        <v/>
      </c>
      <c r="AL368" s="90" t="str">
        <f t="shared" si="75"/>
        <v/>
      </c>
      <c r="AM368" s="91" t="str">
        <f t="shared" si="76"/>
        <v/>
      </c>
      <c r="AP368" s="92" t="b">
        <f t="shared" si="70"/>
        <v>0</v>
      </c>
      <c r="AQ368" s="92" t="str">
        <f t="shared" si="71"/>
        <v xml:space="preserve"> </v>
      </c>
      <c r="AR368" s="92" t="str">
        <f>IF(LEN(AQ368)=1,"",COUNTIF($AQ$19:AQ368,AQ368)=1)</f>
        <v/>
      </c>
      <c r="AS368" s="73"/>
      <c r="AT368" s="73"/>
      <c r="AU368" s="73"/>
      <c r="AV368" s="235" t="str">
        <f>IF($P368=Lists!$A$13,Lists!$A$29,IF($P368=Lists!$A$14,Lists!$A$30,$P368))</f>
        <v/>
      </c>
      <c r="AW368" s="73"/>
      <c r="AX368" s="73"/>
    </row>
    <row r="369" spans="2:50" x14ac:dyDescent="0.3">
      <c r="B369" s="137">
        <f t="shared" si="77"/>
        <v>351</v>
      </c>
      <c r="C369" s="24"/>
      <c r="D369" s="24"/>
      <c r="E369" s="24"/>
      <c r="F369" s="25"/>
      <c r="G369" s="24"/>
      <c r="H369" s="30"/>
      <c r="I369" s="24"/>
      <c r="J369" s="50" t="str">
        <f t="shared" si="68"/>
        <v/>
      </c>
      <c r="K369" s="30"/>
      <c r="L369" s="236"/>
      <c r="M369" s="30"/>
      <c r="N369" s="30"/>
      <c r="O369" s="46" t="str">
        <f t="shared" si="69"/>
        <v/>
      </c>
      <c r="P369" s="239" t="str">
        <f t="shared" si="72"/>
        <v/>
      </c>
      <c r="Q369" s="52" t="str">
        <f t="shared" si="73"/>
        <v/>
      </c>
      <c r="R369" s="127"/>
      <c r="S369" s="86"/>
      <c r="T369" s="127"/>
      <c r="U369" s="86"/>
      <c r="V369" s="87">
        <f t="shared" si="78"/>
        <v>0</v>
      </c>
      <c r="W369" s="130"/>
      <c r="X369" s="86"/>
      <c r="Y369" s="86"/>
      <c r="Z369" s="131"/>
      <c r="AA369" s="87">
        <f t="shared" si="74"/>
        <v>0</v>
      </c>
      <c r="AB369" s="127"/>
      <c r="AC369" s="86"/>
      <c r="AD369" s="87">
        <f t="shared" si="79"/>
        <v>0</v>
      </c>
      <c r="AE369" s="127"/>
      <c r="AF369" s="86"/>
      <c r="AG369" s="86"/>
      <c r="AH369" s="131"/>
      <c r="AI369" s="88">
        <f t="shared" si="80"/>
        <v>0</v>
      </c>
      <c r="AJ369" s="89" t="str">
        <f>IFERROR(IF(ISNA(MATCH($AV369,Other_Category_Abbr,0)),INDEX(FGHG_List_Long_GWP,MATCH($AV369,FGHG_List_Long,0)),INDEX(GWP_Other_Abbr,MATCH($AV369,Other_Category_Abbr,0)))*SUM(V369,AA369,AD369,AI369),"")</f>
        <v/>
      </c>
      <c r="AK369" s="89" t="str">
        <f>IFERROR(IF(ISNA(MATCH($AV369,Other_Category_Abbr,0)),INDEX(FGHG_List_Long_GWP,MATCH($AV369,FGHG_List_Long,0)),INDEX(GWP_Other_Abbr,MATCH($AV369,Other_Category_Abbr,0)))*(T369*(S369+U369)+W369*(Y369+X369)+AD369+AE369*(AF369+AG369)),"")</f>
        <v/>
      </c>
      <c r="AL369" s="90" t="str">
        <f t="shared" si="75"/>
        <v/>
      </c>
      <c r="AM369" s="91" t="str">
        <f t="shared" si="76"/>
        <v/>
      </c>
      <c r="AP369" s="92" t="b">
        <f t="shared" si="70"/>
        <v>0</v>
      </c>
      <c r="AQ369" s="92" t="str">
        <f t="shared" si="71"/>
        <v xml:space="preserve"> </v>
      </c>
      <c r="AR369" s="92" t="str">
        <f>IF(LEN(AQ369)=1,"",COUNTIF($AQ$19:AQ369,AQ369)=1)</f>
        <v/>
      </c>
      <c r="AS369" s="73"/>
      <c r="AT369" s="73"/>
      <c r="AU369" s="73"/>
      <c r="AV369" s="235" t="str">
        <f>IF($P369=Lists!$A$13,Lists!$A$29,IF($P369=Lists!$A$14,Lists!$A$30,$P369))</f>
        <v/>
      </c>
      <c r="AW369" s="73"/>
      <c r="AX369" s="73"/>
    </row>
    <row r="370" spans="2:50" x14ac:dyDescent="0.3">
      <c r="B370" s="137">
        <f t="shared" si="77"/>
        <v>352</v>
      </c>
      <c r="C370" s="24"/>
      <c r="D370" s="24"/>
      <c r="E370" s="24"/>
      <c r="F370" s="25"/>
      <c r="G370" s="24"/>
      <c r="H370" s="30"/>
      <c r="I370" s="24"/>
      <c r="J370" s="50" t="str">
        <f t="shared" si="68"/>
        <v/>
      </c>
      <c r="K370" s="30"/>
      <c r="L370" s="236"/>
      <c r="M370" s="30"/>
      <c r="N370" s="30"/>
      <c r="O370" s="46" t="str">
        <f t="shared" si="69"/>
        <v/>
      </c>
      <c r="P370" s="239" t="str">
        <f t="shared" si="72"/>
        <v/>
      </c>
      <c r="Q370" s="52" t="str">
        <f t="shared" si="73"/>
        <v/>
      </c>
      <c r="R370" s="127"/>
      <c r="S370" s="86"/>
      <c r="T370" s="127"/>
      <c r="U370" s="86"/>
      <c r="V370" s="87">
        <f t="shared" si="78"/>
        <v>0</v>
      </c>
      <c r="W370" s="130"/>
      <c r="X370" s="86"/>
      <c r="Y370" s="86"/>
      <c r="Z370" s="131"/>
      <c r="AA370" s="87">
        <f t="shared" si="74"/>
        <v>0</v>
      </c>
      <c r="AB370" s="127"/>
      <c r="AC370" s="86"/>
      <c r="AD370" s="87">
        <f t="shared" si="79"/>
        <v>0</v>
      </c>
      <c r="AE370" s="127"/>
      <c r="AF370" s="86"/>
      <c r="AG370" s="86"/>
      <c r="AH370" s="131"/>
      <c r="AI370" s="88">
        <f t="shared" si="80"/>
        <v>0</v>
      </c>
      <c r="AJ370" s="89" t="str">
        <f>IFERROR(IF(ISNA(MATCH($AV370,Other_Category_Abbr,0)),INDEX(FGHG_List_Long_GWP,MATCH($AV370,FGHG_List_Long,0)),INDEX(GWP_Other_Abbr,MATCH($AV370,Other_Category_Abbr,0)))*SUM(V370,AA370,AD370,AI370),"")</f>
        <v/>
      </c>
      <c r="AK370" s="89" t="str">
        <f>IFERROR(IF(ISNA(MATCH($AV370,Other_Category_Abbr,0)),INDEX(FGHG_List_Long_GWP,MATCH($AV370,FGHG_List_Long,0)),INDEX(GWP_Other_Abbr,MATCH($AV370,Other_Category_Abbr,0)))*(T370*(S370+U370)+W370*(Y370+X370)+AD370+AE370*(AF370+AG370)),"")</f>
        <v/>
      </c>
      <c r="AL370" s="90" t="str">
        <f t="shared" si="75"/>
        <v/>
      </c>
      <c r="AM370" s="91" t="str">
        <f t="shared" si="76"/>
        <v/>
      </c>
      <c r="AP370" s="92" t="b">
        <f t="shared" si="70"/>
        <v>0</v>
      </c>
      <c r="AQ370" s="92" t="str">
        <f t="shared" si="71"/>
        <v xml:space="preserve"> </v>
      </c>
      <c r="AR370" s="92" t="str">
        <f>IF(LEN(AQ370)=1,"",COUNTIF($AQ$19:AQ370,AQ370)=1)</f>
        <v/>
      </c>
      <c r="AS370" s="73"/>
      <c r="AT370" s="73"/>
      <c r="AU370" s="73"/>
      <c r="AV370" s="235" t="str">
        <f>IF($P370=Lists!$A$13,Lists!$A$29,IF($P370=Lists!$A$14,Lists!$A$30,$P370))</f>
        <v/>
      </c>
      <c r="AW370" s="73"/>
      <c r="AX370" s="73"/>
    </row>
    <row r="371" spans="2:50" x14ac:dyDescent="0.3">
      <c r="B371" s="137">
        <f t="shared" si="77"/>
        <v>353</v>
      </c>
      <c r="C371" s="24"/>
      <c r="D371" s="24"/>
      <c r="E371" s="24"/>
      <c r="F371" s="25"/>
      <c r="G371" s="24"/>
      <c r="H371" s="30"/>
      <c r="I371" s="24"/>
      <c r="J371" s="50" t="str">
        <f t="shared" si="68"/>
        <v/>
      </c>
      <c r="K371" s="30"/>
      <c r="L371" s="236"/>
      <c r="M371" s="30"/>
      <c r="N371" s="30"/>
      <c r="O371" s="46" t="str">
        <f t="shared" si="69"/>
        <v/>
      </c>
      <c r="P371" s="239" t="str">
        <f t="shared" si="72"/>
        <v/>
      </c>
      <c r="Q371" s="52" t="str">
        <f t="shared" si="73"/>
        <v/>
      </c>
      <c r="R371" s="127"/>
      <c r="S371" s="86"/>
      <c r="T371" s="127"/>
      <c r="U371" s="86"/>
      <c r="V371" s="87">
        <f t="shared" si="78"/>
        <v>0</v>
      </c>
      <c r="W371" s="130"/>
      <c r="X371" s="86"/>
      <c r="Y371" s="86"/>
      <c r="Z371" s="131"/>
      <c r="AA371" s="87">
        <f t="shared" si="74"/>
        <v>0</v>
      </c>
      <c r="AB371" s="127"/>
      <c r="AC371" s="86"/>
      <c r="AD371" s="87">
        <f t="shared" si="79"/>
        <v>0</v>
      </c>
      <c r="AE371" s="127"/>
      <c r="AF371" s="86"/>
      <c r="AG371" s="86"/>
      <c r="AH371" s="131"/>
      <c r="AI371" s="88">
        <f t="shared" si="80"/>
        <v>0</v>
      </c>
      <c r="AJ371" s="89" t="str">
        <f>IFERROR(IF(ISNA(MATCH($AV371,Other_Category_Abbr,0)),INDEX(FGHG_List_Long_GWP,MATCH($AV371,FGHG_List_Long,0)),INDEX(GWP_Other_Abbr,MATCH($AV371,Other_Category_Abbr,0)))*SUM(V371,AA371,AD371,AI371),"")</f>
        <v/>
      </c>
      <c r="AK371" s="89" t="str">
        <f>IFERROR(IF(ISNA(MATCH($AV371,Other_Category_Abbr,0)),INDEX(FGHG_List_Long_GWP,MATCH($AV371,FGHG_List_Long,0)),INDEX(GWP_Other_Abbr,MATCH($AV371,Other_Category_Abbr,0)))*(T371*(S371+U371)+W371*(Y371+X371)+AD371+AE371*(AF371+AG371)),"")</f>
        <v/>
      </c>
      <c r="AL371" s="90" t="str">
        <f t="shared" si="75"/>
        <v/>
      </c>
      <c r="AM371" s="91" t="str">
        <f t="shared" si="76"/>
        <v/>
      </c>
      <c r="AP371" s="92" t="b">
        <f t="shared" si="70"/>
        <v>0</v>
      </c>
      <c r="AQ371" s="92" t="str">
        <f t="shared" si="71"/>
        <v xml:space="preserve"> </v>
      </c>
      <c r="AR371" s="92" t="str">
        <f>IF(LEN(AQ371)=1,"",COUNTIF($AQ$19:AQ371,AQ371)=1)</f>
        <v/>
      </c>
      <c r="AS371" s="73"/>
      <c r="AT371" s="73"/>
      <c r="AU371" s="73"/>
      <c r="AV371" s="235" t="str">
        <f>IF($P371=Lists!$A$13,Lists!$A$29,IF($P371=Lists!$A$14,Lists!$A$30,$P371))</f>
        <v/>
      </c>
      <c r="AW371" s="73"/>
      <c r="AX371" s="73"/>
    </row>
    <row r="372" spans="2:50" x14ac:dyDescent="0.3">
      <c r="B372" s="137">
        <f t="shared" si="77"/>
        <v>354</v>
      </c>
      <c r="C372" s="24"/>
      <c r="D372" s="24"/>
      <c r="E372" s="24"/>
      <c r="F372" s="25"/>
      <c r="G372" s="24"/>
      <c r="H372" s="30"/>
      <c r="I372" s="24"/>
      <c r="J372" s="50" t="str">
        <f t="shared" si="68"/>
        <v/>
      </c>
      <c r="K372" s="30"/>
      <c r="L372" s="236"/>
      <c r="M372" s="30"/>
      <c r="N372" s="30"/>
      <c r="O372" s="46" t="str">
        <f t="shared" si="69"/>
        <v/>
      </c>
      <c r="P372" s="239" t="str">
        <f t="shared" si="72"/>
        <v/>
      </c>
      <c r="Q372" s="52" t="str">
        <f t="shared" si="73"/>
        <v/>
      </c>
      <c r="R372" s="127"/>
      <c r="S372" s="86"/>
      <c r="T372" s="127"/>
      <c r="U372" s="86"/>
      <c r="V372" s="87">
        <f t="shared" si="78"/>
        <v>0</v>
      </c>
      <c r="W372" s="130"/>
      <c r="X372" s="86"/>
      <c r="Y372" s="86"/>
      <c r="Z372" s="131"/>
      <c r="AA372" s="87">
        <f t="shared" si="74"/>
        <v>0</v>
      </c>
      <c r="AB372" s="127"/>
      <c r="AC372" s="86"/>
      <c r="AD372" s="87">
        <f t="shared" si="79"/>
        <v>0</v>
      </c>
      <c r="AE372" s="127"/>
      <c r="AF372" s="86"/>
      <c r="AG372" s="86"/>
      <c r="AH372" s="131"/>
      <c r="AI372" s="88">
        <f t="shared" si="80"/>
        <v>0</v>
      </c>
      <c r="AJ372" s="89" t="str">
        <f>IFERROR(IF(ISNA(MATCH($AV372,Other_Category_Abbr,0)),INDEX(FGHG_List_Long_GWP,MATCH($AV372,FGHG_List_Long,0)),INDEX(GWP_Other_Abbr,MATCH($AV372,Other_Category_Abbr,0)))*SUM(V372,AA372,AD372,AI372),"")</f>
        <v/>
      </c>
      <c r="AK372" s="89" t="str">
        <f>IFERROR(IF(ISNA(MATCH($AV372,Other_Category_Abbr,0)),INDEX(FGHG_List_Long_GWP,MATCH($AV372,FGHG_List_Long,0)),INDEX(GWP_Other_Abbr,MATCH($AV372,Other_Category_Abbr,0)))*(T372*(S372+U372)+W372*(Y372+X372)+AD372+AE372*(AF372+AG372)),"")</f>
        <v/>
      </c>
      <c r="AL372" s="90" t="str">
        <f t="shared" si="75"/>
        <v/>
      </c>
      <c r="AM372" s="91" t="str">
        <f t="shared" si="76"/>
        <v/>
      </c>
      <c r="AP372" s="92" t="b">
        <f t="shared" si="70"/>
        <v>0</v>
      </c>
      <c r="AQ372" s="92" t="str">
        <f t="shared" si="71"/>
        <v xml:space="preserve"> </v>
      </c>
      <c r="AR372" s="92" t="str">
        <f>IF(LEN(AQ372)=1,"",COUNTIF($AQ$19:AQ372,AQ372)=1)</f>
        <v/>
      </c>
      <c r="AS372" s="73"/>
      <c r="AT372" s="73"/>
      <c r="AU372" s="73"/>
      <c r="AV372" s="235" t="str">
        <f>IF($P372=Lists!$A$13,Lists!$A$29,IF($P372=Lists!$A$14,Lists!$A$30,$P372))</f>
        <v/>
      </c>
      <c r="AW372" s="73"/>
      <c r="AX372" s="73"/>
    </row>
    <row r="373" spans="2:50" x14ac:dyDescent="0.3">
      <c r="B373" s="137">
        <f t="shared" si="77"/>
        <v>355</v>
      </c>
      <c r="C373" s="24"/>
      <c r="D373" s="24"/>
      <c r="E373" s="24"/>
      <c r="F373" s="25"/>
      <c r="G373" s="24"/>
      <c r="H373" s="30"/>
      <c r="I373" s="24"/>
      <c r="J373" s="50" t="str">
        <f t="shared" si="68"/>
        <v/>
      </c>
      <c r="K373" s="30"/>
      <c r="L373" s="236"/>
      <c r="M373" s="30"/>
      <c r="N373" s="30"/>
      <c r="O373" s="46" t="str">
        <f t="shared" si="69"/>
        <v/>
      </c>
      <c r="P373" s="239" t="str">
        <f t="shared" si="72"/>
        <v/>
      </c>
      <c r="Q373" s="52" t="str">
        <f t="shared" si="73"/>
        <v/>
      </c>
      <c r="R373" s="127"/>
      <c r="S373" s="86"/>
      <c r="T373" s="127"/>
      <c r="U373" s="86"/>
      <c r="V373" s="87">
        <f t="shared" si="78"/>
        <v>0</v>
      </c>
      <c r="W373" s="130"/>
      <c r="X373" s="86"/>
      <c r="Y373" s="86"/>
      <c r="Z373" s="131"/>
      <c r="AA373" s="87">
        <f t="shared" si="74"/>
        <v>0</v>
      </c>
      <c r="AB373" s="127"/>
      <c r="AC373" s="86"/>
      <c r="AD373" s="87">
        <f t="shared" si="79"/>
        <v>0</v>
      </c>
      <c r="AE373" s="127"/>
      <c r="AF373" s="86"/>
      <c r="AG373" s="86"/>
      <c r="AH373" s="131"/>
      <c r="AI373" s="88">
        <f t="shared" si="80"/>
        <v>0</v>
      </c>
      <c r="AJ373" s="89" t="str">
        <f>IFERROR(IF(ISNA(MATCH($AV373,Other_Category_Abbr,0)),INDEX(FGHG_List_Long_GWP,MATCH($AV373,FGHG_List_Long,0)),INDEX(GWP_Other_Abbr,MATCH($AV373,Other_Category_Abbr,0)))*SUM(V373,AA373,AD373,AI373),"")</f>
        <v/>
      </c>
      <c r="AK373" s="89" t="str">
        <f>IFERROR(IF(ISNA(MATCH($AV373,Other_Category_Abbr,0)),INDEX(FGHG_List_Long_GWP,MATCH($AV373,FGHG_List_Long,0)),INDEX(GWP_Other_Abbr,MATCH($AV373,Other_Category_Abbr,0)))*(T373*(S373+U373)+W373*(Y373+X373)+AD373+AE373*(AF373+AG373)),"")</f>
        <v/>
      </c>
      <c r="AL373" s="90" t="str">
        <f t="shared" si="75"/>
        <v/>
      </c>
      <c r="AM373" s="91" t="str">
        <f t="shared" si="76"/>
        <v/>
      </c>
      <c r="AP373" s="92" t="b">
        <f t="shared" si="70"/>
        <v>0</v>
      </c>
      <c r="AQ373" s="92" t="str">
        <f t="shared" si="71"/>
        <v xml:space="preserve"> </v>
      </c>
      <c r="AR373" s="92" t="str">
        <f>IF(LEN(AQ373)=1,"",COUNTIF($AQ$19:AQ373,AQ373)=1)</f>
        <v/>
      </c>
      <c r="AS373" s="73"/>
      <c r="AT373" s="73"/>
      <c r="AU373" s="73"/>
      <c r="AV373" s="235" t="str">
        <f>IF($P373=Lists!$A$13,Lists!$A$29,IF($P373=Lists!$A$14,Lists!$A$30,$P373))</f>
        <v/>
      </c>
      <c r="AW373" s="73"/>
      <c r="AX373" s="73"/>
    </row>
    <row r="374" spans="2:50" x14ac:dyDescent="0.3">
      <c r="B374" s="137">
        <f t="shared" si="77"/>
        <v>356</v>
      </c>
      <c r="C374" s="24"/>
      <c r="D374" s="24"/>
      <c r="E374" s="24"/>
      <c r="F374" s="25"/>
      <c r="G374" s="24"/>
      <c r="H374" s="30"/>
      <c r="I374" s="24"/>
      <c r="J374" s="50" t="str">
        <f t="shared" si="68"/>
        <v/>
      </c>
      <c r="K374" s="30"/>
      <c r="L374" s="236"/>
      <c r="M374" s="30"/>
      <c r="N374" s="30"/>
      <c r="O374" s="46" t="str">
        <f t="shared" si="69"/>
        <v/>
      </c>
      <c r="P374" s="239" t="str">
        <f t="shared" si="72"/>
        <v/>
      </c>
      <c r="Q374" s="52" t="str">
        <f t="shared" si="73"/>
        <v/>
      </c>
      <c r="R374" s="127"/>
      <c r="S374" s="86"/>
      <c r="T374" s="127"/>
      <c r="U374" s="86"/>
      <c r="V374" s="87">
        <f t="shared" si="78"/>
        <v>0</v>
      </c>
      <c r="W374" s="130"/>
      <c r="X374" s="86"/>
      <c r="Y374" s="86"/>
      <c r="Z374" s="131"/>
      <c r="AA374" s="87">
        <f t="shared" si="74"/>
        <v>0</v>
      </c>
      <c r="AB374" s="127"/>
      <c r="AC374" s="86"/>
      <c r="AD374" s="87">
        <f t="shared" si="79"/>
        <v>0</v>
      </c>
      <c r="AE374" s="127"/>
      <c r="AF374" s="86"/>
      <c r="AG374" s="86"/>
      <c r="AH374" s="131"/>
      <c r="AI374" s="88">
        <f t="shared" si="80"/>
        <v>0</v>
      </c>
      <c r="AJ374" s="89" t="str">
        <f>IFERROR(IF(ISNA(MATCH($AV374,Other_Category_Abbr,0)),INDEX(FGHG_List_Long_GWP,MATCH($AV374,FGHG_List_Long,0)),INDEX(GWP_Other_Abbr,MATCH($AV374,Other_Category_Abbr,0)))*SUM(V374,AA374,AD374,AI374),"")</f>
        <v/>
      </c>
      <c r="AK374" s="89" t="str">
        <f>IFERROR(IF(ISNA(MATCH($AV374,Other_Category_Abbr,0)),INDEX(FGHG_List_Long_GWP,MATCH($AV374,FGHG_List_Long,0)),INDEX(GWP_Other_Abbr,MATCH($AV374,Other_Category_Abbr,0)))*(T374*(S374+U374)+W374*(Y374+X374)+AD374+AE374*(AF374+AG374)),"")</f>
        <v/>
      </c>
      <c r="AL374" s="90" t="str">
        <f t="shared" si="75"/>
        <v/>
      </c>
      <c r="AM374" s="91" t="str">
        <f t="shared" si="76"/>
        <v/>
      </c>
      <c r="AP374" s="92" t="b">
        <f t="shared" si="70"/>
        <v>0</v>
      </c>
      <c r="AQ374" s="92" t="str">
        <f t="shared" si="71"/>
        <v xml:space="preserve"> </v>
      </c>
      <c r="AR374" s="92" t="str">
        <f>IF(LEN(AQ374)=1,"",COUNTIF($AQ$19:AQ374,AQ374)=1)</f>
        <v/>
      </c>
      <c r="AS374" s="73"/>
      <c r="AT374" s="73"/>
      <c r="AU374" s="73"/>
      <c r="AV374" s="235" t="str">
        <f>IF($P374=Lists!$A$13,Lists!$A$29,IF($P374=Lists!$A$14,Lists!$A$30,$P374))</f>
        <v/>
      </c>
      <c r="AW374" s="73"/>
      <c r="AX374" s="73"/>
    </row>
    <row r="375" spans="2:50" x14ac:dyDescent="0.3">
      <c r="B375" s="137">
        <f t="shared" si="77"/>
        <v>357</v>
      </c>
      <c r="C375" s="24"/>
      <c r="D375" s="24"/>
      <c r="E375" s="24"/>
      <c r="F375" s="25"/>
      <c r="G375" s="24"/>
      <c r="H375" s="30"/>
      <c r="I375" s="24"/>
      <c r="J375" s="50" t="str">
        <f t="shared" si="68"/>
        <v/>
      </c>
      <c r="K375" s="30"/>
      <c r="L375" s="236"/>
      <c r="M375" s="30"/>
      <c r="N375" s="30"/>
      <c r="O375" s="46" t="str">
        <f t="shared" si="69"/>
        <v/>
      </c>
      <c r="P375" s="239" t="str">
        <f t="shared" si="72"/>
        <v/>
      </c>
      <c r="Q375" s="52" t="str">
        <f t="shared" si="73"/>
        <v/>
      </c>
      <c r="R375" s="127"/>
      <c r="S375" s="86"/>
      <c r="T375" s="127"/>
      <c r="U375" s="86"/>
      <c r="V375" s="87">
        <f t="shared" si="78"/>
        <v>0</v>
      </c>
      <c r="W375" s="130"/>
      <c r="X375" s="86"/>
      <c r="Y375" s="86"/>
      <c r="Z375" s="131"/>
      <c r="AA375" s="87">
        <f t="shared" si="74"/>
        <v>0</v>
      </c>
      <c r="AB375" s="127"/>
      <c r="AC375" s="86"/>
      <c r="AD375" s="87">
        <f t="shared" si="79"/>
        <v>0</v>
      </c>
      <c r="AE375" s="127"/>
      <c r="AF375" s="86"/>
      <c r="AG375" s="86"/>
      <c r="AH375" s="131"/>
      <c r="AI375" s="88">
        <f t="shared" si="80"/>
        <v>0</v>
      </c>
      <c r="AJ375" s="89" t="str">
        <f>IFERROR(IF(ISNA(MATCH($AV375,Other_Category_Abbr,0)),INDEX(FGHG_List_Long_GWP,MATCH($AV375,FGHG_List_Long,0)),INDEX(GWP_Other_Abbr,MATCH($AV375,Other_Category_Abbr,0)))*SUM(V375,AA375,AD375,AI375),"")</f>
        <v/>
      </c>
      <c r="AK375" s="89" t="str">
        <f>IFERROR(IF(ISNA(MATCH($AV375,Other_Category_Abbr,0)),INDEX(FGHG_List_Long_GWP,MATCH($AV375,FGHG_List_Long,0)),INDEX(GWP_Other_Abbr,MATCH($AV375,Other_Category_Abbr,0)))*(T375*(S375+U375)+W375*(Y375+X375)+AD375+AE375*(AF375+AG375)),"")</f>
        <v/>
      </c>
      <c r="AL375" s="90" t="str">
        <f t="shared" si="75"/>
        <v/>
      </c>
      <c r="AM375" s="91" t="str">
        <f t="shared" si="76"/>
        <v/>
      </c>
      <c r="AP375" s="92" t="b">
        <f t="shared" si="70"/>
        <v>0</v>
      </c>
      <c r="AQ375" s="92" t="str">
        <f t="shared" si="71"/>
        <v xml:space="preserve"> </v>
      </c>
      <c r="AR375" s="92" t="str">
        <f>IF(LEN(AQ375)=1,"",COUNTIF($AQ$19:AQ375,AQ375)=1)</f>
        <v/>
      </c>
      <c r="AS375" s="73"/>
      <c r="AT375" s="73"/>
      <c r="AU375" s="73"/>
      <c r="AV375" s="235" t="str">
        <f>IF($P375=Lists!$A$13,Lists!$A$29,IF($P375=Lists!$A$14,Lists!$A$30,$P375))</f>
        <v/>
      </c>
      <c r="AW375" s="73"/>
      <c r="AX375" s="73"/>
    </row>
    <row r="376" spans="2:50" x14ac:dyDescent="0.3">
      <c r="B376" s="137">
        <f t="shared" si="77"/>
        <v>358</v>
      </c>
      <c r="C376" s="24"/>
      <c r="D376" s="24"/>
      <c r="E376" s="24"/>
      <c r="F376" s="25"/>
      <c r="G376" s="24"/>
      <c r="H376" s="30"/>
      <c r="I376" s="24"/>
      <c r="J376" s="50" t="str">
        <f t="shared" si="68"/>
        <v/>
      </c>
      <c r="K376" s="30"/>
      <c r="L376" s="236"/>
      <c r="M376" s="30"/>
      <c r="N376" s="30"/>
      <c r="O376" s="46" t="str">
        <f t="shared" si="69"/>
        <v/>
      </c>
      <c r="P376" s="239" t="str">
        <f t="shared" si="72"/>
        <v/>
      </c>
      <c r="Q376" s="52" t="str">
        <f t="shared" si="73"/>
        <v/>
      </c>
      <c r="R376" s="127"/>
      <c r="S376" s="86"/>
      <c r="T376" s="127"/>
      <c r="U376" s="86"/>
      <c r="V376" s="87">
        <f t="shared" si="78"/>
        <v>0</v>
      </c>
      <c r="W376" s="130"/>
      <c r="X376" s="86"/>
      <c r="Y376" s="86"/>
      <c r="Z376" s="131"/>
      <c r="AA376" s="87">
        <f t="shared" si="74"/>
        <v>0</v>
      </c>
      <c r="AB376" s="127"/>
      <c r="AC376" s="86"/>
      <c r="AD376" s="87">
        <f t="shared" si="79"/>
        <v>0</v>
      </c>
      <c r="AE376" s="127"/>
      <c r="AF376" s="86"/>
      <c r="AG376" s="86"/>
      <c r="AH376" s="131"/>
      <c r="AI376" s="88">
        <f t="shared" si="80"/>
        <v>0</v>
      </c>
      <c r="AJ376" s="89" t="str">
        <f>IFERROR(IF(ISNA(MATCH($AV376,Other_Category_Abbr,0)),INDEX(FGHG_List_Long_GWP,MATCH($AV376,FGHG_List_Long,0)),INDEX(GWP_Other_Abbr,MATCH($AV376,Other_Category_Abbr,0)))*SUM(V376,AA376,AD376,AI376),"")</f>
        <v/>
      </c>
      <c r="AK376" s="89" t="str">
        <f>IFERROR(IF(ISNA(MATCH($AV376,Other_Category_Abbr,0)),INDEX(FGHG_List_Long_GWP,MATCH($AV376,FGHG_List_Long,0)),INDEX(GWP_Other_Abbr,MATCH($AV376,Other_Category_Abbr,0)))*(T376*(S376+U376)+W376*(Y376+X376)+AD376+AE376*(AF376+AG376)),"")</f>
        <v/>
      </c>
      <c r="AL376" s="90" t="str">
        <f t="shared" si="75"/>
        <v/>
      </c>
      <c r="AM376" s="91" t="str">
        <f t="shared" si="76"/>
        <v/>
      </c>
      <c r="AP376" s="92" t="b">
        <f t="shared" si="70"/>
        <v>0</v>
      </c>
      <c r="AQ376" s="92" t="str">
        <f t="shared" si="71"/>
        <v xml:space="preserve"> </v>
      </c>
      <c r="AR376" s="92" t="str">
        <f>IF(LEN(AQ376)=1,"",COUNTIF($AQ$19:AQ376,AQ376)=1)</f>
        <v/>
      </c>
      <c r="AS376" s="73"/>
      <c r="AT376" s="73"/>
      <c r="AU376" s="73"/>
      <c r="AV376" s="235" t="str">
        <f>IF($P376=Lists!$A$13,Lists!$A$29,IF($P376=Lists!$A$14,Lists!$A$30,$P376))</f>
        <v/>
      </c>
      <c r="AW376" s="73"/>
      <c r="AX376" s="73"/>
    </row>
    <row r="377" spans="2:50" x14ac:dyDescent="0.3">
      <c r="B377" s="137">
        <f t="shared" si="77"/>
        <v>359</v>
      </c>
      <c r="C377" s="24"/>
      <c r="D377" s="24"/>
      <c r="E377" s="24"/>
      <c r="F377" s="25"/>
      <c r="G377" s="24"/>
      <c r="H377" s="30"/>
      <c r="I377" s="24"/>
      <c r="J377" s="50" t="str">
        <f t="shared" si="68"/>
        <v/>
      </c>
      <c r="K377" s="30"/>
      <c r="L377" s="236"/>
      <c r="M377" s="30"/>
      <c r="N377" s="30"/>
      <c r="O377" s="46" t="str">
        <f t="shared" si="69"/>
        <v/>
      </c>
      <c r="P377" s="239" t="str">
        <f t="shared" si="72"/>
        <v/>
      </c>
      <c r="Q377" s="52" t="str">
        <f t="shared" si="73"/>
        <v/>
      </c>
      <c r="R377" s="127"/>
      <c r="S377" s="86"/>
      <c r="T377" s="127"/>
      <c r="U377" s="86"/>
      <c r="V377" s="87">
        <f t="shared" si="78"/>
        <v>0</v>
      </c>
      <c r="W377" s="130"/>
      <c r="X377" s="86"/>
      <c r="Y377" s="86"/>
      <c r="Z377" s="131"/>
      <c r="AA377" s="87">
        <f t="shared" si="74"/>
        <v>0</v>
      </c>
      <c r="AB377" s="127"/>
      <c r="AC377" s="86"/>
      <c r="AD377" s="87">
        <f t="shared" si="79"/>
        <v>0</v>
      </c>
      <c r="AE377" s="127"/>
      <c r="AF377" s="86"/>
      <c r="AG377" s="86"/>
      <c r="AH377" s="131"/>
      <c r="AI377" s="88">
        <f t="shared" si="80"/>
        <v>0</v>
      </c>
      <c r="AJ377" s="89" t="str">
        <f>IFERROR(IF(ISNA(MATCH($AV377,Other_Category_Abbr,0)),INDEX(FGHG_List_Long_GWP,MATCH($AV377,FGHG_List_Long,0)),INDEX(GWP_Other_Abbr,MATCH($AV377,Other_Category_Abbr,0)))*SUM(V377,AA377,AD377,AI377),"")</f>
        <v/>
      </c>
      <c r="AK377" s="89" t="str">
        <f>IFERROR(IF(ISNA(MATCH($AV377,Other_Category_Abbr,0)),INDEX(FGHG_List_Long_GWP,MATCH($AV377,FGHG_List_Long,0)),INDEX(GWP_Other_Abbr,MATCH($AV377,Other_Category_Abbr,0)))*(T377*(S377+U377)+W377*(Y377+X377)+AD377+AE377*(AF377+AG377)),"")</f>
        <v/>
      </c>
      <c r="AL377" s="90" t="str">
        <f t="shared" si="75"/>
        <v/>
      </c>
      <c r="AM377" s="91" t="str">
        <f t="shared" si="76"/>
        <v/>
      </c>
      <c r="AP377" s="92" t="b">
        <f t="shared" si="70"/>
        <v>0</v>
      </c>
      <c r="AQ377" s="92" t="str">
        <f t="shared" si="71"/>
        <v xml:space="preserve"> </v>
      </c>
      <c r="AR377" s="92" t="str">
        <f>IF(LEN(AQ377)=1,"",COUNTIF($AQ$19:AQ377,AQ377)=1)</f>
        <v/>
      </c>
      <c r="AS377" s="73"/>
      <c r="AT377" s="73"/>
      <c r="AU377" s="73"/>
      <c r="AV377" s="235" t="str">
        <f>IF($P377=Lists!$A$13,Lists!$A$29,IF($P377=Lists!$A$14,Lists!$A$30,$P377))</f>
        <v/>
      </c>
      <c r="AW377" s="73"/>
      <c r="AX377" s="73"/>
    </row>
    <row r="378" spans="2:50" x14ac:dyDescent="0.3">
      <c r="B378" s="137">
        <f t="shared" si="77"/>
        <v>360</v>
      </c>
      <c r="C378" s="24"/>
      <c r="D378" s="24"/>
      <c r="E378" s="24"/>
      <c r="F378" s="25"/>
      <c r="G378" s="24"/>
      <c r="H378" s="30"/>
      <c r="I378" s="24"/>
      <c r="J378" s="50" t="str">
        <f t="shared" si="68"/>
        <v/>
      </c>
      <c r="K378" s="30"/>
      <c r="L378" s="236"/>
      <c r="M378" s="30"/>
      <c r="N378" s="30"/>
      <c r="O378" s="46" t="str">
        <f t="shared" si="69"/>
        <v/>
      </c>
      <c r="P378" s="239" t="str">
        <f t="shared" si="72"/>
        <v/>
      </c>
      <c r="Q378" s="52" t="str">
        <f t="shared" si="73"/>
        <v/>
      </c>
      <c r="R378" s="127"/>
      <c r="S378" s="86"/>
      <c r="T378" s="127"/>
      <c r="U378" s="86"/>
      <c r="V378" s="87">
        <f t="shared" si="78"/>
        <v>0</v>
      </c>
      <c r="W378" s="130"/>
      <c r="X378" s="86"/>
      <c r="Y378" s="86"/>
      <c r="Z378" s="131"/>
      <c r="AA378" s="87">
        <f t="shared" si="74"/>
        <v>0</v>
      </c>
      <c r="AB378" s="127"/>
      <c r="AC378" s="86"/>
      <c r="AD378" s="87">
        <f t="shared" si="79"/>
        <v>0</v>
      </c>
      <c r="AE378" s="127"/>
      <c r="AF378" s="86"/>
      <c r="AG378" s="86"/>
      <c r="AH378" s="131"/>
      <c r="AI378" s="88">
        <f t="shared" si="80"/>
        <v>0</v>
      </c>
      <c r="AJ378" s="89" t="str">
        <f>IFERROR(IF(ISNA(MATCH($AV378,Other_Category_Abbr,0)),INDEX(FGHG_List_Long_GWP,MATCH($AV378,FGHG_List_Long,0)),INDEX(GWP_Other_Abbr,MATCH($AV378,Other_Category_Abbr,0)))*SUM(V378,AA378,AD378,AI378),"")</f>
        <v/>
      </c>
      <c r="AK378" s="89" t="str">
        <f>IFERROR(IF(ISNA(MATCH($AV378,Other_Category_Abbr,0)),INDEX(FGHG_List_Long_GWP,MATCH($AV378,FGHG_List_Long,0)),INDEX(GWP_Other_Abbr,MATCH($AV378,Other_Category_Abbr,0)))*(T378*(S378+U378)+W378*(Y378+X378)+AD378+AE378*(AF378+AG378)),"")</f>
        <v/>
      </c>
      <c r="AL378" s="90" t="str">
        <f t="shared" si="75"/>
        <v/>
      </c>
      <c r="AM378" s="91" t="str">
        <f t="shared" si="76"/>
        <v/>
      </c>
      <c r="AP378" s="92" t="b">
        <f t="shared" si="70"/>
        <v>0</v>
      </c>
      <c r="AQ378" s="92" t="str">
        <f t="shared" si="71"/>
        <v xml:space="preserve"> </v>
      </c>
      <c r="AR378" s="92" t="str">
        <f>IF(LEN(AQ378)=1,"",COUNTIF($AQ$19:AQ378,AQ378)=1)</f>
        <v/>
      </c>
      <c r="AS378" s="73"/>
      <c r="AT378" s="73"/>
      <c r="AU378" s="73"/>
      <c r="AV378" s="235" t="str">
        <f>IF($P378=Lists!$A$13,Lists!$A$29,IF($P378=Lists!$A$14,Lists!$A$30,$P378))</f>
        <v/>
      </c>
      <c r="AW378" s="73"/>
      <c r="AX378" s="73"/>
    </row>
    <row r="379" spans="2:50" x14ac:dyDescent="0.3">
      <c r="B379" s="137">
        <f t="shared" si="77"/>
        <v>361</v>
      </c>
      <c r="C379" s="24"/>
      <c r="D379" s="24"/>
      <c r="E379" s="24"/>
      <c r="F379" s="25"/>
      <c r="G379" s="24"/>
      <c r="H379" s="30"/>
      <c r="I379" s="24"/>
      <c r="J379" s="50" t="str">
        <f t="shared" si="68"/>
        <v/>
      </c>
      <c r="K379" s="30"/>
      <c r="L379" s="236"/>
      <c r="M379" s="30"/>
      <c r="N379" s="30"/>
      <c r="O379" s="46" t="str">
        <f t="shared" si="69"/>
        <v/>
      </c>
      <c r="P379" s="239" t="str">
        <f t="shared" si="72"/>
        <v/>
      </c>
      <c r="Q379" s="52" t="str">
        <f t="shared" si="73"/>
        <v/>
      </c>
      <c r="R379" s="127"/>
      <c r="S379" s="86"/>
      <c r="T379" s="127"/>
      <c r="U379" s="86"/>
      <c r="V379" s="87">
        <f t="shared" si="78"/>
        <v>0</v>
      </c>
      <c r="W379" s="130"/>
      <c r="X379" s="86"/>
      <c r="Y379" s="86"/>
      <c r="Z379" s="131"/>
      <c r="AA379" s="87">
        <f t="shared" si="74"/>
        <v>0</v>
      </c>
      <c r="AB379" s="127"/>
      <c r="AC379" s="86"/>
      <c r="AD379" s="87">
        <f t="shared" si="79"/>
        <v>0</v>
      </c>
      <c r="AE379" s="127"/>
      <c r="AF379" s="86"/>
      <c r="AG379" s="86"/>
      <c r="AH379" s="131"/>
      <c r="AI379" s="88">
        <f t="shared" si="80"/>
        <v>0</v>
      </c>
      <c r="AJ379" s="89" t="str">
        <f>IFERROR(IF(ISNA(MATCH($AV379,Other_Category_Abbr,0)),INDEX(FGHG_List_Long_GWP,MATCH($AV379,FGHG_List_Long,0)),INDEX(GWP_Other_Abbr,MATCH($AV379,Other_Category_Abbr,0)))*SUM(V379,AA379,AD379,AI379),"")</f>
        <v/>
      </c>
      <c r="AK379" s="89" t="str">
        <f>IFERROR(IF(ISNA(MATCH($AV379,Other_Category_Abbr,0)),INDEX(FGHG_List_Long_GWP,MATCH($AV379,FGHG_List_Long,0)),INDEX(GWP_Other_Abbr,MATCH($AV379,Other_Category_Abbr,0)))*(T379*(S379+U379)+W379*(Y379+X379)+AD379+AE379*(AF379+AG379)),"")</f>
        <v/>
      </c>
      <c r="AL379" s="90" t="str">
        <f t="shared" si="75"/>
        <v/>
      </c>
      <c r="AM379" s="91" t="str">
        <f t="shared" si="76"/>
        <v/>
      </c>
      <c r="AP379" s="92" t="b">
        <f t="shared" si="70"/>
        <v>0</v>
      </c>
      <c r="AQ379" s="92" t="str">
        <f t="shared" si="71"/>
        <v xml:space="preserve"> </v>
      </c>
      <c r="AR379" s="92" t="str">
        <f>IF(LEN(AQ379)=1,"",COUNTIF($AQ$19:AQ379,AQ379)=1)</f>
        <v/>
      </c>
      <c r="AS379" s="73"/>
      <c r="AT379" s="73"/>
      <c r="AU379" s="73"/>
      <c r="AV379" s="235" t="str">
        <f>IF($P379=Lists!$A$13,Lists!$A$29,IF($P379=Lists!$A$14,Lists!$A$30,$P379))</f>
        <v/>
      </c>
      <c r="AW379" s="73"/>
      <c r="AX379" s="73"/>
    </row>
    <row r="380" spans="2:50" x14ac:dyDescent="0.3">
      <c r="B380" s="137">
        <f t="shared" si="77"/>
        <v>362</v>
      </c>
      <c r="C380" s="24"/>
      <c r="D380" s="24"/>
      <c r="E380" s="24"/>
      <c r="F380" s="25"/>
      <c r="G380" s="24"/>
      <c r="H380" s="30"/>
      <c r="I380" s="24"/>
      <c r="J380" s="50" t="str">
        <f t="shared" si="68"/>
        <v/>
      </c>
      <c r="K380" s="30"/>
      <c r="L380" s="236"/>
      <c r="M380" s="30"/>
      <c r="N380" s="30"/>
      <c r="O380" s="46" t="str">
        <f t="shared" si="69"/>
        <v/>
      </c>
      <c r="P380" s="239" t="str">
        <f t="shared" si="72"/>
        <v/>
      </c>
      <c r="Q380" s="52" t="str">
        <f t="shared" si="73"/>
        <v/>
      </c>
      <c r="R380" s="127"/>
      <c r="S380" s="86"/>
      <c r="T380" s="127"/>
      <c r="U380" s="86"/>
      <c r="V380" s="87">
        <f t="shared" si="78"/>
        <v>0</v>
      </c>
      <c r="W380" s="130"/>
      <c r="X380" s="86"/>
      <c r="Y380" s="86"/>
      <c r="Z380" s="131"/>
      <c r="AA380" s="87">
        <f t="shared" si="74"/>
        <v>0</v>
      </c>
      <c r="AB380" s="127"/>
      <c r="AC380" s="86"/>
      <c r="AD380" s="87">
        <f t="shared" si="79"/>
        <v>0</v>
      </c>
      <c r="AE380" s="127"/>
      <c r="AF380" s="86"/>
      <c r="AG380" s="86"/>
      <c r="AH380" s="131"/>
      <c r="AI380" s="88">
        <f t="shared" si="80"/>
        <v>0</v>
      </c>
      <c r="AJ380" s="89" t="str">
        <f>IFERROR(IF(ISNA(MATCH($AV380,Other_Category_Abbr,0)),INDEX(FGHG_List_Long_GWP,MATCH($AV380,FGHG_List_Long,0)),INDEX(GWP_Other_Abbr,MATCH($AV380,Other_Category_Abbr,0)))*SUM(V380,AA380,AD380,AI380),"")</f>
        <v/>
      </c>
      <c r="AK380" s="89" t="str">
        <f>IFERROR(IF(ISNA(MATCH($AV380,Other_Category_Abbr,0)),INDEX(FGHG_List_Long_GWP,MATCH($AV380,FGHG_List_Long,0)),INDEX(GWP_Other_Abbr,MATCH($AV380,Other_Category_Abbr,0)))*(T380*(S380+U380)+W380*(Y380+X380)+AD380+AE380*(AF380+AG380)),"")</f>
        <v/>
      </c>
      <c r="AL380" s="90" t="str">
        <f t="shared" si="75"/>
        <v/>
      </c>
      <c r="AM380" s="91" t="str">
        <f t="shared" si="76"/>
        <v/>
      </c>
      <c r="AP380" s="92" t="b">
        <f t="shared" si="70"/>
        <v>0</v>
      </c>
      <c r="AQ380" s="92" t="str">
        <f t="shared" si="71"/>
        <v xml:space="preserve"> </v>
      </c>
      <c r="AR380" s="92" t="str">
        <f>IF(LEN(AQ380)=1,"",COUNTIF($AQ$19:AQ380,AQ380)=1)</f>
        <v/>
      </c>
      <c r="AS380" s="73"/>
      <c r="AT380" s="73"/>
      <c r="AU380" s="73"/>
      <c r="AV380" s="235" t="str">
        <f>IF($P380=Lists!$A$13,Lists!$A$29,IF($P380=Lists!$A$14,Lists!$A$30,$P380))</f>
        <v/>
      </c>
      <c r="AW380" s="73"/>
      <c r="AX380" s="73"/>
    </row>
    <row r="381" spans="2:50" x14ac:dyDescent="0.3">
      <c r="B381" s="137">
        <f t="shared" si="77"/>
        <v>363</v>
      </c>
      <c r="C381" s="24"/>
      <c r="D381" s="24"/>
      <c r="E381" s="24"/>
      <c r="F381" s="25"/>
      <c r="G381" s="24"/>
      <c r="H381" s="30"/>
      <c r="I381" s="24"/>
      <c r="J381" s="50" t="str">
        <f t="shared" si="68"/>
        <v/>
      </c>
      <c r="K381" s="30"/>
      <c r="L381" s="236"/>
      <c r="M381" s="30"/>
      <c r="N381" s="30"/>
      <c r="O381" s="46" t="str">
        <f t="shared" si="69"/>
        <v/>
      </c>
      <c r="P381" s="239" t="str">
        <f t="shared" si="72"/>
        <v/>
      </c>
      <c r="Q381" s="52" t="str">
        <f t="shared" si="73"/>
        <v/>
      </c>
      <c r="R381" s="127"/>
      <c r="S381" s="86"/>
      <c r="T381" s="127"/>
      <c r="U381" s="86"/>
      <c r="V381" s="87">
        <f t="shared" si="78"/>
        <v>0</v>
      </c>
      <c r="W381" s="130"/>
      <c r="X381" s="86"/>
      <c r="Y381" s="86"/>
      <c r="Z381" s="131"/>
      <c r="AA381" s="87">
        <f t="shared" si="74"/>
        <v>0</v>
      </c>
      <c r="AB381" s="127"/>
      <c r="AC381" s="86"/>
      <c r="AD381" s="87">
        <f t="shared" si="79"/>
        <v>0</v>
      </c>
      <c r="AE381" s="127"/>
      <c r="AF381" s="86"/>
      <c r="AG381" s="86"/>
      <c r="AH381" s="131"/>
      <c r="AI381" s="88">
        <f t="shared" si="80"/>
        <v>0</v>
      </c>
      <c r="AJ381" s="89" t="str">
        <f>IFERROR(IF(ISNA(MATCH($AV381,Other_Category_Abbr,0)),INDEX(FGHG_List_Long_GWP,MATCH($AV381,FGHG_List_Long,0)),INDEX(GWP_Other_Abbr,MATCH($AV381,Other_Category_Abbr,0)))*SUM(V381,AA381,AD381,AI381),"")</f>
        <v/>
      </c>
      <c r="AK381" s="89" t="str">
        <f>IFERROR(IF(ISNA(MATCH($AV381,Other_Category_Abbr,0)),INDEX(FGHG_List_Long_GWP,MATCH($AV381,FGHG_List_Long,0)),INDEX(GWP_Other_Abbr,MATCH($AV381,Other_Category_Abbr,0)))*(T381*(S381+U381)+W381*(Y381+X381)+AD381+AE381*(AF381+AG381)),"")</f>
        <v/>
      </c>
      <c r="AL381" s="90" t="str">
        <f t="shared" si="75"/>
        <v/>
      </c>
      <c r="AM381" s="91" t="str">
        <f t="shared" si="76"/>
        <v/>
      </c>
      <c r="AP381" s="92" t="b">
        <f t="shared" si="70"/>
        <v>0</v>
      </c>
      <c r="AQ381" s="92" t="str">
        <f t="shared" si="71"/>
        <v xml:space="preserve"> </v>
      </c>
      <c r="AR381" s="92" t="str">
        <f>IF(LEN(AQ381)=1,"",COUNTIF($AQ$19:AQ381,AQ381)=1)</f>
        <v/>
      </c>
      <c r="AS381" s="73"/>
      <c r="AT381" s="73"/>
      <c r="AU381" s="73"/>
      <c r="AV381" s="235" t="str">
        <f>IF($P381=Lists!$A$13,Lists!$A$29,IF($P381=Lists!$A$14,Lists!$A$30,$P381))</f>
        <v/>
      </c>
      <c r="AW381" s="73"/>
      <c r="AX381" s="73"/>
    </row>
    <row r="382" spans="2:50" x14ac:dyDescent="0.3">
      <c r="B382" s="137">
        <f t="shared" si="77"/>
        <v>364</v>
      </c>
      <c r="C382" s="24"/>
      <c r="D382" s="24"/>
      <c r="E382" s="24"/>
      <c r="F382" s="25"/>
      <c r="G382" s="24"/>
      <c r="H382" s="30"/>
      <c r="I382" s="24"/>
      <c r="J382" s="50" t="str">
        <f t="shared" si="68"/>
        <v/>
      </c>
      <c r="K382" s="30"/>
      <c r="L382" s="236"/>
      <c r="M382" s="30"/>
      <c r="N382" s="30"/>
      <c r="O382" s="46" t="str">
        <f t="shared" si="69"/>
        <v/>
      </c>
      <c r="P382" s="239" t="str">
        <f t="shared" si="72"/>
        <v/>
      </c>
      <c r="Q382" s="52" t="str">
        <f t="shared" si="73"/>
        <v/>
      </c>
      <c r="R382" s="127"/>
      <c r="S382" s="86"/>
      <c r="T382" s="127"/>
      <c r="U382" s="86"/>
      <c r="V382" s="87">
        <f t="shared" si="78"/>
        <v>0</v>
      </c>
      <c r="W382" s="130"/>
      <c r="X382" s="86"/>
      <c r="Y382" s="86"/>
      <c r="Z382" s="131"/>
      <c r="AA382" s="87">
        <f t="shared" si="74"/>
        <v>0</v>
      </c>
      <c r="AB382" s="127"/>
      <c r="AC382" s="86"/>
      <c r="AD382" s="87">
        <f t="shared" si="79"/>
        <v>0</v>
      </c>
      <c r="AE382" s="127"/>
      <c r="AF382" s="86"/>
      <c r="AG382" s="86"/>
      <c r="AH382" s="131"/>
      <c r="AI382" s="88">
        <f t="shared" si="80"/>
        <v>0</v>
      </c>
      <c r="AJ382" s="89" t="str">
        <f>IFERROR(IF(ISNA(MATCH($AV382,Other_Category_Abbr,0)),INDEX(FGHG_List_Long_GWP,MATCH($AV382,FGHG_List_Long,0)),INDEX(GWP_Other_Abbr,MATCH($AV382,Other_Category_Abbr,0)))*SUM(V382,AA382,AD382,AI382),"")</f>
        <v/>
      </c>
      <c r="AK382" s="89" t="str">
        <f>IFERROR(IF(ISNA(MATCH($AV382,Other_Category_Abbr,0)),INDEX(FGHG_List_Long_GWP,MATCH($AV382,FGHG_List_Long,0)),INDEX(GWP_Other_Abbr,MATCH($AV382,Other_Category_Abbr,0)))*(T382*(S382+U382)+W382*(Y382+X382)+AD382+AE382*(AF382+AG382)),"")</f>
        <v/>
      </c>
      <c r="AL382" s="90" t="str">
        <f t="shared" si="75"/>
        <v/>
      </c>
      <c r="AM382" s="91" t="str">
        <f t="shared" si="76"/>
        <v/>
      </c>
      <c r="AP382" s="92" t="b">
        <f t="shared" si="70"/>
        <v>0</v>
      </c>
      <c r="AQ382" s="92" t="str">
        <f t="shared" si="71"/>
        <v xml:space="preserve"> </v>
      </c>
      <c r="AR382" s="92" t="str">
        <f>IF(LEN(AQ382)=1,"",COUNTIF($AQ$19:AQ382,AQ382)=1)</f>
        <v/>
      </c>
      <c r="AS382" s="73"/>
      <c r="AT382" s="73"/>
      <c r="AU382" s="73"/>
      <c r="AV382" s="235" t="str">
        <f>IF($P382=Lists!$A$13,Lists!$A$29,IF($P382=Lists!$A$14,Lists!$A$30,$P382))</f>
        <v/>
      </c>
      <c r="AW382" s="73"/>
      <c r="AX382" s="73"/>
    </row>
    <row r="383" spans="2:50" x14ac:dyDescent="0.3">
      <c r="B383" s="137">
        <f t="shared" si="77"/>
        <v>365</v>
      </c>
      <c r="C383" s="24"/>
      <c r="D383" s="24"/>
      <c r="E383" s="24"/>
      <c r="F383" s="25"/>
      <c r="G383" s="24"/>
      <c r="H383" s="30"/>
      <c r="I383" s="24"/>
      <c r="J383" s="50" t="str">
        <f t="shared" si="68"/>
        <v/>
      </c>
      <c r="K383" s="30"/>
      <c r="L383" s="236"/>
      <c r="M383" s="30"/>
      <c r="N383" s="30"/>
      <c r="O383" s="46" t="str">
        <f t="shared" si="69"/>
        <v/>
      </c>
      <c r="P383" s="239" t="str">
        <f t="shared" si="72"/>
        <v/>
      </c>
      <c r="Q383" s="52" t="str">
        <f t="shared" si="73"/>
        <v/>
      </c>
      <c r="R383" s="127"/>
      <c r="S383" s="86"/>
      <c r="T383" s="127"/>
      <c r="U383" s="86"/>
      <c r="V383" s="87">
        <f t="shared" si="78"/>
        <v>0</v>
      </c>
      <c r="W383" s="130"/>
      <c r="X383" s="86"/>
      <c r="Y383" s="86"/>
      <c r="Z383" s="131"/>
      <c r="AA383" s="87">
        <f t="shared" si="74"/>
        <v>0</v>
      </c>
      <c r="AB383" s="127"/>
      <c r="AC383" s="86"/>
      <c r="AD383" s="87">
        <f t="shared" si="79"/>
        <v>0</v>
      </c>
      <c r="AE383" s="127"/>
      <c r="AF383" s="86"/>
      <c r="AG383" s="86"/>
      <c r="AH383" s="131"/>
      <c r="AI383" s="88">
        <f t="shared" si="80"/>
        <v>0</v>
      </c>
      <c r="AJ383" s="89" t="str">
        <f>IFERROR(IF(ISNA(MATCH($AV383,Other_Category_Abbr,0)),INDEX(FGHG_List_Long_GWP,MATCH($AV383,FGHG_List_Long,0)),INDEX(GWP_Other_Abbr,MATCH($AV383,Other_Category_Abbr,0)))*SUM(V383,AA383,AD383,AI383),"")</f>
        <v/>
      </c>
      <c r="AK383" s="89" t="str">
        <f>IFERROR(IF(ISNA(MATCH($AV383,Other_Category_Abbr,0)),INDEX(FGHG_List_Long_GWP,MATCH($AV383,FGHG_List_Long,0)),INDEX(GWP_Other_Abbr,MATCH($AV383,Other_Category_Abbr,0)))*(T383*(S383+U383)+W383*(Y383+X383)+AD383+AE383*(AF383+AG383)),"")</f>
        <v/>
      </c>
      <c r="AL383" s="90" t="str">
        <f t="shared" si="75"/>
        <v/>
      </c>
      <c r="AM383" s="91" t="str">
        <f t="shared" si="76"/>
        <v/>
      </c>
      <c r="AP383" s="92" t="b">
        <f t="shared" si="70"/>
        <v>0</v>
      </c>
      <c r="AQ383" s="92" t="str">
        <f t="shared" si="71"/>
        <v xml:space="preserve"> </v>
      </c>
      <c r="AR383" s="92" t="str">
        <f>IF(LEN(AQ383)=1,"",COUNTIF($AQ$19:AQ383,AQ383)=1)</f>
        <v/>
      </c>
      <c r="AS383" s="73"/>
      <c r="AT383" s="73"/>
      <c r="AU383" s="73"/>
      <c r="AV383" s="235" t="str">
        <f>IF($P383=Lists!$A$13,Lists!$A$29,IF($P383=Lists!$A$14,Lists!$A$30,$P383))</f>
        <v/>
      </c>
      <c r="AW383" s="73"/>
      <c r="AX383" s="73"/>
    </row>
    <row r="384" spans="2:50" x14ac:dyDescent="0.3">
      <c r="B384" s="137">
        <f t="shared" si="77"/>
        <v>366</v>
      </c>
      <c r="C384" s="24"/>
      <c r="D384" s="24"/>
      <c r="E384" s="24"/>
      <c r="F384" s="25"/>
      <c r="G384" s="24"/>
      <c r="H384" s="30"/>
      <c r="I384" s="24"/>
      <c r="J384" s="50" t="str">
        <f t="shared" si="68"/>
        <v/>
      </c>
      <c r="K384" s="30"/>
      <c r="L384" s="236"/>
      <c r="M384" s="30"/>
      <c r="N384" s="30"/>
      <c r="O384" s="46" t="str">
        <f t="shared" si="69"/>
        <v/>
      </c>
      <c r="P384" s="239" t="str">
        <f t="shared" si="72"/>
        <v/>
      </c>
      <c r="Q384" s="52" t="str">
        <f t="shared" si="73"/>
        <v/>
      </c>
      <c r="R384" s="127"/>
      <c r="S384" s="86"/>
      <c r="T384" s="127"/>
      <c r="U384" s="86"/>
      <c r="V384" s="87">
        <f t="shared" si="78"/>
        <v>0</v>
      </c>
      <c r="W384" s="130"/>
      <c r="X384" s="86"/>
      <c r="Y384" s="86"/>
      <c r="Z384" s="131"/>
      <c r="AA384" s="87">
        <f t="shared" si="74"/>
        <v>0</v>
      </c>
      <c r="AB384" s="127"/>
      <c r="AC384" s="86"/>
      <c r="AD384" s="87">
        <f t="shared" si="79"/>
        <v>0</v>
      </c>
      <c r="AE384" s="127"/>
      <c r="AF384" s="86"/>
      <c r="AG384" s="86"/>
      <c r="AH384" s="131"/>
      <c r="AI384" s="88">
        <f t="shared" si="80"/>
        <v>0</v>
      </c>
      <c r="AJ384" s="89" t="str">
        <f>IFERROR(IF(ISNA(MATCH($AV384,Other_Category_Abbr,0)),INDEX(FGHG_List_Long_GWP,MATCH($AV384,FGHG_List_Long,0)),INDEX(GWP_Other_Abbr,MATCH($AV384,Other_Category_Abbr,0)))*SUM(V384,AA384,AD384,AI384),"")</f>
        <v/>
      </c>
      <c r="AK384" s="89" t="str">
        <f>IFERROR(IF(ISNA(MATCH($AV384,Other_Category_Abbr,0)),INDEX(FGHG_List_Long_GWP,MATCH($AV384,FGHG_List_Long,0)),INDEX(GWP_Other_Abbr,MATCH($AV384,Other_Category_Abbr,0)))*(T384*(S384+U384)+W384*(Y384+X384)+AD384+AE384*(AF384+AG384)),"")</f>
        <v/>
      </c>
      <c r="AL384" s="90" t="str">
        <f t="shared" si="75"/>
        <v/>
      </c>
      <c r="AM384" s="91" t="str">
        <f t="shared" si="76"/>
        <v/>
      </c>
      <c r="AP384" s="92" t="b">
        <f t="shared" si="70"/>
        <v>0</v>
      </c>
      <c r="AQ384" s="92" t="str">
        <f t="shared" si="71"/>
        <v xml:space="preserve"> </v>
      </c>
      <c r="AR384" s="92" t="str">
        <f>IF(LEN(AQ384)=1,"",COUNTIF($AQ$19:AQ384,AQ384)=1)</f>
        <v/>
      </c>
      <c r="AS384" s="73"/>
      <c r="AT384" s="73"/>
      <c r="AU384" s="73"/>
      <c r="AV384" s="235" t="str">
        <f>IF($P384=Lists!$A$13,Lists!$A$29,IF($P384=Lists!$A$14,Lists!$A$30,$P384))</f>
        <v/>
      </c>
      <c r="AW384" s="73"/>
      <c r="AX384" s="73"/>
    </row>
    <row r="385" spans="2:50" x14ac:dyDescent="0.3">
      <c r="B385" s="137">
        <f t="shared" si="77"/>
        <v>367</v>
      </c>
      <c r="C385" s="24"/>
      <c r="D385" s="24"/>
      <c r="E385" s="24"/>
      <c r="F385" s="25"/>
      <c r="G385" s="24"/>
      <c r="H385" s="30"/>
      <c r="I385" s="24"/>
      <c r="J385" s="50" t="str">
        <f t="shared" si="68"/>
        <v/>
      </c>
      <c r="K385" s="30"/>
      <c r="L385" s="236"/>
      <c r="M385" s="30"/>
      <c r="N385" s="30"/>
      <c r="O385" s="46" t="str">
        <f t="shared" si="69"/>
        <v/>
      </c>
      <c r="P385" s="239" t="str">
        <f t="shared" si="72"/>
        <v/>
      </c>
      <c r="Q385" s="52" t="str">
        <f t="shared" si="73"/>
        <v/>
      </c>
      <c r="R385" s="127"/>
      <c r="S385" s="86"/>
      <c r="T385" s="127"/>
      <c r="U385" s="86"/>
      <c r="V385" s="87">
        <f t="shared" si="78"/>
        <v>0</v>
      </c>
      <c r="W385" s="130"/>
      <c r="X385" s="86"/>
      <c r="Y385" s="86"/>
      <c r="Z385" s="131"/>
      <c r="AA385" s="87">
        <f t="shared" si="74"/>
        <v>0</v>
      </c>
      <c r="AB385" s="127"/>
      <c r="AC385" s="86"/>
      <c r="AD385" s="87">
        <f t="shared" si="79"/>
        <v>0</v>
      </c>
      <c r="AE385" s="127"/>
      <c r="AF385" s="86"/>
      <c r="AG385" s="86"/>
      <c r="AH385" s="131"/>
      <c r="AI385" s="88">
        <f t="shared" si="80"/>
        <v>0</v>
      </c>
      <c r="AJ385" s="89" t="str">
        <f>IFERROR(IF(ISNA(MATCH($AV385,Other_Category_Abbr,0)),INDEX(FGHG_List_Long_GWP,MATCH($AV385,FGHG_List_Long,0)),INDEX(GWP_Other_Abbr,MATCH($AV385,Other_Category_Abbr,0)))*SUM(V385,AA385,AD385,AI385),"")</f>
        <v/>
      </c>
      <c r="AK385" s="89" t="str">
        <f>IFERROR(IF(ISNA(MATCH($AV385,Other_Category_Abbr,0)),INDEX(FGHG_List_Long_GWP,MATCH($AV385,FGHG_List_Long,0)),INDEX(GWP_Other_Abbr,MATCH($AV385,Other_Category_Abbr,0)))*(T385*(S385+U385)+W385*(Y385+X385)+AD385+AE385*(AF385+AG385)),"")</f>
        <v/>
      </c>
      <c r="AL385" s="90" t="str">
        <f t="shared" si="75"/>
        <v/>
      </c>
      <c r="AM385" s="91" t="str">
        <f t="shared" si="76"/>
        <v/>
      </c>
      <c r="AP385" s="92" t="b">
        <f t="shared" si="70"/>
        <v>0</v>
      </c>
      <c r="AQ385" s="92" t="str">
        <f t="shared" si="71"/>
        <v xml:space="preserve"> </v>
      </c>
      <c r="AR385" s="92" t="str">
        <f>IF(LEN(AQ385)=1,"",COUNTIF($AQ$19:AQ385,AQ385)=1)</f>
        <v/>
      </c>
      <c r="AS385" s="73"/>
      <c r="AT385" s="73"/>
      <c r="AU385" s="73"/>
      <c r="AV385" s="235" t="str">
        <f>IF($P385=Lists!$A$13,Lists!$A$29,IF($P385=Lists!$A$14,Lists!$A$30,$P385))</f>
        <v/>
      </c>
      <c r="AW385" s="73"/>
      <c r="AX385" s="73"/>
    </row>
    <row r="386" spans="2:50" x14ac:dyDescent="0.3">
      <c r="B386" s="137">
        <f t="shared" si="77"/>
        <v>368</v>
      </c>
      <c r="C386" s="24"/>
      <c r="D386" s="24"/>
      <c r="E386" s="24"/>
      <c r="F386" s="25"/>
      <c r="G386" s="24"/>
      <c r="H386" s="30"/>
      <c r="I386" s="24"/>
      <c r="J386" s="50" t="str">
        <f t="shared" si="68"/>
        <v/>
      </c>
      <c r="K386" s="30"/>
      <c r="L386" s="236"/>
      <c r="M386" s="30"/>
      <c r="N386" s="30"/>
      <c r="O386" s="46" t="str">
        <f t="shared" si="69"/>
        <v/>
      </c>
      <c r="P386" s="239" t="str">
        <f t="shared" si="72"/>
        <v/>
      </c>
      <c r="Q386" s="52" t="str">
        <f t="shared" si="73"/>
        <v/>
      </c>
      <c r="R386" s="127"/>
      <c r="S386" s="86"/>
      <c r="T386" s="127"/>
      <c r="U386" s="86"/>
      <c r="V386" s="87">
        <f t="shared" si="78"/>
        <v>0</v>
      </c>
      <c r="W386" s="130"/>
      <c r="X386" s="86"/>
      <c r="Y386" s="86"/>
      <c r="Z386" s="131"/>
      <c r="AA386" s="87">
        <f t="shared" si="74"/>
        <v>0</v>
      </c>
      <c r="AB386" s="127"/>
      <c r="AC386" s="86"/>
      <c r="AD386" s="87">
        <f t="shared" si="79"/>
        <v>0</v>
      </c>
      <c r="AE386" s="127"/>
      <c r="AF386" s="86"/>
      <c r="AG386" s="86"/>
      <c r="AH386" s="131"/>
      <c r="AI386" s="88">
        <f t="shared" si="80"/>
        <v>0</v>
      </c>
      <c r="AJ386" s="89" t="str">
        <f>IFERROR(IF(ISNA(MATCH($AV386,Other_Category_Abbr,0)),INDEX(FGHG_List_Long_GWP,MATCH($AV386,FGHG_List_Long,0)),INDEX(GWP_Other_Abbr,MATCH($AV386,Other_Category_Abbr,0)))*SUM(V386,AA386,AD386,AI386),"")</f>
        <v/>
      </c>
      <c r="AK386" s="89" t="str">
        <f>IFERROR(IF(ISNA(MATCH($AV386,Other_Category_Abbr,0)),INDEX(FGHG_List_Long_GWP,MATCH($AV386,FGHG_List_Long,0)),INDEX(GWP_Other_Abbr,MATCH($AV386,Other_Category_Abbr,0)))*(T386*(S386+U386)+W386*(Y386+X386)+AD386+AE386*(AF386+AG386)),"")</f>
        <v/>
      </c>
      <c r="AL386" s="90" t="str">
        <f t="shared" si="75"/>
        <v/>
      </c>
      <c r="AM386" s="91" t="str">
        <f t="shared" si="76"/>
        <v/>
      </c>
      <c r="AP386" s="92" t="b">
        <f t="shared" si="70"/>
        <v>0</v>
      </c>
      <c r="AQ386" s="92" t="str">
        <f t="shared" si="71"/>
        <v xml:space="preserve"> </v>
      </c>
      <c r="AR386" s="92" t="str">
        <f>IF(LEN(AQ386)=1,"",COUNTIF($AQ$19:AQ386,AQ386)=1)</f>
        <v/>
      </c>
      <c r="AS386" s="73"/>
      <c r="AT386" s="73"/>
      <c r="AU386" s="73"/>
      <c r="AV386" s="235" t="str">
        <f>IF($P386=Lists!$A$13,Lists!$A$29,IF($P386=Lists!$A$14,Lists!$A$30,$P386))</f>
        <v/>
      </c>
      <c r="AW386" s="73"/>
      <c r="AX386" s="73"/>
    </row>
    <row r="387" spans="2:50" x14ac:dyDescent="0.3">
      <c r="B387" s="137">
        <f t="shared" si="77"/>
        <v>369</v>
      </c>
      <c r="C387" s="24"/>
      <c r="D387" s="24"/>
      <c r="E387" s="24"/>
      <c r="F387" s="25"/>
      <c r="G387" s="24"/>
      <c r="H387" s="30"/>
      <c r="I387" s="24"/>
      <c r="J387" s="50" t="str">
        <f t="shared" si="68"/>
        <v/>
      </c>
      <c r="K387" s="30"/>
      <c r="L387" s="236"/>
      <c r="M387" s="30"/>
      <c r="N387" s="30"/>
      <c r="O387" s="46" t="str">
        <f t="shared" si="69"/>
        <v/>
      </c>
      <c r="P387" s="239" t="str">
        <f t="shared" si="72"/>
        <v/>
      </c>
      <c r="Q387" s="52" t="str">
        <f t="shared" si="73"/>
        <v/>
      </c>
      <c r="R387" s="127"/>
      <c r="S387" s="86"/>
      <c r="T387" s="127"/>
      <c r="U387" s="86"/>
      <c r="V387" s="87">
        <f t="shared" si="78"/>
        <v>0</v>
      </c>
      <c r="W387" s="130"/>
      <c r="X387" s="86"/>
      <c r="Y387" s="86"/>
      <c r="Z387" s="131"/>
      <c r="AA387" s="87">
        <f t="shared" si="74"/>
        <v>0</v>
      </c>
      <c r="AB387" s="127"/>
      <c r="AC387" s="86"/>
      <c r="AD387" s="87">
        <f t="shared" si="79"/>
        <v>0</v>
      </c>
      <c r="AE387" s="127"/>
      <c r="AF387" s="86"/>
      <c r="AG387" s="86"/>
      <c r="AH387" s="131"/>
      <c r="AI387" s="88">
        <f t="shared" si="80"/>
        <v>0</v>
      </c>
      <c r="AJ387" s="89" t="str">
        <f>IFERROR(IF(ISNA(MATCH($AV387,Other_Category_Abbr,0)),INDEX(FGHG_List_Long_GWP,MATCH($AV387,FGHG_List_Long,0)),INDEX(GWP_Other_Abbr,MATCH($AV387,Other_Category_Abbr,0)))*SUM(V387,AA387,AD387,AI387),"")</f>
        <v/>
      </c>
      <c r="AK387" s="89" t="str">
        <f>IFERROR(IF(ISNA(MATCH($AV387,Other_Category_Abbr,0)),INDEX(FGHG_List_Long_GWP,MATCH($AV387,FGHG_List_Long,0)),INDEX(GWP_Other_Abbr,MATCH($AV387,Other_Category_Abbr,0)))*(T387*(S387+U387)+W387*(Y387+X387)+AD387+AE387*(AF387+AG387)),"")</f>
        <v/>
      </c>
      <c r="AL387" s="90" t="str">
        <f t="shared" si="75"/>
        <v/>
      </c>
      <c r="AM387" s="91" t="str">
        <f t="shared" si="76"/>
        <v/>
      </c>
      <c r="AP387" s="92" t="b">
        <f t="shared" si="70"/>
        <v>0</v>
      </c>
      <c r="AQ387" s="92" t="str">
        <f t="shared" si="71"/>
        <v xml:space="preserve"> </v>
      </c>
      <c r="AR387" s="92" t="str">
        <f>IF(LEN(AQ387)=1,"",COUNTIF($AQ$19:AQ387,AQ387)=1)</f>
        <v/>
      </c>
      <c r="AS387" s="73"/>
      <c r="AT387" s="73"/>
      <c r="AU387" s="73"/>
      <c r="AV387" s="235" t="str">
        <f>IF($P387=Lists!$A$13,Lists!$A$29,IF($P387=Lists!$A$14,Lists!$A$30,$P387))</f>
        <v/>
      </c>
      <c r="AW387" s="73"/>
      <c r="AX387" s="73"/>
    </row>
    <row r="388" spans="2:50" x14ac:dyDescent="0.3">
      <c r="B388" s="137">
        <f t="shared" si="77"/>
        <v>370</v>
      </c>
      <c r="C388" s="24"/>
      <c r="D388" s="24"/>
      <c r="E388" s="24"/>
      <c r="F388" s="25"/>
      <c r="G388" s="24"/>
      <c r="H388" s="30"/>
      <c r="I388" s="24"/>
      <c r="J388" s="50" t="str">
        <f t="shared" si="68"/>
        <v/>
      </c>
      <c r="K388" s="30"/>
      <c r="L388" s="236"/>
      <c r="M388" s="30"/>
      <c r="N388" s="30"/>
      <c r="O388" s="46" t="str">
        <f t="shared" si="69"/>
        <v/>
      </c>
      <c r="P388" s="239" t="str">
        <f t="shared" si="72"/>
        <v/>
      </c>
      <c r="Q388" s="52" t="str">
        <f t="shared" si="73"/>
        <v/>
      </c>
      <c r="R388" s="127"/>
      <c r="S388" s="86"/>
      <c r="T388" s="127"/>
      <c r="U388" s="86"/>
      <c r="V388" s="87">
        <f t="shared" si="78"/>
        <v>0</v>
      </c>
      <c r="W388" s="130"/>
      <c r="X388" s="86"/>
      <c r="Y388" s="86"/>
      <c r="Z388" s="131"/>
      <c r="AA388" s="87">
        <f t="shared" si="74"/>
        <v>0</v>
      </c>
      <c r="AB388" s="127"/>
      <c r="AC388" s="86"/>
      <c r="AD388" s="87">
        <f t="shared" si="79"/>
        <v>0</v>
      </c>
      <c r="AE388" s="127"/>
      <c r="AF388" s="86"/>
      <c r="AG388" s="86"/>
      <c r="AH388" s="131"/>
      <c r="AI388" s="88">
        <f t="shared" si="80"/>
        <v>0</v>
      </c>
      <c r="AJ388" s="89" t="str">
        <f>IFERROR(IF(ISNA(MATCH($AV388,Other_Category_Abbr,0)),INDEX(FGHG_List_Long_GWP,MATCH($AV388,FGHG_List_Long,0)),INDEX(GWP_Other_Abbr,MATCH($AV388,Other_Category_Abbr,0)))*SUM(V388,AA388,AD388,AI388),"")</f>
        <v/>
      </c>
      <c r="AK388" s="89" t="str">
        <f>IFERROR(IF(ISNA(MATCH($AV388,Other_Category_Abbr,0)),INDEX(FGHG_List_Long_GWP,MATCH($AV388,FGHG_List_Long,0)),INDEX(GWP_Other_Abbr,MATCH($AV388,Other_Category_Abbr,0)))*(T388*(S388+U388)+W388*(Y388+X388)+AD388+AE388*(AF388+AG388)),"")</f>
        <v/>
      </c>
      <c r="AL388" s="90" t="str">
        <f t="shared" si="75"/>
        <v/>
      </c>
      <c r="AM388" s="91" t="str">
        <f t="shared" si="76"/>
        <v/>
      </c>
      <c r="AP388" s="92" t="b">
        <f t="shared" si="70"/>
        <v>0</v>
      </c>
      <c r="AQ388" s="92" t="str">
        <f t="shared" si="71"/>
        <v xml:space="preserve"> </v>
      </c>
      <c r="AR388" s="92" t="str">
        <f>IF(LEN(AQ388)=1,"",COUNTIF($AQ$19:AQ388,AQ388)=1)</f>
        <v/>
      </c>
      <c r="AS388" s="73"/>
      <c r="AT388" s="73"/>
      <c r="AU388" s="73"/>
      <c r="AV388" s="235" t="str">
        <f>IF($P388=Lists!$A$13,Lists!$A$29,IF($P388=Lists!$A$14,Lists!$A$30,$P388))</f>
        <v/>
      </c>
      <c r="AW388" s="73"/>
      <c r="AX388" s="73"/>
    </row>
    <row r="389" spans="2:50" x14ac:dyDescent="0.3">
      <c r="B389" s="137">
        <f t="shared" si="77"/>
        <v>371</v>
      </c>
      <c r="C389" s="24"/>
      <c r="D389" s="24"/>
      <c r="E389" s="24"/>
      <c r="F389" s="25"/>
      <c r="G389" s="24"/>
      <c r="H389" s="30"/>
      <c r="I389" s="24"/>
      <c r="J389" s="50" t="str">
        <f t="shared" si="68"/>
        <v/>
      </c>
      <c r="K389" s="30"/>
      <c r="L389" s="236"/>
      <c r="M389" s="30"/>
      <c r="N389" s="30"/>
      <c r="O389" s="46" t="str">
        <f t="shared" si="69"/>
        <v/>
      </c>
      <c r="P389" s="239" t="str">
        <f t="shared" si="72"/>
        <v/>
      </c>
      <c r="Q389" s="52" t="str">
        <f t="shared" si="73"/>
        <v/>
      </c>
      <c r="R389" s="127"/>
      <c r="S389" s="86"/>
      <c r="T389" s="127"/>
      <c r="U389" s="86"/>
      <c r="V389" s="87">
        <f t="shared" si="78"/>
        <v>0</v>
      </c>
      <c r="W389" s="130"/>
      <c r="X389" s="86"/>
      <c r="Y389" s="86"/>
      <c r="Z389" s="131"/>
      <c r="AA389" s="87">
        <f t="shared" si="74"/>
        <v>0</v>
      </c>
      <c r="AB389" s="127"/>
      <c r="AC389" s="86"/>
      <c r="AD389" s="87">
        <f t="shared" si="79"/>
        <v>0</v>
      </c>
      <c r="AE389" s="127"/>
      <c r="AF389" s="86"/>
      <c r="AG389" s="86"/>
      <c r="AH389" s="131"/>
      <c r="AI389" s="88">
        <f t="shared" si="80"/>
        <v>0</v>
      </c>
      <c r="AJ389" s="89" t="str">
        <f>IFERROR(IF(ISNA(MATCH($AV389,Other_Category_Abbr,0)),INDEX(FGHG_List_Long_GWP,MATCH($AV389,FGHG_List_Long,0)),INDEX(GWP_Other_Abbr,MATCH($AV389,Other_Category_Abbr,0)))*SUM(V389,AA389,AD389,AI389),"")</f>
        <v/>
      </c>
      <c r="AK389" s="89" t="str">
        <f>IFERROR(IF(ISNA(MATCH($AV389,Other_Category_Abbr,0)),INDEX(FGHG_List_Long_GWP,MATCH($AV389,FGHG_List_Long,0)),INDEX(GWP_Other_Abbr,MATCH($AV389,Other_Category_Abbr,0)))*(T389*(S389+U389)+W389*(Y389+X389)+AD389+AE389*(AF389+AG389)),"")</f>
        <v/>
      </c>
      <c r="AL389" s="90" t="str">
        <f t="shared" si="75"/>
        <v/>
      </c>
      <c r="AM389" s="91" t="str">
        <f t="shared" si="76"/>
        <v/>
      </c>
      <c r="AP389" s="92" t="b">
        <f t="shared" si="70"/>
        <v>0</v>
      </c>
      <c r="AQ389" s="92" t="str">
        <f t="shared" si="71"/>
        <v xml:space="preserve"> </v>
      </c>
      <c r="AR389" s="92" t="str">
        <f>IF(LEN(AQ389)=1,"",COUNTIF($AQ$19:AQ389,AQ389)=1)</f>
        <v/>
      </c>
      <c r="AS389" s="73"/>
      <c r="AT389" s="73"/>
      <c r="AU389" s="73"/>
      <c r="AV389" s="235" t="str">
        <f>IF($P389=Lists!$A$13,Lists!$A$29,IF($P389=Lists!$A$14,Lists!$A$30,$P389))</f>
        <v/>
      </c>
      <c r="AW389" s="73"/>
      <c r="AX389" s="73"/>
    </row>
    <row r="390" spans="2:50" x14ac:dyDescent="0.3">
      <c r="B390" s="137">
        <f t="shared" si="77"/>
        <v>372</v>
      </c>
      <c r="C390" s="24"/>
      <c r="D390" s="24"/>
      <c r="E390" s="24"/>
      <c r="F390" s="25"/>
      <c r="G390" s="24"/>
      <c r="H390" s="30"/>
      <c r="I390" s="24"/>
      <c r="J390" s="50" t="str">
        <f t="shared" si="68"/>
        <v/>
      </c>
      <c r="K390" s="30"/>
      <c r="L390" s="236"/>
      <c r="M390" s="30"/>
      <c r="N390" s="30"/>
      <c r="O390" s="46" t="str">
        <f t="shared" si="69"/>
        <v/>
      </c>
      <c r="P390" s="239" t="str">
        <f t="shared" si="72"/>
        <v/>
      </c>
      <c r="Q390" s="52" t="str">
        <f t="shared" si="73"/>
        <v/>
      </c>
      <c r="R390" s="127"/>
      <c r="S390" s="86"/>
      <c r="T390" s="127"/>
      <c r="U390" s="86"/>
      <c r="V390" s="87">
        <f t="shared" si="78"/>
        <v>0</v>
      </c>
      <c r="W390" s="130"/>
      <c r="X390" s="86"/>
      <c r="Y390" s="86"/>
      <c r="Z390" s="131"/>
      <c r="AA390" s="87">
        <f t="shared" si="74"/>
        <v>0</v>
      </c>
      <c r="AB390" s="127"/>
      <c r="AC390" s="86"/>
      <c r="AD390" s="87">
        <f t="shared" si="79"/>
        <v>0</v>
      </c>
      <c r="AE390" s="127"/>
      <c r="AF390" s="86"/>
      <c r="AG390" s="86"/>
      <c r="AH390" s="131"/>
      <c r="AI390" s="88">
        <f t="shared" si="80"/>
        <v>0</v>
      </c>
      <c r="AJ390" s="89" t="str">
        <f>IFERROR(IF(ISNA(MATCH($AV390,Other_Category_Abbr,0)),INDEX(FGHG_List_Long_GWP,MATCH($AV390,FGHG_List_Long,0)),INDEX(GWP_Other_Abbr,MATCH($AV390,Other_Category_Abbr,0)))*SUM(V390,AA390,AD390,AI390),"")</f>
        <v/>
      </c>
      <c r="AK390" s="89" t="str">
        <f>IFERROR(IF(ISNA(MATCH($AV390,Other_Category_Abbr,0)),INDEX(FGHG_List_Long_GWP,MATCH($AV390,FGHG_List_Long,0)),INDEX(GWP_Other_Abbr,MATCH($AV390,Other_Category_Abbr,0)))*(T390*(S390+U390)+W390*(Y390+X390)+AD390+AE390*(AF390+AG390)),"")</f>
        <v/>
      </c>
      <c r="AL390" s="90" t="str">
        <f t="shared" si="75"/>
        <v/>
      </c>
      <c r="AM390" s="91" t="str">
        <f t="shared" si="76"/>
        <v/>
      </c>
      <c r="AP390" s="92" t="b">
        <f t="shared" si="70"/>
        <v>0</v>
      </c>
      <c r="AQ390" s="92" t="str">
        <f t="shared" si="71"/>
        <v xml:space="preserve"> </v>
      </c>
      <c r="AR390" s="92" t="str">
        <f>IF(LEN(AQ390)=1,"",COUNTIF($AQ$19:AQ390,AQ390)=1)</f>
        <v/>
      </c>
      <c r="AS390" s="73"/>
      <c r="AT390" s="73"/>
      <c r="AU390" s="73"/>
      <c r="AV390" s="235" t="str">
        <f>IF($P390=Lists!$A$13,Lists!$A$29,IF($P390=Lists!$A$14,Lists!$A$30,$P390))</f>
        <v/>
      </c>
      <c r="AW390" s="73"/>
      <c r="AX390" s="73"/>
    </row>
    <row r="391" spans="2:50" x14ac:dyDescent="0.3">
      <c r="B391" s="137">
        <f t="shared" si="77"/>
        <v>373</v>
      </c>
      <c r="C391" s="24"/>
      <c r="D391" s="24"/>
      <c r="E391" s="24"/>
      <c r="F391" s="25"/>
      <c r="G391" s="24"/>
      <c r="H391" s="30"/>
      <c r="I391" s="24"/>
      <c r="J391" s="50" t="str">
        <f t="shared" si="68"/>
        <v/>
      </c>
      <c r="K391" s="30"/>
      <c r="L391" s="236"/>
      <c r="M391" s="30"/>
      <c r="N391" s="30"/>
      <c r="O391" s="46" t="str">
        <f t="shared" si="69"/>
        <v/>
      </c>
      <c r="P391" s="239" t="str">
        <f t="shared" si="72"/>
        <v/>
      </c>
      <c r="Q391" s="52" t="str">
        <f t="shared" si="73"/>
        <v/>
      </c>
      <c r="R391" s="127"/>
      <c r="S391" s="86"/>
      <c r="T391" s="127"/>
      <c r="U391" s="86"/>
      <c r="V391" s="87">
        <f t="shared" si="78"/>
        <v>0</v>
      </c>
      <c r="W391" s="130"/>
      <c r="X391" s="86"/>
      <c r="Y391" s="86"/>
      <c r="Z391" s="131"/>
      <c r="AA391" s="87">
        <f t="shared" si="74"/>
        <v>0</v>
      </c>
      <c r="AB391" s="127"/>
      <c r="AC391" s="86"/>
      <c r="AD391" s="87">
        <f t="shared" si="79"/>
        <v>0</v>
      </c>
      <c r="AE391" s="127"/>
      <c r="AF391" s="86"/>
      <c r="AG391" s="86"/>
      <c r="AH391" s="131"/>
      <c r="AI391" s="88">
        <f t="shared" si="80"/>
        <v>0</v>
      </c>
      <c r="AJ391" s="89" t="str">
        <f>IFERROR(IF(ISNA(MATCH($AV391,Other_Category_Abbr,0)),INDEX(FGHG_List_Long_GWP,MATCH($AV391,FGHG_List_Long,0)),INDEX(GWP_Other_Abbr,MATCH($AV391,Other_Category_Abbr,0)))*SUM(V391,AA391,AD391,AI391),"")</f>
        <v/>
      </c>
      <c r="AK391" s="89" t="str">
        <f>IFERROR(IF(ISNA(MATCH($AV391,Other_Category_Abbr,0)),INDEX(FGHG_List_Long_GWP,MATCH($AV391,FGHG_List_Long,0)),INDEX(GWP_Other_Abbr,MATCH($AV391,Other_Category_Abbr,0)))*(T391*(S391+U391)+W391*(Y391+X391)+AD391+AE391*(AF391+AG391)),"")</f>
        <v/>
      </c>
      <c r="AL391" s="90" t="str">
        <f t="shared" si="75"/>
        <v/>
      </c>
      <c r="AM391" s="91" t="str">
        <f t="shared" si="76"/>
        <v/>
      </c>
      <c r="AP391" s="92" t="b">
        <f t="shared" si="70"/>
        <v>0</v>
      </c>
      <c r="AQ391" s="92" t="str">
        <f t="shared" si="71"/>
        <v xml:space="preserve"> </v>
      </c>
      <c r="AR391" s="92" t="str">
        <f>IF(LEN(AQ391)=1,"",COUNTIF($AQ$19:AQ391,AQ391)=1)</f>
        <v/>
      </c>
      <c r="AS391" s="73"/>
      <c r="AT391" s="73"/>
      <c r="AU391" s="73"/>
      <c r="AV391" s="235" t="str">
        <f>IF($P391=Lists!$A$13,Lists!$A$29,IF($P391=Lists!$A$14,Lists!$A$30,$P391))</f>
        <v/>
      </c>
      <c r="AW391" s="73"/>
      <c r="AX391" s="73"/>
    </row>
    <row r="392" spans="2:50" x14ac:dyDescent="0.3">
      <c r="B392" s="137">
        <f t="shared" si="77"/>
        <v>374</v>
      </c>
      <c r="C392" s="24"/>
      <c r="D392" s="24"/>
      <c r="E392" s="24"/>
      <c r="F392" s="25"/>
      <c r="G392" s="24"/>
      <c r="H392" s="30"/>
      <c r="I392" s="24"/>
      <c r="J392" s="50" t="str">
        <f t="shared" si="68"/>
        <v/>
      </c>
      <c r="K392" s="30"/>
      <c r="L392" s="236"/>
      <c r="M392" s="30"/>
      <c r="N392" s="30"/>
      <c r="O392" s="46" t="str">
        <f t="shared" si="69"/>
        <v/>
      </c>
      <c r="P392" s="239" t="str">
        <f t="shared" si="72"/>
        <v/>
      </c>
      <c r="Q392" s="52" t="str">
        <f t="shared" si="73"/>
        <v/>
      </c>
      <c r="R392" s="127"/>
      <c r="S392" s="86"/>
      <c r="T392" s="127"/>
      <c r="U392" s="86"/>
      <c r="V392" s="87">
        <f t="shared" si="78"/>
        <v>0</v>
      </c>
      <c r="W392" s="130"/>
      <c r="X392" s="86"/>
      <c r="Y392" s="86"/>
      <c r="Z392" s="131"/>
      <c r="AA392" s="87">
        <f t="shared" si="74"/>
        <v>0</v>
      </c>
      <c r="AB392" s="127"/>
      <c r="AC392" s="86"/>
      <c r="AD392" s="87">
        <f t="shared" si="79"/>
        <v>0</v>
      </c>
      <c r="AE392" s="127"/>
      <c r="AF392" s="86"/>
      <c r="AG392" s="86"/>
      <c r="AH392" s="131"/>
      <c r="AI392" s="88">
        <f t="shared" si="80"/>
        <v>0</v>
      </c>
      <c r="AJ392" s="89" t="str">
        <f>IFERROR(IF(ISNA(MATCH($AV392,Other_Category_Abbr,0)),INDEX(FGHG_List_Long_GWP,MATCH($AV392,FGHG_List_Long,0)),INDEX(GWP_Other_Abbr,MATCH($AV392,Other_Category_Abbr,0)))*SUM(V392,AA392,AD392,AI392),"")</f>
        <v/>
      </c>
      <c r="AK392" s="89" t="str">
        <f>IFERROR(IF(ISNA(MATCH($AV392,Other_Category_Abbr,0)),INDEX(FGHG_List_Long_GWP,MATCH($AV392,FGHG_List_Long,0)),INDEX(GWP_Other_Abbr,MATCH($AV392,Other_Category_Abbr,0)))*(T392*(S392+U392)+W392*(Y392+X392)+AD392+AE392*(AF392+AG392)),"")</f>
        <v/>
      </c>
      <c r="AL392" s="90" t="str">
        <f t="shared" si="75"/>
        <v/>
      </c>
      <c r="AM392" s="91" t="str">
        <f t="shared" si="76"/>
        <v/>
      </c>
      <c r="AP392" s="92" t="b">
        <f t="shared" si="70"/>
        <v>0</v>
      </c>
      <c r="AQ392" s="92" t="str">
        <f t="shared" si="71"/>
        <v xml:space="preserve"> </v>
      </c>
      <c r="AR392" s="92" t="str">
        <f>IF(LEN(AQ392)=1,"",COUNTIF($AQ$19:AQ392,AQ392)=1)</f>
        <v/>
      </c>
      <c r="AS392" s="73"/>
      <c r="AT392" s="73"/>
      <c r="AU392" s="73"/>
      <c r="AV392" s="235" t="str">
        <f>IF($P392=Lists!$A$13,Lists!$A$29,IF($P392=Lists!$A$14,Lists!$A$30,$P392))</f>
        <v/>
      </c>
      <c r="AW392" s="73"/>
      <c r="AX392" s="73"/>
    </row>
    <row r="393" spans="2:50" x14ac:dyDescent="0.3">
      <c r="B393" s="137">
        <f t="shared" si="77"/>
        <v>375</v>
      </c>
      <c r="C393" s="24"/>
      <c r="D393" s="24"/>
      <c r="E393" s="24"/>
      <c r="F393" s="25"/>
      <c r="G393" s="24"/>
      <c r="H393" s="30"/>
      <c r="I393" s="24"/>
      <c r="J393" s="50" t="str">
        <f t="shared" si="68"/>
        <v/>
      </c>
      <c r="K393" s="30"/>
      <c r="L393" s="236"/>
      <c r="M393" s="30"/>
      <c r="N393" s="30"/>
      <c r="O393" s="46" t="str">
        <f t="shared" si="69"/>
        <v/>
      </c>
      <c r="P393" s="239" t="str">
        <f t="shared" si="72"/>
        <v/>
      </c>
      <c r="Q393" s="52" t="str">
        <f t="shared" si="73"/>
        <v/>
      </c>
      <c r="R393" s="127"/>
      <c r="S393" s="86"/>
      <c r="T393" s="127"/>
      <c r="U393" s="86"/>
      <c r="V393" s="87">
        <f t="shared" si="78"/>
        <v>0</v>
      </c>
      <c r="W393" s="130"/>
      <c r="X393" s="86"/>
      <c r="Y393" s="86"/>
      <c r="Z393" s="131"/>
      <c r="AA393" s="87">
        <f t="shared" si="74"/>
        <v>0</v>
      </c>
      <c r="AB393" s="127"/>
      <c r="AC393" s="86"/>
      <c r="AD393" s="87">
        <f t="shared" si="79"/>
        <v>0</v>
      </c>
      <c r="AE393" s="127"/>
      <c r="AF393" s="86"/>
      <c r="AG393" s="86"/>
      <c r="AH393" s="131"/>
      <c r="AI393" s="88">
        <f t="shared" si="80"/>
        <v>0</v>
      </c>
      <c r="AJ393" s="89" t="str">
        <f>IFERROR(IF(ISNA(MATCH($AV393,Other_Category_Abbr,0)),INDEX(FGHG_List_Long_GWP,MATCH($AV393,FGHG_List_Long,0)),INDEX(GWP_Other_Abbr,MATCH($AV393,Other_Category_Abbr,0)))*SUM(V393,AA393,AD393,AI393),"")</f>
        <v/>
      </c>
      <c r="AK393" s="89" t="str">
        <f>IFERROR(IF(ISNA(MATCH($AV393,Other_Category_Abbr,0)),INDEX(FGHG_List_Long_GWP,MATCH($AV393,FGHG_List_Long,0)),INDEX(GWP_Other_Abbr,MATCH($AV393,Other_Category_Abbr,0)))*(T393*(S393+U393)+W393*(Y393+X393)+AD393+AE393*(AF393+AG393)),"")</f>
        <v/>
      </c>
      <c r="AL393" s="90" t="str">
        <f t="shared" si="75"/>
        <v/>
      </c>
      <c r="AM393" s="91" t="str">
        <f t="shared" si="76"/>
        <v/>
      </c>
      <c r="AP393" s="92" t="b">
        <f t="shared" si="70"/>
        <v>0</v>
      </c>
      <c r="AQ393" s="92" t="str">
        <f t="shared" si="71"/>
        <v xml:space="preserve"> </v>
      </c>
      <c r="AR393" s="92" t="str">
        <f>IF(LEN(AQ393)=1,"",COUNTIF($AQ$19:AQ393,AQ393)=1)</f>
        <v/>
      </c>
      <c r="AS393" s="73"/>
      <c r="AT393" s="73"/>
      <c r="AU393" s="73"/>
      <c r="AV393" s="235" t="str">
        <f>IF($P393=Lists!$A$13,Lists!$A$29,IF($P393=Lists!$A$14,Lists!$A$30,$P393))</f>
        <v/>
      </c>
      <c r="AW393" s="73"/>
      <c r="AX393" s="73"/>
    </row>
    <row r="394" spans="2:50" x14ac:dyDescent="0.3">
      <c r="B394" s="137">
        <f t="shared" si="77"/>
        <v>376</v>
      </c>
      <c r="C394" s="24"/>
      <c r="D394" s="24"/>
      <c r="E394" s="24"/>
      <c r="F394" s="25"/>
      <c r="G394" s="24"/>
      <c r="H394" s="30"/>
      <c r="I394" s="24"/>
      <c r="J394" s="50" t="str">
        <f t="shared" si="68"/>
        <v/>
      </c>
      <c r="K394" s="30"/>
      <c r="L394" s="236"/>
      <c r="M394" s="30"/>
      <c r="N394" s="30"/>
      <c r="O394" s="46" t="str">
        <f t="shared" si="69"/>
        <v/>
      </c>
      <c r="P394" s="239" t="str">
        <f t="shared" si="72"/>
        <v/>
      </c>
      <c r="Q394" s="52" t="str">
        <f t="shared" si="73"/>
        <v/>
      </c>
      <c r="R394" s="127"/>
      <c r="S394" s="86"/>
      <c r="T394" s="127"/>
      <c r="U394" s="86"/>
      <c r="V394" s="87">
        <f t="shared" si="78"/>
        <v>0</v>
      </c>
      <c r="W394" s="130"/>
      <c r="X394" s="86"/>
      <c r="Y394" s="86"/>
      <c r="Z394" s="131"/>
      <c r="AA394" s="87">
        <f t="shared" si="74"/>
        <v>0</v>
      </c>
      <c r="AB394" s="127"/>
      <c r="AC394" s="86"/>
      <c r="AD394" s="87">
        <f t="shared" si="79"/>
        <v>0</v>
      </c>
      <c r="AE394" s="127"/>
      <c r="AF394" s="86"/>
      <c r="AG394" s="86"/>
      <c r="AH394" s="131"/>
      <c r="AI394" s="88">
        <f t="shared" si="80"/>
        <v>0</v>
      </c>
      <c r="AJ394" s="89" t="str">
        <f>IFERROR(IF(ISNA(MATCH($AV394,Other_Category_Abbr,0)),INDEX(FGHG_List_Long_GWP,MATCH($AV394,FGHG_List_Long,0)),INDEX(GWP_Other_Abbr,MATCH($AV394,Other_Category_Abbr,0)))*SUM(V394,AA394,AD394,AI394),"")</f>
        <v/>
      </c>
      <c r="AK394" s="89" t="str">
        <f>IFERROR(IF(ISNA(MATCH($AV394,Other_Category_Abbr,0)),INDEX(FGHG_List_Long_GWP,MATCH($AV394,FGHG_List_Long,0)),INDEX(GWP_Other_Abbr,MATCH($AV394,Other_Category_Abbr,0)))*(T394*(S394+U394)+W394*(Y394+X394)+AD394+AE394*(AF394+AG394)),"")</f>
        <v/>
      </c>
      <c r="AL394" s="90" t="str">
        <f t="shared" si="75"/>
        <v/>
      </c>
      <c r="AM394" s="91" t="str">
        <f t="shared" si="76"/>
        <v/>
      </c>
      <c r="AP394" s="92" t="b">
        <f t="shared" si="70"/>
        <v>0</v>
      </c>
      <c r="AQ394" s="92" t="str">
        <f t="shared" si="71"/>
        <v xml:space="preserve"> </v>
      </c>
      <c r="AR394" s="92" t="str">
        <f>IF(LEN(AQ394)=1,"",COUNTIF($AQ$19:AQ394,AQ394)=1)</f>
        <v/>
      </c>
      <c r="AS394" s="73"/>
      <c r="AT394" s="73"/>
      <c r="AU394" s="73"/>
      <c r="AV394" s="235" t="str">
        <f>IF($P394=Lists!$A$13,Lists!$A$29,IF($P394=Lists!$A$14,Lists!$A$30,$P394))</f>
        <v/>
      </c>
      <c r="AW394" s="73"/>
      <c r="AX394" s="73"/>
    </row>
    <row r="395" spans="2:50" x14ac:dyDescent="0.3">
      <c r="B395" s="137">
        <f t="shared" si="77"/>
        <v>377</v>
      </c>
      <c r="C395" s="24"/>
      <c r="D395" s="24"/>
      <c r="E395" s="24"/>
      <c r="F395" s="25"/>
      <c r="G395" s="24"/>
      <c r="H395" s="30"/>
      <c r="I395" s="24"/>
      <c r="J395" s="50" t="str">
        <f t="shared" si="68"/>
        <v/>
      </c>
      <c r="K395" s="30"/>
      <c r="L395" s="236"/>
      <c r="M395" s="30"/>
      <c r="N395" s="30"/>
      <c r="O395" s="46" t="str">
        <f t="shared" si="69"/>
        <v/>
      </c>
      <c r="P395" s="239" t="str">
        <f t="shared" si="72"/>
        <v/>
      </c>
      <c r="Q395" s="52" t="str">
        <f t="shared" si="73"/>
        <v/>
      </c>
      <c r="R395" s="127"/>
      <c r="S395" s="86"/>
      <c r="T395" s="127"/>
      <c r="U395" s="86"/>
      <c r="V395" s="87">
        <f t="shared" si="78"/>
        <v>0</v>
      </c>
      <c r="W395" s="130"/>
      <c r="X395" s="86"/>
      <c r="Y395" s="86"/>
      <c r="Z395" s="131"/>
      <c r="AA395" s="87">
        <f t="shared" si="74"/>
        <v>0</v>
      </c>
      <c r="AB395" s="127"/>
      <c r="AC395" s="86"/>
      <c r="AD395" s="87">
        <f t="shared" si="79"/>
        <v>0</v>
      </c>
      <c r="AE395" s="127"/>
      <c r="AF395" s="86"/>
      <c r="AG395" s="86"/>
      <c r="AH395" s="131"/>
      <c r="AI395" s="88">
        <f t="shared" si="80"/>
        <v>0</v>
      </c>
      <c r="AJ395" s="89" t="str">
        <f>IFERROR(IF(ISNA(MATCH($AV395,Other_Category_Abbr,0)),INDEX(FGHG_List_Long_GWP,MATCH($AV395,FGHG_List_Long,0)),INDEX(GWP_Other_Abbr,MATCH($AV395,Other_Category_Abbr,0)))*SUM(V395,AA395,AD395,AI395),"")</f>
        <v/>
      </c>
      <c r="AK395" s="89" t="str">
        <f>IFERROR(IF(ISNA(MATCH($AV395,Other_Category_Abbr,0)),INDEX(FGHG_List_Long_GWP,MATCH($AV395,FGHG_List_Long,0)),INDEX(GWP_Other_Abbr,MATCH($AV395,Other_Category_Abbr,0)))*(T395*(S395+U395)+W395*(Y395+X395)+AD395+AE395*(AF395+AG395)),"")</f>
        <v/>
      </c>
      <c r="AL395" s="90" t="str">
        <f t="shared" si="75"/>
        <v/>
      </c>
      <c r="AM395" s="91" t="str">
        <f t="shared" si="76"/>
        <v/>
      </c>
      <c r="AP395" s="92" t="b">
        <f t="shared" si="70"/>
        <v>0</v>
      </c>
      <c r="AQ395" s="92" t="str">
        <f t="shared" si="71"/>
        <v xml:space="preserve"> </v>
      </c>
      <c r="AR395" s="92" t="str">
        <f>IF(LEN(AQ395)=1,"",COUNTIF($AQ$19:AQ395,AQ395)=1)</f>
        <v/>
      </c>
      <c r="AS395" s="73"/>
      <c r="AT395" s="73"/>
      <c r="AU395" s="73"/>
      <c r="AV395" s="235" t="str">
        <f>IF($P395=Lists!$A$13,Lists!$A$29,IF($P395=Lists!$A$14,Lists!$A$30,$P395))</f>
        <v/>
      </c>
      <c r="AW395" s="73"/>
      <c r="AX395" s="73"/>
    </row>
    <row r="396" spans="2:50" x14ac:dyDescent="0.3">
      <c r="B396" s="137">
        <f t="shared" si="77"/>
        <v>378</v>
      </c>
      <c r="C396" s="24"/>
      <c r="D396" s="24"/>
      <c r="E396" s="24"/>
      <c r="F396" s="25"/>
      <c r="G396" s="24"/>
      <c r="H396" s="30"/>
      <c r="I396" s="24"/>
      <c r="J396" s="50" t="str">
        <f t="shared" si="68"/>
        <v/>
      </c>
      <c r="K396" s="30"/>
      <c r="L396" s="236"/>
      <c r="M396" s="30"/>
      <c r="N396" s="30"/>
      <c r="O396" s="46" t="str">
        <f t="shared" si="69"/>
        <v/>
      </c>
      <c r="P396" s="239" t="str">
        <f t="shared" si="72"/>
        <v/>
      </c>
      <c r="Q396" s="52" t="str">
        <f t="shared" si="73"/>
        <v/>
      </c>
      <c r="R396" s="127"/>
      <c r="S396" s="86"/>
      <c r="T396" s="127"/>
      <c r="U396" s="86"/>
      <c r="V396" s="87">
        <f t="shared" si="78"/>
        <v>0</v>
      </c>
      <c r="W396" s="130"/>
      <c r="X396" s="86"/>
      <c r="Y396" s="86"/>
      <c r="Z396" s="131"/>
      <c r="AA396" s="87">
        <f t="shared" si="74"/>
        <v>0</v>
      </c>
      <c r="AB396" s="127"/>
      <c r="AC396" s="86"/>
      <c r="AD396" s="87">
        <f t="shared" si="79"/>
        <v>0</v>
      </c>
      <c r="AE396" s="127"/>
      <c r="AF396" s="86"/>
      <c r="AG396" s="86"/>
      <c r="AH396" s="131"/>
      <c r="AI396" s="88">
        <f t="shared" si="80"/>
        <v>0</v>
      </c>
      <c r="AJ396" s="89" t="str">
        <f>IFERROR(IF(ISNA(MATCH($AV396,Other_Category_Abbr,0)),INDEX(FGHG_List_Long_GWP,MATCH($AV396,FGHG_List_Long,0)),INDEX(GWP_Other_Abbr,MATCH($AV396,Other_Category_Abbr,0)))*SUM(V396,AA396,AD396,AI396),"")</f>
        <v/>
      </c>
      <c r="AK396" s="89" t="str">
        <f>IFERROR(IF(ISNA(MATCH($AV396,Other_Category_Abbr,0)),INDEX(FGHG_List_Long_GWP,MATCH($AV396,FGHG_List_Long,0)),INDEX(GWP_Other_Abbr,MATCH($AV396,Other_Category_Abbr,0)))*(T396*(S396+U396)+W396*(Y396+X396)+AD396+AE396*(AF396+AG396)),"")</f>
        <v/>
      </c>
      <c r="AL396" s="90" t="str">
        <f t="shared" si="75"/>
        <v/>
      </c>
      <c r="AM396" s="91" t="str">
        <f t="shared" si="76"/>
        <v/>
      </c>
      <c r="AP396" s="92" t="b">
        <f t="shared" si="70"/>
        <v>0</v>
      </c>
      <c r="AQ396" s="92" t="str">
        <f t="shared" si="71"/>
        <v xml:space="preserve"> </v>
      </c>
      <c r="AR396" s="92" t="str">
        <f>IF(LEN(AQ396)=1,"",COUNTIF($AQ$19:AQ396,AQ396)=1)</f>
        <v/>
      </c>
      <c r="AS396" s="73"/>
      <c r="AT396" s="73"/>
      <c r="AU396" s="73"/>
      <c r="AV396" s="235" t="str">
        <f>IF($P396=Lists!$A$13,Lists!$A$29,IF($P396=Lists!$A$14,Lists!$A$30,$P396))</f>
        <v/>
      </c>
      <c r="AW396" s="73"/>
      <c r="AX396" s="73"/>
    </row>
    <row r="397" spans="2:50" x14ac:dyDescent="0.3">
      <c r="B397" s="137">
        <f t="shared" si="77"/>
        <v>379</v>
      </c>
      <c r="C397" s="24"/>
      <c r="D397" s="24"/>
      <c r="E397" s="24"/>
      <c r="F397" s="25"/>
      <c r="G397" s="24"/>
      <c r="H397" s="30"/>
      <c r="I397" s="24"/>
      <c r="J397" s="50" t="str">
        <f t="shared" si="68"/>
        <v/>
      </c>
      <c r="K397" s="30"/>
      <c r="L397" s="236"/>
      <c r="M397" s="30"/>
      <c r="N397" s="30"/>
      <c r="O397" s="46" t="str">
        <f t="shared" si="69"/>
        <v/>
      </c>
      <c r="P397" s="239" t="str">
        <f t="shared" si="72"/>
        <v/>
      </c>
      <c r="Q397" s="52" t="str">
        <f t="shared" si="73"/>
        <v/>
      </c>
      <c r="R397" s="127"/>
      <c r="S397" s="86"/>
      <c r="T397" s="127"/>
      <c r="U397" s="86"/>
      <c r="V397" s="87">
        <f t="shared" si="78"/>
        <v>0</v>
      </c>
      <c r="W397" s="130"/>
      <c r="X397" s="86"/>
      <c r="Y397" s="86"/>
      <c r="Z397" s="131"/>
      <c r="AA397" s="87">
        <f t="shared" si="74"/>
        <v>0</v>
      </c>
      <c r="AB397" s="127"/>
      <c r="AC397" s="86"/>
      <c r="AD397" s="87">
        <f t="shared" si="79"/>
        <v>0</v>
      </c>
      <c r="AE397" s="127"/>
      <c r="AF397" s="86"/>
      <c r="AG397" s="86"/>
      <c r="AH397" s="131"/>
      <c r="AI397" s="88">
        <f t="shared" si="80"/>
        <v>0</v>
      </c>
      <c r="AJ397" s="89" t="str">
        <f>IFERROR(IF(ISNA(MATCH($AV397,Other_Category_Abbr,0)),INDEX(FGHG_List_Long_GWP,MATCH($AV397,FGHG_List_Long,0)),INDEX(GWP_Other_Abbr,MATCH($AV397,Other_Category_Abbr,0)))*SUM(V397,AA397,AD397,AI397),"")</f>
        <v/>
      </c>
      <c r="AK397" s="89" t="str">
        <f>IFERROR(IF(ISNA(MATCH($AV397,Other_Category_Abbr,0)),INDEX(FGHG_List_Long_GWP,MATCH($AV397,FGHG_List_Long,0)),INDEX(GWP_Other_Abbr,MATCH($AV397,Other_Category_Abbr,0)))*(T397*(S397+U397)+W397*(Y397+X397)+AD397+AE397*(AF397+AG397)),"")</f>
        <v/>
      </c>
      <c r="AL397" s="90" t="str">
        <f t="shared" si="75"/>
        <v/>
      </c>
      <c r="AM397" s="91" t="str">
        <f t="shared" si="76"/>
        <v/>
      </c>
      <c r="AP397" s="92" t="b">
        <f t="shared" si="70"/>
        <v>0</v>
      </c>
      <c r="AQ397" s="92" t="str">
        <f t="shared" si="71"/>
        <v xml:space="preserve"> </v>
      </c>
      <c r="AR397" s="92" t="str">
        <f>IF(LEN(AQ397)=1,"",COUNTIF($AQ$19:AQ397,AQ397)=1)</f>
        <v/>
      </c>
      <c r="AS397" s="73"/>
      <c r="AT397" s="73"/>
      <c r="AU397" s="73"/>
      <c r="AV397" s="235" t="str">
        <f>IF($P397=Lists!$A$13,Lists!$A$29,IF($P397=Lists!$A$14,Lists!$A$30,$P397))</f>
        <v/>
      </c>
      <c r="AW397" s="73"/>
      <c r="AX397" s="73"/>
    </row>
    <row r="398" spans="2:50" x14ac:dyDescent="0.3">
      <c r="B398" s="137">
        <f t="shared" si="77"/>
        <v>380</v>
      </c>
      <c r="C398" s="24"/>
      <c r="D398" s="24"/>
      <c r="E398" s="24"/>
      <c r="F398" s="25"/>
      <c r="G398" s="24"/>
      <c r="H398" s="30"/>
      <c r="I398" s="24"/>
      <c r="J398" s="50" t="str">
        <f t="shared" si="68"/>
        <v/>
      </c>
      <c r="K398" s="30"/>
      <c r="L398" s="236"/>
      <c r="M398" s="30"/>
      <c r="N398" s="30"/>
      <c r="O398" s="46" t="str">
        <f t="shared" si="69"/>
        <v/>
      </c>
      <c r="P398" s="239" t="str">
        <f t="shared" si="72"/>
        <v/>
      </c>
      <c r="Q398" s="52" t="str">
        <f t="shared" si="73"/>
        <v/>
      </c>
      <c r="R398" s="127"/>
      <c r="S398" s="86"/>
      <c r="T398" s="127"/>
      <c r="U398" s="86"/>
      <c r="V398" s="87">
        <f t="shared" si="78"/>
        <v>0</v>
      </c>
      <c r="W398" s="130"/>
      <c r="X398" s="86"/>
      <c r="Y398" s="86"/>
      <c r="Z398" s="131"/>
      <c r="AA398" s="87">
        <f t="shared" si="74"/>
        <v>0</v>
      </c>
      <c r="AB398" s="127"/>
      <c r="AC398" s="86"/>
      <c r="AD398" s="87">
        <f t="shared" si="79"/>
        <v>0</v>
      </c>
      <c r="AE398" s="127"/>
      <c r="AF398" s="86"/>
      <c r="AG398" s="86"/>
      <c r="AH398" s="131"/>
      <c r="AI398" s="88">
        <f t="shared" si="80"/>
        <v>0</v>
      </c>
      <c r="AJ398" s="89" t="str">
        <f>IFERROR(IF(ISNA(MATCH($AV398,Other_Category_Abbr,0)),INDEX(FGHG_List_Long_GWP,MATCH($AV398,FGHG_List_Long,0)),INDEX(GWP_Other_Abbr,MATCH($AV398,Other_Category_Abbr,0)))*SUM(V398,AA398,AD398,AI398),"")</f>
        <v/>
      </c>
      <c r="AK398" s="89" t="str">
        <f>IFERROR(IF(ISNA(MATCH($AV398,Other_Category_Abbr,0)),INDEX(FGHG_List_Long_GWP,MATCH($AV398,FGHG_List_Long,0)),INDEX(GWP_Other_Abbr,MATCH($AV398,Other_Category_Abbr,0)))*(T398*(S398+U398)+W398*(Y398+X398)+AD398+AE398*(AF398+AG398)),"")</f>
        <v/>
      </c>
      <c r="AL398" s="90" t="str">
        <f t="shared" si="75"/>
        <v/>
      </c>
      <c r="AM398" s="91" t="str">
        <f t="shared" si="76"/>
        <v/>
      </c>
      <c r="AP398" s="92" t="b">
        <f t="shared" si="70"/>
        <v>0</v>
      </c>
      <c r="AQ398" s="92" t="str">
        <f t="shared" si="71"/>
        <v xml:space="preserve"> </v>
      </c>
      <c r="AR398" s="92" t="str">
        <f>IF(LEN(AQ398)=1,"",COUNTIF($AQ$19:AQ398,AQ398)=1)</f>
        <v/>
      </c>
      <c r="AS398" s="73"/>
      <c r="AT398" s="73"/>
      <c r="AU398" s="73"/>
      <c r="AV398" s="235" t="str">
        <f>IF($P398=Lists!$A$13,Lists!$A$29,IF($P398=Lists!$A$14,Lists!$A$30,$P398))</f>
        <v/>
      </c>
      <c r="AW398" s="73"/>
      <c r="AX398" s="73"/>
    </row>
    <row r="399" spans="2:50" x14ac:dyDescent="0.3">
      <c r="B399" s="137">
        <f t="shared" si="77"/>
        <v>381</v>
      </c>
      <c r="C399" s="24"/>
      <c r="D399" s="24"/>
      <c r="E399" s="24"/>
      <c r="F399" s="25"/>
      <c r="G399" s="24"/>
      <c r="H399" s="30"/>
      <c r="I399" s="24"/>
      <c r="J399" s="50" t="str">
        <f t="shared" si="68"/>
        <v/>
      </c>
      <c r="K399" s="30"/>
      <c r="L399" s="236"/>
      <c r="M399" s="30"/>
      <c r="N399" s="30"/>
      <c r="O399" s="46" t="str">
        <f t="shared" si="69"/>
        <v/>
      </c>
      <c r="P399" s="239" t="str">
        <f t="shared" si="72"/>
        <v/>
      </c>
      <c r="Q399" s="52" t="str">
        <f t="shared" si="73"/>
        <v/>
      </c>
      <c r="R399" s="127"/>
      <c r="S399" s="86"/>
      <c r="T399" s="127"/>
      <c r="U399" s="86"/>
      <c r="V399" s="87">
        <f t="shared" si="78"/>
        <v>0</v>
      </c>
      <c r="W399" s="130"/>
      <c r="X399" s="86"/>
      <c r="Y399" s="86"/>
      <c r="Z399" s="131"/>
      <c r="AA399" s="87">
        <f t="shared" si="74"/>
        <v>0</v>
      </c>
      <c r="AB399" s="127"/>
      <c r="AC399" s="86"/>
      <c r="AD399" s="87">
        <f t="shared" si="79"/>
        <v>0</v>
      </c>
      <c r="AE399" s="127"/>
      <c r="AF399" s="86"/>
      <c r="AG399" s="86"/>
      <c r="AH399" s="131"/>
      <c r="AI399" s="88">
        <f t="shared" si="80"/>
        <v>0</v>
      </c>
      <c r="AJ399" s="89" t="str">
        <f>IFERROR(IF(ISNA(MATCH($AV399,Other_Category_Abbr,0)),INDEX(FGHG_List_Long_GWP,MATCH($AV399,FGHG_List_Long,0)),INDEX(GWP_Other_Abbr,MATCH($AV399,Other_Category_Abbr,0)))*SUM(V399,AA399,AD399,AI399),"")</f>
        <v/>
      </c>
      <c r="AK399" s="89" t="str">
        <f>IFERROR(IF(ISNA(MATCH($AV399,Other_Category_Abbr,0)),INDEX(FGHG_List_Long_GWP,MATCH($AV399,FGHG_List_Long,0)),INDEX(GWP_Other_Abbr,MATCH($AV399,Other_Category_Abbr,0)))*(T399*(S399+U399)+W399*(Y399+X399)+AD399+AE399*(AF399+AG399)),"")</f>
        <v/>
      </c>
      <c r="AL399" s="90" t="str">
        <f t="shared" si="75"/>
        <v/>
      </c>
      <c r="AM399" s="91" t="str">
        <f t="shared" si="76"/>
        <v/>
      </c>
      <c r="AP399" s="92" t="b">
        <f t="shared" si="70"/>
        <v>0</v>
      </c>
      <c r="AQ399" s="92" t="str">
        <f t="shared" si="71"/>
        <v xml:space="preserve"> </v>
      </c>
      <c r="AR399" s="92" t="str">
        <f>IF(LEN(AQ399)=1,"",COUNTIF($AQ$19:AQ399,AQ399)=1)</f>
        <v/>
      </c>
      <c r="AS399" s="73"/>
      <c r="AT399" s="73"/>
      <c r="AU399" s="73"/>
      <c r="AV399" s="235" t="str">
        <f>IF($P399=Lists!$A$13,Lists!$A$29,IF($P399=Lists!$A$14,Lists!$A$30,$P399))</f>
        <v/>
      </c>
      <c r="AW399" s="73"/>
      <c r="AX399" s="73"/>
    </row>
    <row r="400" spans="2:50" x14ac:dyDescent="0.3">
      <c r="B400" s="137">
        <f t="shared" si="77"/>
        <v>382</v>
      </c>
      <c r="C400" s="24"/>
      <c r="D400" s="24"/>
      <c r="E400" s="24"/>
      <c r="F400" s="25"/>
      <c r="G400" s="24"/>
      <c r="H400" s="30"/>
      <c r="I400" s="24"/>
      <c r="J400" s="50" t="str">
        <f t="shared" si="68"/>
        <v/>
      </c>
      <c r="K400" s="30"/>
      <c r="L400" s="236"/>
      <c r="M400" s="30"/>
      <c r="N400" s="30"/>
      <c r="O400" s="46" t="str">
        <f t="shared" si="69"/>
        <v/>
      </c>
      <c r="P400" s="239" t="str">
        <f t="shared" si="72"/>
        <v/>
      </c>
      <c r="Q400" s="52" t="str">
        <f t="shared" si="73"/>
        <v/>
      </c>
      <c r="R400" s="127"/>
      <c r="S400" s="86"/>
      <c r="T400" s="127"/>
      <c r="U400" s="86"/>
      <c r="V400" s="87">
        <f t="shared" si="78"/>
        <v>0</v>
      </c>
      <c r="W400" s="130"/>
      <c r="X400" s="86"/>
      <c r="Y400" s="86"/>
      <c r="Z400" s="131"/>
      <c r="AA400" s="87">
        <f t="shared" si="74"/>
        <v>0</v>
      </c>
      <c r="AB400" s="127"/>
      <c r="AC400" s="86"/>
      <c r="AD400" s="87">
        <f t="shared" si="79"/>
        <v>0</v>
      </c>
      <c r="AE400" s="127"/>
      <c r="AF400" s="86"/>
      <c r="AG400" s="86"/>
      <c r="AH400" s="131"/>
      <c r="AI400" s="88">
        <f t="shared" si="80"/>
        <v>0</v>
      </c>
      <c r="AJ400" s="89" t="str">
        <f>IFERROR(IF(ISNA(MATCH($AV400,Other_Category_Abbr,0)),INDEX(FGHG_List_Long_GWP,MATCH($AV400,FGHG_List_Long,0)),INDEX(GWP_Other_Abbr,MATCH($AV400,Other_Category_Abbr,0)))*SUM(V400,AA400,AD400,AI400),"")</f>
        <v/>
      </c>
      <c r="AK400" s="89" t="str">
        <f>IFERROR(IF(ISNA(MATCH($AV400,Other_Category_Abbr,0)),INDEX(FGHG_List_Long_GWP,MATCH($AV400,FGHG_List_Long,0)),INDEX(GWP_Other_Abbr,MATCH($AV400,Other_Category_Abbr,0)))*(T400*(S400+U400)+W400*(Y400+X400)+AD400+AE400*(AF400+AG400)),"")</f>
        <v/>
      </c>
      <c r="AL400" s="90" t="str">
        <f t="shared" si="75"/>
        <v/>
      </c>
      <c r="AM400" s="91" t="str">
        <f t="shared" si="76"/>
        <v/>
      </c>
      <c r="AP400" s="92" t="b">
        <f t="shared" si="70"/>
        <v>0</v>
      </c>
      <c r="AQ400" s="92" t="str">
        <f t="shared" si="71"/>
        <v xml:space="preserve"> </v>
      </c>
      <c r="AR400" s="92" t="str">
        <f>IF(LEN(AQ400)=1,"",COUNTIF($AQ$19:AQ400,AQ400)=1)</f>
        <v/>
      </c>
      <c r="AS400" s="73"/>
      <c r="AT400" s="73"/>
      <c r="AU400" s="73"/>
      <c r="AV400" s="235" t="str">
        <f>IF($P400=Lists!$A$13,Lists!$A$29,IF($P400=Lists!$A$14,Lists!$A$30,$P400))</f>
        <v/>
      </c>
      <c r="AW400" s="73"/>
      <c r="AX400" s="73"/>
    </row>
    <row r="401" spans="2:50" x14ac:dyDescent="0.3">
      <c r="B401" s="137">
        <f t="shared" si="77"/>
        <v>383</v>
      </c>
      <c r="C401" s="24"/>
      <c r="D401" s="24"/>
      <c r="E401" s="24"/>
      <c r="F401" s="25"/>
      <c r="G401" s="24"/>
      <c r="H401" s="30"/>
      <c r="I401" s="24"/>
      <c r="J401" s="50" t="str">
        <f t="shared" si="68"/>
        <v/>
      </c>
      <c r="K401" s="30"/>
      <c r="L401" s="236"/>
      <c r="M401" s="30"/>
      <c r="N401" s="30"/>
      <c r="O401" s="46" t="str">
        <f t="shared" si="69"/>
        <v/>
      </c>
      <c r="P401" s="239" t="str">
        <f t="shared" si="72"/>
        <v/>
      </c>
      <c r="Q401" s="52" t="str">
        <f t="shared" si="73"/>
        <v/>
      </c>
      <c r="R401" s="127"/>
      <c r="S401" s="86"/>
      <c r="T401" s="127"/>
      <c r="U401" s="86"/>
      <c r="V401" s="87">
        <f t="shared" si="78"/>
        <v>0</v>
      </c>
      <c r="W401" s="130"/>
      <c r="X401" s="86"/>
      <c r="Y401" s="86"/>
      <c r="Z401" s="131"/>
      <c r="AA401" s="87">
        <f t="shared" si="74"/>
        <v>0</v>
      </c>
      <c r="AB401" s="127"/>
      <c r="AC401" s="86"/>
      <c r="AD401" s="87">
        <f t="shared" si="79"/>
        <v>0</v>
      </c>
      <c r="AE401" s="127"/>
      <c r="AF401" s="86"/>
      <c r="AG401" s="86"/>
      <c r="AH401" s="131"/>
      <c r="AI401" s="88">
        <f t="shared" si="80"/>
        <v>0</v>
      </c>
      <c r="AJ401" s="89" t="str">
        <f>IFERROR(IF(ISNA(MATCH($AV401,Other_Category_Abbr,0)),INDEX(FGHG_List_Long_GWP,MATCH($AV401,FGHG_List_Long,0)),INDEX(GWP_Other_Abbr,MATCH($AV401,Other_Category_Abbr,0)))*SUM(V401,AA401,AD401,AI401),"")</f>
        <v/>
      </c>
      <c r="AK401" s="89" t="str">
        <f>IFERROR(IF(ISNA(MATCH($AV401,Other_Category_Abbr,0)),INDEX(FGHG_List_Long_GWP,MATCH($AV401,FGHG_List_Long,0)),INDEX(GWP_Other_Abbr,MATCH($AV401,Other_Category_Abbr,0)))*(T401*(S401+U401)+W401*(Y401+X401)+AD401+AE401*(AF401+AG401)),"")</f>
        <v/>
      </c>
      <c r="AL401" s="90" t="str">
        <f t="shared" si="75"/>
        <v/>
      </c>
      <c r="AM401" s="91" t="str">
        <f t="shared" si="76"/>
        <v/>
      </c>
      <c r="AP401" s="92" t="b">
        <f t="shared" si="70"/>
        <v>0</v>
      </c>
      <c r="AQ401" s="92" t="str">
        <f t="shared" si="71"/>
        <v xml:space="preserve"> </v>
      </c>
      <c r="AR401" s="92" t="str">
        <f>IF(LEN(AQ401)=1,"",COUNTIF($AQ$19:AQ401,AQ401)=1)</f>
        <v/>
      </c>
      <c r="AS401" s="73"/>
      <c r="AT401" s="73"/>
      <c r="AU401" s="73"/>
      <c r="AV401" s="235" t="str">
        <f>IF($P401=Lists!$A$13,Lists!$A$29,IF($P401=Lists!$A$14,Lists!$A$30,$P401))</f>
        <v/>
      </c>
      <c r="AW401" s="73"/>
      <c r="AX401" s="73"/>
    </row>
    <row r="402" spans="2:50" x14ac:dyDescent="0.3">
      <c r="B402" s="137">
        <f t="shared" si="77"/>
        <v>384</v>
      </c>
      <c r="C402" s="24"/>
      <c r="D402" s="24"/>
      <c r="E402" s="24"/>
      <c r="F402" s="25"/>
      <c r="G402" s="24"/>
      <c r="H402" s="30"/>
      <c r="I402" s="24"/>
      <c r="J402" s="50" t="str">
        <f t="shared" si="68"/>
        <v/>
      </c>
      <c r="K402" s="30"/>
      <c r="L402" s="236"/>
      <c r="M402" s="30"/>
      <c r="N402" s="30"/>
      <c r="O402" s="46" t="str">
        <f t="shared" si="69"/>
        <v/>
      </c>
      <c r="P402" s="239" t="str">
        <f t="shared" si="72"/>
        <v/>
      </c>
      <c r="Q402" s="52" t="str">
        <f t="shared" si="73"/>
        <v/>
      </c>
      <c r="R402" s="127"/>
      <c r="S402" s="86"/>
      <c r="T402" s="127"/>
      <c r="U402" s="86"/>
      <c r="V402" s="87">
        <f t="shared" si="78"/>
        <v>0</v>
      </c>
      <c r="W402" s="130"/>
      <c r="X402" s="86"/>
      <c r="Y402" s="86"/>
      <c r="Z402" s="131"/>
      <c r="AA402" s="87">
        <f t="shared" si="74"/>
        <v>0</v>
      </c>
      <c r="AB402" s="127"/>
      <c r="AC402" s="86"/>
      <c r="AD402" s="87">
        <f t="shared" si="79"/>
        <v>0</v>
      </c>
      <c r="AE402" s="127"/>
      <c r="AF402" s="86"/>
      <c r="AG402" s="86"/>
      <c r="AH402" s="131"/>
      <c r="AI402" s="88">
        <f t="shared" si="80"/>
        <v>0</v>
      </c>
      <c r="AJ402" s="89" t="str">
        <f>IFERROR(IF(ISNA(MATCH($AV402,Other_Category_Abbr,0)),INDEX(FGHG_List_Long_GWP,MATCH($AV402,FGHG_List_Long,0)),INDEX(GWP_Other_Abbr,MATCH($AV402,Other_Category_Abbr,0)))*SUM(V402,AA402,AD402,AI402),"")</f>
        <v/>
      </c>
      <c r="AK402" s="89" t="str">
        <f>IFERROR(IF(ISNA(MATCH($AV402,Other_Category_Abbr,0)),INDEX(FGHG_List_Long_GWP,MATCH($AV402,FGHG_List_Long,0)),INDEX(GWP_Other_Abbr,MATCH($AV402,Other_Category_Abbr,0)))*(T402*(S402+U402)+W402*(Y402+X402)+AD402+AE402*(AF402+AG402)),"")</f>
        <v/>
      </c>
      <c r="AL402" s="90" t="str">
        <f t="shared" si="75"/>
        <v/>
      </c>
      <c r="AM402" s="91" t="str">
        <f t="shared" si="76"/>
        <v/>
      </c>
      <c r="AP402" s="92" t="b">
        <f t="shared" si="70"/>
        <v>0</v>
      </c>
      <c r="AQ402" s="92" t="str">
        <f t="shared" si="71"/>
        <v xml:space="preserve"> </v>
      </c>
      <c r="AR402" s="92" t="str">
        <f>IF(LEN(AQ402)=1,"",COUNTIF($AQ$19:AQ402,AQ402)=1)</f>
        <v/>
      </c>
      <c r="AS402" s="73"/>
      <c r="AT402" s="73"/>
      <c r="AU402" s="73"/>
      <c r="AV402" s="235" t="str">
        <f>IF($P402=Lists!$A$13,Lists!$A$29,IF($P402=Lists!$A$14,Lists!$A$30,$P402))</f>
        <v/>
      </c>
      <c r="AW402" s="73"/>
      <c r="AX402" s="73"/>
    </row>
    <row r="403" spans="2:50" x14ac:dyDescent="0.3">
      <c r="B403" s="137">
        <f t="shared" si="77"/>
        <v>385</v>
      </c>
      <c r="C403" s="24"/>
      <c r="D403" s="24"/>
      <c r="E403" s="24"/>
      <c r="F403" s="25"/>
      <c r="G403" s="24"/>
      <c r="H403" s="30"/>
      <c r="I403" s="24"/>
      <c r="J403" s="50" t="str">
        <f t="shared" ref="J403:J466" si="81">IFERROR(INDEX(CASRN,MATCH($I403,FGHG_List_Long,0)),"")</f>
        <v/>
      </c>
      <c r="K403" s="30"/>
      <c r="L403" s="236"/>
      <c r="M403" s="30"/>
      <c r="N403" s="30"/>
      <c r="O403" s="46" t="str">
        <f t="shared" ref="O403:O466" si="82">IF(ISBLANK(I403),"",IF(I403="Other f-GHG chemical not listed",K403,I403))</f>
        <v/>
      </c>
      <c r="P403" s="239" t="str">
        <f t="shared" si="72"/>
        <v/>
      </c>
      <c r="Q403" s="52" t="str">
        <f t="shared" si="73"/>
        <v/>
      </c>
      <c r="R403" s="127"/>
      <c r="S403" s="86"/>
      <c r="T403" s="127"/>
      <c r="U403" s="86"/>
      <c r="V403" s="87">
        <f t="shared" si="78"/>
        <v>0</v>
      </c>
      <c r="W403" s="130"/>
      <c r="X403" s="86"/>
      <c r="Y403" s="86"/>
      <c r="Z403" s="131"/>
      <c r="AA403" s="87">
        <f t="shared" si="74"/>
        <v>0</v>
      </c>
      <c r="AB403" s="127"/>
      <c r="AC403" s="86"/>
      <c r="AD403" s="87">
        <f t="shared" si="79"/>
        <v>0</v>
      </c>
      <c r="AE403" s="127"/>
      <c r="AF403" s="86"/>
      <c r="AG403" s="86"/>
      <c r="AH403" s="131"/>
      <c r="AI403" s="88">
        <f t="shared" si="80"/>
        <v>0</v>
      </c>
      <c r="AJ403" s="89" t="str">
        <f>IFERROR(IF(ISNA(MATCH($AV403,Other_Category_Abbr,0)),INDEX(FGHG_List_Long_GWP,MATCH($AV403,FGHG_List_Long,0)),INDEX(GWP_Other_Abbr,MATCH($AV403,Other_Category_Abbr,0)))*SUM(V403,AA403,AD403,AI403),"")</f>
        <v/>
      </c>
      <c r="AK403" s="89" t="str">
        <f>IFERROR(IF(ISNA(MATCH($AV403,Other_Category_Abbr,0)),INDEX(FGHG_List_Long_GWP,MATCH($AV403,FGHG_List_Long,0)),INDEX(GWP_Other_Abbr,MATCH($AV403,Other_Category_Abbr,0)))*(T403*(S403+U403)+W403*(Y403+X403)+AD403+AE403*(AF403+AG403)),"")</f>
        <v/>
      </c>
      <c r="AL403" s="90" t="str">
        <f t="shared" si="75"/>
        <v/>
      </c>
      <c r="AM403" s="91" t="str">
        <f t="shared" si="76"/>
        <v/>
      </c>
      <c r="AP403" s="92" t="b">
        <f t="shared" ref="AP403:AP466" si="83">IF(AND(F403="EF Method (L21 or L22)",G403="Yes",H403="No"),"Eq. L-21",IF(AND(F403="EF Method (L21 or L22)",G403="Yes",H403="Yes"),"Eq. L-22",IF(AND(F403="EF Method (L21 or L22)",G403="No"),"Eq. L-22",IF(AND(F403="ECF Method (L26 or L27)",G403="Yes"),"Eq. L-27",IF(AND(F403="ECF Method (L26 or L27)",G403="No"),"Eq. L-26")))))</f>
        <v>0</v>
      </c>
      <c r="AQ403" s="92" t="str">
        <f t="shared" ref="AQ403:AQ466" si="84">C403&amp;" "&amp;O403</f>
        <v xml:space="preserve"> </v>
      </c>
      <c r="AR403" s="92" t="str">
        <f>IF(LEN(AQ403)=1,"",COUNTIF($AQ$19:AQ403,AQ403)=1)</f>
        <v/>
      </c>
      <c r="AS403" s="73"/>
      <c r="AT403" s="73"/>
      <c r="AU403" s="73"/>
      <c r="AV403" s="235" t="str">
        <f>IF($P403=Lists!$A$13,Lists!$A$29,IF($P403=Lists!$A$14,Lists!$A$30,$P403))</f>
        <v/>
      </c>
      <c r="AW403" s="73"/>
      <c r="AX403" s="73"/>
    </row>
    <row r="404" spans="2:50" x14ac:dyDescent="0.3">
      <c r="B404" s="137">
        <f t="shared" si="77"/>
        <v>386</v>
      </c>
      <c r="C404" s="24"/>
      <c r="D404" s="24"/>
      <c r="E404" s="24"/>
      <c r="F404" s="25"/>
      <c r="G404" s="24"/>
      <c r="H404" s="30"/>
      <c r="I404" s="24"/>
      <c r="J404" s="50" t="str">
        <f t="shared" si="81"/>
        <v/>
      </c>
      <c r="K404" s="30"/>
      <c r="L404" s="236"/>
      <c r="M404" s="30"/>
      <c r="N404" s="30"/>
      <c r="O404" s="46" t="str">
        <f t="shared" si="82"/>
        <v/>
      </c>
      <c r="P404" s="239" t="str">
        <f t="shared" ref="P404:P467" si="85">IF(ISBLANK(I404),"",IF(I404="Other f-GHG chemical not listed",N404,I404))</f>
        <v/>
      </c>
      <c r="Q404" s="52" t="str">
        <f t="shared" ref="Q404:Q467" si="86">IF(ISBLANK(I404),"",IF(I404="Other f-GHG chemical not listed",L404,J404))</f>
        <v/>
      </c>
      <c r="R404" s="127"/>
      <c r="S404" s="86"/>
      <c r="T404" s="127"/>
      <c r="U404" s="86"/>
      <c r="V404" s="87">
        <f t="shared" si="78"/>
        <v>0</v>
      </c>
      <c r="W404" s="130"/>
      <c r="X404" s="86"/>
      <c r="Y404" s="86"/>
      <c r="Z404" s="131"/>
      <c r="AA404" s="87">
        <f t="shared" ref="AA404:AA467" si="87">+W404*(X404+Y404*(1-Z404))</f>
        <v>0</v>
      </c>
      <c r="AB404" s="127"/>
      <c r="AC404" s="86"/>
      <c r="AD404" s="87">
        <f t="shared" si="79"/>
        <v>0</v>
      </c>
      <c r="AE404" s="127"/>
      <c r="AF404" s="86"/>
      <c r="AG404" s="86"/>
      <c r="AH404" s="131"/>
      <c r="AI404" s="88">
        <f t="shared" si="80"/>
        <v>0</v>
      </c>
      <c r="AJ404" s="89" t="str">
        <f>IFERROR(IF(ISNA(MATCH($AV404,Other_Category_Abbr,0)),INDEX(FGHG_List_Long_GWP,MATCH($AV404,FGHG_List_Long,0)),INDEX(GWP_Other_Abbr,MATCH($AV404,Other_Category_Abbr,0)))*SUM(V404,AA404,AD404,AI404),"")</f>
        <v/>
      </c>
      <c r="AK404" s="89" t="str">
        <f>IFERROR(IF(ISNA(MATCH($AV404,Other_Category_Abbr,0)),INDEX(FGHG_List_Long_GWP,MATCH($AV404,FGHG_List_Long,0)),INDEX(GWP_Other_Abbr,MATCH($AV404,Other_Category_Abbr,0)))*(T404*(S404+U404)+W404*(Y404+X404)+AD404+AE404*(AF404+AG404)),"")</f>
        <v/>
      </c>
      <c r="AL404" s="90" t="str">
        <f t="shared" ref="AL404:AL467" si="88">IFERROR(1-(SUMIF($C$19:$C$3718,C404,$AJ$19:$AJ$3718)/SUMIF($C$19:$C$3718,C404,$AK$19:$AK$3718)),"")</f>
        <v/>
      </c>
      <c r="AM404" s="91" t="str">
        <f t="shared" ref="AM404:AM467" si="89">IF(LEN(AL404)&lt;1,"",IF(AND(AL404&gt;=$BA$19,AL404&lt;$BB$19),$AZ$19,IF(AND(AL404&gt;=$BA$20,AL404&lt;$BB$20),$AZ$20,IF(AND(AL404&gt;=$BA$21,AL404&lt;$BB$21),$AZ$21,IF(AND(AL404&gt;=$BA$22,AL404&lt;=$BB$22),$AZ$22,"Check")))))</f>
        <v/>
      </c>
      <c r="AP404" s="92" t="b">
        <f t="shared" si="83"/>
        <v>0</v>
      </c>
      <c r="AQ404" s="92" t="str">
        <f t="shared" si="84"/>
        <v xml:space="preserve"> </v>
      </c>
      <c r="AR404" s="92" t="str">
        <f>IF(LEN(AQ404)=1,"",COUNTIF($AQ$19:AQ404,AQ404)=1)</f>
        <v/>
      </c>
      <c r="AS404" s="73"/>
      <c r="AT404" s="73"/>
      <c r="AU404" s="73"/>
      <c r="AV404" s="235" t="str">
        <f>IF($P404=Lists!$A$13,Lists!$A$29,IF($P404=Lists!$A$14,Lists!$A$30,$P404))</f>
        <v/>
      </c>
      <c r="AW404" s="73"/>
      <c r="AX404" s="73"/>
    </row>
    <row r="405" spans="2:50" x14ac:dyDescent="0.3">
      <c r="B405" s="137">
        <f t="shared" ref="B405:B468" si="90">1+B404</f>
        <v>387</v>
      </c>
      <c r="C405" s="24"/>
      <c r="D405" s="24"/>
      <c r="E405" s="24"/>
      <c r="F405" s="25"/>
      <c r="G405" s="24"/>
      <c r="H405" s="30"/>
      <c r="I405" s="24"/>
      <c r="J405" s="50" t="str">
        <f t="shared" si="81"/>
        <v/>
      </c>
      <c r="K405" s="30"/>
      <c r="L405" s="236"/>
      <c r="M405" s="30"/>
      <c r="N405" s="30"/>
      <c r="O405" s="46" t="str">
        <f t="shared" si="82"/>
        <v/>
      </c>
      <c r="P405" s="239" t="str">
        <f t="shared" si="85"/>
        <v/>
      </c>
      <c r="Q405" s="52" t="str">
        <f t="shared" si="86"/>
        <v/>
      </c>
      <c r="R405" s="127"/>
      <c r="S405" s="86"/>
      <c r="T405" s="127"/>
      <c r="U405" s="86"/>
      <c r="V405" s="87">
        <f t="shared" si="78"/>
        <v>0</v>
      </c>
      <c r="W405" s="130"/>
      <c r="X405" s="86"/>
      <c r="Y405" s="86"/>
      <c r="Z405" s="131"/>
      <c r="AA405" s="87">
        <f t="shared" si="87"/>
        <v>0</v>
      </c>
      <c r="AB405" s="127"/>
      <c r="AC405" s="86"/>
      <c r="AD405" s="87">
        <f t="shared" si="79"/>
        <v>0</v>
      </c>
      <c r="AE405" s="127"/>
      <c r="AF405" s="86"/>
      <c r="AG405" s="86"/>
      <c r="AH405" s="131"/>
      <c r="AI405" s="88">
        <f t="shared" si="80"/>
        <v>0</v>
      </c>
      <c r="AJ405" s="89" t="str">
        <f>IFERROR(IF(ISNA(MATCH($AV405,Other_Category_Abbr,0)),INDEX(FGHG_List_Long_GWP,MATCH($AV405,FGHG_List_Long,0)),INDEX(GWP_Other_Abbr,MATCH($AV405,Other_Category_Abbr,0)))*SUM(V405,AA405,AD405,AI405),"")</f>
        <v/>
      </c>
      <c r="AK405" s="89" t="str">
        <f>IFERROR(IF(ISNA(MATCH($AV405,Other_Category_Abbr,0)),INDEX(FGHG_List_Long_GWP,MATCH($AV405,FGHG_List_Long,0)),INDEX(GWP_Other_Abbr,MATCH($AV405,Other_Category_Abbr,0)))*(T405*(S405+U405)+W405*(Y405+X405)+AD405+AE405*(AF405+AG405)),"")</f>
        <v/>
      </c>
      <c r="AL405" s="90" t="str">
        <f t="shared" si="88"/>
        <v/>
      </c>
      <c r="AM405" s="91" t="str">
        <f t="shared" si="89"/>
        <v/>
      </c>
      <c r="AP405" s="92" t="b">
        <f t="shared" si="83"/>
        <v>0</v>
      </c>
      <c r="AQ405" s="92" t="str">
        <f t="shared" si="84"/>
        <v xml:space="preserve"> </v>
      </c>
      <c r="AR405" s="92" t="str">
        <f>IF(LEN(AQ405)=1,"",COUNTIF($AQ$19:AQ405,AQ405)=1)</f>
        <v/>
      </c>
      <c r="AS405" s="73"/>
      <c r="AT405" s="73"/>
      <c r="AU405" s="73"/>
      <c r="AV405" s="235" t="str">
        <f>IF($P405=Lists!$A$13,Lists!$A$29,IF($P405=Lists!$A$14,Lists!$A$30,$P405))</f>
        <v/>
      </c>
      <c r="AW405" s="73"/>
      <c r="AX405" s="73"/>
    </row>
    <row r="406" spans="2:50" x14ac:dyDescent="0.3">
      <c r="B406" s="137">
        <f t="shared" si="90"/>
        <v>388</v>
      </c>
      <c r="C406" s="24"/>
      <c r="D406" s="24"/>
      <c r="E406" s="24"/>
      <c r="F406" s="25"/>
      <c r="G406" s="24"/>
      <c r="H406" s="30"/>
      <c r="I406" s="24"/>
      <c r="J406" s="50" t="str">
        <f t="shared" si="81"/>
        <v/>
      </c>
      <c r="K406" s="30"/>
      <c r="L406" s="236"/>
      <c r="M406" s="30"/>
      <c r="N406" s="30"/>
      <c r="O406" s="46" t="str">
        <f t="shared" si="82"/>
        <v/>
      </c>
      <c r="P406" s="239" t="str">
        <f t="shared" si="85"/>
        <v/>
      </c>
      <c r="Q406" s="52" t="str">
        <f t="shared" si="86"/>
        <v/>
      </c>
      <c r="R406" s="127"/>
      <c r="S406" s="86"/>
      <c r="T406" s="127"/>
      <c r="U406" s="86"/>
      <c r="V406" s="87">
        <f t="shared" si="78"/>
        <v>0</v>
      </c>
      <c r="W406" s="130"/>
      <c r="X406" s="86"/>
      <c r="Y406" s="86"/>
      <c r="Z406" s="131"/>
      <c r="AA406" s="87">
        <f t="shared" si="87"/>
        <v>0</v>
      </c>
      <c r="AB406" s="127"/>
      <c r="AC406" s="86"/>
      <c r="AD406" s="87">
        <f t="shared" si="79"/>
        <v>0</v>
      </c>
      <c r="AE406" s="127"/>
      <c r="AF406" s="86"/>
      <c r="AG406" s="86"/>
      <c r="AH406" s="131"/>
      <c r="AI406" s="88">
        <f t="shared" si="80"/>
        <v>0</v>
      </c>
      <c r="AJ406" s="89" t="str">
        <f>IFERROR(IF(ISNA(MATCH($AV406,Other_Category_Abbr,0)),INDEX(FGHG_List_Long_GWP,MATCH($AV406,FGHG_List_Long,0)),INDEX(GWP_Other_Abbr,MATCH($AV406,Other_Category_Abbr,0)))*SUM(V406,AA406,AD406,AI406),"")</f>
        <v/>
      </c>
      <c r="AK406" s="89" t="str">
        <f>IFERROR(IF(ISNA(MATCH($AV406,Other_Category_Abbr,0)),INDEX(FGHG_List_Long_GWP,MATCH($AV406,FGHG_List_Long,0)),INDEX(GWP_Other_Abbr,MATCH($AV406,Other_Category_Abbr,0)))*(T406*(S406+U406)+W406*(Y406+X406)+AD406+AE406*(AF406+AG406)),"")</f>
        <v/>
      </c>
      <c r="AL406" s="90" t="str">
        <f t="shared" si="88"/>
        <v/>
      </c>
      <c r="AM406" s="91" t="str">
        <f t="shared" si="89"/>
        <v/>
      </c>
      <c r="AP406" s="92" t="b">
        <f t="shared" si="83"/>
        <v>0</v>
      </c>
      <c r="AQ406" s="92" t="str">
        <f t="shared" si="84"/>
        <v xml:space="preserve"> </v>
      </c>
      <c r="AR406" s="92" t="str">
        <f>IF(LEN(AQ406)=1,"",COUNTIF($AQ$19:AQ406,AQ406)=1)</f>
        <v/>
      </c>
      <c r="AS406" s="73"/>
      <c r="AT406" s="73"/>
      <c r="AU406" s="73"/>
      <c r="AV406" s="235" t="str">
        <f>IF($P406=Lists!$A$13,Lists!$A$29,IF($P406=Lists!$A$14,Lists!$A$30,$P406))</f>
        <v/>
      </c>
      <c r="AW406" s="73"/>
      <c r="AX406" s="73"/>
    </row>
    <row r="407" spans="2:50" x14ac:dyDescent="0.3">
      <c r="B407" s="137">
        <f t="shared" si="90"/>
        <v>389</v>
      </c>
      <c r="C407" s="24"/>
      <c r="D407" s="24"/>
      <c r="E407" s="24"/>
      <c r="F407" s="25"/>
      <c r="G407" s="24"/>
      <c r="H407" s="30"/>
      <c r="I407" s="24"/>
      <c r="J407" s="50" t="str">
        <f t="shared" si="81"/>
        <v/>
      </c>
      <c r="K407" s="30"/>
      <c r="L407" s="236"/>
      <c r="M407" s="30"/>
      <c r="N407" s="30"/>
      <c r="O407" s="46" t="str">
        <f t="shared" si="82"/>
        <v/>
      </c>
      <c r="P407" s="239" t="str">
        <f t="shared" si="85"/>
        <v/>
      </c>
      <c r="Q407" s="52" t="str">
        <f t="shared" si="86"/>
        <v/>
      </c>
      <c r="R407" s="127"/>
      <c r="S407" s="86"/>
      <c r="T407" s="127"/>
      <c r="U407" s="86"/>
      <c r="V407" s="87">
        <f t="shared" si="78"/>
        <v>0</v>
      </c>
      <c r="W407" s="130"/>
      <c r="X407" s="86"/>
      <c r="Y407" s="86"/>
      <c r="Z407" s="131"/>
      <c r="AA407" s="87">
        <f t="shared" si="87"/>
        <v>0</v>
      </c>
      <c r="AB407" s="127"/>
      <c r="AC407" s="86"/>
      <c r="AD407" s="87">
        <f t="shared" si="79"/>
        <v>0</v>
      </c>
      <c r="AE407" s="127"/>
      <c r="AF407" s="86"/>
      <c r="AG407" s="86"/>
      <c r="AH407" s="131"/>
      <c r="AI407" s="88">
        <f t="shared" si="80"/>
        <v>0</v>
      </c>
      <c r="AJ407" s="89" t="str">
        <f>IFERROR(IF(ISNA(MATCH($AV407,Other_Category_Abbr,0)),INDEX(FGHG_List_Long_GWP,MATCH($AV407,FGHG_List_Long,0)),INDEX(GWP_Other_Abbr,MATCH($AV407,Other_Category_Abbr,0)))*SUM(V407,AA407,AD407,AI407),"")</f>
        <v/>
      </c>
      <c r="AK407" s="89" t="str">
        <f>IFERROR(IF(ISNA(MATCH($AV407,Other_Category_Abbr,0)),INDEX(FGHG_List_Long_GWP,MATCH($AV407,FGHG_List_Long,0)),INDEX(GWP_Other_Abbr,MATCH($AV407,Other_Category_Abbr,0)))*(T407*(S407+U407)+W407*(Y407+X407)+AD407+AE407*(AF407+AG407)),"")</f>
        <v/>
      </c>
      <c r="AL407" s="90" t="str">
        <f t="shared" si="88"/>
        <v/>
      </c>
      <c r="AM407" s="91" t="str">
        <f t="shared" si="89"/>
        <v/>
      </c>
      <c r="AP407" s="92" t="b">
        <f t="shared" si="83"/>
        <v>0</v>
      </c>
      <c r="AQ407" s="92" t="str">
        <f t="shared" si="84"/>
        <v xml:space="preserve"> </v>
      </c>
      <c r="AR407" s="92" t="str">
        <f>IF(LEN(AQ407)=1,"",COUNTIF($AQ$19:AQ407,AQ407)=1)</f>
        <v/>
      </c>
      <c r="AS407" s="73"/>
      <c r="AT407" s="73"/>
      <c r="AU407" s="73"/>
      <c r="AV407" s="235" t="str">
        <f>IF($P407=Lists!$A$13,Lists!$A$29,IF($P407=Lists!$A$14,Lists!$A$30,$P407))</f>
        <v/>
      </c>
      <c r="AW407" s="73"/>
      <c r="AX407" s="73"/>
    </row>
    <row r="408" spans="2:50" x14ac:dyDescent="0.3">
      <c r="B408" s="137">
        <f t="shared" si="90"/>
        <v>390</v>
      </c>
      <c r="C408" s="24"/>
      <c r="D408" s="24"/>
      <c r="E408" s="24"/>
      <c r="F408" s="25"/>
      <c r="G408" s="24"/>
      <c r="H408" s="30"/>
      <c r="I408" s="24"/>
      <c r="J408" s="50" t="str">
        <f t="shared" si="81"/>
        <v/>
      </c>
      <c r="K408" s="30"/>
      <c r="L408" s="236"/>
      <c r="M408" s="30"/>
      <c r="N408" s="30"/>
      <c r="O408" s="46" t="str">
        <f t="shared" si="82"/>
        <v/>
      </c>
      <c r="P408" s="239" t="str">
        <f t="shared" si="85"/>
        <v/>
      </c>
      <c r="Q408" s="52" t="str">
        <f t="shared" si="86"/>
        <v/>
      </c>
      <c r="R408" s="127"/>
      <c r="S408" s="86"/>
      <c r="T408" s="127"/>
      <c r="U408" s="86"/>
      <c r="V408" s="87">
        <f t="shared" si="78"/>
        <v>0</v>
      </c>
      <c r="W408" s="130"/>
      <c r="X408" s="86"/>
      <c r="Y408" s="86"/>
      <c r="Z408" s="131"/>
      <c r="AA408" s="87">
        <f t="shared" si="87"/>
        <v>0</v>
      </c>
      <c r="AB408" s="127"/>
      <c r="AC408" s="86"/>
      <c r="AD408" s="87">
        <f t="shared" si="79"/>
        <v>0</v>
      </c>
      <c r="AE408" s="127"/>
      <c r="AF408" s="86"/>
      <c r="AG408" s="86"/>
      <c r="AH408" s="131"/>
      <c r="AI408" s="88">
        <f t="shared" si="80"/>
        <v>0</v>
      </c>
      <c r="AJ408" s="89" t="str">
        <f>IFERROR(IF(ISNA(MATCH($AV408,Other_Category_Abbr,0)),INDEX(FGHG_List_Long_GWP,MATCH($AV408,FGHG_List_Long,0)),INDEX(GWP_Other_Abbr,MATCH($AV408,Other_Category_Abbr,0)))*SUM(V408,AA408,AD408,AI408),"")</f>
        <v/>
      </c>
      <c r="AK408" s="89" t="str">
        <f>IFERROR(IF(ISNA(MATCH($AV408,Other_Category_Abbr,0)),INDEX(FGHG_List_Long_GWP,MATCH($AV408,FGHG_List_Long,0)),INDEX(GWP_Other_Abbr,MATCH($AV408,Other_Category_Abbr,0)))*(T408*(S408+U408)+W408*(Y408+X408)+AD408+AE408*(AF408+AG408)),"")</f>
        <v/>
      </c>
      <c r="AL408" s="90" t="str">
        <f t="shared" si="88"/>
        <v/>
      </c>
      <c r="AM408" s="91" t="str">
        <f t="shared" si="89"/>
        <v/>
      </c>
      <c r="AP408" s="92" t="b">
        <f t="shared" si="83"/>
        <v>0</v>
      </c>
      <c r="AQ408" s="92" t="str">
        <f t="shared" si="84"/>
        <v xml:space="preserve"> </v>
      </c>
      <c r="AR408" s="92" t="str">
        <f>IF(LEN(AQ408)=1,"",COUNTIF($AQ$19:AQ408,AQ408)=1)</f>
        <v/>
      </c>
      <c r="AS408" s="73"/>
      <c r="AT408" s="73"/>
      <c r="AU408" s="73"/>
      <c r="AV408" s="235" t="str">
        <f>IF($P408=Lists!$A$13,Lists!$A$29,IF($P408=Lists!$A$14,Lists!$A$30,$P408))</f>
        <v/>
      </c>
      <c r="AW408" s="73"/>
      <c r="AX408" s="73"/>
    </row>
    <row r="409" spans="2:50" x14ac:dyDescent="0.3">
      <c r="B409" s="137">
        <f t="shared" si="90"/>
        <v>391</v>
      </c>
      <c r="C409" s="24"/>
      <c r="D409" s="24"/>
      <c r="E409" s="24"/>
      <c r="F409" s="25"/>
      <c r="G409" s="24"/>
      <c r="H409" s="30"/>
      <c r="I409" s="24"/>
      <c r="J409" s="50" t="str">
        <f t="shared" si="81"/>
        <v/>
      </c>
      <c r="K409" s="30"/>
      <c r="L409" s="236"/>
      <c r="M409" s="30"/>
      <c r="N409" s="30"/>
      <c r="O409" s="46" t="str">
        <f t="shared" si="82"/>
        <v/>
      </c>
      <c r="P409" s="239" t="str">
        <f t="shared" si="85"/>
        <v/>
      </c>
      <c r="Q409" s="52" t="str">
        <f t="shared" si="86"/>
        <v/>
      </c>
      <c r="R409" s="127"/>
      <c r="S409" s="86"/>
      <c r="T409" s="127"/>
      <c r="U409" s="86"/>
      <c r="V409" s="87">
        <f t="shared" si="78"/>
        <v>0</v>
      </c>
      <c r="W409" s="130"/>
      <c r="X409" s="86"/>
      <c r="Y409" s="86"/>
      <c r="Z409" s="131"/>
      <c r="AA409" s="87">
        <f t="shared" si="87"/>
        <v>0</v>
      </c>
      <c r="AB409" s="127"/>
      <c r="AC409" s="86"/>
      <c r="AD409" s="87">
        <f t="shared" si="79"/>
        <v>0</v>
      </c>
      <c r="AE409" s="127"/>
      <c r="AF409" s="86"/>
      <c r="AG409" s="86"/>
      <c r="AH409" s="131"/>
      <c r="AI409" s="88">
        <f t="shared" si="80"/>
        <v>0</v>
      </c>
      <c r="AJ409" s="89" t="str">
        <f>IFERROR(IF(ISNA(MATCH($AV409,Other_Category_Abbr,0)),INDEX(FGHG_List_Long_GWP,MATCH($AV409,FGHG_List_Long,0)),INDEX(GWP_Other_Abbr,MATCH($AV409,Other_Category_Abbr,0)))*SUM(V409,AA409,AD409,AI409),"")</f>
        <v/>
      </c>
      <c r="AK409" s="89" t="str">
        <f>IFERROR(IF(ISNA(MATCH($AV409,Other_Category_Abbr,0)),INDEX(FGHG_List_Long_GWP,MATCH($AV409,FGHG_List_Long,0)),INDEX(GWP_Other_Abbr,MATCH($AV409,Other_Category_Abbr,0)))*(T409*(S409+U409)+W409*(Y409+X409)+AD409+AE409*(AF409+AG409)),"")</f>
        <v/>
      </c>
      <c r="AL409" s="90" t="str">
        <f t="shared" si="88"/>
        <v/>
      </c>
      <c r="AM409" s="91" t="str">
        <f t="shared" si="89"/>
        <v/>
      </c>
      <c r="AP409" s="92" t="b">
        <f t="shared" si="83"/>
        <v>0</v>
      </c>
      <c r="AQ409" s="92" t="str">
        <f t="shared" si="84"/>
        <v xml:space="preserve"> </v>
      </c>
      <c r="AR409" s="92" t="str">
        <f>IF(LEN(AQ409)=1,"",COUNTIF($AQ$19:AQ409,AQ409)=1)</f>
        <v/>
      </c>
      <c r="AS409" s="73"/>
      <c r="AT409" s="73"/>
      <c r="AU409" s="73"/>
      <c r="AV409" s="235" t="str">
        <f>IF($P409=Lists!$A$13,Lists!$A$29,IF($P409=Lists!$A$14,Lists!$A$30,$P409))</f>
        <v/>
      </c>
      <c r="AW409" s="73"/>
      <c r="AX409" s="73"/>
    </row>
    <row r="410" spans="2:50" x14ac:dyDescent="0.3">
      <c r="B410" s="137">
        <f t="shared" si="90"/>
        <v>392</v>
      </c>
      <c r="C410" s="24"/>
      <c r="D410" s="24"/>
      <c r="E410" s="24"/>
      <c r="F410" s="25"/>
      <c r="G410" s="24"/>
      <c r="H410" s="30"/>
      <c r="I410" s="24"/>
      <c r="J410" s="50" t="str">
        <f t="shared" si="81"/>
        <v/>
      </c>
      <c r="K410" s="30"/>
      <c r="L410" s="236"/>
      <c r="M410" s="30"/>
      <c r="N410" s="30"/>
      <c r="O410" s="46" t="str">
        <f t="shared" si="82"/>
        <v/>
      </c>
      <c r="P410" s="239" t="str">
        <f t="shared" si="85"/>
        <v/>
      </c>
      <c r="Q410" s="52" t="str">
        <f t="shared" si="86"/>
        <v/>
      </c>
      <c r="R410" s="127"/>
      <c r="S410" s="86"/>
      <c r="T410" s="127"/>
      <c r="U410" s="86"/>
      <c r="V410" s="87">
        <f t="shared" si="78"/>
        <v>0</v>
      </c>
      <c r="W410" s="130"/>
      <c r="X410" s="86"/>
      <c r="Y410" s="86"/>
      <c r="Z410" s="131"/>
      <c r="AA410" s="87">
        <f t="shared" si="87"/>
        <v>0</v>
      </c>
      <c r="AB410" s="127"/>
      <c r="AC410" s="86"/>
      <c r="AD410" s="87">
        <f t="shared" si="79"/>
        <v>0</v>
      </c>
      <c r="AE410" s="127"/>
      <c r="AF410" s="86"/>
      <c r="AG410" s="86"/>
      <c r="AH410" s="131"/>
      <c r="AI410" s="88">
        <f t="shared" si="80"/>
        <v>0</v>
      </c>
      <c r="AJ410" s="89" t="str">
        <f>IFERROR(IF(ISNA(MATCH($AV410,Other_Category_Abbr,0)),INDEX(FGHG_List_Long_GWP,MATCH($AV410,FGHG_List_Long,0)),INDEX(GWP_Other_Abbr,MATCH($AV410,Other_Category_Abbr,0)))*SUM(V410,AA410,AD410,AI410),"")</f>
        <v/>
      </c>
      <c r="AK410" s="89" t="str">
        <f>IFERROR(IF(ISNA(MATCH($AV410,Other_Category_Abbr,0)),INDEX(FGHG_List_Long_GWP,MATCH($AV410,FGHG_List_Long,0)),INDEX(GWP_Other_Abbr,MATCH($AV410,Other_Category_Abbr,0)))*(T410*(S410+U410)+W410*(Y410+X410)+AD410+AE410*(AF410+AG410)),"")</f>
        <v/>
      </c>
      <c r="AL410" s="90" t="str">
        <f t="shared" si="88"/>
        <v/>
      </c>
      <c r="AM410" s="91" t="str">
        <f t="shared" si="89"/>
        <v/>
      </c>
      <c r="AP410" s="92" t="b">
        <f t="shared" si="83"/>
        <v>0</v>
      </c>
      <c r="AQ410" s="92" t="str">
        <f t="shared" si="84"/>
        <v xml:space="preserve"> </v>
      </c>
      <c r="AR410" s="92" t="str">
        <f>IF(LEN(AQ410)=1,"",COUNTIF($AQ$19:AQ410,AQ410)=1)</f>
        <v/>
      </c>
      <c r="AS410" s="73"/>
      <c r="AT410" s="73"/>
      <c r="AU410" s="73"/>
      <c r="AV410" s="235" t="str">
        <f>IF($P410=Lists!$A$13,Lists!$A$29,IF($P410=Lists!$A$14,Lists!$A$30,$P410))</f>
        <v/>
      </c>
      <c r="AW410" s="73"/>
      <c r="AX410" s="73"/>
    </row>
    <row r="411" spans="2:50" x14ac:dyDescent="0.3">
      <c r="B411" s="137">
        <f t="shared" si="90"/>
        <v>393</v>
      </c>
      <c r="C411" s="24"/>
      <c r="D411" s="24"/>
      <c r="E411" s="24"/>
      <c r="F411" s="25"/>
      <c r="G411" s="24"/>
      <c r="H411" s="30"/>
      <c r="I411" s="24"/>
      <c r="J411" s="50" t="str">
        <f t="shared" si="81"/>
        <v/>
      </c>
      <c r="K411" s="30"/>
      <c r="L411" s="236"/>
      <c r="M411" s="30"/>
      <c r="N411" s="30"/>
      <c r="O411" s="46" t="str">
        <f t="shared" si="82"/>
        <v/>
      </c>
      <c r="P411" s="239" t="str">
        <f t="shared" si="85"/>
        <v/>
      </c>
      <c r="Q411" s="52" t="str">
        <f t="shared" si="86"/>
        <v/>
      </c>
      <c r="R411" s="127"/>
      <c r="S411" s="86"/>
      <c r="T411" s="127"/>
      <c r="U411" s="86"/>
      <c r="V411" s="87">
        <f t="shared" si="78"/>
        <v>0</v>
      </c>
      <c r="W411" s="130"/>
      <c r="X411" s="86"/>
      <c r="Y411" s="86"/>
      <c r="Z411" s="131"/>
      <c r="AA411" s="87">
        <f t="shared" si="87"/>
        <v>0</v>
      </c>
      <c r="AB411" s="127"/>
      <c r="AC411" s="86"/>
      <c r="AD411" s="87">
        <f t="shared" si="79"/>
        <v>0</v>
      </c>
      <c r="AE411" s="127"/>
      <c r="AF411" s="86"/>
      <c r="AG411" s="86"/>
      <c r="AH411" s="131"/>
      <c r="AI411" s="88">
        <f t="shared" si="80"/>
        <v>0</v>
      </c>
      <c r="AJ411" s="89" t="str">
        <f>IFERROR(IF(ISNA(MATCH($AV411,Other_Category_Abbr,0)),INDEX(FGHG_List_Long_GWP,MATCH($AV411,FGHG_List_Long,0)),INDEX(GWP_Other_Abbr,MATCH($AV411,Other_Category_Abbr,0)))*SUM(V411,AA411,AD411,AI411),"")</f>
        <v/>
      </c>
      <c r="AK411" s="89" t="str">
        <f>IFERROR(IF(ISNA(MATCH($AV411,Other_Category_Abbr,0)),INDEX(FGHG_List_Long_GWP,MATCH($AV411,FGHG_List_Long,0)),INDEX(GWP_Other_Abbr,MATCH($AV411,Other_Category_Abbr,0)))*(T411*(S411+U411)+W411*(Y411+X411)+AD411+AE411*(AF411+AG411)),"")</f>
        <v/>
      </c>
      <c r="AL411" s="90" t="str">
        <f t="shared" si="88"/>
        <v/>
      </c>
      <c r="AM411" s="91" t="str">
        <f t="shared" si="89"/>
        <v/>
      </c>
      <c r="AP411" s="92" t="b">
        <f t="shared" si="83"/>
        <v>0</v>
      </c>
      <c r="AQ411" s="92" t="str">
        <f t="shared" si="84"/>
        <v xml:space="preserve"> </v>
      </c>
      <c r="AR411" s="92" t="str">
        <f>IF(LEN(AQ411)=1,"",COUNTIF($AQ$19:AQ411,AQ411)=1)</f>
        <v/>
      </c>
      <c r="AS411" s="73"/>
      <c r="AT411" s="73"/>
      <c r="AU411" s="73"/>
      <c r="AV411" s="235" t="str">
        <f>IF($P411=Lists!$A$13,Lists!$A$29,IF($P411=Lists!$A$14,Lists!$A$30,$P411))</f>
        <v/>
      </c>
      <c r="AW411" s="73"/>
      <c r="AX411" s="73"/>
    </row>
    <row r="412" spans="2:50" x14ac:dyDescent="0.3">
      <c r="B412" s="137">
        <f t="shared" si="90"/>
        <v>394</v>
      </c>
      <c r="C412" s="24"/>
      <c r="D412" s="24"/>
      <c r="E412" s="24"/>
      <c r="F412" s="25"/>
      <c r="G412" s="24"/>
      <c r="H412" s="30"/>
      <c r="I412" s="24"/>
      <c r="J412" s="50" t="str">
        <f t="shared" si="81"/>
        <v/>
      </c>
      <c r="K412" s="30"/>
      <c r="L412" s="236"/>
      <c r="M412" s="30"/>
      <c r="N412" s="30"/>
      <c r="O412" s="46" t="str">
        <f t="shared" si="82"/>
        <v/>
      </c>
      <c r="P412" s="239" t="str">
        <f t="shared" si="85"/>
        <v/>
      </c>
      <c r="Q412" s="52" t="str">
        <f t="shared" si="86"/>
        <v/>
      </c>
      <c r="R412" s="127"/>
      <c r="S412" s="86"/>
      <c r="T412" s="127"/>
      <c r="U412" s="86"/>
      <c r="V412" s="87">
        <f t="shared" si="78"/>
        <v>0</v>
      </c>
      <c r="W412" s="130"/>
      <c r="X412" s="86"/>
      <c r="Y412" s="86"/>
      <c r="Z412" s="131"/>
      <c r="AA412" s="87">
        <f t="shared" si="87"/>
        <v>0</v>
      </c>
      <c r="AB412" s="127"/>
      <c r="AC412" s="86"/>
      <c r="AD412" s="87">
        <f t="shared" si="79"/>
        <v>0</v>
      </c>
      <c r="AE412" s="127"/>
      <c r="AF412" s="86"/>
      <c r="AG412" s="86"/>
      <c r="AH412" s="131"/>
      <c r="AI412" s="88">
        <f t="shared" si="80"/>
        <v>0</v>
      </c>
      <c r="AJ412" s="89" t="str">
        <f>IFERROR(IF(ISNA(MATCH($AV412,Other_Category_Abbr,0)),INDEX(FGHG_List_Long_GWP,MATCH($AV412,FGHG_List_Long,0)),INDEX(GWP_Other_Abbr,MATCH($AV412,Other_Category_Abbr,0)))*SUM(V412,AA412,AD412,AI412),"")</f>
        <v/>
      </c>
      <c r="AK412" s="89" t="str">
        <f>IFERROR(IF(ISNA(MATCH($AV412,Other_Category_Abbr,0)),INDEX(FGHG_List_Long_GWP,MATCH($AV412,FGHG_List_Long,0)),INDEX(GWP_Other_Abbr,MATCH($AV412,Other_Category_Abbr,0)))*(T412*(S412+U412)+W412*(Y412+X412)+AD412+AE412*(AF412+AG412)),"")</f>
        <v/>
      </c>
      <c r="AL412" s="90" t="str">
        <f t="shared" si="88"/>
        <v/>
      </c>
      <c r="AM412" s="91" t="str">
        <f t="shared" si="89"/>
        <v/>
      </c>
      <c r="AP412" s="92" t="b">
        <f t="shared" si="83"/>
        <v>0</v>
      </c>
      <c r="AQ412" s="92" t="str">
        <f t="shared" si="84"/>
        <v xml:space="preserve"> </v>
      </c>
      <c r="AR412" s="92" t="str">
        <f>IF(LEN(AQ412)=1,"",COUNTIF($AQ$19:AQ412,AQ412)=1)</f>
        <v/>
      </c>
      <c r="AS412" s="73"/>
      <c r="AT412" s="73"/>
      <c r="AU412" s="73"/>
      <c r="AV412" s="235" t="str">
        <f>IF($P412=Lists!$A$13,Lists!$A$29,IF($P412=Lists!$A$14,Lists!$A$30,$P412))</f>
        <v/>
      </c>
      <c r="AW412" s="73"/>
      <c r="AX412" s="73"/>
    </row>
    <row r="413" spans="2:50" x14ac:dyDescent="0.3">
      <c r="B413" s="137">
        <f t="shared" si="90"/>
        <v>395</v>
      </c>
      <c r="C413" s="24"/>
      <c r="D413" s="24"/>
      <c r="E413" s="24"/>
      <c r="F413" s="25"/>
      <c r="G413" s="24"/>
      <c r="H413" s="30"/>
      <c r="I413" s="24"/>
      <c r="J413" s="50" t="str">
        <f t="shared" si="81"/>
        <v/>
      </c>
      <c r="K413" s="30"/>
      <c r="L413" s="236"/>
      <c r="M413" s="30"/>
      <c r="N413" s="30"/>
      <c r="O413" s="46" t="str">
        <f t="shared" si="82"/>
        <v/>
      </c>
      <c r="P413" s="239" t="str">
        <f t="shared" si="85"/>
        <v/>
      </c>
      <c r="Q413" s="52" t="str">
        <f t="shared" si="86"/>
        <v/>
      </c>
      <c r="R413" s="127"/>
      <c r="S413" s="86"/>
      <c r="T413" s="127"/>
      <c r="U413" s="86"/>
      <c r="V413" s="87">
        <f t="shared" si="78"/>
        <v>0</v>
      </c>
      <c r="W413" s="130"/>
      <c r="X413" s="86"/>
      <c r="Y413" s="86"/>
      <c r="Z413" s="131"/>
      <c r="AA413" s="87">
        <f t="shared" si="87"/>
        <v>0</v>
      </c>
      <c r="AB413" s="127"/>
      <c r="AC413" s="86"/>
      <c r="AD413" s="87">
        <f t="shared" si="79"/>
        <v>0</v>
      </c>
      <c r="AE413" s="127"/>
      <c r="AF413" s="86"/>
      <c r="AG413" s="86"/>
      <c r="AH413" s="131"/>
      <c r="AI413" s="88">
        <f t="shared" si="80"/>
        <v>0</v>
      </c>
      <c r="AJ413" s="89" t="str">
        <f>IFERROR(IF(ISNA(MATCH($AV413,Other_Category_Abbr,0)),INDEX(FGHG_List_Long_GWP,MATCH($AV413,FGHG_List_Long,0)),INDEX(GWP_Other_Abbr,MATCH($AV413,Other_Category_Abbr,0)))*SUM(V413,AA413,AD413,AI413),"")</f>
        <v/>
      </c>
      <c r="AK413" s="89" t="str">
        <f>IFERROR(IF(ISNA(MATCH($AV413,Other_Category_Abbr,0)),INDEX(FGHG_List_Long_GWP,MATCH($AV413,FGHG_List_Long,0)),INDEX(GWP_Other_Abbr,MATCH($AV413,Other_Category_Abbr,0)))*(T413*(S413+U413)+W413*(Y413+X413)+AD413+AE413*(AF413+AG413)),"")</f>
        <v/>
      </c>
      <c r="AL413" s="90" t="str">
        <f t="shared" si="88"/>
        <v/>
      </c>
      <c r="AM413" s="91" t="str">
        <f t="shared" si="89"/>
        <v/>
      </c>
      <c r="AP413" s="92" t="b">
        <f t="shared" si="83"/>
        <v>0</v>
      </c>
      <c r="AQ413" s="92" t="str">
        <f t="shared" si="84"/>
        <v xml:space="preserve"> </v>
      </c>
      <c r="AR413" s="92" t="str">
        <f>IF(LEN(AQ413)=1,"",COUNTIF($AQ$19:AQ413,AQ413)=1)</f>
        <v/>
      </c>
      <c r="AS413" s="73"/>
      <c r="AT413" s="73"/>
      <c r="AU413" s="73"/>
      <c r="AV413" s="235" t="str">
        <f>IF($P413=Lists!$A$13,Lists!$A$29,IF($P413=Lists!$A$14,Lists!$A$30,$P413))</f>
        <v/>
      </c>
      <c r="AW413" s="73"/>
      <c r="AX413" s="73"/>
    </row>
    <row r="414" spans="2:50" x14ac:dyDescent="0.3">
      <c r="B414" s="137">
        <f t="shared" si="90"/>
        <v>396</v>
      </c>
      <c r="C414" s="24"/>
      <c r="D414" s="24"/>
      <c r="E414" s="24"/>
      <c r="F414" s="25"/>
      <c r="G414" s="24"/>
      <c r="H414" s="30"/>
      <c r="I414" s="24"/>
      <c r="J414" s="50" t="str">
        <f t="shared" si="81"/>
        <v/>
      </c>
      <c r="K414" s="30"/>
      <c r="L414" s="236"/>
      <c r="M414" s="30"/>
      <c r="N414" s="30"/>
      <c r="O414" s="46" t="str">
        <f t="shared" si="82"/>
        <v/>
      </c>
      <c r="P414" s="239" t="str">
        <f t="shared" si="85"/>
        <v/>
      </c>
      <c r="Q414" s="52" t="str">
        <f t="shared" si="86"/>
        <v/>
      </c>
      <c r="R414" s="127"/>
      <c r="S414" s="86"/>
      <c r="T414" s="127"/>
      <c r="U414" s="86"/>
      <c r="V414" s="87">
        <f t="shared" si="78"/>
        <v>0</v>
      </c>
      <c r="W414" s="130"/>
      <c r="X414" s="86"/>
      <c r="Y414" s="86"/>
      <c r="Z414" s="131"/>
      <c r="AA414" s="87">
        <f t="shared" si="87"/>
        <v>0</v>
      </c>
      <c r="AB414" s="127"/>
      <c r="AC414" s="86"/>
      <c r="AD414" s="87">
        <f t="shared" si="79"/>
        <v>0</v>
      </c>
      <c r="AE414" s="127"/>
      <c r="AF414" s="86"/>
      <c r="AG414" s="86"/>
      <c r="AH414" s="131"/>
      <c r="AI414" s="88">
        <f t="shared" si="80"/>
        <v>0</v>
      </c>
      <c r="AJ414" s="89" t="str">
        <f>IFERROR(IF(ISNA(MATCH($AV414,Other_Category_Abbr,0)),INDEX(FGHG_List_Long_GWP,MATCH($AV414,FGHG_List_Long,0)),INDEX(GWP_Other_Abbr,MATCH($AV414,Other_Category_Abbr,0)))*SUM(V414,AA414,AD414,AI414),"")</f>
        <v/>
      </c>
      <c r="AK414" s="89" t="str">
        <f>IFERROR(IF(ISNA(MATCH($AV414,Other_Category_Abbr,0)),INDEX(FGHG_List_Long_GWP,MATCH($AV414,FGHG_List_Long,0)),INDEX(GWP_Other_Abbr,MATCH($AV414,Other_Category_Abbr,0)))*(T414*(S414+U414)+W414*(Y414+X414)+AD414+AE414*(AF414+AG414)),"")</f>
        <v/>
      </c>
      <c r="AL414" s="90" t="str">
        <f t="shared" si="88"/>
        <v/>
      </c>
      <c r="AM414" s="91" t="str">
        <f t="shared" si="89"/>
        <v/>
      </c>
      <c r="AP414" s="92" t="b">
        <f t="shared" si="83"/>
        <v>0</v>
      </c>
      <c r="AQ414" s="92" t="str">
        <f t="shared" si="84"/>
        <v xml:space="preserve"> </v>
      </c>
      <c r="AR414" s="92" t="str">
        <f>IF(LEN(AQ414)=1,"",COUNTIF($AQ$19:AQ414,AQ414)=1)</f>
        <v/>
      </c>
      <c r="AS414" s="73"/>
      <c r="AT414" s="73"/>
      <c r="AU414" s="73"/>
      <c r="AV414" s="235" t="str">
        <f>IF($P414=Lists!$A$13,Lists!$A$29,IF($P414=Lists!$A$14,Lists!$A$30,$P414))</f>
        <v/>
      </c>
      <c r="AW414" s="73"/>
      <c r="AX414" s="73"/>
    </row>
    <row r="415" spans="2:50" x14ac:dyDescent="0.3">
      <c r="B415" s="137">
        <f t="shared" si="90"/>
        <v>397</v>
      </c>
      <c r="C415" s="24"/>
      <c r="D415" s="24"/>
      <c r="E415" s="24"/>
      <c r="F415" s="25"/>
      <c r="G415" s="24"/>
      <c r="H415" s="30"/>
      <c r="I415" s="24"/>
      <c r="J415" s="50" t="str">
        <f t="shared" si="81"/>
        <v/>
      </c>
      <c r="K415" s="30"/>
      <c r="L415" s="236"/>
      <c r="M415" s="30"/>
      <c r="N415" s="30"/>
      <c r="O415" s="46" t="str">
        <f t="shared" si="82"/>
        <v/>
      </c>
      <c r="P415" s="239" t="str">
        <f t="shared" si="85"/>
        <v/>
      </c>
      <c r="Q415" s="52" t="str">
        <f t="shared" si="86"/>
        <v/>
      </c>
      <c r="R415" s="127"/>
      <c r="S415" s="86"/>
      <c r="T415" s="127"/>
      <c r="U415" s="86"/>
      <c r="V415" s="87">
        <f t="shared" si="78"/>
        <v>0</v>
      </c>
      <c r="W415" s="130"/>
      <c r="X415" s="86"/>
      <c r="Y415" s="86"/>
      <c r="Z415" s="131"/>
      <c r="AA415" s="87">
        <f t="shared" si="87"/>
        <v>0</v>
      </c>
      <c r="AB415" s="127"/>
      <c r="AC415" s="86"/>
      <c r="AD415" s="87">
        <f t="shared" si="79"/>
        <v>0</v>
      </c>
      <c r="AE415" s="127"/>
      <c r="AF415" s="86"/>
      <c r="AG415" s="86"/>
      <c r="AH415" s="131"/>
      <c r="AI415" s="88">
        <f t="shared" si="80"/>
        <v>0</v>
      </c>
      <c r="AJ415" s="89" t="str">
        <f>IFERROR(IF(ISNA(MATCH($AV415,Other_Category_Abbr,0)),INDEX(FGHG_List_Long_GWP,MATCH($AV415,FGHG_List_Long,0)),INDEX(GWP_Other_Abbr,MATCH($AV415,Other_Category_Abbr,0)))*SUM(V415,AA415,AD415,AI415),"")</f>
        <v/>
      </c>
      <c r="AK415" s="89" t="str">
        <f>IFERROR(IF(ISNA(MATCH($AV415,Other_Category_Abbr,0)),INDEX(FGHG_List_Long_GWP,MATCH($AV415,FGHG_List_Long,0)),INDEX(GWP_Other_Abbr,MATCH($AV415,Other_Category_Abbr,0)))*(T415*(S415+U415)+W415*(Y415+X415)+AD415+AE415*(AF415+AG415)),"")</f>
        <v/>
      </c>
      <c r="AL415" s="90" t="str">
        <f t="shared" si="88"/>
        <v/>
      </c>
      <c r="AM415" s="91" t="str">
        <f t="shared" si="89"/>
        <v/>
      </c>
      <c r="AP415" s="92" t="b">
        <f t="shared" si="83"/>
        <v>0</v>
      </c>
      <c r="AQ415" s="92" t="str">
        <f t="shared" si="84"/>
        <v xml:space="preserve"> </v>
      </c>
      <c r="AR415" s="92" t="str">
        <f>IF(LEN(AQ415)=1,"",COUNTIF($AQ$19:AQ415,AQ415)=1)</f>
        <v/>
      </c>
      <c r="AS415" s="73"/>
      <c r="AT415" s="73"/>
      <c r="AU415" s="73"/>
      <c r="AV415" s="235" t="str">
        <f>IF($P415=Lists!$A$13,Lists!$A$29,IF($P415=Lists!$A$14,Lists!$A$30,$P415))</f>
        <v/>
      </c>
      <c r="AW415" s="73"/>
      <c r="AX415" s="73"/>
    </row>
    <row r="416" spans="2:50" x14ac:dyDescent="0.3">
      <c r="B416" s="137">
        <f t="shared" si="90"/>
        <v>398</v>
      </c>
      <c r="C416" s="24"/>
      <c r="D416" s="24"/>
      <c r="E416" s="24"/>
      <c r="F416" s="25"/>
      <c r="G416" s="24"/>
      <c r="H416" s="30"/>
      <c r="I416" s="24"/>
      <c r="J416" s="50" t="str">
        <f t="shared" si="81"/>
        <v/>
      </c>
      <c r="K416" s="30"/>
      <c r="L416" s="236"/>
      <c r="M416" s="30"/>
      <c r="N416" s="30"/>
      <c r="O416" s="46" t="str">
        <f t="shared" si="82"/>
        <v/>
      </c>
      <c r="P416" s="239" t="str">
        <f t="shared" si="85"/>
        <v/>
      </c>
      <c r="Q416" s="52" t="str">
        <f t="shared" si="86"/>
        <v/>
      </c>
      <c r="R416" s="127"/>
      <c r="S416" s="86"/>
      <c r="T416" s="127"/>
      <c r="U416" s="86"/>
      <c r="V416" s="87">
        <f t="shared" si="78"/>
        <v>0</v>
      </c>
      <c r="W416" s="130"/>
      <c r="X416" s="86"/>
      <c r="Y416" s="86"/>
      <c r="Z416" s="131"/>
      <c r="AA416" s="87">
        <f t="shared" si="87"/>
        <v>0</v>
      </c>
      <c r="AB416" s="127"/>
      <c r="AC416" s="86"/>
      <c r="AD416" s="87">
        <f t="shared" si="79"/>
        <v>0</v>
      </c>
      <c r="AE416" s="127"/>
      <c r="AF416" s="86"/>
      <c r="AG416" s="86"/>
      <c r="AH416" s="131"/>
      <c r="AI416" s="88">
        <f t="shared" si="80"/>
        <v>0</v>
      </c>
      <c r="AJ416" s="89" t="str">
        <f>IFERROR(IF(ISNA(MATCH($AV416,Other_Category_Abbr,0)),INDEX(FGHG_List_Long_GWP,MATCH($AV416,FGHG_List_Long,0)),INDEX(GWP_Other_Abbr,MATCH($AV416,Other_Category_Abbr,0)))*SUM(V416,AA416,AD416,AI416),"")</f>
        <v/>
      </c>
      <c r="AK416" s="89" t="str">
        <f>IFERROR(IF(ISNA(MATCH($AV416,Other_Category_Abbr,0)),INDEX(FGHG_List_Long_GWP,MATCH($AV416,FGHG_List_Long,0)),INDEX(GWP_Other_Abbr,MATCH($AV416,Other_Category_Abbr,0)))*(T416*(S416+U416)+W416*(Y416+X416)+AD416+AE416*(AF416+AG416)),"")</f>
        <v/>
      </c>
      <c r="AL416" s="90" t="str">
        <f t="shared" si="88"/>
        <v/>
      </c>
      <c r="AM416" s="91" t="str">
        <f t="shared" si="89"/>
        <v/>
      </c>
      <c r="AP416" s="92" t="b">
        <f t="shared" si="83"/>
        <v>0</v>
      </c>
      <c r="AQ416" s="92" t="str">
        <f t="shared" si="84"/>
        <v xml:space="preserve"> </v>
      </c>
      <c r="AR416" s="92" t="str">
        <f>IF(LEN(AQ416)=1,"",COUNTIF($AQ$19:AQ416,AQ416)=1)</f>
        <v/>
      </c>
      <c r="AS416" s="73"/>
      <c r="AT416" s="73"/>
      <c r="AU416" s="73"/>
      <c r="AV416" s="235" t="str">
        <f>IF($P416=Lists!$A$13,Lists!$A$29,IF($P416=Lists!$A$14,Lists!$A$30,$P416))</f>
        <v/>
      </c>
      <c r="AW416" s="73"/>
      <c r="AX416" s="73"/>
    </row>
    <row r="417" spans="2:50" x14ac:dyDescent="0.3">
      <c r="B417" s="137">
        <f t="shared" si="90"/>
        <v>399</v>
      </c>
      <c r="C417" s="24"/>
      <c r="D417" s="24"/>
      <c r="E417" s="24"/>
      <c r="F417" s="25"/>
      <c r="G417" s="24"/>
      <c r="H417" s="30"/>
      <c r="I417" s="24"/>
      <c r="J417" s="50" t="str">
        <f t="shared" si="81"/>
        <v/>
      </c>
      <c r="K417" s="30"/>
      <c r="L417" s="236"/>
      <c r="M417" s="30"/>
      <c r="N417" s="30"/>
      <c r="O417" s="46" t="str">
        <f t="shared" si="82"/>
        <v/>
      </c>
      <c r="P417" s="239" t="str">
        <f t="shared" si="85"/>
        <v/>
      </c>
      <c r="Q417" s="52" t="str">
        <f t="shared" si="86"/>
        <v/>
      </c>
      <c r="R417" s="127"/>
      <c r="S417" s="86"/>
      <c r="T417" s="127"/>
      <c r="U417" s="86"/>
      <c r="V417" s="87">
        <f t="shared" si="78"/>
        <v>0</v>
      </c>
      <c r="W417" s="130"/>
      <c r="X417" s="86"/>
      <c r="Y417" s="86"/>
      <c r="Z417" s="131"/>
      <c r="AA417" s="87">
        <f t="shared" si="87"/>
        <v>0</v>
      </c>
      <c r="AB417" s="127"/>
      <c r="AC417" s="86"/>
      <c r="AD417" s="87">
        <f t="shared" si="79"/>
        <v>0</v>
      </c>
      <c r="AE417" s="127"/>
      <c r="AF417" s="86"/>
      <c r="AG417" s="86"/>
      <c r="AH417" s="131"/>
      <c r="AI417" s="88">
        <f t="shared" si="80"/>
        <v>0</v>
      </c>
      <c r="AJ417" s="89" t="str">
        <f>IFERROR(IF(ISNA(MATCH($AV417,Other_Category_Abbr,0)),INDEX(FGHG_List_Long_GWP,MATCH($AV417,FGHG_List_Long,0)),INDEX(GWP_Other_Abbr,MATCH($AV417,Other_Category_Abbr,0)))*SUM(V417,AA417,AD417,AI417),"")</f>
        <v/>
      </c>
      <c r="AK417" s="89" t="str">
        <f>IFERROR(IF(ISNA(MATCH($AV417,Other_Category_Abbr,0)),INDEX(FGHG_List_Long_GWP,MATCH($AV417,FGHG_List_Long,0)),INDEX(GWP_Other_Abbr,MATCH($AV417,Other_Category_Abbr,0)))*(T417*(S417+U417)+W417*(Y417+X417)+AD417+AE417*(AF417+AG417)),"")</f>
        <v/>
      </c>
      <c r="AL417" s="90" t="str">
        <f t="shared" si="88"/>
        <v/>
      </c>
      <c r="AM417" s="91" t="str">
        <f t="shared" si="89"/>
        <v/>
      </c>
      <c r="AP417" s="92" t="b">
        <f t="shared" si="83"/>
        <v>0</v>
      </c>
      <c r="AQ417" s="92" t="str">
        <f t="shared" si="84"/>
        <v xml:space="preserve"> </v>
      </c>
      <c r="AR417" s="92" t="str">
        <f>IF(LEN(AQ417)=1,"",COUNTIF($AQ$19:AQ417,AQ417)=1)</f>
        <v/>
      </c>
      <c r="AS417" s="73"/>
      <c r="AT417" s="73"/>
      <c r="AU417" s="73"/>
      <c r="AV417" s="235" t="str">
        <f>IF($P417=Lists!$A$13,Lists!$A$29,IF($P417=Lists!$A$14,Lists!$A$30,$P417))</f>
        <v/>
      </c>
      <c r="AW417" s="73"/>
      <c r="AX417" s="73"/>
    </row>
    <row r="418" spans="2:50" x14ac:dyDescent="0.3">
      <c r="B418" s="137">
        <f t="shared" si="90"/>
        <v>400</v>
      </c>
      <c r="C418" s="24"/>
      <c r="D418" s="24"/>
      <c r="E418" s="24"/>
      <c r="F418" s="25"/>
      <c r="G418" s="24"/>
      <c r="H418" s="30"/>
      <c r="I418" s="24"/>
      <c r="J418" s="50" t="str">
        <f t="shared" si="81"/>
        <v/>
      </c>
      <c r="K418" s="30"/>
      <c r="L418" s="236"/>
      <c r="M418" s="30"/>
      <c r="N418" s="30"/>
      <c r="O418" s="46" t="str">
        <f t="shared" si="82"/>
        <v/>
      </c>
      <c r="P418" s="239" t="str">
        <f t="shared" si="85"/>
        <v/>
      </c>
      <c r="Q418" s="52" t="str">
        <f t="shared" si="86"/>
        <v/>
      </c>
      <c r="R418" s="127"/>
      <c r="S418" s="86"/>
      <c r="T418" s="127"/>
      <c r="U418" s="86"/>
      <c r="V418" s="87">
        <f t="shared" si="78"/>
        <v>0</v>
      </c>
      <c r="W418" s="130"/>
      <c r="X418" s="86"/>
      <c r="Y418" s="86"/>
      <c r="Z418" s="131"/>
      <c r="AA418" s="87">
        <f t="shared" si="87"/>
        <v>0</v>
      </c>
      <c r="AB418" s="127"/>
      <c r="AC418" s="86"/>
      <c r="AD418" s="87">
        <f t="shared" si="79"/>
        <v>0</v>
      </c>
      <c r="AE418" s="127"/>
      <c r="AF418" s="86"/>
      <c r="AG418" s="86"/>
      <c r="AH418" s="131"/>
      <c r="AI418" s="88">
        <f t="shared" si="80"/>
        <v>0</v>
      </c>
      <c r="AJ418" s="89" t="str">
        <f>IFERROR(IF(ISNA(MATCH($AV418,Other_Category_Abbr,0)),INDEX(FGHG_List_Long_GWP,MATCH($AV418,FGHG_List_Long,0)),INDEX(GWP_Other_Abbr,MATCH($AV418,Other_Category_Abbr,0)))*SUM(V418,AA418,AD418,AI418),"")</f>
        <v/>
      </c>
      <c r="AK418" s="89" t="str">
        <f>IFERROR(IF(ISNA(MATCH($AV418,Other_Category_Abbr,0)),INDEX(FGHG_List_Long_GWP,MATCH($AV418,FGHG_List_Long,0)),INDEX(GWP_Other_Abbr,MATCH($AV418,Other_Category_Abbr,0)))*(T418*(S418+U418)+W418*(Y418+X418)+AD418+AE418*(AF418+AG418)),"")</f>
        <v/>
      </c>
      <c r="AL418" s="90" t="str">
        <f t="shared" si="88"/>
        <v/>
      </c>
      <c r="AM418" s="91" t="str">
        <f t="shared" si="89"/>
        <v/>
      </c>
      <c r="AP418" s="92" t="b">
        <f t="shared" si="83"/>
        <v>0</v>
      </c>
      <c r="AQ418" s="92" t="str">
        <f t="shared" si="84"/>
        <v xml:space="preserve"> </v>
      </c>
      <c r="AR418" s="92" t="str">
        <f>IF(LEN(AQ418)=1,"",COUNTIF($AQ$19:AQ418,AQ418)=1)</f>
        <v/>
      </c>
      <c r="AS418" s="73"/>
      <c r="AT418" s="73"/>
      <c r="AU418" s="73"/>
      <c r="AV418" s="235" t="str">
        <f>IF($P418=Lists!$A$13,Lists!$A$29,IF($P418=Lists!$A$14,Lists!$A$30,$P418))</f>
        <v/>
      </c>
      <c r="AW418" s="73"/>
      <c r="AX418" s="73"/>
    </row>
    <row r="419" spans="2:50" x14ac:dyDescent="0.3">
      <c r="B419" s="137">
        <f t="shared" si="90"/>
        <v>401</v>
      </c>
      <c r="C419" s="24"/>
      <c r="D419" s="24"/>
      <c r="E419" s="24"/>
      <c r="F419" s="25"/>
      <c r="G419" s="24"/>
      <c r="H419" s="30"/>
      <c r="I419" s="24"/>
      <c r="J419" s="50" t="str">
        <f t="shared" si="81"/>
        <v/>
      </c>
      <c r="K419" s="30"/>
      <c r="L419" s="236"/>
      <c r="M419" s="30"/>
      <c r="N419" s="30"/>
      <c r="O419" s="46" t="str">
        <f t="shared" si="82"/>
        <v/>
      </c>
      <c r="P419" s="239" t="str">
        <f t="shared" si="85"/>
        <v/>
      </c>
      <c r="Q419" s="52" t="str">
        <f t="shared" si="86"/>
        <v/>
      </c>
      <c r="R419" s="127"/>
      <c r="S419" s="86"/>
      <c r="T419" s="127"/>
      <c r="U419" s="86"/>
      <c r="V419" s="87">
        <f t="shared" si="78"/>
        <v>0</v>
      </c>
      <c r="W419" s="130"/>
      <c r="X419" s="86"/>
      <c r="Y419" s="86"/>
      <c r="Z419" s="131"/>
      <c r="AA419" s="87">
        <f t="shared" si="87"/>
        <v>0</v>
      </c>
      <c r="AB419" s="127"/>
      <c r="AC419" s="86"/>
      <c r="AD419" s="87">
        <f t="shared" si="79"/>
        <v>0</v>
      </c>
      <c r="AE419" s="127"/>
      <c r="AF419" s="86"/>
      <c r="AG419" s="86"/>
      <c r="AH419" s="131"/>
      <c r="AI419" s="88">
        <f t="shared" si="80"/>
        <v>0</v>
      </c>
      <c r="AJ419" s="89" t="str">
        <f>IFERROR(IF(ISNA(MATCH($AV419,Other_Category_Abbr,0)),INDEX(FGHG_List_Long_GWP,MATCH($AV419,FGHG_List_Long,0)),INDEX(GWP_Other_Abbr,MATCH($AV419,Other_Category_Abbr,0)))*SUM(V419,AA419,AD419,AI419),"")</f>
        <v/>
      </c>
      <c r="AK419" s="89" t="str">
        <f>IFERROR(IF(ISNA(MATCH($AV419,Other_Category_Abbr,0)),INDEX(FGHG_List_Long_GWP,MATCH($AV419,FGHG_List_Long,0)),INDEX(GWP_Other_Abbr,MATCH($AV419,Other_Category_Abbr,0)))*(T419*(S419+U419)+W419*(Y419+X419)+AD419+AE419*(AF419+AG419)),"")</f>
        <v/>
      </c>
      <c r="AL419" s="90" t="str">
        <f t="shared" si="88"/>
        <v/>
      </c>
      <c r="AM419" s="91" t="str">
        <f t="shared" si="89"/>
        <v/>
      </c>
      <c r="AP419" s="92" t="b">
        <f t="shared" si="83"/>
        <v>0</v>
      </c>
      <c r="AQ419" s="92" t="str">
        <f t="shared" si="84"/>
        <v xml:space="preserve"> </v>
      </c>
      <c r="AR419" s="92" t="str">
        <f>IF(LEN(AQ419)=1,"",COUNTIF($AQ$19:AQ419,AQ419)=1)</f>
        <v/>
      </c>
      <c r="AS419" s="73"/>
      <c r="AT419" s="73"/>
      <c r="AU419" s="73"/>
      <c r="AV419" s="235" t="str">
        <f>IF($P419=Lists!$A$13,Lists!$A$29,IF($P419=Lists!$A$14,Lists!$A$30,$P419))</f>
        <v/>
      </c>
      <c r="AW419" s="73"/>
      <c r="AX419" s="73"/>
    </row>
    <row r="420" spans="2:50" x14ac:dyDescent="0.3">
      <c r="B420" s="137">
        <f t="shared" si="90"/>
        <v>402</v>
      </c>
      <c r="C420" s="24"/>
      <c r="D420" s="24"/>
      <c r="E420" s="24"/>
      <c r="F420" s="25"/>
      <c r="G420" s="24"/>
      <c r="H420" s="30"/>
      <c r="I420" s="24"/>
      <c r="J420" s="50" t="str">
        <f t="shared" si="81"/>
        <v/>
      </c>
      <c r="K420" s="30"/>
      <c r="L420" s="236"/>
      <c r="M420" s="30"/>
      <c r="N420" s="30"/>
      <c r="O420" s="46" t="str">
        <f t="shared" si="82"/>
        <v/>
      </c>
      <c r="P420" s="239" t="str">
        <f t="shared" si="85"/>
        <v/>
      </c>
      <c r="Q420" s="52" t="str">
        <f t="shared" si="86"/>
        <v/>
      </c>
      <c r="R420" s="127"/>
      <c r="S420" s="86"/>
      <c r="T420" s="127"/>
      <c r="U420" s="86"/>
      <c r="V420" s="87">
        <f t="shared" si="78"/>
        <v>0</v>
      </c>
      <c r="W420" s="130"/>
      <c r="X420" s="86"/>
      <c r="Y420" s="86"/>
      <c r="Z420" s="131"/>
      <c r="AA420" s="87">
        <f t="shared" si="87"/>
        <v>0</v>
      </c>
      <c r="AB420" s="127"/>
      <c r="AC420" s="86"/>
      <c r="AD420" s="87">
        <f t="shared" si="79"/>
        <v>0</v>
      </c>
      <c r="AE420" s="127"/>
      <c r="AF420" s="86"/>
      <c r="AG420" s="86"/>
      <c r="AH420" s="131"/>
      <c r="AI420" s="88">
        <f t="shared" si="80"/>
        <v>0</v>
      </c>
      <c r="AJ420" s="89" t="str">
        <f>IFERROR(IF(ISNA(MATCH($AV420,Other_Category_Abbr,0)),INDEX(FGHG_List_Long_GWP,MATCH($AV420,FGHG_List_Long,0)),INDEX(GWP_Other_Abbr,MATCH($AV420,Other_Category_Abbr,0)))*SUM(V420,AA420,AD420,AI420),"")</f>
        <v/>
      </c>
      <c r="AK420" s="89" t="str">
        <f>IFERROR(IF(ISNA(MATCH($AV420,Other_Category_Abbr,0)),INDEX(FGHG_List_Long_GWP,MATCH($AV420,FGHG_List_Long,0)),INDEX(GWP_Other_Abbr,MATCH($AV420,Other_Category_Abbr,0)))*(T420*(S420+U420)+W420*(Y420+X420)+AD420+AE420*(AF420+AG420)),"")</f>
        <v/>
      </c>
      <c r="AL420" s="90" t="str">
        <f t="shared" si="88"/>
        <v/>
      </c>
      <c r="AM420" s="91" t="str">
        <f t="shared" si="89"/>
        <v/>
      </c>
      <c r="AP420" s="92" t="b">
        <f t="shared" si="83"/>
        <v>0</v>
      </c>
      <c r="AQ420" s="92" t="str">
        <f t="shared" si="84"/>
        <v xml:space="preserve"> </v>
      </c>
      <c r="AR420" s="92" t="str">
        <f>IF(LEN(AQ420)=1,"",COUNTIF($AQ$19:AQ420,AQ420)=1)</f>
        <v/>
      </c>
      <c r="AS420" s="73"/>
      <c r="AT420" s="73"/>
      <c r="AU420" s="73"/>
      <c r="AV420" s="235" t="str">
        <f>IF($P420=Lists!$A$13,Lists!$A$29,IF($P420=Lists!$A$14,Lists!$A$30,$P420))</f>
        <v/>
      </c>
      <c r="AW420" s="73"/>
      <c r="AX420" s="73"/>
    </row>
    <row r="421" spans="2:50" x14ac:dyDescent="0.3">
      <c r="B421" s="137">
        <f t="shared" si="90"/>
        <v>403</v>
      </c>
      <c r="C421" s="24"/>
      <c r="D421" s="24"/>
      <c r="E421" s="24"/>
      <c r="F421" s="25"/>
      <c r="G421" s="24"/>
      <c r="H421" s="30"/>
      <c r="I421" s="24"/>
      <c r="J421" s="50" t="str">
        <f t="shared" si="81"/>
        <v/>
      </c>
      <c r="K421" s="30"/>
      <c r="L421" s="236"/>
      <c r="M421" s="30"/>
      <c r="N421" s="30"/>
      <c r="O421" s="46" t="str">
        <f t="shared" si="82"/>
        <v/>
      </c>
      <c r="P421" s="239" t="str">
        <f t="shared" si="85"/>
        <v/>
      </c>
      <c r="Q421" s="52" t="str">
        <f t="shared" si="86"/>
        <v/>
      </c>
      <c r="R421" s="127"/>
      <c r="S421" s="86"/>
      <c r="T421" s="127"/>
      <c r="U421" s="86"/>
      <c r="V421" s="87">
        <f t="shared" si="78"/>
        <v>0</v>
      </c>
      <c r="W421" s="130"/>
      <c r="X421" s="86"/>
      <c r="Y421" s="86"/>
      <c r="Z421" s="131"/>
      <c r="AA421" s="87">
        <f t="shared" si="87"/>
        <v>0</v>
      </c>
      <c r="AB421" s="127"/>
      <c r="AC421" s="86"/>
      <c r="AD421" s="87">
        <f t="shared" si="79"/>
        <v>0</v>
      </c>
      <c r="AE421" s="127"/>
      <c r="AF421" s="86"/>
      <c r="AG421" s="86"/>
      <c r="AH421" s="131"/>
      <c r="AI421" s="88">
        <f t="shared" si="80"/>
        <v>0</v>
      </c>
      <c r="AJ421" s="89" t="str">
        <f>IFERROR(IF(ISNA(MATCH($AV421,Other_Category_Abbr,0)),INDEX(FGHG_List_Long_GWP,MATCH($AV421,FGHG_List_Long,0)),INDEX(GWP_Other_Abbr,MATCH($AV421,Other_Category_Abbr,0)))*SUM(V421,AA421,AD421,AI421),"")</f>
        <v/>
      </c>
      <c r="AK421" s="89" t="str">
        <f>IFERROR(IF(ISNA(MATCH($AV421,Other_Category_Abbr,0)),INDEX(FGHG_List_Long_GWP,MATCH($AV421,FGHG_List_Long,0)),INDEX(GWP_Other_Abbr,MATCH($AV421,Other_Category_Abbr,0)))*(T421*(S421+U421)+W421*(Y421+X421)+AD421+AE421*(AF421+AG421)),"")</f>
        <v/>
      </c>
      <c r="AL421" s="90" t="str">
        <f t="shared" si="88"/>
        <v/>
      </c>
      <c r="AM421" s="91" t="str">
        <f t="shared" si="89"/>
        <v/>
      </c>
      <c r="AP421" s="92" t="b">
        <f t="shared" si="83"/>
        <v>0</v>
      </c>
      <c r="AQ421" s="92" t="str">
        <f t="shared" si="84"/>
        <v xml:space="preserve"> </v>
      </c>
      <c r="AR421" s="92" t="str">
        <f>IF(LEN(AQ421)=1,"",COUNTIF($AQ$19:AQ421,AQ421)=1)</f>
        <v/>
      </c>
      <c r="AS421" s="73"/>
      <c r="AT421" s="73"/>
      <c r="AU421" s="73"/>
      <c r="AV421" s="235" t="str">
        <f>IF($P421=Lists!$A$13,Lists!$A$29,IF($P421=Lists!$A$14,Lists!$A$30,$P421))</f>
        <v/>
      </c>
      <c r="AW421" s="73"/>
      <c r="AX421" s="73"/>
    </row>
    <row r="422" spans="2:50" x14ac:dyDescent="0.3">
      <c r="B422" s="137">
        <f t="shared" si="90"/>
        <v>404</v>
      </c>
      <c r="C422" s="24"/>
      <c r="D422" s="24"/>
      <c r="E422" s="24"/>
      <c r="F422" s="25"/>
      <c r="G422" s="24"/>
      <c r="H422" s="30"/>
      <c r="I422" s="24"/>
      <c r="J422" s="50" t="str">
        <f t="shared" si="81"/>
        <v/>
      </c>
      <c r="K422" s="30"/>
      <c r="L422" s="236"/>
      <c r="M422" s="30"/>
      <c r="N422" s="30"/>
      <c r="O422" s="46" t="str">
        <f t="shared" si="82"/>
        <v/>
      </c>
      <c r="P422" s="239" t="str">
        <f t="shared" si="85"/>
        <v/>
      </c>
      <c r="Q422" s="52" t="str">
        <f t="shared" si="86"/>
        <v/>
      </c>
      <c r="R422" s="127"/>
      <c r="S422" s="86"/>
      <c r="T422" s="127"/>
      <c r="U422" s="86"/>
      <c r="V422" s="87">
        <f t="shared" si="78"/>
        <v>0</v>
      </c>
      <c r="W422" s="130"/>
      <c r="X422" s="86"/>
      <c r="Y422" s="86"/>
      <c r="Z422" s="131"/>
      <c r="AA422" s="87">
        <f t="shared" si="87"/>
        <v>0</v>
      </c>
      <c r="AB422" s="127"/>
      <c r="AC422" s="86"/>
      <c r="AD422" s="87">
        <f t="shared" si="79"/>
        <v>0</v>
      </c>
      <c r="AE422" s="127"/>
      <c r="AF422" s="86"/>
      <c r="AG422" s="86"/>
      <c r="AH422" s="131"/>
      <c r="AI422" s="88">
        <f t="shared" si="80"/>
        <v>0</v>
      </c>
      <c r="AJ422" s="89" t="str">
        <f>IFERROR(IF(ISNA(MATCH($AV422,Other_Category_Abbr,0)),INDEX(FGHG_List_Long_GWP,MATCH($AV422,FGHG_List_Long,0)),INDEX(GWP_Other_Abbr,MATCH($AV422,Other_Category_Abbr,0)))*SUM(V422,AA422,AD422,AI422),"")</f>
        <v/>
      </c>
      <c r="AK422" s="89" t="str">
        <f>IFERROR(IF(ISNA(MATCH($AV422,Other_Category_Abbr,0)),INDEX(FGHG_List_Long_GWP,MATCH($AV422,FGHG_List_Long,0)),INDEX(GWP_Other_Abbr,MATCH($AV422,Other_Category_Abbr,0)))*(T422*(S422+U422)+W422*(Y422+X422)+AD422+AE422*(AF422+AG422)),"")</f>
        <v/>
      </c>
      <c r="AL422" s="90" t="str">
        <f t="shared" si="88"/>
        <v/>
      </c>
      <c r="AM422" s="91" t="str">
        <f t="shared" si="89"/>
        <v/>
      </c>
      <c r="AP422" s="92" t="b">
        <f t="shared" si="83"/>
        <v>0</v>
      </c>
      <c r="AQ422" s="92" t="str">
        <f t="shared" si="84"/>
        <v xml:space="preserve"> </v>
      </c>
      <c r="AR422" s="92" t="str">
        <f>IF(LEN(AQ422)=1,"",COUNTIF($AQ$19:AQ422,AQ422)=1)</f>
        <v/>
      </c>
      <c r="AS422" s="73"/>
      <c r="AT422" s="73"/>
      <c r="AU422" s="73"/>
      <c r="AV422" s="235" t="str">
        <f>IF($P422=Lists!$A$13,Lists!$A$29,IF($P422=Lists!$A$14,Lists!$A$30,$P422))</f>
        <v/>
      </c>
      <c r="AW422" s="73"/>
      <c r="AX422" s="73"/>
    </row>
    <row r="423" spans="2:50" x14ac:dyDescent="0.3">
      <c r="B423" s="137">
        <f t="shared" si="90"/>
        <v>405</v>
      </c>
      <c r="C423" s="24"/>
      <c r="D423" s="24"/>
      <c r="E423" s="24"/>
      <c r="F423" s="25"/>
      <c r="G423" s="24"/>
      <c r="H423" s="30"/>
      <c r="I423" s="24"/>
      <c r="J423" s="50" t="str">
        <f t="shared" si="81"/>
        <v/>
      </c>
      <c r="K423" s="30"/>
      <c r="L423" s="236"/>
      <c r="M423" s="30"/>
      <c r="N423" s="30"/>
      <c r="O423" s="46" t="str">
        <f t="shared" si="82"/>
        <v/>
      </c>
      <c r="P423" s="239" t="str">
        <f t="shared" si="85"/>
        <v/>
      </c>
      <c r="Q423" s="52" t="str">
        <f t="shared" si="86"/>
        <v/>
      </c>
      <c r="R423" s="127"/>
      <c r="S423" s="86"/>
      <c r="T423" s="127"/>
      <c r="U423" s="86"/>
      <c r="V423" s="87">
        <f t="shared" si="78"/>
        <v>0</v>
      </c>
      <c r="W423" s="130"/>
      <c r="X423" s="86"/>
      <c r="Y423" s="86"/>
      <c r="Z423" s="131"/>
      <c r="AA423" s="87">
        <f t="shared" si="87"/>
        <v>0</v>
      </c>
      <c r="AB423" s="127"/>
      <c r="AC423" s="86"/>
      <c r="AD423" s="87">
        <f t="shared" si="79"/>
        <v>0</v>
      </c>
      <c r="AE423" s="127"/>
      <c r="AF423" s="86"/>
      <c r="AG423" s="86"/>
      <c r="AH423" s="131"/>
      <c r="AI423" s="88">
        <f t="shared" si="80"/>
        <v>0</v>
      </c>
      <c r="AJ423" s="89" t="str">
        <f>IFERROR(IF(ISNA(MATCH($AV423,Other_Category_Abbr,0)),INDEX(FGHG_List_Long_GWP,MATCH($AV423,FGHG_List_Long,0)),INDEX(GWP_Other_Abbr,MATCH($AV423,Other_Category_Abbr,0)))*SUM(V423,AA423,AD423,AI423),"")</f>
        <v/>
      </c>
      <c r="AK423" s="89" t="str">
        <f>IFERROR(IF(ISNA(MATCH($AV423,Other_Category_Abbr,0)),INDEX(FGHG_List_Long_GWP,MATCH($AV423,FGHG_List_Long,0)),INDEX(GWP_Other_Abbr,MATCH($AV423,Other_Category_Abbr,0)))*(T423*(S423+U423)+W423*(Y423+X423)+AD423+AE423*(AF423+AG423)),"")</f>
        <v/>
      </c>
      <c r="AL423" s="90" t="str">
        <f t="shared" si="88"/>
        <v/>
      </c>
      <c r="AM423" s="91" t="str">
        <f t="shared" si="89"/>
        <v/>
      </c>
      <c r="AP423" s="92" t="b">
        <f t="shared" si="83"/>
        <v>0</v>
      </c>
      <c r="AQ423" s="92" t="str">
        <f t="shared" si="84"/>
        <v xml:space="preserve"> </v>
      </c>
      <c r="AR423" s="92" t="str">
        <f>IF(LEN(AQ423)=1,"",COUNTIF($AQ$19:AQ423,AQ423)=1)</f>
        <v/>
      </c>
      <c r="AS423" s="73"/>
      <c r="AT423" s="73"/>
      <c r="AU423" s="73"/>
      <c r="AV423" s="235" t="str">
        <f>IF($P423=Lists!$A$13,Lists!$A$29,IF($P423=Lists!$A$14,Lists!$A$30,$P423))</f>
        <v/>
      </c>
      <c r="AW423" s="73"/>
      <c r="AX423" s="73"/>
    </row>
    <row r="424" spans="2:50" x14ac:dyDescent="0.3">
      <c r="B424" s="137">
        <f t="shared" si="90"/>
        <v>406</v>
      </c>
      <c r="C424" s="24"/>
      <c r="D424" s="24"/>
      <c r="E424" s="24"/>
      <c r="F424" s="25"/>
      <c r="G424" s="24"/>
      <c r="H424" s="30"/>
      <c r="I424" s="24"/>
      <c r="J424" s="50" t="str">
        <f t="shared" si="81"/>
        <v/>
      </c>
      <c r="K424" s="30"/>
      <c r="L424" s="236"/>
      <c r="M424" s="30"/>
      <c r="N424" s="30"/>
      <c r="O424" s="46" t="str">
        <f t="shared" si="82"/>
        <v/>
      </c>
      <c r="P424" s="239" t="str">
        <f t="shared" si="85"/>
        <v/>
      </c>
      <c r="Q424" s="52" t="str">
        <f t="shared" si="86"/>
        <v/>
      </c>
      <c r="R424" s="127"/>
      <c r="S424" s="86"/>
      <c r="T424" s="127"/>
      <c r="U424" s="86"/>
      <c r="V424" s="87">
        <f t="shared" ref="V424:V487" si="91">+(R424*S424)+(T424*U424)</f>
        <v>0</v>
      </c>
      <c r="W424" s="130"/>
      <c r="X424" s="86"/>
      <c r="Y424" s="86"/>
      <c r="Z424" s="131"/>
      <c r="AA424" s="87">
        <f t="shared" si="87"/>
        <v>0</v>
      </c>
      <c r="AB424" s="127"/>
      <c r="AC424" s="86"/>
      <c r="AD424" s="87">
        <f t="shared" ref="AD424:AD487" si="92">+(AB424*AC424)</f>
        <v>0</v>
      </c>
      <c r="AE424" s="127"/>
      <c r="AF424" s="86"/>
      <c r="AG424" s="86"/>
      <c r="AH424" s="131"/>
      <c r="AI424" s="88">
        <f t="shared" ref="AI424:AI487" si="93">+AE424*(AF424+AG424*(1-AH424))</f>
        <v>0</v>
      </c>
      <c r="AJ424" s="89" t="str">
        <f>IFERROR(IF(ISNA(MATCH($AV424,Other_Category_Abbr,0)),INDEX(FGHG_List_Long_GWP,MATCH($AV424,FGHG_List_Long,0)),INDEX(GWP_Other_Abbr,MATCH($AV424,Other_Category_Abbr,0)))*SUM(V424,AA424,AD424,AI424),"")</f>
        <v/>
      </c>
      <c r="AK424" s="89" t="str">
        <f>IFERROR(IF(ISNA(MATCH($AV424,Other_Category_Abbr,0)),INDEX(FGHG_List_Long_GWP,MATCH($AV424,FGHG_List_Long,0)),INDEX(GWP_Other_Abbr,MATCH($AV424,Other_Category_Abbr,0)))*(T424*(S424+U424)+W424*(Y424+X424)+AD424+AE424*(AF424+AG424)),"")</f>
        <v/>
      </c>
      <c r="AL424" s="90" t="str">
        <f t="shared" si="88"/>
        <v/>
      </c>
      <c r="AM424" s="91" t="str">
        <f t="shared" si="89"/>
        <v/>
      </c>
      <c r="AP424" s="92" t="b">
        <f t="shared" si="83"/>
        <v>0</v>
      </c>
      <c r="AQ424" s="92" t="str">
        <f t="shared" si="84"/>
        <v xml:space="preserve"> </v>
      </c>
      <c r="AR424" s="92" t="str">
        <f>IF(LEN(AQ424)=1,"",COUNTIF($AQ$19:AQ424,AQ424)=1)</f>
        <v/>
      </c>
      <c r="AS424" s="73"/>
      <c r="AT424" s="73"/>
      <c r="AU424" s="73"/>
      <c r="AV424" s="235" t="str">
        <f>IF($P424=Lists!$A$13,Lists!$A$29,IF($P424=Lists!$A$14,Lists!$A$30,$P424))</f>
        <v/>
      </c>
      <c r="AW424" s="73"/>
      <c r="AX424" s="73"/>
    </row>
    <row r="425" spans="2:50" x14ac:dyDescent="0.3">
      <c r="B425" s="137">
        <f t="shared" si="90"/>
        <v>407</v>
      </c>
      <c r="C425" s="24"/>
      <c r="D425" s="24"/>
      <c r="E425" s="24"/>
      <c r="F425" s="25"/>
      <c r="G425" s="24"/>
      <c r="H425" s="30"/>
      <c r="I425" s="24"/>
      <c r="J425" s="50" t="str">
        <f t="shared" si="81"/>
        <v/>
      </c>
      <c r="K425" s="30"/>
      <c r="L425" s="236"/>
      <c r="M425" s="30"/>
      <c r="N425" s="30"/>
      <c r="O425" s="46" t="str">
        <f t="shared" si="82"/>
        <v/>
      </c>
      <c r="P425" s="239" t="str">
        <f t="shared" si="85"/>
        <v/>
      </c>
      <c r="Q425" s="52" t="str">
        <f t="shared" si="86"/>
        <v/>
      </c>
      <c r="R425" s="127"/>
      <c r="S425" s="86"/>
      <c r="T425" s="127"/>
      <c r="U425" s="86"/>
      <c r="V425" s="87">
        <f t="shared" si="91"/>
        <v>0</v>
      </c>
      <c r="W425" s="130"/>
      <c r="X425" s="86"/>
      <c r="Y425" s="86"/>
      <c r="Z425" s="131"/>
      <c r="AA425" s="87">
        <f t="shared" si="87"/>
        <v>0</v>
      </c>
      <c r="AB425" s="127"/>
      <c r="AC425" s="86"/>
      <c r="AD425" s="87">
        <f t="shared" si="92"/>
        <v>0</v>
      </c>
      <c r="AE425" s="127"/>
      <c r="AF425" s="86"/>
      <c r="AG425" s="86"/>
      <c r="AH425" s="131"/>
      <c r="AI425" s="88">
        <f t="shared" si="93"/>
        <v>0</v>
      </c>
      <c r="AJ425" s="89" t="str">
        <f>IFERROR(IF(ISNA(MATCH($AV425,Other_Category_Abbr,0)),INDEX(FGHG_List_Long_GWP,MATCH($AV425,FGHG_List_Long,0)),INDEX(GWP_Other_Abbr,MATCH($AV425,Other_Category_Abbr,0)))*SUM(V425,AA425,AD425,AI425),"")</f>
        <v/>
      </c>
      <c r="AK425" s="89" t="str">
        <f>IFERROR(IF(ISNA(MATCH($AV425,Other_Category_Abbr,0)),INDEX(FGHG_List_Long_GWP,MATCH($AV425,FGHG_List_Long,0)),INDEX(GWP_Other_Abbr,MATCH($AV425,Other_Category_Abbr,0)))*(T425*(S425+U425)+W425*(Y425+X425)+AD425+AE425*(AF425+AG425)),"")</f>
        <v/>
      </c>
      <c r="AL425" s="90" t="str">
        <f t="shared" si="88"/>
        <v/>
      </c>
      <c r="AM425" s="91" t="str">
        <f t="shared" si="89"/>
        <v/>
      </c>
      <c r="AP425" s="92" t="b">
        <f t="shared" si="83"/>
        <v>0</v>
      </c>
      <c r="AQ425" s="92" t="str">
        <f t="shared" si="84"/>
        <v xml:space="preserve"> </v>
      </c>
      <c r="AR425" s="92" t="str">
        <f>IF(LEN(AQ425)=1,"",COUNTIF($AQ$19:AQ425,AQ425)=1)</f>
        <v/>
      </c>
      <c r="AS425" s="73"/>
      <c r="AT425" s="73"/>
      <c r="AU425" s="73"/>
      <c r="AV425" s="235" t="str">
        <f>IF($P425=Lists!$A$13,Lists!$A$29,IF($P425=Lists!$A$14,Lists!$A$30,$P425))</f>
        <v/>
      </c>
      <c r="AW425" s="73"/>
      <c r="AX425" s="73"/>
    </row>
    <row r="426" spans="2:50" x14ac:dyDescent="0.3">
      <c r="B426" s="137">
        <f t="shared" si="90"/>
        <v>408</v>
      </c>
      <c r="C426" s="24"/>
      <c r="D426" s="24"/>
      <c r="E426" s="24"/>
      <c r="F426" s="25"/>
      <c r="G426" s="24"/>
      <c r="H426" s="30"/>
      <c r="I426" s="24"/>
      <c r="J426" s="50" t="str">
        <f t="shared" si="81"/>
        <v/>
      </c>
      <c r="K426" s="30"/>
      <c r="L426" s="236"/>
      <c r="M426" s="30"/>
      <c r="N426" s="30"/>
      <c r="O426" s="46" t="str">
        <f t="shared" si="82"/>
        <v/>
      </c>
      <c r="P426" s="239" t="str">
        <f t="shared" si="85"/>
        <v/>
      </c>
      <c r="Q426" s="52" t="str">
        <f t="shared" si="86"/>
        <v/>
      </c>
      <c r="R426" s="127"/>
      <c r="S426" s="86"/>
      <c r="T426" s="127"/>
      <c r="U426" s="86"/>
      <c r="V426" s="87">
        <f t="shared" si="91"/>
        <v>0</v>
      </c>
      <c r="W426" s="130"/>
      <c r="X426" s="86"/>
      <c r="Y426" s="86"/>
      <c r="Z426" s="131"/>
      <c r="AA426" s="87">
        <f t="shared" si="87"/>
        <v>0</v>
      </c>
      <c r="AB426" s="127"/>
      <c r="AC426" s="86"/>
      <c r="AD426" s="87">
        <f t="shared" si="92"/>
        <v>0</v>
      </c>
      <c r="AE426" s="127"/>
      <c r="AF426" s="86"/>
      <c r="AG426" s="86"/>
      <c r="AH426" s="131"/>
      <c r="AI426" s="88">
        <f t="shared" si="93"/>
        <v>0</v>
      </c>
      <c r="AJ426" s="89" t="str">
        <f>IFERROR(IF(ISNA(MATCH($AV426,Other_Category_Abbr,0)),INDEX(FGHG_List_Long_GWP,MATCH($AV426,FGHG_List_Long,0)),INDEX(GWP_Other_Abbr,MATCH($AV426,Other_Category_Abbr,0)))*SUM(V426,AA426,AD426,AI426),"")</f>
        <v/>
      </c>
      <c r="AK426" s="89" t="str">
        <f>IFERROR(IF(ISNA(MATCH($AV426,Other_Category_Abbr,0)),INDEX(FGHG_List_Long_GWP,MATCH($AV426,FGHG_List_Long,0)),INDEX(GWP_Other_Abbr,MATCH($AV426,Other_Category_Abbr,0)))*(T426*(S426+U426)+W426*(Y426+X426)+AD426+AE426*(AF426+AG426)),"")</f>
        <v/>
      </c>
      <c r="AL426" s="90" t="str">
        <f t="shared" si="88"/>
        <v/>
      </c>
      <c r="AM426" s="91" t="str">
        <f t="shared" si="89"/>
        <v/>
      </c>
      <c r="AP426" s="92" t="b">
        <f t="shared" si="83"/>
        <v>0</v>
      </c>
      <c r="AQ426" s="92" t="str">
        <f t="shared" si="84"/>
        <v xml:space="preserve"> </v>
      </c>
      <c r="AR426" s="92" t="str">
        <f>IF(LEN(AQ426)=1,"",COUNTIF($AQ$19:AQ426,AQ426)=1)</f>
        <v/>
      </c>
      <c r="AS426" s="73"/>
      <c r="AT426" s="73"/>
      <c r="AU426" s="73"/>
      <c r="AV426" s="235" t="str">
        <f>IF($P426=Lists!$A$13,Lists!$A$29,IF($P426=Lists!$A$14,Lists!$A$30,$P426))</f>
        <v/>
      </c>
      <c r="AW426" s="73"/>
      <c r="AX426" s="73"/>
    </row>
    <row r="427" spans="2:50" x14ac:dyDescent="0.3">
      <c r="B427" s="137">
        <f t="shared" si="90"/>
        <v>409</v>
      </c>
      <c r="C427" s="24"/>
      <c r="D427" s="24"/>
      <c r="E427" s="24"/>
      <c r="F427" s="25"/>
      <c r="G427" s="24"/>
      <c r="H427" s="30"/>
      <c r="I427" s="24"/>
      <c r="J427" s="50" t="str">
        <f t="shared" si="81"/>
        <v/>
      </c>
      <c r="K427" s="30"/>
      <c r="L427" s="236"/>
      <c r="M427" s="30"/>
      <c r="N427" s="30"/>
      <c r="O427" s="46" t="str">
        <f t="shared" si="82"/>
        <v/>
      </c>
      <c r="P427" s="239" t="str">
        <f t="shared" si="85"/>
        <v/>
      </c>
      <c r="Q427" s="52" t="str">
        <f t="shared" si="86"/>
        <v/>
      </c>
      <c r="R427" s="127"/>
      <c r="S427" s="86"/>
      <c r="T427" s="127"/>
      <c r="U427" s="86"/>
      <c r="V427" s="87">
        <f t="shared" si="91"/>
        <v>0</v>
      </c>
      <c r="W427" s="130"/>
      <c r="X427" s="86"/>
      <c r="Y427" s="86"/>
      <c r="Z427" s="131"/>
      <c r="AA427" s="87">
        <f t="shared" si="87"/>
        <v>0</v>
      </c>
      <c r="AB427" s="127"/>
      <c r="AC427" s="86"/>
      <c r="AD427" s="87">
        <f t="shared" si="92"/>
        <v>0</v>
      </c>
      <c r="AE427" s="127"/>
      <c r="AF427" s="86"/>
      <c r="AG427" s="86"/>
      <c r="AH427" s="131"/>
      <c r="AI427" s="88">
        <f t="shared" si="93"/>
        <v>0</v>
      </c>
      <c r="AJ427" s="89" t="str">
        <f>IFERROR(IF(ISNA(MATCH($AV427,Other_Category_Abbr,0)),INDEX(FGHG_List_Long_GWP,MATCH($AV427,FGHG_List_Long,0)),INDEX(GWP_Other_Abbr,MATCH($AV427,Other_Category_Abbr,0)))*SUM(V427,AA427,AD427,AI427),"")</f>
        <v/>
      </c>
      <c r="AK427" s="89" t="str">
        <f>IFERROR(IF(ISNA(MATCH($AV427,Other_Category_Abbr,0)),INDEX(FGHG_List_Long_GWP,MATCH($AV427,FGHG_List_Long,0)),INDEX(GWP_Other_Abbr,MATCH($AV427,Other_Category_Abbr,0)))*(T427*(S427+U427)+W427*(Y427+X427)+AD427+AE427*(AF427+AG427)),"")</f>
        <v/>
      </c>
      <c r="AL427" s="90" t="str">
        <f t="shared" si="88"/>
        <v/>
      </c>
      <c r="AM427" s="91" t="str">
        <f t="shared" si="89"/>
        <v/>
      </c>
      <c r="AP427" s="92" t="b">
        <f t="shared" si="83"/>
        <v>0</v>
      </c>
      <c r="AQ427" s="92" t="str">
        <f t="shared" si="84"/>
        <v xml:space="preserve"> </v>
      </c>
      <c r="AR427" s="92" t="str">
        <f>IF(LEN(AQ427)=1,"",COUNTIF($AQ$19:AQ427,AQ427)=1)</f>
        <v/>
      </c>
      <c r="AS427" s="73"/>
      <c r="AT427" s="73"/>
      <c r="AU427" s="73"/>
      <c r="AV427" s="235" t="str">
        <f>IF($P427=Lists!$A$13,Lists!$A$29,IF($P427=Lists!$A$14,Lists!$A$30,$P427))</f>
        <v/>
      </c>
      <c r="AW427" s="73"/>
      <c r="AX427" s="73"/>
    </row>
    <row r="428" spans="2:50" x14ac:dyDescent="0.3">
      <c r="B428" s="137">
        <f t="shared" si="90"/>
        <v>410</v>
      </c>
      <c r="C428" s="24"/>
      <c r="D428" s="24"/>
      <c r="E428" s="24"/>
      <c r="F428" s="25"/>
      <c r="G428" s="24"/>
      <c r="H428" s="30"/>
      <c r="I428" s="24"/>
      <c r="J428" s="50" t="str">
        <f t="shared" si="81"/>
        <v/>
      </c>
      <c r="K428" s="30"/>
      <c r="L428" s="236"/>
      <c r="M428" s="30"/>
      <c r="N428" s="30"/>
      <c r="O428" s="46" t="str">
        <f t="shared" si="82"/>
        <v/>
      </c>
      <c r="P428" s="239" t="str">
        <f t="shared" si="85"/>
        <v/>
      </c>
      <c r="Q428" s="52" t="str">
        <f t="shared" si="86"/>
        <v/>
      </c>
      <c r="R428" s="127"/>
      <c r="S428" s="86"/>
      <c r="T428" s="127"/>
      <c r="U428" s="86"/>
      <c r="V428" s="87">
        <f t="shared" si="91"/>
        <v>0</v>
      </c>
      <c r="W428" s="130"/>
      <c r="X428" s="86"/>
      <c r="Y428" s="86"/>
      <c r="Z428" s="131"/>
      <c r="AA428" s="87">
        <f t="shared" si="87"/>
        <v>0</v>
      </c>
      <c r="AB428" s="127"/>
      <c r="AC428" s="86"/>
      <c r="AD428" s="87">
        <f t="shared" si="92"/>
        <v>0</v>
      </c>
      <c r="AE428" s="127"/>
      <c r="AF428" s="86"/>
      <c r="AG428" s="86"/>
      <c r="AH428" s="131"/>
      <c r="AI428" s="88">
        <f t="shared" si="93"/>
        <v>0</v>
      </c>
      <c r="AJ428" s="89" t="str">
        <f>IFERROR(IF(ISNA(MATCH($AV428,Other_Category_Abbr,0)),INDEX(FGHG_List_Long_GWP,MATCH($AV428,FGHG_List_Long,0)),INDEX(GWP_Other_Abbr,MATCH($AV428,Other_Category_Abbr,0)))*SUM(V428,AA428,AD428,AI428),"")</f>
        <v/>
      </c>
      <c r="AK428" s="89" t="str">
        <f>IFERROR(IF(ISNA(MATCH($AV428,Other_Category_Abbr,0)),INDEX(FGHG_List_Long_GWP,MATCH($AV428,FGHG_List_Long,0)),INDEX(GWP_Other_Abbr,MATCH($AV428,Other_Category_Abbr,0)))*(T428*(S428+U428)+W428*(Y428+X428)+AD428+AE428*(AF428+AG428)),"")</f>
        <v/>
      </c>
      <c r="AL428" s="90" t="str">
        <f t="shared" si="88"/>
        <v/>
      </c>
      <c r="AM428" s="91" t="str">
        <f t="shared" si="89"/>
        <v/>
      </c>
      <c r="AP428" s="92" t="b">
        <f t="shared" si="83"/>
        <v>0</v>
      </c>
      <c r="AQ428" s="92" t="str">
        <f t="shared" si="84"/>
        <v xml:space="preserve"> </v>
      </c>
      <c r="AR428" s="92" t="str">
        <f>IF(LEN(AQ428)=1,"",COUNTIF($AQ$19:AQ428,AQ428)=1)</f>
        <v/>
      </c>
      <c r="AS428" s="73"/>
      <c r="AT428" s="73"/>
      <c r="AU428" s="73"/>
      <c r="AV428" s="235" t="str">
        <f>IF($P428=Lists!$A$13,Lists!$A$29,IF($P428=Lists!$A$14,Lists!$A$30,$P428))</f>
        <v/>
      </c>
      <c r="AW428" s="73"/>
      <c r="AX428" s="73"/>
    </row>
    <row r="429" spans="2:50" x14ac:dyDescent="0.3">
      <c r="B429" s="137">
        <f t="shared" si="90"/>
        <v>411</v>
      </c>
      <c r="C429" s="24"/>
      <c r="D429" s="24"/>
      <c r="E429" s="24"/>
      <c r="F429" s="25"/>
      <c r="G429" s="24"/>
      <c r="H429" s="30"/>
      <c r="I429" s="24"/>
      <c r="J429" s="50" t="str">
        <f t="shared" si="81"/>
        <v/>
      </c>
      <c r="K429" s="30"/>
      <c r="L429" s="236"/>
      <c r="M429" s="30"/>
      <c r="N429" s="30"/>
      <c r="O429" s="46" t="str">
        <f t="shared" si="82"/>
        <v/>
      </c>
      <c r="P429" s="239" t="str">
        <f t="shared" si="85"/>
        <v/>
      </c>
      <c r="Q429" s="52" t="str">
        <f t="shared" si="86"/>
        <v/>
      </c>
      <c r="R429" s="127"/>
      <c r="S429" s="86"/>
      <c r="T429" s="127"/>
      <c r="U429" s="86"/>
      <c r="V429" s="87">
        <f t="shared" si="91"/>
        <v>0</v>
      </c>
      <c r="W429" s="130"/>
      <c r="X429" s="86"/>
      <c r="Y429" s="86"/>
      <c r="Z429" s="131"/>
      <c r="AA429" s="87">
        <f t="shared" si="87"/>
        <v>0</v>
      </c>
      <c r="AB429" s="127"/>
      <c r="AC429" s="86"/>
      <c r="AD429" s="87">
        <f t="shared" si="92"/>
        <v>0</v>
      </c>
      <c r="AE429" s="127"/>
      <c r="AF429" s="86"/>
      <c r="AG429" s="86"/>
      <c r="AH429" s="131"/>
      <c r="AI429" s="88">
        <f t="shared" si="93"/>
        <v>0</v>
      </c>
      <c r="AJ429" s="89" t="str">
        <f>IFERROR(IF(ISNA(MATCH($AV429,Other_Category_Abbr,0)),INDEX(FGHG_List_Long_GWP,MATCH($AV429,FGHG_List_Long,0)),INDEX(GWP_Other_Abbr,MATCH($AV429,Other_Category_Abbr,0)))*SUM(V429,AA429,AD429,AI429),"")</f>
        <v/>
      </c>
      <c r="AK429" s="89" t="str">
        <f>IFERROR(IF(ISNA(MATCH($AV429,Other_Category_Abbr,0)),INDEX(FGHG_List_Long_GWP,MATCH($AV429,FGHG_List_Long,0)),INDEX(GWP_Other_Abbr,MATCH($AV429,Other_Category_Abbr,0)))*(T429*(S429+U429)+W429*(Y429+X429)+AD429+AE429*(AF429+AG429)),"")</f>
        <v/>
      </c>
      <c r="AL429" s="90" t="str">
        <f t="shared" si="88"/>
        <v/>
      </c>
      <c r="AM429" s="91" t="str">
        <f t="shared" si="89"/>
        <v/>
      </c>
      <c r="AP429" s="92" t="b">
        <f t="shared" si="83"/>
        <v>0</v>
      </c>
      <c r="AQ429" s="92" t="str">
        <f t="shared" si="84"/>
        <v xml:space="preserve"> </v>
      </c>
      <c r="AR429" s="92" t="str">
        <f>IF(LEN(AQ429)=1,"",COUNTIF($AQ$19:AQ429,AQ429)=1)</f>
        <v/>
      </c>
      <c r="AS429" s="73"/>
      <c r="AT429" s="73"/>
      <c r="AU429" s="73"/>
      <c r="AV429" s="235" t="str">
        <f>IF($P429=Lists!$A$13,Lists!$A$29,IF($P429=Lists!$A$14,Lists!$A$30,$P429))</f>
        <v/>
      </c>
      <c r="AW429" s="73"/>
      <c r="AX429" s="73"/>
    </row>
    <row r="430" spans="2:50" x14ac:dyDescent="0.3">
      <c r="B430" s="137">
        <f t="shared" si="90"/>
        <v>412</v>
      </c>
      <c r="C430" s="24"/>
      <c r="D430" s="24"/>
      <c r="E430" s="24"/>
      <c r="F430" s="25"/>
      <c r="G430" s="24"/>
      <c r="H430" s="30"/>
      <c r="I430" s="24"/>
      <c r="J430" s="50" t="str">
        <f t="shared" si="81"/>
        <v/>
      </c>
      <c r="K430" s="30"/>
      <c r="L430" s="236"/>
      <c r="M430" s="30"/>
      <c r="N430" s="30"/>
      <c r="O430" s="46" t="str">
        <f t="shared" si="82"/>
        <v/>
      </c>
      <c r="P430" s="239" t="str">
        <f t="shared" si="85"/>
        <v/>
      </c>
      <c r="Q430" s="52" t="str">
        <f t="shared" si="86"/>
        <v/>
      </c>
      <c r="R430" s="127"/>
      <c r="S430" s="86"/>
      <c r="T430" s="127"/>
      <c r="U430" s="86"/>
      <c r="V430" s="87">
        <f t="shared" si="91"/>
        <v>0</v>
      </c>
      <c r="W430" s="130"/>
      <c r="X430" s="86"/>
      <c r="Y430" s="86"/>
      <c r="Z430" s="131"/>
      <c r="AA430" s="87">
        <f t="shared" si="87"/>
        <v>0</v>
      </c>
      <c r="AB430" s="127"/>
      <c r="AC430" s="86"/>
      <c r="AD430" s="87">
        <f t="shared" si="92"/>
        <v>0</v>
      </c>
      <c r="AE430" s="127"/>
      <c r="AF430" s="86"/>
      <c r="AG430" s="86"/>
      <c r="AH430" s="131"/>
      <c r="AI430" s="88">
        <f t="shared" si="93"/>
        <v>0</v>
      </c>
      <c r="AJ430" s="89" t="str">
        <f>IFERROR(IF(ISNA(MATCH($AV430,Other_Category_Abbr,0)),INDEX(FGHG_List_Long_GWP,MATCH($AV430,FGHG_List_Long,0)),INDEX(GWP_Other_Abbr,MATCH($AV430,Other_Category_Abbr,0)))*SUM(V430,AA430,AD430,AI430),"")</f>
        <v/>
      </c>
      <c r="AK430" s="89" t="str">
        <f>IFERROR(IF(ISNA(MATCH($AV430,Other_Category_Abbr,0)),INDEX(FGHG_List_Long_GWP,MATCH($AV430,FGHG_List_Long,0)),INDEX(GWP_Other_Abbr,MATCH($AV430,Other_Category_Abbr,0)))*(T430*(S430+U430)+W430*(Y430+X430)+AD430+AE430*(AF430+AG430)),"")</f>
        <v/>
      </c>
      <c r="AL430" s="90" t="str">
        <f t="shared" si="88"/>
        <v/>
      </c>
      <c r="AM430" s="91" t="str">
        <f t="shared" si="89"/>
        <v/>
      </c>
      <c r="AP430" s="92" t="b">
        <f t="shared" si="83"/>
        <v>0</v>
      </c>
      <c r="AQ430" s="92" t="str">
        <f t="shared" si="84"/>
        <v xml:space="preserve"> </v>
      </c>
      <c r="AR430" s="92" t="str">
        <f>IF(LEN(AQ430)=1,"",COUNTIF($AQ$19:AQ430,AQ430)=1)</f>
        <v/>
      </c>
      <c r="AS430" s="73"/>
      <c r="AT430" s="73"/>
      <c r="AU430" s="73"/>
      <c r="AV430" s="235" t="str">
        <f>IF($P430=Lists!$A$13,Lists!$A$29,IF($P430=Lists!$A$14,Lists!$A$30,$P430))</f>
        <v/>
      </c>
      <c r="AW430" s="73"/>
      <c r="AX430" s="73"/>
    </row>
    <row r="431" spans="2:50" x14ac:dyDescent="0.3">
      <c r="B431" s="137">
        <f t="shared" si="90"/>
        <v>413</v>
      </c>
      <c r="C431" s="24"/>
      <c r="D431" s="24"/>
      <c r="E431" s="24"/>
      <c r="F431" s="25"/>
      <c r="G431" s="24"/>
      <c r="H431" s="30"/>
      <c r="I431" s="24"/>
      <c r="J431" s="50" t="str">
        <f t="shared" si="81"/>
        <v/>
      </c>
      <c r="K431" s="30"/>
      <c r="L431" s="236"/>
      <c r="M431" s="30"/>
      <c r="N431" s="30"/>
      <c r="O431" s="46" t="str">
        <f t="shared" si="82"/>
        <v/>
      </c>
      <c r="P431" s="239" t="str">
        <f t="shared" si="85"/>
        <v/>
      </c>
      <c r="Q431" s="52" t="str">
        <f t="shared" si="86"/>
        <v/>
      </c>
      <c r="R431" s="127"/>
      <c r="S431" s="86"/>
      <c r="T431" s="127"/>
      <c r="U431" s="86"/>
      <c r="V431" s="87">
        <f t="shared" si="91"/>
        <v>0</v>
      </c>
      <c r="W431" s="130"/>
      <c r="X431" s="86"/>
      <c r="Y431" s="86"/>
      <c r="Z431" s="131"/>
      <c r="AA431" s="87">
        <f t="shared" si="87"/>
        <v>0</v>
      </c>
      <c r="AB431" s="127"/>
      <c r="AC431" s="86"/>
      <c r="AD431" s="87">
        <f t="shared" si="92"/>
        <v>0</v>
      </c>
      <c r="AE431" s="127"/>
      <c r="AF431" s="86"/>
      <c r="AG431" s="86"/>
      <c r="AH431" s="131"/>
      <c r="AI431" s="88">
        <f t="shared" si="93"/>
        <v>0</v>
      </c>
      <c r="AJ431" s="89" t="str">
        <f>IFERROR(IF(ISNA(MATCH($AV431,Other_Category_Abbr,0)),INDEX(FGHG_List_Long_GWP,MATCH($AV431,FGHG_List_Long,0)),INDEX(GWP_Other_Abbr,MATCH($AV431,Other_Category_Abbr,0)))*SUM(V431,AA431,AD431,AI431),"")</f>
        <v/>
      </c>
      <c r="AK431" s="89" t="str">
        <f>IFERROR(IF(ISNA(MATCH($AV431,Other_Category_Abbr,0)),INDEX(FGHG_List_Long_GWP,MATCH($AV431,FGHG_List_Long,0)),INDEX(GWP_Other_Abbr,MATCH($AV431,Other_Category_Abbr,0)))*(T431*(S431+U431)+W431*(Y431+X431)+AD431+AE431*(AF431+AG431)),"")</f>
        <v/>
      </c>
      <c r="AL431" s="90" t="str">
        <f t="shared" si="88"/>
        <v/>
      </c>
      <c r="AM431" s="91" t="str">
        <f t="shared" si="89"/>
        <v/>
      </c>
      <c r="AP431" s="92" t="b">
        <f t="shared" si="83"/>
        <v>0</v>
      </c>
      <c r="AQ431" s="92" t="str">
        <f t="shared" si="84"/>
        <v xml:space="preserve"> </v>
      </c>
      <c r="AR431" s="92" t="str">
        <f>IF(LEN(AQ431)=1,"",COUNTIF($AQ$19:AQ431,AQ431)=1)</f>
        <v/>
      </c>
      <c r="AS431" s="73"/>
      <c r="AT431" s="73"/>
      <c r="AU431" s="73"/>
      <c r="AV431" s="235" t="str">
        <f>IF($P431=Lists!$A$13,Lists!$A$29,IF($P431=Lists!$A$14,Lists!$A$30,$P431))</f>
        <v/>
      </c>
      <c r="AW431" s="73"/>
      <c r="AX431" s="73"/>
    </row>
    <row r="432" spans="2:50" x14ac:dyDescent="0.3">
      <c r="B432" s="137">
        <f t="shared" si="90"/>
        <v>414</v>
      </c>
      <c r="C432" s="24"/>
      <c r="D432" s="24"/>
      <c r="E432" s="24"/>
      <c r="F432" s="25"/>
      <c r="G432" s="24"/>
      <c r="H432" s="30"/>
      <c r="I432" s="24"/>
      <c r="J432" s="50" t="str">
        <f t="shared" si="81"/>
        <v/>
      </c>
      <c r="K432" s="30"/>
      <c r="L432" s="236"/>
      <c r="M432" s="30"/>
      <c r="N432" s="30"/>
      <c r="O432" s="46" t="str">
        <f t="shared" si="82"/>
        <v/>
      </c>
      <c r="P432" s="239" t="str">
        <f t="shared" si="85"/>
        <v/>
      </c>
      <c r="Q432" s="52" t="str">
        <f t="shared" si="86"/>
        <v/>
      </c>
      <c r="R432" s="127"/>
      <c r="S432" s="86"/>
      <c r="T432" s="127"/>
      <c r="U432" s="86"/>
      <c r="V432" s="87">
        <f t="shared" si="91"/>
        <v>0</v>
      </c>
      <c r="W432" s="130"/>
      <c r="X432" s="86"/>
      <c r="Y432" s="86"/>
      <c r="Z432" s="131"/>
      <c r="AA432" s="87">
        <f t="shared" si="87"/>
        <v>0</v>
      </c>
      <c r="AB432" s="127"/>
      <c r="AC432" s="86"/>
      <c r="AD432" s="87">
        <f t="shared" si="92"/>
        <v>0</v>
      </c>
      <c r="AE432" s="127"/>
      <c r="AF432" s="86"/>
      <c r="AG432" s="86"/>
      <c r="AH432" s="131"/>
      <c r="AI432" s="88">
        <f t="shared" si="93"/>
        <v>0</v>
      </c>
      <c r="AJ432" s="89" t="str">
        <f>IFERROR(IF(ISNA(MATCH($AV432,Other_Category_Abbr,0)),INDEX(FGHG_List_Long_GWP,MATCH($AV432,FGHG_List_Long,0)),INDEX(GWP_Other_Abbr,MATCH($AV432,Other_Category_Abbr,0)))*SUM(V432,AA432,AD432,AI432),"")</f>
        <v/>
      </c>
      <c r="AK432" s="89" t="str">
        <f>IFERROR(IF(ISNA(MATCH($AV432,Other_Category_Abbr,0)),INDEX(FGHG_List_Long_GWP,MATCH($AV432,FGHG_List_Long,0)),INDEX(GWP_Other_Abbr,MATCH($AV432,Other_Category_Abbr,0)))*(T432*(S432+U432)+W432*(Y432+X432)+AD432+AE432*(AF432+AG432)),"")</f>
        <v/>
      </c>
      <c r="AL432" s="90" t="str">
        <f t="shared" si="88"/>
        <v/>
      </c>
      <c r="AM432" s="91" t="str">
        <f t="shared" si="89"/>
        <v/>
      </c>
      <c r="AP432" s="92" t="b">
        <f t="shared" si="83"/>
        <v>0</v>
      </c>
      <c r="AQ432" s="92" t="str">
        <f t="shared" si="84"/>
        <v xml:space="preserve"> </v>
      </c>
      <c r="AR432" s="92" t="str">
        <f>IF(LEN(AQ432)=1,"",COUNTIF($AQ$19:AQ432,AQ432)=1)</f>
        <v/>
      </c>
      <c r="AS432" s="73"/>
      <c r="AT432" s="73"/>
      <c r="AU432" s="73"/>
      <c r="AV432" s="235" t="str">
        <f>IF($P432=Lists!$A$13,Lists!$A$29,IF($P432=Lists!$A$14,Lists!$A$30,$P432))</f>
        <v/>
      </c>
      <c r="AW432" s="73"/>
      <c r="AX432" s="73"/>
    </row>
    <row r="433" spans="2:50" x14ac:dyDescent="0.3">
      <c r="B433" s="137">
        <f t="shared" si="90"/>
        <v>415</v>
      </c>
      <c r="C433" s="24"/>
      <c r="D433" s="24"/>
      <c r="E433" s="24"/>
      <c r="F433" s="25"/>
      <c r="G433" s="24"/>
      <c r="H433" s="30"/>
      <c r="I433" s="24"/>
      <c r="J433" s="50" t="str">
        <f t="shared" si="81"/>
        <v/>
      </c>
      <c r="K433" s="30"/>
      <c r="L433" s="236"/>
      <c r="M433" s="30"/>
      <c r="N433" s="30"/>
      <c r="O433" s="46" t="str">
        <f t="shared" si="82"/>
        <v/>
      </c>
      <c r="P433" s="239" t="str">
        <f t="shared" si="85"/>
        <v/>
      </c>
      <c r="Q433" s="52" t="str">
        <f t="shared" si="86"/>
        <v/>
      </c>
      <c r="R433" s="127"/>
      <c r="S433" s="86"/>
      <c r="T433" s="127"/>
      <c r="U433" s="86"/>
      <c r="V433" s="87">
        <f t="shared" si="91"/>
        <v>0</v>
      </c>
      <c r="W433" s="130"/>
      <c r="X433" s="86"/>
      <c r="Y433" s="86"/>
      <c r="Z433" s="131"/>
      <c r="AA433" s="87">
        <f t="shared" si="87"/>
        <v>0</v>
      </c>
      <c r="AB433" s="127"/>
      <c r="AC433" s="86"/>
      <c r="AD433" s="87">
        <f t="shared" si="92"/>
        <v>0</v>
      </c>
      <c r="AE433" s="127"/>
      <c r="AF433" s="86"/>
      <c r="AG433" s="86"/>
      <c r="AH433" s="131"/>
      <c r="AI433" s="88">
        <f t="shared" si="93"/>
        <v>0</v>
      </c>
      <c r="AJ433" s="89" t="str">
        <f>IFERROR(IF(ISNA(MATCH($AV433,Other_Category_Abbr,0)),INDEX(FGHG_List_Long_GWP,MATCH($AV433,FGHG_List_Long,0)),INDEX(GWP_Other_Abbr,MATCH($AV433,Other_Category_Abbr,0)))*SUM(V433,AA433,AD433,AI433),"")</f>
        <v/>
      </c>
      <c r="AK433" s="89" t="str">
        <f>IFERROR(IF(ISNA(MATCH($AV433,Other_Category_Abbr,0)),INDEX(FGHG_List_Long_GWP,MATCH($AV433,FGHG_List_Long,0)),INDEX(GWP_Other_Abbr,MATCH($AV433,Other_Category_Abbr,0)))*(T433*(S433+U433)+W433*(Y433+X433)+AD433+AE433*(AF433+AG433)),"")</f>
        <v/>
      </c>
      <c r="AL433" s="90" t="str">
        <f t="shared" si="88"/>
        <v/>
      </c>
      <c r="AM433" s="91" t="str">
        <f t="shared" si="89"/>
        <v/>
      </c>
      <c r="AP433" s="92" t="b">
        <f t="shared" si="83"/>
        <v>0</v>
      </c>
      <c r="AQ433" s="92" t="str">
        <f t="shared" si="84"/>
        <v xml:space="preserve"> </v>
      </c>
      <c r="AR433" s="92" t="str">
        <f>IF(LEN(AQ433)=1,"",COUNTIF($AQ$19:AQ433,AQ433)=1)</f>
        <v/>
      </c>
      <c r="AS433" s="73"/>
      <c r="AT433" s="73"/>
      <c r="AU433" s="73"/>
      <c r="AV433" s="235" t="str">
        <f>IF($P433=Lists!$A$13,Lists!$A$29,IF($P433=Lists!$A$14,Lists!$A$30,$P433))</f>
        <v/>
      </c>
      <c r="AW433" s="73"/>
      <c r="AX433" s="73"/>
    </row>
    <row r="434" spans="2:50" x14ac:dyDescent="0.3">
      <c r="B434" s="137">
        <f t="shared" si="90"/>
        <v>416</v>
      </c>
      <c r="C434" s="24"/>
      <c r="D434" s="24"/>
      <c r="E434" s="24"/>
      <c r="F434" s="25"/>
      <c r="G434" s="24"/>
      <c r="H434" s="30"/>
      <c r="I434" s="24"/>
      <c r="J434" s="50" t="str">
        <f t="shared" si="81"/>
        <v/>
      </c>
      <c r="K434" s="30"/>
      <c r="L434" s="236"/>
      <c r="M434" s="30"/>
      <c r="N434" s="30"/>
      <c r="O434" s="46" t="str">
        <f t="shared" si="82"/>
        <v/>
      </c>
      <c r="P434" s="239" t="str">
        <f t="shared" si="85"/>
        <v/>
      </c>
      <c r="Q434" s="52" t="str">
        <f t="shared" si="86"/>
        <v/>
      </c>
      <c r="R434" s="127"/>
      <c r="S434" s="86"/>
      <c r="T434" s="127"/>
      <c r="U434" s="86"/>
      <c r="V434" s="87">
        <f t="shared" si="91"/>
        <v>0</v>
      </c>
      <c r="W434" s="130"/>
      <c r="X434" s="86"/>
      <c r="Y434" s="86"/>
      <c r="Z434" s="131"/>
      <c r="AA434" s="87">
        <f t="shared" si="87"/>
        <v>0</v>
      </c>
      <c r="AB434" s="127"/>
      <c r="AC434" s="86"/>
      <c r="AD434" s="87">
        <f t="shared" si="92"/>
        <v>0</v>
      </c>
      <c r="AE434" s="127"/>
      <c r="AF434" s="86"/>
      <c r="AG434" s="86"/>
      <c r="AH434" s="131"/>
      <c r="AI434" s="88">
        <f t="shared" si="93"/>
        <v>0</v>
      </c>
      <c r="AJ434" s="89" t="str">
        <f>IFERROR(IF(ISNA(MATCH($AV434,Other_Category_Abbr,0)),INDEX(FGHG_List_Long_GWP,MATCH($AV434,FGHG_List_Long,0)),INDEX(GWP_Other_Abbr,MATCH($AV434,Other_Category_Abbr,0)))*SUM(V434,AA434,AD434,AI434),"")</f>
        <v/>
      </c>
      <c r="AK434" s="89" t="str">
        <f>IFERROR(IF(ISNA(MATCH($AV434,Other_Category_Abbr,0)),INDEX(FGHG_List_Long_GWP,MATCH($AV434,FGHG_List_Long,0)),INDEX(GWP_Other_Abbr,MATCH($AV434,Other_Category_Abbr,0)))*(T434*(S434+U434)+W434*(Y434+X434)+AD434+AE434*(AF434+AG434)),"")</f>
        <v/>
      </c>
      <c r="AL434" s="90" t="str">
        <f t="shared" si="88"/>
        <v/>
      </c>
      <c r="AM434" s="91" t="str">
        <f t="shared" si="89"/>
        <v/>
      </c>
      <c r="AP434" s="92" t="b">
        <f t="shared" si="83"/>
        <v>0</v>
      </c>
      <c r="AQ434" s="92" t="str">
        <f t="shared" si="84"/>
        <v xml:space="preserve"> </v>
      </c>
      <c r="AR434" s="92" t="str">
        <f>IF(LEN(AQ434)=1,"",COUNTIF($AQ$19:AQ434,AQ434)=1)</f>
        <v/>
      </c>
      <c r="AS434" s="73"/>
      <c r="AT434" s="73"/>
      <c r="AU434" s="73"/>
      <c r="AV434" s="235" t="str">
        <f>IF($P434=Lists!$A$13,Lists!$A$29,IF($P434=Lists!$A$14,Lists!$A$30,$P434))</f>
        <v/>
      </c>
      <c r="AW434" s="73"/>
      <c r="AX434" s="73"/>
    </row>
    <row r="435" spans="2:50" x14ac:dyDescent="0.3">
      <c r="B435" s="137">
        <f t="shared" si="90"/>
        <v>417</v>
      </c>
      <c r="C435" s="24"/>
      <c r="D435" s="24"/>
      <c r="E435" s="24"/>
      <c r="F435" s="25"/>
      <c r="G435" s="24"/>
      <c r="H435" s="30"/>
      <c r="I435" s="24"/>
      <c r="J435" s="50" t="str">
        <f t="shared" si="81"/>
        <v/>
      </c>
      <c r="K435" s="30"/>
      <c r="L435" s="236"/>
      <c r="M435" s="30"/>
      <c r="N435" s="30"/>
      <c r="O435" s="46" t="str">
        <f t="shared" si="82"/>
        <v/>
      </c>
      <c r="P435" s="239" t="str">
        <f t="shared" si="85"/>
        <v/>
      </c>
      <c r="Q435" s="52" t="str">
        <f t="shared" si="86"/>
        <v/>
      </c>
      <c r="R435" s="127"/>
      <c r="S435" s="86"/>
      <c r="T435" s="127"/>
      <c r="U435" s="86"/>
      <c r="V435" s="87">
        <f t="shared" si="91"/>
        <v>0</v>
      </c>
      <c r="W435" s="130"/>
      <c r="X435" s="86"/>
      <c r="Y435" s="86"/>
      <c r="Z435" s="131"/>
      <c r="AA435" s="87">
        <f t="shared" si="87"/>
        <v>0</v>
      </c>
      <c r="AB435" s="127"/>
      <c r="AC435" s="86"/>
      <c r="AD435" s="87">
        <f t="shared" si="92"/>
        <v>0</v>
      </c>
      <c r="AE435" s="127"/>
      <c r="AF435" s="86"/>
      <c r="AG435" s="86"/>
      <c r="AH435" s="131"/>
      <c r="AI435" s="88">
        <f t="shared" si="93"/>
        <v>0</v>
      </c>
      <c r="AJ435" s="89" t="str">
        <f>IFERROR(IF(ISNA(MATCH($AV435,Other_Category_Abbr,0)),INDEX(FGHG_List_Long_GWP,MATCH($AV435,FGHG_List_Long,0)),INDEX(GWP_Other_Abbr,MATCH($AV435,Other_Category_Abbr,0)))*SUM(V435,AA435,AD435,AI435),"")</f>
        <v/>
      </c>
      <c r="AK435" s="89" t="str">
        <f>IFERROR(IF(ISNA(MATCH($AV435,Other_Category_Abbr,0)),INDEX(FGHG_List_Long_GWP,MATCH($AV435,FGHG_List_Long,0)),INDEX(GWP_Other_Abbr,MATCH($AV435,Other_Category_Abbr,0)))*(T435*(S435+U435)+W435*(Y435+X435)+AD435+AE435*(AF435+AG435)),"")</f>
        <v/>
      </c>
      <c r="AL435" s="90" t="str">
        <f t="shared" si="88"/>
        <v/>
      </c>
      <c r="AM435" s="91" t="str">
        <f t="shared" si="89"/>
        <v/>
      </c>
      <c r="AP435" s="92" t="b">
        <f t="shared" si="83"/>
        <v>0</v>
      </c>
      <c r="AQ435" s="92" t="str">
        <f t="shared" si="84"/>
        <v xml:space="preserve"> </v>
      </c>
      <c r="AR435" s="92" t="str">
        <f>IF(LEN(AQ435)=1,"",COUNTIF($AQ$19:AQ435,AQ435)=1)</f>
        <v/>
      </c>
      <c r="AS435" s="73"/>
      <c r="AT435" s="73"/>
      <c r="AU435" s="73"/>
      <c r="AV435" s="235" t="str">
        <f>IF($P435=Lists!$A$13,Lists!$A$29,IF($P435=Lists!$A$14,Lists!$A$30,$P435))</f>
        <v/>
      </c>
      <c r="AW435" s="73"/>
      <c r="AX435" s="73"/>
    </row>
    <row r="436" spans="2:50" x14ac:dyDescent="0.3">
      <c r="B436" s="137">
        <f t="shared" si="90"/>
        <v>418</v>
      </c>
      <c r="C436" s="24"/>
      <c r="D436" s="24"/>
      <c r="E436" s="24"/>
      <c r="F436" s="25"/>
      <c r="G436" s="24"/>
      <c r="H436" s="30"/>
      <c r="I436" s="24"/>
      <c r="J436" s="50" t="str">
        <f t="shared" si="81"/>
        <v/>
      </c>
      <c r="K436" s="30"/>
      <c r="L436" s="236"/>
      <c r="M436" s="30"/>
      <c r="N436" s="30"/>
      <c r="O436" s="46" t="str">
        <f t="shared" si="82"/>
        <v/>
      </c>
      <c r="P436" s="239" t="str">
        <f t="shared" si="85"/>
        <v/>
      </c>
      <c r="Q436" s="52" t="str">
        <f t="shared" si="86"/>
        <v/>
      </c>
      <c r="R436" s="127"/>
      <c r="S436" s="86"/>
      <c r="T436" s="127"/>
      <c r="U436" s="86"/>
      <c r="V436" s="87">
        <f t="shared" si="91"/>
        <v>0</v>
      </c>
      <c r="W436" s="130"/>
      <c r="X436" s="86"/>
      <c r="Y436" s="86"/>
      <c r="Z436" s="131"/>
      <c r="AA436" s="87">
        <f t="shared" si="87"/>
        <v>0</v>
      </c>
      <c r="AB436" s="127"/>
      <c r="AC436" s="86"/>
      <c r="AD436" s="87">
        <f t="shared" si="92"/>
        <v>0</v>
      </c>
      <c r="AE436" s="127"/>
      <c r="AF436" s="86"/>
      <c r="AG436" s="86"/>
      <c r="AH436" s="131"/>
      <c r="AI436" s="88">
        <f t="shared" si="93"/>
        <v>0</v>
      </c>
      <c r="AJ436" s="89" t="str">
        <f>IFERROR(IF(ISNA(MATCH($AV436,Other_Category_Abbr,0)),INDEX(FGHG_List_Long_GWP,MATCH($AV436,FGHG_List_Long,0)),INDEX(GWP_Other_Abbr,MATCH($AV436,Other_Category_Abbr,0)))*SUM(V436,AA436,AD436,AI436),"")</f>
        <v/>
      </c>
      <c r="AK436" s="89" t="str">
        <f>IFERROR(IF(ISNA(MATCH($AV436,Other_Category_Abbr,0)),INDEX(FGHG_List_Long_GWP,MATCH($AV436,FGHG_List_Long,0)),INDEX(GWP_Other_Abbr,MATCH($AV436,Other_Category_Abbr,0)))*(T436*(S436+U436)+W436*(Y436+X436)+AD436+AE436*(AF436+AG436)),"")</f>
        <v/>
      </c>
      <c r="AL436" s="90" t="str">
        <f t="shared" si="88"/>
        <v/>
      </c>
      <c r="AM436" s="91" t="str">
        <f t="shared" si="89"/>
        <v/>
      </c>
      <c r="AP436" s="92" t="b">
        <f t="shared" si="83"/>
        <v>0</v>
      </c>
      <c r="AQ436" s="92" t="str">
        <f t="shared" si="84"/>
        <v xml:space="preserve"> </v>
      </c>
      <c r="AR436" s="92" t="str">
        <f>IF(LEN(AQ436)=1,"",COUNTIF($AQ$19:AQ436,AQ436)=1)</f>
        <v/>
      </c>
      <c r="AS436" s="73"/>
      <c r="AT436" s="73"/>
      <c r="AU436" s="73"/>
      <c r="AV436" s="235" t="str">
        <f>IF($P436=Lists!$A$13,Lists!$A$29,IF($P436=Lists!$A$14,Lists!$A$30,$P436))</f>
        <v/>
      </c>
      <c r="AW436" s="73"/>
      <c r="AX436" s="73"/>
    </row>
    <row r="437" spans="2:50" x14ac:dyDescent="0.3">
      <c r="B437" s="137">
        <f t="shared" si="90"/>
        <v>419</v>
      </c>
      <c r="C437" s="24"/>
      <c r="D437" s="24"/>
      <c r="E437" s="24"/>
      <c r="F437" s="25"/>
      <c r="G437" s="24"/>
      <c r="H437" s="30"/>
      <c r="I437" s="24"/>
      <c r="J437" s="50" t="str">
        <f t="shared" si="81"/>
        <v/>
      </c>
      <c r="K437" s="30"/>
      <c r="L437" s="236"/>
      <c r="M437" s="30"/>
      <c r="N437" s="30"/>
      <c r="O437" s="46" t="str">
        <f t="shared" si="82"/>
        <v/>
      </c>
      <c r="P437" s="239" t="str">
        <f t="shared" si="85"/>
        <v/>
      </c>
      <c r="Q437" s="52" t="str">
        <f t="shared" si="86"/>
        <v/>
      </c>
      <c r="R437" s="127"/>
      <c r="S437" s="86"/>
      <c r="T437" s="127"/>
      <c r="U437" s="86"/>
      <c r="V437" s="87">
        <f t="shared" si="91"/>
        <v>0</v>
      </c>
      <c r="W437" s="130"/>
      <c r="X437" s="86"/>
      <c r="Y437" s="86"/>
      <c r="Z437" s="131"/>
      <c r="AA437" s="87">
        <f t="shared" si="87"/>
        <v>0</v>
      </c>
      <c r="AB437" s="127"/>
      <c r="AC437" s="86"/>
      <c r="AD437" s="87">
        <f t="shared" si="92"/>
        <v>0</v>
      </c>
      <c r="AE437" s="127"/>
      <c r="AF437" s="86"/>
      <c r="AG437" s="86"/>
      <c r="AH437" s="131"/>
      <c r="AI437" s="88">
        <f t="shared" si="93"/>
        <v>0</v>
      </c>
      <c r="AJ437" s="89" t="str">
        <f>IFERROR(IF(ISNA(MATCH($AV437,Other_Category_Abbr,0)),INDEX(FGHG_List_Long_GWP,MATCH($AV437,FGHG_List_Long,0)),INDEX(GWP_Other_Abbr,MATCH($AV437,Other_Category_Abbr,0)))*SUM(V437,AA437,AD437,AI437),"")</f>
        <v/>
      </c>
      <c r="AK437" s="89" t="str">
        <f>IFERROR(IF(ISNA(MATCH($AV437,Other_Category_Abbr,0)),INDEX(FGHG_List_Long_GWP,MATCH($AV437,FGHG_List_Long,0)),INDEX(GWP_Other_Abbr,MATCH($AV437,Other_Category_Abbr,0)))*(T437*(S437+U437)+W437*(Y437+X437)+AD437+AE437*(AF437+AG437)),"")</f>
        <v/>
      </c>
      <c r="AL437" s="90" t="str">
        <f t="shared" si="88"/>
        <v/>
      </c>
      <c r="AM437" s="91" t="str">
        <f t="shared" si="89"/>
        <v/>
      </c>
      <c r="AP437" s="92" t="b">
        <f t="shared" si="83"/>
        <v>0</v>
      </c>
      <c r="AQ437" s="92" t="str">
        <f t="shared" si="84"/>
        <v xml:space="preserve"> </v>
      </c>
      <c r="AR437" s="92" t="str">
        <f>IF(LEN(AQ437)=1,"",COUNTIF($AQ$19:AQ437,AQ437)=1)</f>
        <v/>
      </c>
      <c r="AS437" s="73"/>
      <c r="AT437" s="73"/>
      <c r="AU437" s="73"/>
      <c r="AV437" s="235" t="str">
        <f>IF($P437=Lists!$A$13,Lists!$A$29,IF($P437=Lists!$A$14,Lists!$A$30,$P437))</f>
        <v/>
      </c>
      <c r="AW437" s="73"/>
      <c r="AX437" s="73"/>
    </row>
    <row r="438" spans="2:50" x14ac:dyDescent="0.3">
      <c r="B438" s="137">
        <f t="shared" si="90"/>
        <v>420</v>
      </c>
      <c r="C438" s="24"/>
      <c r="D438" s="24"/>
      <c r="E438" s="24"/>
      <c r="F438" s="25"/>
      <c r="G438" s="24"/>
      <c r="H438" s="30"/>
      <c r="I438" s="24"/>
      <c r="J438" s="50" t="str">
        <f t="shared" si="81"/>
        <v/>
      </c>
      <c r="K438" s="30"/>
      <c r="L438" s="236"/>
      <c r="M438" s="30"/>
      <c r="N438" s="30"/>
      <c r="O438" s="46" t="str">
        <f t="shared" si="82"/>
        <v/>
      </c>
      <c r="P438" s="239" t="str">
        <f t="shared" si="85"/>
        <v/>
      </c>
      <c r="Q438" s="52" t="str">
        <f t="shared" si="86"/>
        <v/>
      </c>
      <c r="R438" s="127"/>
      <c r="S438" s="86"/>
      <c r="T438" s="127"/>
      <c r="U438" s="86"/>
      <c r="V438" s="87">
        <f t="shared" si="91"/>
        <v>0</v>
      </c>
      <c r="W438" s="130"/>
      <c r="X438" s="86"/>
      <c r="Y438" s="86"/>
      <c r="Z438" s="131"/>
      <c r="AA438" s="87">
        <f t="shared" si="87"/>
        <v>0</v>
      </c>
      <c r="AB438" s="127"/>
      <c r="AC438" s="86"/>
      <c r="AD438" s="87">
        <f t="shared" si="92"/>
        <v>0</v>
      </c>
      <c r="AE438" s="127"/>
      <c r="AF438" s="86"/>
      <c r="AG438" s="86"/>
      <c r="AH438" s="131"/>
      <c r="AI438" s="88">
        <f t="shared" si="93"/>
        <v>0</v>
      </c>
      <c r="AJ438" s="89" t="str">
        <f>IFERROR(IF(ISNA(MATCH($AV438,Other_Category_Abbr,0)),INDEX(FGHG_List_Long_GWP,MATCH($AV438,FGHG_List_Long,0)),INDEX(GWP_Other_Abbr,MATCH($AV438,Other_Category_Abbr,0)))*SUM(V438,AA438,AD438,AI438),"")</f>
        <v/>
      </c>
      <c r="AK438" s="89" t="str">
        <f>IFERROR(IF(ISNA(MATCH($AV438,Other_Category_Abbr,0)),INDEX(FGHG_List_Long_GWP,MATCH($AV438,FGHG_List_Long,0)),INDEX(GWP_Other_Abbr,MATCH($AV438,Other_Category_Abbr,0)))*(T438*(S438+U438)+W438*(Y438+X438)+AD438+AE438*(AF438+AG438)),"")</f>
        <v/>
      </c>
      <c r="AL438" s="90" t="str">
        <f t="shared" si="88"/>
        <v/>
      </c>
      <c r="AM438" s="91" t="str">
        <f t="shared" si="89"/>
        <v/>
      </c>
      <c r="AP438" s="92" t="b">
        <f t="shared" si="83"/>
        <v>0</v>
      </c>
      <c r="AQ438" s="92" t="str">
        <f t="shared" si="84"/>
        <v xml:space="preserve"> </v>
      </c>
      <c r="AR438" s="92" t="str">
        <f>IF(LEN(AQ438)=1,"",COUNTIF($AQ$19:AQ438,AQ438)=1)</f>
        <v/>
      </c>
      <c r="AS438" s="73"/>
      <c r="AT438" s="73"/>
      <c r="AU438" s="73"/>
      <c r="AV438" s="235" t="str">
        <f>IF($P438=Lists!$A$13,Lists!$A$29,IF($P438=Lists!$A$14,Lists!$A$30,$P438))</f>
        <v/>
      </c>
      <c r="AW438" s="73"/>
      <c r="AX438" s="73"/>
    </row>
    <row r="439" spans="2:50" x14ac:dyDescent="0.3">
      <c r="B439" s="137">
        <f t="shared" si="90"/>
        <v>421</v>
      </c>
      <c r="C439" s="24"/>
      <c r="D439" s="24"/>
      <c r="E439" s="24"/>
      <c r="F439" s="25"/>
      <c r="G439" s="24"/>
      <c r="H439" s="30"/>
      <c r="I439" s="24"/>
      <c r="J439" s="50" t="str">
        <f t="shared" si="81"/>
        <v/>
      </c>
      <c r="K439" s="30"/>
      <c r="L439" s="236"/>
      <c r="M439" s="30"/>
      <c r="N439" s="30"/>
      <c r="O439" s="46" t="str">
        <f t="shared" si="82"/>
        <v/>
      </c>
      <c r="P439" s="239" t="str">
        <f t="shared" si="85"/>
        <v/>
      </c>
      <c r="Q439" s="52" t="str">
        <f t="shared" si="86"/>
        <v/>
      </c>
      <c r="R439" s="127"/>
      <c r="S439" s="86"/>
      <c r="T439" s="127"/>
      <c r="U439" s="86"/>
      <c r="V439" s="87">
        <f t="shared" si="91"/>
        <v>0</v>
      </c>
      <c r="W439" s="130"/>
      <c r="X439" s="86"/>
      <c r="Y439" s="86"/>
      <c r="Z439" s="131"/>
      <c r="AA439" s="87">
        <f t="shared" si="87"/>
        <v>0</v>
      </c>
      <c r="AB439" s="127"/>
      <c r="AC439" s="86"/>
      <c r="AD439" s="87">
        <f t="shared" si="92"/>
        <v>0</v>
      </c>
      <c r="AE439" s="127"/>
      <c r="AF439" s="86"/>
      <c r="AG439" s="86"/>
      <c r="AH439" s="131"/>
      <c r="AI439" s="88">
        <f t="shared" si="93"/>
        <v>0</v>
      </c>
      <c r="AJ439" s="89" t="str">
        <f>IFERROR(IF(ISNA(MATCH($AV439,Other_Category_Abbr,0)),INDEX(FGHG_List_Long_GWP,MATCH($AV439,FGHG_List_Long,0)),INDEX(GWP_Other_Abbr,MATCH($AV439,Other_Category_Abbr,0)))*SUM(V439,AA439,AD439,AI439),"")</f>
        <v/>
      </c>
      <c r="AK439" s="89" t="str">
        <f>IFERROR(IF(ISNA(MATCH($AV439,Other_Category_Abbr,0)),INDEX(FGHG_List_Long_GWP,MATCH($AV439,FGHG_List_Long,0)),INDEX(GWP_Other_Abbr,MATCH($AV439,Other_Category_Abbr,0)))*(T439*(S439+U439)+W439*(Y439+X439)+AD439+AE439*(AF439+AG439)),"")</f>
        <v/>
      </c>
      <c r="AL439" s="90" t="str">
        <f t="shared" si="88"/>
        <v/>
      </c>
      <c r="AM439" s="91" t="str">
        <f t="shared" si="89"/>
        <v/>
      </c>
      <c r="AP439" s="92" t="b">
        <f t="shared" si="83"/>
        <v>0</v>
      </c>
      <c r="AQ439" s="92" t="str">
        <f t="shared" si="84"/>
        <v xml:space="preserve"> </v>
      </c>
      <c r="AR439" s="92" t="str">
        <f>IF(LEN(AQ439)=1,"",COUNTIF($AQ$19:AQ439,AQ439)=1)</f>
        <v/>
      </c>
      <c r="AS439" s="73"/>
      <c r="AT439" s="73"/>
      <c r="AU439" s="73"/>
      <c r="AV439" s="235" t="str">
        <f>IF($P439=Lists!$A$13,Lists!$A$29,IF($P439=Lists!$A$14,Lists!$A$30,$P439))</f>
        <v/>
      </c>
      <c r="AW439" s="73"/>
      <c r="AX439" s="73"/>
    </row>
    <row r="440" spans="2:50" x14ac:dyDescent="0.3">
      <c r="B440" s="137">
        <f t="shared" si="90"/>
        <v>422</v>
      </c>
      <c r="C440" s="24"/>
      <c r="D440" s="24"/>
      <c r="E440" s="24"/>
      <c r="F440" s="25"/>
      <c r="G440" s="24"/>
      <c r="H440" s="30"/>
      <c r="I440" s="24"/>
      <c r="J440" s="50" t="str">
        <f t="shared" si="81"/>
        <v/>
      </c>
      <c r="K440" s="30"/>
      <c r="L440" s="236"/>
      <c r="M440" s="30"/>
      <c r="N440" s="30"/>
      <c r="O440" s="46" t="str">
        <f t="shared" si="82"/>
        <v/>
      </c>
      <c r="P440" s="239" t="str">
        <f t="shared" si="85"/>
        <v/>
      </c>
      <c r="Q440" s="52" t="str">
        <f t="shared" si="86"/>
        <v/>
      </c>
      <c r="R440" s="127"/>
      <c r="S440" s="86"/>
      <c r="T440" s="127"/>
      <c r="U440" s="86"/>
      <c r="V440" s="87">
        <f t="shared" si="91"/>
        <v>0</v>
      </c>
      <c r="W440" s="130"/>
      <c r="X440" s="86"/>
      <c r="Y440" s="86"/>
      <c r="Z440" s="131"/>
      <c r="AA440" s="87">
        <f t="shared" si="87"/>
        <v>0</v>
      </c>
      <c r="AB440" s="127"/>
      <c r="AC440" s="86"/>
      <c r="AD440" s="87">
        <f t="shared" si="92"/>
        <v>0</v>
      </c>
      <c r="AE440" s="127"/>
      <c r="AF440" s="86"/>
      <c r="AG440" s="86"/>
      <c r="AH440" s="131"/>
      <c r="AI440" s="88">
        <f t="shared" si="93"/>
        <v>0</v>
      </c>
      <c r="AJ440" s="89" t="str">
        <f>IFERROR(IF(ISNA(MATCH($AV440,Other_Category_Abbr,0)),INDEX(FGHG_List_Long_GWP,MATCH($AV440,FGHG_List_Long,0)),INDEX(GWP_Other_Abbr,MATCH($AV440,Other_Category_Abbr,0)))*SUM(V440,AA440,AD440,AI440),"")</f>
        <v/>
      </c>
      <c r="AK440" s="89" t="str">
        <f>IFERROR(IF(ISNA(MATCH($AV440,Other_Category_Abbr,0)),INDEX(FGHG_List_Long_GWP,MATCH($AV440,FGHG_List_Long,0)),INDEX(GWP_Other_Abbr,MATCH($AV440,Other_Category_Abbr,0)))*(T440*(S440+U440)+W440*(Y440+X440)+AD440+AE440*(AF440+AG440)),"")</f>
        <v/>
      </c>
      <c r="AL440" s="90" t="str">
        <f t="shared" si="88"/>
        <v/>
      </c>
      <c r="AM440" s="91" t="str">
        <f t="shared" si="89"/>
        <v/>
      </c>
      <c r="AP440" s="92" t="b">
        <f t="shared" si="83"/>
        <v>0</v>
      </c>
      <c r="AQ440" s="92" t="str">
        <f t="shared" si="84"/>
        <v xml:space="preserve"> </v>
      </c>
      <c r="AR440" s="92" t="str">
        <f>IF(LEN(AQ440)=1,"",COUNTIF($AQ$19:AQ440,AQ440)=1)</f>
        <v/>
      </c>
      <c r="AS440" s="73"/>
      <c r="AT440" s="73"/>
      <c r="AU440" s="73"/>
      <c r="AV440" s="235" t="str">
        <f>IF($P440=Lists!$A$13,Lists!$A$29,IF($P440=Lists!$A$14,Lists!$A$30,$P440))</f>
        <v/>
      </c>
      <c r="AW440" s="73"/>
      <c r="AX440" s="73"/>
    </row>
    <row r="441" spans="2:50" x14ac:dyDescent="0.3">
      <c r="B441" s="137">
        <f t="shared" si="90"/>
        <v>423</v>
      </c>
      <c r="C441" s="24"/>
      <c r="D441" s="24"/>
      <c r="E441" s="24"/>
      <c r="F441" s="25"/>
      <c r="G441" s="24"/>
      <c r="H441" s="30"/>
      <c r="I441" s="24"/>
      <c r="J441" s="50" t="str">
        <f t="shared" si="81"/>
        <v/>
      </c>
      <c r="K441" s="30"/>
      <c r="L441" s="236"/>
      <c r="M441" s="30"/>
      <c r="N441" s="30"/>
      <c r="O441" s="46" t="str">
        <f t="shared" si="82"/>
        <v/>
      </c>
      <c r="P441" s="239" t="str">
        <f t="shared" si="85"/>
        <v/>
      </c>
      <c r="Q441" s="52" t="str">
        <f t="shared" si="86"/>
        <v/>
      </c>
      <c r="R441" s="127"/>
      <c r="S441" s="86"/>
      <c r="T441" s="127"/>
      <c r="U441" s="86"/>
      <c r="V441" s="87">
        <f t="shared" si="91"/>
        <v>0</v>
      </c>
      <c r="W441" s="130"/>
      <c r="X441" s="86"/>
      <c r="Y441" s="86"/>
      <c r="Z441" s="131"/>
      <c r="AA441" s="87">
        <f t="shared" si="87"/>
        <v>0</v>
      </c>
      <c r="AB441" s="127"/>
      <c r="AC441" s="86"/>
      <c r="AD441" s="87">
        <f t="shared" si="92"/>
        <v>0</v>
      </c>
      <c r="AE441" s="127"/>
      <c r="AF441" s="86"/>
      <c r="AG441" s="86"/>
      <c r="AH441" s="131"/>
      <c r="AI441" s="88">
        <f t="shared" si="93"/>
        <v>0</v>
      </c>
      <c r="AJ441" s="89" t="str">
        <f>IFERROR(IF(ISNA(MATCH($AV441,Other_Category_Abbr,0)),INDEX(FGHG_List_Long_GWP,MATCH($AV441,FGHG_List_Long,0)),INDEX(GWP_Other_Abbr,MATCH($AV441,Other_Category_Abbr,0)))*SUM(V441,AA441,AD441,AI441),"")</f>
        <v/>
      </c>
      <c r="AK441" s="89" t="str">
        <f>IFERROR(IF(ISNA(MATCH($AV441,Other_Category_Abbr,0)),INDEX(FGHG_List_Long_GWP,MATCH($AV441,FGHG_List_Long,0)),INDEX(GWP_Other_Abbr,MATCH($AV441,Other_Category_Abbr,0)))*(T441*(S441+U441)+W441*(Y441+X441)+AD441+AE441*(AF441+AG441)),"")</f>
        <v/>
      </c>
      <c r="AL441" s="90" t="str">
        <f t="shared" si="88"/>
        <v/>
      </c>
      <c r="AM441" s="91" t="str">
        <f t="shared" si="89"/>
        <v/>
      </c>
      <c r="AP441" s="92" t="b">
        <f t="shared" si="83"/>
        <v>0</v>
      </c>
      <c r="AQ441" s="92" t="str">
        <f t="shared" si="84"/>
        <v xml:space="preserve"> </v>
      </c>
      <c r="AR441" s="92" t="str">
        <f>IF(LEN(AQ441)=1,"",COUNTIF($AQ$19:AQ441,AQ441)=1)</f>
        <v/>
      </c>
      <c r="AS441" s="73"/>
      <c r="AT441" s="73"/>
      <c r="AU441" s="73"/>
      <c r="AV441" s="235" t="str">
        <f>IF($P441=Lists!$A$13,Lists!$A$29,IF($P441=Lists!$A$14,Lists!$A$30,$P441))</f>
        <v/>
      </c>
      <c r="AW441" s="73"/>
      <c r="AX441" s="73"/>
    </row>
    <row r="442" spans="2:50" x14ac:dyDescent="0.3">
      <c r="B442" s="137">
        <f t="shared" si="90"/>
        <v>424</v>
      </c>
      <c r="C442" s="24"/>
      <c r="D442" s="24"/>
      <c r="E442" s="24"/>
      <c r="F442" s="25"/>
      <c r="G442" s="24"/>
      <c r="H442" s="30"/>
      <c r="I442" s="24"/>
      <c r="J442" s="50" t="str">
        <f t="shared" si="81"/>
        <v/>
      </c>
      <c r="K442" s="30"/>
      <c r="L442" s="236"/>
      <c r="M442" s="30"/>
      <c r="N442" s="30"/>
      <c r="O442" s="46" t="str">
        <f t="shared" si="82"/>
        <v/>
      </c>
      <c r="P442" s="239" t="str">
        <f t="shared" si="85"/>
        <v/>
      </c>
      <c r="Q442" s="52" t="str">
        <f t="shared" si="86"/>
        <v/>
      </c>
      <c r="R442" s="127"/>
      <c r="S442" s="86"/>
      <c r="T442" s="127"/>
      <c r="U442" s="86"/>
      <c r="V442" s="87">
        <f t="shared" si="91"/>
        <v>0</v>
      </c>
      <c r="W442" s="130"/>
      <c r="X442" s="86"/>
      <c r="Y442" s="86"/>
      <c r="Z442" s="131"/>
      <c r="AA442" s="87">
        <f t="shared" si="87"/>
        <v>0</v>
      </c>
      <c r="AB442" s="127"/>
      <c r="AC442" s="86"/>
      <c r="AD442" s="87">
        <f t="shared" si="92"/>
        <v>0</v>
      </c>
      <c r="AE442" s="127"/>
      <c r="AF442" s="86"/>
      <c r="AG442" s="86"/>
      <c r="AH442" s="131"/>
      <c r="AI442" s="88">
        <f t="shared" si="93"/>
        <v>0</v>
      </c>
      <c r="AJ442" s="89" t="str">
        <f>IFERROR(IF(ISNA(MATCH($AV442,Other_Category_Abbr,0)),INDEX(FGHG_List_Long_GWP,MATCH($AV442,FGHG_List_Long,0)),INDEX(GWP_Other_Abbr,MATCH($AV442,Other_Category_Abbr,0)))*SUM(V442,AA442,AD442,AI442),"")</f>
        <v/>
      </c>
      <c r="AK442" s="89" t="str">
        <f>IFERROR(IF(ISNA(MATCH($AV442,Other_Category_Abbr,0)),INDEX(FGHG_List_Long_GWP,MATCH($AV442,FGHG_List_Long,0)),INDEX(GWP_Other_Abbr,MATCH($AV442,Other_Category_Abbr,0)))*(T442*(S442+U442)+W442*(Y442+X442)+AD442+AE442*(AF442+AG442)),"")</f>
        <v/>
      </c>
      <c r="AL442" s="90" t="str">
        <f t="shared" si="88"/>
        <v/>
      </c>
      <c r="AM442" s="91" t="str">
        <f t="shared" si="89"/>
        <v/>
      </c>
      <c r="AP442" s="92" t="b">
        <f t="shared" si="83"/>
        <v>0</v>
      </c>
      <c r="AQ442" s="92" t="str">
        <f t="shared" si="84"/>
        <v xml:space="preserve"> </v>
      </c>
      <c r="AR442" s="92" t="str">
        <f>IF(LEN(AQ442)=1,"",COUNTIF($AQ$19:AQ442,AQ442)=1)</f>
        <v/>
      </c>
      <c r="AS442" s="73"/>
      <c r="AT442" s="73"/>
      <c r="AU442" s="73"/>
      <c r="AV442" s="235" t="str">
        <f>IF($P442=Lists!$A$13,Lists!$A$29,IF($P442=Lists!$A$14,Lists!$A$30,$P442))</f>
        <v/>
      </c>
      <c r="AW442" s="73"/>
      <c r="AX442" s="73"/>
    </row>
    <row r="443" spans="2:50" x14ac:dyDescent="0.3">
      <c r="B443" s="137">
        <f t="shared" si="90"/>
        <v>425</v>
      </c>
      <c r="C443" s="24"/>
      <c r="D443" s="24"/>
      <c r="E443" s="24"/>
      <c r="F443" s="25"/>
      <c r="G443" s="24"/>
      <c r="H443" s="30"/>
      <c r="I443" s="24"/>
      <c r="J443" s="50" t="str">
        <f t="shared" si="81"/>
        <v/>
      </c>
      <c r="K443" s="30"/>
      <c r="L443" s="236"/>
      <c r="M443" s="30"/>
      <c r="N443" s="30"/>
      <c r="O443" s="46" t="str">
        <f t="shared" si="82"/>
        <v/>
      </c>
      <c r="P443" s="239" t="str">
        <f t="shared" si="85"/>
        <v/>
      </c>
      <c r="Q443" s="52" t="str">
        <f t="shared" si="86"/>
        <v/>
      </c>
      <c r="R443" s="127"/>
      <c r="S443" s="86"/>
      <c r="T443" s="127"/>
      <c r="U443" s="86"/>
      <c r="V443" s="87">
        <f t="shared" si="91"/>
        <v>0</v>
      </c>
      <c r="W443" s="130"/>
      <c r="X443" s="86"/>
      <c r="Y443" s="86"/>
      <c r="Z443" s="131"/>
      <c r="AA443" s="87">
        <f t="shared" si="87"/>
        <v>0</v>
      </c>
      <c r="AB443" s="127"/>
      <c r="AC443" s="86"/>
      <c r="AD443" s="87">
        <f t="shared" si="92"/>
        <v>0</v>
      </c>
      <c r="AE443" s="127"/>
      <c r="AF443" s="86"/>
      <c r="AG443" s="86"/>
      <c r="AH443" s="131"/>
      <c r="AI443" s="88">
        <f t="shared" si="93"/>
        <v>0</v>
      </c>
      <c r="AJ443" s="89" t="str">
        <f>IFERROR(IF(ISNA(MATCH($AV443,Other_Category_Abbr,0)),INDEX(FGHG_List_Long_GWP,MATCH($AV443,FGHG_List_Long,0)),INDEX(GWP_Other_Abbr,MATCH($AV443,Other_Category_Abbr,0)))*SUM(V443,AA443,AD443,AI443),"")</f>
        <v/>
      </c>
      <c r="AK443" s="89" t="str">
        <f>IFERROR(IF(ISNA(MATCH($AV443,Other_Category_Abbr,0)),INDEX(FGHG_List_Long_GWP,MATCH($AV443,FGHG_List_Long,0)),INDEX(GWP_Other_Abbr,MATCH($AV443,Other_Category_Abbr,0)))*(T443*(S443+U443)+W443*(Y443+X443)+AD443+AE443*(AF443+AG443)),"")</f>
        <v/>
      </c>
      <c r="AL443" s="90" t="str">
        <f t="shared" si="88"/>
        <v/>
      </c>
      <c r="AM443" s="91" t="str">
        <f t="shared" si="89"/>
        <v/>
      </c>
      <c r="AP443" s="92" t="b">
        <f t="shared" si="83"/>
        <v>0</v>
      </c>
      <c r="AQ443" s="92" t="str">
        <f t="shared" si="84"/>
        <v xml:space="preserve"> </v>
      </c>
      <c r="AR443" s="92" t="str">
        <f>IF(LEN(AQ443)=1,"",COUNTIF($AQ$19:AQ443,AQ443)=1)</f>
        <v/>
      </c>
      <c r="AS443" s="73"/>
      <c r="AT443" s="73"/>
      <c r="AU443" s="73"/>
      <c r="AV443" s="235" t="str">
        <f>IF($P443=Lists!$A$13,Lists!$A$29,IF($P443=Lists!$A$14,Lists!$A$30,$P443))</f>
        <v/>
      </c>
      <c r="AW443" s="73"/>
      <c r="AX443" s="73"/>
    </row>
    <row r="444" spans="2:50" x14ac:dyDescent="0.3">
      <c r="B444" s="137">
        <f t="shared" si="90"/>
        <v>426</v>
      </c>
      <c r="C444" s="24"/>
      <c r="D444" s="24"/>
      <c r="E444" s="24"/>
      <c r="F444" s="25"/>
      <c r="G444" s="24"/>
      <c r="H444" s="30"/>
      <c r="I444" s="24"/>
      <c r="J444" s="50" t="str">
        <f t="shared" si="81"/>
        <v/>
      </c>
      <c r="K444" s="30"/>
      <c r="L444" s="236"/>
      <c r="M444" s="30"/>
      <c r="N444" s="30"/>
      <c r="O444" s="46" t="str">
        <f t="shared" si="82"/>
        <v/>
      </c>
      <c r="P444" s="239" t="str">
        <f t="shared" si="85"/>
        <v/>
      </c>
      <c r="Q444" s="52" t="str">
        <f t="shared" si="86"/>
        <v/>
      </c>
      <c r="R444" s="127"/>
      <c r="S444" s="86"/>
      <c r="T444" s="127"/>
      <c r="U444" s="86"/>
      <c r="V444" s="87">
        <f t="shared" si="91"/>
        <v>0</v>
      </c>
      <c r="W444" s="130"/>
      <c r="X444" s="86"/>
      <c r="Y444" s="86"/>
      <c r="Z444" s="131"/>
      <c r="AA444" s="87">
        <f t="shared" si="87"/>
        <v>0</v>
      </c>
      <c r="AB444" s="127"/>
      <c r="AC444" s="86"/>
      <c r="AD444" s="87">
        <f t="shared" si="92"/>
        <v>0</v>
      </c>
      <c r="AE444" s="127"/>
      <c r="AF444" s="86"/>
      <c r="AG444" s="86"/>
      <c r="AH444" s="131"/>
      <c r="AI444" s="88">
        <f t="shared" si="93"/>
        <v>0</v>
      </c>
      <c r="AJ444" s="89" t="str">
        <f>IFERROR(IF(ISNA(MATCH($AV444,Other_Category_Abbr,0)),INDEX(FGHG_List_Long_GWP,MATCH($AV444,FGHG_List_Long,0)),INDEX(GWP_Other_Abbr,MATCH($AV444,Other_Category_Abbr,0)))*SUM(V444,AA444,AD444,AI444),"")</f>
        <v/>
      </c>
      <c r="AK444" s="89" t="str">
        <f>IFERROR(IF(ISNA(MATCH($AV444,Other_Category_Abbr,0)),INDEX(FGHG_List_Long_GWP,MATCH($AV444,FGHG_List_Long,0)),INDEX(GWP_Other_Abbr,MATCH($AV444,Other_Category_Abbr,0)))*(T444*(S444+U444)+W444*(Y444+X444)+AD444+AE444*(AF444+AG444)),"")</f>
        <v/>
      </c>
      <c r="AL444" s="90" t="str">
        <f t="shared" si="88"/>
        <v/>
      </c>
      <c r="AM444" s="91" t="str">
        <f t="shared" si="89"/>
        <v/>
      </c>
      <c r="AP444" s="92" t="b">
        <f t="shared" si="83"/>
        <v>0</v>
      </c>
      <c r="AQ444" s="92" t="str">
        <f t="shared" si="84"/>
        <v xml:space="preserve"> </v>
      </c>
      <c r="AR444" s="92" t="str">
        <f>IF(LEN(AQ444)=1,"",COUNTIF($AQ$19:AQ444,AQ444)=1)</f>
        <v/>
      </c>
      <c r="AS444" s="73"/>
      <c r="AT444" s="73"/>
      <c r="AU444" s="73"/>
      <c r="AV444" s="235" t="str">
        <f>IF($P444=Lists!$A$13,Lists!$A$29,IF($P444=Lists!$A$14,Lists!$A$30,$P444))</f>
        <v/>
      </c>
      <c r="AW444" s="73"/>
      <c r="AX444" s="73"/>
    </row>
    <row r="445" spans="2:50" x14ac:dyDescent="0.3">
      <c r="B445" s="137">
        <f t="shared" si="90"/>
        <v>427</v>
      </c>
      <c r="C445" s="24"/>
      <c r="D445" s="24"/>
      <c r="E445" s="24"/>
      <c r="F445" s="25"/>
      <c r="G445" s="24"/>
      <c r="H445" s="30"/>
      <c r="I445" s="24"/>
      <c r="J445" s="50" t="str">
        <f t="shared" si="81"/>
        <v/>
      </c>
      <c r="K445" s="30"/>
      <c r="L445" s="236"/>
      <c r="M445" s="30"/>
      <c r="N445" s="30"/>
      <c r="O445" s="46" t="str">
        <f t="shared" si="82"/>
        <v/>
      </c>
      <c r="P445" s="239" t="str">
        <f t="shared" si="85"/>
        <v/>
      </c>
      <c r="Q445" s="52" t="str">
        <f t="shared" si="86"/>
        <v/>
      </c>
      <c r="R445" s="127"/>
      <c r="S445" s="86"/>
      <c r="T445" s="127"/>
      <c r="U445" s="86"/>
      <c r="V445" s="87">
        <f t="shared" si="91"/>
        <v>0</v>
      </c>
      <c r="W445" s="130"/>
      <c r="X445" s="86"/>
      <c r="Y445" s="86"/>
      <c r="Z445" s="131"/>
      <c r="AA445" s="87">
        <f t="shared" si="87"/>
        <v>0</v>
      </c>
      <c r="AB445" s="127"/>
      <c r="AC445" s="86"/>
      <c r="AD445" s="87">
        <f t="shared" si="92"/>
        <v>0</v>
      </c>
      <c r="AE445" s="127"/>
      <c r="AF445" s="86"/>
      <c r="AG445" s="86"/>
      <c r="AH445" s="131"/>
      <c r="AI445" s="88">
        <f t="shared" si="93"/>
        <v>0</v>
      </c>
      <c r="AJ445" s="89" t="str">
        <f>IFERROR(IF(ISNA(MATCH($AV445,Other_Category_Abbr,0)),INDEX(FGHG_List_Long_GWP,MATCH($AV445,FGHG_List_Long,0)),INDEX(GWP_Other_Abbr,MATCH($AV445,Other_Category_Abbr,0)))*SUM(V445,AA445,AD445,AI445),"")</f>
        <v/>
      </c>
      <c r="AK445" s="89" t="str">
        <f>IFERROR(IF(ISNA(MATCH($AV445,Other_Category_Abbr,0)),INDEX(FGHG_List_Long_GWP,MATCH($AV445,FGHG_List_Long,0)),INDEX(GWP_Other_Abbr,MATCH($AV445,Other_Category_Abbr,0)))*(T445*(S445+U445)+W445*(Y445+X445)+AD445+AE445*(AF445+AG445)),"")</f>
        <v/>
      </c>
      <c r="AL445" s="90" t="str">
        <f t="shared" si="88"/>
        <v/>
      </c>
      <c r="AM445" s="91" t="str">
        <f t="shared" si="89"/>
        <v/>
      </c>
      <c r="AP445" s="92" t="b">
        <f t="shared" si="83"/>
        <v>0</v>
      </c>
      <c r="AQ445" s="92" t="str">
        <f t="shared" si="84"/>
        <v xml:space="preserve"> </v>
      </c>
      <c r="AR445" s="92" t="str">
        <f>IF(LEN(AQ445)=1,"",COUNTIF($AQ$19:AQ445,AQ445)=1)</f>
        <v/>
      </c>
      <c r="AS445" s="73"/>
      <c r="AT445" s="73"/>
      <c r="AU445" s="73"/>
      <c r="AV445" s="235" t="str">
        <f>IF($P445=Lists!$A$13,Lists!$A$29,IF($P445=Lists!$A$14,Lists!$A$30,$P445))</f>
        <v/>
      </c>
      <c r="AW445" s="73"/>
      <c r="AX445" s="73"/>
    </row>
    <row r="446" spans="2:50" x14ac:dyDescent="0.3">
      <c r="B446" s="137">
        <f t="shared" si="90"/>
        <v>428</v>
      </c>
      <c r="C446" s="24"/>
      <c r="D446" s="24"/>
      <c r="E446" s="24"/>
      <c r="F446" s="25"/>
      <c r="G446" s="24"/>
      <c r="H446" s="30"/>
      <c r="I446" s="24"/>
      <c r="J446" s="50" t="str">
        <f t="shared" si="81"/>
        <v/>
      </c>
      <c r="K446" s="30"/>
      <c r="L446" s="236"/>
      <c r="M446" s="30"/>
      <c r="N446" s="30"/>
      <c r="O446" s="46" t="str">
        <f t="shared" si="82"/>
        <v/>
      </c>
      <c r="P446" s="239" t="str">
        <f t="shared" si="85"/>
        <v/>
      </c>
      <c r="Q446" s="52" t="str">
        <f t="shared" si="86"/>
        <v/>
      </c>
      <c r="R446" s="127"/>
      <c r="S446" s="86"/>
      <c r="T446" s="127"/>
      <c r="U446" s="86"/>
      <c r="V446" s="87">
        <f t="shared" si="91"/>
        <v>0</v>
      </c>
      <c r="W446" s="130"/>
      <c r="X446" s="86"/>
      <c r="Y446" s="86"/>
      <c r="Z446" s="131"/>
      <c r="AA446" s="87">
        <f t="shared" si="87"/>
        <v>0</v>
      </c>
      <c r="AB446" s="127"/>
      <c r="AC446" s="86"/>
      <c r="AD446" s="87">
        <f t="shared" si="92"/>
        <v>0</v>
      </c>
      <c r="AE446" s="127"/>
      <c r="AF446" s="86"/>
      <c r="AG446" s="86"/>
      <c r="AH446" s="131"/>
      <c r="AI446" s="88">
        <f t="shared" si="93"/>
        <v>0</v>
      </c>
      <c r="AJ446" s="89" t="str">
        <f>IFERROR(IF(ISNA(MATCH($AV446,Other_Category_Abbr,0)),INDEX(FGHG_List_Long_GWP,MATCH($AV446,FGHG_List_Long,0)),INDEX(GWP_Other_Abbr,MATCH($AV446,Other_Category_Abbr,0)))*SUM(V446,AA446,AD446,AI446),"")</f>
        <v/>
      </c>
      <c r="AK446" s="89" t="str">
        <f>IFERROR(IF(ISNA(MATCH($AV446,Other_Category_Abbr,0)),INDEX(FGHG_List_Long_GWP,MATCH($AV446,FGHG_List_Long,0)),INDEX(GWP_Other_Abbr,MATCH($AV446,Other_Category_Abbr,0)))*(T446*(S446+U446)+W446*(Y446+X446)+AD446+AE446*(AF446+AG446)),"")</f>
        <v/>
      </c>
      <c r="AL446" s="90" t="str">
        <f t="shared" si="88"/>
        <v/>
      </c>
      <c r="AM446" s="91" t="str">
        <f t="shared" si="89"/>
        <v/>
      </c>
      <c r="AP446" s="92" t="b">
        <f t="shared" si="83"/>
        <v>0</v>
      </c>
      <c r="AQ446" s="92" t="str">
        <f t="shared" si="84"/>
        <v xml:space="preserve"> </v>
      </c>
      <c r="AR446" s="92" t="str">
        <f>IF(LEN(AQ446)=1,"",COUNTIF($AQ$19:AQ446,AQ446)=1)</f>
        <v/>
      </c>
      <c r="AS446" s="73"/>
      <c r="AT446" s="73"/>
      <c r="AU446" s="73"/>
      <c r="AV446" s="235" t="str">
        <f>IF($P446=Lists!$A$13,Lists!$A$29,IF($P446=Lists!$A$14,Lists!$A$30,$P446))</f>
        <v/>
      </c>
      <c r="AW446" s="73"/>
      <c r="AX446" s="73"/>
    </row>
    <row r="447" spans="2:50" x14ac:dyDescent="0.3">
      <c r="B447" s="137">
        <f t="shared" si="90"/>
        <v>429</v>
      </c>
      <c r="C447" s="24"/>
      <c r="D447" s="24"/>
      <c r="E447" s="24"/>
      <c r="F447" s="25"/>
      <c r="G447" s="24"/>
      <c r="H447" s="30"/>
      <c r="I447" s="24"/>
      <c r="J447" s="50" t="str">
        <f t="shared" si="81"/>
        <v/>
      </c>
      <c r="K447" s="30"/>
      <c r="L447" s="236"/>
      <c r="M447" s="30"/>
      <c r="N447" s="30"/>
      <c r="O447" s="46" t="str">
        <f t="shared" si="82"/>
        <v/>
      </c>
      <c r="P447" s="239" t="str">
        <f t="shared" si="85"/>
        <v/>
      </c>
      <c r="Q447" s="52" t="str">
        <f t="shared" si="86"/>
        <v/>
      </c>
      <c r="R447" s="127"/>
      <c r="S447" s="86"/>
      <c r="T447" s="127"/>
      <c r="U447" s="86"/>
      <c r="V447" s="87">
        <f t="shared" si="91"/>
        <v>0</v>
      </c>
      <c r="W447" s="130"/>
      <c r="X447" s="86"/>
      <c r="Y447" s="86"/>
      <c r="Z447" s="131"/>
      <c r="AA447" s="87">
        <f t="shared" si="87"/>
        <v>0</v>
      </c>
      <c r="AB447" s="127"/>
      <c r="AC447" s="86"/>
      <c r="AD447" s="87">
        <f t="shared" si="92"/>
        <v>0</v>
      </c>
      <c r="AE447" s="127"/>
      <c r="AF447" s="86"/>
      <c r="AG447" s="86"/>
      <c r="AH447" s="131"/>
      <c r="AI447" s="88">
        <f t="shared" si="93"/>
        <v>0</v>
      </c>
      <c r="AJ447" s="89" t="str">
        <f>IFERROR(IF(ISNA(MATCH($AV447,Other_Category_Abbr,0)),INDEX(FGHG_List_Long_GWP,MATCH($AV447,FGHG_List_Long,0)),INDEX(GWP_Other_Abbr,MATCH($AV447,Other_Category_Abbr,0)))*SUM(V447,AA447,AD447,AI447),"")</f>
        <v/>
      </c>
      <c r="AK447" s="89" t="str">
        <f>IFERROR(IF(ISNA(MATCH($AV447,Other_Category_Abbr,0)),INDEX(FGHG_List_Long_GWP,MATCH($AV447,FGHG_List_Long,0)),INDEX(GWP_Other_Abbr,MATCH($AV447,Other_Category_Abbr,0)))*(T447*(S447+U447)+W447*(Y447+X447)+AD447+AE447*(AF447+AG447)),"")</f>
        <v/>
      </c>
      <c r="AL447" s="90" t="str">
        <f t="shared" si="88"/>
        <v/>
      </c>
      <c r="AM447" s="91" t="str">
        <f t="shared" si="89"/>
        <v/>
      </c>
      <c r="AP447" s="92" t="b">
        <f t="shared" si="83"/>
        <v>0</v>
      </c>
      <c r="AQ447" s="92" t="str">
        <f t="shared" si="84"/>
        <v xml:space="preserve"> </v>
      </c>
      <c r="AR447" s="92" t="str">
        <f>IF(LEN(AQ447)=1,"",COUNTIF($AQ$19:AQ447,AQ447)=1)</f>
        <v/>
      </c>
      <c r="AS447" s="73"/>
      <c r="AT447" s="73"/>
      <c r="AU447" s="73"/>
      <c r="AV447" s="235" t="str">
        <f>IF($P447=Lists!$A$13,Lists!$A$29,IF($P447=Lists!$A$14,Lists!$A$30,$P447))</f>
        <v/>
      </c>
      <c r="AW447" s="73"/>
      <c r="AX447" s="73"/>
    </row>
    <row r="448" spans="2:50" x14ac:dyDescent="0.3">
      <c r="B448" s="137">
        <f t="shared" si="90"/>
        <v>430</v>
      </c>
      <c r="C448" s="24"/>
      <c r="D448" s="24"/>
      <c r="E448" s="24"/>
      <c r="F448" s="25"/>
      <c r="G448" s="24"/>
      <c r="H448" s="30"/>
      <c r="I448" s="24"/>
      <c r="J448" s="50" t="str">
        <f t="shared" si="81"/>
        <v/>
      </c>
      <c r="K448" s="30"/>
      <c r="L448" s="236"/>
      <c r="M448" s="30"/>
      <c r="N448" s="30"/>
      <c r="O448" s="46" t="str">
        <f t="shared" si="82"/>
        <v/>
      </c>
      <c r="P448" s="239" t="str">
        <f t="shared" si="85"/>
        <v/>
      </c>
      <c r="Q448" s="52" t="str">
        <f t="shared" si="86"/>
        <v/>
      </c>
      <c r="R448" s="127"/>
      <c r="S448" s="86"/>
      <c r="T448" s="127"/>
      <c r="U448" s="86"/>
      <c r="V448" s="87">
        <f t="shared" si="91"/>
        <v>0</v>
      </c>
      <c r="W448" s="130"/>
      <c r="X448" s="86"/>
      <c r="Y448" s="86"/>
      <c r="Z448" s="131"/>
      <c r="AA448" s="87">
        <f t="shared" si="87"/>
        <v>0</v>
      </c>
      <c r="AB448" s="127"/>
      <c r="AC448" s="86"/>
      <c r="AD448" s="87">
        <f t="shared" si="92"/>
        <v>0</v>
      </c>
      <c r="AE448" s="127"/>
      <c r="AF448" s="86"/>
      <c r="AG448" s="86"/>
      <c r="AH448" s="131"/>
      <c r="AI448" s="88">
        <f t="shared" si="93"/>
        <v>0</v>
      </c>
      <c r="AJ448" s="89" t="str">
        <f>IFERROR(IF(ISNA(MATCH($AV448,Other_Category_Abbr,0)),INDEX(FGHG_List_Long_GWP,MATCH($AV448,FGHG_List_Long,0)),INDEX(GWP_Other_Abbr,MATCH($AV448,Other_Category_Abbr,0)))*SUM(V448,AA448,AD448,AI448),"")</f>
        <v/>
      </c>
      <c r="AK448" s="89" t="str">
        <f>IFERROR(IF(ISNA(MATCH($AV448,Other_Category_Abbr,0)),INDEX(FGHG_List_Long_GWP,MATCH($AV448,FGHG_List_Long,0)),INDEX(GWP_Other_Abbr,MATCH($AV448,Other_Category_Abbr,0)))*(T448*(S448+U448)+W448*(Y448+X448)+AD448+AE448*(AF448+AG448)),"")</f>
        <v/>
      </c>
      <c r="AL448" s="90" t="str">
        <f t="shared" si="88"/>
        <v/>
      </c>
      <c r="AM448" s="91" t="str">
        <f t="shared" si="89"/>
        <v/>
      </c>
      <c r="AP448" s="92" t="b">
        <f t="shared" si="83"/>
        <v>0</v>
      </c>
      <c r="AQ448" s="92" t="str">
        <f t="shared" si="84"/>
        <v xml:space="preserve"> </v>
      </c>
      <c r="AR448" s="92" t="str">
        <f>IF(LEN(AQ448)=1,"",COUNTIF($AQ$19:AQ448,AQ448)=1)</f>
        <v/>
      </c>
      <c r="AS448" s="73"/>
      <c r="AT448" s="73"/>
      <c r="AU448" s="73"/>
      <c r="AV448" s="235" t="str">
        <f>IF($P448=Lists!$A$13,Lists!$A$29,IF($P448=Lists!$A$14,Lists!$A$30,$P448))</f>
        <v/>
      </c>
      <c r="AW448" s="73"/>
      <c r="AX448" s="73"/>
    </row>
    <row r="449" spans="2:50" x14ac:dyDescent="0.3">
      <c r="B449" s="137">
        <f t="shared" si="90"/>
        <v>431</v>
      </c>
      <c r="C449" s="24"/>
      <c r="D449" s="24"/>
      <c r="E449" s="24"/>
      <c r="F449" s="25"/>
      <c r="G449" s="24"/>
      <c r="H449" s="30"/>
      <c r="I449" s="24"/>
      <c r="J449" s="50" t="str">
        <f t="shared" si="81"/>
        <v/>
      </c>
      <c r="K449" s="30"/>
      <c r="L449" s="236"/>
      <c r="M449" s="30"/>
      <c r="N449" s="30"/>
      <c r="O449" s="46" t="str">
        <f t="shared" si="82"/>
        <v/>
      </c>
      <c r="P449" s="239" t="str">
        <f t="shared" si="85"/>
        <v/>
      </c>
      <c r="Q449" s="52" t="str">
        <f t="shared" si="86"/>
        <v/>
      </c>
      <c r="R449" s="127"/>
      <c r="S449" s="86"/>
      <c r="T449" s="127"/>
      <c r="U449" s="86"/>
      <c r="V449" s="87">
        <f t="shared" si="91"/>
        <v>0</v>
      </c>
      <c r="W449" s="130"/>
      <c r="X449" s="86"/>
      <c r="Y449" s="86"/>
      <c r="Z449" s="131"/>
      <c r="AA449" s="87">
        <f t="shared" si="87"/>
        <v>0</v>
      </c>
      <c r="AB449" s="127"/>
      <c r="AC449" s="86"/>
      <c r="AD449" s="87">
        <f t="shared" si="92"/>
        <v>0</v>
      </c>
      <c r="AE449" s="127"/>
      <c r="AF449" s="86"/>
      <c r="AG449" s="86"/>
      <c r="AH449" s="131"/>
      <c r="AI449" s="88">
        <f t="shared" si="93"/>
        <v>0</v>
      </c>
      <c r="AJ449" s="89" t="str">
        <f>IFERROR(IF(ISNA(MATCH($AV449,Other_Category_Abbr,0)),INDEX(FGHG_List_Long_GWP,MATCH($AV449,FGHG_List_Long,0)),INDEX(GWP_Other_Abbr,MATCH($AV449,Other_Category_Abbr,0)))*SUM(V449,AA449,AD449,AI449),"")</f>
        <v/>
      </c>
      <c r="AK449" s="89" t="str">
        <f>IFERROR(IF(ISNA(MATCH($AV449,Other_Category_Abbr,0)),INDEX(FGHG_List_Long_GWP,MATCH($AV449,FGHG_List_Long,0)),INDEX(GWP_Other_Abbr,MATCH($AV449,Other_Category_Abbr,0)))*(T449*(S449+U449)+W449*(Y449+X449)+AD449+AE449*(AF449+AG449)),"")</f>
        <v/>
      </c>
      <c r="AL449" s="90" t="str">
        <f t="shared" si="88"/>
        <v/>
      </c>
      <c r="AM449" s="91" t="str">
        <f t="shared" si="89"/>
        <v/>
      </c>
      <c r="AP449" s="92" t="b">
        <f t="shared" si="83"/>
        <v>0</v>
      </c>
      <c r="AQ449" s="92" t="str">
        <f t="shared" si="84"/>
        <v xml:space="preserve"> </v>
      </c>
      <c r="AR449" s="92" t="str">
        <f>IF(LEN(AQ449)=1,"",COUNTIF($AQ$19:AQ449,AQ449)=1)</f>
        <v/>
      </c>
      <c r="AS449" s="73"/>
      <c r="AT449" s="73"/>
      <c r="AU449" s="73"/>
      <c r="AV449" s="235" t="str">
        <f>IF($P449=Lists!$A$13,Lists!$A$29,IF($P449=Lists!$A$14,Lists!$A$30,$P449))</f>
        <v/>
      </c>
      <c r="AW449" s="73"/>
      <c r="AX449" s="73"/>
    </row>
    <row r="450" spans="2:50" x14ac:dyDescent="0.3">
      <c r="B450" s="137">
        <f t="shared" si="90"/>
        <v>432</v>
      </c>
      <c r="C450" s="24"/>
      <c r="D450" s="24"/>
      <c r="E450" s="24"/>
      <c r="F450" s="25"/>
      <c r="G450" s="24"/>
      <c r="H450" s="30"/>
      <c r="I450" s="24"/>
      <c r="J450" s="50" t="str">
        <f t="shared" si="81"/>
        <v/>
      </c>
      <c r="K450" s="30"/>
      <c r="L450" s="236"/>
      <c r="M450" s="30"/>
      <c r="N450" s="30"/>
      <c r="O450" s="46" t="str">
        <f t="shared" si="82"/>
        <v/>
      </c>
      <c r="P450" s="239" t="str">
        <f t="shared" si="85"/>
        <v/>
      </c>
      <c r="Q450" s="52" t="str">
        <f t="shared" si="86"/>
        <v/>
      </c>
      <c r="R450" s="127"/>
      <c r="S450" s="86"/>
      <c r="T450" s="127"/>
      <c r="U450" s="86"/>
      <c r="V450" s="87">
        <f t="shared" si="91"/>
        <v>0</v>
      </c>
      <c r="W450" s="130"/>
      <c r="X450" s="86"/>
      <c r="Y450" s="86"/>
      <c r="Z450" s="131"/>
      <c r="AA450" s="87">
        <f t="shared" si="87"/>
        <v>0</v>
      </c>
      <c r="AB450" s="127"/>
      <c r="AC450" s="86"/>
      <c r="AD450" s="87">
        <f t="shared" si="92"/>
        <v>0</v>
      </c>
      <c r="AE450" s="127"/>
      <c r="AF450" s="86"/>
      <c r="AG450" s="86"/>
      <c r="AH450" s="131"/>
      <c r="AI450" s="88">
        <f t="shared" si="93"/>
        <v>0</v>
      </c>
      <c r="AJ450" s="89" t="str">
        <f>IFERROR(IF(ISNA(MATCH($AV450,Other_Category_Abbr,0)),INDEX(FGHG_List_Long_GWP,MATCH($AV450,FGHG_List_Long,0)),INDEX(GWP_Other_Abbr,MATCH($AV450,Other_Category_Abbr,0)))*SUM(V450,AA450,AD450,AI450),"")</f>
        <v/>
      </c>
      <c r="AK450" s="89" t="str">
        <f>IFERROR(IF(ISNA(MATCH($AV450,Other_Category_Abbr,0)),INDEX(FGHG_List_Long_GWP,MATCH($AV450,FGHG_List_Long,0)),INDEX(GWP_Other_Abbr,MATCH($AV450,Other_Category_Abbr,0)))*(T450*(S450+U450)+W450*(Y450+X450)+AD450+AE450*(AF450+AG450)),"")</f>
        <v/>
      </c>
      <c r="AL450" s="90" t="str">
        <f t="shared" si="88"/>
        <v/>
      </c>
      <c r="AM450" s="91" t="str">
        <f t="shared" si="89"/>
        <v/>
      </c>
      <c r="AP450" s="92" t="b">
        <f t="shared" si="83"/>
        <v>0</v>
      </c>
      <c r="AQ450" s="92" t="str">
        <f t="shared" si="84"/>
        <v xml:space="preserve"> </v>
      </c>
      <c r="AR450" s="92" t="str">
        <f>IF(LEN(AQ450)=1,"",COUNTIF($AQ$19:AQ450,AQ450)=1)</f>
        <v/>
      </c>
      <c r="AS450" s="73"/>
      <c r="AT450" s="73"/>
      <c r="AU450" s="73"/>
      <c r="AV450" s="235" t="str">
        <f>IF($P450=Lists!$A$13,Lists!$A$29,IF($P450=Lists!$A$14,Lists!$A$30,$P450))</f>
        <v/>
      </c>
      <c r="AW450" s="73"/>
      <c r="AX450" s="73"/>
    </row>
    <row r="451" spans="2:50" x14ac:dyDescent="0.3">
      <c r="B451" s="137">
        <f t="shared" si="90"/>
        <v>433</v>
      </c>
      <c r="C451" s="24"/>
      <c r="D451" s="24"/>
      <c r="E451" s="24"/>
      <c r="F451" s="25"/>
      <c r="G451" s="24"/>
      <c r="H451" s="30"/>
      <c r="I451" s="24"/>
      <c r="J451" s="50" t="str">
        <f t="shared" si="81"/>
        <v/>
      </c>
      <c r="K451" s="30"/>
      <c r="L451" s="236"/>
      <c r="M451" s="30"/>
      <c r="N451" s="30"/>
      <c r="O451" s="46" t="str">
        <f t="shared" si="82"/>
        <v/>
      </c>
      <c r="P451" s="239" t="str">
        <f t="shared" si="85"/>
        <v/>
      </c>
      <c r="Q451" s="52" t="str">
        <f t="shared" si="86"/>
        <v/>
      </c>
      <c r="R451" s="127"/>
      <c r="S451" s="86"/>
      <c r="T451" s="127"/>
      <c r="U451" s="86"/>
      <c r="V451" s="87">
        <f t="shared" si="91"/>
        <v>0</v>
      </c>
      <c r="W451" s="130"/>
      <c r="X451" s="86"/>
      <c r="Y451" s="86"/>
      <c r="Z451" s="131"/>
      <c r="AA451" s="87">
        <f t="shared" si="87"/>
        <v>0</v>
      </c>
      <c r="AB451" s="127"/>
      <c r="AC451" s="86"/>
      <c r="AD451" s="87">
        <f t="shared" si="92"/>
        <v>0</v>
      </c>
      <c r="AE451" s="127"/>
      <c r="AF451" s="86"/>
      <c r="AG451" s="86"/>
      <c r="AH451" s="131"/>
      <c r="AI451" s="88">
        <f t="shared" si="93"/>
        <v>0</v>
      </c>
      <c r="AJ451" s="89" t="str">
        <f>IFERROR(IF(ISNA(MATCH($AV451,Other_Category_Abbr,0)),INDEX(FGHG_List_Long_GWP,MATCH($AV451,FGHG_List_Long,0)),INDEX(GWP_Other_Abbr,MATCH($AV451,Other_Category_Abbr,0)))*SUM(V451,AA451,AD451,AI451),"")</f>
        <v/>
      </c>
      <c r="AK451" s="89" t="str">
        <f>IFERROR(IF(ISNA(MATCH($AV451,Other_Category_Abbr,0)),INDEX(FGHG_List_Long_GWP,MATCH($AV451,FGHG_List_Long,0)),INDEX(GWP_Other_Abbr,MATCH($AV451,Other_Category_Abbr,0)))*(T451*(S451+U451)+W451*(Y451+X451)+AD451+AE451*(AF451+AG451)),"")</f>
        <v/>
      </c>
      <c r="AL451" s="90" t="str">
        <f t="shared" si="88"/>
        <v/>
      </c>
      <c r="AM451" s="91" t="str">
        <f t="shared" si="89"/>
        <v/>
      </c>
      <c r="AP451" s="92" t="b">
        <f t="shared" si="83"/>
        <v>0</v>
      </c>
      <c r="AQ451" s="92" t="str">
        <f t="shared" si="84"/>
        <v xml:space="preserve"> </v>
      </c>
      <c r="AR451" s="92" t="str">
        <f>IF(LEN(AQ451)=1,"",COUNTIF($AQ$19:AQ451,AQ451)=1)</f>
        <v/>
      </c>
      <c r="AS451" s="73"/>
      <c r="AT451" s="73"/>
      <c r="AU451" s="73"/>
      <c r="AV451" s="235" t="str">
        <f>IF($P451=Lists!$A$13,Lists!$A$29,IF($P451=Lists!$A$14,Lists!$A$30,$P451))</f>
        <v/>
      </c>
      <c r="AW451" s="73"/>
      <c r="AX451" s="73"/>
    </row>
    <row r="452" spans="2:50" x14ac:dyDescent="0.3">
      <c r="B452" s="137">
        <f t="shared" si="90"/>
        <v>434</v>
      </c>
      <c r="C452" s="24"/>
      <c r="D452" s="24"/>
      <c r="E452" s="24"/>
      <c r="F452" s="25"/>
      <c r="G452" s="24"/>
      <c r="H452" s="30"/>
      <c r="I452" s="24"/>
      <c r="J452" s="50" t="str">
        <f t="shared" si="81"/>
        <v/>
      </c>
      <c r="K452" s="30"/>
      <c r="L452" s="236"/>
      <c r="M452" s="30"/>
      <c r="N452" s="30"/>
      <c r="O452" s="46" t="str">
        <f t="shared" si="82"/>
        <v/>
      </c>
      <c r="P452" s="239" t="str">
        <f t="shared" si="85"/>
        <v/>
      </c>
      <c r="Q452" s="52" t="str">
        <f t="shared" si="86"/>
        <v/>
      </c>
      <c r="R452" s="127"/>
      <c r="S452" s="86"/>
      <c r="T452" s="127"/>
      <c r="U452" s="86"/>
      <c r="V452" s="87">
        <f t="shared" si="91"/>
        <v>0</v>
      </c>
      <c r="W452" s="130"/>
      <c r="X452" s="86"/>
      <c r="Y452" s="86"/>
      <c r="Z452" s="131"/>
      <c r="AA452" s="87">
        <f t="shared" si="87"/>
        <v>0</v>
      </c>
      <c r="AB452" s="127"/>
      <c r="AC452" s="86"/>
      <c r="AD452" s="87">
        <f t="shared" si="92"/>
        <v>0</v>
      </c>
      <c r="AE452" s="127"/>
      <c r="AF452" s="86"/>
      <c r="AG452" s="86"/>
      <c r="AH452" s="131"/>
      <c r="AI452" s="88">
        <f t="shared" si="93"/>
        <v>0</v>
      </c>
      <c r="AJ452" s="89" t="str">
        <f>IFERROR(IF(ISNA(MATCH($AV452,Other_Category_Abbr,0)),INDEX(FGHG_List_Long_GWP,MATCH($AV452,FGHG_List_Long,0)),INDEX(GWP_Other_Abbr,MATCH($AV452,Other_Category_Abbr,0)))*SUM(V452,AA452,AD452,AI452),"")</f>
        <v/>
      </c>
      <c r="AK452" s="89" t="str">
        <f>IFERROR(IF(ISNA(MATCH($AV452,Other_Category_Abbr,0)),INDEX(FGHG_List_Long_GWP,MATCH($AV452,FGHG_List_Long,0)),INDEX(GWP_Other_Abbr,MATCH($AV452,Other_Category_Abbr,0)))*(T452*(S452+U452)+W452*(Y452+X452)+AD452+AE452*(AF452+AG452)),"")</f>
        <v/>
      </c>
      <c r="AL452" s="90" t="str">
        <f t="shared" si="88"/>
        <v/>
      </c>
      <c r="AM452" s="91" t="str">
        <f t="shared" si="89"/>
        <v/>
      </c>
      <c r="AP452" s="92" t="b">
        <f t="shared" si="83"/>
        <v>0</v>
      </c>
      <c r="AQ452" s="92" t="str">
        <f t="shared" si="84"/>
        <v xml:space="preserve"> </v>
      </c>
      <c r="AR452" s="92" t="str">
        <f>IF(LEN(AQ452)=1,"",COUNTIF($AQ$19:AQ452,AQ452)=1)</f>
        <v/>
      </c>
      <c r="AS452" s="73"/>
      <c r="AT452" s="73"/>
      <c r="AU452" s="73"/>
      <c r="AV452" s="235" t="str">
        <f>IF($P452=Lists!$A$13,Lists!$A$29,IF($P452=Lists!$A$14,Lists!$A$30,$P452))</f>
        <v/>
      </c>
      <c r="AW452" s="73"/>
      <c r="AX452" s="73"/>
    </row>
    <row r="453" spans="2:50" x14ac:dyDescent="0.3">
      <c r="B453" s="137">
        <f t="shared" si="90"/>
        <v>435</v>
      </c>
      <c r="C453" s="24"/>
      <c r="D453" s="24"/>
      <c r="E453" s="24"/>
      <c r="F453" s="25"/>
      <c r="G453" s="24"/>
      <c r="H453" s="30"/>
      <c r="I453" s="24"/>
      <c r="J453" s="50" t="str">
        <f t="shared" si="81"/>
        <v/>
      </c>
      <c r="K453" s="30"/>
      <c r="L453" s="236"/>
      <c r="M453" s="30"/>
      <c r="N453" s="30"/>
      <c r="O453" s="46" t="str">
        <f t="shared" si="82"/>
        <v/>
      </c>
      <c r="P453" s="239" t="str">
        <f t="shared" si="85"/>
        <v/>
      </c>
      <c r="Q453" s="52" t="str">
        <f t="shared" si="86"/>
        <v/>
      </c>
      <c r="R453" s="127"/>
      <c r="S453" s="86"/>
      <c r="T453" s="127"/>
      <c r="U453" s="86"/>
      <c r="V453" s="87">
        <f t="shared" si="91"/>
        <v>0</v>
      </c>
      <c r="W453" s="130"/>
      <c r="X453" s="86"/>
      <c r="Y453" s="86"/>
      <c r="Z453" s="131"/>
      <c r="AA453" s="87">
        <f t="shared" si="87"/>
        <v>0</v>
      </c>
      <c r="AB453" s="127"/>
      <c r="AC453" s="86"/>
      <c r="AD453" s="87">
        <f t="shared" si="92"/>
        <v>0</v>
      </c>
      <c r="AE453" s="127"/>
      <c r="AF453" s="86"/>
      <c r="AG453" s="86"/>
      <c r="AH453" s="131"/>
      <c r="AI453" s="88">
        <f t="shared" si="93"/>
        <v>0</v>
      </c>
      <c r="AJ453" s="89" t="str">
        <f>IFERROR(IF(ISNA(MATCH($AV453,Other_Category_Abbr,0)),INDEX(FGHG_List_Long_GWP,MATCH($AV453,FGHG_List_Long,0)),INDEX(GWP_Other_Abbr,MATCH($AV453,Other_Category_Abbr,0)))*SUM(V453,AA453,AD453,AI453),"")</f>
        <v/>
      </c>
      <c r="AK453" s="89" t="str">
        <f>IFERROR(IF(ISNA(MATCH($AV453,Other_Category_Abbr,0)),INDEX(FGHG_List_Long_GWP,MATCH($AV453,FGHG_List_Long,0)),INDEX(GWP_Other_Abbr,MATCH($AV453,Other_Category_Abbr,0)))*(T453*(S453+U453)+W453*(Y453+X453)+AD453+AE453*(AF453+AG453)),"")</f>
        <v/>
      </c>
      <c r="AL453" s="90" t="str">
        <f t="shared" si="88"/>
        <v/>
      </c>
      <c r="AM453" s="91" t="str">
        <f t="shared" si="89"/>
        <v/>
      </c>
      <c r="AP453" s="92" t="b">
        <f t="shared" si="83"/>
        <v>0</v>
      </c>
      <c r="AQ453" s="92" t="str">
        <f t="shared" si="84"/>
        <v xml:space="preserve"> </v>
      </c>
      <c r="AR453" s="92" t="str">
        <f>IF(LEN(AQ453)=1,"",COUNTIF($AQ$19:AQ453,AQ453)=1)</f>
        <v/>
      </c>
      <c r="AS453" s="73"/>
      <c r="AT453" s="73"/>
      <c r="AU453" s="73"/>
      <c r="AV453" s="235" t="str">
        <f>IF($P453=Lists!$A$13,Lists!$A$29,IF($P453=Lists!$A$14,Lists!$A$30,$P453))</f>
        <v/>
      </c>
      <c r="AW453" s="73"/>
      <c r="AX453" s="73"/>
    </row>
    <row r="454" spans="2:50" x14ac:dyDescent="0.3">
      <c r="B454" s="137">
        <f t="shared" si="90"/>
        <v>436</v>
      </c>
      <c r="C454" s="24"/>
      <c r="D454" s="24"/>
      <c r="E454" s="24"/>
      <c r="F454" s="25"/>
      <c r="G454" s="24"/>
      <c r="H454" s="30"/>
      <c r="I454" s="24"/>
      <c r="J454" s="50" t="str">
        <f t="shared" si="81"/>
        <v/>
      </c>
      <c r="K454" s="30"/>
      <c r="L454" s="236"/>
      <c r="M454" s="30"/>
      <c r="N454" s="30"/>
      <c r="O454" s="46" t="str">
        <f t="shared" si="82"/>
        <v/>
      </c>
      <c r="P454" s="239" t="str">
        <f t="shared" si="85"/>
        <v/>
      </c>
      <c r="Q454" s="52" t="str">
        <f t="shared" si="86"/>
        <v/>
      </c>
      <c r="R454" s="127"/>
      <c r="S454" s="86"/>
      <c r="T454" s="127"/>
      <c r="U454" s="86"/>
      <c r="V454" s="87">
        <f t="shared" si="91"/>
        <v>0</v>
      </c>
      <c r="W454" s="130"/>
      <c r="X454" s="86"/>
      <c r="Y454" s="86"/>
      <c r="Z454" s="131"/>
      <c r="AA454" s="87">
        <f t="shared" si="87"/>
        <v>0</v>
      </c>
      <c r="AB454" s="127"/>
      <c r="AC454" s="86"/>
      <c r="AD454" s="87">
        <f t="shared" si="92"/>
        <v>0</v>
      </c>
      <c r="AE454" s="127"/>
      <c r="AF454" s="86"/>
      <c r="AG454" s="86"/>
      <c r="AH454" s="131"/>
      <c r="AI454" s="88">
        <f t="shared" si="93"/>
        <v>0</v>
      </c>
      <c r="AJ454" s="89" t="str">
        <f>IFERROR(IF(ISNA(MATCH($AV454,Other_Category_Abbr,0)),INDEX(FGHG_List_Long_GWP,MATCH($AV454,FGHG_List_Long,0)),INDEX(GWP_Other_Abbr,MATCH($AV454,Other_Category_Abbr,0)))*SUM(V454,AA454,AD454,AI454),"")</f>
        <v/>
      </c>
      <c r="AK454" s="89" t="str">
        <f>IFERROR(IF(ISNA(MATCH($AV454,Other_Category_Abbr,0)),INDEX(FGHG_List_Long_GWP,MATCH($AV454,FGHG_List_Long,0)),INDEX(GWP_Other_Abbr,MATCH($AV454,Other_Category_Abbr,0)))*(T454*(S454+U454)+W454*(Y454+X454)+AD454+AE454*(AF454+AG454)),"")</f>
        <v/>
      </c>
      <c r="AL454" s="90" t="str">
        <f t="shared" si="88"/>
        <v/>
      </c>
      <c r="AM454" s="91" t="str">
        <f t="shared" si="89"/>
        <v/>
      </c>
      <c r="AP454" s="92" t="b">
        <f t="shared" si="83"/>
        <v>0</v>
      </c>
      <c r="AQ454" s="92" t="str">
        <f t="shared" si="84"/>
        <v xml:space="preserve"> </v>
      </c>
      <c r="AR454" s="92" t="str">
        <f>IF(LEN(AQ454)=1,"",COUNTIF($AQ$19:AQ454,AQ454)=1)</f>
        <v/>
      </c>
      <c r="AS454" s="73"/>
      <c r="AT454" s="73"/>
      <c r="AU454" s="73"/>
      <c r="AV454" s="235" t="str">
        <f>IF($P454=Lists!$A$13,Lists!$A$29,IF($P454=Lists!$A$14,Lists!$A$30,$P454))</f>
        <v/>
      </c>
      <c r="AW454" s="73"/>
      <c r="AX454" s="73"/>
    </row>
    <row r="455" spans="2:50" x14ac:dyDescent="0.3">
      <c r="B455" s="137">
        <f t="shared" si="90"/>
        <v>437</v>
      </c>
      <c r="C455" s="24"/>
      <c r="D455" s="24"/>
      <c r="E455" s="24"/>
      <c r="F455" s="25"/>
      <c r="G455" s="24"/>
      <c r="H455" s="30"/>
      <c r="I455" s="24"/>
      <c r="J455" s="50" t="str">
        <f t="shared" si="81"/>
        <v/>
      </c>
      <c r="K455" s="30"/>
      <c r="L455" s="236"/>
      <c r="M455" s="30"/>
      <c r="N455" s="30"/>
      <c r="O455" s="46" t="str">
        <f t="shared" si="82"/>
        <v/>
      </c>
      <c r="P455" s="239" t="str">
        <f t="shared" si="85"/>
        <v/>
      </c>
      <c r="Q455" s="52" t="str">
        <f t="shared" si="86"/>
        <v/>
      </c>
      <c r="R455" s="127"/>
      <c r="S455" s="86"/>
      <c r="T455" s="127"/>
      <c r="U455" s="86"/>
      <c r="V455" s="87">
        <f t="shared" si="91"/>
        <v>0</v>
      </c>
      <c r="W455" s="130"/>
      <c r="X455" s="86"/>
      <c r="Y455" s="86"/>
      <c r="Z455" s="131"/>
      <c r="AA455" s="87">
        <f t="shared" si="87"/>
        <v>0</v>
      </c>
      <c r="AB455" s="127"/>
      <c r="AC455" s="86"/>
      <c r="AD455" s="87">
        <f t="shared" si="92"/>
        <v>0</v>
      </c>
      <c r="AE455" s="127"/>
      <c r="AF455" s="86"/>
      <c r="AG455" s="86"/>
      <c r="AH455" s="131"/>
      <c r="AI455" s="88">
        <f t="shared" si="93"/>
        <v>0</v>
      </c>
      <c r="AJ455" s="89" t="str">
        <f>IFERROR(IF(ISNA(MATCH($AV455,Other_Category_Abbr,0)),INDEX(FGHG_List_Long_GWP,MATCH($AV455,FGHG_List_Long,0)),INDEX(GWP_Other_Abbr,MATCH($AV455,Other_Category_Abbr,0)))*SUM(V455,AA455,AD455,AI455),"")</f>
        <v/>
      </c>
      <c r="AK455" s="89" t="str">
        <f>IFERROR(IF(ISNA(MATCH($AV455,Other_Category_Abbr,0)),INDEX(FGHG_List_Long_GWP,MATCH($AV455,FGHG_List_Long,0)),INDEX(GWP_Other_Abbr,MATCH($AV455,Other_Category_Abbr,0)))*(T455*(S455+U455)+W455*(Y455+X455)+AD455+AE455*(AF455+AG455)),"")</f>
        <v/>
      </c>
      <c r="AL455" s="90" t="str">
        <f t="shared" si="88"/>
        <v/>
      </c>
      <c r="AM455" s="91" t="str">
        <f t="shared" si="89"/>
        <v/>
      </c>
      <c r="AP455" s="92" t="b">
        <f t="shared" si="83"/>
        <v>0</v>
      </c>
      <c r="AQ455" s="92" t="str">
        <f t="shared" si="84"/>
        <v xml:space="preserve"> </v>
      </c>
      <c r="AR455" s="92" t="str">
        <f>IF(LEN(AQ455)=1,"",COUNTIF($AQ$19:AQ455,AQ455)=1)</f>
        <v/>
      </c>
      <c r="AS455" s="73"/>
      <c r="AT455" s="73"/>
      <c r="AU455" s="73"/>
      <c r="AV455" s="235" t="str">
        <f>IF($P455=Lists!$A$13,Lists!$A$29,IF($P455=Lists!$A$14,Lists!$A$30,$P455))</f>
        <v/>
      </c>
      <c r="AW455" s="73"/>
      <c r="AX455" s="73"/>
    </row>
    <row r="456" spans="2:50" x14ac:dyDescent="0.3">
      <c r="B456" s="137">
        <f t="shared" si="90"/>
        <v>438</v>
      </c>
      <c r="C456" s="24"/>
      <c r="D456" s="24"/>
      <c r="E456" s="24"/>
      <c r="F456" s="25"/>
      <c r="G456" s="24"/>
      <c r="H456" s="30"/>
      <c r="I456" s="24"/>
      <c r="J456" s="50" t="str">
        <f t="shared" si="81"/>
        <v/>
      </c>
      <c r="K456" s="30"/>
      <c r="L456" s="236"/>
      <c r="M456" s="30"/>
      <c r="N456" s="30"/>
      <c r="O456" s="46" t="str">
        <f t="shared" si="82"/>
        <v/>
      </c>
      <c r="P456" s="239" t="str">
        <f t="shared" si="85"/>
        <v/>
      </c>
      <c r="Q456" s="52" t="str">
        <f t="shared" si="86"/>
        <v/>
      </c>
      <c r="R456" s="127"/>
      <c r="S456" s="86"/>
      <c r="T456" s="127"/>
      <c r="U456" s="86"/>
      <c r="V456" s="87">
        <f t="shared" si="91"/>
        <v>0</v>
      </c>
      <c r="W456" s="130"/>
      <c r="X456" s="86"/>
      <c r="Y456" s="86"/>
      <c r="Z456" s="131"/>
      <c r="AA456" s="87">
        <f t="shared" si="87"/>
        <v>0</v>
      </c>
      <c r="AB456" s="127"/>
      <c r="AC456" s="86"/>
      <c r="AD456" s="87">
        <f t="shared" si="92"/>
        <v>0</v>
      </c>
      <c r="AE456" s="127"/>
      <c r="AF456" s="86"/>
      <c r="AG456" s="86"/>
      <c r="AH456" s="131"/>
      <c r="AI456" s="88">
        <f t="shared" si="93"/>
        <v>0</v>
      </c>
      <c r="AJ456" s="89" t="str">
        <f>IFERROR(IF(ISNA(MATCH($AV456,Other_Category_Abbr,0)),INDEX(FGHG_List_Long_GWP,MATCH($AV456,FGHG_List_Long,0)),INDEX(GWP_Other_Abbr,MATCH($AV456,Other_Category_Abbr,0)))*SUM(V456,AA456,AD456,AI456),"")</f>
        <v/>
      </c>
      <c r="AK456" s="89" t="str">
        <f>IFERROR(IF(ISNA(MATCH($AV456,Other_Category_Abbr,0)),INDEX(FGHG_List_Long_GWP,MATCH($AV456,FGHG_List_Long,0)),INDEX(GWP_Other_Abbr,MATCH($AV456,Other_Category_Abbr,0)))*(T456*(S456+U456)+W456*(Y456+X456)+AD456+AE456*(AF456+AG456)),"")</f>
        <v/>
      </c>
      <c r="AL456" s="90" t="str">
        <f t="shared" si="88"/>
        <v/>
      </c>
      <c r="AM456" s="91" t="str">
        <f t="shared" si="89"/>
        <v/>
      </c>
      <c r="AP456" s="92" t="b">
        <f t="shared" si="83"/>
        <v>0</v>
      </c>
      <c r="AQ456" s="92" t="str">
        <f t="shared" si="84"/>
        <v xml:space="preserve"> </v>
      </c>
      <c r="AR456" s="92" t="str">
        <f>IF(LEN(AQ456)=1,"",COUNTIF($AQ$19:AQ456,AQ456)=1)</f>
        <v/>
      </c>
      <c r="AS456" s="73"/>
      <c r="AT456" s="73"/>
      <c r="AU456" s="73"/>
      <c r="AV456" s="235" t="str">
        <f>IF($P456=Lists!$A$13,Lists!$A$29,IF($P456=Lists!$A$14,Lists!$A$30,$P456))</f>
        <v/>
      </c>
      <c r="AW456" s="73"/>
      <c r="AX456" s="73"/>
    </row>
    <row r="457" spans="2:50" x14ac:dyDescent="0.3">
      <c r="B457" s="137">
        <f t="shared" si="90"/>
        <v>439</v>
      </c>
      <c r="C457" s="24"/>
      <c r="D457" s="24"/>
      <c r="E457" s="24"/>
      <c r="F457" s="25"/>
      <c r="G457" s="24"/>
      <c r="H457" s="30"/>
      <c r="I457" s="24"/>
      <c r="J457" s="50" t="str">
        <f t="shared" si="81"/>
        <v/>
      </c>
      <c r="K457" s="30"/>
      <c r="L457" s="236"/>
      <c r="M457" s="30"/>
      <c r="N457" s="30"/>
      <c r="O457" s="46" t="str">
        <f t="shared" si="82"/>
        <v/>
      </c>
      <c r="P457" s="239" t="str">
        <f t="shared" si="85"/>
        <v/>
      </c>
      <c r="Q457" s="52" t="str">
        <f t="shared" si="86"/>
        <v/>
      </c>
      <c r="R457" s="127"/>
      <c r="S457" s="86"/>
      <c r="T457" s="127"/>
      <c r="U457" s="86"/>
      <c r="V457" s="87">
        <f t="shared" si="91"/>
        <v>0</v>
      </c>
      <c r="W457" s="130"/>
      <c r="X457" s="86"/>
      <c r="Y457" s="86"/>
      <c r="Z457" s="131"/>
      <c r="AA457" s="87">
        <f t="shared" si="87"/>
        <v>0</v>
      </c>
      <c r="AB457" s="127"/>
      <c r="AC457" s="86"/>
      <c r="AD457" s="87">
        <f t="shared" si="92"/>
        <v>0</v>
      </c>
      <c r="AE457" s="127"/>
      <c r="AF457" s="86"/>
      <c r="AG457" s="86"/>
      <c r="AH457" s="131"/>
      <c r="AI457" s="88">
        <f t="shared" si="93"/>
        <v>0</v>
      </c>
      <c r="AJ457" s="89" t="str">
        <f>IFERROR(IF(ISNA(MATCH($AV457,Other_Category_Abbr,0)),INDEX(FGHG_List_Long_GWP,MATCH($AV457,FGHG_List_Long,0)),INDEX(GWP_Other_Abbr,MATCH($AV457,Other_Category_Abbr,0)))*SUM(V457,AA457,AD457,AI457),"")</f>
        <v/>
      </c>
      <c r="AK457" s="89" t="str">
        <f>IFERROR(IF(ISNA(MATCH($AV457,Other_Category_Abbr,0)),INDEX(FGHG_List_Long_GWP,MATCH($AV457,FGHG_List_Long,0)),INDEX(GWP_Other_Abbr,MATCH($AV457,Other_Category_Abbr,0)))*(T457*(S457+U457)+W457*(Y457+X457)+AD457+AE457*(AF457+AG457)),"")</f>
        <v/>
      </c>
      <c r="AL457" s="90" t="str">
        <f t="shared" si="88"/>
        <v/>
      </c>
      <c r="AM457" s="91" t="str">
        <f t="shared" si="89"/>
        <v/>
      </c>
      <c r="AP457" s="92" t="b">
        <f t="shared" si="83"/>
        <v>0</v>
      </c>
      <c r="AQ457" s="92" t="str">
        <f t="shared" si="84"/>
        <v xml:space="preserve"> </v>
      </c>
      <c r="AR457" s="92" t="str">
        <f>IF(LEN(AQ457)=1,"",COUNTIF($AQ$19:AQ457,AQ457)=1)</f>
        <v/>
      </c>
      <c r="AS457" s="73"/>
      <c r="AT457" s="73"/>
      <c r="AU457" s="73"/>
      <c r="AV457" s="235" t="str">
        <f>IF($P457=Lists!$A$13,Lists!$A$29,IF($P457=Lists!$A$14,Lists!$A$30,$P457))</f>
        <v/>
      </c>
      <c r="AW457" s="73"/>
      <c r="AX457" s="73"/>
    </row>
    <row r="458" spans="2:50" x14ac:dyDescent="0.3">
      <c r="B458" s="137">
        <f t="shared" si="90"/>
        <v>440</v>
      </c>
      <c r="C458" s="24"/>
      <c r="D458" s="24"/>
      <c r="E458" s="24"/>
      <c r="F458" s="25"/>
      <c r="G458" s="24"/>
      <c r="H458" s="30"/>
      <c r="I458" s="24"/>
      <c r="J458" s="50" t="str">
        <f t="shared" si="81"/>
        <v/>
      </c>
      <c r="K458" s="30"/>
      <c r="L458" s="236"/>
      <c r="M458" s="30"/>
      <c r="N458" s="30"/>
      <c r="O458" s="46" t="str">
        <f t="shared" si="82"/>
        <v/>
      </c>
      <c r="P458" s="239" t="str">
        <f t="shared" si="85"/>
        <v/>
      </c>
      <c r="Q458" s="52" t="str">
        <f t="shared" si="86"/>
        <v/>
      </c>
      <c r="R458" s="127"/>
      <c r="S458" s="86"/>
      <c r="T458" s="127"/>
      <c r="U458" s="86"/>
      <c r="V458" s="87">
        <f t="shared" si="91"/>
        <v>0</v>
      </c>
      <c r="W458" s="130"/>
      <c r="X458" s="86"/>
      <c r="Y458" s="86"/>
      <c r="Z458" s="131"/>
      <c r="AA458" s="87">
        <f t="shared" si="87"/>
        <v>0</v>
      </c>
      <c r="AB458" s="127"/>
      <c r="AC458" s="86"/>
      <c r="AD458" s="87">
        <f t="shared" si="92"/>
        <v>0</v>
      </c>
      <c r="AE458" s="127"/>
      <c r="AF458" s="86"/>
      <c r="AG458" s="86"/>
      <c r="AH458" s="131"/>
      <c r="AI458" s="88">
        <f t="shared" si="93"/>
        <v>0</v>
      </c>
      <c r="AJ458" s="89" t="str">
        <f>IFERROR(IF(ISNA(MATCH($AV458,Other_Category_Abbr,0)),INDEX(FGHG_List_Long_GWP,MATCH($AV458,FGHG_List_Long,0)),INDEX(GWP_Other_Abbr,MATCH($AV458,Other_Category_Abbr,0)))*SUM(V458,AA458,AD458,AI458),"")</f>
        <v/>
      </c>
      <c r="AK458" s="89" t="str">
        <f>IFERROR(IF(ISNA(MATCH($AV458,Other_Category_Abbr,0)),INDEX(FGHG_List_Long_GWP,MATCH($AV458,FGHG_List_Long,0)),INDEX(GWP_Other_Abbr,MATCH($AV458,Other_Category_Abbr,0)))*(T458*(S458+U458)+W458*(Y458+X458)+AD458+AE458*(AF458+AG458)),"")</f>
        <v/>
      </c>
      <c r="AL458" s="90" t="str">
        <f t="shared" si="88"/>
        <v/>
      </c>
      <c r="AM458" s="91" t="str">
        <f t="shared" si="89"/>
        <v/>
      </c>
      <c r="AP458" s="92" t="b">
        <f t="shared" si="83"/>
        <v>0</v>
      </c>
      <c r="AQ458" s="92" t="str">
        <f t="shared" si="84"/>
        <v xml:space="preserve"> </v>
      </c>
      <c r="AR458" s="92" t="str">
        <f>IF(LEN(AQ458)=1,"",COUNTIF($AQ$19:AQ458,AQ458)=1)</f>
        <v/>
      </c>
      <c r="AS458" s="73"/>
      <c r="AT458" s="73"/>
      <c r="AU458" s="73"/>
      <c r="AV458" s="235" t="str">
        <f>IF($P458=Lists!$A$13,Lists!$A$29,IF($P458=Lists!$A$14,Lists!$A$30,$P458))</f>
        <v/>
      </c>
      <c r="AW458" s="73"/>
      <c r="AX458" s="73"/>
    </row>
    <row r="459" spans="2:50" x14ac:dyDescent="0.3">
      <c r="B459" s="137">
        <f t="shared" si="90"/>
        <v>441</v>
      </c>
      <c r="C459" s="24"/>
      <c r="D459" s="24"/>
      <c r="E459" s="24"/>
      <c r="F459" s="25"/>
      <c r="G459" s="24"/>
      <c r="H459" s="30"/>
      <c r="I459" s="24"/>
      <c r="J459" s="50" t="str">
        <f t="shared" si="81"/>
        <v/>
      </c>
      <c r="K459" s="30"/>
      <c r="L459" s="236"/>
      <c r="M459" s="30"/>
      <c r="N459" s="30"/>
      <c r="O459" s="46" t="str">
        <f t="shared" si="82"/>
        <v/>
      </c>
      <c r="P459" s="239" t="str">
        <f t="shared" si="85"/>
        <v/>
      </c>
      <c r="Q459" s="52" t="str">
        <f t="shared" si="86"/>
        <v/>
      </c>
      <c r="R459" s="127"/>
      <c r="S459" s="86"/>
      <c r="T459" s="127"/>
      <c r="U459" s="86"/>
      <c r="V459" s="87">
        <f t="shared" si="91"/>
        <v>0</v>
      </c>
      <c r="W459" s="130"/>
      <c r="X459" s="86"/>
      <c r="Y459" s="86"/>
      <c r="Z459" s="131"/>
      <c r="AA459" s="87">
        <f t="shared" si="87"/>
        <v>0</v>
      </c>
      <c r="AB459" s="127"/>
      <c r="AC459" s="86"/>
      <c r="AD459" s="87">
        <f t="shared" si="92"/>
        <v>0</v>
      </c>
      <c r="AE459" s="127"/>
      <c r="AF459" s="86"/>
      <c r="AG459" s="86"/>
      <c r="AH459" s="131"/>
      <c r="AI459" s="88">
        <f t="shared" si="93"/>
        <v>0</v>
      </c>
      <c r="AJ459" s="89" t="str">
        <f>IFERROR(IF(ISNA(MATCH($AV459,Other_Category_Abbr,0)),INDEX(FGHG_List_Long_GWP,MATCH($AV459,FGHG_List_Long,0)),INDEX(GWP_Other_Abbr,MATCH($AV459,Other_Category_Abbr,0)))*SUM(V459,AA459,AD459,AI459),"")</f>
        <v/>
      </c>
      <c r="AK459" s="89" t="str">
        <f>IFERROR(IF(ISNA(MATCH($AV459,Other_Category_Abbr,0)),INDEX(FGHG_List_Long_GWP,MATCH($AV459,FGHG_List_Long,0)),INDEX(GWP_Other_Abbr,MATCH($AV459,Other_Category_Abbr,0)))*(T459*(S459+U459)+W459*(Y459+X459)+AD459+AE459*(AF459+AG459)),"")</f>
        <v/>
      </c>
      <c r="AL459" s="90" t="str">
        <f t="shared" si="88"/>
        <v/>
      </c>
      <c r="AM459" s="91" t="str">
        <f t="shared" si="89"/>
        <v/>
      </c>
      <c r="AP459" s="92" t="b">
        <f t="shared" si="83"/>
        <v>0</v>
      </c>
      <c r="AQ459" s="92" t="str">
        <f t="shared" si="84"/>
        <v xml:space="preserve"> </v>
      </c>
      <c r="AR459" s="92" t="str">
        <f>IF(LEN(AQ459)=1,"",COUNTIF($AQ$19:AQ459,AQ459)=1)</f>
        <v/>
      </c>
      <c r="AS459" s="73"/>
      <c r="AT459" s="73"/>
      <c r="AU459" s="73"/>
      <c r="AV459" s="235" t="str">
        <f>IF($P459=Lists!$A$13,Lists!$A$29,IF($P459=Lists!$A$14,Lists!$A$30,$P459))</f>
        <v/>
      </c>
      <c r="AW459" s="73"/>
      <c r="AX459" s="73"/>
    </row>
    <row r="460" spans="2:50" x14ac:dyDescent="0.3">
      <c r="B460" s="137">
        <f t="shared" si="90"/>
        <v>442</v>
      </c>
      <c r="C460" s="24"/>
      <c r="D460" s="24"/>
      <c r="E460" s="24"/>
      <c r="F460" s="25"/>
      <c r="G460" s="24"/>
      <c r="H460" s="30"/>
      <c r="I460" s="24"/>
      <c r="J460" s="50" t="str">
        <f t="shared" si="81"/>
        <v/>
      </c>
      <c r="K460" s="30"/>
      <c r="L460" s="236"/>
      <c r="M460" s="30"/>
      <c r="N460" s="30"/>
      <c r="O460" s="46" t="str">
        <f t="shared" si="82"/>
        <v/>
      </c>
      <c r="P460" s="239" t="str">
        <f t="shared" si="85"/>
        <v/>
      </c>
      <c r="Q460" s="52" t="str">
        <f t="shared" si="86"/>
        <v/>
      </c>
      <c r="R460" s="127"/>
      <c r="S460" s="86"/>
      <c r="T460" s="127"/>
      <c r="U460" s="86"/>
      <c r="V460" s="87">
        <f t="shared" si="91"/>
        <v>0</v>
      </c>
      <c r="W460" s="130"/>
      <c r="X460" s="86"/>
      <c r="Y460" s="86"/>
      <c r="Z460" s="131"/>
      <c r="AA460" s="87">
        <f t="shared" si="87"/>
        <v>0</v>
      </c>
      <c r="AB460" s="127"/>
      <c r="AC460" s="86"/>
      <c r="AD460" s="87">
        <f t="shared" si="92"/>
        <v>0</v>
      </c>
      <c r="AE460" s="127"/>
      <c r="AF460" s="86"/>
      <c r="AG460" s="86"/>
      <c r="AH460" s="131"/>
      <c r="AI460" s="88">
        <f t="shared" si="93"/>
        <v>0</v>
      </c>
      <c r="AJ460" s="89" t="str">
        <f>IFERROR(IF(ISNA(MATCH($AV460,Other_Category_Abbr,0)),INDEX(FGHG_List_Long_GWP,MATCH($AV460,FGHG_List_Long,0)),INDEX(GWP_Other_Abbr,MATCH($AV460,Other_Category_Abbr,0)))*SUM(V460,AA460,AD460,AI460),"")</f>
        <v/>
      </c>
      <c r="AK460" s="89" t="str">
        <f>IFERROR(IF(ISNA(MATCH($AV460,Other_Category_Abbr,0)),INDEX(FGHG_List_Long_GWP,MATCH($AV460,FGHG_List_Long,0)),INDEX(GWP_Other_Abbr,MATCH($AV460,Other_Category_Abbr,0)))*(T460*(S460+U460)+W460*(Y460+X460)+AD460+AE460*(AF460+AG460)),"")</f>
        <v/>
      </c>
      <c r="AL460" s="90" t="str">
        <f t="shared" si="88"/>
        <v/>
      </c>
      <c r="AM460" s="91" t="str">
        <f t="shared" si="89"/>
        <v/>
      </c>
      <c r="AP460" s="92" t="b">
        <f t="shared" si="83"/>
        <v>0</v>
      </c>
      <c r="AQ460" s="92" t="str">
        <f t="shared" si="84"/>
        <v xml:space="preserve"> </v>
      </c>
      <c r="AR460" s="92" t="str">
        <f>IF(LEN(AQ460)=1,"",COUNTIF($AQ$19:AQ460,AQ460)=1)</f>
        <v/>
      </c>
      <c r="AS460" s="73"/>
      <c r="AT460" s="73"/>
      <c r="AU460" s="73"/>
      <c r="AV460" s="235" t="str">
        <f>IF($P460=Lists!$A$13,Lists!$A$29,IF($P460=Lists!$A$14,Lists!$A$30,$P460))</f>
        <v/>
      </c>
      <c r="AW460" s="73"/>
      <c r="AX460" s="73"/>
    </row>
    <row r="461" spans="2:50" x14ac:dyDescent="0.3">
      <c r="B461" s="137">
        <f t="shared" si="90"/>
        <v>443</v>
      </c>
      <c r="C461" s="24"/>
      <c r="D461" s="24"/>
      <c r="E461" s="24"/>
      <c r="F461" s="25"/>
      <c r="G461" s="24"/>
      <c r="H461" s="30"/>
      <c r="I461" s="24"/>
      <c r="J461" s="50" t="str">
        <f t="shared" si="81"/>
        <v/>
      </c>
      <c r="K461" s="30"/>
      <c r="L461" s="236"/>
      <c r="M461" s="30"/>
      <c r="N461" s="30"/>
      <c r="O461" s="46" t="str">
        <f t="shared" si="82"/>
        <v/>
      </c>
      <c r="P461" s="239" t="str">
        <f t="shared" si="85"/>
        <v/>
      </c>
      <c r="Q461" s="52" t="str">
        <f t="shared" si="86"/>
        <v/>
      </c>
      <c r="R461" s="127"/>
      <c r="S461" s="86"/>
      <c r="T461" s="127"/>
      <c r="U461" s="86"/>
      <c r="V461" s="87">
        <f t="shared" si="91"/>
        <v>0</v>
      </c>
      <c r="W461" s="130"/>
      <c r="X461" s="86"/>
      <c r="Y461" s="86"/>
      <c r="Z461" s="131"/>
      <c r="AA461" s="87">
        <f t="shared" si="87"/>
        <v>0</v>
      </c>
      <c r="AB461" s="127"/>
      <c r="AC461" s="86"/>
      <c r="AD461" s="87">
        <f t="shared" si="92"/>
        <v>0</v>
      </c>
      <c r="AE461" s="127"/>
      <c r="AF461" s="86"/>
      <c r="AG461" s="86"/>
      <c r="AH461" s="131"/>
      <c r="AI461" s="88">
        <f t="shared" si="93"/>
        <v>0</v>
      </c>
      <c r="AJ461" s="89" t="str">
        <f>IFERROR(IF(ISNA(MATCH($AV461,Other_Category_Abbr,0)),INDEX(FGHG_List_Long_GWP,MATCH($AV461,FGHG_List_Long,0)),INDEX(GWP_Other_Abbr,MATCH($AV461,Other_Category_Abbr,0)))*SUM(V461,AA461,AD461,AI461),"")</f>
        <v/>
      </c>
      <c r="AK461" s="89" t="str">
        <f>IFERROR(IF(ISNA(MATCH($AV461,Other_Category_Abbr,0)),INDEX(FGHG_List_Long_GWP,MATCH($AV461,FGHG_List_Long,0)),INDEX(GWP_Other_Abbr,MATCH($AV461,Other_Category_Abbr,0)))*(T461*(S461+U461)+W461*(Y461+X461)+AD461+AE461*(AF461+AG461)),"")</f>
        <v/>
      </c>
      <c r="AL461" s="90" t="str">
        <f t="shared" si="88"/>
        <v/>
      </c>
      <c r="AM461" s="91" t="str">
        <f t="shared" si="89"/>
        <v/>
      </c>
      <c r="AP461" s="92" t="b">
        <f t="shared" si="83"/>
        <v>0</v>
      </c>
      <c r="AQ461" s="92" t="str">
        <f t="shared" si="84"/>
        <v xml:space="preserve"> </v>
      </c>
      <c r="AR461" s="92" t="str">
        <f>IF(LEN(AQ461)=1,"",COUNTIF($AQ$19:AQ461,AQ461)=1)</f>
        <v/>
      </c>
      <c r="AS461" s="73"/>
      <c r="AT461" s="73"/>
      <c r="AU461" s="73"/>
      <c r="AV461" s="235" t="str">
        <f>IF($P461=Lists!$A$13,Lists!$A$29,IF($P461=Lists!$A$14,Lists!$A$30,$P461))</f>
        <v/>
      </c>
      <c r="AW461" s="73"/>
      <c r="AX461" s="73"/>
    </row>
    <row r="462" spans="2:50" x14ac:dyDescent="0.3">
      <c r="B462" s="137">
        <f t="shared" si="90"/>
        <v>444</v>
      </c>
      <c r="C462" s="24"/>
      <c r="D462" s="24"/>
      <c r="E462" s="24"/>
      <c r="F462" s="25"/>
      <c r="G462" s="24"/>
      <c r="H462" s="30"/>
      <c r="I462" s="24"/>
      <c r="J462" s="50" t="str">
        <f t="shared" si="81"/>
        <v/>
      </c>
      <c r="K462" s="30"/>
      <c r="L462" s="236"/>
      <c r="M462" s="30"/>
      <c r="N462" s="30"/>
      <c r="O462" s="46" t="str">
        <f t="shared" si="82"/>
        <v/>
      </c>
      <c r="P462" s="239" t="str">
        <f t="shared" si="85"/>
        <v/>
      </c>
      <c r="Q462" s="52" t="str">
        <f t="shared" si="86"/>
        <v/>
      </c>
      <c r="R462" s="127"/>
      <c r="S462" s="86"/>
      <c r="T462" s="127"/>
      <c r="U462" s="86"/>
      <c r="V462" s="87">
        <f t="shared" si="91"/>
        <v>0</v>
      </c>
      <c r="W462" s="130"/>
      <c r="X462" s="86"/>
      <c r="Y462" s="86"/>
      <c r="Z462" s="131"/>
      <c r="AA462" s="87">
        <f t="shared" si="87"/>
        <v>0</v>
      </c>
      <c r="AB462" s="127"/>
      <c r="AC462" s="86"/>
      <c r="AD462" s="87">
        <f t="shared" si="92"/>
        <v>0</v>
      </c>
      <c r="AE462" s="127"/>
      <c r="AF462" s="86"/>
      <c r="AG462" s="86"/>
      <c r="AH462" s="131"/>
      <c r="AI462" s="88">
        <f t="shared" si="93"/>
        <v>0</v>
      </c>
      <c r="AJ462" s="89" t="str">
        <f>IFERROR(IF(ISNA(MATCH($AV462,Other_Category_Abbr,0)),INDEX(FGHG_List_Long_GWP,MATCH($AV462,FGHG_List_Long,0)),INDEX(GWP_Other_Abbr,MATCH($AV462,Other_Category_Abbr,0)))*SUM(V462,AA462,AD462,AI462),"")</f>
        <v/>
      </c>
      <c r="AK462" s="89" t="str">
        <f>IFERROR(IF(ISNA(MATCH($AV462,Other_Category_Abbr,0)),INDEX(FGHG_List_Long_GWP,MATCH($AV462,FGHG_List_Long,0)),INDEX(GWP_Other_Abbr,MATCH($AV462,Other_Category_Abbr,0)))*(T462*(S462+U462)+W462*(Y462+X462)+AD462+AE462*(AF462+AG462)),"")</f>
        <v/>
      </c>
      <c r="AL462" s="90" t="str">
        <f t="shared" si="88"/>
        <v/>
      </c>
      <c r="AM462" s="91" t="str">
        <f t="shared" si="89"/>
        <v/>
      </c>
      <c r="AP462" s="92" t="b">
        <f t="shared" si="83"/>
        <v>0</v>
      </c>
      <c r="AQ462" s="92" t="str">
        <f t="shared" si="84"/>
        <v xml:space="preserve"> </v>
      </c>
      <c r="AR462" s="92" t="str">
        <f>IF(LEN(AQ462)=1,"",COUNTIF($AQ$19:AQ462,AQ462)=1)</f>
        <v/>
      </c>
      <c r="AS462" s="73"/>
      <c r="AT462" s="73"/>
      <c r="AU462" s="73"/>
      <c r="AV462" s="235" t="str">
        <f>IF($P462=Lists!$A$13,Lists!$A$29,IF($P462=Lists!$A$14,Lists!$A$30,$P462))</f>
        <v/>
      </c>
      <c r="AW462" s="73"/>
      <c r="AX462" s="73"/>
    </row>
    <row r="463" spans="2:50" x14ac:dyDescent="0.3">
      <c r="B463" s="137">
        <f t="shared" si="90"/>
        <v>445</v>
      </c>
      <c r="C463" s="24"/>
      <c r="D463" s="24"/>
      <c r="E463" s="24"/>
      <c r="F463" s="25"/>
      <c r="G463" s="24"/>
      <c r="H463" s="30"/>
      <c r="I463" s="24"/>
      <c r="J463" s="50" t="str">
        <f t="shared" si="81"/>
        <v/>
      </c>
      <c r="K463" s="30"/>
      <c r="L463" s="236"/>
      <c r="M463" s="30"/>
      <c r="N463" s="30"/>
      <c r="O463" s="46" t="str">
        <f t="shared" si="82"/>
        <v/>
      </c>
      <c r="P463" s="239" t="str">
        <f t="shared" si="85"/>
        <v/>
      </c>
      <c r="Q463" s="52" t="str">
        <f t="shared" si="86"/>
        <v/>
      </c>
      <c r="R463" s="127"/>
      <c r="S463" s="86"/>
      <c r="T463" s="127"/>
      <c r="U463" s="86"/>
      <c r="V463" s="87">
        <f t="shared" si="91"/>
        <v>0</v>
      </c>
      <c r="W463" s="130"/>
      <c r="X463" s="86"/>
      <c r="Y463" s="86"/>
      <c r="Z463" s="131"/>
      <c r="AA463" s="87">
        <f t="shared" si="87"/>
        <v>0</v>
      </c>
      <c r="AB463" s="127"/>
      <c r="AC463" s="86"/>
      <c r="AD463" s="87">
        <f t="shared" si="92"/>
        <v>0</v>
      </c>
      <c r="AE463" s="127"/>
      <c r="AF463" s="86"/>
      <c r="AG463" s="86"/>
      <c r="AH463" s="131"/>
      <c r="AI463" s="88">
        <f t="shared" si="93"/>
        <v>0</v>
      </c>
      <c r="AJ463" s="89" t="str">
        <f>IFERROR(IF(ISNA(MATCH($AV463,Other_Category_Abbr,0)),INDEX(FGHG_List_Long_GWP,MATCH($AV463,FGHG_List_Long,0)),INDEX(GWP_Other_Abbr,MATCH($AV463,Other_Category_Abbr,0)))*SUM(V463,AA463,AD463,AI463),"")</f>
        <v/>
      </c>
      <c r="AK463" s="89" t="str">
        <f>IFERROR(IF(ISNA(MATCH($AV463,Other_Category_Abbr,0)),INDEX(FGHG_List_Long_GWP,MATCH($AV463,FGHG_List_Long,0)),INDEX(GWP_Other_Abbr,MATCH($AV463,Other_Category_Abbr,0)))*(T463*(S463+U463)+W463*(Y463+X463)+AD463+AE463*(AF463+AG463)),"")</f>
        <v/>
      </c>
      <c r="AL463" s="90" t="str">
        <f t="shared" si="88"/>
        <v/>
      </c>
      <c r="AM463" s="91" t="str">
        <f t="shared" si="89"/>
        <v/>
      </c>
      <c r="AP463" s="92" t="b">
        <f t="shared" si="83"/>
        <v>0</v>
      </c>
      <c r="AQ463" s="92" t="str">
        <f t="shared" si="84"/>
        <v xml:space="preserve"> </v>
      </c>
      <c r="AR463" s="92" t="str">
        <f>IF(LEN(AQ463)=1,"",COUNTIF($AQ$19:AQ463,AQ463)=1)</f>
        <v/>
      </c>
      <c r="AS463" s="73"/>
      <c r="AT463" s="73"/>
      <c r="AU463" s="73"/>
      <c r="AV463" s="235" t="str">
        <f>IF($P463=Lists!$A$13,Lists!$A$29,IF($P463=Lists!$A$14,Lists!$A$30,$P463))</f>
        <v/>
      </c>
      <c r="AW463" s="73"/>
      <c r="AX463" s="73"/>
    </row>
    <row r="464" spans="2:50" x14ac:dyDescent="0.3">
      <c r="B464" s="137">
        <f t="shared" si="90"/>
        <v>446</v>
      </c>
      <c r="C464" s="24"/>
      <c r="D464" s="24"/>
      <c r="E464" s="24"/>
      <c r="F464" s="25"/>
      <c r="G464" s="24"/>
      <c r="H464" s="30"/>
      <c r="I464" s="24"/>
      <c r="J464" s="50" t="str">
        <f t="shared" si="81"/>
        <v/>
      </c>
      <c r="K464" s="30"/>
      <c r="L464" s="236"/>
      <c r="M464" s="30"/>
      <c r="N464" s="30"/>
      <c r="O464" s="46" t="str">
        <f t="shared" si="82"/>
        <v/>
      </c>
      <c r="P464" s="239" t="str">
        <f t="shared" si="85"/>
        <v/>
      </c>
      <c r="Q464" s="52" t="str">
        <f t="shared" si="86"/>
        <v/>
      </c>
      <c r="R464" s="127"/>
      <c r="S464" s="86"/>
      <c r="T464" s="127"/>
      <c r="U464" s="86"/>
      <c r="V464" s="87">
        <f t="shared" si="91"/>
        <v>0</v>
      </c>
      <c r="W464" s="130"/>
      <c r="X464" s="86"/>
      <c r="Y464" s="86"/>
      <c r="Z464" s="131"/>
      <c r="AA464" s="87">
        <f t="shared" si="87"/>
        <v>0</v>
      </c>
      <c r="AB464" s="127"/>
      <c r="AC464" s="86"/>
      <c r="AD464" s="87">
        <f t="shared" si="92"/>
        <v>0</v>
      </c>
      <c r="AE464" s="127"/>
      <c r="AF464" s="86"/>
      <c r="AG464" s="86"/>
      <c r="AH464" s="131"/>
      <c r="AI464" s="88">
        <f t="shared" si="93"/>
        <v>0</v>
      </c>
      <c r="AJ464" s="89" t="str">
        <f>IFERROR(IF(ISNA(MATCH($AV464,Other_Category_Abbr,0)),INDEX(FGHG_List_Long_GWP,MATCH($AV464,FGHG_List_Long,0)),INDEX(GWP_Other_Abbr,MATCH($AV464,Other_Category_Abbr,0)))*SUM(V464,AA464,AD464,AI464),"")</f>
        <v/>
      </c>
      <c r="AK464" s="89" t="str">
        <f>IFERROR(IF(ISNA(MATCH($AV464,Other_Category_Abbr,0)),INDEX(FGHG_List_Long_GWP,MATCH($AV464,FGHG_List_Long,0)),INDEX(GWP_Other_Abbr,MATCH($AV464,Other_Category_Abbr,0)))*(T464*(S464+U464)+W464*(Y464+X464)+AD464+AE464*(AF464+AG464)),"")</f>
        <v/>
      </c>
      <c r="AL464" s="90" t="str">
        <f t="shared" si="88"/>
        <v/>
      </c>
      <c r="AM464" s="91" t="str">
        <f t="shared" si="89"/>
        <v/>
      </c>
      <c r="AP464" s="92" t="b">
        <f t="shared" si="83"/>
        <v>0</v>
      </c>
      <c r="AQ464" s="92" t="str">
        <f t="shared" si="84"/>
        <v xml:space="preserve"> </v>
      </c>
      <c r="AR464" s="92" t="str">
        <f>IF(LEN(AQ464)=1,"",COUNTIF($AQ$19:AQ464,AQ464)=1)</f>
        <v/>
      </c>
      <c r="AS464" s="73"/>
      <c r="AT464" s="73"/>
      <c r="AU464" s="73"/>
      <c r="AV464" s="235" t="str">
        <f>IF($P464=Lists!$A$13,Lists!$A$29,IF($P464=Lists!$A$14,Lists!$A$30,$P464))</f>
        <v/>
      </c>
      <c r="AW464" s="73"/>
      <c r="AX464" s="73"/>
    </row>
    <row r="465" spans="2:50" x14ac:dyDescent="0.3">
      <c r="B465" s="137">
        <f t="shared" si="90"/>
        <v>447</v>
      </c>
      <c r="C465" s="24"/>
      <c r="D465" s="24"/>
      <c r="E465" s="24"/>
      <c r="F465" s="25"/>
      <c r="G465" s="24"/>
      <c r="H465" s="30"/>
      <c r="I465" s="24"/>
      <c r="J465" s="50" t="str">
        <f t="shared" si="81"/>
        <v/>
      </c>
      <c r="K465" s="30"/>
      <c r="L465" s="236"/>
      <c r="M465" s="30"/>
      <c r="N465" s="30"/>
      <c r="O465" s="46" t="str">
        <f t="shared" si="82"/>
        <v/>
      </c>
      <c r="P465" s="239" t="str">
        <f t="shared" si="85"/>
        <v/>
      </c>
      <c r="Q465" s="52" t="str">
        <f t="shared" si="86"/>
        <v/>
      </c>
      <c r="R465" s="127"/>
      <c r="S465" s="86"/>
      <c r="T465" s="127"/>
      <c r="U465" s="86"/>
      <c r="V465" s="87">
        <f t="shared" si="91"/>
        <v>0</v>
      </c>
      <c r="W465" s="130"/>
      <c r="X465" s="86"/>
      <c r="Y465" s="86"/>
      <c r="Z465" s="131"/>
      <c r="AA465" s="87">
        <f t="shared" si="87"/>
        <v>0</v>
      </c>
      <c r="AB465" s="127"/>
      <c r="AC465" s="86"/>
      <c r="AD465" s="87">
        <f t="shared" si="92"/>
        <v>0</v>
      </c>
      <c r="AE465" s="127"/>
      <c r="AF465" s="86"/>
      <c r="AG465" s="86"/>
      <c r="AH465" s="131"/>
      <c r="AI465" s="88">
        <f t="shared" si="93"/>
        <v>0</v>
      </c>
      <c r="AJ465" s="89" t="str">
        <f>IFERROR(IF(ISNA(MATCH($AV465,Other_Category_Abbr,0)),INDEX(FGHG_List_Long_GWP,MATCH($AV465,FGHG_List_Long,0)),INDEX(GWP_Other_Abbr,MATCH($AV465,Other_Category_Abbr,0)))*SUM(V465,AA465,AD465,AI465),"")</f>
        <v/>
      </c>
      <c r="AK465" s="89" t="str">
        <f>IFERROR(IF(ISNA(MATCH($AV465,Other_Category_Abbr,0)),INDEX(FGHG_List_Long_GWP,MATCH($AV465,FGHG_List_Long,0)),INDEX(GWP_Other_Abbr,MATCH($AV465,Other_Category_Abbr,0)))*(T465*(S465+U465)+W465*(Y465+X465)+AD465+AE465*(AF465+AG465)),"")</f>
        <v/>
      </c>
      <c r="AL465" s="90" t="str">
        <f t="shared" si="88"/>
        <v/>
      </c>
      <c r="AM465" s="91" t="str">
        <f t="shared" si="89"/>
        <v/>
      </c>
      <c r="AP465" s="92" t="b">
        <f t="shared" si="83"/>
        <v>0</v>
      </c>
      <c r="AQ465" s="92" t="str">
        <f t="shared" si="84"/>
        <v xml:space="preserve"> </v>
      </c>
      <c r="AR465" s="92" t="str">
        <f>IF(LEN(AQ465)=1,"",COUNTIF($AQ$19:AQ465,AQ465)=1)</f>
        <v/>
      </c>
      <c r="AS465" s="73"/>
      <c r="AT465" s="73"/>
      <c r="AU465" s="73"/>
      <c r="AV465" s="235" t="str">
        <f>IF($P465=Lists!$A$13,Lists!$A$29,IF($P465=Lists!$A$14,Lists!$A$30,$P465))</f>
        <v/>
      </c>
      <c r="AW465" s="73"/>
      <c r="AX465" s="73"/>
    </row>
    <row r="466" spans="2:50" x14ac:dyDescent="0.3">
      <c r="B466" s="137">
        <f t="shared" si="90"/>
        <v>448</v>
      </c>
      <c r="C466" s="24"/>
      <c r="D466" s="24"/>
      <c r="E466" s="24"/>
      <c r="F466" s="25"/>
      <c r="G466" s="24"/>
      <c r="H466" s="30"/>
      <c r="I466" s="24"/>
      <c r="J466" s="50" t="str">
        <f t="shared" si="81"/>
        <v/>
      </c>
      <c r="K466" s="30"/>
      <c r="L466" s="236"/>
      <c r="M466" s="30"/>
      <c r="N466" s="30"/>
      <c r="O466" s="46" t="str">
        <f t="shared" si="82"/>
        <v/>
      </c>
      <c r="P466" s="239" t="str">
        <f t="shared" si="85"/>
        <v/>
      </c>
      <c r="Q466" s="52" t="str">
        <f t="shared" si="86"/>
        <v/>
      </c>
      <c r="R466" s="127"/>
      <c r="S466" s="86"/>
      <c r="T466" s="127"/>
      <c r="U466" s="86"/>
      <c r="V466" s="87">
        <f t="shared" si="91"/>
        <v>0</v>
      </c>
      <c r="W466" s="130"/>
      <c r="X466" s="86"/>
      <c r="Y466" s="86"/>
      <c r="Z466" s="131"/>
      <c r="AA466" s="87">
        <f t="shared" si="87"/>
        <v>0</v>
      </c>
      <c r="AB466" s="127"/>
      <c r="AC466" s="86"/>
      <c r="AD466" s="87">
        <f t="shared" si="92"/>
        <v>0</v>
      </c>
      <c r="AE466" s="127"/>
      <c r="AF466" s="86"/>
      <c r="AG466" s="86"/>
      <c r="AH466" s="131"/>
      <c r="AI466" s="88">
        <f t="shared" si="93"/>
        <v>0</v>
      </c>
      <c r="AJ466" s="89" t="str">
        <f>IFERROR(IF(ISNA(MATCH($AV466,Other_Category_Abbr,0)),INDEX(FGHG_List_Long_GWP,MATCH($AV466,FGHG_List_Long,0)),INDEX(GWP_Other_Abbr,MATCH($AV466,Other_Category_Abbr,0)))*SUM(V466,AA466,AD466,AI466),"")</f>
        <v/>
      </c>
      <c r="AK466" s="89" t="str">
        <f>IFERROR(IF(ISNA(MATCH($AV466,Other_Category_Abbr,0)),INDEX(FGHG_List_Long_GWP,MATCH($AV466,FGHG_List_Long,0)),INDEX(GWP_Other_Abbr,MATCH($AV466,Other_Category_Abbr,0)))*(T466*(S466+U466)+W466*(Y466+X466)+AD466+AE466*(AF466+AG466)),"")</f>
        <v/>
      </c>
      <c r="AL466" s="90" t="str">
        <f t="shared" si="88"/>
        <v/>
      </c>
      <c r="AM466" s="91" t="str">
        <f t="shared" si="89"/>
        <v/>
      </c>
      <c r="AP466" s="92" t="b">
        <f t="shared" si="83"/>
        <v>0</v>
      </c>
      <c r="AQ466" s="92" t="str">
        <f t="shared" si="84"/>
        <v xml:space="preserve"> </v>
      </c>
      <c r="AR466" s="92" t="str">
        <f>IF(LEN(AQ466)=1,"",COUNTIF($AQ$19:AQ466,AQ466)=1)</f>
        <v/>
      </c>
      <c r="AS466" s="73"/>
      <c r="AT466" s="73"/>
      <c r="AU466" s="73"/>
      <c r="AV466" s="235" t="str">
        <f>IF($P466=Lists!$A$13,Lists!$A$29,IF($P466=Lists!$A$14,Lists!$A$30,$P466))</f>
        <v/>
      </c>
      <c r="AW466" s="73"/>
      <c r="AX466" s="73"/>
    </row>
    <row r="467" spans="2:50" x14ac:dyDescent="0.3">
      <c r="B467" s="137">
        <f t="shared" si="90"/>
        <v>449</v>
      </c>
      <c r="C467" s="24"/>
      <c r="D467" s="24"/>
      <c r="E467" s="24"/>
      <c r="F467" s="25"/>
      <c r="G467" s="24"/>
      <c r="H467" s="30"/>
      <c r="I467" s="24"/>
      <c r="J467" s="50" t="str">
        <f t="shared" ref="J467:J530" si="94">IFERROR(INDEX(CASRN,MATCH($I467,FGHG_List_Long,0)),"")</f>
        <v/>
      </c>
      <c r="K467" s="30"/>
      <c r="L467" s="236"/>
      <c r="M467" s="30"/>
      <c r="N467" s="30"/>
      <c r="O467" s="46" t="str">
        <f t="shared" ref="O467:O530" si="95">IF(ISBLANK(I467),"",IF(I467="Other f-GHG chemical not listed",K467,I467))</f>
        <v/>
      </c>
      <c r="P467" s="239" t="str">
        <f t="shared" si="85"/>
        <v/>
      </c>
      <c r="Q467" s="52" t="str">
        <f t="shared" si="86"/>
        <v/>
      </c>
      <c r="R467" s="127"/>
      <c r="S467" s="86"/>
      <c r="T467" s="127"/>
      <c r="U467" s="86"/>
      <c r="V467" s="87">
        <f t="shared" si="91"/>
        <v>0</v>
      </c>
      <c r="W467" s="130"/>
      <c r="X467" s="86"/>
      <c r="Y467" s="86"/>
      <c r="Z467" s="131"/>
      <c r="AA467" s="87">
        <f t="shared" si="87"/>
        <v>0</v>
      </c>
      <c r="AB467" s="127"/>
      <c r="AC467" s="86"/>
      <c r="AD467" s="87">
        <f t="shared" si="92"/>
        <v>0</v>
      </c>
      <c r="AE467" s="127"/>
      <c r="AF467" s="86"/>
      <c r="AG467" s="86"/>
      <c r="AH467" s="131"/>
      <c r="AI467" s="88">
        <f t="shared" si="93"/>
        <v>0</v>
      </c>
      <c r="AJ467" s="89" t="str">
        <f>IFERROR(IF(ISNA(MATCH($AV467,Other_Category_Abbr,0)),INDEX(FGHG_List_Long_GWP,MATCH($AV467,FGHG_List_Long,0)),INDEX(GWP_Other_Abbr,MATCH($AV467,Other_Category_Abbr,0)))*SUM(V467,AA467,AD467,AI467),"")</f>
        <v/>
      </c>
      <c r="AK467" s="89" t="str">
        <f>IFERROR(IF(ISNA(MATCH($AV467,Other_Category_Abbr,0)),INDEX(FGHG_List_Long_GWP,MATCH($AV467,FGHG_List_Long,0)),INDEX(GWP_Other_Abbr,MATCH($AV467,Other_Category_Abbr,0)))*(T467*(S467+U467)+W467*(Y467+X467)+AD467+AE467*(AF467+AG467)),"")</f>
        <v/>
      </c>
      <c r="AL467" s="90" t="str">
        <f t="shared" si="88"/>
        <v/>
      </c>
      <c r="AM467" s="91" t="str">
        <f t="shared" si="89"/>
        <v/>
      </c>
      <c r="AP467" s="92" t="b">
        <f t="shared" ref="AP467:AP530" si="96">IF(AND(F467="EF Method (L21 or L22)",G467="Yes",H467="No"),"Eq. L-21",IF(AND(F467="EF Method (L21 or L22)",G467="Yes",H467="Yes"),"Eq. L-22",IF(AND(F467="EF Method (L21 or L22)",G467="No"),"Eq. L-22",IF(AND(F467="ECF Method (L26 or L27)",G467="Yes"),"Eq. L-27",IF(AND(F467="ECF Method (L26 or L27)",G467="No"),"Eq. L-26")))))</f>
        <v>0</v>
      </c>
      <c r="AQ467" s="92" t="str">
        <f t="shared" ref="AQ467:AQ530" si="97">C467&amp;" "&amp;O467</f>
        <v xml:space="preserve"> </v>
      </c>
      <c r="AR467" s="92" t="str">
        <f>IF(LEN(AQ467)=1,"",COUNTIF($AQ$19:AQ467,AQ467)=1)</f>
        <v/>
      </c>
      <c r="AS467" s="73"/>
      <c r="AT467" s="73"/>
      <c r="AU467" s="73"/>
      <c r="AV467" s="235" t="str">
        <f>IF($P467=Lists!$A$13,Lists!$A$29,IF($P467=Lists!$A$14,Lists!$A$30,$P467))</f>
        <v/>
      </c>
      <c r="AW467" s="73"/>
      <c r="AX467" s="73"/>
    </row>
    <row r="468" spans="2:50" x14ac:dyDescent="0.3">
      <c r="B468" s="137">
        <f t="shared" si="90"/>
        <v>450</v>
      </c>
      <c r="C468" s="24"/>
      <c r="D468" s="24"/>
      <c r="E468" s="24"/>
      <c r="F468" s="25"/>
      <c r="G468" s="24"/>
      <c r="H468" s="30"/>
      <c r="I468" s="24"/>
      <c r="J468" s="50" t="str">
        <f t="shared" si="94"/>
        <v/>
      </c>
      <c r="K468" s="30"/>
      <c r="L468" s="236"/>
      <c r="M468" s="30"/>
      <c r="N468" s="30"/>
      <c r="O468" s="46" t="str">
        <f t="shared" si="95"/>
        <v/>
      </c>
      <c r="P468" s="239" t="str">
        <f t="shared" ref="P468:P531" si="98">IF(ISBLANK(I468),"",IF(I468="Other f-GHG chemical not listed",N468,I468))</f>
        <v/>
      </c>
      <c r="Q468" s="52" t="str">
        <f t="shared" ref="Q468:Q531" si="99">IF(ISBLANK(I468),"",IF(I468="Other f-GHG chemical not listed",L468,J468))</f>
        <v/>
      </c>
      <c r="R468" s="127"/>
      <c r="S468" s="86"/>
      <c r="T468" s="127"/>
      <c r="U468" s="86"/>
      <c r="V468" s="87">
        <f t="shared" si="91"/>
        <v>0</v>
      </c>
      <c r="W468" s="130"/>
      <c r="X468" s="86"/>
      <c r="Y468" s="86"/>
      <c r="Z468" s="131"/>
      <c r="AA468" s="87">
        <f t="shared" ref="AA468:AA531" si="100">+W468*(X468+Y468*(1-Z468))</f>
        <v>0</v>
      </c>
      <c r="AB468" s="127"/>
      <c r="AC468" s="86"/>
      <c r="AD468" s="87">
        <f t="shared" si="92"/>
        <v>0</v>
      </c>
      <c r="AE468" s="127"/>
      <c r="AF468" s="86"/>
      <c r="AG468" s="86"/>
      <c r="AH468" s="131"/>
      <c r="AI468" s="88">
        <f t="shared" si="93"/>
        <v>0</v>
      </c>
      <c r="AJ468" s="89" t="str">
        <f>IFERROR(IF(ISNA(MATCH($AV468,Other_Category_Abbr,0)),INDEX(FGHG_List_Long_GWP,MATCH($AV468,FGHG_List_Long,0)),INDEX(GWP_Other_Abbr,MATCH($AV468,Other_Category_Abbr,0)))*SUM(V468,AA468,AD468,AI468),"")</f>
        <v/>
      </c>
      <c r="AK468" s="89" t="str">
        <f>IFERROR(IF(ISNA(MATCH($AV468,Other_Category_Abbr,0)),INDEX(FGHG_List_Long_GWP,MATCH($AV468,FGHG_List_Long,0)),INDEX(GWP_Other_Abbr,MATCH($AV468,Other_Category_Abbr,0)))*(T468*(S468+U468)+W468*(Y468+X468)+AD468+AE468*(AF468+AG468)),"")</f>
        <v/>
      </c>
      <c r="AL468" s="90" t="str">
        <f t="shared" ref="AL468:AL531" si="101">IFERROR(1-(SUMIF($C$19:$C$3718,C468,$AJ$19:$AJ$3718)/SUMIF($C$19:$C$3718,C468,$AK$19:$AK$3718)),"")</f>
        <v/>
      </c>
      <c r="AM468" s="91" t="str">
        <f t="shared" ref="AM468:AM531" si="102">IF(LEN(AL468)&lt;1,"",IF(AND(AL468&gt;=$BA$19,AL468&lt;$BB$19),$AZ$19,IF(AND(AL468&gt;=$BA$20,AL468&lt;$BB$20),$AZ$20,IF(AND(AL468&gt;=$BA$21,AL468&lt;$BB$21),$AZ$21,IF(AND(AL468&gt;=$BA$22,AL468&lt;=$BB$22),$AZ$22,"Check")))))</f>
        <v/>
      </c>
      <c r="AP468" s="92" t="b">
        <f t="shared" si="96"/>
        <v>0</v>
      </c>
      <c r="AQ468" s="92" t="str">
        <f t="shared" si="97"/>
        <v xml:space="preserve"> </v>
      </c>
      <c r="AR468" s="92" t="str">
        <f>IF(LEN(AQ468)=1,"",COUNTIF($AQ$19:AQ468,AQ468)=1)</f>
        <v/>
      </c>
      <c r="AS468" s="73"/>
      <c r="AT468" s="73"/>
      <c r="AU468" s="73"/>
      <c r="AV468" s="235" t="str">
        <f>IF($P468=Lists!$A$13,Lists!$A$29,IF($P468=Lists!$A$14,Lists!$A$30,$P468))</f>
        <v/>
      </c>
      <c r="AW468" s="73"/>
      <c r="AX468" s="73"/>
    </row>
    <row r="469" spans="2:50" x14ac:dyDescent="0.3">
      <c r="B469" s="137">
        <f t="shared" ref="B469:B532" si="103">1+B468</f>
        <v>451</v>
      </c>
      <c r="C469" s="24"/>
      <c r="D469" s="24"/>
      <c r="E469" s="24"/>
      <c r="F469" s="25"/>
      <c r="G469" s="24"/>
      <c r="H469" s="30"/>
      <c r="I469" s="24"/>
      <c r="J469" s="50" t="str">
        <f t="shared" si="94"/>
        <v/>
      </c>
      <c r="K469" s="30"/>
      <c r="L469" s="236"/>
      <c r="M469" s="30"/>
      <c r="N469" s="30"/>
      <c r="O469" s="46" t="str">
        <f t="shared" si="95"/>
        <v/>
      </c>
      <c r="P469" s="239" t="str">
        <f t="shared" si="98"/>
        <v/>
      </c>
      <c r="Q469" s="52" t="str">
        <f t="shared" si="99"/>
        <v/>
      </c>
      <c r="R469" s="127"/>
      <c r="S469" s="86"/>
      <c r="T469" s="127"/>
      <c r="U469" s="86"/>
      <c r="V469" s="87">
        <f t="shared" si="91"/>
        <v>0</v>
      </c>
      <c r="W469" s="130"/>
      <c r="X469" s="86"/>
      <c r="Y469" s="86"/>
      <c r="Z469" s="131"/>
      <c r="AA469" s="87">
        <f t="shared" si="100"/>
        <v>0</v>
      </c>
      <c r="AB469" s="127"/>
      <c r="AC469" s="86"/>
      <c r="AD469" s="87">
        <f t="shared" si="92"/>
        <v>0</v>
      </c>
      <c r="AE469" s="127"/>
      <c r="AF469" s="86"/>
      <c r="AG469" s="86"/>
      <c r="AH469" s="131"/>
      <c r="AI469" s="88">
        <f t="shared" si="93"/>
        <v>0</v>
      </c>
      <c r="AJ469" s="89" t="str">
        <f>IFERROR(IF(ISNA(MATCH($AV469,Other_Category_Abbr,0)),INDEX(FGHG_List_Long_GWP,MATCH($AV469,FGHG_List_Long,0)),INDEX(GWP_Other_Abbr,MATCH($AV469,Other_Category_Abbr,0)))*SUM(V469,AA469,AD469,AI469),"")</f>
        <v/>
      </c>
      <c r="AK469" s="89" t="str">
        <f>IFERROR(IF(ISNA(MATCH($AV469,Other_Category_Abbr,0)),INDEX(FGHG_List_Long_GWP,MATCH($AV469,FGHG_List_Long,0)),INDEX(GWP_Other_Abbr,MATCH($AV469,Other_Category_Abbr,0)))*(T469*(S469+U469)+W469*(Y469+X469)+AD469+AE469*(AF469+AG469)),"")</f>
        <v/>
      </c>
      <c r="AL469" s="90" t="str">
        <f t="shared" si="101"/>
        <v/>
      </c>
      <c r="AM469" s="91" t="str">
        <f t="shared" si="102"/>
        <v/>
      </c>
      <c r="AP469" s="92" t="b">
        <f t="shared" si="96"/>
        <v>0</v>
      </c>
      <c r="AQ469" s="92" t="str">
        <f t="shared" si="97"/>
        <v xml:space="preserve"> </v>
      </c>
      <c r="AR469" s="92" t="str">
        <f>IF(LEN(AQ469)=1,"",COUNTIF($AQ$19:AQ469,AQ469)=1)</f>
        <v/>
      </c>
      <c r="AS469" s="73"/>
      <c r="AT469" s="73"/>
      <c r="AU469" s="73"/>
      <c r="AV469" s="235" t="str">
        <f>IF($P469=Lists!$A$13,Lists!$A$29,IF($P469=Lists!$A$14,Lists!$A$30,$P469))</f>
        <v/>
      </c>
      <c r="AW469" s="73"/>
      <c r="AX469" s="73"/>
    </row>
    <row r="470" spans="2:50" x14ac:dyDescent="0.3">
      <c r="B470" s="137">
        <f t="shared" si="103"/>
        <v>452</v>
      </c>
      <c r="C470" s="24"/>
      <c r="D470" s="24"/>
      <c r="E470" s="24"/>
      <c r="F470" s="25"/>
      <c r="G470" s="24"/>
      <c r="H470" s="30"/>
      <c r="I470" s="24"/>
      <c r="J470" s="50" t="str">
        <f t="shared" si="94"/>
        <v/>
      </c>
      <c r="K470" s="30"/>
      <c r="L470" s="236"/>
      <c r="M470" s="30"/>
      <c r="N470" s="30"/>
      <c r="O470" s="46" t="str">
        <f t="shared" si="95"/>
        <v/>
      </c>
      <c r="P470" s="239" t="str">
        <f t="shared" si="98"/>
        <v/>
      </c>
      <c r="Q470" s="52" t="str">
        <f t="shared" si="99"/>
        <v/>
      </c>
      <c r="R470" s="127"/>
      <c r="S470" s="86"/>
      <c r="T470" s="127"/>
      <c r="U470" s="86"/>
      <c r="V470" s="87">
        <f t="shared" si="91"/>
        <v>0</v>
      </c>
      <c r="W470" s="130"/>
      <c r="X470" s="86"/>
      <c r="Y470" s="86"/>
      <c r="Z470" s="131"/>
      <c r="AA470" s="87">
        <f t="shared" si="100"/>
        <v>0</v>
      </c>
      <c r="AB470" s="127"/>
      <c r="AC470" s="86"/>
      <c r="AD470" s="87">
        <f t="shared" si="92"/>
        <v>0</v>
      </c>
      <c r="AE470" s="127"/>
      <c r="AF470" s="86"/>
      <c r="AG470" s="86"/>
      <c r="AH470" s="131"/>
      <c r="AI470" s="88">
        <f t="shared" si="93"/>
        <v>0</v>
      </c>
      <c r="AJ470" s="89" t="str">
        <f>IFERROR(IF(ISNA(MATCH($AV470,Other_Category_Abbr,0)),INDEX(FGHG_List_Long_GWP,MATCH($AV470,FGHG_List_Long,0)),INDEX(GWP_Other_Abbr,MATCH($AV470,Other_Category_Abbr,0)))*SUM(V470,AA470,AD470,AI470),"")</f>
        <v/>
      </c>
      <c r="AK470" s="89" t="str">
        <f>IFERROR(IF(ISNA(MATCH($AV470,Other_Category_Abbr,0)),INDEX(FGHG_List_Long_GWP,MATCH($AV470,FGHG_List_Long,0)),INDEX(GWP_Other_Abbr,MATCH($AV470,Other_Category_Abbr,0)))*(T470*(S470+U470)+W470*(Y470+X470)+AD470+AE470*(AF470+AG470)),"")</f>
        <v/>
      </c>
      <c r="AL470" s="90" t="str">
        <f t="shared" si="101"/>
        <v/>
      </c>
      <c r="AM470" s="91" t="str">
        <f t="shared" si="102"/>
        <v/>
      </c>
      <c r="AP470" s="92" t="b">
        <f t="shared" si="96"/>
        <v>0</v>
      </c>
      <c r="AQ470" s="92" t="str">
        <f t="shared" si="97"/>
        <v xml:space="preserve"> </v>
      </c>
      <c r="AR470" s="92" t="str">
        <f>IF(LEN(AQ470)=1,"",COUNTIF($AQ$19:AQ470,AQ470)=1)</f>
        <v/>
      </c>
      <c r="AS470" s="73"/>
      <c r="AT470" s="73"/>
      <c r="AU470" s="73"/>
      <c r="AV470" s="235" t="str">
        <f>IF($P470=Lists!$A$13,Lists!$A$29,IF($P470=Lists!$A$14,Lists!$A$30,$P470))</f>
        <v/>
      </c>
      <c r="AW470" s="73"/>
      <c r="AX470" s="73"/>
    </row>
    <row r="471" spans="2:50" x14ac:dyDescent="0.3">
      <c r="B471" s="137">
        <f t="shared" si="103"/>
        <v>453</v>
      </c>
      <c r="C471" s="24"/>
      <c r="D471" s="24"/>
      <c r="E471" s="24"/>
      <c r="F471" s="25"/>
      <c r="G471" s="24"/>
      <c r="H471" s="30"/>
      <c r="I471" s="24"/>
      <c r="J471" s="50" t="str">
        <f t="shared" si="94"/>
        <v/>
      </c>
      <c r="K471" s="30"/>
      <c r="L471" s="236"/>
      <c r="M471" s="30"/>
      <c r="N471" s="30"/>
      <c r="O471" s="46" t="str">
        <f t="shared" si="95"/>
        <v/>
      </c>
      <c r="P471" s="239" t="str">
        <f t="shared" si="98"/>
        <v/>
      </c>
      <c r="Q471" s="52" t="str">
        <f t="shared" si="99"/>
        <v/>
      </c>
      <c r="R471" s="127"/>
      <c r="S471" s="86"/>
      <c r="T471" s="127"/>
      <c r="U471" s="86"/>
      <c r="V471" s="87">
        <f t="shared" si="91"/>
        <v>0</v>
      </c>
      <c r="W471" s="130"/>
      <c r="X471" s="86"/>
      <c r="Y471" s="86"/>
      <c r="Z471" s="131"/>
      <c r="AA471" s="87">
        <f t="shared" si="100"/>
        <v>0</v>
      </c>
      <c r="AB471" s="127"/>
      <c r="AC471" s="86"/>
      <c r="AD471" s="87">
        <f t="shared" si="92"/>
        <v>0</v>
      </c>
      <c r="AE471" s="127"/>
      <c r="AF471" s="86"/>
      <c r="AG471" s="86"/>
      <c r="AH471" s="131"/>
      <c r="AI471" s="88">
        <f t="shared" si="93"/>
        <v>0</v>
      </c>
      <c r="AJ471" s="89" t="str">
        <f>IFERROR(IF(ISNA(MATCH($AV471,Other_Category_Abbr,0)),INDEX(FGHG_List_Long_GWP,MATCH($AV471,FGHG_List_Long,0)),INDEX(GWP_Other_Abbr,MATCH($AV471,Other_Category_Abbr,0)))*SUM(V471,AA471,AD471,AI471),"")</f>
        <v/>
      </c>
      <c r="AK471" s="89" t="str">
        <f>IFERROR(IF(ISNA(MATCH($AV471,Other_Category_Abbr,0)),INDEX(FGHG_List_Long_GWP,MATCH($AV471,FGHG_List_Long,0)),INDEX(GWP_Other_Abbr,MATCH($AV471,Other_Category_Abbr,0)))*(T471*(S471+U471)+W471*(Y471+X471)+AD471+AE471*(AF471+AG471)),"")</f>
        <v/>
      </c>
      <c r="AL471" s="90" t="str">
        <f t="shared" si="101"/>
        <v/>
      </c>
      <c r="AM471" s="91" t="str">
        <f t="shared" si="102"/>
        <v/>
      </c>
      <c r="AP471" s="92" t="b">
        <f t="shared" si="96"/>
        <v>0</v>
      </c>
      <c r="AQ471" s="92" t="str">
        <f t="shared" si="97"/>
        <v xml:space="preserve"> </v>
      </c>
      <c r="AR471" s="92" t="str">
        <f>IF(LEN(AQ471)=1,"",COUNTIF($AQ$19:AQ471,AQ471)=1)</f>
        <v/>
      </c>
      <c r="AS471" s="73"/>
      <c r="AT471" s="73"/>
      <c r="AU471" s="73"/>
      <c r="AV471" s="235" t="str">
        <f>IF($P471=Lists!$A$13,Lists!$A$29,IF($P471=Lists!$A$14,Lists!$A$30,$P471))</f>
        <v/>
      </c>
      <c r="AW471" s="73"/>
      <c r="AX471" s="73"/>
    </row>
    <row r="472" spans="2:50" x14ac:dyDescent="0.3">
      <c r="B472" s="137">
        <f t="shared" si="103"/>
        <v>454</v>
      </c>
      <c r="C472" s="24"/>
      <c r="D472" s="24"/>
      <c r="E472" s="24"/>
      <c r="F472" s="25"/>
      <c r="G472" s="24"/>
      <c r="H472" s="30"/>
      <c r="I472" s="24"/>
      <c r="J472" s="50" t="str">
        <f t="shared" si="94"/>
        <v/>
      </c>
      <c r="K472" s="30"/>
      <c r="L472" s="236"/>
      <c r="M472" s="30"/>
      <c r="N472" s="30"/>
      <c r="O472" s="46" t="str">
        <f t="shared" si="95"/>
        <v/>
      </c>
      <c r="P472" s="239" t="str">
        <f t="shared" si="98"/>
        <v/>
      </c>
      <c r="Q472" s="52" t="str">
        <f t="shared" si="99"/>
        <v/>
      </c>
      <c r="R472" s="127"/>
      <c r="S472" s="86"/>
      <c r="T472" s="127"/>
      <c r="U472" s="86"/>
      <c r="V472" s="87">
        <f t="shared" si="91"/>
        <v>0</v>
      </c>
      <c r="W472" s="130"/>
      <c r="X472" s="86"/>
      <c r="Y472" s="86"/>
      <c r="Z472" s="131"/>
      <c r="AA472" s="87">
        <f t="shared" si="100"/>
        <v>0</v>
      </c>
      <c r="AB472" s="127"/>
      <c r="AC472" s="86"/>
      <c r="AD472" s="87">
        <f t="shared" si="92"/>
        <v>0</v>
      </c>
      <c r="AE472" s="127"/>
      <c r="AF472" s="86"/>
      <c r="AG472" s="86"/>
      <c r="AH472" s="131"/>
      <c r="AI472" s="88">
        <f t="shared" si="93"/>
        <v>0</v>
      </c>
      <c r="AJ472" s="89" t="str">
        <f>IFERROR(IF(ISNA(MATCH($AV472,Other_Category_Abbr,0)),INDEX(FGHG_List_Long_GWP,MATCH($AV472,FGHG_List_Long,0)),INDEX(GWP_Other_Abbr,MATCH($AV472,Other_Category_Abbr,0)))*SUM(V472,AA472,AD472,AI472),"")</f>
        <v/>
      </c>
      <c r="AK472" s="89" t="str">
        <f>IFERROR(IF(ISNA(MATCH($AV472,Other_Category_Abbr,0)),INDEX(FGHG_List_Long_GWP,MATCH($AV472,FGHG_List_Long,0)),INDEX(GWP_Other_Abbr,MATCH($AV472,Other_Category_Abbr,0)))*(T472*(S472+U472)+W472*(Y472+X472)+AD472+AE472*(AF472+AG472)),"")</f>
        <v/>
      </c>
      <c r="AL472" s="90" t="str">
        <f t="shared" si="101"/>
        <v/>
      </c>
      <c r="AM472" s="91" t="str">
        <f t="shared" si="102"/>
        <v/>
      </c>
      <c r="AP472" s="92" t="b">
        <f t="shared" si="96"/>
        <v>0</v>
      </c>
      <c r="AQ472" s="92" t="str">
        <f t="shared" si="97"/>
        <v xml:space="preserve"> </v>
      </c>
      <c r="AR472" s="92" t="str">
        <f>IF(LEN(AQ472)=1,"",COUNTIF($AQ$19:AQ472,AQ472)=1)</f>
        <v/>
      </c>
      <c r="AS472" s="73"/>
      <c r="AT472" s="73"/>
      <c r="AU472" s="73"/>
      <c r="AV472" s="235" t="str">
        <f>IF($P472=Lists!$A$13,Lists!$A$29,IF($P472=Lists!$A$14,Lists!$A$30,$P472))</f>
        <v/>
      </c>
      <c r="AW472" s="73"/>
      <c r="AX472" s="73"/>
    </row>
    <row r="473" spans="2:50" x14ac:dyDescent="0.3">
      <c r="B473" s="137">
        <f t="shared" si="103"/>
        <v>455</v>
      </c>
      <c r="C473" s="24"/>
      <c r="D473" s="24"/>
      <c r="E473" s="24"/>
      <c r="F473" s="25"/>
      <c r="G473" s="24"/>
      <c r="H473" s="30"/>
      <c r="I473" s="24"/>
      <c r="J473" s="50" t="str">
        <f t="shared" si="94"/>
        <v/>
      </c>
      <c r="K473" s="30"/>
      <c r="L473" s="236"/>
      <c r="M473" s="30"/>
      <c r="N473" s="30"/>
      <c r="O473" s="46" t="str">
        <f t="shared" si="95"/>
        <v/>
      </c>
      <c r="P473" s="239" t="str">
        <f t="shared" si="98"/>
        <v/>
      </c>
      <c r="Q473" s="52" t="str">
        <f t="shared" si="99"/>
        <v/>
      </c>
      <c r="R473" s="127"/>
      <c r="S473" s="86"/>
      <c r="T473" s="127"/>
      <c r="U473" s="86"/>
      <c r="V473" s="87">
        <f t="shared" si="91"/>
        <v>0</v>
      </c>
      <c r="W473" s="130"/>
      <c r="X473" s="86"/>
      <c r="Y473" s="86"/>
      <c r="Z473" s="131"/>
      <c r="AA473" s="87">
        <f t="shared" si="100"/>
        <v>0</v>
      </c>
      <c r="AB473" s="127"/>
      <c r="AC473" s="86"/>
      <c r="AD473" s="87">
        <f t="shared" si="92"/>
        <v>0</v>
      </c>
      <c r="AE473" s="127"/>
      <c r="AF473" s="86"/>
      <c r="AG473" s="86"/>
      <c r="AH473" s="131"/>
      <c r="AI473" s="88">
        <f t="shared" si="93"/>
        <v>0</v>
      </c>
      <c r="AJ473" s="89" t="str">
        <f>IFERROR(IF(ISNA(MATCH($AV473,Other_Category_Abbr,0)),INDEX(FGHG_List_Long_GWP,MATCH($AV473,FGHG_List_Long,0)),INDEX(GWP_Other_Abbr,MATCH($AV473,Other_Category_Abbr,0)))*SUM(V473,AA473,AD473,AI473),"")</f>
        <v/>
      </c>
      <c r="AK473" s="89" t="str">
        <f>IFERROR(IF(ISNA(MATCH($AV473,Other_Category_Abbr,0)),INDEX(FGHG_List_Long_GWP,MATCH($AV473,FGHG_List_Long,0)),INDEX(GWP_Other_Abbr,MATCH($AV473,Other_Category_Abbr,0)))*(T473*(S473+U473)+W473*(Y473+X473)+AD473+AE473*(AF473+AG473)),"")</f>
        <v/>
      </c>
      <c r="AL473" s="90" t="str">
        <f t="shared" si="101"/>
        <v/>
      </c>
      <c r="AM473" s="91" t="str">
        <f t="shared" si="102"/>
        <v/>
      </c>
      <c r="AP473" s="92" t="b">
        <f t="shared" si="96"/>
        <v>0</v>
      </c>
      <c r="AQ473" s="92" t="str">
        <f t="shared" si="97"/>
        <v xml:space="preserve"> </v>
      </c>
      <c r="AR473" s="92" t="str">
        <f>IF(LEN(AQ473)=1,"",COUNTIF($AQ$19:AQ473,AQ473)=1)</f>
        <v/>
      </c>
      <c r="AS473" s="73"/>
      <c r="AT473" s="73"/>
      <c r="AU473" s="73"/>
      <c r="AV473" s="235" t="str">
        <f>IF($P473=Lists!$A$13,Lists!$A$29,IF($P473=Lists!$A$14,Lists!$A$30,$P473))</f>
        <v/>
      </c>
      <c r="AW473" s="73"/>
      <c r="AX473" s="73"/>
    </row>
    <row r="474" spans="2:50" x14ac:dyDescent="0.3">
      <c r="B474" s="137">
        <f t="shared" si="103"/>
        <v>456</v>
      </c>
      <c r="C474" s="24"/>
      <c r="D474" s="24"/>
      <c r="E474" s="24"/>
      <c r="F474" s="25"/>
      <c r="G474" s="24"/>
      <c r="H474" s="30"/>
      <c r="I474" s="24"/>
      <c r="J474" s="50" t="str">
        <f t="shared" si="94"/>
        <v/>
      </c>
      <c r="K474" s="30"/>
      <c r="L474" s="236"/>
      <c r="M474" s="30"/>
      <c r="N474" s="30"/>
      <c r="O474" s="46" t="str">
        <f t="shared" si="95"/>
        <v/>
      </c>
      <c r="P474" s="239" t="str">
        <f t="shared" si="98"/>
        <v/>
      </c>
      <c r="Q474" s="52" t="str">
        <f t="shared" si="99"/>
        <v/>
      </c>
      <c r="R474" s="127"/>
      <c r="S474" s="86"/>
      <c r="T474" s="127"/>
      <c r="U474" s="86"/>
      <c r="V474" s="87">
        <f t="shared" si="91"/>
        <v>0</v>
      </c>
      <c r="W474" s="130"/>
      <c r="X474" s="86"/>
      <c r="Y474" s="86"/>
      <c r="Z474" s="131"/>
      <c r="AA474" s="87">
        <f t="shared" si="100"/>
        <v>0</v>
      </c>
      <c r="AB474" s="127"/>
      <c r="AC474" s="86"/>
      <c r="AD474" s="87">
        <f t="shared" si="92"/>
        <v>0</v>
      </c>
      <c r="AE474" s="127"/>
      <c r="AF474" s="86"/>
      <c r="AG474" s="86"/>
      <c r="AH474" s="131"/>
      <c r="AI474" s="88">
        <f t="shared" si="93"/>
        <v>0</v>
      </c>
      <c r="AJ474" s="89" t="str">
        <f>IFERROR(IF(ISNA(MATCH($AV474,Other_Category_Abbr,0)),INDEX(FGHG_List_Long_GWP,MATCH($AV474,FGHG_List_Long,0)),INDEX(GWP_Other_Abbr,MATCH($AV474,Other_Category_Abbr,0)))*SUM(V474,AA474,AD474,AI474),"")</f>
        <v/>
      </c>
      <c r="AK474" s="89" t="str">
        <f>IFERROR(IF(ISNA(MATCH($AV474,Other_Category_Abbr,0)),INDEX(FGHG_List_Long_GWP,MATCH($AV474,FGHG_List_Long,0)),INDEX(GWP_Other_Abbr,MATCH($AV474,Other_Category_Abbr,0)))*(T474*(S474+U474)+W474*(Y474+X474)+AD474+AE474*(AF474+AG474)),"")</f>
        <v/>
      </c>
      <c r="AL474" s="90" t="str">
        <f t="shared" si="101"/>
        <v/>
      </c>
      <c r="AM474" s="91" t="str">
        <f t="shared" si="102"/>
        <v/>
      </c>
      <c r="AP474" s="92" t="b">
        <f t="shared" si="96"/>
        <v>0</v>
      </c>
      <c r="AQ474" s="92" t="str">
        <f t="shared" si="97"/>
        <v xml:space="preserve"> </v>
      </c>
      <c r="AR474" s="92" t="str">
        <f>IF(LEN(AQ474)=1,"",COUNTIF($AQ$19:AQ474,AQ474)=1)</f>
        <v/>
      </c>
      <c r="AS474" s="73"/>
      <c r="AT474" s="73"/>
      <c r="AU474" s="73"/>
      <c r="AV474" s="235" t="str">
        <f>IF($P474=Lists!$A$13,Lists!$A$29,IF($P474=Lists!$A$14,Lists!$A$30,$P474))</f>
        <v/>
      </c>
      <c r="AW474" s="73"/>
      <c r="AX474" s="73"/>
    </row>
    <row r="475" spans="2:50" x14ac:dyDescent="0.3">
      <c r="B475" s="137">
        <f t="shared" si="103"/>
        <v>457</v>
      </c>
      <c r="C475" s="24"/>
      <c r="D475" s="24"/>
      <c r="E475" s="24"/>
      <c r="F475" s="25"/>
      <c r="G475" s="24"/>
      <c r="H475" s="30"/>
      <c r="I475" s="24"/>
      <c r="J475" s="50" t="str">
        <f t="shared" si="94"/>
        <v/>
      </c>
      <c r="K475" s="30"/>
      <c r="L475" s="236"/>
      <c r="M475" s="30"/>
      <c r="N475" s="30"/>
      <c r="O475" s="46" t="str">
        <f t="shared" si="95"/>
        <v/>
      </c>
      <c r="P475" s="239" t="str">
        <f t="shared" si="98"/>
        <v/>
      </c>
      <c r="Q475" s="52" t="str">
        <f t="shared" si="99"/>
        <v/>
      </c>
      <c r="R475" s="127"/>
      <c r="S475" s="86"/>
      <c r="T475" s="127"/>
      <c r="U475" s="86"/>
      <c r="V475" s="87">
        <f t="shared" si="91"/>
        <v>0</v>
      </c>
      <c r="W475" s="130"/>
      <c r="X475" s="86"/>
      <c r="Y475" s="86"/>
      <c r="Z475" s="131"/>
      <c r="AA475" s="87">
        <f t="shared" si="100"/>
        <v>0</v>
      </c>
      <c r="AB475" s="127"/>
      <c r="AC475" s="86"/>
      <c r="AD475" s="87">
        <f t="shared" si="92"/>
        <v>0</v>
      </c>
      <c r="AE475" s="127"/>
      <c r="AF475" s="86"/>
      <c r="AG475" s="86"/>
      <c r="AH475" s="131"/>
      <c r="AI475" s="88">
        <f t="shared" si="93"/>
        <v>0</v>
      </c>
      <c r="AJ475" s="89" t="str">
        <f>IFERROR(IF(ISNA(MATCH($AV475,Other_Category_Abbr,0)),INDEX(FGHG_List_Long_GWP,MATCH($AV475,FGHG_List_Long,0)),INDEX(GWP_Other_Abbr,MATCH($AV475,Other_Category_Abbr,0)))*SUM(V475,AA475,AD475,AI475),"")</f>
        <v/>
      </c>
      <c r="AK475" s="89" t="str">
        <f>IFERROR(IF(ISNA(MATCH($AV475,Other_Category_Abbr,0)),INDEX(FGHG_List_Long_GWP,MATCH($AV475,FGHG_List_Long,0)),INDEX(GWP_Other_Abbr,MATCH($AV475,Other_Category_Abbr,0)))*(T475*(S475+U475)+W475*(Y475+X475)+AD475+AE475*(AF475+AG475)),"")</f>
        <v/>
      </c>
      <c r="AL475" s="90" t="str">
        <f t="shared" si="101"/>
        <v/>
      </c>
      <c r="AM475" s="91" t="str">
        <f t="shared" si="102"/>
        <v/>
      </c>
      <c r="AP475" s="92" t="b">
        <f t="shared" si="96"/>
        <v>0</v>
      </c>
      <c r="AQ475" s="92" t="str">
        <f t="shared" si="97"/>
        <v xml:space="preserve"> </v>
      </c>
      <c r="AR475" s="92" t="str">
        <f>IF(LEN(AQ475)=1,"",COUNTIF($AQ$19:AQ475,AQ475)=1)</f>
        <v/>
      </c>
      <c r="AS475" s="73"/>
      <c r="AT475" s="73"/>
      <c r="AU475" s="73"/>
      <c r="AV475" s="235" t="str">
        <f>IF($P475=Lists!$A$13,Lists!$A$29,IF($P475=Lists!$A$14,Lists!$A$30,$P475))</f>
        <v/>
      </c>
      <c r="AW475" s="73"/>
      <c r="AX475" s="73"/>
    </row>
    <row r="476" spans="2:50" x14ac:dyDescent="0.3">
      <c r="B476" s="137">
        <f t="shared" si="103"/>
        <v>458</v>
      </c>
      <c r="C476" s="24"/>
      <c r="D476" s="24"/>
      <c r="E476" s="24"/>
      <c r="F476" s="25"/>
      <c r="G476" s="24"/>
      <c r="H476" s="30"/>
      <c r="I476" s="24"/>
      <c r="J476" s="50" t="str">
        <f t="shared" si="94"/>
        <v/>
      </c>
      <c r="K476" s="30"/>
      <c r="L476" s="236"/>
      <c r="M476" s="30"/>
      <c r="N476" s="30"/>
      <c r="O476" s="46" t="str">
        <f t="shared" si="95"/>
        <v/>
      </c>
      <c r="P476" s="239" t="str">
        <f t="shared" si="98"/>
        <v/>
      </c>
      <c r="Q476" s="52" t="str">
        <f t="shared" si="99"/>
        <v/>
      </c>
      <c r="R476" s="127"/>
      <c r="S476" s="86"/>
      <c r="T476" s="127"/>
      <c r="U476" s="86"/>
      <c r="V476" s="87">
        <f t="shared" si="91"/>
        <v>0</v>
      </c>
      <c r="W476" s="130"/>
      <c r="X476" s="86"/>
      <c r="Y476" s="86"/>
      <c r="Z476" s="131"/>
      <c r="AA476" s="87">
        <f t="shared" si="100"/>
        <v>0</v>
      </c>
      <c r="AB476" s="127"/>
      <c r="AC476" s="86"/>
      <c r="AD476" s="87">
        <f t="shared" si="92"/>
        <v>0</v>
      </c>
      <c r="AE476" s="127"/>
      <c r="AF476" s="86"/>
      <c r="AG476" s="86"/>
      <c r="AH476" s="131"/>
      <c r="AI476" s="88">
        <f t="shared" si="93"/>
        <v>0</v>
      </c>
      <c r="AJ476" s="89" t="str">
        <f>IFERROR(IF(ISNA(MATCH($AV476,Other_Category_Abbr,0)),INDEX(FGHG_List_Long_GWP,MATCH($AV476,FGHG_List_Long,0)),INDEX(GWP_Other_Abbr,MATCH($AV476,Other_Category_Abbr,0)))*SUM(V476,AA476,AD476,AI476),"")</f>
        <v/>
      </c>
      <c r="AK476" s="89" t="str">
        <f>IFERROR(IF(ISNA(MATCH($AV476,Other_Category_Abbr,0)),INDEX(FGHG_List_Long_GWP,MATCH($AV476,FGHG_List_Long,0)),INDEX(GWP_Other_Abbr,MATCH($AV476,Other_Category_Abbr,0)))*(T476*(S476+U476)+W476*(Y476+X476)+AD476+AE476*(AF476+AG476)),"")</f>
        <v/>
      </c>
      <c r="AL476" s="90" t="str">
        <f t="shared" si="101"/>
        <v/>
      </c>
      <c r="AM476" s="91" t="str">
        <f t="shared" si="102"/>
        <v/>
      </c>
      <c r="AP476" s="92" t="b">
        <f t="shared" si="96"/>
        <v>0</v>
      </c>
      <c r="AQ476" s="92" t="str">
        <f t="shared" si="97"/>
        <v xml:space="preserve"> </v>
      </c>
      <c r="AR476" s="92" t="str">
        <f>IF(LEN(AQ476)=1,"",COUNTIF($AQ$19:AQ476,AQ476)=1)</f>
        <v/>
      </c>
      <c r="AS476" s="73"/>
      <c r="AT476" s="73"/>
      <c r="AU476" s="73"/>
      <c r="AV476" s="235" t="str">
        <f>IF($P476=Lists!$A$13,Lists!$A$29,IF($P476=Lists!$A$14,Lists!$A$30,$P476))</f>
        <v/>
      </c>
      <c r="AW476" s="73"/>
      <c r="AX476" s="73"/>
    </row>
    <row r="477" spans="2:50" x14ac:dyDescent="0.3">
      <c r="B477" s="137">
        <f t="shared" si="103"/>
        <v>459</v>
      </c>
      <c r="C477" s="24"/>
      <c r="D477" s="24"/>
      <c r="E477" s="24"/>
      <c r="F477" s="25"/>
      <c r="G477" s="24"/>
      <c r="H477" s="30"/>
      <c r="I477" s="24"/>
      <c r="J477" s="50" t="str">
        <f t="shared" si="94"/>
        <v/>
      </c>
      <c r="K477" s="30"/>
      <c r="L477" s="236"/>
      <c r="M477" s="30"/>
      <c r="N477" s="30"/>
      <c r="O477" s="46" t="str">
        <f t="shared" si="95"/>
        <v/>
      </c>
      <c r="P477" s="239" t="str">
        <f t="shared" si="98"/>
        <v/>
      </c>
      <c r="Q477" s="52" t="str">
        <f t="shared" si="99"/>
        <v/>
      </c>
      <c r="R477" s="127"/>
      <c r="S477" s="86"/>
      <c r="T477" s="127"/>
      <c r="U477" s="86"/>
      <c r="V477" s="87">
        <f t="shared" si="91"/>
        <v>0</v>
      </c>
      <c r="W477" s="130"/>
      <c r="X477" s="86"/>
      <c r="Y477" s="86"/>
      <c r="Z477" s="131"/>
      <c r="AA477" s="87">
        <f t="shared" si="100"/>
        <v>0</v>
      </c>
      <c r="AB477" s="127"/>
      <c r="AC477" s="86"/>
      <c r="AD477" s="87">
        <f t="shared" si="92"/>
        <v>0</v>
      </c>
      <c r="AE477" s="127"/>
      <c r="AF477" s="86"/>
      <c r="AG477" s="86"/>
      <c r="AH477" s="131"/>
      <c r="AI477" s="88">
        <f t="shared" si="93"/>
        <v>0</v>
      </c>
      <c r="AJ477" s="89" t="str">
        <f>IFERROR(IF(ISNA(MATCH($AV477,Other_Category_Abbr,0)),INDEX(FGHG_List_Long_GWP,MATCH($AV477,FGHG_List_Long,0)),INDEX(GWP_Other_Abbr,MATCH($AV477,Other_Category_Abbr,0)))*SUM(V477,AA477,AD477,AI477),"")</f>
        <v/>
      </c>
      <c r="AK477" s="89" t="str">
        <f>IFERROR(IF(ISNA(MATCH($AV477,Other_Category_Abbr,0)),INDEX(FGHG_List_Long_GWP,MATCH($AV477,FGHG_List_Long,0)),INDEX(GWP_Other_Abbr,MATCH($AV477,Other_Category_Abbr,0)))*(T477*(S477+U477)+W477*(Y477+X477)+AD477+AE477*(AF477+AG477)),"")</f>
        <v/>
      </c>
      <c r="AL477" s="90" t="str">
        <f t="shared" si="101"/>
        <v/>
      </c>
      <c r="AM477" s="91" t="str">
        <f t="shared" si="102"/>
        <v/>
      </c>
      <c r="AP477" s="92" t="b">
        <f t="shared" si="96"/>
        <v>0</v>
      </c>
      <c r="AQ477" s="92" t="str">
        <f t="shared" si="97"/>
        <v xml:space="preserve"> </v>
      </c>
      <c r="AR477" s="92" t="str">
        <f>IF(LEN(AQ477)=1,"",COUNTIF($AQ$19:AQ477,AQ477)=1)</f>
        <v/>
      </c>
      <c r="AS477" s="73"/>
      <c r="AT477" s="73"/>
      <c r="AU477" s="73"/>
      <c r="AV477" s="235" t="str">
        <f>IF($P477=Lists!$A$13,Lists!$A$29,IF($P477=Lists!$A$14,Lists!$A$30,$P477))</f>
        <v/>
      </c>
      <c r="AW477" s="73"/>
      <c r="AX477" s="73"/>
    </row>
    <row r="478" spans="2:50" x14ac:dyDescent="0.3">
      <c r="B478" s="137">
        <f t="shared" si="103"/>
        <v>460</v>
      </c>
      <c r="C478" s="24"/>
      <c r="D478" s="24"/>
      <c r="E478" s="24"/>
      <c r="F478" s="25"/>
      <c r="G478" s="24"/>
      <c r="H478" s="30"/>
      <c r="I478" s="24"/>
      <c r="J478" s="50" t="str">
        <f t="shared" si="94"/>
        <v/>
      </c>
      <c r="K478" s="30"/>
      <c r="L478" s="236"/>
      <c r="M478" s="30"/>
      <c r="N478" s="30"/>
      <c r="O478" s="46" t="str">
        <f t="shared" si="95"/>
        <v/>
      </c>
      <c r="P478" s="239" t="str">
        <f t="shared" si="98"/>
        <v/>
      </c>
      <c r="Q478" s="52" t="str">
        <f t="shared" si="99"/>
        <v/>
      </c>
      <c r="R478" s="127"/>
      <c r="S478" s="86"/>
      <c r="T478" s="127"/>
      <c r="U478" s="86"/>
      <c r="V478" s="87">
        <f t="shared" si="91"/>
        <v>0</v>
      </c>
      <c r="W478" s="130"/>
      <c r="X478" s="86"/>
      <c r="Y478" s="86"/>
      <c r="Z478" s="131"/>
      <c r="AA478" s="87">
        <f t="shared" si="100"/>
        <v>0</v>
      </c>
      <c r="AB478" s="127"/>
      <c r="AC478" s="86"/>
      <c r="AD478" s="87">
        <f t="shared" si="92"/>
        <v>0</v>
      </c>
      <c r="AE478" s="127"/>
      <c r="AF478" s="86"/>
      <c r="AG478" s="86"/>
      <c r="AH478" s="131"/>
      <c r="AI478" s="88">
        <f t="shared" si="93"/>
        <v>0</v>
      </c>
      <c r="AJ478" s="89" t="str">
        <f>IFERROR(IF(ISNA(MATCH($AV478,Other_Category_Abbr,0)),INDEX(FGHG_List_Long_GWP,MATCH($AV478,FGHG_List_Long,0)),INDEX(GWP_Other_Abbr,MATCH($AV478,Other_Category_Abbr,0)))*SUM(V478,AA478,AD478,AI478),"")</f>
        <v/>
      </c>
      <c r="AK478" s="89" t="str">
        <f>IFERROR(IF(ISNA(MATCH($AV478,Other_Category_Abbr,0)),INDEX(FGHG_List_Long_GWP,MATCH($AV478,FGHG_List_Long,0)),INDEX(GWP_Other_Abbr,MATCH($AV478,Other_Category_Abbr,0)))*(T478*(S478+U478)+W478*(Y478+X478)+AD478+AE478*(AF478+AG478)),"")</f>
        <v/>
      </c>
      <c r="AL478" s="90" t="str">
        <f t="shared" si="101"/>
        <v/>
      </c>
      <c r="AM478" s="91" t="str">
        <f t="shared" si="102"/>
        <v/>
      </c>
      <c r="AP478" s="92" t="b">
        <f t="shared" si="96"/>
        <v>0</v>
      </c>
      <c r="AQ478" s="92" t="str">
        <f t="shared" si="97"/>
        <v xml:space="preserve"> </v>
      </c>
      <c r="AR478" s="92" t="str">
        <f>IF(LEN(AQ478)=1,"",COUNTIF($AQ$19:AQ478,AQ478)=1)</f>
        <v/>
      </c>
      <c r="AS478" s="73"/>
      <c r="AT478" s="73"/>
      <c r="AU478" s="73"/>
      <c r="AV478" s="235" t="str">
        <f>IF($P478=Lists!$A$13,Lists!$A$29,IF($P478=Lists!$A$14,Lists!$A$30,$P478))</f>
        <v/>
      </c>
      <c r="AW478" s="73"/>
      <c r="AX478" s="73"/>
    </row>
    <row r="479" spans="2:50" x14ac:dyDescent="0.3">
      <c r="B479" s="137">
        <f t="shared" si="103"/>
        <v>461</v>
      </c>
      <c r="C479" s="24"/>
      <c r="D479" s="24"/>
      <c r="E479" s="24"/>
      <c r="F479" s="25"/>
      <c r="G479" s="24"/>
      <c r="H479" s="30"/>
      <c r="I479" s="24"/>
      <c r="J479" s="50" t="str">
        <f t="shared" si="94"/>
        <v/>
      </c>
      <c r="K479" s="30"/>
      <c r="L479" s="236"/>
      <c r="M479" s="30"/>
      <c r="N479" s="30"/>
      <c r="O479" s="46" t="str">
        <f t="shared" si="95"/>
        <v/>
      </c>
      <c r="P479" s="239" t="str">
        <f t="shared" si="98"/>
        <v/>
      </c>
      <c r="Q479" s="52" t="str">
        <f t="shared" si="99"/>
        <v/>
      </c>
      <c r="R479" s="127"/>
      <c r="S479" s="86"/>
      <c r="T479" s="127"/>
      <c r="U479" s="86"/>
      <c r="V479" s="87">
        <f t="shared" si="91"/>
        <v>0</v>
      </c>
      <c r="W479" s="130"/>
      <c r="X479" s="86"/>
      <c r="Y479" s="86"/>
      <c r="Z479" s="131"/>
      <c r="AA479" s="87">
        <f t="shared" si="100"/>
        <v>0</v>
      </c>
      <c r="AB479" s="127"/>
      <c r="AC479" s="86"/>
      <c r="AD479" s="87">
        <f t="shared" si="92"/>
        <v>0</v>
      </c>
      <c r="AE479" s="127"/>
      <c r="AF479" s="86"/>
      <c r="AG479" s="86"/>
      <c r="AH479" s="131"/>
      <c r="AI479" s="88">
        <f t="shared" si="93"/>
        <v>0</v>
      </c>
      <c r="AJ479" s="89" t="str">
        <f>IFERROR(IF(ISNA(MATCH($AV479,Other_Category_Abbr,0)),INDEX(FGHG_List_Long_GWP,MATCH($AV479,FGHG_List_Long,0)),INDEX(GWP_Other_Abbr,MATCH($AV479,Other_Category_Abbr,0)))*SUM(V479,AA479,AD479,AI479),"")</f>
        <v/>
      </c>
      <c r="AK479" s="89" t="str">
        <f>IFERROR(IF(ISNA(MATCH($AV479,Other_Category_Abbr,0)),INDEX(FGHG_List_Long_GWP,MATCH($AV479,FGHG_List_Long,0)),INDEX(GWP_Other_Abbr,MATCH($AV479,Other_Category_Abbr,0)))*(T479*(S479+U479)+W479*(Y479+X479)+AD479+AE479*(AF479+AG479)),"")</f>
        <v/>
      </c>
      <c r="AL479" s="90" t="str">
        <f t="shared" si="101"/>
        <v/>
      </c>
      <c r="AM479" s="91" t="str">
        <f t="shared" si="102"/>
        <v/>
      </c>
      <c r="AP479" s="92" t="b">
        <f t="shared" si="96"/>
        <v>0</v>
      </c>
      <c r="AQ479" s="92" t="str">
        <f t="shared" si="97"/>
        <v xml:space="preserve"> </v>
      </c>
      <c r="AR479" s="92" t="str">
        <f>IF(LEN(AQ479)=1,"",COUNTIF($AQ$19:AQ479,AQ479)=1)</f>
        <v/>
      </c>
      <c r="AS479" s="73"/>
      <c r="AT479" s="73"/>
      <c r="AU479" s="73"/>
      <c r="AV479" s="235" t="str">
        <f>IF($P479=Lists!$A$13,Lists!$A$29,IF($P479=Lists!$A$14,Lists!$A$30,$P479))</f>
        <v/>
      </c>
      <c r="AW479" s="73"/>
      <c r="AX479" s="73"/>
    </row>
    <row r="480" spans="2:50" x14ac:dyDescent="0.3">
      <c r="B480" s="137">
        <f t="shared" si="103"/>
        <v>462</v>
      </c>
      <c r="C480" s="24"/>
      <c r="D480" s="24"/>
      <c r="E480" s="24"/>
      <c r="F480" s="25"/>
      <c r="G480" s="24"/>
      <c r="H480" s="30"/>
      <c r="I480" s="24"/>
      <c r="J480" s="50" t="str">
        <f t="shared" si="94"/>
        <v/>
      </c>
      <c r="K480" s="30"/>
      <c r="L480" s="236"/>
      <c r="M480" s="30"/>
      <c r="N480" s="30"/>
      <c r="O480" s="46" t="str">
        <f t="shared" si="95"/>
        <v/>
      </c>
      <c r="P480" s="239" t="str">
        <f t="shared" si="98"/>
        <v/>
      </c>
      <c r="Q480" s="52" t="str">
        <f t="shared" si="99"/>
        <v/>
      </c>
      <c r="R480" s="127"/>
      <c r="S480" s="86"/>
      <c r="T480" s="127"/>
      <c r="U480" s="86"/>
      <c r="V480" s="87">
        <f t="shared" si="91"/>
        <v>0</v>
      </c>
      <c r="W480" s="130"/>
      <c r="X480" s="86"/>
      <c r="Y480" s="86"/>
      <c r="Z480" s="131"/>
      <c r="AA480" s="87">
        <f t="shared" si="100"/>
        <v>0</v>
      </c>
      <c r="AB480" s="127"/>
      <c r="AC480" s="86"/>
      <c r="AD480" s="87">
        <f t="shared" si="92"/>
        <v>0</v>
      </c>
      <c r="AE480" s="127"/>
      <c r="AF480" s="86"/>
      <c r="AG480" s="86"/>
      <c r="AH480" s="131"/>
      <c r="AI480" s="88">
        <f t="shared" si="93"/>
        <v>0</v>
      </c>
      <c r="AJ480" s="89" t="str">
        <f>IFERROR(IF(ISNA(MATCH($AV480,Other_Category_Abbr,0)),INDEX(FGHG_List_Long_GWP,MATCH($AV480,FGHG_List_Long,0)),INDEX(GWP_Other_Abbr,MATCH($AV480,Other_Category_Abbr,0)))*SUM(V480,AA480,AD480,AI480),"")</f>
        <v/>
      </c>
      <c r="AK480" s="89" t="str">
        <f>IFERROR(IF(ISNA(MATCH($AV480,Other_Category_Abbr,0)),INDEX(FGHG_List_Long_GWP,MATCH($AV480,FGHG_List_Long,0)),INDEX(GWP_Other_Abbr,MATCH($AV480,Other_Category_Abbr,0)))*(T480*(S480+U480)+W480*(Y480+X480)+AD480+AE480*(AF480+AG480)),"")</f>
        <v/>
      </c>
      <c r="AL480" s="90" t="str">
        <f t="shared" si="101"/>
        <v/>
      </c>
      <c r="AM480" s="91" t="str">
        <f t="shared" si="102"/>
        <v/>
      </c>
      <c r="AP480" s="92" t="b">
        <f t="shared" si="96"/>
        <v>0</v>
      </c>
      <c r="AQ480" s="92" t="str">
        <f t="shared" si="97"/>
        <v xml:space="preserve"> </v>
      </c>
      <c r="AR480" s="92" t="str">
        <f>IF(LEN(AQ480)=1,"",COUNTIF($AQ$19:AQ480,AQ480)=1)</f>
        <v/>
      </c>
      <c r="AS480" s="73"/>
      <c r="AT480" s="73"/>
      <c r="AU480" s="73"/>
      <c r="AV480" s="235" t="str">
        <f>IF($P480=Lists!$A$13,Lists!$A$29,IF($P480=Lists!$A$14,Lists!$A$30,$P480))</f>
        <v/>
      </c>
      <c r="AW480" s="73"/>
      <c r="AX480" s="73"/>
    </row>
    <row r="481" spans="2:50" x14ac:dyDescent="0.3">
      <c r="B481" s="137">
        <f t="shared" si="103"/>
        <v>463</v>
      </c>
      <c r="C481" s="24"/>
      <c r="D481" s="24"/>
      <c r="E481" s="24"/>
      <c r="F481" s="25"/>
      <c r="G481" s="24"/>
      <c r="H481" s="30"/>
      <c r="I481" s="24"/>
      <c r="J481" s="50" t="str">
        <f t="shared" si="94"/>
        <v/>
      </c>
      <c r="K481" s="30"/>
      <c r="L481" s="236"/>
      <c r="M481" s="30"/>
      <c r="N481" s="30"/>
      <c r="O481" s="46" t="str">
        <f t="shared" si="95"/>
        <v/>
      </c>
      <c r="P481" s="239" t="str">
        <f t="shared" si="98"/>
        <v/>
      </c>
      <c r="Q481" s="52" t="str">
        <f t="shared" si="99"/>
        <v/>
      </c>
      <c r="R481" s="127"/>
      <c r="S481" s="86"/>
      <c r="T481" s="127"/>
      <c r="U481" s="86"/>
      <c r="V481" s="87">
        <f t="shared" si="91"/>
        <v>0</v>
      </c>
      <c r="W481" s="130"/>
      <c r="X481" s="86"/>
      <c r="Y481" s="86"/>
      <c r="Z481" s="131"/>
      <c r="AA481" s="87">
        <f t="shared" si="100"/>
        <v>0</v>
      </c>
      <c r="AB481" s="127"/>
      <c r="AC481" s="86"/>
      <c r="AD481" s="87">
        <f t="shared" si="92"/>
        <v>0</v>
      </c>
      <c r="AE481" s="127"/>
      <c r="AF481" s="86"/>
      <c r="AG481" s="86"/>
      <c r="AH481" s="131"/>
      <c r="AI481" s="88">
        <f t="shared" si="93"/>
        <v>0</v>
      </c>
      <c r="AJ481" s="89" t="str">
        <f>IFERROR(IF(ISNA(MATCH($AV481,Other_Category_Abbr,0)),INDEX(FGHG_List_Long_GWP,MATCH($AV481,FGHG_List_Long,0)),INDEX(GWP_Other_Abbr,MATCH($AV481,Other_Category_Abbr,0)))*SUM(V481,AA481,AD481,AI481),"")</f>
        <v/>
      </c>
      <c r="AK481" s="89" t="str">
        <f>IFERROR(IF(ISNA(MATCH($AV481,Other_Category_Abbr,0)),INDEX(FGHG_List_Long_GWP,MATCH($AV481,FGHG_List_Long,0)),INDEX(GWP_Other_Abbr,MATCH($AV481,Other_Category_Abbr,0)))*(T481*(S481+U481)+W481*(Y481+X481)+AD481+AE481*(AF481+AG481)),"")</f>
        <v/>
      </c>
      <c r="AL481" s="90" t="str">
        <f t="shared" si="101"/>
        <v/>
      </c>
      <c r="AM481" s="91" t="str">
        <f t="shared" si="102"/>
        <v/>
      </c>
      <c r="AP481" s="92" t="b">
        <f t="shared" si="96"/>
        <v>0</v>
      </c>
      <c r="AQ481" s="92" t="str">
        <f t="shared" si="97"/>
        <v xml:space="preserve"> </v>
      </c>
      <c r="AR481" s="92" t="str">
        <f>IF(LEN(AQ481)=1,"",COUNTIF($AQ$19:AQ481,AQ481)=1)</f>
        <v/>
      </c>
      <c r="AS481" s="73"/>
      <c r="AT481" s="73"/>
      <c r="AU481" s="73"/>
      <c r="AV481" s="235" t="str">
        <f>IF($P481=Lists!$A$13,Lists!$A$29,IF($P481=Lists!$A$14,Lists!$A$30,$P481))</f>
        <v/>
      </c>
      <c r="AW481" s="73"/>
      <c r="AX481" s="73"/>
    </row>
    <row r="482" spans="2:50" x14ac:dyDescent="0.3">
      <c r="B482" s="137">
        <f t="shared" si="103"/>
        <v>464</v>
      </c>
      <c r="C482" s="24"/>
      <c r="D482" s="24"/>
      <c r="E482" s="24"/>
      <c r="F482" s="25"/>
      <c r="G482" s="24"/>
      <c r="H482" s="30"/>
      <c r="I482" s="24"/>
      <c r="J482" s="50" t="str">
        <f t="shared" si="94"/>
        <v/>
      </c>
      <c r="K482" s="30"/>
      <c r="L482" s="236"/>
      <c r="M482" s="30"/>
      <c r="N482" s="30"/>
      <c r="O482" s="46" t="str">
        <f t="shared" si="95"/>
        <v/>
      </c>
      <c r="P482" s="239" t="str">
        <f t="shared" si="98"/>
        <v/>
      </c>
      <c r="Q482" s="52" t="str">
        <f t="shared" si="99"/>
        <v/>
      </c>
      <c r="R482" s="127"/>
      <c r="S482" s="86"/>
      <c r="T482" s="127"/>
      <c r="U482" s="86"/>
      <c r="V482" s="87">
        <f t="shared" si="91"/>
        <v>0</v>
      </c>
      <c r="W482" s="130"/>
      <c r="X482" s="86"/>
      <c r="Y482" s="86"/>
      <c r="Z482" s="131"/>
      <c r="AA482" s="87">
        <f t="shared" si="100"/>
        <v>0</v>
      </c>
      <c r="AB482" s="127"/>
      <c r="AC482" s="86"/>
      <c r="AD482" s="87">
        <f t="shared" si="92"/>
        <v>0</v>
      </c>
      <c r="AE482" s="127"/>
      <c r="AF482" s="86"/>
      <c r="AG482" s="86"/>
      <c r="AH482" s="131"/>
      <c r="AI482" s="88">
        <f t="shared" si="93"/>
        <v>0</v>
      </c>
      <c r="AJ482" s="89" t="str">
        <f>IFERROR(IF(ISNA(MATCH($AV482,Other_Category_Abbr,0)),INDEX(FGHG_List_Long_GWP,MATCH($AV482,FGHG_List_Long,0)),INDEX(GWP_Other_Abbr,MATCH($AV482,Other_Category_Abbr,0)))*SUM(V482,AA482,AD482,AI482),"")</f>
        <v/>
      </c>
      <c r="AK482" s="89" t="str">
        <f>IFERROR(IF(ISNA(MATCH($AV482,Other_Category_Abbr,0)),INDEX(FGHG_List_Long_GWP,MATCH($AV482,FGHG_List_Long,0)),INDEX(GWP_Other_Abbr,MATCH($AV482,Other_Category_Abbr,0)))*(T482*(S482+U482)+W482*(Y482+X482)+AD482+AE482*(AF482+AG482)),"")</f>
        <v/>
      </c>
      <c r="AL482" s="90" t="str">
        <f t="shared" si="101"/>
        <v/>
      </c>
      <c r="AM482" s="91" t="str">
        <f t="shared" si="102"/>
        <v/>
      </c>
      <c r="AP482" s="92" t="b">
        <f t="shared" si="96"/>
        <v>0</v>
      </c>
      <c r="AQ482" s="92" t="str">
        <f t="shared" si="97"/>
        <v xml:space="preserve"> </v>
      </c>
      <c r="AR482" s="92" t="str">
        <f>IF(LEN(AQ482)=1,"",COUNTIF($AQ$19:AQ482,AQ482)=1)</f>
        <v/>
      </c>
      <c r="AS482" s="73"/>
      <c r="AT482" s="73"/>
      <c r="AU482" s="73"/>
      <c r="AV482" s="235" t="str">
        <f>IF($P482=Lists!$A$13,Lists!$A$29,IF($P482=Lists!$A$14,Lists!$A$30,$P482))</f>
        <v/>
      </c>
      <c r="AW482" s="73"/>
      <c r="AX482" s="73"/>
    </row>
    <row r="483" spans="2:50" x14ac:dyDescent="0.3">
      <c r="B483" s="137">
        <f t="shared" si="103"/>
        <v>465</v>
      </c>
      <c r="C483" s="24"/>
      <c r="D483" s="24"/>
      <c r="E483" s="24"/>
      <c r="F483" s="25"/>
      <c r="G483" s="24"/>
      <c r="H483" s="30"/>
      <c r="I483" s="24"/>
      <c r="J483" s="50" t="str">
        <f t="shared" si="94"/>
        <v/>
      </c>
      <c r="K483" s="30"/>
      <c r="L483" s="236"/>
      <c r="M483" s="30"/>
      <c r="N483" s="30"/>
      <c r="O483" s="46" t="str">
        <f t="shared" si="95"/>
        <v/>
      </c>
      <c r="P483" s="239" t="str">
        <f t="shared" si="98"/>
        <v/>
      </c>
      <c r="Q483" s="52" t="str">
        <f t="shared" si="99"/>
        <v/>
      </c>
      <c r="R483" s="127"/>
      <c r="S483" s="86"/>
      <c r="T483" s="127"/>
      <c r="U483" s="86"/>
      <c r="V483" s="87">
        <f t="shared" si="91"/>
        <v>0</v>
      </c>
      <c r="W483" s="130"/>
      <c r="X483" s="86"/>
      <c r="Y483" s="86"/>
      <c r="Z483" s="131"/>
      <c r="AA483" s="87">
        <f t="shared" si="100"/>
        <v>0</v>
      </c>
      <c r="AB483" s="127"/>
      <c r="AC483" s="86"/>
      <c r="AD483" s="87">
        <f t="shared" si="92"/>
        <v>0</v>
      </c>
      <c r="AE483" s="127"/>
      <c r="AF483" s="86"/>
      <c r="AG483" s="86"/>
      <c r="AH483" s="131"/>
      <c r="AI483" s="88">
        <f t="shared" si="93"/>
        <v>0</v>
      </c>
      <c r="AJ483" s="89" t="str">
        <f>IFERROR(IF(ISNA(MATCH($AV483,Other_Category_Abbr,0)),INDEX(FGHG_List_Long_GWP,MATCH($AV483,FGHG_List_Long,0)),INDEX(GWP_Other_Abbr,MATCH($AV483,Other_Category_Abbr,0)))*SUM(V483,AA483,AD483,AI483),"")</f>
        <v/>
      </c>
      <c r="AK483" s="89" t="str">
        <f>IFERROR(IF(ISNA(MATCH($AV483,Other_Category_Abbr,0)),INDEX(FGHG_List_Long_GWP,MATCH($AV483,FGHG_List_Long,0)),INDEX(GWP_Other_Abbr,MATCH($AV483,Other_Category_Abbr,0)))*(T483*(S483+U483)+W483*(Y483+X483)+AD483+AE483*(AF483+AG483)),"")</f>
        <v/>
      </c>
      <c r="AL483" s="90" t="str">
        <f t="shared" si="101"/>
        <v/>
      </c>
      <c r="AM483" s="91" t="str">
        <f t="shared" si="102"/>
        <v/>
      </c>
      <c r="AP483" s="92" t="b">
        <f t="shared" si="96"/>
        <v>0</v>
      </c>
      <c r="AQ483" s="92" t="str">
        <f t="shared" si="97"/>
        <v xml:space="preserve"> </v>
      </c>
      <c r="AR483" s="92" t="str">
        <f>IF(LEN(AQ483)=1,"",COUNTIF($AQ$19:AQ483,AQ483)=1)</f>
        <v/>
      </c>
      <c r="AS483" s="73"/>
      <c r="AT483" s="73"/>
      <c r="AU483" s="73"/>
      <c r="AV483" s="235" t="str">
        <f>IF($P483=Lists!$A$13,Lists!$A$29,IF($P483=Lists!$A$14,Lists!$A$30,$P483))</f>
        <v/>
      </c>
      <c r="AW483" s="73"/>
      <c r="AX483" s="73"/>
    </row>
    <row r="484" spans="2:50" x14ac:dyDescent="0.3">
      <c r="B484" s="137">
        <f t="shared" si="103"/>
        <v>466</v>
      </c>
      <c r="C484" s="24"/>
      <c r="D484" s="24"/>
      <c r="E484" s="24"/>
      <c r="F484" s="25"/>
      <c r="G484" s="24"/>
      <c r="H484" s="30"/>
      <c r="I484" s="24"/>
      <c r="J484" s="50" t="str">
        <f t="shared" si="94"/>
        <v/>
      </c>
      <c r="K484" s="30"/>
      <c r="L484" s="236"/>
      <c r="M484" s="30"/>
      <c r="N484" s="30"/>
      <c r="O484" s="46" t="str">
        <f t="shared" si="95"/>
        <v/>
      </c>
      <c r="P484" s="239" t="str">
        <f t="shared" si="98"/>
        <v/>
      </c>
      <c r="Q484" s="52" t="str">
        <f t="shared" si="99"/>
        <v/>
      </c>
      <c r="R484" s="127"/>
      <c r="S484" s="86"/>
      <c r="T484" s="127"/>
      <c r="U484" s="86"/>
      <c r="V484" s="87">
        <f t="shared" si="91"/>
        <v>0</v>
      </c>
      <c r="W484" s="130"/>
      <c r="X484" s="86"/>
      <c r="Y484" s="86"/>
      <c r="Z484" s="131"/>
      <c r="AA484" s="87">
        <f t="shared" si="100"/>
        <v>0</v>
      </c>
      <c r="AB484" s="127"/>
      <c r="AC484" s="86"/>
      <c r="AD484" s="87">
        <f t="shared" si="92"/>
        <v>0</v>
      </c>
      <c r="AE484" s="127"/>
      <c r="AF484" s="86"/>
      <c r="AG484" s="86"/>
      <c r="AH484" s="131"/>
      <c r="AI484" s="88">
        <f t="shared" si="93"/>
        <v>0</v>
      </c>
      <c r="AJ484" s="89" t="str">
        <f>IFERROR(IF(ISNA(MATCH($AV484,Other_Category_Abbr,0)),INDEX(FGHG_List_Long_GWP,MATCH($AV484,FGHG_List_Long,0)),INDEX(GWP_Other_Abbr,MATCH($AV484,Other_Category_Abbr,0)))*SUM(V484,AA484,AD484,AI484),"")</f>
        <v/>
      </c>
      <c r="AK484" s="89" t="str">
        <f>IFERROR(IF(ISNA(MATCH($AV484,Other_Category_Abbr,0)),INDEX(FGHG_List_Long_GWP,MATCH($AV484,FGHG_List_Long,0)),INDEX(GWP_Other_Abbr,MATCH($AV484,Other_Category_Abbr,0)))*(T484*(S484+U484)+W484*(Y484+X484)+AD484+AE484*(AF484+AG484)),"")</f>
        <v/>
      </c>
      <c r="AL484" s="90" t="str">
        <f t="shared" si="101"/>
        <v/>
      </c>
      <c r="AM484" s="91" t="str">
        <f t="shared" si="102"/>
        <v/>
      </c>
      <c r="AP484" s="92" t="b">
        <f t="shared" si="96"/>
        <v>0</v>
      </c>
      <c r="AQ484" s="92" t="str">
        <f t="shared" si="97"/>
        <v xml:space="preserve"> </v>
      </c>
      <c r="AR484" s="92" t="str">
        <f>IF(LEN(AQ484)=1,"",COUNTIF($AQ$19:AQ484,AQ484)=1)</f>
        <v/>
      </c>
      <c r="AS484" s="73"/>
      <c r="AT484" s="73"/>
      <c r="AU484" s="73"/>
      <c r="AV484" s="235" t="str">
        <f>IF($P484=Lists!$A$13,Lists!$A$29,IF($P484=Lists!$A$14,Lists!$A$30,$P484))</f>
        <v/>
      </c>
      <c r="AW484" s="73"/>
      <c r="AX484" s="73"/>
    </row>
    <row r="485" spans="2:50" x14ac:dyDescent="0.3">
      <c r="B485" s="137">
        <f t="shared" si="103"/>
        <v>467</v>
      </c>
      <c r="C485" s="24"/>
      <c r="D485" s="24"/>
      <c r="E485" s="24"/>
      <c r="F485" s="25"/>
      <c r="G485" s="24"/>
      <c r="H485" s="30"/>
      <c r="I485" s="24"/>
      <c r="J485" s="50" t="str">
        <f t="shared" si="94"/>
        <v/>
      </c>
      <c r="K485" s="30"/>
      <c r="L485" s="236"/>
      <c r="M485" s="30"/>
      <c r="N485" s="30"/>
      <c r="O485" s="46" t="str">
        <f t="shared" si="95"/>
        <v/>
      </c>
      <c r="P485" s="239" t="str">
        <f t="shared" si="98"/>
        <v/>
      </c>
      <c r="Q485" s="52" t="str">
        <f t="shared" si="99"/>
        <v/>
      </c>
      <c r="R485" s="127"/>
      <c r="S485" s="86"/>
      <c r="T485" s="127"/>
      <c r="U485" s="86"/>
      <c r="V485" s="87">
        <f t="shared" si="91"/>
        <v>0</v>
      </c>
      <c r="W485" s="130"/>
      <c r="X485" s="86"/>
      <c r="Y485" s="86"/>
      <c r="Z485" s="131"/>
      <c r="AA485" s="87">
        <f t="shared" si="100"/>
        <v>0</v>
      </c>
      <c r="AB485" s="127"/>
      <c r="AC485" s="86"/>
      <c r="AD485" s="87">
        <f t="shared" si="92"/>
        <v>0</v>
      </c>
      <c r="AE485" s="127"/>
      <c r="AF485" s="86"/>
      <c r="AG485" s="86"/>
      <c r="AH485" s="131"/>
      <c r="AI485" s="88">
        <f t="shared" si="93"/>
        <v>0</v>
      </c>
      <c r="AJ485" s="89" t="str">
        <f>IFERROR(IF(ISNA(MATCH($AV485,Other_Category_Abbr,0)),INDEX(FGHG_List_Long_GWP,MATCH($AV485,FGHG_List_Long,0)),INDEX(GWP_Other_Abbr,MATCH($AV485,Other_Category_Abbr,0)))*SUM(V485,AA485,AD485,AI485),"")</f>
        <v/>
      </c>
      <c r="AK485" s="89" t="str">
        <f>IFERROR(IF(ISNA(MATCH($AV485,Other_Category_Abbr,0)),INDEX(FGHG_List_Long_GWP,MATCH($AV485,FGHG_List_Long,0)),INDEX(GWP_Other_Abbr,MATCH($AV485,Other_Category_Abbr,0)))*(T485*(S485+U485)+W485*(Y485+X485)+AD485+AE485*(AF485+AG485)),"")</f>
        <v/>
      </c>
      <c r="AL485" s="90" t="str">
        <f t="shared" si="101"/>
        <v/>
      </c>
      <c r="AM485" s="91" t="str">
        <f t="shared" si="102"/>
        <v/>
      </c>
      <c r="AP485" s="92" t="b">
        <f t="shared" si="96"/>
        <v>0</v>
      </c>
      <c r="AQ485" s="92" t="str">
        <f t="shared" si="97"/>
        <v xml:space="preserve"> </v>
      </c>
      <c r="AR485" s="92" t="str">
        <f>IF(LEN(AQ485)=1,"",COUNTIF($AQ$19:AQ485,AQ485)=1)</f>
        <v/>
      </c>
      <c r="AS485" s="73"/>
      <c r="AT485" s="73"/>
      <c r="AU485" s="73"/>
      <c r="AV485" s="235" t="str">
        <f>IF($P485=Lists!$A$13,Lists!$A$29,IF($P485=Lists!$A$14,Lists!$A$30,$P485))</f>
        <v/>
      </c>
      <c r="AW485" s="73"/>
      <c r="AX485" s="73"/>
    </row>
    <row r="486" spans="2:50" x14ac:dyDescent="0.3">
      <c r="B486" s="137">
        <f t="shared" si="103"/>
        <v>468</v>
      </c>
      <c r="C486" s="24"/>
      <c r="D486" s="24"/>
      <c r="E486" s="24"/>
      <c r="F486" s="25"/>
      <c r="G486" s="24"/>
      <c r="H486" s="30"/>
      <c r="I486" s="24"/>
      <c r="J486" s="50" t="str">
        <f t="shared" si="94"/>
        <v/>
      </c>
      <c r="K486" s="30"/>
      <c r="L486" s="236"/>
      <c r="M486" s="30"/>
      <c r="N486" s="30"/>
      <c r="O486" s="46" t="str">
        <f t="shared" si="95"/>
        <v/>
      </c>
      <c r="P486" s="239" t="str">
        <f t="shared" si="98"/>
        <v/>
      </c>
      <c r="Q486" s="52" t="str">
        <f t="shared" si="99"/>
        <v/>
      </c>
      <c r="R486" s="127"/>
      <c r="S486" s="86"/>
      <c r="T486" s="127"/>
      <c r="U486" s="86"/>
      <c r="V486" s="87">
        <f t="shared" si="91"/>
        <v>0</v>
      </c>
      <c r="W486" s="130"/>
      <c r="X486" s="86"/>
      <c r="Y486" s="86"/>
      <c r="Z486" s="131"/>
      <c r="AA486" s="87">
        <f t="shared" si="100"/>
        <v>0</v>
      </c>
      <c r="AB486" s="127"/>
      <c r="AC486" s="86"/>
      <c r="AD486" s="87">
        <f t="shared" si="92"/>
        <v>0</v>
      </c>
      <c r="AE486" s="127"/>
      <c r="AF486" s="86"/>
      <c r="AG486" s="86"/>
      <c r="AH486" s="131"/>
      <c r="AI486" s="88">
        <f t="shared" si="93"/>
        <v>0</v>
      </c>
      <c r="AJ486" s="89" t="str">
        <f>IFERROR(IF(ISNA(MATCH($AV486,Other_Category_Abbr,0)),INDEX(FGHG_List_Long_GWP,MATCH($AV486,FGHG_List_Long,0)),INDEX(GWP_Other_Abbr,MATCH($AV486,Other_Category_Abbr,0)))*SUM(V486,AA486,AD486,AI486),"")</f>
        <v/>
      </c>
      <c r="AK486" s="89" t="str">
        <f>IFERROR(IF(ISNA(MATCH($AV486,Other_Category_Abbr,0)),INDEX(FGHG_List_Long_GWP,MATCH($AV486,FGHG_List_Long,0)),INDEX(GWP_Other_Abbr,MATCH($AV486,Other_Category_Abbr,0)))*(T486*(S486+U486)+W486*(Y486+X486)+AD486+AE486*(AF486+AG486)),"")</f>
        <v/>
      </c>
      <c r="AL486" s="90" t="str">
        <f t="shared" si="101"/>
        <v/>
      </c>
      <c r="AM486" s="91" t="str">
        <f t="shared" si="102"/>
        <v/>
      </c>
      <c r="AP486" s="92" t="b">
        <f t="shared" si="96"/>
        <v>0</v>
      </c>
      <c r="AQ486" s="92" t="str">
        <f t="shared" si="97"/>
        <v xml:space="preserve"> </v>
      </c>
      <c r="AR486" s="92" t="str">
        <f>IF(LEN(AQ486)=1,"",COUNTIF($AQ$19:AQ486,AQ486)=1)</f>
        <v/>
      </c>
      <c r="AS486" s="73"/>
      <c r="AT486" s="73"/>
      <c r="AU486" s="73"/>
      <c r="AV486" s="235" t="str">
        <f>IF($P486=Lists!$A$13,Lists!$A$29,IF($P486=Lists!$A$14,Lists!$A$30,$P486))</f>
        <v/>
      </c>
      <c r="AW486" s="73"/>
      <c r="AX486" s="73"/>
    </row>
    <row r="487" spans="2:50" x14ac:dyDescent="0.3">
      <c r="B487" s="137">
        <f t="shared" si="103"/>
        <v>469</v>
      </c>
      <c r="C487" s="24"/>
      <c r="D487" s="24"/>
      <c r="E487" s="24"/>
      <c r="F487" s="25"/>
      <c r="G487" s="24"/>
      <c r="H487" s="30"/>
      <c r="I487" s="24"/>
      <c r="J487" s="50" t="str">
        <f t="shared" si="94"/>
        <v/>
      </c>
      <c r="K487" s="30"/>
      <c r="L487" s="236"/>
      <c r="M487" s="30"/>
      <c r="N487" s="30"/>
      <c r="O487" s="46" t="str">
        <f t="shared" si="95"/>
        <v/>
      </c>
      <c r="P487" s="239" t="str">
        <f t="shared" si="98"/>
        <v/>
      </c>
      <c r="Q487" s="52" t="str">
        <f t="shared" si="99"/>
        <v/>
      </c>
      <c r="R487" s="127"/>
      <c r="S487" s="86"/>
      <c r="T487" s="127"/>
      <c r="U487" s="86"/>
      <c r="V487" s="87">
        <f t="shared" si="91"/>
        <v>0</v>
      </c>
      <c r="W487" s="130"/>
      <c r="X487" s="86"/>
      <c r="Y487" s="86"/>
      <c r="Z487" s="131"/>
      <c r="AA487" s="87">
        <f t="shared" si="100"/>
        <v>0</v>
      </c>
      <c r="AB487" s="127"/>
      <c r="AC487" s="86"/>
      <c r="AD487" s="87">
        <f t="shared" si="92"/>
        <v>0</v>
      </c>
      <c r="AE487" s="127"/>
      <c r="AF487" s="86"/>
      <c r="AG487" s="86"/>
      <c r="AH487" s="131"/>
      <c r="AI487" s="88">
        <f t="shared" si="93"/>
        <v>0</v>
      </c>
      <c r="AJ487" s="89" t="str">
        <f>IFERROR(IF(ISNA(MATCH($AV487,Other_Category_Abbr,0)),INDEX(FGHG_List_Long_GWP,MATCH($AV487,FGHG_List_Long,0)),INDEX(GWP_Other_Abbr,MATCH($AV487,Other_Category_Abbr,0)))*SUM(V487,AA487,AD487,AI487),"")</f>
        <v/>
      </c>
      <c r="AK487" s="89" t="str">
        <f>IFERROR(IF(ISNA(MATCH($AV487,Other_Category_Abbr,0)),INDEX(FGHG_List_Long_GWP,MATCH($AV487,FGHG_List_Long,0)),INDEX(GWP_Other_Abbr,MATCH($AV487,Other_Category_Abbr,0)))*(T487*(S487+U487)+W487*(Y487+X487)+AD487+AE487*(AF487+AG487)),"")</f>
        <v/>
      </c>
      <c r="AL487" s="90" t="str">
        <f t="shared" si="101"/>
        <v/>
      </c>
      <c r="AM487" s="91" t="str">
        <f t="shared" si="102"/>
        <v/>
      </c>
      <c r="AP487" s="92" t="b">
        <f t="shared" si="96"/>
        <v>0</v>
      </c>
      <c r="AQ487" s="92" t="str">
        <f t="shared" si="97"/>
        <v xml:space="preserve"> </v>
      </c>
      <c r="AR487" s="92" t="str">
        <f>IF(LEN(AQ487)=1,"",COUNTIF($AQ$19:AQ487,AQ487)=1)</f>
        <v/>
      </c>
      <c r="AS487" s="73"/>
      <c r="AT487" s="73"/>
      <c r="AU487" s="73"/>
      <c r="AV487" s="235" t="str">
        <f>IF($P487=Lists!$A$13,Lists!$A$29,IF($P487=Lists!$A$14,Lists!$A$30,$P487))</f>
        <v/>
      </c>
      <c r="AW487" s="73"/>
      <c r="AX487" s="73"/>
    </row>
    <row r="488" spans="2:50" x14ac:dyDescent="0.3">
      <c r="B488" s="137">
        <f t="shared" si="103"/>
        <v>470</v>
      </c>
      <c r="C488" s="24"/>
      <c r="D488" s="24"/>
      <c r="E488" s="24"/>
      <c r="F488" s="25"/>
      <c r="G488" s="24"/>
      <c r="H488" s="30"/>
      <c r="I488" s="24"/>
      <c r="J488" s="50" t="str">
        <f t="shared" si="94"/>
        <v/>
      </c>
      <c r="K488" s="30"/>
      <c r="L488" s="236"/>
      <c r="M488" s="30"/>
      <c r="N488" s="30"/>
      <c r="O488" s="46" t="str">
        <f t="shared" si="95"/>
        <v/>
      </c>
      <c r="P488" s="239" t="str">
        <f t="shared" si="98"/>
        <v/>
      </c>
      <c r="Q488" s="52" t="str">
        <f t="shared" si="99"/>
        <v/>
      </c>
      <c r="R488" s="127"/>
      <c r="S488" s="86"/>
      <c r="T488" s="127"/>
      <c r="U488" s="86"/>
      <c r="V488" s="87">
        <f t="shared" ref="V488:V551" si="104">+(R488*S488)+(T488*U488)</f>
        <v>0</v>
      </c>
      <c r="W488" s="130"/>
      <c r="X488" s="86"/>
      <c r="Y488" s="86"/>
      <c r="Z488" s="131"/>
      <c r="AA488" s="87">
        <f t="shared" si="100"/>
        <v>0</v>
      </c>
      <c r="AB488" s="127"/>
      <c r="AC488" s="86"/>
      <c r="AD488" s="87">
        <f t="shared" ref="AD488:AD551" si="105">+(AB488*AC488)</f>
        <v>0</v>
      </c>
      <c r="AE488" s="127"/>
      <c r="AF488" s="86"/>
      <c r="AG488" s="86"/>
      <c r="AH488" s="131"/>
      <c r="AI488" s="88">
        <f t="shared" ref="AI488:AI551" si="106">+AE488*(AF488+AG488*(1-AH488))</f>
        <v>0</v>
      </c>
      <c r="AJ488" s="89" t="str">
        <f>IFERROR(IF(ISNA(MATCH($AV488,Other_Category_Abbr,0)),INDEX(FGHG_List_Long_GWP,MATCH($AV488,FGHG_List_Long,0)),INDEX(GWP_Other_Abbr,MATCH($AV488,Other_Category_Abbr,0)))*SUM(V488,AA488,AD488,AI488),"")</f>
        <v/>
      </c>
      <c r="AK488" s="89" t="str">
        <f>IFERROR(IF(ISNA(MATCH($AV488,Other_Category_Abbr,0)),INDEX(FGHG_List_Long_GWP,MATCH($AV488,FGHG_List_Long,0)),INDEX(GWP_Other_Abbr,MATCH($AV488,Other_Category_Abbr,0)))*(T488*(S488+U488)+W488*(Y488+X488)+AD488+AE488*(AF488+AG488)),"")</f>
        <v/>
      </c>
      <c r="AL488" s="90" t="str">
        <f t="shared" si="101"/>
        <v/>
      </c>
      <c r="AM488" s="91" t="str">
        <f t="shared" si="102"/>
        <v/>
      </c>
      <c r="AP488" s="92" t="b">
        <f t="shared" si="96"/>
        <v>0</v>
      </c>
      <c r="AQ488" s="92" t="str">
        <f t="shared" si="97"/>
        <v xml:space="preserve"> </v>
      </c>
      <c r="AR488" s="92" t="str">
        <f>IF(LEN(AQ488)=1,"",COUNTIF($AQ$19:AQ488,AQ488)=1)</f>
        <v/>
      </c>
      <c r="AS488" s="73"/>
      <c r="AT488" s="73"/>
      <c r="AU488" s="73"/>
      <c r="AV488" s="235" t="str">
        <f>IF($P488=Lists!$A$13,Lists!$A$29,IF($P488=Lists!$A$14,Lists!$A$30,$P488))</f>
        <v/>
      </c>
      <c r="AW488" s="73"/>
      <c r="AX488" s="73"/>
    </row>
    <row r="489" spans="2:50" x14ac:dyDescent="0.3">
      <c r="B489" s="137">
        <f t="shared" si="103"/>
        <v>471</v>
      </c>
      <c r="C489" s="24"/>
      <c r="D489" s="24"/>
      <c r="E489" s="24"/>
      <c r="F489" s="25"/>
      <c r="G489" s="24"/>
      <c r="H489" s="30"/>
      <c r="I489" s="24"/>
      <c r="J489" s="50" t="str">
        <f t="shared" si="94"/>
        <v/>
      </c>
      <c r="K489" s="30"/>
      <c r="L489" s="236"/>
      <c r="M489" s="30"/>
      <c r="N489" s="30"/>
      <c r="O489" s="46" t="str">
        <f t="shared" si="95"/>
        <v/>
      </c>
      <c r="P489" s="239" t="str">
        <f t="shared" si="98"/>
        <v/>
      </c>
      <c r="Q489" s="52" t="str">
        <f t="shared" si="99"/>
        <v/>
      </c>
      <c r="R489" s="127"/>
      <c r="S489" s="86"/>
      <c r="T489" s="127"/>
      <c r="U489" s="86"/>
      <c r="V489" s="87">
        <f t="shared" si="104"/>
        <v>0</v>
      </c>
      <c r="W489" s="130"/>
      <c r="X489" s="86"/>
      <c r="Y489" s="86"/>
      <c r="Z489" s="131"/>
      <c r="AA489" s="87">
        <f t="shared" si="100"/>
        <v>0</v>
      </c>
      <c r="AB489" s="127"/>
      <c r="AC489" s="86"/>
      <c r="AD489" s="87">
        <f t="shared" si="105"/>
        <v>0</v>
      </c>
      <c r="AE489" s="127"/>
      <c r="AF489" s="86"/>
      <c r="AG489" s="86"/>
      <c r="AH489" s="131"/>
      <c r="AI489" s="88">
        <f t="shared" si="106"/>
        <v>0</v>
      </c>
      <c r="AJ489" s="89" t="str">
        <f>IFERROR(IF(ISNA(MATCH($AV489,Other_Category_Abbr,0)),INDEX(FGHG_List_Long_GWP,MATCH($AV489,FGHG_List_Long,0)),INDEX(GWP_Other_Abbr,MATCH($AV489,Other_Category_Abbr,0)))*SUM(V489,AA489,AD489,AI489),"")</f>
        <v/>
      </c>
      <c r="AK489" s="89" t="str">
        <f>IFERROR(IF(ISNA(MATCH($AV489,Other_Category_Abbr,0)),INDEX(FGHG_List_Long_GWP,MATCH($AV489,FGHG_List_Long,0)),INDEX(GWP_Other_Abbr,MATCH($AV489,Other_Category_Abbr,0)))*(T489*(S489+U489)+W489*(Y489+X489)+AD489+AE489*(AF489+AG489)),"")</f>
        <v/>
      </c>
      <c r="AL489" s="90" t="str">
        <f t="shared" si="101"/>
        <v/>
      </c>
      <c r="AM489" s="91" t="str">
        <f t="shared" si="102"/>
        <v/>
      </c>
      <c r="AP489" s="92" t="b">
        <f t="shared" si="96"/>
        <v>0</v>
      </c>
      <c r="AQ489" s="92" t="str">
        <f t="shared" si="97"/>
        <v xml:space="preserve"> </v>
      </c>
      <c r="AR489" s="92" t="str">
        <f>IF(LEN(AQ489)=1,"",COUNTIF($AQ$19:AQ489,AQ489)=1)</f>
        <v/>
      </c>
      <c r="AS489" s="73"/>
      <c r="AT489" s="73"/>
      <c r="AU489" s="73"/>
      <c r="AV489" s="235" t="str">
        <f>IF($P489=Lists!$A$13,Lists!$A$29,IF($P489=Lists!$A$14,Lists!$A$30,$P489))</f>
        <v/>
      </c>
      <c r="AW489" s="73"/>
      <c r="AX489" s="73"/>
    </row>
    <row r="490" spans="2:50" x14ac:dyDescent="0.3">
      <c r="B490" s="137">
        <f t="shared" si="103"/>
        <v>472</v>
      </c>
      <c r="C490" s="24"/>
      <c r="D490" s="24"/>
      <c r="E490" s="24"/>
      <c r="F490" s="25"/>
      <c r="G490" s="24"/>
      <c r="H490" s="30"/>
      <c r="I490" s="24"/>
      <c r="J490" s="50" t="str">
        <f t="shared" si="94"/>
        <v/>
      </c>
      <c r="K490" s="30"/>
      <c r="L490" s="236"/>
      <c r="M490" s="30"/>
      <c r="N490" s="30"/>
      <c r="O490" s="46" t="str">
        <f t="shared" si="95"/>
        <v/>
      </c>
      <c r="P490" s="239" t="str">
        <f t="shared" si="98"/>
        <v/>
      </c>
      <c r="Q490" s="52" t="str">
        <f t="shared" si="99"/>
        <v/>
      </c>
      <c r="R490" s="127"/>
      <c r="S490" s="86"/>
      <c r="T490" s="127"/>
      <c r="U490" s="86"/>
      <c r="V490" s="87">
        <f t="shared" si="104"/>
        <v>0</v>
      </c>
      <c r="W490" s="130"/>
      <c r="X490" s="86"/>
      <c r="Y490" s="86"/>
      <c r="Z490" s="131"/>
      <c r="AA490" s="87">
        <f t="shared" si="100"/>
        <v>0</v>
      </c>
      <c r="AB490" s="127"/>
      <c r="AC490" s="86"/>
      <c r="AD490" s="87">
        <f t="shared" si="105"/>
        <v>0</v>
      </c>
      <c r="AE490" s="127"/>
      <c r="AF490" s="86"/>
      <c r="AG490" s="86"/>
      <c r="AH490" s="131"/>
      <c r="AI490" s="88">
        <f t="shared" si="106"/>
        <v>0</v>
      </c>
      <c r="AJ490" s="89" t="str">
        <f>IFERROR(IF(ISNA(MATCH($AV490,Other_Category_Abbr,0)),INDEX(FGHG_List_Long_GWP,MATCH($AV490,FGHG_List_Long,0)),INDEX(GWP_Other_Abbr,MATCH($AV490,Other_Category_Abbr,0)))*SUM(V490,AA490,AD490,AI490),"")</f>
        <v/>
      </c>
      <c r="AK490" s="89" t="str">
        <f>IFERROR(IF(ISNA(MATCH($AV490,Other_Category_Abbr,0)),INDEX(FGHG_List_Long_GWP,MATCH($AV490,FGHG_List_Long,0)),INDEX(GWP_Other_Abbr,MATCH($AV490,Other_Category_Abbr,0)))*(T490*(S490+U490)+W490*(Y490+X490)+AD490+AE490*(AF490+AG490)),"")</f>
        <v/>
      </c>
      <c r="AL490" s="90" t="str">
        <f t="shared" si="101"/>
        <v/>
      </c>
      <c r="AM490" s="91" t="str">
        <f t="shared" si="102"/>
        <v/>
      </c>
      <c r="AP490" s="92" t="b">
        <f t="shared" si="96"/>
        <v>0</v>
      </c>
      <c r="AQ490" s="92" t="str">
        <f t="shared" si="97"/>
        <v xml:space="preserve"> </v>
      </c>
      <c r="AR490" s="92" t="str">
        <f>IF(LEN(AQ490)=1,"",COUNTIF($AQ$19:AQ490,AQ490)=1)</f>
        <v/>
      </c>
      <c r="AS490" s="73"/>
      <c r="AT490" s="73"/>
      <c r="AU490" s="73"/>
      <c r="AV490" s="235" t="str">
        <f>IF($P490=Lists!$A$13,Lists!$A$29,IF($P490=Lists!$A$14,Lists!$A$30,$P490))</f>
        <v/>
      </c>
      <c r="AW490" s="73"/>
      <c r="AX490" s="73"/>
    </row>
    <row r="491" spans="2:50" x14ac:dyDescent="0.3">
      <c r="B491" s="137">
        <f t="shared" si="103"/>
        <v>473</v>
      </c>
      <c r="C491" s="24"/>
      <c r="D491" s="24"/>
      <c r="E491" s="24"/>
      <c r="F491" s="25"/>
      <c r="G491" s="24"/>
      <c r="H491" s="30"/>
      <c r="I491" s="24"/>
      <c r="J491" s="50" t="str">
        <f t="shared" si="94"/>
        <v/>
      </c>
      <c r="K491" s="30"/>
      <c r="L491" s="236"/>
      <c r="M491" s="30"/>
      <c r="N491" s="30"/>
      <c r="O491" s="46" t="str">
        <f t="shared" si="95"/>
        <v/>
      </c>
      <c r="P491" s="239" t="str">
        <f t="shared" si="98"/>
        <v/>
      </c>
      <c r="Q491" s="52" t="str">
        <f t="shared" si="99"/>
        <v/>
      </c>
      <c r="R491" s="127"/>
      <c r="S491" s="86"/>
      <c r="T491" s="127"/>
      <c r="U491" s="86"/>
      <c r="V491" s="87">
        <f t="shared" si="104"/>
        <v>0</v>
      </c>
      <c r="W491" s="130"/>
      <c r="X491" s="86"/>
      <c r="Y491" s="86"/>
      <c r="Z491" s="131"/>
      <c r="AA491" s="87">
        <f t="shared" si="100"/>
        <v>0</v>
      </c>
      <c r="AB491" s="127"/>
      <c r="AC491" s="86"/>
      <c r="AD491" s="87">
        <f t="shared" si="105"/>
        <v>0</v>
      </c>
      <c r="AE491" s="127"/>
      <c r="AF491" s="86"/>
      <c r="AG491" s="86"/>
      <c r="AH491" s="131"/>
      <c r="AI491" s="88">
        <f t="shared" si="106"/>
        <v>0</v>
      </c>
      <c r="AJ491" s="89" t="str">
        <f>IFERROR(IF(ISNA(MATCH($AV491,Other_Category_Abbr,0)),INDEX(FGHG_List_Long_GWP,MATCH($AV491,FGHG_List_Long,0)),INDEX(GWP_Other_Abbr,MATCH($AV491,Other_Category_Abbr,0)))*SUM(V491,AA491,AD491,AI491),"")</f>
        <v/>
      </c>
      <c r="AK491" s="89" t="str">
        <f>IFERROR(IF(ISNA(MATCH($AV491,Other_Category_Abbr,0)),INDEX(FGHG_List_Long_GWP,MATCH($AV491,FGHG_List_Long,0)),INDEX(GWP_Other_Abbr,MATCH($AV491,Other_Category_Abbr,0)))*(T491*(S491+U491)+W491*(Y491+X491)+AD491+AE491*(AF491+AG491)),"")</f>
        <v/>
      </c>
      <c r="AL491" s="90" t="str">
        <f t="shared" si="101"/>
        <v/>
      </c>
      <c r="AM491" s="91" t="str">
        <f t="shared" si="102"/>
        <v/>
      </c>
      <c r="AP491" s="92" t="b">
        <f t="shared" si="96"/>
        <v>0</v>
      </c>
      <c r="AQ491" s="92" t="str">
        <f t="shared" si="97"/>
        <v xml:space="preserve"> </v>
      </c>
      <c r="AR491" s="92" t="str">
        <f>IF(LEN(AQ491)=1,"",COUNTIF($AQ$19:AQ491,AQ491)=1)</f>
        <v/>
      </c>
      <c r="AS491" s="73"/>
      <c r="AT491" s="73"/>
      <c r="AU491" s="73"/>
      <c r="AV491" s="235" t="str">
        <f>IF($P491=Lists!$A$13,Lists!$A$29,IF($P491=Lists!$A$14,Lists!$A$30,$P491))</f>
        <v/>
      </c>
      <c r="AW491" s="73"/>
      <c r="AX491" s="73"/>
    </row>
    <row r="492" spans="2:50" x14ac:dyDescent="0.3">
      <c r="B492" s="137">
        <f t="shared" si="103"/>
        <v>474</v>
      </c>
      <c r="C492" s="24"/>
      <c r="D492" s="24"/>
      <c r="E492" s="24"/>
      <c r="F492" s="25"/>
      <c r="G492" s="24"/>
      <c r="H492" s="30"/>
      <c r="I492" s="24"/>
      <c r="J492" s="50" t="str">
        <f t="shared" si="94"/>
        <v/>
      </c>
      <c r="K492" s="30"/>
      <c r="L492" s="236"/>
      <c r="M492" s="30"/>
      <c r="N492" s="30"/>
      <c r="O492" s="46" t="str">
        <f t="shared" si="95"/>
        <v/>
      </c>
      <c r="P492" s="239" t="str">
        <f t="shared" si="98"/>
        <v/>
      </c>
      <c r="Q492" s="52" t="str">
        <f t="shared" si="99"/>
        <v/>
      </c>
      <c r="R492" s="127"/>
      <c r="S492" s="86"/>
      <c r="T492" s="127"/>
      <c r="U492" s="86"/>
      <c r="V492" s="87">
        <f t="shared" si="104"/>
        <v>0</v>
      </c>
      <c r="W492" s="130"/>
      <c r="X492" s="86"/>
      <c r="Y492" s="86"/>
      <c r="Z492" s="131"/>
      <c r="AA492" s="87">
        <f t="shared" si="100"/>
        <v>0</v>
      </c>
      <c r="AB492" s="127"/>
      <c r="AC492" s="86"/>
      <c r="AD492" s="87">
        <f t="shared" si="105"/>
        <v>0</v>
      </c>
      <c r="AE492" s="127"/>
      <c r="AF492" s="86"/>
      <c r="AG492" s="86"/>
      <c r="AH492" s="131"/>
      <c r="AI492" s="88">
        <f t="shared" si="106"/>
        <v>0</v>
      </c>
      <c r="AJ492" s="89" t="str">
        <f>IFERROR(IF(ISNA(MATCH($AV492,Other_Category_Abbr,0)),INDEX(FGHG_List_Long_GWP,MATCH($AV492,FGHG_List_Long,0)),INDEX(GWP_Other_Abbr,MATCH($AV492,Other_Category_Abbr,0)))*SUM(V492,AA492,AD492,AI492),"")</f>
        <v/>
      </c>
      <c r="AK492" s="89" t="str">
        <f>IFERROR(IF(ISNA(MATCH($AV492,Other_Category_Abbr,0)),INDEX(FGHG_List_Long_GWP,MATCH($AV492,FGHG_List_Long,0)),INDEX(GWP_Other_Abbr,MATCH($AV492,Other_Category_Abbr,0)))*(T492*(S492+U492)+W492*(Y492+X492)+AD492+AE492*(AF492+AG492)),"")</f>
        <v/>
      </c>
      <c r="AL492" s="90" t="str">
        <f t="shared" si="101"/>
        <v/>
      </c>
      <c r="AM492" s="91" t="str">
        <f t="shared" si="102"/>
        <v/>
      </c>
      <c r="AP492" s="92" t="b">
        <f t="shared" si="96"/>
        <v>0</v>
      </c>
      <c r="AQ492" s="92" t="str">
        <f t="shared" si="97"/>
        <v xml:space="preserve"> </v>
      </c>
      <c r="AR492" s="92" t="str">
        <f>IF(LEN(AQ492)=1,"",COUNTIF($AQ$19:AQ492,AQ492)=1)</f>
        <v/>
      </c>
      <c r="AS492" s="73"/>
      <c r="AT492" s="73"/>
      <c r="AU492" s="73"/>
      <c r="AV492" s="235" t="str">
        <f>IF($P492=Lists!$A$13,Lists!$A$29,IF($P492=Lists!$A$14,Lists!$A$30,$P492))</f>
        <v/>
      </c>
      <c r="AW492" s="73"/>
      <c r="AX492" s="73"/>
    </row>
    <row r="493" spans="2:50" x14ac:dyDescent="0.3">
      <c r="B493" s="137">
        <f t="shared" si="103"/>
        <v>475</v>
      </c>
      <c r="C493" s="24"/>
      <c r="D493" s="24"/>
      <c r="E493" s="24"/>
      <c r="F493" s="25"/>
      <c r="G493" s="24"/>
      <c r="H493" s="30"/>
      <c r="I493" s="24"/>
      <c r="J493" s="50" t="str">
        <f t="shared" si="94"/>
        <v/>
      </c>
      <c r="K493" s="30"/>
      <c r="L493" s="236"/>
      <c r="M493" s="30"/>
      <c r="N493" s="30"/>
      <c r="O493" s="46" t="str">
        <f t="shared" si="95"/>
        <v/>
      </c>
      <c r="P493" s="239" t="str">
        <f t="shared" si="98"/>
        <v/>
      </c>
      <c r="Q493" s="52" t="str">
        <f t="shared" si="99"/>
        <v/>
      </c>
      <c r="R493" s="127"/>
      <c r="S493" s="86"/>
      <c r="T493" s="127"/>
      <c r="U493" s="86"/>
      <c r="V493" s="87">
        <f t="shared" si="104"/>
        <v>0</v>
      </c>
      <c r="W493" s="130"/>
      <c r="X493" s="86"/>
      <c r="Y493" s="86"/>
      <c r="Z493" s="131"/>
      <c r="AA493" s="87">
        <f t="shared" si="100"/>
        <v>0</v>
      </c>
      <c r="AB493" s="127"/>
      <c r="AC493" s="86"/>
      <c r="AD493" s="87">
        <f t="shared" si="105"/>
        <v>0</v>
      </c>
      <c r="AE493" s="127"/>
      <c r="AF493" s="86"/>
      <c r="AG493" s="86"/>
      <c r="AH493" s="131"/>
      <c r="AI493" s="88">
        <f t="shared" si="106"/>
        <v>0</v>
      </c>
      <c r="AJ493" s="89" t="str">
        <f>IFERROR(IF(ISNA(MATCH($AV493,Other_Category_Abbr,0)),INDEX(FGHG_List_Long_GWP,MATCH($AV493,FGHG_List_Long,0)),INDEX(GWP_Other_Abbr,MATCH($AV493,Other_Category_Abbr,0)))*SUM(V493,AA493,AD493,AI493),"")</f>
        <v/>
      </c>
      <c r="AK493" s="89" t="str">
        <f>IFERROR(IF(ISNA(MATCH($AV493,Other_Category_Abbr,0)),INDEX(FGHG_List_Long_GWP,MATCH($AV493,FGHG_List_Long,0)),INDEX(GWP_Other_Abbr,MATCH($AV493,Other_Category_Abbr,0)))*(T493*(S493+U493)+W493*(Y493+X493)+AD493+AE493*(AF493+AG493)),"")</f>
        <v/>
      </c>
      <c r="AL493" s="90" t="str">
        <f t="shared" si="101"/>
        <v/>
      </c>
      <c r="AM493" s="91" t="str">
        <f t="shared" si="102"/>
        <v/>
      </c>
      <c r="AP493" s="92" t="b">
        <f t="shared" si="96"/>
        <v>0</v>
      </c>
      <c r="AQ493" s="92" t="str">
        <f t="shared" si="97"/>
        <v xml:space="preserve"> </v>
      </c>
      <c r="AR493" s="92" t="str">
        <f>IF(LEN(AQ493)=1,"",COUNTIF($AQ$19:AQ493,AQ493)=1)</f>
        <v/>
      </c>
      <c r="AS493" s="73"/>
      <c r="AT493" s="73"/>
      <c r="AU493" s="73"/>
      <c r="AV493" s="235" t="str">
        <f>IF($P493=Lists!$A$13,Lists!$A$29,IF($P493=Lists!$A$14,Lists!$A$30,$P493))</f>
        <v/>
      </c>
      <c r="AW493" s="73"/>
      <c r="AX493" s="73"/>
    </row>
    <row r="494" spans="2:50" x14ac:dyDescent="0.3">
      <c r="B494" s="137">
        <f t="shared" si="103"/>
        <v>476</v>
      </c>
      <c r="C494" s="24"/>
      <c r="D494" s="24"/>
      <c r="E494" s="24"/>
      <c r="F494" s="25"/>
      <c r="G494" s="24"/>
      <c r="H494" s="30"/>
      <c r="I494" s="24"/>
      <c r="J494" s="50" t="str">
        <f t="shared" si="94"/>
        <v/>
      </c>
      <c r="K494" s="30"/>
      <c r="L494" s="236"/>
      <c r="M494" s="30"/>
      <c r="N494" s="30"/>
      <c r="O494" s="46" t="str">
        <f t="shared" si="95"/>
        <v/>
      </c>
      <c r="P494" s="239" t="str">
        <f t="shared" si="98"/>
        <v/>
      </c>
      <c r="Q494" s="52" t="str">
        <f t="shared" si="99"/>
        <v/>
      </c>
      <c r="R494" s="127"/>
      <c r="S494" s="86"/>
      <c r="T494" s="127"/>
      <c r="U494" s="86"/>
      <c r="V494" s="87">
        <f t="shared" si="104"/>
        <v>0</v>
      </c>
      <c r="W494" s="130"/>
      <c r="X494" s="86"/>
      <c r="Y494" s="86"/>
      <c r="Z494" s="131"/>
      <c r="AA494" s="87">
        <f t="shared" si="100"/>
        <v>0</v>
      </c>
      <c r="AB494" s="127"/>
      <c r="AC494" s="86"/>
      <c r="AD494" s="87">
        <f t="shared" si="105"/>
        <v>0</v>
      </c>
      <c r="AE494" s="127"/>
      <c r="AF494" s="86"/>
      <c r="AG494" s="86"/>
      <c r="AH494" s="131"/>
      <c r="AI494" s="88">
        <f t="shared" si="106"/>
        <v>0</v>
      </c>
      <c r="AJ494" s="89" t="str">
        <f>IFERROR(IF(ISNA(MATCH($AV494,Other_Category_Abbr,0)),INDEX(FGHG_List_Long_GWP,MATCH($AV494,FGHG_List_Long,0)),INDEX(GWP_Other_Abbr,MATCH($AV494,Other_Category_Abbr,0)))*SUM(V494,AA494,AD494,AI494),"")</f>
        <v/>
      </c>
      <c r="AK494" s="89" t="str">
        <f>IFERROR(IF(ISNA(MATCH($AV494,Other_Category_Abbr,0)),INDEX(FGHG_List_Long_GWP,MATCH($AV494,FGHG_List_Long,0)),INDEX(GWP_Other_Abbr,MATCH($AV494,Other_Category_Abbr,0)))*(T494*(S494+U494)+W494*(Y494+X494)+AD494+AE494*(AF494+AG494)),"")</f>
        <v/>
      </c>
      <c r="AL494" s="90" t="str">
        <f t="shared" si="101"/>
        <v/>
      </c>
      <c r="AM494" s="91" t="str">
        <f t="shared" si="102"/>
        <v/>
      </c>
      <c r="AP494" s="92" t="b">
        <f t="shared" si="96"/>
        <v>0</v>
      </c>
      <c r="AQ494" s="92" t="str">
        <f t="shared" si="97"/>
        <v xml:space="preserve"> </v>
      </c>
      <c r="AR494" s="92" t="str">
        <f>IF(LEN(AQ494)=1,"",COUNTIF($AQ$19:AQ494,AQ494)=1)</f>
        <v/>
      </c>
      <c r="AS494" s="73"/>
      <c r="AT494" s="73"/>
      <c r="AU494" s="73"/>
      <c r="AV494" s="235" t="str">
        <f>IF($P494=Lists!$A$13,Lists!$A$29,IF($P494=Lists!$A$14,Lists!$A$30,$P494))</f>
        <v/>
      </c>
      <c r="AW494" s="73"/>
      <c r="AX494" s="73"/>
    </row>
    <row r="495" spans="2:50" x14ac:dyDescent="0.3">
      <c r="B495" s="137">
        <f t="shared" si="103"/>
        <v>477</v>
      </c>
      <c r="C495" s="24"/>
      <c r="D495" s="24"/>
      <c r="E495" s="24"/>
      <c r="F495" s="25"/>
      <c r="G495" s="24"/>
      <c r="H495" s="30"/>
      <c r="I495" s="24"/>
      <c r="J495" s="50" t="str">
        <f t="shared" si="94"/>
        <v/>
      </c>
      <c r="K495" s="30"/>
      <c r="L495" s="236"/>
      <c r="M495" s="30"/>
      <c r="N495" s="30"/>
      <c r="O495" s="46" t="str">
        <f t="shared" si="95"/>
        <v/>
      </c>
      <c r="P495" s="239" t="str">
        <f t="shared" si="98"/>
        <v/>
      </c>
      <c r="Q495" s="52" t="str">
        <f t="shared" si="99"/>
        <v/>
      </c>
      <c r="R495" s="127"/>
      <c r="S495" s="86"/>
      <c r="T495" s="127"/>
      <c r="U495" s="86"/>
      <c r="V495" s="87">
        <f t="shared" si="104"/>
        <v>0</v>
      </c>
      <c r="W495" s="130"/>
      <c r="X495" s="86"/>
      <c r="Y495" s="86"/>
      <c r="Z495" s="131"/>
      <c r="AA495" s="87">
        <f t="shared" si="100"/>
        <v>0</v>
      </c>
      <c r="AB495" s="127"/>
      <c r="AC495" s="86"/>
      <c r="AD495" s="87">
        <f t="shared" si="105"/>
        <v>0</v>
      </c>
      <c r="AE495" s="127"/>
      <c r="AF495" s="86"/>
      <c r="AG495" s="86"/>
      <c r="AH495" s="131"/>
      <c r="AI495" s="88">
        <f t="shared" si="106"/>
        <v>0</v>
      </c>
      <c r="AJ495" s="89" t="str">
        <f>IFERROR(IF(ISNA(MATCH($AV495,Other_Category_Abbr,0)),INDEX(FGHG_List_Long_GWP,MATCH($AV495,FGHG_List_Long,0)),INDEX(GWP_Other_Abbr,MATCH($AV495,Other_Category_Abbr,0)))*SUM(V495,AA495,AD495,AI495),"")</f>
        <v/>
      </c>
      <c r="AK495" s="89" t="str">
        <f>IFERROR(IF(ISNA(MATCH($AV495,Other_Category_Abbr,0)),INDEX(FGHG_List_Long_GWP,MATCH($AV495,FGHG_List_Long,0)),INDEX(GWP_Other_Abbr,MATCH($AV495,Other_Category_Abbr,0)))*(T495*(S495+U495)+W495*(Y495+X495)+AD495+AE495*(AF495+AG495)),"")</f>
        <v/>
      </c>
      <c r="AL495" s="90" t="str">
        <f t="shared" si="101"/>
        <v/>
      </c>
      <c r="AM495" s="91" t="str">
        <f t="shared" si="102"/>
        <v/>
      </c>
      <c r="AP495" s="92" t="b">
        <f t="shared" si="96"/>
        <v>0</v>
      </c>
      <c r="AQ495" s="92" t="str">
        <f t="shared" si="97"/>
        <v xml:space="preserve"> </v>
      </c>
      <c r="AR495" s="92" t="str">
        <f>IF(LEN(AQ495)=1,"",COUNTIF($AQ$19:AQ495,AQ495)=1)</f>
        <v/>
      </c>
      <c r="AS495" s="73"/>
      <c r="AT495" s="73"/>
      <c r="AU495" s="73"/>
      <c r="AV495" s="235" t="str">
        <f>IF($P495=Lists!$A$13,Lists!$A$29,IF($P495=Lists!$A$14,Lists!$A$30,$P495))</f>
        <v/>
      </c>
      <c r="AW495" s="73"/>
      <c r="AX495" s="73"/>
    </row>
    <row r="496" spans="2:50" x14ac:dyDescent="0.3">
      <c r="B496" s="137">
        <f t="shared" si="103"/>
        <v>478</v>
      </c>
      <c r="C496" s="24"/>
      <c r="D496" s="24"/>
      <c r="E496" s="24"/>
      <c r="F496" s="25"/>
      <c r="G496" s="24"/>
      <c r="H496" s="30"/>
      <c r="I496" s="24"/>
      <c r="J496" s="50" t="str">
        <f t="shared" si="94"/>
        <v/>
      </c>
      <c r="K496" s="30"/>
      <c r="L496" s="236"/>
      <c r="M496" s="30"/>
      <c r="N496" s="30"/>
      <c r="O496" s="46" t="str">
        <f t="shared" si="95"/>
        <v/>
      </c>
      <c r="P496" s="239" t="str">
        <f t="shared" si="98"/>
        <v/>
      </c>
      <c r="Q496" s="52" t="str">
        <f t="shared" si="99"/>
        <v/>
      </c>
      <c r="R496" s="127"/>
      <c r="S496" s="86"/>
      <c r="T496" s="127"/>
      <c r="U496" s="86"/>
      <c r="V496" s="87">
        <f t="shared" si="104"/>
        <v>0</v>
      </c>
      <c r="W496" s="130"/>
      <c r="X496" s="86"/>
      <c r="Y496" s="86"/>
      <c r="Z496" s="131"/>
      <c r="AA496" s="87">
        <f t="shared" si="100"/>
        <v>0</v>
      </c>
      <c r="AB496" s="127"/>
      <c r="AC496" s="86"/>
      <c r="AD496" s="87">
        <f t="shared" si="105"/>
        <v>0</v>
      </c>
      <c r="AE496" s="127"/>
      <c r="AF496" s="86"/>
      <c r="AG496" s="86"/>
      <c r="AH496" s="131"/>
      <c r="AI496" s="88">
        <f t="shared" si="106"/>
        <v>0</v>
      </c>
      <c r="AJ496" s="89" t="str">
        <f>IFERROR(IF(ISNA(MATCH($AV496,Other_Category_Abbr,0)),INDEX(FGHG_List_Long_GWP,MATCH($AV496,FGHG_List_Long,0)),INDEX(GWP_Other_Abbr,MATCH($AV496,Other_Category_Abbr,0)))*SUM(V496,AA496,AD496,AI496),"")</f>
        <v/>
      </c>
      <c r="AK496" s="89" t="str">
        <f>IFERROR(IF(ISNA(MATCH($AV496,Other_Category_Abbr,0)),INDEX(FGHG_List_Long_GWP,MATCH($AV496,FGHG_List_Long,0)),INDEX(GWP_Other_Abbr,MATCH($AV496,Other_Category_Abbr,0)))*(T496*(S496+U496)+W496*(Y496+X496)+AD496+AE496*(AF496+AG496)),"")</f>
        <v/>
      </c>
      <c r="AL496" s="90" t="str">
        <f t="shared" si="101"/>
        <v/>
      </c>
      <c r="AM496" s="91" t="str">
        <f t="shared" si="102"/>
        <v/>
      </c>
      <c r="AP496" s="92" t="b">
        <f t="shared" si="96"/>
        <v>0</v>
      </c>
      <c r="AQ496" s="92" t="str">
        <f t="shared" si="97"/>
        <v xml:space="preserve"> </v>
      </c>
      <c r="AR496" s="92" t="str">
        <f>IF(LEN(AQ496)=1,"",COUNTIF($AQ$19:AQ496,AQ496)=1)</f>
        <v/>
      </c>
      <c r="AS496" s="73"/>
      <c r="AT496" s="73"/>
      <c r="AU496" s="73"/>
      <c r="AV496" s="235" t="str">
        <f>IF($P496=Lists!$A$13,Lists!$A$29,IF($P496=Lists!$A$14,Lists!$A$30,$P496))</f>
        <v/>
      </c>
      <c r="AW496" s="73"/>
      <c r="AX496" s="73"/>
    </row>
    <row r="497" spans="2:50" x14ac:dyDescent="0.3">
      <c r="B497" s="137">
        <f t="shared" si="103"/>
        <v>479</v>
      </c>
      <c r="C497" s="24"/>
      <c r="D497" s="24"/>
      <c r="E497" s="24"/>
      <c r="F497" s="25"/>
      <c r="G497" s="24"/>
      <c r="H497" s="30"/>
      <c r="I497" s="24"/>
      <c r="J497" s="50" t="str">
        <f t="shared" si="94"/>
        <v/>
      </c>
      <c r="K497" s="30"/>
      <c r="L497" s="236"/>
      <c r="M497" s="30"/>
      <c r="N497" s="30"/>
      <c r="O497" s="46" t="str">
        <f t="shared" si="95"/>
        <v/>
      </c>
      <c r="P497" s="239" t="str">
        <f t="shared" si="98"/>
        <v/>
      </c>
      <c r="Q497" s="52" t="str">
        <f t="shared" si="99"/>
        <v/>
      </c>
      <c r="R497" s="127"/>
      <c r="S497" s="86"/>
      <c r="T497" s="127"/>
      <c r="U497" s="86"/>
      <c r="V497" s="87">
        <f t="shared" si="104"/>
        <v>0</v>
      </c>
      <c r="W497" s="130"/>
      <c r="X497" s="86"/>
      <c r="Y497" s="86"/>
      <c r="Z497" s="131"/>
      <c r="AA497" s="87">
        <f t="shared" si="100"/>
        <v>0</v>
      </c>
      <c r="AB497" s="127"/>
      <c r="AC497" s="86"/>
      <c r="AD497" s="87">
        <f t="shared" si="105"/>
        <v>0</v>
      </c>
      <c r="AE497" s="127"/>
      <c r="AF497" s="86"/>
      <c r="AG497" s="86"/>
      <c r="AH497" s="131"/>
      <c r="AI497" s="88">
        <f t="shared" si="106"/>
        <v>0</v>
      </c>
      <c r="AJ497" s="89" t="str">
        <f>IFERROR(IF(ISNA(MATCH($AV497,Other_Category_Abbr,0)),INDEX(FGHG_List_Long_GWP,MATCH($AV497,FGHG_List_Long,0)),INDEX(GWP_Other_Abbr,MATCH($AV497,Other_Category_Abbr,0)))*SUM(V497,AA497,AD497,AI497),"")</f>
        <v/>
      </c>
      <c r="AK497" s="89" t="str">
        <f>IFERROR(IF(ISNA(MATCH($AV497,Other_Category_Abbr,0)),INDEX(FGHG_List_Long_GWP,MATCH($AV497,FGHG_List_Long,0)),INDEX(GWP_Other_Abbr,MATCH($AV497,Other_Category_Abbr,0)))*(T497*(S497+U497)+W497*(Y497+X497)+AD497+AE497*(AF497+AG497)),"")</f>
        <v/>
      </c>
      <c r="AL497" s="90" t="str">
        <f t="shared" si="101"/>
        <v/>
      </c>
      <c r="AM497" s="91" t="str">
        <f t="shared" si="102"/>
        <v/>
      </c>
      <c r="AP497" s="92" t="b">
        <f t="shared" si="96"/>
        <v>0</v>
      </c>
      <c r="AQ497" s="92" t="str">
        <f t="shared" si="97"/>
        <v xml:space="preserve"> </v>
      </c>
      <c r="AR497" s="92" t="str">
        <f>IF(LEN(AQ497)=1,"",COUNTIF($AQ$19:AQ497,AQ497)=1)</f>
        <v/>
      </c>
      <c r="AS497" s="73"/>
      <c r="AT497" s="73"/>
      <c r="AU497" s="73"/>
      <c r="AV497" s="235" t="str">
        <f>IF($P497=Lists!$A$13,Lists!$A$29,IF($P497=Lists!$A$14,Lists!$A$30,$P497))</f>
        <v/>
      </c>
      <c r="AW497" s="73"/>
      <c r="AX497" s="73"/>
    </row>
    <row r="498" spans="2:50" x14ac:dyDescent="0.3">
      <c r="B498" s="137">
        <f t="shared" si="103"/>
        <v>480</v>
      </c>
      <c r="C498" s="24"/>
      <c r="D498" s="24"/>
      <c r="E498" s="24"/>
      <c r="F498" s="25"/>
      <c r="G498" s="24"/>
      <c r="H498" s="30"/>
      <c r="I498" s="24"/>
      <c r="J498" s="50" t="str">
        <f t="shared" si="94"/>
        <v/>
      </c>
      <c r="K498" s="30"/>
      <c r="L498" s="236"/>
      <c r="M498" s="30"/>
      <c r="N498" s="30"/>
      <c r="O498" s="46" t="str">
        <f t="shared" si="95"/>
        <v/>
      </c>
      <c r="P498" s="239" t="str">
        <f t="shared" si="98"/>
        <v/>
      </c>
      <c r="Q498" s="52" t="str">
        <f t="shared" si="99"/>
        <v/>
      </c>
      <c r="R498" s="127"/>
      <c r="S498" s="86"/>
      <c r="T498" s="127"/>
      <c r="U498" s="86"/>
      <c r="V498" s="87">
        <f t="shared" si="104"/>
        <v>0</v>
      </c>
      <c r="W498" s="130"/>
      <c r="X498" s="86"/>
      <c r="Y498" s="86"/>
      <c r="Z498" s="131"/>
      <c r="AA498" s="87">
        <f t="shared" si="100"/>
        <v>0</v>
      </c>
      <c r="AB498" s="127"/>
      <c r="AC498" s="86"/>
      <c r="AD498" s="87">
        <f t="shared" si="105"/>
        <v>0</v>
      </c>
      <c r="AE498" s="127"/>
      <c r="AF498" s="86"/>
      <c r="AG498" s="86"/>
      <c r="AH498" s="131"/>
      <c r="AI498" s="88">
        <f t="shared" si="106"/>
        <v>0</v>
      </c>
      <c r="AJ498" s="89" t="str">
        <f>IFERROR(IF(ISNA(MATCH($AV498,Other_Category_Abbr,0)),INDEX(FGHG_List_Long_GWP,MATCH($AV498,FGHG_List_Long,0)),INDEX(GWP_Other_Abbr,MATCH($AV498,Other_Category_Abbr,0)))*SUM(V498,AA498,AD498,AI498),"")</f>
        <v/>
      </c>
      <c r="AK498" s="89" t="str">
        <f>IFERROR(IF(ISNA(MATCH($AV498,Other_Category_Abbr,0)),INDEX(FGHG_List_Long_GWP,MATCH($AV498,FGHG_List_Long,0)),INDEX(GWP_Other_Abbr,MATCH($AV498,Other_Category_Abbr,0)))*(T498*(S498+U498)+W498*(Y498+X498)+AD498+AE498*(AF498+AG498)),"")</f>
        <v/>
      </c>
      <c r="AL498" s="90" t="str">
        <f t="shared" si="101"/>
        <v/>
      </c>
      <c r="AM498" s="91" t="str">
        <f t="shared" si="102"/>
        <v/>
      </c>
      <c r="AP498" s="92" t="b">
        <f t="shared" si="96"/>
        <v>0</v>
      </c>
      <c r="AQ498" s="92" t="str">
        <f t="shared" si="97"/>
        <v xml:space="preserve"> </v>
      </c>
      <c r="AR498" s="92" t="str">
        <f>IF(LEN(AQ498)=1,"",COUNTIF($AQ$19:AQ498,AQ498)=1)</f>
        <v/>
      </c>
      <c r="AS498" s="73"/>
      <c r="AT498" s="73"/>
      <c r="AU498" s="73"/>
      <c r="AV498" s="235" t="str">
        <f>IF($P498=Lists!$A$13,Lists!$A$29,IF($P498=Lists!$A$14,Lists!$A$30,$P498))</f>
        <v/>
      </c>
      <c r="AW498" s="73"/>
      <c r="AX498" s="73"/>
    </row>
    <row r="499" spans="2:50" x14ac:dyDescent="0.3">
      <c r="B499" s="137">
        <f t="shared" si="103"/>
        <v>481</v>
      </c>
      <c r="C499" s="24"/>
      <c r="D499" s="24"/>
      <c r="E499" s="24"/>
      <c r="F499" s="25"/>
      <c r="G499" s="24"/>
      <c r="H499" s="30"/>
      <c r="I499" s="24"/>
      <c r="J499" s="50" t="str">
        <f t="shared" si="94"/>
        <v/>
      </c>
      <c r="K499" s="30"/>
      <c r="L499" s="236"/>
      <c r="M499" s="30"/>
      <c r="N499" s="30"/>
      <c r="O499" s="46" t="str">
        <f t="shared" si="95"/>
        <v/>
      </c>
      <c r="P499" s="239" t="str">
        <f t="shared" si="98"/>
        <v/>
      </c>
      <c r="Q499" s="52" t="str">
        <f t="shared" si="99"/>
        <v/>
      </c>
      <c r="R499" s="127"/>
      <c r="S499" s="86"/>
      <c r="T499" s="127"/>
      <c r="U499" s="86"/>
      <c r="V499" s="87">
        <f t="shared" si="104"/>
        <v>0</v>
      </c>
      <c r="W499" s="130"/>
      <c r="X499" s="86"/>
      <c r="Y499" s="86"/>
      <c r="Z499" s="131"/>
      <c r="AA499" s="87">
        <f t="shared" si="100"/>
        <v>0</v>
      </c>
      <c r="AB499" s="127"/>
      <c r="AC499" s="86"/>
      <c r="AD499" s="87">
        <f t="shared" si="105"/>
        <v>0</v>
      </c>
      <c r="AE499" s="127"/>
      <c r="AF499" s="86"/>
      <c r="AG499" s="86"/>
      <c r="AH499" s="131"/>
      <c r="AI499" s="88">
        <f t="shared" si="106"/>
        <v>0</v>
      </c>
      <c r="AJ499" s="89" t="str">
        <f>IFERROR(IF(ISNA(MATCH($AV499,Other_Category_Abbr,0)),INDEX(FGHG_List_Long_GWP,MATCH($AV499,FGHG_List_Long,0)),INDEX(GWP_Other_Abbr,MATCH($AV499,Other_Category_Abbr,0)))*SUM(V499,AA499,AD499,AI499),"")</f>
        <v/>
      </c>
      <c r="AK499" s="89" t="str">
        <f>IFERROR(IF(ISNA(MATCH($AV499,Other_Category_Abbr,0)),INDEX(FGHG_List_Long_GWP,MATCH($AV499,FGHG_List_Long,0)),INDEX(GWP_Other_Abbr,MATCH($AV499,Other_Category_Abbr,0)))*(T499*(S499+U499)+W499*(Y499+X499)+AD499+AE499*(AF499+AG499)),"")</f>
        <v/>
      </c>
      <c r="AL499" s="90" t="str">
        <f t="shared" si="101"/>
        <v/>
      </c>
      <c r="AM499" s="91" t="str">
        <f t="shared" si="102"/>
        <v/>
      </c>
      <c r="AP499" s="92" t="b">
        <f t="shared" si="96"/>
        <v>0</v>
      </c>
      <c r="AQ499" s="92" t="str">
        <f t="shared" si="97"/>
        <v xml:space="preserve"> </v>
      </c>
      <c r="AR499" s="92" t="str">
        <f>IF(LEN(AQ499)=1,"",COUNTIF($AQ$19:AQ499,AQ499)=1)</f>
        <v/>
      </c>
      <c r="AS499" s="73"/>
      <c r="AT499" s="73"/>
      <c r="AU499" s="73"/>
      <c r="AV499" s="235" t="str">
        <f>IF($P499=Lists!$A$13,Lists!$A$29,IF($P499=Lists!$A$14,Lists!$A$30,$P499))</f>
        <v/>
      </c>
      <c r="AW499" s="73"/>
      <c r="AX499" s="73"/>
    </row>
    <row r="500" spans="2:50" x14ac:dyDescent="0.3">
      <c r="B500" s="137">
        <f t="shared" si="103"/>
        <v>482</v>
      </c>
      <c r="C500" s="24"/>
      <c r="D500" s="24"/>
      <c r="E500" s="24"/>
      <c r="F500" s="25"/>
      <c r="G500" s="24"/>
      <c r="H500" s="30"/>
      <c r="I500" s="24"/>
      <c r="J500" s="50" t="str">
        <f t="shared" si="94"/>
        <v/>
      </c>
      <c r="K500" s="30"/>
      <c r="L500" s="236"/>
      <c r="M500" s="30"/>
      <c r="N500" s="30"/>
      <c r="O500" s="46" t="str">
        <f t="shared" si="95"/>
        <v/>
      </c>
      <c r="P500" s="239" t="str">
        <f t="shared" si="98"/>
        <v/>
      </c>
      <c r="Q500" s="52" t="str">
        <f t="shared" si="99"/>
        <v/>
      </c>
      <c r="R500" s="127"/>
      <c r="S500" s="86"/>
      <c r="T500" s="127"/>
      <c r="U500" s="86"/>
      <c r="V500" s="87">
        <f t="shared" si="104"/>
        <v>0</v>
      </c>
      <c r="W500" s="130"/>
      <c r="X500" s="86"/>
      <c r="Y500" s="86"/>
      <c r="Z500" s="131"/>
      <c r="AA500" s="87">
        <f t="shared" si="100"/>
        <v>0</v>
      </c>
      <c r="AB500" s="127"/>
      <c r="AC500" s="86"/>
      <c r="AD500" s="87">
        <f t="shared" si="105"/>
        <v>0</v>
      </c>
      <c r="AE500" s="127"/>
      <c r="AF500" s="86"/>
      <c r="AG500" s="86"/>
      <c r="AH500" s="131"/>
      <c r="AI500" s="88">
        <f t="shared" si="106"/>
        <v>0</v>
      </c>
      <c r="AJ500" s="89" t="str">
        <f>IFERROR(IF(ISNA(MATCH($AV500,Other_Category_Abbr,0)),INDEX(FGHG_List_Long_GWP,MATCH($AV500,FGHG_List_Long,0)),INDEX(GWP_Other_Abbr,MATCH($AV500,Other_Category_Abbr,0)))*SUM(V500,AA500,AD500,AI500),"")</f>
        <v/>
      </c>
      <c r="AK500" s="89" t="str">
        <f>IFERROR(IF(ISNA(MATCH($AV500,Other_Category_Abbr,0)),INDEX(FGHG_List_Long_GWP,MATCH($AV500,FGHG_List_Long,0)),INDEX(GWP_Other_Abbr,MATCH($AV500,Other_Category_Abbr,0)))*(T500*(S500+U500)+W500*(Y500+X500)+AD500+AE500*(AF500+AG500)),"")</f>
        <v/>
      </c>
      <c r="AL500" s="90" t="str">
        <f t="shared" si="101"/>
        <v/>
      </c>
      <c r="AM500" s="91" t="str">
        <f t="shared" si="102"/>
        <v/>
      </c>
      <c r="AP500" s="92" t="b">
        <f t="shared" si="96"/>
        <v>0</v>
      </c>
      <c r="AQ500" s="92" t="str">
        <f t="shared" si="97"/>
        <v xml:space="preserve"> </v>
      </c>
      <c r="AR500" s="92" t="str">
        <f>IF(LEN(AQ500)=1,"",COUNTIF($AQ$19:AQ500,AQ500)=1)</f>
        <v/>
      </c>
      <c r="AS500" s="73"/>
      <c r="AT500" s="73"/>
      <c r="AU500" s="73"/>
      <c r="AV500" s="235" t="str">
        <f>IF($P500=Lists!$A$13,Lists!$A$29,IF($P500=Lists!$A$14,Lists!$A$30,$P500))</f>
        <v/>
      </c>
      <c r="AW500" s="73"/>
      <c r="AX500" s="73"/>
    </row>
    <row r="501" spans="2:50" x14ac:dyDescent="0.3">
      <c r="B501" s="137">
        <f t="shared" si="103"/>
        <v>483</v>
      </c>
      <c r="C501" s="24"/>
      <c r="D501" s="24"/>
      <c r="E501" s="24"/>
      <c r="F501" s="25"/>
      <c r="G501" s="24"/>
      <c r="H501" s="30"/>
      <c r="I501" s="24"/>
      <c r="J501" s="50" t="str">
        <f t="shared" si="94"/>
        <v/>
      </c>
      <c r="K501" s="30"/>
      <c r="L501" s="236"/>
      <c r="M501" s="30"/>
      <c r="N501" s="30"/>
      <c r="O501" s="46" t="str">
        <f t="shared" si="95"/>
        <v/>
      </c>
      <c r="P501" s="239" t="str">
        <f t="shared" si="98"/>
        <v/>
      </c>
      <c r="Q501" s="52" t="str">
        <f t="shared" si="99"/>
        <v/>
      </c>
      <c r="R501" s="127"/>
      <c r="S501" s="86"/>
      <c r="T501" s="127"/>
      <c r="U501" s="86"/>
      <c r="V501" s="87">
        <f t="shared" si="104"/>
        <v>0</v>
      </c>
      <c r="W501" s="130"/>
      <c r="X501" s="86"/>
      <c r="Y501" s="86"/>
      <c r="Z501" s="131"/>
      <c r="AA501" s="87">
        <f t="shared" si="100"/>
        <v>0</v>
      </c>
      <c r="AB501" s="127"/>
      <c r="AC501" s="86"/>
      <c r="AD501" s="87">
        <f t="shared" si="105"/>
        <v>0</v>
      </c>
      <c r="AE501" s="127"/>
      <c r="AF501" s="86"/>
      <c r="AG501" s="86"/>
      <c r="AH501" s="131"/>
      <c r="AI501" s="88">
        <f t="shared" si="106"/>
        <v>0</v>
      </c>
      <c r="AJ501" s="89" t="str">
        <f>IFERROR(IF(ISNA(MATCH($AV501,Other_Category_Abbr,0)),INDEX(FGHG_List_Long_GWP,MATCH($AV501,FGHG_List_Long,0)),INDEX(GWP_Other_Abbr,MATCH($AV501,Other_Category_Abbr,0)))*SUM(V501,AA501,AD501,AI501),"")</f>
        <v/>
      </c>
      <c r="AK501" s="89" t="str">
        <f>IFERROR(IF(ISNA(MATCH($AV501,Other_Category_Abbr,0)),INDEX(FGHG_List_Long_GWP,MATCH($AV501,FGHG_List_Long,0)),INDEX(GWP_Other_Abbr,MATCH($AV501,Other_Category_Abbr,0)))*(T501*(S501+U501)+W501*(Y501+X501)+AD501+AE501*(AF501+AG501)),"")</f>
        <v/>
      </c>
      <c r="AL501" s="90" t="str">
        <f t="shared" si="101"/>
        <v/>
      </c>
      <c r="AM501" s="91" t="str">
        <f t="shared" si="102"/>
        <v/>
      </c>
      <c r="AP501" s="92" t="b">
        <f t="shared" si="96"/>
        <v>0</v>
      </c>
      <c r="AQ501" s="92" t="str">
        <f t="shared" si="97"/>
        <v xml:space="preserve"> </v>
      </c>
      <c r="AR501" s="92" t="str">
        <f>IF(LEN(AQ501)=1,"",COUNTIF($AQ$19:AQ501,AQ501)=1)</f>
        <v/>
      </c>
      <c r="AS501" s="73"/>
      <c r="AT501" s="73"/>
      <c r="AU501" s="73"/>
      <c r="AV501" s="235" t="str">
        <f>IF($P501=Lists!$A$13,Lists!$A$29,IF($P501=Lists!$A$14,Lists!$A$30,$P501))</f>
        <v/>
      </c>
      <c r="AW501" s="73"/>
      <c r="AX501" s="73"/>
    </row>
    <row r="502" spans="2:50" x14ac:dyDescent="0.3">
      <c r="B502" s="137">
        <f t="shared" si="103"/>
        <v>484</v>
      </c>
      <c r="C502" s="24"/>
      <c r="D502" s="24"/>
      <c r="E502" s="24"/>
      <c r="F502" s="25"/>
      <c r="G502" s="24"/>
      <c r="H502" s="30"/>
      <c r="I502" s="24"/>
      <c r="J502" s="50" t="str">
        <f t="shared" si="94"/>
        <v/>
      </c>
      <c r="K502" s="30"/>
      <c r="L502" s="236"/>
      <c r="M502" s="30"/>
      <c r="N502" s="30"/>
      <c r="O502" s="46" t="str">
        <f t="shared" si="95"/>
        <v/>
      </c>
      <c r="P502" s="239" t="str">
        <f t="shared" si="98"/>
        <v/>
      </c>
      <c r="Q502" s="52" t="str">
        <f t="shared" si="99"/>
        <v/>
      </c>
      <c r="R502" s="127"/>
      <c r="S502" s="86"/>
      <c r="T502" s="127"/>
      <c r="U502" s="86"/>
      <c r="V502" s="87">
        <f t="shared" si="104"/>
        <v>0</v>
      </c>
      <c r="W502" s="130"/>
      <c r="X502" s="86"/>
      <c r="Y502" s="86"/>
      <c r="Z502" s="131"/>
      <c r="AA502" s="87">
        <f t="shared" si="100"/>
        <v>0</v>
      </c>
      <c r="AB502" s="127"/>
      <c r="AC502" s="86"/>
      <c r="AD502" s="87">
        <f t="shared" si="105"/>
        <v>0</v>
      </c>
      <c r="AE502" s="127"/>
      <c r="AF502" s="86"/>
      <c r="AG502" s="86"/>
      <c r="AH502" s="131"/>
      <c r="AI502" s="88">
        <f t="shared" si="106"/>
        <v>0</v>
      </c>
      <c r="AJ502" s="89" t="str">
        <f>IFERROR(IF(ISNA(MATCH($AV502,Other_Category_Abbr,0)),INDEX(FGHG_List_Long_GWP,MATCH($AV502,FGHG_List_Long,0)),INDEX(GWP_Other_Abbr,MATCH($AV502,Other_Category_Abbr,0)))*SUM(V502,AA502,AD502,AI502),"")</f>
        <v/>
      </c>
      <c r="AK502" s="89" t="str">
        <f>IFERROR(IF(ISNA(MATCH($AV502,Other_Category_Abbr,0)),INDEX(FGHG_List_Long_GWP,MATCH($AV502,FGHG_List_Long,0)),INDEX(GWP_Other_Abbr,MATCH($AV502,Other_Category_Abbr,0)))*(T502*(S502+U502)+W502*(Y502+X502)+AD502+AE502*(AF502+AG502)),"")</f>
        <v/>
      </c>
      <c r="AL502" s="90" t="str">
        <f t="shared" si="101"/>
        <v/>
      </c>
      <c r="AM502" s="91" t="str">
        <f t="shared" si="102"/>
        <v/>
      </c>
      <c r="AP502" s="92" t="b">
        <f t="shared" si="96"/>
        <v>0</v>
      </c>
      <c r="AQ502" s="92" t="str">
        <f t="shared" si="97"/>
        <v xml:space="preserve"> </v>
      </c>
      <c r="AR502" s="92" t="str">
        <f>IF(LEN(AQ502)=1,"",COUNTIF($AQ$19:AQ502,AQ502)=1)</f>
        <v/>
      </c>
      <c r="AS502" s="73"/>
      <c r="AT502" s="73"/>
      <c r="AU502" s="73"/>
      <c r="AV502" s="235" t="str">
        <f>IF($P502=Lists!$A$13,Lists!$A$29,IF($P502=Lists!$A$14,Lists!$A$30,$P502))</f>
        <v/>
      </c>
      <c r="AW502" s="73"/>
      <c r="AX502" s="73"/>
    </row>
    <row r="503" spans="2:50" x14ac:dyDescent="0.3">
      <c r="B503" s="137">
        <f t="shared" si="103"/>
        <v>485</v>
      </c>
      <c r="C503" s="24"/>
      <c r="D503" s="24"/>
      <c r="E503" s="24"/>
      <c r="F503" s="25"/>
      <c r="G503" s="24"/>
      <c r="H503" s="30"/>
      <c r="I503" s="24"/>
      <c r="J503" s="50" t="str">
        <f t="shared" si="94"/>
        <v/>
      </c>
      <c r="K503" s="30"/>
      <c r="L503" s="236"/>
      <c r="M503" s="30"/>
      <c r="N503" s="30"/>
      <c r="O503" s="46" t="str">
        <f t="shared" si="95"/>
        <v/>
      </c>
      <c r="P503" s="239" t="str">
        <f t="shared" si="98"/>
        <v/>
      </c>
      <c r="Q503" s="52" t="str">
        <f t="shared" si="99"/>
        <v/>
      </c>
      <c r="R503" s="127"/>
      <c r="S503" s="86"/>
      <c r="T503" s="127"/>
      <c r="U503" s="86"/>
      <c r="V503" s="87">
        <f t="shared" si="104"/>
        <v>0</v>
      </c>
      <c r="W503" s="130"/>
      <c r="X503" s="86"/>
      <c r="Y503" s="86"/>
      <c r="Z503" s="131"/>
      <c r="AA503" s="87">
        <f t="shared" si="100"/>
        <v>0</v>
      </c>
      <c r="AB503" s="127"/>
      <c r="AC503" s="86"/>
      <c r="AD503" s="87">
        <f t="shared" si="105"/>
        <v>0</v>
      </c>
      <c r="AE503" s="127"/>
      <c r="AF503" s="86"/>
      <c r="AG503" s="86"/>
      <c r="AH503" s="131"/>
      <c r="AI503" s="88">
        <f t="shared" si="106"/>
        <v>0</v>
      </c>
      <c r="AJ503" s="89" t="str">
        <f>IFERROR(IF(ISNA(MATCH($AV503,Other_Category_Abbr,0)),INDEX(FGHG_List_Long_GWP,MATCH($AV503,FGHG_List_Long,0)),INDEX(GWP_Other_Abbr,MATCH($AV503,Other_Category_Abbr,0)))*SUM(V503,AA503,AD503,AI503),"")</f>
        <v/>
      </c>
      <c r="AK503" s="89" t="str">
        <f>IFERROR(IF(ISNA(MATCH($AV503,Other_Category_Abbr,0)),INDEX(FGHG_List_Long_GWP,MATCH($AV503,FGHG_List_Long,0)),INDEX(GWP_Other_Abbr,MATCH($AV503,Other_Category_Abbr,0)))*(T503*(S503+U503)+W503*(Y503+X503)+AD503+AE503*(AF503+AG503)),"")</f>
        <v/>
      </c>
      <c r="AL503" s="90" t="str">
        <f t="shared" si="101"/>
        <v/>
      </c>
      <c r="AM503" s="91" t="str">
        <f t="shared" si="102"/>
        <v/>
      </c>
      <c r="AP503" s="92" t="b">
        <f t="shared" si="96"/>
        <v>0</v>
      </c>
      <c r="AQ503" s="92" t="str">
        <f t="shared" si="97"/>
        <v xml:space="preserve"> </v>
      </c>
      <c r="AR503" s="92" t="str">
        <f>IF(LEN(AQ503)=1,"",COUNTIF($AQ$19:AQ503,AQ503)=1)</f>
        <v/>
      </c>
      <c r="AS503" s="73"/>
      <c r="AT503" s="73"/>
      <c r="AU503" s="73"/>
      <c r="AV503" s="235" t="str">
        <f>IF($P503=Lists!$A$13,Lists!$A$29,IF($P503=Lists!$A$14,Lists!$A$30,$P503))</f>
        <v/>
      </c>
      <c r="AW503" s="73"/>
      <c r="AX503" s="73"/>
    </row>
    <row r="504" spans="2:50" x14ac:dyDescent="0.3">
      <c r="B504" s="137">
        <f t="shared" si="103"/>
        <v>486</v>
      </c>
      <c r="C504" s="24"/>
      <c r="D504" s="24"/>
      <c r="E504" s="24"/>
      <c r="F504" s="25"/>
      <c r="G504" s="24"/>
      <c r="H504" s="30"/>
      <c r="I504" s="24"/>
      <c r="J504" s="50" t="str">
        <f t="shared" si="94"/>
        <v/>
      </c>
      <c r="K504" s="30"/>
      <c r="L504" s="236"/>
      <c r="M504" s="30"/>
      <c r="N504" s="30"/>
      <c r="O504" s="46" t="str">
        <f t="shared" si="95"/>
        <v/>
      </c>
      <c r="P504" s="239" t="str">
        <f t="shared" si="98"/>
        <v/>
      </c>
      <c r="Q504" s="52" t="str">
        <f t="shared" si="99"/>
        <v/>
      </c>
      <c r="R504" s="127"/>
      <c r="S504" s="86"/>
      <c r="T504" s="127"/>
      <c r="U504" s="86"/>
      <c r="V504" s="87">
        <f t="shared" si="104"/>
        <v>0</v>
      </c>
      <c r="W504" s="130"/>
      <c r="X504" s="86"/>
      <c r="Y504" s="86"/>
      <c r="Z504" s="131"/>
      <c r="AA504" s="87">
        <f t="shared" si="100"/>
        <v>0</v>
      </c>
      <c r="AB504" s="127"/>
      <c r="AC504" s="86"/>
      <c r="AD504" s="87">
        <f t="shared" si="105"/>
        <v>0</v>
      </c>
      <c r="AE504" s="127"/>
      <c r="AF504" s="86"/>
      <c r="AG504" s="86"/>
      <c r="AH504" s="131"/>
      <c r="AI504" s="88">
        <f t="shared" si="106"/>
        <v>0</v>
      </c>
      <c r="AJ504" s="89" t="str">
        <f>IFERROR(IF(ISNA(MATCH($AV504,Other_Category_Abbr,0)),INDEX(FGHG_List_Long_GWP,MATCH($AV504,FGHG_List_Long,0)),INDEX(GWP_Other_Abbr,MATCH($AV504,Other_Category_Abbr,0)))*SUM(V504,AA504,AD504,AI504),"")</f>
        <v/>
      </c>
      <c r="AK504" s="89" t="str">
        <f>IFERROR(IF(ISNA(MATCH($AV504,Other_Category_Abbr,0)),INDEX(FGHG_List_Long_GWP,MATCH($AV504,FGHG_List_Long,0)),INDEX(GWP_Other_Abbr,MATCH($AV504,Other_Category_Abbr,0)))*(T504*(S504+U504)+W504*(Y504+X504)+AD504+AE504*(AF504+AG504)),"")</f>
        <v/>
      </c>
      <c r="AL504" s="90" t="str">
        <f t="shared" si="101"/>
        <v/>
      </c>
      <c r="AM504" s="91" t="str">
        <f t="shared" si="102"/>
        <v/>
      </c>
      <c r="AP504" s="92" t="b">
        <f t="shared" si="96"/>
        <v>0</v>
      </c>
      <c r="AQ504" s="92" t="str">
        <f t="shared" si="97"/>
        <v xml:space="preserve"> </v>
      </c>
      <c r="AR504" s="92" t="str">
        <f>IF(LEN(AQ504)=1,"",COUNTIF($AQ$19:AQ504,AQ504)=1)</f>
        <v/>
      </c>
      <c r="AS504" s="73"/>
      <c r="AT504" s="73"/>
      <c r="AU504" s="73"/>
      <c r="AV504" s="235" t="str">
        <f>IF($P504=Lists!$A$13,Lists!$A$29,IF($P504=Lists!$A$14,Lists!$A$30,$P504))</f>
        <v/>
      </c>
      <c r="AW504" s="73"/>
      <c r="AX504" s="73"/>
    </row>
    <row r="505" spans="2:50" x14ac:dyDescent="0.3">
      <c r="B505" s="137">
        <f t="shared" si="103"/>
        <v>487</v>
      </c>
      <c r="C505" s="24"/>
      <c r="D505" s="24"/>
      <c r="E505" s="24"/>
      <c r="F505" s="25"/>
      <c r="G505" s="24"/>
      <c r="H505" s="30"/>
      <c r="I505" s="24"/>
      <c r="J505" s="50" t="str">
        <f t="shared" si="94"/>
        <v/>
      </c>
      <c r="K505" s="30"/>
      <c r="L505" s="236"/>
      <c r="M505" s="30"/>
      <c r="N505" s="30"/>
      <c r="O505" s="46" t="str">
        <f t="shared" si="95"/>
        <v/>
      </c>
      <c r="P505" s="239" t="str">
        <f t="shared" si="98"/>
        <v/>
      </c>
      <c r="Q505" s="52" t="str">
        <f t="shared" si="99"/>
        <v/>
      </c>
      <c r="R505" s="127"/>
      <c r="S505" s="86"/>
      <c r="T505" s="127"/>
      <c r="U505" s="86"/>
      <c r="V505" s="87">
        <f t="shared" si="104"/>
        <v>0</v>
      </c>
      <c r="W505" s="130"/>
      <c r="X505" s="86"/>
      <c r="Y505" s="86"/>
      <c r="Z505" s="131"/>
      <c r="AA505" s="87">
        <f t="shared" si="100"/>
        <v>0</v>
      </c>
      <c r="AB505" s="127"/>
      <c r="AC505" s="86"/>
      <c r="AD505" s="87">
        <f t="shared" si="105"/>
        <v>0</v>
      </c>
      <c r="AE505" s="127"/>
      <c r="AF505" s="86"/>
      <c r="AG505" s="86"/>
      <c r="AH505" s="131"/>
      <c r="AI505" s="88">
        <f t="shared" si="106"/>
        <v>0</v>
      </c>
      <c r="AJ505" s="89" t="str">
        <f>IFERROR(IF(ISNA(MATCH($AV505,Other_Category_Abbr,0)),INDEX(FGHG_List_Long_GWP,MATCH($AV505,FGHG_List_Long,0)),INDEX(GWP_Other_Abbr,MATCH($AV505,Other_Category_Abbr,0)))*SUM(V505,AA505,AD505,AI505),"")</f>
        <v/>
      </c>
      <c r="AK505" s="89" t="str">
        <f>IFERROR(IF(ISNA(MATCH($AV505,Other_Category_Abbr,0)),INDEX(FGHG_List_Long_GWP,MATCH($AV505,FGHG_List_Long,0)),INDEX(GWP_Other_Abbr,MATCH($AV505,Other_Category_Abbr,0)))*(T505*(S505+U505)+W505*(Y505+X505)+AD505+AE505*(AF505+AG505)),"")</f>
        <v/>
      </c>
      <c r="AL505" s="90" t="str">
        <f t="shared" si="101"/>
        <v/>
      </c>
      <c r="AM505" s="91" t="str">
        <f t="shared" si="102"/>
        <v/>
      </c>
      <c r="AP505" s="92" t="b">
        <f t="shared" si="96"/>
        <v>0</v>
      </c>
      <c r="AQ505" s="92" t="str">
        <f t="shared" si="97"/>
        <v xml:space="preserve"> </v>
      </c>
      <c r="AR505" s="92" t="str">
        <f>IF(LEN(AQ505)=1,"",COUNTIF($AQ$19:AQ505,AQ505)=1)</f>
        <v/>
      </c>
      <c r="AS505" s="73"/>
      <c r="AT505" s="73"/>
      <c r="AU505" s="73"/>
      <c r="AV505" s="235" t="str">
        <f>IF($P505=Lists!$A$13,Lists!$A$29,IF($P505=Lists!$A$14,Lists!$A$30,$P505))</f>
        <v/>
      </c>
      <c r="AW505" s="73"/>
      <c r="AX505" s="73"/>
    </row>
    <row r="506" spans="2:50" x14ac:dyDescent="0.3">
      <c r="B506" s="137">
        <f t="shared" si="103"/>
        <v>488</v>
      </c>
      <c r="C506" s="24"/>
      <c r="D506" s="24"/>
      <c r="E506" s="24"/>
      <c r="F506" s="25"/>
      <c r="G506" s="24"/>
      <c r="H506" s="30"/>
      <c r="I506" s="24"/>
      <c r="J506" s="50" t="str">
        <f t="shared" si="94"/>
        <v/>
      </c>
      <c r="K506" s="30"/>
      <c r="L506" s="236"/>
      <c r="M506" s="30"/>
      <c r="N506" s="30"/>
      <c r="O506" s="46" t="str">
        <f t="shared" si="95"/>
        <v/>
      </c>
      <c r="P506" s="239" t="str">
        <f t="shared" si="98"/>
        <v/>
      </c>
      <c r="Q506" s="52" t="str">
        <f t="shared" si="99"/>
        <v/>
      </c>
      <c r="R506" s="127"/>
      <c r="S506" s="86"/>
      <c r="T506" s="127"/>
      <c r="U506" s="86"/>
      <c r="V506" s="87">
        <f t="shared" si="104"/>
        <v>0</v>
      </c>
      <c r="W506" s="130"/>
      <c r="X506" s="86"/>
      <c r="Y506" s="86"/>
      <c r="Z506" s="131"/>
      <c r="AA506" s="87">
        <f t="shared" si="100"/>
        <v>0</v>
      </c>
      <c r="AB506" s="127"/>
      <c r="AC506" s="86"/>
      <c r="AD506" s="87">
        <f t="shared" si="105"/>
        <v>0</v>
      </c>
      <c r="AE506" s="127"/>
      <c r="AF506" s="86"/>
      <c r="AG506" s="86"/>
      <c r="AH506" s="131"/>
      <c r="AI506" s="88">
        <f t="shared" si="106"/>
        <v>0</v>
      </c>
      <c r="AJ506" s="89" t="str">
        <f>IFERROR(IF(ISNA(MATCH($AV506,Other_Category_Abbr,0)),INDEX(FGHG_List_Long_GWP,MATCH($AV506,FGHG_List_Long,0)),INDEX(GWP_Other_Abbr,MATCH($AV506,Other_Category_Abbr,0)))*SUM(V506,AA506,AD506,AI506),"")</f>
        <v/>
      </c>
      <c r="AK506" s="89" t="str">
        <f>IFERROR(IF(ISNA(MATCH($AV506,Other_Category_Abbr,0)),INDEX(FGHG_List_Long_GWP,MATCH($AV506,FGHG_List_Long,0)),INDEX(GWP_Other_Abbr,MATCH($AV506,Other_Category_Abbr,0)))*(T506*(S506+U506)+W506*(Y506+X506)+AD506+AE506*(AF506+AG506)),"")</f>
        <v/>
      </c>
      <c r="AL506" s="90" t="str">
        <f t="shared" si="101"/>
        <v/>
      </c>
      <c r="AM506" s="91" t="str">
        <f t="shared" si="102"/>
        <v/>
      </c>
      <c r="AP506" s="92" t="b">
        <f t="shared" si="96"/>
        <v>0</v>
      </c>
      <c r="AQ506" s="92" t="str">
        <f t="shared" si="97"/>
        <v xml:space="preserve"> </v>
      </c>
      <c r="AR506" s="92" t="str">
        <f>IF(LEN(AQ506)=1,"",COUNTIF($AQ$19:AQ506,AQ506)=1)</f>
        <v/>
      </c>
      <c r="AS506" s="73"/>
      <c r="AT506" s="73"/>
      <c r="AU506" s="73"/>
      <c r="AV506" s="235" t="str">
        <f>IF($P506=Lists!$A$13,Lists!$A$29,IF($P506=Lists!$A$14,Lists!$A$30,$P506))</f>
        <v/>
      </c>
      <c r="AW506" s="73"/>
      <c r="AX506" s="73"/>
    </row>
    <row r="507" spans="2:50" x14ac:dyDescent="0.3">
      <c r="B507" s="137">
        <f t="shared" si="103"/>
        <v>489</v>
      </c>
      <c r="C507" s="24"/>
      <c r="D507" s="24"/>
      <c r="E507" s="24"/>
      <c r="F507" s="25"/>
      <c r="G507" s="24"/>
      <c r="H507" s="30"/>
      <c r="I507" s="24"/>
      <c r="J507" s="50" t="str">
        <f t="shared" si="94"/>
        <v/>
      </c>
      <c r="K507" s="30"/>
      <c r="L507" s="236"/>
      <c r="M507" s="30"/>
      <c r="N507" s="30"/>
      <c r="O507" s="46" t="str">
        <f t="shared" si="95"/>
        <v/>
      </c>
      <c r="P507" s="239" t="str">
        <f t="shared" si="98"/>
        <v/>
      </c>
      <c r="Q507" s="52" t="str">
        <f t="shared" si="99"/>
        <v/>
      </c>
      <c r="R507" s="127"/>
      <c r="S507" s="86"/>
      <c r="T507" s="127"/>
      <c r="U507" s="86"/>
      <c r="V507" s="87">
        <f t="shared" si="104"/>
        <v>0</v>
      </c>
      <c r="W507" s="130"/>
      <c r="X507" s="86"/>
      <c r="Y507" s="86"/>
      <c r="Z507" s="131"/>
      <c r="AA507" s="87">
        <f t="shared" si="100"/>
        <v>0</v>
      </c>
      <c r="AB507" s="127"/>
      <c r="AC507" s="86"/>
      <c r="AD507" s="87">
        <f t="shared" si="105"/>
        <v>0</v>
      </c>
      <c r="AE507" s="127"/>
      <c r="AF507" s="86"/>
      <c r="AG507" s="86"/>
      <c r="AH507" s="131"/>
      <c r="AI507" s="88">
        <f t="shared" si="106"/>
        <v>0</v>
      </c>
      <c r="AJ507" s="89" t="str">
        <f>IFERROR(IF(ISNA(MATCH($AV507,Other_Category_Abbr,0)),INDEX(FGHG_List_Long_GWP,MATCH($AV507,FGHG_List_Long,0)),INDEX(GWP_Other_Abbr,MATCH($AV507,Other_Category_Abbr,0)))*SUM(V507,AA507,AD507,AI507),"")</f>
        <v/>
      </c>
      <c r="AK507" s="89" t="str">
        <f>IFERROR(IF(ISNA(MATCH($AV507,Other_Category_Abbr,0)),INDEX(FGHG_List_Long_GWP,MATCH($AV507,FGHG_List_Long,0)),INDEX(GWP_Other_Abbr,MATCH($AV507,Other_Category_Abbr,0)))*(T507*(S507+U507)+W507*(Y507+X507)+AD507+AE507*(AF507+AG507)),"")</f>
        <v/>
      </c>
      <c r="AL507" s="90" t="str">
        <f t="shared" si="101"/>
        <v/>
      </c>
      <c r="AM507" s="91" t="str">
        <f t="shared" si="102"/>
        <v/>
      </c>
      <c r="AP507" s="92" t="b">
        <f t="shared" si="96"/>
        <v>0</v>
      </c>
      <c r="AQ507" s="92" t="str">
        <f t="shared" si="97"/>
        <v xml:space="preserve"> </v>
      </c>
      <c r="AR507" s="92" t="str">
        <f>IF(LEN(AQ507)=1,"",COUNTIF($AQ$19:AQ507,AQ507)=1)</f>
        <v/>
      </c>
      <c r="AS507" s="73"/>
      <c r="AT507" s="73"/>
      <c r="AU507" s="73"/>
      <c r="AV507" s="235" t="str">
        <f>IF($P507=Lists!$A$13,Lists!$A$29,IF($P507=Lists!$A$14,Lists!$A$30,$P507))</f>
        <v/>
      </c>
      <c r="AW507" s="73"/>
      <c r="AX507" s="73"/>
    </row>
    <row r="508" spans="2:50" x14ac:dyDescent="0.3">
      <c r="B508" s="137">
        <f t="shared" si="103"/>
        <v>490</v>
      </c>
      <c r="C508" s="24"/>
      <c r="D508" s="24"/>
      <c r="E508" s="24"/>
      <c r="F508" s="25"/>
      <c r="G508" s="24"/>
      <c r="H508" s="30"/>
      <c r="I508" s="24"/>
      <c r="J508" s="50" t="str">
        <f t="shared" si="94"/>
        <v/>
      </c>
      <c r="K508" s="30"/>
      <c r="L508" s="236"/>
      <c r="M508" s="30"/>
      <c r="N508" s="30"/>
      <c r="O508" s="46" t="str">
        <f t="shared" si="95"/>
        <v/>
      </c>
      <c r="P508" s="239" t="str">
        <f t="shared" si="98"/>
        <v/>
      </c>
      <c r="Q508" s="52" t="str">
        <f t="shared" si="99"/>
        <v/>
      </c>
      <c r="R508" s="127"/>
      <c r="S508" s="86"/>
      <c r="T508" s="127"/>
      <c r="U508" s="86"/>
      <c r="V508" s="87">
        <f t="shared" si="104"/>
        <v>0</v>
      </c>
      <c r="W508" s="130"/>
      <c r="X508" s="86"/>
      <c r="Y508" s="86"/>
      <c r="Z508" s="131"/>
      <c r="AA508" s="87">
        <f t="shared" si="100"/>
        <v>0</v>
      </c>
      <c r="AB508" s="127"/>
      <c r="AC508" s="86"/>
      <c r="AD508" s="87">
        <f t="shared" si="105"/>
        <v>0</v>
      </c>
      <c r="AE508" s="127"/>
      <c r="AF508" s="86"/>
      <c r="AG508" s="86"/>
      <c r="AH508" s="131"/>
      <c r="AI508" s="88">
        <f t="shared" si="106"/>
        <v>0</v>
      </c>
      <c r="AJ508" s="89" t="str">
        <f>IFERROR(IF(ISNA(MATCH($AV508,Other_Category_Abbr,0)),INDEX(FGHG_List_Long_GWP,MATCH($AV508,FGHG_List_Long,0)),INDEX(GWP_Other_Abbr,MATCH($AV508,Other_Category_Abbr,0)))*SUM(V508,AA508,AD508,AI508),"")</f>
        <v/>
      </c>
      <c r="AK508" s="89" t="str">
        <f>IFERROR(IF(ISNA(MATCH($AV508,Other_Category_Abbr,0)),INDEX(FGHG_List_Long_GWP,MATCH($AV508,FGHG_List_Long,0)),INDEX(GWP_Other_Abbr,MATCH($AV508,Other_Category_Abbr,0)))*(T508*(S508+U508)+W508*(Y508+X508)+AD508+AE508*(AF508+AG508)),"")</f>
        <v/>
      </c>
      <c r="AL508" s="90" t="str">
        <f t="shared" si="101"/>
        <v/>
      </c>
      <c r="AM508" s="91" t="str">
        <f t="shared" si="102"/>
        <v/>
      </c>
      <c r="AP508" s="92" t="b">
        <f t="shared" si="96"/>
        <v>0</v>
      </c>
      <c r="AQ508" s="92" t="str">
        <f t="shared" si="97"/>
        <v xml:space="preserve"> </v>
      </c>
      <c r="AR508" s="92" t="str">
        <f>IF(LEN(AQ508)=1,"",COUNTIF($AQ$19:AQ508,AQ508)=1)</f>
        <v/>
      </c>
      <c r="AS508" s="73"/>
      <c r="AT508" s="73"/>
      <c r="AU508" s="73"/>
      <c r="AV508" s="235" t="str">
        <f>IF($P508=Lists!$A$13,Lists!$A$29,IF($P508=Lists!$A$14,Lists!$A$30,$P508))</f>
        <v/>
      </c>
      <c r="AW508" s="73"/>
      <c r="AX508" s="73"/>
    </row>
    <row r="509" spans="2:50" x14ac:dyDescent="0.3">
      <c r="B509" s="137">
        <f t="shared" si="103"/>
        <v>491</v>
      </c>
      <c r="C509" s="24"/>
      <c r="D509" s="24"/>
      <c r="E509" s="24"/>
      <c r="F509" s="25"/>
      <c r="G509" s="24"/>
      <c r="H509" s="30"/>
      <c r="I509" s="24"/>
      <c r="J509" s="50" t="str">
        <f t="shared" si="94"/>
        <v/>
      </c>
      <c r="K509" s="30"/>
      <c r="L509" s="236"/>
      <c r="M509" s="30"/>
      <c r="N509" s="30"/>
      <c r="O509" s="46" t="str">
        <f t="shared" si="95"/>
        <v/>
      </c>
      <c r="P509" s="239" t="str">
        <f t="shared" si="98"/>
        <v/>
      </c>
      <c r="Q509" s="52" t="str">
        <f t="shared" si="99"/>
        <v/>
      </c>
      <c r="R509" s="127"/>
      <c r="S509" s="86"/>
      <c r="T509" s="127"/>
      <c r="U509" s="86"/>
      <c r="V509" s="87">
        <f t="shared" si="104"/>
        <v>0</v>
      </c>
      <c r="W509" s="130"/>
      <c r="X509" s="86"/>
      <c r="Y509" s="86"/>
      <c r="Z509" s="131"/>
      <c r="AA509" s="87">
        <f t="shared" si="100"/>
        <v>0</v>
      </c>
      <c r="AB509" s="127"/>
      <c r="AC509" s="86"/>
      <c r="AD509" s="87">
        <f t="shared" si="105"/>
        <v>0</v>
      </c>
      <c r="AE509" s="127"/>
      <c r="AF509" s="86"/>
      <c r="AG509" s="86"/>
      <c r="AH509" s="131"/>
      <c r="AI509" s="88">
        <f t="shared" si="106"/>
        <v>0</v>
      </c>
      <c r="AJ509" s="89" t="str">
        <f>IFERROR(IF(ISNA(MATCH($AV509,Other_Category_Abbr,0)),INDEX(FGHG_List_Long_GWP,MATCH($AV509,FGHG_List_Long,0)),INDEX(GWP_Other_Abbr,MATCH($AV509,Other_Category_Abbr,0)))*SUM(V509,AA509,AD509,AI509),"")</f>
        <v/>
      </c>
      <c r="AK509" s="89" t="str">
        <f>IFERROR(IF(ISNA(MATCH($AV509,Other_Category_Abbr,0)),INDEX(FGHG_List_Long_GWP,MATCH($AV509,FGHG_List_Long,0)),INDEX(GWP_Other_Abbr,MATCH($AV509,Other_Category_Abbr,0)))*(T509*(S509+U509)+W509*(Y509+X509)+AD509+AE509*(AF509+AG509)),"")</f>
        <v/>
      </c>
      <c r="AL509" s="90" t="str">
        <f t="shared" si="101"/>
        <v/>
      </c>
      <c r="AM509" s="91" t="str">
        <f t="shared" si="102"/>
        <v/>
      </c>
      <c r="AP509" s="92" t="b">
        <f t="shared" si="96"/>
        <v>0</v>
      </c>
      <c r="AQ509" s="92" t="str">
        <f t="shared" si="97"/>
        <v xml:space="preserve"> </v>
      </c>
      <c r="AR509" s="92" t="str">
        <f>IF(LEN(AQ509)=1,"",COUNTIF($AQ$19:AQ509,AQ509)=1)</f>
        <v/>
      </c>
      <c r="AS509" s="73"/>
      <c r="AT509" s="73"/>
      <c r="AU509" s="73"/>
      <c r="AV509" s="235" t="str">
        <f>IF($P509=Lists!$A$13,Lists!$A$29,IF($P509=Lists!$A$14,Lists!$A$30,$P509))</f>
        <v/>
      </c>
      <c r="AW509" s="73"/>
      <c r="AX509" s="73"/>
    </row>
    <row r="510" spans="2:50" x14ac:dyDescent="0.3">
      <c r="B510" s="137">
        <f t="shared" si="103"/>
        <v>492</v>
      </c>
      <c r="C510" s="24"/>
      <c r="D510" s="24"/>
      <c r="E510" s="24"/>
      <c r="F510" s="25"/>
      <c r="G510" s="24"/>
      <c r="H510" s="30"/>
      <c r="I510" s="24"/>
      <c r="J510" s="50" t="str">
        <f t="shared" si="94"/>
        <v/>
      </c>
      <c r="K510" s="30"/>
      <c r="L510" s="236"/>
      <c r="M510" s="30"/>
      <c r="N510" s="30"/>
      <c r="O510" s="46" t="str">
        <f t="shared" si="95"/>
        <v/>
      </c>
      <c r="P510" s="239" t="str">
        <f t="shared" si="98"/>
        <v/>
      </c>
      <c r="Q510" s="52" t="str">
        <f t="shared" si="99"/>
        <v/>
      </c>
      <c r="R510" s="127"/>
      <c r="S510" s="86"/>
      <c r="T510" s="127"/>
      <c r="U510" s="86"/>
      <c r="V510" s="87">
        <f t="shared" si="104"/>
        <v>0</v>
      </c>
      <c r="W510" s="130"/>
      <c r="X510" s="86"/>
      <c r="Y510" s="86"/>
      <c r="Z510" s="131"/>
      <c r="AA510" s="87">
        <f t="shared" si="100"/>
        <v>0</v>
      </c>
      <c r="AB510" s="127"/>
      <c r="AC510" s="86"/>
      <c r="AD510" s="87">
        <f t="shared" si="105"/>
        <v>0</v>
      </c>
      <c r="AE510" s="127"/>
      <c r="AF510" s="86"/>
      <c r="AG510" s="86"/>
      <c r="AH510" s="131"/>
      <c r="AI510" s="88">
        <f t="shared" si="106"/>
        <v>0</v>
      </c>
      <c r="AJ510" s="89" t="str">
        <f>IFERROR(IF(ISNA(MATCH($AV510,Other_Category_Abbr,0)),INDEX(FGHG_List_Long_GWP,MATCH($AV510,FGHG_List_Long,0)),INDEX(GWP_Other_Abbr,MATCH($AV510,Other_Category_Abbr,0)))*SUM(V510,AA510,AD510,AI510),"")</f>
        <v/>
      </c>
      <c r="AK510" s="89" t="str">
        <f>IFERROR(IF(ISNA(MATCH($AV510,Other_Category_Abbr,0)),INDEX(FGHG_List_Long_GWP,MATCH($AV510,FGHG_List_Long,0)),INDEX(GWP_Other_Abbr,MATCH($AV510,Other_Category_Abbr,0)))*(T510*(S510+U510)+W510*(Y510+X510)+AD510+AE510*(AF510+AG510)),"")</f>
        <v/>
      </c>
      <c r="AL510" s="90" t="str">
        <f t="shared" si="101"/>
        <v/>
      </c>
      <c r="AM510" s="91" t="str">
        <f t="shared" si="102"/>
        <v/>
      </c>
      <c r="AP510" s="92" t="b">
        <f t="shared" si="96"/>
        <v>0</v>
      </c>
      <c r="AQ510" s="92" t="str">
        <f t="shared" si="97"/>
        <v xml:space="preserve"> </v>
      </c>
      <c r="AR510" s="92" t="str">
        <f>IF(LEN(AQ510)=1,"",COUNTIF($AQ$19:AQ510,AQ510)=1)</f>
        <v/>
      </c>
      <c r="AS510" s="73"/>
      <c r="AT510" s="73"/>
      <c r="AU510" s="73"/>
      <c r="AV510" s="235" t="str">
        <f>IF($P510=Lists!$A$13,Lists!$A$29,IF($P510=Lists!$A$14,Lists!$A$30,$P510))</f>
        <v/>
      </c>
      <c r="AW510" s="73"/>
      <c r="AX510" s="73"/>
    </row>
    <row r="511" spans="2:50" x14ac:dyDescent="0.3">
      <c r="B511" s="137">
        <f t="shared" si="103"/>
        <v>493</v>
      </c>
      <c r="C511" s="24"/>
      <c r="D511" s="24"/>
      <c r="E511" s="24"/>
      <c r="F511" s="25"/>
      <c r="G511" s="24"/>
      <c r="H511" s="30"/>
      <c r="I511" s="24"/>
      <c r="J511" s="50" t="str">
        <f t="shared" si="94"/>
        <v/>
      </c>
      <c r="K511" s="30"/>
      <c r="L511" s="236"/>
      <c r="M511" s="30"/>
      <c r="N511" s="30"/>
      <c r="O511" s="46" t="str">
        <f t="shared" si="95"/>
        <v/>
      </c>
      <c r="P511" s="239" t="str">
        <f t="shared" si="98"/>
        <v/>
      </c>
      <c r="Q511" s="52" t="str">
        <f t="shared" si="99"/>
        <v/>
      </c>
      <c r="R511" s="127"/>
      <c r="S511" s="86"/>
      <c r="T511" s="127"/>
      <c r="U511" s="86"/>
      <c r="V511" s="87">
        <f t="shared" si="104"/>
        <v>0</v>
      </c>
      <c r="W511" s="130"/>
      <c r="X511" s="86"/>
      <c r="Y511" s="86"/>
      <c r="Z511" s="131"/>
      <c r="AA511" s="87">
        <f t="shared" si="100"/>
        <v>0</v>
      </c>
      <c r="AB511" s="127"/>
      <c r="AC511" s="86"/>
      <c r="AD511" s="87">
        <f t="shared" si="105"/>
        <v>0</v>
      </c>
      <c r="AE511" s="127"/>
      <c r="AF511" s="86"/>
      <c r="AG511" s="86"/>
      <c r="AH511" s="131"/>
      <c r="AI511" s="88">
        <f t="shared" si="106"/>
        <v>0</v>
      </c>
      <c r="AJ511" s="89" t="str">
        <f>IFERROR(IF(ISNA(MATCH($AV511,Other_Category_Abbr,0)),INDEX(FGHG_List_Long_GWP,MATCH($AV511,FGHG_List_Long,0)),INDEX(GWP_Other_Abbr,MATCH($AV511,Other_Category_Abbr,0)))*SUM(V511,AA511,AD511,AI511),"")</f>
        <v/>
      </c>
      <c r="AK511" s="89" t="str">
        <f>IFERROR(IF(ISNA(MATCH($AV511,Other_Category_Abbr,0)),INDEX(FGHG_List_Long_GWP,MATCH($AV511,FGHG_List_Long,0)),INDEX(GWP_Other_Abbr,MATCH($AV511,Other_Category_Abbr,0)))*(T511*(S511+U511)+W511*(Y511+X511)+AD511+AE511*(AF511+AG511)),"")</f>
        <v/>
      </c>
      <c r="AL511" s="90" t="str">
        <f t="shared" si="101"/>
        <v/>
      </c>
      <c r="AM511" s="91" t="str">
        <f t="shared" si="102"/>
        <v/>
      </c>
      <c r="AP511" s="92" t="b">
        <f t="shared" si="96"/>
        <v>0</v>
      </c>
      <c r="AQ511" s="92" t="str">
        <f t="shared" si="97"/>
        <v xml:space="preserve"> </v>
      </c>
      <c r="AR511" s="92" t="str">
        <f>IF(LEN(AQ511)=1,"",COUNTIF($AQ$19:AQ511,AQ511)=1)</f>
        <v/>
      </c>
      <c r="AS511" s="73"/>
      <c r="AT511" s="73"/>
      <c r="AU511" s="73"/>
      <c r="AV511" s="235" t="str">
        <f>IF($P511=Lists!$A$13,Lists!$A$29,IF($P511=Lists!$A$14,Lists!$A$30,$P511))</f>
        <v/>
      </c>
      <c r="AW511" s="73"/>
      <c r="AX511" s="73"/>
    </row>
    <row r="512" spans="2:50" x14ac:dyDescent="0.3">
      <c r="B512" s="137">
        <f t="shared" si="103"/>
        <v>494</v>
      </c>
      <c r="C512" s="24"/>
      <c r="D512" s="24"/>
      <c r="E512" s="24"/>
      <c r="F512" s="25"/>
      <c r="G512" s="24"/>
      <c r="H512" s="30"/>
      <c r="I512" s="24"/>
      <c r="J512" s="50" t="str">
        <f t="shared" si="94"/>
        <v/>
      </c>
      <c r="K512" s="30"/>
      <c r="L512" s="236"/>
      <c r="M512" s="30"/>
      <c r="N512" s="30"/>
      <c r="O512" s="46" t="str">
        <f t="shared" si="95"/>
        <v/>
      </c>
      <c r="P512" s="239" t="str">
        <f t="shared" si="98"/>
        <v/>
      </c>
      <c r="Q512" s="52" t="str">
        <f t="shared" si="99"/>
        <v/>
      </c>
      <c r="R512" s="127"/>
      <c r="S512" s="86"/>
      <c r="T512" s="127"/>
      <c r="U512" s="86"/>
      <c r="V512" s="87">
        <f t="shared" si="104"/>
        <v>0</v>
      </c>
      <c r="W512" s="130"/>
      <c r="X512" s="86"/>
      <c r="Y512" s="86"/>
      <c r="Z512" s="131"/>
      <c r="AA512" s="87">
        <f t="shared" si="100"/>
        <v>0</v>
      </c>
      <c r="AB512" s="127"/>
      <c r="AC512" s="86"/>
      <c r="AD512" s="87">
        <f t="shared" si="105"/>
        <v>0</v>
      </c>
      <c r="AE512" s="127"/>
      <c r="AF512" s="86"/>
      <c r="AG512" s="86"/>
      <c r="AH512" s="131"/>
      <c r="AI512" s="88">
        <f t="shared" si="106"/>
        <v>0</v>
      </c>
      <c r="AJ512" s="89" t="str">
        <f>IFERROR(IF(ISNA(MATCH($AV512,Other_Category_Abbr,0)),INDEX(FGHG_List_Long_GWP,MATCH($AV512,FGHG_List_Long,0)),INDEX(GWP_Other_Abbr,MATCH($AV512,Other_Category_Abbr,0)))*SUM(V512,AA512,AD512,AI512),"")</f>
        <v/>
      </c>
      <c r="AK512" s="89" t="str">
        <f>IFERROR(IF(ISNA(MATCH($AV512,Other_Category_Abbr,0)),INDEX(FGHG_List_Long_GWP,MATCH($AV512,FGHG_List_Long,0)),INDEX(GWP_Other_Abbr,MATCH($AV512,Other_Category_Abbr,0)))*(T512*(S512+U512)+W512*(Y512+X512)+AD512+AE512*(AF512+AG512)),"")</f>
        <v/>
      </c>
      <c r="AL512" s="90" t="str">
        <f t="shared" si="101"/>
        <v/>
      </c>
      <c r="AM512" s="91" t="str">
        <f t="shared" si="102"/>
        <v/>
      </c>
      <c r="AP512" s="92" t="b">
        <f t="shared" si="96"/>
        <v>0</v>
      </c>
      <c r="AQ512" s="92" t="str">
        <f t="shared" si="97"/>
        <v xml:space="preserve"> </v>
      </c>
      <c r="AR512" s="92" t="str">
        <f>IF(LEN(AQ512)=1,"",COUNTIF($AQ$19:AQ512,AQ512)=1)</f>
        <v/>
      </c>
      <c r="AS512" s="73"/>
      <c r="AT512" s="73"/>
      <c r="AU512" s="73"/>
      <c r="AV512" s="235" t="str">
        <f>IF($P512=Lists!$A$13,Lists!$A$29,IF($P512=Lists!$A$14,Lists!$A$30,$P512))</f>
        <v/>
      </c>
      <c r="AW512" s="73"/>
      <c r="AX512" s="73"/>
    </row>
    <row r="513" spans="2:50" x14ac:dyDescent="0.3">
      <c r="B513" s="137">
        <f t="shared" si="103"/>
        <v>495</v>
      </c>
      <c r="C513" s="24"/>
      <c r="D513" s="24"/>
      <c r="E513" s="24"/>
      <c r="F513" s="25"/>
      <c r="G513" s="24"/>
      <c r="H513" s="30"/>
      <c r="I513" s="24"/>
      <c r="J513" s="50" t="str">
        <f t="shared" si="94"/>
        <v/>
      </c>
      <c r="K513" s="30"/>
      <c r="L513" s="236"/>
      <c r="M513" s="30"/>
      <c r="N513" s="30"/>
      <c r="O513" s="46" t="str">
        <f t="shared" si="95"/>
        <v/>
      </c>
      <c r="P513" s="239" t="str">
        <f t="shared" si="98"/>
        <v/>
      </c>
      <c r="Q513" s="52" t="str">
        <f t="shared" si="99"/>
        <v/>
      </c>
      <c r="R513" s="127"/>
      <c r="S513" s="86"/>
      <c r="T513" s="127"/>
      <c r="U513" s="86"/>
      <c r="V513" s="87">
        <f t="shared" si="104"/>
        <v>0</v>
      </c>
      <c r="W513" s="130"/>
      <c r="X513" s="86"/>
      <c r="Y513" s="86"/>
      <c r="Z513" s="131"/>
      <c r="AA513" s="87">
        <f t="shared" si="100"/>
        <v>0</v>
      </c>
      <c r="AB513" s="127"/>
      <c r="AC513" s="86"/>
      <c r="AD513" s="87">
        <f t="shared" si="105"/>
        <v>0</v>
      </c>
      <c r="AE513" s="127"/>
      <c r="AF513" s="86"/>
      <c r="AG513" s="86"/>
      <c r="AH513" s="131"/>
      <c r="AI513" s="88">
        <f t="shared" si="106"/>
        <v>0</v>
      </c>
      <c r="AJ513" s="89" t="str">
        <f>IFERROR(IF(ISNA(MATCH($AV513,Other_Category_Abbr,0)),INDEX(FGHG_List_Long_GWP,MATCH($AV513,FGHG_List_Long,0)),INDEX(GWP_Other_Abbr,MATCH($AV513,Other_Category_Abbr,0)))*SUM(V513,AA513,AD513,AI513),"")</f>
        <v/>
      </c>
      <c r="AK513" s="89" t="str">
        <f>IFERROR(IF(ISNA(MATCH($AV513,Other_Category_Abbr,0)),INDEX(FGHG_List_Long_GWP,MATCH($AV513,FGHG_List_Long,0)),INDEX(GWP_Other_Abbr,MATCH($AV513,Other_Category_Abbr,0)))*(T513*(S513+U513)+W513*(Y513+X513)+AD513+AE513*(AF513+AG513)),"")</f>
        <v/>
      </c>
      <c r="AL513" s="90" t="str">
        <f t="shared" si="101"/>
        <v/>
      </c>
      <c r="AM513" s="91" t="str">
        <f t="shared" si="102"/>
        <v/>
      </c>
      <c r="AP513" s="92" t="b">
        <f t="shared" si="96"/>
        <v>0</v>
      </c>
      <c r="AQ513" s="92" t="str">
        <f t="shared" si="97"/>
        <v xml:space="preserve"> </v>
      </c>
      <c r="AR513" s="92" t="str">
        <f>IF(LEN(AQ513)=1,"",COUNTIF($AQ$19:AQ513,AQ513)=1)</f>
        <v/>
      </c>
      <c r="AS513" s="73"/>
      <c r="AT513" s="73"/>
      <c r="AU513" s="73"/>
      <c r="AV513" s="235" t="str">
        <f>IF($P513=Lists!$A$13,Lists!$A$29,IF($P513=Lists!$A$14,Lists!$A$30,$P513))</f>
        <v/>
      </c>
      <c r="AW513" s="73"/>
      <c r="AX513" s="73"/>
    </row>
    <row r="514" spans="2:50" x14ac:dyDescent="0.3">
      <c r="B514" s="137">
        <f t="shared" si="103"/>
        <v>496</v>
      </c>
      <c r="C514" s="24"/>
      <c r="D514" s="24"/>
      <c r="E514" s="24"/>
      <c r="F514" s="25"/>
      <c r="G514" s="24"/>
      <c r="H514" s="30"/>
      <c r="I514" s="24"/>
      <c r="J514" s="50" t="str">
        <f t="shared" si="94"/>
        <v/>
      </c>
      <c r="K514" s="30"/>
      <c r="L514" s="236"/>
      <c r="M514" s="30"/>
      <c r="N514" s="30"/>
      <c r="O514" s="46" t="str">
        <f t="shared" si="95"/>
        <v/>
      </c>
      <c r="P514" s="239" t="str">
        <f t="shared" si="98"/>
        <v/>
      </c>
      <c r="Q514" s="52" t="str">
        <f t="shared" si="99"/>
        <v/>
      </c>
      <c r="R514" s="127"/>
      <c r="S514" s="86"/>
      <c r="T514" s="127"/>
      <c r="U514" s="86"/>
      <c r="V514" s="87">
        <f t="shared" si="104"/>
        <v>0</v>
      </c>
      <c r="W514" s="130"/>
      <c r="X514" s="86"/>
      <c r="Y514" s="86"/>
      <c r="Z514" s="131"/>
      <c r="AA514" s="87">
        <f t="shared" si="100"/>
        <v>0</v>
      </c>
      <c r="AB514" s="127"/>
      <c r="AC514" s="86"/>
      <c r="AD514" s="87">
        <f t="shared" si="105"/>
        <v>0</v>
      </c>
      <c r="AE514" s="127"/>
      <c r="AF514" s="86"/>
      <c r="AG514" s="86"/>
      <c r="AH514" s="131"/>
      <c r="AI514" s="88">
        <f t="shared" si="106"/>
        <v>0</v>
      </c>
      <c r="AJ514" s="89" t="str">
        <f>IFERROR(IF(ISNA(MATCH($AV514,Other_Category_Abbr,0)),INDEX(FGHG_List_Long_GWP,MATCH($AV514,FGHG_List_Long,0)),INDEX(GWP_Other_Abbr,MATCH($AV514,Other_Category_Abbr,0)))*SUM(V514,AA514,AD514,AI514),"")</f>
        <v/>
      </c>
      <c r="AK514" s="89" t="str">
        <f>IFERROR(IF(ISNA(MATCH($AV514,Other_Category_Abbr,0)),INDEX(FGHG_List_Long_GWP,MATCH($AV514,FGHG_List_Long,0)),INDEX(GWP_Other_Abbr,MATCH($AV514,Other_Category_Abbr,0)))*(T514*(S514+U514)+W514*(Y514+X514)+AD514+AE514*(AF514+AG514)),"")</f>
        <v/>
      </c>
      <c r="AL514" s="90" t="str">
        <f t="shared" si="101"/>
        <v/>
      </c>
      <c r="AM514" s="91" t="str">
        <f t="shared" si="102"/>
        <v/>
      </c>
      <c r="AP514" s="92" t="b">
        <f t="shared" si="96"/>
        <v>0</v>
      </c>
      <c r="AQ514" s="92" t="str">
        <f t="shared" si="97"/>
        <v xml:space="preserve"> </v>
      </c>
      <c r="AR514" s="92" t="str">
        <f>IF(LEN(AQ514)=1,"",COUNTIF($AQ$19:AQ514,AQ514)=1)</f>
        <v/>
      </c>
      <c r="AS514" s="73"/>
      <c r="AT514" s="73"/>
      <c r="AU514" s="73"/>
      <c r="AV514" s="235" t="str">
        <f>IF($P514=Lists!$A$13,Lists!$A$29,IF($P514=Lists!$A$14,Lists!$A$30,$P514))</f>
        <v/>
      </c>
      <c r="AW514" s="73"/>
      <c r="AX514" s="73"/>
    </row>
    <row r="515" spans="2:50" x14ac:dyDescent="0.3">
      <c r="B515" s="137">
        <f t="shared" si="103"/>
        <v>497</v>
      </c>
      <c r="C515" s="24"/>
      <c r="D515" s="24"/>
      <c r="E515" s="24"/>
      <c r="F515" s="25"/>
      <c r="G515" s="24"/>
      <c r="H515" s="30"/>
      <c r="I515" s="24"/>
      <c r="J515" s="50" t="str">
        <f t="shared" si="94"/>
        <v/>
      </c>
      <c r="K515" s="30"/>
      <c r="L515" s="236"/>
      <c r="M515" s="30"/>
      <c r="N515" s="30"/>
      <c r="O515" s="46" t="str">
        <f t="shared" si="95"/>
        <v/>
      </c>
      <c r="P515" s="239" t="str">
        <f t="shared" si="98"/>
        <v/>
      </c>
      <c r="Q515" s="52" t="str">
        <f t="shared" si="99"/>
        <v/>
      </c>
      <c r="R515" s="127"/>
      <c r="S515" s="86"/>
      <c r="T515" s="127"/>
      <c r="U515" s="86"/>
      <c r="V515" s="87">
        <f t="shared" si="104"/>
        <v>0</v>
      </c>
      <c r="W515" s="130"/>
      <c r="X515" s="86"/>
      <c r="Y515" s="86"/>
      <c r="Z515" s="131"/>
      <c r="AA515" s="87">
        <f t="shared" si="100"/>
        <v>0</v>
      </c>
      <c r="AB515" s="127"/>
      <c r="AC515" s="86"/>
      <c r="AD515" s="87">
        <f t="shared" si="105"/>
        <v>0</v>
      </c>
      <c r="AE515" s="127"/>
      <c r="AF515" s="86"/>
      <c r="AG515" s="86"/>
      <c r="AH515" s="131"/>
      <c r="AI515" s="88">
        <f t="shared" si="106"/>
        <v>0</v>
      </c>
      <c r="AJ515" s="89" t="str">
        <f>IFERROR(IF(ISNA(MATCH($AV515,Other_Category_Abbr,0)),INDEX(FGHG_List_Long_GWP,MATCH($AV515,FGHG_List_Long,0)),INDEX(GWP_Other_Abbr,MATCH($AV515,Other_Category_Abbr,0)))*SUM(V515,AA515,AD515,AI515),"")</f>
        <v/>
      </c>
      <c r="AK515" s="89" t="str">
        <f>IFERROR(IF(ISNA(MATCH($AV515,Other_Category_Abbr,0)),INDEX(FGHG_List_Long_GWP,MATCH($AV515,FGHG_List_Long,0)),INDEX(GWP_Other_Abbr,MATCH($AV515,Other_Category_Abbr,0)))*(T515*(S515+U515)+W515*(Y515+X515)+AD515+AE515*(AF515+AG515)),"")</f>
        <v/>
      </c>
      <c r="AL515" s="90" t="str">
        <f t="shared" si="101"/>
        <v/>
      </c>
      <c r="AM515" s="91" t="str">
        <f t="shared" si="102"/>
        <v/>
      </c>
      <c r="AP515" s="92" t="b">
        <f t="shared" si="96"/>
        <v>0</v>
      </c>
      <c r="AQ515" s="92" t="str">
        <f t="shared" si="97"/>
        <v xml:space="preserve"> </v>
      </c>
      <c r="AR515" s="92" t="str">
        <f>IF(LEN(AQ515)=1,"",COUNTIF($AQ$19:AQ515,AQ515)=1)</f>
        <v/>
      </c>
      <c r="AS515" s="73"/>
      <c r="AT515" s="73"/>
      <c r="AU515" s="73"/>
      <c r="AV515" s="235" t="str">
        <f>IF($P515=Lists!$A$13,Lists!$A$29,IF($P515=Lists!$A$14,Lists!$A$30,$P515))</f>
        <v/>
      </c>
      <c r="AW515" s="73"/>
      <c r="AX515" s="73"/>
    </row>
    <row r="516" spans="2:50" x14ac:dyDescent="0.3">
      <c r="B516" s="137">
        <f t="shared" si="103"/>
        <v>498</v>
      </c>
      <c r="C516" s="24"/>
      <c r="D516" s="24"/>
      <c r="E516" s="24"/>
      <c r="F516" s="25"/>
      <c r="G516" s="24"/>
      <c r="H516" s="30"/>
      <c r="I516" s="24"/>
      <c r="J516" s="50" t="str">
        <f t="shared" si="94"/>
        <v/>
      </c>
      <c r="K516" s="30"/>
      <c r="L516" s="236"/>
      <c r="M516" s="30"/>
      <c r="N516" s="30"/>
      <c r="O516" s="46" t="str">
        <f t="shared" si="95"/>
        <v/>
      </c>
      <c r="P516" s="239" t="str">
        <f t="shared" si="98"/>
        <v/>
      </c>
      <c r="Q516" s="52" t="str">
        <f t="shared" si="99"/>
        <v/>
      </c>
      <c r="R516" s="127"/>
      <c r="S516" s="86"/>
      <c r="T516" s="127"/>
      <c r="U516" s="86"/>
      <c r="V516" s="87">
        <f t="shared" si="104"/>
        <v>0</v>
      </c>
      <c r="W516" s="130"/>
      <c r="X516" s="86"/>
      <c r="Y516" s="86"/>
      <c r="Z516" s="131"/>
      <c r="AA516" s="87">
        <f t="shared" si="100"/>
        <v>0</v>
      </c>
      <c r="AB516" s="127"/>
      <c r="AC516" s="86"/>
      <c r="AD516" s="87">
        <f t="shared" si="105"/>
        <v>0</v>
      </c>
      <c r="AE516" s="127"/>
      <c r="AF516" s="86"/>
      <c r="AG516" s="86"/>
      <c r="AH516" s="131"/>
      <c r="AI516" s="88">
        <f t="shared" si="106"/>
        <v>0</v>
      </c>
      <c r="AJ516" s="89" t="str">
        <f>IFERROR(IF(ISNA(MATCH($AV516,Other_Category_Abbr,0)),INDEX(FGHG_List_Long_GWP,MATCH($AV516,FGHG_List_Long,0)),INDEX(GWP_Other_Abbr,MATCH($AV516,Other_Category_Abbr,0)))*SUM(V516,AA516,AD516,AI516),"")</f>
        <v/>
      </c>
      <c r="AK516" s="89" t="str">
        <f>IFERROR(IF(ISNA(MATCH($AV516,Other_Category_Abbr,0)),INDEX(FGHG_List_Long_GWP,MATCH($AV516,FGHG_List_Long,0)),INDEX(GWP_Other_Abbr,MATCH($AV516,Other_Category_Abbr,0)))*(T516*(S516+U516)+W516*(Y516+X516)+AD516+AE516*(AF516+AG516)),"")</f>
        <v/>
      </c>
      <c r="AL516" s="90" t="str">
        <f t="shared" si="101"/>
        <v/>
      </c>
      <c r="AM516" s="91" t="str">
        <f t="shared" si="102"/>
        <v/>
      </c>
      <c r="AP516" s="92" t="b">
        <f t="shared" si="96"/>
        <v>0</v>
      </c>
      <c r="AQ516" s="92" t="str">
        <f t="shared" si="97"/>
        <v xml:space="preserve"> </v>
      </c>
      <c r="AR516" s="92" t="str">
        <f>IF(LEN(AQ516)=1,"",COUNTIF($AQ$19:AQ516,AQ516)=1)</f>
        <v/>
      </c>
      <c r="AS516" s="73"/>
      <c r="AT516" s="73"/>
      <c r="AU516" s="73"/>
      <c r="AV516" s="235" t="str">
        <f>IF($P516=Lists!$A$13,Lists!$A$29,IF($P516=Lists!$A$14,Lists!$A$30,$P516))</f>
        <v/>
      </c>
      <c r="AW516" s="73"/>
      <c r="AX516" s="73"/>
    </row>
    <row r="517" spans="2:50" x14ac:dyDescent="0.3">
      <c r="B517" s="137">
        <f t="shared" si="103"/>
        <v>499</v>
      </c>
      <c r="C517" s="24"/>
      <c r="D517" s="24"/>
      <c r="E517" s="24"/>
      <c r="F517" s="25"/>
      <c r="G517" s="24"/>
      <c r="H517" s="30"/>
      <c r="I517" s="24"/>
      <c r="J517" s="50" t="str">
        <f t="shared" si="94"/>
        <v/>
      </c>
      <c r="K517" s="30"/>
      <c r="L517" s="236"/>
      <c r="M517" s="30"/>
      <c r="N517" s="30"/>
      <c r="O517" s="46" t="str">
        <f t="shared" si="95"/>
        <v/>
      </c>
      <c r="P517" s="239" t="str">
        <f t="shared" si="98"/>
        <v/>
      </c>
      <c r="Q517" s="52" t="str">
        <f t="shared" si="99"/>
        <v/>
      </c>
      <c r="R517" s="127"/>
      <c r="S517" s="86"/>
      <c r="T517" s="127"/>
      <c r="U517" s="86"/>
      <c r="V517" s="87">
        <f t="shared" si="104"/>
        <v>0</v>
      </c>
      <c r="W517" s="130"/>
      <c r="X517" s="86"/>
      <c r="Y517" s="86"/>
      <c r="Z517" s="131"/>
      <c r="AA517" s="87">
        <f t="shared" si="100"/>
        <v>0</v>
      </c>
      <c r="AB517" s="127"/>
      <c r="AC517" s="86"/>
      <c r="AD517" s="87">
        <f t="shared" si="105"/>
        <v>0</v>
      </c>
      <c r="AE517" s="127"/>
      <c r="AF517" s="86"/>
      <c r="AG517" s="86"/>
      <c r="AH517" s="131"/>
      <c r="AI517" s="88">
        <f t="shared" si="106"/>
        <v>0</v>
      </c>
      <c r="AJ517" s="89" t="str">
        <f>IFERROR(IF(ISNA(MATCH($AV517,Other_Category_Abbr,0)),INDEX(FGHG_List_Long_GWP,MATCH($AV517,FGHG_List_Long,0)),INDEX(GWP_Other_Abbr,MATCH($AV517,Other_Category_Abbr,0)))*SUM(V517,AA517,AD517,AI517),"")</f>
        <v/>
      </c>
      <c r="AK517" s="89" t="str">
        <f>IFERROR(IF(ISNA(MATCH($AV517,Other_Category_Abbr,0)),INDEX(FGHG_List_Long_GWP,MATCH($AV517,FGHG_List_Long,0)),INDEX(GWP_Other_Abbr,MATCH($AV517,Other_Category_Abbr,0)))*(T517*(S517+U517)+W517*(Y517+X517)+AD517+AE517*(AF517+AG517)),"")</f>
        <v/>
      </c>
      <c r="AL517" s="90" t="str">
        <f t="shared" si="101"/>
        <v/>
      </c>
      <c r="AM517" s="91" t="str">
        <f t="shared" si="102"/>
        <v/>
      </c>
      <c r="AP517" s="92" t="b">
        <f t="shared" si="96"/>
        <v>0</v>
      </c>
      <c r="AQ517" s="92" t="str">
        <f t="shared" si="97"/>
        <v xml:space="preserve"> </v>
      </c>
      <c r="AR517" s="92" t="str">
        <f>IF(LEN(AQ517)=1,"",COUNTIF($AQ$19:AQ517,AQ517)=1)</f>
        <v/>
      </c>
      <c r="AS517" s="73"/>
      <c r="AT517" s="73"/>
      <c r="AU517" s="73"/>
      <c r="AV517" s="235" t="str">
        <f>IF($P517=Lists!$A$13,Lists!$A$29,IF($P517=Lists!$A$14,Lists!$A$30,$P517))</f>
        <v/>
      </c>
      <c r="AW517" s="73"/>
      <c r="AX517" s="73"/>
    </row>
    <row r="518" spans="2:50" x14ac:dyDescent="0.3">
      <c r="B518" s="137">
        <f t="shared" si="103"/>
        <v>500</v>
      </c>
      <c r="C518" s="24"/>
      <c r="D518" s="24"/>
      <c r="E518" s="24"/>
      <c r="F518" s="25"/>
      <c r="G518" s="24"/>
      <c r="H518" s="30"/>
      <c r="I518" s="24"/>
      <c r="J518" s="50" t="str">
        <f t="shared" si="94"/>
        <v/>
      </c>
      <c r="K518" s="30"/>
      <c r="L518" s="236"/>
      <c r="M518" s="30"/>
      <c r="N518" s="30"/>
      <c r="O518" s="46" t="str">
        <f t="shared" si="95"/>
        <v/>
      </c>
      <c r="P518" s="239" t="str">
        <f t="shared" si="98"/>
        <v/>
      </c>
      <c r="Q518" s="52" t="str">
        <f t="shared" si="99"/>
        <v/>
      </c>
      <c r="R518" s="127"/>
      <c r="S518" s="86"/>
      <c r="T518" s="127"/>
      <c r="U518" s="86"/>
      <c r="V518" s="87">
        <f t="shared" si="104"/>
        <v>0</v>
      </c>
      <c r="W518" s="130"/>
      <c r="X518" s="86"/>
      <c r="Y518" s="86"/>
      <c r="Z518" s="131"/>
      <c r="AA518" s="87">
        <f t="shared" si="100"/>
        <v>0</v>
      </c>
      <c r="AB518" s="127"/>
      <c r="AC518" s="86"/>
      <c r="AD518" s="87">
        <f t="shared" si="105"/>
        <v>0</v>
      </c>
      <c r="AE518" s="127"/>
      <c r="AF518" s="86"/>
      <c r="AG518" s="86"/>
      <c r="AH518" s="131"/>
      <c r="AI518" s="88">
        <f t="shared" si="106"/>
        <v>0</v>
      </c>
      <c r="AJ518" s="89" t="str">
        <f>IFERROR(IF(ISNA(MATCH($AV518,Other_Category_Abbr,0)),INDEX(FGHG_List_Long_GWP,MATCH($AV518,FGHG_List_Long,0)),INDEX(GWP_Other_Abbr,MATCH($AV518,Other_Category_Abbr,0)))*SUM(V518,AA518,AD518,AI518),"")</f>
        <v/>
      </c>
      <c r="AK518" s="89" t="str">
        <f>IFERROR(IF(ISNA(MATCH($AV518,Other_Category_Abbr,0)),INDEX(FGHG_List_Long_GWP,MATCH($AV518,FGHG_List_Long,0)),INDEX(GWP_Other_Abbr,MATCH($AV518,Other_Category_Abbr,0)))*(T518*(S518+U518)+W518*(Y518+X518)+AD518+AE518*(AF518+AG518)),"")</f>
        <v/>
      </c>
      <c r="AL518" s="90" t="str">
        <f t="shared" si="101"/>
        <v/>
      </c>
      <c r="AM518" s="91" t="str">
        <f t="shared" si="102"/>
        <v/>
      </c>
      <c r="AP518" s="92" t="b">
        <f t="shared" si="96"/>
        <v>0</v>
      </c>
      <c r="AQ518" s="92" t="str">
        <f t="shared" si="97"/>
        <v xml:space="preserve"> </v>
      </c>
      <c r="AR518" s="92" t="str">
        <f>IF(LEN(AQ518)=1,"",COUNTIF($AQ$19:AQ518,AQ518)=1)</f>
        <v/>
      </c>
      <c r="AS518" s="73"/>
      <c r="AT518" s="73"/>
      <c r="AU518" s="73"/>
      <c r="AV518" s="235" t="str">
        <f>IF($P518=Lists!$A$13,Lists!$A$29,IF($P518=Lists!$A$14,Lists!$A$30,$P518))</f>
        <v/>
      </c>
      <c r="AW518" s="73"/>
      <c r="AX518" s="73"/>
    </row>
    <row r="519" spans="2:50" x14ac:dyDescent="0.3">
      <c r="B519" s="137">
        <f t="shared" si="103"/>
        <v>501</v>
      </c>
      <c r="C519" s="24"/>
      <c r="D519" s="24"/>
      <c r="E519" s="24"/>
      <c r="F519" s="25"/>
      <c r="G519" s="24"/>
      <c r="H519" s="30"/>
      <c r="I519" s="24"/>
      <c r="J519" s="50" t="str">
        <f t="shared" si="94"/>
        <v/>
      </c>
      <c r="K519" s="30"/>
      <c r="L519" s="236"/>
      <c r="M519" s="30"/>
      <c r="N519" s="30"/>
      <c r="O519" s="46" t="str">
        <f t="shared" si="95"/>
        <v/>
      </c>
      <c r="P519" s="239" t="str">
        <f t="shared" si="98"/>
        <v/>
      </c>
      <c r="Q519" s="52" t="str">
        <f t="shared" si="99"/>
        <v/>
      </c>
      <c r="R519" s="127"/>
      <c r="S519" s="86"/>
      <c r="T519" s="127"/>
      <c r="U519" s="86"/>
      <c r="V519" s="87">
        <f t="shared" si="104"/>
        <v>0</v>
      </c>
      <c r="W519" s="130"/>
      <c r="X519" s="86"/>
      <c r="Y519" s="86"/>
      <c r="Z519" s="131"/>
      <c r="AA519" s="87">
        <f t="shared" si="100"/>
        <v>0</v>
      </c>
      <c r="AB519" s="127"/>
      <c r="AC519" s="86"/>
      <c r="AD519" s="87">
        <f t="shared" si="105"/>
        <v>0</v>
      </c>
      <c r="AE519" s="127"/>
      <c r="AF519" s="86"/>
      <c r="AG519" s="86"/>
      <c r="AH519" s="131"/>
      <c r="AI519" s="88">
        <f t="shared" si="106"/>
        <v>0</v>
      </c>
      <c r="AJ519" s="89" t="str">
        <f>IFERROR(IF(ISNA(MATCH($AV519,Other_Category_Abbr,0)),INDEX(FGHG_List_Long_GWP,MATCH($AV519,FGHG_List_Long,0)),INDEX(GWP_Other_Abbr,MATCH($AV519,Other_Category_Abbr,0)))*SUM(V519,AA519,AD519,AI519),"")</f>
        <v/>
      </c>
      <c r="AK519" s="89" t="str">
        <f>IFERROR(IF(ISNA(MATCH($AV519,Other_Category_Abbr,0)),INDEX(FGHG_List_Long_GWP,MATCH($AV519,FGHG_List_Long,0)),INDEX(GWP_Other_Abbr,MATCH($AV519,Other_Category_Abbr,0)))*(T519*(S519+U519)+W519*(Y519+X519)+AD519+AE519*(AF519+AG519)),"")</f>
        <v/>
      </c>
      <c r="AL519" s="90" t="str">
        <f t="shared" si="101"/>
        <v/>
      </c>
      <c r="AM519" s="91" t="str">
        <f t="shared" si="102"/>
        <v/>
      </c>
      <c r="AP519" s="92" t="b">
        <f t="shared" si="96"/>
        <v>0</v>
      </c>
      <c r="AQ519" s="92" t="str">
        <f t="shared" si="97"/>
        <v xml:space="preserve"> </v>
      </c>
      <c r="AR519" s="92" t="str">
        <f>IF(LEN(AQ519)=1,"",COUNTIF($AQ$19:AQ519,AQ519)=1)</f>
        <v/>
      </c>
      <c r="AS519" s="73"/>
      <c r="AT519" s="73"/>
      <c r="AU519" s="73"/>
      <c r="AV519" s="235" t="str">
        <f>IF($P519=Lists!$A$13,Lists!$A$29,IF($P519=Lists!$A$14,Lists!$A$30,$P519))</f>
        <v/>
      </c>
      <c r="AW519" s="73"/>
      <c r="AX519" s="73"/>
    </row>
    <row r="520" spans="2:50" x14ac:dyDescent="0.3">
      <c r="B520" s="137">
        <f t="shared" si="103"/>
        <v>502</v>
      </c>
      <c r="C520" s="24"/>
      <c r="D520" s="24"/>
      <c r="E520" s="24"/>
      <c r="F520" s="25"/>
      <c r="G520" s="24"/>
      <c r="H520" s="30"/>
      <c r="I520" s="24"/>
      <c r="J520" s="50" t="str">
        <f t="shared" si="94"/>
        <v/>
      </c>
      <c r="K520" s="30"/>
      <c r="L520" s="236"/>
      <c r="M520" s="30"/>
      <c r="N520" s="30"/>
      <c r="O520" s="46" t="str">
        <f t="shared" si="95"/>
        <v/>
      </c>
      <c r="P520" s="239" t="str">
        <f t="shared" si="98"/>
        <v/>
      </c>
      <c r="Q520" s="52" t="str">
        <f t="shared" si="99"/>
        <v/>
      </c>
      <c r="R520" s="127"/>
      <c r="S520" s="86"/>
      <c r="T520" s="127"/>
      <c r="U520" s="86"/>
      <c r="V520" s="87">
        <f t="shared" si="104"/>
        <v>0</v>
      </c>
      <c r="W520" s="130"/>
      <c r="X520" s="86"/>
      <c r="Y520" s="86"/>
      <c r="Z520" s="131"/>
      <c r="AA520" s="87">
        <f t="shared" si="100"/>
        <v>0</v>
      </c>
      <c r="AB520" s="127"/>
      <c r="AC520" s="86"/>
      <c r="AD520" s="87">
        <f t="shared" si="105"/>
        <v>0</v>
      </c>
      <c r="AE520" s="127"/>
      <c r="AF520" s="86"/>
      <c r="AG520" s="86"/>
      <c r="AH520" s="131"/>
      <c r="AI520" s="88">
        <f t="shared" si="106"/>
        <v>0</v>
      </c>
      <c r="AJ520" s="89" t="str">
        <f>IFERROR(IF(ISNA(MATCH($AV520,Other_Category_Abbr,0)),INDEX(FGHG_List_Long_GWP,MATCH($AV520,FGHG_List_Long,0)),INDEX(GWP_Other_Abbr,MATCH($AV520,Other_Category_Abbr,0)))*SUM(V520,AA520,AD520,AI520),"")</f>
        <v/>
      </c>
      <c r="AK520" s="89" t="str">
        <f>IFERROR(IF(ISNA(MATCH($AV520,Other_Category_Abbr,0)),INDEX(FGHG_List_Long_GWP,MATCH($AV520,FGHG_List_Long,0)),INDEX(GWP_Other_Abbr,MATCH($AV520,Other_Category_Abbr,0)))*(T520*(S520+U520)+W520*(Y520+X520)+AD520+AE520*(AF520+AG520)),"")</f>
        <v/>
      </c>
      <c r="AL520" s="90" t="str">
        <f t="shared" si="101"/>
        <v/>
      </c>
      <c r="AM520" s="91" t="str">
        <f t="shared" si="102"/>
        <v/>
      </c>
      <c r="AP520" s="92" t="b">
        <f t="shared" si="96"/>
        <v>0</v>
      </c>
      <c r="AQ520" s="92" t="str">
        <f t="shared" si="97"/>
        <v xml:space="preserve"> </v>
      </c>
      <c r="AR520" s="92" t="str">
        <f>IF(LEN(AQ520)=1,"",COUNTIF($AQ$19:AQ520,AQ520)=1)</f>
        <v/>
      </c>
      <c r="AS520" s="73"/>
      <c r="AT520" s="73"/>
      <c r="AU520" s="73"/>
      <c r="AV520" s="235" t="str">
        <f>IF($P520=Lists!$A$13,Lists!$A$29,IF($P520=Lists!$A$14,Lists!$A$30,$P520))</f>
        <v/>
      </c>
      <c r="AW520" s="73"/>
      <c r="AX520" s="73"/>
    </row>
    <row r="521" spans="2:50" x14ac:dyDescent="0.3">
      <c r="B521" s="137">
        <f t="shared" si="103"/>
        <v>503</v>
      </c>
      <c r="C521" s="24"/>
      <c r="D521" s="24"/>
      <c r="E521" s="24"/>
      <c r="F521" s="25"/>
      <c r="G521" s="24"/>
      <c r="H521" s="30"/>
      <c r="I521" s="24"/>
      <c r="J521" s="50" t="str">
        <f t="shared" si="94"/>
        <v/>
      </c>
      <c r="K521" s="30"/>
      <c r="L521" s="236"/>
      <c r="M521" s="30"/>
      <c r="N521" s="30"/>
      <c r="O521" s="46" t="str">
        <f t="shared" si="95"/>
        <v/>
      </c>
      <c r="P521" s="239" t="str">
        <f t="shared" si="98"/>
        <v/>
      </c>
      <c r="Q521" s="52" t="str">
        <f t="shared" si="99"/>
        <v/>
      </c>
      <c r="R521" s="127"/>
      <c r="S521" s="86"/>
      <c r="T521" s="127"/>
      <c r="U521" s="86"/>
      <c r="V521" s="87">
        <f t="shared" si="104"/>
        <v>0</v>
      </c>
      <c r="W521" s="130"/>
      <c r="X521" s="86"/>
      <c r="Y521" s="86"/>
      <c r="Z521" s="131"/>
      <c r="AA521" s="87">
        <f t="shared" si="100"/>
        <v>0</v>
      </c>
      <c r="AB521" s="127"/>
      <c r="AC521" s="86"/>
      <c r="AD521" s="87">
        <f t="shared" si="105"/>
        <v>0</v>
      </c>
      <c r="AE521" s="127"/>
      <c r="AF521" s="86"/>
      <c r="AG521" s="86"/>
      <c r="AH521" s="131"/>
      <c r="AI521" s="88">
        <f t="shared" si="106"/>
        <v>0</v>
      </c>
      <c r="AJ521" s="89" t="str">
        <f>IFERROR(IF(ISNA(MATCH($AV521,Other_Category_Abbr,0)),INDEX(FGHG_List_Long_GWP,MATCH($AV521,FGHG_List_Long,0)),INDEX(GWP_Other_Abbr,MATCH($AV521,Other_Category_Abbr,0)))*SUM(V521,AA521,AD521,AI521),"")</f>
        <v/>
      </c>
      <c r="AK521" s="89" t="str">
        <f>IFERROR(IF(ISNA(MATCH($AV521,Other_Category_Abbr,0)),INDEX(FGHG_List_Long_GWP,MATCH($AV521,FGHG_List_Long,0)),INDEX(GWP_Other_Abbr,MATCH($AV521,Other_Category_Abbr,0)))*(T521*(S521+U521)+W521*(Y521+X521)+AD521+AE521*(AF521+AG521)),"")</f>
        <v/>
      </c>
      <c r="AL521" s="90" t="str">
        <f t="shared" si="101"/>
        <v/>
      </c>
      <c r="AM521" s="91" t="str">
        <f t="shared" si="102"/>
        <v/>
      </c>
      <c r="AP521" s="92" t="b">
        <f t="shared" si="96"/>
        <v>0</v>
      </c>
      <c r="AQ521" s="92" t="str">
        <f t="shared" si="97"/>
        <v xml:space="preserve"> </v>
      </c>
      <c r="AR521" s="92" t="str">
        <f>IF(LEN(AQ521)=1,"",COUNTIF($AQ$19:AQ521,AQ521)=1)</f>
        <v/>
      </c>
      <c r="AS521" s="73"/>
      <c r="AT521" s="73"/>
      <c r="AU521" s="73"/>
      <c r="AV521" s="235" t="str">
        <f>IF($P521=Lists!$A$13,Lists!$A$29,IF($P521=Lists!$A$14,Lists!$A$30,$P521))</f>
        <v/>
      </c>
      <c r="AW521" s="73"/>
      <c r="AX521" s="73"/>
    </row>
    <row r="522" spans="2:50" x14ac:dyDescent="0.3">
      <c r="B522" s="137">
        <f t="shared" si="103"/>
        <v>504</v>
      </c>
      <c r="C522" s="24"/>
      <c r="D522" s="24"/>
      <c r="E522" s="24"/>
      <c r="F522" s="25"/>
      <c r="G522" s="24"/>
      <c r="H522" s="30"/>
      <c r="I522" s="24"/>
      <c r="J522" s="50" t="str">
        <f t="shared" si="94"/>
        <v/>
      </c>
      <c r="K522" s="30"/>
      <c r="L522" s="236"/>
      <c r="M522" s="30"/>
      <c r="N522" s="30"/>
      <c r="O522" s="46" t="str">
        <f t="shared" si="95"/>
        <v/>
      </c>
      <c r="P522" s="239" t="str">
        <f t="shared" si="98"/>
        <v/>
      </c>
      <c r="Q522" s="52" t="str">
        <f t="shared" si="99"/>
        <v/>
      </c>
      <c r="R522" s="127"/>
      <c r="S522" s="86"/>
      <c r="T522" s="127"/>
      <c r="U522" s="86"/>
      <c r="V522" s="87">
        <f t="shared" si="104"/>
        <v>0</v>
      </c>
      <c r="W522" s="130"/>
      <c r="X522" s="86"/>
      <c r="Y522" s="86"/>
      <c r="Z522" s="131"/>
      <c r="AA522" s="87">
        <f t="shared" si="100"/>
        <v>0</v>
      </c>
      <c r="AB522" s="127"/>
      <c r="AC522" s="86"/>
      <c r="AD522" s="87">
        <f t="shared" si="105"/>
        <v>0</v>
      </c>
      <c r="AE522" s="127"/>
      <c r="AF522" s="86"/>
      <c r="AG522" s="86"/>
      <c r="AH522" s="131"/>
      <c r="AI522" s="88">
        <f t="shared" si="106"/>
        <v>0</v>
      </c>
      <c r="AJ522" s="89" t="str">
        <f>IFERROR(IF(ISNA(MATCH($AV522,Other_Category_Abbr,0)),INDEX(FGHG_List_Long_GWP,MATCH($AV522,FGHG_List_Long,0)),INDEX(GWP_Other_Abbr,MATCH($AV522,Other_Category_Abbr,0)))*SUM(V522,AA522,AD522,AI522),"")</f>
        <v/>
      </c>
      <c r="AK522" s="89" t="str">
        <f>IFERROR(IF(ISNA(MATCH($AV522,Other_Category_Abbr,0)),INDEX(FGHG_List_Long_GWP,MATCH($AV522,FGHG_List_Long,0)),INDEX(GWP_Other_Abbr,MATCH($AV522,Other_Category_Abbr,0)))*(T522*(S522+U522)+W522*(Y522+X522)+AD522+AE522*(AF522+AG522)),"")</f>
        <v/>
      </c>
      <c r="AL522" s="90" t="str">
        <f t="shared" si="101"/>
        <v/>
      </c>
      <c r="AM522" s="91" t="str">
        <f t="shared" si="102"/>
        <v/>
      </c>
      <c r="AP522" s="92" t="b">
        <f t="shared" si="96"/>
        <v>0</v>
      </c>
      <c r="AQ522" s="92" t="str">
        <f t="shared" si="97"/>
        <v xml:space="preserve"> </v>
      </c>
      <c r="AR522" s="92" t="str">
        <f>IF(LEN(AQ522)=1,"",COUNTIF($AQ$19:AQ522,AQ522)=1)</f>
        <v/>
      </c>
      <c r="AS522" s="73"/>
      <c r="AT522" s="73"/>
      <c r="AU522" s="73"/>
      <c r="AV522" s="235" t="str">
        <f>IF($P522=Lists!$A$13,Lists!$A$29,IF($P522=Lists!$A$14,Lists!$A$30,$P522))</f>
        <v/>
      </c>
      <c r="AW522" s="73"/>
      <c r="AX522" s="73"/>
    </row>
    <row r="523" spans="2:50" x14ac:dyDescent="0.3">
      <c r="B523" s="137">
        <f t="shared" si="103"/>
        <v>505</v>
      </c>
      <c r="C523" s="24"/>
      <c r="D523" s="24"/>
      <c r="E523" s="24"/>
      <c r="F523" s="25"/>
      <c r="G523" s="24"/>
      <c r="H523" s="30"/>
      <c r="I523" s="24"/>
      <c r="J523" s="50" t="str">
        <f t="shared" si="94"/>
        <v/>
      </c>
      <c r="K523" s="30"/>
      <c r="L523" s="236"/>
      <c r="M523" s="30"/>
      <c r="N523" s="30"/>
      <c r="O523" s="46" t="str">
        <f t="shared" si="95"/>
        <v/>
      </c>
      <c r="P523" s="239" t="str">
        <f t="shared" si="98"/>
        <v/>
      </c>
      <c r="Q523" s="52" t="str">
        <f t="shared" si="99"/>
        <v/>
      </c>
      <c r="R523" s="127"/>
      <c r="S523" s="86"/>
      <c r="T523" s="127"/>
      <c r="U523" s="86"/>
      <c r="V523" s="87">
        <f t="shared" si="104"/>
        <v>0</v>
      </c>
      <c r="W523" s="130"/>
      <c r="X523" s="86"/>
      <c r="Y523" s="86"/>
      <c r="Z523" s="131"/>
      <c r="AA523" s="87">
        <f t="shared" si="100"/>
        <v>0</v>
      </c>
      <c r="AB523" s="127"/>
      <c r="AC523" s="86"/>
      <c r="AD523" s="87">
        <f t="shared" si="105"/>
        <v>0</v>
      </c>
      <c r="AE523" s="127"/>
      <c r="AF523" s="86"/>
      <c r="AG523" s="86"/>
      <c r="AH523" s="131"/>
      <c r="AI523" s="88">
        <f t="shared" si="106"/>
        <v>0</v>
      </c>
      <c r="AJ523" s="89" t="str">
        <f>IFERROR(IF(ISNA(MATCH($AV523,Other_Category_Abbr,0)),INDEX(FGHG_List_Long_GWP,MATCH($AV523,FGHG_List_Long,0)),INDEX(GWP_Other_Abbr,MATCH($AV523,Other_Category_Abbr,0)))*SUM(V523,AA523,AD523,AI523),"")</f>
        <v/>
      </c>
      <c r="AK523" s="89" t="str">
        <f>IFERROR(IF(ISNA(MATCH($AV523,Other_Category_Abbr,0)),INDEX(FGHG_List_Long_GWP,MATCH($AV523,FGHG_List_Long,0)),INDEX(GWP_Other_Abbr,MATCH($AV523,Other_Category_Abbr,0)))*(T523*(S523+U523)+W523*(Y523+X523)+AD523+AE523*(AF523+AG523)),"")</f>
        <v/>
      </c>
      <c r="AL523" s="90" t="str">
        <f t="shared" si="101"/>
        <v/>
      </c>
      <c r="AM523" s="91" t="str">
        <f t="shared" si="102"/>
        <v/>
      </c>
      <c r="AP523" s="92" t="b">
        <f t="shared" si="96"/>
        <v>0</v>
      </c>
      <c r="AQ523" s="92" t="str">
        <f t="shared" si="97"/>
        <v xml:space="preserve"> </v>
      </c>
      <c r="AR523" s="92" t="str">
        <f>IF(LEN(AQ523)=1,"",COUNTIF($AQ$19:AQ523,AQ523)=1)</f>
        <v/>
      </c>
      <c r="AS523" s="73"/>
      <c r="AT523" s="73"/>
      <c r="AU523" s="73"/>
      <c r="AV523" s="235" t="str">
        <f>IF($P523=Lists!$A$13,Lists!$A$29,IF($P523=Lists!$A$14,Lists!$A$30,$P523))</f>
        <v/>
      </c>
      <c r="AW523" s="73"/>
      <c r="AX523" s="73"/>
    </row>
    <row r="524" spans="2:50" x14ac:dyDescent="0.3">
      <c r="B524" s="137">
        <f t="shared" si="103"/>
        <v>506</v>
      </c>
      <c r="C524" s="24"/>
      <c r="D524" s="24"/>
      <c r="E524" s="24"/>
      <c r="F524" s="25"/>
      <c r="G524" s="24"/>
      <c r="H524" s="30"/>
      <c r="I524" s="24"/>
      <c r="J524" s="50" t="str">
        <f t="shared" si="94"/>
        <v/>
      </c>
      <c r="K524" s="30"/>
      <c r="L524" s="236"/>
      <c r="M524" s="30"/>
      <c r="N524" s="30"/>
      <c r="O524" s="46" t="str">
        <f t="shared" si="95"/>
        <v/>
      </c>
      <c r="P524" s="239" t="str">
        <f t="shared" si="98"/>
        <v/>
      </c>
      <c r="Q524" s="52" t="str">
        <f t="shared" si="99"/>
        <v/>
      </c>
      <c r="R524" s="127"/>
      <c r="S524" s="86"/>
      <c r="T524" s="127"/>
      <c r="U524" s="86"/>
      <c r="V524" s="87">
        <f t="shared" si="104"/>
        <v>0</v>
      </c>
      <c r="W524" s="130"/>
      <c r="X524" s="86"/>
      <c r="Y524" s="86"/>
      <c r="Z524" s="131"/>
      <c r="AA524" s="87">
        <f t="shared" si="100"/>
        <v>0</v>
      </c>
      <c r="AB524" s="127"/>
      <c r="AC524" s="86"/>
      <c r="AD524" s="87">
        <f t="shared" si="105"/>
        <v>0</v>
      </c>
      <c r="AE524" s="127"/>
      <c r="AF524" s="86"/>
      <c r="AG524" s="86"/>
      <c r="AH524" s="131"/>
      <c r="AI524" s="88">
        <f t="shared" si="106"/>
        <v>0</v>
      </c>
      <c r="AJ524" s="89" t="str">
        <f>IFERROR(IF(ISNA(MATCH($AV524,Other_Category_Abbr,0)),INDEX(FGHG_List_Long_GWP,MATCH($AV524,FGHG_List_Long,0)),INDEX(GWP_Other_Abbr,MATCH($AV524,Other_Category_Abbr,0)))*SUM(V524,AA524,AD524,AI524),"")</f>
        <v/>
      </c>
      <c r="AK524" s="89" t="str">
        <f>IFERROR(IF(ISNA(MATCH($AV524,Other_Category_Abbr,0)),INDEX(FGHG_List_Long_GWP,MATCH($AV524,FGHG_List_Long,0)),INDEX(GWP_Other_Abbr,MATCH($AV524,Other_Category_Abbr,0)))*(T524*(S524+U524)+W524*(Y524+X524)+AD524+AE524*(AF524+AG524)),"")</f>
        <v/>
      </c>
      <c r="AL524" s="90" t="str">
        <f t="shared" si="101"/>
        <v/>
      </c>
      <c r="AM524" s="91" t="str">
        <f t="shared" si="102"/>
        <v/>
      </c>
      <c r="AP524" s="92" t="b">
        <f t="shared" si="96"/>
        <v>0</v>
      </c>
      <c r="AQ524" s="92" t="str">
        <f t="shared" si="97"/>
        <v xml:space="preserve"> </v>
      </c>
      <c r="AR524" s="92" t="str">
        <f>IF(LEN(AQ524)=1,"",COUNTIF($AQ$19:AQ524,AQ524)=1)</f>
        <v/>
      </c>
      <c r="AS524" s="73"/>
      <c r="AT524" s="73"/>
      <c r="AU524" s="73"/>
      <c r="AV524" s="235" t="str">
        <f>IF($P524=Lists!$A$13,Lists!$A$29,IF($P524=Lists!$A$14,Lists!$A$30,$P524))</f>
        <v/>
      </c>
      <c r="AW524" s="73"/>
      <c r="AX524" s="73"/>
    </row>
    <row r="525" spans="2:50" x14ac:dyDescent="0.3">
      <c r="B525" s="137">
        <f t="shared" si="103"/>
        <v>507</v>
      </c>
      <c r="C525" s="24"/>
      <c r="D525" s="24"/>
      <c r="E525" s="24"/>
      <c r="F525" s="25"/>
      <c r="G525" s="24"/>
      <c r="H525" s="30"/>
      <c r="I525" s="24"/>
      <c r="J525" s="50" t="str">
        <f t="shared" si="94"/>
        <v/>
      </c>
      <c r="K525" s="30"/>
      <c r="L525" s="236"/>
      <c r="M525" s="30"/>
      <c r="N525" s="30"/>
      <c r="O525" s="46" t="str">
        <f t="shared" si="95"/>
        <v/>
      </c>
      <c r="P525" s="239" t="str">
        <f t="shared" si="98"/>
        <v/>
      </c>
      <c r="Q525" s="52" t="str">
        <f t="shared" si="99"/>
        <v/>
      </c>
      <c r="R525" s="127"/>
      <c r="S525" s="86"/>
      <c r="T525" s="127"/>
      <c r="U525" s="86"/>
      <c r="V525" s="87">
        <f t="shared" si="104"/>
        <v>0</v>
      </c>
      <c r="W525" s="130"/>
      <c r="X525" s="86"/>
      <c r="Y525" s="86"/>
      <c r="Z525" s="131"/>
      <c r="AA525" s="87">
        <f t="shared" si="100"/>
        <v>0</v>
      </c>
      <c r="AB525" s="127"/>
      <c r="AC525" s="86"/>
      <c r="AD525" s="87">
        <f t="shared" si="105"/>
        <v>0</v>
      </c>
      <c r="AE525" s="127"/>
      <c r="AF525" s="86"/>
      <c r="AG525" s="86"/>
      <c r="AH525" s="131"/>
      <c r="AI525" s="88">
        <f t="shared" si="106"/>
        <v>0</v>
      </c>
      <c r="AJ525" s="89" t="str">
        <f>IFERROR(IF(ISNA(MATCH($AV525,Other_Category_Abbr,0)),INDEX(FGHG_List_Long_GWP,MATCH($AV525,FGHG_List_Long,0)),INDEX(GWP_Other_Abbr,MATCH($AV525,Other_Category_Abbr,0)))*SUM(V525,AA525,AD525,AI525),"")</f>
        <v/>
      </c>
      <c r="AK525" s="89" t="str">
        <f>IFERROR(IF(ISNA(MATCH($AV525,Other_Category_Abbr,0)),INDEX(FGHG_List_Long_GWP,MATCH($AV525,FGHG_List_Long,0)),INDEX(GWP_Other_Abbr,MATCH($AV525,Other_Category_Abbr,0)))*(T525*(S525+U525)+W525*(Y525+X525)+AD525+AE525*(AF525+AG525)),"")</f>
        <v/>
      </c>
      <c r="AL525" s="90" t="str">
        <f t="shared" si="101"/>
        <v/>
      </c>
      <c r="AM525" s="91" t="str">
        <f t="shared" si="102"/>
        <v/>
      </c>
      <c r="AP525" s="92" t="b">
        <f t="shared" si="96"/>
        <v>0</v>
      </c>
      <c r="AQ525" s="92" t="str">
        <f t="shared" si="97"/>
        <v xml:space="preserve"> </v>
      </c>
      <c r="AR525" s="92" t="str">
        <f>IF(LEN(AQ525)=1,"",COUNTIF($AQ$19:AQ525,AQ525)=1)</f>
        <v/>
      </c>
      <c r="AS525" s="73"/>
      <c r="AT525" s="73"/>
      <c r="AU525" s="73"/>
      <c r="AV525" s="235" t="str">
        <f>IF($P525=Lists!$A$13,Lists!$A$29,IF($P525=Lists!$A$14,Lists!$A$30,$P525))</f>
        <v/>
      </c>
      <c r="AW525" s="73"/>
      <c r="AX525" s="73"/>
    </row>
    <row r="526" spans="2:50" x14ac:dyDescent="0.3">
      <c r="B526" s="137">
        <f t="shared" si="103"/>
        <v>508</v>
      </c>
      <c r="C526" s="24"/>
      <c r="D526" s="24"/>
      <c r="E526" s="24"/>
      <c r="F526" s="25"/>
      <c r="G526" s="24"/>
      <c r="H526" s="30"/>
      <c r="I526" s="24"/>
      <c r="J526" s="50" t="str">
        <f t="shared" si="94"/>
        <v/>
      </c>
      <c r="K526" s="30"/>
      <c r="L526" s="236"/>
      <c r="M526" s="30"/>
      <c r="N526" s="30"/>
      <c r="O526" s="46" t="str">
        <f t="shared" si="95"/>
        <v/>
      </c>
      <c r="P526" s="239" t="str">
        <f t="shared" si="98"/>
        <v/>
      </c>
      <c r="Q526" s="52" t="str">
        <f t="shared" si="99"/>
        <v/>
      </c>
      <c r="R526" s="127"/>
      <c r="S526" s="86"/>
      <c r="T526" s="127"/>
      <c r="U526" s="86"/>
      <c r="V526" s="87">
        <f t="shared" si="104"/>
        <v>0</v>
      </c>
      <c r="W526" s="130"/>
      <c r="X526" s="86"/>
      <c r="Y526" s="86"/>
      <c r="Z526" s="131"/>
      <c r="AA526" s="87">
        <f t="shared" si="100"/>
        <v>0</v>
      </c>
      <c r="AB526" s="127"/>
      <c r="AC526" s="86"/>
      <c r="AD526" s="87">
        <f t="shared" si="105"/>
        <v>0</v>
      </c>
      <c r="AE526" s="127"/>
      <c r="AF526" s="86"/>
      <c r="AG526" s="86"/>
      <c r="AH526" s="131"/>
      <c r="AI526" s="88">
        <f t="shared" si="106"/>
        <v>0</v>
      </c>
      <c r="AJ526" s="89" t="str">
        <f>IFERROR(IF(ISNA(MATCH($AV526,Other_Category_Abbr,0)),INDEX(FGHG_List_Long_GWP,MATCH($AV526,FGHG_List_Long,0)),INDEX(GWP_Other_Abbr,MATCH($AV526,Other_Category_Abbr,0)))*SUM(V526,AA526,AD526,AI526),"")</f>
        <v/>
      </c>
      <c r="AK526" s="89" t="str">
        <f>IFERROR(IF(ISNA(MATCH($AV526,Other_Category_Abbr,0)),INDEX(FGHG_List_Long_GWP,MATCH($AV526,FGHG_List_Long,0)),INDEX(GWP_Other_Abbr,MATCH($AV526,Other_Category_Abbr,0)))*(T526*(S526+U526)+W526*(Y526+X526)+AD526+AE526*(AF526+AG526)),"")</f>
        <v/>
      </c>
      <c r="AL526" s="90" t="str">
        <f t="shared" si="101"/>
        <v/>
      </c>
      <c r="AM526" s="91" t="str">
        <f t="shared" si="102"/>
        <v/>
      </c>
      <c r="AP526" s="92" t="b">
        <f t="shared" si="96"/>
        <v>0</v>
      </c>
      <c r="AQ526" s="92" t="str">
        <f t="shared" si="97"/>
        <v xml:space="preserve"> </v>
      </c>
      <c r="AR526" s="92" t="str">
        <f>IF(LEN(AQ526)=1,"",COUNTIF($AQ$19:AQ526,AQ526)=1)</f>
        <v/>
      </c>
      <c r="AS526" s="73"/>
      <c r="AT526" s="73"/>
      <c r="AU526" s="73"/>
      <c r="AV526" s="235" t="str">
        <f>IF($P526=Lists!$A$13,Lists!$A$29,IF($P526=Lists!$A$14,Lists!$A$30,$P526))</f>
        <v/>
      </c>
      <c r="AW526" s="73"/>
      <c r="AX526" s="73"/>
    </row>
    <row r="527" spans="2:50" x14ac:dyDescent="0.3">
      <c r="B527" s="137">
        <f t="shared" si="103"/>
        <v>509</v>
      </c>
      <c r="C527" s="24"/>
      <c r="D527" s="24"/>
      <c r="E527" s="24"/>
      <c r="F527" s="25"/>
      <c r="G527" s="24"/>
      <c r="H527" s="30"/>
      <c r="I527" s="24"/>
      <c r="J527" s="50" t="str">
        <f t="shared" si="94"/>
        <v/>
      </c>
      <c r="K527" s="30"/>
      <c r="L527" s="236"/>
      <c r="M527" s="30"/>
      <c r="N527" s="30"/>
      <c r="O527" s="46" t="str">
        <f t="shared" si="95"/>
        <v/>
      </c>
      <c r="P527" s="239" t="str">
        <f t="shared" si="98"/>
        <v/>
      </c>
      <c r="Q527" s="52" t="str">
        <f t="shared" si="99"/>
        <v/>
      </c>
      <c r="R527" s="127"/>
      <c r="S527" s="86"/>
      <c r="T527" s="127"/>
      <c r="U527" s="86"/>
      <c r="V527" s="87">
        <f t="shared" si="104"/>
        <v>0</v>
      </c>
      <c r="W527" s="130"/>
      <c r="X527" s="86"/>
      <c r="Y527" s="86"/>
      <c r="Z527" s="131"/>
      <c r="AA527" s="87">
        <f t="shared" si="100"/>
        <v>0</v>
      </c>
      <c r="AB527" s="127"/>
      <c r="AC527" s="86"/>
      <c r="AD527" s="87">
        <f t="shared" si="105"/>
        <v>0</v>
      </c>
      <c r="AE527" s="127"/>
      <c r="AF527" s="86"/>
      <c r="AG527" s="86"/>
      <c r="AH527" s="131"/>
      <c r="AI527" s="88">
        <f t="shared" si="106"/>
        <v>0</v>
      </c>
      <c r="AJ527" s="89" t="str">
        <f>IFERROR(IF(ISNA(MATCH($AV527,Other_Category_Abbr,0)),INDEX(FGHG_List_Long_GWP,MATCH($AV527,FGHG_List_Long,0)),INDEX(GWP_Other_Abbr,MATCH($AV527,Other_Category_Abbr,0)))*SUM(V527,AA527,AD527,AI527),"")</f>
        <v/>
      </c>
      <c r="AK527" s="89" t="str">
        <f>IFERROR(IF(ISNA(MATCH($AV527,Other_Category_Abbr,0)),INDEX(FGHG_List_Long_GWP,MATCH($AV527,FGHG_List_Long,0)),INDEX(GWP_Other_Abbr,MATCH($AV527,Other_Category_Abbr,0)))*(T527*(S527+U527)+W527*(Y527+X527)+AD527+AE527*(AF527+AG527)),"")</f>
        <v/>
      </c>
      <c r="AL527" s="90" t="str">
        <f t="shared" si="101"/>
        <v/>
      </c>
      <c r="AM527" s="91" t="str">
        <f t="shared" si="102"/>
        <v/>
      </c>
      <c r="AP527" s="92" t="b">
        <f t="shared" si="96"/>
        <v>0</v>
      </c>
      <c r="AQ527" s="92" t="str">
        <f t="shared" si="97"/>
        <v xml:space="preserve"> </v>
      </c>
      <c r="AR527" s="92" t="str">
        <f>IF(LEN(AQ527)=1,"",COUNTIF($AQ$19:AQ527,AQ527)=1)</f>
        <v/>
      </c>
      <c r="AS527" s="73"/>
      <c r="AT527" s="73"/>
      <c r="AU527" s="73"/>
      <c r="AV527" s="235" t="str">
        <f>IF($P527=Lists!$A$13,Lists!$A$29,IF($P527=Lists!$A$14,Lists!$A$30,$P527))</f>
        <v/>
      </c>
      <c r="AW527" s="73"/>
      <c r="AX527" s="73"/>
    </row>
    <row r="528" spans="2:50" x14ac:dyDescent="0.3">
      <c r="B528" s="137">
        <f t="shared" si="103"/>
        <v>510</v>
      </c>
      <c r="C528" s="24"/>
      <c r="D528" s="24"/>
      <c r="E528" s="24"/>
      <c r="F528" s="25"/>
      <c r="G528" s="24"/>
      <c r="H528" s="30"/>
      <c r="I528" s="24"/>
      <c r="J528" s="50" t="str">
        <f t="shared" si="94"/>
        <v/>
      </c>
      <c r="K528" s="30"/>
      <c r="L528" s="236"/>
      <c r="M528" s="30"/>
      <c r="N528" s="30"/>
      <c r="O528" s="46" t="str">
        <f t="shared" si="95"/>
        <v/>
      </c>
      <c r="P528" s="239" t="str">
        <f t="shared" si="98"/>
        <v/>
      </c>
      <c r="Q528" s="52" t="str">
        <f t="shared" si="99"/>
        <v/>
      </c>
      <c r="R528" s="127"/>
      <c r="S528" s="86"/>
      <c r="T528" s="127"/>
      <c r="U528" s="86"/>
      <c r="V528" s="87">
        <f t="shared" si="104"/>
        <v>0</v>
      </c>
      <c r="W528" s="130"/>
      <c r="X528" s="86"/>
      <c r="Y528" s="86"/>
      <c r="Z528" s="131"/>
      <c r="AA528" s="87">
        <f t="shared" si="100"/>
        <v>0</v>
      </c>
      <c r="AB528" s="127"/>
      <c r="AC528" s="86"/>
      <c r="AD528" s="87">
        <f t="shared" si="105"/>
        <v>0</v>
      </c>
      <c r="AE528" s="127"/>
      <c r="AF528" s="86"/>
      <c r="AG528" s="86"/>
      <c r="AH528" s="131"/>
      <c r="AI528" s="88">
        <f t="shared" si="106"/>
        <v>0</v>
      </c>
      <c r="AJ528" s="89" t="str">
        <f>IFERROR(IF(ISNA(MATCH($AV528,Other_Category_Abbr,0)),INDEX(FGHG_List_Long_GWP,MATCH($AV528,FGHG_List_Long,0)),INDEX(GWP_Other_Abbr,MATCH($AV528,Other_Category_Abbr,0)))*SUM(V528,AA528,AD528,AI528),"")</f>
        <v/>
      </c>
      <c r="AK528" s="89" t="str">
        <f>IFERROR(IF(ISNA(MATCH($AV528,Other_Category_Abbr,0)),INDEX(FGHG_List_Long_GWP,MATCH($AV528,FGHG_List_Long,0)),INDEX(GWP_Other_Abbr,MATCH($AV528,Other_Category_Abbr,0)))*(T528*(S528+U528)+W528*(Y528+X528)+AD528+AE528*(AF528+AG528)),"")</f>
        <v/>
      </c>
      <c r="AL528" s="90" t="str">
        <f t="shared" si="101"/>
        <v/>
      </c>
      <c r="AM528" s="91" t="str">
        <f t="shared" si="102"/>
        <v/>
      </c>
      <c r="AP528" s="92" t="b">
        <f t="shared" si="96"/>
        <v>0</v>
      </c>
      <c r="AQ528" s="92" t="str">
        <f t="shared" si="97"/>
        <v xml:space="preserve"> </v>
      </c>
      <c r="AR528" s="92" t="str">
        <f>IF(LEN(AQ528)=1,"",COUNTIF($AQ$19:AQ528,AQ528)=1)</f>
        <v/>
      </c>
      <c r="AS528" s="73"/>
      <c r="AT528" s="73"/>
      <c r="AU528" s="73"/>
      <c r="AV528" s="235" t="str">
        <f>IF($P528=Lists!$A$13,Lists!$A$29,IF($P528=Lists!$A$14,Lists!$A$30,$P528))</f>
        <v/>
      </c>
      <c r="AW528" s="73"/>
      <c r="AX528" s="73"/>
    </row>
    <row r="529" spans="2:50" x14ac:dyDescent="0.3">
      <c r="B529" s="137">
        <f t="shared" si="103"/>
        <v>511</v>
      </c>
      <c r="C529" s="24"/>
      <c r="D529" s="24"/>
      <c r="E529" s="24"/>
      <c r="F529" s="25"/>
      <c r="G529" s="24"/>
      <c r="H529" s="30"/>
      <c r="I529" s="24"/>
      <c r="J529" s="50" t="str">
        <f t="shared" si="94"/>
        <v/>
      </c>
      <c r="K529" s="30"/>
      <c r="L529" s="236"/>
      <c r="M529" s="30"/>
      <c r="N529" s="30"/>
      <c r="O529" s="46" t="str">
        <f t="shared" si="95"/>
        <v/>
      </c>
      <c r="P529" s="239" t="str">
        <f t="shared" si="98"/>
        <v/>
      </c>
      <c r="Q529" s="52" t="str">
        <f t="shared" si="99"/>
        <v/>
      </c>
      <c r="R529" s="127"/>
      <c r="S529" s="86"/>
      <c r="T529" s="127"/>
      <c r="U529" s="86"/>
      <c r="V529" s="87">
        <f t="shared" si="104"/>
        <v>0</v>
      </c>
      <c r="W529" s="130"/>
      <c r="X529" s="86"/>
      <c r="Y529" s="86"/>
      <c r="Z529" s="131"/>
      <c r="AA529" s="87">
        <f t="shared" si="100"/>
        <v>0</v>
      </c>
      <c r="AB529" s="127"/>
      <c r="AC529" s="86"/>
      <c r="AD529" s="87">
        <f t="shared" si="105"/>
        <v>0</v>
      </c>
      <c r="AE529" s="127"/>
      <c r="AF529" s="86"/>
      <c r="AG529" s="86"/>
      <c r="AH529" s="131"/>
      <c r="AI529" s="88">
        <f t="shared" si="106"/>
        <v>0</v>
      </c>
      <c r="AJ529" s="89" t="str">
        <f>IFERROR(IF(ISNA(MATCH($AV529,Other_Category_Abbr,0)),INDEX(FGHG_List_Long_GWP,MATCH($AV529,FGHG_List_Long,0)),INDEX(GWP_Other_Abbr,MATCH($AV529,Other_Category_Abbr,0)))*SUM(V529,AA529,AD529,AI529),"")</f>
        <v/>
      </c>
      <c r="AK529" s="89" t="str">
        <f>IFERROR(IF(ISNA(MATCH($AV529,Other_Category_Abbr,0)),INDEX(FGHG_List_Long_GWP,MATCH($AV529,FGHG_List_Long,0)),INDEX(GWP_Other_Abbr,MATCH($AV529,Other_Category_Abbr,0)))*(T529*(S529+U529)+W529*(Y529+X529)+AD529+AE529*(AF529+AG529)),"")</f>
        <v/>
      </c>
      <c r="AL529" s="90" t="str">
        <f t="shared" si="101"/>
        <v/>
      </c>
      <c r="AM529" s="91" t="str">
        <f t="shared" si="102"/>
        <v/>
      </c>
      <c r="AP529" s="92" t="b">
        <f t="shared" si="96"/>
        <v>0</v>
      </c>
      <c r="AQ529" s="92" t="str">
        <f t="shared" si="97"/>
        <v xml:space="preserve"> </v>
      </c>
      <c r="AR529" s="92" t="str">
        <f>IF(LEN(AQ529)=1,"",COUNTIF($AQ$19:AQ529,AQ529)=1)</f>
        <v/>
      </c>
      <c r="AS529" s="73"/>
      <c r="AT529" s="73"/>
      <c r="AU529" s="73"/>
      <c r="AV529" s="235" t="str">
        <f>IF($P529=Lists!$A$13,Lists!$A$29,IF($P529=Lists!$A$14,Lists!$A$30,$P529))</f>
        <v/>
      </c>
      <c r="AW529" s="73"/>
      <c r="AX529" s="73"/>
    </row>
    <row r="530" spans="2:50" x14ac:dyDescent="0.3">
      <c r="B530" s="137">
        <f t="shared" si="103"/>
        <v>512</v>
      </c>
      <c r="C530" s="24"/>
      <c r="D530" s="24"/>
      <c r="E530" s="24"/>
      <c r="F530" s="25"/>
      <c r="G530" s="24"/>
      <c r="H530" s="30"/>
      <c r="I530" s="24"/>
      <c r="J530" s="50" t="str">
        <f t="shared" si="94"/>
        <v/>
      </c>
      <c r="K530" s="30"/>
      <c r="L530" s="236"/>
      <c r="M530" s="30"/>
      <c r="N530" s="30"/>
      <c r="O530" s="46" t="str">
        <f t="shared" si="95"/>
        <v/>
      </c>
      <c r="P530" s="239" t="str">
        <f t="shared" si="98"/>
        <v/>
      </c>
      <c r="Q530" s="52" t="str">
        <f t="shared" si="99"/>
        <v/>
      </c>
      <c r="R530" s="127"/>
      <c r="S530" s="86"/>
      <c r="T530" s="127"/>
      <c r="U530" s="86"/>
      <c r="V530" s="87">
        <f t="shared" si="104"/>
        <v>0</v>
      </c>
      <c r="W530" s="130"/>
      <c r="X530" s="86"/>
      <c r="Y530" s="86"/>
      <c r="Z530" s="131"/>
      <c r="AA530" s="87">
        <f t="shared" si="100"/>
        <v>0</v>
      </c>
      <c r="AB530" s="127"/>
      <c r="AC530" s="86"/>
      <c r="AD530" s="87">
        <f t="shared" si="105"/>
        <v>0</v>
      </c>
      <c r="AE530" s="127"/>
      <c r="AF530" s="86"/>
      <c r="AG530" s="86"/>
      <c r="AH530" s="131"/>
      <c r="AI530" s="88">
        <f t="shared" si="106"/>
        <v>0</v>
      </c>
      <c r="AJ530" s="89" t="str">
        <f>IFERROR(IF(ISNA(MATCH($AV530,Other_Category_Abbr,0)),INDEX(FGHG_List_Long_GWP,MATCH($AV530,FGHG_List_Long,0)),INDEX(GWP_Other_Abbr,MATCH($AV530,Other_Category_Abbr,0)))*SUM(V530,AA530,AD530,AI530),"")</f>
        <v/>
      </c>
      <c r="AK530" s="89" t="str">
        <f>IFERROR(IF(ISNA(MATCH($AV530,Other_Category_Abbr,0)),INDEX(FGHG_List_Long_GWP,MATCH($AV530,FGHG_List_Long,0)),INDEX(GWP_Other_Abbr,MATCH($AV530,Other_Category_Abbr,0)))*(T530*(S530+U530)+W530*(Y530+X530)+AD530+AE530*(AF530+AG530)),"")</f>
        <v/>
      </c>
      <c r="AL530" s="90" t="str">
        <f t="shared" si="101"/>
        <v/>
      </c>
      <c r="AM530" s="91" t="str">
        <f t="shared" si="102"/>
        <v/>
      </c>
      <c r="AP530" s="92" t="b">
        <f t="shared" si="96"/>
        <v>0</v>
      </c>
      <c r="AQ530" s="92" t="str">
        <f t="shared" si="97"/>
        <v xml:space="preserve"> </v>
      </c>
      <c r="AR530" s="92" t="str">
        <f>IF(LEN(AQ530)=1,"",COUNTIF($AQ$19:AQ530,AQ530)=1)</f>
        <v/>
      </c>
      <c r="AS530" s="73"/>
      <c r="AT530" s="73"/>
      <c r="AU530" s="73"/>
      <c r="AV530" s="235" t="str">
        <f>IF($P530=Lists!$A$13,Lists!$A$29,IF($P530=Lists!$A$14,Lists!$A$30,$P530))</f>
        <v/>
      </c>
      <c r="AW530" s="73"/>
      <c r="AX530" s="73"/>
    </row>
    <row r="531" spans="2:50" x14ac:dyDescent="0.3">
      <c r="B531" s="137">
        <f t="shared" si="103"/>
        <v>513</v>
      </c>
      <c r="C531" s="24"/>
      <c r="D531" s="24"/>
      <c r="E531" s="24"/>
      <c r="F531" s="25"/>
      <c r="G531" s="24"/>
      <c r="H531" s="30"/>
      <c r="I531" s="24"/>
      <c r="J531" s="50" t="str">
        <f t="shared" ref="J531:J594" si="107">IFERROR(INDEX(CASRN,MATCH($I531,FGHG_List_Long,0)),"")</f>
        <v/>
      </c>
      <c r="K531" s="30"/>
      <c r="L531" s="236"/>
      <c r="M531" s="30"/>
      <c r="N531" s="30"/>
      <c r="O531" s="46" t="str">
        <f t="shared" ref="O531:O594" si="108">IF(ISBLANK(I531),"",IF(I531="Other f-GHG chemical not listed",K531,I531))</f>
        <v/>
      </c>
      <c r="P531" s="239" t="str">
        <f t="shared" si="98"/>
        <v/>
      </c>
      <c r="Q531" s="52" t="str">
        <f t="shared" si="99"/>
        <v/>
      </c>
      <c r="R531" s="127"/>
      <c r="S531" s="86"/>
      <c r="T531" s="127"/>
      <c r="U531" s="86"/>
      <c r="V531" s="87">
        <f t="shared" si="104"/>
        <v>0</v>
      </c>
      <c r="W531" s="130"/>
      <c r="X531" s="86"/>
      <c r="Y531" s="86"/>
      <c r="Z531" s="131"/>
      <c r="AA531" s="87">
        <f t="shared" si="100"/>
        <v>0</v>
      </c>
      <c r="AB531" s="127"/>
      <c r="AC531" s="86"/>
      <c r="AD531" s="87">
        <f t="shared" si="105"/>
        <v>0</v>
      </c>
      <c r="AE531" s="127"/>
      <c r="AF531" s="86"/>
      <c r="AG531" s="86"/>
      <c r="AH531" s="131"/>
      <c r="AI531" s="88">
        <f t="shared" si="106"/>
        <v>0</v>
      </c>
      <c r="AJ531" s="89" t="str">
        <f>IFERROR(IF(ISNA(MATCH($AV531,Other_Category_Abbr,0)),INDEX(FGHG_List_Long_GWP,MATCH($AV531,FGHG_List_Long,0)),INDEX(GWP_Other_Abbr,MATCH($AV531,Other_Category_Abbr,0)))*SUM(V531,AA531,AD531,AI531),"")</f>
        <v/>
      </c>
      <c r="AK531" s="89" t="str">
        <f>IFERROR(IF(ISNA(MATCH($AV531,Other_Category_Abbr,0)),INDEX(FGHG_List_Long_GWP,MATCH($AV531,FGHG_List_Long,0)),INDEX(GWP_Other_Abbr,MATCH($AV531,Other_Category_Abbr,0)))*(T531*(S531+U531)+W531*(Y531+X531)+AD531+AE531*(AF531+AG531)),"")</f>
        <v/>
      </c>
      <c r="AL531" s="90" t="str">
        <f t="shared" si="101"/>
        <v/>
      </c>
      <c r="AM531" s="91" t="str">
        <f t="shared" si="102"/>
        <v/>
      </c>
      <c r="AP531" s="92" t="b">
        <f t="shared" ref="AP531:AP594" si="109">IF(AND(F531="EF Method (L21 or L22)",G531="Yes",H531="No"),"Eq. L-21",IF(AND(F531="EF Method (L21 or L22)",G531="Yes",H531="Yes"),"Eq. L-22",IF(AND(F531="EF Method (L21 or L22)",G531="No"),"Eq. L-22",IF(AND(F531="ECF Method (L26 or L27)",G531="Yes"),"Eq. L-27",IF(AND(F531="ECF Method (L26 or L27)",G531="No"),"Eq. L-26")))))</f>
        <v>0</v>
      </c>
      <c r="AQ531" s="92" t="str">
        <f t="shared" ref="AQ531:AQ594" si="110">C531&amp;" "&amp;O531</f>
        <v xml:space="preserve"> </v>
      </c>
      <c r="AR531" s="92" t="str">
        <f>IF(LEN(AQ531)=1,"",COUNTIF($AQ$19:AQ531,AQ531)=1)</f>
        <v/>
      </c>
      <c r="AS531" s="73"/>
      <c r="AT531" s="73"/>
      <c r="AU531" s="73"/>
      <c r="AV531" s="235" t="str">
        <f>IF($P531=Lists!$A$13,Lists!$A$29,IF($P531=Lists!$A$14,Lists!$A$30,$P531))</f>
        <v/>
      </c>
      <c r="AW531" s="73"/>
      <c r="AX531" s="73"/>
    </row>
    <row r="532" spans="2:50" x14ac:dyDescent="0.3">
      <c r="B532" s="137">
        <f t="shared" si="103"/>
        <v>514</v>
      </c>
      <c r="C532" s="24"/>
      <c r="D532" s="24"/>
      <c r="E532" s="24"/>
      <c r="F532" s="25"/>
      <c r="G532" s="24"/>
      <c r="H532" s="30"/>
      <c r="I532" s="24"/>
      <c r="J532" s="50" t="str">
        <f t="shared" si="107"/>
        <v/>
      </c>
      <c r="K532" s="30"/>
      <c r="L532" s="236"/>
      <c r="M532" s="30"/>
      <c r="N532" s="30"/>
      <c r="O532" s="46" t="str">
        <f t="shared" si="108"/>
        <v/>
      </c>
      <c r="P532" s="239" t="str">
        <f t="shared" ref="P532:P595" si="111">IF(ISBLANK(I532),"",IF(I532="Other f-GHG chemical not listed",N532,I532))</f>
        <v/>
      </c>
      <c r="Q532" s="52" t="str">
        <f t="shared" ref="Q532:Q595" si="112">IF(ISBLANK(I532),"",IF(I532="Other f-GHG chemical not listed",L532,J532))</f>
        <v/>
      </c>
      <c r="R532" s="127"/>
      <c r="S532" s="86"/>
      <c r="T532" s="127"/>
      <c r="U532" s="86"/>
      <c r="V532" s="87">
        <f t="shared" si="104"/>
        <v>0</v>
      </c>
      <c r="W532" s="130"/>
      <c r="X532" s="86"/>
      <c r="Y532" s="86"/>
      <c r="Z532" s="131"/>
      <c r="AA532" s="87">
        <f t="shared" ref="AA532:AA595" si="113">+W532*(X532+Y532*(1-Z532))</f>
        <v>0</v>
      </c>
      <c r="AB532" s="127"/>
      <c r="AC532" s="86"/>
      <c r="AD532" s="87">
        <f t="shared" si="105"/>
        <v>0</v>
      </c>
      <c r="AE532" s="127"/>
      <c r="AF532" s="86"/>
      <c r="AG532" s="86"/>
      <c r="AH532" s="131"/>
      <c r="AI532" s="88">
        <f t="shared" si="106"/>
        <v>0</v>
      </c>
      <c r="AJ532" s="89" t="str">
        <f>IFERROR(IF(ISNA(MATCH($AV532,Other_Category_Abbr,0)),INDEX(FGHG_List_Long_GWP,MATCH($AV532,FGHG_List_Long,0)),INDEX(GWP_Other_Abbr,MATCH($AV532,Other_Category_Abbr,0)))*SUM(V532,AA532,AD532,AI532),"")</f>
        <v/>
      </c>
      <c r="AK532" s="89" t="str">
        <f>IFERROR(IF(ISNA(MATCH($AV532,Other_Category_Abbr,0)),INDEX(FGHG_List_Long_GWP,MATCH($AV532,FGHG_List_Long,0)),INDEX(GWP_Other_Abbr,MATCH($AV532,Other_Category_Abbr,0)))*(T532*(S532+U532)+W532*(Y532+X532)+AD532+AE532*(AF532+AG532)),"")</f>
        <v/>
      </c>
      <c r="AL532" s="90" t="str">
        <f t="shared" ref="AL532:AL595" si="114">IFERROR(1-(SUMIF($C$19:$C$3718,C532,$AJ$19:$AJ$3718)/SUMIF($C$19:$C$3718,C532,$AK$19:$AK$3718)),"")</f>
        <v/>
      </c>
      <c r="AM532" s="91" t="str">
        <f t="shared" ref="AM532:AM595" si="115">IF(LEN(AL532)&lt;1,"",IF(AND(AL532&gt;=$BA$19,AL532&lt;$BB$19),$AZ$19,IF(AND(AL532&gt;=$BA$20,AL532&lt;$BB$20),$AZ$20,IF(AND(AL532&gt;=$BA$21,AL532&lt;$BB$21),$AZ$21,IF(AND(AL532&gt;=$BA$22,AL532&lt;=$BB$22),$AZ$22,"Check")))))</f>
        <v/>
      </c>
      <c r="AP532" s="92" t="b">
        <f t="shared" si="109"/>
        <v>0</v>
      </c>
      <c r="AQ532" s="92" t="str">
        <f t="shared" si="110"/>
        <v xml:space="preserve"> </v>
      </c>
      <c r="AR532" s="92" t="str">
        <f>IF(LEN(AQ532)=1,"",COUNTIF($AQ$19:AQ532,AQ532)=1)</f>
        <v/>
      </c>
      <c r="AS532" s="73"/>
      <c r="AT532" s="73"/>
      <c r="AU532" s="73"/>
      <c r="AV532" s="235" t="str">
        <f>IF($P532=Lists!$A$13,Lists!$A$29,IF($P532=Lists!$A$14,Lists!$A$30,$P532))</f>
        <v/>
      </c>
      <c r="AW532" s="73"/>
      <c r="AX532" s="73"/>
    </row>
    <row r="533" spans="2:50" x14ac:dyDescent="0.3">
      <c r="B533" s="137">
        <f t="shared" ref="B533:B596" si="116">1+B532</f>
        <v>515</v>
      </c>
      <c r="C533" s="24"/>
      <c r="D533" s="24"/>
      <c r="E533" s="24"/>
      <c r="F533" s="25"/>
      <c r="G533" s="24"/>
      <c r="H533" s="30"/>
      <c r="I533" s="24"/>
      <c r="J533" s="50" t="str">
        <f t="shared" si="107"/>
        <v/>
      </c>
      <c r="K533" s="30"/>
      <c r="L533" s="236"/>
      <c r="M533" s="30"/>
      <c r="N533" s="30"/>
      <c r="O533" s="46" t="str">
        <f t="shared" si="108"/>
        <v/>
      </c>
      <c r="P533" s="239" t="str">
        <f t="shared" si="111"/>
        <v/>
      </c>
      <c r="Q533" s="52" t="str">
        <f t="shared" si="112"/>
        <v/>
      </c>
      <c r="R533" s="127"/>
      <c r="S533" s="86"/>
      <c r="T533" s="127"/>
      <c r="U533" s="86"/>
      <c r="V533" s="87">
        <f t="shared" si="104"/>
        <v>0</v>
      </c>
      <c r="W533" s="130"/>
      <c r="X533" s="86"/>
      <c r="Y533" s="86"/>
      <c r="Z533" s="131"/>
      <c r="AA533" s="87">
        <f t="shared" si="113"/>
        <v>0</v>
      </c>
      <c r="AB533" s="127"/>
      <c r="AC533" s="86"/>
      <c r="AD533" s="87">
        <f t="shared" si="105"/>
        <v>0</v>
      </c>
      <c r="AE533" s="127"/>
      <c r="AF533" s="86"/>
      <c r="AG533" s="86"/>
      <c r="AH533" s="131"/>
      <c r="AI533" s="88">
        <f t="shared" si="106"/>
        <v>0</v>
      </c>
      <c r="AJ533" s="89" t="str">
        <f>IFERROR(IF(ISNA(MATCH($AV533,Other_Category_Abbr,0)),INDEX(FGHG_List_Long_GWP,MATCH($AV533,FGHG_List_Long,0)),INDEX(GWP_Other_Abbr,MATCH($AV533,Other_Category_Abbr,0)))*SUM(V533,AA533,AD533,AI533),"")</f>
        <v/>
      </c>
      <c r="AK533" s="89" t="str">
        <f>IFERROR(IF(ISNA(MATCH($AV533,Other_Category_Abbr,0)),INDEX(FGHG_List_Long_GWP,MATCH($AV533,FGHG_List_Long,0)),INDEX(GWP_Other_Abbr,MATCH($AV533,Other_Category_Abbr,0)))*(T533*(S533+U533)+W533*(Y533+X533)+AD533+AE533*(AF533+AG533)),"")</f>
        <v/>
      </c>
      <c r="AL533" s="90" t="str">
        <f t="shared" si="114"/>
        <v/>
      </c>
      <c r="AM533" s="91" t="str">
        <f t="shared" si="115"/>
        <v/>
      </c>
      <c r="AP533" s="92" t="b">
        <f t="shared" si="109"/>
        <v>0</v>
      </c>
      <c r="AQ533" s="92" t="str">
        <f t="shared" si="110"/>
        <v xml:space="preserve"> </v>
      </c>
      <c r="AR533" s="92" t="str">
        <f>IF(LEN(AQ533)=1,"",COUNTIF($AQ$19:AQ533,AQ533)=1)</f>
        <v/>
      </c>
      <c r="AS533" s="73"/>
      <c r="AT533" s="73"/>
      <c r="AU533" s="73"/>
      <c r="AV533" s="235" t="str">
        <f>IF($P533=Lists!$A$13,Lists!$A$29,IF($P533=Lists!$A$14,Lists!$A$30,$P533))</f>
        <v/>
      </c>
      <c r="AW533" s="73"/>
      <c r="AX533" s="73"/>
    </row>
    <row r="534" spans="2:50" x14ac:dyDescent="0.3">
      <c r="B534" s="137">
        <f t="shared" si="116"/>
        <v>516</v>
      </c>
      <c r="C534" s="24"/>
      <c r="D534" s="24"/>
      <c r="E534" s="24"/>
      <c r="F534" s="25"/>
      <c r="G534" s="24"/>
      <c r="H534" s="30"/>
      <c r="I534" s="24"/>
      <c r="J534" s="50" t="str">
        <f t="shared" si="107"/>
        <v/>
      </c>
      <c r="K534" s="30"/>
      <c r="L534" s="236"/>
      <c r="M534" s="30"/>
      <c r="N534" s="30"/>
      <c r="O534" s="46" t="str">
        <f t="shared" si="108"/>
        <v/>
      </c>
      <c r="P534" s="239" t="str">
        <f t="shared" si="111"/>
        <v/>
      </c>
      <c r="Q534" s="52" t="str">
        <f t="shared" si="112"/>
        <v/>
      </c>
      <c r="R534" s="127"/>
      <c r="S534" s="86"/>
      <c r="T534" s="127"/>
      <c r="U534" s="86"/>
      <c r="V534" s="87">
        <f t="shared" si="104"/>
        <v>0</v>
      </c>
      <c r="W534" s="130"/>
      <c r="X534" s="86"/>
      <c r="Y534" s="86"/>
      <c r="Z534" s="131"/>
      <c r="AA534" s="87">
        <f t="shared" si="113"/>
        <v>0</v>
      </c>
      <c r="AB534" s="127"/>
      <c r="AC534" s="86"/>
      <c r="AD534" s="87">
        <f t="shared" si="105"/>
        <v>0</v>
      </c>
      <c r="AE534" s="127"/>
      <c r="AF534" s="86"/>
      <c r="AG534" s="86"/>
      <c r="AH534" s="131"/>
      <c r="AI534" s="88">
        <f t="shared" si="106"/>
        <v>0</v>
      </c>
      <c r="AJ534" s="89" t="str">
        <f>IFERROR(IF(ISNA(MATCH($AV534,Other_Category_Abbr,0)),INDEX(FGHG_List_Long_GWP,MATCH($AV534,FGHG_List_Long,0)),INDEX(GWP_Other_Abbr,MATCH($AV534,Other_Category_Abbr,0)))*SUM(V534,AA534,AD534,AI534),"")</f>
        <v/>
      </c>
      <c r="AK534" s="89" t="str">
        <f>IFERROR(IF(ISNA(MATCH($AV534,Other_Category_Abbr,0)),INDEX(FGHG_List_Long_GWP,MATCH($AV534,FGHG_List_Long,0)),INDEX(GWP_Other_Abbr,MATCH($AV534,Other_Category_Abbr,0)))*(T534*(S534+U534)+W534*(Y534+X534)+AD534+AE534*(AF534+AG534)),"")</f>
        <v/>
      </c>
      <c r="AL534" s="90" t="str">
        <f t="shared" si="114"/>
        <v/>
      </c>
      <c r="AM534" s="91" t="str">
        <f t="shared" si="115"/>
        <v/>
      </c>
      <c r="AP534" s="92" t="b">
        <f t="shared" si="109"/>
        <v>0</v>
      </c>
      <c r="AQ534" s="92" t="str">
        <f t="shared" si="110"/>
        <v xml:space="preserve"> </v>
      </c>
      <c r="AR534" s="92" t="str">
        <f>IF(LEN(AQ534)=1,"",COUNTIF($AQ$19:AQ534,AQ534)=1)</f>
        <v/>
      </c>
      <c r="AS534" s="73"/>
      <c r="AT534" s="73"/>
      <c r="AU534" s="73"/>
      <c r="AV534" s="235" t="str">
        <f>IF($P534=Lists!$A$13,Lists!$A$29,IF($P534=Lists!$A$14,Lists!$A$30,$P534))</f>
        <v/>
      </c>
      <c r="AW534" s="73"/>
      <c r="AX534" s="73"/>
    </row>
    <row r="535" spans="2:50" x14ac:dyDescent="0.3">
      <c r="B535" s="137">
        <f t="shared" si="116"/>
        <v>517</v>
      </c>
      <c r="C535" s="24"/>
      <c r="D535" s="24"/>
      <c r="E535" s="24"/>
      <c r="F535" s="25"/>
      <c r="G535" s="24"/>
      <c r="H535" s="30"/>
      <c r="I535" s="24"/>
      <c r="J535" s="50" t="str">
        <f t="shared" si="107"/>
        <v/>
      </c>
      <c r="K535" s="30"/>
      <c r="L535" s="236"/>
      <c r="M535" s="30"/>
      <c r="N535" s="30"/>
      <c r="O535" s="46" t="str">
        <f t="shared" si="108"/>
        <v/>
      </c>
      <c r="P535" s="239" t="str">
        <f t="shared" si="111"/>
        <v/>
      </c>
      <c r="Q535" s="52" t="str">
        <f t="shared" si="112"/>
        <v/>
      </c>
      <c r="R535" s="127"/>
      <c r="S535" s="86"/>
      <c r="T535" s="127"/>
      <c r="U535" s="86"/>
      <c r="V535" s="87">
        <f t="shared" si="104"/>
        <v>0</v>
      </c>
      <c r="W535" s="130"/>
      <c r="X535" s="86"/>
      <c r="Y535" s="86"/>
      <c r="Z535" s="131"/>
      <c r="AA535" s="87">
        <f t="shared" si="113"/>
        <v>0</v>
      </c>
      <c r="AB535" s="127"/>
      <c r="AC535" s="86"/>
      <c r="AD535" s="87">
        <f t="shared" si="105"/>
        <v>0</v>
      </c>
      <c r="AE535" s="127"/>
      <c r="AF535" s="86"/>
      <c r="AG535" s="86"/>
      <c r="AH535" s="131"/>
      <c r="AI535" s="88">
        <f t="shared" si="106"/>
        <v>0</v>
      </c>
      <c r="AJ535" s="89" t="str">
        <f>IFERROR(IF(ISNA(MATCH($AV535,Other_Category_Abbr,0)),INDEX(FGHG_List_Long_GWP,MATCH($AV535,FGHG_List_Long,0)),INDEX(GWP_Other_Abbr,MATCH($AV535,Other_Category_Abbr,0)))*SUM(V535,AA535,AD535,AI535),"")</f>
        <v/>
      </c>
      <c r="AK535" s="89" t="str">
        <f>IFERROR(IF(ISNA(MATCH($AV535,Other_Category_Abbr,0)),INDEX(FGHG_List_Long_GWP,MATCH($AV535,FGHG_List_Long,0)),INDEX(GWP_Other_Abbr,MATCH($AV535,Other_Category_Abbr,0)))*(T535*(S535+U535)+W535*(Y535+X535)+AD535+AE535*(AF535+AG535)),"")</f>
        <v/>
      </c>
      <c r="AL535" s="90" t="str">
        <f t="shared" si="114"/>
        <v/>
      </c>
      <c r="AM535" s="91" t="str">
        <f t="shared" si="115"/>
        <v/>
      </c>
      <c r="AP535" s="92" t="b">
        <f t="shared" si="109"/>
        <v>0</v>
      </c>
      <c r="AQ535" s="92" t="str">
        <f t="shared" si="110"/>
        <v xml:space="preserve"> </v>
      </c>
      <c r="AR535" s="92" t="str">
        <f>IF(LEN(AQ535)=1,"",COUNTIF($AQ$19:AQ535,AQ535)=1)</f>
        <v/>
      </c>
      <c r="AS535" s="73"/>
      <c r="AT535" s="73"/>
      <c r="AU535" s="73"/>
      <c r="AV535" s="235" t="str">
        <f>IF($P535=Lists!$A$13,Lists!$A$29,IF($P535=Lists!$A$14,Lists!$A$30,$P535))</f>
        <v/>
      </c>
      <c r="AW535" s="73"/>
      <c r="AX535" s="73"/>
    </row>
    <row r="536" spans="2:50" x14ac:dyDescent="0.3">
      <c r="B536" s="137">
        <f t="shared" si="116"/>
        <v>518</v>
      </c>
      <c r="C536" s="24"/>
      <c r="D536" s="24"/>
      <c r="E536" s="24"/>
      <c r="F536" s="25"/>
      <c r="G536" s="24"/>
      <c r="H536" s="30"/>
      <c r="I536" s="24"/>
      <c r="J536" s="50" t="str">
        <f t="shared" si="107"/>
        <v/>
      </c>
      <c r="K536" s="30"/>
      <c r="L536" s="236"/>
      <c r="M536" s="30"/>
      <c r="N536" s="30"/>
      <c r="O536" s="46" t="str">
        <f t="shared" si="108"/>
        <v/>
      </c>
      <c r="P536" s="239" t="str">
        <f t="shared" si="111"/>
        <v/>
      </c>
      <c r="Q536" s="52" t="str">
        <f t="shared" si="112"/>
        <v/>
      </c>
      <c r="R536" s="127"/>
      <c r="S536" s="86"/>
      <c r="T536" s="127"/>
      <c r="U536" s="86"/>
      <c r="V536" s="87">
        <f t="shared" si="104"/>
        <v>0</v>
      </c>
      <c r="W536" s="130"/>
      <c r="X536" s="86"/>
      <c r="Y536" s="86"/>
      <c r="Z536" s="131"/>
      <c r="AA536" s="87">
        <f t="shared" si="113"/>
        <v>0</v>
      </c>
      <c r="AB536" s="127"/>
      <c r="AC536" s="86"/>
      <c r="AD536" s="87">
        <f t="shared" si="105"/>
        <v>0</v>
      </c>
      <c r="AE536" s="127"/>
      <c r="AF536" s="86"/>
      <c r="AG536" s="86"/>
      <c r="AH536" s="131"/>
      <c r="AI536" s="88">
        <f t="shared" si="106"/>
        <v>0</v>
      </c>
      <c r="AJ536" s="89" t="str">
        <f>IFERROR(IF(ISNA(MATCH($AV536,Other_Category_Abbr,0)),INDEX(FGHG_List_Long_GWP,MATCH($AV536,FGHG_List_Long,0)),INDEX(GWP_Other_Abbr,MATCH($AV536,Other_Category_Abbr,0)))*SUM(V536,AA536,AD536,AI536),"")</f>
        <v/>
      </c>
      <c r="AK536" s="89" t="str">
        <f>IFERROR(IF(ISNA(MATCH($AV536,Other_Category_Abbr,0)),INDEX(FGHG_List_Long_GWP,MATCH($AV536,FGHG_List_Long,0)),INDEX(GWP_Other_Abbr,MATCH($AV536,Other_Category_Abbr,0)))*(T536*(S536+U536)+W536*(Y536+X536)+AD536+AE536*(AF536+AG536)),"")</f>
        <v/>
      </c>
      <c r="AL536" s="90" t="str">
        <f t="shared" si="114"/>
        <v/>
      </c>
      <c r="AM536" s="91" t="str">
        <f t="shared" si="115"/>
        <v/>
      </c>
      <c r="AP536" s="92" t="b">
        <f t="shared" si="109"/>
        <v>0</v>
      </c>
      <c r="AQ536" s="92" t="str">
        <f t="shared" si="110"/>
        <v xml:space="preserve"> </v>
      </c>
      <c r="AR536" s="92" t="str">
        <f>IF(LEN(AQ536)=1,"",COUNTIF($AQ$19:AQ536,AQ536)=1)</f>
        <v/>
      </c>
      <c r="AS536" s="73"/>
      <c r="AT536" s="73"/>
      <c r="AU536" s="73"/>
      <c r="AV536" s="235" t="str">
        <f>IF($P536=Lists!$A$13,Lists!$A$29,IF($P536=Lists!$A$14,Lists!$A$30,$P536))</f>
        <v/>
      </c>
      <c r="AW536" s="73"/>
      <c r="AX536" s="73"/>
    </row>
    <row r="537" spans="2:50" x14ac:dyDescent="0.3">
      <c r="B537" s="137">
        <f t="shared" si="116"/>
        <v>519</v>
      </c>
      <c r="C537" s="24"/>
      <c r="D537" s="24"/>
      <c r="E537" s="24"/>
      <c r="F537" s="25"/>
      <c r="G537" s="24"/>
      <c r="H537" s="30"/>
      <c r="I537" s="24"/>
      <c r="J537" s="50" t="str">
        <f t="shared" si="107"/>
        <v/>
      </c>
      <c r="K537" s="30"/>
      <c r="L537" s="236"/>
      <c r="M537" s="30"/>
      <c r="N537" s="30"/>
      <c r="O537" s="46" t="str">
        <f t="shared" si="108"/>
        <v/>
      </c>
      <c r="P537" s="239" t="str">
        <f t="shared" si="111"/>
        <v/>
      </c>
      <c r="Q537" s="52" t="str">
        <f t="shared" si="112"/>
        <v/>
      </c>
      <c r="R537" s="127"/>
      <c r="S537" s="86"/>
      <c r="T537" s="127"/>
      <c r="U537" s="86"/>
      <c r="V537" s="87">
        <f t="shared" si="104"/>
        <v>0</v>
      </c>
      <c r="W537" s="130"/>
      <c r="X537" s="86"/>
      <c r="Y537" s="86"/>
      <c r="Z537" s="131"/>
      <c r="AA537" s="87">
        <f t="shared" si="113"/>
        <v>0</v>
      </c>
      <c r="AB537" s="127"/>
      <c r="AC537" s="86"/>
      <c r="AD537" s="87">
        <f t="shared" si="105"/>
        <v>0</v>
      </c>
      <c r="AE537" s="127"/>
      <c r="AF537" s="86"/>
      <c r="AG537" s="86"/>
      <c r="AH537" s="131"/>
      <c r="AI537" s="88">
        <f t="shared" si="106"/>
        <v>0</v>
      </c>
      <c r="AJ537" s="89" t="str">
        <f>IFERROR(IF(ISNA(MATCH($AV537,Other_Category_Abbr,0)),INDEX(FGHG_List_Long_GWP,MATCH($AV537,FGHG_List_Long,0)),INDEX(GWP_Other_Abbr,MATCH($AV537,Other_Category_Abbr,0)))*SUM(V537,AA537,AD537,AI537),"")</f>
        <v/>
      </c>
      <c r="AK537" s="89" t="str">
        <f>IFERROR(IF(ISNA(MATCH($AV537,Other_Category_Abbr,0)),INDEX(FGHG_List_Long_GWP,MATCH($AV537,FGHG_List_Long,0)),INDEX(GWP_Other_Abbr,MATCH($AV537,Other_Category_Abbr,0)))*(T537*(S537+U537)+W537*(Y537+X537)+AD537+AE537*(AF537+AG537)),"")</f>
        <v/>
      </c>
      <c r="AL537" s="90" t="str">
        <f t="shared" si="114"/>
        <v/>
      </c>
      <c r="AM537" s="91" t="str">
        <f t="shared" si="115"/>
        <v/>
      </c>
      <c r="AP537" s="92" t="b">
        <f t="shared" si="109"/>
        <v>0</v>
      </c>
      <c r="AQ537" s="92" t="str">
        <f t="shared" si="110"/>
        <v xml:space="preserve"> </v>
      </c>
      <c r="AR537" s="92" t="str">
        <f>IF(LEN(AQ537)=1,"",COUNTIF($AQ$19:AQ537,AQ537)=1)</f>
        <v/>
      </c>
      <c r="AS537" s="73"/>
      <c r="AT537" s="73"/>
      <c r="AU537" s="73"/>
      <c r="AV537" s="235" t="str">
        <f>IF($P537=Lists!$A$13,Lists!$A$29,IF($P537=Lists!$A$14,Lists!$A$30,$P537))</f>
        <v/>
      </c>
      <c r="AW537" s="73"/>
      <c r="AX537" s="73"/>
    </row>
    <row r="538" spans="2:50" x14ac:dyDescent="0.3">
      <c r="B538" s="137">
        <f t="shared" si="116"/>
        <v>520</v>
      </c>
      <c r="C538" s="24"/>
      <c r="D538" s="24"/>
      <c r="E538" s="24"/>
      <c r="F538" s="25"/>
      <c r="G538" s="24"/>
      <c r="H538" s="30"/>
      <c r="I538" s="24"/>
      <c r="J538" s="50" t="str">
        <f t="shared" si="107"/>
        <v/>
      </c>
      <c r="K538" s="30"/>
      <c r="L538" s="236"/>
      <c r="M538" s="30"/>
      <c r="N538" s="30"/>
      <c r="O538" s="46" t="str">
        <f t="shared" si="108"/>
        <v/>
      </c>
      <c r="P538" s="239" t="str">
        <f t="shared" si="111"/>
        <v/>
      </c>
      <c r="Q538" s="52" t="str">
        <f t="shared" si="112"/>
        <v/>
      </c>
      <c r="R538" s="127"/>
      <c r="S538" s="86"/>
      <c r="T538" s="127"/>
      <c r="U538" s="86"/>
      <c r="V538" s="87">
        <f t="shared" si="104"/>
        <v>0</v>
      </c>
      <c r="W538" s="130"/>
      <c r="X538" s="86"/>
      <c r="Y538" s="86"/>
      <c r="Z538" s="131"/>
      <c r="AA538" s="87">
        <f t="shared" si="113"/>
        <v>0</v>
      </c>
      <c r="AB538" s="127"/>
      <c r="AC538" s="86"/>
      <c r="AD538" s="87">
        <f t="shared" si="105"/>
        <v>0</v>
      </c>
      <c r="AE538" s="127"/>
      <c r="AF538" s="86"/>
      <c r="AG538" s="86"/>
      <c r="AH538" s="131"/>
      <c r="AI538" s="88">
        <f t="shared" si="106"/>
        <v>0</v>
      </c>
      <c r="AJ538" s="89" t="str">
        <f>IFERROR(IF(ISNA(MATCH($AV538,Other_Category_Abbr,0)),INDEX(FGHG_List_Long_GWP,MATCH($AV538,FGHG_List_Long,0)),INDEX(GWP_Other_Abbr,MATCH($AV538,Other_Category_Abbr,0)))*SUM(V538,AA538,AD538,AI538),"")</f>
        <v/>
      </c>
      <c r="AK538" s="89" t="str">
        <f>IFERROR(IF(ISNA(MATCH($AV538,Other_Category_Abbr,0)),INDEX(FGHG_List_Long_GWP,MATCH($AV538,FGHG_List_Long,0)),INDEX(GWP_Other_Abbr,MATCH($AV538,Other_Category_Abbr,0)))*(T538*(S538+U538)+W538*(Y538+X538)+AD538+AE538*(AF538+AG538)),"")</f>
        <v/>
      </c>
      <c r="AL538" s="90" t="str">
        <f t="shared" si="114"/>
        <v/>
      </c>
      <c r="AM538" s="91" t="str">
        <f t="shared" si="115"/>
        <v/>
      </c>
      <c r="AP538" s="92" t="b">
        <f t="shared" si="109"/>
        <v>0</v>
      </c>
      <c r="AQ538" s="92" t="str">
        <f t="shared" si="110"/>
        <v xml:space="preserve"> </v>
      </c>
      <c r="AR538" s="92" t="str">
        <f>IF(LEN(AQ538)=1,"",COUNTIF($AQ$19:AQ538,AQ538)=1)</f>
        <v/>
      </c>
      <c r="AS538" s="73"/>
      <c r="AT538" s="73"/>
      <c r="AU538" s="73"/>
      <c r="AV538" s="235" t="str">
        <f>IF($P538=Lists!$A$13,Lists!$A$29,IF($P538=Lists!$A$14,Lists!$A$30,$P538))</f>
        <v/>
      </c>
      <c r="AW538" s="73"/>
      <c r="AX538" s="73"/>
    </row>
    <row r="539" spans="2:50" x14ac:dyDescent="0.3">
      <c r="B539" s="137">
        <f t="shared" si="116"/>
        <v>521</v>
      </c>
      <c r="C539" s="24"/>
      <c r="D539" s="24"/>
      <c r="E539" s="24"/>
      <c r="F539" s="25"/>
      <c r="G539" s="24"/>
      <c r="H539" s="30"/>
      <c r="I539" s="24"/>
      <c r="J539" s="50" t="str">
        <f t="shared" si="107"/>
        <v/>
      </c>
      <c r="K539" s="30"/>
      <c r="L539" s="236"/>
      <c r="M539" s="30"/>
      <c r="N539" s="30"/>
      <c r="O539" s="46" t="str">
        <f t="shared" si="108"/>
        <v/>
      </c>
      <c r="P539" s="239" t="str">
        <f t="shared" si="111"/>
        <v/>
      </c>
      <c r="Q539" s="52" t="str">
        <f t="shared" si="112"/>
        <v/>
      </c>
      <c r="R539" s="127"/>
      <c r="S539" s="86"/>
      <c r="T539" s="127"/>
      <c r="U539" s="86"/>
      <c r="V539" s="87">
        <f t="shared" si="104"/>
        <v>0</v>
      </c>
      <c r="W539" s="130"/>
      <c r="X539" s="86"/>
      <c r="Y539" s="86"/>
      <c r="Z539" s="131"/>
      <c r="AA539" s="87">
        <f t="shared" si="113"/>
        <v>0</v>
      </c>
      <c r="AB539" s="127"/>
      <c r="AC539" s="86"/>
      <c r="AD539" s="87">
        <f t="shared" si="105"/>
        <v>0</v>
      </c>
      <c r="AE539" s="127"/>
      <c r="AF539" s="86"/>
      <c r="AG539" s="86"/>
      <c r="AH539" s="131"/>
      <c r="AI539" s="88">
        <f t="shared" si="106"/>
        <v>0</v>
      </c>
      <c r="AJ539" s="89" t="str">
        <f>IFERROR(IF(ISNA(MATCH($AV539,Other_Category_Abbr,0)),INDEX(FGHG_List_Long_GWP,MATCH($AV539,FGHG_List_Long,0)),INDEX(GWP_Other_Abbr,MATCH($AV539,Other_Category_Abbr,0)))*SUM(V539,AA539,AD539,AI539),"")</f>
        <v/>
      </c>
      <c r="AK539" s="89" t="str">
        <f>IFERROR(IF(ISNA(MATCH($AV539,Other_Category_Abbr,0)),INDEX(FGHG_List_Long_GWP,MATCH($AV539,FGHG_List_Long,0)),INDEX(GWP_Other_Abbr,MATCH($AV539,Other_Category_Abbr,0)))*(T539*(S539+U539)+W539*(Y539+X539)+AD539+AE539*(AF539+AG539)),"")</f>
        <v/>
      </c>
      <c r="AL539" s="90" t="str">
        <f t="shared" si="114"/>
        <v/>
      </c>
      <c r="AM539" s="91" t="str">
        <f t="shared" si="115"/>
        <v/>
      </c>
      <c r="AP539" s="92" t="b">
        <f t="shared" si="109"/>
        <v>0</v>
      </c>
      <c r="AQ539" s="92" t="str">
        <f t="shared" si="110"/>
        <v xml:space="preserve"> </v>
      </c>
      <c r="AR539" s="92" t="str">
        <f>IF(LEN(AQ539)=1,"",COUNTIF($AQ$19:AQ539,AQ539)=1)</f>
        <v/>
      </c>
      <c r="AS539" s="73"/>
      <c r="AT539" s="73"/>
      <c r="AU539" s="73"/>
      <c r="AV539" s="235" t="str">
        <f>IF($P539=Lists!$A$13,Lists!$A$29,IF($P539=Lists!$A$14,Lists!$A$30,$P539))</f>
        <v/>
      </c>
      <c r="AW539" s="73"/>
      <c r="AX539" s="73"/>
    </row>
    <row r="540" spans="2:50" x14ac:dyDescent="0.3">
      <c r="B540" s="137">
        <f t="shared" si="116"/>
        <v>522</v>
      </c>
      <c r="C540" s="24"/>
      <c r="D540" s="24"/>
      <c r="E540" s="24"/>
      <c r="F540" s="25"/>
      <c r="G540" s="24"/>
      <c r="H540" s="30"/>
      <c r="I540" s="24"/>
      <c r="J540" s="50" t="str">
        <f t="shared" si="107"/>
        <v/>
      </c>
      <c r="K540" s="30"/>
      <c r="L540" s="236"/>
      <c r="M540" s="30"/>
      <c r="N540" s="30"/>
      <c r="O540" s="46" t="str">
        <f t="shared" si="108"/>
        <v/>
      </c>
      <c r="P540" s="239" t="str">
        <f t="shared" si="111"/>
        <v/>
      </c>
      <c r="Q540" s="52" t="str">
        <f t="shared" si="112"/>
        <v/>
      </c>
      <c r="R540" s="127"/>
      <c r="S540" s="86"/>
      <c r="T540" s="127"/>
      <c r="U540" s="86"/>
      <c r="V540" s="87">
        <f t="shared" si="104"/>
        <v>0</v>
      </c>
      <c r="W540" s="130"/>
      <c r="X540" s="86"/>
      <c r="Y540" s="86"/>
      <c r="Z540" s="131"/>
      <c r="AA540" s="87">
        <f t="shared" si="113"/>
        <v>0</v>
      </c>
      <c r="AB540" s="127"/>
      <c r="AC540" s="86"/>
      <c r="AD540" s="87">
        <f t="shared" si="105"/>
        <v>0</v>
      </c>
      <c r="AE540" s="127"/>
      <c r="AF540" s="86"/>
      <c r="AG540" s="86"/>
      <c r="AH540" s="131"/>
      <c r="AI540" s="88">
        <f t="shared" si="106"/>
        <v>0</v>
      </c>
      <c r="AJ540" s="89" t="str">
        <f>IFERROR(IF(ISNA(MATCH($AV540,Other_Category_Abbr,0)),INDEX(FGHG_List_Long_GWP,MATCH($AV540,FGHG_List_Long,0)),INDEX(GWP_Other_Abbr,MATCH($AV540,Other_Category_Abbr,0)))*SUM(V540,AA540,AD540,AI540),"")</f>
        <v/>
      </c>
      <c r="AK540" s="89" t="str">
        <f>IFERROR(IF(ISNA(MATCH($AV540,Other_Category_Abbr,0)),INDEX(FGHG_List_Long_GWP,MATCH($AV540,FGHG_List_Long,0)),INDEX(GWP_Other_Abbr,MATCH($AV540,Other_Category_Abbr,0)))*(T540*(S540+U540)+W540*(Y540+X540)+AD540+AE540*(AF540+AG540)),"")</f>
        <v/>
      </c>
      <c r="AL540" s="90" t="str">
        <f t="shared" si="114"/>
        <v/>
      </c>
      <c r="AM540" s="91" t="str">
        <f t="shared" si="115"/>
        <v/>
      </c>
      <c r="AP540" s="92" t="b">
        <f t="shared" si="109"/>
        <v>0</v>
      </c>
      <c r="AQ540" s="92" t="str">
        <f t="shared" si="110"/>
        <v xml:space="preserve"> </v>
      </c>
      <c r="AR540" s="92" t="str">
        <f>IF(LEN(AQ540)=1,"",COUNTIF($AQ$19:AQ540,AQ540)=1)</f>
        <v/>
      </c>
      <c r="AS540" s="73"/>
      <c r="AT540" s="73"/>
      <c r="AU540" s="73"/>
      <c r="AV540" s="235" t="str">
        <f>IF($P540=Lists!$A$13,Lists!$A$29,IF($P540=Lists!$A$14,Lists!$A$30,$P540))</f>
        <v/>
      </c>
      <c r="AW540" s="73"/>
      <c r="AX540" s="73"/>
    </row>
    <row r="541" spans="2:50" x14ac:dyDescent="0.3">
      <c r="B541" s="137">
        <f t="shared" si="116"/>
        <v>523</v>
      </c>
      <c r="C541" s="24"/>
      <c r="D541" s="24"/>
      <c r="E541" s="24"/>
      <c r="F541" s="25"/>
      <c r="G541" s="24"/>
      <c r="H541" s="30"/>
      <c r="I541" s="24"/>
      <c r="J541" s="50" t="str">
        <f t="shared" si="107"/>
        <v/>
      </c>
      <c r="K541" s="30"/>
      <c r="L541" s="236"/>
      <c r="M541" s="30"/>
      <c r="N541" s="30"/>
      <c r="O541" s="46" t="str">
        <f t="shared" si="108"/>
        <v/>
      </c>
      <c r="P541" s="239" t="str">
        <f t="shared" si="111"/>
        <v/>
      </c>
      <c r="Q541" s="52" t="str">
        <f t="shared" si="112"/>
        <v/>
      </c>
      <c r="R541" s="127"/>
      <c r="S541" s="86"/>
      <c r="T541" s="127"/>
      <c r="U541" s="86"/>
      <c r="V541" s="87">
        <f t="shared" si="104"/>
        <v>0</v>
      </c>
      <c r="W541" s="130"/>
      <c r="X541" s="86"/>
      <c r="Y541" s="86"/>
      <c r="Z541" s="131"/>
      <c r="AA541" s="87">
        <f t="shared" si="113"/>
        <v>0</v>
      </c>
      <c r="AB541" s="127"/>
      <c r="AC541" s="86"/>
      <c r="AD541" s="87">
        <f t="shared" si="105"/>
        <v>0</v>
      </c>
      <c r="AE541" s="127"/>
      <c r="AF541" s="86"/>
      <c r="AG541" s="86"/>
      <c r="AH541" s="131"/>
      <c r="AI541" s="88">
        <f t="shared" si="106"/>
        <v>0</v>
      </c>
      <c r="AJ541" s="89" t="str">
        <f>IFERROR(IF(ISNA(MATCH($AV541,Other_Category_Abbr,0)),INDEX(FGHG_List_Long_GWP,MATCH($AV541,FGHG_List_Long,0)),INDEX(GWP_Other_Abbr,MATCH($AV541,Other_Category_Abbr,0)))*SUM(V541,AA541,AD541,AI541),"")</f>
        <v/>
      </c>
      <c r="AK541" s="89" t="str">
        <f>IFERROR(IF(ISNA(MATCH($AV541,Other_Category_Abbr,0)),INDEX(FGHG_List_Long_GWP,MATCH($AV541,FGHG_List_Long,0)),INDEX(GWP_Other_Abbr,MATCH($AV541,Other_Category_Abbr,0)))*(T541*(S541+U541)+W541*(Y541+X541)+AD541+AE541*(AF541+AG541)),"")</f>
        <v/>
      </c>
      <c r="AL541" s="90" t="str">
        <f t="shared" si="114"/>
        <v/>
      </c>
      <c r="AM541" s="91" t="str">
        <f t="shared" si="115"/>
        <v/>
      </c>
      <c r="AP541" s="92" t="b">
        <f t="shared" si="109"/>
        <v>0</v>
      </c>
      <c r="AQ541" s="92" t="str">
        <f t="shared" si="110"/>
        <v xml:space="preserve"> </v>
      </c>
      <c r="AR541" s="92" t="str">
        <f>IF(LEN(AQ541)=1,"",COUNTIF($AQ$19:AQ541,AQ541)=1)</f>
        <v/>
      </c>
      <c r="AS541" s="73"/>
      <c r="AT541" s="73"/>
      <c r="AU541" s="73"/>
      <c r="AV541" s="235" t="str">
        <f>IF($P541=Lists!$A$13,Lists!$A$29,IF($P541=Lists!$A$14,Lists!$A$30,$P541))</f>
        <v/>
      </c>
      <c r="AW541" s="73"/>
      <c r="AX541" s="73"/>
    </row>
    <row r="542" spans="2:50" x14ac:dyDescent="0.3">
      <c r="B542" s="137">
        <f t="shared" si="116"/>
        <v>524</v>
      </c>
      <c r="C542" s="24"/>
      <c r="D542" s="24"/>
      <c r="E542" s="24"/>
      <c r="F542" s="25"/>
      <c r="G542" s="24"/>
      <c r="H542" s="30"/>
      <c r="I542" s="24"/>
      <c r="J542" s="50" t="str">
        <f t="shared" si="107"/>
        <v/>
      </c>
      <c r="K542" s="30"/>
      <c r="L542" s="236"/>
      <c r="M542" s="30"/>
      <c r="N542" s="30"/>
      <c r="O542" s="46" t="str">
        <f t="shared" si="108"/>
        <v/>
      </c>
      <c r="P542" s="239" t="str">
        <f t="shared" si="111"/>
        <v/>
      </c>
      <c r="Q542" s="52" t="str">
        <f t="shared" si="112"/>
        <v/>
      </c>
      <c r="R542" s="127"/>
      <c r="S542" s="86"/>
      <c r="T542" s="127"/>
      <c r="U542" s="86"/>
      <c r="V542" s="87">
        <f t="shared" si="104"/>
        <v>0</v>
      </c>
      <c r="W542" s="130"/>
      <c r="X542" s="86"/>
      <c r="Y542" s="86"/>
      <c r="Z542" s="131"/>
      <c r="AA542" s="87">
        <f t="shared" si="113"/>
        <v>0</v>
      </c>
      <c r="AB542" s="127"/>
      <c r="AC542" s="86"/>
      <c r="AD542" s="87">
        <f t="shared" si="105"/>
        <v>0</v>
      </c>
      <c r="AE542" s="127"/>
      <c r="AF542" s="86"/>
      <c r="AG542" s="86"/>
      <c r="AH542" s="131"/>
      <c r="AI542" s="88">
        <f t="shared" si="106"/>
        <v>0</v>
      </c>
      <c r="AJ542" s="89" t="str">
        <f>IFERROR(IF(ISNA(MATCH($AV542,Other_Category_Abbr,0)),INDEX(FGHG_List_Long_GWP,MATCH($AV542,FGHG_List_Long,0)),INDEX(GWP_Other_Abbr,MATCH($AV542,Other_Category_Abbr,0)))*SUM(V542,AA542,AD542,AI542),"")</f>
        <v/>
      </c>
      <c r="AK542" s="89" t="str">
        <f>IFERROR(IF(ISNA(MATCH($AV542,Other_Category_Abbr,0)),INDEX(FGHG_List_Long_GWP,MATCH($AV542,FGHG_List_Long,0)),INDEX(GWP_Other_Abbr,MATCH($AV542,Other_Category_Abbr,0)))*(T542*(S542+U542)+W542*(Y542+X542)+AD542+AE542*(AF542+AG542)),"")</f>
        <v/>
      </c>
      <c r="AL542" s="90" t="str">
        <f t="shared" si="114"/>
        <v/>
      </c>
      <c r="AM542" s="91" t="str">
        <f t="shared" si="115"/>
        <v/>
      </c>
      <c r="AP542" s="92" t="b">
        <f t="shared" si="109"/>
        <v>0</v>
      </c>
      <c r="AQ542" s="92" t="str">
        <f t="shared" si="110"/>
        <v xml:space="preserve"> </v>
      </c>
      <c r="AR542" s="92" t="str">
        <f>IF(LEN(AQ542)=1,"",COUNTIF($AQ$19:AQ542,AQ542)=1)</f>
        <v/>
      </c>
      <c r="AS542" s="73"/>
      <c r="AT542" s="73"/>
      <c r="AU542" s="73"/>
      <c r="AV542" s="235" t="str">
        <f>IF($P542=Lists!$A$13,Lists!$A$29,IF($P542=Lists!$A$14,Lists!$A$30,$P542))</f>
        <v/>
      </c>
      <c r="AW542" s="73"/>
      <c r="AX542" s="73"/>
    </row>
    <row r="543" spans="2:50" x14ac:dyDescent="0.3">
      <c r="B543" s="137">
        <f t="shared" si="116"/>
        <v>525</v>
      </c>
      <c r="C543" s="24"/>
      <c r="D543" s="24"/>
      <c r="E543" s="24"/>
      <c r="F543" s="25"/>
      <c r="G543" s="24"/>
      <c r="H543" s="30"/>
      <c r="I543" s="24"/>
      <c r="J543" s="50" t="str">
        <f t="shared" si="107"/>
        <v/>
      </c>
      <c r="K543" s="30"/>
      <c r="L543" s="236"/>
      <c r="M543" s="30"/>
      <c r="N543" s="30"/>
      <c r="O543" s="46" t="str">
        <f t="shared" si="108"/>
        <v/>
      </c>
      <c r="P543" s="239" t="str">
        <f t="shared" si="111"/>
        <v/>
      </c>
      <c r="Q543" s="52" t="str">
        <f t="shared" si="112"/>
        <v/>
      </c>
      <c r="R543" s="127"/>
      <c r="S543" s="86"/>
      <c r="T543" s="127"/>
      <c r="U543" s="86"/>
      <c r="V543" s="87">
        <f t="shared" si="104"/>
        <v>0</v>
      </c>
      <c r="W543" s="130"/>
      <c r="X543" s="86"/>
      <c r="Y543" s="86"/>
      <c r="Z543" s="131"/>
      <c r="AA543" s="87">
        <f t="shared" si="113"/>
        <v>0</v>
      </c>
      <c r="AB543" s="127"/>
      <c r="AC543" s="86"/>
      <c r="AD543" s="87">
        <f t="shared" si="105"/>
        <v>0</v>
      </c>
      <c r="AE543" s="127"/>
      <c r="AF543" s="86"/>
      <c r="AG543" s="86"/>
      <c r="AH543" s="131"/>
      <c r="AI543" s="88">
        <f t="shared" si="106"/>
        <v>0</v>
      </c>
      <c r="AJ543" s="89" t="str">
        <f>IFERROR(IF(ISNA(MATCH($AV543,Other_Category_Abbr,0)),INDEX(FGHG_List_Long_GWP,MATCH($AV543,FGHG_List_Long,0)),INDEX(GWP_Other_Abbr,MATCH($AV543,Other_Category_Abbr,0)))*SUM(V543,AA543,AD543,AI543),"")</f>
        <v/>
      </c>
      <c r="AK543" s="89" t="str">
        <f>IFERROR(IF(ISNA(MATCH($AV543,Other_Category_Abbr,0)),INDEX(FGHG_List_Long_GWP,MATCH($AV543,FGHG_List_Long,0)),INDEX(GWP_Other_Abbr,MATCH($AV543,Other_Category_Abbr,0)))*(T543*(S543+U543)+W543*(Y543+X543)+AD543+AE543*(AF543+AG543)),"")</f>
        <v/>
      </c>
      <c r="AL543" s="90" t="str">
        <f t="shared" si="114"/>
        <v/>
      </c>
      <c r="AM543" s="91" t="str">
        <f t="shared" si="115"/>
        <v/>
      </c>
      <c r="AP543" s="92" t="b">
        <f t="shared" si="109"/>
        <v>0</v>
      </c>
      <c r="AQ543" s="92" t="str">
        <f t="shared" si="110"/>
        <v xml:space="preserve"> </v>
      </c>
      <c r="AR543" s="92" t="str">
        <f>IF(LEN(AQ543)=1,"",COUNTIF($AQ$19:AQ543,AQ543)=1)</f>
        <v/>
      </c>
      <c r="AS543" s="73"/>
      <c r="AT543" s="73"/>
      <c r="AU543" s="73"/>
      <c r="AV543" s="235" t="str">
        <f>IF($P543=Lists!$A$13,Lists!$A$29,IF($P543=Lists!$A$14,Lists!$A$30,$P543))</f>
        <v/>
      </c>
      <c r="AW543" s="73"/>
      <c r="AX543" s="73"/>
    </row>
    <row r="544" spans="2:50" x14ac:dyDescent="0.3">
      <c r="B544" s="137">
        <f t="shared" si="116"/>
        <v>526</v>
      </c>
      <c r="C544" s="24"/>
      <c r="D544" s="24"/>
      <c r="E544" s="24"/>
      <c r="F544" s="25"/>
      <c r="G544" s="24"/>
      <c r="H544" s="30"/>
      <c r="I544" s="24"/>
      <c r="J544" s="50" t="str">
        <f t="shared" si="107"/>
        <v/>
      </c>
      <c r="K544" s="30"/>
      <c r="L544" s="236"/>
      <c r="M544" s="30"/>
      <c r="N544" s="30"/>
      <c r="O544" s="46" t="str">
        <f t="shared" si="108"/>
        <v/>
      </c>
      <c r="P544" s="239" t="str">
        <f t="shared" si="111"/>
        <v/>
      </c>
      <c r="Q544" s="52" t="str">
        <f t="shared" si="112"/>
        <v/>
      </c>
      <c r="R544" s="127"/>
      <c r="S544" s="86"/>
      <c r="T544" s="127"/>
      <c r="U544" s="86"/>
      <c r="V544" s="87">
        <f t="shared" si="104"/>
        <v>0</v>
      </c>
      <c r="W544" s="130"/>
      <c r="X544" s="86"/>
      <c r="Y544" s="86"/>
      <c r="Z544" s="131"/>
      <c r="AA544" s="87">
        <f t="shared" si="113"/>
        <v>0</v>
      </c>
      <c r="AB544" s="127"/>
      <c r="AC544" s="86"/>
      <c r="AD544" s="87">
        <f t="shared" si="105"/>
        <v>0</v>
      </c>
      <c r="AE544" s="127"/>
      <c r="AF544" s="86"/>
      <c r="AG544" s="86"/>
      <c r="AH544" s="131"/>
      <c r="AI544" s="88">
        <f t="shared" si="106"/>
        <v>0</v>
      </c>
      <c r="AJ544" s="89" t="str">
        <f>IFERROR(IF(ISNA(MATCH($AV544,Other_Category_Abbr,0)),INDEX(FGHG_List_Long_GWP,MATCH($AV544,FGHG_List_Long,0)),INDEX(GWP_Other_Abbr,MATCH($AV544,Other_Category_Abbr,0)))*SUM(V544,AA544,AD544,AI544),"")</f>
        <v/>
      </c>
      <c r="AK544" s="89" t="str">
        <f>IFERROR(IF(ISNA(MATCH($AV544,Other_Category_Abbr,0)),INDEX(FGHG_List_Long_GWP,MATCH($AV544,FGHG_List_Long,0)),INDEX(GWP_Other_Abbr,MATCH($AV544,Other_Category_Abbr,0)))*(T544*(S544+U544)+W544*(Y544+X544)+AD544+AE544*(AF544+AG544)),"")</f>
        <v/>
      </c>
      <c r="AL544" s="90" t="str">
        <f t="shared" si="114"/>
        <v/>
      </c>
      <c r="AM544" s="91" t="str">
        <f t="shared" si="115"/>
        <v/>
      </c>
      <c r="AP544" s="92" t="b">
        <f t="shared" si="109"/>
        <v>0</v>
      </c>
      <c r="AQ544" s="92" t="str">
        <f t="shared" si="110"/>
        <v xml:space="preserve"> </v>
      </c>
      <c r="AR544" s="92" t="str">
        <f>IF(LEN(AQ544)=1,"",COUNTIF($AQ$19:AQ544,AQ544)=1)</f>
        <v/>
      </c>
      <c r="AS544" s="73"/>
      <c r="AT544" s="73"/>
      <c r="AU544" s="73"/>
      <c r="AV544" s="235" t="str">
        <f>IF($P544=Lists!$A$13,Lists!$A$29,IF($P544=Lists!$A$14,Lists!$A$30,$P544))</f>
        <v/>
      </c>
      <c r="AW544" s="73"/>
      <c r="AX544" s="73"/>
    </row>
    <row r="545" spans="2:50" x14ac:dyDescent="0.3">
      <c r="B545" s="137">
        <f t="shared" si="116"/>
        <v>527</v>
      </c>
      <c r="C545" s="24"/>
      <c r="D545" s="24"/>
      <c r="E545" s="24"/>
      <c r="F545" s="25"/>
      <c r="G545" s="24"/>
      <c r="H545" s="30"/>
      <c r="I545" s="24"/>
      <c r="J545" s="50" t="str">
        <f t="shared" si="107"/>
        <v/>
      </c>
      <c r="K545" s="30"/>
      <c r="L545" s="236"/>
      <c r="M545" s="30"/>
      <c r="N545" s="30"/>
      <c r="O545" s="46" t="str">
        <f t="shared" si="108"/>
        <v/>
      </c>
      <c r="P545" s="239" t="str">
        <f t="shared" si="111"/>
        <v/>
      </c>
      <c r="Q545" s="52" t="str">
        <f t="shared" si="112"/>
        <v/>
      </c>
      <c r="R545" s="127"/>
      <c r="S545" s="86"/>
      <c r="T545" s="127"/>
      <c r="U545" s="86"/>
      <c r="V545" s="87">
        <f t="shared" si="104"/>
        <v>0</v>
      </c>
      <c r="W545" s="130"/>
      <c r="X545" s="86"/>
      <c r="Y545" s="86"/>
      <c r="Z545" s="131"/>
      <c r="AA545" s="87">
        <f t="shared" si="113"/>
        <v>0</v>
      </c>
      <c r="AB545" s="127"/>
      <c r="AC545" s="86"/>
      <c r="AD545" s="87">
        <f t="shared" si="105"/>
        <v>0</v>
      </c>
      <c r="AE545" s="127"/>
      <c r="AF545" s="86"/>
      <c r="AG545" s="86"/>
      <c r="AH545" s="131"/>
      <c r="AI545" s="88">
        <f t="shared" si="106"/>
        <v>0</v>
      </c>
      <c r="AJ545" s="89" t="str">
        <f>IFERROR(IF(ISNA(MATCH($AV545,Other_Category_Abbr,0)),INDEX(FGHG_List_Long_GWP,MATCH($AV545,FGHG_List_Long,0)),INDEX(GWP_Other_Abbr,MATCH($AV545,Other_Category_Abbr,0)))*SUM(V545,AA545,AD545,AI545),"")</f>
        <v/>
      </c>
      <c r="AK545" s="89" t="str">
        <f>IFERROR(IF(ISNA(MATCH($AV545,Other_Category_Abbr,0)),INDEX(FGHG_List_Long_GWP,MATCH($AV545,FGHG_List_Long,0)),INDEX(GWP_Other_Abbr,MATCH($AV545,Other_Category_Abbr,0)))*(T545*(S545+U545)+W545*(Y545+X545)+AD545+AE545*(AF545+AG545)),"")</f>
        <v/>
      </c>
      <c r="AL545" s="90" t="str">
        <f t="shared" si="114"/>
        <v/>
      </c>
      <c r="AM545" s="91" t="str">
        <f t="shared" si="115"/>
        <v/>
      </c>
      <c r="AP545" s="92" t="b">
        <f t="shared" si="109"/>
        <v>0</v>
      </c>
      <c r="AQ545" s="92" t="str">
        <f t="shared" si="110"/>
        <v xml:space="preserve"> </v>
      </c>
      <c r="AR545" s="92" t="str">
        <f>IF(LEN(AQ545)=1,"",COUNTIF($AQ$19:AQ545,AQ545)=1)</f>
        <v/>
      </c>
      <c r="AS545" s="73"/>
      <c r="AT545" s="73"/>
      <c r="AU545" s="73"/>
      <c r="AV545" s="235" t="str">
        <f>IF($P545=Lists!$A$13,Lists!$A$29,IF($P545=Lists!$A$14,Lists!$A$30,$P545))</f>
        <v/>
      </c>
      <c r="AW545" s="73"/>
      <c r="AX545" s="73"/>
    </row>
    <row r="546" spans="2:50" x14ac:dyDescent="0.3">
      <c r="B546" s="137">
        <f t="shared" si="116"/>
        <v>528</v>
      </c>
      <c r="C546" s="24"/>
      <c r="D546" s="24"/>
      <c r="E546" s="24"/>
      <c r="F546" s="25"/>
      <c r="G546" s="24"/>
      <c r="H546" s="30"/>
      <c r="I546" s="24"/>
      <c r="J546" s="50" t="str">
        <f t="shared" si="107"/>
        <v/>
      </c>
      <c r="K546" s="30"/>
      <c r="L546" s="236"/>
      <c r="M546" s="30"/>
      <c r="N546" s="30"/>
      <c r="O546" s="46" t="str">
        <f t="shared" si="108"/>
        <v/>
      </c>
      <c r="P546" s="239" t="str">
        <f t="shared" si="111"/>
        <v/>
      </c>
      <c r="Q546" s="52" t="str">
        <f t="shared" si="112"/>
        <v/>
      </c>
      <c r="R546" s="127"/>
      <c r="S546" s="86"/>
      <c r="T546" s="127"/>
      <c r="U546" s="86"/>
      <c r="V546" s="87">
        <f t="shared" si="104"/>
        <v>0</v>
      </c>
      <c r="W546" s="130"/>
      <c r="X546" s="86"/>
      <c r="Y546" s="86"/>
      <c r="Z546" s="131"/>
      <c r="AA546" s="87">
        <f t="shared" si="113"/>
        <v>0</v>
      </c>
      <c r="AB546" s="127"/>
      <c r="AC546" s="86"/>
      <c r="AD546" s="87">
        <f t="shared" si="105"/>
        <v>0</v>
      </c>
      <c r="AE546" s="127"/>
      <c r="AF546" s="86"/>
      <c r="AG546" s="86"/>
      <c r="AH546" s="131"/>
      <c r="AI546" s="88">
        <f t="shared" si="106"/>
        <v>0</v>
      </c>
      <c r="AJ546" s="89" t="str">
        <f>IFERROR(IF(ISNA(MATCH($AV546,Other_Category_Abbr,0)),INDEX(FGHG_List_Long_GWP,MATCH($AV546,FGHG_List_Long,0)),INDEX(GWP_Other_Abbr,MATCH($AV546,Other_Category_Abbr,0)))*SUM(V546,AA546,AD546,AI546),"")</f>
        <v/>
      </c>
      <c r="AK546" s="89" t="str">
        <f>IFERROR(IF(ISNA(MATCH($AV546,Other_Category_Abbr,0)),INDEX(FGHG_List_Long_GWP,MATCH($AV546,FGHG_List_Long,0)),INDEX(GWP_Other_Abbr,MATCH($AV546,Other_Category_Abbr,0)))*(T546*(S546+U546)+W546*(Y546+X546)+AD546+AE546*(AF546+AG546)),"")</f>
        <v/>
      </c>
      <c r="AL546" s="90" t="str">
        <f t="shared" si="114"/>
        <v/>
      </c>
      <c r="AM546" s="91" t="str">
        <f t="shared" si="115"/>
        <v/>
      </c>
      <c r="AP546" s="92" t="b">
        <f t="shared" si="109"/>
        <v>0</v>
      </c>
      <c r="AQ546" s="92" t="str">
        <f t="shared" si="110"/>
        <v xml:space="preserve"> </v>
      </c>
      <c r="AR546" s="92" t="str">
        <f>IF(LEN(AQ546)=1,"",COUNTIF($AQ$19:AQ546,AQ546)=1)</f>
        <v/>
      </c>
      <c r="AS546" s="73"/>
      <c r="AT546" s="73"/>
      <c r="AU546" s="73"/>
      <c r="AV546" s="235" t="str">
        <f>IF($P546=Lists!$A$13,Lists!$A$29,IF($P546=Lists!$A$14,Lists!$A$30,$P546))</f>
        <v/>
      </c>
      <c r="AW546" s="73"/>
      <c r="AX546" s="73"/>
    </row>
    <row r="547" spans="2:50" x14ac:dyDescent="0.3">
      <c r="B547" s="137">
        <f t="shared" si="116"/>
        <v>529</v>
      </c>
      <c r="C547" s="24"/>
      <c r="D547" s="24"/>
      <c r="E547" s="24"/>
      <c r="F547" s="25"/>
      <c r="G547" s="24"/>
      <c r="H547" s="30"/>
      <c r="I547" s="24"/>
      <c r="J547" s="50" t="str">
        <f t="shared" si="107"/>
        <v/>
      </c>
      <c r="K547" s="30"/>
      <c r="L547" s="236"/>
      <c r="M547" s="30"/>
      <c r="N547" s="30"/>
      <c r="O547" s="46" t="str">
        <f t="shared" si="108"/>
        <v/>
      </c>
      <c r="P547" s="239" t="str">
        <f t="shared" si="111"/>
        <v/>
      </c>
      <c r="Q547" s="52" t="str">
        <f t="shared" si="112"/>
        <v/>
      </c>
      <c r="R547" s="127"/>
      <c r="S547" s="86"/>
      <c r="T547" s="127"/>
      <c r="U547" s="86"/>
      <c r="V547" s="87">
        <f t="shared" si="104"/>
        <v>0</v>
      </c>
      <c r="W547" s="130"/>
      <c r="X547" s="86"/>
      <c r="Y547" s="86"/>
      <c r="Z547" s="131"/>
      <c r="AA547" s="87">
        <f t="shared" si="113"/>
        <v>0</v>
      </c>
      <c r="AB547" s="127"/>
      <c r="AC547" s="86"/>
      <c r="AD547" s="87">
        <f t="shared" si="105"/>
        <v>0</v>
      </c>
      <c r="AE547" s="127"/>
      <c r="AF547" s="86"/>
      <c r="AG547" s="86"/>
      <c r="AH547" s="131"/>
      <c r="AI547" s="88">
        <f t="shared" si="106"/>
        <v>0</v>
      </c>
      <c r="AJ547" s="89" t="str">
        <f>IFERROR(IF(ISNA(MATCH($AV547,Other_Category_Abbr,0)),INDEX(FGHG_List_Long_GWP,MATCH($AV547,FGHG_List_Long,0)),INDEX(GWP_Other_Abbr,MATCH($AV547,Other_Category_Abbr,0)))*SUM(V547,AA547,AD547,AI547),"")</f>
        <v/>
      </c>
      <c r="AK547" s="89" t="str">
        <f>IFERROR(IF(ISNA(MATCH($AV547,Other_Category_Abbr,0)),INDEX(FGHG_List_Long_GWP,MATCH($AV547,FGHG_List_Long,0)),INDEX(GWP_Other_Abbr,MATCH($AV547,Other_Category_Abbr,0)))*(T547*(S547+U547)+W547*(Y547+X547)+AD547+AE547*(AF547+AG547)),"")</f>
        <v/>
      </c>
      <c r="AL547" s="90" t="str">
        <f t="shared" si="114"/>
        <v/>
      </c>
      <c r="AM547" s="91" t="str">
        <f t="shared" si="115"/>
        <v/>
      </c>
      <c r="AP547" s="92" t="b">
        <f t="shared" si="109"/>
        <v>0</v>
      </c>
      <c r="AQ547" s="92" t="str">
        <f t="shared" si="110"/>
        <v xml:space="preserve"> </v>
      </c>
      <c r="AR547" s="92" t="str">
        <f>IF(LEN(AQ547)=1,"",COUNTIF($AQ$19:AQ547,AQ547)=1)</f>
        <v/>
      </c>
      <c r="AS547" s="73"/>
      <c r="AT547" s="73"/>
      <c r="AU547" s="73"/>
      <c r="AV547" s="235" t="str">
        <f>IF($P547=Lists!$A$13,Lists!$A$29,IF($P547=Lists!$A$14,Lists!$A$30,$P547))</f>
        <v/>
      </c>
      <c r="AW547" s="73"/>
      <c r="AX547" s="73"/>
    </row>
    <row r="548" spans="2:50" x14ac:dyDescent="0.3">
      <c r="B548" s="137">
        <f t="shared" si="116"/>
        <v>530</v>
      </c>
      <c r="C548" s="24"/>
      <c r="D548" s="24"/>
      <c r="E548" s="24"/>
      <c r="F548" s="25"/>
      <c r="G548" s="24"/>
      <c r="H548" s="30"/>
      <c r="I548" s="24"/>
      <c r="J548" s="50" t="str">
        <f t="shared" si="107"/>
        <v/>
      </c>
      <c r="K548" s="30"/>
      <c r="L548" s="236"/>
      <c r="M548" s="30"/>
      <c r="N548" s="30"/>
      <c r="O548" s="46" t="str">
        <f t="shared" si="108"/>
        <v/>
      </c>
      <c r="P548" s="239" t="str">
        <f t="shared" si="111"/>
        <v/>
      </c>
      <c r="Q548" s="52" t="str">
        <f t="shared" si="112"/>
        <v/>
      </c>
      <c r="R548" s="127"/>
      <c r="S548" s="86"/>
      <c r="T548" s="127"/>
      <c r="U548" s="86"/>
      <c r="V548" s="87">
        <f t="shared" si="104"/>
        <v>0</v>
      </c>
      <c r="W548" s="130"/>
      <c r="X548" s="86"/>
      <c r="Y548" s="86"/>
      <c r="Z548" s="131"/>
      <c r="AA548" s="87">
        <f t="shared" si="113"/>
        <v>0</v>
      </c>
      <c r="AB548" s="127"/>
      <c r="AC548" s="86"/>
      <c r="AD548" s="87">
        <f t="shared" si="105"/>
        <v>0</v>
      </c>
      <c r="AE548" s="127"/>
      <c r="AF548" s="86"/>
      <c r="AG548" s="86"/>
      <c r="AH548" s="131"/>
      <c r="AI548" s="88">
        <f t="shared" si="106"/>
        <v>0</v>
      </c>
      <c r="AJ548" s="89" t="str">
        <f>IFERROR(IF(ISNA(MATCH($AV548,Other_Category_Abbr,0)),INDEX(FGHG_List_Long_GWP,MATCH($AV548,FGHG_List_Long,0)),INDEX(GWP_Other_Abbr,MATCH($AV548,Other_Category_Abbr,0)))*SUM(V548,AA548,AD548,AI548),"")</f>
        <v/>
      </c>
      <c r="AK548" s="89" t="str">
        <f>IFERROR(IF(ISNA(MATCH($AV548,Other_Category_Abbr,0)),INDEX(FGHG_List_Long_GWP,MATCH($AV548,FGHG_List_Long,0)),INDEX(GWP_Other_Abbr,MATCH($AV548,Other_Category_Abbr,0)))*(T548*(S548+U548)+W548*(Y548+X548)+AD548+AE548*(AF548+AG548)),"")</f>
        <v/>
      </c>
      <c r="AL548" s="90" t="str">
        <f t="shared" si="114"/>
        <v/>
      </c>
      <c r="AM548" s="91" t="str">
        <f t="shared" si="115"/>
        <v/>
      </c>
      <c r="AP548" s="92" t="b">
        <f t="shared" si="109"/>
        <v>0</v>
      </c>
      <c r="AQ548" s="92" t="str">
        <f t="shared" si="110"/>
        <v xml:space="preserve"> </v>
      </c>
      <c r="AR548" s="92" t="str">
        <f>IF(LEN(AQ548)=1,"",COUNTIF($AQ$19:AQ548,AQ548)=1)</f>
        <v/>
      </c>
      <c r="AS548" s="73"/>
      <c r="AT548" s="73"/>
      <c r="AU548" s="73"/>
      <c r="AV548" s="235" t="str">
        <f>IF($P548=Lists!$A$13,Lists!$A$29,IF($P548=Lists!$A$14,Lists!$A$30,$P548))</f>
        <v/>
      </c>
      <c r="AW548" s="73"/>
      <c r="AX548" s="73"/>
    </row>
    <row r="549" spans="2:50" x14ac:dyDescent="0.3">
      <c r="B549" s="137">
        <f t="shared" si="116"/>
        <v>531</v>
      </c>
      <c r="C549" s="24"/>
      <c r="D549" s="24"/>
      <c r="E549" s="24"/>
      <c r="F549" s="25"/>
      <c r="G549" s="24"/>
      <c r="H549" s="30"/>
      <c r="I549" s="24"/>
      <c r="J549" s="50" t="str">
        <f t="shared" si="107"/>
        <v/>
      </c>
      <c r="K549" s="30"/>
      <c r="L549" s="236"/>
      <c r="M549" s="30"/>
      <c r="N549" s="30"/>
      <c r="O549" s="46" t="str">
        <f t="shared" si="108"/>
        <v/>
      </c>
      <c r="P549" s="239" t="str">
        <f t="shared" si="111"/>
        <v/>
      </c>
      <c r="Q549" s="52" t="str">
        <f t="shared" si="112"/>
        <v/>
      </c>
      <c r="R549" s="127"/>
      <c r="S549" s="86"/>
      <c r="T549" s="127"/>
      <c r="U549" s="86"/>
      <c r="V549" s="87">
        <f t="shared" si="104"/>
        <v>0</v>
      </c>
      <c r="W549" s="130"/>
      <c r="X549" s="86"/>
      <c r="Y549" s="86"/>
      <c r="Z549" s="131"/>
      <c r="AA549" s="87">
        <f t="shared" si="113"/>
        <v>0</v>
      </c>
      <c r="AB549" s="127"/>
      <c r="AC549" s="86"/>
      <c r="AD549" s="87">
        <f t="shared" si="105"/>
        <v>0</v>
      </c>
      <c r="AE549" s="127"/>
      <c r="AF549" s="86"/>
      <c r="AG549" s="86"/>
      <c r="AH549" s="131"/>
      <c r="AI549" s="88">
        <f t="shared" si="106"/>
        <v>0</v>
      </c>
      <c r="AJ549" s="89" t="str">
        <f>IFERROR(IF(ISNA(MATCH($AV549,Other_Category_Abbr,0)),INDEX(FGHG_List_Long_GWP,MATCH($AV549,FGHG_List_Long,0)),INDEX(GWP_Other_Abbr,MATCH($AV549,Other_Category_Abbr,0)))*SUM(V549,AA549,AD549,AI549),"")</f>
        <v/>
      </c>
      <c r="AK549" s="89" t="str">
        <f>IFERROR(IF(ISNA(MATCH($AV549,Other_Category_Abbr,0)),INDEX(FGHG_List_Long_GWP,MATCH($AV549,FGHG_List_Long,0)),INDEX(GWP_Other_Abbr,MATCH($AV549,Other_Category_Abbr,0)))*(T549*(S549+U549)+W549*(Y549+X549)+AD549+AE549*(AF549+AG549)),"")</f>
        <v/>
      </c>
      <c r="AL549" s="90" t="str">
        <f t="shared" si="114"/>
        <v/>
      </c>
      <c r="AM549" s="91" t="str">
        <f t="shared" si="115"/>
        <v/>
      </c>
      <c r="AP549" s="92" t="b">
        <f t="shared" si="109"/>
        <v>0</v>
      </c>
      <c r="AQ549" s="92" t="str">
        <f t="shared" si="110"/>
        <v xml:space="preserve"> </v>
      </c>
      <c r="AR549" s="92" t="str">
        <f>IF(LEN(AQ549)=1,"",COUNTIF($AQ$19:AQ549,AQ549)=1)</f>
        <v/>
      </c>
      <c r="AS549" s="73"/>
      <c r="AT549" s="73"/>
      <c r="AU549" s="73"/>
      <c r="AV549" s="235" t="str">
        <f>IF($P549=Lists!$A$13,Lists!$A$29,IF($P549=Lists!$A$14,Lists!$A$30,$P549))</f>
        <v/>
      </c>
      <c r="AW549" s="73"/>
      <c r="AX549" s="73"/>
    </row>
    <row r="550" spans="2:50" x14ac:dyDescent="0.3">
      <c r="B550" s="137">
        <f t="shared" si="116"/>
        <v>532</v>
      </c>
      <c r="C550" s="24"/>
      <c r="D550" s="24"/>
      <c r="E550" s="24"/>
      <c r="F550" s="25"/>
      <c r="G550" s="24"/>
      <c r="H550" s="30"/>
      <c r="I550" s="24"/>
      <c r="J550" s="50" t="str">
        <f t="shared" si="107"/>
        <v/>
      </c>
      <c r="K550" s="30"/>
      <c r="L550" s="236"/>
      <c r="M550" s="30"/>
      <c r="N550" s="30"/>
      <c r="O550" s="46" t="str">
        <f t="shared" si="108"/>
        <v/>
      </c>
      <c r="P550" s="239" t="str">
        <f t="shared" si="111"/>
        <v/>
      </c>
      <c r="Q550" s="52" t="str">
        <f t="shared" si="112"/>
        <v/>
      </c>
      <c r="R550" s="127"/>
      <c r="S550" s="86"/>
      <c r="T550" s="127"/>
      <c r="U550" s="86"/>
      <c r="V550" s="87">
        <f t="shared" si="104"/>
        <v>0</v>
      </c>
      <c r="W550" s="130"/>
      <c r="X550" s="86"/>
      <c r="Y550" s="86"/>
      <c r="Z550" s="131"/>
      <c r="AA550" s="87">
        <f t="shared" si="113"/>
        <v>0</v>
      </c>
      <c r="AB550" s="127"/>
      <c r="AC550" s="86"/>
      <c r="AD550" s="87">
        <f t="shared" si="105"/>
        <v>0</v>
      </c>
      <c r="AE550" s="127"/>
      <c r="AF550" s="86"/>
      <c r="AG550" s="86"/>
      <c r="AH550" s="131"/>
      <c r="AI550" s="88">
        <f t="shared" si="106"/>
        <v>0</v>
      </c>
      <c r="AJ550" s="89" t="str">
        <f>IFERROR(IF(ISNA(MATCH($AV550,Other_Category_Abbr,0)),INDEX(FGHG_List_Long_GWP,MATCH($AV550,FGHG_List_Long,0)),INDEX(GWP_Other_Abbr,MATCH($AV550,Other_Category_Abbr,0)))*SUM(V550,AA550,AD550,AI550),"")</f>
        <v/>
      </c>
      <c r="AK550" s="89" t="str">
        <f>IFERROR(IF(ISNA(MATCH($AV550,Other_Category_Abbr,0)),INDEX(FGHG_List_Long_GWP,MATCH($AV550,FGHG_List_Long,0)),INDEX(GWP_Other_Abbr,MATCH($AV550,Other_Category_Abbr,0)))*(T550*(S550+U550)+W550*(Y550+X550)+AD550+AE550*(AF550+AG550)),"")</f>
        <v/>
      </c>
      <c r="AL550" s="90" t="str">
        <f t="shared" si="114"/>
        <v/>
      </c>
      <c r="AM550" s="91" t="str">
        <f t="shared" si="115"/>
        <v/>
      </c>
      <c r="AP550" s="92" t="b">
        <f t="shared" si="109"/>
        <v>0</v>
      </c>
      <c r="AQ550" s="92" t="str">
        <f t="shared" si="110"/>
        <v xml:space="preserve"> </v>
      </c>
      <c r="AR550" s="92" t="str">
        <f>IF(LEN(AQ550)=1,"",COUNTIF($AQ$19:AQ550,AQ550)=1)</f>
        <v/>
      </c>
      <c r="AS550" s="73"/>
      <c r="AT550" s="73"/>
      <c r="AU550" s="73"/>
      <c r="AV550" s="235" t="str">
        <f>IF($P550=Lists!$A$13,Lists!$A$29,IF($P550=Lists!$A$14,Lists!$A$30,$P550))</f>
        <v/>
      </c>
      <c r="AW550" s="73"/>
      <c r="AX550" s="73"/>
    </row>
    <row r="551" spans="2:50" x14ac:dyDescent="0.3">
      <c r="B551" s="137">
        <f t="shared" si="116"/>
        <v>533</v>
      </c>
      <c r="C551" s="24"/>
      <c r="D551" s="24"/>
      <c r="E551" s="24"/>
      <c r="F551" s="25"/>
      <c r="G551" s="24"/>
      <c r="H551" s="30"/>
      <c r="I551" s="24"/>
      <c r="J551" s="50" t="str">
        <f t="shared" si="107"/>
        <v/>
      </c>
      <c r="K551" s="30"/>
      <c r="L551" s="236"/>
      <c r="M551" s="30"/>
      <c r="N551" s="30"/>
      <c r="O551" s="46" t="str">
        <f t="shared" si="108"/>
        <v/>
      </c>
      <c r="P551" s="239" t="str">
        <f t="shared" si="111"/>
        <v/>
      </c>
      <c r="Q551" s="52" t="str">
        <f t="shared" si="112"/>
        <v/>
      </c>
      <c r="R551" s="127"/>
      <c r="S551" s="86"/>
      <c r="T551" s="127"/>
      <c r="U551" s="86"/>
      <c r="V551" s="87">
        <f t="shared" si="104"/>
        <v>0</v>
      </c>
      <c r="W551" s="130"/>
      <c r="X551" s="86"/>
      <c r="Y551" s="86"/>
      <c r="Z551" s="131"/>
      <c r="AA551" s="87">
        <f t="shared" si="113"/>
        <v>0</v>
      </c>
      <c r="AB551" s="127"/>
      <c r="AC551" s="86"/>
      <c r="AD551" s="87">
        <f t="shared" si="105"/>
        <v>0</v>
      </c>
      <c r="AE551" s="127"/>
      <c r="AF551" s="86"/>
      <c r="AG551" s="86"/>
      <c r="AH551" s="131"/>
      <c r="AI551" s="88">
        <f t="shared" si="106"/>
        <v>0</v>
      </c>
      <c r="AJ551" s="89" t="str">
        <f>IFERROR(IF(ISNA(MATCH($AV551,Other_Category_Abbr,0)),INDEX(FGHG_List_Long_GWP,MATCH($AV551,FGHG_List_Long,0)),INDEX(GWP_Other_Abbr,MATCH($AV551,Other_Category_Abbr,0)))*SUM(V551,AA551,AD551,AI551),"")</f>
        <v/>
      </c>
      <c r="AK551" s="89" t="str">
        <f>IFERROR(IF(ISNA(MATCH($AV551,Other_Category_Abbr,0)),INDEX(FGHG_List_Long_GWP,MATCH($AV551,FGHG_List_Long,0)),INDEX(GWP_Other_Abbr,MATCH($AV551,Other_Category_Abbr,0)))*(T551*(S551+U551)+W551*(Y551+X551)+AD551+AE551*(AF551+AG551)),"")</f>
        <v/>
      </c>
      <c r="AL551" s="90" t="str">
        <f t="shared" si="114"/>
        <v/>
      </c>
      <c r="AM551" s="91" t="str">
        <f t="shared" si="115"/>
        <v/>
      </c>
      <c r="AP551" s="92" t="b">
        <f t="shared" si="109"/>
        <v>0</v>
      </c>
      <c r="AQ551" s="92" t="str">
        <f t="shared" si="110"/>
        <v xml:space="preserve"> </v>
      </c>
      <c r="AR551" s="92" t="str">
        <f>IF(LEN(AQ551)=1,"",COUNTIF($AQ$19:AQ551,AQ551)=1)</f>
        <v/>
      </c>
      <c r="AS551" s="73"/>
      <c r="AT551" s="73"/>
      <c r="AU551" s="73"/>
      <c r="AV551" s="235" t="str">
        <f>IF($P551=Lists!$A$13,Lists!$A$29,IF($P551=Lists!$A$14,Lists!$A$30,$P551))</f>
        <v/>
      </c>
      <c r="AW551" s="73"/>
      <c r="AX551" s="73"/>
    </row>
    <row r="552" spans="2:50" x14ac:dyDescent="0.3">
      <c r="B552" s="137">
        <f t="shared" si="116"/>
        <v>534</v>
      </c>
      <c r="C552" s="24"/>
      <c r="D552" s="24"/>
      <c r="E552" s="24"/>
      <c r="F552" s="25"/>
      <c r="G552" s="24"/>
      <c r="H552" s="30"/>
      <c r="I552" s="24"/>
      <c r="J552" s="50" t="str">
        <f t="shared" si="107"/>
        <v/>
      </c>
      <c r="K552" s="30"/>
      <c r="L552" s="236"/>
      <c r="M552" s="30"/>
      <c r="N552" s="30"/>
      <c r="O552" s="46" t="str">
        <f t="shared" si="108"/>
        <v/>
      </c>
      <c r="P552" s="239" t="str">
        <f t="shared" si="111"/>
        <v/>
      </c>
      <c r="Q552" s="52" t="str">
        <f t="shared" si="112"/>
        <v/>
      </c>
      <c r="R552" s="127"/>
      <c r="S552" s="86"/>
      <c r="T552" s="127"/>
      <c r="U552" s="86"/>
      <c r="V552" s="87">
        <f t="shared" ref="V552:V615" si="117">+(R552*S552)+(T552*U552)</f>
        <v>0</v>
      </c>
      <c r="W552" s="130"/>
      <c r="X552" s="86"/>
      <c r="Y552" s="86"/>
      <c r="Z552" s="131"/>
      <c r="AA552" s="87">
        <f t="shared" si="113"/>
        <v>0</v>
      </c>
      <c r="AB552" s="127"/>
      <c r="AC552" s="86"/>
      <c r="AD552" s="87">
        <f t="shared" ref="AD552:AD615" si="118">+(AB552*AC552)</f>
        <v>0</v>
      </c>
      <c r="AE552" s="127"/>
      <c r="AF552" s="86"/>
      <c r="AG552" s="86"/>
      <c r="AH552" s="131"/>
      <c r="AI552" s="88">
        <f t="shared" ref="AI552:AI615" si="119">+AE552*(AF552+AG552*(1-AH552))</f>
        <v>0</v>
      </c>
      <c r="AJ552" s="89" t="str">
        <f>IFERROR(IF(ISNA(MATCH($AV552,Other_Category_Abbr,0)),INDEX(FGHG_List_Long_GWP,MATCH($AV552,FGHG_List_Long,0)),INDEX(GWP_Other_Abbr,MATCH($AV552,Other_Category_Abbr,0)))*SUM(V552,AA552,AD552,AI552),"")</f>
        <v/>
      </c>
      <c r="AK552" s="89" t="str">
        <f>IFERROR(IF(ISNA(MATCH($AV552,Other_Category_Abbr,0)),INDEX(FGHG_List_Long_GWP,MATCH($AV552,FGHG_List_Long,0)),INDEX(GWP_Other_Abbr,MATCH($AV552,Other_Category_Abbr,0)))*(T552*(S552+U552)+W552*(Y552+X552)+AD552+AE552*(AF552+AG552)),"")</f>
        <v/>
      </c>
      <c r="AL552" s="90" t="str">
        <f t="shared" si="114"/>
        <v/>
      </c>
      <c r="AM552" s="91" t="str">
        <f t="shared" si="115"/>
        <v/>
      </c>
      <c r="AP552" s="92" t="b">
        <f t="shared" si="109"/>
        <v>0</v>
      </c>
      <c r="AQ552" s="92" t="str">
        <f t="shared" si="110"/>
        <v xml:space="preserve"> </v>
      </c>
      <c r="AR552" s="92" t="str">
        <f>IF(LEN(AQ552)=1,"",COUNTIF($AQ$19:AQ552,AQ552)=1)</f>
        <v/>
      </c>
      <c r="AS552" s="73"/>
      <c r="AT552" s="73"/>
      <c r="AU552" s="73"/>
      <c r="AV552" s="235" t="str">
        <f>IF($P552=Lists!$A$13,Lists!$A$29,IF($P552=Lists!$A$14,Lists!$A$30,$P552))</f>
        <v/>
      </c>
      <c r="AW552" s="73"/>
      <c r="AX552" s="73"/>
    </row>
    <row r="553" spans="2:50" x14ac:dyDescent="0.3">
      <c r="B553" s="137">
        <f t="shared" si="116"/>
        <v>535</v>
      </c>
      <c r="C553" s="24"/>
      <c r="D553" s="24"/>
      <c r="E553" s="24"/>
      <c r="F553" s="25"/>
      <c r="G553" s="24"/>
      <c r="H553" s="30"/>
      <c r="I553" s="24"/>
      <c r="J553" s="50" t="str">
        <f t="shared" si="107"/>
        <v/>
      </c>
      <c r="K553" s="30"/>
      <c r="L553" s="236"/>
      <c r="M553" s="30"/>
      <c r="N553" s="30"/>
      <c r="O553" s="46" t="str">
        <f t="shared" si="108"/>
        <v/>
      </c>
      <c r="P553" s="239" t="str">
        <f t="shared" si="111"/>
        <v/>
      </c>
      <c r="Q553" s="52" t="str">
        <f t="shared" si="112"/>
        <v/>
      </c>
      <c r="R553" s="127"/>
      <c r="S553" s="86"/>
      <c r="T553" s="127"/>
      <c r="U553" s="86"/>
      <c r="V553" s="87">
        <f t="shared" si="117"/>
        <v>0</v>
      </c>
      <c r="W553" s="130"/>
      <c r="X553" s="86"/>
      <c r="Y553" s="86"/>
      <c r="Z553" s="131"/>
      <c r="AA553" s="87">
        <f t="shared" si="113"/>
        <v>0</v>
      </c>
      <c r="AB553" s="127"/>
      <c r="AC553" s="86"/>
      <c r="AD553" s="87">
        <f t="shared" si="118"/>
        <v>0</v>
      </c>
      <c r="AE553" s="127"/>
      <c r="AF553" s="86"/>
      <c r="AG553" s="86"/>
      <c r="AH553" s="131"/>
      <c r="AI553" s="88">
        <f t="shared" si="119"/>
        <v>0</v>
      </c>
      <c r="AJ553" s="89" t="str">
        <f>IFERROR(IF(ISNA(MATCH($AV553,Other_Category_Abbr,0)),INDEX(FGHG_List_Long_GWP,MATCH($AV553,FGHG_List_Long,0)),INDEX(GWP_Other_Abbr,MATCH($AV553,Other_Category_Abbr,0)))*SUM(V553,AA553,AD553,AI553),"")</f>
        <v/>
      </c>
      <c r="AK553" s="89" t="str">
        <f>IFERROR(IF(ISNA(MATCH($AV553,Other_Category_Abbr,0)),INDEX(FGHG_List_Long_GWP,MATCH($AV553,FGHG_List_Long,0)),INDEX(GWP_Other_Abbr,MATCH($AV553,Other_Category_Abbr,0)))*(T553*(S553+U553)+W553*(Y553+X553)+AD553+AE553*(AF553+AG553)),"")</f>
        <v/>
      </c>
      <c r="AL553" s="90" t="str">
        <f t="shared" si="114"/>
        <v/>
      </c>
      <c r="AM553" s="91" t="str">
        <f t="shared" si="115"/>
        <v/>
      </c>
      <c r="AP553" s="92" t="b">
        <f t="shared" si="109"/>
        <v>0</v>
      </c>
      <c r="AQ553" s="92" t="str">
        <f t="shared" si="110"/>
        <v xml:space="preserve"> </v>
      </c>
      <c r="AR553" s="92" t="str">
        <f>IF(LEN(AQ553)=1,"",COUNTIF($AQ$19:AQ553,AQ553)=1)</f>
        <v/>
      </c>
      <c r="AS553" s="73"/>
      <c r="AT553" s="73"/>
      <c r="AU553" s="73"/>
      <c r="AV553" s="235" t="str">
        <f>IF($P553=Lists!$A$13,Lists!$A$29,IF($P553=Lists!$A$14,Lists!$A$30,$P553))</f>
        <v/>
      </c>
      <c r="AW553" s="73"/>
      <c r="AX553" s="73"/>
    </row>
    <row r="554" spans="2:50" x14ac:dyDescent="0.3">
      <c r="B554" s="137">
        <f t="shared" si="116"/>
        <v>536</v>
      </c>
      <c r="C554" s="24"/>
      <c r="D554" s="24"/>
      <c r="E554" s="24"/>
      <c r="F554" s="25"/>
      <c r="G554" s="24"/>
      <c r="H554" s="30"/>
      <c r="I554" s="24"/>
      <c r="J554" s="50" t="str">
        <f t="shared" si="107"/>
        <v/>
      </c>
      <c r="K554" s="30"/>
      <c r="L554" s="236"/>
      <c r="M554" s="30"/>
      <c r="N554" s="30"/>
      <c r="O554" s="46" t="str">
        <f t="shared" si="108"/>
        <v/>
      </c>
      <c r="P554" s="239" t="str">
        <f t="shared" si="111"/>
        <v/>
      </c>
      <c r="Q554" s="52" t="str">
        <f t="shared" si="112"/>
        <v/>
      </c>
      <c r="R554" s="127"/>
      <c r="S554" s="86"/>
      <c r="T554" s="127"/>
      <c r="U554" s="86"/>
      <c r="V554" s="87">
        <f t="shared" si="117"/>
        <v>0</v>
      </c>
      <c r="W554" s="130"/>
      <c r="X554" s="86"/>
      <c r="Y554" s="86"/>
      <c r="Z554" s="131"/>
      <c r="AA554" s="87">
        <f t="shared" si="113"/>
        <v>0</v>
      </c>
      <c r="AB554" s="127"/>
      <c r="AC554" s="86"/>
      <c r="AD554" s="87">
        <f t="shared" si="118"/>
        <v>0</v>
      </c>
      <c r="AE554" s="127"/>
      <c r="AF554" s="86"/>
      <c r="AG554" s="86"/>
      <c r="AH554" s="131"/>
      <c r="AI554" s="88">
        <f t="shared" si="119"/>
        <v>0</v>
      </c>
      <c r="AJ554" s="89" t="str">
        <f>IFERROR(IF(ISNA(MATCH($AV554,Other_Category_Abbr,0)),INDEX(FGHG_List_Long_GWP,MATCH($AV554,FGHG_List_Long,0)),INDEX(GWP_Other_Abbr,MATCH($AV554,Other_Category_Abbr,0)))*SUM(V554,AA554,AD554,AI554),"")</f>
        <v/>
      </c>
      <c r="AK554" s="89" t="str">
        <f>IFERROR(IF(ISNA(MATCH($AV554,Other_Category_Abbr,0)),INDEX(FGHG_List_Long_GWP,MATCH($AV554,FGHG_List_Long,0)),INDEX(GWP_Other_Abbr,MATCH($AV554,Other_Category_Abbr,0)))*(T554*(S554+U554)+W554*(Y554+X554)+AD554+AE554*(AF554+AG554)),"")</f>
        <v/>
      </c>
      <c r="AL554" s="90" t="str">
        <f t="shared" si="114"/>
        <v/>
      </c>
      <c r="AM554" s="91" t="str">
        <f t="shared" si="115"/>
        <v/>
      </c>
      <c r="AP554" s="92" t="b">
        <f t="shared" si="109"/>
        <v>0</v>
      </c>
      <c r="AQ554" s="92" t="str">
        <f t="shared" si="110"/>
        <v xml:space="preserve"> </v>
      </c>
      <c r="AR554" s="92" t="str">
        <f>IF(LEN(AQ554)=1,"",COUNTIF($AQ$19:AQ554,AQ554)=1)</f>
        <v/>
      </c>
      <c r="AS554" s="73"/>
      <c r="AT554" s="73"/>
      <c r="AU554" s="73"/>
      <c r="AV554" s="235" t="str">
        <f>IF($P554=Lists!$A$13,Lists!$A$29,IF($P554=Lists!$A$14,Lists!$A$30,$P554))</f>
        <v/>
      </c>
      <c r="AW554" s="73"/>
      <c r="AX554" s="73"/>
    </row>
    <row r="555" spans="2:50" x14ac:dyDescent="0.3">
      <c r="B555" s="137">
        <f t="shared" si="116"/>
        <v>537</v>
      </c>
      <c r="C555" s="24"/>
      <c r="D555" s="24"/>
      <c r="E555" s="24"/>
      <c r="F555" s="25"/>
      <c r="G555" s="24"/>
      <c r="H555" s="30"/>
      <c r="I555" s="24"/>
      <c r="J555" s="50" t="str">
        <f t="shared" si="107"/>
        <v/>
      </c>
      <c r="K555" s="30"/>
      <c r="L555" s="236"/>
      <c r="M555" s="30"/>
      <c r="N555" s="30"/>
      <c r="O555" s="46" t="str">
        <f t="shared" si="108"/>
        <v/>
      </c>
      <c r="P555" s="239" t="str">
        <f t="shared" si="111"/>
        <v/>
      </c>
      <c r="Q555" s="52" t="str">
        <f t="shared" si="112"/>
        <v/>
      </c>
      <c r="R555" s="127"/>
      <c r="S555" s="86"/>
      <c r="T555" s="127"/>
      <c r="U555" s="86"/>
      <c r="V555" s="87">
        <f t="shared" si="117"/>
        <v>0</v>
      </c>
      <c r="W555" s="130"/>
      <c r="X555" s="86"/>
      <c r="Y555" s="86"/>
      <c r="Z555" s="131"/>
      <c r="AA555" s="87">
        <f t="shared" si="113"/>
        <v>0</v>
      </c>
      <c r="AB555" s="127"/>
      <c r="AC555" s="86"/>
      <c r="AD555" s="87">
        <f t="shared" si="118"/>
        <v>0</v>
      </c>
      <c r="AE555" s="127"/>
      <c r="AF555" s="86"/>
      <c r="AG555" s="86"/>
      <c r="AH555" s="131"/>
      <c r="AI555" s="88">
        <f t="shared" si="119"/>
        <v>0</v>
      </c>
      <c r="AJ555" s="89" t="str">
        <f>IFERROR(IF(ISNA(MATCH($AV555,Other_Category_Abbr,0)),INDEX(FGHG_List_Long_GWP,MATCH($AV555,FGHG_List_Long,0)),INDEX(GWP_Other_Abbr,MATCH($AV555,Other_Category_Abbr,0)))*SUM(V555,AA555,AD555,AI555),"")</f>
        <v/>
      </c>
      <c r="AK555" s="89" t="str">
        <f>IFERROR(IF(ISNA(MATCH($AV555,Other_Category_Abbr,0)),INDEX(FGHG_List_Long_GWP,MATCH($AV555,FGHG_List_Long,0)),INDEX(GWP_Other_Abbr,MATCH($AV555,Other_Category_Abbr,0)))*(T555*(S555+U555)+W555*(Y555+X555)+AD555+AE555*(AF555+AG555)),"")</f>
        <v/>
      </c>
      <c r="AL555" s="90" t="str">
        <f t="shared" si="114"/>
        <v/>
      </c>
      <c r="AM555" s="91" t="str">
        <f t="shared" si="115"/>
        <v/>
      </c>
      <c r="AP555" s="92" t="b">
        <f t="shared" si="109"/>
        <v>0</v>
      </c>
      <c r="AQ555" s="92" t="str">
        <f t="shared" si="110"/>
        <v xml:space="preserve"> </v>
      </c>
      <c r="AR555" s="92" t="str">
        <f>IF(LEN(AQ555)=1,"",COUNTIF($AQ$19:AQ555,AQ555)=1)</f>
        <v/>
      </c>
      <c r="AS555" s="73"/>
      <c r="AT555" s="73"/>
      <c r="AU555" s="73"/>
      <c r="AV555" s="235" t="str">
        <f>IF($P555=Lists!$A$13,Lists!$A$29,IF($P555=Lists!$A$14,Lists!$A$30,$P555))</f>
        <v/>
      </c>
      <c r="AW555" s="73"/>
      <c r="AX555" s="73"/>
    </row>
    <row r="556" spans="2:50" x14ac:dyDescent="0.3">
      <c r="B556" s="137">
        <f t="shared" si="116"/>
        <v>538</v>
      </c>
      <c r="C556" s="24"/>
      <c r="D556" s="24"/>
      <c r="E556" s="24"/>
      <c r="F556" s="25"/>
      <c r="G556" s="24"/>
      <c r="H556" s="30"/>
      <c r="I556" s="24"/>
      <c r="J556" s="50" t="str">
        <f t="shared" si="107"/>
        <v/>
      </c>
      <c r="K556" s="30"/>
      <c r="L556" s="236"/>
      <c r="M556" s="30"/>
      <c r="N556" s="30"/>
      <c r="O556" s="46" t="str">
        <f t="shared" si="108"/>
        <v/>
      </c>
      <c r="P556" s="239" t="str">
        <f t="shared" si="111"/>
        <v/>
      </c>
      <c r="Q556" s="52" t="str">
        <f t="shared" si="112"/>
        <v/>
      </c>
      <c r="R556" s="127"/>
      <c r="S556" s="86"/>
      <c r="T556" s="127"/>
      <c r="U556" s="86"/>
      <c r="V556" s="87">
        <f t="shared" si="117"/>
        <v>0</v>
      </c>
      <c r="W556" s="130"/>
      <c r="X556" s="86"/>
      <c r="Y556" s="86"/>
      <c r="Z556" s="131"/>
      <c r="AA556" s="87">
        <f t="shared" si="113"/>
        <v>0</v>
      </c>
      <c r="AB556" s="127"/>
      <c r="AC556" s="86"/>
      <c r="AD556" s="87">
        <f t="shared" si="118"/>
        <v>0</v>
      </c>
      <c r="AE556" s="127"/>
      <c r="AF556" s="86"/>
      <c r="AG556" s="86"/>
      <c r="AH556" s="131"/>
      <c r="AI556" s="88">
        <f t="shared" si="119"/>
        <v>0</v>
      </c>
      <c r="AJ556" s="89" t="str">
        <f>IFERROR(IF(ISNA(MATCH($AV556,Other_Category_Abbr,0)),INDEX(FGHG_List_Long_GWP,MATCH($AV556,FGHG_List_Long,0)),INDEX(GWP_Other_Abbr,MATCH($AV556,Other_Category_Abbr,0)))*SUM(V556,AA556,AD556,AI556),"")</f>
        <v/>
      </c>
      <c r="AK556" s="89" t="str">
        <f>IFERROR(IF(ISNA(MATCH($AV556,Other_Category_Abbr,0)),INDEX(FGHG_List_Long_GWP,MATCH($AV556,FGHG_List_Long,0)),INDEX(GWP_Other_Abbr,MATCH($AV556,Other_Category_Abbr,0)))*(T556*(S556+U556)+W556*(Y556+X556)+AD556+AE556*(AF556+AG556)),"")</f>
        <v/>
      </c>
      <c r="AL556" s="90" t="str">
        <f t="shared" si="114"/>
        <v/>
      </c>
      <c r="AM556" s="91" t="str">
        <f t="shared" si="115"/>
        <v/>
      </c>
      <c r="AP556" s="92" t="b">
        <f t="shared" si="109"/>
        <v>0</v>
      </c>
      <c r="AQ556" s="92" t="str">
        <f t="shared" si="110"/>
        <v xml:space="preserve"> </v>
      </c>
      <c r="AR556" s="92" t="str">
        <f>IF(LEN(AQ556)=1,"",COUNTIF($AQ$19:AQ556,AQ556)=1)</f>
        <v/>
      </c>
      <c r="AS556" s="73"/>
      <c r="AT556" s="73"/>
      <c r="AU556" s="73"/>
      <c r="AV556" s="235" t="str">
        <f>IF($P556=Lists!$A$13,Lists!$A$29,IF($P556=Lists!$A$14,Lists!$A$30,$P556))</f>
        <v/>
      </c>
      <c r="AW556" s="73"/>
      <c r="AX556" s="73"/>
    </row>
    <row r="557" spans="2:50" x14ac:dyDescent="0.3">
      <c r="B557" s="137">
        <f t="shared" si="116"/>
        <v>539</v>
      </c>
      <c r="C557" s="24"/>
      <c r="D557" s="24"/>
      <c r="E557" s="24"/>
      <c r="F557" s="25"/>
      <c r="G557" s="24"/>
      <c r="H557" s="30"/>
      <c r="I557" s="24"/>
      <c r="J557" s="50" t="str">
        <f t="shared" si="107"/>
        <v/>
      </c>
      <c r="K557" s="30"/>
      <c r="L557" s="236"/>
      <c r="M557" s="30"/>
      <c r="N557" s="30"/>
      <c r="O557" s="46" t="str">
        <f t="shared" si="108"/>
        <v/>
      </c>
      <c r="P557" s="239" t="str">
        <f t="shared" si="111"/>
        <v/>
      </c>
      <c r="Q557" s="52" t="str">
        <f t="shared" si="112"/>
        <v/>
      </c>
      <c r="R557" s="127"/>
      <c r="S557" s="86"/>
      <c r="T557" s="127"/>
      <c r="U557" s="86"/>
      <c r="V557" s="87">
        <f t="shared" si="117"/>
        <v>0</v>
      </c>
      <c r="W557" s="130"/>
      <c r="X557" s="86"/>
      <c r="Y557" s="86"/>
      <c r="Z557" s="131"/>
      <c r="AA557" s="87">
        <f t="shared" si="113"/>
        <v>0</v>
      </c>
      <c r="AB557" s="127"/>
      <c r="AC557" s="86"/>
      <c r="AD557" s="87">
        <f t="shared" si="118"/>
        <v>0</v>
      </c>
      <c r="AE557" s="127"/>
      <c r="AF557" s="86"/>
      <c r="AG557" s="86"/>
      <c r="AH557" s="131"/>
      <c r="AI557" s="88">
        <f t="shared" si="119"/>
        <v>0</v>
      </c>
      <c r="AJ557" s="89" t="str">
        <f>IFERROR(IF(ISNA(MATCH($AV557,Other_Category_Abbr,0)),INDEX(FGHG_List_Long_GWP,MATCH($AV557,FGHG_List_Long,0)),INDEX(GWP_Other_Abbr,MATCH($AV557,Other_Category_Abbr,0)))*SUM(V557,AA557,AD557,AI557),"")</f>
        <v/>
      </c>
      <c r="AK557" s="89" t="str">
        <f>IFERROR(IF(ISNA(MATCH($AV557,Other_Category_Abbr,0)),INDEX(FGHG_List_Long_GWP,MATCH($AV557,FGHG_List_Long,0)),INDEX(GWP_Other_Abbr,MATCH($AV557,Other_Category_Abbr,0)))*(T557*(S557+U557)+W557*(Y557+X557)+AD557+AE557*(AF557+AG557)),"")</f>
        <v/>
      </c>
      <c r="AL557" s="90" t="str">
        <f t="shared" si="114"/>
        <v/>
      </c>
      <c r="AM557" s="91" t="str">
        <f t="shared" si="115"/>
        <v/>
      </c>
      <c r="AP557" s="92" t="b">
        <f t="shared" si="109"/>
        <v>0</v>
      </c>
      <c r="AQ557" s="92" t="str">
        <f t="shared" si="110"/>
        <v xml:space="preserve"> </v>
      </c>
      <c r="AR557" s="92" t="str">
        <f>IF(LEN(AQ557)=1,"",COUNTIF($AQ$19:AQ557,AQ557)=1)</f>
        <v/>
      </c>
      <c r="AS557" s="73"/>
      <c r="AT557" s="73"/>
      <c r="AU557" s="73"/>
      <c r="AV557" s="235" t="str">
        <f>IF($P557=Lists!$A$13,Lists!$A$29,IF($P557=Lists!$A$14,Lists!$A$30,$P557))</f>
        <v/>
      </c>
      <c r="AW557" s="73"/>
      <c r="AX557" s="73"/>
    </row>
    <row r="558" spans="2:50" x14ac:dyDescent="0.3">
      <c r="B558" s="137">
        <f t="shared" si="116"/>
        <v>540</v>
      </c>
      <c r="C558" s="24"/>
      <c r="D558" s="24"/>
      <c r="E558" s="24"/>
      <c r="F558" s="25"/>
      <c r="G558" s="24"/>
      <c r="H558" s="30"/>
      <c r="I558" s="24"/>
      <c r="J558" s="50" t="str">
        <f t="shared" si="107"/>
        <v/>
      </c>
      <c r="K558" s="30"/>
      <c r="L558" s="236"/>
      <c r="M558" s="30"/>
      <c r="N558" s="30"/>
      <c r="O558" s="46" t="str">
        <f t="shared" si="108"/>
        <v/>
      </c>
      <c r="P558" s="239" t="str">
        <f t="shared" si="111"/>
        <v/>
      </c>
      <c r="Q558" s="52" t="str">
        <f t="shared" si="112"/>
        <v/>
      </c>
      <c r="R558" s="127"/>
      <c r="S558" s="86"/>
      <c r="T558" s="127"/>
      <c r="U558" s="86"/>
      <c r="V558" s="87">
        <f t="shared" si="117"/>
        <v>0</v>
      </c>
      <c r="W558" s="130"/>
      <c r="X558" s="86"/>
      <c r="Y558" s="86"/>
      <c r="Z558" s="131"/>
      <c r="AA558" s="87">
        <f t="shared" si="113"/>
        <v>0</v>
      </c>
      <c r="AB558" s="127"/>
      <c r="AC558" s="86"/>
      <c r="AD558" s="87">
        <f t="shared" si="118"/>
        <v>0</v>
      </c>
      <c r="AE558" s="127"/>
      <c r="AF558" s="86"/>
      <c r="AG558" s="86"/>
      <c r="AH558" s="131"/>
      <c r="AI558" s="88">
        <f t="shared" si="119"/>
        <v>0</v>
      </c>
      <c r="AJ558" s="89" t="str">
        <f>IFERROR(IF(ISNA(MATCH($AV558,Other_Category_Abbr,0)),INDEX(FGHG_List_Long_GWP,MATCH($AV558,FGHG_List_Long,0)),INDEX(GWP_Other_Abbr,MATCH($AV558,Other_Category_Abbr,0)))*SUM(V558,AA558,AD558,AI558),"")</f>
        <v/>
      </c>
      <c r="AK558" s="89" t="str">
        <f>IFERROR(IF(ISNA(MATCH($AV558,Other_Category_Abbr,0)),INDEX(FGHG_List_Long_GWP,MATCH($AV558,FGHG_List_Long,0)),INDEX(GWP_Other_Abbr,MATCH($AV558,Other_Category_Abbr,0)))*(T558*(S558+U558)+W558*(Y558+X558)+AD558+AE558*(AF558+AG558)),"")</f>
        <v/>
      </c>
      <c r="AL558" s="90" t="str">
        <f t="shared" si="114"/>
        <v/>
      </c>
      <c r="AM558" s="91" t="str">
        <f t="shared" si="115"/>
        <v/>
      </c>
      <c r="AP558" s="92" t="b">
        <f t="shared" si="109"/>
        <v>0</v>
      </c>
      <c r="AQ558" s="92" t="str">
        <f t="shared" si="110"/>
        <v xml:space="preserve"> </v>
      </c>
      <c r="AR558" s="92" t="str">
        <f>IF(LEN(AQ558)=1,"",COUNTIF($AQ$19:AQ558,AQ558)=1)</f>
        <v/>
      </c>
      <c r="AS558" s="73"/>
      <c r="AT558" s="73"/>
      <c r="AU558" s="73"/>
      <c r="AV558" s="235" t="str">
        <f>IF($P558=Lists!$A$13,Lists!$A$29,IF($P558=Lists!$A$14,Lists!$A$30,$P558))</f>
        <v/>
      </c>
      <c r="AW558" s="73"/>
      <c r="AX558" s="73"/>
    </row>
    <row r="559" spans="2:50" x14ac:dyDescent="0.3">
      <c r="B559" s="137">
        <f t="shared" si="116"/>
        <v>541</v>
      </c>
      <c r="C559" s="24"/>
      <c r="D559" s="24"/>
      <c r="E559" s="24"/>
      <c r="F559" s="25"/>
      <c r="G559" s="24"/>
      <c r="H559" s="30"/>
      <c r="I559" s="24"/>
      <c r="J559" s="50" t="str">
        <f t="shared" si="107"/>
        <v/>
      </c>
      <c r="K559" s="30"/>
      <c r="L559" s="236"/>
      <c r="M559" s="30"/>
      <c r="N559" s="30"/>
      <c r="O559" s="46" t="str">
        <f t="shared" si="108"/>
        <v/>
      </c>
      <c r="P559" s="239" t="str">
        <f t="shared" si="111"/>
        <v/>
      </c>
      <c r="Q559" s="52" t="str">
        <f t="shared" si="112"/>
        <v/>
      </c>
      <c r="R559" s="127"/>
      <c r="S559" s="86"/>
      <c r="T559" s="127"/>
      <c r="U559" s="86"/>
      <c r="V559" s="87">
        <f t="shared" si="117"/>
        <v>0</v>
      </c>
      <c r="W559" s="130"/>
      <c r="X559" s="86"/>
      <c r="Y559" s="86"/>
      <c r="Z559" s="131"/>
      <c r="AA559" s="87">
        <f t="shared" si="113"/>
        <v>0</v>
      </c>
      <c r="AB559" s="127"/>
      <c r="AC559" s="86"/>
      <c r="AD559" s="87">
        <f t="shared" si="118"/>
        <v>0</v>
      </c>
      <c r="AE559" s="127"/>
      <c r="AF559" s="86"/>
      <c r="AG559" s="86"/>
      <c r="AH559" s="131"/>
      <c r="AI559" s="88">
        <f t="shared" si="119"/>
        <v>0</v>
      </c>
      <c r="AJ559" s="89" t="str">
        <f>IFERROR(IF(ISNA(MATCH($AV559,Other_Category_Abbr,0)),INDEX(FGHG_List_Long_GWP,MATCH($AV559,FGHG_List_Long,0)),INDEX(GWP_Other_Abbr,MATCH($AV559,Other_Category_Abbr,0)))*SUM(V559,AA559,AD559,AI559),"")</f>
        <v/>
      </c>
      <c r="AK559" s="89" t="str">
        <f>IFERROR(IF(ISNA(MATCH($AV559,Other_Category_Abbr,0)),INDEX(FGHG_List_Long_GWP,MATCH($AV559,FGHG_List_Long,0)),INDEX(GWP_Other_Abbr,MATCH($AV559,Other_Category_Abbr,0)))*(T559*(S559+U559)+W559*(Y559+X559)+AD559+AE559*(AF559+AG559)),"")</f>
        <v/>
      </c>
      <c r="AL559" s="90" t="str">
        <f t="shared" si="114"/>
        <v/>
      </c>
      <c r="AM559" s="91" t="str">
        <f t="shared" si="115"/>
        <v/>
      </c>
      <c r="AP559" s="92" t="b">
        <f t="shared" si="109"/>
        <v>0</v>
      </c>
      <c r="AQ559" s="92" t="str">
        <f t="shared" si="110"/>
        <v xml:space="preserve"> </v>
      </c>
      <c r="AR559" s="92" t="str">
        <f>IF(LEN(AQ559)=1,"",COUNTIF($AQ$19:AQ559,AQ559)=1)</f>
        <v/>
      </c>
      <c r="AS559" s="73"/>
      <c r="AT559" s="73"/>
      <c r="AU559" s="73"/>
      <c r="AV559" s="235" t="str">
        <f>IF($P559=Lists!$A$13,Lists!$A$29,IF($P559=Lists!$A$14,Lists!$A$30,$P559))</f>
        <v/>
      </c>
      <c r="AW559" s="73"/>
      <c r="AX559" s="73"/>
    </row>
    <row r="560" spans="2:50" x14ac:dyDescent="0.3">
      <c r="B560" s="137">
        <f t="shared" si="116"/>
        <v>542</v>
      </c>
      <c r="C560" s="24"/>
      <c r="D560" s="24"/>
      <c r="E560" s="24"/>
      <c r="F560" s="25"/>
      <c r="G560" s="24"/>
      <c r="H560" s="30"/>
      <c r="I560" s="24"/>
      <c r="J560" s="50" t="str">
        <f t="shared" si="107"/>
        <v/>
      </c>
      <c r="K560" s="30"/>
      <c r="L560" s="236"/>
      <c r="M560" s="30"/>
      <c r="N560" s="30"/>
      <c r="O560" s="46" t="str">
        <f t="shared" si="108"/>
        <v/>
      </c>
      <c r="P560" s="239" t="str">
        <f t="shared" si="111"/>
        <v/>
      </c>
      <c r="Q560" s="52" t="str">
        <f t="shared" si="112"/>
        <v/>
      </c>
      <c r="R560" s="127"/>
      <c r="S560" s="86"/>
      <c r="T560" s="127"/>
      <c r="U560" s="86"/>
      <c r="V560" s="87">
        <f t="shared" si="117"/>
        <v>0</v>
      </c>
      <c r="W560" s="130"/>
      <c r="X560" s="86"/>
      <c r="Y560" s="86"/>
      <c r="Z560" s="131"/>
      <c r="AA560" s="87">
        <f t="shared" si="113"/>
        <v>0</v>
      </c>
      <c r="AB560" s="127"/>
      <c r="AC560" s="86"/>
      <c r="AD560" s="87">
        <f t="shared" si="118"/>
        <v>0</v>
      </c>
      <c r="AE560" s="127"/>
      <c r="AF560" s="86"/>
      <c r="AG560" s="86"/>
      <c r="AH560" s="131"/>
      <c r="AI560" s="88">
        <f t="shared" si="119"/>
        <v>0</v>
      </c>
      <c r="AJ560" s="89" t="str">
        <f>IFERROR(IF(ISNA(MATCH($AV560,Other_Category_Abbr,0)),INDEX(FGHG_List_Long_GWP,MATCH($AV560,FGHG_List_Long,0)),INDEX(GWP_Other_Abbr,MATCH($AV560,Other_Category_Abbr,0)))*SUM(V560,AA560,AD560,AI560),"")</f>
        <v/>
      </c>
      <c r="AK560" s="89" t="str">
        <f>IFERROR(IF(ISNA(MATCH($AV560,Other_Category_Abbr,0)),INDEX(FGHG_List_Long_GWP,MATCH($AV560,FGHG_List_Long,0)),INDEX(GWP_Other_Abbr,MATCH($AV560,Other_Category_Abbr,0)))*(T560*(S560+U560)+W560*(Y560+X560)+AD560+AE560*(AF560+AG560)),"")</f>
        <v/>
      </c>
      <c r="AL560" s="90" t="str">
        <f t="shared" si="114"/>
        <v/>
      </c>
      <c r="AM560" s="91" t="str">
        <f t="shared" si="115"/>
        <v/>
      </c>
      <c r="AP560" s="92" t="b">
        <f t="shared" si="109"/>
        <v>0</v>
      </c>
      <c r="AQ560" s="92" t="str">
        <f t="shared" si="110"/>
        <v xml:space="preserve"> </v>
      </c>
      <c r="AR560" s="92" t="str">
        <f>IF(LEN(AQ560)=1,"",COUNTIF($AQ$19:AQ560,AQ560)=1)</f>
        <v/>
      </c>
      <c r="AS560" s="73"/>
      <c r="AT560" s="73"/>
      <c r="AU560" s="73"/>
      <c r="AV560" s="235" t="str">
        <f>IF($P560=Lists!$A$13,Lists!$A$29,IF($P560=Lists!$A$14,Lists!$A$30,$P560))</f>
        <v/>
      </c>
      <c r="AW560" s="73"/>
      <c r="AX560" s="73"/>
    </row>
    <row r="561" spans="2:50" x14ac:dyDescent="0.3">
      <c r="B561" s="137">
        <f t="shared" si="116"/>
        <v>543</v>
      </c>
      <c r="C561" s="24"/>
      <c r="D561" s="24"/>
      <c r="E561" s="24"/>
      <c r="F561" s="25"/>
      <c r="G561" s="24"/>
      <c r="H561" s="30"/>
      <c r="I561" s="24"/>
      <c r="J561" s="50" t="str">
        <f t="shared" si="107"/>
        <v/>
      </c>
      <c r="K561" s="30"/>
      <c r="L561" s="236"/>
      <c r="M561" s="30"/>
      <c r="N561" s="30"/>
      <c r="O561" s="46" t="str">
        <f t="shared" si="108"/>
        <v/>
      </c>
      <c r="P561" s="239" t="str">
        <f t="shared" si="111"/>
        <v/>
      </c>
      <c r="Q561" s="52" t="str">
        <f t="shared" si="112"/>
        <v/>
      </c>
      <c r="R561" s="127"/>
      <c r="S561" s="86"/>
      <c r="T561" s="127"/>
      <c r="U561" s="86"/>
      <c r="V561" s="87">
        <f t="shared" si="117"/>
        <v>0</v>
      </c>
      <c r="W561" s="130"/>
      <c r="X561" s="86"/>
      <c r="Y561" s="86"/>
      <c r="Z561" s="131"/>
      <c r="AA561" s="87">
        <f t="shared" si="113"/>
        <v>0</v>
      </c>
      <c r="AB561" s="127"/>
      <c r="AC561" s="86"/>
      <c r="AD561" s="87">
        <f t="shared" si="118"/>
        <v>0</v>
      </c>
      <c r="AE561" s="127"/>
      <c r="AF561" s="86"/>
      <c r="AG561" s="86"/>
      <c r="AH561" s="131"/>
      <c r="AI561" s="88">
        <f t="shared" si="119"/>
        <v>0</v>
      </c>
      <c r="AJ561" s="89" t="str">
        <f>IFERROR(IF(ISNA(MATCH($AV561,Other_Category_Abbr,0)),INDEX(FGHG_List_Long_GWP,MATCH($AV561,FGHG_List_Long,0)),INDEX(GWP_Other_Abbr,MATCH($AV561,Other_Category_Abbr,0)))*SUM(V561,AA561,AD561,AI561),"")</f>
        <v/>
      </c>
      <c r="AK561" s="89" t="str">
        <f>IFERROR(IF(ISNA(MATCH($AV561,Other_Category_Abbr,0)),INDEX(FGHG_List_Long_GWP,MATCH($AV561,FGHG_List_Long,0)),INDEX(GWP_Other_Abbr,MATCH($AV561,Other_Category_Abbr,0)))*(T561*(S561+U561)+W561*(Y561+X561)+AD561+AE561*(AF561+AG561)),"")</f>
        <v/>
      </c>
      <c r="AL561" s="90" t="str">
        <f t="shared" si="114"/>
        <v/>
      </c>
      <c r="AM561" s="91" t="str">
        <f t="shared" si="115"/>
        <v/>
      </c>
      <c r="AP561" s="92" t="b">
        <f t="shared" si="109"/>
        <v>0</v>
      </c>
      <c r="AQ561" s="92" t="str">
        <f t="shared" si="110"/>
        <v xml:space="preserve"> </v>
      </c>
      <c r="AR561" s="92" t="str">
        <f>IF(LEN(AQ561)=1,"",COUNTIF($AQ$19:AQ561,AQ561)=1)</f>
        <v/>
      </c>
      <c r="AS561" s="73"/>
      <c r="AT561" s="73"/>
      <c r="AU561" s="73"/>
      <c r="AV561" s="235" t="str">
        <f>IF($P561=Lists!$A$13,Lists!$A$29,IF($P561=Lists!$A$14,Lists!$A$30,$P561))</f>
        <v/>
      </c>
      <c r="AW561" s="73"/>
      <c r="AX561" s="73"/>
    </row>
    <row r="562" spans="2:50" x14ac:dyDescent="0.3">
      <c r="B562" s="137">
        <f t="shared" si="116"/>
        <v>544</v>
      </c>
      <c r="C562" s="24"/>
      <c r="D562" s="24"/>
      <c r="E562" s="24"/>
      <c r="F562" s="25"/>
      <c r="G562" s="24"/>
      <c r="H562" s="30"/>
      <c r="I562" s="24"/>
      <c r="J562" s="50" t="str">
        <f t="shared" si="107"/>
        <v/>
      </c>
      <c r="K562" s="30"/>
      <c r="L562" s="236"/>
      <c r="M562" s="30"/>
      <c r="N562" s="30"/>
      <c r="O562" s="46" t="str">
        <f t="shared" si="108"/>
        <v/>
      </c>
      <c r="P562" s="239" t="str">
        <f t="shared" si="111"/>
        <v/>
      </c>
      <c r="Q562" s="52" t="str">
        <f t="shared" si="112"/>
        <v/>
      </c>
      <c r="R562" s="127"/>
      <c r="S562" s="86"/>
      <c r="T562" s="127"/>
      <c r="U562" s="86"/>
      <c r="V562" s="87">
        <f t="shared" si="117"/>
        <v>0</v>
      </c>
      <c r="W562" s="130"/>
      <c r="X562" s="86"/>
      <c r="Y562" s="86"/>
      <c r="Z562" s="131"/>
      <c r="AA562" s="87">
        <f t="shared" si="113"/>
        <v>0</v>
      </c>
      <c r="AB562" s="127"/>
      <c r="AC562" s="86"/>
      <c r="AD562" s="87">
        <f t="shared" si="118"/>
        <v>0</v>
      </c>
      <c r="AE562" s="127"/>
      <c r="AF562" s="86"/>
      <c r="AG562" s="86"/>
      <c r="AH562" s="131"/>
      <c r="AI562" s="88">
        <f t="shared" si="119"/>
        <v>0</v>
      </c>
      <c r="AJ562" s="89" t="str">
        <f>IFERROR(IF(ISNA(MATCH($AV562,Other_Category_Abbr,0)),INDEX(FGHG_List_Long_GWP,MATCH($AV562,FGHG_List_Long,0)),INDEX(GWP_Other_Abbr,MATCH($AV562,Other_Category_Abbr,0)))*SUM(V562,AA562,AD562,AI562),"")</f>
        <v/>
      </c>
      <c r="AK562" s="89" t="str">
        <f>IFERROR(IF(ISNA(MATCH($AV562,Other_Category_Abbr,0)),INDEX(FGHG_List_Long_GWP,MATCH($AV562,FGHG_List_Long,0)),INDEX(GWP_Other_Abbr,MATCH($AV562,Other_Category_Abbr,0)))*(T562*(S562+U562)+W562*(Y562+X562)+AD562+AE562*(AF562+AG562)),"")</f>
        <v/>
      </c>
      <c r="AL562" s="90" t="str">
        <f t="shared" si="114"/>
        <v/>
      </c>
      <c r="AM562" s="91" t="str">
        <f t="shared" si="115"/>
        <v/>
      </c>
      <c r="AP562" s="92" t="b">
        <f t="shared" si="109"/>
        <v>0</v>
      </c>
      <c r="AQ562" s="92" t="str">
        <f t="shared" si="110"/>
        <v xml:space="preserve"> </v>
      </c>
      <c r="AR562" s="92" t="str">
        <f>IF(LEN(AQ562)=1,"",COUNTIF($AQ$19:AQ562,AQ562)=1)</f>
        <v/>
      </c>
      <c r="AS562" s="73"/>
      <c r="AT562" s="73"/>
      <c r="AU562" s="73"/>
      <c r="AV562" s="235" t="str">
        <f>IF($P562=Lists!$A$13,Lists!$A$29,IF($P562=Lists!$A$14,Lists!$A$30,$P562))</f>
        <v/>
      </c>
      <c r="AW562" s="73"/>
      <c r="AX562" s="73"/>
    </row>
    <row r="563" spans="2:50" x14ac:dyDescent="0.3">
      <c r="B563" s="137">
        <f t="shared" si="116"/>
        <v>545</v>
      </c>
      <c r="C563" s="24"/>
      <c r="D563" s="24"/>
      <c r="E563" s="24"/>
      <c r="F563" s="25"/>
      <c r="G563" s="24"/>
      <c r="H563" s="30"/>
      <c r="I563" s="24"/>
      <c r="J563" s="50" t="str">
        <f t="shared" si="107"/>
        <v/>
      </c>
      <c r="K563" s="30"/>
      <c r="L563" s="236"/>
      <c r="M563" s="30"/>
      <c r="N563" s="30"/>
      <c r="O563" s="46" t="str">
        <f t="shared" si="108"/>
        <v/>
      </c>
      <c r="P563" s="239" t="str">
        <f t="shared" si="111"/>
        <v/>
      </c>
      <c r="Q563" s="52" t="str">
        <f t="shared" si="112"/>
        <v/>
      </c>
      <c r="R563" s="127"/>
      <c r="S563" s="86"/>
      <c r="T563" s="127"/>
      <c r="U563" s="86"/>
      <c r="V563" s="87">
        <f t="shared" si="117"/>
        <v>0</v>
      </c>
      <c r="W563" s="130"/>
      <c r="X563" s="86"/>
      <c r="Y563" s="86"/>
      <c r="Z563" s="131"/>
      <c r="AA563" s="87">
        <f t="shared" si="113"/>
        <v>0</v>
      </c>
      <c r="AB563" s="127"/>
      <c r="AC563" s="86"/>
      <c r="AD563" s="87">
        <f t="shared" si="118"/>
        <v>0</v>
      </c>
      <c r="AE563" s="127"/>
      <c r="AF563" s="86"/>
      <c r="AG563" s="86"/>
      <c r="AH563" s="131"/>
      <c r="AI563" s="88">
        <f t="shared" si="119"/>
        <v>0</v>
      </c>
      <c r="AJ563" s="89" t="str">
        <f>IFERROR(IF(ISNA(MATCH($AV563,Other_Category_Abbr,0)),INDEX(FGHG_List_Long_GWP,MATCH($AV563,FGHG_List_Long,0)),INDEX(GWP_Other_Abbr,MATCH($AV563,Other_Category_Abbr,0)))*SUM(V563,AA563,AD563,AI563),"")</f>
        <v/>
      </c>
      <c r="AK563" s="89" t="str">
        <f>IFERROR(IF(ISNA(MATCH($AV563,Other_Category_Abbr,0)),INDEX(FGHG_List_Long_GWP,MATCH($AV563,FGHG_List_Long,0)),INDEX(GWP_Other_Abbr,MATCH($AV563,Other_Category_Abbr,0)))*(T563*(S563+U563)+W563*(Y563+X563)+AD563+AE563*(AF563+AG563)),"")</f>
        <v/>
      </c>
      <c r="AL563" s="90" t="str">
        <f t="shared" si="114"/>
        <v/>
      </c>
      <c r="AM563" s="91" t="str">
        <f t="shared" si="115"/>
        <v/>
      </c>
      <c r="AP563" s="92" t="b">
        <f t="shared" si="109"/>
        <v>0</v>
      </c>
      <c r="AQ563" s="92" t="str">
        <f t="shared" si="110"/>
        <v xml:space="preserve"> </v>
      </c>
      <c r="AR563" s="92" t="str">
        <f>IF(LEN(AQ563)=1,"",COUNTIF($AQ$19:AQ563,AQ563)=1)</f>
        <v/>
      </c>
      <c r="AS563" s="73"/>
      <c r="AT563" s="73"/>
      <c r="AU563" s="73"/>
      <c r="AV563" s="235" t="str">
        <f>IF($P563=Lists!$A$13,Lists!$A$29,IF($P563=Lists!$A$14,Lists!$A$30,$P563))</f>
        <v/>
      </c>
      <c r="AW563" s="73"/>
      <c r="AX563" s="73"/>
    </row>
    <row r="564" spans="2:50" x14ac:dyDescent="0.3">
      <c r="B564" s="137">
        <f t="shared" si="116"/>
        <v>546</v>
      </c>
      <c r="C564" s="24"/>
      <c r="D564" s="24"/>
      <c r="E564" s="24"/>
      <c r="F564" s="25"/>
      <c r="G564" s="24"/>
      <c r="H564" s="30"/>
      <c r="I564" s="24"/>
      <c r="J564" s="50" t="str">
        <f t="shared" si="107"/>
        <v/>
      </c>
      <c r="K564" s="30"/>
      <c r="L564" s="236"/>
      <c r="M564" s="30"/>
      <c r="N564" s="30"/>
      <c r="O564" s="46" t="str">
        <f t="shared" si="108"/>
        <v/>
      </c>
      <c r="P564" s="239" t="str">
        <f t="shared" si="111"/>
        <v/>
      </c>
      <c r="Q564" s="52" t="str">
        <f t="shared" si="112"/>
        <v/>
      </c>
      <c r="R564" s="127"/>
      <c r="S564" s="86"/>
      <c r="T564" s="127"/>
      <c r="U564" s="86"/>
      <c r="V564" s="87">
        <f t="shared" si="117"/>
        <v>0</v>
      </c>
      <c r="W564" s="130"/>
      <c r="X564" s="86"/>
      <c r="Y564" s="86"/>
      <c r="Z564" s="131"/>
      <c r="AA564" s="87">
        <f t="shared" si="113"/>
        <v>0</v>
      </c>
      <c r="AB564" s="127"/>
      <c r="AC564" s="86"/>
      <c r="AD564" s="87">
        <f t="shared" si="118"/>
        <v>0</v>
      </c>
      <c r="AE564" s="127"/>
      <c r="AF564" s="86"/>
      <c r="AG564" s="86"/>
      <c r="AH564" s="131"/>
      <c r="AI564" s="88">
        <f t="shared" si="119"/>
        <v>0</v>
      </c>
      <c r="AJ564" s="89" t="str">
        <f>IFERROR(IF(ISNA(MATCH($AV564,Other_Category_Abbr,0)),INDEX(FGHG_List_Long_GWP,MATCH($AV564,FGHG_List_Long,0)),INDEX(GWP_Other_Abbr,MATCH($AV564,Other_Category_Abbr,0)))*SUM(V564,AA564,AD564,AI564),"")</f>
        <v/>
      </c>
      <c r="AK564" s="89" t="str">
        <f>IFERROR(IF(ISNA(MATCH($AV564,Other_Category_Abbr,0)),INDEX(FGHG_List_Long_GWP,MATCH($AV564,FGHG_List_Long,0)),INDEX(GWP_Other_Abbr,MATCH($AV564,Other_Category_Abbr,0)))*(T564*(S564+U564)+W564*(Y564+X564)+AD564+AE564*(AF564+AG564)),"")</f>
        <v/>
      </c>
      <c r="AL564" s="90" t="str">
        <f t="shared" si="114"/>
        <v/>
      </c>
      <c r="AM564" s="91" t="str">
        <f t="shared" si="115"/>
        <v/>
      </c>
      <c r="AP564" s="92" t="b">
        <f t="shared" si="109"/>
        <v>0</v>
      </c>
      <c r="AQ564" s="92" t="str">
        <f t="shared" si="110"/>
        <v xml:space="preserve"> </v>
      </c>
      <c r="AR564" s="92" t="str">
        <f>IF(LEN(AQ564)=1,"",COUNTIF($AQ$19:AQ564,AQ564)=1)</f>
        <v/>
      </c>
      <c r="AS564" s="73"/>
      <c r="AT564" s="73"/>
      <c r="AU564" s="73"/>
      <c r="AV564" s="235" t="str">
        <f>IF($P564=Lists!$A$13,Lists!$A$29,IF($P564=Lists!$A$14,Lists!$A$30,$P564))</f>
        <v/>
      </c>
      <c r="AW564" s="73"/>
      <c r="AX564" s="73"/>
    </row>
    <row r="565" spans="2:50" x14ac:dyDescent="0.3">
      <c r="B565" s="137">
        <f t="shared" si="116"/>
        <v>547</v>
      </c>
      <c r="C565" s="24"/>
      <c r="D565" s="24"/>
      <c r="E565" s="24"/>
      <c r="F565" s="25"/>
      <c r="G565" s="24"/>
      <c r="H565" s="30"/>
      <c r="I565" s="24"/>
      <c r="J565" s="50" t="str">
        <f t="shared" si="107"/>
        <v/>
      </c>
      <c r="K565" s="30"/>
      <c r="L565" s="236"/>
      <c r="M565" s="30"/>
      <c r="N565" s="30"/>
      <c r="O565" s="46" t="str">
        <f t="shared" si="108"/>
        <v/>
      </c>
      <c r="P565" s="239" t="str">
        <f t="shared" si="111"/>
        <v/>
      </c>
      <c r="Q565" s="52" t="str">
        <f t="shared" si="112"/>
        <v/>
      </c>
      <c r="R565" s="127"/>
      <c r="S565" s="86"/>
      <c r="T565" s="127"/>
      <c r="U565" s="86"/>
      <c r="V565" s="87">
        <f t="shared" si="117"/>
        <v>0</v>
      </c>
      <c r="W565" s="130"/>
      <c r="X565" s="86"/>
      <c r="Y565" s="86"/>
      <c r="Z565" s="131"/>
      <c r="AA565" s="87">
        <f t="shared" si="113"/>
        <v>0</v>
      </c>
      <c r="AB565" s="127"/>
      <c r="AC565" s="86"/>
      <c r="AD565" s="87">
        <f t="shared" si="118"/>
        <v>0</v>
      </c>
      <c r="AE565" s="127"/>
      <c r="AF565" s="86"/>
      <c r="AG565" s="86"/>
      <c r="AH565" s="131"/>
      <c r="AI565" s="88">
        <f t="shared" si="119"/>
        <v>0</v>
      </c>
      <c r="AJ565" s="89" t="str">
        <f>IFERROR(IF(ISNA(MATCH($AV565,Other_Category_Abbr,0)),INDEX(FGHG_List_Long_GWP,MATCH($AV565,FGHG_List_Long,0)),INDEX(GWP_Other_Abbr,MATCH($AV565,Other_Category_Abbr,0)))*SUM(V565,AA565,AD565,AI565),"")</f>
        <v/>
      </c>
      <c r="AK565" s="89" t="str">
        <f>IFERROR(IF(ISNA(MATCH($AV565,Other_Category_Abbr,0)),INDEX(FGHG_List_Long_GWP,MATCH($AV565,FGHG_List_Long,0)),INDEX(GWP_Other_Abbr,MATCH($AV565,Other_Category_Abbr,0)))*(T565*(S565+U565)+W565*(Y565+X565)+AD565+AE565*(AF565+AG565)),"")</f>
        <v/>
      </c>
      <c r="AL565" s="90" t="str">
        <f t="shared" si="114"/>
        <v/>
      </c>
      <c r="AM565" s="91" t="str">
        <f t="shared" si="115"/>
        <v/>
      </c>
      <c r="AP565" s="92" t="b">
        <f t="shared" si="109"/>
        <v>0</v>
      </c>
      <c r="AQ565" s="92" t="str">
        <f t="shared" si="110"/>
        <v xml:space="preserve"> </v>
      </c>
      <c r="AR565" s="92" t="str">
        <f>IF(LEN(AQ565)=1,"",COUNTIF($AQ$19:AQ565,AQ565)=1)</f>
        <v/>
      </c>
      <c r="AS565" s="73"/>
      <c r="AT565" s="73"/>
      <c r="AU565" s="73"/>
      <c r="AV565" s="235" t="str">
        <f>IF($P565=Lists!$A$13,Lists!$A$29,IF($P565=Lists!$A$14,Lists!$A$30,$P565))</f>
        <v/>
      </c>
      <c r="AW565" s="73"/>
      <c r="AX565" s="73"/>
    </row>
    <row r="566" spans="2:50" x14ac:dyDescent="0.3">
      <c r="B566" s="137">
        <f t="shared" si="116"/>
        <v>548</v>
      </c>
      <c r="C566" s="24"/>
      <c r="D566" s="24"/>
      <c r="E566" s="24"/>
      <c r="F566" s="25"/>
      <c r="G566" s="24"/>
      <c r="H566" s="30"/>
      <c r="I566" s="24"/>
      <c r="J566" s="50" t="str">
        <f t="shared" si="107"/>
        <v/>
      </c>
      <c r="K566" s="30"/>
      <c r="L566" s="236"/>
      <c r="M566" s="30"/>
      <c r="N566" s="30"/>
      <c r="O566" s="46" t="str">
        <f t="shared" si="108"/>
        <v/>
      </c>
      <c r="P566" s="239" t="str">
        <f t="shared" si="111"/>
        <v/>
      </c>
      <c r="Q566" s="52" t="str">
        <f t="shared" si="112"/>
        <v/>
      </c>
      <c r="R566" s="127"/>
      <c r="S566" s="86"/>
      <c r="T566" s="127"/>
      <c r="U566" s="86"/>
      <c r="V566" s="87">
        <f t="shared" si="117"/>
        <v>0</v>
      </c>
      <c r="W566" s="130"/>
      <c r="X566" s="86"/>
      <c r="Y566" s="86"/>
      <c r="Z566" s="131"/>
      <c r="AA566" s="87">
        <f t="shared" si="113"/>
        <v>0</v>
      </c>
      <c r="AB566" s="127"/>
      <c r="AC566" s="86"/>
      <c r="AD566" s="87">
        <f t="shared" si="118"/>
        <v>0</v>
      </c>
      <c r="AE566" s="127"/>
      <c r="AF566" s="86"/>
      <c r="AG566" s="86"/>
      <c r="AH566" s="131"/>
      <c r="AI566" s="88">
        <f t="shared" si="119"/>
        <v>0</v>
      </c>
      <c r="AJ566" s="89" t="str">
        <f>IFERROR(IF(ISNA(MATCH($AV566,Other_Category_Abbr,0)),INDEX(FGHG_List_Long_GWP,MATCH($AV566,FGHG_List_Long,0)),INDEX(GWP_Other_Abbr,MATCH($AV566,Other_Category_Abbr,0)))*SUM(V566,AA566,AD566,AI566),"")</f>
        <v/>
      </c>
      <c r="AK566" s="89" t="str">
        <f>IFERROR(IF(ISNA(MATCH($AV566,Other_Category_Abbr,0)),INDEX(FGHG_List_Long_GWP,MATCH($AV566,FGHG_List_Long,0)),INDEX(GWP_Other_Abbr,MATCH($AV566,Other_Category_Abbr,0)))*(T566*(S566+U566)+W566*(Y566+X566)+AD566+AE566*(AF566+AG566)),"")</f>
        <v/>
      </c>
      <c r="AL566" s="90" t="str">
        <f t="shared" si="114"/>
        <v/>
      </c>
      <c r="AM566" s="91" t="str">
        <f t="shared" si="115"/>
        <v/>
      </c>
      <c r="AP566" s="92" t="b">
        <f t="shared" si="109"/>
        <v>0</v>
      </c>
      <c r="AQ566" s="92" t="str">
        <f t="shared" si="110"/>
        <v xml:space="preserve"> </v>
      </c>
      <c r="AR566" s="92" t="str">
        <f>IF(LEN(AQ566)=1,"",COUNTIF($AQ$19:AQ566,AQ566)=1)</f>
        <v/>
      </c>
      <c r="AS566" s="73"/>
      <c r="AT566" s="73"/>
      <c r="AU566" s="73"/>
      <c r="AV566" s="235" t="str">
        <f>IF($P566=Lists!$A$13,Lists!$A$29,IF($P566=Lists!$A$14,Lists!$A$30,$P566))</f>
        <v/>
      </c>
      <c r="AW566" s="73"/>
      <c r="AX566" s="73"/>
    </row>
    <row r="567" spans="2:50" x14ac:dyDescent="0.3">
      <c r="B567" s="137">
        <f t="shared" si="116"/>
        <v>549</v>
      </c>
      <c r="C567" s="24"/>
      <c r="D567" s="24"/>
      <c r="E567" s="24"/>
      <c r="F567" s="25"/>
      <c r="G567" s="24"/>
      <c r="H567" s="30"/>
      <c r="I567" s="24"/>
      <c r="J567" s="50" t="str">
        <f t="shared" si="107"/>
        <v/>
      </c>
      <c r="K567" s="30"/>
      <c r="L567" s="236"/>
      <c r="M567" s="30"/>
      <c r="N567" s="30"/>
      <c r="O567" s="46" t="str">
        <f t="shared" si="108"/>
        <v/>
      </c>
      <c r="P567" s="239" t="str">
        <f t="shared" si="111"/>
        <v/>
      </c>
      <c r="Q567" s="52" t="str">
        <f t="shared" si="112"/>
        <v/>
      </c>
      <c r="R567" s="127"/>
      <c r="S567" s="86"/>
      <c r="T567" s="127"/>
      <c r="U567" s="86"/>
      <c r="V567" s="87">
        <f t="shared" si="117"/>
        <v>0</v>
      </c>
      <c r="W567" s="130"/>
      <c r="X567" s="86"/>
      <c r="Y567" s="86"/>
      <c r="Z567" s="131"/>
      <c r="AA567" s="87">
        <f t="shared" si="113"/>
        <v>0</v>
      </c>
      <c r="AB567" s="127"/>
      <c r="AC567" s="86"/>
      <c r="AD567" s="87">
        <f t="shared" si="118"/>
        <v>0</v>
      </c>
      <c r="AE567" s="127"/>
      <c r="AF567" s="86"/>
      <c r="AG567" s="86"/>
      <c r="AH567" s="131"/>
      <c r="AI567" s="88">
        <f t="shared" si="119"/>
        <v>0</v>
      </c>
      <c r="AJ567" s="89" t="str">
        <f>IFERROR(IF(ISNA(MATCH($AV567,Other_Category_Abbr,0)),INDEX(FGHG_List_Long_GWP,MATCH($AV567,FGHG_List_Long,0)),INDEX(GWP_Other_Abbr,MATCH($AV567,Other_Category_Abbr,0)))*SUM(V567,AA567,AD567,AI567),"")</f>
        <v/>
      </c>
      <c r="AK567" s="89" t="str">
        <f>IFERROR(IF(ISNA(MATCH($AV567,Other_Category_Abbr,0)),INDEX(FGHG_List_Long_GWP,MATCH($AV567,FGHG_List_Long,0)),INDEX(GWP_Other_Abbr,MATCH($AV567,Other_Category_Abbr,0)))*(T567*(S567+U567)+W567*(Y567+X567)+AD567+AE567*(AF567+AG567)),"")</f>
        <v/>
      </c>
      <c r="AL567" s="90" t="str">
        <f t="shared" si="114"/>
        <v/>
      </c>
      <c r="AM567" s="91" t="str">
        <f t="shared" si="115"/>
        <v/>
      </c>
      <c r="AP567" s="92" t="b">
        <f t="shared" si="109"/>
        <v>0</v>
      </c>
      <c r="AQ567" s="92" t="str">
        <f t="shared" si="110"/>
        <v xml:space="preserve"> </v>
      </c>
      <c r="AR567" s="92" t="str">
        <f>IF(LEN(AQ567)=1,"",COUNTIF($AQ$19:AQ567,AQ567)=1)</f>
        <v/>
      </c>
      <c r="AS567" s="73"/>
      <c r="AT567" s="73"/>
      <c r="AU567" s="73"/>
      <c r="AV567" s="235" t="str">
        <f>IF($P567=Lists!$A$13,Lists!$A$29,IF($P567=Lists!$A$14,Lists!$A$30,$P567))</f>
        <v/>
      </c>
      <c r="AW567" s="73"/>
      <c r="AX567" s="73"/>
    </row>
    <row r="568" spans="2:50" x14ac:dyDescent="0.3">
      <c r="B568" s="137">
        <f t="shared" si="116"/>
        <v>550</v>
      </c>
      <c r="C568" s="24"/>
      <c r="D568" s="24"/>
      <c r="E568" s="24"/>
      <c r="F568" s="25"/>
      <c r="G568" s="24"/>
      <c r="H568" s="30"/>
      <c r="I568" s="24"/>
      <c r="J568" s="50" t="str">
        <f t="shared" si="107"/>
        <v/>
      </c>
      <c r="K568" s="30"/>
      <c r="L568" s="236"/>
      <c r="M568" s="30"/>
      <c r="N568" s="30"/>
      <c r="O568" s="46" t="str">
        <f t="shared" si="108"/>
        <v/>
      </c>
      <c r="P568" s="239" t="str">
        <f t="shared" si="111"/>
        <v/>
      </c>
      <c r="Q568" s="52" t="str">
        <f t="shared" si="112"/>
        <v/>
      </c>
      <c r="R568" s="127"/>
      <c r="S568" s="86"/>
      <c r="T568" s="127"/>
      <c r="U568" s="86"/>
      <c r="V568" s="87">
        <f t="shared" si="117"/>
        <v>0</v>
      </c>
      <c r="W568" s="130"/>
      <c r="X568" s="86"/>
      <c r="Y568" s="86"/>
      <c r="Z568" s="131"/>
      <c r="AA568" s="87">
        <f t="shared" si="113"/>
        <v>0</v>
      </c>
      <c r="AB568" s="127"/>
      <c r="AC568" s="86"/>
      <c r="AD568" s="87">
        <f t="shared" si="118"/>
        <v>0</v>
      </c>
      <c r="AE568" s="127"/>
      <c r="AF568" s="86"/>
      <c r="AG568" s="86"/>
      <c r="AH568" s="131"/>
      <c r="AI568" s="88">
        <f t="shared" si="119"/>
        <v>0</v>
      </c>
      <c r="AJ568" s="89" t="str">
        <f>IFERROR(IF(ISNA(MATCH($AV568,Other_Category_Abbr,0)),INDEX(FGHG_List_Long_GWP,MATCH($AV568,FGHG_List_Long,0)),INDEX(GWP_Other_Abbr,MATCH($AV568,Other_Category_Abbr,0)))*SUM(V568,AA568,AD568,AI568),"")</f>
        <v/>
      </c>
      <c r="AK568" s="89" t="str">
        <f>IFERROR(IF(ISNA(MATCH($AV568,Other_Category_Abbr,0)),INDEX(FGHG_List_Long_GWP,MATCH($AV568,FGHG_List_Long,0)),INDEX(GWP_Other_Abbr,MATCH($AV568,Other_Category_Abbr,0)))*(T568*(S568+U568)+W568*(Y568+X568)+AD568+AE568*(AF568+AG568)),"")</f>
        <v/>
      </c>
      <c r="AL568" s="90" t="str">
        <f t="shared" si="114"/>
        <v/>
      </c>
      <c r="AM568" s="91" t="str">
        <f t="shared" si="115"/>
        <v/>
      </c>
      <c r="AP568" s="92" t="b">
        <f t="shared" si="109"/>
        <v>0</v>
      </c>
      <c r="AQ568" s="92" t="str">
        <f t="shared" si="110"/>
        <v xml:space="preserve"> </v>
      </c>
      <c r="AR568" s="92" t="str">
        <f>IF(LEN(AQ568)=1,"",COUNTIF($AQ$19:AQ568,AQ568)=1)</f>
        <v/>
      </c>
      <c r="AS568" s="73"/>
      <c r="AT568" s="73"/>
      <c r="AU568" s="73"/>
      <c r="AV568" s="235" t="str">
        <f>IF($P568=Lists!$A$13,Lists!$A$29,IF($P568=Lists!$A$14,Lists!$A$30,$P568))</f>
        <v/>
      </c>
      <c r="AW568" s="73"/>
      <c r="AX568" s="73"/>
    </row>
    <row r="569" spans="2:50" x14ac:dyDescent="0.3">
      <c r="B569" s="137">
        <f t="shared" si="116"/>
        <v>551</v>
      </c>
      <c r="C569" s="24"/>
      <c r="D569" s="24"/>
      <c r="E569" s="24"/>
      <c r="F569" s="25"/>
      <c r="G569" s="24"/>
      <c r="H569" s="30"/>
      <c r="I569" s="24"/>
      <c r="J569" s="50" t="str">
        <f t="shared" si="107"/>
        <v/>
      </c>
      <c r="K569" s="30"/>
      <c r="L569" s="236"/>
      <c r="M569" s="30"/>
      <c r="N569" s="30"/>
      <c r="O569" s="46" t="str">
        <f t="shared" si="108"/>
        <v/>
      </c>
      <c r="P569" s="239" t="str">
        <f t="shared" si="111"/>
        <v/>
      </c>
      <c r="Q569" s="52" t="str">
        <f t="shared" si="112"/>
        <v/>
      </c>
      <c r="R569" s="127"/>
      <c r="S569" s="86"/>
      <c r="T569" s="127"/>
      <c r="U569" s="86"/>
      <c r="V569" s="87">
        <f t="shared" si="117"/>
        <v>0</v>
      </c>
      <c r="W569" s="130"/>
      <c r="X569" s="86"/>
      <c r="Y569" s="86"/>
      <c r="Z569" s="131"/>
      <c r="AA569" s="87">
        <f t="shared" si="113"/>
        <v>0</v>
      </c>
      <c r="AB569" s="127"/>
      <c r="AC569" s="86"/>
      <c r="AD569" s="87">
        <f t="shared" si="118"/>
        <v>0</v>
      </c>
      <c r="AE569" s="127"/>
      <c r="AF569" s="86"/>
      <c r="AG569" s="86"/>
      <c r="AH569" s="131"/>
      <c r="AI569" s="88">
        <f t="shared" si="119"/>
        <v>0</v>
      </c>
      <c r="AJ569" s="89" t="str">
        <f>IFERROR(IF(ISNA(MATCH($AV569,Other_Category_Abbr,0)),INDEX(FGHG_List_Long_GWP,MATCH($AV569,FGHG_List_Long,0)),INDEX(GWP_Other_Abbr,MATCH($AV569,Other_Category_Abbr,0)))*SUM(V569,AA569,AD569,AI569),"")</f>
        <v/>
      </c>
      <c r="AK569" s="89" t="str">
        <f>IFERROR(IF(ISNA(MATCH($AV569,Other_Category_Abbr,0)),INDEX(FGHG_List_Long_GWP,MATCH($AV569,FGHG_List_Long,0)),INDEX(GWP_Other_Abbr,MATCH($AV569,Other_Category_Abbr,0)))*(T569*(S569+U569)+W569*(Y569+X569)+AD569+AE569*(AF569+AG569)),"")</f>
        <v/>
      </c>
      <c r="AL569" s="90" t="str">
        <f t="shared" si="114"/>
        <v/>
      </c>
      <c r="AM569" s="91" t="str">
        <f t="shared" si="115"/>
        <v/>
      </c>
      <c r="AP569" s="92" t="b">
        <f t="shared" si="109"/>
        <v>0</v>
      </c>
      <c r="AQ569" s="92" t="str">
        <f t="shared" si="110"/>
        <v xml:space="preserve"> </v>
      </c>
      <c r="AR569" s="92" t="str">
        <f>IF(LEN(AQ569)=1,"",COUNTIF($AQ$19:AQ569,AQ569)=1)</f>
        <v/>
      </c>
      <c r="AS569" s="73"/>
      <c r="AT569" s="73"/>
      <c r="AU569" s="73"/>
      <c r="AV569" s="235" t="str">
        <f>IF($P569=Lists!$A$13,Lists!$A$29,IF($P569=Lists!$A$14,Lists!$A$30,$P569))</f>
        <v/>
      </c>
      <c r="AW569" s="73"/>
      <c r="AX569" s="73"/>
    </row>
    <row r="570" spans="2:50" x14ac:dyDescent="0.3">
      <c r="B570" s="137">
        <f t="shared" si="116"/>
        <v>552</v>
      </c>
      <c r="C570" s="24"/>
      <c r="D570" s="24"/>
      <c r="E570" s="24"/>
      <c r="F570" s="25"/>
      <c r="G570" s="24"/>
      <c r="H570" s="30"/>
      <c r="I570" s="24"/>
      <c r="J570" s="50" t="str">
        <f t="shared" si="107"/>
        <v/>
      </c>
      <c r="K570" s="30"/>
      <c r="L570" s="236"/>
      <c r="M570" s="30"/>
      <c r="N570" s="30"/>
      <c r="O570" s="46" t="str">
        <f t="shared" si="108"/>
        <v/>
      </c>
      <c r="P570" s="239" t="str">
        <f t="shared" si="111"/>
        <v/>
      </c>
      <c r="Q570" s="52" t="str">
        <f t="shared" si="112"/>
        <v/>
      </c>
      <c r="R570" s="127"/>
      <c r="S570" s="86"/>
      <c r="T570" s="127"/>
      <c r="U570" s="86"/>
      <c r="V570" s="87">
        <f t="shared" si="117"/>
        <v>0</v>
      </c>
      <c r="W570" s="130"/>
      <c r="X570" s="86"/>
      <c r="Y570" s="86"/>
      <c r="Z570" s="131"/>
      <c r="AA570" s="87">
        <f t="shared" si="113"/>
        <v>0</v>
      </c>
      <c r="AB570" s="127"/>
      <c r="AC570" s="86"/>
      <c r="AD570" s="87">
        <f t="shared" si="118"/>
        <v>0</v>
      </c>
      <c r="AE570" s="127"/>
      <c r="AF570" s="86"/>
      <c r="AG570" s="86"/>
      <c r="AH570" s="131"/>
      <c r="AI570" s="88">
        <f t="shared" si="119"/>
        <v>0</v>
      </c>
      <c r="AJ570" s="89" t="str">
        <f>IFERROR(IF(ISNA(MATCH($AV570,Other_Category_Abbr,0)),INDEX(FGHG_List_Long_GWP,MATCH($AV570,FGHG_List_Long,0)),INDEX(GWP_Other_Abbr,MATCH($AV570,Other_Category_Abbr,0)))*SUM(V570,AA570,AD570,AI570),"")</f>
        <v/>
      </c>
      <c r="AK570" s="89" t="str">
        <f>IFERROR(IF(ISNA(MATCH($AV570,Other_Category_Abbr,0)),INDEX(FGHG_List_Long_GWP,MATCH($AV570,FGHG_List_Long,0)),INDEX(GWP_Other_Abbr,MATCH($AV570,Other_Category_Abbr,0)))*(T570*(S570+U570)+W570*(Y570+X570)+AD570+AE570*(AF570+AG570)),"")</f>
        <v/>
      </c>
      <c r="AL570" s="90" t="str">
        <f t="shared" si="114"/>
        <v/>
      </c>
      <c r="AM570" s="91" t="str">
        <f t="shared" si="115"/>
        <v/>
      </c>
      <c r="AP570" s="92" t="b">
        <f t="shared" si="109"/>
        <v>0</v>
      </c>
      <c r="AQ570" s="92" t="str">
        <f t="shared" si="110"/>
        <v xml:space="preserve"> </v>
      </c>
      <c r="AR570" s="92" t="str">
        <f>IF(LEN(AQ570)=1,"",COUNTIF($AQ$19:AQ570,AQ570)=1)</f>
        <v/>
      </c>
      <c r="AS570" s="73"/>
      <c r="AT570" s="73"/>
      <c r="AU570" s="73"/>
      <c r="AV570" s="235" t="str">
        <f>IF($P570=Lists!$A$13,Lists!$A$29,IF($P570=Lists!$A$14,Lists!$A$30,$P570))</f>
        <v/>
      </c>
      <c r="AW570" s="73"/>
      <c r="AX570" s="73"/>
    </row>
    <row r="571" spans="2:50" x14ac:dyDescent="0.3">
      <c r="B571" s="137">
        <f t="shared" si="116"/>
        <v>553</v>
      </c>
      <c r="C571" s="24"/>
      <c r="D571" s="24"/>
      <c r="E571" s="24"/>
      <c r="F571" s="25"/>
      <c r="G571" s="24"/>
      <c r="H571" s="30"/>
      <c r="I571" s="24"/>
      <c r="J571" s="50" t="str">
        <f t="shared" si="107"/>
        <v/>
      </c>
      <c r="K571" s="30"/>
      <c r="L571" s="236"/>
      <c r="M571" s="30"/>
      <c r="N571" s="30"/>
      <c r="O571" s="46" t="str">
        <f t="shared" si="108"/>
        <v/>
      </c>
      <c r="P571" s="239" t="str">
        <f t="shared" si="111"/>
        <v/>
      </c>
      <c r="Q571" s="52" t="str">
        <f t="shared" si="112"/>
        <v/>
      </c>
      <c r="R571" s="127"/>
      <c r="S571" s="86"/>
      <c r="T571" s="127"/>
      <c r="U571" s="86"/>
      <c r="V571" s="87">
        <f t="shared" si="117"/>
        <v>0</v>
      </c>
      <c r="W571" s="130"/>
      <c r="X571" s="86"/>
      <c r="Y571" s="86"/>
      <c r="Z571" s="131"/>
      <c r="AA571" s="87">
        <f t="shared" si="113"/>
        <v>0</v>
      </c>
      <c r="AB571" s="127"/>
      <c r="AC571" s="86"/>
      <c r="AD571" s="87">
        <f t="shared" si="118"/>
        <v>0</v>
      </c>
      <c r="AE571" s="127"/>
      <c r="AF571" s="86"/>
      <c r="AG571" s="86"/>
      <c r="AH571" s="131"/>
      <c r="AI571" s="88">
        <f t="shared" si="119"/>
        <v>0</v>
      </c>
      <c r="AJ571" s="89" t="str">
        <f>IFERROR(IF(ISNA(MATCH($AV571,Other_Category_Abbr,0)),INDEX(FGHG_List_Long_GWP,MATCH($AV571,FGHG_List_Long,0)),INDEX(GWP_Other_Abbr,MATCH($AV571,Other_Category_Abbr,0)))*SUM(V571,AA571,AD571,AI571),"")</f>
        <v/>
      </c>
      <c r="AK571" s="89" t="str">
        <f>IFERROR(IF(ISNA(MATCH($AV571,Other_Category_Abbr,0)),INDEX(FGHG_List_Long_GWP,MATCH($AV571,FGHG_List_Long,0)),INDEX(GWP_Other_Abbr,MATCH($AV571,Other_Category_Abbr,0)))*(T571*(S571+U571)+W571*(Y571+X571)+AD571+AE571*(AF571+AG571)),"")</f>
        <v/>
      </c>
      <c r="AL571" s="90" t="str">
        <f t="shared" si="114"/>
        <v/>
      </c>
      <c r="AM571" s="91" t="str">
        <f t="shared" si="115"/>
        <v/>
      </c>
      <c r="AP571" s="92" t="b">
        <f t="shared" si="109"/>
        <v>0</v>
      </c>
      <c r="AQ571" s="92" t="str">
        <f t="shared" si="110"/>
        <v xml:space="preserve"> </v>
      </c>
      <c r="AR571" s="92" t="str">
        <f>IF(LEN(AQ571)=1,"",COUNTIF($AQ$19:AQ571,AQ571)=1)</f>
        <v/>
      </c>
      <c r="AS571" s="73"/>
      <c r="AT571" s="73"/>
      <c r="AU571" s="73"/>
      <c r="AV571" s="235" t="str">
        <f>IF($P571=Lists!$A$13,Lists!$A$29,IF($P571=Lists!$A$14,Lists!$A$30,$P571))</f>
        <v/>
      </c>
      <c r="AW571" s="73"/>
      <c r="AX571" s="73"/>
    </row>
    <row r="572" spans="2:50" x14ac:dyDescent="0.3">
      <c r="B572" s="137">
        <f t="shared" si="116"/>
        <v>554</v>
      </c>
      <c r="C572" s="24"/>
      <c r="D572" s="24"/>
      <c r="E572" s="24"/>
      <c r="F572" s="25"/>
      <c r="G572" s="24"/>
      <c r="H572" s="30"/>
      <c r="I572" s="24"/>
      <c r="J572" s="50" t="str">
        <f t="shared" si="107"/>
        <v/>
      </c>
      <c r="K572" s="30"/>
      <c r="L572" s="236"/>
      <c r="M572" s="30"/>
      <c r="N572" s="30"/>
      <c r="O572" s="46" t="str">
        <f t="shared" si="108"/>
        <v/>
      </c>
      <c r="P572" s="239" t="str">
        <f t="shared" si="111"/>
        <v/>
      </c>
      <c r="Q572" s="52" t="str">
        <f t="shared" si="112"/>
        <v/>
      </c>
      <c r="R572" s="127"/>
      <c r="S572" s="86"/>
      <c r="T572" s="127"/>
      <c r="U572" s="86"/>
      <c r="V572" s="87">
        <f t="shared" si="117"/>
        <v>0</v>
      </c>
      <c r="W572" s="130"/>
      <c r="X572" s="86"/>
      <c r="Y572" s="86"/>
      <c r="Z572" s="131"/>
      <c r="AA572" s="87">
        <f t="shared" si="113"/>
        <v>0</v>
      </c>
      <c r="AB572" s="127"/>
      <c r="AC572" s="86"/>
      <c r="AD572" s="87">
        <f t="shared" si="118"/>
        <v>0</v>
      </c>
      <c r="AE572" s="127"/>
      <c r="AF572" s="86"/>
      <c r="AG572" s="86"/>
      <c r="AH572" s="131"/>
      <c r="AI572" s="88">
        <f t="shared" si="119"/>
        <v>0</v>
      </c>
      <c r="AJ572" s="89" t="str">
        <f>IFERROR(IF(ISNA(MATCH($AV572,Other_Category_Abbr,0)),INDEX(FGHG_List_Long_GWP,MATCH($AV572,FGHG_List_Long,0)),INDEX(GWP_Other_Abbr,MATCH($AV572,Other_Category_Abbr,0)))*SUM(V572,AA572,AD572,AI572),"")</f>
        <v/>
      </c>
      <c r="AK572" s="89" t="str">
        <f>IFERROR(IF(ISNA(MATCH($AV572,Other_Category_Abbr,0)),INDEX(FGHG_List_Long_GWP,MATCH($AV572,FGHG_List_Long,0)),INDEX(GWP_Other_Abbr,MATCH($AV572,Other_Category_Abbr,0)))*(T572*(S572+U572)+W572*(Y572+X572)+AD572+AE572*(AF572+AG572)),"")</f>
        <v/>
      </c>
      <c r="AL572" s="90" t="str">
        <f t="shared" si="114"/>
        <v/>
      </c>
      <c r="AM572" s="91" t="str">
        <f t="shared" si="115"/>
        <v/>
      </c>
      <c r="AP572" s="92" t="b">
        <f t="shared" si="109"/>
        <v>0</v>
      </c>
      <c r="AQ572" s="92" t="str">
        <f t="shared" si="110"/>
        <v xml:space="preserve"> </v>
      </c>
      <c r="AR572" s="92" t="str">
        <f>IF(LEN(AQ572)=1,"",COUNTIF($AQ$19:AQ572,AQ572)=1)</f>
        <v/>
      </c>
      <c r="AS572" s="73"/>
      <c r="AT572" s="73"/>
      <c r="AU572" s="73"/>
      <c r="AV572" s="235" t="str">
        <f>IF($P572=Lists!$A$13,Lists!$A$29,IF($P572=Lists!$A$14,Lists!$A$30,$P572))</f>
        <v/>
      </c>
      <c r="AW572" s="73"/>
      <c r="AX572" s="73"/>
    </row>
    <row r="573" spans="2:50" x14ac:dyDescent="0.3">
      <c r="B573" s="137">
        <f t="shared" si="116"/>
        <v>555</v>
      </c>
      <c r="C573" s="24"/>
      <c r="D573" s="24"/>
      <c r="E573" s="24"/>
      <c r="F573" s="25"/>
      <c r="G573" s="24"/>
      <c r="H573" s="30"/>
      <c r="I573" s="24"/>
      <c r="J573" s="50" t="str">
        <f t="shared" si="107"/>
        <v/>
      </c>
      <c r="K573" s="30"/>
      <c r="L573" s="236"/>
      <c r="M573" s="30"/>
      <c r="N573" s="30"/>
      <c r="O573" s="46" t="str">
        <f t="shared" si="108"/>
        <v/>
      </c>
      <c r="P573" s="239" t="str">
        <f t="shared" si="111"/>
        <v/>
      </c>
      <c r="Q573" s="52" t="str">
        <f t="shared" si="112"/>
        <v/>
      </c>
      <c r="R573" s="127"/>
      <c r="S573" s="86"/>
      <c r="T573" s="127"/>
      <c r="U573" s="86"/>
      <c r="V573" s="87">
        <f t="shared" si="117"/>
        <v>0</v>
      </c>
      <c r="W573" s="130"/>
      <c r="X573" s="86"/>
      <c r="Y573" s="86"/>
      <c r="Z573" s="131"/>
      <c r="AA573" s="87">
        <f t="shared" si="113"/>
        <v>0</v>
      </c>
      <c r="AB573" s="127"/>
      <c r="AC573" s="86"/>
      <c r="AD573" s="87">
        <f t="shared" si="118"/>
        <v>0</v>
      </c>
      <c r="AE573" s="127"/>
      <c r="AF573" s="86"/>
      <c r="AG573" s="86"/>
      <c r="AH573" s="131"/>
      <c r="AI573" s="88">
        <f t="shared" si="119"/>
        <v>0</v>
      </c>
      <c r="AJ573" s="89" t="str">
        <f>IFERROR(IF(ISNA(MATCH($AV573,Other_Category_Abbr,0)),INDEX(FGHG_List_Long_GWP,MATCH($AV573,FGHG_List_Long,0)),INDEX(GWP_Other_Abbr,MATCH($AV573,Other_Category_Abbr,0)))*SUM(V573,AA573,AD573,AI573),"")</f>
        <v/>
      </c>
      <c r="AK573" s="89" t="str">
        <f>IFERROR(IF(ISNA(MATCH($AV573,Other_Category_Abbr,0)),INDEX(FGHG_List_Long_GWP,MATCH($AV573,FGHG_List_Long,0)),INDEX(GWP_Other_Abbr,MATCH($AV573,Other_Category_Abbr,0)))*(T573*(S573+U573)+W573*(Y573+X573)+AD573+AE573*(AF573+AG573)),"")</f>
        <v/>
      </c>
      <c r="AL573" s="90" t="str">
        <f t="shared" si="114"/>
        <v/>
      </c>
      <c r="AM573" s="91" t="str">
        <f t="shared" si="115"/>
        <v/>
      </c>
      <c r="AP573" s="92" t="b">
        <f t="shared" si="109"/>
        <v>0</v>
      </c>
      <c r="AQ573" s="92" t="str">
        <f t="shared" si="110"/>
        <v xml:space="preserve"> </v>
      </c>
      <c r="AR573" s="92" t="str">
        <f>IF(LEN(AQ573)=1,"",COUNTIF($AQ$19:AQ573,AQ573)=1)</f>
        <v/>
      </c>
      <c r="AS573" s="73"/>
      <c r="AT573" s="73"/>
      <c r="AU573" s="73"/>
      <c r="AV573" s="235" t="str">
        <f>IF($P573=Lists!$A$13,Lists!$A$29,IF($P573=Lists!$A$14,Lists!$A$30,$P573))</f>
        <v/>
      </c>
      <c r="AW573" s="73"/>
      <c r="AX573" s="73"/>
    </row>
    <row r="574" spans="2:50" x14ac:dyDescent="0.3">
      <c r="B574" s="137">
        <f t="shared" si="116"/>
        <v>556</v>
      </c>
      <c r="C574" s="24"/>
      <c r="D574" s="24"/>
      <c r="E574" s="24"/>
      <c r="F574" s="25"/>
      <c r="G574" s="24"/>
      <c r="H574" s="30"/>
      <c r="I574" s="24"/>
      <c r="J574" s="50" t="str">
        <f t="shared" si="107"/>
        <v/>
      </c>
      <c r="K574" s="30"/>
      <c r="L574" s="236"/>
      <c r="M574" s="30"/>
      <c r="N574" s="30"/>
      <c r="O574" s="46" t="str">
        <f t="shared" si="108"/>
        <v/>
      </c>
      <c r="P574" s="239" t="str">
        <f t="shared" si="111"/>
        <v/>
      </c>
      <c r="Q574" s="52" t="str">
        <f t="shared" si="112"/>
        <v/>
      </c>
      <c r="R574" s="127"/>
      <c r="S574" s="86"/>
      <c r="T574" s="127"/>
      <c r="U574" s="86"/>
      <c r="V574" s="87">
        <f t="shared" si="117"/>
        <v>0</v>
      </c>
      <c r="W574" s="130"/>
      <c r="X574" s="86"/>
      <c r="Y574" s="86"/>
      <c r="Z574" s="131"/>
      <c r="AA574" s="87">
        <f t="shared" si="113"/>
        <v>0</v>
      </c>
      <c r="AB574" s="127"/>
      <c r="AC574" s="86"/>
      <c r="AD574" s="87">
        <f t="shared" si="118"/>
        <v>0</v>
      </c>
      <c r="AE574" s="127"/>
      <c r="AF574" s="86"/>
      <c r="AG574" s="86"/>
      <c r="AH574" s="131"/>
      <c r="AI574" s="88">
        <f t="shared" si="119"/>
        <v>0</v>
      </c>
      <c r="AJ574" s="89" t="str">
        <f>IFERROR(IF(ISNA(MATCH($AV574,Other_Category_Abbr,0)),INDEX(FGHG_List_Long_GWP,MATCH($AV574,FGHG_List_Long,0)),INDEX(GWP_Other_Abbr,MATCH($AV574,Other_Category_Abbr,0)))*SUM(V574,AA574,AD574,AI574),"")</f>
        <v/>
      </c>
      <c r="AK574" s="89" t="str">
        <f>IFERROR(IF(ISNA(MATCH($AV574,Other_Category_Abbr,0)),INDEX(FGHG_List_Long_GWP,MATCH($AV574,FGHG_List_Long,0)),INDEX(GWP_Other_Abbr,MATCH($AV574,Other_Category_Abbr,0)))*(T574*(S574+U574)+W574*(Y574+X574)+AD574+AE574*(AF574+AG574)),"")</f>
        <v/>
      </c>
      <c r="AL574" s="90" t="str">
        <f t="shared" si="114"/>
        <v/>
      </c>
      <c r="AM574" s="91" t="str">
        <f t="shared" si="115"/>
        <v/>
      </c>
      <c r="AP574" s="92" t="b">
        <f t="shared" si="109"/>
        <v>0</v>
      </c>
      <c r="AQ574" s="92" t="str">
        <f t="shared" si="110"/>
        <v xml:space="preserve"> </v>
      </c>
      <c r="AR574" s="92" t="str">
        <f>IF(LEN(AQ574)=1,"",COUNTIF($AQ$19:AQ574,AQ574)=1)</f>
        <v/>
      </c>
      <c r="AS574" s="73"/>
      <c r="AT574" s="73"/>
      <c r="AU574" s="73"/>
      <c r="AV574" s="235" t="str">
        <f>IF($P574=Lists!$A$13,Lists!$A$29,IF($P574=Lists!$A$14,Lists!$A$30,$P574))</f>
        <v/>
      </c>
      <c r="AW574" s="73"/>
      <c r="AX574" s="73"/>
    </row>
    <row r="575" spans="2:50" x14ac:dyDescent="0.3">
      <c r="B575" s="137">
        <f t="shared" si="116"/>
        <v>557</v>
      </c>
      <c r="C575" s="24"/>
      <c r="D575" s="24"/>
      <c r="E575" s="24"/>
      <c r="F575" s="25"/>
      <c r="G575" s="24"/>
      <c r="H575" s="30"/>
      <c r="I575" s="24"/>
      <c r="J575" s="50" t="str">
        <f t="shared" si="107"/>
        <v/>
      </c>
      <c r="K575" s="30"/>
      <c r="L575" s="236"/>
      <c r="M575" s="30"/>
      <c r="N575" s="30"/>
      <c r="O575" s="46" t="str">
        <f t="shared" si="108"/>
        <v/>
      </c>
      <c r="P575" s="239" t="str">
        <f t="shared" si="111"/>
        <v/>
      </c>
      <c r="Q575" s="52" t="str">
        <f t="shared" si="112"/>
        <v/>
      </c>
      <c r="R575" s="127"/>
      <c r="S575" s="86"/>
      <c r="T575" s="127"/>
      <c r="U575" s="86"/>
      <c r="V575" s="87">
        <f t="shared" si="117"/>
        <v>0</v>
      </c>
      <c r="W575" s="130"/>
      <c r="X575" s="86"/>
      <c r="Y575" s="86"/>
      <c r="Z575" s="131"/>
      <c r="AA575" s="87">
        <f t="shared" si="113"/>
        <v>0</v>
      </c>
      <c r="AB575" s="127"/>
      <c r="AC575" s="86"/>
      <c r="AD575" s="87">
        <f t="shared" si="118"/>
        <v>0</v>
      </c>
      <c r="AE575" s="127"/>
      <c r="AF575" s="86"/>
      <c r="AG575" s="86"/>
      <c r="AH575" s="131"/>
      <c r="AI575" s="88">
        <f t="shared" si="119"/>
        <v>0</v>
      </c>
      <c r="AJ575" s="89" t="str">
        <f>IFERROR(IF(ISNA(MATCH($AV575,Other_Category_Abbr,0)),INDEX(FGHG_List_Long_GWP,MATCH($AV575,FGHG_List_Long,0)),INDEX(GWP_Other_Abbr,MATCH($AV575,Other_Category_Abbr,0)))*SUM(V575,AA575,AD575,AI575),"")</f>
        <v/>
      </c>
      <c r="AK575" s="89" t="str">
        <f>IFERROR(IF(ISNA(MATCH($AV575,Other_Category_Abbr,0)),INDEX(FGHG_List_Long_GWP,MATCH($AV575,FGHG_List_Long,0)),INDEX(GWP_Other_Abbr,MATCH($AV575,Other_Category_Abbr,0)))*(T575*(S575+U575)+W575*(Y575+X575)+AD575+AE575*(AF575+AG575)),"")</f>
        <v/>
      </c>
      <c r="AL575" s="90" t="str">
        <f t="shared" si="114"/>
        <v/>
      </c>
      <c r="AM575" s="91" t="str">
        <f t="shared" si="115"/>
        <v/>
      </c>
      <c r="AP575" s="92" t="b">
        <f t="shared" si="109"/>
        <v>0</v>
      </c>
      <c r="AQ575" s="92" t="str">
        <f t="shared" si="110"/>
        <v xml:space="preserve"> </v>
      </c>
      <c r="AR575" s="92" t="str">
        <f>IF(LEN(AQ575)=1,"",COUNTIF($AQ$19:AQ575,AQ575)=1)</f>
        <v/>
      </c>
      <c r="AS575" s="73"/>
      <c r="AT575" s="73"/>
      <c r="AU575" s="73"/>
      <c r="AV575" s="235" t="str">
        <f>IF($P575=Lists!$A$13,Lists!$A$29,IF($P575=Lists!$A$14,Lists!$A$30,$P575))</f>
        <v/>
      </c>
      <c r="AW575" s="73"/>
      <c r="AX575" s="73"/>
    </row>
    <row r="576" spans="2:50" x14ac:dyDescent="0.3">
      <c r="B576" s="137">
        <f t="shared" si="116"/>
        <v>558</v>
      </c>
      <c r="C576" s="24"/>
      <c r="D576" s="24"/>
      <c r="E576" s="24"/>
      <c r="F576" s="25"/>
      <c r="G576" s="24"/>
      <c r="H576" s="30"/>
      <c r="I576" s="24"/>
      <c r="J576" s="50" t="str">
        <f t="shared" si="107"/>
        <v/>
      </c>
      <c r="K576" s="30"/>
      <c r="L576" s="236"/>
      <c r="M576" s="30"/>
      <c r="N576" s="30"/>
      <c r="O576" s="46" t="str">
        <f t="shared" si="108"/>
        <v/>
      </c>
      <c r="P576" s="239" t="str">
        <f t="shared" si="111"/>
        <v/>
      </c>
      <c r="Q576" s="52" t="str">
        <f t="shared" si="112"/>
        <v/>
      </c>
      <c r="R576" s="127"/>
      <c r="S576" s="86"/>
      <c r="T576" s="127"/>
      <c r="U576" s="86"/>
      <c r="V576" s="87">
        <f t="shared" si="117"/>
        <v>0</v>
      </c>
      <c r="W576" s="130"/>
      <c r="X576" s="86"/>
      <c r="Y576" s="86"/>
      <c r="Z576" s="131"/>
      <c r="AA576" s="87">
        <f t="shared" si="113"/>
        <v>0</v>
      </c>
      <c r="AB576" s="127"/>
      <c r="AC576" s="86"/>
      <c r="AD576" s="87">
        <f t="shared" si="118"/>
        <v>0</v>
      </c>
      <c r="AE576" s="127"/>
      <c r="AF576" s="86"/>
      <c r="AG576" s="86"/>
      <c r="AH576" s="131"/>
      <c r="AI576" s="88">
        <f t="shared" si="119"/>
        <v>0</v>
      </c>
      <c r="AJ576" s="89" t="str">
        <f>IFERROR(IF(ISNA(MATCH($AV576,Other_Category_Abbr,0)),INDEX(FGHG_List_Long_GWP,MATCH($AV576,FGHG_List_Long,0)),INDEX(GWP_Other_Abbr,MATCH($AV576,Other_Category_Abbr,0)))*SUM(V576,AA576,AD576,AI576),"")</f>
        <v/>
      </c>
      <c r="AK576" s="89" t="str">
        <f>IFERROR(IF(ISNA(MATCH($AV576,Other_Category_Abbr,0)),INDEX(FGHG_List_Long_GWP,MATCH($AV576,FGHG_List_Long,0)),INDEX(GWP_Other_Abbr,MATCH($AV576,Other_Category_Abbr,0)))*(T576*(S576+U576)+W576*(Y576+X576)+AD576+AE576*(AF576+AG576)),"")</f>
        <v/>
      </c>
      <c r="AL576" s="90" t="str">
        <f t="shared" si="114"/>
        <v/>
      </c>
      <c r="AM576" s="91" t="str">
        <f t="shared" si="115"/>
        <v/>
      </c>
      <c r="AP576" s="92" t="b">
        <f t="shared" si="109"/>
        <v>0</v>
      </c>
      <c r="AQ576" s="92" t="str">
        <f t="shared" si="110"/>
        <v xml:space="preserve"> </v>
      </c>
      <c r="AR576" s="92" t="str">
        <f>IF(LEN(AQ576)=1,"",COUNTIF($AQ$19:AQ576,AQ576)=1)</f>
        <v/>
      </c>
      <c r="AS576" s="73"/>
      <c r="AT576" s="73"/>
      <c r="AU576" s="73"/>
      <c r="AV576" s="235" t="str">
        <f>IF($P576=Lists!$A$13,Lists!$A$29,IF($P576=Lists!$A$14,Lists!$A$30,$P576))</f>
        <v/>
      </c>
      <c r="AW576" s="73"/>
      <c r="AX576" s="73"/>
    </row>
    <row r="577" spans="2:50" x14ac:dyDescent="0.3">
      <c r="B577" s="137">
        <f t="shared" si="116"/>
        <v>559</v>
      </c>
      <c r="C577" s="24"/>
      <c r="D577" s="24"/>
      <c r="E577" s="24"/>
      <c r="F577" s="25"/>
      <c r="G577" s="24"/>
      <c r="H577" s="30"/>
      <c r="I577" s="24"/>
      <c r="J577" s="50" t="str">
        <f t="shared" si="107"/>
        <v/>
      </c>
      <c r="K577" s="30"/>
      <c r="L577" s="236"/>
      <c r="M577" s="30"/>
      <c r="N577" s="30"/>
      <c r="O577" s="46" t="str">
        <f t="shared" si="108"/>
        <v/>
      </c>
      <c r="P577" s="239" t="str">
        <f t="shared" si="111"/>
        <v/>
      </c>
      <c r="Q577" s="52" t="str">
        <f t="shared" si="112"/>
        <v/>
      </c>
      <c r="R577" s="127"/>
      <c r="S577" s="86"/>
      <c r="T577" s="127"/>
      <c r="U577" s="86"/>
      <c r="V577" s="87">
        <f t="shared" si="117"/>
        <v>0</v>
      </c>
      <c r="W577" s="130"/>
      <c r="X577" s="86"/>
      <c r="Y577" s="86"/>
      <c r="Z577" s="131"/>
      <c r="AA577" s="87">
        <f t="shared" si="113"/>
        <v>0</v>
      </c>
      <c r="AB577" s="127"/>
      <c r="AC577" s="86"/>
      <c r="AD577" s="87">
        <f t="shared" si="118"/>
        <v>0</v>
      </c>
      <c r="AE577" s="127"/>
      <c r="AF577" s="86"/>
      <c r="AG577" s="86"/>
      <c r="AH577" s="131"/>
      <c r="AI577" s="88">
        <f t="shared" si="119"/>
        <v>0</v>
      </c>
      <c r="AJ577" s="89" t="str">
        <f>IFERROR(IF(ISNA(MATCH($AV577,Other_Category_Abbr,0)),INDEX(FGHG_List_Long_GWP,MATCH($AV577,FGHG_List_Long,0)),INDEX(GWP_Other_Abbr,MATCH($AV577,Other_Category_Abbr,0)))*SUM(V577,AA577,AD577,AI577),"")</f>
        <v/>
      </c>
      <c r="AK577" s="89" t="str">
        <f>IFERROR(IF(ISNA(MATCH($AV577,Other_Category_Abbr,0)),INDEX(FGHG_List_Long_GWP,MATCH($AV577,FGHG_List_Long,0)),INDEX(GWP_Other_Abbr,MATCH($AV577,Other_Category_Abbr,0)))*(T577*(S577+U577)+W577*(Y577+X577)+AD577+AE577*(AF577+AG577)),"")</f>
        <v/>
      </c>
      <c r="AL577" s="90" t="str">
        <f t="shared" si="114"/>
        <v/>
      </c>
      <c r="AM577" s="91" t="str">
        <f t="shared" si="115"/>
        <v/>
      </c>
      <c r="AP577" s="92" t="b">
        <f t="shared" si="109"/>
        <v>0</v>
      </c>
      <c r="AQ577" s="92" t="str">
        <f t="shared" si="110"/>
        <v xml:space="preserve"> </v>
      </c>
      <c r="AR577" s="92" t="str">
        <f>IF(LEN(AQ577)=1,"",COUNTIF($AQ$19:AQ577,AQ577)=1)</f>
        <v/>
      </c>
      <c r="AS577" s="73"/>
      <c r="AT577" s="73"/>
      <c r="AU577" s="73"/>
      <c r="AV577" s="235" t="str">
        <f>IF($P577=Lists!$A$13,Lists!$A$29,IF($P577=Lists!$A$14,Lists!$A$30,$P577))</f>
        <v/>
      </c>
      <c r="AW577" s="73"/>
      <c r="AX577" s="73"/>
    </row>
    <row r="578" spans="2:50" x14ac:dyDescent="0.3">
      <c r="B578" s="137">
        <f t="shared" si="116"/>
        <v>560</v>
      </c>
      <c r="C578" s="24"/>
      <c r="D578" s="24"/>
      <c r="E578" s="24"/>
      <c r="F578" s="25"/>
      <c r="G578" s="24"/>
      <c r="H578" s="30"/>
      <c r="I578" s="24"/>
      <c r="J578" s="50" t="str">
        <f t="shared" si="107"/>
        <v/>
      </c>
      <c r="K578" s="30"/>
      <c r="L578" s="236"/>
      <c r="M578" s="30"/>
      <c r="N578" s="30"/>
      <c r="O578" s="46" t="str">
        <f t="shared" si="108"/>
        <v/>
      </c>
      <c r="P578" s="239" t="str">
        <f t="shared" si="111"/>
        <v/>
      </c>
      <c r="Q578" s="52" t="str">
        <f t="shared" si="112"/>
        <v/>
      </c>
      <c r="R578" s="127"/>
      <c r="S578" s="86"/>
      <c r="T578" s="127"/>
      <c r="U578" s="86"/>
      <c r="V578" s="87">
        <f t="shared" si="117"/>
        <v>0</v>
      </c>
      <c r="W578" s="130"/>
      <c r="X578" s="86"/>
      <c r="Y578" s="86"/>
      <c r="Z578" s="131"/>
      <c r="AA578" s="87">
        <f t="shared" si="113"/>
        <v>0</v>
      </c>
      <c r="AB578" s="127"/>
      <c r="AC578" s="86"/>
      <c r="AD578" s="87">
        <f t="shared" si="118"/>
        <v>0</v>
      </c>
      <c r="AE578" s="127"/>
      <c r="AF578" s="86"/>
      <c r="AG578" s="86"/>
      <c r="AH578" s="131"/>
      <c r="AI578" s="88">
        <f t="shared" si="119"/>
        <v>0</v>
      </c>
      <c r="AJ578" s="89" t="str">
        <f>IFERROR(IF(ISNA(MATCH($AV578,Other_Category_Abbr,0)),INDEX(FGHG_List_Long_GWP,MATCH($AV578,FGHG_List_Long,0)),INDEX(GWP_Other_Abbr,MATCH($AV578,Other_Category_Abbr,0)))*SUM(V578,AA578,AD578,AI578),"")</f>
        <v/>
      </c>
      <c r="AK578" s="89" t="str">
        <f>IFERROR(IF(ISNA(MATCH($AV578,Other_Category_Abbr,0)),INDEX(FGHG_List_Long_GWP,MATCH($AV578,FGHG_List_Long,0)),INDEX(GWP_Other_Abbr,MATCH($AV578,Other_Category_Abbr,0)))*(T578*(S578+U578)+W578*(Y578+X578)+AD578+AE578*(AF578+AG578)),"")</f>
        <v/>
      </c>
      <c r="AL578" s="90" t="str">
        <f t="shared" si="114"/>
        <v/>
      </c>
      <c r="AM578" s="91" t="str">
        <f t="shared" si="115"/>
        <v/>
      </c>
      <c r="AP578" s="92" t="b">
        <f t="shared" si="109"/>
        <v>0</v>
      </c>
      <c r="AQ578" s="92" t="str">
        <f t="shared" si="110"/>
        <v xml:space="preserve"> </v>
      </c>
      <c r="AR578" s="92" t="str">
        <f>IF(LEN(AQ578)=1,"",COUNTIF($AQ$19:AQ578,AQ578)=1)</f>
        <v/>
      </c>
      <c r="AS578" s="73"/>
      <c r="AT578" s="73"/>
      <c r="AU578" s="73"/>
      <c r="AV578" s="235" t="str">
        <f>IF($P578=Lists!$A$13,Lists!$A$29,IF($P578=Lists!$A$14,Lists!$A$30,$P578))</f>
        <v/>
      </c>
      <c r="AW578" s="73"/>
      <c r="AX578" s="73"/>
    </row>
    <row r="579" spans="2:50" x14ac:dyDescent="0.3">
      <c r="B579" s="137">
        <f t="shared" si="116"/>
        <v>561</v>
      </c>
      <c r="C579" s="24"/>
      <c r="D579" s="24"/>
      <c r="E579" s="24"/>
      <c r="F579" s="25"/>
      <c r="G579" s="24"/>
      <c r="H579" s="30"/>
      <c r="I579" s="24"/>
      <c r="J579" s="50" t="str">
        <f t="shared" si="107"/>
        <v/>
      </c>
      <c r="K579" s="30"/>
      <c r="L579" s="236"/>
      <c r="M579" s="30"/>
      <c r="N579" s="30"/>
      <c r="O579" s="46" t="str">
        <f t="shared" si="108"/>
        <v/>
      </c>
      <c r="P579" s="239" t="str">
        <f t="shared" si="111"/>
        <v/>
      </c>
      <c r="Q579" s="52" t="str">
        <f t="shared" si="112"/>
        <v/>
      </c>
      <c r="R579" s="127"/>
      <c r="S579" s="86"/>
      <c r="T579" s="127"/>
      <c r="U579" s="86"/>
      <c r="V579" s="87">
        <f t="shared" si="117"/>
        <v>0</v>
      </c>
      <c r="W579" s="130"/>
      <c r="X579" s="86"/>
      <c r="Y579" s="86"/>
      <c r="Z579" s="131"/>
      <c r="AA579" s="87">
        <f t="shared" si="113"/>
        <v>0</v>
      </c>
      <c r="AB579" s="127"/>
      <c r="AC579" s="86"/>
      <c r="AD579" s="87">
        <f t="shared" si="118"/>
        <v>0</v>
      </c>
      <c r="AE579" s="127"/>
      <c r="AF579" s="86"/>
      <c r="AG579" s="86"/>
      <c r="AH579" s="131"/>
      <c r="AI579" s="88">
        <f t="shared" si="119"/>
        <v>0</v>
      </c>
      <c r="AJ579" s="89" t="str">
        <f>IFERROR(IF(ISNA(MATCH($AV579,Other_Category_Abbr,0)),INDEX(FGHG_List_Long_GWP,MATCH($AV579,FGHG_List_Long,0)),INDEX(GWP_Other_Abbr,MATCH($AV579,Other_Category_Abbr,0)))*SUM(V579,AA579,AD579,AI579),"")</f>
        <v/>
      </c>
      <c r="AK579" s="89" t="str">
        <f>IFERROR(IF(ISNA(MATCH($AV579,Other_Category_Abbr,0)),INDEX(FGHG_List_Long_GWP,MATCH($AV579,FGHG_List_Long,0)),INDEX(GWP_Other_Abbr,MATCH($AV579,Other_Category_Abbr,0)))*(T579*(S579+U579)+W579*(Y579+X579)+AD579+AE579*(AF579+AG579)),"")</f>
        <v/>
      </c>
      <c r="AL579" s="90" t="str">
        <f t="shared" si="114"/>
        <v/>
      </c>
      <c r="AM579" s="91" t="str">
        <f t="shared" si="115"/>
        <v/>
      </c>
      <c r="AP579" s="92" t="b">
        <f t="shared" si="109"/>
        <v>0</v>
      </c>
      <c r="AQ579" s="92" t="str">
        <f t="shared" si="110"/>
        <v xml:space="preserve"> </v>
      </c>
      <c r="AR579" s="92" t="str">
        <f>IF(LEN(AQ579)=1,"",COUNTIF($AQ$19:AQ579,AQ579)=1)</f>
        <v/>
      </c>
      <c r="AS579" s="73"/>
      <c r="AT579" s="73"/>
      <c r="AU579" s="73"/>
      <c r="AV579" s="235" t="str">
        <f>IF($P579=Lists!$A$13,Lists!$A$29,IF($P579=Lists!$A$14,Lists!$A$30,$P579))</f>
        <v/>
      </c>
      <c r="AW579" s="73"/>
      <c r="AX579" s="73"/>
    </row>
    <row r="580" spans="2:50" x14ac:dyDescent="0.3">
      <c r="B580" s="137">
        <f t="shared" si="116"/>
        <v>562</v>
      </c>
      <c r="C580" s="24"/>
      <c r="D580" s="24"/>
      <c r="E580" s="24"/>
      <c r="F580" s="25"/>
      <c r="G580" s="24"/>
      <c r="H580" s="30"/>
      <c r="I580" s="24"/>
      <c r="J580" s="50" t="str">
        <f t="shared" si="107"/>
        <v/>
      </c>
      <c r="K580" s="30"/>
      <c r="L580" s="236"/>
      <c r="M580" s="30"/>
      <c r="N580" s="30"/>
      <c r="O580" s="46" t="str">
        <f t="shared" si="108"/>
        <v/>
      </c>
      <c r="P580" s="239" t="str">
        <f t="shared" si="111"/>
        <v/>
      </c>
      <c r="Q580" s="52" t="str">
        <f t="shared" si="112"/>
        <v/>
      </c>
      <c r="R580" s="127"/>
      <c r="S580" s="86"/>
      <c r="T580" s="127"/>
      <c r="U580" s="86"/>
      <c r="V580" s="87">
        <f t="shared" si="117"/>
        <v>0</v>
      </c>
      <c r="W580" s="130"/>
      <c r="X580" s="86"/>
      <c r="Y580" s="86"/>
      <c r="Z580" s="131"/>
      <c r="AA580" s="87">
        <f t="shared" si="113"/>
        <v>0</v>
      </c>
      <c r="AB580" s="127"/>
      <c r="AC580" s="86"/>
      <c r="AD580" s="87">
        <f t="shared" si="118"/>
        <v>0</v>
      </c>
      <c r="AE580" s="127"/>
      <c r="AF580" s="86"/>
      <c r="AG580" s="86"/>
      <c r="AH580" s="131"/>
      <c r="AI580" s="88">
        <f t="shared" si="119"/>
        <v>0</v>
      </c>
      <c r="AJ580" s="89" t="str">
        <f>IFERROR(IF(ISNA(MATCH($AV580,Other_Category_Abbr,0)),INDEX(FGHG_List_Long_GWP,MATCH($AV580,FGHG_List_Long,0)),INDEX(GWP_Other_Abbr,MATCH($AV580,Other_Category_Abbr,0)))*SUM(V580,AA580,AD580,AI580),"")</f>
        <v/>
      </c>
      <c r="AK580" s="89" t="str">
        <f>IFERROR(IF(ISNA(MATCH($AV580,Other_Category_Abbr,0)),INDEX(FGHG_List_Long_GWP,MATCH($AV580,FGHG_List_Long,0)),INDEX(GWP_Other_Abbr,MATCH($AV580,Other_Category_Abbr,0)))*(T580*(S580+U580)+W580*(Y580+X580)+AD580+AE580*(AF580+AG580)),"")</f>
        <v/>
      </c>
      <c r="AL580" s="90" t="str">
        <f t="shared" si="114"/>
        <v/>
      </c>
      <c r="AM580" s="91" t="str">
        <f t="shared" si="115"/>
        <v/>
      </c>
      <c r="AP580" s="92" t="b">
        <f t="shared" si="109"/>
        <v>0</v>
      </c>
      <c r="AQ580" s="92" t="str">
        <f t="shared" si="110"/>
        <v xml:space="preserve"> </v>
      </c>
      <c r="AR580" s="92" t="str">
        <f>IF(LEN(AQ580)=1,"",COUNTIF($AQ$19:AQ580,AQ580)=1)</f>
        <v/>
      </c>
      <c r="AS580" s="73"/>
      <c r="AT580" s="73"/>
      <c r="AU580" s="73"/>
      <c r="AV580" s="235" t="str">
        <f>IF($P580=Lists!$A$13,Lists!$A$29,IF($P580=Lists!$A$14,Lists!$A$30,$P580))</f>
        <v/>
      </c>
      <c r="AW580" s="73"/>
      <c r="AX580" s="73"/>
    </row>
    <row r="581" spans="2:50" x14ac:dyDescent="0.3">
      <c r="B581" s="137">
        <f t="shared" si="116"/>
        <v>563</v>
      </c>
      <c r="C581" s="24"/>
      <c r="D581" s="24"/>
      <c r="E581" s="24"/>
      <c r="F581" s="25"/>
      <c r="G581" s="24"/>
      <c r="H581" s="30"/>
      <c r="I581" s="24"/>
      <c r="J581" s="50" t="str">
        <f t="shared" si="107"/>
        <v/>
      </c>
      <c r="K581" s="30"/>
      <c r="L581" s="236"/>
      <c r="M581" s="30"/>
      <c r="N581" s="30"/>
      <c r="O581" s="46" t="str">
        <f t="shared" si="108"/>
        <v/>
      </c>
      <c r="P581" s="239" t="str">
        <f t="shared" si="111"/>
        <v/>
      </c>
      <c r="Q581" s="52" t="str">
        <f t="shared" si="112"/>
        <v/>
      </c>
      <c r="R581" s="127"/>
      <c r="S581" s="86"/>
      <c r="T581" s="127"/>
      <c r="U581" s="86"/>
      <c r="V581" s="87">
        <f t="shared" si="117"/>
        <v>0</v>
      </c>
      <c r="W581" s="130"/>
      <c r="X581" s="86"/>
      <c r="Y581" s="86"/>
      <c r="Z581" s="131"/>
      <c r="AA581" s="87">
        <f t="shared" si="113"/>
        <v>0</v>
      </c>
      <c r="AB581" s="127"/>
      <c r="AC581" s="86"/>
      <c r="AD581" s="87">
        <f t="shared" si="118"/>
        <v>0</v>
      </c>
      <c r="AE581" s="127"/>
      <c r="AF581" s="86"/>
      <c r="AG581" s="86"/>
      <c r="AH581" s="131"/>
      <c r="AI581" s="88">
        <f t="shared" si="119"/>
        <v>0</v>
      </c>
      <c r="AJ581" s="89" t="str">
        <f>IFERROR(IF(ISNA(MATCH($AV581,Other_Category_Abbr,0)),INDEX(FGHG_List_Long_GWP,MATCH($AV581,FGHG_List_Long,0)),INDEX(GWP_Other_Abbr,MATCH($AV581,Other_Category_Abbr,0)))*SUM(V581,AA581,AD581,AI581),"")</f>
        <v/>
      </c>
      <c r="AK581" s="89" t="str">
        <f>IFERROR(IF(ISNA(MATCH($AV581,Other_Category_Abbr,0)),INDEX(FGHG_List_Long_GWP,MATCH($AV581,FGHG_List_Long,0)),INDEX(GWP_Other_Abbr,MATCH($AV581,Other_Category_Abbr,0)))*(T581*(S581+U581)+W581*(Y581+X581)+AD581+AE581*(AF581+AG581)),"")</f>
        <v/>
      </c>
      <c r="AL581" s="90" t="str">
        <f t="shared" si="114"/>
        <v/>
      </c>
      <c r="AM581" s="91" t="str">
        <f t="shared" si="115"/>
        <v/>
      </c>
      <c r="AP581" s="92" t="b">
        <f t="shared" si="109"/>
        <v>0</v>
      </c>
      <c r="AQ581" s="92" t="str">
        <f t="shared" si="110"/>
        <v xml:space="preserve"> </v>
      </c>
      <c r="AR581" s="92" t="str">
        <f>IF(LEN(AQ581)=1,"",COUNTIF($AQ$19:AQ581,AQ581)=1)</f>
        <v/>
      </c>
      <c r="AS581" s="73"/>
      <c r="AT581" s="73"/>
      <c r="AU581" s="73"/>
      <c r="AV581" s="235" t="str">
        <f>IF($P581=Lists!$A$13,Lists!$A$29,IF($P581=Lists!$A$14,Lists!$A$30,$P581))</f>
        <v/>
      </c>
      <c r="AW581" s="73"/>
      <c r="AX581" s="73"/>
    </row>
    <row r="582" spans="2:50" x14ac:dyDescent="0.3">
      <c r="B582" s="137">
        <f t="shared" si="116"/>
        <v>564</v>
      </c>
      <c r="C582" s="24"/>
      <c r="D582" s="24"/>
      <c r="E582" s="24"/>
      <c r="F582" s="25"/>
      <c r="G582" s="24"/>
      <c r="H582" s="30"/>
      <c r="I582" s="24"/>
      <c r="J582" s="50" t="str">
        <f t="shared" si="107"/>
        <v/>
      </c>
      <c r="K582" s="30"/>
      <c r="L582" s="236"/>
      <c r="M582" s="30"/>
      <c r="N582" s="30"/>
      <c r="O582" s="46" t="str">
        <f t="shared" si="108"/>
        <v/>
      </c>
      <c r="P582" s="239" t="str">
        <f t="shared" si="111"/>
        <v/>
      </c>
      <c r="Q582" s="52" t="str">
        <f t="shared" si="112"/>
        <v/>
      </c>
      <c r="R582" s="127"/>
      <c r="S582" s="86"/>
      <c r="T582" s="127"/>
      <c r="U582" s="86"/>
      <c r="V582" s="87">
        <f t="shared" si="117"/>
        <v>0</v>
      </c>
      <c r="W582" s="130"/>
      <c r="X582" s="86"/>
      <c r="Y582" s="86"/>
      <c r="Z582" s="131"/>
      <c r="AA582" s="87">
        <f t="shared" si="113"/>
        <v>0</v>
      </c>
      <c r="AB582" s="127"/>
      <c r="AC582" s="86"/>
      <c r="AD582" s="87">
        <f t="shared" si="118"/>
        <v>0</v>
      </c>
      <c r="AE582" s="127"/>
      <c r="AF582" s="86"/>
      <c r="AG582" s="86"/>
      <c r="AH582" s="131"/>
      <c r="AI582" s="88">
        <f t="shared" si="119"/>
        <v>0</v>
      </c>
      <c r="AJ582" s="89" t="str">
        <f>IFERROR(IF(ISNA(MATCH($AV582,Other_Category_Abbr,0)),INDEX(FGHG_List_Long_GWP,MATCH($AV582,FGHG_List_Long,0)),INDEX(GWP_Other_Abbr,MATCH($AV582,Other_Category_Abbr,0)))*SUM(V582,AA582,AD582,AI582),"")</f>
        <v/>
      </c>
      <c r="AK582" s="89" t="str">
        <f>IFERROR(IF(ISNA(MATCH($AV582,Other_Category_Abbr,0)),INDEX(FGHG_List_Long_GWP,MATCH($AV582,FGHG_List_Long,0)),INDEX(GWP_Other_Abbr,MATCH($AV582,Other_Category_Abbr,0)))*(T582*(S582+U582)+W582*(Y582+X582)+AD582+AE582*(AF582+AG582)),"")</f>
        <v/>
      </c>
      <c r="AL582" s="90" t="str">
        <f t="shared" si="114"/>
        <v/>
      </c>
      <c r="AM582" s="91" t="str">
        <f t="shared" si="115"/>
        <v/>
      </c>
      <c r="AP582" s="92" t="b">
        <f t="shared" si="109"/>
        <v>0</v>
      </c>
      <c r="AQ582" s="92" t="str">
        <f t="shared" si="110"/>
        <v xml:space="preserve"> </v>
      </c>
      <c r="AR582" s="92" t="str">
        <f>IF(LEN(AQ582)=1,"",COUNTIF($AQ$19:AQ582,AQ582)=1)</f>
        <v/>
      </c>
      <c r="AS582" s="73"/>
      <c r="AT582" s="73"/>
      <c r="AU582" s="73"/>
      <c r="AV582" s="235" t="str">
        <f>IF($P582=Lists!$A$13,Lists!$A$29,IF($P582=Lists!$A$14,Lists!$A$30,$P582))</f>
        <v/>
      </c>
      <c r="AW582" s="73"/>
      <c r="AX582" s="73"/>
    </row>
    <row r="583" spans="2:50" x14ac:dyDescent="0.3">
      <c r="B583" s="137">
        <f t="shared" si="116"/>
        <v>565</v>
      </c>
      <c r="C583" s="24"/>
      <c r="D583" s="24"/>
      <c r="E583" s="24"/>
      <c r="F583" s="25"/>
      <c r="G583" s="24"/>
      <c r="H583" s="30"/>
      <c r="I583" s="24"/>
      <c r="J583" s="50" t="str">
        <f t="shared" si="107"/>
        <v/>
      </c>
      <c r="K583" s="30"/>
      <c r="L583" s="236"/>
      <c r="M583" s="30"/>
      <c r="N583" s="30"/>
      <c r="O583" s="46" t="str">
        <f t="shared" si="108"/>
        <v/>
      </c>
      <c r="P583" s="239" t="str">
        <f t="shared" si="111"/>
        <v/>
      </c>
      <c r="Q583" s="52" t="str">
        <f t="shared" si="112"/>
        <v/>
      </c>
      <c r="R583" s="127"/>
      <c r="S583" s="86"/>
      <c r="T583" s="127"/>
      <c r="U583" s="86"/>
      <c r="V583" s="87">
        <f t="shared" si="117"/>
        <v>0</v>
      </c>
      <c r="W583" s="130"/>
      <c r="X583" s="86"/>
      <c r="Y583" s="86"/>
      <c r="Z583" s="131"/>
      <c r="AA583" s="87">
        <f t="shared" si="113"/>
        <v>0</v>
      </c>
      <c r="AB583" s="127"/>
      <c r="AC583" s="86"/>
      <c r="AD583" s="87">
        <f t="shared" si="118"/>
        <v>0</v>
      </c>
      <c r="AE583" s="127"/>
      <c r="AF583" s="86"/>
      <c r="AG583" s="86"/>
      <c r="AH583" s="131"/>
      <c r="AI583" s="88">
        <f t="shared" si="119"/>
        <v>0</v>
      </c>
      <c r="AJ583" s="89" t="str">
        <f>IFERROR(IF(ISNA(MATCH($AV583,Other_Category_Abbr,0)),INDEX(FGHG_List_Long_GWP,MATCH($AV583,FGHG_List_Long,0)),INDEX(GWP_Other_Abbr,MATCH($AV583,Other_Category_Abbr,0)))*SUM(V583,AA583,AD583,AI583),"")</f>
        <v/>
      </c>
      <c r="AK583" s="89" t="str">
        <f>IFERROR(IF(ISNA(MATCH($AV583,Other_Category_Abbr,0)),INDEX(FGHG_List_Long_GWP,MATCH($AV583,FGHG_List_Long,0)),INDEX(GWP_Other_Abbr,MATCH($AV583,Other_Category_Abbr,0)))*(T583*(S583+U583)+W583*(Y583+X583)+AD583+AE583*(AF583+AG583)),"")</f>
        <v/>
      </c>
      <c r="AL583" s="90" t="str">
        <f t="shared" si="114"/>
        <v/>
      </c>
      <c r="AM583" s="91" t="str">
        <f t="shared" si="115"/>
        <v/>
      </c>
      <c r="AP583" s="92" t="b">
        <f t="shared" si="109"/>
        <v>0</v>
      </c>
      <c r="AQ583" s="92" t="str">
        <f t="shared" si="110"/>
        <v xml:space="preserve"> </v>
      </c>
      <c r="AR583" s="92" t="str">
        <f>IF(LEN(AQ583)=1,"",COUNTIF($AQ$19:AQ583,AQ583)=1)</f>
        <v/>
      </c>
      <c r="AS583" s="73"/>
      <c r="AT583" s="73"/>
      <c r="AU583" s="73"/>
      <c r="AV583" s="235" t="str">
        <f>IF($P583=Lists!$A$13,Lists!$A$29,IF($P583=Lists!$A$14,Lists!$A$30,$P583))</f>
        <v/>
      </c>
      <c r="AW583" s="73"/>
      <c r="AX583" s="73"/>
    </row>
    <row r="584" spans="2:50" x14ac:dyDescent="0.3">
      <c r="B584" s="137">
        <f t="shared" si="116"/>
        <v>566</v>
      </c>
      <c r="C584" s="24"/>
      <c r="D584" s="24"/>
      <c r="E584" s="24"/>
      <c r="F584" s="25"/>
      <c r="G584" s="24"/>
      <c r="H584" s="30"/>
      <c r="I584" s="24"/>
      <c r="J584" s="50" t="str">
        <f t="shared" si="107"/>
        <v/>
      </c>
      <c r="K584" s="30"/>
      <c r="L584" s="236"/>
      <c r="M584" s="30"/>
      <c r="N584" s="30"/>
      <c r="O584" s="46" t="str">
        <f t="shared" si="108"/>
        <v/>
      </c>
      <c r="P584" s="239" t="str">
        <f t="shared" si="111"/>
        <v/>
      </c>
      <c r="Q584" s="52" t="str">
        <f t="shared" si="112"/>
        <v/>
      </c>
      <c r="R584" s="127"/>
      <c r="S584" s="86"/>
      <c r="T584" s="127"/>
      <c r="U584" s="86"/>
      <c r="V584" s="87">
        <f t="shared" si="117"/>
        <v>0</v>
      </c>
      <c r="W584" s="130"/>
      <c r="X584" s="86"/>
      <c r="Y584" s="86"/>
      <c r="Z584" s="131"/>
      <c r="AA584" s="87">
        <f t="shared" si="113"/>
        <v>0</v>
      </c>
      <c r="AB584" s="127"/>
      <c r="AC584" s="86"/>
      <c r="AD584" s="87">
        <f t="shared" si="118"/>
        <v>0</v>
      </c>
      <c r="AE584" s="127"/>
      <c r="AF584" s="86"/>
      <c r="AG584" s="86"/>
      <c r="AH584" s="131"/>
      <c r="AI584" s="88">
        <f t="shared" si="119"/>
        <v>0</v>
      </c>
      <c r="AJ584" s="89" t="str">
        <f>IFERROR(IF(ISNA(MATCH($AV584,Other_Category_Abbr,0)),INDEX(FGHG_List_Long_GWP,MATCH($AV584,FGHG_List_Long,0)),INDEX(GWP_Other_Abbr,MATCH($AV584,Other_Category_Abbr,0)))*SUM(V584,AA584,AD584,AI584),"")</f>
        <v/>
      </c>
      <c r="AK584" s="89" t="str">
        <f>IFERROR(IF(ISNA(MATCH($AV584,Other_Category_Abbr,0)),INDEX(FGHG_List_Long_GWP,MATCH($AV584,FGHG_List_Long,0)),INDEX(GWP_Other_Abbr,MATCH($AV584,Other_Category_Abbr,0)))*(T584*(S584+U584)+W584*(Y584+X584)+AD584+AE584*(AF584+AG584)),"")</f>
        <v/>
      </c>
      <c r="AL584" s="90" t="str">
        <f t="shared" si="114"/>
        <v/>
      </c>
      <c r="AM584" s="91" t="str">
        <f t="shared" si="115"/>
        <v/>
      </c>
      <c r="AP584" s="92" t="b">
        <f t="shared" si="109"/>
        <v>0</v>
      </c>
      <c r="AQ584" s="92" t="str">
        <f t="shared" si="110"/>
        <v xml:space="preserve"> </v>
      </c>
      <c r="AR584" s="92" t="str">
        <f>IF(LEN(AQ584)=1,"",COUNTIF($AQ$19:AQ584,AQ584)=1)</f>
        <v/>
      </c>
      <c r="AS584" s="73"/>
      <c r="AT584" s="73"/>
      <c r="AU584" s="73"/>
      <c r="AV584" s="235" t="str">
        <f>IF($P584=Lists!$A$13,Lists!$A$29,IF($P584=Lists!$A$14,Lists!$A$30,$P584))</f>
        <v/>
      </c>
      <c r="AW584" s="73"/>
      <c r="AX584" s="73"/>
    </row>
    <row r="585" spans="2:50" x14ac:dyDescent="0.3">
      <c r="B585" s="137">
        <f t="shared" si="116"/>
        <v>567</v>
      </c>
      <c r="C585" s="24"/>
      <c r="D585" s="24"/>
      <c r="E585" s="24"/>
      <c r="F585" s="25"/>
      <c r="G585" s="24"/>
      <c r="H585" s="30"/>
      <c r="I585" s="24"/>
      <c r="J585" s="50" t="str">
        <f t="shared" si="107"/>
        <v/>
      </c>
      <c r="K585" s="30"/>
      <c r="L585" s="236"/>
      <c r="M585" s="30"/>
      <c r="N585" s="30"/>
      <c r="O585" s="46" t="str">
        <f t="shared" si="108"/>
        <v/>
      </c>
      <c r="P585" s="239" t="str">
        <f t="shared" si="111"/>
        <v/>
      </c>
      <c r="Q585" s="52" t="str">
        <f t="shared" si="112"/>
        <v/>
      </c>
      <c r="R585" s="127"/>
      <c r="S585" s="86"/>
      <c r="T585" s="127"/>
      <c r="U585" s="86"/>
      <c r="V585" s="87">
        <f t="shared" si="117"/>
        <v>0</v>
      </c>
      <c r="W585" s="130"/>
      <c r="X585" s="86"/>
      <c r="Y585" s="86"/>
      <c r="Z585" s="131"/>
      <c r="AA585" s="87">
        <f t="shared" si="113"/>
        <v>0</v>
      </c>
      <c r="AB585" s="127"/>
      <c r="AC585" s="86"/>
      <c r="AD585" s="87">
        <f t="shared" si="118"/>
        <v>0</v>
      </c>
      <c r="AE585" s="127"/>
      <c r="AF585" s="86"/>
      <c r="AG585" s="86"/>
      <c r="AH585" s="131"/>
      <c r="AI585" s="88">
        <f t="shared" si="119"/>
        <v>0</v>
      </c>
      <c r="AJ585" s="89" t="str">
        <f>IFERROR(IF(ISNA(MATCH($AV585,Other_Category_Abbr,0)),INDEX(FGHG_List_Long_GWP,MATCH($AV585,FGHG_List_Long,0)),INDEX(GWP_Other_Abbr,MATCH($AV585,Other_Category_Abbr,0)))*SUM(V585,AA585,AD585,AI585),"")</f>
        <v/>
      </c>
      <c r="AK585" s="89" t="str">
        <f>IFERROR(IF(ISNA(MATCH($AV585,Other_Category_Abbr,0)),INDEX(FGHG_List_Long_GWP,MATCH($AV585,FGHG_List_Long,0)),INDEX(GWP_Other_Abbr,MATCH($AV585,Other_Category_Abbr,0)))*(T585*(S585+U585)+W585*(Y585+X585)+AD585+AE585*(AF585+AG585)),"")</f>
        <v/>
      </c>
      <c r="AL585" s="90" t="str">
        <f t="shared" si="114"/>
        <v/>
      </c>
      <c r="AM585" s="91" t="str">
        <f t="shared" si="115"/>
        <v/>
      </c>
      <c r="AP585" s="92" t="b">
        <f t="shared" si="109"/>
        <v>0</v>
      </c>
      <c r="AQ585" s="92" t="str">
        <f t="shared" si="110"/>
        <v xml:space="preserve"> </v>
      </c>
      <c r="AR585" s="92" t="str">
        <f>IF(LEN(AQ585)=1,"",COUNTIF($AQ$19:AQ585,AQ585)=1)</f>
        <v/>
      </c>
      <c r="AS585" s="73"/>
      <c r="AT585" s="73"/>
      <c r="AU585" s="73"/>
      <c r="AV585" s="235" t="str">
        <f>IF($P585=Lists!$A$13,Lists!$A$29,IF($P585=Lists!$A$14,Lists!$A$30,$P585))</f>
        <v/>
      </c>
      <c r="AW585" s="73"/>
      <c r="AX585" s="73"/>
    </row>
    <row r="586" spans="2:50" x14ac:dyDescent="0.3">
      <c r="B586" s="137">
        <f t="shared" si="116"/>
        <v>568</v>
      </c>
      <c r="C586" s="24"/>
      <c r="D586" s="24"/>
      <c r="E586" s="24"/>
      <c r="F586" s="25"/>
      <c r="G586" s="24"/>
      <c r="H586" s="30"/>
      <c r="I586" s="24"/>
      <c r="J586" s="50" t="str">
        <f t="shared" si="107"/>
        <v/>
      </c>
      <c r="K586" s="30"/>
      <c r="L586" s="236"/>
      <c r="M586" s="30"/>
      <c r="N586" s="30"/>
      <c r="O586" s="46" t="str">
        <f t="shared" si="108"/>
        <v/>
      </c>
      <c r="P586" s="239" t="str">
        <f t="shared" si="111"/>
        <v/>
      </c>
      <c r="Q586" s="52" t="str">
        <f t="shared" si="112"/>
        <v/>
      </c>
      <c r="R586" s="127"/>
      <c r="S586" s="86"/>
      <c r="T586" s="127"/>
      <c r="U586" s="86"/>
      <c r="V586" s="87">
        <f t="shared" si="117"/>
        <v>0</v>
      </c>
      <c r="W586" s="130"/>
      <c r="X586" s="86"/>
      <c r="Y586" s="86"/>
      <c r="Z586" s="131"/>
      <c r="AA586" s="87">
        <f t="shared" si="113"/>
        <v>0</v>
      </c>
      <c r="AB586" s="127"/>
      <c r="AC586" s="86"/>
      <c r="AD586" s="87">
        <f t="shared" si="118"/>
        <v>0</v>
      </c>
      <c r="AE586" s="127"/>
      <c r="AF586" s="86"/>
      <c r="AG586" s="86"/>
      <c r="AH586" s="131"/>
      <c r="AI586" s="88">
        <f t="shared" si="119"/>
        <v>0</v>
      </c>
      <c r="AJ586" s="89" t="str">
        <f>IFERROR(IF(ISNA(MATCH($AV586,Other_Category_Abbr,0)),INDEX(FGHG_List_Long_GWP,MATCH($AV586,FGHG_List_Long,0)),INDEX(GWP_Other_Abbr,MATCH($AV586,Other_Category_Abbr,0)))*SUM(V586,AA586,AD586,AI586),"")</f>
        <v/>
      </c>
      <c r="AK586" s="89" t="str">
        <f>IFERROR(IF(ISNA(MATCH($AV586,Other_Category_Abbr,0)),INDEX(FGHG_List_Long_GWP,MATCH($AV586,FGHG_List_Long,0)),INDEX(GWP_Other_Abbr,MATCH($AV586,Other_Category_Abbr,0)))*(T586*(S586+U586)+W586*(Y586+X586)+AD586+AE586*(AF586+AG586)),"")</f>
        <v/>
      </c>
      <c r="AL586" s="90" t="str">
        <f t="shared" si="114"/>
        <v/>
      </c>
      <c r="AM586" s="91" t="str">
        <f t="shared" si="115"/>
        <v/>
      </c>
      <c r="AP586" s="92" t="b">
        <f t="shared" si="109"/>
        <v>0</v>
      </c>
      <c r="AQ586" s="92" t="str">
        <f t="shared" si="110"/>
        <v xml:space="preserve"> </v>
      </c>
      <c r="AR586" s="92" t="str">
        <f>IF(LEN(AQ586)=1,"",COUNTIF($AQ$19:AQ586,AQ586)=1)</f>
        <v/>
      </c>
      <c r="AS586" s="73"/>
      <c r="AT586" s="73"/>
      <c r="AU586" s="73"/>
      <c r="AV586" s="235" t="str">
        <f>IF($P586=Lists!$A$13,Lists!$A$29,IF($P586=Lists!$A$14,Lists!$A$30,$P586))</f>
        <v/>
      </c>
      <c r="AW586" s="73"/>
      <c r="AX586" s="73"/>
    </row>
    <row r="587" spans="2:50" x14ac:dyDescent="0.3">
      <c r="B587" s="137">
        <f t="shared" si="116"/>
        <v>569</v>
      </c>
      <c r="C587" s="24"/>
      <c r="D587" s="24"/>
      <c r="E587" s="24"/>
      <c r="F587" s="25"/>
      <c r="G587" s="24"/>
      <c r="H587" s="30"/>
      <c r="I587" s="24"/>
      <c r="J587" s="50" t="str">
        <f t="shared" si="107"/>
        <v/>
      </c>
      <c r="K587" s="30"/>
      <c r="L587" s="236"/>
      <c r="M587" s="30"/>
      <c r="N587" s="30"/>
      <c r="O587" s="46" t="str">
        <f t="shared" si="108"/>
        <v/>
      </c>
      <c r="P587" s="239" t="str">
        <f t="shared" si="111"/>
        <v/>
      </c>
      <c r="Q587" s="52" t="str">
        <f t="shared" si="112"/>
        <v/>
      </c>
      <c r="R587" s="127"/>
      <c r="S587" s="86"/>
      <c r="T587" s="127"/>
      <c r="U587" s="86"/>
      <c r="V587" s="87">
        <f t="shared" si="117"/>
        <v>0</v>
      </c>
      <c r="W587" s="130"/>
      <c r="X587" s="86"/>
      <c r="Y587" s="86"/>
      <c r="Z587" s="131"/>
      <c r="AA587" s="87">
        <f t="shared" si="113"/>
        <v>0</v>
      </c>
      <c r="AB587" s="127"/>
      <c r="AC587" s="86"/>
      <c r="AD587" s="87">
        <f t="shared" si="118"/>
        <v>0</v>
      </c>
      <c r="AE587" s="127"/>
      <c r="AF587" s="86"/>
      <c r="AG587" s="86"/>
      <c r="AH587" s="131"/>
      <c r="AI587" s="88">
        <f t="shared" si="119"/>
        <v>0</v>
      </c>
      <c r="AJ587" s="89" t="str">
        <f>IFERROR(IF(ISNA(MATCH($AV587,Other_Category_Abbr,0)),INDEX(FGHG_List_Long_GWP,MATCH($AV587,FGHG_List_Long,0)),INDEX(GWP_Other_Abbr,MATCH($AV587,Other_Category_Abbr,0)))*SUM(V587,AA587,AD587,AI587),"")</f>
        <v/>
      </c>
      <c r="AK587" s="89" t="str">
        <f>IFERROR(IF(ISNA(MATCH($AV587,Other_Category_Abbr,0)),INDEX(FGHG_List_Long_GWP,MATCH($AV587,FGHG_List_Long,0)),INDEX(GWP_Other_Abbr,MATCH($AV587,Other_Category_Abbr,0)))*(T587*(S587+U587)+W587*(Y587+X587)+AD587+AE587*(AF587+AG587)),"")</f>
        <v/>
      </c>
      <c r="AL587" s="90" t="str">
        <f t="shared" si="114"/>
        <v/>
      </c>
      <c r="AM587" s="91" t="str">
        <f t="shared" si="115"/>
        <v/>
      </c>
      <c r="AP587" s="92" t="b">
        <f t="shared" si="109"/>
        <v>0</v>
      </c>
      <c r="AQ587" s="92" t="str">
        <f t="shared" si="110"/>
        <v xml:space="preserve"> </v>
      </c>
      <c r="AR587" s="92" t="str">
        <f>IF(LEN(AQ587)=1,"",COUNTIF($AQ$19:AQ587,AQ587)=1)</f>
        <v/>
      </c>
      <c r="AS587" s="73"/>
      <c r="AT587" s="73"/>
      <c r="AU587" s="73"/>
      <c r="AV587" s="235" t="str">
        <f>IF($P587=Lists!$A$13,Lists!$A$29,IF($P587=Lists!$A$14,Lists!$A$30,$P587))</f>
        <v/>
      </c>
      <c r="AW587" s="73"/>
      <c r="AX587" s="73"/>
    </row>
    <row r="588" spans="2:50" x14ac:dyDescent="0.3">
      <c r="B588" s="137">
        <f t="shared" si="116"/>
        <v>570</v>
      </c>
      <c r="C588" s="24"/>
      <c r="D588" s="24"/>
      <c r="E588" s="24"/>
      <c r="F588" s="25"/>
      <c r="G588" s="24"/>
      <c r="H588" s="30"/>
      <c r="I588" s="24"/>
      <c r="J588" s="50" t="str">
        <f t="shared" si="107"/>
        <v/>
      </c>
      <c r="K588" s="30"/>
      <c r="L588" s="236"/>
      <c r="M588" s="30"/>
      <c r="N588" s="30"/>
      <c r="O588" s="46" t="str">
        <f t="shared" si="108"/>
        <v/>
      </c>
      <c r="P588" s="239" t="str">
        <f t="shared" si="111"/>
        <v/>
      </c>
      <c r="Q588" s="52" t="str">
        <f t="shared" si="112"/>
        <v/>
      </c>
      <c r="R588" s="127"/>
      <c r="S588" s="86"/>
      <c r="T588" s="127"/>
      <c r="U588" s="86"/>
      <c r="V588" s="87">
        <f t="shared" si="117"/>
        <v>0</v>
      </c>
      <c r="W588" s="130"/>
      <c r="X588" s="86"/>
      <c r="Y588" s="86"/>
      <c r="Z588" s="131"/>
      <c r="AA588" s="87">
        <f t="shared" si="113"/>
        <v>0</v>
      </c>
      <c r="AB588" s="127"/>
      <c r="AC588" s="86"/>
      <c r="AD588" s="87">
        <f t="shared" si="118"/>
        <v>0</v>
      </c>
      <c r="AE588" s="127"/>
      <c r="AF588" s="86"/>
      <c r="AG588" s="86"/>
      <c r="AH588" s="131"/>
      <c r="AI588" s="88">
        <f t="shared" si="119"/>
        <v>0</v>
      </c>
      <c r="AJ588" s="89" t="str">
        <f>IFERROR(IF(ISNA(MATCH($AV588,Other_Category_Abbr,0)),INDEX(FGHG_List_Long_GWP,MATCH($AV588,FGHG_List_Long,0)),INDEX(GWP_Other_Abbr,MATCH($AV588,Other_Category_Abbr,0)))*SUM(V588,AA588,AD588,AI588),"")</f>
        <v/>
      </c>
      <c r="AK588" s="89" t="str">
        <f>IFERROR(IF(ISNA(MATCH($AV588,Other_Category_Abbr,0)),INDEX(FGHG_List_Long_GWP,MATCH($AV588,FGHG_List_Long,0)),INDEX(GWP_Other_Abbr,MATCH($AV588,Other_Category_Abbr,0)))*(T588*(S588+U588)+W588*(Y588+X588)+AD588+AE588*(AF588+AG588)),"")</f>
        <v/>
      </c>
      <c r="AL588" s="90" t="str">
        <f t="shared" si="114"/>
        <v/>
      </c>
      <c r="AM588" s="91" t="str">
        <f t="shared" si="115"/>
        <v/>
      </c>
      <c r="AP588" s="92" t="b">
        <f t="shared" si="109"/>
        <v>0</v>
      </c>
      <c r="AQ588" s="92" t="str">
        <f t="shared" si="110"/>
        <v xml:space="preserve"> </v>
      </c>
      <c r="AR588" s="92" t="str">
        <f>IF(LEN(AQ588)=1,"",COUNTIF($AQ$19:AQ588,AQ588)=1)</f>
        <v/>
      </c>
      <c r="AS588" s="73"/>
      <c r="AT588" s="73"/>
      <c r="AU588" s="73"/>
      <c r="AV588" s="235" t="str">
        <f>IF($P588=Lists!$A$13,Lists!$A$29,IF($P588=Lists!$A$14,Lists!$A$30,$P588))</f>
        <v/>
      </c>
      <c r="AW588" s="73"/>
      <c r="AX588" s="73"/>
    </row>
    <row r="589" spans="2:50" x14ac:dyDescent="0.3">
      <c r="B589" s="137">
        <f t="shared" si="116"/>
        <v>571</v>
      </c>
      <c r="C589" s="24"/>
      <c r="D589" s="24"/>
      <c r="E589" s="24"/>
      <c r="F589" s="25"/>
      <c r="G589" s="24"/>
      <c r="H589" s="30"/>
      <c r="I589" s="24"/>
      <c r="J589" s="50" t="str">
        <f t="shared" si="107"/>
        <v/>
      </c>
      <c r="K589" s="30"/>
      <c r="L589" s="236"/>
      <c r="M589" s="30"/>
      <c r="N589" s="30"/>
      <c r="O589" s="46" t="str">
        <f t="shared" si="108"/>
        <v/>
      </c>
      <c r="P589" s="239" t="str">
        <f t="shared" si="111"/>
        <v/>
      </c>
      <c r="Q589" s="52" t="str">
        <f t="shared" si="112"/>
        <v/>
      </c>
      <c r="R589" s="127"/>
      <c r="S589" s="86"/>
      <c r="T589" s="127"/>
      <c r="U589" s="86"/>
      <c r="V589" s="87">
        <f t="shared" si="117"/>
        <v>0</v>
      </c>
      <c r="W589" s="130"/>
      <c r="X589" s="86"/>
      <c r="Y589" s="86"/>
      <c r="Z589" s="131"/>
      <c r="AA589" s="87">
        <f t="shared" si="113"/>
        <v>0</v>
      </c>
      <c r="AB589" s="127"/>
      <c r="AC589" s="86"/>
      <c r="AD589" s="87">
        <f t="shared" si="118"/>
        <v>0</v>
      </c>
      <c r="AE589" s="127"/>
      <c r="AF589" s="86"/>
      <c r="AG589" s="86"/>
      <c r="AH589" s="131"/>
      <c r="AI589" s="88">
        <f t="shared" si="119"/>
        <v>0</v>
      </c>
      <c r="AJ589" s="89" t="str">
        <f>IFERROR(IF(ISNA(MATCH($AV589,Other_Category_Abbr,0)),INDEX(FGHG_List_Long_GWP,MATCH($AV589,FGHG_List_Long,0)),INDEX(GWP_Other_Abbr,MATCH($AV589,Other_Category_Abbr,0)))*SUM(V589,AA589,AD589,AI589),"")</f>
        <v/>
      </c>
      <c r="AK589" s="89" t="str">
        <f>IFERROR(IF(ISNA(MATCH($AV589,Other_Category_Abbr,0)),INDEX(FGHG_List_Long_GWP,MATCH($AV589,FGHG_List_Long,0)),INDEX(GWP_Other_Abbr,MATCH($AV589,Other_Category_Abbr,0)))*(T589*(S589+U589)+W589*(Y589+X589)+AD589+AE589*(AF589+AG589)),"")</f>
        <v/>
      </c>
      <c r="AL589" s="90" t="str">
        <f t="shared" si="114"/>
        <v/>
      </c>
      <c r="AM589" s="91" t="str">
        <f t="shared" si="115"/>
        <v/>
      </c>
      <c r="AP589" s="92" t="b">
        <f t="shared" si="109"/>
        <v>0</v>
      </c>
      <c r="AQ589" s="92" t="str">
        <f t="shared" si="110"/>
        <v xml:space="preserve"> </v>
      </c>
      <c r="AR589" s="92" t="str">
        <f>IF(LEN(AQ589)=1,"",COUNTIF($AQ$19:AQ589,AQ589)=1)</f>
        <v/>
      </c>
      <c r="AS589" s="73"/>
      <c r="AT589" s="73"/>
      <c r="AU589" s="73"/>
      <c r="AV589" s="235" t="str">
        <f>IF($P589=Lists!$A$13,Lists!$A$29,IF($P589=Lists!$A$14,Lists!$A$30,$P589))</f>
        <v/>
      </c>
      <c r="AW589" s="73"/>
      <c r="AX589" s="73"/>
    </row>
    <row r="590" spans="2:50" x14ac:dyDescent="0.3">
      <c r="B590" s="137">
        <f t="shared" si="116"/>
        <v>572</v>
      </c>
      <c r="C590" s="24"/>
      <c r="D590" s="24"/>
      <c r="E590" s="24"/>
      <c r="F590" s="25"/>
      <c r="G590" s="24"/>
      <c r="H590" s="30"/>
      <c r="I590" s="24"/>
      <c r="J590" s="50" t="str">
        <f t="shared" si="107"/>
        <v/>
      </c>
      <c r="K590" s="30"/>
      <c r="L590" s="236"/>
      <c r="M590" s="30"/>
      <c r="N590" s="30"/>
      <c r="O590" s="46" t="str">
        <f t="shared" si="108"/>
        <v/>
      </c>
      <c r="P590" s="239" t="str">
        <f t="shared" si="111"/>
        <v/>
      </c>
      <c r="Q590" s="52" t="str">
        <f t="shared" si="112"/>
        <v/>
      </c>
      <c r="R590" s="127"/>
      <c r="S590" s="86"/>
      <c r="T590" s="127"/>
      <c r="U590" s="86"/>
      <c r="V590" s="87">
        <f t="shared" si="117"/>
        <v>0</v>
      </c>
      <c r="W590" s="130"/>
      <c r="X590" s="86"/>
      <c r="Y590" s="86"/>
      <c r="Z590" s="131"/>
      <c r="AA590" s="87">
        <f t="shared" si="113"/>
        <v>0</v>
      </c>
      <c r="AB590" s="127"/>
      <c r="AC590" s="86"/>
      <c r="AD590" s="87">
        <f t="shared" si="118"/>
        <v>0</v>
      </c>
      <c r="AE590" s="127"/>
      <c r="AF590" s="86"/>
      <c r="AG590" s="86"/>
      <c r="AH590" s="131"/>
      <c r="AI590" s="88">
        <f t="shared" si="119"/>
        <v>0</v>
      </c>
      <c r="AJ590" s="89" t="str">
        <f>IFERROR(IF(ISNA(MATCH($AV590,Other_Category_Abbr,0)),INDEX(FGHG_List_Long_GWP,MATCH($AV590,FGHG_List_Long,0)),INDEX(GWP_Other_Abbr,MATCH($AV590,Other_Category_Abbr,0)))*SUM(V590,AA590,AD590,AI590),"")</f>
        <v/>
      </c>
      <c r="AK590" s="89" t="str">
        <f>IFERROR(IF(ISNA(MATCH($AV590,Other_Category_Abbr,0)),INDEX(FGHG_List_Long_GWP,MATCH($AV590,FGHG_List_Long,0)),INDEX(GWP_Other_Abbr,MATCH($AV590,Other_Category_Abbr,0)))*(T590*(S590+U590)+W590*(Y590+X590)+AD590+AE590*(AF590+AG590)),"")</f>
        <v/>
      </c>
      <c r="AL590" s="90" t="str">
        <f t="shared" si="114"/>
        <v/>
      </c>
      <c r="AM590" s="91" t="str">
        <f t="shared" si="115"/>
        <v/>
      </c>
      <c r="AP590" s="92" t="b">
        <f t="shared" si="109"/>
        <v>0</v>
      </c>
      <c r="AQ590" s="92" t="str">
        <f t="shared" si="110"/>
        <v xml:space="preserve"> </v>
      </c>
      <c r="AR590" s="92" t="str">
        <f>IF(LEN(AQ590)=1,"",COUNTIF($AQ$19:AQ590,AQ590)=1)</f>
        <v/>
      </c>
      <c r="AS590" s="73"/>
      <c r="AT590" s="73"/>
      <c r="AU590" s="73"/>
      <c r="AV590" s="235" t="str">
        <f>IF($P590=Lists!$A$13,Lists!$A$29,IF($P590=Lists!$A$14,Lists!$A$30,$P590))</f>
        <v/>
      </c>
      <c r="AW590" s="73"/>
      <c r="AX590" s="73"/>
    </row>
    <row r="591" spans="2:50" x14ac:dyDescent="0.3">
      <c r="B591" s="137">
        <f t="shared" si="116"/>
        <v>573</v>
      </c>
      <c r="C591" s="24"/>
      <c r="D591" s="24"/>
      <c r="E591" s="24"/>
      <c r="F591" s="25"/>
      <c r="G591" s="24"/>
      <c r="H591" s="30"/>
      <c r="I591" s="24"/>
      <c r="J591" s="50" t="str">
        <f t="shared" si="107"/>
        <v/>
      </c>
      <c r="K591" s="30"/>
      <c r="L591" s="236"/>
      <c r="M591" s="30"/>
      <c r="N591" s="30"/>
      <c r="O591" s="46" t="str">
        <f t="shared" si="108"/>
        <v/>
      </c>
      <c r="P591" s="239" t="str">
        <f t="shared" si="111"/>
        <v/>
      </c>
      <c r="Q591" s="52" t="str">
        <f t="shared" si="112"/>
        <v/>
      </c>
      <c r="R591" s="127"/>
      <c r="S591" s="86"/>
      <c r="T591" s="127"/>
      <c r="U591" s="86"/>
      <c r="V591" s="87">
        <f t="shared" si="117"/>
        <v>0</v>
      </c>
      <c r="W591" s="130"/>
      <c r="X591" s="86"/>
      <c r="Y591" s="86"/>
      <c r="Z591" s="131"/>
      <c r="AA591" s="87">
        <f t="shared" si="113"/>
        <v>0</v>
      </c>
      <c r="AB591" s="127"/>
      <c r="AC591" s="86"/>
      <c r="AD591" s="87">
        <f t="shared" si="118"/>
        <v>0</v>
      </c>
      <c r="AE591" s="127"/>
      <c r="AF591" s="86"/>
      <c r="AG591" s="86"/>
      <c r="AH591" s="131"/>
      <c r="AI591" s="88">
        <f t="shared" si="119"/>
        <v>0</v>
      </c>
      <c r="AJ591" s="89" t="str">
        <f>IFERROR(IF(ISNA(MATCH($AV591,Other_Category_Abbr,0)),INDEX(FGHG_List_Long_GWP,MATCH($AV591,FGHG_List_Long,0)),INDEX(GWP_Other_Abbr,MATCH($AV591,Other_Category_Abbr,0)))*SUM(V591,AA591,AD591,AI591),"")</f>
        <v/>
      </c>
      <c r="AK591" s="89" t="str">
        <f>IFERROR(IF(ISNA(MATCH($AV591,Other_Category_Abbr,0)),INDEX(FGHG_List_Long_GWP,MATCH($AV591,FGHG_List_Long,0)),INDEX(GWP_Other_Abbr,MATCH($AV591,Other_Category_Abbr,0)))*(T591*(S591+U591)+W591*(Y591+X591)+AD591+AE591*(AF591+AG591)),"")</f>
        <v/>
      </c>
      <c r="AL591" s="90" t="str">
        <f t="shared" si="114"/>
        <v/>
      </c>
      <c r="AM591" s="91" t="str">
        <f t="shared" si="115"/>
        <v/>
      </c>
      <c r="AP591" s="92" t="b">
        <f t="shared" si="109"/>
        <v>0</v>
      </c>
      <c r="AQ591" s="92" t="str">
        <f t="shared" si="110"/>
        <v xml:space="preserve"> </v>
      </c>
      <c r="AR591" s="92" t="str">
        <f>IF(LEN(AQ591)=1,"",COUNTIF($AQ$19:AQ591,AQ591)=1)</f>
        <v/>
      </c>
      <c r="AS591" s="73"/>
      <c r="AT591" s="73"/>
      <c r="AU591" s="73"/>
      <c r="AV591" s="235" t="str">
        <f>IF($P591=Lists!$A$13,Lists!$A$29,IF($P591=Lists!$A$14,Lists!$A$30,$P591))</f>
        <v/>
      </c>
      <c r="AW591" s="73"/>
      <c r="AX591" s="73"/>
    </row>
    <row r="592" spans="2:50" x14ac:dyDescent="0.3">
      <c r="B592" s="137">
        <f t="shared" si="116"/>
        <v>574</v>
      </c>
      <c r="C592" s="24"/>
      <c r="D592" s="24"/>
      <c r="E592" s="24"/>
      <c r="F592" s="25"/>
      <c r="G592" s="24"/>
      <c r="H592" s="30"/>
      <c r="I592" s="24"/>
      <c r="J592" s="50" t="str">
        <f t="shared" si="107"/>
        <v/>
      </c>
      <c r="K592" s="30"/>
      <c r="L592" s="236"/>
      <c r="M592" s="30"/>
      <c r="N592" s="30"/>
      <c r="O592" s="46" t="str">
        <f t="shared" si="108"/>
        <v/>
      </c>
      <c r="P592" s="239" t="str">
        <f t="shared" si="111"/>
        <v/>
      </c>
      <c r="Q592" s="52" t="str">
        <f t="shared" si="112"/>
        <v/>
      </c>
      <c r="R592" s="127"/>
      <c r="S592" s="86"/>
      <c r="T592" s="127"/>
      <c r="U592" s="86"/>
      <c r="V592" s="87">
        <f t="shared" si="117"/>
        <v>0</v>
      </c>
      <c r="W592" s="130"/>
      <c r="X592" s="86"/>
      <c r="Y592" s="86"/>
      <c r="Z592" s="131"/>
      <c r="AA592" s="87">
        <f t="shared" si="113"/>
        <v>0</v>
      </c>
      <c r="AB592" s="127"/>
      <c r="AC592" s="86"/>
      <c r="AD592" s="87">
        <f t="shared" si="118"/>
        <v>0</v>
      </c>
      <c r="AE592" s="127"/>
      <c r="AF592" s="86"/>
      <c r="AG592" s="86"/>
      <c r="AH592" s="131"/>
      <c r="AI592" s="88">
        <f t="shared" si="119"/>
        <v>0</v>
      </c>
      <c r="AJ592" s="89" t="str">
        <f>IFERROR(IF(ISNA(MATCH($AV592,Other_Category_Abbr,0)),INDEX(FGHG_List_Long_GWP,MATCH($AV592,FGHG_List_Long,0)),INDEX(GWP_Other_Abbr,MATCH($AV592,Other_Category_Abbr,0)))*SUM(V592,AA592,AD592,AI592),"")</f>
        <v/>
      </c>
      <c r="AK592" s="89" t="str">
        <f>IFERROR(IF(ISNA(MATCH($AV592,Other_Category_Abbr,0)),INDEX(FGHG_List_Long_GWP,MATCH($AV592,FGHG_List_Long,0)),INDEX(GWP_Other_Abbr,MATCH($AV592,Other_Category_Abbr,0)))*(T592*(S592+U592)+W592*(Y592+X592)+AD592+AE592*(AF592+AG592)),"")</f>
        <v/>
      </c>
      <c r="AL592" s="90" t="str">
        <f t="shared" si="114"/>
        <v/>
      </c>
      <c r="AM592" s="91" t="str">
        <f t="shared" si="115"/>
        <v/>
      </c>
      <c r="AP592" s="92" t="b">
        <f t="shared" si="109"/>
        <v>0</v>
      </c>
      <c r="AQ592" s="92" t="str">
        <f t="shared" si="110"/>
        <v xml:space="preserve"> </v>
      </c>
      <c r="AR592" s="92" t="str">
        <f>IF(LEN(AQ592)=1,"",COUNTIF($AQ$19:AQ592,AQ592)=1)</f>
        <v/>
      </c>
      <c r="AS592" s="73"/>
      <c r="AT592" s="73"/>
      <c r="AU592" s="73"/>
      <c r="AV592" s="235" t="str">
        <f>IF($P592=Lists!$A$13,Lists!$A$29,IF($P592=Lists!$A$14,Lists!$A$30,$P592))</f>
        <v/>
      </c>
      <c r="AW592" s="73"/>
      <c r="AX592" s="73"/>
    </row>
    <row r="593" spans="2:50" x14ac:dyDescent="0.3">
      <c r="B593" s="137">
        <f t="shared" si="116"/>
        <v>575</v>
      </c>
      <c r="C593" s="24"/>
      <c r="D593" s="24"/>
      <c r="E593" s="24"/>
      <c r="F593" s="25"/>
      <c r="G593" s="24"/>
      <c r="H593" s="30"/>
      <c r="I593" s="24"/>
      <c r="J593" s="50" t="str">
        <f t="shared" si="107"/>
        <v/>
      </c>
      <c r="K593" s="30"/>
      <c r="L593" s="236"/>
      <c r="M593" s="30"/>
      <c r="N593" s="30"/>
      <c r="O593" s="46" t="str">
        <f t="shared" si="108"/>
        <v/>
      </c>
      <c r="P593" s="239" t="str">
        <f t="shared" si="111"/>
        <v/>
      </c>
      <c r="Q593" s="52" t="str">
        <f t="shared" si="112"/>
        <v/>
      </c>
      <c r="R593" s="127"/>
      <c r="S593" s="86"/>
      <c r="T593" s="127"/>
      <c r="U593" s="86"/>
      <c r="V593" s="87">
        <f t="shared" si="117"/>
        <v>0</v>
      </c>
      <c r="W593" s="130"/>
      <c r="X593" s="86"/>
      <c r="Y593" s="86"/>
      <c r="Z593" s="131"/>
      <c r="AA593" s="87">
        <f t="shared" si="113"/>
        <v>0</v>
      </c>
      <c r="AB593" s="127"/>
      <c r="AC593" s="86"/>
      <c r="AD593" s="87">
        <f t="shared" si="118"/>
        <v>0</v>
      </c>
      <c r="AE593" s="127"/>
      <c r="AF593" s="86"/>
      <c r="AG593" s="86"/>
      <c r="AH593" s="131"/>
      <c r="AI593" s="88">
        <f t="shared" si="119"/>
        <v>0</v>
      </c>
      <c r="AJ593" s="89" t="str">
        <f>IFERROR(IF(ISNA(MATCH($AV593,Other_Category_Abbr,0)),INDEX(FGHG_List_Long_GWP,MATCH($AV593,FGHG_List_Long,0)),INDEX(GWP_Other_Abbr,MATCH($AV593,Other_Category_Abbr,0)))*SUM(V593,AA593,AD593,AI593),"")</f>
        <v/>
      </c>
      <c r="AK593" s="89" t="str">
        <f>IFERROR(IF(ISNA(MATCH($AV593,Other_Category_Abbr,0)),INDEX(FGHG_List_Long_GWP,MATCH($AV593,FGHG_List_Long,0)),INDEX(GWP_Other_Abbr,MATCH($AV593,Other_Category_Abbr,0)))*(T593*(S593+U593)+W593*(Y593+X593)+AD593+AE593*(AF593+AG593)),"")</f>
        <v/>
      </c>
      <c r="AL593" s="90" t="str">
        <f t="shared" si="114"/>
        <v/>
      </c>
      <c r="AM593" s="91" t="str">
        <f t="shared" si="115"/>
        <v/>
      </c>
      <c r="AP593" s="92" t="b">
        <f t="shared" si="109"/>
        <v>0</v>
      </c>
      <c r="AQ593" s="92" t="str">
        <f t="shared" si="110"/>
        <v xml:space="preserve"> </v>
      </c>
      <c r="AR593" s="92" t="str">
        <f>IF(LEN(AQ593)=1,"",COUNTIF($AQ$19:AQ593,AQ593)=1)</f>
        <v/>
      </c>
      <c r="AS593" s="73"/>
      <c r="AT593" s="73"/>
      <c r="AU593" s="73"/>
      <c r="AV593" s="235" t="str">
        <f>IF($P593=Lists!$A$13,Lists!$A$29,IF($P593=Lists!$A$14,Lists!$A$30,$P593))</f>
        <v/>
      </c>
      <c r="AW593" s="73"/>
      <c r="AX593" s="73"/>
    </row>
    <row r="594" spans="2:50" x14ac:dyDescent="0.3">
      <c r="B594" s="137">
        <f t="shared" si="116"/>
        <v>576</v>
      </c>
      <c r="C594" s="24"/>
      <c r="D594" s="24"/>
      <c r="E594" s="24"/>
      <c r="F594" s="25"/>
      <c r="G594" s="24"/>
      <c r="H594" s="30"/>
      <c r="I594" s="24"/>
      <c r="J594" s="50" t="str">
        <f t="shared" si="107"/>
        <v/>
      </c>
      <c r="K594" s="30"/>
      <c r="L594" s="236"/>
      <c r="M594" s="30"/>
      <c r="N594" s="30"/>
      <c r="O594" s="46" t="str">
        <f t="shared" si="108"/>
        <v/>
      </c>
      <c r="P594" s="239" t="str">
        <f t="shared" si="111"/>
        <v/>
      </c>
      <c r="Q594" s="52" t="str">
        <f t="shared" si="112"/>
        <v/>
      </c>
      <c r="R594" s="127"/>
      <c r="S594" s="86"/>
      <c r="T594" s="127"/>
      <c r="U594" s="86"/>
      <c r="V594" s="87">
        <f t="shared" si="117"/>
        <v>0</v>
      </c>
      <c r="W594" s="130"/>
      <c r="X594" s="86"/>
      <c r="Y594" s="86"/>
      <c r="Z594" s="131"/>
      <c r="AA594" s="87">
        <f t="shared" si="113"/>
        <v>0</v>
      </c>
      <c r="AB594" s="127"/>
      <c r="AC594" s="86"/>
      <c r="AD594" s="87">
        <f t="shared" si="118"/>
        <v>0</v>
      </c>
      <c r="AE594" s="127"/>
      <c r="AF594" s="86"/>
      <c r="AG594" s="86"/>
      <c r="AH594" s="131"/>
      <c r="AI594" s="88">
        <f t="shared" si="119"/>
        <v>0</v>
      </c>
      <c r="AJ594" s="89" t="str">
        <f>IFERROR(IF(ISNA(MATCH($AV594,Other_Category_Abbr,0)),INDEX(FGHG_List_Long_GWP,MATCH($AV594,FGHG_List_Long,0)),INDEX(GWP_Other_Abbr,MATCH($AV594,Other_Category_Abbr,0)))*SUM(V594,AA594,AD594,AI594),"")</f>
        <v/>
      </c>
      <c r="AK594" s="89" t="str">
        <f>IFERROR(IF(ISNA(MATCH($AV594,Other_Category_Abbr,0)),INDEX(FGHG_List_Long_GWP,MATCH($AV594,FGHG_List_Long,0)),INDEX(GWP_Other_Abbr,MATCH($AV594,Other_Category_Abbr,0)))*(T594*(S594+U594)+W594*(Y594+X594)+AD594+AE594*(AF594+AG594)),"")</f>
        <v/>
      </c>
      <c r="AL594" s="90" t="str">
        <f t="shared" si="114"/>
        <v/>
      </c>
      <c r="AM594" s="91" t="str">
        <f t="shared" si="115"/>
        <v/>
      </c>
      <c r="AP594" s="92" t="b">
        <f t="shared" si="109"/>
        <v>0</v>
      </c>
      <c r="AQ594" s="92" t="str">
        <f t="shared" si="110"/>
        <v xml:space="preserve"> </v>
      </c>
      <c r="AR594" s="92" t="str">
        <f>IF(LEN(AQ594)=1,"",COUNTIF($AQ$19:AQ594,AQ594)=1)</f>
        <v/>
      </c>
      <c r="AS594" s="73"/>
      <c r="AT594" s="73"/>
      <c r="AU594" s="73"/>
      <c r="AV594" s="235" t="str">
        <f>IF($P594=Lists!$A$13,Lists!$A$29,IF($P594=Lists!$A$14,Lists!$A$30,$P594))</f>
        <v/>
      </c>
      <c r="AW594" s="73"/>
      <c r="AX594" s="73"/>
    </row>
    <row r="595" spans="2:50" x14ac:dyDescent="0.3">
      <c r="B595" s="137">
        <f t="shared" si="116"/>
        <v>577</v>
      </c>
      <c r="C595" s="24"/>
      <c r="D595" s="24"/>
      <c r="E595" s="24"/>
      <c r="F595" s="25"/>
      <c r="G595" s="24"/>
      <c r="H595" s="30"/>
      <c r="I595" s="24"/>
      <c r="J595" s="50" t="str">
        <f t="shared" ref="J595:J658" si="120">IFERROR(INDEX(CASRN,MATCH($I595,FGHG_List_Long,0)),"")</f>
        <v/>
      </c>
      <c r="K595" s="30"/>
      <c r="L595" s="236"/>
      <c r="M595" s="30"/>
      <c r="N595" s="30"/>
      <c r="O595" s="46" t="str">
        <f t="shared" ref="O595:O658" si="121">IF(ISBLANK(I595),"",IF(I595="Other f-GHG chemical not listed",K595,I595))</f>
        <v/>
      </c>
      <c r="P595" s="239" t="str">
        <f t="shared" si="111"/>
        <v/>
      </c>
      <c r="Q595" s="52" t="str">
        <f t="shared" si="112"/>
        <v/>
      </c>
      <c r="R595" s="127"/>
      <c r="S595" s="86"/>
      <c r="T595" s="127"/>
      <c r="U595" s="86"/>
      <c r="V595" s="87">
        <f t="shared" si="117"/>
        <v>0</v>
      </c>
      <c r="W595" s="130"/>
      <c r="X595" s="86"/>
      <c r="Y595" s="86"/>
      <c r="Z595" s="131"/>
      <c r="AA595" s="87">
        <f t="shared" si="113"/>
        <v>0</v>
      </c>
      <c r="AB595" s="127"/>
      <c r="AC595" s="86"/>
      <c r="AD595" s="87">
        <f t="shared" si="118"/>
        <v>0</v>
      </c>
      <c r="AE595" s="127"/>
      <c r="AF595" s="86"/>
      <c r="AG595" s="86"/>
      <c r="AH595" s="131"/>
      <c r="AI595" s="88">
        <f t="shared" si="119"/>
        <v>0</v>
      </c>
      <c r="AJ595" s="89" t="str">
        <f>IFERROR(IF(ISNA(MATCH($AV595,Other_Category_Abbr,0)),INDEX(FGHG_List_Long_GWP,MATCH($AV595,FGHG_List_Long,0)),INDEX(GWP_Other_Abbr,MATCH($AV595,Other_Category_Abbr,0)))*SUM(V595,AA595,AD595,AI595),"")</f>
        <v/>
      </c>
      <c r="AK595" s="89" t="str">
        <f>IFERROR(IF(ISNA(MATCH($AV595,Other_Category_Abbr,0)),INDEX(FGHG_List_Long_GWP,MATCH($AV595,FGHG_List_Long,0)),INDEX(GWP_Other_Abbr,MATCH($AV595,Other_Category_Abbr,0)))*(T595*(S595+U595)+W595*(Y595+X595)+AD595+AE595*(AF595+AG595)),"")</f>
        <v/>
      </c>
      <c r="AL595" s="90" t="str">
        <f t="shared" si="114"/>
        <v/>
      </c>
      <c r="AM595" s="91" t="str">
        <f t="shared" si="115"/>
        <v/>
      </c>
      <c r="AP595" s="92" t="b">
        <f t="shared" ref="AP595:AP658" si="122">IF(AND(F595="EF Method (L21 or L22)",G595="Yes",H595="No"),"Eq. L-21",IF(AND(F595="EF Method (L21 or L22)",G595="Yes",H595="Yes"),"Eq. L-22",IF(AND(F595="EF Method (L21 or L22)",G595="No"),"Eq. L-22",IF(AND(F595="ECF Method (L26 or L27)",G595="Yes"),"Eq. L-27",IF(AND(F595="ECF Method (L26 or L27)",G595="No"),"Eq. L-26")))))</f>
        <v>0</v>
      </c>
      <c r="AQ595" s="92" t="str">
        <f t="shared" ref="AQ595:AQ658" si="123">C595&amp;" "&amp;O595</f>
        <v xml:space="preserve"> </v>
      </c>
      <c r="AR595" s="92" t="str">
        <f>IF(LEN(AQ595)=1,"",COUNTIF($AQ$19:AQ595,AQ595)=1)</f>
        <v/>
      </c>
      <c r="AS595" s="73"/>
      <c r="AT595" s="73"/>
      <c r="AU595" s="73"/>
      <c r="AV595" s="235" t="str">
        <f>IF($P595=Lists!$A$13,Lists!$A$29,IF($P595=Lists!$A$14,Lists!$A$30,$P595))</f>
        <v/>
      </c>
      <c r="AW595" s="73"/>
      <c r="AX595" s="73"/>
    </row>
    <row r="596" spans="2:50" x14ac:dyDescent="0.3">
      <c r="B596" s="137">
        <f t="shared" si="116"/>
        <v>578</v>
      </c>
      <c r="C596" s="24"/>
      <c r="D596" s="24"/>
      <c r="E596" s="24"/>
      <c r="F596" s="25"/>
      <c r="G596" s="24"/>
      <c r="H596" s="30"/>
      <c r="I596" s="24"/>
      <c r="J596" s="50" t="str">
        <f t="shared" si="120"/>
        <v/>
      </c>
      <c r="K596" s="30"/>
      <c r="L596" s="236"/>
      <c r="M596" s="30"/>
      <c r="N596" s="30"/>
      <c r="O596" s="46" t="str">
        <f t="shared" si="121"/>
        <v/>
      </c>
      <c r="P596" s="239" t="str">
        <f t="shared" ref="P596:P659" si="124">IF(ISBLANK(I596),"",IF(I596="Other f-GHG chemical not listed",N596,I596))</f>
        <v/>
      </c>
      <c r="Q596" s="52" t="str">
        <f t="shared" ref="Q596:Q659" si="125">IF(ISBLANK(I596),"",IF(I596="Other f-GHG chemical not listed",L596,J596))</f>
        <v/>
      </c>
      <c r="R596" s="127"/>
      <c r="S596" s="86"/>
      <c r="T596" s="127"/>
      <c r="U596" s="86"/>
      <c r="V596" s="87">
        <f t="shared" si="117"/>
        <v>0</v>
      </c>
      <c r="W596" s="130"/>
      <c r="X596" s="86"/>
      <c r="Y596" s="86"/>
      <c r="Z596" s="131"/>
      <c r="AA596" s="87">
        <f t="shared" ref="AA596:AA659" si="126">+W596*(X596+Y596*(1-Z596))</f>
        <v>0</v>
      </c>
      <c r="AB596" s="127"/>
      <c r="AC596" s="86"/>
      <c r="AD596" s="87">
        <f t="shared" si="118"/>
        <v>0</v>
      </c>
      <c r="AE596" s="127"/>
      <c r="AF596" s="86"/>
      <c r="AG596" s="86"/>
      <c r="AH596" s="131"/>
      <c r="AI596" s="88">
        <f t="shared" si="119"/>
        <v>0</v>
      </c>
      <c r="AJ596" s="89" t="str">
        <f>IFERROR(IF(ISNA(MATCH($AV596,Other_Category_Abbr,0)),INDEX(FGHG_List_Long_GWP,MATCH($AV596,FGHG_List_Long,0)),INDEX(GWP_Other_Abbr,MATCH($AV596,Other_Category_Abbr,0)))*SUM(V596,AA596,AD596,AI596),"")</f>
        <v/>
      </c>
      <c r="AK596" s="89" t="str">
        <f>IFERROR(IF(ISNA(MATCH($AV596,Other_Category_Abbr,0)),INDEX(FGHG_List_Long_GWP,MATCH($AV596,FGHG_List_Long,0)),INDEX(GWP_Other_Abbr,MATCH($AV596,Other_Category_Abbr,0)))*(T596*(S596+U596)+W596*(Y596+X596)+AD596+AE596*(AF596+AG596)),"")</f>
        <v/>
      </c>
      <c r="AL596" s="90" t="str">
        <f t="shared" ref="AL596:AL659" si="127">IFERROR(1-(SUMIF($C$19:$C$3718,C596,$AJ$19:$AJ$3718)/SUMIF($C$19:$C$3718,C596,$AK$19:$AK$3718)),"")</f>
        <v/>
      </c>
      <c r="AM596" s="91" t="str">
        <f t="shared" ref="AM596:AM659" si="128">IF(LEN(AL596)&lt;1,"",IF(AND(AL596&gt;=$BA$19,AL596&lt;$BB$19),$AZ$19,IF(AND(AL596&gt;=$BA$20,AL596&lt;$BB$20),$AZ$20,IF(AND(AL596&gt;=$BA$21,AL596&lt;$BB$21),$AZ$21,IF(AND(AL596&gt;=$BA$22,AL596&lt;=$BB$22),$AZ$22,"Check")))))</f>
        <v/>
      </c>
      <c r="AP596" s="92" t="b">
        <f t="shared" si="122"/>
        <v>0</v>
      </c>
      <c r="AQ596" s="92" t="str">
        <f t="shared" si="123"/>
        <v xml:space="preserve"> </v>
      </c>
      <c r="AR596" s="92" t="str">
        <f>IF(LEN(AQ596)=1,"",COUNTIF($AQ$19:AQ596,AQ596)=1)</f>
        <v/>
      </c>
      <c r="AS596" s="73"/>
      <c r="AT596" s="73"/>
      <c r="AU596" s="73"/>
      <c r="AV596" s="235" t="str">
        <f>IF($P596=Lists!$A$13,Lists!$A$29,IF($P596=Lists!$A$14,Lists!$A$30,$P596))</f>
        <v/>
      </c>
      <c r="AW596" s="73"/>
      <c r="AX596" s="73"/>
    </row>
    <row r="597" spans="2:50" x14ac:dyDescent="0.3">
      <c r="B597" s="137">
        <f t="shared" ref="B597:B660" si="129">1+B596</f>
        <v>579</v>
      </c>
      <c r="C597" s="24"/>
      <c r="D597" s="24"/>
      <c r="E597" s="24"/>
      <c r="F597" s="25"/>
      <c r="G597" s="24"/>
      <c r="H597" s="30"/>
      <c r="I597" s="24"/>
      <c r="J597" s="50" t="str">
        <f t="shared" si="120"/>
        <v/>
      </c>
      <c r="K597" s="30"/>
      <c r="L597" s="236"/>
      <c r="M597" s="30"/>
      <c r="N597" s="30"/>
      <c r="O597" s="46" t="str">
        <f t="shared" si="121"/>
        <v/>
      </c>
      <c r="P597" s="239" t="str">
        <f t="shared" si="124"/>
        <v/>
      </c>
      <c r="Q597" s="52" t="str">
        <f t="shared" si="125"/>
        <v/>
      </c>
      <c r="R597" s="127"/>
      <c r="S597" s="86"/>
      <c r="T597" s="127"/>
      <c r="U597" s="86"/>
      <c r="V597" s="87">
        <f t="shared" si="117"/>
        <v>0</v>
      </c>
      <c r="W597" s="130"/>
      <c r="X597" s="86"/>
      <c r="Y597" s="86"/>
      <c r="Z597" s="131"/>
      <c r="AA597" s="87">
        <f t="shared" si="126"/>
        <v>0</v>
      </c>
      <c r="AB597" s="127"/>
      <c r="AC597" s="86"/>
      <c r="AD597" s="87">
        <f t="shared" si="118"/>
        <v>0</v>
      </c>
      <c r="AE597" s="127"/>
      <c r="AF597" s="86"/>
      <c r="AG597" s="86"/>
      <c r="AH597" s="131"/>
      <c r="AI597" s="88">
        <f t="shared" si="119"/>
        <v>0</v>
      </c>
      <c r="AJ597" s="89" t="str">
        <f>IFERROR(IF(ISNA(MATCH($AV597,Other_Category_Abbr,0)),INDEX(FGHG_List_Long_GWP,MATCH($AV597,FGHG_List_Long,0)),INDEX(GWP_Other_Abbr,MATCH($AV597,Other_Category_Abbr,0)))*SUM(V597,AA597,AD597,AI597),"")</f>
        <v/>
      </c>
      <c r="AK597" s="89" t="str">
        <f>IFERROR(IF(ISNA(MATCH($AV597,Other_Category_Abbr,0)),INDEX(FGHG_List_Long_GWP,MATCH($AV597,FGHG_List_Long,0)),INDEX(GWP_Other_Abbr,MATCH($AV597,Other_Category_Abbr,0)))*(T597*(S597+U597)+W597*(Y597+X597)+AD597+AE597*(AF597+AG597)),"")</f>
        <v/>
      </c>
      <c r="AL597" s="90" t="str">
        <f t="shared" si="127"/>
        <v/>
      </c>
      <c r="AM597" s="91" t="str">
        <f t="shared" si="128"/>
        <v/>
      </c>
      <c r="AP597" s="92" t="b">
        <f t="shared" si="122"/>
        <v>0</v>
      </c>
      <c r="AQ597" s="92" t="str">
        <f t="shared" si="123"/>
        <v xml:space="preserve"> </v>
      </c>
      <c r="AR597" s="92" t="str">
        <f>IF(LEN(AQ597)=1,"",COUNTIF($AQ$19:AQ597,AQ597)=1)</f>
        <v/>
      </c>
      <c r="AS597" s="73"/>
      <c r="AT597" s="73"/>
      <c r="AU597" s="73"/>
      <c r="AV597" s="235" t="str">
        <f>IF($P597=Lists!$A$13,Lists!$A$29,IF($P597=Lists!$A$14,Lists!$A$30,$P597))</f>
        <v/>
      </c>
      <c r="AW597" s="73"/>
      <c r="AX597" s="73"/>
    </row>
    <row r="598" spans="2:50" x14ac:dyDescent="0.3">
      <c r="B598" s="137">
        <f t="shared" si="129"/>
        <v>580</v>
      </c>
      <c r="C598" s="24"/>
      <c r="D598" s="24"/>
      <c r="E598" s="24"/>
      <c r="F598" s="25"/>
      <c r="G598" s="24"/>
      <c r="H598" s="30"/>
      <c r="I598" s="24"/>
      <c r="J598" s="50" t="str">
        <f t="shared" si="120"/>
        <v/>
      </c>
      <c r="K598" s="30"/>
      <c r="L598" s="236"/>
      <c r="M598" s="30"/>
      <c r="N598" s="30"/>
      <c r="O598" s="46" t="str">
        <f t="shared" si="121"/>
        <v/>
      </c>
      <c r="P598" s="239" t="str">
        <f t="shared" si="124"/>
        <v/>
      </c>
      <c r="Q598" s="52" t="str">
        <f t="shared" si="125"/>
        <v/>
      </c>
      <c r="R598" s="127"/>
      <c r="S598" s="86"/>
      <c r="T598" s="127"/>
      <c r="U598" s="86"/>
      <c r="V598" s="87">
        <f t="shared" si="117"/>
        <v>0</v>
      </c>
      <c r="W598" s="130"/>
      <c r="X598" s="86"/>
      <c r="Y598" s="86"/>
      <c r="Z598" s="131"/>
      <c r="AA598" s="87">
        <f t="shared" si="126"/>
        <v>0</v>
      </c>
      <c r="AB598" s="127"/>
      <c r="AC598" s="86"/>
      <c r="AD598" s="87">
        <f t="shared" si="118"/>
        <v>0</v>
      </c>
      <c r="AE598" s="127"/>
      <c r="AF598" s="86"/>
      <c r="AG598" s="86"/>
      <c r="AH598" s="131"/>
      <c r="AI598" s="88">
        <f t="shared" si="119"/>
        <v>0</v>
      </c>
      <c r="AJ598" s="89" t="str">
        <f>IFERROR(IF(ISNA(MATCH($AV598,Other_Category_Abbr,0)),INDEX(FGHG_List_Long_GWP,MATCH($AV598,FGHG_List_Long,0)),INDEX(GWP_Other_Abbr,MATCH($AV598,Other_Category_Abbr,0)))*SUM(V598,AA598,AD598,AI598),"")</f>
        <v/>
      </c>
      <c r="AK598" s="89" t="str">
        <f>IFERROR(IF(ISNA(MATCH($AV598,Other_Category_Abbr,0)),INDEX(FGHG_List_Long_GWP,MATCH($AV598,FGHG_List_Long,0)),INDEX(GWP_Other_Abbr,MATCH($AV598,Other_Category_Abbr,0)))*(T598*(S598+U598)+W598*(Y598+X598)+AD598+AE598*(AF598+AG598)),"")</f>
        <v/>
      </c>
      <c r="AL598" s="90" t="str">
        <f t="shared" si="127"/>
        <v/>
      </c>
      <c r="AM598" s="91" t="str">
        <f t="shared" si="128"/>
        <v/>
      </c>
      <c r="AP598" s="92" t="b">
        <f t="shared" si="122"/>
        <v>0</v>
      </c>
      <c r="AQ598" s="92" t="str">
        <f t="shared" si="123"/>
        <v xml:space="preserve"> </v>
      </c>
      <c r="AR598" s="92" t="str">
        <f>IF(LEN(AQ598)=1,"",COUNTIF($AQ$19:AQ598,AQ598)=1)</f>
        <v/>
      </c>
      <c r="AS598" s="73"/>
      <c r="AT598" s="73"/>
      <c r="AU598" s="73"/>
      <c r="AV598" s="235" t="str">
        <f>IF($P598=Lists!$A$13,Lists!$A$29,IF($P598=Lists!$A$14,Lists!$A$30,$P598))</f>
        <v/>
      </c>
      <c r="AW598" s="73"/>
      <c r="AX598" s="73"/>
    </row>
    <row r="599" spans="2:50" x14ac:dyDescent="0.3">
      <c r="B599" s="137">
        <f t="shared" si="129"/>
        <v>581</v>
      </c>
      <c r="C599" s="24"/>
      <c r="D599" s="24"/>
      <c r="E599" s="24"/>
      <c r="F599" s="25"/>
      <c r="G599" s="24"/>
      <c r="H599" s="30"/>
      <c r="I599" s="24"/>
      <c r="J599" s="50" t="str">
        <f t="shared" si="120"/>
        <v/>
      </c>
      <c r="K599" s="30"/>
      <c r="L599" s="236"/>
      <c r="M599" s="30"/>
      <c r="N599" s="30"/>
      <c r="O599" s="46" t="str">
        <f t="shared" si="121"/>
        <v/>
      </c>
      <c r="P599" s="239" t="str">
        <f t="shared" si="124"/>
        <v/>
      </c>
      <c r="Q599" s="52" t="str">
        <f t="shared" si="125"/>
        <v/>
      </c>
      <c r="R599" s="127"/>
      <c r="S599" s="86"/>
      <c r="T599" s="127"/>
      <c r="U599" s="86"/>
      <c r="V599" s="87">
        <f t="shared" si="117"/>
        <v>0</v>
      </c>
      <c r="W599" s="130"/>
      <c r="X599" s="86"/>
      <c r="Y599" s="86"/>
      <c r="Z599" s="131"/>
      <c r="AA599" s="87">
        <f t="shared" si="126"/>
        <v>0</v>
      </c>
      <c r="AB599" s="127"/>
      <c r="AC599" s="86"/>
      <c r="AD599" s="87">
        <f t="shared" si="118"/>
        <v>0</v>
      </c>
      <c r="AE599" s="127"/>
      <c r="AF599" s="86"/>
      <c r="AG599" s="86"/>
      <c r="AH599" s="131"/>
      <c r="AI599" s="88">
        <f t="shared" si="119"/>
        <v>0</v>
      </c>
      <c r="AJ599" s="89" t="str">
        <f>IFERROR(IF(ISNA(MATCH($AV599,Other_Category_Abbr,0)),INDEX(FGHG_List_Long_GWP,MATCH($AV599,FGHG_List_Long,0)),INDEX(GWP_Other_Abbr,MATCH($AV599,Other_Category_Abbr,0)))*SUM(V599,AA599,AD599,AI599),"")</f>
        <v/>
      </c>
      <c r="AK599" s="89" t="str">
        <f>IFERROR(IF(ISNA(MATCH($AV599,Other_Category_Abbr,0)),INDEX(FGHG_List_Long_GWP,MATCH($AV599,FGHG_List_Long,0)),INDEX(GWP_Other_Abbr,MATCH($AV599,Other_Category_Abbr,0)))*(T599*(S599+U599)+W599*(Y599+X599)+AD599+AE599*(AF599+AG599)),"")</f>
        <v/>
      </c>
      <c r="AL599" s="90" t="str">
        <f t="shared" si="127"/>
        <v/>
      </c>
      <c r="AM599" s="91" t="str">
        <f t="shared" si="128"/>
        <v/>
      </c>
      <c r="AP599" s="92" t="b">
        <f t="shared" si="122"/>
        <v>0</v>
      </c>
      <c r="AQ599" s="92" t="str">
        <f t="shared" si="123"/>
        <v xml:space="preserve"> </v>
      </c>
      <c r="AR599" s="92" t="str">
        <f>IF(LEN(AQ599)=1,"",COUNTIF($AQ$19:AQ599,AQ599)=1)</f>
        <v/>
      </c>
      <c r="AS599" s="73"/>
      <c r="AT599" s="73"/>
      <c r="AU599" s="73"/>
      <c r="AV599" s="235" t="str">
        <f>IF($P599=Lists!$A$13,Lists!$A$29,IF($P599=Lists!$A$14,Lists!$A$30,$P599))</f>
        <v/>
      </c>
      <c r="AW599" s="73"/>
      <c r="AX599" s="73"/>
    </row>
    <row r="600" spans="2:50" x14ac:dyDescent="0.3">
      <c r="B600" s="137">
        <f t="shared" si="129"/>
        <v>582</v>
      </c>
      <c r="C600" s="24"/>
      <c r="D600" s="24"/>
      <c r="E600" s="24"/>
      <c r="F600" s="25"/>
      <c r="G600" s="24"/>
      <c r="H600" s="30"/>
      <c r="I600" s="24"/>
      <c r="J600" s="50" t="str">
        <f t="shared" si="120"/>
        <v/>
      </c>
      <c r="K600" s="30"/>
      <c r="L600" s="236"/>
      <c r="M600" s="30"/>
      <c r="N600" s="30"/>
      <c r="O600" s="46" t="str">
        <f t="shared" si="121"/>
        <v/>
      </c>
      <c r="P600" s="239" t="str">
        <f t="shared" si="124"/>
        <v/>
      </c>
      <c r="Q600" s="52" t="str">
        <f t="shared" si="125"/>
        <v/>
      </c>
      <c r="R600" s="127"/>
      <c r="S600" s="86"/>
      <c r="T600" s="127"/>
      <c r="U600" s="86"/>
      <c r="V600" s="87">
        <f t="shared" si="117"/>
        <v>0</v>
      </c>
      <c r="W600" s="130"/>
      <c r="X600" s="86"/>
      <c r="Y600" s="86"/>
      <c r="Z600" s="131"/>
      <c r="AA600" s="87">
        <f t="shared" si="126"/>
        <v>0</v>
      </c>
      <c r="AB600" s="127"/>
      <c r="AC600" s="86"/>
      <c r="AD600" s="87">
        <f t="shared" si="118"/>
        <v>0</v>
      </c>
      <c r="AE600" s="127"/>
      <c r="AF600" s="86"/>
      <c r="AG600" s="86"/>
      <c r="AH600" s="131"/>
      <c r="AI600" s="88">
        <f t="shared" si="119"/>
        <v>0</v>
      </c>
      <c r="AJ600" s="89" t="str">
        <f>IFERROR(IF(ISNA(MATCH($AV600,Other_Category_Abbr,0)),INDEX(FGHG_List_Long_GWP,MATCH($AV600,FGHG_List_Long,0)),INDEX(GWP_Other_Abbr,MATCH($AV600,Other_Category_Abbr,0)))*SUM(V600,AA600,AD600,AI600),"")</f>
        <v/>
      </c>
      <c r="AK600" s="89" t="str">
        <f>IFERROR(IF(ISNA(MATCH($AV600,Other_Category_Abbr,0)),INDEX(FGHG_List_Long_GWP,MATCH($AV600,FGHG_List_Long,0)),INDEX(GWP_Other_Abbr,MATCH($AV600,Other_Category_Abbr,0)))*(T600*(S600+U600)+W600*(Y600+X600)+AD600+AE600*(AF600+AG600)),"")</f>
        <v/>
      </c>
      <c r="AL600" s="90" t="str">
        <f t="shared" si="127"/>
        <v/>
      </c>
      <c r="AM600" s="91" t="str">
        <f t="shared" si="128"/>
        <v/>
      </c>
      <c r="AP600" s="92" t="b">
        <f t="shared" si="122"/>
        <v>0</v>
      </c>
      <c r="AQ600" s="92" t="str">
        <f t="shared" si="123"/>
        <v xml:space="preserve"> </v>
      </c>
      <c r="AR600" s="92" t="str">
        <f>IF(LEN(AQ600)=1,"",COUNTIF($AQ$19:AQ600,AQ600)=1)</f>
        <v/>
      </c>
      <c r="AS600" s="73"/>
      <c r="AT600" s="73"/>
      <c r="AU600" s="73"/>
      <c r="AV600" s="235" t="str">
        <f>IF($P600=Lists!$A$13,Lists!$A$29,IF($P600=Lists!$A$14,Lists!$A$30,$P600))</f>
        <v/>
      </c>
      <c r="AW600" s="73"/>
      <c r="AX600" s="73"/>
    </row>
    <row r="601" spans="2:50" x14ac:dyDescent="0.3">
      <c r="B601" s="137">
        <f t="shared" si="129"/>
        <v>583</v>
      </c>
      <c r="C601" s="24"/>
      <c r="D601" s="24"/>
      <c r="E601" s="24"/>
      <c r="F601" s="25"/>
      <c r="G601" s="24"/>
      <c r="H601" s="30"/>
      <c r="I601" s="24"/>
      <c r="J601" s="50" t="str">
        <f t="shared" si="120"/>
        <v/>
      </c>
      <c r="K601" s="30"/>
      <c r="L601" s="236"/>
      <c r="M601" s="30"/>
      <c r="N601" s="30"/>
      <c r="O601" s="46" t="str">
        <f t="shared" si="121"/>
        <v/>
      </c>
      <c r="P601" s="239" t="str">
        <f t="shared" si="124"/>
        <v/>
      </c>
      <c r="Q601" s="52" t="str">
        <f t="shared" si="125"/>
        <v/>
      </c>
      <c r="R601" s="127"/>
      <c r="S601" s="86"/>
      <c r="T601" s="127"/>
      <c r="U601" s="86"/>
      <c r="V601" s="87">
        <f t="shared" si="117"/>
        <v>0</v>
      </c>
      <c r="W601" s="130"/>
      <c r="X601" s="86"/>
      <c r="Y601" s="86"/>
      <c r="Z601" s="131"/>
      <c r="AA601" s="87">
        <f t="shared" si="126"/>
        <v>0</v>
      </c>
      <c r="AB601" s="127"/>
      <c r="AC601" s="86"/>
      <c r="AD601" s="87">
        <f t="shared" si="118"/>
        <v>0</v>
      </c>
      <c r="AE601" s="127"/>
      <c r="AF601" s="86"/>
      <c r="AG601" s="86"/>
      <c r="AH601" s="131"/>
      <c r="AI601" s="88">
        <f t="shared" si="119"/>
        <v>0</v>
      </c>
      <c r="AJ601" s="89" t="str">
        <f>IFERROR(IF(ISNA(MATCH($AV601,Other_Category_Abbr,0)),INDEX(FGHG_List_Long_GWP,MATCH($AV601,FGHG_List_Long,0)),INDEX(GWP_Other_Abbr,MATCH($AV601,Other_Category_Abbr,0)))*SUM(V601,AA601,AD601,AI601),"")</f>
        <v/>
      </c>
      <c r="AK601" s="89" t="str">
        <f>IFERROR(IF(ISNA(MATCH($AV601,Other_Category_Abbr,0)),INDEX(FGHG_List_Long_GWP,MATCH($AV601,FGHG_List_Long,0)),INDEX(GWP_Other_Abbr,MATCH($AV601,Other_Category_Abbr,0)))*(T601*(S601+U601)+W601*(Y601+X601)+AD601+AE601*(AF601+AG601)),"")</f>
        <v/>
      </c>
      <c r="AL601" s="90" t="str">
        <f t="shared" si="127"/>
        <v/>
      </c>
      <c r="AM601" s="91" t="str">
        <f t="shared" si="128"/>
        <v/>
      </c>
      <c r="AP601" s="92" t="b">
        <f t="shared" si="122"/>
        <v>0</v>
      </c>
      <c r="AQ601" s="92" t="str">
        <f t="shared" si="123"/>
        <v xml:space="preserve"> </v>
      </c>
      <c r="AR601" s="92" t="str">
        <f>IF(LEN(AQ601)=1,"",COUNTIF($AQ$19:AQ601,AQ601)=1)</f>
        <v/>
      </c>
      <c r="AS601" s="73"/>
      <c r="AT601" s="73"/>
      <c r="AU601" s="73"/>
      <c r="AV601" s="235" t="str">
        <f>IF($P601=Lists!$A$13,Lists!$A$29,IF($P601=Lists!$A$14,Lists!$A$30,$P601))</f>
        <v/>
      </c>
      <c r="AW601" s="73"/>
      <c r="AX601" s="73"/>
    </row>
    <row r="602" spans="2:50" x14ac:dyDescent="0.3">
      <c r="B602" s="137">
        <f t="shared" si="129"/>
        <v>584</v>
      </c>
      <c r="C602" s="24"/>
      <c r="D602" s="24"/>
      <c r="E602" s="24"/>
      <c r="F602" s="25"/>
      <c r="G602" s="24"/>
      <c r="H602" s="30"/>
      <c r="I602" s="24"/>
      <c r="J602" s="50" t="str">
        <f t="shared" si="120"/>
        <v/>
      </c>
      <c r="K602" s="30"/>
      <c r="L602" s="236"/>
      <c r="M602" s="30"/>
      <c r="N602" s="30"/>
      <c r="O602" s="46" t="str">
        <f t="shared" si="121"/>
        <v/>
      </c>
      <c r="P602" s="239" t="str">
        <f t="shared" si="124"/>
        <v/>
      </c>
      <c r="Q602" s="52" t="str">
        <f t="shared" si="125"/>
        <v/>
      </c>
      <c r="R602" s="127"/>
      <c r="S602" s="86"/>
      <c r="T602" s="127"/>
      <c r="U602" s="86"/>
      <c r="V602" s="87">
        <f t="shared" si="117"/>
        <v>0</v>
      </c>
      <c r="W602" s="130"/>
      <c r="X602" s="86"/>
      <c r="Y602" s="86"/>
      <c r="Z602" s="131"/>
      <c r="AA602" s="87">
        <f t="shared" si="126"/>
        <v>0</v>
      </c>
      <c r="AB602" s="127"/>
      <c r="AC602" s="86"/>
      <c r="AD602" s="87">
        <f t="shared" si="118"/>
        <v>0</v>
      </c>
      <c r="AE602" s="127"/>
      <c r="AF602" s="86"/>
      <c r="AG602" s="86"/>
      <c r="AH602" s="131"/>
      <c r="AI602" s="88">
        <f t="shared" si="119"/>
        <v>0</v>
      </c>
      <c r="AJ602" s="89" t="str">
        <f>IFERROR(IF(ISNA(MATCH($AV602,Other_Category_Abbr,0)),INDEX(FGHG_List_Long_GWP,MATCH($AV602,FGHG_List_Long,0)),INDEX(GWP_Other_Abbr,MATCH($AV602,Other_Category_Abbr,0)))*SUM(V602,AA602,AD602,AI602),"")</f>
        <v/>
      </c>
      <c r="AK602" s="89" t="str">
        <f>IFERROR(IF(ISNA(MATCH($AV602,Other_Category_Abbr,0)),INDEX(FGHG_List_Long_GWP,MATCH($AV602,FGHG_List_Long,0)),INDEX(GWP_Other_Abbr,MATCH($AV602,Other_Category_Abbr,0)))*(T602*(S602+U602)+W602*(Y602+X602)+AD602+AE602*(AF602+AG602)),"")</f>
        <v/>
      </c>
      <c r="AL602" s="90" t="str">
        <f t="shared" si="127"/>
        <v/>
      </c>
      <c r="AM602" s="91" t="str">
        <f t="shared" si="128"/>
        <v/>
      </c>
      <c r="AP602" s="92" t="b">
        <f t="shared" si="122"/>
        <v>0</v>
      </c>
      <c r="AQ602" s="92" t="str">
        <f t="shared" si="123"/>
        <v xml:space="preserve"> </v>
      </c>
      <c r="AR602" s="92" t="str">
        <f>IF(LEN(AQ602)=1,"",COUNTIF($AQ$19:AQ602,AQ602)=1)</f>
        <v/>
      </c>
      <c r="AS602" s="73"/>
      <c r="AT602" s="73"/>
      <c r="AU602" s="73"/>
      <c r="AV602" s="235" t="str">
        <f>IF($P602=Lists!$A$13,Lists!$A$29,IF($P602=Lists!$A$14,Lists!$A$30,$P602))</f>
        <v/>
      </c>
      <c r="AW602" s="73"/>
      <c r="AX602" s="73"/>
    </row>
    <row r="603" spans="2:50" x14ac:dyDescent="0.3">
      <c r="B603" s="137">
        <f t="shared" si="129"/>
        <v>585</v>
      </c>
      <c r="C603" s="24"/>
      <c r="D603" s="24"/>
      <c r="E603" s="24"/>
      <c r="F603" s="25"/>
      <c r="G603" s="24"/>
      <c r="H603" s="30"/>
      <c r="I603" s="24"/>
      <c r="J603" s="50" t="str">
        <f t="shared" si="120"/>
        <v/>
      </c>
      <c r="K603" s="30"/>
      <c r="L603" s="236"/>
      <c r="M603" s="30"/>
      <c r="N603" s="30"/>
      <c r="O603" s="46" t="str">
        <f t="shared" si="121"/>
        <v/>
      </c>
      <c r="P603" s="239" t="str">
        <f t="shared" si="124"/>
        <v/>
      </c>
      <c r="Q603" s="52" t="str">
        <f t="shared" si="125"/>
        <v/>
      </c>
      <c r="R603" s="127"/>
      <c r="S603" s="86"/>
      <c r="T603" s="127"/>
      <c r="U603" s="86"/>
      <c r="V603" s="87">
        <f t="shared" si="117"/>
        <v>0</v>
      </c>
      <c r="W603" s="130"/>
      <c r="X603" s="86"/>
      <c r="Y603" s="86"/>
      <c r="Z603" s="131"/>
      <c r="AA603" s="87">
        <f t="shared" si="126"/>
        <v>0</v>
      </c>
      <c r="AB603" s="127"/>
      <c r="AC603" s="86"/>
      <c r="AD603" s="87">
        <f t="shared" si="118"/>
        <v>0</v>
      </c>
      <c r="AE603" s="127"/>
      <c r="AF603" s="86"/>
      <c r="AG603" s="86"/>
      <c r="AH603" s="131"/>
      <c r="AI603" s="88">
        <f t="shared" si="119"/>
        <v>0</v>
      </c>
      <c r="AJ603" s="89" t="str">
        <f>IFERROR(IF(ISNA(MATCH($AV603,Other_Category_Abbr,0)),INDEX(FGHG_List_Long_GWP,MATCH($AV603,FGHG_List_Long,0)),INDEX(GWP_Other_Abbr,MATCH($AV603,Other_Category_Abbr,0)))*SUM(V603,AA603,AD603,AI603),"")</f>
        <v/>
      </c>
      <c r="AK603" s="89" t="str">
        <f>IFERROR(IF(ISNA(MATCH($AV603,Other_Category_Abbr,0)),INDEX(FGHG_List_Long_GWP,MATCH($AV603,FGHG_List_Long,0)),INDEX(GWP_Other_Abbr,MATCH($AV603,Other_Category_Abbr,0)))*(T603*(S603+U603)+W603*(Y603+X603)+AD603+AE603*(AF603+AG603)),"")</f>
        <v/>
      </c>
      <c r="AL603" s="90" t="str">
        <f t="shared" si="127"/>
        <v/>
      </c>
      <c r="AM603" s="91" t="str">
        <f t="shared" si="128"/>
        <v/>
      </c>
      <c r="AP603" s="92" t="b">
        <f t="shared" si="122"/>
        <v>0</v>
      </c>
      <c r="AQ603" s="92" t="str">
        <f t="shared" si="123"/>
        <v xml:space="preserve"> </v>
      </c>
      <c r="AR603" s="92" t="str">
        <f>IF(LEN(AQ603)=1,"",COUNTIF($AQ$19:AQ603,AQ603)=1)</f>
        <v/>
      </c>
      <c r="AS603" s="73"/>
      <c r="AT603" s="73"/>
      <c r="AU603" s="73"/>
      <c r="AV603" s="235" t="str">
        <f>IF($P603=Lists!$A$13,Lists!$A$29,IF($P603=Lists!$A$14,Lists!$A$30,$P603))</f>
        <v/>
      </c>
      <c r="AW603" s="73"/>
      <c r="AX603" s="73"/>
    </row>
    <row r="604" spans="2:50" x14ac:dyDescent="0.3">
      <c r="B604" s="137">
        <f t="shared" si="129"/>
        <v>586</v>
      </c>
      <c r="C604" s="24"/>
      <c r="D604" s="24"/>
      <c r="E604" s="24"/>
      <c r="F604" s="25"/>
      <c r="G604" s="24"/>
      <c r="H604" s="30"/>
      <c r="I604" s="24"/>
      <c r="J604" s="50" t="str">
        <f t="shared" si="120"/>
        <v/>
      </c>
      <c r="K604" s="30"/>
      <c r="L604" s="236"/>
      <c r="M604" s="30"/>
      <c r="N604" s="30"/>
      <c r="O604" s="46" t="str">
        <f t="shared" si="121"/>
        <v/>
      </c>
      <c r="P604" s="239" t="str">
        <f t="shared" si="124"/>
        <v/>
      </c>
      <c r="Q604" s="52" t="str">
        <f t="shared" si="125"/>
        <v/>
      </c>
      <c r="R604" s="127"/>
      <c r="S604" s="86"/>
      <c r="T604" s="127"/>
      <c r="U604" s="86"/>
      <c r="V604" s="87">
        <f t="shared" si="117"/>
        <v>0</v>
      </c>
      <c r="W604" s="130"/>
      <c r="X604" s="86"/>
      <c r="Y604" s="86"/>
      <c r="Z604" s="131"/>
      <c r="AA604" s="87">
        <f t="shared" si="126"/>
        <v>0</v>
      </c>
      <c r="AB604" s="127"/>
      <c r="AC604" s="86"/>
      <c r="AD604" s="87">
        <f t="shared" si="118"/>
        <v>0</v>
      </c>
      <c r="AE604" s="127"/>
      <c r="AF604" s="86"/>
      <c r="AG604" s="86"/>
      <c r="AH604" s="131"/>
      <c r="AI604" s="88">
        <f t="shared" si="119"/>
        <v>0</v>
      </c>
      <c r="AJ604" s="89" t="str">
        <f>IFERROR(IF(ISNA(MATCH($AV604,Other_Category_Abbr,0)),INDEX(FGHG_List_Long_GWP,MATCH($AV604,FGHG_List_Long,0)),INDEX(GWP_Other_Abbr,MATCH($AV604,Other_Category_Abbr,0)))*SUM(V604,AA604,AD604,AI604),"")</f>
        <v/>
      </c>
      <c r="AK604" s="89" t="str">
        <f>IFERROR(IF(ISNA(MATCH($AV604,Other_Category_Abbr,0)),INDEX(FGHG_List_Long_GWP,MATCH($AV604,FGHG_List_Long,0)),INDEX(GWP_Other_Abbr,MATCH($AV604,Other_Category_Abbr,0)))*(T604*(S604+U604)+W604*(Y604+X604)+AD604+AE604*(AF604+AG604)),"")</f>
        <v/>
      </c>
      <c r="AL604" s="90" t="str">
        <f t="shared" si="127"/>
        <v/>
      </c>
      <c r="AM604" s="91" t="str">
        <f t="shared" si="128"/>
        <v/>
      </c>
      <c r="AP604" s="92" t="b">
        <f t="shared" si="122"/>
        <v>0</v>
      </c>
      <c r="AQ604" s="92" t="str">
        <f t="shared" si="123"/>
        <v xml:space="preserve"> </v>
      </c>
      <c r="AR604" s="92" t="str">
        <f>IF(LEN(AQ604)=1,"",COUNTIF($AQ$19:AQ604,AQ604)=1)</f>
        <v/>
      </c>
      <c r="AS604" s="73"/>
      <c r="AT604" s="73"/>
      <c r="AU604" s="73"/>
      <c r="AV604" s="235" t="str">
        <f>IF($P604=Lists!$A$13,Lists!$A$29,IF($P604=Lists!$A$14,Lists!$A$30,$P604))</f>
        <v/>
      </c>
      <c r="AW604" s="73"/>
      <c r="AX604" s="73"/>
    </row>
    <row r="605" spans="2:50" x14ac:dyDescent="0.3">
      <c r="B605" s="137">
        <f t="shared" si="129"/>
        <v>587</v>
      </c>
      <c r="C605" s="24"/>
      <c r="D605" s="24"/>
      <c r="E605" s="24"/>
      <c r="F605" s="25"/>
      <c r="G605" s="24"/>
      <c r="H605" s="30"/>
      <c r="I605" s="24"/>
      <c r="J605" s="50" t="str">
        <f t="shared" si="120"/>
        <v/>
      </c>
      <c r="K605" s="30"/>
      <c r="L605" s="236"/>
      <c r="M605" s="30"/>
      <c r="N605" s="30"/>
      <c r="O605" s="46" t="str">
        <f t="shared" si="121"/>
        <v/>
      </c>
      <c r="P605" s="239" t="str">
        <f t="shared" si="124"/>
        <v/>
      </c>
      <c r="Q605" s="52" t="str">
        <f t="shared" si="125"/>
        <v/>
      </c>
      <c r="R605" s="127"/>
      <c r="S605" s="86"/>
      <c r="T605" s="127"/>
      <c r="U605" s="86"/>
      <c r="V605" s="87">
        <f t="shared" si="117"/>
        <v>0</v>
      </c>
      <c r="W605" s="130"/>
      <c r="X605" s="86"/>
      <c r="Y605" s="86"/>
      <c r="Z605" s="131"/>
      <c r="AA605" s="87">
        <f t="shared" si="126"/>
        <v>0</v>
      </c>
      <c r="AB605" s="127"/>
      <c r="AC605" s="86"/>
      <c r="AD605" s="87">
        <f t="shared" si="118"/>
        <v>0</v>
      </c>
      <c r="AE605" s="127"/>
      <c r="AF605" s="86"/>
      <c r="AG605" s="86"/>
      <c r="AH605" s="131"/>
      <c r="AI605" s="88">
        <f t="shared" si="119"/>
        <v>0</v>
      </c>
      <c r="AJ605" s="89" t="str">
        <f>IFERROR(IF(ISNA(MATCH($AV605,Other_Category_Abbr,0)),INDEX(FGHG_List_Long_GWP,MATCH($AV605,FGHG_List_Long,0)),INDEX(GWP_Other_Abbr,MATCH($AV605,Other_Category_Abbr,0)))*SUM(V605,AA605,AD605,AI605),"")</f>
        <v/>
      </c>
      <c r="AK605" s="89" t="str">
        <f>IFERROR(IF(ISNA(MATCH($AV605,Other_Category_Abbr,0)),INDEX(FGHG_List_Long_GWP,MATCH($AV605,FGHG_List_Long,0)),INDEX(GWP_Other_Abbr,MATCH($AV605,Other_Category_Abbr,0)))*(T605*(S605+U605)+W605*(Y605+X605)+AD605+AE605*(AF605+AG605)),"")</f>
        <v/>
      </c>
      <c r="AL605" s="90" t="str">
        <f t="shared" si="127"/>
        <v/>
      </c>
      <c r="AM605" s="91" t="str">
        <f t="shared" si="128"/>
        <v/>
      </c>
      <c r="AP605" s="92" t="b">
        <f t="shared" si="122"/>
        <v>0</v>
      </c>
      <c r="AQ605" s="92" t="str">
        <f t="shared" si="123"/>
        <v xml:space="preserve"> </v>
      </c>
      <c r="AR605" s="92" t="str">
        <f>IF(LEN(AQ605)=1,"",COUNTIF($AQ$19:AQ605,AQ605)=1)</f>
        <v/>
      </c>
      <c r="AS605" s="73"/>
      <c r="AT605" s="73"/>
      <c r="AU605" s="73"/>
      <c r="AV605" s="235" t="str">
        <f>IF($P605=Lists!$A$13,Lists!$A$29,IF($P605=Lists!$A$14,Lists!$A$30,$P605))</f>
        <v/>
      </c>
      <c r="AW605" s="73"/>
      <c r="AX605" s="73"/>
    </row>
    <row r="606" spans="2:50" x14ac:dyDescent="0.3">
      <c r="B606" s="137">
        <f t="shared" si="129"/>
        <v>588</v>
      </c>
      <c r="C606" s="24"/>
      <c r="D606" s="24"/>
      <c r="E606" s="24"/>
      <c r="F606" s="25"/>
      <c r="G606" s="24"/>
      <c r="H606" s="30"/>
      <c r="I606" s="24"/>
      <c r="J606" s="50" t="str">
        <f t="shared" si="120"/>
        <v/>
      </c>
      <c r="K606" s="30"/>
      <c r="L606" s="236"/>
      <c r="M606" s="30"/>
      <c r="N606" s="30"/>
      <c r="O606" s="46" t="str">
        <f t="shared" si="121"/>
        <v/>
      </c>
      <c r="P606" s="239" t="str">
        <f t="shared" si="124"/>
        <v/>
      </c>
      <c r="Q606" s="52" t="str">
        <f t="shared" si="125"/>
        <v/>
      </c>
      <c r="R606" s="127"/>
      <c r="S606" s="86"/>
      <c r="T606" s="127"/>
      <c r="U606" s="86"/>
      <c r="V606" s="87">
        <f t="shared" si="117"/>
        <v>0</v>
      </c>
      <c r="W606" s="130"/>
      <c r="X606" s="86"/>
      <c r="Y606" s="86"/>
      <c r="Z606" s="131"/>
      <c r="AA606" s="87">
        <f t="shared" si="126"/>
        <v>0</v>
      </c>
      <c r="AB606" s="127"/>
      <c r="AC606" s="86"/>
      <c r="AD606" s="87">
        <f t="shared" si="118"/>
        <v>0</v>
      </c>
      <c r="AE606" s="127"/>
      <c r="AF606" s="86"/>
      <c r="AG606" s="86"/>
      <c r="AH606" s="131"/>
      <c r="AI606" s="88">
        <f t="shared" si="119"/>
        <v>0</v>
      </c>
      <c r="AJ606" s="89" t="str">
        <f>IFERROR(IF(ISNA(MATCH($AV606,Other_Category_Abbr,0)),INDEX(FGHG_List_Long_GWP,MATCH($AV606,FGHG_List_Long,0)),INDEX(GWP_Other_Abbr,MATCH($AV606,Other_Category_Abbr,0)))*SUM(V606,AA606,AD606,AI606),"")</f>
        <v/>
      </c>
      <c r="AK606" s="89" t="str">
        <f>IFERROR(IF(ISNA(MATCH($AV606,Other_Category_Abbr,0)),INDEX(FGHG_List_Long_GWP,MATCH($AV606,FGHG_List_Long,0)),INDEX(GWP_Other_Abbr,MATCH($AV606,Other_Category_Abbr,0)))*(T606*(S606+U606)+W606*(Y606+X606)+AD606+AE606*(AF606+AG606)),"")</f>
        <v/>
      </c>
      <c r="AL606" s="90" t="str">
        <f t="shared" si="127"/>
        <v/>
      </c>
      <c r="AM606" s="91" t="str">
        <f t="shared" si="128"/>
        <v/>
      </c>
      <c r="AP606" s="92" t="b">
        <f t="shared" si="122"/>
        <v>0</v>
      </c>
      <c r="AQ606" s="92" t="str">
        <f t="shared" si="123"/>
        <v xml:space="preserve"> </v>
      </c>
      <c r="AR606" s="92" t="str">
        <f>IF(LEN(AQ606)=1,"",COUNTIF($AQ$19:AQ606,AQ606)=1)</f>
        <v/>
      </c>
      <c r="AS606" s="73"/>
      <c r="AT606" s="73"/>
      <c r="AU606" s="73"/>
      <c r="AV606" s="235" t="str">
        <f>IF($P606=Lists!$A$13,Lists!$A$29,IF($P606=Lists!$A$14,Lists!$A$30,$P606))</f>
        <v/>
      </c>
      <c r="AW606" s="73"/>
      <c r="AX606" s="73"/>
    </row>
    <row r="607" spans="2:50" x14ac:dyDescent="0.3">
      <c r="B607" s="137">
        <f t="shared" si="129"/>
        <v>589</v>
      </c>
      <c r="C607" s="24"/>
      <c r="D607" s="24"/>
      <c r="E607" s="24"/>
      <c r="F607" s="25"/>
      <c r="G607" s="24"/>
      <c r="H607" s="30"/>
      <c r="I607" s="24"/>
      <c r="J607" s="50" t="str">
        <f t="shared" si="120"/>
        <v/>
      </c>
      <c r="K607" s="30"/>
      <c r="L607" s="236"/>
      <c r="M607" s="30"/>
      <c r="N607" s="30"/>
      <c r="O607" s="46" t="str">
        <f t="shared" si="121"/>
        <v/>
      </c>
      <c r="P607" s="239" t="str">
        <f t="shared" si="124"/>
        <v/>
      </c>
      <c r="Q607" s="52" t="str">
        <f t="shared" si="125"/>
        <v/>
      </c>
      <c r="R607" s="127"/>
      <c r="S607" s="86"/>
      <c r="T607" s="127"/>
      <c r="U607" s="86"/>
      <c r="V607" s="87">
        <f t="shared" si="117"/>
        <v>0</v>
      </c>
      <c r="W607" s="130"/>
      <c r="X607" s="86"/>
      <c r="Y607" s="86"/>
      <c r="Z607" s="131"/>
      <c r="AA607" s="87">
        <f t="shared" si="126"/>
        <v>0</v>
      </c>
      <c r="AB607" s="127"/>
      <c r="AC607" s="86"/>
      <c r="AD607" s="87">
        <f t="shared" si="118"/>
        <v>0</v>
      </c>
      <c r="AE607" s="127"/>
      <c r="AF607" s="86"/>
      <c r="AG607" s="86"/>
      <c r="AH607" s="131"/>
      <c r="AI607" s="88">
        <f t="shared" si="119"/>
        <v>0</v>
      </c>
      <c r="AJ607" s="89" t="str">
        <f>IFERROR(IF(ISNA(MATCH($AV607,Other_Category_Abbr,0)),INDEX(FGHG_List_Long_GWP,MATCH($AV607,FGHG_List_Long,0)),INDEX(GWP_Other_Abbr,MATCH($AV607,Other_Category_Abbr,0)))*SUM(V607,AA607,AD607,AI607),"")</f>
        <v/>
      </c>
      <c r="AK607" s="89" t="str">
        <f>IFERROR(IF(ISNA(MATCH($AV607,Other_Category_Abbr,0)),INDEX(FGHG_List_Long_GWP,MATCH($AV607,FGHG_List_Long,0)),INDEX(GWP_Other_Abbr,MATCH($AV607,Other_Category_Abbr,0)))*(T607*(S607+U607)+W607*(Y607+X607)+AD607+AE607*(AF607+AG607)),"")</f>
        <v/>
      </c>
      <c r="AL607" s="90" t="str">
        <f t="shared" si="127"/>
        <v/>
      </c>
      <c r="AM607" s="91" t="str">
        <f t="shared" si="128"/>
        <v/>
      </c>
      <c r="AP607" s="92" t="b">
        <f t="shared" si="122"/>
        <v>0</v>
      </c>
      <c r="AQ607" s="92" t="str">
        <f t="shared" si="123"/>
        <v xml:space="preserve"> </v>
      </c>
      <c r="AR607" s="92" t="str">
        <f>IF(LEN(AQ607)=1,"",COUNTIF($AQ$19:AQ607,AQ607)=1)</f>
        <v/>
      </c>
      <c r="AS607" s="73"/>
      <c r="AT607" s="73"/>
      <c r="AU607" s="73"/>
      <c r="AV607" s="235" t="str">
        <f>IF($P607=Lists!$A$13,Lists!$A$29,IF($P607=Lists!$A$14,Lists!$A$30,$P607))</f>
        <v/>
      </c>
      <c r="AW607" s="73"/>
      <c r="AX607" s="73"/>
    </row>
    <row r="608" spans="2:50" x14ac:dyDescent="0.3">
      <c r="B608" s="137">
        <f t="shared" si="129"/>
        <v>590</v>
      </c>
      <c r="C608" s="24"/>
      <c r="D608" s="24"/>
      <c r="E608" s="24"/>
      <c r="F608" s="25"/>
      <c r="G608" s="24"/>
      <c r="H608" s="30"/>
      <c r="I608" s="24"/>
      <c r="J608" s="50" t="str">
        <f t="shared" si="120"/>
        <v/>
      </c>
      <c r="K608" s="30"/>
      <c r="L608" s="236"/>
      <c r="M608" s="30"/>
      <c r="N608" s="30"/>
      <c r="O608" s="46" t="str">
        <f t="shared" si="121"/>
        <v/>
      </c>
      <c r="P608" s="239" t="str">
        <f t="shared" si="124"/>
        <v/>
      </c>
      <c r="Q608" s="52" t="str">
        <f t="shared" si="125"/>
        <v/>
      </c>
      <c r="R608" s="127"/>
      <c r="S608" s="86"/>
      <c r="T608" s="127"/>
      <c r="U608" s="86"/>
      <c r="V608" s="87">
        <f t="shared" si="117"/>
        <v>0</v>
      </c>
      <c r="W608" s="130"/>
      <c r="X608" s="86"/>
      <c r="Y608" s="86"/>
      <c r="Z608" s="131"/>
      <c r="AA608" s="87">
        <f t="shared" si="126"/>
        <v>0</v>
      </c>
      <c r="AB608" s="127"/>
      <c r="AC608" s="86"/>
      <c r="AD608" s="87">
        <f t="shared" si="118"/>
        <v>0</v>
      </c>
      <c r="AE608" s="127"/>
      <c r="AF608" s="86"/>
      <c r="AG608" s="86"/>
      <c r="AH608" s="131"/>
      <c r="AI608" s="88">
        <f t="shared" si="119"/>
        <v>0</v>
      </c>
      <c r="AJ608" s="89" t="str">
        <f>IFERROR(IF(ISNA(MATCH($AV608,Other_Category_Abbr,0)),INDEX(FGHG_List_Long_GWP,MATCH($AV608,FGHG_List_Long,0)),INDEX(GWP_Other_Abbr,MATCH($AV608,Other_Category_Abbr,0)))*SUM(V608,AA608,AD608,AI608),"")</f>
        <v/>
      </c>
      <c r="AK608" s="89" t="str">
        <f>IFERROR(IF(ISNA(MATCH($AV608,Other_Category_Abbr,0)),INDEX(FGHG_List_Long_GWP,MATCH($AV608,FGHG_List_Long,0)),INDEX(GWP_Other_Abbr,MATCH($AV608,Other_Category_Abbr,0)))*(T608*(S608+U608)+W608*(Y608+X608)+AD608+AE608*(AF608+AG608)),"")</f>
        <v/>
      </c>
      <c r="AL608" s="90" t="str">
        <f t="shared" si="127"/>
        <v/>
      </c>
      <c r="AM608" s="91" t="str">
        <f t="shared" si="128"/>
        <v/>
      </c>
      <c r="AP608" s="92" t="b">
        <f t="shared" si="122"/>
        <v>0</v>
      </c>
      <c r="AQ608" s="92" t="str">
        <f t="shared" si="123"/>
        <v xml:space="preserve"> </v>
      </c>
      <c r="AR608" s="92" t="str">
        <f>IF(LEN(AQ608)=1,"",COUNTIF($AQ$19:AQ608,AQ608)=1)</f>
        <v/>
      </c>
      <c r="AS608" s="73"/>
      <c r="AT608" s="73"/>
      <c r="AU608" s="73"/>
      <c r="AV608" s="235" t="str">
        <f>IF($P608=Lists!$A$13,Lists!$A$29,IF($P608=Lists!$A$14,Lists!$A$30,$P608))</f>
        <v/>
      </c>
      <c r="AW608" s="73"/>
      <c r="AX608" s="73"/>
    </row>
    <row r="609" spans="2:50" x14ac:dyDescent="0.3">
      <c r="B609" s="137">
        <f t="shared" si="129"/>
        <v>591</v>
      </c>
      <c r="C609" s="24"/>
      <c r="D609" s="24"/>
      <c r="E609" s="24"/>
      <c r="F609" s="25"/>
      <c r="G609" s="24"/>
      <c r="H609" s="30"/>
      <c r="I609" s="24"/>
      <c r="J609" s="50" t="str">
        <f t="shared" si="120"/>
        <v/>
      </c>
      <c r="K609" s="30"/>
      <c r="L609" s="236"/>
      <c r="M609" s="30"/>
      <c r="N609" s="30"/>
      <c r="O609" s="46" t="str">
        <f t="shared" si="121"/>
        <v/>
      </c>
      <c r="P609" s="239" t="str">
        <f t="shared" si="124"/>
        <v/>
      </c>
      <c r="Q609" s="52" t="str">
        <f t="shared" si="125"/>
        <v/>
      </c>
      <c r="R609" s="127"/>
      <c r="S609" s="86"/>
      <c r="T609" s="127"/>
      <c r="U609" s="86"/>
      <c r="V609" s="87">
        <f t="shared" si="117"/>
        <v>0</v>
      </c>
      <c r="W609" s="130"/>
      <c r="X609" s="86"/>
      <c r="Y609" s="86"/>
      <c r="Z609" s="131"/>
      <c r="AA609" s="87">
        <f t="shared" si="126"/>
        <v>0</v>
      </c>
      <c r="AB609" s="127"/>
      <c r="AC609" s="86"/>
      <c r="AD609" s="87">
        <f t="shared" si="118"/>
        <v>0</v>
      </c>
      <c r="AE609" s="127"/>
      <c r="AF609" s="86"/>
      <c r="AG609" s="86"/>
      <c r="AH609" s="131"/>
      <c r="AI609" s="88">
        <f t="shared" si="119"/>
        <v>0</v>
      </c>
      <c r="AJ609" s="89" t="str">
        <f>IFERROR(IF(ISNA(MATCH($AV609,Other_Category_Abbr,0)),INDEX(FGHG_List_Long_GWP,MATCH($AV609,FGHG_List_Long,0)),INDEX(GWP_Other_Abbr,MATCH($AV609,Other_Category_Abbr,0)))*SUM(V609,AA609,AD609,AI609),"")</f>
        <v/>
      </c>
      <c r="AK609" s="89" t="str">
        <f>IFERROR(IF(ISNA(MATCH($AV609,Other_Category_Abbr,0)),INDEX(FGHG_List_Long_GWP,MATCH($AV609,FGHG_List_Long,0)),INDEX(GWP_Other_Abbr,MATCH($AV609,Other_Category_Abbr,0)))*(T609*(S609+U609)+W609*(Y609+X609)+AD609+AE609*(AF609+AG609)),"")</f>
        <v/>
      </c>
      <c r="AL609" s="90" t="str">
        <f t="shared" si="127"/>
        <v/>
      </c>
      <c r="AM609" s="91" t="str">
        <f t="shared" si="128"/>
        <v/>
      </c>
      <c r="AP609" s="92" t="b">
        <f t="shared" si="122"/>
        <v>0</v>
      </c>
      <c r="AQ609" s="92" t="str">
        <f t="shared" si="123"/>
        <v xml:space="preserve"> </v>
      </c>
      <c r="AR609" s="92" t="str">
        <f>IF(LEN(AQ609)=1,"",COUNTIF($AQ$19:AQ609,AQ609)=1)</f>
        <v/>
      </c>
      <c r="AS609" s="73"/>
      <c r="AT609" s="73"/>
      <c r="AU609" s="73"/>
      <c r="AV609" s="235" t="str">
        <f>IF($P609=Lists!$A$13,Lists!$A$29,IF($P609=Lists!$A$14,Lists!$A$30,$P609))</f>
        <v/>
      </c>
      <c r="AW609" s="73"/>
      <c r="AX609" s="73"/>
    </row>
    <row r="610" spans="2:50" x14ac:dyDescent="0.3">
      <c r="B610" s="137">
        <f t="shared" si="129"/>
        <v>592</v>
      </c>
      <c r="C610" s="24"/>
      <c r="D610" s="24"/>
      <c r="E610" s="24"/>
      <c r="F610" s="25"/>
      <c r="G610" s="24"/>
      <c r="H610" s="30"/>
      <c r="I610" s="24"/>
      <c r="J610" s="50" t="str">
        <f t="shared" si="120"/>
        <v/>
      </c>
      <c r="K610" s="30"/>
      <c r="L610" s="236"/>
      <c r="M610" s="30"/>
      <c r="N610" s="30"/>
      <c r="O610" s="46" t="str">
        <f t="shared" si="121"/>
        <v/>
      </c>
      <c r="P610" s="239" t="str">
        <f t="shared" si="124"/>
        <v/>
      </c>
      <c r="Q610" s="52" t="str">
        <f t="shared" si="125"/>
        <v/>
      </c>
      <c r="R610" s="127"/>
      <c r="S610" s="86"/>
      <c r="T610" s="127"/>
      <c r="U610" s="86"/>
      <c r="V610" s="87">
        <f t="shared" si="117"/>
        <v>0</v>
      </c>
      <c r="W610" s="130"/>
      <c r="X610" s="86"/>
      <c r="Y610" s="86"/>
      <c r="Z610" s="131"/>
      <c r="AA610" s="87">
        <f t="shared" si="126"/>
        <v>0</v>
      </c>
      <c r="AB610" s="127"/>
      <c r="AC610" s="86"/>
      <c r="AD610" s="87">
        <f t="shared" si="118"/>
        <v>0</v>
      </c>
      <c r="AE610" s="127"/>
      <c r="AF610" s="86"/>
      <c r="AG610" s="86"/>
      <c r="AH610" s="131"/>
      <c r="AI610" s="88">
        <f t="shared" si="119"/>
        <v>0</v>
      </c>
      <c r="AJ610" s="89" t="str">
        <f>IFERROR(IF(ISNA(MATCH($AV610,Other_Category_Abbr,0)),INDEX(FGHG_List_Long_GWP,MATCH($AV610,FGHG_List_Long,0)),INDEX(GWP_Other_Abbr,MATCH($AV610,Other_Category_Abbr,0)))*SUM(V610,AA610,AD610,AI610),"")</f>
        <v/>
      </c>
      <c r="AK610" s="89" t="str">
        <f>IFERROR(IF(ISNA(MATCH($AV610,Other_Category_Abbr,0)),INDEX(FGHG_List_Long_GWP,MATCH($AV610,FGHG_List_Long,0)),INDEX(GWP_Other_Abbr,MATCH($AV610,Other_Category_Abbr,0)))*(T610*(S610+U610)+W610*(Y610+X610)+AD610+AE610*(AF610+AG610)),"")</f>
        <v/>
      </c>
      <c r="AL610" s="90" t="str">
        <f t="shared" si="127"/>
        <v/>
      </c>
      <c r="AM610" s="91" t="str">
        <f t="shared" si="128"/>
        <v/>
      </c>
      <c r="AP610" s="92" t="b">
        <f t="shared" si="122"/>
        <v>0</v>
      </c>
      <c r="AQ610" s="92" t="str">
        <f t="shared" si="123"/>
        <v xml:space="preserve"> </v>
      </c>
      <c r="AR610" s="92" t="str">
        <f>IF(LEN(AQ610)=1,"",COUNTIF($AQ$19:AQ610,AQ610)=1)</f>
        <v/>
      </c>
      <c r="AS610" s="73"/>
      <c r="AT610" s="73"/>
      <c r="AU610" s="73"/>
      <c r="AV610" s="235" t="str">
        <f>IF($P610=Lists!$A$13,Lists!$A$29,IF($P610=Lists!$A$14,Lists!$A$30,$P610))</f>
        <v/>
      </c>
      <c r="AW610" s="73"/>
      <c r="AX610" s="73"/>
    </row>
    <row r="611" spans="2:50" x14ac:dyDescent="0.3">
      <c r="B611" s="137">
        <f t="shared" si="129"/>
        <v>593</v>
      </c>
      <c r="C611" s="24"/>
      <c r="D611" s="24"/>
      <c r="E611" s="24"/>
      <c r="F611" s="25"/>
      <c r="G611" s="24"/>
      <c r="H611" s="30"/>
      <c r="I611" s="24"/>
      <c r="J611" s="50" t="str">
        <f t="shared" si="120"/>
        <v/>
      </c>
      <c r="K611" s="30"/>
      <c r="L611" s="236"/>
      <c r="M611" s="30"/>
      <c r="N611" s="30"/>
      <c r="O611" s="46" t="str">
        <f t="shared" si="121"/>
        <v/>
      </c>
      <c r="P611" s="239" t="str">
        <f t="shared" si="124"/>
        <v/>
      </c>
      <c r="Q611" s="52" t="str">
        <f t="shared" si="125"/>
        <v/>
      </c>
      <c r="R611" s="127"/>
      <c r="S611" s="86"/>
      <c r="T611" s="127"/>
      <c r="U611" s="86"/>
      <c r="V611" s="87">
        <f t="shared" si="117"/>
        <v>0</v>
      </c>
      <c r="W611" s="130"/>
      <c r="X611" s="86"/>
      <c r="Y611" s="86"/>
      <c r="Z611" s="131"/>
      <c r="AA611" s="87">
        <f t="shared" si="126"/>
        <v>0</v>
      </c>
      <c r="AB611" s="127"/>
      <c r="AC611" s="86"/>
      <c r="AD611" s="87">
        <f t="shared" si="118"/>
        <v>0</v>
      </c>
      <c r="AE611" s="127"/>
      <c r="AF611" s="86"/>
      <c r="AG611" s="86"/>
      <c r="AH611" s="131"/>
      <c r="AI611" s="88">
        <f t="shared" si="119"/>
        <v>0</v>
      </c>
      <c r="AJ611" s="89" t="str">
        <f>IFERROR(IF(ISNA(MATCH($AV611,Other_Category_Abbr,0)),INDEX(FGHG_List_Long_GWP,MATCH($AV611,FGHG_List_Long,0)),INDEX(GWP_Other_Abbr,MATCH($AV611,Other_Category_Abbr,0)))*SUM(V611,AA611,AD611,AI611),"")</f>
        <v/>
      </c>
      <c r="AK611" s="89" t="str">
        <f>IFERROR(IF(ISNA(MATCH($AV611,Other_Category_Abbr,0)),INDEX(FGHG_List_Long_GWP,MATCH($AV611,FGHG_List_Long,0)),INDEX(GWP_Other_Abbr,MATCH($AV611,Other_Category_Abbr,0)))*(T611*(S611+U611)+W611*(Y611+X611)+AD611+AE611*(AF611+AG611)),"")</f>
        <v/>
      </c>
      <c r="AL611" s="90" t="str">
        <f t="shared" si="127"/>
        <v/>
      </c>
      <c r="AM611" s="91" t="str">
        <f t="shared" si="128"/>
        <v/>
      </c>
      <c r="AP611" s="92" t="b">
        <f t="shared" si="122"/>
        <v>0</v>
      </c>
      <c r="AQ611" s="92" t="str">
        <f t="shared" si="123"/>
        <v xml:space="preserve"> </v>
      </c>
      <c r="AR611" s="92" t="str">
        <f>IF(LEN(AQ611)=1,"",COUNTIF($AQ$19:AQ611,AQ611)=1)</f>
        <v/>
      </c>
      <c r="AS611" s="73"/>
      <c r="AT611" s="73"/>
      <c r="AU611" s="73"/>
      <c r="AV611" s="235" t="str">
        <f>IF($P611=Lists!$A$13,Lists!$A$29,IF($P611=Lists!$A$14,Lists!$A$30,$P611))</f>
        <v/>
      </c>
      <c r="AW611" s="73"/>
      <c r="AX611" s="73"/>
    </row>
    <row r="612" spans="2:50" x14ac:dyDescent="0.3">
      <c r="B612" s="137">
        <f t="shared" si="129"/>
        <v>594</v>
      </c>
      <c r="C612" s="24"/>
      <c r="D612" s="24"/>
      <c r="E612" s="24"/>
      <c r="F612" s="25"/>
      <c r="G612" s="24"/>
      <c r="H612" s="30"/>
      <c r="I612" s="24"/>
      <c r="J612" s="50" t="str">
        <f t="shared" si="120"/>
        <v/>
      </c>
      <c r="K612" s="30"/>
      <c r="L612" s="236"/>
      <c r="M612" s="30"/>
      <c r="N612" s="30"/>
      <c r="O612" s="46" t="str">
        <f t="shared" si="121"/>
        <v/>
      </c>
      <c r="P612" s="239" t="str">
        <f t="shared" si="124"/>
        <v/>
      </c>
      <c r="Q612" s="52" t="str">
        <f t="shared" si="125"/>
        <v/>
      </c>
      <c r="R612" s="127"/>
      <c r="S612" s="86"/>
      <c r="T612" s="127"/>
      <c r="U612" s="86"/>
      <c r="V612" s="87">
        <f t="shared" si="117"/>
        <v>0</v>
      </c>
      <c r="W612" s="130"/>
      <c r="X612" s="86"/>
      <c r="Y612" s="86"/>
      <c r="Z612" s="131"/>
      <c r="AA612" s="87">
        <f t="shared" si="126"/>
        <v>0</v>
      </c>
      <c r="AB612" s="127"/>
      <c r="AC612" s="86"/>
      <c r="AD612" s="87">
        <f t="shared" si="118"/>
        <v>0</v>
      </c>
      <c r="AE612" s="127"/>
      <c r="AF612" s="86"/>
      <c r="AG612" s="86"/>
      <c r="AH612" s="131"/>
      <c r="AI612" s="88">
        <f t="shared" si="119"/>
        <v>0</v>
      </c>
      <c r="AJ612" s="89" t="str">
        <f>IFERROR(IF(ISNA(MATCH($AV612,Other_Category_Abbr,0)),INDEX(FGHG_List_Long_GWP,MATCH($AV612,FGHG_List_Long,0)),INDEX(GWP_Other_Abbr,MATCH($AV612,Other_Category_Abbr,0)))*SUM(V612,AA612,AD612,AI612),"")</f>
        <v/>
      </c>
      <c r="AK612" s="89" t="str">
        <f>IFERROR(IF(ISNA(MATCH($AV612,Other_Category_Abbr,0)),INDEX(FGHG_List_Long_GWP,MATCH($AV612,FGHG_List_Long,0)),INDEX(GWP_Other_Abbr,MATCH($AV612,Other_Category_Abbr,0)))*(T612*(S612+U612)+W612*(Y612+X612)+AD612+AE612*(AF612+AG612)),"")</f>
        <v/>
      </c>
      <c r="AL612" s="90" t="str">
        <f t="shared" si="127"/>
        <v/>
      </c>
      <c r="AM612" s="91" t="str">
        <f t="shared" si="128"/>
        <v/>
      </c>
      <c r="AP612" s="92" t="b">
        <f t="shared" si="122"/>
        <v>0</v>
      </c>
      <c r="AQ612" s="92" t="str">
        <f t="shared" si="123"/>
        <v xml:space="preserve"> </v>
      </c>
      <c r="AR612" s="92" t="str">
        <f>IF(LEN(AQ612)=1,"",COUNTIF($AQ$19:AQ612,AQ612)=1)</f>
        <v/>
      </c>
      <c r="AS612" s="73"/>
      <c r="AT612" s="73"/>
      <c r="AU612" s="73"/>
      <c r="AV612" s="235" t="str">
        <f>IF($P612=Lists!$A$13,Lists!$A$29,IF($P612=Lists!$A$14,Lists!$A$30,$P612))</f>
        <v/>
      </c>
      <c r="AW612" s="73"/>
      <c r="AX612" s="73"/>
    </row>
    <row r="613" spans="2:50" x14ac:dyDescent="0.3">
      <c r="B613" s="137">
        <f t="shared" si="129"/>
        <v>595</v>
      </c>
      <c r="C613" s="24"/>
      <c r="D613" s="24"/>
      <c r="E613" s="24"/>
      <c r="F613" s="25"/>
      <c r="G613" s="24"/>
      <c r="H613" s="30"/>
      <c r="I613" s="24"/>
      <c r="J613" s="50" t="str">
        <f t="shared" si="120"/>
        <v/>
      </c>
      <c r="K613" s="30"/>
      <c r="L613" s="236"/>
      <c r="M613" s="30"/>
      <c r="N613" s="30"/>
      <c r="O613" s="46" t="str">
        <f t="shared" si="121"/>
        <v/>
      </c>
      <c r="P613" s="239" t="str">
        <f t="shared" si="124"/>
        <v/>
      </c>
      <c r="Q613" s="52" t="str">
        <f t="shared" si="125"/>
        <v/>
      </c>
      <c r="R613" s="127"/>
      <c r="S613" s="86"/>
      <c r="T613" s="127"/>
      <c r="U613" s="86"/>
      <c r="V613" s="87">
        <f t="shared" si="117"/>
        <v>0</v>
      </c>
      <c r="W613" s="130"/>
      <c r="X613" s="86"/>
      <c r="Y613" s="86"/>
      <c r="Z613" s="131"/>
      <c r="AA613" s="87">
        <f t="shared" si="126"/>
        <v>0</v>
      </c>
      <c r="AB613" s="127"/>
      <c r="AC613" s="86"/>
      <c r="AD613" s="87">
        <f t="shared" si="118"/>
        <v>0</v>
      </c>
      <c r="AE613" s="127"/>
      <c r="AF613" s="86"/>
      <c r="AG613" s="86"/>
      <c r="AH613" s="131"/>
      <c r="AI613" s="88">
        <f t="shared" si="119"/>
        <v>0</v>
      </c>
      <c r="AJ613" s="89" t="str">
        <f>IFERROR(IF(ISNA(MATCH($AV613,Other_Category_Abbr,0)),INDEX(FGHG_List_Long_GWP,MATCH($AV613,FGHG_List_Long,0)),INDEX(GWP_Other_Abbr,MATCH($AV613,Other_Category_Abbr,0)))*SUM(V613,AA613,AD613,AI613),"")</f>
        <v/>
      </c>
      <c r="AK613" s="89" t="str">
        <f>IFERROR(IF(ISNA(MATCH($AV613,Other_Category_Abbr,0)),INDEX(FGHG_List_Long_GWP,MATCH($AV613,FGHG_List_Long,0)),INDEX(GWP_Other_Abbr,MATCH($AV613,Other_Category_Abbr,0)))*(T613*(S613+U613)+W613*(Y613+X613)+AD613+AE613*(AF613+AG613)),"")</f>
        <v/>
      </c>
      <c r="AL613" s="90" t="str">
        <f t="shared" si="127"/>
        <v/>
      </c>
      <c r="AM613" s="91" t="str">
        <f t="shared" si="128"/>
        <v/>
      </c>
      <c r="AP613" s="92" t="b">
        <f t="shared" si="122"/>
        <v>0</v>
      </c>
      <c r="AQ613" s="92" t="str">
        <f t="shared" si="123"/>
        <v xml:space="preserve"> </v>
      </c>
      <c r="AR613" s="92" t="str">
        <f>IF(LEN(AQ613)=1,"",COUNTIF($AQ$19:AQ613,AQ613)=1)</f>
        <v/>
      </c>
      <c r="AS613" s="73"/>
      <c r="AT613" s="73"/>
      <c r="AU613" s="73"/>
      <c r="AV613" s="235" t="str">
        <f>IF($P613=Lists!$A$13,Lists!$A$29,IF($P613=Lists!$A$14,Lists!$A$30,$P613))</f>
        <v/>
      </c>
      <c r="AW613" s="73"/>
      <c r="AX613" s="73"/>
    </row>
    <row r="614" spans="2:50" x14ac:dyDescent="0.3">
      <c r="B614" s="137">
        <f t="shared" si="129"/>
        <v>596</v>
      </c>
      <c r="C614" s="24"/>
      <c r="D614" s="24"/>
      <c r="E614" s="24"/>
      <c r="F614" s="25"/>
      <c r="G614" s="24"/>
      <c r="H614" s="30"/>
      <c r="I614" s="24"/>
      <c r="J614" s="50" t="str">
        <f t="shared" si="120"/>
        <v/>
      </c>
      <c r="K614" s="30"/>
      <c r="L614" s="236"/>
      <c r="M614" s="30"/>
      <c r="N614" s="30"/>
      <c r="O614" s="46" t="str">
        <f t="shared" si="121"/>
        <v/>
      </c>
      <c r="P614" s="239" t="str">
        <f t="shared" si="124"/>
        <v/>
      </c>
      <c r="Q614" s="52" t="str">
        <f t="shared" si="125"/>
        <v/>
      </c>
      <c r="R614" s="127"/>
      <c r="S614" s="86"/>
      <c r="T614" s="127"/>
      <c r="U614" s="86"/>
      <c r="V614" s="87">
        <f t="shared" si="117"/>
        <v>0</v>
      </c>
      <c r="W614" s="130"/>
      <c r="X614" s="86"/>
      <c r="Y614" s="86"/>
      <c r="Z614" s="131"/>
      <c r="AA614" s="87">
        <f t="shared" si="126"/>
        <v>0</v>
      </c>
      <c r="AB614" s="127"/>
      <c r="AC614" s="86"/>
      <c r="AD614" s="87">
        <f t="shared" si="118"/>
        <v>0</v>
      </c>
      <c r="AE614" s="127"/>
      <c r="AF614" s="86"/>
      <c r="AG614" s="86"/>
      <c r="AH614" s="131"/>
      <c r="AI614" s="88">
        <f t="shared" si="119"/>
        <v>0</v>
      </c>
      <c r="AJ614" s="89" t="str">
        <f>IFERROR(IF(ISNA(MATCH($AV614,Other_Category_Abbr,0)),INDEX(FGHG_List_Long_GWP,MATCH($AV614,FGHG_List_Long,0)),INDEX(GWP_Other_Abbr,MATCH($AV614,Other_Category_Abbr,0)))*SUM(V614,AA614,AD614,AI614),"")</f>
        <v/>
      </c>
      <c r="AK614" s="89" t="str">
        <f>IFERROR(IF(ISNA(MATCH($AV614,Other_Category_Abbr,0)),INDEX(FGHG_List_Long_GWP,MATCH($AV614,FGHG_List_Long,0)),INDEX(GWP_Other_Abbr,MATCH($AV614,Other_Category_Abbr,0)))*(T614*(S614+U614)+W614*(Y614+X614)+AD614+AE614*(AF614+AG614)),"")</f>
        <v/>
      </c>
      <c r="AL614" s="90" t="str">
        <f t="shared" si="127"/>
        <v/>
      </c>
      <c r="AM614" s="91" t="str">
        <f t="shared" si="128"/>
        <v/>
      </c>
      <c r="AP614" s="92" t="b">
        <f t="shared" si="122"/>
        <v>0</v>
      </c>
      <c r="AQ614" s="92" t="str">
        <f t="shared" si="123"/>
        <v xml:space="preserve"> </v>
      </c>
      <c r="AR614" s="92" t="str">
        <f>IF(LEN(AQ614)=1,"",COUNTIF($AQ$19:AQ614,AQ614)=1)</f>
        <v/>
      </c>
      <c r="AS614" s="73"/>
      <c r="AT614" s="73"/>
      <c r="AU614" s="73"/>
      <c r="AV614" s="235" t="str">
        <f>IF($P614=Lists!$A$13,Lists!$A$29,IF($P614=Lists!$A$14,Lists!$A$30,$P614))</f>
        <v/>
      </c>
      <c r="AW614" s="73"/>
      <c r="AX614" s="73"/>
    </row>
    <row r="615" spans="2:50" x14ac:dyDescent="0.3">
      <c r="B615" s="137">
        <f t="shared" si="129"/>
        <v>597</v>
      </c>
      <c r="C615" s="24"/>
      <c r="D615" s="24"/>
      <c r="E615" s="24"/>
      <c r="F615" s="25"/>
      <c r="G615" s="24"/>
      <c r="H615" s="30"/>
      <c r="I615" s="24"/>
      <c r="J615" s="50" t="str">
        <f t="shared" si="120"/>
        <v/>
      </c>
      <c r="K615" s="30"/>
      <c r="L615" s="236"/>
      <c r="M615" s="30"/>
      <c r="N615" s="30"/>
      <c r="O615" s="46" t="str">
        <f t="shared" si="121"/>
        <v/>
      </c>
      <c r="P615" s="239" t="str">
        <f t="shared" si="124"/>
        <v/>
      </c>
      <c r="Q615" s="52" t="str">
        <f t="shared" si="125"/>
        <v/>
      </c>
      <c r="R615" s="127"/>
      <c r="S615" s="86"/>
      <c r="T615" s="127"/>
      <c r="U615" s="86"/>
      <c r="V615" s="87">
        <f t="shared" si="117"/>
        <v>0</v>
      </c>
      <c r="W615" s="130"/>
      <c r="X615" s="86"/>
      <c r="Y615" s="86"/>
      <c r="Z615" s="131"/>
      <c r="AA615" s="87">
        <f t="shared" si="126"/>
        <v>0</v>
      </c>
      <c r="AB615" s="127"/>
      <c r="AC615" s="86"/>
      <c r="AD615" s="87">
        <f t="shared" si="118"/>
        <v>0</v>
      </c>
      <c r="AE615" s="127"/>
      <c r="AF615" s="86"/>
      <c r="AG615" s="86"/>
      <c r="AH615" s="131"/>
      <c r="AI615" s="88">
        <f t="shared" si="119"/>
        <v>0</v>
      </c>
      <c r="AJ615" s="89" t="str">
        <f>IFERROR(IF(ISNA(MATCH($AV615,Other_Category_Abbr,0)),INDEX(FGHG_List_Long_GWP,MATCH($AV615,FGHG_List_Long,0)),INDEX(GWP_Other_Abbr,MATCH($AV615,Other_Category_Abbr,0)))*SUM(V615,AA615,AD615,AI615),"")</f>
        <v/>
      </c>
      <c r="AK615" s="89" t="str">
        <f>IFERROR(IF(ISNA(MATCH($AV615,Other_Category_Abbr,0)),INDEX(FGHG_List_Long_GWP,MATCH($AV615,FGHG_List_Long,0)),INDEX(GWP_Other_Abbr,MATCH($AV615,Other_Category_Abbr,0)))*(T615*(S615+U615)+W615*(Y615+X615)+AD615+AE615*(AF615+AG615)),"")</f>
        <v/>
      </c>
      <c r="AL615" s="90" t="str">
        <f t="shared" si="127"/>
        <v/>
      </c>
      <c r="AM615" s="91" t="str">
        <f t="shared" si="128"/>
        <v/>
      </c>
      <c r="AP615" s="92" t="b">
        <f t="shared" si="122"/>
        <v>0</v>
      </c>
      <c r="AQ615" s="92" t="str">
        <f t="shared" si="123"/>
        <v xml:space="preserve"> </v>
      </c>
      <c r="AR615" s="92" t="str">
        <f>IF(LEN(AQ615)=1,"",COUNTIF($AQ$19:AQ615,AQ615)=1)</f>
        <v/>
      </c>
      <c r="AS615" s="73"/>
      <c r="AT615" s="73"/>
      <c r="AU615" s="73"/>
      <c r="AV615" s="235" t="str">
        <f>IF($P615=Lists!$A$13,Lists!$A$29,IF($P615=Lists!$A$14,Lists!$A$30,$P615))</f>
        <v/>
      </c>
      <c r="AW615" s="73"/>
      <c r="AX615" s="73"/>
    </row>
    <row r="616" spans="2:50" x14ac:dyDescent="0.3">
      <c r="B616" s="137">
        <f t="shared" si="129"/>
        <v>598</v>
      </c>
      <c r="C616" s="24"/>
      <c r="D616" s="24"/>
      <c r="E616" s="24"/>
      <c r="F616" s="25"/>
      <c r="G616" s="24"/>
      <c r="H616" s="30"/>
      <c r="I616" s="24"/>
      <c r="J616" s="50" t="str">
        <f t="shared" si="120"/>
        <v/>
      </c>
      <c r="K616" s="30"/>
      <c r="L616" s="236"/>
      <c r="M616" s="30"/>
      <c r="N616" s="30"/>
      <c r="O616" s="46" t="str">
        <f t="shared" si="121"/>
        <v/>
      </c>
      <c r="P616" s="239" t="str">
        <f t="shared" si="124"/>
        <v/>
      </c>
      <c r="Q616" s="52" t="str">
        <f t="shared" si="125"/>
        <v/>
      </c>
      <c r="R616" s="127"/>
      <c r="S616" s="86"/>
      <c r="T616" s="127"/>
      <c r="U616" s="86"/>
      <c r="V616" s="87">
        <f t="shared" ref="V616:V679" si="130">+(R616*S616)+(T616*U616)</f>
        <v>0</v>
      </c>
      <c r="W616" s="130"/>
      <c r="X616" s="86"/>
      <c r="Y616" s="86"/>
      <c r="Z616" s="131"/>
      <c r="AA616" s="87">
        <f t="shared" si="126"/>
        <v>0</v>
      </c>
      <c r="AB616" s="127"/>
      <c r="AC616" s="86"/>
      <c r="AD616" s="87">
        <f t="shared" ref="AD616:AD679" si="131">+(AB616*AC616)</f>
        <v>0</v>
      </c>
      <c r="AE616" s="127"/>
      <c r="AF616" s="86"/>
      <c r="AG616" s="86"/>
      <c r="AH616" s="131"/>
      <c r="AI616" s="88">
        <f t="shared" ref="AI616:AI679" si="132">+AE616*(AF616+AG616*(1-AH616))</f>
        <v>0</v>
      </c>
      <c r="AJ616" s="89" t="str">
        <f>IFERROR(IF(ISNA(MATCH($AV616,Other_Category_Abbr,0)),INDEX(FGHG_List_Long_GWP,MATCH($AV616,FGHG_List_Long,0)),INDEX(GWP_Other_Abbr,MATCH($AV616,Other_Category_Abbr,0)))*SUM(V616,AA616,AD616,AI616),"")</f>
        <v/>
      </c>
      <c r="AK616" s="89" t="str">
        <f>IFERROR(IF(ISNA(MATCH($AV616,Other_Category_Abbr,0)),INDEX(FGHG_List_Long_GWP,MATCH($AV616,FGHG_List_Long,0)),INDEX(GWP_Other_Abbr,MATCH($AV616,Other_Category_Abbr,0)))*(T616*(S616+U616)+W616*(Y616+X616)+AD616+AE616*(AF616+AG616)),"")</f>
        <v/>
      </c>
      <c r="AL616" s="90" t="str">
        <f t="shared" si="127"/>
        <v/>
      </c>
      <c r="AM616" s="91" t="str">
        <f t="shared" si="128"/>
        <v/>
      </c>
      <c r="AP616" s="92" t="b">
        <f t="shared" si="122"/>
        <v>0</v>
      </c>
      <c r="AQ616" s="92" t="str">
        <f t="shared" si="123"/>
        <v xml:space="preserve"> </v>
      </c>
      <c r="AR616" s="92" t="str">
        <f>IF(LEN(AQ616)=1,"",COUNTIF($AQ$19:AQ616,AQ616)=1)</f>
        <v/>
      </c>
      <c r="AS616" s="73"/>
      <c r="AT616" s="73"/>
      <c r="AU616" s="73"/>
      <c r="AV616" s="235" t="str">
        <f>IF($P616=Lists!$A$13,Lists!$A$29,IF($P616=Lists!$A$14,Lists!$A$30,$P616))</f>
        <v/>
      </c>
      <c r="AW616" s="73"/>
      <c r="AX616" s="73"/>
    </row>
    <row r="617" spans="2:50" x14ac:dyDescent="0.3">
      <c r="B617" s="137">
        <f t="shared" si="129"/>
        <v>599</v>
      </c>
      <c r="C617" s="24"/>
      <c r="D617" s="24"/>
      <c r="E617" s="24"/>
      <c r="F617" s="25"/>
      <c r="G617" s="24"/>
      <c r="H617" s="30"/>
      <c r="I617" s="24"/>
      <c r="J617" s="50" t="str">
        <f t="shared" si="120"/>
        <v/>
      </c>
      <c r="K617" s="30"/>
      <c r="L617" s="236"/>
      <c r="M617" s="30"/>
      <c r="N617" s="30"/>
      <c r="O617" s="46" t="str">
        <f t="shared" si="121"/>
        <v/>
      </c>
      <c r="P617" s="239" t="str">
        <f t="shared" si="124"/>
        <v/>
      </c>
      <c r="Q617" s="52" t="str">
        <f t="shared" si="125"/>
        <v/>
      </c>
      <c r="R617" s="127"/>
      <c r="S617" s="86"/>
      <c r="T617" s="127"/>
      <c r="U617" s="86"/>
      <c r="V617" s="87">
        <f t="shared" si="130"/>
        <v>0</v>
      </c>
      <c r="W617" s="130"/>
      <c r="X617" s="86"/>
      <c r="Y617" s="86"/>
      <c r="Z617" s="131"/>
      <c r="AA617" s="87">
        <f t="shared" si="126"/>
        <v>0</v>
      </c>
      <c r="AB617" s="127"/>
      <c r="AC617" s="86"/>
      <c r="AD617" s="87">
        <f t="shared" si="131"/>
        <v>0</v>
      </c>
      <c r="AE617" s="127"/>
      <c r="AF617" s="86"/>
      <c r="AG617" s="86"/>
      <c r="AH617" s="131"/>
      <c r="AI617" s="88">
        <f t="shared" si="132"/>
        <v>0</v>
      </c>
      <c r="AJ617" s="89" t="str">
        <f>IFERROR(IF(ISNA(MATCH($AV617,Other_Category_Abbr,0)),INDEX(FGHG_List_Long_GWP,MATCH($AV617,FGHG_List_Long,0)),INDEX(GWP_Other_Abbr,MATCH($AV617,Other_Category_Abbr,0)))*SUM(V617,AA617,AD617,AI617),"")</f>
        <v/>
      </c>
      <c r="AK617" s="89" t="str">
        <f>IFERROR(IF(ISNA(MATCH($AV617,Other_Category_Abbr,0)),INDEX(FGHG_List_Long_GWP,MATCH($AV617,FGHG_List_Long,0)),INDEX(GWP_Other_Abbr,MATCH($AV617,Other_Category_Abbr,0)))*(T617*(S617+U617)+W617*(Y617+X617)+AD617+AE617*(AF617+AG617)),"")</f>
        <v/>
      </c>
      <c r="AL617" s="90" t="str">
        <f t="shared" si="127"/>
        <v/>
      </c>
      <c r="AM617" s="91" t="str">
        <f t="shared" si="128"/>
        <v/>
      </c>
      <c r="AP617" s="92" t="b">
        <f t="shared" si="122"/>
        <v>0</v>
      </c>
      <c r="AQ617" s="92" t="str">
        <f t="shared" si="123"/>
        <v xml:space="preserve"> </v>
      </c>
      <c r="AR617" s="92" t="str">
        <f>IF(LEN(AQ617)=1,"",COUNTIF($AQ$19:AQ617,AQ617)=1)</f>
        <v/>
      </c>
      <c r="AS617" s="73"/>
      <c r="AT617" s="73"/>
      <c r="AU617" s="73"/>
      <c r="AV617" s="235" t="str">
        <f>IF($P617=Lists!$A$13,Lists!$A$29,IF($P617=Lists!$A$14,Lists!$A$30,$P617))</f>
        <v/>
      </c>
      <c r="AW617" s="73"/>
      <c r="AX617" s="73"/>
    </row>
    <row r="618" spans="2:50" x14ac:dyDescent="0.3">
      <c r="B618" s="137">
        <f t="shared" si="129"/>
        <v>600</v>
      </c>
      <c r="C618" s="24"/>
      <c r="D618" s="24"/>
      <c r="E618" s="24"/>
      <c r="F618" s="25"/>
      <c r="G618" s="24"/>
      <c r="H618" s="30"/>
      <c r="I618" s="24"/>
      <c r="J618" s="50" t="str">
        <f t="shared" si="120"/>
        <v/>
      </c>
      <c r="K618" s="30"/>
      <c r="L618" s="236"/>
      <c r="M618" s="30"/>
      <c r="N618" s="30"/>
      <c r="O618" s="46" t="str">
        <f t="shared" si="121"/>
        <v/>
      </c>
      <c r="P618" s="239" t="str">
        <f t="shared" si="124"/>
        <v/>
      </c>
      <c r="Q618" s="52" t="str">
        <f t="shared" si="125"/>
        <v/>
      </c>
      <c r="R618" s="127"/>
      <c r="S618" s="86"/>
      <c r="T618" s="127"/>
      <c r="U618" s="86"/>
      <c r="V618" s="87">
        <f t="shared" si="130"/>
        <v>0</v>
      </c>
      <c r="W618" s="130"/>
      <c r="X618" s="86"/>
      <c r="Y618" s="86"/>
      <c r="Z618" s="131"/>
      <c r="AA618" s="87">
        <f t="shared" si="126"/>
        <v>0</v>
      </c>
      <c r="AB618" s="127"/>
      <c r="AC618" s="86"/>
      <c r="AD618" s="87">
        <f t="shared" si="131"/>
        <v>0</v>
      </c>
      <c r="AE618" s="127"/>
      <c r="AF618" s="86"/>
      <c r="AG618" s="86"/>
      <c r="AH618" s="131"/>
      <c r="AI618" s="88">
        <f t="shared" si="132"/>
        <v>0</v>
      </c>
      <c r="AJ618" s="89" t="str">
        <f>IFERROR(IF(ISNA(MATCH($AV618,Other_Category_Abbr,0)),INDEX(FGHG_List_Long_GWP,MATCH($AV618,FGHG_List_Long,0)),INDEX(GWP_Other_Abbr,MATCH($AV618,Other_Category_Abbr,0)))*SUM(V618,AA618,AD618,AI618),"")</f>
        <v/>
      </c>
      <c r="AK618" s="89" t="str">
        <f>IFERROR(IF(ISNA(MATCH($AV618,Other_Category_Abbr,0)),INDEX(FGHG_List_Long_GWP,MATCH($AV618,FGHG_List_Long,0)),INDEX(GWP_Other_Abbr,MATCH($AV618,Other_Category_Abbr,0)))*(T618*(S618+U618)+W618*(Y618+X618)+AD618+AE618*(AF618+AG618)),"")</f>
        <v/>
      </c>
      <c r="AL618" s="90" t="str">
        <f t="shared" si="127"/>
        <v/>
      </c>
      <c r="AM618" s="91" t="str">
        <f t="shared" si="128"/>
        <v/>
      </c>
      <c r="AP618" s="92" t="b">
        <f t="shared" si="122"/>
        <v>0</v>
      </c>
      <c r="AQ618" s="92" t="str">
        <f t="shared" si="123"/>
        <v xml:space="preserve"> </v>
      </c>
      <c r="AR618" s="92" t="str">
        <f>IF(LEN(AQ618)=1,"",COUNTIF($AQ$19:AQ618,AQ618)=1)</f>
        <v/>
      </c>
      <c r="AS618" s="73"/>
      <c r="AT618" s="73"/>
      <c r="AU618" s="73"/>
      <c r="AV618" s="235" t="str">
        <f>IF($P618=Lists!$A$13,Lists!$A$29,IF($P618=Lists!$A$14,Lists!$A$30,$P618))</f>
        <v/>
      </c>
      <c r="AW618" s="73"/>
      <c r="AX618" s="73"/>
    </row>
    <row r="619" spans="2:50" x14ac:dyDescent="0.3">
      <c r="B619" s="137">
        <f t="shared" si="129"/>
        <v>601</v>
      </c>
      <c r="C619" s="24"/>
      <c r="D619" s="24"/>
      <c r="E619" s="24"/>
      <c r="F619" s="25"/>
      <c r="G619" s="24"/>
      <c r="H619" s="30"/>
      <c r="I619" s="24"/>
      <c r="J619" s="50" t="str">
        <f t="shared" si="120"/>
        <v/>
      </c>
      <c r="K619" s="30"/>
      <c r="L619" s="236"/>
      <c r="M619" s="30"/>
      <c r="N619" s="30"/>
      <c r="O619" s="46" t="str">
        <f t="shared" si="121"/>
        <v/>
      </c>
      <c r="P619" s="239" t="str">
        <f t="shared" si="124"/>
        <v/>
      </c>
      <c r="Q619" s="52" t="str">
        <f t="shared" si="125"/>
        <v/>
      </c>
      <c r="R619" s="127"/>
      <c r="S619" s="86"/>
      <c r="T619" s="127"/>
      <c r="U619" s="86"/>
      <c r="V619" s="87">
        <f t="shared" si="130"/>
        <v>0</v>
      </c>
      <c r="W619" s="130"/>
      <c r="X619" s="86"/>
      <c r="Y619" s="86"/>
      <c r="Z619" s="131"/>
      <c r="AA619" s="87">
        <f t="shared" si="126"/>
        <v>0</v>
      </c>
      <c r="AB619" s="127"/>
      <c r="AC619" s="86"/>
      <c r="AD619" s="87">
        <f t="shared" si="131"/>
        <v>0</v>
      </c>
      <c r="AE619" s="127"/>
      <c r="AF619" s="86"/>
      <c r="AG619" s="86"/>
      <c r="AH619" s="131"/>
      <c r="AI619" s="88">
        <f t="shared" si="132"/>
        <v>0</v>
      </c>
      <c r="AJ619" s="89" t="str">
        <f>IFERROR(IF(ISNA(MATCH($AV619,Other_Category_Abbr,0)),INDEX(FGHG_List_Long_GWP,MATCH($AV619,FGHG_List_Long,0)),INDEX(GWP_Other_Abbr,MATCH($AV619,Other_Category_Abbr,0)))*SUM(V619,AA619,AD619,AI619),"")</f>
        <v/>
      </c>
      <c r="AK619" s="89" t="str">
        <f>IFERROR(IF(ISNA(MATCH($AV619,Other_Category_Abbr,0)),INDEX(FGHG_List_Long_GWP,MATCH($AV619,FGHG_List_Long,0)),INDEX(GWP_Other_Abbr,MATCH($AV619,Other_Category_Abbr,0)))*(T619*(S619+U619)+W619*(Y619+X619)+AD619+AE619*(AF619+AG619)),"")</f>
        <v/>
      </c>
      <c r="AL619" s="90" t="str">
        <f t="shared" si="127"/>
        <v/>
      </c>
      <c r="AM619" s="91" t="str">
        <f t="shared" si="128"/>
        <v/>
      </c>
      <c r="AP619" s="92" t="b">
        <f t="shared" si="122"/>
        <v>0</v>
      </c>
      <c r="AQ619" s="92" t="str">
        <f t="shared" si="123"/>
        <v xml:space="preserve"> </v>
      </c>
      <c r="AR619" s="92" t="str">
        <f>IF(LEN(AQ619)=1,"",COUNTIF($AQ$19:AQ619,AQ619)=1)</f>
        <v/>
      </c>
      <c r="AS619" s="73"/>
      <c r="AT619" s="73"/>
      <c r="AU619" s="73"/>
      <c r="AV619" s="235" t="str">
        <f>IF($P619=Lists!$A$13,Lists!$A$29,IF($P619=Lists!$A$14,Lists!$A$30,$P619))</f>
        <v/>
      </c>
      <c r="AW619" s="73"/>
      <c r="AX619" s="73"/>
    </row>
    <row r="620" spans="2:50" x14ac:dyDescent="0.3">
      <c r="B620" s="137">
        <f t="shared" si="129"/>
        <v>602</v>
      </c>
      <c r="C620" s="24"/>
      <c r="D620" s="24"/>
      <c r="E620" s="24"/>
      <c r="F620" s="25"/>
      <c r="G620" s="24"/>
      <c r="H620" s="30"/>
      <c r="I620" s="24"/>
      <c r="J620" s="50" t="str">
        <f t="shared" si="120"/>
        <v/>
      </c>
      <c r="K620" s="30"/>
      <c r="L620" s="236"/>
      <c r="M620" s="30"/>
      <c r="N620" s="30"/>
      <c r="O620" s="46" t="str">
        <f t="shared" si="121"/>
        <v/>
      </c>
      <c r="P620" s="239" t="str">
        <f t="shared" si="124"/>
        <v/>
      </c>
      <c r="Q620" s="52" t="str">
        <f t="shared" si="125"/>
        <v/>
      </c>
      <c r="R620" s="127"/>
      <c r="S620" s="86"/>
      <c r="T620" s="127"/>
      <c r="U620" s="86"/>
      <c r="V620" s="87">
        <f t="shared" si="130"/>
        <v>0</v>
      </c>
      <c r="W620" s="130"/>
      <c r="X620" s="86"/>
      <c r="Y620" s="86"/>
      <c r="Z620" s="131"/>
      <c r="AA620" s="87">
        <f t="shared" si="126"/>
        <v>0</v>
      </c>
      <c r="AB620" s="127"/>
      <c r="AC620" s="86"/>
      <c r="AD620" s="87">
        <f t="shared" si="131"/>
        <v>0</v>
      </c>
      <c r="AE620" s="127"/>
      <c r="AF620" s="86"/>
      <c r="AG620" s="86"/>
      <c r="AH620" s="131"/>
      <c r="AI620" s="88">
        <f t="shared" si="132"/>
        <v>0</v>
      </c>
      <c r="AJ620" s="89" t="str">
        <f>IFERROR(IF(ISNA(MATCH($AV620,Other_Category_Abbr,0)),INDEX(FGHG_List_Long_GWP,MATCH($AV620,FGHG_List_Long,0)),INDEX(GWP_Other_Abbr,MATCH($AV620,Other_Category_Abbr,0)))*SUM(V620,AA620,AD620,AI620),"")</f>
        <v/>
      </c>
      <c r="AK620" s="89" t="str">
        <f>IFERROR(IF(ISNA(MATCH($AV620,Other_Category_Abbr,0)),INDEX(FGHG_List_Long_GWP,MATCH($AV620,FGHG_List_Long,0)),INDEX(GWP_Other_Abbr,MATCH($AV620,Other_Category_Abbr,0)))*(T620*(S620+U620)+W620*(Y620+X620)+AD620+AE620*(AF620+AG620)),"")</f>
        <v/>
      </c>
      <c r="AL620" s="90" t="str">
        <f t="shared" si="127"/>
        <v/>
      </c>
      <c r="AM620" s="91" t="str">
        <f t="shared" si="128"/>
        <v/>
      </c>
      <c r="AP620" s="92" t="b">
        <f t="shared" si="122"/>
        <v>0</v>
      </c>
      <c r="AQ620" s="92" t="str">
        <f t="shared" si="123"/>
        <v xml:space="preserve"> </v>
      </c>
      <c r="AR620" s="92" t="str">
        <f>IF(LEN(AQ620)=1,"",COUNTIF($AQ$19:AQ620,AQ620)=1)</f>
        <v/>
      </c>
      <c r="AS620" s="73"/>
      <c r="AT620" s="73"/>
      <c r="AU620" s="73"/>
      <c r="AV620" s="235" t="str">
        <f>IF($P620=Lists!$A$13,Lists!$A$29,IF($P620=Lists!$A$14,Lists!$A$30,$P620))</f>
        <v/>
      </c>
      <c r="AW620" s="73"/>
      <c r="AX620" s="73"/>
    </row>
    <row r="621" spans="2:50" x14ac:dyDescent="0.3">
      <c r="B621" s="137">
        <f t="shared" si="129"/>
        <v>603</v>
      </c>
      <c r="C621" s="24"/>
      <c r="D621" s="24"/>
      <c r="E621" s="24"/>
      <c r="F621" s="25"/>
      <c r="G621" s="24"/>
      <c r="H621" s="30"/>
      <c r="I621" s="24"/>
      <c r="J621" s="50" t="str">
        <f t="shared" si="120"/>
        <v/>
      </c>
      <c r="K621" s="30"/>
      <c r="L621" s="236"/>
      <c r="M621" s="30"/>
      <c r="N621" s="30"/>
      <c r="O621" s="46" t="str">
        <f t="shared" si="121"/>
        <v/>
      </c>
      <c r="P621" s="239" t="str">
        <f t="shared" si="124"/>
        <v/>
      </c>
      <c r="Q621" s="52" t="str">
        <f t="shared" si="125"/>
        <v/>
      </c>
      <c r="R621" s="127"/>
      <c r="S621" s="86"/>
      <c r="T621" s="127"/>
      <c r="U621" s="86"/>
      <c r="V621" s="87">
        <f t="shared" si="130"/>
        <v>0</v>
      </c>
      <c r="W621" s="130"/>
      <c r="X621" s="86"/>
      <c r="Y621" s="86"/>
      <c r="Z621" s="131"/>
      <c r="AA621" s="87">
        <f t="shared" si="126"/>
        <v>0</v>
      </c>
      <c r="AB621" s="127"/>
      <c r="AC621" s="86"/>
      <c r="AD621" s="87">
        <f t="shared" si="131"/>
        <v>0</v>
      </c>
      <c r="AE621" s="127"/>
      <c r="AF621" s="86"/>
      <c r="AG621" s="86"/>
      <c r="AH621" s="131"/>
      <c r="AI621" s="88">
        <f t="shared" si="132"/>
        <v>0</v>
      </c>
      <c r="AJ621" s="89" t="str">
        <f>IFERROR(IF(ISNA(MATCH($AV621,Other_Category_Abbr,0)),INDEX(FGHG_List_Long_GWP,MATCH($AV621,FGHG_List_Long,0)),INDEX(GWP_Other_Abbr,MATCH($AV621,Other_Category_Abbr,0)))*SUM(V621,AA621,AD621,AI621),"")</f>
        <v/>
      </c>
      <c r="AK621" s="89" t="str">
        <f>IFERROR(IF(ISNA(MATCH($AV621,Other_Category_Abbr,0)),INDEX(FGHG_List_Long_GWP,MATCH($AV621,FGHG_List_Long,0)),INDEX(GWP_Other_Abbr,MATCH($AV621,Other_Category_Abbr,0)))*(T621*(S621+U621)+W621*(Y621+X621)+AD621+AE621*(AF621+AG621)),"")</f>
        <v/>
      </c>
      <c r="AL621" s="90" t="str">
        <f t="shared" si="127"/>
        <v/>
      </c>
      <c r="AM621" s="91" t="str">
        <f t="shared" si="128"/>
        <v/>
      </c>
      <c r="AP621" s="92" t="b">
        <f t="shared" si="122"/>
        <v>0</v>
      </c>
      <c r="AQ621" s="92" t="str">
        <f t="shared" si="123"/>
        <v xml:space="preserve"> </v>
      </c>
      <c r="AR621" s="92" t="str">
        <f>IF(LEN(AQ621)=1,"",COUNTIF($AQ$19:AQ621,AQ621)=1)</f>
        <v/>
      </c>
      <c r="AS621" s="73"/>
      <c r="AT621" s="73"/>
      <c r="AU621" s="73"/>
      <c r="AV621" s="235" t="str">
        <f>IF($P621=Lists!$A$13,Lists!$A$29,IF($P621=Lists!$A$14,Lists!$A$30,$P621))</f>
        <v/>
      </c>
      <c r="AW621" s="73"/>
      <c r="AX621" s="73"/>
    </row>
    <row r="622" spans="2:50" x14ac:dyDescent="0.3">
      <c r="B622" s="137">
        <f t="shared" si="129"/>
        <v>604</v>
      </c>
      <c r="C622" s="24"/>
      <c r="D622" s="24"/>
      <c r="E622" s="24"/>
      <c r="F622" s="25"/>
      <c r="G622" s="24"/>
      <c r="H622" s="30"/>
      <c r="I622" s="24"/>
      <c r="J622" s="50" t="str">
        <f t="shared" si="120"/>
        <v/>
      </c>
      <c r="K622" s="30"/>
      <c r="L622" s="236"/>
      <c r="M622" s="30"/>
      <c r="N622" s="30"/>
      <c r="O622" s="46" t="str">
        <f t="shared" si="121"/>
        <v/>
      </c>
      <c r="P622" s="239" t="str">
        <f t="shared" si="124"/>
        <v/>
      </c>
      <c r="Q622" s="52" t="str">
        <f t="shared" si="125"/>
        <v/>
      </c>
      <c r="R622" s="127"/>
      <c r="S622" s="86"/>
      <c r="T622" s="127"/>
      <c r="U622" s="86"/>
      <c r="V622" s="87">
        <f t="shared" si="130"/>
        <v>0</v>
      </c>
      <c r="W622" s="130"/>
      <c r="X622" s="86"/>
      <c r="Y622" s="86"/>
      <c r="Z622" s="131"/>
      <c r="AA622" s="87">
        <f t="shared" si="126"/>
        <v>0</v>
      </c>
      <c r="AB622" s="127"/>
      <c r="AC622" s="86"/>
      <c r="AD622" s="87">
        <f t="shared" si="131"/>
        <v>0</v>
      </c>
      <c r="AE622" s="127"/>
      <c r="AF622" s="86"/>
      <c r="AG622" s="86"/>
      <c r="AH622" s="131"/>
      <c r="AI622" s="88">
        <f t="shared" si="132"/>
        <v>0</v>
      </c>
      <c r="AJ622" s="89" t="str">
        <f>IFERROR(IF(ISNA(MATCH($AV622,Other_Category_Abbr,0)),INDEX(FGHG_List_Long_GWP,MATCH($AV622,FGHG_List_Long,0)),INDEX(GWP_Other_Abbr,MATCH($AV622,Other_Category_Abbr,0)))*SUM(V622,AA622,AD622,AI622),"")</f>
        <v/>
      </c>
      <c r="AK622" s="89" t="str">
        <f>IFERROR(IF(ISNA(MATCH($AV622,Other_Category_Abbr,0)),INDEX(FGHG_List_Long_GWP,MATCH($AV622,FGHG_List_Long,0)),INDEX(GWP_Other_Abbr,MATCH($AV622,Other_Category_Abbr,0)))*(T622*(S622+U622)+W622*(Y622+X622)+AD622+AE622*(AF622+AG622)),"")</f>
        <v/>
      </c>
      <c r="AL622" s="90" t="str">
        <f t="shared" si="127"/>
        <v/>
      </c>
      <c r="AM622" s="91" t="str">
        <f t="shared" si="128"/>
        <v/>
      </c>
      <c r="AP622" s="92" t="b">
        <f t="shared" si="122"/>
        <v>0</v>
      </c>
      <c r="AQ622" s="92" t="str">
        <f t="shared" si="123"/>
        <v xml:space="preserve"> </v>
      </c>
      <c r="AR622" s="92" t="str">
        <f>IF(LEN(AQ622)=1,"",COUNTIF($AQ$19:AQ622,AQ622)=1)</f>
        <v/>
      </c>
      <c r="AS622" s="73"/>
      <c r="AT622" s="73"/>
      <c r="AU622" s="73"/>
      <c r="AV622" s="235" t="str">
        <f>IF($P622=Lists!$A$13,Lists!$A$29,IF($P622=Lists!$A$14,Lists!$A$30,$P622))</f>
        <v/>
      </c>
      <c r="AW622" s="73"/>
      <c r="AX622" s="73"/>
    </row>
    <row r="623" spans="2:50" x14ac:dyDescent="0.3">
      <c r="B623" s="137">
        <f t="shared" si="129"/>
        <v>605</v>
      </c>
      <c r="C623" s="24"/>
      <c r="D623" s="24"/>
      <c r="E623" s="24"/>
      <c r="F623" s="25"/>
      <c r="G623" s="24"/>
      <c r="H623" s="30"/>
      <c r="I623" s="24"/>
      <c r="J623" s="50" t="str">
        <f t="shared" si="120"/>
        <v/>
      </c>
      <c r="K623" s="30"/>
      <c r="L623" s="236"/>
      <c r="M623" s="30"/>
      <c r="N623" s="30"/>
      <c r="O623" s="46" t="str">
        <f t="shared" si="121"/>
        <v/>
      </c>
      <c r="P623" s="239" t="str">
        <f t="shared" si="124"/>
        <v/>
      </c>
      <c r="Q623" s="52" t="str">
        <f t="shared" si="125"/>
        <v/>
      </c>
      <c r="R623" s="127"/>
      <c r="S623" s="86"/>
      <c r="T623" s="127"/>
      <c r="U623" s="86"/>
      <c r="V623" s="87">
        <f t="shared" si="130"/>
        <v>0</v>
      </c>
      <c r="W623" s="130"/>
      <c r="X623" s="86"/>
      <c r="Y623" s="86"/>
      <c r="Z623" s="131"/>
      <c r="AA623" s="87">
        <f t="shared" si="126"/>
        <v>0</v>
      </c>
      <c r="AB623" s="127"/>
      <c r="AC623" s="86"/>
      <c r="AD623" s="87">
        <f t="shared" si="131"/>
        <v>0</v>
      </c>
      <c r="AE623" s="127"/>
      <c r="AF623" s="86"/>
      <c r="AG623" s="86"/>
      <c r="AH623" s="131"/>
      <c r="AI623" s="88">
        <f t="shared" si="132"/>
        <v>0</v>
      </c>
      <c r="AJ623" s="89" t="str">
        <f>IFERROR(IF(ISNA(MATCH($AV623,Other_Category_Abbr,0)),INDEX(FGHG_List_Long_GWP,MATCH($AV623,FGHG_List_Long,0)),INDEX(GWP_Other_Abbr,MATCH($AV623,Other_Category_Abbr,0)))*SUM(V623,AA623,AD623,AI623),"")</f>
        <v/>
      </c>
      <c r="AK623" s="89" t="str">
        <f>IFERROR(IF(ISNA(MATCH($AV623,Other_Category_Abbr,0)),INDEX(FGHG_List_Long_GWP,MATCH($AV623,FGHG_List_Long,0)),INDEX(GWP_Other_Abbr,MATCH($AV623,Other_Category_Abbr,0)))*(T623*(S623+U623)+W623*(Y623+X623)+AD623+AE623*(AF623+AG623)),"")</f>
        <v/>
      </c>
      <c r="AL623" s="90" t="str">
        <f t="shared" si="127"/>
        <v/>
      </c>
      <c r="AM623" s="91" t="str">
        <f t="shared" si="128"/>
        <v/>
      </c>
      <c r="AP623" s="92" t="b">
        <f t="shared" si="122"/>
        <v>0</v>
      </c>
      <c r="AQ623" s="92" t="str">
        <f t="shared" si="123"/>
        <v xml:space="preserve"> </v>
      </c>
      <c r="AR623" s="92" t="str">
        <f>IF(LEN(AQ623)=1,"",COUNTIF($AQ$19:AQ623,AQ623)=1)</f>
        <v/>
      </c>
      <c r="AS623" s="73"/>
      <c r="AT623" s="73"/>
      <c r="AU623" s="73"/>
      <c r="AV623" s="235" t="str">
        <f>IF($P623=Lists!$A$13,Lists!$A$29,IF($P623=Lists!$A$14,Lists!$A$30,$P623))</f>
        <v/>
      </c>
      <c r="AW623" s="73"/>
      <c r="AX623" s="73"/>
    </row>
    <row r="624" spans="2:50" x14ac:dyDescent="0.3">
      <c r="B624" s="137">
        <f t="shared" si="129"/>
        <v>606</v>
      </c>
      <c r="C624" s="24"/>
      <c r="D624" s="24"/>
      <c r="E624" s="24"/>
      <c r="F624" s="25"/>
      <c r="G624" s="24"/>
      <c r="H624" s="30"/>
      <c r="I624" s="24"/>
      <c r="J624" s="50" t="str">
        <f t="shared" si="120"/>
        <v/>
      </c>
      <c r="K624" s="30"/>
      <c r="L624" s="236"/>
      <c r="M624" s="30"/>
      <c r="N624" s="30"/>
      <c r="O624" s="46" t="str">
        <f t="shared" si="121"/>
        <v/>
      </c>
      <c r="P624" s="239" t="str">
        <f t="shared" si="124"/>
        <v/>
      </c>
      <c r="Q624" s="52" t="str">
        <f t="shared" si="125"/>
        <v/>
      </c>
      <c r="R624" s="127"/>
      <c r="S624" s="86"/>
      <c r="T624" s="127"/>
      <c r="U624" s="86"/>
      <c r="V624" s="87">
        <f t="shared" si="130"/>
        <v>0</v>
      </c>
      <c r="W624" s="130"/>
      <c r="X624" s="86"/>
      <c r="Y624" s="86"/>
      <c r="Z624" s="131"/>
      <c r="AA624" s="87">
        <f t="shared" si="126"/>
        <v>0</v>
      </c>
      <c r="AB624" s="127"/>
      <c r="AC624" s="86"/>
      <c r="AD624" s="87">
        <f t="shared" si="131"/>
        <v>0</v>
      </c>
      <c r="AE624" s="127"/>
      <c r="AF624" s="86"/>
      <c r="AG624" s="86"/>
      <c r="AH624" s="131"/>
      <c r="AI624" s="88">
        <f t="shared" si="132"/>
        <v>0</v>
      </c>
      <c r="AJ624" s="89" t="str">
        <f>IFERROR(IF(ISNA(MATCH($AV624,Other_Category_Abbr,0)),INDEX(FGHG_List_Long_GWP,MATCH($AV624,FGHG_List_Long,0)),INDEX(GWP_Other_Abbr,MATCH($AV624,Other_Category_Abbr,0)))*SUM(V624,AA624,AD624,AI624),"")</f>
        <v/>
      </c>
      <c r="AK624" s="89" t="str">
        <f>IFERROR(IF(ISNA(MATCH($AV624,Other_Category_Abbr,0)),INDEX(FGHG_List_Long_GWP,MATCH($AV624,FGHG_List_Long,0)),INDEX(GWP_Other_Abbr,MATCH($AV624,Other_Category_Abbr,0)))*(T624*(S624+U624)+W624*(Y624+X624)+AD624+AE624*(AF624+AG624)),"")</f>
        <v/>
      </c>
      <c r="AL624" s="90" t="str">
        <f t="shared" si="127"/>
        <v/>
      </c>
      <c r="AM624" s="91" t="str">
        <f t="shared" si="128"/>
        <v/>
      </c>
      <c r="AP624" s="92" t="b">
        <f t="shared" si="122"/>
        <v>0</v>
      </c>
      <c r="AQ624" s="92" t="str">
        <f t="shared" si="123"/>
        <v xml:space="preserve"> </v>
      </c>
      <c r="AR624" s="92" t="str">
        <f>IF(LEN(AQ624)=1,"",COUNTIF($AQ$19:AQ624,AQ624)=1)</f>
        <v/>
      </c>
      <c r="AS624" s="73"/>
      <c r="AT624" s="73"/>
      <c r="AU624" s="73"/>
      <c r="AV624" s="235" t="str">
        <f>IF($P624=Lists!$A$13,Lists!$A$29,IF($P624=Lists!$A$14,Lists!$A$30,$P624))</f>
        <v/>
      </c>
      <c r="AW624" s="73"/>
      <c r="AX624" s="73"/>
    </row>
    <row r="625" spans="2:50" x14ac:dyDescent="0.3">
      <c r="B625" s="137">
        <f t="shared" si="129"/>
        <v>607</v>
      </c>
      <c r="C625" s="24"/>
      <c r="D625" s="24"/>
      <c r="E625" s="24"/>
      <c r="F625" s="25"/>
      <c r="G625" s="24"/>
      <c r="H625" s="30"/>
      <c r="I625" s="24"/>
      <c r="J625" s="50" t="str">
        <f t="shared" si="120"/>
        <v/>
      </c>
      <c r="K625" s="30"/>
      <c r="L625" s="236"/>
      <c r="M625" s="30"/>
      <c r="N625" s="30"/>
      <c r="O625" s="46" t="str">
        <f t="shared" si="121"/>
        <v/>
      </c>
      <c r="P625" s="239" t="str">
        <f t="shared" si="124"/>
        <v/>
      </c>
      <c r="Q625" s="52" t="str">
        <f t="shared" si="125"/>
        <v/>
      </c>
      <c r="R625" s="127"/>
      <c r="S625" s="86"/>
      <c r="T625" s="127"/>
      <c r="U625" s="86"/>
      <c r="V625" s="87">
        <f t="shared" si="130"/>
        <v>0</v>
      </c>
      <c r="W625" s="130"/>
      <c r="X625" s="86"/>
      <c r="Y625" s="86"/>
      <c r="Z625" s="131"/>
      <c r="AA625" s="87">
        <f t="shared" si="126"/>
        <v>0</v>
      </c>
      <c r="AB625" s="127"/>
      <c r="AC625" s="86"/>
      <c r="AD625" s="87">
        <f t="shared" si="131"/>
        <v>0</v>
      </c>
      <c r="AE625" s="127"/>
      <c r="AF625" s="86"/>
      <c r="AG625" s="86"/>
      <c r="AH625" s="131"/>
      <c r="AI625" s="88">
        <f t="shared" si="132"/>
        <v>0</v>
      </c>
      <c r="AJ625" s="89" t="str">
        <f>IFERROR(IF(ISNA(MATCH($AV625,Other_Category_Abbr,0)),INDEX(FGHG_List_Long_GWP,MATCH($AV625,FGHG_List_Long,0)),INDEX(GWP_Other_Abbr,MATCH($AV625,Other_Category_Abbr,0)))*SUM(V625,AA625,AD625,AI625),"")</f>
        <v/>
      </c>
      <c r="AK625" s="89" t="str">
        <f>IFERROR(IF(ISNA(MATCH($AV625,Other_Category_Abbr,0)),INDEX(FGHG_List_Long_GWP,MATCH($AV625,FGHG_List_Long,0)),INDEX(GWP_Other_Abbr,MATCH($AV625,Other_Category_Abbr,0)))*(T625*(S625+U625)+W625*(Y625+X625)+AD625+AE625*(AF625+AG625)),"")</f>
        <v/>
      </c>
      <c r="AL625" s="90" t="str">
        <f t="shared" si="127"/>
        <v/>
      </c>
      <c r="AM625" s="91" t="str">
        <f t="shared" si="128"/>
        <v/>
      </c>
      <c r="AP625" s="92" t="b">
        <f t="shared" si="122"/>
        <v>0</v>
      </c>
      <c r="AQ625" s="92" t="str">
        <f t="shared" si="123"/>
        <v xml:space="preserve"> </v>
      </c>
      <c r="AR625" s="92" t="str">
        <f>IF(LEN(AQ625)=1,"",COUNTIF($AQ$19:AQ625,AQ625)=1)</f>
        <v/>
      </c>
      <c r="AS625" s="73"/>
      <c r="AT625" s="73"/>
      <c r="AU625" s="73"/>
      <c r="AV625" s="235" t="str">
        <f>IF($P625=Lists!$A$13,Lists!$A$29,IF($P625=Lists!$A$14,Lists!$A$30,$P625))</f>
        <v/>
      </c>
      <c r="AW625" s="73"/>
      <c r="AX625" s="73"/>
    </row>
    <row r="626" spans="2:50" x14ac:dyDescent="0.3">
      <c r="B626" s="137">
        <f t="shared" si="129"/>
        <v>608</v>
      </c>
      <c r="C626" s="24"/>
      <c r="D626" s="24"/>
      <c r="E626" s="24"/>
      <c r="F626" s="25"/>
      <c r="G626" s="24"/>
      <c r="H626" s="30"/>
      <c r="I626" s="24"/>
      <c r="J626" s="50" t="str">
        <f t="shared" si="120"/>
        <v/>
      </c>
      <c r="K626" s="30"/>
      <c r="L626" s="236"/>
      <c r="M626" s="30"/>
      <c r="N626" s="30"/>
      <c r="O626" s="46" t="str">
        <f t="shared" si="121"/>
        <v/>
      </c>
      <c r="P626" s="239" t="str">
        <f t="shared" si="124"/>
        <v/>
      </c>
      <c r="Q626" s="52" t="str">
        <f t="shared" si="125"/>
        <v/>
      </c>
      <c r="R626" s="127"/>
      <c r="S626" s="86"/>
      <c r="T626" s="127"/>
      <c r="U626" s="86"/>
      <c r="V626" s="87">
        <f t="shared" si="130"/>
        <v>0</v>
      </c>
      <c r="W626" s="130"/>
      <c r="X626" s="86"/>
      <c r="Y626" s="86"/>
      <c r="Z626" s="131"/>
      <c r="AA626" s="87">
        <f t="shared" si="126"/>
        <v>0</v>
      </c>
      <c r="AB626" s="127"/>
      <c r="AC626" s="86"/>
      <c r="AD626" s="87">
        <f t="shared" si="131"/>
        <v>0</v>
      </c>
      <c r="AE626" s="127"/>
      <c r="AF626" s="86"/>
      <c r="AG626" s="86"/>
      <c r="AH626" s="131"/>
      <c r="AI626" s="88">
        <f t="shared" si="132"/>
        <v>0</v>
      </c>
      <c r="AJ626" s="89" t="str">
        <f>IFERROR(IF(ISNA(MATCH($AV626,Other_Category_Abbr,0)),INDEX(FGHG_List_Long_GWP,MATCH($AV626,FGHG_List_Long,0)),INDEX(GWP_Other_Abbr,MATCH($AV626,Other_Category_Abbr,0)))*SUM(V626,AA626,AD626,AI626),"")</f>
        <v/>
      </c>
      <c r="AK626" s="89" t="str">
        <f>IFERROR(IF(ISNA(MATCH($AV626,Other_Category_Abbr,0)),INDEX(FGHG_List_Long_GWP,MATCH($AV626,FGHG_List_Long,0)),INDEX(GWP_Other_Abbr,MATCH($AV626,Other_Category_Abbr,0)))*(T626*(S626+U626)+W626*(Y626+X626)+AD626+AE626*(AF626+AG626)),"")</f>
        <v/>
      </c>
      <c r="AL626" s="90" t="str">
        <f t="shared" si="127"/>
        <v/>
      </c>
      <c r="AM626" s="91" t="str">
        <f t="shared" si="128"/>
        <v/>
      </c>
      <c r="AP626" s="92" t="b">
        <f t="shared" si="122"/>
        <v>0</v>
      </c>
      <c r="AQ626" s="92" t="str">
        <f t="shared" si="123"/>
        <v xml:space="preserve"> </v>
      </c>
      <c r="AR626" s="92" t="str">
        <f>IF(LEN(AQ626)=1,"",COUNTIF($AQ$19:AQ626,AQ626)=1)</f>
        <v/>
      </c>
      <c r="AS626" s="73"/>
      <c r="AT626" s="73"/>
      <c r="AU626" s="73"/>
      <c r="AV626" s="235" t="str">
        <f>IF($P626=Lists!$A$13,Lists!$A$29,IF($P626=Lists!$A$14,Lists!$A$30,$P626))</f>
        <v/>
      </c>
      <c r="AW626" s="73"/>
      <c r="AX626" s="73"/>
    </row>
    <row r="627" spans="2:50" x14ac:dyDescent="0.3">
      <c r="B627" s="137">
        <f t="shared" si="129"/>
        <v>609</v>
      </c>
      <c r="C627" s="24"/>
      <c r="D627" s="24"/>
      <c r="E627" s="24"/>
      <c r="F627" s="25"/>
      <c r="G627" s="24"/>
      <c r="H627" s="30"/>
      <c r="I627" s="24"/>
      <c r="J627" s="50" t="str">
        <f t="shared" si="120"/>
        <v/>
      </c>
      <c r="K627" s="30"/>
      <c r="L627" s="236"/>
      <c r="M627" s="30"/>
      <c r="N627" s="30"/>
      <c r="O627" s="46" t="str">
        <f t="shared" si="121"/>
        <v/>
      </c>
      <c r="P627" s="239" t="str">
        <f t="shared" si="124"/>
        <v/>
      </c>
      <c r="Q627" s="52" t="str">
        <f t="shared" si="125"/>
        <v/>
      </c>
      <c r="R627" s="127"/>
      <c r="S627" s="86"/>
      <c r="T627" s="127"/>
      <c r="U627" s="86"/>
      <c r="V627" s="87">
        <f t="shared" si="130"/>
        <v>0</v>
      </c>
      <c r="W627" s="130"/>
      <c r="X627" s="86"/>
      <c r="Y627" s="86"/>
      <c r="Z627" s="131"/>
      <c r="AA627" s="87">
        <f t="shared" si="126"/>
        <v>0</v>
      </c>
      <c r="AB627" s="127"/>
      <c r="AC627" s="86"/>
      <c r="AD627" s="87">
        <f t="shared" si="131"/>
        <v>0</v>
      </c>
      <c r="AE627" s="127"/>
      <c r="AF627" s="86"/>
      <c r="AG627" s="86"/>
      <c r="AH627" s="131"/>
      <c r="AI627" s="88">
        <f t="shared" si="132"/>
        <v>0</v>
      </c>
      <c r="AJ627" s="89" t="str">
        <f>IFERROR(IF(ISNA(MATCH($AV627,Other_Category_Abbr,0)),INDEX(FGHG_List_Long_GWP,MATCH($AV627,FGHG_List_Long,0)),INDEX(GWP_Other_Abbr,MATCH($AV627,Other_Category_Abbr,0)))*SUM(V627,AA627,AD627,AI627),"")</f>
        <v/>
      </c>
      <c r="AK627" s="89" t="str">
        <f>IFERROR(IF(ISNA(MATCH($AV627,Other_Category_Abbr,0)),INDEX(FGHG_List_Long_GWP,MATCH($AV627,FGHG_List_Long,0)),INDEX(GWP_Other_Abbr,MATCH($AV627,Other_Category_Abbr,0)))*(T627*(S627+U627)+W627*(Y627+X627)+AD627+AE627*(AF627+AG627)),"")</f>
        <v/>
      </c>
      <c r="AL627" s="90" t="str">
        <f t="shared" si="127"/>
        <v/>
      </c>
      <c r="AM627" s="91" t="str">
        <f t="shared" si="128"/>
        <v/>
      </c>
      <c r="AP627" s="92" t="b">
        <f t="shared" si="122"/>
        <v>0</v>
      </c>
      <c r="AQ627" s="92" t="str">
        <f t="shared" si="123"/>
        <v xml:space="preserve"> </v>
      </c>
      <c r="AR627" s="92" t="str">
        <f>IF(LEN(AQ627)=1,"",COUNTIF($AQ$19:AQ627,AQ627)=1)</f>
        <v/>
      </c>
      <c r="AS627" s="73"/>
      <c r="AT627" s="73"/>
      <c r="AU627" s="73"/>
      <c r="AV627" s="235" t="str">
        <f>IF($P627=Lists!$A$13,Lists!$A$29,IF($P627=Lists!$A$14,Lists!$A$30,$P627))</f>
        <v/>
      </c>
      <c r="AW627" s="73"/>
      <c r="AX627" s="73"/>
    </row>
    <row r="628" spans="2:50" x14ac:dyDescent="0.3">
      <c r="B628" s="137">
        <f t="shared" si="129"/>
        <v>610</v>
      </c>
      <c r="C628" s="24"/>
      <c r="D628" s="24"/>
      <c r="E628" s="24"/>
      <c r="F628" s="25"/>
      <c r="G628" s="24"/>
      <c r="H628" s="30"/>
      <c r="I628" s="24"/>
      <c r="J628" s="50" t="str">
        <f t="shared" si="120"/>
        <v/>
      </c>
      <c r="K628" s="30"/>
      <c r="L628" s="236"/>
      <c r="M628" s="30"/>
      <c r="N628" s="30"/>
      <c r="O628" s="46" t="str">
        <f t="shared" si="121"/>
        <v/>
      </c>
      <c r="P628" s="239" t="str">
        <f t="shared" si="124"/>
        <v/>
      </c>
      <c r="Q628" s="52" t="str">
        <f t="shared" si="125"/>
        <v/>
      </c>
      <c r="R628" s="127"/>
      <c r="S628" s="86"/>
      <c r="T628" s="127"/>
      <c r="U628" s="86"/>
      <c r="V628" s="87">
        <f t="shared" si="130"/>
        <v>0</v>
      </c>
      <c r="W628" s="130"/>
      <c r="X628" s="86"/>
      <c r="Y628" s="86"/>
      <c r="Z628" s="131"/>
      <c r="AA628" s="87">
        <f t="shared" si="126"/>
        <v>0</v>
      </c>
      <c r="AB628" s="127"/>
      <c r="AC628" s="86"/>
      <c r="AD628" s="87">
        <f t="shared" si="131"/>
        <v>0</v>
      </c>
      <c r="AE628" s="127"/>
      <c r="AF628" s="86"/>
      <c r="AG628" s="86"/>
      <c r="AH628" s="131"/>
      <c r="AI628" s="88">
        <f t="shared" si="132"/>
        <v>0</v>
      </c>
      <c r="AJ628" s="89" t="str">
        <f>IFERROR(IF(ISNA(MATCH($AV628,Other_Category_Abbr,0)),INDEX(FGHG_List_Long_GWP,MATCH($AV628,FGHG_List_Long,0)),INDEX(GWP_Other_Abbr,MATCH($AV628,Other_Category_Abbr,0)))*SUM(V628,AA628,AD628,AI628),"")</f>
        <v/>
      </c>
      <c r="AK628" s="89" t="str">
        <f>IFERROR(IF(ISNA(MATCH($AV628,Other_Category_Abbr,0)),INDEX(FGHG_List_Long_GWP,MATCH($AV628,FGHG_List_Long,0)),INDEX(GWP_Other_Abbr,MATCH($AV628,Other_Category_Abbr,0)))*(T628*(S628+U628)+W628*(Y628+X628)+AD628+AE628*(AF628+AG628)),"")</f>
        <v/>
      </c>
      <c r="AL628" s="90" t="str">
        <f t="shared" si="127"/>
        <v/>
      </c>
      <c r="AM628" s="91" t="str">
        <f t="shared" si="128"/>
        <v/>
      </c>
      <c r="AP628" s="92" t="b">
        <f t="shared" si="122"/>
        <v>0</v>
      </c>
      <c r="AQ628" s="92" t="str">
        <f t="shared" si="123"/>
        <v xml:space="preserve"> </v>
      </c>
      <c r="AR628" s="92" t="str">
        <f>IF(LEN(AQ628)=1,"",COUNTIF($AQ$19:AQ628,AQ628)=1)</f>
        <v/>
      </c>
      <c r="AS628" s="73"/>
      <c r="AT628" s="73"/>
      <c r="AU628" s="73"/>
      <c r="AV628" s="235" t="str">
        <f>IF($P628=Lists!$A$13,Lists!$A$29,IF($P628=Lists!$A$14,Lists!$A$30,$P628))</f>
        <v/>
      </c>
      <c r="AW628" s="73"/>
      <c r="AX628" s="73"/>
    </row>
    <row r="629" spans="2:50" x14ac:dyDescent="0.3">
      <c r="B629" s="137">
        <f t="shared" si="129"/>
        <v>611</v>
      </c>
      <c r="C629" s="24"/>
      <c r="D629" s="24"/>
      <c r="E629" s="24"/>
      <c r="F629" s="25"/>
      <c r="G629" s="24"/>
      <c r="H629" s="30"/>
      <c r="I629" s="24"/>
      <c r="J629" s="50" t="str">
        <f t="shared" si="120"/>
        <v/>
      </c>
      <c r="K629" s="30"/>
      <c r="L629" s="236"/>
      <c r="M629" s="30"/>
      <c r="N629" s="30"/>
      <c r="O629" s="46" t="str">
        <f t="shared" si="121"/>
        <v/>
      </c>
      <c r="P629" s="239" t="str">
        <f t="shared" si="124"/>
        <v/>
      </c>
      <c r="Q629" s="52" t="str">
        <f t="shared" si="125"/>
        <v/>
      </c>
      <c r="R629" s="127"/>
      <c r="S629" s="86"/>
      <c r="T629" s="127"/>
      <c r="U629" s="86"/>
      <c r="V629" s="87">
        <f t="shared" si="130"/>
        <v>0</v>
      </c>
      <c r="W629" s="130"/>
      <c r="X629" s="86"/>
      <c r="Y629" s="86"/>
      <c r="Z629" s="131"/>
      <c r="AA629" s="87">
        <f t="shared" si="126"/>
        <v>0</v>
      </c>
      <c r="AB629" s="127"/>
      <c r="AC629" s="86"/>
      <c r="AD629" s="87">
        <f t="shared" si="131"/>
        <v>0</v>
      </c>
      <c r="AE629" s="127"/>
      <c r="AF629" s="86"/>
      <c r="AG629" s="86"/>
      <c r="AH629" s="131"/>
      <c r="AI629" s="88">
        <f t="shared" si="132"/>
        <v>0</v>
      </c>
      <c r="AJ629" s="89" t="str">
        <f>IFERROR(IF(ISNA(MATCH($AV629,Other_Category_Abbr,0)),INDEX(FGHG_List_Long_GWP,MATCH($AV629,FGHG_List_Long,0)),INDEX(GWP_Other_Abbr,MATCH($AV629,Other_Category_Abbr,0)))*SUM(V629,AA629,AD629,AI629),"")</f>
        <v/>
      </c>
      <c r="AK629" s="89" t="str">
        <f>IFERROR(IF(ISNA(MATCH($AV629,Other_Category_Abbr,0)),INDEX(FGHG_List_Long_GWP,MATCH($AV629,FGHG_List_Long,0)),INDEX(GWP_Other_Abbr,MATCH($AV629,Other_Category_Abbr,0)))*(T629*(S629+U629)+W629*(Y629+X629)+AD629+AE629*(AF629+AG629)),"")</f>
        <v/>
      </c>
      <c r="AL629" s="90" t="str">
        <f t="shared" si="127"/>
        <v/>
      </c>
      <c r="AM629" s="91" t="str">
        <f t="shared" si="128"/>
        <v/>
      </c>
      <c r="AP629" s="92" t="b">
        <f t="shared" si="122"/>
        <v>0</v>
      </c>
      <c r="AQ629" s="92" t="str">
        <f t="shared" si="123"/>
        <v xml:space="preserve"> </v>
      </c>
      <c r="AR629" s="92" t="str">
        <f>IF(LEN(AQ629)=1,"",COUNTIF($AQ$19:AQ629,AQ629)=1)</f>
        <v/>
      </c>
      <c r="AS629" s="73"/>
      <c r="AT629" s="73"/>
      <c r="AU629" s="73"/>
      <c r="AV629" s="235" t="str">
        <f>IF($P629=Lists!$A$13,Lists!$A$29,IF($P629=Lists!$A$14,Lists!$A$30,$P629))</f>
        <v/>
      </c>
      <c r="AW629" s="73"/>
      <c r="AX629" s="73"/>
    </row>
    <row r="630" spans="2:50" x14ac:dyDescent="0.3">
      <c r="B630" s="137">
        <f t="shared" si="129"/>
        <v>612</v>
      </c>
      <c r="C630" s="24"/>
      <c r="D630" s="24"/>
      <c r="E630" s="24"/>
      <c r="F630" s="25"/>
      <c r="G630" s="24"/>
      <c r="H630" s="30"/>
      <c r="I630" s="24"/>
      <c r="J630" s="50" t="str">
        <f t="shared" si="120"/>
        <v/>
      </c>
      <c r="K630" s="30"/>
      <c r="L630" s="236"/>
      <c r="M630" s="30"/>
      <c r="N630" s="30"/>
      <c r="O630" s="46" t="str">
        <f t="shared" si="121"/>
        <v/>
      </c>
      <c r="P630" s="239" t="str">
        <f t="shared" si="124"/>
        <v/>
      </c>
      <c r="Q630" s="52" t="str">
        <f t="shared" si="125"/>
        <v/>
      </c>
      <c r="R630" s="127"/>
      <c r="S630" s="86"/>
      <c r="T630" s="127"/>
      <c r="U630" s="86"/>
      <c r="V630" s="87">
        <f t="shared" si="130"/>
        <v>0</v>
      </c>
      <c r="W630" s="130"/>
      <c r="X630" s="86"/>
      <c r="Y630" s="86"/>
      <c r="Z630" s="131"/>
      <c r="AA630" s="87">
        <f t="shared" si="126"/>
        <v>0</v>
      </c>
      <c r="AB630" s="127"/>
      <c r="AC630" s="86"/>
      <c r="AD630" s="87">
        <f t="shared" si="131"/>
        <v>0</v>
      </c>
      <c r="AE630" s="127"/>
      <c r="AF630" s="86"/>
      <c r="AG630" s="86"/>
      <c r="AH630" s="131"/>
      <c r="AI630" s="88">
        <f t="shared" si="132"/>
        <v>0</v>
      </c>
      <c r="AJ630" s="89" t="str">
        <f>IFERROR(IF(ISNA(MATCH($AV630,Other_Category_Abbr,0)),INDEX(FGHG_List_Long_GWP,MATCH($AV630,FGHG_List_Long,0)),INDEX(GWP_Other_Abbr,MATCH($AV630,Other_Category_Abbr,0)))*SUM(V630,AA630,AD630,AI630),"")</f>
        <v/>
      </c>
      <c r="AK630" s="89" t="str">
        <f>IFERROR(IF(ISNA(MATCH($AV630,Other_Category_Abbr,0)),INDEX(FGHG_List_Long_GWP,MATCH($AV630,FGHG_List_Long,0)),INDEX(GWP_Other_Abbr,MATCH($AV630,Other_Category_Abbr,0)))*(T630*(S630+U630)+W630*(Y630+X630)+AD630+AE630*(AF630+AG630)),"")</f>
        <v/>
      </c>
      <c r="AL630" s="90" t="str">
        <f t="shared" si="127"/>
        <v/>
      </c>
      <c r="AM630" s="91" t="str">
        <f t="shared" si="128"/>
        <v/>
      </c>
      <c r="AP630" s="92" t="b">
        <f t="shared" si="122"/>
        <v>0</v>
      </c>
      <c r="AQ630" s="92" t="str">
        <f t="shared" si="123"/>
        <v xml:space="preserve"> </v>
      </c>
      <c r="AR630" s="92" t="str">
        <f>IF(LEN(AQ630)=1,"",COUNTIF($AQ$19:AQ630,AQ630)=1)</f>
        <v/>
      </c>
      <c r="AS630" s="73"/>
      <c r="AT630" s="73"/>
      <c r="AU630" s="73"/>
      <c r="AV630" s="235" t="str">
        <f>IF($P630=Lists!$A$13,Lists!$A$29,IF($P630=Lists!$A$14,Lists!$A$30,$P630))</f>
        <v/>
      </c>
      <c r="AW630" s="73"/>
      <c r="AX630" s="73"/>
    </row>
    <row r="631" spans="2:50" x14ac:dyDescent="0.3">
      <c r="B631" s="137">
        <f t="shared" si="129"/>
        <v>613</v>
      </c>
      <c r="C631" s="24"/>
      <c r="D631" s="24"/>
      <c r="E631" s="24"/>
      <c r="F631" s="25"/>
      <c r="G631" s="24"/>
      <c r="H631" s="30"/>
      <c r="I631" s="24"/>
      <c r="J631" s="50" t="str">
        <f t="shared" si="120"/>
        <v/>
      </c>
      <c r="K631" s="30"/>
      <c r="L631" s="236"/>
      <c r="M631" s="30"/>
      <c r="N631" s="30"/>
      <c r="O631" s="46" t="str">
        <f t="shared" si="121"/>
        <v/>
      </c>
      <c r="P631" s="239" t="str">
        <f t="shared" si="124"/>
        <v/>
      </c>
      <c r="Q631" s="52" t="str">
        <f t="shared" si="125"/>
        <v/>
      </c>
      <c r="R631" s="127"/>
      <c r="S631" s="86"/>
      <c r="T631" s="127"/>
      <c r="U631" s="86"/>
      <c r="V631" s="87">
        <f t="shared" si="130"/>
        <v>0</v>
      </c>
      <c r="W631" s="130"/>
      <c r="X631" s="86"/>
      <c r="Y631" s="86"/>
      <c r="Z631" s="131"/>
      <c r="AA631" s="87">
        <f t="shared" si="126"/>
        <v>0</v>
      </c>
      <c r="AB631" s="127"/>
      <c r="AC631" s="86"/>
      <c r="AD631" s="87">
        <f t="shared" si="131"/>
        <v>0</v>
      </c>
      <c r="AE631" s="127"/>
      <c r="AF631" s="86"/>
      <c r="AG631" s="86"/>
      <c r="AH631" s="131"/>
      <c r="AI631" s="88">
        <f t="shared" si="132"/>
        <v>0</v>
      </c>
      <c r="AJ631" s="89" t="str">
        <f>IFERROR(IF(ISNA(MATCH($AV631,Other_Category_Abbr,0)),INDEX(FGHG_List_Long_GWP,MATCH($AV631,FGHG_List_Long,0)),INDEX(GWP_Other_Abbr,MATCH($AV631,Other_Category_Abbr,0)))*SUM(V631,AA631,AD631,AI631),"")</f>
        <v/>
      </c>
      <c r="AK631" s="89" t="str">
        <f>IFERROR(IF(ISNA(MATCH($AV631,Other_Category_Abbr,0)),INDEX(FGHG_List_Long_GWP,MATCH($AV631,FGHG_List_Long,0)),INDEX(GWP_Other_Abbr,MATCH($AV631,Other_Category_Abbr,0)))*(T631*(S631+U631)+W631*(Y631+X631)+AD631+AE631*(AF631+AG631)),"")</f>
        <v/>
      </c>
      <c r="AL631" s="90" t="str">
        <f t="shared" si="127"/>
        <v/>
      </c>
      <c r="AM631" s="91" t="str">
        <f t="shared" si="128"/>
        <v/>
      </c>
      <c r="AP631" s="92" t="b">
        <f t="shared" si="122"/>
        <v>0</v>
      </c>
      <c r="AQ631" s="92" t="str">
        <f t="shared" si="123"/>
        <v xml:space="preserve"> </v>
      </c>
      <c r="AR631" s="92" t="str">
        <f>IF(LEN(AQ631)=1,"",COUNTIF($AQ$19:AQ631,AQ631)=1)</f>
        <v/>
      </c>
      <c r="AS631" s="73"/>
      <c r="AT631" s="73"/>
      <c r="AU631" s="73"/>
      <c r="AV631" s="235" t="str">
        <f>IF($P631=Lists!$A$13,Lists!$A$29,IF($P631=Lists!$A$14,Lists!$A$30,$P631))</f>
        <v/>
      </c>
      <c r="AW631" s="73"/>
      <c r="AX631" s="73"/>
    </row>
    <row r="632" spans="2:50" x14ac:dyDescent="0.3">
      <c r="B632" s="137">
        <f t="shared" si="129"/>
        <v>614</v>
      </c>
      <c r="C632" s="24"/>
      <c r="D632" s="24"/>
      <c r="E632" s="24"/>
      <c r="F632" s="25"/>
      <c r="G632" s="24"/>
      <c r="H632" s="30"/>
      <c r="I632" s="24"/>
      <c r="J632" s="50" t="str">
        <f t="shared" si="120"/>
        <v/>
      </c>
      <c r="K632" s="30"/>
      <c r="L632" s="236"/>
      <c r="M632" s="30"/>
      <c r="N632" s="30"/>
      <c r="O632" s="46" t="str">
        <f t="shared" si="121"/>
        <v/>
      </c>
      <c r="P632" s="239" t="str">
        <f t="shared" si="124"/>
        <v/>
      </c>
      <c r="Q632" s="52" t="str">
        <f t="shared" si="125"/>
        <v/>
      </c>
      <c r="R632" s="127"/>
      <c r="S632" s="86"/>
      <c r="T632" s="127"/>
      <c r="U632" s="86"/>
      <c r="V632" s="87">
        <f t="shared" si="130"/>
        <v>0</v>
      </c>
      <c r="W632" s="130"/>
      <c r="X632" s="86"/>
      <c r="Y632" s="86"/>
      <c r="Z632" s="131"/>
      <c r="AA632" s="87">
        <f t="shared" si="126"/>
        <v>0</v>
      </c>
      <c r="AB632" s="127"/>
      <c r="AC632" s="86"/>
      <c r="AD632" s="87">
        <f t="shared" si="131"/>
        <v>0</v>
      </c>
      <c r="AE632" s="127"/>
      <c r="AF632" s="86"/>
      <c r="AG632" s="86"/>
      <c r="AH632" s="131"/>
      <c r="AI632" s="88">
        <f t="shared" si="132"/>
        <v>0</v>
      </c>
      <c r="AJ632" s="89" t="str">
        <f>IFERROR(IF(ISNA(MATCH($AV632,Other_Category_Abbr,0)),INDEX(FGHG_List_Long_GWP,MATCH($AV632,FGHG_List_Long,0)),INDEX(GWP_Other_Abbr,MATCH($AV632,Other_Category_Abbr,0)))*SUM(V632,AA632,AD632,AI632),"")</f>
        <v/>
      </c>
      <c r="AK632" s="89" t="str">
        <f>IFERROR(IF(ISNA(MATCH($AV632,Other_Category_Abbr,0)),INDEX(FGHG_List_Long_GWP,MATCH($AV632,FGHG_List_Long,0)),INDEX(GWP_Other_Abbr,MATCH($AV632,Other_Category_Abbr,0)))*(T632*(S632+U632)+W632*(Y632+X632)+AD632+AE632*(AF632+AG632)),"")</f>
        <v/>
      </c>
      <c r="AL632" s="90" t="str">
        <f t="shared" si="127"/>
        <v/>
      </c>
      <c r="AM632" s="91" t="str">
        <f t="shared" si="128"/>
        <v/>
      </c>
      <c r="AP632" s="92" t="b">
        <f t="shared" si="122"/>
        <v>0</v>
      </c>
      <c r="AQ632" s="92" t="str">
        <f t="shared" si="123"/>
        <v xml:space="preserve"> </v>
      </c>
      <c r="AR632" s="92" t="str">
        <f>IF(LEN(AQ632)=1,"",COUNTIF($AQ$19:AQ632,AQ632)=1)</f>
        <v/>
      </c>
      <c r="AS632" s="73"/>
      <c r="AT632" s="73"/>
      <c r="AU632" s="73"/>
      <c r="AV632" s="235" t="str">
        <f>IF($P632=Lists!$A$13,Lists!$A$29,IF($P632=Lists!$A$14,Lists!$A$30,$P632))</f>
        <v/>
      </c>
      <c r="AW632" s="73"/>
      <c r="AX632" s="73"/>
    </row>
    <row r="633" spans="2:50" x14ac:dyDescent="0.3">
      <c r="B633" s="137">
        <f t="shared" si="129"/>
        <v>615</v>
      </c>
      <c r="C633" s="24"/>
      <c r="D633" s="24"/>
      <c r="E633" s="24"/>
      <c r="F633" s="25"/>
      <c r="G633" s="24"/>
      <c r="H633" s="30"/>
      <c r="I633" s="24"/>
      <c r="J633" s="50" t="str">
        <f t="shared" si="120"/>
        <v/>
      </c>
      <c r="K633" s="30"/>
      <c r="L633" s="236"/>
      <c r="M633" s="30"/>
      <c r="N633" s="30"/>
      <c r="O633" s="46" t="str">
        <f t="shared" si="121"/>
        <v/>
      </c>
      <c r="P633" s="239" t="str">
        <f t="shared" si="124"/>
        <v/>
      </c>
      <c r="Q633" s="52" t="str">
        <f t="shared" si="125"/>
        <v/>
      </c>
      <c r="R633" s="127"/>
      <c r="S633" s="86"/>
      <c r="T633" s="127"/>
      <c r="U633" s="86"/>
      <c r="V633" s="87">
        <f t="shared" si="130"/>
        <v>0</v>
      </c>
      <c r="W633" s="130"/>
      <c r="X633" s="86"/>
      <c r="Y633" s="86"/>
      <c r="Z633" s="131"/>
      <c r="AA633" s="87">
        <f t="shared" si="126"/>
        <v>0</v>
      </c>
      <c r="AB633" s="127"/>
      <c r="AC633" s="86"/>
      <c r="AD633" s="87">
        <f t="shared" si="131"/>
        <v>0</v>
      </c>
      <c r="AE633" s="127"/>
      <c r="AF633" s="86"/>
      <c r="AG633" s="86"/>
      <c r="AH633" s="131"/>
      <c r="AI633" s="88">
        <f t="shared" si="132"/>
        <v>0</v>
      </c>
      <c r="AJ633" s="89" t="str">
        <f>IFERROR(IF(ISNA(MATCH($AV633,Other_Category_Abbr,0)),INDEX(FGHG_List_Long_GWP,MATCH($AV633,FGHG_List_Long,0)),INDEX(GWP_Other_Abbr,MATCH($AV633,Other_Category_Abbr,0)))*SUM(V633,AA633,AD633,AI633),"")</f>
        <v/>
      </c>
      <c r="AK633" s="89" t="str">
        <f>IFERROR(IF(ISNA(MATCH($AV633,Other_Category_Abbr,0)),INDEX(FGHG_List_Long_GWP,MATCH($AV633,FGHG_List_Long,0)),INDEX(GWP_Other_Abbr,MATCH($AV633,Other_Category_Abbr,0)))*(T633*(S633+U633)+W633*(Y633+X633)+AD633+AE633*(AF633+AG633)),"")</f>
        <v/>
      </c>
      <c r="AL633" s="90" t="str">
        <f t="shared" si="127"/>
        <v/>
      </c>
      <c r="AM633" s="91" t="str">
        <f t="shared" si="128"/>
        <v/>
      </c>
      <c r="AP633" s="92" t="b">
        <f t="shared" si="122"/>
        <v>0</v>
      </c>
      <c r="AQ633" s="92" t="str">
        <f t="shared" si="123"/>
        <v xml:space="preserve"> </v>
      </c>
      <c r="AR633" s="92" t="str">
        <f>IF(LEN(AQ633)=1,"",COUNTIF($AQ$19:AQ633,AQ633)=1)</f>
        <v/>
      </c>
      <c r="AS633" s="73"/>
      <c r="AT633" s="73"/>
      <c r="AU633" s="73"/>
      <c r="AV633" s="235" t="str">
        <f>IF($P633=Lists!$A$13,Lists!$A$29,IF($P633=Lists!$A$14,Lists!$A$30,$P633))</f>
        <v/>
      </c>
      <c r="AW633" s="73"/>
      <c r="AX633" s="73"/>
    </row>
    <row r="634" spans="2:50" x14ac:dyDescent="0.3">
      <c r="B634" s="137">
        <f t="shared" si="129"/>
        <v>616</v>
      </c>
      <c r="C634" s="24"/>
      <c r="D634" s="24"/>
      <c r="E634" s="24"/>
      <c r="F634" s="25"/>
      <c r="G634" s="24"/>
      <c r="H634" s="30"/>
      <c r="I634" s="24"/>
      <c r="J634" s="50" t="str">
        <f t="shared" si="120"/>
        <v/>
      </c>
      <c r="K634" s="30"/>
      <c r="L634" s="236"/>
      <c r="M634" s="30"/>
      <c r="N634" s="30"/>
      <c r="O634" s="46" t="str">
        <f t="shared" si="121"/>
        <v/>
      </c>
      <c r="P634" s="239" t="str">
        <f t="shared" si="124"/>
        <v/>
      </c>
      <c r="Q634" s="52" t="str">
        <f t="shared" si="125"/>
        <v/>
      </c>
      <c r="R634" s="127"/>
      <c r="S634" s="86"/>
      <c r="T634" s="127"/>
      <c r="U634" s="86"/>
      <c r="V634" s="87">
        <f t="shared" si="130"/>
        <v>0</v>
      </c>
      <c r="W634" s="130"/>
      <c r="X634" s="86"/>
      <c r="Y634" s="86"/>
      <c r="Z634" s="131"/>
      <c r="AA634" s="87">
        <f t="shared" si="126"/>
        <v>0</v>
      </c>
      <c r="AB634" s="127"/>
      <c r="AC634" s="86"/>
      <c r="AD634" s="87">
        <f t="shared" si="131"/>
        <v>0</v>
      </c>
      <c r="AE634" s="127"/>
      <c r="AF634" s="86"/>
      <c r="AG634" s="86"/>
      <c r="AH634" s="131"/>
      <c r="AI634" s="88">
        <f t="shared" si="132"/>
        <v>0</v>
      </c>
      <c r="AJ634" s="89" t="str">
        <f>IFERROR(IF(ISNA(MATCH($AV634,Other_Category_Abbr,0)),INDEX(FGHG_List_Long_GWP,MATCH($AV634,FGHG_List_Long,0)),INDEX(GWP_Other_Abbr,MATCH($AV634,Other_Category_Abbr,0)))*SUM(V634,AA634,AD634,AI634),"")</f>
        <v/>
      </c>
      <c r="AK634" s="89" t="str">
        <f>IFERROR(IF(ISNA(MATCH($AV634,Other_Category_Abbr,0)),INDEX(FGHG_List_Long_GWP,MATCH($AV634,FGHG_List_Long,0)),INDEX(GWP_Other_Abbr,MATCH($AV634,Other_Category_Abbr,0)))*(T634*(S634+U634)+W634*(Y634+X634)+AD634+AE634*(AF634+AG634)),"")</f>
        <v/>
      </c>
      <c r="AL634" s="90" t="str">
        <f t="shared" si="127"/>
        <v/>
      </c>
      <c r="AM634" s="91" t="str">
        <f t="shared" si="128"/>
        <v/>
      </c>
      <c r="AP634" s="92" t="b">
        <f t="shared" si="122"/>
        <v>0</v>
      </c>
      <c r="AQ634" s="92" t="str">
        <f t="shared" si="123"/>
        <v xml:space="preserve"> </v>
      </c>
      <c r="AR634" s="92" t="str">
        <f>IF(LEN(AQ634)=1,"",COUNTIF($AQ$19:AQ634,AQ634)=1)</f>
        <v/>
      </c>
      <c r="AS634" s="73"/>
      <c r="AT634" s="73"/>
      <c r="AU634" s="73"/>
      <c r="AV634" s="235" t="str">
        <f>IF($P634=Lists!$A$13,Lists!$A$29,IF($P634=Lists!$A$14,Lists!$A$30,$P634))</f>
        <v/>
      </c>
      <c r="AW634" s="73"/>
      <c r="AX634" s="73"/>
    </row>
    <row r="635" spans="2:50" x14ac:dyDescent="0.3">
      <c r="B635" s="137">
        <f t="shared" si="129"/>
        <v>617</v>
      </c>
      <c r="C635" s="24"/>
      <c r="D635" s="24"/>
      <c r="E635" s="24"/>
      <c r="F635" s="25"/>
      <c r="G635" s="24"/>
      <c r="H635" s="30"/>
      <c r="I635" s="24"/>
      <c r="J635" s="50" t="str">
        <f t="shared" si="120"/>
        <v/>
      </c>
      <c r="K635" s="30"/>
      <c r="L635" s="236"/>
      <c r="M635" s="30"/>
      <c r="N635" s="30"/>
      <c r="O635" s="46" t="str">
        <f t="shared" si="121"/>
        <v/>
      </c>
      <c r="P635" s="239" t="str">
        <f t="shared" si="124"/>
        <v/>
      </c>
      <c r="Q635" s="52" t="str">
        <f t="shared" si="125"/>
        <v/>
      </c>
      <c r="R635" s="127"/>
      <c r="S635" s="86"/>
      <c r="T635" s="127"/>
      <c r="U635" s="86"/>
      <c r="V635" s="87">
        <f t="shared" si="130"/>
        <v>0</v>
      </c>
      <c r="W635" s="130"/>
      <c r="X635" s="86"/>
      <c r="Y635" s="86"/>
      <c r="Z635" s="131"/>
      <c r="AA635" s="87">
        <f t="shared" si="126"/>
        <v>0</v>
      </c>
      <c r="AB635" s="127"/>
      <c r="AC635" s="86"/>
      <c r="AD635" s="87">
        <f t="shared" si="131"/>
        <v>0</v>
      </c>
      <c r="AE635" s="127"/>
      <c r="AF635" s="86"/>
      <c r="AG635" s="86"/>
      <c r="AH635" s="131"/>
      <c r="AI635" s="88">
        <f t="shared" si="132"/>
        <v>0</v>
      </c>
      <c r="AJ635" s="89" t="str">
        <f>IFERROR(IF(ISNA(MATCH($AV635,Other_Category_Abbr,0)),INDEX(FGHG_List_Long_GWP,MATCH($AV635,FGHG_List_Long,0)),INDEX(GWP_Other_Abbr,MATCH($AV635,Other_Category_Abbr,0)))*SUM(V635,AA635,AD635,AI635),"")</f>
        <v/>
      </c>
      <c r="AK635" s="89" t="str">
        <f>IFERROR(IF(ISNA(MATCH($AV635,Other_Category_Abbr,0)),INDEX(FGHG_List_Long_GWP,MATCH($AV635,FGHG_List_Long,0)),INDEX(GWP_Other_Abbr,MATCH($AV635,Other_Category_Abbr,0)))*(T635*(S635+U635)+W635*(Y635+X635)+AD635+AE635*(AF635+AG635)),"")</f>
        <v/>
      </c>
      <c r="AL635" s="90" t="str">
        <f t="shared" si="127"/>
        <v/>
      </c>
      <c r="AM635" s="91" t="str">
        <f t="shared" si="128"/>
        <v/>
      </c>
      <c r="AP635" s="92" t="b">
        <f t="shared" si="122"/>
        <v>0</v>
      </c>
      <c r="AQ635" s="92" t="str">
        <f t="shared" si="123"/>
        <v xml:space="preserve"> </v>
      </c>
      <c r="AR635" s="92" t="str">
        <f>IF(LEN(AQ635)=1,"",COUNTIF($AQ$19:AQ635,AQ635)=1)</f>
        <v/>
      </c>
      <c r="AS635" s="73"/>
      <c r="AT635" s="73"/>
      <c r="AU635" s="73"/>
      <c r="AV635" s="235" t="str">
        <f>IF($P635=Lists!$A$13,Lists!$A$29,IF($P635=Lists!$A$14,Lists!$A$30,$P635))</f>
        <v/>
      </c>
      <c r="AW635" s="73"/>
      <c r="AX635" s="73"/>
    </row>
    <row r="636" spans="2:50" x14ac:dyDescent="0.3">
      <c r="B636" s="137">
        <f t="shared" si="129"/>
        <v>618</v>
      </c>
      <c r="C636" s="24"/>
      <c r="D636" s="24"/>
      <c r="E636" s="24"/>
      <c r="F636" s="25"/>
      <c r="G636" s="24"/>
      <c r="H636" s="30"/>
      <c r="I636" s="24"/>
      <c r="J636" s="50" t="str">
        <f t="shared" si="120"/>
        <v/>
      </c>
      <c r="K636" s="30"/>
      <c r="L636" s="236"/>
      <c r="M636" s="30"/>
      <c r="N636" s="30"/>
      <c r="O636" s="46" t="str">
        <f t="shared" si="121"/>
        <v/>
      </c>
      <c r="P636" s="239" t="str">
        <f t="shared" si="124"/>
        <v/>
      </c>
      <c r="Q636" s="52" t="str">
        <f t="shared" si="125"/>
        <v/>
      </c>
      <c r="R636" s="127"/>
      <c r="S636" s="86"/>
      <c r="T636" s="127"/>
      <c r="U636" s="86"/>
      <c r="V636" s="87">
        <f t="shared" si="130"/>
        <v>0</v>
      </c>
      <c r="W636" s="130"/>
      <c r="X636" s="86"/>
      <c r="Y636" s="86"/>
      <c r="Z636" s="131"/>
      <c r="AA636" s="87">
        <f t="shared" si="126"/>
        <v>0</v>
      </c>
      <c r="AB636" s="127"/>
      <c r="AC636" s="86"/>
      <c r="AD636" s="87">
        <f t="shared" si="131"/>
        <v>0</v>
      </c>
      <c r="AE636" s="127"/>
      <c r="AF636" s="86"/>
      <c r="AG636" s="86"/>
      <c r="AH636" s="131"/>
      <c r="AI636" s="88">
        <f t="shared" si="132"/>
        <v>0</v>
      </c>
      <c r="AJ636" s="89" t="str">
        <f>IFERROR(IF(ISNA(MATCH($AV636,Other_Category_Abbr,0)),INDEX(FGHG_List_Long_GWP,MATCH($AV636,FGHG_List_Long,0)),INDEX(GWP_Other_Abbr,MATCH($AV636,Other_Category_Abbr,0)))*SUM(V636,AA636,AD636,AI636),"")</f>
        <v/>
      </c>
      <c r="AK636" s="89" t="str">
        <f>IFERROR(IF(ISNA(MATCH($AV636,Other_Category_Abbr,0)),INDEX(FGHG_List_Long_GWP,MATCH($AV636,FGHG_List_Long,0)),INDEX(GWP_Other_Abbr,MATCH($AV636,Other_Category_Abbr,0)))*(T636*(S636+U636)+W636*(Y636+X636)+AD636+AE636*(AF636+AG636)),"")</f>
        <v/>
      </c>
      <c r="AL636" s="90" t="str">
        <f t="shared" si="127"/>
        <v/>
      </c>
      <c r="AM636" s="91" t="str">
        <f t="shared" si="128"/>
        <v/>
      </c>
      <c r="AP636" s="92" t="b">
        <f t="shared" si="122"/>
        <v>0</v>
      </c>
      <c r="AQ636" s="92" t="str">
        <f t="shared" si="123"/>
        <v xml:space="preserve"> </v>
      </c>
      <c r="AR636" s="92" t="str">
        <f>IF(LEN(AQ636)=1,"",COUNTIF($AQ$19:AQ636,AQ636)=1)</f>
        <v/>
      </c>
      <c r="AS636" s="73"/>
      <c r="AT636" s="73"/>
      <c r="AU636" s="73"/>
      <c r="AV636" s="235" t="str">
        <f>IF($P636=Lists!$A$13,Lists!$A$29,IF($P636=Lists!$A$14,Lists!$A$30,$P636))</f>
        <v/>
      </c>
      <c r="AW636" s="73"/>
      <c r="AX636" s="73"/>
    </row>
    <row r="637" spans="2:50" x14ac:dyDescent="0.3">
      <c r="B637" s="137">
        <f t="shared" si="129"/>
        <v>619</v>
      </c>
      <c r="C637" s="24"/>
      <c r="D637" s="24"/>
      <c r="E637" s="24"/>
      <c r="F637" s="25"/>
      <c r="G637" s="24"/>
      <c r="H637" s="30"/>
      <c r="I637" s="24"/>
      <c r="J637" s="50" t="str">
        <f t="shared" si="120"/>
        <v/>
      </c>
      <c r="K637" s="30"/>
      <c r="L637" s="236"/>
      <c r="M637" s="30"/>
      <c r="N637" s="30"/>
      <c r="O637" s="46" t="str">
        <f t="shared" si="121"/>
        <v/>
      </c>
      <c r="P637" s="239" t="str">
        <f t="shared" si="124"/>
        <v/>
      </c>
      <c r="Q637" s="52" t="str">
        <f t="shared" si="125"/>
        <v/>
      </c>
      <c r="R637" s="127"/>
      <c r="S637" s="86"/>
      <c r="T637" s="127"/>
      <c r="U637" s="86"/>
      <c r="V637" s="87">
        <f t="shared" si="130"/>
        <v>0</v>
      </c>
      <c r="W637" s="130"/>
      <c r="X637" s="86"/>
      <c r="Y637" s="86"/>
      <c r="Z637" s="131"/>
      <c r="AA637" s="87">
        <f t="shared" si="126"/>
        <v>0</v>
      </c>
      <c r="AB637" s="127"/>
      <c r="AC637" s="86"/>
      <c r="AD637" s="87">
        <f t="shared" si="131"/>
        <v>0</v>
      </c>
      <c r="AE637" s="127"/>
      <c r="AF637" s="86"/>
      <c r="AG637" s="86"/>
      <c r="AH637" s="131"/>
      <c r="AI637" s="88">
        <f t="shared" si="132"/>
        <v>0</v>
      </c>
      <c r="AJ637" s="89" t="str">
        <f>IFERROR(IF(ISNA(MATCH($AV637,Other_Category_Abbr,0)),INDEX(FGHG_List_Long_GWP,MATCH($AV637,FGHG_List_Long,0)),INDEX(GWP_Other_Abbr,MATCH($AV637,Other_Category_Abbr,0)))*SUM(V637,AA637,AD637,AI637),"")</f>
        <v/>
      </c>
      <c r="AK637" s="89" t="str">
        <f>IFERROR(IF(ISNA(MATCH($AV637,Other_Category_Abbr,0)),INDEX(FGHG_List_Long_GWP,MATCH($AV637,FGHG_List_Long,0)),INDEX(GWP_Other_Abbr,MATCH($AV637,Other_Category_Abbr,0)))*(T637*(S637+U637)+W637*(Y637+X637)+AD637+AE637*(AF637+AG637)),"")</f>
        <v/>
      </c>
      <c r="AL637" s="90" t="str">
        <f t="shared" si="127"/>
        <v/>
      </c>
      <c r="AM637" s="91" t="str">
        <f t="shared" si="128"/>
        <v/>
      </c>
      <c r="AP637" s="92" t="b">
        <f t="shared" si="122"/>
        <v>0</v>
      </c>
      <c r="AQ637" s="92" t="str">
        <f t="shared" si="123"/>
        <v xml:space="preserve"> </v>
      </c>
      <c r="AR637" s="92" t="str">
        <f>IF(LEN(AQ637)=1,"",COUNTIF($AQ$19:AQ637,AQ637)=1)</f>
        <v/>
      </c>
      <c r="AS637" s="73"/>
      <c r="AT637" s="73"/>
      <c r="AU637" s="73"/>
      <c r="AV637" s="235" t="str">
        <f>IF($P637=Lists!$A$13,Lists!$A$29,IF($P637=Lists!$A$14,Lists!$A$30,$P637))</f>
        <v/>
      </c>
      <c r="AW637" s="73"/>
      <c r="AX637" s="73"/>
    </row>
    <row r="638" spans="2:50" x14ac:dyDescent="0.3">
      <c r="B638" s="137">
        <f t="shared" si="129"/>
        <v>620</v>
      </c>
      <c r="C638" s="24"/>
      <c r="D638" s="24"/>
      <c r="E638" s="24"/>
      <c r="F638" s="25"/>
      <c r="G638" s="24"/>
      <c r="H638" s="30"/>
      <c r="I638" s="24"/>
      <c r="J638" s="50" t="str">
        <f t="shared" si="120"/>
        <v/>
      </c>
      <c r="K638" s="30"/>
      <c r="L638" s="236"/>
      <c r="M638" s="30"/>
      <c r="N638" s="30"/>
      <c r="O638" s="46" t="str">
        <f t="shared" si="121"/>
        <v/>
      </c>
      <c r="P638" s="239" t="str">
        <f t="shared" si="124"/>
        <v/>
      </c>
      <c r="Q638" s="52" t="str">
        <f t="shared" si="125"/>
        <v/>
      </c>
      <c r="R638" s="127"/>
      <c r="S638" s="86"/>
      <c r="T638" s="127"/>
      <c r="U638" s="86"/>
      <c r="V638" s="87">
        <f t="shared" si="130"/>
        <v>0</v>
      </c>
      <c r="W638" s="130"/>
      <c r="X638" s="86"/>
      <c r="Y638" s="86"/>
      <c r="Z638" s="131"/>
      <c r="AA638" s="87">
        <f t="shared" si="126"/>
        <v>0</v>
      </c>
      <c r="AB638" s="127"/>
      <c r="AC638" s="86"/>
      <c r="AD638" s="87">
        <f t="shared" si="131"/>
        <v>0</v>
      </c>
      <c r="AE638" s="127"/>
      <c r="AF638" s="86"/>
      <c r="AG638" s="86"/>
      <c r="AH638" s="131"/>
      <c r="AI638" s="88">
        <f t="shared" si="132"/>
        <v>0</v>
      </c>
      <c r="AJ638" s="89" t="str">
        <f>IFERROR(IF(ISNA(MATCH($AV638,Other_Category_Abbr,0)),INDEX(FGHG_List_Long_GWP,MATCH($AV638,FGHG_List_Long,0)),INDEX(GWP_Other_Abbr,MATCH($AV638,Other_Category_Abbr,0)))*SUM(V638,AA638,AD638,AI638),"")</f>
        <v/>
      </c>
      <c r="AK638" s="89" t="str">
        <f>IFERROR(IF(ISNA(MATCH($AV638,Other_Category_Abbr,0)),INDEX(FGHG_List_Long_GWP,MATCH($AV638,FGHG_List_Long,0)),INDEX(GWP_Other_Abbr,MATCH($AV638,Other_Category_Abbr,0)))*(T638*(S638+U638)+W638*(Y638+X638)+AD638+AE638*(AF638+AG638)),"")</f>
        <v/>
      </c>
      <c r="AL638" s="90" t="str">
        <f t="shared" si="127"/>
        <v/>
      </c>
      <c r="AM638" s="91" t="str">
        <f t="shared" si="128"/>
        <v/>
      </c>
      <c r="AP638" s="92" t="b">
        <f t="shared" si="122"/>
        <v>0</v>
      </c>
      <c r="AQ638" s="92" t="str">
        <f t="shared" si="123"/>
        <v xml:space="preserve"> </v>
      </c>
      <c r="AR638" s="92" t="str">
        <f>IF(LEN(AQ638)=1,"",COUNTIF($AQ$19:AQ638,AQ638)=1)</f>
        <v/>
      </c>
      <c r="AS638" s="73"/>
      <c r="AT638" s="73"/>
      <c r="AU638" s="73"/>
      <c r="AV638" s="235" t="str">
        <f>IF($P638=Lists!$A$13,Lists!$A$29,IF($P638=Lists!$A$14,Lists!$A$30,$P638))</f>
        <v/>
      </c>
      <c r="AW638" s="73"/>
      <c r="AX638" s="73"/>
    </row>
    <row r="639" spans="2:50" x14ac:dyDescent="0.3">
      <c r="B639" s="137">
        <f t="shared" si="129"/>
        <v>621</v>
      </c>
      <c r="C639" s="24"/>
      <c r="D639" s="24"/>
      <c r="E639" s="24"/>
      <c r="F639" s="25"/>
      <c r="G639" s="24"/>
      <c r="H639" s="30"/>
      <c r="I639" s="24"/>
      <c r="J639" s="50" t="str">
        <f t="shared" si="120"/>
        <v/>
      </c>
      <c r="K639" s="30"/>
      <c r="L639" s="236"/>
      <c r="M639" s="30"/>
      <c r="N639" s="30"/>
      <c r="O639" s="46" t="str">
        <f t="shared" si="121"/>
        <v/>
      </c>
      <c r="P639" s="239" t="str">
        <f t="shared" si="124"/>
        <v/>
      </c>
      <c r="Q639" s="52" t="str">
        <f t="shared" si="125"/>
        <v/>
      </c>
      <c r="R639" s="127"/>
      <c r="S639" s="86"/>
      <c r="T639" s="127"/>
      <c r="U639" s="86"/>
      <c r="V639" s="87">
        <f t="shared" si="130"/>
        <v>0</v>
      </c>
      <c r="W639" s="130"/>
      <c r="X639" s="86"/>
      <c r="Y639" s="86"/>
      <c r="Z639" s="131"/>
      <c r="AA639" s="87">
        <f t="shared" si="126"/>
        <v>0</v>
      </c>
      <c r="AB639" s="127"/>
      <c r="AC639" s="86"/>
      <c r="AD639" s="87">
        <f t="shared" si="131"/>
        <v>0</v>
      </c>
      <c r="AE639" s="127"/>
      <c r="AF639" s="86"/>
      <c r="AG639" s="86"/>
      <c r="AH639" s="131"/>
      <c r="AI639" s="88">
        <f t="shared" si="132"/>
        <v>0</v>
      </c>
      <c r="AJ639" s="89" t="str">
        <f>IFERROR(IF(ISNA(MATCH($AV639,Other_Category_Abbr,0)),INDEX(FGHG_List_Long_GWP,MATCH($AV639,FGHG_List_Long,0)),INDEX(GWP_Other_Abbr,MATCH($AV639,Other_Category_Abbr,0)))*SUM(V639,AA639,AD639,AI639),"")</f>
        <v/>
      </c>
      <c r="AK639" s="89" t="str">
        <f>IFERROR(IF(ISNA(MATCH($AV639,Other_Category_Abbr,0)),INDEX(FGHG_List_Long_GWP,MATCH($AV639,FGHG_List_Long,0)),INDEX(GWP_Other_Abbr,MATCH($AV639,Other_Category_Abbr,0)))*(T639*(S639+U639)+W639*(Y639+X639)+AD639+AE639*(AF639+AG639)),"")</f>
        <v/>
      </c>
      <c r="AL639" s="90" t="str">
        <f t="shared" si="127"/>
        <v/>
      </c>
      <c r="AM639" s="91" t="str">
        <f t="shared" si="128"/>
        <v/>
      </c>
      <c r="AP639" s="92" t="b">
        <f t="shared" si="122"/>
        <v>0</v>
      </c>
      <c r="AQ639" s="92" t="str">
        <f t="shared" si="123"/>
        <v xml:space="preserve"> </v>
      </c>
      <c r="AR639" s="92" t="str">
        <f>IF(LEN(AQ639)=1,"",COUNTIF($AQ$19:AQ639,AQ639)=1)</f>
        <v/>
      </c>
      <c r="AS639" s="73"/>
      <c r="AT639" s="73"/>
      <c r="AU639" s="73"/>
      <c r="AV639" s="235" t="str">
        <f>IF($P639=Lists!$A$13,Lists!$A$29,IF($P639=Lists!$A$14,Lists!$A$30,$P639))</f>
        <v/>
      </c>
      <c r="AW639" s="73"/>
      <c r="AX639" s="73"/>
    </row>
    <row r="640" spans="2:50" x14ac:dyDescent="0.3">
      <c r="B640" s="137">
        <f t="shared" si="129"/>
        <v>622</v>
      </c>
      <c r="C640" s="24"/>
      <c r="D640" s="24"/>
      <c r="E640" s="24"/>
      <c r="F640" s="25"/>
      <c r="G640" s="24"/>
      <c r="H640" s="30"/>
      <c r="I640" s="24"/>
      <c r="J640" s="50" t="str">
        <f t="shared" si="120"/>
        <v/>
      </c>
      <c r="K640" s="30"/>
      <c r="L640" s="236"/>
      <c r="M640" s="30"/>
      <c r="N640" s="30"/>
      <c r="O640" s="46" t="str">
        <f t="shared" si="121"/>
        <v/>
      </c>
      <c r="P640" s="239" t="str">
        <f t="shared" si="124"/>
        <v/>
      </c>
      <c r="Q640" s="52" t="str">
        <f t="shared" si="125"/>
        <v/>
      </c>
      <c r="R640" s="127"/>
      <c r="S640" s="86"/>
      <c r="T640" s="127"/>
      <c r="U640" s="86"/>
      <c r="V640" s="87">
        <f t="shared" si="130"/>
        <v>0</v>
      </c>
      <c r="W640" s="130"/>
      <c r="X640" s="86"/>
      <c r="Y640" s="86"/>
      <c r="Z640" s="131"/>
      <c r="AA640" s="87">
        <f t="shared" si="126"/>
        <v>0</v>
      </c>
      <c r="AB640" s="127"/>
      <c r="AC640" s="86"/>
      <c r="AD640" s="87">
        <f t="shared" si="131"/>
        <v>0</v>
      </c>
      <c r="AE640" s="127"/>
      <c r="AF640" s="86"/>
      <c r="AG640" s="86"/>
      <c r="AH640" s="131"/>
      <c r="AI640" s="88">
        <f t="shared" si="132"/>
        <v>0</v>
      </c>
      <c r="AJ640" s="89" t="str">
        <f>IFERROR(IF(ISNA(MATCH($AV640,Other_Category_Abbr,0)),INDEX(FGHG_List_Long_GWP,MATCH($AV640,FGHG_List_Long,0)),INDEX(GWP_Other_Abbr,MATCH($AV640,Other_Category_Abbr,0)))*SUM(V640,AA640,AD640,AI640),"")</f>
        <v/>
      </c>
      <c r="AK640" s="89" t="str">
        <f>IFERROR(IF(ISNA(MATCH($AV640,Other_Category_Abbr,0)),INDEX(FGHG_List_Long_GWP,MATCH($AV640,FGHG_List_Long,0)),INDEX(GWP_Other_Abbr,MATCH($AV640,Other_Category_Abbr,0)))*(T640*(S640+U640)+W640*(Y640+X640)+AD640+AE640*(AF640+AG640)),"")</f>
        <v/>
      </c>
      <c r="AL640" s="90" t="str">
        <f t="shared" si="127"/>
        <v/>
      </c>
      <c r="AM640" s="91" t="str">
        <f t="shared" si="128"/>
        <v/>
      </c>
      <c r="AP640" s="92" t="b">
        <f t="shared" si="122"/>
        <v>0</v>
      </c>
      <c r="AQ640" s="92" t="str">
        <f t="shared" si="123"/>
        <v xml:space="preserve"> </v>
      </c>
      <c r="AR640" s="92" t="str">
        <f>IF(LEN(AQ640)=1,"",COUNTIF($AQ$19:AQ640,AQ640)=1)</f>
        <v/>
      </c>
      <c r="AS640" s="73"/>
      <c r="AT640" s="73"/>
      <c r="AU640" s="73"/>
      <c r="AV640" s="235" t="str">
        <f>IF($P640=Lists!$A$13,Lists!$A$29,IF($P640=Lists!$A$14,Lists!$A$30,$P640))</f>
        <v/>
      </c>
      <c r="AW640" s="73"/>
      <c r="AX640" s="73"/>
    </row>
    <row r="641" spans="2:50" x14ac:dyDescent="0.3">
      <c r="B641" s="137">
        <f t="shared" si="129"/>
        <v>623</v>
      </c>
      <c r="C641" s="24"/>
      <c r="D641" s="24"/>
      <c r="E641" s="24"/>
      <c r="F641" s="25"/>
      <c r="G641" s="24"/>
      <c r="H641" s="30"/>
      <c r="I641" s="24"/>
      <c r="J641" s="50" t="str">
        <f t="shared" si="120"/>
        <v/>
      </c>
      <c r="K641" s="30"/>
      <c r="L641" s="236"/>
      <c r="M641" s="30"/>
      <c r="N641" s="30"/>
      <c r="O641" s="46" t="str">
        <f t="shared" si="121"/>
        <v/>
      </c>
      <c r="P641" s="239" t="str">
        <f t="shared" si="124"/>
        <v/>
      </c>
      <c r="Q641" s="52" t="str">
        <f t="shared" si="125"/>
        <v/>
      </c>
      <c r="R641" s="127"/>
      <c r="S641" s="86"/>
      <c r="T641" s="127"/>
      <c r="U641" s="86"/>
      <c r="V641" s="87">
        <f t="shared" si="130"/>
        <v>0</v>
      </c>
      <c r="W641" s="130"/>
      <c r="X641" s="86"/>
      <c r="Y641" s="86"/>
      <c r="Z641" s="131"/>
      <c r="AA641" s="87">
        <f t="shared" si="126"/>
        <v>0</v>
      </c>
      <c r="AB641" s="127"/>
      <c r="AC641" s="86"/>
      <c r="AD641" s="87">
        <f t="shared" si="131"/>
        <v>0</v>
      </c>
      <c r="AE641" s="127"/>
      <c r="AF641" s="86"/>
      <c r="AG641" s="86"/>
      <c r="AH641" s="131"/>
      <c r="AI641" s="88">
        <f t="shared" si="132"/>
        <v>0</v>
      </c>
      <c r="AJ641" s="89" t="str">
        <f>IFERROR(IF(ISNA(MATCH($AV641,Other_Category_Abbr,0)),INDEX(FGHG_List_Long_GWP,MATCH($AV641,FGHG_List_Long,0)),INDEX(GWP_Other_Abbr,MATCH($AV641,Other_Category_Abbr,0)))*SUM(V641,AA641,AD641,AI641),"")</f>
        <v/>
      </c>
      <c r="AK641" s="89" t="str">
        <f>IFERROR(IF(ISNA(MATCH($AV641,Other_Category_Abbr,0)),INDEX(FGHG_List_Long_GWP,MATCH($AV641,FGHG_List_Long,0)),INDEX(GWP_Other_Abbr,MATCH($AV641,Other_Category_Abbr,0)))*(T641*(S641+U641)+W641*(Y641+X641)+AD641+AE641*(AF641+AG641)),"")</f>
        <v/>
      </c>
      <c r="AL641" s="90" t="str">
        <f t="shared" si="127"/>
        <v/>
      </c>
      <c r="AM641" s="91" t="str">
        <f t="shared" si="128"/>
        <v/>
      </c>
      <c r="AP641" s="92" t="b">
        <f t="shared" si="122"/>
        <v>0</v>
      </c>
      <c r="AQ641" s="92" t="str">
        <f t="shared" si="123"/>
        <v xml:space="preserve"> </v>
      </c>
      <c r="AR641" s="92" t="str">
        <f>IF(LEN(AQ641)=1,"",COUNTIF($AQ$19:AQ641,AQ641)=1)</f>
        <v/>
      </c>
      <c r="AS641" s="73"/>
      <c r="AT641" s="73"/>
      <c r="AU641" s="73"/>
      <c r="AV641" s="235" t="str">
        <f>IF($P641=Lists!$A$13,Lists!$A$29,IF($P641=Lists!$A$14,Lists!$A$30,$P641))</f>
        <v/>
      </c>
      <c r="AW641" s="73"/>
      <c r="AX641" s="73"/>
    </row>
    <row r="642" spans="2:50" x14ac:dyDescent="0.3">
      <c r="B642" s="137">
        <f t="shared" si="129"/>
        <v>624</v>
      </c>
      <c r="C642" s="24"/>
      <c r="D642" s="24"/>
      <c r="E642" s="24"/>
      <c r="F642" s="25"/>
      <c r="G642" s="24"/>
      <c r="H642" s="30"/>
      <c r="I642" s="24"/>
      <c r="J642" s="50" t="str">
        <f t="shared" si="120"/>
        <v/>
      </c>
      <c r="K642" s="30"/>
      <c r="L642" s="236"/>
      <c r="M642" s="30"/>
      <c r="N642" s="30"/>
      <c r="O642" s="46" t="str">
        <f t="shared" si="121"/>
        <v/>
      </c>
      <c r="P642" s="239" t="str">
        <f t="shared" si="124"/>
        <v/>
      </c>
      <c r="Q642" s="52" t="str">
        <f t="shared" si="125"/>
        <v/>
      </c>
      <c r="R642" s="127"/>
      <c r="S642" s="86"/>
      <c r="T642" s="127"/>
      <c r="U642" s="86"/>
      <c r="V642" s="87">
        <f t="shared" si="130"/>
        <v>0</v>
      </c>
      <c r="W642" s="130"/>
      <c r="X642" s="86"/>
      <c r="Y642" s="86"/>
      <c r="Z642" s="131"/>
      <c r="AA642" s="87">
        <f t="shared" si="126"/>
        <v>0</v>
      </c>
      <c r="AB642" s="127"/>
      <c r="AC642" s="86"/>
      <c r="AD642" s="87">
        <f t="shared" si="131"/>
        <v>0</v>
      </c>
      <c r="AE642" s="127"/>
      <c r="AF642" s="86"/>
      <c r="AG642" s="86"/>
      <c r="AH642" s="131"/>
      <c r="AI642" s="88">
        <f t="shared" si="132"/>
        <v>0</v>
      </c>
      <c r="AJ642" s="89" t="str">
        <f>IFERROR(IF(ISNA(MATCH($AV642,Other_Category_Abbr,0)),INDEX(FGHG_List_Long_GWP,MATCH($AV642,FGHG_List_Long,0)),INDEX(GWP_Other_Abbr,MATCH($AV642,Other_Category_Abbr,0)))*SUM(V642,AA642,AD642,AI642),"")</f>
        <v/>
      </c>
      <c r="AK642" s="89" t="str">
        <f>IFERROR(IF(ISNA(MATCH($AV642,Other_Category_Abbr,0)),INDEX(FGHG_List_Long_GWP,MATCH($AV642,FGHG_List_Long,0)),INDEX(GWP_Other_Abbr,MATCH($AV642,Other_Category_Abbr,0)))*(T642*(S642+U642)+W642*(Y642+X642)+AD642+AE642*(AF642+AG642)),"")</f>
        <v/>
      </c>
      <c r="AL642" s="90" t="str">
        <f t="shared" si="127"/>
        <v/>
      </c>
      <c r="AM642" s="91" t="str">
        <f t="shared" si="128"/>
        <v/>
      </c>
      <c r="AP642" s="92" t="b">
        <f t="shared" si="122"/>
        <v>0</v>
      </c>
      <c r="AQ642" s="92" t="str">
        <f t="shared" si="123"/>
        <v xml:space="preserve"> </v>
      </c>
      <c r="AR642" s="92" t="str">
        <f>IF(LEN(AQ642)=1,"",COUNTIF($AQ$19:AQ642,AQ642)=1)</f>
        <v/>
      </c>
      <c r="AS642" s="73"/>
      <c r="AT642" s="73"/>
      <c r="AU642" s="73"/>
      <c r="AV642" s="235" t="str">
        <f>IF($P642=Lists!$A$13,Lists!$A$29,IF($P642=Lists!$A$14,Lists!$A$30,$P642))</f>
        <v/>
      </c>
      <c r="AW642" s="73"/>
      <c r="AX642" s="73"/>
    </row>
    <row r="643" spans="2:50" x14ac:dyDescent="0.3">
      <c r="B643" s="137">
        <f t="shared" si="129"/>
        <v>625</v>
      </c>
      <c r="C643" s="24"/>
      <c r="D643" s="24"/>
      <c r="E643" s="24"/>
      <c r="F643" s="25"/>
      <c r="G643" s="24"/>
      <c r="H643" s="30"/>
      <c r="I643" s="24"/>
      <c r="J643" s="50" t="str">
        <f t="shared" si="120"/>
        <v/>
      </c>
      <c r="K643" s="30"/>
      <c r="L643" s="236"/>
      <c r="M643" s="30"/>
      <c r="N643" s="30"/>
      <c r="O643" s="46" t="str">
        <f t="shared" si="121"/>
        <v/>
      </c>
      <c r="P643" s="239" t="str">
        <f t="shared" si="124"/>
        <v/>
      </c>
      <c r="Q643" s="52" t="str">
        <f t="shared" si="125"/>
        <v/>
      </c>
      <c r="R643" s="127"/>
      <c r="S643" s="86"/>
      <c r="T643" s="127"/>
      <c r="U643" s="86"/>
      <c r="V643" s="87">
        <f t="shared" si="130"/>
        <v>0</v>
      </c>
      <c r="W643" s="130"/>
      <c r="X643" s="86"/>
      <c r="Y643" s="86"/>
      <c r="Z643" s="131"/>
      <c r="AA643" s="87">
        <f t="shared" si="126"/>
        <v>0</v>
      </c>
      <c r="AB643" s="127"/>
      <c r="AC643" s="86"/>
      <c r="AD643" s="87">
        <f t="shared" si="131"/>
        <v>0</v>
      </c>
      <c r="AE643" s="127"/>
      <c r="AF643" s="86"/>
      <c r="AG643" s="86"/>
      <c r="AH643" s="131"/>
      <c r="AI643" s="88">
        <f t="shared" si="132"/>
        <v>0</v>
      </c>
      <c r="AJ643" s="89" t="str">
        <f>IFERROR(IF(ISNA(MATCH($AV643,Other_Category_Abbr,0)),INDEX(FGHG_List_Long_GWP,MATCH($AV643,FGHG_List_Long,0)),INDEX(GWP_Other_Abbr,MATCH($AV643,Other_Category_Abbr,0)))*SUM(V643,AA643,AD643,AI643),"")</f>
        <v/>
      </c>
      <c r="AK643" s="89" t="str">
        <f>IFERROR(IF(ISNA(MATCH($AV643,Other_Category_Abbr,0)),INDEX(FGHG_List_Long_GWP,MATCH($AV643,FGHG_List_Long,0)),INDEX(GWP_Other_Abbr,MATCH($AV643,Other_Category_Abbr,0)))*(T643*(S643+U643)+W643*(Y643+X643)+AD643+AE643*(AF643+AG643)),"")</f>
        <v/>
      </c>
      <c r="AL643" s="90" t="str">
        <f t="shared" si="127"/>
        <v/>
      </c>
      <c r="AM643" s="91" t="str">
        <f t="shared" si="128"/>
        <v/>
      </c>
      <c r="AP643" s="92" t="b">
        <f t="shared" si="122"/>
        <v>0</v>
      </c>
      <c r="AQ643" s="92" t="str">
        <f t="shared" si="123"/>
        <v xml:space="preserve"> </v>
      </c>
      <c r="AR643" s="92" t="str">
        <f>IF(LEN(AQ643)=1,"",COUNTIF($AQ$19:AQ643,AQ643)=1)</f>
        <v/>
      </c>
      <c r="AS643" s="73"/>
      <c r="AT643" s="73"/>
      <c r="AU643" s="73"/>
      <c r="AV643" s="235" t="str">
        <f>IF($P643=Lists!$A$13,Lists!$A$29,IF($P643=Lists!$A$14,Lists!$A$30,$P643))</f>
        <v/>
      </c>
      <c r="AW643" s="73"/>
      <c r="AX643" s="73"/>
    </row>
    <row r="644" spans="2:50" x14ac:dyDescent="0.3">
      <c r="B644" s="137">
        <f t="shared" si="129"/>
        <v>626</v>
      </c>
      <c r="C644" s="24"/>
      <c r="D644" s="24"/>
      <c r="E644" s="24"/>
      <c r="F644" s="25"/>
      <c r="G644" s="24"/>
      <c r="H644" s="30"/>
      <c r="I644" s="24"/>
      <c r="J644" s="50" t="str">
        <f t="shared" si="120"/>
        <v/>
      </c>
      <c r="K644" s="30"/>
      <c r="L644" s="236"/>
      <c r="M644" s="30"/>
      <c r="N644" s="30"/>
      <c r="O644" s="46" t="str">
        <f t="shared" si="121"/>
        <v/>
      </c>
      <c r="P644" s="239" t="str">
        <f t="shared" si="124"/>
        <v/>
      </c>
      <c r="Q644" s="52" t="str">
        <f t="shared" si="125"/>
        <v/>
      </c>
      <c r="R644" s="127"/>
      <c r="S644" s="86"/>
      <c r="T644" s="127"/>
      <c r="U644" s="86"/>
      <c r="V644" s="87">
        <f t="shared" si="130"/>
        <v>0</v>
      </c>
      <c r="W644" s="130"/>
      <c r="X644" s="86"/>
      <c r="Y644" s="86"/>
      <c r="Z644" s="131"/>
      <c r="AA644" s="87">
        <f t="shared" si="126"/>
        <v>0</v>
      </c>
      <c r="AB644" s="127"/>
      <c r="AC644" s="86"/>
      <c r="AD644" s="87">
        <f t="shared" si="131"/>
        <v>0</v>
      </c>
      <c r="AE644" s="127"/>
      <c r="AF644" s="86"/>
      <c r="AG644" s="86"/>
      <c r="AH644" s="131"/>
      <c r="AI644" s="88">
        <f t="shared" si="132"/>
        <v>0</v>
      </c>
      <c r="AJ644" s="89" t="str">
        <f>IFERROR(IF(ISNA(MATCH($AV644,Other_Category_Abbr,0)),INDEX(FGHG_List_Long_GWP,MATCH($AV644,FGHG_List_Long,0)),INDEX(GWP_Other_Abbr,MATCH($AV644,Other_Category_Abbr,0)))*SUM(V644,AA644,AD644,AI644),"")</f>
        <v/>
      </c>
      <c r="AK644" s="89" t="str">
        <f>IFERROR(IF(ISNA(MATCH($AV644,Other_Category_Abbr,0)),INDEX(FGHG_List_Long_GWP,MATCH($AV644,FGHG_List_Long,0)),INDEX(GWP_Other_Abbr,MATCH($AV644,Other_Category_Abbr,0)))*(T644*(S644+U644)+W644*(Y644+X644)+AD644+AE644*(AF644+AG644)),"")</f>
        <v/>
      </c>
      <c r="AL644" s="90" t="str">
        <f t="shared" si="127"/>
        <v/>
      </c>
      <c r="AM644" s="91" t="str">
        <f t="shared" si="128"/>
        <v/>
      </c>
      <c r="AP644" s="92" t="b">
        <f t="shared" si="122"/>
        <v>0</v>
      </c>
      <c r="AQ644" s="92" t="str">
        <f t="shared" si="123"/>
        <v xml:space="preserve"> </v>
      </c>
      <c r="AR644" s="92" t="str">
        <f>IF(LEN(AQ644)=1,"",COUNTIF($AQ$19:AQ644,AQ644)=1)</f>
        <v/>
      </c>
      <c r="AS644" s="73"/>
      <c r="AT644" s="73"/>
      <c r="AU644" s="73"/>
      <c r="AV644" s="235" t="str">
        <f>IF($P644=Lists!$A$13,Lists!$A$29,IF($P644=Lists!$A$14,Lists!$A$30,$P644))</f>
        <v/>
      </c>
      <c r="AW644" s="73"/>
      <c r="AX644" s="73"/>
    </row>
    <row r="645" spans="2:50" x14ac:dyDescent="0.3">
      <c r="B645" s="137">
        <f t="shared" si="129"/>
        <v>627</v>
      </c>
      <c r="C645" s="24"/>
      <c r="D645" s="24"/>
      <c r="E645" s="24"/>
      <c r="F645" s="25"/>
      <c r="G645" s="24"/>
      <c r="H645" s="30"/>
      <c r="I645" s="24"/>
      <c r="J645" s="50" t="str">
        <f t="shared" si="120"/>
        <v/>
      </c>
      <c r="K645" s="30"/>
      <c r="L645" s="236"/>
      <c r="M645" s="30"/>
      <c r="N645" s="30"/>
      <c r="O645" s="46" t="str">
        <f t="shared" si="121"/>
        <v/>
      </c>
      <c r="P645" s="239" t="str">
        <f t="shared" si="124"/>
        <v/>
      </c>
      <c r="Q645" s="52" t="str">
        <f t="shared" si="125"/>
        <v/>
      </c>
      <c r="R645" s="127"/>
      <c r="S645" s="86"/>
      <c r="T645" s="127"/>
      <c r="U645" s="86"/>
      <c r="V645" s="87">
        <f t="shared" si="130"/>
        <v>0</v>
      </c>
      <c r="W645" s="130"/>
      <c r="X645" s="86"/>
      <c r="Y645" s="86"/>
      <c r="Z645" s="131"/>
      <c r="AA645" s="87">
        <f t="shared" si="126"/>
        <v>0</v>
      </c>
      <c r="AB645" s="127"/>
      <c r="AC645" s="86"/>
      <c r="AD645" s="87">
        <f t="shared" si="131"/>
        <v>0</v>
      </c>
      <c r="AE645" s="127"/>
      <c r="AF645" s="86"/>
      <c r="AG645" s="86"/>
      <c r="AH645" s="131"/>
      <c r="AI645" s="88">
        <f t="shared" si="132"/>
        <v>0</v>
      </c>
      <c r="AJ645" s="89" t="str">
        <f>IFERROR(IF(ISNA(MATCH($AV645,Other_Category_Abbr,0)),INDEX(FGHG_List_Long_GWP,MATCH($AV645,FGHG_List_Long,0)),INDEX(GWP_Other_Abbr,MATCH($AV645,Other_Category_Abbr,0)))*SUM(V645,AA645,AD645,AI645),"")</f>
        <v/>
      </c>
      <c r="AK645" s="89" t="str">
        <f>IFERROR(IF(ISNA(MATCH($AV645,Other_Category_Abbr,0)),INDEX(FGHG_List_Long_GWP,MATCH($AV645,FGHG_List_Long,0)),INDEX(GWP_Other_Abbr,MATCH($AV645,Other_Category_Abbr,0)))*(T645*(S645+U645)+W645*(Y645+X645)+AD645+AE645*(AF645+AG645)),"")</f>
        <v/>
      </c>
      <c r="AL645" s="90" t="str">
        <f t="shared" si="127"/>
        <v/>
      </c>
      <c r="AM645" s="91" t="str">
        <f t="shared" si="128"/>
        <v/>
      </c>
      <c r="AP645" s="92" t="b">
        <f t="shared" si="122"/>
        <v>0</v>
      </c>
      <c r="AQ645" s="92" t="str">
        <f t="shared" si="123"/>
        <v xml:space="preserve"> </v>
      </c>
      <c r="AR645" s="92" t="str">
        <f>IF(LEN(AQ645)=1,"",COUNTIF($AQ$19:AQ645,AQ645)=1)</f>
        <v/>
      </c>
      <c r="AS645" s="73"/>
      <c r="AT645" s="73"/>
      <c r="AU645" s="73"/>
      <c r="AV645" s="235" t="str">
        <f>IF($P645=Lists!$A$13,Lists!$A$29,IF($P645=Lists!$A$14,Lists!$A$30,$P645))</f>
        <v/>
      </c>
      <c r="AW645" s="73"/>
      <c r="AX645" s="73"/>
    </row>
    <row r="646" spans="2:50" x14ac:dyDescent="0.3">
      <c r="B646" s="137">
        <f t="shared" si="129"/>
        <v>628</v>
      </c>
      <c r="C646" s="24"/>
      <c r="D646" s="24"/>
      <c r="E646" s="24"/>
      <c r="F646" s="25"/>
      <c r="G646" s="24"/>
      <c r="H646" s="30"/>
      <c r="I646" s="24"/>
      <c r="J646" s="50" t="str">
        <f t="shared" si="120"/>
        <v/>
      </c>
      <c r="K646" s="30"/>
      <c r="L646" s="236"/>
      <c r="M646" s="30"/>
      <c r="N646" s="30"/>
      <c r="O646" s="46" t="str">
        <f t="shared" si="121"/>
        <v/>
      </c>
      <c r="P646" s="239" t="str">
        <f t="shared" si="124"/>
        <v/>
      </c>
      <c r="Q646" s="52" t="str">
        <f t="shared" si="125"/>
        <v/>
      </c>
      <c r="R646" s="127"/>
      <c r="S646" s="86"/>
      <c r="T646" s="127"/>
      <c r="U646" s="86"/>
      <c r="V646" s="87">
        <f t="shared" si="130"/>
        <v>0</v>
      </c>
      <c r="W646" s="130"/>
      <c r="X646" s="86"/>
      <c r="Y646" s="86"/>
      <c r="Z646" s="131"/>
      <c r="AA646" s="87">
        <f t="shared" si="126"/>
        <v>0</v>
      </c>
      <c r="AB646" s="127"/>
      <c r="AC646" s="86"/>
      <c r="AD646" s="87">
        <f t="shared" si="131"/>
        <v>0</v>
      </c>
      <c r="AE646" s="127"/>
      <c r="AF646" s="86"/>
      <c r="AG646" s="86"/>
      <c r="AH646" s="131"/>
      <c r="AI646" s="88">
        <f t="shared" si="132"/>
        <v>0</v>
      </c>
      <c r="AJ646" s="89" t="str">
        <f>IFERROR(IF(ISNA(MATCH($AV646,Other_Category_Abbr,0)),INDEX(FGHG_List_Long_GWP,MATCH($AV646,FGHG_List_Long,0)),INDEX(GWP_Other_Abbr,MATCH($AV646,Other_Category_Abbr,0)))*SUM(V646,AA646,AD646,AI646),"")</f>
        <v/>
      </c>
      <c r="AK646" s="89" t="str">
        <f>IFERROR(IF(ISNA(MATCH($AV646,Other_Category_Abbr,0)),INDEX(FGHG_List_Long_GWP,MATCH($AV646,FGHG_List_Long,0)),INDEX(GWP_Other_Abbr,MATCH($AV646,Other_Category_Abbr,0)))*(T646*(S646+U646)+W646*(Y646+X646)+AD646+AE646*(AF646+AG646)),"")</f>
        <v/>
      </c>
      <c r="AL646" s="90" t="str">
        <f t="shared" si="127"/>
        <v/>
      </c>
      <c r="AM646" s="91" t="str">
        <f t="shared" si="128"/>
        <v/>
      </c>
      <c r="AP646" s="92" t="b">
        <f t="shared" si="122"/>
        <v>0</v>
      </c>
      <c r="AQ646" s="92" t="str">
        <f t="shared" si="123"/>
        <v xml:space="preserve"> </v>
      </c>
      <c r="AR646" s="92" t="str">
        <f>IF(LEN(AQ646)=1,"",COUNTIF($AQ$19:AQ646,AQ646)=1)</f>
        <v/>
      </c>
      <c r="AS646" s="73"/>
      <c r="AT646" s="73"/>
      <c r="AU646" s="73"/>
      <c r="AV646" s="235" t="str">
        <f>IF($P646=Lists!$A$13,Lists!$A$29,IF($P646=Lists!$A$14,Lists!$A$30,$P646))</f>
        <v/>
      </c>
      <c r="AW646" s="73"/>
      <c r="AX646" s="73"/>
    </row>
    <row r="647" spans="2:50" x14ac:dyDescent="0.3">
      <c r="B647" s="137">
        <f t="shared" si="129"/>
        <v>629</v>
      </c>
      <c r="C647" s="24"/>
      <c r="D647" s="24"/>
      <c r="E647" s="24"/>
      <c r="F647" s="25"/>
      <c r="G647" s="24"/>
      <c r="H647" s="30"/>
      <c r="I647" s="24"/>
      <c r="J647" s="50" t="str">
        <f t="shared" si="120"/>
        <v/>
      </c>
      <c r="K647" s="30"/>
      <c r="L647" s="236"/>
      <c r="M647" s="30"/>
      <c r="N647" s="30"/>
      <c r="O647" s="46" t="str">
        <f t="shared" si="121"/>
        <v/>
      </c>
      <c r="P647" s="239" t="str">
        <f t="shared" si="124"/>
        <v/>
      </c>
      <c r="Q647" s="52" t="str">
        <f t="shared" si="125"/>
        <v/>
      </c>
      <c r="R647" s="127"/>
      <c r="S647" s="86"/>
      <c r="T647" s="127"/>
      <c r="U647" s="86"/>
      <c r="V647" s="87">
        <f t="shared" si="130"/>
        <v>0</v>
      </c>
      <c r="W647" s="130"/>
      <c r="X647" s="86"/>
      <c r="Y647" s="86"/>
      <c r="Z647" s="131"/>
      <c r="AA647" s="87">
        <f t="shared" si="126"/>
        <v>0</v>
      </c>
      <c r="AB647" s="127"/>
      <c r="AC647" s="86"/>
      <c r="AD647" s="87">
        <f t="shared" si="131"/>
        <v>0</v>
      </c>
      <c r="AE647" s="127"/>
      <c r="AF647" s="86"/>
      <c r="AG647" s="86"/>
      <c r="AH647" s="131"/>
      <c r="AI647" s="88">
        <f t="shared" si="132"/>
        <v>0</v>
      </c>
      <c r="AJ647" s="89" t="str">
        <f>IFERROR(IF(ISNA(MATCH($AV647,Other_Category_Abbr,0)),INDEX(FGHG_List_Long_GWP,MATCH($AV647,FGHG_List_Long,0)),INDEX(GWP_Other_Abbr,MATCH($AV647,Other_Category_Abbr,0)))*SUM(V647,AA647,AD647,AI647),"")</f>
        <v/>
      </c>
      <c r="AK647" s="89" t="str">
        <f>IFERROR(IF(ISNA(MATCH($AV647,Other_Category_Abbr,0)),INDEX(FGHG_List_Long_GWP,MATCH($AV647,FGHG_List_Long,0)),INDEX(GWP_Other_Abbr,MATCH($AV647,Other_Category_Abbr,0)))*(T647*(S647+U647)+W647*(Y647+X647)+AD647+AE647*(AF647+AG647)),"")</f>
        <v/>
      </c>
      <c r="AL647" s="90" t="str">
        <f t="shared" si="127"/>
        <v/>
      </c>
      <c r="AM647" s="91" t="str">
        <f t="shared" si="128"/>
        <v/>
      </c>
      <c r="AP647" s="92" t="b">
        <f t="shared" si="122"/>
        <v>0</v>
      </c>
      <c r="AQ647" s="92" t="str">
        <f t="shared" si="123"/>
        <v xml:space="preserve"> </v>
      </c>
      <c r="AR647" s="92" t="str">
        <f>IF(LEN(AQ647)=1,"",COUNTIF($AQ$19:AQ647,AQ647)=1)</f>
        <v/>
      </c>
      <c r="AS647" s="73"/>
      <c r="AT647" s="73"/>
      <c r="AU647" s="73"/>
      <c r="AV647" s="235" t="str">
        <f>IF($P647=Lists!$A$13,Lists!$A$29,IF($P647=Lists!$A$14,Lists!$A$30,$P647))</f>
        <v/>
      </c>
      <c r="AW647" s="73"/>
      <c r="AX647" s="73"/>
    </row>
    <row r="648" spans="2:50" x14ac:dyDescent="0.3">
      <c r="B648" s="137">
        <f t="shared" si="129"/>
        <v>630</v>
      </c>
      <c r="C648" s="24"/>
      <c r="D648" s="24"/>
      <c r="E648" s="24"/>
      <c r="F648" s="25"/>
      <c r="G648" s="24"/>
      <c r="H648" s="30"/>
      <c r="I648" s="24"/>
      <c r="J648" s="50" t="str">
        <f t="shared" si="120"/>
        <v/>
      </c>
      <c r="K648" s="30"/>
      <c r="L648" s="236"/>
      <c r="M648" s="30"/>
      <c r="N648" s="30"/>
      <c r="O648" s="46" t="str">
        <f t="shared" si="121"/>
        <v/>
      </c>
      <c r="P648" s="239" t="str">
        <f t="shared" si="124"/>
        <v/>
      </c>
      <c r="Q648" s="52" t="str">
        <f t="shared" si="125"/>
        <v/>
      </c>
      <c r="R648" s="127"/>
      <c r="S648" s="86"/>
      <c r="T648" s="127"/>
      <c r="U648" s="86"/>
      <c r="V648" s="87">
        <f t="shared" si="130"/>
        <v>0</v>
      </c>
      <c r="W648" s="130"/>
      <c r="X648" s="86"/>
      <c r="Y648" s="86"/>
      <c r="Z648" s="131"/>
      <c r="AA648" s="87">
        <f t="shared" si="126"/>
        <v>0</v>
      </c>
      <c r="AB648" s="127"/>
      <c r="AC648" s="86"/>
      <c r="AD648" s="87">
        <f t="shared" si="131"/>
        <v>0</v>
      </c>
      <c r="AE648" s="127"/>
      <c r="AF648" s="86"/>
      <c r="AG648" s="86"/>
      <c r="AH648" s="131"/>
      <c r="AI648" s="88">
        <f t="shared" si="132"/>
        <v>0</v>
      </c>
      <c r="AJ648" s="89" t="str">
        <f>IFERROR(IF(ISNA(MATCH($AV648,Other_Category_Abbr,0)),INDEX(FGHG_List_Long_GWP,MATCH($AV648,FGHG_List_Long,0)),INDEX(GWP_Other_Abbr,MATCH($AV648,Other_Category_Abbr,0)))*SUM(V648,AA648,AD648,AI648),"")</f>
        <v/>
      </c>
      <c r="AK648" s="89" t="str">
        <f>IFERROR(IF(ISNA(MATCH($AV648,Other_Category_Abbr,0)),INDEX(FGHG_List_Long_GWP,MATCH($AV648,FGHG_List_Long,0)),INDEX(GWP_Other_Abbr,MATCH($AV648,Other_Category_Abbr,0)))*(T648*(S648+U648)+W648*(Y648+X648)+AD648+AE648*(AF648+AG648)),"")</f>
        <v/>
      </c>
      <c r="AL648" s="90" t="str">
        <f t="shared" si="127"/>
        <v/>
      </c>
      <c r="AM648" s="91" t="str">
        <f t="shared" si="128"/>
        <v/>
      </c>
      <c r="AP648" s="92" t="b">
        <f t="shared" si="122"/>
        <v>0</v>
      </c>
      <c r="AQ648" s="92" t="str">
        <f t="shared" si="123"/>
        <v xml:space="preserve"> </v>
      </c>
      <c r="AR648" s="92" t="str">
        <f>IF(LEN(AQ648)=1,"",COUNTIF($AQ$19:AQ648,AQ648)=1)</f>
        <v/>
      </c>
      <c r="AS648" s="73"/>
      <c r="AT648" s="73"/>
      <c r="AU648" s="73"/>
      <c r="AV648" s="235" t="str">
        <f>IF($P648=Lists!$A$13,Lists!$A$29,IF($P648=Lists!$A$14,Lists!$A$30,$P648))</f>
        <v/>
      </c>
      <c r="AW648" s="73"/>
      <c r="AX648" s="73"/>
    </row>
    <row r="649" spans="2:50" x14ac:dyDescent="0.3">
      <c r="B649" s="137">
        <f t="shared" si="129"/>
        <v>631</v>
      </c>
      <c r="C649" s="24"/>
      <c r="D649" s="24"/>
      <c r="E649" s="24"/>
      <c r="F649" s="25"/>
      <c r="G649" s="24"/>
      <c r="H649" s="30"/>
      <c r="I649" s="24"/>
      <c r="J649" s="50" t="str">
        <f t="shared" si="120"/>
        <v/>
      </c>
      <c r="K649" s="30"/>
      <c r="L649" s="236"/>
      <c r="M649" s="30"/>
      <c r="N649" s="30"/>
      <c r="O649" s="46" t="str">
        <f t="shared" si="121"/>
        <v/>
      </c>
      <c r="P649" s="239" t="str">
        <f t="shared" si="124"/>
        <v/>
      </c>
      <c r="Q649" s="52" t="str">
        <f t="shared" si="125"/>
        <v/>
      </c>
      <c r="R649" s="127"/>
      <c r="S649" s="86"/>
      <c r="T649" s="127"/>
      <c r="U649" s="86"/>
      <c r="V649" s="87">
        <f t="shared" si="130"/>
        <v>0</v>
      </c>
      <c r="W649" s="130"/>
      <c r="X649" s="86"/>
      <c r="Y649" s="86"/>
      <c r="Z649" s="131"/>
      <c r="AA649" s="87">
        <f t="shared" si="126"/>
        <v>0</v>
      </c>
      <c r="AB649" s="127"/>
      <c r="AC649" s="86"/>
      <c r="AD649" s="87">
        <f t="shared" si="131"/>
        <v>0</v>
      </c>
      <c r="AE649" s="127"/>
      <c r="AF649" s="86"/>
      <c r="AG649" s="86"/>
      <c r="AH649" s="131"/>
      <c r="AI649" s="88">
        <f t="shared" si="132"/>
        <v>0</v>
      </c>
      <c r="AJ649" s="89" t="str">
        <f>IFERROR(IF(ISNA(MATCH($AV649,Other_Category_Abbr,0)),INDEX(FGHG_List_Long_GWP,MATCH($AV649,FGHG_List_Long,0)),INDEX(GWP_Other_Abbr,MATCH($AV649,Other_Category_Abbr,0)))*SUM(V649,AA649,AD649,AI649),"")</f>
        <v/>
      </c>
      <c r="AK649" s="89" t="str">
        <f>IFERROR(IF(ISNA(MATCH($AV649,Other_Category_Abbr,0)),INDEX(FGHG_List_Long_GWP,MATCH($AV649,FGHG_List_Long,0)),INDEX(GWP_Other_Abbr,MATCH($AV649,Other_Category_Abbr,0)))*(T649*(S649+U649)+W649*(Y649+X649)+AD649+AE649*(AF649+AG649)),"")</f>
        <v/>
      </c>
      <c r="AL649" s="90" t="str">
        <f t="shared" si="127"/>
        <v/>
      </c>
      <c r="AM649" s="91" t="str">
        <f t="shared" si="128"/>
        <v/>
      </c>
      <c r="AP649" s="92" t="b">
        <f t="shared" si="122"/>
        <v>0</v>
      </c>
      <c r="AQ649" s="92" t="str">
        <f t="shared" si="123"/>
        <v xml:space="preserve"> </v>
      </c>
      <c r="AR649" s="92" t="str">
        <f>IF(LEN(AQ649)=1,"",COUNTIF($AQ$19:AQ649,AQ649)=1)</f>
        <v/>
      </c>
      <c r="AS649" s="73"/>
      <c r="AT649" s="73"/>
      <c r="AU649" s="73"/>
      <c r="AV649" s="235" t="str">
        <f>IF($P649=Lists!$A$13,Lists!$A$29,IF($P649=Lists!$A$14,Lists!$A$30,$P649))</f>
        <v/>
      </c>
      <c r="AW649" s="73"/>
      <c r="AX649" s="73"/>
    </row>
    <row r="650" spans="2:50" x14ac:dyDescent="0.3">
      <c r="B650" s="137">
        <f t="shared" si="129"/>
        <v>632</v>
      </c>
      <c r="C650" s="24"/>
      <c r="D650" s="24"/>
      <c r="E650" s="24"/>
      <c r="F650" s="25"/>
      <c r="G650" s="24"/>
      <c r="H650" s="30"/>
      <c r="I650" s="24"/>
      <c r="J650" s="50" t="str">
        <f t="shared" si="120"/>
        <v/>
      </c>
      <c r="K650" s="30"/>
      <c r="L650" s="236"/>
      <c r="M650" s="30"/>
      <c r="N650" s="30"/>
      <c r="O650" s="46" t="str">
        <f t="shared" si="121"/>
        <v/>
      </c>
      <c r="P650" s="239" t="str">
        <f t="shared" si="124"/>
        <v/>
      </c>
      <c r="Q650" s="52" t="str">
        <f t="shared" si="125"/>
        <v/>
      </c>
      <c r="R650" s="127"/>
      <c r="S650" s="86"/>
      <c r="T650" s="127"/>
      <c r="U650" s="86"/>
      <c r="V650" s="87">
        <f t="shared" si="130"/>
        <v>0</v>
      </c>
      <c r="W650" s="130"/>
      <c r="X650" s="86"/>
      <c r="Y650" s="86"/>
      <c r="Z650" s="131"/>
      <c r="AA650" s="87">
        <f t="shared" si="126"/>
        <v>0</v>
      </c>
      <c r="AB650" s="127"/>
      <c r="AC650" s="86"/>
      <c r="AD650" s="87">
        <f t="shared" si="131"/>
        <v>0</v>
      </c>
      <c r="AE650" s="127"/>
      <c r="AF650" s="86"/>
      <c r="AG650" s="86"/>
      <c r="AH650" s="131"/>
      <c r="AI650" s="88">
        <f t="shared" si="132"/>
        <v>0</v>
      </c>
      <c r="AJ650" s="89" t="str">
        <f>IFERROR(IF(ISNA(MATCH($AV650,Other_Category_Abbr,0)),INDEX(FGHG_List_Long_GWP,MATCH($AV650,FGHG_List_Long,0)),INDEX(GWP_Other_Abbr,MATCH($AV650,Other_Category_Abbr,0)))*SUM(V650,AA650,AD650,AI650),"")</f>
        <v/>
      </c>
      <c r="AK650" s="89" t="str">
        <f>IFERROR(IF(ISNA(MATCH($AV650,Other_Category_Abbr,0)),INDEX(FGHG_List_Long_GWP,MATCH($AV650,FGHG_List_Long,0)),INDEX(GWP_Other_Abbr,MATCH($AV650,Other_Category_Abbr,0)))*(T650*(S650+U650)+W650*(Y650+X650)+AD650+AE650*(AF650+AG650)),"")</f>
        <v/>
      </c>
      <c r="AL650" s="90" t="str">
        <f t="shared" si="127"/>
        <v/>
      </c>
      <c r="AM650" s="91" t="str">
        <f t="shared" si="128"/>
        <v/>
      </c>
      <c r="AP650" s="92" t="b">
        <f t="shared" si="122"/>
        <v>0</v>
      </c>
      <c r="AQ650" s="92" t="str">
        <f t="shared" si="123"/>
        <v xml:space="preserve"> </v>
      </c>
      <c r="AR650" s="92" t="str">
        <f>IF(LEN(AQ650)=1,"",COUNTIF($AQ$19:AQ650,AQ650)=1)</f>
        <v/>
      </c>
      <c r="AS650" s="73"/>
      <c r="AT650" s="73"/>
      <c r="AU650" s="73"/>
      <c r="AV650" s="235" t="str">
        <f>IF($P650=Lists!$A$13,Lists!$A$29,IF($P650=Lists!$A$14,Lists!$A$30,$P650))</f>
        <v/>
      </c>
      <c r="AW650" s="73"/>
      <c r="AX650" s="73"/>
    </row>
    <row r="651" spans="2:50" x14ac:dyDescent="0.3">
      <c r="B651" s="137">
        <f t="shared" si="129"/>
        <v>633</v>
      </c>
      <c r="C651" s="24"/>
      <c r="D651" s="24"/>
      <c r="E651" s="24"/>
      <c r="F651" s="25"/>
      <c r="G651" s="24"/>
      <c r="H651" s="30"/>
      <c r="I651" s="24"/>
      <c r="J651" s="50" t="str">
        <f t="shared" si="120"/>
        <v/>
      </c>
      <c r="K651" s="30"/>
      <c r="L651" s="236"/>
      <c r="M651" s="30"/>
      <c r="N651" s="30"/>
      <c r="O651" s="46" t="str">
        <f t="shared" si="121"/>
        <v/>
      </c>
      <c r="P651" s="239" t="str">
        <f t="shared" si="124"/>
        <v/>
      </c>
      <c r="Q651" s="52" t="str">
        <f t="shared" si="125"/>
        <v/>
      </c>
      <c r="R651" s="127"/>
      <c r="S651" s="86"/>
      <c r="T651" s="127"/>
      <c r="U651" s="86"/>
      <c r="V651" s="87">
        <f t="shared" si="130"/>
        <v>0</v>
      </c>
      <c r="W651" s="130"/>
      <c r="X651" s="86"/>
      <c r="Y651" s="86"/>
      <c r="Z651" s="131"/>
      <c r="AA651" s="87">
        <f t="shared" si="126"/>
        <v>0</v>
      </c>
      <c r="AB651" s="127"/>
      <c r="AC651" s="86"/>
      <c r="AD651" s="87">
        <f t="shared" si="131"/>
        <v>0</v>
      </c>
      <c r="AE651" s="127"/>
      <c r="AF651" s="86"/>
      <c r="AG651" s="86"/>
      <c r="AH651" s="131"/>
      <c r="AI651" s="88">
        <f t="shared" si="132"/>
        <v>0</v>
      </c>
      <c r="AJ651" s="89" t="str">
        <f>IFERROR(IF(ISNA(MATCH($AV651,Other_Category_Abbr,0)),INDEX(FGHG_List_Long_GWP,MATCH($AV651,FGHG_List_Long,0)),INDEX(GWP_Other_Abbr,MATCH($AV651,Other_Category_Abbr,0)))*SUM(V651,AA651,AD651,AI651),"")</f>
        <v/>
      </c>
      <c r="AK651" s="89" t="str">
        <f>IFERROR(IF(ISNA(MATCH($AV651,Other_Category_Abbr,0)),INDEX(FGHG_List_Long_GWP,MATCH($AV651,FGHG_List_Long,0)),INDEX(GWP_Other_Abbr,MATCH($AV651,Other_Category_Abbr,0)))*(T651*(S651+U651)+W651*(Y651+X651)+AD651+AE651*(AF651+AG651)),"")</f>
        <v/>
      </c>
      <c r="AL651" s="90" t="str">
        <f t="shared" si="127"/>
        <v/>
      </c>
      <c r="AM651" s="91" t="str">
        <f t="shared" si="128"/>
        <v/>
      </c>
      <c r="AP651" s="92" t="b">
        <f t="shared" si="122"/>
        <v>0</v>
      </c>
      <c r="AQ651" s="92" t="str">
        <f t="shared" si="123"/>
        <v xml:space="preserve"> </v>
      </c>
      <c r="AR651" s="92" t="str">
        <f>IF(LEN(AQ651)=1,"",COUNTIF($AQ$19:AQ651,AQ651)=1)</f>
        <v/>
      </c>
      <c r="AS651" s="73"/>
      <c r="AT651" s="73"/>
      <c r="AU651" s="73"/>
      <c r="AV651" s="235" t="str">
        <f>IF($P651=Lists!$A$13,Lists!$A$29,IF($P651=Lists!$A$14,Lists!$A$30,$P651))</f>
        <v/>
      </c>
      <c r="AW651" s="73"/>
      <c r="AX651" s="73"/>
    </row>
    <row r="652" spans="2:50" x14ac:dyDescent="0.3">
      <c r="B652" s="137">
        <f t="shared" si="129"/>
        <v>634</v>
      </c>
      <c r="C652" s="24"/>
      <c r="D652" s="24"/>
      <c r="E652" s="24"/>
      <c r="F652" s="25"/>
      <c r="G652" s="24"/>
      <c r="H652" s="30"/>
      <c r="I652" s="24"/>
      <c r="J652" s="50" t="str">
        <f t="shared" si="120"/>
        <v/>
      </c>
      <c r="K652" s="30"/>
      <c r="L652" s="236"/>
      <c r="M652" s="30"/>
      <c r="N652" s="30"/>
      <c r="O652" s="46" t="str">
        <f t="shared" si="121"/>
        <v/>
      </c>
      <c r="P652" s="239" t="str">
        <f t="shared" si="124"/>
        <v/>
      </c>
      <c r="Q652" s="52" t="str">
        <f t="shared" si="125"/>
        <v/>
      </c>
      <c r="R652" s="127"/>
      <c r="S652" s="86"/>
      <c r="T652" s="127"/>
      <c r="U652" s="86"/>
      <c r="V652" s="87">
        <f t="shared" si="130"/>
        <v>0</v>
      </c>
      <c r="W652" s="130"/>
      <c r="X652" s="86"/>
      <c r="Y652" s="86"/>
      <c r="Z652" s="131"/>
      <c r="AA652" s="87">
        <f t="shared" si="126"/>
        <v>0</v>
      </c>
      <c r="AB652" s="127"/>
      <c r="AC652" s="86"/>
      <c r="AD652" s="87">
        <f t="shared" si="131"/>
        <v>0</v>
      </c>
      <c r="AE652" s="127"/>
      <c r="AF652" s="86"/>
      <c r="AG652" s="86"/>
      <c r="AH652" s="131"/>
      <c r="AI652" s="88">
        <f t="shared" si="132"/>
        <v>0</v>
      </c>
      <c r="AJ652" s="89" t="str">
        <f>IFERROR(IF(ISNA(MATCH($AV652,Other_Category_Abbr,0)),INDEX(FGHG_List_Long_GWP,MATCH($AV652,FGHG_List_Long,0)),INDEX(GWP_Other_Abbr,MATCH($AV652,Other_Category_Abbr,0)))*SUM(V652,AA652,AD652,AI652),"")</f>
        <v/>
      </c>
      <c r="AK652" s="89" t="str">
        <f>IFERROR(IF(ISNA(MATCH($AV652,Other_Category_Abbr,0)),INDEX(FGHG_List_Long_GWP,MATCH($AV652,FGHG_List_Long,0)),INDEX(GWP_Other_Abbr,MATCH($AV652,Other_Category_Abbr,0)))*(T652*(S652+U652)+W652*(Y652+X652)+AD652+AE652*(AF652+AG652)),"")</f>
        <v/>
      </c>
      <c r="AL652" s="90" t="str">
        <f t="shared" si="127"/>
        <v/>
      </c>
      <c r="AM652" s="91" t="str">
        <f t="shared" si="128"/>
        <v/>
      </c>
      <c r="AP652" s="92" t="b">
        <f t="shared" si="122"/>
        <v>0</v>
      </c>
      <c r="AQ652" s="92" t="str">
        <f t="shared" si="123"/>
        <v xml:space="preserve"> </v>
      </c>
      <c r="AR652" s="92" t="str">
        <f>IF(LEN(AQ652)=1,"",COUNTIF($AQ$19:AQ652,AQ652)=1)</f>
        <v/>
      </c>
      <c r="AS652" s="73"/>
      <c r="AT652" s="73"/>
      <c r="AU652" s="73"/>
      <c r="AV652" s="235" t="str">
        <f>IF($P652=Lists!$A$13,Lists!$A$29,IF($P652=Lists!$A$14,Lists!$A$30,$P652))</f>
        <v/>
      </c>
      <c r="AW652" s="73"/>
      <c r="AX652" s="73"/>
    </row>
    <row r="653" spans="2:50" x14ac:dyDescent="0.3">
      <c r="B653" s="137">
        <f t="shared" si="129"/>
        <v>635</v>
      </c>
      <c r="C653" s="24"/>
      <c r="D653" s="24"/>
      <c r="E653" s="24"/>
      <c r="F653" s="25"/>
      <c r="G653" s="24"/>
      <c r="H653" s="30"/>
      <c r="I653" s="24"/>
      <c r="J653" s="50" t="str">
        <f t="shared" si="120"/>
        <v/>
      </c>
      <c r="K653" s="30"/>
      <c r="L653" s="236"/>
      <c r="M653" s="30"/>
      <c r="N653" s="30"/>
      <c r="O653" s="46" t="str">
        <f t="shared" si="121"/>
        <v/>
      </c>
      <c r="P653" s="239" t="str">
        <f t="shared" si="124"/>
        <v/>
      </c>
      <c r="Q653" s="52" t="str">
        <f t="shared" si="125"/>
        <v/>
      </c>
      <c r="R653" s="127"/>
      <c r="S653" s="86"/>
      <c r="T653" s="127"/>
      <c r="U653" s="86"/>
      <c r="V653" s="87">
        <f t="shared" si="130"/>
        <v>0</v>
      </c>
      <c r="W653" s="130"/>
      <c r="X653" s="86"/>
      <c r="Y653" s="86"/>
      <c r="Z653" s="131"/>
      <c r="AA653" s="87">
        <f t="shared" si="126"/>
        <v>0</v>
      </c>
      <c r="AB653" s="127"/>
      <c r="AC653" s="86"/>
      <c r="AD653" s="87">
        <f t="shared" si="131"/>
        <v>0</v>
      </c>
      <c r="AE653" s="127"/>
      <c r="AF653" s="86"/>
      <c r="AG653" s="86"/>
      <c r="AH653" s="131"/>
      <c r="AI653" s="88">
        <f t="shared" si="132"/>
        <v>0</v>
      </c>
      <c r="AJ653" s="89" t="str">
        <f>IFERROR(IF(ISNA(MATCH($AV653,Other_Category_Abbr,0)),INDEX(FGHG_List_Long_GWP,MATCH($AV653,FGHG_List_Long,0)),INDEX(GWP_Other_Abbr,MATCH($AV653,Other_Category_Abbr,0)))*SUM(V653,AA653,AD653,AI653),"")</f>
        <v/>
      </c>
      <c r="AK653" s="89" t="str">
        <f>IFERROR(IF(ISNA(MATCH($AV653,Other_Category_Abbr,0)),INDEX(FGHG_List_Long_GWP,MATCH($AV653,FGHG_List_Long,0)),INDEX(GWP_Other_Abbr,MATCH($AV653,Other_Category_Abbr,0)))*(T653*(S653+U653)+W653*(Y653+X653)+AD653+AE653*(AF653+AG653)),"")</f>
        <v/>
      </c>
      <c r="AL653" s="90" t="str">
        <f t="shared" si="127"/>
        <v/>
      </c>
      <c r="AM653" s="91" t="str">
        <f t="shared" si="128"/>
        <v/>
      </c>
      <c r="AP653" s="92" t="b">
        <f t="shared" si="122"/>
        <v>0</v>
      </c>
      <c r="AQ653" s="92" t="str">
        <f t="shared" si="123"/>
        <v xml:space="preserve"> </v>
      </c>
      <c r="AR653" s="92" t="str">
        <f>IF(LEN(AQ653)=1,"",COUNTIF($AQ$19:AQ653,AQ653)=1)</f>
        <v/>
      </c>
      <c r="AS653" s="73"/>
      <c r="AT653" s="73"/>
      <c r="AU653" s="73"/>
      <c r="AV653" s="235" t="str">
        <f>IF($P653=Lists!$A$13,Lists!$A$29,IF($P653=Lists!$A$14,Lists!$A$30,$P653))</f>
        <v/>
      </c>
      <c r="AW653" s="73"/>
      <c r="AX653" s="73"/>
    </row>
    <row r="654" spans="2:50" x14ac:dyDescent="0.3">
      <c r="B654" s="137">
        <f t="shared" si="129"/>
        <v>636</v>
      </c>
      <c r="C654" s="24"/>
      <c r="D654" s="24"/>
      <c r="E654" s="24"/>
      <c r="F654" s="25"/>
      <c r="G654" s="24"/>
      <c r="H654" s="30"/>
      <c r="I654" s="24"/>
      <c r="J654" s="50" t="str">
        <f t="shared" si="120"/>
        <v/>
      </c>
      <c r="K654" s="30"/>
      <c r="L654" s="236"/>
      <c r="M654" s="30"/>
      <c r="N654" s="30"/>
      <c r="O654" s="46" t="str">
        <f t="shared" si="121"/>
        <v/>
      </c>
      <c r="P654" s="239" t="str">
        <f t="shared" si="124"/>
        <v/>
      </c>
      <c r="Q654" s="52" t="str">
        <f t="shared" si="125"/>
        <v/>
      </c>
      <c r="R654" s="127"/>
      <c r="S654" s="86"/>
      <c r="T654" s="127"/>
      <c r="U654" s="86"/>
      <c r="V654" s="87">
        <f t="shared" si="130"/>
        <v>0</v>
      </c>
      <c r="W654" s="130"/>
      <c r="X654" s="86"/>
      <c r="Y654" s="86"/>
      <c r="Z654" s="131"/>
      <c r="AA654" s="87">
        <f t="shared" si="126"/>
        <v>0</v>
      </c>
      <c r="AB654" s="127"/>
      <c r="AC654" s="86"/>
      <c r="AD654" s="87">
        <f t="shared" si="131"/>
        <v>0</v>
      </c>
      <c r="AE654" s="127"/>
      <c r="AF654" s="86"/>
      <c r="AG654" s="86"/>
      <c r="AH654" s="131"/>
      <c r="AI654" s="88">
        <f t="shared" si="132"/>
        <v>0</v>
      </c>
      <c r="AJ654" s="89" t="str">
        <f>IFERROR(IF(ISNA(MATCH($AV654,Other_Category_Abbr,0)),INDEX(FGHG_List_Long_GWP,MATCH($AV654,FGHG_List_Long,0)),INDEX(GWP_Other_Abbr,MATCH($AV654,Other_Category_Abbr,0)))*SUM(V654,AA654,AD654,AI654),"")</f>
        <v/>
      </c>
      <c r="AK654" s="89" t="str">
        <f>IFERROR(IF(ISNA(MATCH($AV654,Other_Category_Abbr,0)),INDEX(FGHG_List_Long_GWP,MATCH($AV654,FGHG_List_Long,0)),INDEX(GWP_Other_Abbr,MATCH($AV654,Other_Category_Abbr,0)))*(T654*(S654+U654)+W654*(Y654+X654)+AD654+AE654*(AF654+AG654)),"")</f>
        <v/>
      </c>
      <c r="AL654" s="90" t="str">
        <f t="shared" si="127"/>
        <v/>
      </c>
      <c r="AM654" s="91" t="str">
        <f t="shared" si="128"/>
        <v/>
      </c>
      <c r="AP654" s="92" t="b">
        <f t="shared" si="122"/>
        <v>0</v>
      </c>
      <c r="AQ654" s="92" t="str">
        <f t="shared" si="123"/>
        <v xml:space="preserve"> </v>
      </c>
      <c r="AR654" s="92" t="str">
        <f>IF(LEN(AQ654)=1,"",COUNTIF($AQ$19:AQ654,AQ654)=1)</f>
        <v/>
      </c>
      <c r="AS654" s="73"/>
      <c r="AT654" s="73"/>
      <c r="AU654" s="73"/>
      <c r="AV654" s="235" t="str">
        <f>IF($P654=Lists!$A$13,Lists!$A$29,IF($P654=Lists!$A$14,Lists!$A$30,$P654))</f>
        <v/>
      </c>
      <c r="AW654" s="73"/>
      <c r="AX654" s="73"/>
    </row>
    <row r="655" spans="2:50" x14ac:dyDescent="0.3">
      <c r="B655" s="137">
        <f t="shared" si="129"/>
        <v>637</v>
      </c>
      <c r="C655" s="24"/>
      <c r="D655" s="24"/>
      <c r="E655" s="24"/>
      <c r="F655" s="25"/>
      <c r="G655" s="24"/>
      <c r="H655" s="30"/>
      <c r="I655" s="24"/>
      <c r="J655" s="50" t="str">
        <f t="shared" si="120"/>
        <v/>
      </c>
      <c r="K655" s="30"/>
      <c r="L655" s="236"/>
      <c r="M655" s="30"/>
      <c r="N655" s="30"/>
      <c r="O655" s="46" t="str">
        <f t="shared" si="121"/>
        <v/>
      </c>
      <c r="P655" s="239" t="str">
        <f t="shared" si="124"/>
        <v/>
      </c>
      <c r="Q655" s="52" t="str">
        <f t="shared" si="125"/>
        <v/>
      </c>
      <c r="R655" s="127"/>
      <c r="S655" s="86"/>
      <c r="T655" s="127"/>
      <c r="U655" s="86"/>
      <c r="V655" s="87">
        <f t="shared" si="130"/>
        <v>0</v>
      </c>
      <c r="W655" s="130"/>
      <c r="X655" s="86"/>
      <c r="Y655" s="86"/>
      <c r="Z655" s="131"/>
      <c r="AA655" s="87">
        <f t="shared" si="126"/>
        <v>0</v>
      </c>
      <c r="AB655" s="127"/>
      <c r="AC655" s="86"/>
      <c r="AD655" s="87">
        <f t="shared" si="131"/>
        <v>0</v>
      </c>
      <c r="AE655" s="127"/>
      <c r="AF655" s="86"/>
      <c r="AG655" s="86"/>
      <c r="AH655" s="131"/>
      <c r="AI655" s="88">
        <f t="shared" si="132"/>
        <v>0</v>
      </c>
      <c r="AJ655" s="89" t="str">
        <f>IFERROR(IF(ISNA(MATCH($AV655,Other_Category_Abbr,0)),INDEX(FGHG_List_Long_GWP,MATCH($AV655,FGHG_List_Long,0)),INDEX(GWP_Other_Abbr,MATCH($AV655,Other_Category_Abbr,0)))*SUM(V655,AA655,AD655,AI655),"")</f>
        <v/>
      </c>
      <c r="AK655" s="89" t="str">
        <f>IFERROR(IF(ISNA(MATCH($AV655,Other_Category_Abbr,0)),INDEX(FGHG_List_Long_GWP,MATCH($AV655,FGHG_List_Long,0)),INDEX(GWP_Other_Abbr,MATCH($AV655,Other_Category_Abbr,0)))*(T655*(S655+U655)+W655*(Y655+X655)+AD655+AE655*(AF655+AG655)),"")</f>
        <v/>
      </c>
      <c r="AL655" s="90" t="str">
        <f t="shared" si="127"/>
        <v/>
      </c>
      <c r="AM655" s="91" t="str">
        <f t="shared" si="128"/>
        <v/>
      </c>
      <c r="AP655" s="92" t="b">
        <f t="shared" si="122"/>
        <v>0</v>
      </c>
      <c r="AQ655" s="92" t="str">
        <f t="shared" si="123"/>
        <v xml:space="preserve"> </v>
      </c>
      <c r="AR655" s="92" t="str">
        <f>IF(LEN(AQ655)=1,"",COUNTIF($AQ$19:AQ655,AQ655)=1)</f>
        <v/>
      </c>
      <c r="AS655" s="73"/>
      <c r="AT655" s="73"/>
      <c r="AU655" s="73"/>
      <c r="AV655" s="235" t="str">
        <f>IF($P655=Lists!$A$13,Lists!$A$29,IF($P655=Lists!$A$14,Lists!$A$30,$P655))</f>
        <v/>
      </c>
      <c r="AW655" s="73"/>
      <c r="AX655" s="73"/>
    </row>
    <row r="656" spans="2:50" x14ac:dyDescent="0.3">
      <c r="B656" s="137">
        <f t="shared" si="129"/>
        <v>638</v>
      </c>
      <c r="C656" s="24"/>
      <c r="D656" s="24"/>
      <c r="E656" s="24"/>
      <c r="F656" s="25"/>
      <c r="G656" s="24"/>
      <c r="H656" s="30"/>
      <c r="I656" s="24"/>
      <c r="J656" s="50" t="str">
        <f t="shared" si="120"/>
        <v/>
      </c>
      <c r="K656" s="30"/>
      <c r="L656" s="236"/>
      <c r="M656" s="30"/>
      <c r="N656" s="30"/>
      <c r="O656" s="46" t="str">
        <f t="shared" si="121"/>
        <v/>
      </c>
      <c r="P656" s="239" t="str">
        <f t="shared" si="124"/>
        <v/>
      </c>
      <c r="Q656" s="52" t="str">
        <f t="shared" si="125"/>
        <v/>
      </c>
      <c r="R656" s="127"/>
      <c r="S656" s="86"/>
      <c r="T656" s="127"/>
      <c r="U656" s="86"/>
      <c r="V656" s="87">
        <f t="shared" si="130"/>
        <v>0</v>
      </c>
      <c r="W656" s="130"/>
      <c r="X656" s="86"/>
      <c r="Y656" s="86"/>
      <c r="Z656" s="131"/>
      <c r="AA656" s="87">
        <f t="shared" si="126"/>
        <v>0</v>
      </c>
      <c r="AB656" s="127"/>
      <c r="AC656" s="86"/>
      <c r="AD656" s="87">
        <f t="shared" si="131"/>
        <v>0</v>
      </c>
      <c r="AE656" s="127"/>
      <c r="AF656" s="86"/>
      <c r="AG656" s="86"/>
      <c r="AH656" s="131"/>
      <c r="AI656" s="88">
        <f t="shared" si="132"/>
        <v>0</v>
      </c>
      <c r="AJ656" s="89" t="str">
        <f>IFERROR(IF(ISNA(MATCH($AV656,Other_Category_Abbr,0)),INDEX(FGHG_List_Long_GWP,MATCH($AV656,FGHG_List_Long,0)),INDEX(GWP_Other_Abbr,MATCH($AV656,Other_Category_Abbr,0)))*SUM(V656,AA656,AD656,AI656),"")</f>
        <v/>
      </c>
      <c r="AK656" s="89" t="str">
        <f>IFERROR(IF(ISNA(MATCH($AV656,Other_Category_Abbr,0)),INDEX(FGHG_List_Long_GWP,MATCH($AV656,FGHG_List_Long,0)),INDEX(GWP_Other_Abbr,MATCH($AV656,Other_Category_Abbr,0)))*(T656*(S656+U656)+W656*(Y656+X656)+AD656+AE656*(AF656+AG656)),"")</f>
        <v/>
      </c>
      <c r="AL656" s="90" t="str">
        <f t="shared" si="127"/>
        <v/>
      </c>
      <c r="AM656" s="91" t="str">
        <f t="shared" si="128"/>
        <v/>
      </c>
      <c r="AP656" s="92" t="b">
        <f t="shared" si="122"/>
        <v>0</v>
      </c>
      <c r="AQ656" s="92" t="str">
        <f t="shared" si="123"/>
        <v xml:space="preserve"> </v>
      </c>
      <c r="AR656" s="92" t="str">
        <f>IF(LEN(AQ656)=1,"",COUNTIF($AQ$19:AQ656,AQ656)=1)</f>
        <v/>
      </c>
      <c r="AS656" s="73"/>
      <c r="AT656" s="73"/>
      <c r="AU656" s="73"/>
      <c r="AV656" s="235" t="str">
        <f>IF($P656=Lists!$A$13,Lists!$A$29,IF($P656=Lists!$A$14,Lists!$A$30,$P656))</f>
        <v/>
      </c>
      <c r="AW656" s="73"/>
      <c r="AX656" s="73"/>
    </row>
    <row r="657" spans="2:50" x14ac:dyDescent="0.3">
      <c r="B657" s="137">
        <f t="shared" si="129"/>
        <v>639</v>
      </c>
      <c r="C657" s="24"/>
      <c r="D657" s="24"/>
      <c r="E657" s="24"/>
      <c r="F657" s="25"/>
      <c r="G657" s="24"/>
      <c r="H657" s="30"/>
      <c r="I657" s="24"/>
      <c r="J657" s="50" t="str">
        <f t="shared" si="120"/>
        <v/>
      </c>
      <c r="K657" s="30"/>
      <c r="L657" s="236"/>
      <c r="M657" s="30"/>
      <c r="N657" s="30"/>
      <c r="O657" s="46" t="str">
        <f t="shared" si="121"/>
        <v/>
      </c>
      <c r="P657" s="239" t="str">
        <f t="shared" si="124"/>
        <v/>
      </c>
      <c r="Q657" s="52" t="str">
        <f t="shared" si="125"/>
        <v/>
      </c>
      <c r="R657" s="127"/>
      <c r="S657" s="86"/>
      <c r="T657" s="127"/>
      <c r="U657" s="86"/>
      <c r="V657" s="87">
        <f t="shared" si="130"/>
        <v>0</v>
      </c>
      <c r="W657" s="130"/>
      <c r="X657" s="86"/>
      <c r="Y657" s="86"/>
      <c r="Z657" s="131"/>
      <c r="AA657" s="87">
        <f t="shared" si="126"/>
        <v>0</v>
      </c>
      <c r="AB657" s="127"/>
      <c r="AC657" s="86"/>
      <c r="AD657" s="87">
        <f t="shared" si="131"/>
        <v>0</v>
      </c>
      <c r="AE657" s="127"/>
      <c r="AF657" s="86"/>
      <c r="AG657" s="86"/>
      <c r="AH657" s="131"/>
      <c r="AI657" s="88">
        <f t="shared" si="132"/>
        <v>0</v>
      </c>
      <c r="AJ657" s="89" t="str">
        <f>IFERROR(IF(ISNA(MATCH($AV657,Other_Category_Abbr,0)),INDEX(FGHG_List_Long_GWP,MATCH($AV657,FGHG_List_Long,0)),INDEX(GWP_Other_Abbr,MATCH($AV657,Other_Category_Abbr,0)))*SUM(V657,AA657,AD657,AI657),"")</f>
        <v/>
      </c>
      <c r="AK657" s="89" t="str">
        <f>IFERROR(IF(ISNA(MATCH($AV657,Other_Category_Abbr,0)),INDEX(FGHG_List_Long_GWP,MATCH($AV657,FGHG_List_Long,0)),INDEX(GWP_Other_Abbr,MATCH($AV657,Other_Category_Abbr,0)))*(T657*(S657+U657)+W657*(Y657+X657)+AD657+AE657*(AF657+AG657)),"")</f>
        <v/>
      </c>
      <c r="AL657" s="90" t="str">
        <f t="shared" si="127"/>
        <v/>
      </c>
      <c r="AM657" s="91" t="str">
        <f t="shared" si="128"/>
        <v/>
      </c>
      <c r="AP657" s="92" t="b">
        <f t="shared" si="122"/>
        <v>0</v>
      </c>
      <c r="AQ657" s="92" t="str">
        <f t="shared" si="123"/>
        <v xml:space="preserve"> </v>
      </c>
      <c r="AR657" s="92" t="str">
        <f>IF(LEN(AQ657)=1,"",COUNTIF($AQ$19:AQ657,AQ657)=1)</f>
        <v/>
      </c>
      <c r="AS657" s="73"/>
      <c r="AT657" s="73"/>
      <c r="AU657" s="73"/>
      <c r="AV657" s="235" t="str">
        <f>IF($P657=Lists!$A$13,Lists!$A$29,IF($P657=Lists!$A$14,Lists!$A$30,$P657))</f>
        <v/>
      </c>
      <c r="AW657" s="73"/>
      <c r="AX657" s="73"/>
    </row>
    <row r="658" spans="2:50" x14ac:dyDescent="0.3">
      <c r="B658" s="137">
        <f t="shared" si="129"/>
        <v>640</v>
      </c>
      <c r="C658" s="24"/>
      <c r="D658" s="24"/>
      <c r="E658" s="24"/>
      <c r="F658" s="25"/>
      <c r="G658" s="24"/>
      <c r="H658" s="30"/>
      <c r="I658" s="24"/>
      <c r="J658" s="50" t="str">
        <f t="shared" si="120"/>
        <v/>
      </c>
      <c r="K658" s="30"/>
      <c r="L658" s="236"/>
      <c r="M658" s="30"/>
      <c r="N658" s="30"/>
      <c r="O658" s="46" t="str">
        <f t="shared" si="121"/>
        <v/>
      </c>
      <c r="P658" s="239" t="str">
        <f t="shared" si="124"/>
        <v/>
      </c>
      <c r="Q658" s="52" t="str">
        <f t="shared" si="125"/>
        <v/>
      </c>
      <c r="R658" s="127"/>
      <c r="S658" s="86"/>
      <c r="T658" s="127"/>
      <c r="U658" s="86"/>
      <c r="V658" s="87">
        <f t="shared" si="130"/>
        <v>0</v>
      </c>
      <c r="W658" s="130"/>
      <c r="X658" s="86"/>
      <c r="Y658" s="86"/>
      <c r="Z658" s="131"/>
      <c r="AA658" s="87">
        <f t="shared" si="126"/>
        <v>0</v>
      </c>
      <c r="AB658" s="127"/>
      <c r="AC658" s="86"/>
      <c r="AD658" s="87">
        <f t="shared" si="131"/>
        <v>0</v>
      </c>
      <c r="AE658" s="127"/>
      <c r="AF658" s="86"/>
      <c r="AG658" s="86"/>
      <c r="AH658" s="131"/>
      <c r="AI658" s="88">
        <f t="shared" si="132"/>
        <v>0</v>
      </c>
      <c r="AJ658" s="89" t="str">
        <f>IFERROR(IF(ISNA(MATCH($AV658,Other_Category_Abbr,0)),INDEX(FGHG_List_Long_GWP,MATCH($AV658,FGHG_List_Long,0)),INDEX(GWP_Other_Abbr,MATCH($AV658,Other_Category_Abbr,0)))*SUM(V658,AA658,AD658,AI658),"")</f>
        <v/>
      </c>
      <c r="AK658" s="89" t="str">
        <f>IFERROR(IF(ISNA(MATCH($AV658,Other_Category_Abbr,0)),INDEX(FGHG_List_Long_GWP,MATCH($AV658,FGHG_List_Long,0)),INDEX(GWP_Other_Abbr,MATCH($AV658,Other_Category_Abbr,0)))*(T658*(S658+U658)+W658*(Y658+X658)+AD658+AE658*(AF658+AG658)),"")</f>
        <v/>
      </c>
      <c r="AL658" s="90" t="str">
        <f t="shared" si="127"/>
        <v/>
      </c>
      <c r="AM658" s="91" t="str">
        <f t="shared" si="128"/>
        <v/>
      </c>
      <c r="AP658" s="92" t="b">
        <f t="shared" si="122"/>
        <v>0</v>
      </c>
      <c r="AQ658" s="92" t="str">
        <f t="shared" si="123"/>
        <v xml:space="preserve"> </v>
      </c>
      <c r="AR658" s="92" t="str">
        <f>IF(LEN(AQ658)=1,"",COUNTIF($AQ$19:AQ658,AQ658)=1)</f>
        <v/>
      </c>
      <c r="AS658" s="73"/>
      <c r="AT658" s="73"/>
      <c r="AU658" s="73"/>
      <c r="AV658" s="235" t="str">
        <f>IF($P658=Lists!$A$13,Lists!$A$29,IF($P658=Lists!$A$14,Lists!$A$30,$P658))</f>
        <v/>
      </c>
      <c r="AW658" s="73"/>
      <c r="AX658" s="73"/>
    </row>
    <row r="659" spans="2:50" x14ac:dyDescent="0.3">
      <c r="B659" s="137">
        <f t="shared" si="129"/>
        <v>641</v>
      </c>
      <c r="C659" s="24"/>
      <c r="D659" s="24"/>
      <c r="E659" s="24"/>
      <c r="F659" s="25"/>
      <c r="G659" s="24"/>
      <c r="H659" s="30"/>
      <c r="I659" s="24"/>
      <c r="J659" s="50" t="str">
        <f t="shared" ref="J659:J722" si="133">IFERROR(INDEX(CASRN,MATCH($I659,FGHG_List_Long,0)),"")</f>
        <v/>
      </c>
      <c r="K659" s="30"/>
      <c r="L659" s="236"/>
      <c r="M659" s="30"/>
      <c r="N659" s="30"/>
      <c r="O659" s="46" t="str">
        <f t="shared" ref="O659:O722" si="134">IF(ISBLANK(I659),"",IF(I659="Other f-GHG chemical not listed",K659,I659))</f>
        <v/>
      </c>
      <c r="P659" s="239" t="str">
        <f t="shared" si="124"/>
        <v/>
      </c>
      <c r="Q659" s="52" t="str">
        <f t="shared" si="125"/>
        <v/>
      </c>
      <c r="R659" s="127"/>
      <c r="S659" s="86"/>
      <c r="T659" s="127"/>
      <c r="U659" s="86"/>
      <c r="V659" s="87">
        <f t="shared" si="130"/>
        <v>0</v>
      </c>
      <c r="W659" s="130"/>
      <c r="X659" s="86"/>
      <c r="Y659" s="86"/>
      <c r="Z659" s="131"/>
      <c r="AA659" s="87">
        <f t="shared" si="126"/>
        <v>0</v>
      </c>
      <c r="AB659" s="127"/>
      <c r="AC659" s="86"/>
      <c r="AD659" s="87">
        <f t="shared" si="131"/>
        <v>0</v>
      </c>
      <c r="AE659" s="127"/>
      <c r="AF659" s="86"/>
      <c r="AG659" s="86"/>
      <c r="AH659" s="131"/>
      <c r="AI659" s="88">
        <f t="shared" si="132"/>
        <v>0</v>
      </c>
      <c r="AJ659" s="89" t="str">
        <f>IFERROR(IF(ISNA(MATCH($AV659,Other_Category_Abbr,0)),INDEX(FGHG_List_Long_GWP,MATCH($AV659,FGHG_List_Long,0)),INDEX(GWP_Other_Abbr,MATCH($AV659,Other_Category_Abbr,0)))*SUM(V659,AA659,AD659,AI659),"")</f>
        <v/>
      </c>
      <c r="AK659" s="89" t="str">
        <f>IFERROR(IF(ISNA(MATCH($AV659,Other_Category_Abbr,0)),INDEX(FGHG_List_Long_GWP,MATCH($AV659,FGHG_List_Long,0)),INDEX(GWP_Other_Abbr,MATCH($AV659,Other_Category_Abbr,0)))*(T659*(S659+U659)+W659*(Y659+X659)+AD659+AE659*(AF659+AG659)),"")</f>
        <v/>
      </c>
      <c r="AL659" s="90" t="str">
        <f t="shared" si="127"/>
        <v/>
      </c>
      <c r="AM659" s="91" t="str">
        <f t="shared" si="128"/>
        <v/>
      </c>
      <c r="AP659" s="92" t="b">
        <f t="shared" ref="AP659:AP722" si="135">IF(AND(F659="EF Method (L21 or L22)",G659="Yes",H659="No"),"Eq. L-21",IF(AND(F659="EF Method (L21 or L22)",G659="Yes",H659="Yes"),"Eq. L-22",IF(AND(F659="EF Method (L21 or L22)",G659="No"),"Eq. L-22",IF(AND(F659="ECF Method (L26 or L27)",G659="Yes"),"Eq. L-27",IF(AND(F659="ECF Method (L26 or L27)",G659="No"),"Eq. L-26")))))</f>
        <v>0</v>
      </c>
      <c r="AQ659" s="92" t="str">
        <f t="shared" ref="AQ659:AQ722" si="136">C659&amp;" "&amp;O659</f>
        <v xml:space="preserve"> </v>
      </c>
      <c r="AR659" s="92" t="str">
        <f>IF(LEN(AQ659)=1,"",COUNTIF($AQ$19:AQ659,AQ659)=1)</f>
        <v/>
      </c>
      <c r="AS659" s="73"/>
      <c r="AT659" s="73"/>
      <c r="AU659" s="73"/>
      <c r="AV659" s="235" t="str">
        <f>IF($P659=Lists!$A$13,Lists!$A$29,IF($P659=Lists!$A$14,Lists!$A$30,$P659))</f>
        <v/>
      </c>
      <c r="AW659" s="73"/>
      <c r="AX659" s="73"/>
    </row>
    <row r="660" spans="2:50" x14ac:dyDescent="0.3">
      <c r="B660" s="137">
        <f t="shared" si="129"/>
        <v>642</v>
      </c>
      <c r="C660" s="24"/>
      <c r="D660" s="24"/>
      <c r="E660" s="24"/>
      <c r="F660" s="25"/>
      <c r="G660" s="24"/>
      <c r="H660" s="30"/>
      <c r="I660" s="24"/>
      <c r="J660" s="50" t="str">
        <f t="shared" si="133"/>
        <v/>
      </c>
      <c r="K660" s="30"/>
      <c r="L660" s="236"/>
      <c r="M660" s="30"/>
      <c r="N660" s="30"/>
      <c r="O660" s="46" t="str">
        <f t="shared" si="134"/>
        <v/>
      </c>
      <c r="P660" s="239" t="str">
        <f t="shared" ref="P660:P723" si="137">IF(ISBLANK(I660),"",IF(I660="Other f-GHG chemical not listed",N660,I660))</f>
        <v/>
      </c>
      <c r="Q660" s="52" t="str">
        <f t="shared" ref="Q660:Q723" si="138">IF(ISBLANK(I660),"",IF(I660="Other f-GHG chemical not listed",L660,J660))</f>
        <v/>
      </c>
      <c r="R660" s="127"/>
      <c r="S660" s="86"/>
      <c r="T660" s="127"/>
      <c r="U660" s="86"/>
      <c r="V660" s="87">
        <f t="shared" si="130"/>
        <v>0</v>
      </c>
      <c r="W660" s="130"/>
      <c r="X660" s="86"/>
      <c r="Y660" s="86"/>
      <c r="Z660" s="131"/>
      <c r="AA660" s="87">
        <f t="shared" ref="AA660:AA723" si="139">+W660*(X660+Y660*(1-Z660))</f>
        <v>0</v>
      </c>
      <c r="AB660" s="127"/>
      <c r="AC660" s="86"/>
      <c r="AD660" s="87">
        <f t="shared" si="131"/>
        <v>0</v>
      </c>
      <c r="AE660" s="127"/>
      <c r="AF660" s="86"/>
      <c r="AG660" s="86"/>
      <c r="AH660" s="131"/>
      <c r="AI660" s="88">
        <f t="shared" si="132"/>
        <v>0</v>
      </c>
      <c r="AJ660" s="89" t="str">
        <f>IFERROR(IF(ISNA(MATCH($AV660,Other_Category_Abbr,0)),INDEX(FGHG_List_Long_GWP,MATCH($AV660,FGHG_List_Long,0)),INDEX(GWP_Other_Abbr,MATCH($AV660,Other_Category_Abbr,0)))*SUM(V660,AA660,AD660,AI660),"")</f>
        <v/>
      </c>
      <c r="AK660" s="89" t="str">
        <f>IFERROR(IF(ISNA(MATCH($AV660,Other_Category_Abbr,0)),INDEX(FGHG_List_Long_GWP,MATCH($AV660,FGHG_List_Long,0)),INDEX(GWP_Other_Abbr,MATCH($AV660,Other_Category_Abbr,0)))*(T660*(S660+U660)+W660*(Y660+X660)+AD660+AE660*(AF660+AG660)),"")</f>
        <v/>
      </c>
      <c r="AL660" s="90" t="str">
        <f t="shared" ref="AL660:AL723" si="140">IFERROR(1-(SUMIF($C$19:$C$3718,C660,$AJ$19:$AJ$3718)/SUMIF($C$19:$C$3718,C660,$AK$19:$AK$3718)),"")</f>
        <v/>
      </c>
      <c r="AM660" s="91" t="str">
        <f t="shared" ref="AM660:AM723" si="141">IF(LEN(AL660)&lt;1,"",IF(AND(AL660&gt;=$BA$19,AL660&lt;$BB$19),$AZ$19,IF(AND(AL660&gt;=$BA$20,AL660&lt;$BB$20),$AZ$20,IF(AND(AL660&gt;=$BA$21,AL660&lt;$BB$21),$AZ$21,IF(AND(AL660&gt;=$BA$22,AL660&lt;=$BB$22),$AZ$22,"Check")))))</f>
        <v/>
      </c>
      <c r="AP660" s="92" t="b">
        <f t="shared" si="135"/>
        <v>0</v>
      </c>
      <c r="AQ660" s="92" t="str">
        <f t="shared" si="136"/>
        <v xml:space="preserve"> </v>
      </c>
      <c r="AR660" s="92" t="str">
        <f>IF(LEN(AQ660)=1,"",COUNTIF($AQ$19:AQ660,AQ660)=1)</f>
        <v/>
      </c>
      <c r="AS660" s="73"/>
      <c r="AT660" s="73"/>
      <c r="AU660" s="73"/>
      <c r="AV660" s="235" t="str">
        <f>IF($P660=Lists!$A$13,Lists!$A$29,IF($P660=Lists!$A$14,Lists!$A$30,$P660))</f>
        <v/>
      </c>
      <c r="AW660" s="73"/>
      <c r="AX660" s="73"/>
    </row>
    <row r="661" spans="2:50" x14ac:dyDescent="0.3">
      <c r="B661" s="137">
        <f t="shared" ref="B661:B724" si="142">1+B660</f>
        <v>643</v>
      </c>
      <c r="C661" s="24"/>
      <c r="D661" s="24"/>
      <c r="E661" s="24"/>
      <c r="F661" s="25"/>
      <c r="G661" s="24"/>
      <c r="H661" s="30"/>
      <c r="I661" s="24"/>
      <c r="J661" s="50" t="str">
        <f t="shared" si="133"/>
        <v/>
      </c>
      <c r="K661" s="30"/>
      <c r="L661" s="236"/>
      <c r="M661" s="30"/>
      <c r="N661" s="30"/>
      <c r="O661" s="46" t="str">
        <f t="shared" si="134"/>
        <v/>
      </c>
      <c r="P661" s="239" t="str">
        <f t="shared" si="137"/>
        <v/>
      </c>
      <c r="Q661" s="52" t="str">
        <f t="shared" si="138"/>
        <v/>
      </c>
      <c r="R661" s="127"/>
      <c r="S661" s="86"/>
      <c r="T661" s="127"/>
      <c r="U661" s="86"/>
      <c r="V661" s="87">
        <f t="shared" si="130"/>
        <v>0</v>
      </c>
      <c r="W661" s="130"/>
      <c r="X661" s="86"/>
      <c r="Y661" s="86"/>
      <c r="Z661" s="131"/>
      <c r="AA661" s="87">
        <f t="shared" si="139"/>
        <v>0</v>
      </c>
      <c r="AB661" s="127"/>
      <c r="AC661" s="86"/>
      <c r="AD661" s="87">
        <f t="shared" si="131"/>
        <v>0</v>
      </c>
      <c r="AE661" s="127"/>
      <c r="AF661" s="86"/>
      <c r="AG661" s="86"/>
      <c r="AH661" s="131"/>
      <c r="AI661" s="88">
        <f t="shared" si="132"/>
        <v>0</v>
      </c>
      <c r="AJ661" s="89" t="str">
        <f>IFERROR(IF(ISNA(MATCH($AV661,Other_Category_Abbr,0)),INDEX(FGHG_List_Long_GWP,MATCH($AV661,FGHG_List_Long,0)),INDEX(GWP_Other_Abbr,MATCH($AV661,Other_Category_Abbr,0)))*SUM(V661,AA661,AD661,AI661),"")</f>
        <v/>
      </c>
      <c r="AK661" s="89" t="str">
        <f>IFERROR(IF(ISNA(MATCH($AV661,Other_Category_Abbr,0)),INDEX(FGHG_List_Long_GWP,MATCH($AV661,FGHG_List_Long,0)),INDEX(GWP_Other_Abbr,MATCH($AV661,Other_Category_Abbr,0)))*(T661*(S661+U661)+W661*(Y661+X661)+AD661+AE661*(AF661+AG661)),"")</f>
        <v/>
      </c>
      <c r="AL661" s="90" t="str">
        <f t="shared" si="140"/>
        <v/>
      </c>
      <c r="AM661" s="91" t="str">
        <f t="shared" si="141"/>
        <v/>
      </c>
      <c r="AP661" s="92" t="b">
        <f t="shared" si="135"/>
        <v>0</v>
      </c>
      <c r="AQ661" s="92" t="str">
        <f t="shared" si="136"/>
        <v xml:space="preserve"> </v>
      </c>
      <c r="AR661" s="92" t="str">
        <f>IF(LEN(AQ661)=1,"",COUNTIF($AQ$19:AQ661,AQ661)=1)</f>
        <v/>
      </c>
      <c r="AS661" s="73"/>
      <c r="AT661" s="73"/>
      <c r="AU661" s="73"/>
      <c r="AV661" s="235" t="str">
        <f>IF($P661=Lists!$A$13,Lists!$A$29,IF($P661=Lists!$A$14,Lists!$A$30,$P661))</f>
        <v/>
      </c>
      <c r="AW661" s="73"/>
      <c r="AX661" s="73"/>
    </row>
    <row r="662" spans="2:50" x14ac:dyDescent="0.3">
      <c r="B662" s="137">
        <f t="shared" si="142"/>
        <v>644</v>
      </c>
      <c r="C662" s="24"/>
      <c r="D662" s="24"/>
      <c r="E662" s="24"/>
      <c r="F662" s="25"/>
      <c r="G662" s="24"/>
      <c r="H662" s="30"/>
      <c r="I662" s="24"/>
      <c r="J662" s="50" t="str">
        <f t="shared" si="133"/>
        <v/>
      </c>
      <c r="K662" s="30"/>
      <c r="L662" s="236"/>
      <c r="M662" s="30"/>
      <c r="N662" s="30"/>
      <c r="O662" s="46" t="str">
        <f t="shared" si="134"/>
        <v/>
      </c>
      <c r="P662" s="239" t="str">
        <f t="shared" si="137"/>
        <v/>
      </c>
      <c r="Q662" s="52" t="str">
        <f t="shared" si="138"/>
        <v/>
      </c>
      <c r="R662" s="127"/>
      <c r="S662" s="86"/>
      <c r="T662" s="127"/>
      <c r="U662" s="86"/>
      <c r="V662" s="87">
        <f t="shared" si="130"/>
        <v>0</v>
      </c>
      <c r="W662" s="130"/>
      <c r="X662" s="86"/>
      <c r="Y662" s="86"/>
      <c r="Z662" s="131"/>
      <c r="AA662" s="87">
        <f t="shared" si="139"/>
        <v>0</v>
      </c>
      <c r="AB662" s="127"/>
      <c r="AC662" s="86"/>
      <c r="AD662" s="87">
        <f t="shared" si="131"/>
        <v>0</v>
      </c>
      <c r="AE662" s="127"/>
      <c r="AF662" s="86"/>
      <c r="AG662" s="86"/>
      <c r="AH662" s="131"/>
      <c r="AI662" s="88">
        <f t="shared" si="132"/>
        <v>0</v>
      </c>
      <c r="AJ662" s="89" t="str">
        <f>IFERROR(IF(ISNA(MATCH($AV662,Other_Category_Abbr,0)),INDEX(FGHG_List_Long_GWP,MATCH($AV662,FGHG_List_Long,0)),INDEX(GWP_Other_Abbr,MATCH($AV662,Other_Category_Abbr,0)))*SUM(V662,AA662,AD662,AI662),"")</f>
        <v/>
      </c>
      <c r="AK662" s="89" t="str">
        <f>IFERROR(IF(ISNA(MATCH($AV662,Other_Category_Abbr,0)),INDEX(FGHG_List_Long_GWP,MATCH($AV662,FGHG_List_Long,0)),INDEX(GWP_Other_Abbr,MATCH($AV662,Other_Category_Abbr,0)))*(T662*(S662+U662)+W662*(Y662+X662)+AD662+AE662*(AF662+AG662)),"")</f>
        <v/>
      </c>
      <c r="AL662" s="90" t="str">
        <f t="shared" si="140"/>
        <v/>
      </c>
      <c r="AM662" s="91" t="str">
        <f t="shared" si="141"/>
        <v/>
      </c>
      <c r="AP662" s="92" t="b">
        <f t="shared" si="135"/>
        <v>0</v>
      </c>
      <c r="AQ662" s="92" t="str">
        <f t="shared" si="136"/>
        <v xml:space="preserve"> </v>
      </c>
      <c r="AR662" s="92" t="str">
        <f>IF(LEN(AQ662)=1,"",COUNTIF($AQ$19:AQ662,AQ662)=1)</f>
        <v/>
      </c>
      <c r="AS662" s="73"/>
      <c r="AT662" s="73"/>
      <c r="AU662" s="73"/>
      <c r="AV662" s="235" t="str">
        <f>IF($P662=Lists!$A$13,Lists!$A$29,IF($P662=Lists!$A$14,Lists!$A$30,$P662))</f>
        <v/>
      </c>
      <c r="AW662" s="73"/>
      <c r="AX662" s="73"/>
    </row>
    <row r="663" spans="2:50" x14ac:dyDescent="0.3">
      <c r="B663" s="137">
        <f t="shared" si="142"/>
        <v>645</v>
      </c>
      <c r="C663" s="24"/>
      <c r="D663" s="24"/>
      <c r="E663" s="24"/>
      <c r="F663" s="25"/>
      <c r="G663" s="24"/>
      <c r="H663" s="30"/>
      <c r="I663" s="24"/>
      <c r="J663" s="50" t="str">
        <f t="shared" si="133"/>
        <v/>
      </c>
      <c r="K663" s="30"/>
      <c r="L663" s="236"/>
      <c r="M663" s="30"/>
      <c r="N663" s="30"/>
      <c r="O663" s="46" t="str">
        <f t="shared" si="134"/>
        <v/>
      </c>
      <c r="P663" s="239" t="str">
        <f t="shared" si="137"/>
        <v/>
      </c>
      <c r="Q663" s="52" t="str">
        <f t="shared" si="138"/>
        <v/>
      </c>
      <c r="R663" s="127"/>
      <c r="S663" s="86"/>
      <c r="T663" s="127"/>
      <c r="U663" s="86"/>
      <c r="V663" s="87">
        <f t="shared" si="130"/>
        <v>0</v>
      </c>
      <c r="W663" s="130"/>
      <c r="X663" s="86"/>
      <c r="Y663" s="86"/>
      <c r="Z663" s="131"/>
      <c r="AA663" s="87">
        <f t="shared" si="139"/>
        <v>0</v>
      </c>
      <c r="AB663" s="127"/>
      <c r="AC663" s="86"/>
      <c r="AD663" s="87">
        <f t="shared" si="131"/>
        <v>0</v>
      </c>
      <c r="AE663" s="127"/>
      <c r="AF663" s="86"/>
      <c r="AG663" s="86"/>
      <c r="AH663" s="131"/>
      <c r="AI663" s="88">
        <f t="shared" si="132"/>
        <v>0</v>
      </c>
      <c r="AJ663" s="89" t="str">
        <f>IFERROR(IF(ISNA(MATCH($AV663,Other_Category_Abbr,0)),INDEX(FGHG_List_Long_GWP,MATCH($AV663,FGHG_List_Long,0)),INDEX(GWP_Other_Abbr,MATCH($AV663,Other_Category_Abbr,0)))*SUM(V663,AA663,AD663,AI663),"")</f>
        <v/>
      </c>
      <c r="AK663" s="89" t="str">
        <f>IFERROR(IF(ISNA(MATCH($AV663,Other_Category_Abbr,0)),INDEX(FGHG_List_Long_GWP,MATCH($AV663,FGHG_List_Long,0)),INDEX(GWP_Other_Abbr,MATCH($AV663,Other_Category_Abbr,0)))*(T663*(S663+U663)+W663*(Y663+X663)+AD663+AE663*(AF663+AG663)),"")</f>
        <v/>
      </c>
      <c r="AL663" s="90" t="str">
        <f t="shared" si="140"/>
        <v/>
      </c>
      <c r="AM663" s="91" t="str">
        <f t="shared" si="141"/>
        <v/>
      </c>
      <c r="AP663" s="92" t="b">
        <f t="shared" si="135"/>
        <v>0</v>
      </c>
      <c r="AQ663" s="92" t="str">
        <f t="shared" si="136"/>
        <v xml:space="preserve"> </v>
      </c>
      <c r="AR663" s="92" t="str">
        <f>IF(LEN(AQ663)=1,"",COUNTIF($AQ$19:AQ663,AQ663)=1)</f>
        <v/>
      </c>
      <c r="AS663" s="73"/>
      <c r="AT663" s="73"/>
      <c r="AU663" s="73"/>
      <c r="AV663" s="235" t="str">
        <f>IF($P663=Lists!$A$13,Lists!$A$29,IF($P663=Lists!$A$14,Lists!$A$30,$P663))</f>
        <v/>
      </c>
      <c r="AW663" s="73"/>
      <c r="AX663" s="73"/>
    </row>
    <row r="664" spans="2:50" x14ac:dyDescent="0.3">
      <c r="B664" s="137">
        <f t="shared" si="142"/>
        <v>646</v>
      </c>
      <c r="C664" s="24"/>
      <c r="D664" s="24"/>
      <c r="E664" s="24"/>
      <c r="F664" s="25"/>
      <c r="G664" s="24"/>
      <c r="H664" s="30"/>
      <c r="I664" s="24"/>
      <c r="J664" s="50" t="str">
        <f t="shared" si="133"/>
        <v/>
      </c>
      <c r="K664" s="30"/>
      <c r="L664" s="236"/>
      <c r="M664" s="30"/>
      <c r="N664" s="30"/>
      <c r="O664" s="46" t="str">
        <f t="shared" si="134"/>
        <v/>
      </c>
      <c r="P664" s="239" t="str">
        <f t="shared" si="137"/>
        <v/>
      </c>
      <c r="Q664" s="52" t="str">
        <f t="shared" si="138"/>
        <v/>
      </c>
      <c r="R664" s="127"/>
      <c r="S664" s="86"/>
      <c r="T664" s="127"/>
      <c r="U664" s="86"/>
      <c r="V664" s="87">
        <f t="shared" si="130"/>
        <v>0</v>
      </c>
      <c r="W664" s="130"/>
      <c r="X664" s="86"/>
      <c r="Y664" s="86"/>
      <c r="Z664" s="131"/>
      <c r="AA664" s="87">
        <f t="shared" si="139"/>
        <v>0</v>
      </c>
      <c r="AB664" s="127"/>
      <c r="AC664" s="86"/>
      <c r="AD664" s="87">
        <f t="shared" si="131"/>
        <v>0</v>
      </c>
      <c r="AE664" s="127"/>
      <c r="AF664" s="86"/>
      <c r="AG664" s="86"/>
      <c r="AH664" s="131"/>
      <c r="AI664" s="88">
        <f t="shared" si="132"/>
        <v>0</v>
      </c>
      <c r="AJ664" s="89" t="str">
        <f>IFERROR(IF(ISNA(MATCH($AV664,Other_Category_Abbr,0)),INDEX(FGHG_List_Long_GWP,MATCH($AV664,FGHG_List_Long,0)),INDEX(GWP_Other_Abbr,MATCH($AV664,Other_Category_Abbr,0)))*SUM(V664,AA664,AD664,AI664),"")</f>
        <v/>
      </c>
      <c r="AK664" s="89" t="str">
        <f>IFERROR(IF(ISNA(MATCH($AV664,Other_Category_Abbr,0)),INDEX(FGHG_List_Long_GWP,MATCH($AV664,FGHG_List_Long,0)),INDEX(GWP_Other_Abbr,MATCH($AV664,Other_Category_Abbr,0)))*(T664*(S664+U664)+W664*(Y664+X664)+AD664+AE664*(AF664+AG664)),"")</f>
        <v/>
      </c>
      <c r="AL664" s="90" t="str">
        <f t="shared" si="140"/>
        <v/>
      </c>
      <c r="AM664" s="91" t="str">
        <f t="shared" si="141"/>
        <v/>
      </c>
      <c r="AP664" s="92" t="b">
        <f t="shared" si="135"/>
        <v>0</v>
      </c>
      <c r="AQ664" s="92" t="str">
        <f t="shared" si="136"/>
        <v xml:space="preserve"> </v>
      </c>
      <c r="AR664" s="92" t="str">
        <f>IF(LEN(AQ664)=1,"",COUNTIF($AQ$19:AQ664,AQ664)=1)</f>
        <v/>
      </c>
      <c r="AS664" s="73"/>
      <c r="AT664" s="73"/>
      <c r="AU664" s="73"/>
      <c r="AV664" s="235" t="str">
        <f>IF($P664=Lists!$A$13,Lists!$A$29,IF($P664=Lists!$A$14,Lists!$A$30,$P664))</f>
        <v/>
      </c>
      <c r="AW664" s="73"/>
      <c r="AX664" s="73"/>
    </row>
    <row r="665" spans="2:50" x14ac:dyDescent="0.3">
      <c r="B665" s="137">
        <f t="shared" si="142"/>
        <v>647</v>
      </c>
      <c r="C665" s="24"/>
      <c r="D665" s="24"/>
      <c r="E665" s="24"/>
      <c r="F665" s="25"/>
      <c r="G665" s="24"/>
      <c r="H665" s="30"/>
      <c r="I665" s="24"/>
      <c r="J665" s="50" t="str">
        <f t="shared" si="133"/>
        <v/>
      </c>
      <c r="K665" s="30"/>
      <c r="L665" s="236"/>
      <c r="M665" s="30"/>
      <c r="N665" s="30"/>
      <c r="O665" s="46" t="str">
        <f t="shared" si="134"/>
        <v/>
      </c>
      <c r="P665" s="239" t="str">
        <f t="shared" si="137"/>
        <v/>
      </c>
      <c r="Q665" s="52" t="str">
        <f t="shared" si="138"/>
        <v/>
      </c>
      <c r="R665" s="127"/>
      <c r="S665" s="86"/>
      <c r="T665" s="127"/>
      <c r="U665" s="86"/>
      <c r="V665" s="87">
        <f t="shared" si="130"/>
        <v>0</v>
      </c>
      <c r="W665" s="130"/>
      <c r="X665" s="86"/>
      <c r="Y665" s="86"/>
      <c r="Z665" s="131"/>
      <c r="AA665" s="87">
        <f t="shared" si="139"/>
        <v>0</v>
      </c>
      <c r="AB665" s="127"/>
      <c r="AC665" s="86"/>
      <c r="AD665" s="87">
        <f t="shared" si="131"/>
        <v>0</v>
      </c>
      <c r="AE665" s="127"/>
      <c r="AF665" s="86"/>
      <c r="AG665" s="86"/>
      <c r="AH665" s="131"/>
      <c r="AI665" s="88">
        <f t="shared" si="132"/>
        <v>0</v>
      </c>
      <c r="AJ665" s="89" t="str">
        <f>IFERROR(IF(ISNA(MATCH($AV665,Other_Category_Abbr,0)),INDEX(FGHG_List_Long_GWP,MATCH($AV665,FGHG_List_Long,0)),INDEX(GWP_Other_Abbr,MATCH($AV665,Other_Category_Abbr,0)))*SUM(V665,AA665,AD665,AI665),"")</f>
        <v/>
      </c>
      <c r="AK665" s="89" t="str">
        <f>IFERROR(IF(ISNA(MATCH($AV665,Other_Category_Abbr,0)),INDEX(FGHG_List_Long_GWP,MATCH($AV665,FGHG_List_Long,0)),INDEX(GWP_Other_Abbr,MATCH($AV665,Other_Category_Abbr,0)))*(T665*(S665+U665)+W665*(Y665+X665)+AD665+AE665*(AF665+AG665)),"")</f>
        <v/>
      </c>
      <c r="AL665" s="90" t="str">
        <f t="shared" si="140"/>
        <v/>
      </c>
      <c r="AM665" s="91" t="str">
        <f t="shared" si="141"/>
        <v/>
      </c>
      <c r="AP665" s="92" t="b">
        <f t="shared" si="135"/>
        <v>0</v>
      </c>
      <c r="AQ665" s="92" t="str">
        <f t="shared" si="136"/>
        <v xml:space="preserve"> </v>
      </c>
      <c r="AR665" s="92" t="str">
        <f>IF(LEN(AQ665)=1,"",COUNTIF($AQ$19:AQ665,AQ665)=1)</f>
        <v/>
      </c>
      <c r="AS665" s="73"/>
      <c r="AT665" s="73"/>
      <c r="AU665" s="73"/>
      <c r="AV665" s="235" t="str">
        <f>IF($P665=Lists!$A$13,Lists!$A$29,IF($P665=Lists!$A$14,Lists!$A$30,$P665))</f>
        <v/>
      </c>
      <c r="AW665" s="73"/>
      <c r="AX665" s="73"/>
    </row>
    <row r="666" spans="2:50" x14ac:dyDescent="0.3">
      <c r="B666" s="137">
        <f t="shared" si="142"/>
        <v>648</v>
      </c>
      <c r="C666" s="24"/>
      <c r="D666" s="24"/>
      <c r="E666" s="24"/>
      <c r="F666" s="25"/>
      <c r="G666" s="24"/>
      <c r="H666" s="30"/>
      <c r="I666" s="24"/>
      <c r="J666" s="50" t="str">
        <f t="shared" si="133"/>
        <v/>
      </c>
      <c r="K666" s="30"/>
      <c r="L666" s="236"/>
      <c r="M666" s="30"/>
      <c r="N666" s="30"/>
      <c r="O666" s="46" t="str">
        <f t="shared" si="134"/>
        <v/>
      </c>
      <c r="P666" s="239" t="str">
        <f t="shared" si="137"/>
        <v/>
      </c>
      <c r="Q666" s="52" t="str">
        <f t="shared" si="138"/>
        <v/>
      </c>
      <c r="R666" s="127"/>
      <c r="S666" s="86"/>
      <c r="T666" s="127"/>
      <c r="U666" s="86"/>
      <c r="V666" s="87">
        <f t="shared" si="130"/>
        <v>0</v>
      </c>
      <c r="W666" s="130"/>
      <c r="X666" s="86"/>
      <c r="Y666" s="86"/>
      <c r="Z666" s="131"/>
      <c r="AA666" s="87">
        <f t="shared" si="139"/>
        <v>0</v>
      </c>
      <c r="AB666" s="127"/>
      <c r="AC666" s="86"/>
      <c r="AD666" s="87">
        <f t="shared" si="131"/>
        <v>0</v>
      </c>
      <c r="AE666" s="127"/>
      <c r="AF666" s="86"/>
      <c r="AG666" s="86"/>
      <c r="AH666" s="131"/>
      <c r="AI666" s="88">
        <f t="shared" si="132"/>
        <v>0</v>
      </c>
      <c r="AJ666" s="89" t="str">
        <f>IFERROR(IF(ISNA(MATCH($AV666,Other_Category_Abbr,0)),INDEX(FGHG_List_Long_GWP,MATCH($AV666,FGHG_List_Long,0)),INDEX(GWP_Other_Abbr,MATCH($AV666,Other_Category_Abbr,0)))*SUM(V666,AA666,AD666,AI666),"")</f>
        <v/>
      </c>
      <c r="AK666" s="89" t="str">
        <f>IFERROR(IF(ISNA(MATCH($AV666,Other_Category_Abbr,0)),INDEX(FGHG_List_Long_GWP,MATCH($AV666,FGHG_List_Long,0)),INDEX(GWP_Other_Abbr,MATCH($AV666,Other_Category_Abbr,0)))*(T666*(S666+U666)+W666*(Y666+X666)+AD666+AE666*(AF666+AG666)),"")</f>
        <v/>
      </c>
      <c r="AL666" s="90" t="str">
        <f t="shared" si="140"/>
        <v/>
      </c>
      <c r="AM666" s="91" t="str">
        <f t="shared" si="141"/>
        <v/>
      </c>
      <c r="AP666" s="92" t="b">
        <f t="shared" si="135"/>
        <v>0</v>
      </c>
      <c r="AQ666" s="92" t="str">
        <f t="shared" si="136"/>
        <v xml:space="preserve"> </v>
      </c>
      <c r="AR666" s="92" t="str">
        <f>IF(LEN(AQ666)=1,"",COUNTIF($AQ$19:AQ666,AQ666)=1)</f>
        <v/>
      </c>
      <c r="AS666" s="73"/>
      <c r="AT666" s="73"/>
      <c r="AU666" s="73"/>
      <c r="AV666" s="235" t="str">
        <f>IF($P666=Lists!$A$13,Lists!$A$29,IF($P666=Lists!$A$14,Lists!$A$30,$P666))</f>
        <v/>
      </c>
      <c r="AW666" s="73"/>
      <c r="AX666" s="73"/>
    </row>
    <row r="667" spans="2:50" x14ac:dyDescent="0.3">
      <c r="B667" s="137">
        <f t="shared" si="142"/>
        <v>649</v>
      </c>
      <c r="C667" s="24"/>
      <c r="D667" s="24"/>
      <c r="E667" s="24"/>
      <c r="F667" s="25"/>
      <c r="G667" s="24"/>
      <c r="H667" s="30"/>
      <c r="I667" s="24"/>
      <c r="J667" s="50" t="str">
        <f t="shared" si="133"/>
        <v/>
      </c>
      <c r="K667" s="30"/>
      <c r="L667" s="236"/>
      <c r="M667" s="30"/>
      <c r="N667" s="30"/>
      <c r="O667" s="46" t="str">
        <f t="shared" si="134"/>
        <v/>
      </c>
      <c r="P667" s="239" t="str">
        <f t="shared" si="137"/>
        <v/>
      </c>
      <c r="Q667" s="52" t="str">
        <f t="shared" si="138"/>
        <v/>
      </c>
      <c r="R667" s="127"/>
      <c r="S667" s="86"/>
      <c r="T667" s="127"/>
      <c r="U667" s="86"/>
      <c r="V667" s="87">
        <f t="shared" si="130"/>
        <v>0</v>
      </c>
      <c r="W667" s="130"/>
      <c r="X667" s="86"/>
      <c r="Y667" s="86"/>
      <c r="Z667" s="131"/>
      <c r="AA667" s="87">
        <f t="shared" si="139"/>
        <v>0</v>
      </c>
      <c r="AB667" s="127"/>
      <c r="AC667" s="86"/>
      <c r="AD667" s="87">
        <f t="shared" si="131"/>
        <v>0</v>
      </c>
      <c r="AE667" s="127"/>
      <c r="AF667" s="86"/>
      <c r="AG667" s="86"/>
      <c r="AH667" s="131"/>
      <c r="AI667" s="88">
        <f t="shared" si="132"/>
        <v>0</v>
      </c>
      <c r="AJ667" s="89" t="str">
        <f>IFERROR(IF(ISNA(MATCH($AV667,Other_Category_Abbr,0)),INDEX(FGHG_List_Long_GWP,MATCH($AV667,FGHG_List_Long,0)),INDEX(GWP_Other_Abbr,MATCH($AV667,Other_Category_Abbr,0)))*SUM(V667,AA667,AD667,AI667),"")</f>
        <v/>
      </c>
      <c r="AK667" s="89" t="str">
        <f>IFERROR(IF(ISNA(MATCH($AV667,Other_Category_Abbr,0)),INDEX(FGHG_List_Long_GWP,MATCH($AV667,FGHG_List_Long,0)),INDEX(GWP_Other_Abbr,MATCH($AV667,Other_Category_Abbr,0)))*(T667*(S667+U667)+W667*(Y667+X667)+AD667+AE667*(AF667+AG667)),"")</f>
        <v/>
      </c>
      <c r="AL667" s="90" t="str">
        <f t="shared" si="140"/>
        <v/>
      </c>
      <c r="AM667" s="91" t="str">
        <f t="shared" si="141"/>
        <v/>
      </c>
      <c r="AP667" s="92" t="b">
        <f t="shared" si="135"/>
        <v>0</v>
      </c>
      <c r="AQ667" s="92" t="str">
        <f t="shared" si="136"/>
        <v xml:space="preserve"> </v>
      </c>
      <c r="AR667" s="92" t="str">
        <f>IF(LEN(AQ667)=1,"",COUNTIF($AQ$19:AQ667,AQ667)=1)</f>
        <v/>
      </c>
      <c r="AS667" s="73"/>
      <c r="AT667" s="73"/>
      <c r="AU667" s="73"/>
      <c r="AV667" s="235" t="str">
        <f>IF($P667=Lists!$A$13,Lists!$A$29,IF($P667=Lists!$A$14,Lists!$A$30,$P667))</f>
        <v/>
      </c>
      <c r="AW667" s="73"/>
      <c r="AX667" s="73"/>
    </row>
    <row r="668" spans="2:50" x14ac:dyDescent="0.3">
      <c r="B668" s="137">
        <f t="shared" si="142"/>
        <v>650</v>
      </c>
      <c r="C668" s="24"/>
      <c r="D668" s="24"/>
      <c r="E668" s="24"/>
      <c r="F668" s="25"/>
      <c r="G668" s="24"/>
      <c r="H668" s="30"/>
      <c r="I668" s="24"/>
      <c r="J668" s="50" t="str">
        <f t="shared" si="133"/>
        <v/>
      </c>
      <c r="K668" s="30"/>
      <c r="L668" s="236"/>
      <c r="M668" s="30"/>
      <c r="N668" s="30"/>
      <c r="O668" s="46" t="str">
        <f t="shared" si="134"/>
        <v/>
      </c>
      <c r="P668" s="239" t="str">
        <f t="shared" si="137"/>
        <v/>
      </c>
      <c r="Q668" s="52" t="str">
        <f t="shared" si="138"/>
        <v/>
      </c>
      <c r="R668" s="127"/>
      <c r="S668" s="86"/>
      <c r="T668" s="127"/>
      <c r="U668" s="86"/>
      <c r="V668" s="87">
        <f t="shared" si="130"/>
        <v>0</v>
      </c>
      <c r="W668" s="130"/>
      <c r="X668" s="86"/>
      <c r="Y668" s="86"/>
      <c r="Z668" s="131"/>
      <c r="AA668" s="87">
        <f t="shared" si="139"/>
        <v>0</v>
      </c>
      <c r="AB668" s="127"/>
      <c r="AC668" s="86"/>
      <c r="AD668" s="87">
        <f t="shared" si="131"/>
        <v>0</v>
      </c>
      <c r="AE668" s="127"/>
      <c r="AF668" s="86"/>
      <c r="AG668" s="86"/>
      <c r="AH668" s="131"/>
      <c r="AI668" s="88">
        <f t="shared" si="132"/>
        <v>0</v>
      </c>
      <c r="AJ668" s="89" t="str">
        <f>IFERROR(IF(ISNA(MATCH($AV668,Other_Category_Abbr,0)),INDEX(FGHG_List_Long_GWP,MATCH($AV668,FGHG_List_Long,0)),INDEX(GWP_Other_Abbr,MATCH($AV668,Other_Category_Abbr,0)))*SUM(V668,AA668,AD668,AI668),"")</f>
        <v/>
      </c>
      <c r="AK668" s="89" t="str">
        <f>IFERROR(IF(ISNA(MATCH($AV668,Other_Category_Abbr,0)),INDEX(FGHG_List_Long_GWP,MATCH($AV668,FGHG_List_Long,0)),INDEX(GWP_Other_Abbr,MATCH($AV668,Other_Category_Abbr,0)))*(T668*(S668+U668)+W668*(Y668+X668)+AD668+AE668*(AF668+AG668)),"")</f>
        <v/>
      </c>
      <c r="AL668" s="90" t="str">
        <f t="shared" si="140"/>
        <v/>
      </c>
      <c r="AM668" s="91" t="str">
        <f t="shared" si="141"/>
        <v/>
      </c>
      <c r="AP668" s="92" t="b">
        <f t="shared" si="135"/>
        <v>0</v>
      </c>
      <c r="AQ668" s="92" t="str">
        <f t="shared" si="136"/>
        <v xml:space="preserve"> </v>
      </c>
      <c r="AR668" s="92" t="str">
        <f>IF(LEN(AQ668)=1,"",COUNTIF($AQ$19:AQ668,AQ668)=1)</f>
        <v/>
      </c>
      <c r="AS668" s="73"/>
      <c r="AT668" s="73"/>
      <c r="AU668" s="73"/>
      <c r="AV668" s="235" t="str">
        <f>IF($P668=Lists!$A$13,Lists!$A$29,IF($P668=Lists!$A$14,Lists!$A$30,$P668))</f>
        <v/>
      </c>
      <c r="AW668" s="73"/>
      <c r="AX668" s="73"/>
    </row>
    <row r="669" spans="2:50" x14ac:dyDescent="0.3">
      <c r="B669" s="137">
        <f t="shared" si="142"/>
        <v>651</v>
      </c>
      <c r="C669" s="24"/>
      <c r="D669" s="24"/>
      <c r="E669" s="24"/>
      <c r="F669" s="25"/>
      <c r="G669" s="24"/>
      <c r="H669" s="30"/>
      <c r="I669" s="24"/>
      <c r="J669" s="50" t="str">
        <f t="shared" si="133"/>
        <v/>
      </c>
      <c r="K669" s="30"/>
      <c r="L669" s="236"/>
      <c r="M669" s="30"/>
      <c r="N669" s="30"/>
      <c r="O669" s="46" t="str">
        <f t="shared" si="134"/>
        <v/>
      </c>
      <c r="P669" s="239" t="str">
        <f t="shared" si="137"/>
        <v/>
      </c>
      <c r="Q669" s="52" t="str">
        <f t="shared" si="138"/>
        <v/>
      </c>
      <c r="R669" s="127"/>
      <c r="S669" s="86"/>
      <c r="T669" s="127"/>
      <c r="U669" s="86"/>
      <c r="V669" s="87">
        <f t="shared" si="130"/>
        <v>0</v>
      </c>
      <c r="W669" s="130"/>
      <c r="X669" s="86"/>
      <c r="Y669" s="86"/>
      <c r="Z669" s="131"/>
      <c r="AA669" s="87">
        <f t="shared" si="139"/>
        <v>0</v>
      </c>
      <c r="AB669" s="127"/>
      <c r="AC669" s="86"/>
      <c r="AD669" s="87">
        <f t="shared" si="131"/>
        <v>0</v>
      </c>
      <c r="AE669" s="127"/>
      <c r="AF669" s="86"/>
      <c r="AG669" s="86"/>
      <c r="AH669" s="131"/>
      <c r="AI669" s="88">
        <f t="shared" si="132"/>
        <v>0</v>
      </c>
      <c r="AJ669" s="89" t="str">
        <f>IFERROR(IF(ISNA(MATCH($AV669,Other_Category_Abbr,0)),INDEX(FGHG_List_Long_GWP,MATCH($AV669,FGHG_List_Long,0)),INDEX(GWP_Other_Abbr,MATCH($AV669,Other_Category_Abbr,0)))*SUM(V669,AA669,AD669,AI669),"")</f>
        <v/>
      </c>
      <c r="AK669" s="89" t="str">
        <f>IFERROR(IF(ISNA(MATCH($AV669,Other_Category_Abbr,0)),INDEX(FGHG_List_Long_GWP,MATCH($AV669,FGHG_List_Long,0)),INDEX(GWP_Other_Abbr,MATCH($AV669,Other_Category_Abbr,0)))*(T669*(S669+U669)+W669*(Y669+X669)+AD669+AE669*(AF669+AG669)),"")</f>
        <v/>
      </c>
      <c r="AL669" s="90" t="str">
        <f t="shared" si="140"/>
        <v/>
      </c>
      <c r="AM669" s="91" t="str">
        <f t="shared" si="141"/>
        <v/>
      </c>
      <c r="AP669" s="92" t="b">
        <f t="shared" si="135"/>
        <v>0</v>
      </c>
      <c r="AQ669" s="92" t="str">
        <f t="shared" si="136"/>
        <v xml:space="preserve"> </v>
      </c>
      <c r="AR669" s="92" t="str">
        <f>IF(LEN(AQ669)=1,"",COUNTIF($AQ$19:AQ669,AQ669)=1)</f>
        <v/>
      </c>
      <c r="AS669" s="73"/>
      <c r="AT669" s="73"/>
      <c r="AU669" s="73"/>
      <c r="AV669" s="235" t="str">
        <f>IF($P669=Lists!$A$13,Lists!$A$29,IF($P669=Lists!$A$14,Lists!$A$30,$P669))</f>
        <v/>
      </c>
      <c r="AW669" s="73"/>
      <c r="AX669" s="73"/>
    </row>
    <row r="670" spans="2:50" x14ac:dyDescent="0.3">
      <c r="B670" s="137">
        <f t="shared" si="142"/>
        <v>652</v>
      </c>
      <c r="C670" s="24"/>
      <c r="D670" s="24"/>
      <c r="E670" s="24"/>
      <c r="F670" s="25"/>
      <c r="G670" s="24"/>
      <c r="H670" s="30"/>
      <c r="I670" s="24"/>
      <c r="J670" s="50" t="str">
        <f t="shared" si="133"/>
        <v/>
      </c>
      <c r="K670" s="30"/>
      <c r="L670" s="236"/>
      <c r="M670" s="30"/>
      <c r="N670" s="30"/>
      <c r="O670" s="46" t="str">
        <f t="shared" si="134"/>
        <v/>
      </c>
      <c r="P670" s="239" t="str">
        <f t="shared" si="137"/>
        <v/>
      </c>
      <c r="Q670" s="52" t="str">
        <f t="shared" si="138"/>
        <v/>
      </c>
      <c r="R670" s="127"/>
      <c r="S670" s="86"/>
      <c r="T670" s="127"/>
      <c r="U670" s="86"/>
      <c r="V670" s="87">
        <f t="shared" si="130"/>
        <v>0</v>
      </c>
      <c r="W670" s="130"/>
      <c r="X670" s="86"/>
      <c r="Y670" s="86"/>
      <c r="Z670" s="131"/>
      <c r="AA670" s="87">
        <f t="shared" si="139"/>
        <v>0</v>
      </c>
      <c r="AB670" s="127"/>
      <c r="AC670" s="86"/>
      <c r="AD670" s="87">
        <f t="shared" si="131"/>
        <v>0</v>
      </c>
      <c r="AE670" s="127"/>
      <c r="AF670" s="86"/>
      <c r="AG670" s="86"/>
      <c r="AH670" s="131"/>
      <c r="AI670" s="88">
        <f t="shared" si="132"/>
        <v>0</v>
      </c>
      <c r="AJ670" s="89" t="str">
        <f>IFERROR(IF(ISNA(MATCH($AV670,Other_Category_Abbr,0)),INDEX(FGHG_List_Long_GWP,MATCH($AV670,FGHG_List_Long,0)),INDEX(GWP_Other_Abbr,MATCH($AV670,Other_Category_Abbr,0)))*SUM(V670,AA670,AD670,AI670),"")</f>
        <v/>
      </c>
      <c r="AK670" s="89" t="str">
        <f>IFERROR(IF(ISNA(MATCH($AV670,Other_Category_Abbr,0)),INDEX(FGHG_List_Long_GWP,MATCH($AV670,FGHG_List_Long,0)),INDEX(GWP_Other_Abbr,MATCH($AV670,Other_Category_Abbr,0)))*(T670*(S670+U670)+W670*(Y670+X670)+AD670+AE670*(AF670+AG670)),"")</f>
        <v/>
      </c>
      <c r="AL670" s="90" t="str">
        <f t="shared" si="140"/>
        <v/>
      </c>
      <c r="AM670" s="91" t="str">
        <f t="shared" si="141"/>
        <v/>
      </c>
      <c r="AP670" s="92" t="b">
        <f t="shared" si="135"/>
        <v>0</v>
      </c>
      <c r="AQ670" s="92" t="str">
        <f t="shared" si="136"/>
        <v xml:space="preserve"> </v>
      </c>
      <c r="AR670" s="92" t="str">
        <f>IF(LEN(AQ670)=1,"",COUNTIF($AQ$19:AQ670,AQ670)=1)</f>
        <v/>
      </c>
      <c r="AS670" s="73"/>
      <c r="AT670" s="73"/>
      <c r="AU670" s="73"/>
      <c r="AV670" s="235" t="str">
        <f>IF($P670=Lists!$A$13,Lists!$A$29,IF($P670=Lists!$A$14,Lists!$A$30,$P670))</f>
        <v/>
      </c>
      <c r="AW670" s="73"/>
      <c r="AX670" s="73"/>
    </row>
    <row r="671" spans="2:50" x14ac:dyDescent="0.3">
      <c r="B671" s="137">
        <f t="shared" si="142"/>
        <v>653</v>
      </c>
      <c r="C671" s="24"/>
      <c r="D671" s="24"/>
      <c r="E671" s="24"/>
      <c r="F671" s="25"/>
      <c r="G671" s="24"/>
      <c r="H671" s="30"/>
      <c r="I671" s="24"/>
      <c r="J671" s="50" t="str">
        <f t="shared" si="133"/>
        <v/>
      </c>
      <c r="K671" s="30"/>
      <c r="L671" s="236"/>
      <c r="M671" s="30"/>
      <c r="N671" s="30"/>
      <c r="O671" s="46" t="str">
        <f t="shared" si="134"/>
        <v/>
      </c>
      <c r="P671" s="239" t="str">
        <f t="shared" si="137"/>
        <v/>
      </c>
      <c r="Q671" s="52" t="str">
        <f t="shared" si="138"/>
        <v/>
      </c>
      <c r="R671" s="127"/>
      <c r="S671" s="86"/>
      <c r="T671" s="127"/>
      <c r="U671" s="86"/>
      <c r="V671" s="87">
        <f t="shared" si="130"/>
        <v>0</v>
      </c>
      <c r="W671" s="130"/>
      <c r="X671" s="86"/>
      <c r="Y671" s="86"/>
      <c r="Z671" s="131"/>
      <c r="AA671" s="87">
        <f t="shared" si="139"/>
        <v>0</v>
      </c>
      <c r="AB671" s="127"/>
      <c r="AC671" s="86"/>
      <c r="AD671" s="87">
        <f t="shared" si="131"/>
        <v>0</v>
      </c>
      <c r="AE671" s="127"/>
      <c r="AF671" s="86"/>
      <c r="AG671" s="86"/>
      <c r="AH671" s="131"/>
      <c r="AI671" s="88">
        <f t="shared" si="132"/>
        <v>0</v>
      </c>
      <c r="AJ671" s="89" t="str">
        <f>IFERROR(IF(ISNA(MATCH($AV671,Other_Category_Abbr,0)),INDEX(FGHG_List_Long_GWP,MATCH($AV671,FGHG_List_Long,0)),INDEX(GWP_Other_Abbr,MATCH($AV671,Other_Category_Abbr,0)))*SUM(V671,AA671,AD671,AI671),"")</f>
        <v/>
      </c>
      <c r="AK671" s="89" t="str">
        <f>IFERROR(IF(ISNA(MATCH($AV671,Other_Category_Abbr,0)),INDEX(FGHG_List_Long_GWP,MATCH($AV671,FGHG_List_Long,0)),INDEX(GWP_Other_Abbr,MATCH($AV671,Other_Category_Abbr,0)))*(T671*(S671+U671)+W671*(Y671+X671)+AD671+AE671*(AF671+AG671)),"")</f>
        <v/>
      </c>
      <c r="AL671" s="90" t="str">
        <f t="shared" si="140"/>
        <v/>
      </c>
      <c r="AM671" s="91" t="str">
        <f t="shared" si="141"/>
        <v/>
      </c>
      <c r="AP671" s="92" t="b">
        <f t="shared" si="135"/>
        <v>0</v>
      </c>
      <c r="AQ671" s="92" t="str">
        <f t="shared" si="136"/>
        <v xml:space="preserve"> </v>
      </c>
      <c r="AR671" s="92" t="str">
        <f>IF(LEN(AQ671)=1,"",COUNTIF($AQ$19:AQ671,AQ671)=1)</f>
        <v/>
      </c>
      <c r="AS671" s="73"/>
      <c r="AT671" s="73"/>
      <c r="AU671" s="73"/>
      <c r="AV671" s="235" t="str">
        <f>IF($P671=Lists!$A$13,Lists!$A$29,IF($P671=Lists!$A$14,Lists!$A$30,$P671))</f>
        <v/>
      </c>
      <c r="AW671" s="73"/>
      <c r="AX671" s="73"/>
    </row>
    <row r="672" spans="2:50" x14ac:dyDescent="0.3">
      <c r="B672" s="137">
        <f t="shared" si="142"/>
        <v>654</v>
      </c>
      <c r="C672" s="24"/>
      <c r="D672" s="24"/>
      <c r="E672" s="24"/>
      <c r="F672" s="25"/>
      <c r="G672" s="24"/>
      <c r="H672" s="30"/>
      <c r="I672" s="24"/>
      <c r="J672" s="50" t="str">
        <f t="shared" si="133"/>
        <v/>
      </c>
      <c r="K672" s="30"/>
      <c r="L672" s="236"/>
      <c r="M672" s="30"/>
      <c r="N672" s="30"/>
      <c r="O672" s="46" t="str">
        <f t="shared" si="134"/>
        <v/>
      </c>
      <c r="P672" s="239" t="str">
        <f t="shared" si="137"/>
        <v/>
      </c>
      <c r="Q672" s="52" t="str">
        <f t="shared" si="138"/>
        <v/>
      </c>
      <c r="R672" s="127"/>
      <c r="S672" s="86"/>
      <c r="T672" s="127"/>
      <c r="U672" s="86"/>
      <c r="V672" s="87">
        <f t="shared" si="130"/>
        <v>0</v>
      </c>
      <c r="W672" s="130"/>
      <c r="X672" s="86"/>
      <c r="Y672" s="86"/>
      <c r="Z672" s="131"/>
      <c r="AA672" s="87">
        <f t="shared" si="139"/>
        <v>0</v>
      </c>
      <c r="AB672" s="127"/>
      <c r="AC672" s="86"/>
      <c r="AD672" s="87">
        <f t="shared" si="131"/>
        <v>0</v>
      </c>
      <c r="AE672" s="127"/>
      <c r="AF672" s="86"/>
      <c r="AG672" s="86"/>
      <c r="AH672" s="131"/>
      <c r="AI672" s="88">
        <f t="shared" si="132"/>
        <v>0</v>
      </c>
      <c r="AJ672" s="89" t="str">
        <f>IFERROR(IF(ISNA(MATCH($AV672,Other_Category_Abbr,0)),INDEX(FGHG_List_Long_GWP,MATCH($AV672,FGHG_List_Long,0)),INDEX(GWP_Other_Abbr,MATCH($AV672,Other_Category_Abbr,0)))*SUM(V672,AA672,AD672,AI672),"")</f>
        <v/>
      </c>
      <c r="AK672" s="89" t="str">
        <f>IFERROR(IF(ISNA(MATCH($AV672,Other_Category_Abbr,0)),INDEX(FGHG_List_Long_GWP,MATCH($AV672,FGHG_List_Long,0)),INDEX(GWP_Other_Abbr,MATCH($AV672,Other_Category_Abbr,0)))*(T672*(S672+U672)+W672*(Y672+X672)+AD672+AE672*(AF672+AG672)),"")</f>
        <v/>
      </c>
      <c r="AL672" s="90" t="str">
        <f t="shared" si="140"/>
        <v/>
      </c>
      <c r="AM672" s="91" t="str">
        <f t="shared" si="141"/>
        <v/>
      </c>
      <c r="AP672" s="92" t="b">
        <f t="shared" si="135"/>
        <v>0</v>
      </c>
      <c r="AQ672" s="92" t="str">
        <f t="shared" si="136"/>
        <v xml:space="preserve"> </v>
      </c>
      <c r="AR672" s="92" t="str">
        <f>IF(LEN(AQ672)=1,"",COUNTIF($AQ$19:AQ672,AQ672)=1)</f>
        <v/>
      </c>
      <c r="AS672" s="73"/>
      <c r="AT672" s="73"/>
      <c r="AU672" s="73"/>
      <c r="AV672" s="235" t="str">
        <f>IF($P672=Lists!$A$13,Lists!$A$29,IF($P672=Lists!$A$14,Lists!$A$30,$P672))</f>
        <v/>
      </c>
      <c r="AW672" s="73"/>
      <c r="AX672" s="73"/>
    </row>
    <row r="673" spans="2:50" x14ac:dyDescent="0.3">
      <c r="B673" s="137">
        <f t="shared" si="142"/>
        <v>655</v>
      </c>
      <c r="C673" s="24"/>
      <c r="D673" s="24"/>
      <c r="E673" s="24"/>
      <c r="F673" s="25"/>
      <c r="G673" s="24"/>
      <c r="H673" s="30"/>
      <c r="I673" s="24"/>
      <c r="J673" s="50" t="str">
        <f t="shared" si="133"/>
        <v/>
      </c>
      <c r="K673" s="30"/>
      <c r="L673" s="236"/>
      <c r="M673" s="30"/>
      <c r="N673" s="30"/>
      <c r="O673" s="46" t="str">
        <f t="shared" si="134"/>
        <v/>
      </c>
      <c r="P673" s="239" t="str">
        <f t="shared" si="137"/>
        <v/>
      </c>
      <c r="Q673" s="52" t="str">
        <f t="shared" si="138"/>
        <v/>
      </c>
      <c r="R673" s="127"/>
      <c r="S673" s="86"/>
      <c r="T673" s="127"/>
      <c r="U673" s="86"/>
      <c r="V673" s="87">
        <f t="shared" si="130"/>
        <v>0</v>
      </c>
      <c r="W673" s="130"/>
      <c r="X673" s="86"/>
      <c r="Y673" s="86"/>
      <c r="Z673" s="131"/>
      <c r="AA673" s="87">
        <f t="shared" si="139"/>
        <v>0</v>
      </c>
      <c r="AB673" s="127"/>
      <c r="AC673" s="86"/>
      <c r="AD673" s="87">
        <f t="shared" si="131"/>
        <v>0</v>
      </c>
      <c r="AE673" s="127"/>
      <c r="AF673" s="86"/>
      <c r="AG673" s="86"/>
      <c r="AH673" s="131"/>
      <c r="AI673" s="88">
        <f t="shared" si="132"/>
        <v>0</v>
      </c>
      <c r="AJ673" s="89" t="str">
        <f>IFERROR(IF(ISNA(MATCH($AV673,Other_Category_Abbr,0)),INDEX(FGHG_List_Long_GWP,MATCH($AV673,FGHG_List_Long,0)),INDEX(GWP_Other_Abbr,MATCH($AV673,Other_Category_Abbr,0)))*SUM(V673,AA673,AD673,AI673),"")</f>
        <v/>
      </c>
      <c r="AK673" s="89" t="str">
        <f>IFERROR(IF(ISNA(MATCH($AV673,Other_Category_Abbr,0)),INDEX(FGHG_List_Long_GWP,MATCH($AV673,FGHG_List_Long,0)),INDEX(GWP_Other_Abbr,MATCH($AV673,Other_Category_Abbr,0)))*(T673*(S673+U673)+W673*(Y673+X673)+AD673+AE673*(AF673+AG673)),"")</f>
        <v/>
      </c>
      <c r="AL673" s="90" t="str">
        <f t="shared" si="140"/>
        <v/>
      </c>
      <c r="AM673" s="91" t="str">
        <f t="shared" si="141"/>
        <v/>
      </c>
      <c r="AP673" s="92" t="b">
        <f t="shared" si="135"/>
        <v>0</v>
      </c>
      <c r="AQ673" s="92" t="str">
        <f t="shared" si="136"/>
        <v xml:space="preserve"> </v>
      </c>
      <c r="AR673" s="92" t="str">
        <f>IF(LEN(AQ673)=1,"",COUNTIF($AQ$19:AQ673,AQ673)=1)</f>
        <v/>
      </c>
      <c r="AS673" s="73"/>
      <c r="AT673" s="73"/>
      <c r="AU673" s="73"/>
      <c r="AV673" s="235" t="str">
        <f>IF($P673=Lists!$A$13,Lists!$A$29,IF($P673=Lists!$A$14,Lists!$A$30,$P673))</f>
        <v/>
      </c>
      <c r="AW673" s="73"/>
      <c r="AX673" s="73"/>
    </row>
    <row r="674" spans="2:50" x14ac:dyDescent="0.3">
      <c r="B674" s="137">
        <f t="shared" si="142"/>
        <v>656</v>
      </c>
      <c r="C674" s="24"/>
      <c r="D674" s="24"/>
      <c r="E674" s="24"/>
      <c r="F674" s="25"/>
      <c r="G674" s="24"/>
      <c r="H674" s="30"/>
      <c r="I674" s="24"/>
      <c r="J674" s="50" t="str">
        <f t="shared" si="133"/>
        <v/>
      </c>
      <c r="K674" s="30"/>
      <c r="L674" s="236"/>
      <c r="M674" s="30"/>
      <c r="N674" s="30"/>
      <c r="O674" s="46" t="str">
        <f t="shared" si="134"/>
        <v/>
      </c>
      <c r="P674" s="239" t="str">
        <f t="shared" si="137"/>
        <v/>
      </c>
      <c r="Q674" s="52" t="str">
        <f t="shared" si="138"/>
        <v/>
      </c>
      <c r="R674" s="127"/>
      <c r="S674" s="86"/>
      <c r="T674" s="127"/>
      <c r="U674" s="86"/>
      <c r="V674" s="87">
        <f t="shared" si="130"/>
        <v>0</v>
      </c>
      <c r="W674" s="130"/>
      <c r="X674" s="86"/>
      <c r="Y674" s="86"/>
      <c r="Z674" s="131"/>
      <c r="AA674" s="87">
        <f t="shared" si="139"/>
        <v>0</v>
      </c>
      <c r="AB674" s="127"/>
      <c r="AC674" s="86"/>
      <c r="AD674" s="87">
        <f t="shared" si="131"/>
        <v>0</v>
      </c>
      <c r="AE674" s="127"/>
      <c r="AF674" s="86"/>
      <c r="AG674" s="86"/>
      <c r="AH674" s="131"/>
      <c r="AI674" s="88">
        <f t="shared" si="132"/>
        <v>0</v>
      </c>
      <c r="AJ674" s="89" t="str">
        <f>IFERROR(IF(ISNA(MATCH($AV674,Other_Category_Abbr,0)),INDEX(FGHG_List_Long_GWP,MATCH($AV674,FGHG_List_Long,0)),INDEX(GWP_Other_Abbr,MATCH($AV674,Other_Category_Abbr,0)))*SUM(V674,AA674,AD674,AI674),"")</f>
        <v/>
      </c>
      <c r="AK674" s="89" t="str">
        <f>IFERROR(IF(ISNA(MATCH($AV674,Other_Category_Abbr,0)),INDEX(FGHG_List_Long_GWP,MATCH($AV674,FGHG_List_Long,0)),INDEX(GWP_Other_Abbr,MATCH($AV674,Other_Category_Abbr,0)))*(T674*(S674+U674)+W674*(Y674+X674)+AD674+AE674*(AF674+AG674)),"")</f>
        <v/>
      </c>
      <c r="AL674" s="90" t="str">
        <f t="shared" si="140"/>
        <v/>
      </c>
      <c r="AM674" s="91" t="str">
        <f t="shared" si="141"/>
        <v/>
      </c>
      <c r="AP674" s="92" t="b">
        <f t="shared" si="135"/>
        <v>0</v>
      </c>
      <c r="AQ674" s="92" t="str">
        <f t="shared" si="136"/>
        <v xml:space="preserve"> </v>
      </c>
      <c r="AR674" s="92" t="str">
        <f>IF(LEN(AQ674)=1,"",COUNTIF($AQ$19:AQ674,AQ674)=1)</f>
        <v/>
      </c>
      <c r="AS674" s="73"/>
      <c r="AT674" s="73"/>
      <c r="AU674" s="73"/>
      <c r="AV674" s="235" t="str">
        <f>IF($P674=Lists!$A$13,Lists!$A$29,IF($P674=Lists!$A$14,Lists!$A$30,$P674))</f>
        <v/>
      </c>
      <c r="AW674" s="73"/>
      <c r="AX674" s="73"/>
    </row>
    <row r="675" spans="2:50" x14ac:dyDescent="0.3">
      <c r="B675" s="137">
        <f t="shared" si="142"/>
        <v>657</v>
      </c>
      <c r="C675" s="24"/>
      <c r="D675" s="24"/>
      <c r="E675" s="24"/>
      <c r="F675" s="25"/>
      <c r="G675" s="24"/>
      <c r="H675" s="30"/>
      <c r="I675" s="24"/>
      <c r="J675" s="50" t="str">
        <f t="shared" si="133"/>
        <v/>
      </c>
      <c r="K675" s="30"/>
      <c r="L675" s="236"/>
      <c r="M675" s="30"/>
      <c r="N675" s="30"/>
      <c r="O675" s="46" t="str">
        <f t="shared" si="134"/>
        <v/>
      </c>
      <c r="P675" s="239" t="str">
        <f t="shared" si="137"/>
        <v/>
      </c>
      <c r="Q675" s="52" t="str">
        <f t="shared" si="138"/>
        <v/>
      </c>
      <c r="R675" s="127"/>
      <c r="S675" s="86"/>
      <c r="T675" s="127"/>
      <c r="U675" s="86"/>
      <c r="V675" s="87">
        <f t="shared" si="130"/>
        <v>0</v>
      </c>
      <c r="W675" s="130"/>
      <c r="X675" s="86"/>
      <c r="Y675" s="86"/>
      <c r="Z675" s="131"/>
      <c r="AA675" s="87">
        <f t="shared" si="139"/>
        <v>0</v>
      </c>
      <c r="AB675" s="127"/>
      <c r="AC675" s="86"/>
      <c r="AD675" s="87">
        <f t="shared" si="131"/>
        <v>0</v>
      </c>
      <c r="AE675" s="127"/>
      <c r="AF675" s="86"/>
      <c r="AG675" s="86"/>
      <c r="AH675" s="131"/>
      <c r="AI675" s="88">
        <f t="shared" si="132"/>
        <v>0</v>
      </c>
      <c r="AJ675" s="89" t="str">
        <f>IFERROR(IF(ISNA(MATCH($AV675,Other_Category_Abbr,0)),INDEX(FGHG_List_Long_GWP,MATCH($AV675,FGHG_List_Long,0)),INDEX(GWP_Other_Abbr,MATCH($AV675,Other_Category_Abbr,0)))*SUM(V675,AA675,AD675,AI675),"")</f>
        <v/>
      </c>
      <c r="AK675" s="89" t="str">
        <f>IFERROR(IF(ISNA(MATCH($AV675,Other_Category_Abbr,0)),INDEX(FGHG_List_Long_GWP,MATCH($AV675,FGHG_List_Long,0)),INDEX(GWP_Other_Abbr,MATCH($AV675,Other_Category_Abbr,0)))*(T675*(S675+U675)+W675*(Y675+X675)+AD675+AE675*(AF675+AG675)),"")</f>
        <v/>
      </c>
      <c r="AL675" s="90" t="str">
        <f t="shared" si="140"/>
        <v/>
      </c>
      <c r="AM675" s="91" t="str">
        <f t="shared" si="141"/>
        <v/>
      </c>
      <c r="AP675" s="92" t="b">
        <f t="shared" si="135"/>
        <v>0</v>
      </c>
      <c r="AQ675" s="92" t="str">
        <f t="shared" si="136"/>
        <v xml:space="preserve"> </v>
      </c>
      <c r="AR675" s="92" t="str">
        <f>IF(LEN(AQ675)=1,"",COUNTIF($AQ$19:AQ675,AQ675)=1)</f>
        <v/>
      </c>
      <c r="AS675" s="73"/>
      <c r="AT675" s="73"/>
      <c r="AU675" s="73"/>
      <c r="AV675" s="235" t="str">
        <f>IF($P675=Lists!$A$13,Lists!$A$29,IF($P675=Lists!$A$14,Lists!$A$30,$P675))</f>
        <v/>
      </c>
      <c r="AW675" s="73"/>
      <c r="AX675" s="73"/>
    </row>
    <row r="676" spans="2:50" x14ac:dyDescent="0.3">
      <c r="B676" s="137">
        <f t="shared" si="142"/>
        <v>658</v>
      </c>
      <c r="C676" s="24"/>
      <c r="D676" s="24"/>
      <c r="E676" s="24"/>
      <c r="F676" s="25"/>
      <c r="G676" s="24"/>
      <c r="H676" s="30"/>
      <c r="I676" s="24"/>
      <c r="J676" s="50" t="str">
        <f t="shared" si="133"/>
        <v/>
      </c>
      <c r="K676" s="30"/>
      <c r="L676" s="236"/>
      <c r="M676" s="30"/>
      <c r="N676" s="30"/>
      <c r="O676" s="46" t="str">
        <f t="shared" si="134"/>
        <v/>
      </c>
      <c r="P676" s="239" t="str">
        <f t="shared" si="137"/>
        <v/>
      </c>
      <c r="Q676" s="52" t="str">
        <f t="shared" si="138"/>
        <v/>
      </c>
      <c r="R676" s="127"/>
      <c r="S676" s="86"/>
      <c r="T676" s="127"/>
      <c r="U676" s="86"/>
      <c r="V676" s="87">
        <f t="shared" si="130"/>
        <v>0</v>
      </c>
      <c r="W676" s="130"/>
      <c r="X676" s="86"/>
      <c r="Y676" s="86"/>
      <c r="Z676" s="131"/>
      <c r="AA676" s="87">
        <f t="shared" si="139"/>
        <v>0</v>
      </c>
      <c r="AB676" s="127"/>
      <c r="AC676" s="86"/>
      <c r="AD676" s="87">
        <f t="shared" si="131"/>
        <v>0</v>
      </c>
      <c r="AE676" s="127"/>
      <c r="AF676" s="86"/>
      <c r="AG676" s="86"/>
      <c r="AH676" s="131"/>
      <c r="AI676" s="88">
        <f t="shared" si="132"/>
        <v>0</v>
      </c>
      <c r="AJ676" s="89" t="str">
        <f>IFERROR(IF(ISNA(MATCH($AV676,Other_Category_Abbr,0)),INDEX(FGHG_List_Long_GWP,MATCH($AV676,FGHG_List_Long,0)),INDEX(GWP_Other_Abbr,MATCH($AV676,Other_Category_Abbr,0)))*SUM(V676,AA676,AD676,AI676),"")</f>
        <v/>
      </c>
      <c r="AK676" s="89" t="str">
        <f>IFERROR(IF(ISNA(MATCH($AV676,Other_Category_Abbr,0)),INDEX(FGHG_List_Long_GWP,MATCH($AV676,FGHG_List_Long,0)),INDEX(GWP_Other_Abbr,MATCH($AV676,Other_Category_Abbr,0)))*(T676*(S676+U676)+W676*(Y676+X676)+AD676+AE676*(AF676+AG676)),"")</f>
        <v/>
      </c>
      <c r="AL676" s="90" t="str">
        <f t="shared" si="140"/>
        <v/>
      </c>
      <c r="AM676" s="91" t="str">
        <f t="shared" si="141"/>
        <v/>
      </c>
      <c r="AP676" s="92" t="b">
        <f t="shared" si="135"/>
        <v>0</v>
      </c>
      <c r="AQ676" s="92" t="str">
        <f t="shared" si="136"/>
        <v xml:space="preserve"> </v>
      </c>
      <c r="AR676" s="92" t="str">
        <f>IF(LEN(AQ676)=1,"",COUNTIF($AQ$19:AQ676,AQ676)=1)</f>
        <v/>
      </c>
      <c r="AS676" s="73"/>
      <c r="AT676" s="73"/>
      <c r="AU676" s="73"/>
      <c r="AV676" s="235" t="str">
        <f>IF($P676=Lists!$A$13,Lists!$A$29,IF($P676=Lists!$A$14,Lists!$A$30,$P676))</f>
        <v/>
      </c>
      <c r="AW676" s="73"/>
      <c r="AX676" s="73"/>
    </row>
    <row r="677" spans="2:50" x14ac:dyDescent="0.3">
      <c r="B677" s="137">
        <f t="shared" si="142"/>
        <v>659</v>
      </c>
      <c r="C677" s="24"/>
      <c r="D677" s="24"/>
      <c r="E677" s="24"/>
      <c r="F677" s="25"/>
      <c r="G677" s="24"/>
      <c r="H677" s="30"/>
      <c r="I677" s="24"/>
      <c r="J677" s="50" t="str">
        <f t="shared" si="133"/>
        <v/>
      </c>
      <c r="K677" s="30"/>
      <c r="L677" s="236"/>
      <c r="M677" s="30"/>
      <c r="N677" s="30"/>
      <c r="O677" s="46" t="str">
        <f t="shared" si="134"/>
        <v/>
      </c>
      <c r="P677" s="239" t="str">
        <f t="shared" si="137"/>
        <v/>
      </c>
      <c r="Q677" s="52" t="str">
        <f t="shared" si="138"/>
        <v/>
      </c>
      <c r="R677" s="127"/>
      <c r="S677" s="86"/>
      <c r="T677" s="127"/>
      <c r="U677" s="86"/>
      <c r="V677" s="87">
        <f t="shared" si="130"/>
        <v>0</v>
      </c>
      <c r="W677" s="130"/>
      <c r="X677" s="86"/>
      <c r="Y677" s="86"/>
      <c r="Z677" s="131"/>
      <c r="AA677" s="87">
        <f t="shared" si="139"/>
        <v>0</v>
      </c>
      <c r="AB677" s="127"/>
      <c r="AC677" s="86"/>
      <c r="AD677" s="87">
        <f t="shared" si="131"/>
        <v>0</v>
      </c>
      <c r="AE677" s="127"/>
      <c r="AF677" s="86"/>
      <c r="AG677" s="86"/>
      <c r="AH677" s="131"/>
      <c r="AI677" s="88">
        <f t="shared" si="132"/>
        <v>0</v>
      </c>
      <c r="AJ677" s="89" t="str">
        <f>IFERROR(IF(ISNA(MATCH($AV677,Other_Category_Abbr,0)),INDEX(FGHG_List_Long_GWP,MATCH($AV677,FGHG_List_Long,0)),INDEX(GWP_Other_Abbr,MATCH($AV677,Other_Category_Abbr,0)))*SUM(V677,AA677,AD677,AI677),"")</f>
        <v/>
      </c>
      <c r="AK677" s="89" t="str">
        <f>IFERROR(IF(ISNA(MATCH($AV677,Other_Category_Abbr,0)),INDEX(FGHG_List_Long_GWP,MATCH($AV677,FGHG_List_Long,0)),INDEX(GWP_Other_Abbr,MATCH($AV677,Other_Category_Abbr,0)))*(T677*(S677+U677)+W677*(Y677+X677)+AD677+AE677*(AF677+AG677)),"")</f>
        <v/>
      </c>
      <c r="AL677" s="90" t="str">
        <f t="shared" si="140"/>
        <v/>
      </c>
      <c r="AM677" s="91" t="str">
        <f t="shared" si="141"/>
        <v/>
      </c>
      <c r="AP677" s="92" t="b">
        <f t="shared" si="135"/>
        <v>0</v>
      </c>
      <c r="AQ677" s="92" t="str">
        <f t="shared" si="136"/>
        <v xml:space="preserve"> </v>
      </c>
      <c r="AR677" s="92" t="str">
        <f>IF(LEN(AQ677)=1,"",COUNTIF($AQ$19:AQ677,AQ677)=1)</f>
        <v/>
      </c>
      <c r="AS677" s="73"/>
      <c r="AT677" s="73"/>
      <c r="AU677" s="73"/>
      <c r="AV677" s="235" t="str">
        <f>IF($P677=Lists!$A$13,Lists!$A$29,IF($P677=Lists!$A$14,Lists!$A$30,$P677))</f>
        <v/>
      </c>
      <c r="AW677" s="73"/>
      <c r="AX677" s="73"/>
    </row>
    <row r="678" spans="2:50" x14ac:dyDescent="0.3">
      <c r="B678" s="137">
        <f t="shared" si="142"/>
        <v>660</v>
      </c>
      <c r="C678" s="24"/>
      <c r="D678" s="24"/>
      <c r="E678" s="24"/>
      <c r="F678" s="25"/>
      <c r="G678" s="24"/>
      <c r="H678" s="30"/>
      <c r="I678" s="24"/>
      <c r="J678" s="50" t="str">
        <f t="shared" si="133"/>
        <v/>
      </c>
      <c r="K678" s="30"/>
      <c r="L678" s="236"/>
      <c r="M678" s="30"/>
      <c r="N678" s="30"/>
      <c r="O678" s="46" t="str">
        <f t="shared" si="134"/>
        <v/>
      </c>
      <c r="P678" s="239" t="str">
        <f t="shared" si="137"/>
        <v/>
      </c>
      <c r="Q678" s="52" t="str">
        <f t="shared" si="138"/>
        <v/>
      </c>
      <c r="R678" s="127"/>
      <c r="S678" s="86"/>
      <c r="T678" s="127"/>
      <c r="U678" s="86"/>
      <c r="V678" s="87">
        <f t="shared" si="130"/>
        <v>0</v>
      </c>
      <c r="W678" s="130"/>
      <c r="X678" s="86"/>
      <c r="Y678" s="86"/>
      <c r="Z678" s="131"/>
      <c r="AA678" s="87">
        <f t="shared" si="139"/>
        <v>0</v>
      </c>
      <c r="AB678" s="127"/>
      <c r="AC678" s="86"/>
      <c r="AD678" s="87">
        <f t="shared" si="131"/>
        <v>0</v>
      </c>
      <c r="AE678" s="127"/>
      <c r="AF678" s="86"/>
      <c r="AG678" s="86"/>
      <c r="AH678" s="131"/>
      <c r="AI678" s="88">
        <f t="shared" si="132"/>
        <v>0</v>
      </c>
      <c r="AJ678" s="89" t="str">
        <f>IFERROR(IF(ISNA(MATCH($AV678,Other_Category_Abbr,0)),INDEX(FGHG_List_Long_GWP,MATCH($AV678,FGHG_List_Long,0)),INDEX(GWP_Other_Abbr,MATCH($AV678,Other_Category_Abbr,0)))*SUM(V678,AA678,AD678,AI678),"")</f>
        <v/>
      </c>
      <c r="AK678" s="89" t="str">
        <f>IFERROR(IF(ISNA(MATCH($AV678,Other_Category_Abbr,0)),INDEX(FGHG_List_Long_GWP,MATCH($AV678,FGHG_List_Long,0)),INDEX(GWP_Other_Abbr,MATCH($AV678,Other_Category_Abbr,0)))*(T678*(S678+U678)+W678*(Y678+X678)+AD678+AE678*(AF678+AG678)),"")</f>
        <v/>
      </c>
      <c r="AL678" s="90" t="str">
        <f t="shared" si="140"/>
        <v/>
      </c>
      <c r="AM678" s="91" t="str">
        <f t="shared" si="141"/>
        <v/>
      </c>
      <c r="AP678" s="92" t="b">
        <f t="shared" si="135"/>
        <v>0</v>
      </c>
      <c r="AQ678" s="92" t="str">
        <f t="shared" si="136"/>
        <v xml:space="preserve"> </v>
      </c>
      <c r="AR678" s="92" t="str">
        <f>IF(LEN(AQ678)=1,"",COUNTIF($AQ$19:AQ678,AQ678)=1)</f>
        <v/>
      </c>
      <c r="AS678" s="73"/>
      <c r="AT678" s="73"/>
      <c r="AU678" s="73"/>
      <c r="AV678" s="235" t="str">
        <f>IF($P678=Lists!$A$13,Lists!$A$29,IF($P678=Lists!$A$14,Lists!$A$30,$P678))</f>
        <v/>
      </c>
      <c r="AW678" s="73"/>
      <c r="AX678" s="73"/>
    </row>
    <row r="679" spans="2:50" x14ac:dyDescent="0.3">
      <c r="B679" s="137">
        <f t="shared" si="142"/>
        <v>661</v>
      </c>
      <c r="C679" s="24"/>
      <c r="D679" s="24"/>
      <c r="E679" s="24"/>
      <c r="F679" s="25"/>
      <c r="G679" s="24"/>
      <c r="H679" s="30"/>
      <c r="I679" s="24"/>
      <c r="J679" s="50" t="str">
        <f t="shared" si="133"/>
        <v/>
      </c>
      <c r="K679" s="30"/>
      <c r="L679" s="236"/>
      <c r="M679" s="30"/>
      <c r="N679" s="30"/>
      <c r="O679" s="46" t="str">
        <f t="shared" si="134"/>
        <v/>
      </c>
      <c r="P679" s="239" t="str">
        <f t="shared" si="137"/>
        <v/>
      </c>
      <c r="Q679" s="52" t="str">
        <f t="shared" si="138"/>
        <v/>
      </c>
      <c r="R679" s="127"/>
      <c r="S679" s="86"/>
      <c r="T679" s="127"/>
      <c r="U679" s="86"/>
      <c r="V679" s="87">
        <f t="shared" si="130"/>
        <v>0</v>
      </c>
      <c r="W679" s="130"/>
      <c r="X679" s="86"/>
      <c r="Y679" s="86"/>
      <c r="Z679" s="131"/>
      <c r="AA679" s="87">
        <f t="shared" si="139"/>
        <v>0</v>
      </c>
      <c r="AB679" s="127"/>
      <c r="AC679" s="86"/>
      <c r="AD679" s="87">
        <f t="shared" si="131"/>
        <v>0</v>
      </c>
      <c r="AE679" s="127"/>
      <c r="AF679" s="86"/>
      <c r="AG679" s="86"/>
      <c r="AH679" s="131"/>
      <c r="AI679" s="88">
        <f t="shared" si="132"/>
        <v>0</v>
      </c>
      <c r="AJ679" s="89" t="str">
        <f>IFERROR(IF(ISNA(MATCH($AV679,Other_Category_Abbr,0)),INDEX(FGHG_List_Long_GWP,MATCH($AV679,FGHG_List_Long,0)),INDEX(GWP_Other_Abbr,MATCH($AV679,Other_Category_Abbr,0)))*SUM(V679,AA679,AD679,AI679),"")</f>
        <v/>
      </c>
      <c r="AK679" s="89" t="str">
        <f>IFERROR(IF(ISNA(MATCH($AV679,Other_Category_Abbr,0)),INDEX(FGHG_List_Long_GWP,MATCH($AV679,FGHG_List_Long,0)),INDEX(GWP_Other_Abbr,MATCH($AV679,Other_Category_Abbr,0)))*(T679*(S679+U679)+W679*(Y679+X679)+AD679+AE679*(AF679+AG679)),"")</f>
        <v/>
      </c>
      <c r="AL679" s="90" t="str">
        <f t="shared" si="140"/>
        <v/>
      </c>
      <c r="AM679" s="91" t="str">
        <f t="shared" si="141"/>
        <v/>
      </c>
      <c r="AP679" s="92" t="b">
        <f t="shared" si="135"/>
        <v>0</v>
      </c>
      <c r="AQ679" s="92" t="str">
        <f t="shared" si="136"/>
        <v xml:space="preserve"> </v>
      </c>
      <c r="AR679" s="92" t="str">
        <f>IF(LEN(AQ679)=1,"",COUNTIF($AQ$19:AQ679,AQ679)=1)</f>
        <v/>
      </c>
      <c r="AS679" s="73"/>
      <c r="AT679" s="73"/>
      <c r="AU679" s="73"/>
      <c r="AV679" s="235" t="str">
        <f>IF($P679=Lists!$A$13,Lists!$A$29,IF($P679=Lists!$A$14,Lists!$A$30,$P679))</f>
        <v/>
      </c>
      <c r="AW679" s="73"/>
      <c r="AX679" s="73"/>
    </row>
    <row r="680" spans="2:50" x14ac:dyDescent="0.3">
      <c r="B680" s="137">
        <f t="shared" si="142"/>
        <v>662</v>
      </c>
      <c r="C680" s="24"/>
      <c r="D680" s="24"/>
      <c r="E680" s="24"/>
      <c r="F680" s="25"/>
      <c r="G680" s="24"/>
      <c r="H680" s="30"/>
      <c r="I680" s="24"/>
      <c r="J680" s="50" t="str">
        <f t="shared" si="133"/>
        <v/>
      </c>
      <c r="K680" s="30"/>
      <c r="L680" s="236"/>
      <c r="M680" s="30"/>
      <c r="N680" s="30"/>
      <c r="O680" s="46" t="str">
        <f t="shared" si="134"/>
        <v/>
      </c>
      <c r="P680" s="239" t="str">
        <f t="shared" si="137"/>
        <v/>
      </c>
      <c r="Q680" s="52" t="str">
        <f t="shared" si="138"/>
        <v/>
      </c>
      <c r="R680" s="127"/>
      <c r="S680" s="86"/>
      <c r="T680" s="127"/>
      <c r="U680" s="86"/>
      <c r="V680" s="87">
        <f t="shared" ref="V680:V743" si="143">+(R680*S680)+(T680*U680)</f>
        <v>0</v>
      </c>
      <c r="W680" s="130"/>
      <c r="X680" s="86"/>
      <c r="Y680" s="86"/>
      <c r="Z680" s="131"/>
      <c r="AA680" s="87">
        <f t="shared" si="139"/>
        <v>0</v>
      </c>
      <c r="AB680" s="127"/>
      <c r="AC680" s="86"/>
      <c r="AD680" s="87">
        <f t="shared" ref="AD680:AD743" si="144">+(AB680*AC680)</f>
        <v>0</v>
      </c>
      <c r="AE680" s="127"/>
      <c r="AF680" s="86"/>
      <c r="AG680" s="86"/>
      <c r="AH680" s="131"/>
      <c r="AI680" s="88">
        <f t="shared" ref="AI680:AI743" si="145">+AE680*(AF680+AG680*(1-AH680))</f>
        <v>0</v>
      </c>
      <c r="AJ680" s="89" t="str">
        <f>IFERROR(IF(ISNA(MATCH($AV680,Other_Category_Abbr,0)),INDEX(FGHG_List_Long_GWP,MATCH($AV680,FGHG_List_Long,0)),INDEX(GWP_Other_Abbr,MATCH($AV680,Other_Category_Abbr,0)))*SUM(V680,AA680,AD680,AI680),"")</f>
        <v/>
      </c>
      <c r="AK680" s="89" t="str">
        <f>IFERROR(IF(ISNA(MATCH($AV680,Other_Category_Abbr,0)),INDEX(FGHG_List_Long_GWP,MATCH($AV680,FGHG_List_Long,0)),INDEX(GWP_Other_Abbr,MATCH($AV680,Other_Category_Abbr,0)))*(T680*(S680+U680)+W680*(Y680+X680)+AD680+AE680*(AF680+AG680)),"")</f>
        <v/>
      </c>
      <c r="AL680" s="90" t="str">
        <f t="shared" si="140"/>
        <v/>
      </c>
      <c r="AM680" s="91" t="str">
        <f t="shared" si="141"/>
        <v/>
      </c>
      <c r="AP680" s="92" t="b">
        <f t="shared" si="135"/>
        <v>0</v>
      </c>
      <c r="AQ680" s="92" t="str">
        <f t="shared" si="136"/>
        <v xml:space="preserve"> </v>
      </c>
      <c r="AR680" s="92" t="str">
        <f>IF(LEN(AQ680)=1,"",COUNTIF($AQ$19:AQ680,AQ680)=1)</f>
        <v/>
      </c>
      <c r="AS680" s="73"/>
      <c r="AT680" s="73"/>
      <c r="AU680" s="73"/>
      <c r="AV680" s="235" t="str">
        <f>IF($P680=Lists!$A$13,Lists!$A$29,IF($P680=Lists!$A$14,Lists!$A$30,$P680))</f>
        <v/>
      </c>
      <c r="AW680" s="73"/>
      <c r="AX680" s="73"/>
    </row>
    <row r="681" spans="2:50" x14ac:dyDescent="0.3">
      <c r="B681" s="137">
        <f t="shared" si="142"/>
        <v>663</v>
      </c>
      <c r="C681" s="24"/>
      <c r="D681" s="24"/>
      <c r="E681" s="24"/>
      <c r="F681" s="25"/>
      <c r="G681" s="24"/>
      <c r="H681" s="30"/>
      <c r="I681" s="24"/>
      <c r="J681" s="50" t="str">
        <f t="shared" si="133"/>
        <v/>
      </c>
      <c r="K681" s="30"/>
      <c r="L681" s="236"/>
      <c r="M681" s="30"/>
      <c r="N681" s="30"/>
      <c r="O681" s="46" t="str">
        <f t="shared" si="134"/>
        <v/>
      </c>
      <c r="P681" s="239" t="str">
        <f t="shared" si="137"/>
        <v/>
      </c>
      <c r="Q681" s="52" t="str">
        <f t="shared" si="138"/>
        <v/>
      </c>
      <c r="R681" s="127"/>
      <c r="S681" s="86"/>
      <c r="T681" s="127"/>
      <c r="U681" s="86"/>
      <c r="V681" s="87">
        <f t="shared" si="143"/>
        <v>0</v>
      </c>
      <c r="W681" s="130"/>
      <c r="X681" s="86"/>
      <c r="Y681" s="86"/>
      <c r="Z681" s="131"/>
      <c r="AA681" s="87">
        <f t="shared" si="139"/>
        <v>0</v>
      </c>
      <c r="AB681" s="127"/>
      <c r="AC681" s="86"/>
      <c r="AD681" s="87">
        <f t="shared" si="144"/>
        <v>0</v>
      </c>
      <c r="AE681" s="127"/>
      <c r="AF681" s="86"/>
      <c r="AG681" s="86"/>
      <c r="AH681" s="131"/>
      <c r="AI681" s="88">
        <f t="shared" si="145"/>
        <v>0</v>
      </c>
      <c r="AJ681" s="89" t="str">
        <f>IFERROR(IF(ISNA(MATCH($AV681,Other_Category_Abbr,0)),INDEX(FGHG_List_Long_GWP,MATCH($AV681,FGHG_List_Long,0)),INDEX(GWP_Other_Abbr,MATCH($AV681,Other_Category_Abbr,0)))*SUM(V681,AA681,AD681,AI681),"")</f>
        <v/>
      </c>
      <c r="AK681" s="89" t="str">
        <f>IFERROR(IF(ISNA(MATCH($AV681,Other_Category_Abbr,0)),INDEX(FGHG_List_Long_GWP,MATCH($AV681,FGHG_List_Long,0)),INDEX(GWP_Other_Abbr,MATCH($AV681,Other_Category_Abbr,0)))*(T681*(S681+U681)+W681*(Y681+X681)+AD681+AE681*(AF681+AG681)),"")</f>
        <v/>
      </c>
      <c r="AL681" s="90" t="str">
        <f t="shared" si="140"/>
        <v/>
      </c>
      <c r="AM681" s="91" t="str">
        <f t="shared" si="141"/>
        <v/>
      </c>
      <c r="AP681" s="92" t="b">
        <f t="shared" si="135"/>
        <v>0</v>
      </c>
      <c r="AQ681" s="92" t="str">
        <f t="shared" si="136"/>
        <v xml:space="preserve"> </v>
      </c>
      <c r="AR681" s="92" t="str">
        <f>IF(LEN(AQ681)=1,"",COUNTIF($AQ$19:AQ681,AQ681)=1)</f>
        <v/>
      </c>
      <c r="AS681" s="73"/>
      <c r="AT681" s="73"/>
      <c r="AU681" s="73"/>
      <c r="AV681" s="235" t="str">
        <f>IF($P681=Lists!$A$13,Lists!$A$29,IF($P681=Lists!$A$14,Lists!$A$30,$P681))</f>
        <v/>
      </c>
      <c r="AW681" s="73"/>
      <c r="AX681" s="73"/>
    </row>
    <row r="682" spans="2:50" x14ac:dyDescent="0.3">
      <c r="B682" s="137">
        <f t="shared" si="142"/>
        <v>664</v>
      </c>
      <c r="C682" s="24"/>
      <c r="D682" s="24"/>
      <c r="E682" s="24"/>
      <c r="F682" s="25"/>
      <c r="G682" s="24"/>
      <c r="H682" s="30"/>
      <c r="I682" s="24"/>
      <c r="J682" s="50" t="str">
        <f t="shared" si="133"/>
        <v/>
      </c>
      <c r="K682" s="30"/>
      <c r="L682" s="236"/>
      <c r="M682" s="30"/>
      <c r="N682" s="30"/>
      <c r="O682" s="46" t="str">
        <f t="shared" si="134"/>
        <v/>
      </c>
      <c r="P682" s="239" t="str">
        <f t="shared" si="137"/>
        <v/>
      </c>
      <c r="Q682" s="52" t="str">
        <f t="shared" si="138"/>
        <v/>
      </c>
      <c r="R682" s="127"/>
      <c r="S682" s="86"/>
      <c r="T682" s="127"/>
      <c r="U682" s="86"/>
      <c r="V682" s="87">
        <f t="shared" si="143"/>
        <v>0</v>
      </c>
      <c r="W682" s="130"/>
      <c r="X682" s="86"/>
      <c r="Y682" s="86"/>
      <c r="Z682" s="131"/>
      <c r="AA682" s="87">
        <f t="shared" si="139"/>
        <v>0</v>
      </c>
      <c r="AB682" s="127"/>
      <c r="AC682" s="86"/>
      <c r="AD682" s="87">
        <f t="shared" si="144"/>
        <v>0</v>
      </c>
      <c r="AE682" s="127"/>
      <c r="AF682" s="86"/>
      <c r="AG682" s="86"/>
      <c r="AH682" s="131"/>
      <c r="AI682" s="88">
        <f t="shared" si="145"/>
        <v>0</v>
      </c>
      <c r="AJ682" s="89" t="str">
        <f>IFERROR(IF(ISNA(MATCH($AV682,Other_Category_Abbr,0)),INDEX(FGHG_List_Long_GWP,MATCH($AV682,FGHG_List_Long,0)),INDEX(GWP_Other_Abbr,MATCH($AV682,Other_Category_Abbr,0)))*SUM(V682,AA682,AD682,AI682),"")</f>
        <v/>
      </c>
      <c r="AK682" s="89" t="str">
        <f>IFERROR(IF(ISNA(MATCH($AV682,Other_Category_Abbr,0)),INDEX(FGHG_List_Long_GWP,MATCH($AV682,FGHG_List_Long,0)),INDEX(GWP_Other_Abbr,MATCH($AV682,Other_Category_Abbr,0)))*(T682*(S682+U682)+W682*(Y682+X682)+AD682+AE682*(AF682+AG682)),"")</f>
        <v/>
      </c>
      <c r="AL682" s="90" t="str">
        <f t="shared" si="140"/>
        <v/>
      </c>
      <c r="AM682" s="91" t="str">
        <f t="shared" si="141"/>
        <v/>
      </c>
      <c r="AP682" s="92" t="b">
        <f t="shared" si="135"/>
        <v>0</v>
      </c>
      <c r="AQ682" s="92" t="str">
        <f t="shared" si="136"/>
        <v xml:space="preserve"> </v>
      </c>
      <c r="AR682" s="92" t="str">
        <f>IF(LEN(AQ682)=1,"",COUNTIF($AQ$19:AQ682,AQ682)=1)</f>
        <v/>
      </c>
      <c r="AS682" s="73"/>
      <c r="AT682" s="73"/>
      <c r="AU682" s="73"/>
      <c r="AV682" s="235" t="str">
        <f>IF($P682=Lists!$A$13,Lists!$A$29,IF($P682=Lists!$A$14,Lists!$A$30,$P682))</f>
        <v/>
      </c>
      <c r="AW682" s="73"/>
      <c r="AX682" s="73"/>
    </row>
    <row r="683" spans="2:50" x14ac:dyDescent="0.3">
      <c r="B683" s="137">
        <f t="shared" si="142"/>
        <v>665</v>
      </c>
      <c r="C683" s="24"/>
      <c r="D683" s="24"/>
      <c r="E683" s="24"/>
      <c r="F683" s="25"/>
      <c r="G683" s="24"/>
      <c r="H683" s="30"/>
      <c r="I683" s="24"/>
      <c r="J683" s="50" t="str">
        <f t="shared" si="133"/>
        <v/>
      </c>
      <c r="K683" s="30"/>
      <c r="L683" s="236"/>
      <c r="M683" s="30"/>
      <c r="N683" s="30"/>
      <c r="O683" s="46" t="str">
        <f t="shared" si="134"/>
        <v/>
      </c>
      <c r="P683" s="239" t="str">
        <f t="shared" si="137"/>
        <v/>
      </c>
      <c r="Q683" s="52" t="str">
        <f t="shared" si="138"/>
        <v/>
      </c>
      <c r="R683" s="127"/>
      <c r="S683" s="86"/>
      <c r="T683" s="127"/>
      <c r="U683" s="86"/>
      <c r="V683" s="87">
        <f t="shared" si="143"/>
        <v>0</v>
      </c>
      <c r="W683" s="130"/>
      <c r="X683" s="86"/>
      <c r="Y683" s="86"/>
      <c r="Z683" s="131"/>
      <c r="AA683" s="87">
        <f t="shared" si="139"/>
        <v>0</v>
      </c>
      <c r="AB683" s="127"/>
      <c r="AC683" s="86"/>
      <c r="AD683" s="87">
        <f t="shared" si="144"/>
        <v>0</v>
      </c>
      <c r="AE683" s="127"/>
      <c r="AF683" s="86"/>
      <c r="AG683" s="86"/>
      <c r="AH683" s="131"/>
      <c r="AI683" s="88">
        <f t="shared" si="145"/>
        <v>0</v>
      </c>
      <c r="AJ683" s="89" t="str">
        <f>IFERROR(IF(ISNA(MATCH($AV683,Other_Category_Abbr,0)),INDEX(FGHG_List_Long_GWP,MATCH($AV683,FGHG_List_Long,0)),INDEX(GWP_Other_Abbr,MATCH($AV683,Other_Category_Abbr,0)))*SUM(V683,AA683,AD683,AI683),"")</f>
        <v/>
      </c>
      <c r="AK683" s="89" t="str">
        <f>IFERROR(IF(ISNA(MATCH($AV683,Other_Category_Abbr,0)),INDEX(FGHG_List_Long_GWP,MATCH($AV683,FGHG_List_Long,0)),INDEX(GWP_Other_Abbr,MATCH($AV683,Other_Category_Abbr,0)))*(T683*(S683+U683)+W683*(Y683+X683)+AD683+AE683*(AF683+AG683)),"")</f>
        <v/>
      </c>
      <c r="AL683" s="90" t="str">
        <f t="shared" si="140"/>
        <v/>
      </c>
      <c r="AM683" s="91" t="str">
        <f t="shared" si="141"/>
        <v/>
      </c>
      <c r="AP683" s="92" t="b">
        <f t="shared" si="135"/>
        <v>0</v>
      </c>
      <c r="AQ683" s="92" t="str">
        <f t="shared" si="136"/>
        <v xml:space="preserve"> </v>
      </c>
      <c r="AR683" s="92" t="str">
        <f>IF(LEN(AQ683)=1,"",COUNTIF($AQ$19:AQ683,AQ683)=1)</f>
        <v/>
      </c>
      <c r="AS683" s="73"/>
      <c r="AT683" s="73"/>
      <c r="AU683" s="73"/>
      <c r="AV683" s="235" t="str">
        <f>IF($P683=Lists!$A$13,Lists!$A$29,IF($P683=Lists!$A$14,Lists!$A$30,$P683))</f>
        <v/>
      </c>
      <c r="AW683" s="73"/>
      <c r="AX683" s="73"/>
    </row>
    <row r="684" spans="2:50" x14ac:dyDescent="0.3">
      <c r="B684" s="137">
        <f t="shared" si="142"/>
        <v>666</v>
      </c>
      <c r="C684" s="24"/>
      <c r="D684" s="24"/>
      <c r="E684" s="24"/>
      <c r="F684" s="25"/>
      <c r="G684" s="24"/>
      <c r="H684" s="30"/>
      <c r="I684" s="24"/>
      <c r="J684" s="50" t="str">
        <f t="shared" si="133"/>
        <v/>
      </c>
      <c r="K684" s="30"/>
      <c r="L684" s="236"/>
      <c r="M684" s="30"/>
      <c r="N684" s="30"/>
      <c r="O684" s="46" t="str">
        <f t="shared" si="134"/>
        <v/>
      </c>
      <c r="P684" s="239" t="str">
        <f t="shared" si="137"/>
        <v/>
      </c>
      <c r="Q684" s="52" t="str">
        <f t="shared" si="138"/>
        <v/>
      </c>
      <c r="R684" s="127"/>
      <c r="S684" s="86"/>
      <c r="T684" s="127"/>
      <c r="U684" s="86"/>
      <c r="V684" s="87">
        <f t="shared" si="143"/>
        <v>0</v>
      </c>
      <c r="W684" s="130"/>
      <c r="X684" s="86"/>
      <c r="Y684" s="86"/>
      <c r="Z684" s="131"/>
      <c r="AA684" s="87">
        <f t="shared" si="139"/>
        <v>0</v>
      </c>
      <c r="AB684" s="127"/>
      <c r="AC684" s="86"/>
      <c r="AD684" s="87">
        <f t="shared" si="144"/>
        <v>0</v>
      </c>
      <c r="AE684" s="127"/>
      <c r="AF684" s="86"/>
      <c r="AG684" s="86"/>
      <c r="AH684" s="131"/>
      <c r="AI684" s="88">
        <f t="shared" si="145"/>
        <v>0</v>
      </c>
      <c r="AJ684" s="89" t="str">
        <f>IFERROR(IF(ISNA(MATCH($AV684,Other_Category_Abbr,0)),INDEX(FGHG_List_Long_GWP,MATCH($AV684,FGHG_List_Long,0)),INDEX(GWP_Other_Abbr,MATCH($AV684,Other_Category_Abbr,0)))*SUM(V684,AA684,AD684,AI684),"")</f>
        <v/>
      </c>
      <c r="AK684" s="89" t="str">
        <f>IFERROR(IF(ISNA(MATCH($AV684,Other_Category_Abbr,0)),INDEX(FGHG_List_Long_GWP,MATCH($AV684,FGHG_List_Long,0)),INDEX(GWP_Other_Abbr,MATCH($AV684,Other_Category_Abbr,0)))*(T684*(S684+U684)+W684*(Y684+X684)+AD684+AE684*(AF684+AG684)),"")</f>
        <v/>
      </c>
      <c r="AL684" s="90" t="str">
        <f t="shared" si="140"/>
        <v/>
      </c>
      <c r="AM684" s="91" t="str">
        <f t="shared" si="141"/>
        <v/>
      </c>
      <c r="AP684" s="92" t="b">
        <f t="shared" si="135"/>
        <v>0</v>
      </c>
      <c r="AQ684" s="92" t="str">
        <f t="shared" si="136"/>
        <v xml:space="preserve"> </v>
      </c>
      <c r="AR684" s="92" t="str">
        <f>IF(LEN(AQ684)=1,"",COUNTIF($AQ$19:AQ684,AQ684)=1)</f>
        <v/>
      </c>
      <c r="AS684" s="73"/>
      <c r="AT684" s="73"/>
      <c r="AU684" s="73"/>
      <c r="AV684" s="235" t="str">
        <f>IF($P684=Lists!$A$13,Lists!$A$29,IF($P684=Lists!$A$14,Lists!$A$30,$P684))</f>
        <v/>
      </c>
      <c r="AW684" s="73"/>
      <c r="AX684" s="73"/>
    </row>
    <row r="685" spans="2:50" x14ac:dyDescent="0.3">
      <c r="B685" s="137">
        <f t="shared" si="142"/>
        <v>667</v>
      </c>
      <c r="C685" s="24"/>
      <c r="D685" s="24"/>
      <c r="E685" s="24"/>
      <c r="F685" s="25"/>
      <c r="G685" s="24"/>
      <c r="H685" s="30"/>
      <c r="I685" s="24"/>
      <c r="J685" s="50" t="str">
        <f t="shared" si="133"/>
        <v/>
      </c>
      <c r="K685" s="30"/>
      <c r="L685" s="236"/>
      <c r="M685" s="30"/>
      <c r="N685" s="30"/>
      <c r="O685" s="46" t="str">
        <f t="shared" si="134"/>
        <v/>
      </c>
      <c r="P685" s="239" t="str">
        <f t="shared" si="137"/>
        <v/>
      </c>
      <c r="Q685" s="52" t="str">
        <f t="shared" si="138"/>
        <v/>
      </c>
      <c r="R685" s="127"/>
      <c r="S685" s="86"/>
      <c r="T685" s="127"/>
      <c r="U685" s="86"/>
      <c r="V685" s="87">
        <f t="shared" si="143"/>
        <v>0</v>
      </c>
      <c r="W685" s="130"/>
      <c r="X685" s="86"/>
      <c r="Y685" s="86"/>
      <c r="Z685" s="131"/>
      <c r="AA685" s="87">
        <f t="shared" si="139"/>
        <v>0</v>
      </c>
      <c r="AB685" s="127"/>
      <c r="AC685" s="86"/>
      <c r="AD685" s="87">
        <f t="shared" si="144"/>
        <v>0</v>
      </c>
      <c r="AE685" s="127"/>
      <c r="AF685" s="86"/>
      <c r="AG685" s="86"/>
      <c r="AH685" s="131"/>
      <c r="AI685" s="88">
        <f t="shared" si="145"/>
        <v>0</v>
      </c>
      <c r="AJ685" s="89" t="str">
        <f>IFERROR(IF(ISNA(MATCH($AV685,Other_Category_Abbr,0)),INDEX(FGHG_List_Long_GWP,MATCH($AV685,FGHG_List_Long,0)),INDEX(GWP_Other_Abbr,MATCH($AV685,Other_Category_Abbr,0)))*SUM(V685,AA685,AD685,AI685),"")</f>
        <v/>
      </c>
      <c r="AK685" s="89" t="str">
        <f>IFERROR(IF(ISNA(MATCH($AV685,Other_Category_Abbr,0)),INDEX(FGHG_List_Long_GWP,MATCH($AV685,FGHG_List_Long,0)),INDEX(GWP_Other_Abbr,MATCH($AV685,Other_Category_Abbr,0)))*(T685*(S685+U685)+W685*(Y685+X685)+AD685+AE685*(AF685+AG685)),"")</f>
        <v/>
      </c>
      <c r="AL685" s="90" t="str">
        <f t="shared" si="140"/>
        <v/>
      </c>
      <c r="AM685" s="91" t="str">
        <f t="shared" si="141"/>
        <v/>
      </c>
      <c r="AP685" s="92" t="b">
        <f t="shared" si="135"/>
        <v>0</v>
      </c>
      <c r="AQ685" s="92" t="str">
        <f t="shared" si="136"/>
        <v xml:space="preserve"> </v>
      </c>
      <c r="AR685" s="92" t="str">
        <f>IF(LEN(AQ685)=1,"",COUNTIF($AQ$19:AQ685,AQ685)=1)</f>
        <v/>
      </c>
      <c r="AS685" s="73"/>
      <c r="AT685" s="73"/>
      <c r="AU685" s="73"/>
      <c r="AV685" s="235" t="str">
        <f>IF($P685=Lists!$A$13,Lists!$A$29,IF($P685=Lists!$A$14,Lists!$A$30,$P685))</f>
        <v/>
      </c>
      <c r="AW685" s="73"/>
      <c r="AX685" s="73"/>
    </row>
    <row r="686" spans="2:50" x14ac:dyDescent="0.3">
      <c r="B686" s="137">
        <f t="shared" si="142"/>
        <v>668</v>
      </c>
      <c r="C686" s="24"/>
      <c r="D686" s="24"/>
      <c r="E686" s="24"/>
      <c r="F686" s="25"/>
      <c r="G686" s="24"/>
      <c r="H686" s="30"/>
      <c r="I686" s="24"/>
      <c r="J686" s="50" t="str">
        <f t="shared" si="133"/>
        <v/>
      </c>
      <c r="K686" s="30"/>
      <c r="L686" s="236"/>
      <c r="M686" s="30"/>
      <c r="N686" s="30"/>
      <c r="O686" s="46" t="str">
        <f t="shared" si="134"/>
        <v/>
      </c>
      <c r="P686" s="239" t="str">
        <f t="shared" si="137"/>
        <v/>
      </c>
      <c r="Q686" s="52" t="str">
        <f t="shared" si="138"/>
        <v/>
      </c>
      <c r="R686" s="127"/>
      <c r="S686" s="86"/>
      <c r="T686" s="127"/>
      <c r="U686" s="86"/>
      <c r="V686" s="87">
        <f t="shared" si="143"/>
        <v>0</v>
      </c>
      <c r="W686" s="130"/>
      <c r="X686" s="86"/>
      <c r="Y686" s="86"/>
      <c r="Z686" s="131"/>
      <c r="AA686" s="87">
        <f t="shared" si="139"/>
        <v>0</v>
      </c>
      <c r="AB686" s="127"/>
      <c r="AC686" s="86"/>
      <c r="AD686" s="87">
        <f t="shared" si="144"/>
        <v>0</v>
      </c>
      <c r="AE686" s="127"/>
      <c r="AF686" s="86"/>
      <c r="AG686" s="86"/>
      <c r="AH686" s="131"/>
      <c r="AI686" s="88">
        <f t="shared" si="145"/>
        <v>0</v>
      </c>
      <c r="AJ686" s="89" t="str">
        <f>IFERROR(IF(ISNA(MATCH($AV686,Other_Category_Abbr,0)),INDEX(FGHG_List_Long_GWP,MATCH($AV686,FGHG_List_Long,0)),INDEX(GWP_Other_Abbr,MATCH($AV686,Other_Category_Abbr,0)))*SUM(V686,AA686,AD686,AI686),"")</f>
        <v/>
      </c>
      <c r="AK686" s="89" t="str">
        <f>IFERROR(IF(ISNA(MATCH($AV686,Other_Category_Abbr,0)),INDEX(FGHG_List_Long_GWP,MATCH($AV686,FGHG_List_Long,0)),INDEX(GWP_Other_Abbr,MATCH($AV686,Other_Category_Abbr,0)))*(T686*(S686+U686)+W686*(Y686+X686)+AD686+AE686*(AF686+AG686)),"")</f>
        <v/>
      </c>
      <c r="AL686" s="90" t="str">
        <f t="shared" si="140"/>
        <v/>
      </c>
      <c r="AM686" s="91" t="str">
        <f t="shared" si="141"/>
        <v/>
      </c>
      <c r="AP686" s="92" t="b">
        <f t="shared" si="135"/>
        <v>0</v>
      </c>
      <c r="AQ686" s="92" t="str">
        <f t="shared" si="136"/>
        <v xml:space="preserve"> </v>
      </c>
      <c r="AR686" s="92" t="str">
        <f>IF(LEN(AQ686)=1,"",COUNTIF($AQ$19:AQ686,AQ686)=1)</f>
        <v/>
      </c>
      <c r="AS686" s="73"/>
      <c r="AT686" s="73"/>
      <c r="AU686" s="73"/>
      <c r="AV686" s="235" t="str">
        <f>IF($P686=Lists!$A$13,Lists!$A$29,IF($P686=Lists!$A$14,Lists!$A$30,$P686))</f>
        <v/>
      </c>
      <c r="AW686" s="73"/>
      <c r="AX686" s="73"/>
    </row>
    <row r="687" spans="2:50" x14ac:dyDescent="0.3">
      <c r="B687" s="137">
        <f t="shared" si="142"/>
        <v>669</v>
      </c>
      <c r="C687" s="24"/>
      <c r="D687" s="24"/>
      <c r="E687" s="24"/>
      <c r="F687" s="25"/>
      <c r="G687" s="24"/>
      <c r="H687" s="30"/>
      <c r="I687" s="24"/>
      <c r="J687" s="50" t="str">
        <f t="shared" si="133"/>
        <v/>
      </c>
      <c r="K687" s="30"/>
      <c r="L687" s="236"/>
      <c r="M687" s="30"/>
      <c r="N687" s="30"/>
      <c r="O687" s="46" t="str">
        <f t="shared" si="134"/>
        <v/>
      </c>
      <c r="P687" s="239" t="str">
        <f t="shared" si="137"/>
        <v/>
      </c>
      <c r="Q687" s="52" t="str">
        <f t="shared" si="138"/>
        <v/>
      </c>
      <c r="R687" s="127"/>
      <c r="S687" s="86"/>
      <c r="T687" s="127"/>
      <c r="U687" s="86"/>
      <c r="V687" s="87">
        <f t="shared" si="143"/>
        <v>0</v>
      </c>
      <c r="W687" s="130"/>
      <c r="X687" s="86"/>
      <c r="Y687" s="86"/>
      <c r="Z687" s="131"/>
      <c r="AA687" s="87">
        <f t="shared" si="139"/>
        <v>0</v>
      </c>
      <c r="AB687" s="127"/>
      <c r="AC687" s="86"/>
      <c r="AD687" s="87">
        <f t="shared" si="144"/>
        <v>0</v>
      </c>
      <c r="AE687" s="127"/>
      <c r="AF687" s="86"/>
      <c r="AG687" s="86"/>
      <c r="AH687" s="131"/>
      <c r="AI687" s="88">
        <f t="shared" si="145"/>
        <v>0</v>
      </c>
      <c r="AJ687" s="89" t="str">
        <f>IFERROR(IF(ISNA(MATCH($AV687,Other_Category_Abbr,0)),INDEX(FGHG_List_Long_GWP,MATCH($AV687,FGHG_List_Long,0)),INDEX(GWP_Other_Abbr,MATCH($AV687,Other_Category_Abbr,0)))*SUM(V687,AA687,AD687,AI687),"")</f>
        <v/>
      </c>
      <c r="AK687" s="89" t="str">
        <f>IFERROR(IF(ISNA(MATCH($AV687,Other_Category_Abbr,0)),INDEX(FGHG_List_Long_GWP,MATCH($AV687,FGHG_List_Long,0)),INDEX(GWP_Other_Abbr,MATCH($AV687,Other_Category_Abbr,0)))*(T687*(S687+U687)+W687*(Y687+X687)+AD687+AE687*(AF687+AG687)),"")</f>
        <v/>
      </c>
      <c r="AL687" s="90" t="str">
        <f t="shared" si="140"/>
        <v/>
      </c>
      <c r="AM687" s="91" t="str">
        <f t="shared" si="141"/>
        <v/>
      </c>
      <c r="AP687" s="92" t="b">
        <f t="shared" si="135"/>
        <v>0</v>
      </c>
      <c r="AQ687" s="92" t="str">
        <f t="shared" si="136"/>
        <v xml:space="preserve"> </v>
      </c>
      <c r="AR687" s="92" t="str">
        <f>IF(LEN(AQ687)=1,"",COUNTIF($AQ$19:AQ687,AQ687)=1)</f>
        <v/>
      </c>
      <c r="AS687" s="73"/>
      <c r="AT687" s="73"/>
      <c r="AU687" s="73"/>
      <c r="AV687" s="235" t="str">
        <f>IF($P687=Lists!$A$13,Lists!$A$29,IF($P687=Lists!$A$14,Lists!$A$30,$P687))</f>
        <v/>
      </c>
      <c r="AW687" s="73"/>
      <c r="AX687" s="73"/>
    </row>
    <row r="688" spans="2:50" x14ac:dyDescent="0.3">
      <c r="B688" s="137">
        <f t="shared" si="142"/>
        <v>670</v>
      </c>
      <c r="C688" s="24"/>
      <c r="D688" s="24"/>
      <c r="E688" s="24"/>
      <c r="F688" s="25"/>
      <c r="G688" s="24"/>
      <c r="H688" s="30"/>
      <c r="I688" s="24"/>
      <c r="J688" s="50" t="str">
        <f t="shared" si="133"/>
        <v/>
      </c>
      <c r="K688" s="30"/>
      <c r="L688" s="236"/>
      <c r="M688" s="30"/>
      <c r="N688" s="30"/>
      <c r="O688" s="46" t="str">
        <f t="shared" si="134"/>
        <v/>
      </c>
      <c r="P688" s="239" t="str">
        <f t="shared" si="137"/>
        <v/>
      </c>
      <c r="Q688" s="52" t="str">
        <f t="shared" si="138"/>
        <v/>
      </c>
      <c r="R688" s="127"/>
      <c r="S688" s="86"/>
      <c r="T688" s="127"/>
      <c r="U688" s="86"/>
      <c r="V688" s="87">
        <f t="shared" si="143"/>
        <v>0</v>
      </c>
      <c r="W688" s="130"/>
      <c r="X688" s="86"/>
      <c r="Y688" s="86"/>
      <c r="Z688" s="131"/>
      <c r="AA688" s="87">
        <f t="shared" si="139"/>
        <v>0</v>
      </c>
      <c r="AB688" s="127"/>
      <c r="AC688" s="86"/>
      <c r="AD688" s="87">
        <f t="shared" si="144"/>
        <v>0</v>
      </c>
      <c r="AE688" s="127"/>
      <c r="AF688" s="86"/>
      <c r="AG688" s="86"/>
      <c r="AH688" s="131"/>
      <c r="AI688" s="88">
        <f t="shared" si="145"/>
        <v>0</v>
      </c>
      <c r="AJ688" s="89" t="str">
        <f>IFERROR(IF(ISNA(MATCH($AV688,Other_Category_Abbr,0)),INDEX(FGHG_List_Long_GWP,MATCH($AV688,FGHG_List_Long,0)),INDEX(GWP_Other_Abbr,MATCH($AV688,Other_Category_Abbr,0)))*SUM(V688,AA688,AD688,AI688),"")</f>
        <v/>
      </c>
      <c r="AK688" s="89" t="str">
        <f>IFERROR(IF(ISNA(MATCH($AV688,Other_Category_Abbr,0)),INDEX(FGHG_List_Long_GWP,MATCH($AV688,FGHG_List_Long,0)),INDEX(GWP_Other_Abbr,MATCH($AV688,Other_Category_Abbr,0)))*(T688*(S688+U688)+W688*(Y688+X688)+AD688+AE688*(AF688+AG688)),"")</f>
        <v/>
      </c>
      <c r="AL688" s="90" t="str">
        <f t="shared" si="140"/>
        <v/>
      </c>
      <c r="AM688" s="91" t="str">
        <f t="shared" si="141"/>
        <v/>
      </c>
      <c r="AP688" s="92" t="b">
        <f t="shared" si="135"/>
        <v>0</v>
      </c>
      <c r="AQ688" s="92" t="str">
        <f t="shared" si="136"/>
        <v xml:space="preserve"> </v>
      </c>
      <c r="AR688" s="92" t="str">
        <f>IF(LEN(AQ688)=1,"",COUNTIF($AQ$19:AQ688,AQ688)=1)</f>
        <v/>
      </c>
      <c r="AS688" s="73"/>
      <c r="AT688" s="73"/>
      <c r="AU688" s="73"/>
      <c r="AV688" s="235" t="str">
        <f>IF($P688=Lists!$A$13,Lists!$A$29,IF($P688=Lists!$A$14,Lists!$A$30,$P688))</f>
        <v/>
      </c>
      <c r="AW688" s="73"/>
      <c r="AX688" s="73"/>
    </row>
    <row r="689" spans="2:50" x14ac:dyDescent="0.3">
      <c r="B689" s="137">
        <f t="shared" si="142"/>
        <v>671</v>
      </c>
      <c r="C689" s="24"/>
      <c r="D689" s="24"/>
      <c r="E689" s="24"/>
      <c r="F689" s="25"/>
      <c r="G689" s="24"/>
      <c r="H689" s="30"/>
      <c r="I689" s="24"/>
      <c r="J689" s="50" t="str">
        <f t="shared" si="133"/>
        <v/>
      </c>
      <c r="K689" s="30"/>
      <c r="L689" s="236"/>
      <c r="M689" s="30"/>
      <c r="N689" s="30"/>
      <c r="O689" s="46" t="str">
        <f t="shared" si="134"/>
        <v/>
      </c>
      <c r="P689" s="239" t="str">
        <f t="shared" si="137"/>
        <v/>
      </c>
      <c r="Q689" s="52" t="str">
        <f t="shared" si="138"/>
        <v/>
      </c>
      <c r="R689" s="127"/>
      <c r="S689" s="86"/>
      <c r="T689" s="127"/>
      <c r="U689" s="86"/>
      <c r="V689" s="87">
        <f t="shared" si="143"/>
        <v>0</v>
      </c>
      <c r="W689" s="130"/>
      <c r="X689" s="86"/>
      <c r="Y689" s="86"/>
      <c r="Z689" s="131"/>
      <c r="AA689" s="87">
        <f t="shared" si="139"/>
        <v>0</v>
      </c>
      <c r="AB689" s="127"/>
      <c r="AC689" s="86"/>
      <c r="AD689" s="87">
        <f t="shared" si="144"/>
        <v>0</v>
      </c>
      <c r="AE689" s="127"/>
      <c r="AF689" s="86"/>
      <c r="AG689" s="86"/>
      <c r="AH689" s="131"/>
      <c r="AI689" s="88">
        <f t="shared" si="145"/>
        <v>0</v>
      </c>
      <c r="AJ689" s="89" t="str">
        <f>IFERROR(IF(ISNA(MATCH($AV689,Other_Category_Abbr,0)),INDEX(FGHG_List_Long_GWP,MATCH($AV689,FGHG_List_Long,0)),INDEX(GWP_Other_Abbr,MATCH($AV689,Other_Category_Abbr,0)))*SUM(V689,AA689,AD689,AI689),"")</f>
        <v/>
      </c>
      <c r="AK689" s="89" t="str">
        <f>IFERROR(IF(ISNA(MATCH($AV689,Other_Category_Abbr,0)),INDEX(FGHG_List_Long_GWP,MATCH($AV689,FGHG_List_Long,0)),INDEX(GWP_Other_Abbr,MATCH($AV689,Other_Category_Abbr,0)))*(T689*(S689+U689)+W689*(Y689+X689)+AD689+AE689*(AF689+AG689)),"")</f>
        <v/>
      </c>
      <c r="AL689" s="90" t="str">
        <f t="shared" si="140"/>
        <v/>
      </c>
      <c r="AM689" s="91" t="str">
        <f t="shared" si="141"/>
        <v/>
      </c>
      <c r="AP689" s="92" t="b">
        <f t="shared" si="135"/>
        <v>0</v>
      </c>
      <c r="AQ689" s="92" t="str">
        <f t="shared" si="136"/>
        <v xml:space="preserve"> </v>
      </c>
      <c r="AR689" s="92" t="str">
        <f>IF(LEN(AQ689)=1,"",COUNTIF($AQ$19:AQ689,AQ689)=1)</f>
        <v/>
      </c>
      <c r="AS689" s="73"/>
      <c r="AT689" s="73"/>
      <c r="AU689" s="73"/>
      <c r="AV689" s="235" t="str">
        <f>IF($P689=Lists!$A$13,Lists!$A$29,IF($P689=Lists!$A$14,Lists!$A$30,$P689))</f>
        <v/>
      </c>
      <c r="AW689" s="73"/>
      <c r="AX689" s="73"/>
    </row>
    <row r="690" spans="2:50" x14ac:dyDescent="0.3">
      <c r="B690" s="137">
        <f t="shared" si="142"/>
        <v>672</v>
      </c>
      <c r="C690" s="24"/>
      <c r="D690" s="24"/>
      <c r="E690" s="24"/>
      <c r="F690" s="25"/>
      <c r="G690" s="24"/>
      <c r="H690" s="30"/>
      <c r="I690" s="24"/>
      <c r="J690" s="50" t="str">
        <f t="shared" si="133"/>
        <v/>
      </c>
      <c r="K690" s="30"/>
      <c r="L690" s="236"/>
      <c r="M690" s="30"/>
      <c r="N690" s="30"/>
      <c r="O690" s="46" t="str">
        <f t="shared" si="134"/>
        <v/>
      </c>
      <c r="P690" s="239" t="str">
        <f t="shared" si="137"/>
        <v/>
      </c>
      <c r="Q690" s="52" t="str">
        <f t="shared" si="138"/>
        <v/>
      </c>
      <c r="R690" s="127"/>
      <c r="S690" s="86"/>
      <c r="T690" s="127"/>
      <c r="U690" s="86"/>
      <c r="V690" s="87">
        <f t="shared" si="143"/>
        <v>0</v>
      </c>
      <c r="W690" s="130"/>
      <c r="X690" s="86"/>
      <c r="Y690" s="86"/>
      <c r="Z690" s="131"/>
      <c r="AA690" s="87">
        <f t="shared" si="139"/>
        <v>0</v>
      </c>
      <c r="AB690" s="127"/>
      <c r="AC690" s="86"/>
      <c r="AD690" s="87">
        <f t="shared" si="144"/>
        <v>0</v>
      </c>
      <c r="AE690" s="127"/>
      <c r="AF690" s="86"/>
      <c r="AG690" s="86"/>
      <c r="AH690" s="131"/>
      <c r="AI690" s="88">
        <f t="shared" si="145"/>
        <v>0</v>
      </c>
      <c r="AJ690" s="89" t="str">
        <f>IFERROR(IF(ISNA(MATCH($AV690,Other_Category_Abbr,0)),INDEX(FGHG_List_Long_GWP,MATCH($AV690,FGHG_List_Long,0)),INDEX(GWP_Other_Abbr,MATCH($AV690,Other_Category_Abbr,0)))*SUM(V690,AA690,AD690,AI690),"")</f>
        <v/>
      </c>
      <c r="AK690" s="89" t="str">
        <f>IFERROR(IF(ISNA(MATCH($AV690,Other_Category_Abbr,0)),INDEX(FGHG_List_Long_GWP,MATCH($AV690,FGHG_List_Long,0)),INDEX(GWP_Other_Abbr,MATCH($AV690,Other_Category_Abbr,0)))*(T690*(S690+U690)+W690*(Y690+X690)+AD690+AE690*(AF690+AG690)),"")</f>
        <v/>
      </c>
      <c r="AL690" s="90" t="str">
        <f t="shared" si="140"/>
        <v/>
      </c>
      <c r="AM690" s="91" t="str">
        <f t="shared" si="141"/>
        <v/>
      </c>
      <c r="AP690" s="92" t="b">
        <f t="shared" si="135"/>
        <v>0</v>
      </c>
      <c r="AQ690" s="92" t="str">
        <f t="shared" si="136"/>
        <v xml:space="preserve"> </v>
      </c>
      <c r="AR690" s="92" t="str">
        <f>IF(LEN(AQ690)=1,"",COUNTIF($AQ$19:AQ690,AQ690)=1)</f>
        <v/>
      </c>
      <c r="AS690" s="73"/>
      <c r="AT690" s="73"/>
      <c r="AU690" s="73"/>
      <c r="AV690" s="235" t="str">
        <f>IF($P690=Lists!$A$13,Lists!$A$29,IF($P690=Lists!$A$14,Lists!$A$30,$P690))</f>
        <v/>
      </c>
      <c r="AW690" s="73"/>
      <c r="AX690" s="73"/>
    </row>
    <row r="691" spans="2:50" x14ac:dyDescent="0.3">
      <c r="B691" s="137">
        <f t="shared" si="142"/>
        <v>673</v>
      </c>
      <c r="C691" s="24"/>
      <c r="D691" s="24"/>
      <c r="E691" s="24"/>
      <c r="F691" s="25"/>
      <c r="G691" s="24"/>
      <c r="H691" s="30"/>
      <c r="I691" s="24"/>
      <c r="J691" s="50" t="str">
        <f t="shared" si="133"/>
        <v/>
      </c>
      <c r="K691" s="30"/>
      <c r="L691" s="236"/>
      <c r="M691" s="30"/>
      <c r="N691" s="30"/>
      <c r="O691" s="46" t="str">
        <f t="shared" si="134"/>
        <v/>
      </c>
      <c r="P691" s="239" t="str">
        <f t="shared" si="137"/>
        <v/>
      </c>
      <c r="Q691" s="52" t="str">
        <f t="shared" si="138"/>
        <v/>
      </c>
      <c r="R691" s="127"/>
      <c r="S691" s="86"/>
      <c r="T691" s="127"/>
      <c r="U691" s="86"/>
      <c r="V691" s="87">
        <f t="shared" si="143"/>
        <v>0</v>
      </c>
      <c r="W691" s="130"/>
      <c r="X691" s="86"/>
      <c r="Y691" s="86"/>
      <c r="Z691" s="131"/>
      <c r="AA691" s="87">
        <f t="shared" si="139"/>
        <v>0</v>
      </c>
      <c r="AB691" s="127"/>
      <c r="AC691" s="86"/>
      <c r="AD691" s="87">
        <f t="shared" si="144"/>
        <v>0</v>
      </c>
      <c r="AE691" s="127"/>
      <c r="AF691" s="86"/>
      <c r="AG691" s="86"/>
      <c r="AH691" s="131"/>
      <c r="AI691" s="88">
        <f t="shared" si="145"/>
        <v>0</v>
      </c>
      <c r="AJ691" s="89" t="str">
        <f>IFERROR(IF(ISNA(MATCH($AV691,Other_Category_Abbr,0)),INDEX(FGHG_List_Long_GWP,MATCH($AV691,FGHG_List_Long,0)),INDEX(GWP_Other_Abbr,MATCH($AV691,Other_Category_Abbr,0)))*SUM(V691,AA691,AD691,AI691),"")</f>
        <v/>
      </c>
      <c r="AK691" s="89" t="str">
        <f>IFERROR(IF(ISNA(MATCH($AV691,Other_Category_Abbr,0)),INDEX(FGHG_List_Long_GWP,MATCH($AV691,FGHG_List_Long,0)),INDEX(GWP_Other_Abbr,MATCH($AV691,Other_Category_Abbr,0)))*(T691*(S691+U691)+W691*(Y691+X691)+AD691+AE691*(AF691+AG691)),"")</f>
        <v/>
      </c>
      <c r="AL691" s="90" t="str">
        <f t="shared" si="140"/>
        <v/>
      </c>
      <c r="AM691" s="91" t="str">
        <f t="shared" si="141"/>
        <v/>
      </c>
      <c r="AP691" s="92" t="b">
        <f t="shared" si="135"/>
        <v>0</v>
      </c>
      <c r="AQ691" s="92" t="str">
        <f t="shared" si="136"/>
        <v xml:space="preserve"> </v>
      </c>
      <c r="AR691" s="92" t="str">
        <f>IF(LEN(AQ691)=1,"",COUNTIF($AQ$19:AQ691,AQ691)=1)</f>
        <v/>
      </c>
      <c r="AS691" s="73"/>
      <c r="AT691" s="73"/>
      <c r="AU691" s="73"/>
      <c r="AV691" s="235" t="str">
        <f>IF($P691=Lists!$A$13,Lists!$A$29,IF($P691=Lists!$A$14,Lists!$A$30,$P691))</f>
        <v/>
      </c>
      <c r="AW691" s="73"/>
      <c r="AX691" s="73"/>
    </row>
    <row r="692" spans="2:50" x14ac:dyDescent="0.3">
      <c r="B692" s="137">
        <f t="shared" si="142"/>
        <v>674</v>
      </c>
      <c r="C692" s="24"/>
      <c r="D692" s="24"/>
      <c r="E692" s="24"/>
      <c r="F692" s="25"/>
      <c r="G692" s="24"/>
      <c r="H692" s="30"/>
      <c r="I692" s="24"/>
      <c r="J692" s="50" t="str">
        <f t="shared" si="133"/>
        <v/>
      </c>
      <c r="K692" s="30"/>
      <c r="L692" s="236"/>
      <c r="M692" s="30"/>
      <c r="N692" s="30"/>
      <c r="O692" s="46" t="str">
        <f t="shared" si="134"/>
        <v/>
      </c>
      <c r="P692" s="239" t="str">
        <f t="shared" si="137"/>
        <v/>
      </c>
      <c r="Q692" s="52" t="str">
        <f t="shared" si="138"/>
        <v/>
      </c>
      <c r="R692" s="127"/>
      <c r="S692" s="86"/>
      <c r="T692" s="127"/>
      <c r="U692" s="86"/>
      <c r="V692" s="87">
        <f t="shared" si="143"/>
        <v>0</v>
      </c>
      <c r="W692" s="130"/>
      <c r="X692" s="86"/>
      <c r="Y692" s="86"/>
      <c r="Z692" s="131"/>
      <c r="AA692" s="87">
        <f t="shared" si="139"/>
        <v>0</v>
      </c>
      <c r="AB692" s="127"/>
      <c r="AC692" s="86"/>
      <c r="AD692" s="87">
        <f t="shared" si="144"/>
        <v>0</v>
      </c>
      <c r="AE692" s="127"/>
      <c r="AF692" s="86"/>
      <c r="AG692" s="86"/>
      <c r="AH692" s="131"/>
      <c r="AI692" s="88">
        <f t="shared" si="145"/>
        <v>0</v>
      </c>
      <c r="AJ692" s="89" t="str">
        <f>IFERROR(IF(ISNA(MATCH($AV692,Other_Category_Abbr,0)),INDEX(FGHG_List_Long_GWP,MATCH($AV692,FGHG_List_Long,0)),INDEX(GWP_Other_Abbr,MATCH($AV692,Other_Category_Abbr,0)))*SUM(V692,AA692,AD692,AI692),"")</f>
        <v/>
      </c>
      <c r="AK692" s="89" t="str">
        <f>IFERROR(IF(ISNA(MATCH($AV692,Other_Category_Abbr,0)),INDEX(FGHG_List_Long_GWP,MATCH($AV692,FGHG_List_Long,0)),INDEX(GWP_Other_Abbr,MATCH($AV692,Other_Category_Abbr,0)))*(T692*(S692+U692)+W692*(Y692+X692)+AD692+AE692*(AF692+AG692)),"")</f>
        <v/>
      </c>
      <c r="AL692" s="90" t="str">
        <f t="shared" si="140"/>
        <v/>
      </c>
      <c r="AM692" s="91" t="str">
        <f t="shared" si="141"/>
        <v/>
      </c>
      <c r="AP692" s="92" t="b">
        <f t="shared" si="135"/>
        <v>0</v>
      </c>
      <c r="AQ692" s="92" t="str">
        <f t="shared" si="136"/>
        <v xml:space="preserve"> </v>
      </c>
      <c r="AR692" s="92" t="str">
        <f>IF(LEN(AQ692)=1,"",COUNTIF($AQ$19:AQ692,AQ692)=1)</f>
        <v/>
      </c>
      <c r="AS692" s="73"/>
      <c r="AT692" s="73"/>
      <c r="AU692" s="73"/>
      <c r="AV692" s="235" t="str">
        <f>IF($P692=Lists!$A$13,Lists!$A$29,IF($P692=Lists!$A$14,Lists!$A$30,$P692))</f>
        <v/>
      </c>
      <c r="AW692" s="73"/>
      <c r="AX692" s="73"/>
    </row>
    <row r="693" spans="2:50" x14ac:dyDescent="0.3">
      <c r="B693" s="137">
        <f t="shared" si="142"/>
        <v>675</v>
      </c>
      <c r="C693" s="24"/>
      <c r="D693" s="24"/>
      <c r="E693" s="24"/>
      <c r="F693" s="25"/>
      <c r="G693" s="24"/>
      <c r="H693" s="30"/>
      <c r="I693" s="24"/>
      <c r="J693" s="50" t="str">
        <f t="shared" si="133"/>
        <v/>
      </c>
      <c r="K693" s="30"/>
      <c r="L693" s="236"/>
      <c r="M693" s="30"/>
      <c r="N693" s="30"/>
      <c r="O693" s="46" t="str">
        <f t="shared" si="134"/>
        <v/>
      </c>
      <c r="P693" s="239" t="str">
        <f t="shared" si="137"/>
        <v/>
      </c>
      <c r="Q693" s="52" t="str">
        <f t="shared" si="138"/>
        <v/>
      </c>
      <c r="R693" s="127"/>
      <c r="S693" s="86"/>
      <c r="T693" s="127"/>
      <c r="U693" s="86"/>
      <c r="V693" s="87">
        <f t="shared" si="143"/>
        <v>0</v>
      </c>
      <c r="W693" s="130"/>
      <c r="X693" s="86"/>
      <c r="Y693" s="86"/>
      <c r="Z693" s="131"/>
      <c r="AA693" s="87">
        <f t="shared" si="139"/>
        <v>0</v>
      </c>
      <c r="AB693" s="127"/>
      <c r="AC693" s="86"/>
      <c r="AD693" s="87">
        <f t="shared" si="144"/>
        <v>0</v>
      </c>
      <c r="AE693" s="127"/>
      <c r="AF693" s="86"/>
      <c r="AG693" s="86"/>
      <c r="AH693" s="131"/>
      <c r="AI693" s="88">
        <f t="shared" si="145"/>
        <v>0</v>
      </c>
      <c r="AJ693" s="89" t="str">
        <f>IFERROR(IF(ISNA(MATCH($AV693,Other_Category_Abbr,0)),INDEX(FGHG_List_Long_GWP,MATCH($AV693,FGHG_List_Long,0)),INDEX(GWP_Other_Abbr,MATCH($AV693,Other_Category_Abbr,0)))*SUM(V693,AA693,AD693,AI693),"")</f>
        <v/>
      </c>
      <c r="AK693" s="89" t="str">
        <f>IFERROR(IF(ISNA(MATCH($AV693,Other_Category_Abbr,0)),INDEX(FGHG_List_Long_GWP,MATCH($AV693,FGHG_List_Long,0)),INDEX(GWP_Other_Abbr,MATCH($AV693,Other_Category_Abbr,0)))*(T693*(S693+U693)+W693*(Y693+X693)+AD693+AE693*(AF693+AG693)),"")</f>
        <v/>
      </c>
      <c r="AL693" s="90" t="str">
        <f t="shared" si="140"/>
        <v/>
      </c>
      <c r="AM693" s="91" t="str">
        <f t="shared" si="141"/>
        <v/>
      </c>
      <c r="AP693" s="92" t="b">
        <f t="shared" si="135"/>
        <v>0</v>
      </c>
      <c r="AQ693" s="92" t="str">
        <f t="shared" si="136"/>
        <v xml:space="preserve"> </v>
      </c>
      <c r="AR693" s="92" t="str">
        <f>IF(LEN(AQ693)=1,"",COUNTIF($AQ$19:AQ693,AQ693)=1)</f>
        <v/>
      </c>
      <c r="AS693" s="73"/>
      <c r="AT693" s="73"/>
      <c r="AU693" s="73"/>
      <c r="AV693" s="235" t="str">
        <f>IF($P693=Lists!$A$13,Lists!$A$29,IF($P693=Lists!$A$14,Lists!$A$30,$P693))</f>
        <v/>
      </c>
      <c r="AW693" s="73"/>
      <c r="AX693" s="73"/>
    </row>
    <row r="694" spans="2:50" x14ac:dyDescent="0.3">
      <c r="B694" s="137">
        <f t="shared" si="142"/>
        <v>676</v>
      </c>
      <c r="C694" s="24"/>
      <c r="D694" s="24"/>
      <c r="E694" s="24"/>
      <c r="F694" s="25"/>
      <c r="G694" s="24"/>
      <c r="H694" s="30"/>
      <c r="I694" s="24"/>
      <c r="J694" s="50" t="str">
        <f t="shared" si="133"/>
        <v/>
      </c>
      <c r="K694" s="30"/>
      <c r="L694" s="236"/>
      <c r="M694" s="30"/>
      <c r="N694" s="30"/>
      <c r="O694" s="46" t="str">
        <f t="shared" si="134"/>
        <v/>
      </c>
      <c r="P694" s="239" t="str">
        <f t="shared" si="137"/>
        <v/>
      </c>
      <c r="Q694" s="52" t="str">
        <f t="shared" si="138"/>
        <v/>
      </c>
      <c r="R694" s="127"/>
      <c r="S694" s="86"/>
      <c r="T694" s="127"/>
      <c r="U694" s="86"/>
      <c r="V694" s="87">
        <f t="shared" si="143"/>
        <v>0</v>
      </c>
      <c r="W694" s="130"/>
      <c r="X694" s="86"/>
      <c r="Y694" s="86"/>
      <c r="Z694" s="131"/>
      <c r="AA694" s="87">
        <f t="shared" si="139"/>
        <v>0</v>
      </c>
      <c r="AB694" s="127"/>
      <c r="AC694" s="86"/>
      <c r="AD694" s="87">
        <f t="shared" si="144"/>
        <v>0</v>
      </c>
      <c r="AE694" s="127"/>
      <c r="AF694" s="86"/>
      <c r="AG694" s="86"/>
      <c r="AH694" s="131"/>
      <c r="AI694" s="88">
        <f t="shared" si="145"/>
        <v>0</v>
      </c>
      <c r="AJ694" s="89" t="str">
        <f>IFERROR(IF(ISNA(MATCH($AV694,Other_Category_Abbr,0)),INDEX(FGHG_List_Long_GWP,MATCH($AV694,FGHG_List_Long,0)),INDEX(GWP_Other_Abbr,MATCH($AV694,Other_Category_Abbr,0)))*SUM(V694,AA694,AD694,AI694),"")</f>
        <v/>
      </c>
      <c r="AK694" s="89" t="str">
        <f>IFERROR(IF(ISNA(MATCH($AV694,Other_Category_Abbr,0)),INDEX(FGHG_List_Long_GWP,MATCH($AV694,FGHG_List_Long,0)),INDEX(GWP_Other_Abbr,MATCH($AV694,Other_Category_Abbr,0)))*(T694*(S694+U694)+W694*(Y694+X694)+AD694+AE694*(AF694+AG694)),"")</f>
        <v/>
      </c>
      <c r="AL694" s="90" t="str">
        <f t="shared" si="140"/>
        <v/>
      </c>
      <c r="AM694" s="91" t="str">
        <f t="shared" si="141"/>
        <v/>
      </c>
      <c r="AP694" s="92" t="b">
        <f t="shared" si="135"/>
        <v>0</v>
      </c>
      <c r="AQ694" s="92" t="str">
        <f t="shared" si="136"/>
        <v xml:space="preserve"> </v>
      </c>
      <c r="AR694" s="92" t="str">
        <f>IF(LEN(AQ694)=1,"",COUNTIF($AQ$19:AQ694,AQ694)=1)</f>
        <v/>
      </c>
      <c r="AS694" s="73"/>
      <c r="AT694" s="73"/>
      <c r="AU694" s="73"/>
      <c r="AV694" s="235" t="str">
        <f>IF($P694=Lists!$A$13,Lists!$A$29,IF($P694=Lists!$A$14,Lists!$A$30,$P694))</f>
        <v/>
      </c>
      <c r="AW694" s="73"/>
      <c r="AX694" s="73"/>
    </row>
    <row r="695" spans="2:50" x14ac:dyDescent="0.3">
      <c r="B695" s="137">
        <f t="shared" si="142"/>
        <v>677</v>
      </c>
      <c r="C695" s="24"/>
      <c r="D695" s="24"/>
      <c r="E695" s="24"/>
      <c r="F695" s="25"/>
      <c r="G695" s="24"/>
      <c r="H695" s="30"/>
      <c r="I695" s="24"/>
      <c r="J695" s="50" t="str">
        <f t="shared" si="133"/>
        <v/>
      </c>
      <c r="K695" s="30"/>
      <c r="L695" s="236"/>
      <c r="M695" s="30"/>
      <c r="N695" s="30"/>
      <c r="O695" s="46" t="str">
        <f t="shared" si="134"/>
        <v/>
      </c>
      <c r="P695" s="239" t="str">
        <f t="shared" si="137"/>
        <v/>
      </c>
      <c r="Q695" s="52" t="str">
        <f t="shared" si="138"/>
        <v/>
      </c>
      <c r="R695" s="127"/>
      <c r="S695" s="86"/>
      <c r="T695" s="127"/>
      <c r="U695" s="86"/>
      <c r="V695" s="87">
        <f t="shared" si="143"/>
        <v>0</v>
      </c>
      <c r="W695" s="130"/>
      <c r="X695" s="86"/>
      <c r="Y695" s="86"/>
      <c r="Z695" s="131"/>
      <c r="AA695" s="87">
        <f t="shared" si="139"/>
        <v>0</v>
      </c>
      <c r="AB695" s="127"/>
      <c r="AC695" s="86"/>
      <c r="AD695" s="87">
        <f t="shared" si="144"/>
        <v>0</v>
      </c>
      <c r="AE695" s="127"/>
      <c r="AF695" s="86"/>
      <c r="AG695" s="86"/>
      <c r="AH695" s="131"/>
      <c r="AI695" s="88">
        <f t="shared" si="145"/>
        <v>0</v>
      </c>
      <c r="AJ695" s="89" t="str">
        <f>IFERROR(IF(ISNA(MATCH($AV695,Other_Category_Abbr,0)),INDEX(FGHG_List_Long_GWP,MATCH($AV695,FGHG_List_Long,0)),INDEX(GWP_Other_Abbr,MATCH($AV695,Other_Category_Abbr,0)))*SUM(V695,AA695,AD695,AI695),"")</f>
        <v/>
      </c>
      <c r="AK695" s="89" t="str">
        <f>IFERROR(IF(ISNA(MATCH($AV695,Other_Category_Abbr,0)),INDEX(FGHG_List_Long_GWP,MATCH($AV695,FGHG_List_Long,0)),INDEX(GWP_Other_Abbr,MATCH($AV695,Other_Category_Abbr,0)))*(T695*(S695+U695)+W695*(Y695+X695)+AD695+AE695*(AF695+AG695)),"")</f>
        <v/>
      </c>
      <c r="AL695" s="90" t="str">
        <f t="shared" si="140"/>
        <v/>
      </c>
      <c r="AM695" s="91" t="str">
        <f t="shared" si="141"/>
        <v/>
      </c>
      <c r="AP695" s="92" t="b">
        <f t="shared" si="135"/>
        <v>0</v>
      </c>
      <c r="AQ695" s="92" t="str">
        <f t="shared" si="136"/>
        <v xml:space="preserve"> </v>
      </c>
      <c r="AR695" s="92" t="str">
        <f>IF(LEN(AQ695)=1,"",COUNTIF($AQ$19:AQ695,AQ695)=1)</f>
        <v/>
      </c>
      <c r="AS695" s="73"/>
      <c r="AT695" s="73"/>
      <c r="AU695" s="73"/>
      <c r="AV695" s="235" t="str">
        <f>IF($P695=Lists!$A$13,Lists!$A$29,IF($P695=Lists!$A$14,Lists!$A$30,$P695))</f>
        <v/>
      </c>
      <c r="AW695" s="73"/>
      <c r="AX695" s="73"/>
    </row>
    <row r="696" spans="2:50" x14ac:dyDescent="0.3">
      <c r="B696" s="137">
        <f t="shared" si="142"/>
        <v>678</v>
      </c>
      <c r="C696" s="24"/>
      <c r="D696" s="24"/>
      <c r="E696" s="24"/>
      <c r="F696" s="25"/>
      <c r="G696" s="24"/>
      <c r="H696" s="30"/>
      <c r="I696" s="24"/>
      <c r="J696" s="50" t="str">
        <f t="shared" si="133"/>
        <v/>
      </c>
      <c r="K696" s="30"/>
      <c r="L696" s="236"/>
      <c r="M696" s="30"/>
      <c r="N696" s="30"/>
      <c r="O696" s="46" t="str">
        <f t="shared" si="134"/>
        <v/>
      </c>
      <c r="P696" s="239" t="str">
        <f t="shared" si="137"/>
        <v/>
      </c>
      <c r="Q696" s="52" t="str">
        <f t="shared" si="138"/>
        <v/>
      </c>
      <c r="R696" s="127"/>
      <c r="S696" s="86"/>
      <c r="T696" s="127"/>
      <c r="U696" s="86"/>
      <c r="V696" s="87">
        <f t="shared" si="143"/>
        <v>0</v>
      </c>
      <c r="W696" s="130"/>
      <c r="X696" s="86"/>
      <c r="Y696" s="86"/>
      <c r="Z696" s="131"/>
      <c r="AA696" s="87">
        <f t="shared" si="139"/>
        <v>0</v>
      </c>
      <c r="AB696" s="127"/>
      <c r="AC696" s="86"/>
      <c r="AD696" s="87">
        <f t="shared" si="144"/>
        <v>0</v>
      </c>
      <c r="AE696" s="127"/>
      <c r="AF696" s="86"/>
      <c r="AG696" s="86"/>
      <c r="AH696" s="131"/>
      <c r="AI696" s="88">
        <f t="shared" si="145"/>
        <v>0</v>
      </c>
      <c r="AJ696" s="89" t="str">
        <f>IFERROR(IF(ISNA(MATCH($AV696,Other_Category_Abbr,0)),INDEX(FGHG_List_Long_GWP,MATCH($AV696,FGHG_List_Long,0)),INDEX(GWP_Other_Abbr,MATCH($AV696,Other_Category_Abbr,0)))*SUM(V696,AA696,AD696,AI696),"")</f>
        <v/>
      </c>
      <c r="AK696" s="89" t="str">
        <f>IFERROR(IF(ISNA(MATCH($AV696,Other_Category_Abbr,0)),INDEX(FGHG_List_Long_GWP,MATCH($AV696,FGHG_List_Long,0)),INDEX(GWP_Other_Abbr,MATCH($AV696,Other_Category_Abbr,0)))*(T696*(S696+U696)+W696*(Y696+X696)+AD696+AE696*(AF696+AG696)),"")</f>
        <v/>
      </c>
      <c r="AL696" s="90" t="str">
        <f t="shared" si="140"/>
        <v/>
      </c>
      <c r="AM696" s="91" t="str">
        <f t="shared" si="141"/>
        <v/>
      </c>
      <c r="AP696" s="92" t="b">
        <f t="shared" si="135"/>
        <v>0</v>
      </c>
      <c r="AQ696" s="92" t="str">
        <f t="shared" si="136"/>
        <v xml:space="preserve"> </v>
      </c>
      <c r="AR696" s="92" t="str">
        <f>IF(LEN(AQ696)=1,"",COUNTIF($AQ$19:AQ696,AQ696)=1)</f>
        <v/>
      </c>
      <c r="AS696" s="73"/>
      <c r="AT696" s="73"/>
      <c r="AU696" s="73"/>
      <c r="AV696" s="235" t="str">
        <f>IF($P696=Lists!$A$13,Lists!$A$29,IF($P696=Lists!$A$14,Lists!$A$30,$P696))</f>
        <v/>
      </c>
      <c r="AW696" s="73"/>
      <c r="AX696" s="73"/>
    </row>
    <row r="697" spans="2:50" x14ac:dyDescent="0.3">
      <c r="B697" s="137">
        <f t="shared" si="142"/>
        <v>679</v>
      </c>
      <c r="C697" s="24"/>
      <c r="D697" s="24"/>
      <c r="E697" s="24"/>
      <c r="F697" s="25"/>
      <c r="G697" s="24"/>
      <c r="H697" s="30"/>
      <c r="I697" s="24"/>
      <c r="J697" s="50" t="str">
        <f t="shared" si="133"/>
        <v/>
      </c>
      <c r="K697" s="30"/>
      <c r="L697" s="236"/>
      <c r="M697" s="30"/>
      <c r="N697" s="30"/>
      <c r="O697" s="46" t="str">
        <f t="shared" si="134"/>
        <v/>
      </c>
      <c r="P697" s="239" t="str">
        <f t="shared" si="137"/>
        <v/>
      </c>
      <c r="Q697" s="52" t="str">
        <f t="shared" si="138"/>
        <v/>
      </c>
      <c r="R697" s="127"/>
      <c r="S697" s="86"/>
      <c r="T697" s="127"/>
      <c r="U697" s="86"/>
      <c r="V697" s="87">
        <f t="shared" si="143"/>
        <v>0</v>
      </c>
      <c r="W697" s="130"/>
      <c r="X697" s="86"/>
      <c r="Y697" s="86"/>
      <c r="Z697" s="131"/>
      <c r="AA697" s="87">
        <f t="shared" si="139"/>
        <v>0</v>
      </c>
      <c r="AB697" s="127"/>
      <c r="AC697" s="86"/>
      <c r="AD697" s="87">
        <f t="shared" si="144"/>
        <v>0</v>
      </c>
      <c r="AE697" s="127"/>
      <c r="AF697" s="86"/>
      <c r="AG697" s="86"/>
      <c r="AH697" s="131"/>
      <c r="AI697" s="88">
        <f t="shared" si="145"/>
        <v>0</v>
      </c>
      <c r="AJ697" s="89" t="str">
        <f>IFERROR(IF(ISNA(MATCH($AV697,Other_Category_Abbr,0)),INDEX(FGHG_List_Long_GWP,MATCH($AV697,FGHG_List_Long,0)),INDEX(GWP_Other_Abbr,MATCH($AV697,Other_Category_Abbr,0)))*SUM(V697,AA697,AD697,AI697),"")</f>
        <v/>
      </c>
      <c r="AK697" s="89" t="str">
        <f>IFERROR(IF(ISNA(MATCH($AV697,Other_Category_Abbr,0)),INDEX(FGHG_List_Long_GWP,MATCH($AV697,FGHG_List_Long,0)),INDEX(GWP_Other_Abbr,MATCH($AV697,Other_Category_Abbr,0)))*(T697*(S697+U697)+W697*(Y697+X697)+AD697+AE697*(AF697+AG697)),"")</f>
        <v/>
      </c>
      <c r="AL697" s="90" t="str">
        <f t="shared" si="140"/>
        <v/>
      </c>
      <c r="AM697" s="91" t="str">
        <f t="shared" si="141"/>
        <v/>
      </c>
      <c r="AP697" s="92" t="b">
        <f t="shared" si="135"/>
        <v>0</v>
      </c>
      <c r="AQ697" s="92" t="str">
        <f t="shared" si="136"/>
        <v xml:space="preserve"> </v>
      </c>
      <c r="AR697" s="92" t="str">
        <f>IF(LEN(AQ697)=1,"",COUNTIF($AQ$19:AQ697,AQ697)=1)</f>
        <v/>
      </c>
      <c r="AS697" s="73"/>
      <c r="AT697" s="73"/>
      <c r="AU697" s="73"/>
      <c r="AV697" s="235" t="str">
        <f>IF($P697=Lists!$A$13,Lists!$A$29,IF($P697=Lists!$A$14,Lists!$A$30,$P697))</f>
        <v/>
      </c>
      <c r="AW697" s="73"/>
      <c r="AX697" s="73"/>
    </row>
    <row r="698" spans="2:50" x14ac:dyDescent="0.3">
      <c r="B698" s="137">
        <f t="shared" si="142"/>
        <v>680</v>
      </c>
      <c r="C698" s="24"/>
      <c r="D698" s="24"/>
      <c r="E698" s="24"/>
      <c r="F698" s="25"/>
      <c r="G698" s="24"/>
      <c r="H698" s="30"/>
      <c r="I698" s="24"/>
      <c r="J698" s="50" t="str">
        <f t="shared" si="133"/>
        <v/>
      </c>
      <c r="K698" s="30"/>
      <c r="L698" s="236"/>
      <c r="M698" s="30"/>
      <c r="N698" s="30"/>
      <c r="O698" s="46" t="str">
        <f t="shared" si="134"/>
        <v/>
      </c>
      <c r="P698" s="239" t="str">
        <f t="shared" si="137"/>
        <v/>
      </c>
      <c r="Q698" s="52" t="str">
        <f t="shared" si="138"/>
        <v/>
      </c>
      <c r="R698" s="127"/>
      <c r="S698" s="86"/>
      <c r="T698" s="127"/>
      <c r="U698" s="86"/>
      <c r="V698" s="87">
        <f t="shared" si="143"/>
        <v>0</v>
      </c>
      <c r="W698" s="130"/>
      <c r="X698" s="86"/>
      <c r="Y698" s="86"/>
      <c r="Z698" s="131"/>
      <c r="AA698" s="87">
        <f t="shared" si="139"/>
        <v>0</v>
      </c>
      <c r="AB698" s="127"/>
      <c r="AC698" s="86"/>
      <c r="AD698" s="87">
        <f t="shared" si="144"/>
        <v>0</v>
      </c>
      <c r="AE698" s="127"/>
      <c r="AF698" s="86"/>
      <c r="AG698" s="86"/>
      <c r="AH698" s="131"/>
      <c r="AI698" s="88">
        <f t="shared" si="145"/>
        <v>0</v>
      </c>
      <c r="AJ698" s="89" t="str">
        <f>IFERROR(IF(ISNA(MATCH($AV698,Other_Category_Abbr,0)),INDEX(FGHG_List_Long_GWP,MATCH($AV698,FGHG_List_Long,0)),INDEX(GWP_Other_Abbr,MATCH($AV698,Other_Category_Abbr,0)))*SUM(V698,AA698,AD698,AI698),"")</f>
        <v/>
      </c>
      <c r="AK698" s="89" t="str">
        <f>IFERROR(IF(ISNA(MATCH($AV698,Other_Category_Abbr,0)),INDEX(FGHG_List_Long_GWP,MATCH($AV698,FGHG_List_Long,0)),INDEX(GWP_Other_Abbr,MATCH($AV698,Other_Category_Abbr,0)))*(T698*(S698+U698)+W698*(Y698+X698)+AD698+AE698*(AF698+AG698)),"")</f>
        <v/>
      </c>
      <c r="AL698" s="90" t="str">
        <f t="shared" si="140"/>
        <v/>
      </c>
      <c r="AM698" s="91" t="str">
        <f t="shared" si="141"/>
        <v/>
      </c>
      <c r="AP698" s="92" t="b">
        <f t="shared" si="135"/>
        <v>0</v>
      </c>
      <c r="AQ698" s="92" t="str">
        <f t="shared" si="136"/>
        <v xml:space="preserve"> </v>
      </c>
      <c r="AR698" s="92" t="str">
        <f>IF(LEN(AQ698)=1,"",COUNTIF($AQ$19:AQ698,AQ698)=1)</f>
        <v/>
      </c>
      <c r="AS698" s="73"/>
      <c r="AT698" s="73"/>
      <c r="AU698" s="73"/>
      <c r="AV698" s="235" t="str">
        <f>IF($P698=Lists!$A$13,Lists!$A$29,IF($P698=Lists!$A$14,Lists!$A$30,$P698))</f>
        <v/>
      </c>
      <c r="AW698" s="73"/>
      <c r="AX698" s="73"/>
    </row>
    <row r="699" spans="2:50" x14ac:dyDescent="0.3">
      <c r="B699" s="137">
        <f t="shared" si="142"/>
        <v>681</v>
      </c>
      <c r="C699" s="24"/>
      <c r="D699" s="24"/>
      <c r="E699" s="24"/>
      <c r="F699" s="25"/>
      <c r="G699" s="24"/>
      <c r="H699" s="30"/>
      <c r="I699" s="24"/>
      <c r="J699" s="50" t="str">
        <f t="shared" si="133"/>
        <v/>
      </c>
      <c r="K699" s="30"/>
      <c r="L699" s="236"/>
      <c r="M699" s="30"/>
      <c r="N699" s="30"/>
      <c r="O699" s="46" t="str">
        <f t="shared" si="134"/>
        <v/>
      </c>
      <c r="P699" s="239" t="str">
        <f t="shared" si="137"/>
        <v/>
      </c>
      <c r="Q699" s="52" t="str">
        <f t="shared" si="138"/>
        <v/>
      </c>
      <c r="R699" s="127"/>
      <c r="S699" s="86"/>
      <c r="T699" s="127"/>
      <c r="U699" s="86"/>
      <c r="V699" s="87">
        <f t="shared" si="143"/>
        <v>0</v>
      </c>
      <c r="W699" s="130"/>
      <c r="X699" s="86"/>
      <c r="Y699" s="86"/>
      <c r="Z699" s="131"/>
      <c r="AA699" s="87">
        <f t="shared" si="139"/>
        <v>0</v>
      </c>
      <c r="AB699" s="127"/>
      <c r="AC699" s="86"/>
      <c r="AD699" s="87">
        <f t="shared" si="144"/>
        <v>0</v>
      </c>
      <c r="AE699" s="127"/>
      <c r="AF699" s="86"/>
      <c r="AG699" s="86"/>
      <c r="AH699" s="131"/>
      <c r="AI699" s="88">
        <f t="shared" si="145"/>
        <v>0</v>
      </c>
      <c r="AJ699" s="89" t="str">
        <f>IFERROR(IF(ISNA(MATCH($AV699,Other_Category_Abbr,0)),INDEX(FGHG_List_Long_GWP,MATCH($AV699,FGHG_List_Long,0)),INDEX(GWP_Other_Abbr,MATCH($AV699,Other_Category_Abbr,0)))*SUM(V699,AA699,AD699,AI699),"")</f>
        <v/>
      </c>
      <c r="AK699" s="89" t="str">
        <f>IFERROR(IF(ISNA(MATCH($AV699,Other_Category_Abbr,0)),INDEX(FGHG_List_Long_GWP,MATCH($AV699,FGHG_List_Long,0)),INDEX(GWP_Other_Abbr,MATCH($AV699,Other_Category_Abbr,0)))*(T699*(S699+U699)+W699*(Y699+X699)+AD699+AE699*(AF699+AG699)),"")</f>
        <v/>
      </c>
      <c r="AL699" s="90" t="str">
        <f t="shared" si="140"/>
        <v/>
      </c>
      <c r="AM699" s="91" t="str">
        <f t="shared" si="141"/>
        <v/>
      </c>
      <c r="AP699" s="92" t="b">
        <f t="shared" si="135"/>
        <v>0</v>
      </c>
      <c r="AQ699" s="92" t="str">
        <f t="shared" si="136"/>
        <v xml:space="preserve"> </v>
      </c>
      <c r="AR699" s="92" t="str">
        <f>IF(LEN(AQ699)=1,"",COUNTIF($AQ$19:AQ699,AQ699)=1)</f>
        <v/>
      </c>
      <c r="AS699" s="73"/>
      <c r="AT699" s="73"/>
      <c r="AU699" s="73"/>
      <c r="AV699" s="235" t="str">
        <f>IF($P699=Lists!$A$13,Lists!$A$29,IF($P699=Lists!$A$14,Lists!$A$30,$P699))</f>
        <v/>
      </c>
      <c r="AW699" s="73"/>
      <c r="AX699" s="73"/>
    </row>
    <row r="700" spans="2:50" x14ac:dyDescent="0.3">
      <c r="B700" s="137">
        <f t="shared" si="142"/>
        <v>682</v>
      </c>
      <c r="C700" s="24"/>
      <c r="D700" s="24"/>
      <c r="E700" s="24"/>
      <c r="F700" s="25"/>
      <c r="G700" s="24"/>
      <c r="H700" s="30"/>
      <c r="I700" s="24"/>
      <c r="J700" s="50" t="str">
        <f t="shared" si="133"/>
        <v/>
      </c>
      <c r="K700" s="30"/>
      <c r="L700" s="236"/>
      <c r="M700" s="30"/>
      <c r="N700" s="30"/>
      <c r="O700" s="46" t="str">
        <f t="shared" si="134"/>
        <v/>
      </c>
      <c r="P700" s="239" t="str">
        <f t="shared" si="137"/>
        <v/>
      </c>
      <c r="Q700" s="52" t="str">
        <f t="shared" si="138"/>
        <v/>
      </c>
      <c r="R700" s="127"/>
      <c r="S700" s="86"/>
      <c r="T700" s="127"/>
      <c r="U700" s="86"/>
      <c r="V700" s="87">
        <f t="shared" si="143"/>
        <v>0</v>
      </c>
      <c r="W700" s="130"/>
      <c r="X700" s="86"/>
      <c r="Y700" s="86"/>
      <c r="Z700" s="131"/>
      <c r="AA700" s="87">
        <f t="shared" si="139"/>
        <v>0</v>
      </c>
      <c r="AB700" s="127"/>
      <c r="AC700" s="86"/>
      <c r="AD700" s="87">
        <f t="shared" si="144"/>
        <v>0</v>
      </c>
      <c r="AE700" s="127"/>
      <c r="AF700" s="86"/>
      <c r="AG700" s="86"/>
      <c r="AH700" s="131"/>
      <c r="AI700" s="88">
        <f t="shared" si="145"/>
        <v>0</v>
      </c>
      <c r="AJ700" s="89" t="str">
        <f>IFERROR(IF(ISNA(MATCH($AV700,Other_Category_Abbr,0)),INDEX(FGHG_List_Long_GWP,MATCH($AV700,FGHG_List_Long,0)),INDEX(GWP_Other_Abbr,MATCH($AV700,Other_Category_Abbr,0)))*SUM(V700,AA700,AD700,AI700),"")</f>
        <v/>
      </c>
      <c r="AK700" s="89" t="str">
        <f>IFERROR(IF(ISNA(MATCH($AV700,Other_Category_Abbr,0)),INDEX(FGHG_List_Long_GWP,MATCH($AV700,FGHG_List_Long,0)),INDEX(GWP_Other_Abbr,MATCH($AV700,Other_Category_Abbr,0)))*(T700*(S700+U700)+W700*(Y700+X700)+AD700+AE700*(AF700+AG700)),"")</f>
        <v/>
      </c>
      <c r="AL700" s="90" t="str">
        <f t="shared" si="140"/>
        <v/>
      </c>
      <c r="AM700" s="91" t="str">
        <f t="shared" si="141"/>
        <v/>
      </c>
      <c r="AP700" s="92" t="b">
        <f t="shared" si="135"/>
        <v>0</v>
      </c>
      <c r="AQ700" s="92" t="str">
        <f t="shared" si="136"/>
        <v xml:space="preserve"> </v>
      </c>
      <c r="AR700" s="92" t="str">
        <f>IF(LEN(AQ700)=1,"",COUNTIF($AQ$19:AQ700,AQ700)=1)</f>
        <v/>
      </c>
      <c r="AS700" s="73"/>
      <c r="AT700" s="73"/>
      <c r="AU700" s="73"/>
      <c r="AV700" s="235" t="str">
        <f>IF($P700=Lists!$A$13,Lists!$A$29,IF($P700=Lists!$A$14,Lists!$A$30,$P700))</f>
        <v/>
      </c>
      <c r="AW700" s="73"/>
      <c r="AX700" s="73"/>
    </row>
    <row r="701" spans="2:50" x14ac:dyDescent="0.3">
      <c r="B701" s="137">
        <f t="shared" si="142"/>
        <v>683</v>
      </c>
      <c r="C701" s="24"/>
      <c r="D701" s="24"/>
      <c r="E701" s="24"/>
      <c r="F701" s="25"/>
      <c r="G701" s="24"/>
      <c r="H701" s="30"/>
      <c r="I701" s="24"/>
      <c r="J701" s="50" t="str">
        <f t="shared" si="133"/>
        <v/>
      </c>
      <c r="K701" s="30"/>
      <c r="L701" s="236"/>
      <c r="M701" s="30"/>
      <c r="N701" s="30"/>
      <c r="O701" s="46" t="str">
        <f t="shared" si="134"/>
        <v/>
      </c>
      <c r="P701" s="239" t="str">
        <f t="shared" si="137"/>
        <v/>
      </c>
      <c r="Q701" s="52" t="str">
        <f t="shared" si="138"/>
        <v/>
      </c>
      <c r="R701" s="127"/>
      <c r="S701" s="86"/>
      <c r="T701" s="127"/>
      <c r="U701" s="86"/>
      <c r="V701" s="87">
        <f t="shared" si="143"/>
        <v>0</v>
      </c>
      <c r="W701" s="130"/>
      <c r="X701" s="86"/>
      <c r="Y701" s="86"/>
      <c r="Z701" s="131"/>
      <c r="AA701" s="87">
        <f t="shared" si="139"/>
        <v>0</v>
      </c>
      <c r="AB701" s="127"/>
      <c r="AC701" s="86"/>
      <c r="AD701" s="87">
        <f t="shared" si="144"/>
        <v>0</v>
      </c>
      <c r="AE701" s="127"/>
      <c r="AF701" s="86"/>
      <c r="AG701" s="86"/>
      <c r="AH701" s="131"/>
      <c r="AI701" s="88">
        <f t="shared" si="145"/>
        <v>0</v>
      </c>
      <c r="AJ701" s="89" t="str">
        <f>IFERROR(IF(ISNA(MATCH($AV701,Other_Category_Abbr,0)),INDEX(FGHG_List_Long_GWP,MATCH($AV701,FGHG_List_Long,0)),INDEX(GWP_Other_Abbr,MATCH($AV701,Other_Category_Abbr,0)))*SUM(V701,AA701,AD701,AI701),"")</f>
        <v/>
      </c>
      <c r="AK701" s="89" t="str">
        <f>IFERROR(IF(ISNA(MATCH($AV701,Other_Category_Abbr,0)),INDEX(FGHG_List_Long_GWP,MATCH($AV701,FGHG_List_Long,0)),INDEX(GWP_Other_Abbr,MATCH($AV701,Other_Category_Abbr,0)))*(T701*(S701+U701)+W701*(Y701+X701)+AD701+AE701*(AF701+AG701)),"")</f>
        <v/>
      </c>
      <c r="AL701" s="90" t="str">
        <f t="shared" si="140"/>
        <v/>
      </c>
      <c r="AM701" s="91" t="str">
        <f t="shared" si="141"/>
        <v/>
      </c>
      <c r="AP701" s="92" t="b">
        <f t="shared" si="135"/>
        <v>0</v>
      </c>
      <c r="AQ701" s="92" t="str">
        <f t="shared" si="136"/>
        <v xml:space="preserve"> </v>
      </c>
      <c r="AR701" s="92" t="str">
        <f>IF(LEN(AQ701)=1,"",COUNTIF($AQ$19:AQ701,AQ701)=1)</f>
        <v/>
      </c>
      <c r="AS701" s="73"/>
      <c r="AT701" s="73"/>
      <c r="AU701" s="73"/>
      <c r="AV701" s="235" t="str">
        <f>IF($P701=Lists!$A$13,Lists!$A$29,IF($P701=Lists!$A$14,Lists!$A$30,$P701))</f>
        <v/>
      </c>
      <c r="AW701" s="73"/>
      <c r="AX701" s="73"/>
    </row>
    <row r="702" spans="2:50" x14ac:dyDescent="0.3">
      <c r="B702" s="137">
        <f t="shared" si="142"/>
        <v>684</v>
      </c>
      <c r="C702" s="24"/>
      <c r="D702" s="24"/>
      <c r="E702" s="24"/>
      <c r="F702" s="25"/>
      <c r="G702" s="24"/>
      <c r="H702" s="30"/>
      <c r="I702" s="24"/>
      <c r="J702" s="50" t="str">
        <f t="shared" si="133"/>
        <v/>
      </c>
      <c r="K702" s="30"/>
      <c r="L702" s="236"/>
      <c r="M702" s="30"/>
      <c r="N702" s="30"/>
      <c r="O702" s="46" t="str">
        <f t="shared" si="134"/>
        <v/>
      </c>
      <c r="P702" s="239" t="str">
        <f t="shared" si="137"/>
        <v/>
      </c>
      <c r="Q702" s="52" t="str">
        <f t="shared" si="138"/>
        <v/>
      </c>
      <c r="R702" s="127"/>
      <c r="S702" s="86"/>
      <c r="T702" s="127"/>
      <c r="U702" s="86"/>
      <c r="V702" s="87">
        <f t="shared" si="143"/>
        <v>0</v>
      </c>
      <c r="W702" s="130"/>
      <c r="X702" s="86"/>
      <c r="Y702" s="86"/>
      <c r="Z702" s="131"/>
      <c r="AA702" s="87">
        <f t="shared" si="139"/>
        <v>0</v>
      </c>
      <c r="AB702" s="127"/>
      <c r="AC702" s="86"/>
      <c r="AD702" s="87">
        <f t="shared" si="144"/>
        <v>0</v>
      </c>
      <c r="AE702" s="127"/>
      <c r="AF702" s="86"/>
      <c r="AG702" s="86"/>
      <c r="AH702" s="131"/>
      <c r="AI702" s="88">
        <f t="shared" si="145"/>
        <v>0</v>
      </c>
      <c r="AJ702" s="89" t="str">
        <f>IFERROR(IF(ISNA(MATCH($AV702,Other_Category_Abbr,0)),INDEX(FGHG_List_Long_GWP,MATCH($AV702,FGHG_List_Long,0)),INDEX(GWP_Other_Abbr,MATCH($AV702,Other_Category_Abbr,0)))*SUM(V702,AA702,AD702,AI702),"")</f>
        <v/>
      </c>
      <c r="AK702" s="89" t="str">
        <f>IFERROR(IF(ISNA(MATCH($AV702,Other_Category_Abbr,0)),INDEX(FGHG_List_Long_GWP,MATCH($AV702,FGHG_List_Long,0)),INDEX(GWP_Other_Abbr,MATCH($AV702,Other_Category_Abbr,0)))*(T702*(S702+U702)+W702*(Y702+X702)+AD702+AE702*(AF702+AG702)),"")</f>
        <v/>
      </c>
      <c r="AL702" s="90" t="str">
        <f t="shared" si="140"/>
        <v/>
      </c>
      <c r="AM702" s="91" t="str">
        <f t="shared" si="141"/>
        <v/>
      </c>
      <c r="AP702" s="92" t="b">
        <f t="shared" si="135"/>
        <v>0</v>
      </c>
      <c r="AQ702" s="92" t="str">
        <f t="shared" si="136"/>
        <v xml:space="preserve"> </v>
      </c>
      <c r="AR702" s="92" t="str">
        <f>IF(LEN(AQ702)=1,"",COUNTIF($AQ$19:AQ702,AQ702)=1)</f>
        <v/>
      </c>
      <c r="AS702" s="73"/>
      <c r="AT702" s="73"/>
      <c r="AU702" s="73"/>
      <c r="AV702" s="235" t="str">
        <f>IF($P702=Lists!$A$13,Lists!$A$29,IF($P702=Lists!$A$14,Lists!$A$30,$P702))</f>
        <v/>
      </c>
      <c r="AW702" s="73"/>
      <c r="AX702" s="73"/>
    </row>
    <row r="703" spans="2:50" x14ac:dyDescent="0.3">
      <c r="B703" s="137">
        <f t="shared" si="142"/>
        <v>685</v>
      </c>
      <c r="C703" s="24"/>
      <c r="D703" s="24"/>
      <c r="E703" s="24"/>
      <c r="F703" s="25"/>
      <c r="G703" s="24"/>
      <c r="H703" s="30"/>
      <c r="I703" s="24"/>
      <c r="J703" s="50" t="str">
        <f t="shared" si="133"/>
        <v/>
      </c>
      <c r="K703" s="30"/>
      <c r="L703" s="236"/>
      <c r="M703" s="30"/>
      <c r="N703" s="30"/>
      <c r="O703" s="46" t="str">
        <f t="shared" si="134"/>
        <v/>
      </c>
      <c r="P703" s="239" t="str">
        <f t="shared" si="137"/>
        <v/>
      </c>
      <c r="Q703" s="52" t="str">
        <f t="shared" si="138"/>
        <v/>
      </c>
      <c r="R703" s="127"/>
      <c r="S703" s="86"/>
      <c r="T703" s="127"/>
      <c r="U703" s="86"/>
      <c r="V703" s="87">
        <f t="shared" si="143"/>
        <v>0</v>
      </c>
      <c r="W703" s="130"/>
      <c r="X703" s="86"/>
      <c r="Y703" s="86"/>
      <c r="Z703" s="131"/>
      <c r="AA703" s="87">
        <f t="shared" si="139"/>
        <v>0</v>
      </c>
      <c r="AB703" s="127"/>
      <c r="AC703" s="86"/>
      <c r="AD703" s="87">
        <f t="shared" si="144"/>
        <v>0</v>
      </c>
      <c r="AE703" s="127"/>
      <c r="AF703" s="86"/>
      <c r="AG703" s="86"/>
      <c r="AH703" s="131"/>
      <c r="AI703" s="88">
        <f t="shared" si="145"/>
        <v>0</v>
      </c>
      <c r="AJ703" s="89" t="str">
        <f>IFERROR(IF(ISNA(MATCH($AV703,Other_Category_Abbr,0)),INDEX(FGHG_List_Long_GWP,MATCH($AV703,FGHG_List_Long,0)),INDEX(GWP_Other_Abbr,MATCH($AV703,Other_Category_Abbr,0)))*SUM(V703,AA703,AD703,AI703),"")</f>
        <v/>
      </c>
      <c r="AK703" s="89" t="str">
        <f>IFERROR(IF(ISNA(MATCH($AV703,Other_Category_Abbr,0)),INDEX(FGHG_List_Long_GWP,MATCH($AV703,FGHG_List_Long,0)),INDEX(GWP_Other_Abbr,MATCH($AV703,Other_Category_Abbr,0)))*(T703*(S703+U703)+W703*(Y703+X703)+AD703+AE703*(AF703+AG703)),"")</f>
        <v/>
      </c>
      <c r="AL703" s="90" t="str">
        <f t="shared" si="140"/>
        <v/>
      </c>
      <c r="AM703" s="91" t="str">
        <f t="shared" si="141"/>
        <v/>
      </c>
      <c r="AP703" s="92" t="b">
        <f t="shared" si="135"/>
        <v>0</v>
      </c>
      <c r="AQ703" s="92" t="str">
        <f t="shared" si="136"/>
        <v xml:space="preserve"> </v>
      </c>
      <c r="AR703" s="92" t="str">
        <f>IF(LEN(AQ703)=1,"",COUNTIF($AQ$19:AQ703,AQ703)=1)</f>
        <v/>
      </c>
      <c r="AS703" s="73"/>
      <c r="AT703" s="73"/>
      <c r="AU703" s="73"/>
      <c r="AV703" s="235" t="str">
        <f>IF($P703=Lists!$A$13,Lists!$A$29,IF($P703=Lists!$A$14,Lists!$A$30,$P703))</f>
        <v/>
      </c>
      <c r="AW703" s="73"/>
      <c r="AX703" s="73"/>
    </row>
    <row r="704" spans="2:50" x14ac:dyDescent="0.3">
      <c r="B704" s="137">
        <f t="shared" si="142"/>
        <v>686</v>
      </c>
      <c r="C704" s="24"/>
      <c r="D704" s="24"/>
      <c r="E704" s="24"/>
      <c r="F704" s="25"/>
      <c r="G704" s="24"/>
      <c r="H704" s="30"/>
      <c r="I704" s="24"/>
      <c r="J704" s="50" t="str">
        <f t="shared" si="133"/>
        <v/>
      </c>
      <c r="K704" s="30"/>
      <c r="L704" s="236"/>
      <c r="M704" s="30"/>
      <c r="N704" s="30"/>
      <c r="O704" s="46" t="str">
        <f t="shared" si="134"/>
        <v/>
      </c>
      <c r="P704" s="239" t="str">
        <f t="shared" si="137"/>
        <v/>
      </c>
      <c r="Q704" s="52" t="str">
        <f t="shared" si="138"/>
        <v/>
      </c>
      <c r="R704" s="127"/>
      <c r="S704" s="86"/>
      <c r="T704" s="127"/>
      <c r="U704" s="86"/>
      <c r="V704" s="87">
        <f t="shared" si="143"/>
        <v>0</v>
      </c>
      <c r="W704" s="130"/>
      <c r="X704" s="86"/>
      <c r="Y704" s="86"/>
      <c r="Z704" s="131"/>
      <c r="AA704" s="87">
        <f t="shared" si="139"/>
        <v>0</v>
      </c>
      <c r="AB704" s="127"/>
      <c r="AC704" s="86"/>
      <c r="AD704" s="87">
        <f t="shared" si="144"/>
        <v>0</v>
      </c>
      <c r="AE704" s="127"/>
      <c r="AF704" s="86"/>
      <c r="AG704" s="86"/>
      <c r="AH704" s="131"/>
      <c r="AI704" s="88">
        <f t="shared" si="145"/>
        <v>0</v>
      </c>
      <c r="AJ704" s="89" t="str">
        <f>IFERROR(IF(ISNA(MATCH($AV704,Other_Category_Abbr,0)),INDEX(FGHG_List_Long_GWP,MATCH($AV704,FGHG_List_Long,0)),INDEX(GWP_Other_Abbr,MATCH($AV704,Other_Category_Abbr,0)))*SUM(V704,AA704,AD704,AI704),"")</f>
        <v/>
      </c>
      <c r="AK704" s="89" t="str">
        <f>IFERROR(IF(ISNA(MATCH($AV704,Other_Category_Abbr,0)),INDEX(FGHG_List_Long_GWP,MATCH($AV704,FGHG_List_Long,0)),INDEX(GWP_Other_Abbr,MATCH($AV704,Other_Category_Abbr,0)))*(T704*(S704+U704)+W704*(Y704+X704)+AD704+AE704*(AF704+AG704)),"")</f>
        <v/>
      </c>
      <c r="AL704" s="90" t="str">
        <f t="shared" si="140"/>
        <v/>
      </c>
      <c r="AM704" s="91" t="str">
        <f t="shared" si="141"/>
        <v/>
      </c>
      <c r="AP704" s="92" t="b">
        <f t="shared" si="135"/>
        <v>0</v>
      </c>
      <c r="AQ704" s="92" t="str">
        <f t="shared" si="136"/>
        <v xml:space="preserve"> </v>
      </c>
      <c r="AR704" s="92" t="str">
        <f>IF(LEN(AQ704)=1,"",COUNTIF($AQ$19:AQ704,AQ704)=1)</f>
        <v/>
      </c>
      <c r="AS704" s="73"/>
      <c r="AT704" s="73"/>
      <c r="AU704" s="73"/>
      <c r="AV704" s="235" t="str">
        <f>IF($P704=Lists!$A$13,Lists!$A$29,IF($P704=Lists!$A$14,Lists!$A$30,$P704))</f>
        <v/>
      </c>
      <c r="AW704" s="73"/>
      <c r="AX704" s="73"/>
    </row>
    <row r="705" spans="2:50" x14ac:dyDescent="0.3">
      <c r="B705" s="137">
        <f t="shared" si="142"/>
        <v>687</v>
      </c>
      <c r="C705" s="24"/>
      <c r="D705" s="24"/>
      <c r="E705" s="24"/>
      <c r="F705" s="25"/>
      <c r="G705" s="24"/>
      <c r="H705" s="30"/>
      <c r="I705" s="24"/>
      <c r="J705" s="50" t="str">
        <f t="shared" si="133"/>
        <v/>
      </c>
      <c r="K705" s="30"/>
      <c r="L705" s="236"/>
      <c r="M705" s="30"/>
      <c r="N705" s="30"/>
      <c r="O705" s="46" t="str">
        <f t="shared" si="134"/>
        <v/>
      </c>
      <c r="P705" s="239" t="str">
        <f t="shared" si="137"/>
        <v/>
      </c>
      <c r="Q705" s="52" t="str">
        <f t="shared" si="138"/>
        <v/>
      </c>
      <c r="R705" s="127"/>
      <c r="S705" s="86"/>
      <c r="T705" s="127"/>
      <c r="U705" s="86"/>
      <c r="V705" s="87">
        <f t="shared" si="143"/>
        <v>0</v>
      </c>
      <c r="W705" s="130"/>
      <c r="X705" s="86"/>
      <c r="Y705" s="86"/>
      <c r="Z705" s="131"/>
      <c r="AA705" s="87">
        <f t="shared" si="139"/>
        <v>0</v>
      </c>
      <c r="AB705" s="127"/>
      <c r="AC705" s="86"/>
      <c r="AD705" s="87">
        <f t="shared" si="144"/>
        <v>0</v>
      </c>
      <c r="AE705" s="127"/>
      <c r="AF705" s="86"/>
      <c r="AG705" s="86"/>
      <c r="AH705" s="131"/>
      <c r="AI705" s="88">
        <f t="shared" si="145"/>
        <v>0</v>
      </c>
      <c r="AJ705" s="89" t="str">
        <f>IFERROR(IF(ISNA(MATCH($AV705,Other_Category_Abbr,0)),INDEX(FGHG_List_Long_GWP,MATCH($AV705,FGHG_List_Long,0)),INDEX(GWP_Other_Abbr,MATCH($AV705,Other_Category_Abbr,0)))*SUM(V705,AA705,AD705,AI705),"")</f>
        <v/>
      </c>
      <c r="AK705" s="89" t="str">
        <f>IFERROR(IF(ISNA(MATCH($AV705,Other_Category_Abbr,0)),INDEX(FGHG_List_Long_GWP,MATCH($AV705,FGHG_List_Long,0)),INDEX(GWP_Other_Abbr,MATCH($AV705,Other_Category_Abbr,0)))*(T705*(S705+U705)+W705*(Y705+X705)+AD705+AE705*(AF705+AG705)),"")</f>
        <v/>
      </c>
      <c r="AL705" s="90" t="str">
        <f t="shared" si="140"/>
        <v/>
      </c>
      <c r="AM705" s="91" t="str">
        <f t="shared" si="141"/>
        <v/>
      </c>
      <c r="AP705" s="92" t="b">
        <f t="shared" si="135"/>
        <v>0</v>
      </c>
      <c r="AQ705" s="92" t="str">
        <f t="shared" si="136"/>
        <v xml:space="preserve"> </v>
      </c>
      <c r="AR705" s="92" t="str">
        <f>IF(LEN(AQ705)=1,"",COUNTIF($AQ$19:AQ705,AQ705)=1)</f>
        <v/>
      </c>
      <c r="AS705" s="73"/>
      <c r="AT705" s="73"/>
      <c r="AU705" s="73"/>
      <c r="AV705" s="235" t="str">
        <f>IF($P705=Lists!$A$13,Lists!$A$29,IF($P705=Lists!$A$14,Lists!$A$30,$P705))</f>
        <v/>
      </c>
      <c r="AW705" s="73"/>
      <c r="AX705" s="73"/>
    </row>
    <row r="706" spans="2:50" x14ac:dyDescent="0.3">
      <c r="B706" s="137">
        <f t="shared" si="142"/>
        <v>688</v>
      </c>
      <c r="C706" s="24"/>
      <c r="D706" s="24"/>
      <c r="E706" s="24"/>
      <c r="F706" s="25"/>
      <c r="G706" s="24"/>
      <c r="H706" s="30"/>
      <c r="I706" s="24"/>
      <c r="J706" s="50" t="str">
        <f t="shared" si="133"/>
        <v/>
      </c>
      <c r="K706" s="30"/>
      <c r="L706" s="236"/>
      <c r="M706" s="30"/>
      <c r="N706" s="30"/>
      <c r="O706" s="46" t="str">
        <f t="shared" si="134"/>
        <v/>
      </c>
      <c r="P706" s="239" t="str">
        <f t="shared" si="137"/>
        <v/>
      </c>
      <c r="Q706" s="52" t="str">
        <f t="shared" si="138"/>
        <v/>
      </c>
      <c r="R706" s="127"/>
      <c r="S706" s="86"/>
      <c r="T706" s="127"/>
      <c r="U706" s="86"/>
      <c r="V706" s="87">
        <f t="shared" si="143"/>
        <v>0</v>
      </c>
      <c r="W706" s="130"/>
      <c r="X706" s="86"/>
      <c r="Y706" s="86"/>
      <c r="Z706" s="131"/>
      <c r="AA706" s="87">
        <f t="shared" si="139"/>
        <v>0</v>
      </c>
      <c r="AB706" s="127"/>
      <c r="AC706" s="86"/>
      <c r="AD706" s="87">
        <f t="shared" si="144"/>
        <v>0</v>
      </c>
      <c r="AE706" s="127"/>
      <c r="AF706" s="86"/>
      <c r="AG706" s="86"/>
      <c r="AH706" s="131"/>
      <c r="AI706" s="88">
        <f t="shared" si="145"/>
        <v>0</v>
      </c>
      <c r="AJ706" s="89" t="str">
        <f>IFERROR(IF(ISNA(MATCH($AV706,Other_Category_Abbr,0)),INDEX(FGHG_List_Long_GWP,MATCH($AV706,FGHG_List_Long,0)),INDEX(GWP_Other_Abbr,MATCH($AV706,Other_Category_Abbr,0)))*SUM(V706,AA706,AD706,AI706),"")</f>
        <v/>
      </c>
      <c r="AK706" s="89" t="str">
        <f>IFERROR(IF(ISNA(MATCH($AV706,Other_Category_Abbr,0)),INDEX(FGHG_List_Long_GWP,MATCH($AV706,FGHG_List_Long,0)),INDEX(GWP_Other_Abbr,MATCH($AV706,Other_Category_Abbr,0)))*(T706*(S706+U706)+W706*(Y706+X706)+AD706+AE706*(AF706+AG706)),"")</f>
        <v/>
      </c>
      <c r="AL706" s="90" t="str">
        <f t="shared" si="140"/>
        <v/>
      </c>
      <c r="AM706" s="91" t="str">
        <f t="shared" si="141"/>
        <v/>
      </c>
      <c r="AP706" s="92" t="b">
        <f t="shared" si="135"/>
        <v>0</v>
      </c>
      <c r="AQ706" s="92" t="str">
        <f t="shared" si="136"/>
        <v xml:space="preserve"> </v>
      </c>
      <c r="AR706" s="92" t="str">
        <f>IF(LEN(AQ706)=1,"",COUNTIF($AQ$19:AQ706,AQ706)=1)</f>
        <v/>
      </c>
      <c r="AS706" s="73"/>
      <c r="AT706" s="73"/>
      <c r="AU706" s="73"/>
      <c r="AV706" s="235" t="str">
        <f>IF($P706=Lists!$A$13,Lists!$A$29,IF($P706=Lists!$A$14,Lists!$A$30,$P706))</f>
        <v/>
      </c>
      <c r="AW706" s="73"/>
      <c r="AX706" s="73"/>
    </row>
    <row r="707" spans="2:50" x14ac:dyDescent="0.3">
      <c r="B707" s="137">
        <f t="shared" si="142"/>
        <v>689</v>
      </c>
      <c r="C707" s="24"/>
      <c r="D707" s="24"/>
      <c r="E707" s="24"/>
      <c r="F707" s="25"/>
      <c r="G707" s="24"/>
      <c r="H707" s="30"/>
      <c r="I707" s="24"/>
      <c r="J707" s="50" t="str">
        <f t="shared" si="133"/>
        <v/>
      </c>
      <c r="K707" s="30"/>
      <c r="L707" s="236"/>
      <c r="M707" s="30"/>
      <c r="N707" s="30"/>
      <c r="O707" s="46" t="str">
        <f t="shared" si="134"/>
        <v/>
      </c>
      <c r="P707" s="239" t="str">
        <f t="shared" si="137"/>
        <v/>
      </c>
      <c r="Q707" s="52" t="str">
        <f t="shared" si="138"/>
        <v/>
      </c>
      <c r="R707" s="127"/>
      <c r="S707" s="86"/>
      <c r="T707" s="127"/>
      <c r="U707" s="86"/>
      <c r="V707" s="87">
        <f t="shared" si="143"/>
        <v>0</v>
      </c>
      <c r="W707" s="130"/>
      <c r="X707" s="86"/>
      <c r="Y707" s="86"/>
      <c r="Z707" s="131"/>
      <c r="AA707" s="87">
        <f t="shared" si="139"/>
        <v>0</v>
      </c>
      <c r="AB707" s="127"/>
      <c r="AC707" s="86"/>
      <c r="AD707" s="87">
        <f t="shared" si="144"/>
        <v>0</v>
      </c>
      <c r="AE707" s="127"/>
      <c r="AF707" s="86"/>
      <c r="AG707" s="86"/>
      <c r="AH707" s="131"/>
      <c r="AI707" s="88">
        <f t="shared" si="145"/>
        <v>0</v>
      </c>
      <c r="AJ707" s="89" t="str">
        <f>IFERROR(IF(ISNA(MATCH($AV707,Other_Category_Abbr,0)),INDEX(FGHG_List_Long_GWP,MATCH($AV707,FGHG_List_Long,0)),INDEX(GWP_Other_Abbr,MATCH($AV707,Other_Category_Abbr,0)))*SUM(V707,AA707,AD707,AI707),"")</f>
        <v/>
      </c>
      <c r="AK707" s="89" t="str">
        <f>IFERROR(IF(ISNA(MATCH($AV707,Other_Category_Abbr,0)),INDEX(FGHG_List_Long_GWP,MATCH($AV707,FGHG_List_Long,0)),INDEX(GWP_Other_Abbr,MATCH($AV707,Other_Category_Abbr,0)))*(T707*(S707+U707)+W707*(Y707+X707)+AD707+AE707*(AF707+AG707)),"")</f>
        <v/>
      </c>
      <c r="AL707" s="90" t="str">
        <f t="shared" si="140"/>
        <v/>
      </c>
      <c r="AM707" s="91" t="str">
        <f t="shared" si="141"/>
        <v/>
      </c>
      <c r="AP707" s="92" t="b">
        <f t="shared" si="135"/>
        <v>0</v>
      </c>
      <c r="AQ707" s="92" t="str">
        <f t="shared" si="136"/>
        <v xml:space="preserve"> </v>
      </c>
      <c r="AR707" s="92" t="str">
        <f>IF(LEN(AQ707)=1,"",COUNTIF($AQ$19:AQ707,AQ707)=1)</f>
        <v/>
      </c>
      <c r="AS707" s="73"/>
      <c r="AT707" s="73"/>
      <c r="AU707" s="73"/>
      <c r="AV707" s="235" t="str">
        <f>IF($P707=Lists!$A$13,Lists!$A$29,IF($P707=Lists!$A$14,Lists!$A$30,$P707))</f>
        <v/>
      </c>
      <c r="AW707" s="73"/>
      <c r="AX707" s="73"/>
    </row>
    <row r="708" spans="2:50" x14ac:dyDescent="0.3">
      <c r="B708" s="137">
        <f t="shared" si="142"/>
        <v>690</v>
      </c>
      <c r="C708" s="24"/>
      <c r="D708" s="24"/>
      <c r="E708" s="24"/>
      <c r="F708" s="25"/>
      <c r="G708" s="24"/>
      <c r="H708" s="30"/>
      <c r="I708" s="24"/>
      <c r="J708" s="50" t="str">
        <f t="shared" si="133"/>
        <v/>
      </c>
      <c r="K708" s="30"/>
      <c r="L708" s="236"/>
      <c r="M708" s="30"/>
      <c r="N708" s="30"/>
      <c r="O708" s="46" t="str">
        <f t="shared" si="134"/>
        <v/>
      </c>
      <c r="P708" s="239" t="str">
        <f t="shared" si="137"/>
        <v/>
      </c>
      <c r="Q708" s="52" t="str">
        <f t="shared" si="138"/>
        <v/>
      </c>
      <c r="R708" s="127"/>
      <c r="S708" s="86"/>
      <c r="T708" s="127"/>
      <c r="U708" s="86"/>
      <c r="V708" s="87">
        <f t="shared" si="143"/>
        <v>0</v>
      </c>
      <c r="W708" s="130"/>
      <c r="X708" s="86"/>
      <c r="Y708" s="86"/>
      <c r="Z708" s="131"/>
      <c r="AA708" s="87">
        <f t="shared" si="139"/>
        <v>0</v>
      </c>
      <c r="AB708" s="127"/>
      <c r="AC708" s="86"/>
      <c r="AD708" s="87">
        <f t="shared" si="144"/>
        <v>0</v>
      </c>
      <c r="AE708" s="127"/>
      <c r="AF708" s="86"/>
      <c r="AG708" s="86"/>
      <c r="AH708" s="131"/>
      <c r="AI708" s="88">
        <f t="shared" si="145"/>
        <v>0</v>
      </c>
      <c r="AJ708" s="89" t="str">
        <f>IFERROR(IF(ISNA(MATCH($AV708,Other_Category_Abbr,0)),INDEX(FGHG_List_Long_GWP,MATCH($AV708,FGHG_List_Long,0)),INDEX(GWP_Other_Abbr,MATCH($AV708,Other_Category_Abbr,0)))*SUM(V708,AA708,AD708,AI708),"")</f>
        <v/>
      </c>
      <c r="AK708" s="89" t="str">
        <f>IFERROR(IF(ISNA(MATCH($AV708,Other_Category_Abbr,0)),INDEX(FGHG_List_Long_GWP,MATCH($AV708,FGHG_List_Long,0)),INDEX(GWP_Other_Abbr,MATCH($AV708,Other_Category_Abbr,0)))*(T708*(S708+U708)+W708*(Y708+X708)+AD708+AE708*(AF708+AG708)),"")</f>
        <v/>
      </c>
      <c r="AL708" s="90" t="str">
        <f t="shared" si="140"/>
        <v/>
      </c>
      <c r="AM708" s="91" t="str">
        <f t="shared" si="141"/>
        <v/>
      </c>
      <c r="AP708" s="92" t="b">
        <f t="shared" si="135"/>
        <v>0</v>
      </c>
      <c r="AQ708" s="92" t="str">
        <f t="shared" si="136"/>
        <v xml:space="preserve"> </v>
      </c>
      <c r="AR708" s="92" t="str">
        <f>IF(LEN(AQ708)=1,"",COUNTIF($AQ$19:AQ708,AQ708)=1)</f>
        <v/>
      </c>
      <c r="AS708" s="73"/>
      <c r="AT708" s="73"/>
      <c r="AU708" s="73"/>
      <c r="AV708" s="235" t="str">
        <f>IF($P708=Lists!$A$13,Lists!$A$29,IF($P708=Lists!$A$14,Lists!$A$30,$P708))</f>
        <v/>
      </c>
      <c r="AW708" s="73"/>
      <c r="AX708" s="73"/>
    </row>
    <row r="709" spans="2:50" x14ac:dyDescent="0.3">
      <c r="B709" s="137">
        <f t="shared" si="142"/>
        <v>691</v>
      </c>
      <c r="C709" s="24"/>
      <c r="D709" s="24"/>
      <c r="E709" s="24"/>
      <c r="F709" s="25"/>
      <c r="G709" s="24"/>
      <c r="H709" s="30"/>
      <c r="I709" s="24"/>
      <c r="J709" s="50" t="str">
        <f t="shared" si="133"/>
        <v/>
      </c>
      <c r="K709" s="30"/>
      <c r="L709" s="236"/>
      <c r="M709" s="30"/>
      <c r="N709" s="30"/>
      <c r="O709" s="46" t="str">
        <f t="shared" si="134"/>
        <v/>
      </c>
      <c r="P709" s="239" t="str">
        <f t="shared" si="137"/>
        <v/>
      </c>
      <c r="Q709" s="52" t="str">
        <f t="shared" si="138"/>
        <v/>
      </c>
      <c r="R709" s="127"/>
      <c r="S709" s="86"/>
      <c r="T709" s="127"/>
      <c r="U709" s="86"/>
      <c r="V709" s="87">
        <f t="shared" si="143"/>
        <v>0</v>
      </c>
      <c r="W709" s="130"/>
      <c r="X709" s="86"/>
      <c r="Y709" s="86"/>
      <c r="Z709" s="131"/>
      <c r="AA709" s="87">
        <f t="shared" si="139"/>
        <v>0</v>
      </c>
      <c r="AB709" s="127"/>
      <c r="AC709" s="86"/>
      <c r="AD709" s="87">
        <f t="shared" si="144"/>
        <v>0</v>
      </c>
      <c r="AE709" s="127"/>
      <c r="AF709" s="86"/>
      <c r="AG709" s="86"/>
      <c r="AH709" s="131"/>
      <c r="AI709" s="88">
        <f t="shared" si="145"/>
        <v>0</v>
      </c>
      <c r="AJ709" s="89" t="str">
        <f>IFERROR(IF(ISNA(MATCH($AV709,Other_Category_Abbr,0)),INDEX(FGHG_List_Long_GWP,MATCH($AV709,FGHG_List_Long,0)),INDEX(GWP_Other_Abbr,MATCH($AV709,Other_Category_Abbr,0)))*SUM(V709,AA709,AD709,AI709),"")</f>
        <v/>
      </c>
      <c r="AK709" s="89" t="str">
        <f>IFERROR(IF(ISNA(MATCH($AV709,Other_Category_Abbr,0)),INDEX(FGHG_List_Long_GWP,MATCH($AV709,FGHG_List_Long,0)),INDEX(GWP_Other_Abbr,MATCH($AV709,Other_Category_Abbr,0)))*(T709*(S709+U709)+W709*(Y709+X709)+AD709+AE709*(AF709+AG709)),"")</f>
        <v/>
      </c>
      <c r="AL709" s="90" t="str">
        <f t="shared" si="140"/>
        <v/>
      </c>
      <c r="AM709" s="91" t="str">
        <f t="shared" si="141"/>
        <v/>
      </c>
      <c r="AP709" s="92" t="b">
        <f t="shared" si="135"/>
        <v>0</v>
      </c>
      <c r="AQ709" s="92" t="str">
        <f t="shared" si="136"/>
        <v xml:space="preserve"> </v>
      </c>
      <c r="AR709" s="92" t="str">
        <f>IF(LEN(AQ709)=1,"",COUNTIF($AQ$19:AQ709,AQ709)=1)</f>
        <v/>
      </c>
      <c r="AS709" s="73"/>
      <c r="AT709" s="73"/>
      <c r="AU709" s="73"/>
      <c r="AV709" s="235" t="str">
        <f>IF($P709=Lists!$A$13,Lists!$A$29,IF($P709=Lists!$A$14,Lists!$A$30,$P709))</f>
        <v/>
      </c>
      <c r="AW709" s="73"/>
      <c r="AX709" s="73"/>
    </row>
    <row r="710" spans="2:50" x14ac:dyDescent="0.3">
      <c r="B710" s="137">
        <f t="shared" si="142"/>
        <v>692</v>
      </c>
      <c r="C710" s="24"/>
      <c r="D710" s="24"/>
      <c r="E710" s="24"/>
      <c r="F710" s="25"/>
      <c r="G710" s="24"/>
      <c r="H710" s="30"/>
      <c r="I710" s="24"/>
      <c r="J710" s="50" t="str">
        <f t="shared" si="133"/>
        <v/>
      </c>
      <c r="K710" s="30"/>
      <c r="L710" s="236"/>
      <c r="M710" s="30"/>
      <c r="N710" s="30"/>
      <c r="O710" s="46" t="str">
        <f t="shared" si="134"/>
        <v/>
      </c>
      <c r="P710" s="239" t="str">
        <f t="shared" si="137"/>
        <v/>
      </c>
      <c r="Q710" s="52" t="str">
        <f t="shared" si="138"/>
        <v/>
      </c>
      <c r="R710" s="127"/>
      <c r="S710" s="86"/>
      <c r="T710" s="127"/>
      <c r="U710" s="86"/>
      <c r="V710" s="87">
        <f t="shared" si="143"/>
        <v>0</v>
      </c>
      <c r="W710" s="130"/>
      <c r="X710" s="86"/>
      <c r="Y710" s="86"/>
      <c r="Z710" s="131"/>
      <c r="AA710" s="87">
        <f t="shared" si="139"/>
        <v>0</v>
      </c>
      <c r="AB710" s="127"/>
      <c r="AC710" s="86"/>
      <c r="AD710" s="87">
        <f t="shared" si="144"/>
        <v>0</v>
      </c>
      <c r="AE710" s="127"/>
      <c r="AF710" s="86"/>
      <c r="AG710" s="86"/>
      <c r="AH710" s="131"/>
      <c r="AI710" s="88">
        <f t="shared" si="145"/>
        <v>0</v>
      </c>
      <c r="AJ710" s="89" t="str">
        <f>IFERROR(IF(ISNA(MATCH($AV710,Other_Category_Abbr,0)),INDEX(FGHG_List_Long_GWP,MATCH($AV710,FGHG_List_Long,0)),INDEX(GWP_Other_Abbr,MATCH($AV710,Other_Category_Abbr,0)))*SUM(V710,AA710,AD710,AI710),"")</f>
        <v/>
      </c>
      <c r="AK710" s="89" t="str">
        <f>IFERROR(IF(ISNA(MATCH($AV710,Other_Category_Abbr,0)),INDEX(FGHG_List_Long_GWP,MATCH($AV710,FGHG_List_Long,0)),INDEX(GWP_Other_Abbr,MATCH($AV710,Other_Category_Abbr,0)))*(T710*(S710+U710)+W710*(Y710+X710)+AD710+AE710*(AF710+AG710)),"")</f>
        <v/>
      </c>
      <c r="AL710" s="90" t="str">
        <f t="shared" si="140"/>
        <v/>
      </c>
      <c r="AM710" s="91" t="str">
        <f t="shared" si="141"/>
        <v/>
      </c>
      <c r="AP710" s="92" t="b">
        <f t="shared" si="135"/>
        <v>0</v>
      </c>
      <c r="AQ710" s="92" t="str">
        <f t="shared" si="136"/>
        <v xml:space="preserve"> </v>
      </c>
      <c r="AR710" s="92" t="str">
        <f>IF(LEN(AQ710)=1,"",COUNTIF($AQ$19:AQ710,AQ710)=1)</f>
        <v/>
      </c>
      <c r="AS710" s="73"/>
      <c r="AT710" s="73"/>
      <c r="AU710" s="73"/>
      <c r="AV710" s="235" t="str">
        <f>IF($P710=Lists!$A$13,Lists!$A$29,IF($P710=Lists!$A$14,Lists!$A$30,$P710))</f>
        <v/>
      </c>
      <c r="AW710" s="73"/>
      <c r="AX710" s="73"/>
    </row>
    <row r="711" spans="2:50" x14ac:dyDescent="0.3">
      <c r="B711" s="137">
        <f t="shared" si="142"/>
        <v>693</v>
      </c>
      <c r="C711" s="24"/>
      <c r="D711" s="24"/>
      <c r="E711" s="24"/>
      <c r="F711" s="25"/>
      <c r="G711" s="24"/>
      <c r="H711" s="30"/>
      <c r="I711" s="24"/>
      <c r="J711" s="50" t="str">
        <f t="shared" si="133"/>
        <v/>
      </c>
      <c r="K711" s="30"/>
      <c r="L711" s="236"/>
      <c r="M711" s="30"/>
      <c r="N711" s="30"/>
      <c r="O711" s="46" t="str">
        <f t="shared" si="134"/>
        <v/>
      </c>
      <c r="P711" s="239" t="str">
        <f t="shared" si="137"/>
        <v/>
      </c>
      <c r="Q711" s="52" t="str">
        <f t="shared" si="138"/>
        <v/>
      </c>
      <c r="R711" s="127"/>
      <c r="S711" s="86"/>
      <c r="T711" s="127"/>
      <c r="U711" s="86"/>
      <c r="V711" s="87">
        <f t="shared" si="143"/>
        <v>0</v>
      </c>
      <c r="W711" s="130"/>
      <c r="X711" s="86"/>
      <c r="Y711" s="86"/>
      <c r="Z711" s="131"/>
      <c r="AA711" s="87">
        <f t="shared" si="139"/>
        <v>0</v>
      </c>
      <c r="AB711" s="127"/>
      <c r="AC711" s="86"/>
      <c r="AD711" s="87">
        <f t="shared" si="144"/>
        <v>0</v>
      </c>
      <c r="AE711" s="127"/>
      <c r="AF711" s="86"/>
      <c r="AG711" s="86"/>
      <c r="AH711" s="131"/>
      <c r="AI711" s="88">
        <f t="shared" si="145"/>
        <v>0</v>
      </c>
      <c r="AJ711" s="89" t="str">
        <f>IFERROR(IF(ISNA(MATCH($AV711,Other_Category_Abbr,0)),INDEX(FGHG_List_Long_GWP,MATCH($AV711,FGHG_List_Long,0)),INDEX(GWP_Other_Abbr,MATCH($AV711,Other_Category_Abbr,0)))*SUM(V711,AA711,AD711,AI711),"")</f>
        <v/>
      </c>
      <c r="AK711" s="89" t="str">
        <f>IFERROR(IF(ISNA(MATCH($AV711,Other_Category_Abbr,0)),INDEX(FGHG_List_Long_GWP,MATCH($AV711,FGHG_List_Long,0)),INDEX(GWP_Other_Abbr,MATCH($AV711,Other_Category_Abbr,0)))*(T711*(S711+U711)+W711*(Y711+X711)+AD711+AE711*(AF711+AG711)),"")</f>
        <v/>
      </c>
      <c r="AL711" s="90" t="str">
        <f t="shared" si="140"/>
        <v/>
      </c>
      <c r="AM711" s="91" t="str">
        <f t="shared" si="141"/>
        <v/>
      </c>
      <c r="AP711" s="92" t="b">
        <f t="shared" si="135"/>
        <v>0</v>
      </c>
      <c r="AQ711" s="92" t="str">
        <f t="shared" si="136"/>
        <v xml:space="preserve"> </v>
      </c>
      <c r="AR711" s="92" t="str">
        <f>IF(LEN(AQ711)=1,"",COUNTIF($AQ$19:AQ711,AQ711)=1)</f>
        <v/>
      </c>
      <c r="AS711" s="73"/>
      <c r="AT711" s="73"/>
      <c r="AU711" s="73"/>
      <c r="AV711" s="235" t="str">
        <f>IF($P711=Lists!$A$13,Lists!$A$29,IF($P711=Lists!$A$14,Lists!$A$30,$P711))</f>
        <v/>
      </c>
      <c r="AW711" s="73"/>
      <c r="AX711" s="73"/>
    </row>
    <row r="712" spans="2:50" x14ac:dyDescent="0.3">
      <c r="B712" s="137">
        <f t="shared" si="142"/>
        <v>694</v>
      </c>
      <c r="C712" s="24"/>
      <c r="D712" s="24"/>
      <c r="E712" s="24"/>
      <c r="F712" s="25"/>
      <c r="G712" s="24"/>
      <c r="H712" s="30"/>
      <c r="I712" s="24"/>
      <c r="J712" s="50" t="str">
        <f t="shared" si="133"/>
        <v/>
      </c>
      <c r="K712" s="30"/>
      <c r="L712" s="236"/>
      <c r="M712" s="30"/>
      <c r="N712" s="30"/>
      <c r="O712" s="46" t="str">
        <f t="shared" si="134"/>
        <v/>
      </c>
      <c r="P712" s="239" t="str">
        <f t="shared" si="137"/>
        <v/>
      </c>
      <c r="Q712" s="52" t="str">
        <f t="shared" si="138"/>
        <v/>
      </c>
      <c r="R712" s="127"/>
      <c r="S712" s="86"/>
      <c r="T712" s="127"/>
      <c r="U712" s="86"/>
      <c r="V712" s="87">
        <f t="shared" si="143"/>
        <v>0</v>
      </c>
      <c r="W712" s="130"/>
      <c r="X712" s="86"/>
      <c r="Y712" s="86"/>
      <c r="Z712" s="131"/>
      <c r="AA712" s="87">
        <f t="shared" si="139"/>
        <v>0</v>
      </c>
      <c r="AB712" s="127"/>
      <c r="AC712" s="86"/>
      <c r="AD712" s="87">
        <f t="shared" si="144"/>
        <v>0</v>
      </c>
      <c r="AE712" s="127"/>
      <c r="AF712" s="86"/>
      <c r="AG712" s="86"/>
      <c r="AH712" s="131"/>
      <c r="AI712" s="88">
        <f t="shared" si="145"/>
        <v>0</v>
      </c>
      <c r="AJ712" s="89" t="str">
        <f>IFERROR(IF(ISNA(MATCH($AV712,Other_Category_Abbr,0)),INDEX(FGHG_List_Long_GWP,MATCH($AV712,FGHG_List_Long,0)),INDEX(GWP_Other_Abbr,MATCH($AV712,Other_Category_Abbr,0)))*SUM(V712,AA712,AD712,AI712),"")</f>
        <v/>
      </c>
      <c r="AK712" s="89" t="str">
        <f>IFERROR(IF(ISNA(MATCH($AV712,Other_Category_Abbr,0)),INDEX(FGHG_List_Long_GWP,MATCH($AV712,FGHG_List_Long,0)),INDEX(GWP_Other_Abbr,MATCH($AV712,Other_Category_Abbr,0)))*(T712*(S712+U712)+W712*(Y712+X712)+AD712+AE712*(AF712+AG712)),"")</f>
        <v/>
      </c>
      <c r="AL712" s="90" t="str">
        <f t="shared" si="140"/>
        <v/>
      </c>
      <c r="AM712" s="91" t="str">
        <f t="shared" si="141"/>
        <v/>
      </c>
      <c r="AP712" s="92" t="b">
        <f t="shared" si="135"/>
        <v>0</v>
      </c>
      <c r="AQ712" s="92" t="str">
        <f t="shared" si="136"/>
        <v xml:space="preserve"> </v>
      </c>
      <c r="AR712" s="92" t="str">
        <f>IF(LEN(AQ712)=1,"",COUNTIF($AQ$19:AQ712,AQ712)=1)</f>
        <v/>
      </c>
      <c r="AS712" s="73"/>
      <c r="AT712" s="73"/>
      <c r="AU712" s="73"/>
      <c r="AV712" s="235" t="str">
        <f>IF($P712=Lists!$A$13,Lists!$A$29,IF($P712=Lists!$A$14,Lists!$A$30,$P712))</f>
        <v/>
      </c>
      <c r="AW712" s="73"/>
      <c r="AX712" s="73"/>
    </row>
    <row r="713" spans="2:50" x14ac:dyDescent="0.3">
      <c r="B713" s="137">
        <f t="shared" si="142"/>
        <v>695</v>
      </c>
      <c r="C713" s="24"/>
      <c r="D713" s="24"/>
      <c r="E713" s="24"/>
      <c r="F713" s="25"/>
      <c r="G713" s="24"/>
      <c r="H713" s="30"/>
      <c r="I713" s="24"/>
      <c r="J713" s="50" t="str">
        <f t="shared" si="133"/>
        <v/>
      </c>
      <c r="K713" s="30"/>
      <c r="L713" s="236"/>
      <c r="M713" s="30"/>
      <c r="N713" s="30"/>
      <c r="O713" s="46" t="str">
        <f t="shared" si="134"/>
        <v/>
      </c>
      <c r="P713" s="239" t="str">
        <f t="shared" si="137"/>
        <v/>
      </c>
      <c r="Q713" s="52" t="str">
        <f t="shared" si="138"/>
        <v/>
      </c>
      <c r="R713" s="127"/>
      <c r="S713" s="86"/>
      <c r="T713" s="127"/>
      <c r="U713" s="86"/>
      <c r="V713" s="87">
        <f t="shared" si="143"/>
        <v>0</v>
      </c>
      <c r="W713" s="130"/>
      <c r="X713" s="86"/>
      <c r="Y713" s="86"/>
      <c r="Z713" s="131"/>
      <c r="AA713" s="87">
        <f t="shared" si="139"/>
        <v>0</v>
      </c>
      <c r="AB713" s="127"/>
      <c r="AC713" s="86"/>
      <c r="AD713" s="87">
        <f t="shared" si="144"/>
        <v>0</v>
      </c>
      <c r="AE713" s="127"/>
      <c r="AF713" s="86"/>
      <c r="AG713" s="86"/>
      <c r="AH713" s="131"/>
      <c r="AI713" s="88">
        <f t="shared" si="145"/>
        <v>0</v>
      </c>
      <c r="AJ713" s="89" t="str">
        <f>IFERROR(IF(ISNA(MATCH($AV713,Other_Category_Abbr,0)),INDEX(FGHG_List_Long_GWP,MATCH($AV713,FGHG_List_Long,0)),INDEX(GWP_Other_Abbr,MATCH($AV713,Other_Category_Abbr,0)))*SUM(V713,AA713,AD713,AI713),"")</f>
        <v/>
      </c>
      <c r="AK713" s="89" t="str">
        <f>IFERROR(IF(ISNA(MATCH($AV713,Other_Category_Abbr,0)),INDEX(FGHG_List_Long_GWP,MATCH($AV713,FGHG_List_Long,0)),INDEX(GWP_Other_Abbr,MATCH($AV713,Other_Category_Abbr,0)))*(T713*(S713+U713)+W713*(Y713+X713)+AD713+AE713*(AF713+AG713)),"")</f>
        <v/>
      </c>
      <c r="AL713" s="90" t="str">
        <f t="shared" si="140"/>
        <v/>
      </c>
      <c r="AM713" s="91" t="str">
        <f t="shared" si="141"/>
        <v/>
      </c>
      <c r="AP713" s="92" t="b">
        <f t="shared" si="135"/>
        <v>0</v>
      </c>
      <c r="AQ713" s="92" t="str">
        <f t="shared" si="136"/>
        <v xml:space="preserve"> </v>
      </c>
      <c r="AR713" s="92" t="str">
        <f>IF(LEN(AQ713)=1,"",COUNTIF($AQ$19:AQ713,AQ713)=1)</f>
        <v/>
      </c>
      <c r="AS713" s="73"/>
      <c r="AT713" s="73"/>
      <c r="AU713" s="73"/>
      <c r="AV713" s="235" t="str">
        <f>IF($P713=Lists!$A$13,Lists!$A$29,IF($P713=Lists!$A$14,Lists!$A$30,$P713))</f>
        <v/>
      </c>
      <c r="AW713" s="73"/>
      <c r="AX713" s="73"/>
    </row>
    <row r="714" spans="2:50" x14ac:dyDescent="0.3">
      <c r="B714" s="137">
        <f t="shared" si="142"/>
        <v>696</v>
      </c>
      <c r="C714" s="24"/>
      <c r="D714" s="24"/>
      <c r="E714" s="24"/>
      <c r="F714" s="25"/>
      <c r="G714" s="24"/>
      <c r="H714" s="30"/>
      <c r="I714" s="24"/>
      <c r="J714" s="50" t="str">
        <f t="shared" si="133"/>
        <v/>
      </c>
      <c r="K714" s="30"/>
      <c r="L714" s="236"/>
      <c r="M714" s="30"/>
      <c r="N714" s="30"/>
      <c r="O714" s="46" t="str">
        <f t="shared" si="134"/>
        <v/>
      </c>
      <c r="P714" s="239" t="str">
        <f t="shared" si="137"/>
        <v/>
      </c>
      <c r="Q714" s="52" t="str">
        <f t="shared" si="138"/>
        <v/>
      </c>
      <c r="R714" s="127"/>
      <c r="S714" s="86"/>
      <c r="T714" s="127"/>
      <c r="U714" s="86"/>
      <c r="V714" s="87">
        <f t="shared" si="143"/>
        <v>0</v>
      </c>
      <c r="W714" s="130"/>
      <c r="X714" s="86"/>
      <c r="Y714" s="86"/>
      <c r="Z714" s="131"/>
      <c r="AA714" s="87">
        <f t="shared" si="139"/>
        <v>0</v>
      </c>
      <c r="AB714" s="127"/>
      <c r="AC714" s="86"/>
      <c r="AD714" s="87">
        <f t="shared" si="144"/>
        <v>0</v>
      </c>
      <c r="AE714" s="127"/>
      <c r="AF714" s="86"/>
      <c r="AG714" s="86"/>
      <c r="AH714" s="131"/>
      <c r="AI714" s="88">
        <f t="shared" si="145"/>
        <v>0</v>
      </c>
      <c r="AJ714" s="89" t="str">
        <f>IFERROR(IF(ISNA(MATCH($AV714,Other_Category_Abbr,0)),INDEX(FGHG_List_Long_GWP,MATCH($AV714,FGHG_List_Long,0)),INDEX(GWP_Other_Abbr,MATCH($AV714,Other_Category_Abbr,0)))*SUM(V714,AA714,AD714,AI714),"")</f>
        <v/>
      </c>
      <c r="AK714" s="89" t="str">
        <f>IFERROR(IF(ISNA(MATCH($AV714,Other_Category_Abbr,0)),INDEX(FGHG_List_Long_GWP,MATCH($AV714,FGHG_List_Long,0)),INDEX(GWP_Other_Abbr,MATCH($AV714,Other_Category_Abbr,0)))*(T714*(S714+U714)+W714*(Y714+X714)+AD714+AE714*(AF714+AG714)),"")</f>
        <v/>
      </c>
      <c r="AL714" s="90" t="str">
        <f t="shared" si="140"/>
        <v/>
      </c>
      <c r="AM714" s="91" t="str">
        <f t="shared" si="141"/>
        <v/>
      </c>
      <c r="AP714" s="92" t="b">
        <f t="shared" si="135"/>
        <v>0</v>
      </c>
      <c r="AQ714" s="92" t="str">
        <f t="shared" si="136"/>
        <v xml:space="preserve"> </v>
      </c>
      <c r="AR714" s="92" t="str">
        <f>IF(LEN(AQ714)=1,"",COUNTIF($AQ$19:AQ714,AQ714)=1)</f>
        <v/>
      </c>
      <c r="AS714" s="73"/>
      <c r="AT714" s="73"/>
      <c r="AU714" s="73"/>
      <c r="AV714" s="235" t="str">
        <f>IF($P714=Lists!$A$13,Lists!$A$29,IF($P714=Lists!$A$14,Lists!$A$30,$P714))</f>
        <v/>
      </c>
      <c r="AW714" s="73"/>
      <c r="AX714" s="73"/>
    </row>
    <row r="715" spans="2:50" x14ac:dyDescent="0.3">
      <c r="B715" s="137">
        <f t="shared" si="142"/>
        <v>697</v>
      </c>
      <c r="C715" s="24"/>
      <c r="D715" s="24"/>
      <c r="E715" s="24"/>
      <c r="F715" s="25"/>
      <c r="G715" s="24"/>
      <c r="H715" s="30"/>
      <c r="I715" s="24"/>
      <c r="J715" s="50" t="str">
        <f t="shared" si="133"/>
        <v/>
      </c>
      <c r="K715" s="30"/>
      <c r="L715" s="236"/>
      <c r="M715" s="30"/>
      <c r="N715" s="30"/>
      <c r="O715" s="46" t="str">
        <f t="shared" si="134"/>
        <v/>
      </c>
      <c r="P715" s="239" t="str">
        <f t="shared" si="137"/>
        <v/>
      </c>
      <c r="Q715" s="52" t="str">
        <f t="shared" si="138"/>
        <v/>
      </c>
      <c r="R715" s="127"/>
      <c r="S715" s="86"/>
      <c r="T715" s="127"/>
      <c r="U715" s="86"/>
      <c r="V715" s="87">
        <f t="shared" si="143"/>
        <v>0</v>
      </c>
      <c r="W715" s="130"/>
      <c r="X715" s="86"/>
      <c r="Y715" s="86"/>
      <c r="Z715" s="131"/>
      <c r="AA715" s="87">
        <f t="shared" si="139"/>
        <v>0</v>
      </c>
      <c r="AB715" s="127"/>
      <c r="AC715" s="86"/>
      <c r="AD715" s="87">
        <f t="shared" si="144"/>
        <v>0</v>
      </c>
      <c r="AE715" s="127"/>
      <c r="AF715" s="86"/>
      <c r="AG715" s="86"/>
      <c r="AH715" s="131"/>
      <c r="AI715" s="88">
        <f t="shared" si="145"/>
        <v>0</v>
      </c>
      <c r="AJ715" s="89" t="str">
        <f>IFERROR(IF(ISNA(MATCH($AV715,Other_Category_Abbr,0)),INDEX(FGHG_List_Long_GWP,MATCH($AV715,FGHG_List_Long,0)),INDEX(GWP_Other_Abbr,MATCH($AV715,Other_Category_Abbr,0)))*SUM(V715,AA715,AD715,AI715),"")</f>
        <v/>
      </c>
      <c r="AK715" s="89" t="str">
        <f>IFERROR(IF(ISNA(MATCH($AV715,Other_Category_Abbr,0)),INDEX(FGHG_List_Long_GWP,MATCH($AV715,FGHG_List_Long,0)),INDEX(GWP_Other_Abbr,MATCH($AV715,Other_Category_Abbr,0)))*(T715*(S715+U715)+W715*(Y715+X715)+AD715+AE715*(AF715+AG715)),"")</f>
        <v/>
      </c>
      <c r="AL715" s="90" t="str">
        <f t="shared" si="140"/>
        <v/>
      </c>
      <c r="AM715" s="91" t="str">
        <f t="shared" si="141"/>
        <v/>
      </c>
      <c r="AP715" s="92" t="b">
        <f t="shared" si="135"/>
        <v>0</v>
      </c>
      <c r="AQ715" s="92" t="str">
        <f t="shared" si="136"/>
        <v xml:space="preserve"> </v>
      </c>
      <c r="AR715" s="92" t="str">
        <f>IF(LEN(AQ715)=1,"",COUNTIF($AQ$19:AQ715,AQ715)=1)</f>
        <v/>
      </c>
      <c r="AS715" s="73"/>
      <c r="AT715" s="73"/>
      <c r="AU715" s="73"/>
      <c r="AV715" s="235" t="str">
        <f>IF($P715=Lists!$A$13,Lists!$A$29,IF($P715=Lists!$A$14,Lists!$A$30,$P715))</f>
        <v/>
      </c>
      <c r="AW715" s="73"/>
      <c r="AX715" s="73"/>
    </row>
    <row r="716" spans="2:50" x14ac:dyDescent="0.3">
      <c r="B716" s="137">
        <f t="shared" si="142"/>
        <v>698</v>
      </c>
      <c r="C716" s="24"/>
      <c r="D716" s="24"/>
      <c r="E716" s="24"/>
      <c r="F716" s="25"/>
      <c r="G716" s="24"/>
      <c r="H716" s="30"/>
      <c r="I716" s="24"/>
      <c r="J716" s="50" t="str">
        <f t="shared" si="133"/>
        <v/>
      </c>
      <c r="K716" s="30"/>
      <c r="L716" s="236"/>
      <c r="M716" s="30"/>
      <c r="N716" s="30"/>
      <c r="O716" s="46" t="str">
        <f t="shared" si="134"/>
        <v/>
      </c>
      <c r="P716" s="239" t="str">
        <f t="shared" si="137"/>
        <v/>
      </c>
      <c r="Q716" s="52" t="str">
        <f t="shared" si="138"/>
        <v/>
      </c>
      <c r="R716" s="127"/>
      <c r="S716" s="86"/>
      <c r="T716" s="127"/>
      <c r="U716" s="86"/>
      <c r="V716" s="87">
        <f t="shared" si="143"/>
        <v>0</v>
      </c>
      <c r="W716" s="130"/>
      <c r="X716" s="86"/>
      <c r="Y716" s="86"/>
      <c r="Z716" s="131"/>
      <c r="AA716" s="87">
        <f t="shared" si="139"/>
        <v>0</v>
      </c>
      <c r="AB716" s="127"/>
      <c r="AC716" s="86"/>
      <c r="AD716" s="87">
        <f t="shared" si="144"/>
        <v>0</v>
      </c>
      <c r="AE716" s="127"/>
      <c r="AF716" s="86"/>
      <c r="AG716" s="86"/>
      <c r="AH716" s="131"/>
      <c r="AI716" s="88">
        <f t="shared" si="145"/>
        <v>0</v>
      </c>
      <c r="AJ716" s="89" t="str">
        <f>IFERROR(IF(ISNA(MATCH($AV716,Other_Category_Abbr,0)),INDEX(FGHG_List_Long_GWP,MATCH($AV716,FGHG_List_Long,0)),INDEX(GWP_Other_Abbr,MATCH($AV716,Other_Category_Abbr,0)))*SUM(V716,AA716,AD716,AI716),"")</f>
        <v/>
      </c>
      <c r="AK716" s="89" t="str">
        <f>IFERROR(IF(ISNA(MATCH($AV716,Other_Category_Abbr,0)),INDEX(FGHG_List_Long_GWP,MATCH($AV716,FGHG_List_Long,0)),INDEX(GWP_Other_Abbr,MATCH($AV716,Other_Category_Abbr,0)))*(T716*(S716+U716)+W716*(Y716+X716)+AD716+AE716*(AF716+AG716)),"")</f>
        <v/>
      </c>
      <c r="AL716" s="90" t="str">
        <f t="shared" si="140"/>
        <v/>
      </c>
      <c r="AM716" s="91" t="str">
        <f t="shared" si="141"/>
        <v/>
      </c>
      <c r="AP716" s="92" t="b">
        <f t="shared" si="135"/>
        <v>0</v>
      </c>
      <c r="AQ716" s="92" t="str">
        <f t="shared" si="136"/>
        <v xml:space="preserve"> </v>
      </c>
      <c r="AR716" s="92" t="str">
        <f>IF(LEN(AQ716)=1,"",COUNTIF($AQ$19:AQ716,AQ716)=1)</f>
        <v/>
      </c>
      <c r="AS716" s="73"/>
      <c r="AT716" s="73"/>
      <c r="AU716" s="73"/>
      <c r="AV716" s="235" t="str">
        <f>IF($P716=Lists!$A$13,Lists!$A$29,IF($P716=Lists!$A$14,Lists!$A$30,$P716))</f>
        <v/>
      </c>
      <c r="AW716" s="73"/>
      <c r="AX716" s="73"/>
    </row>
    <row r="717" spans="2:50" x14ac:dyDescent="0.3">
      <c r="B717" s="137">
        <f t="shared" si="142"/>
        <v>699</v>
      </c>
      <c r="C717" s="24"/>
      <c r="D717" s="24"/>
      <c r="E717" s="24"/>
      <c r="F717" s="25"/>
      <c r="G717" s="24"/>
      <c r="H717" s="30"/>
      <c r="I717" s="24"/>
      <c r="J717" s="50" t="str">
        <f t="shared" si="133"/>
        <v/>
      </c>
      <c r="K717" s="30"/>
      <c r="L717" s="236"/>
      <c r="M717" s="30"/>
      <c r="N717" s="30"/>
      <c r="O717" s="46" t="str">
        <f t="shared" si="134"/>
        <v/>
      </c>
      <c r="P717" s="239" t="str">
        <f t="shared" si="137"/>
        <v/>
      </c>
      <c r="Q717" s="52" t="str">
        <f t="shared" si="138"/>
        <v/>
      </c>
      <c r="R717" s="127"/>
      <c r="S717" s="86"/>
      <c r="T717" s="127"/>
      <c r="U717" s="86"/>
      <c r="V717" s="87">
        <f t="shared" si="143"/>
        <v>0</v>
      </c>
      <c r="W717" s="130"/>
      <c r="X717" s="86"/>
      <c r="Y717" s="86"/>
      <c r="Z717" s="131"/>
      <c r="AA717" s="87">
        <f t="shared" si="139"/>
        <v>0</v>
      </c>
      <c r="AB717" s="127"/>
      <c r="AC717" s="86"/>
      <c r="AD717" s="87">
        <f t="shared" si="144"/>
        <v>0</v>
      </c>
      <c r="AE717" s="127"/>
      <c r="AF717" s="86"/>
      <c r="AG717" s="86"/>
      <c r="AH717" s="131"/>
      <c r="AI717" s="88">
        <f t="shared" si="145"/>
        <v>0</v>
      </c>
      <c r="AJ717" s="89" t="str">
        <f>IFERROR(IF(ISNA(MATCH($AV717,Other_Category_Abbr,0)),INDEX(FGHG_List_Long_GWP,MATCH($AV717,FGHG_List_Long,0)),INDEX(GWP_Other_Abbr,MATCH($AV717,Other_Category_Abbr,0)))*SUM(V717,AA717,AD717,AI717),"")</f>
        <v/>
      </c>
      <c r="AK717" s="89" t="str">
        <f>IFERROR(IF(ISNA(MATCH($AV717,Other_Category_Abbr,0)),INDEX(FGHG_List_Long_GWP,MATCH($AV717,FGHG_List_Long,0)),INDEX(GWP_Other_Abbr,MATCH($AV717,Other_Category_Abbr,0)))*(T717*(S717+U717)+W717*(Y717+X717)+AD717+AE717*(AF717+AG717)),"")</f>
        <v/>
      </c>
      <c r="AL717" s="90" t="str">
        <f t="shared" si="140"/>
        <v/>
      </c>
      <c r="AM717" s="91" t="str">
        <f t="shared" si="141"/>
        <v/>
      </c>
      <c r="AP717" s="92" t="b">
        <f t="shared" si="135"/>
        <v>0</v>
      </c>
      <c r="AQ717" s="92" t="str">
        <f t="shared" si="136"/>
        <v xml:space="preserve"> </v>
      </c>
      <c r="AR717" s="92" t="str">
        <f>IF(LEN(AQ717)=1,"",COUNTIF($AQ$19:AQ717,AQ717)=1)</f>
        <v/>
      </c>
      <c r="AS717" s="73"/>
      <c r="AT717" s="73"/>
      <c r="AU717" s="73"/>
      <c r="AV717" s="235" t="str">
        <f>IF($P717=Lists!$A$13,Lists!$A$29,IF($P717=Lists!$A$14,Lists!$A$30,$P717))</f>
        <v/>
      </c>
      <c r="AW717" s="73"/>
      <c r="AX717" s="73"/>
    </row>
    <row r="718" spans="2:50" x14ac:dyDescent="0.3">
      <c r="B718" s="137">
        <f t="shared" si="142"/>
        <v>700</v>
      </c>
      <c r="C718" s="24"/>
      <c r="D718" s="24"/>
      <c r="E718" s="24"/>
      <c r="F718" s="25"/>
      <c r="G718" s="24"/>
      <c r="H718" s="30"/>
      <c r="I718" s="24"/>
      <c r="J718" s="50" t="str">
        <f t="shared" si="133"/>
        <v/>
      </c>
      <c r="K718" s="30"/>
      <c r="L718" s="236"/>
      <c r="M718" s="30"/>
      <c r="N718" s="30"/>
      <c r="O718" s="46" t="str">
        <f t="shared" si="134"/>
        <v/>
      </c>
      <c r="P718" s="239" t="str">
        <f t="shared" si="137"/>
        <v/>
      </c>
      <c r="Q718" s="52" t="str">
        <f t="shared" si="138"/>
        <v/>
      </c>
      <c r="R718" s="127"/>
      <c r="S718" s="86"/>
      <c r="T718" s="127"/>
      <c r="U718" s="86"/>
      <c r="V718" s="87">
        <f t="shared" si="143"/>
        <v>0</v>
      </c>
      <c r="W718" s="130"/>
      <c r="X718" s="86"/>
      <c r="Y718" s="86"/>
      <c r="Z718" s="131"/>
      <c r="AA718" s="87">
        <f t="shared" si="139"/>
        <v>0</v>
      </c>
      <c r="AB718" s="127"/>
      <c r="AC718" s="86"/>
      <c r="AD718" s="87">
        <f t="shared" si="144"/>
        <v>0</v>
      </c>
      <c r="AE718" s="127"/>
      <c r="AF718" s="86"/>
      <c r="AG718" s="86"/>
      <c r="AH718" s="131"/>
      <c r="AI718" s="88">
        <f t="shared" si="145"/>
        <v>0</v>
      </c>
      <c r="AJ718" s="89" t="str">
        <f>IFERROR(IF(ISNA(MATCH($AV718,Other_Category_Abbr,0)),INDEX(FGHG_List_Long_GWP,MATCH($AV718,FGHG_List_Long,0)),INDEX(GWP_Other_Abbr,MATCH($AV718,Other_Category_Abbr,0)))*SUM(V718,AA718,AD718,AI718),"")</f>
        <v/>
      </c>
      <c r="AK718" s="89" t="str">
        <f>IFERROR(IF(ISNA(MATCH($AV718,Other_Category_Abbr,0)),INDEX(FGHG_List_Long_GWP,MATCH($AV718,FGHG_List_Long,0)),INDEX(GWP_Other_Abbr,MATCH($AV718,Other_Category_Abbr,0)))*(T718*(S718+U718)+W718*(Y718+X718)+AD718+AE718*(AF718+AG718)),"")</f>
        <v/>
      </c>
      <c r="AL718" s="90" t="str">
        <f t="shared" si="140"/>
        <v/>
      </c>
      <c r="AM718" s="91" t="str">
        <f t="shared" si="141"/>
        <v/>
      </c>
      <c r="AP718" s="92" t="b">
        <f t="shared" si="135"/>
        <v>0</v>
      </c>
      <c r="AQ718" s="92" t="str">
        <f t="shared" si="136"/>
        <v xml:space="preserve"> </v>
      </c>
      <c r="AR718" s="92" t="str">
        <f>IF(LEN(AQ718)=1,"",COUNTIF($AQ$19:AQ718,AQ718)=1)</f>
        <v/>
      </c>
      <c r="AS718" s="73"/>
      <c r="AT718" s="73"/>
      <c r="AU718" s="73"/>
      <c r="AV718" s="235" t="str">
        <f>IF($P718=Lists!$A$13,Lists!$A$29,IF($P718=Lists!$A$14,Lists!$A$30,$P718))</f>
        <v/>
      </c>
      <c r="AW718" s="73"/>
      <c r="AX718" s="73"/>
    </row>
    <row r="719" spans="2:50" x14ac:dyDescent="0.3">
      <c r="B719" s="137">
        <f t="shared" si="142"/>
        <v>701</v>
      </c>
      <c r="C719" s="24"/>
      <c r="D719" s="24"/>
      <c r="E719" s="24"/>
      <c r="F719" s="25"/>
      <c r="G719" s="24"/>
      <c r="H719" s="30"/>
      <c r="I719" s="24"/>
      <c r="J719" s="50" t="str">
        <f t="shared" si="133"/>
        <v/>
      </c>
      <c r="K719" s="30"/>
      <c r="L719" s="236"/>
      <c r="M719" s="30"/>
      <c r="N719" s="30"/>
      <c r="O719" s="46" t="str">
        <f t="shared" si="134"/>
        <v/>
      </c>
      <c r="P719" s="239" t="str">
        <f t="shared" si="137"/>
        <v/>
      </c>
      <c r="Q719" s="52" t="str">
        <f t="shared" si="138"/>
        <v/>
      </c>
      <c r="R719" s="127"/>
      <c r="S719" s="86"/>
      <c r="T719" s="127"/>
      <c r="U719" s="86"/>
      <c r="V719" s="87">
        <f t="shared" si="143"/>
        <v>0</v>
      </c>
      <c r="W719" s="130"/>
      <c r="X719" s="86"/>
      <c r="Y719" s="86"/>
      <c r="Z719" s="131"/>
      <c r="AA719" s="87">
        <f t="shared" si="139"/>
        <v>0</v>
      </c>
      <c r="AB719" s="127"/>
      <c r="AC719" s="86"/>
      <c r="AD719" s="87">
        <f t="shared" si="144"/>
        <v>0</v>
      </c>
      <c r="AE719" s="127"/>
      <c r="AF719" s="86"/>
      <c r="AG719" s="86"/>
      <c r="AH719" s="131"/>
      <c r="AI719" s="88">
        <f t="shared" si="145"/>
        <v>0</v>
      </c>
      <c r="AJ719" s="89" t="str">
        <f>IFERROR(IF(ISNA(MATCH($AV719,Other_Category_Abbr,0)),INDEX(FGHG_List_Long_GWP,MATCH($AV719,FGHG_List_Long,0)),INDEX(GWP_Other_Abbr,MATCH($AV719,Other_Category_Abbr,0)))*SUM(V719,AA719,AD719,AI719),"")</f>
        <v/>
      </c>
      <c r="AK719" s="89" t="str">
        <f>IFERROR(IF(ISNA(MATCH($AV719,Other_Category_Abbr,0)),INDEX(FGHG_List_Long_GWP,MATCH($AV719,FGHG_List_Long,0)),INDEX(GWP_Other_Abbr,MATCH($AV719,Other_Category_Abbr,0)))*(T719*(S719+U719)+W719*(Y719+X719)+AD719+AE719*(AF719+AG719)),"")</f>
        <v/>
      </c>
      <c r="AL719" s="90" t="str">
        <f t="shared" si="140"/>
        <v/>
      </c>
      <c r="AM719" s="91" t="str">
        <f t="shared" si="141"/>
        <v/>
      </c>
      <c r="AP719" s="92" t="b">
        <f t="shared" si="135"/>
        <v>0</v>
      </c>
      <c r="AQ719" s="92" t="str">
        <f t="shared" si="136"/>
        <v xml:space="preserve"> </v>
      </c>
      <c r="AR719" s="92" t="str">
        <f>IF(LEN(AQ719)=1,"",COUNTIF($AQ$19:AQ719,AQ719)=1)</f>
        <v/>
      </c>
      <c r="AS719" s="73"/>
      <c r="AT719" s="73"/>
      <c r="AU719" s="73"/>
      <c r="AV719" s="235" t="str">
        <f>IF($P719=Lists!$A$13,Lists!$A$29,IF($P719=Lists!$A$14,Lists!$A$30,$P719))</f>
        <v/>
      </c>
      <c r="AW719" s="73"/>
      <c r="AX719" s="73"/>
    </row>
    <row r="720" spans="2:50" x14ac:dyDescent="0.3">
      <c r="B720" s="137">
        <f t="shared" si="142"/>
        <v>702</v>
      </c>
      <c r="C720" s="24"/>
      <c r="D720" s="24"/>
      <c r="E720" s="24"/>
      <c r="F720" s="25"/>
      <c r="G720" s="24"/>
      <c r="H720" s="30"/>
      <c r="I720" s="24"/>
      <c r="J720" s="50" t="str">
        <f t="shared" si="133"/>
        <v/>
      </c>
      <c r="K720" s="30"/>
      <c r="L720" s="236"/>
      <c r="M720" s="30"/>
      <c r="N720" s="30"/>
      <c r="O720" s="46" t="str">
        <f t="shared" si="134"/>
        <v/>
      </c>
      <c r="P720" s="239" t="str">
        <f t="shared" si="137"/>
        <v/>
      </c>
      <c r="Q720" s="52" t="str">
        <f t="shared" si="138"/>
        <v/>
      </c>
      <c r="R720" s="127"/>
      <c r="S720" s="86"/>
      <c r="T720" s="127"/>
      <c r="U720" s="86"/>
      <c r="V720" s="87">
        <f t="shared" si="143"/>
        <v>0</v>
      </c>
      <c r="W720" s="130"/>
      <c r="X720" s="86"/>
      <c r="Y720" s="86"/>
      <c r="Z720" s="131"/>
      <c r="AA720" s="87">
        <f t="shared" si="139"/>
        <v>0</v>
      </c>
      <c r="AB720" s="127"/>
      <c r="AC720" s="86"/>
      <c r="AD720" s="87">
        <f t="shared" si="144"/>
        <v>0</v>
      </c>
      <c r="AE720" s="127"/>
      <c r="AF720" s="86"/>
      <c r="AG720" s="86"/>
      <c r="AH720" s="131"/>
      <c r="AI720" s="88">
        <f t="shared" si="145"/>
        <v>0</v>
      </c>
      <c r="AJ720" s="89" t="str">
        <f>IFERROR(IF(ISNA(MATCH($AV720,Other_Category_Abbr,0)),INDEX(FGHG_List_Long_GWP,MATCH($AV720,FGHG_List_Long,0)),INDEX(GWP_Other_Abbr,MATCH($AV720,Other_Category_Abbr,0)))*SUM(V720,AA720,AD720,AI720),"")</f>
        <v/>
      </c>
      <c r="AK720" s="89" t="str">
        <f>IFERROR(IF(ISNA(MATCH($AV720,Other_Category_Abbr,0)),INDEX(FGHG_List_Long_GWP,MATCH($AV720,FGHG_List_Long,0)),INDEX(GWP_Other_Abbr,MATCH($AV720,Other_Category_Abbr,0)))*(T720*(S720+U720)+W720*(Y720+X720)+AD720+AE720*(AF720+AG720)),"")</f>
        <v/>
      </c>
      <c r="AL720" s="90" t="str">
        <f t="shared" si="140"/>
        <v/>
      </c>
      <c r="AM720" s="91" t="str">
        <f t="shared" si="141"/>
        <v/>
      </c>
      <c r="AP720" s="92" t="b">
        <f t="shared" si="135"/>
        <v>0</v>
      </c>
      <c r="AQ720" s="92" t="str">
        <f t="shared" si="136"/>
        <v xml:space="preserve"> </v>
      </c>
      <c r="AR720" s="92" t="str">
        <f>IF(LEN(AQ720)=1,"",COUNTIF($AQ$19:AQ720,AQ720)=1)</f>
        <v/>
      </c>
      <c r="AS720" s="73"/>
      <c r="AT720" s="73"/>
      <c r="AU720" s="73"/>
      <c r="AV720" s="235" t="str">
        <f>IF($P720=Lists!$A$13,Lists!$A$29,IF($P720=Lists!$A$14,Lists!$A$30,$P720))</f>
        <v/>
      </c>
      <c r="AW720" s="73"/>
      <c r="AX720" s="73"/>
    </row>
    <row r="721" spans="2:50" x14ac:dyDescent="0.3">
      <c r="B721" s="137">
        <f t="shared" si="142"/>
        <v>703</v>
      </c>
      <c r="C721" s="24"/>
      <c r="D721" s="24"/>
      <c r="E721" s="24"/>
      <c r="F721" s="25"/>
      <c r="G721" s="24"/>
      <c r="H721" s="30"/>
      <c r="I721" s="24"/>
      <c r="J721" s="50" t="str">
        <f t="shared" si="133"/>
        <v/>
      </c>
      <c r="K721" s="30"/>
      <c r="L721" s="236"/>
      <c r="M721" s="30"/>
      <c r="N721" s="30"/>
      <c r="O721" s="46" t="str">
        <f t="shared" si="134"/>
        <v/>
      </c>
      <c r="P721" s="239" t="str">
        <f t="shared" si="137"/>
        <v/>
      </c>
      <c r="Q721" s="52" t="str">
        <f t="shared" si="138"/>
        <v/>
      </c>
      <c r="R721" s="127"/>
      <c r="S721" s="86"/>
      <c r="T721" s="127"/>
      <c r="U721" s="86"/>
      <c r="V721" s="87">
        <f t="shared" si="143"/>
        <v>0</v>
      </c>
      <c r="W721" s="130"/>
      <c r="X721" s="86"/>
      <c r="Y721" s="86"/>
      <c r="Z721" s="131"/>
      <c r="AA721" s="87">
        <f t="shared" si="139"/>
        <v>0</v>
      </c>
      <c r="AB721" s="127"/>
      <c r="AC721" s="86"/>
      <c r="AD721" s="87">
        <f t="shared" si="144"/>
        <v>0</v>
      </c>
      <c r="AE721" s="127"/>
      <c r="AF721" s="86"/>
      <c r="AG721" s="86"/>
      <c r="AH721" s="131"/>
      <c r="AI721" s="88">
        <f t="shared" si="145"/>
        <v>0</v>
      </c>
      <c r="AJ721" s="89" t="str">
        <f>IFERROR(IF(ISNA(MATCH($AV721,Other_Category_Abbr,0)),INDEX(FGHG_List_Long_GWP,MATCH($AV721,FGHG_List_Long,0)),INDEX(GWP_Other_Abbr,MATCH($AV721,Other_Category_Abbr,0)))*SUM(V721,AA721,AD721,AI721),"")</f>
        <v/>
      </c>
      <c r="AK721" s="89" t="str">
        <f>IFERROR(IF(ISNA(MATCH($AV721,Other_Category_Abbr,0)),INDEX(FGHG_List_Long_GWP,MATCH($AV721,FGHG_List_Long,0)),INDEX(GWP_Other_Abbr,MATCH($AV721,Other_Category_Abbr,0)))*(T721*(S721+U721)+W721*(Y721+X721)+AD721+AE721*(AF721+AG721)),"")</f>
        <v/>
      </c>
      <c r="AL721" s="90" t="str">
        <f t="shared" si="140"/>
        <v/>
      </c>
      <c r="AM721" s="91" t="str">
        <f t="shared" si="141"/>
        <v/>
      </c>
      <c r="AP721" s="92" t="b">
        <f t="shared" si="135"/>
        <v>0</v>
      </c>
      <c r="AQ721" s="92" t="str">
        <f t="shared" si="136"/>
        <v xml:space="preserve"> </v>
      </c>
      <c r="AR721" s="92" t="str">
        <f>IF(LEN(AQ721)=1,"",COUNTIF($AQ$19:AQ721,AQ721)=1)</f>
        <v/>
      </c>
      <c r="AS721" s="73"/>
      <c r="AT721" s="73"/>
      <c r="AU721" s="73"/>
      <c r="AV721" s="235" t="str">
        <f>IF($P721=Lists!$A$13,Lists!$A$29,IF($P721=Lists!$A$14,Lists!$A$30,$P721))</f>
        <v/>
      </c>
      <c r="AW721" s="73"/>
      <c r="AX721" s="73"/>
    </row>
    <row r="722" spans="2:50" x14ac:dyDescent="0.3">
      <c r="B722" s="137">
        <f t="shared" si="142"/>
        <v>704</v>
      </c>
      <c r="C722" s="24"/>
      <c r="D722" s="24"/>
      <c r="E722" s="24"/>
      <c r="F722" s="25"/>
      <c r="G722" s="24"/>
      <c r="H722" s="30"/>
      <c r="I722" s="24"/>
      <c r="J722" s="50" t="str">
        <f t="shared" si="133"/>
        <v/>
      </c>
      <c r="K722" s="30"/>
      <c r="L722" s="236"/>
      <c r="M722" s="30"/>
      <c r="N722" s="30"/>
      <c r="O722" s="46" t="str">
        <f t="shared" si="134"/>
        <v/>
      </c>
      <c r="P722" s="239" t="str">
        <f t="shared" si="137"/>
        <v/>
      </c>
      <c r="Q722" s="52" t="str">
        <f t="shared" si="138"/>
        <v/>
      </c>
      <c r="R722" s="127"/>
      <c r="S722" s="86"/>
      <c r="T722" s="127"/>
      <c r="U722" s="86"/>
      <c r="V722" s="87">
        <f t="shared" si="143"/>
        <v>0</v>
      </c>
      <c r="W722" s="130"/>
      <c r="X722" s="86"/>
      <c r="Y722" s="86"/>
      <c r="Z722" s="131"/>
      <c r="AA722" s="87">
        <f t="shared" si="139"/>
        <v>0</v>
      </c>
      <c r="AB722" s="127"/>
      <c r="AC722" s="86"/>
      <c r="AD722" s="87">
        <f t="shared" si="144"/>
        <v>0</v>
      </c>
      <c r="AE722" s="127"/>
      <c r="AF722" s="86"/>
      <c r="AG722" s="86"/>
      <c r="AH722" s="131"/>
      <c r="AI722" s="88">
        <f t="shared" si="145"/>
        <v>0</v>
      </c>
      <c r="AJ722" s="89" t="str">
        <f>IFERROR(IF(ISNA(MATCH($AV722,Other_Category_Abbr,0)),INDEX(FGHG_List_Long_GWP,MATCH($AV722,FGHG_List_Long,0)),INDEX(GWP_Other_Abbr,MATCH($AV722,Other_Category_Abbr,0)))*SUM(V722,AA722,AD722,AI722),"")</f>
        <v/>
      </c>
      <c r="AK722" s="89" t="str">
        <f>IFERROR(IF(ISNA(MATCH($AV722,Other_Category_Abbr,0)),INDEX(FGHG_List_Long_GWP,MATCH($AV722,FGHG_List_Long,0)),INDEX(GWP_Other_Abbr,MATCH($AV722,Other_Category_Abbr,0)))*(T722*(S722+U722)+W722*(Y722+X722)+AD722+AE722*(AF722+AG722)),"")</f>
        <v/>
      </c>
      <c r="AL722" s="90" t="str">
        <f t="shared" si="140"/>
        <v/>
      </c>
      <c r="AM722" s="91" t="str">
        <f t="shared" si="141"/>
        <v/>
      </c>
      <c r="AP722" s="92" t="b">
        <f t="shared" si="135"/>
        <v>0</v>
      </c>
      <c r="AQ722" s="92" t="str">
        <f t="shared" si="136"/>
        <v xml:space="preserve"> </v>
      </c>
      <c r="AR722" s="92" t="str">
        <f>IF(LEN(AQ722)=1,"",COUNTIF($AQ$19:AQ722,AQ722)=1)</f>
        <v/>
      </c>
      <c r="AS722" s="73"/>
      <c r="AT722" s="73"/>
      <c r="AU722" s="73"/>
      <c r="AV722" s="235" t="str">
        <f>IF($P722=Lists!$A$13,Lists!$A$29,IF($P722=Lists!$A$14,Lists!$A$30,$P722))</f>
        <v/>
      </c>
      <c r="AW722" s="73"/>
      <c r="AX722" s="73"/>
    </row>
    <row r="723" spans="2:50" x14ac:dyDescent="0.3">
      <c r="B723" s="137">
        <f t="shared" si="142"/>
        <v>705</v>
      </c>
      <c r="C723" s="24"/>
      <c r="D723" s="24"/>
      <c r="E723" s="24"/>
      <c r="F723" s="25"/>
      <c r="G723" s="24"/>
      <c r="H723" s="30"/>
      <c r="I723" s="24"/>
      <c r="J723" s="50" t="str">
        <f t="shared" ref="J723:J786" si="146">IFERROR(INDEX(CASRN,MATCH($I723,FGHG_List_Long,0)),"")</f>
        <v/>
      </c>
      <c r="K723" s="30"/>
      <c r="L723" s="236"/>
      <c r="M723" s="30"/>
      <c r="N723" s="30"/>
      <c r="O723" s="46" t="str">
        <f t="shared" ref="O723:O786" si="147">IF(ISBLANK(I723),"",IF(I723="Other f-GHG chemical not listed",K723,I723))</f>
        <v/>
      </c>
      <c r="P723" s="239" t="str">
        <f t="shared" si="137"/>
        <v/>
      </c>
      <c r="Q723" s="52" t="str">
        <f t="shared" si="138"/>
        <v/>
      </c>
      <c r="R723" s="127"/>
      <c r="S723" s="86"/>
      <c r="T723" s="127"/>
      <c r="U723" s="86"/>
      <c r="V723" s="87">
        <f t="shared" si="143"/>
        <v>0</v>
      </c>
      <c r="W723" s="130"/>
      <c r="X723" s="86"/>
      <c r="Y723" s="86"/>
      <c r="Z723" s="131"/>
      <c r="AA723" s="87">
        <f t="shared" si="139"/>
        <v>0</v>
      </c>
      <c r="AB723" s="127"/>
      <c r="AC723" s="86"/>
      <c r="AD723" s="87">
        <f t="shared" si="144"/>
        <v>0</v>
      </c>
      <c r="AE723" s="127"/>
      <c r="AF723" s="86"/>
      <c r="AG723" s="86"/>
      <c r="AH723" s="131"/>
      <c r="AI723" s="88">
        <f t="shared" si="145"/>
        <v>0</v>
      </c>
      <c r="AJ723" s="89" t="str">
        <f>IFERROR(IF(ISNA(MATCH($AV723,Other_Category_Abbr,0)),INDEX(FGHG_List_Long_GWP,MATCH($AV723,FGHG_List_Long,0)),INDEX(GWP_Other_Abbr,MATCH($AV723,Other_Category_Abbr,0)))*SUM(V723,AA723,AD723,AI723),"")</f>
        <v/>
      </c>
      <c r="AK723" s="89" t="str">
        <f>IFERROR(IF(ISNA(MATCH($AV723,Other_Category_Abbr,0)),INDEX(FGHG_List_Long_GWP,MATCH($AV723,FGHG_List_Long,0)),INDEX(GWP_Other_Abbr,MATCH($AV723,Other_Category_Abbr,0)))*(T723*(S723+U723)+W723*(Y723+X723)+AD723+AE723*(AF723+AG723)),"")</f>
        <v/>
      </c>
      <c r="AL723" s="90" t="str">
        <f t="shared" si="140"/>
        <v/>
      </c>
      <c r="AM723" s="91" t="str">
        <f t="shared" si="141"/>
        <v/>
      </c>
      <c r="AP723" s="92" t="b">
        <f t="shared" ref="AP723:AP786" si="148">IF(AND(F723="EF Method (L21 or L22)",G723="Yes",H723="No"),"Eq. L-21",IF(AND(F723="EF Method (L21 or L22)",G723="Yes",H723="Yes"),"Eq. L-22",IF(AND(F723="EF Method (L21 or L22)",G723="No"),"Eq. L-22",IF(AND(F723="ECF Method (L26 or L27)",G723="Yes"),"Eq. L-27",IF(AND(F723="ECF Method (L26 or L27)",G723="No"),"Eq. L-26")))))</f>
        <v>0</v>
      </c>
      <c r="AQ723" s="92" t="str">
        <f t="shared" ref="AQ723:AQ786" si="149">C723&amp;" "&amp;O723</f>
        <v xml:space="preserve"> </v>
      </c>
      <c r="AR723" s="92" t="str">
        <f>IF(LEN(AQ723)=1,"",COUNTIF($AQ$19:AQ723,AQ723)=1)</f>
        <v/>
      </c>
      <c r="AS723" s="73"/>
      <c r="AT723" s="73"/>
      <c r="AU723" s="73"/>
      <c r="AV723" s="235" t="str">
        <f>IF($P723=Lists!$A$13,Lists!$A$29,IF($P723=Lists!$A$14,Lists!$A$30,$P723))</f>
        <v/>
      </c>
      <c r="AW723" s="73"/>
      <c r="AX723" s="73"/>
    </row>
    <row r="724" spans="2:50" x14ac:dyDescent="0.3">
      <c r="B724" s="137">
        <f t="shared" si="142"/>
        <v>706</v>
      </c>
      <c r="C724" s="24"/>
      <c r="D724" s="24"/>
      <c r="E724" s="24"/>
      <c r="F724" s="25"/>
      <c r="G724" s="24"/>
      <c r="H724" s="30"/>
      <c r="I724" s="24"/>
      <c r="J724" s="50" t="str">
        <f t="shared" si="146"/>
        <v/>
      </c>
      <c r="K724" s="30"/>
      <c r="L724" s="236"/>
      <c r="M724" s="30"/>
      <c r="N724" s="30"/>
      <c r="O724" s="46" t="str">
        <f t="shared" si="147"/>
        <v/>
      </c>
      <c r="P724" s="239" t="str">
        <f t="shared" ref="P724:P787" si="150">IF(ISBLANK(I724),"",IF(I724="Other f-GHG chemical not listed",N724,I724))</f>
        <v/>
      </c>
      <c r="Q724" s="52" t="str">
        <f t="shared" ref="Q724:Q787" si="151">IF(ISBLANK(I724),"",IF(I724="Other f-GHG chemical not listed",L724,J724))</f>
        <v/>
      </c>
      <c r="R724" s="127"/>
      <c r="S724" s="86"/>
      <c r="T724" s="127"/>
      <c r="U724" s="86"/>
      <c r="V724" s="87">
        <f t="shared" si="143"/>
        <v>0</v>
      </c>
      <c r="W724" s="130"/>
      <c r="X724" s="86"/>
      <c r="Y724" s="86"/>
      <c r="Z724" s="131"/>
      <c r="AA724" s="87">
        <f t="shared" ref="AA724:AA787" si="152">+W724*(X724+Y724*(1-Z724))</f>
        <v>0</v>
      </c>
      <c r="AB724" s="127"/>
      <c r="AC724" s="86"/>
      <c r="AD724" s="87">
        <f t="shared" si="144"/>
        <v>0</v>
      </c>
      <c r="AE724" s="127"/>
      <c r="AF724" s="86"/>
      <c r="AG724" s="86"/>
      <c r="AH724" s="131"/>
      <c r="AI724" s="88">
        <f t="shared" si="145"/>
        <v>0</v>
      </c>
      <c r="AJ724" s="89" t="str">
        <f>IFERROR(IF(ISNA(MATCH($AV724,Other_Category_Abbr,0)),INDEX(FGHG_List_Long_GWP,MATCH($AV724,FGHG_List_Long,0)),INDEX(GWP_Other_Abbr,MATCH($AV724,Other_Category_Abbr,0)))*SUM(V724,AA724,AD724,AI724),"")</f>
        <v/>
      </c>
      <c r="AK724" s="89" t="str">
        <f>IFERROR(IF(ISNA(MATCH($AV724,Other_Category_Abbr,0)),INDEX(FGHG_List_Long_GWP,MATCH($AV724,FGHG_List_Long,0)),INDEX(GWP_Other_Abbr,MATCH($AV724,Other_Category_Abbr,0)))*(T724*(S724+U724)+W724*(Y724+X724)+AD724+AE724*(AF724+AG724)),"")</f>
        <v/>
      </c>
      <c r="AL724" s="90" t="str">
        <f t="shared" ref="AL724:AL787" si="153">IFERROR(1-(SUMIF($C$19:$C$3718,C724,$AJ$19:$AJ$3718)/SUMIF($C$19:$C$3718,C724,$AK$19:$AK$3718)),"")</f>
        <v/>
      </c>
      <c r="AM724" s="91" t="str">
        <f t="shared" ref="AM724:AM787" si="154">IF(LEN(AL724)&lt;1,"",IF(AND(AL724&gt;=$BA$19,AL724&lt;$BB$19),$AZ$19,IF(AND(AL724&gt;=$BA$20,AL724&lt;$BB$20),$AZ$20,IF(AND(AL724&gt;=$BA$21,AL724&lt;$BB$21),$AZ$21,IF(AND(AL724&gt;=$BA$22,AL724&lt;=$BB$22),$AZ$22,"Check")))))</f>
        <v/>
      </c>
      <c r="AP724" s="92" t="b">
        <f t="shared" si="148"/>
        <v>0</v>
      </c>
      <c r="AQ724" s="92" t="str">
        <f t="shared" si="149"/>
        <v xml:space="preserve"> </v>
      </c>
      <c r="AR724" s="92" t="str">
        <f>IF(LEN(AQ724)=1,"",COUNTIF($AQ$19:AQ724,AQ724)=1)</f>
        <v/>
      </c>
      <c r="AS724" s="73"/>
      <c r="AT724" s="73"/>
      <c r="AU724" s="73"/>
      <c r="AV724" s="235" t="str">
        <f>IF($P724=Lists!$A$13,Lists!$A$29,IF($P724=Lists!$A$14,Lists!$A$30,$P724))</f>
        <v/>
      </c>
      <c r="AW724" s="73"/>
      <c r="AX724" s="73"/>
    </row>
    <row r="725" spans="2:50" x14ac:dyDescent="0.3">
      <c r="B725" s="137">
        <f t="shared" ref="B725:B788" si="155">1+B724</f>
        <v>707</v>
      </c>
      <c r="C725" s="24"/>
      <c r="D725" s="24"/>
      <c r="E725" s="24"/>
      <c r="F725" s="25"/>
      <c r="G725" s="24"/>
      <c r="H725" s="30"/>
      <c r="I725" s="24"/>
      <c r="J725" s="50" t="str">
        <f t="shared" si="146"/>
        <v/>
      </c>
      <c r="K725" s="30"/>
      <c r="L725" s="236"/>
      <c r="M725" s="30"/>
      <c r="N725" s="30"/>
      <c r="O725" s="46" t="str">
        <f t="shared" si="147"/>
        <v/>
      </c>
      <c r="P725" s="239" t="str">
        <f t="shared" si="150"/>
        <v/>
      </c>
      <c r="Q725" s="52" t="str">
        <f t="shared" si="151"/>
        <v/>
      </c>
      <c r="R725" s="127"/>
      <c r="S725" s="86"/>
      <c r="T725" s="127"/>
      <c r="U725" s="86"/>
      <c r="V725" s="87">
        <f t="shared" si="143"/>
        <v>0</v>
      </c>
      <c r="W725" s="130"/>
      <c r="X725" s="86"/>
      <c r="Y725" s="86"/>
      <c r="Z725" s="131"/>
      <c r="AA725" s="87">
        <f t="shared" si="152"/>
        <v>0</v>
      </c>
      <c r="AB725" s="127"/>
      <c r="AC725" s="86"/>
      <c r="AD725" s="87">
        <f t="shared" si="144"/>
        <v>0</v>
      </c>
      <c r="AE725" s="127"/>
      <c r="AF725" s="86"/>
      <c r="AG725" s="86"/>
      <c r="AH725" s="131"/>
      <c r="AI725" s="88">
        <f t="shared" si="145"/>
        <v>0</v>
      </c>
      <c r="AJ725" s="89" t="str">
        <f>IFERROR(IF(ISNA(MATCH($AV725,Other_Category_Abbr,0)),INDEX(FGHG_List_Long_GWP,MATCH($AV725,FGHG_List_Long,0)),INDEX(GWP_Other_Abbr,MATCH($AV725,Other_Category_Abbr,0)))*SUM(V725,AA725,AD725,AI725),"")</f>
        <v/>
      </c>
      <c r="AK725" s="89" t="str">
        <f>IFERROR(IF(ISNA(MATCH($AV725,Other_Category_Abbr,0)),INDEX(FGHG_List_Long_GWP,MATCH($AV725,FGHG_List_Long,0)),INDEX(GWP_Other_Abbr,MATCH($AV725,Other_Category_Abbr,0)))*(T725*(S725+U725)+W725*(Y725+X725)+AD725+AE725*(AF725+AG725)),"")</f>
        <v/>
      </c>
      <c r="AL725" s="90" t="str">
        <f t="shared" si="153"/>
        <v/>
      </c>
      <c r="AM725" s="91" t="str">
        <f t="shared" si="154"/>
        <v/>
      </c>
      <c r="AP725" s="92" t="b">
        <f t="shared" si="148"/>
        <v>0</v>
      </c>
      <c r="AQ725" s="92" t="str">
        <f t="shared" si="149"/>
        <v xml:space="preserve"> </v>
      </c>
      <c r="AR725" s="92" t="str">
        <f>IF(LEN(AQ725)=1,"",COUNTIF($AQ$19:AQ725,AQ725)=1)</f>
        <v/>
      </c>
      <c r="AS725" s="73"/>
      <c r="AT725" s="73"/>
      <c r="AU725" s="73"/>
      <c r="AV725" s="235" t="str">
        <f>IF($P725=Lists!$A$13,Lists!$A$29,IF($P725=Lists!$A$14,Lists!$A$30,$P725))</f>
        <v/>
      </c>
      <c r="AW725" s="73"/>
      <c r="AX725" s="73"/>
    </row>
    <row r="726" spans="2:50" x14ac:dyDescent="0.3">
      <c r="B726" s="137">
        <f t="shared" si="155"/>
        <v>708</v>
      </c>
      <c r="C726" s="24"/>
      <c r="D726" s="24"/>
      <c r="E726" s="24"/>
      <c r="F726" s="25"/>
      <c r="G726" s="24"/>
      <c r="H726" s="30"/>
      <c r="I726" s="24"/>
      <c r="J726" s="50" t="str">
        <f t="shared" si="146"/>
        <v/>
      </c>
      <c r="K726" s="30"/>
      <c r="L726" s="236"/>
      <c r="M726" s="30"/>
      <c r="N726" s="30"/>
      <c r="O726" s="46" t="str">
        <f t="shared" si="147"/>
        <v/>
      </c>
      <c r="P726" s="239" t="str">
        <f t="shared" si="150"/>
        <v/>
      </c>
      <c r="Q726" s="52" t="str">
        <f t="shared" si="151"/>
        <v/>
      </c>
      <c r="R726" s="127"/>
      <c r="S726" s="86"/>
      <c r="T726" s="127"/>
      <c r="U726" s="86"/>
      <c r="V726" s="87">
        <f t="shared" si="143"/>
        <v>0</v>
      </c>
      <c r="W726" s="130"/>
      <c r="X726" s="86"/>
      <c r="Y726" s="86"/>
      <c r="Z726" s="131"/>
      <c r="AA726" s="87">
        <f t="shared" si="152"/>
        <v>0</v>
      </c>
      <c r="AB726" s="127"/>
      <c r="AC726" s="86"/>
      <c r="AD726" s="87">
        <f t="shared" si="144"/>
        <v>0</v>
      </c>
      <c r="AE726" s="127"/>
      <c r="AF726" s="86"/>
      <c r="AG726" s="86"/>
      <c r="AH726" s="131"/>
      <c r="AI726" s="88">
        <f t="shared" si="145"/>
        <v>0</v>
      </c>
      <c r="AJ726" s="89" t="str">
        <f>IFERROR(IF(ISNA(MATCH($AV726,Other_Category_Abbr,0)),INDEX(FGHG_List_Long_GWP,MATCH($AV726,FGHG_List_Long,0)),INDEX(GWP_Other_Abbr,MATCH($AV726,Other_Category_Abbr,0)))*SUM(V726,AA726,AD726,AI726),"")</f>
        <v/>
      </c>
      <c r="AK726" s="89" t="str">
        <f>IFERROR(IF(ISNA(MATCH($AV726,Other_Category_Abbr,0)),INDEX(FGHG_List_Long_GWP,MATCH($AV726,FGHG_List_Long,0)),INDEX(GWP_Other_Abbr,MATCH($AV726,Other_Category_Abbr,0)))*(T726*(S726+U726)+W726*(Y726+X726)+AD726+AE726*(AF726+AG726)),"")</f>
        <v/>
      </c>
      <c r="AL726" s="90" t="str">
        <f t="shared" si="153"/>
        <v/>
      </c>
      <c r="AM726" s="91" t="str">
        <f t="shared" si="154"/>
        <v/>
      </c>
      <c r="AP726" s="92" t="b">
        <f t="shared" si="148"/>
        <v>0</v>
      </c>
      <c r="AQ726" s="92" t="str">
        <f t="shared" si="149"/>
        <v xml:space="preserve"> </v>
      </c>
      <c r="AR726" s="92" t="str">
        <f>IF(LEN(AQ726)=1,"",COUNTIF($AQ$19:AQ726,AQ726)=1)</f>
        <v/>
      </c>
      <c r="AS726" s="73"/>
      <c r="AT726" s="73"/>
      <c r="AU726" s="73"/>
      <c r="AV726" s="235" t="str">
        <f>IF($P726=Lists!$A$13,Lists!$A$29,IF($P726=Lists!$A$14,Lists!$A$30,$P726))</f>
        <v/>
      </c>
      <c r="AW726" s="73"/>
      <c r="AX726" s="73"/>
    </row>
    <row r="727" spans="2:50" x14ac:dyDescent="0.3">
      <c r="B727" s="137">
        <f t="shared" si="155"/>
        <v>709</v>
      </c>
      <c r="C727" s="24"/>
      <c r="D727" s="24"/>
      <c r="E727" s="24"/>
      <c r="F727" s="25"/>
      <c r="G727" s="24"/>
      <c r="H727" s="30"/>
      <c r="I727" s="24"/>
      <c r="J727" s="50" t="str">
        <f t="shared" si="146"/>
        <v/>
      </c>
      <c r="K727" s="30"/>
      <c r="L727" s="236"/>
      <c r="M727" s="30"/>
      <c r="N727" s="30"/>
      <c r="O727" s="46" t="str">
        <f t="shared" si="147"/>
        <v/>
      </c>
      <c r="P727" s="239" t="str">
        <f t="shared" si="150"/>
        <v/>
      </c>
      <c r="Q727" s="52" t="str">
        <f t="shared" si="151"/>
        <v/>
      </c>
      <c r="R727" s="127"/>
      <c r="S727" s="86"/>
      <c r="T727" s="127"/>
      <c r="U727" s="86"/>
      <c r="V727" s="87">
        <f t="shared" si="143"/>
        <v>0</v>
      </c>
      <c r="W727" s="130"/>
      <c r="X727" s="86"/>
      <c r="Y727" s="86"/>
      <c r="Z727" s="131"/>
      <c r="AA727" s="87">
        <f t="shared" si="152"/>
        <v>0</v>
      </c>
      <c r="AB727" s="127"/>
      <c r="AC727" s="86"/>
      <c r="AD727" s="87">
        <f t="shared" si="144"/>
        <v>0</v>
      </c>
      <c r="AE727" s="127"/>
      <c r="AF727" s="86"/>
      <c r="AG727" s="86"/>
      <c r="AH727" s="131"/>
      <c r="AI727" s="88">
        <f t="shared" si="145"/>
        <v>0</v>
      </c>
      <c r="AJ727" s="89" t="str">
        <f>IFERROR(IF(ISNA(MATCH($AV727,Other_Category_Abbr,0)),INDEX(FGHG_List_Long_GWP,MATCH($AV727,FGHG_List_Long,0)),INDEX(GWP_Other_Abbr,MATCH($AV727,Other_Category_Abbr,0)))*SUM(V727,AA727,AD727,AI727),"")</f>
        <v/>
      </c>
      <c r="AK727" s="89" t="str">
        <f>IFERROR(IF(ISNA(MATCH($AV727,Other_Category_Abbr,0)),INDEX(FGHG_List_Long_GWP,MATCH($AV727,FGHG_List_Long,0)),INDEX(GWP_Other_Abbr,MATCH($AV727,Other_Category_Abbr,0)))*(T727*(S727+U727)+W727*(Y727+X727)+AD727+AE727*(AF727+AG727)),"")</f>
        <v/>
      </c>
      <c r="AL727" s="90" t="str">
        <f t="shared" si="153"/>
        <v/>
      </c>
      <c r="AM727" s="91" t="str">
        <f t="shared" si="154"/>
        <v/>
      </c>
      <c r="AP727" s="92" t="b">
        <f t="shared" si="148"/>
        <v>0</v>
      </c>
      <c r="AQ727" s="92" t="str">
        <f t="shared" si="149"/>
        <v xml:space="preserve"> </v>
      </c>
      <c r="AR727" s="92" t="str">
        <f>IF(LEN(AQ727)=1,"",COUNTIF($AQ$19:AQ727,AQ727)=1)</f>
        <v/>
      </c>
      <c r="AS727" s="73"/>
      <c r="AT727" s="73"/>
      <c r="AU727" s="73"/>
      <c r="AV727" s="235" t="str">
        <f>IF($P727=Lists!$A$13,Lists!$A$29,IF($P727=Lists!$A$14,Lists!$A$30,$P727))</f>
        <v/>
      </c>
      <c r="AW727" s="73"/>
      <c r="AX727" s="73"/>
    </row>
    <row r="728" spans="2:50" x14ac:dyDescent="0.3">
      <c r="B728" s="137">
        <f t="shared" si="155"/>
        <v>710</v>
      </c>
      <c r="C728" s="24"/>
      <c r="D728" s="24"/>
      <c r="E728" s="24"/>
      <c r="F728" s="25"/>
      <c r="G728" s="24"/>
      <c r="H728" s="30"/>
      <c r="I728" s="24"/>
      <c r="J728" s="50" t="str">
        <f t="shared" si="146"/>
        <v/>
      </c>
      <c r="K728" s="30"/>
      <c r="L728" s="236"/>
      <c r="M728" s="30"/>
      <c r="N728" s="30"/>
      <c r="O728" s="46" t="str">
        <f t="shared" si="147"/>
        <v/>
      </c>
      <c r="P728" s="239" t="str">
        <f t="shared" si="150"/>
        <v/>
      </c>
      <c r="Q728" s="52" t="str">
        <f t="shared" si="151"/>
        <v/>
      </c>
      <c r="R728" s="127"/>
      <c r="S728" s="86"/>
      <c r="T728" s="127"/>
      <c r="U728" s="86"/>
      <c r="V728" s="87">
        <f t="shared" si="143"/>
        <v>0</v>
      </c>
      <c r="W728" s="130"/>
      <c r="X728" s="86"/>
      <c r="Y728" s="86"/>
      <c r="Z728" s="131"/>
      <c r="AA728" s="87">
        <f t="shared" si="152"/>
        <v>0</v>
      </c>
      <c r="AB728" s="127"/>
      <c r="AC728" s="86"/>
      <c r="AD728" s="87">
        <f t="shared" si="144"/>
        <v>0</v>
      </c>
      <c r="AE728" s="127"/>
      <c r="AF728" s="86"/>
      <c r="AG728" s="86"/>
      <c r="AH728" s="131"/>
      <c r="AI728" s="88">
        <f t="shared" si="145"/>
        <v>0</v>
      </c>
      <c r="AJ728" s="89" t="str">
        <f>IFERROR(IF(ISNA(MATCH($AV728,Other_Category_Abbr,0)),INDEX(FGHG_List_Long_GWP,MATCH($AV728,FGHG_List_Long,0)),INDEX(GWP_Other_Abbr,MATCH($AV728,Other_Category_Abbr,0)))*SUM(V728,AA728,AD728,AI728),"")</f>
        <v/>
      </c>
      <c r="AK728" s="89" t="str">
        <f>IFERROR(IF(ISNA(MATCH($AV728,Other_Category_Abbr,0)),INDEX(FGHG_List_Long_GWP,MATCH($AV728,FGHG_List_Long,0)),INDEX(GWP_Other_Abbr,MATCH($AV728,Other_Category_Abbr,0)))*(T728*(S728+U728)+W728*(Y728+X728)+AD728+AE728*(AF728+AG728)),"")</f>
        <v/>
      </c>
      <c r="AL728" s="90" t="str">
        <f t="shared" si="153"/>
        <v/>
      </c>
      <c r="AM728" s="91" t="str">
        <f t="shared" si="154"/>
        <v/>
      </c>
      <c r="AP728" s="92" t="b">
        <f t="shared" si="148"/>
        <v>0</v>
      </c>
      <c r="AQ728" s="92" t="str">
        <f t="shared" si="149"/>
        <v xml:space="preserve"> </v>
      </c>
      <c r="AR728" s="92" t="str">
        <f>IF(LEN(AQ728)=1,"",COUNTIF($AQ$19:AQ728,AQ728)=1)</f>
        <v/>
      </c>
      <c r="AS728" s="73"/>
      <c r="AT728" s="73"/>
      <c r="AU728" s="73"/>
      <c r="AV728" s="235" t="str">
        <f>IF($P728=Lists!$A$13,Lists!$A$29,IF($P728=Lists!$A$14,Lists!$A$30,$P728))</f>
        <v/>
      </c>
      <c r="AW728" s="73"/>
      <c r="AX728" s="73"/>
    </row>
    <row r="729" spans="2:50" x14ac:dyDescent="0.3">
      <c r="B729" s="137">
        <f t="shared" si="155"/>
        <v>711</v>
      </c>
      <c r="C729" s="24"/>
      <c r="D729" s="24"/>
      <c r="E729" s="24"/>
      <c r="F729" s="25"/>
      <c r="G729" s="24"/>
      <c r="H729" s="30"/>
      <c r="I729" s="24"/>
      <c r="J729" s="50" t="str">
        <f t="shared" si="146"/>
        <v/>
      </c>
      <c r="K729" s="30"/>
      <c r="L729" s="236"/>
      <c r="M729" s="30"/>
      <c r="N729" s="30"/>
      <c r="O729" s="46" t="str">
        <f t="shared" si="147"/>
        <v/>
      </c>
      <c r="P729" s="239" t="str">
        <f t="shared" si="150"/>
        <v/>
      </c>
      <c r="Q729" s="52" t="str">
        <f t="shared" si="151"/>
        <v/>
      </c>
      <c r="R729" s="127"/>
      <c r="S729" s="86"/>
      <c r="T729" s="127"/>
      <c r="U729" s="86"/>
      <c r="V729" s="87">
        <f t="shared" si="143"/>
        <v>0</v>
      </c>
      <c r="W729" s="130"/>
      <c r="X729" s="86"/>
      <c r="Y729" s="86"/>
      <c r="Z729" s="131"/>
      <c r="AA729" s="87">
        <f t="shared" si="152"/>
        <v>0</v>
      </c>
      <c r="AB729" s="127"/>
      <c r="AC729" s="86"/>
      <c r="AD729" s="87">
        <f t="shared" si="144"/>
        <v>0</v>
      </c>
      <c r="AE729" s="127"/>
      <c r="AF729" s="86"/>
      <c r="AG729" s="86"/>
      <c r="AH729" s="131"/>
      <c r="AI729" s="88">
        <f t="shared" si="145"/>
        <v>0</v>
      </c>
      <c r="AJ729" s="89" t="str">
        <f>IFERROR(IF(ISNA(MATCH($AV729,Other_Category_Abbr,0)),INDEX(FGHG_List_Long_GWP,MATCH($AV729,FGHG_List_Long,0)),INDEX(GWP_Other_Abbr,MATCH($AV729,Other_Category_Abbr,0)))*SUM(V729,AA729,AD729,AI729),"")</f>
        <v/>
      </c>
      <c r="AK729" s="89" t="str">
        <f>IFERROR(IF(ISNA(MATCH($AV729,Other_Category_Abbr,0)),INDEX(FGHG_List_Long_GWP,MATCH($AV729,FGHG_List_Long,0)),INDEX(GWP_Other_Abbr,MATCH($AV729,Other_Category_Abbr,0)))*(T729*(S729+U729)+W729*(Y729+X729)+AD729+AE729*(AF729+AG729)),"")</f>
        <v/>
      </c>
      <c r="AL729" s="90" t="str">
        <f t="shared" si="153"/>
        <v/>
      </c>
      <c r="AM729" s="91" t="str">
        <f t="shared" si="154"/>
        <v/>
      </c>
      <c r="AP729" s="92" t="b">
        <f t="shared" si="148"/>
        <v>0</v>
      </c>
      <c r="AQ729" s="92" t="str">
        <f t="shared" si="149"/>
        <v xml:space="preserve"> </v>
      </c>
      <c r="AR729" s="92" t="str">
        <f>IF(LEN(AQ729)=1,"",COUNTIF($AQ$19:AQ729,AQ729)=1)</f>
        <v/>
      </c>
      <c r="AS729" s="73"/>
      <c r="AT729" s="73"/>
      <c r="AU729" s="73"/>
      <c r="AV729" s="235" t="str">
        <f>IF($P729=Lists!$A$13,Lists!$A$29,IF($P729=Lists!$A$14,Lists!$A$30,$P729))</f>
        <v/>
      </c>
      <c r="AW729" s="73"/>
      <c r="AX729" s="73"/>
    </row>
    <row r="730" spans="2:50" x14ac:dyDescent="0.3">
      <c r="B730" s="137">
        <f t="shared" si="155"/>
        <v>712</v>
      </c>
      <c r="C730" s="24"/>
      <c r="D730" s="24"/>
      <c r="E730" s="24"/>
      <c r="F730" s="25"/>
      <c r="G730" s="24"/>
      <c r="H730" s="30"/>
      <c r="I730" s="24"/>
      <c r="J730" s="50" t="str">
        <f t="shared" si="146"/>
        <v/>
      </c>
      <c r="K730" s="30"/>
      <c r="L730" s="236"/>
      <c r="M730" s="30"/>
      <c r="N730" s="30"/>
      <c r="O730" s="46" t="str">
        <f t="shared" si="147"/>
        <v/>
      </c>
      <c r="P730" s="239" t="str">
        <f t="shared" si="150"/>
        <v/>
      </c>
      <c r="Q730" s="52" t="str">
        <f t="shared" si="151"/>
        <v/>
      </c>
      <c r="R730" s="127"/>
      <c r="S730" s="86"/>
      <c r="T730" s="127"/>
      <c r="U730" s="86"/>
      <c r="V730" s="87">
        <f t="shared" si="143"/>
        <v>0</v>
      </c>
      <c r="W730" s="130"/>
      <c r="X730" s="86"/>
      <c r="Y730" s="86"/>
      <c r="Z730" s="131"/>
      <c r="AA730" s="87">
        <f t="shared" si="152"/>
        <v>0</v>
      </c>
      <c r="AB730" s="127"/>
      <c r="AC730" s="86"/>
      <c r="AD730" s="87">
        <f t="shared" si="144"/>
        <v>0</v>
      </c>
      <c r="AE730" s="127"/>
      <c r="AF730" s="86"/>
      <c r="AG730" s="86"/>
      <c r="AH730" s="131"/>
      <c r="AI730" s="88">
        <f t="shared" si="145"/>
        <v>0</v>
      </c>
      <c r="AJ730" s="89" t="str">
        <f>IFERROR(IF(ISNA(MATCH($AV730,Other_Category_Abbr,0)),INDEX(FGHG_List_Long_GWP,MATCH($AV730,FGHG_List_Long,0)),INDEX(GWP_Other_Abbr,MATCH($AV730,Other_Category_Abbr,0)))*SUM(V730,AA730,AD730,AI730),"")</f>
        <v/>
      </c>
      <c r="AK730" s="89" t="str">
        <f>IFERROR(IF(ISNA(MATCH($AV730,Other_Category_Abbr,0)),INDEX(FGHG_List_Long_GWP,MATCH($AV730,FGHG_List_Long,0)),INDEX(GWP_Other_Abbr,MATCH($AV730,Other_Category_Abbr,0)))*(T730*(S730+U730)+W730*(Y730+X730)+AD730+AE730*(AF730+AG730)),"")</f>
        <v/>
      </c>
      <c r="AL730" s="90" t="str">
        <f t="shared" si="153"/>
        <v/>
      </c>
      <c r="AM730" s="91" t="str">
        <f t="shared" si="154"/>
        <v/>
      </c>
      <c r="AP730" s="92" t="b">
        <f t="shared" si="148"/>
        <v>0</v>
      </c>
      <c r="AQ730" s="92" t="str">
        <f t="shared" si="149"/>
        <v xml:space="preserve"> </v>
      </c>
      <c r="AR730" s="92" t="str">
        <f>IF(LEN(AQ730)=1,"",COUNTIF($AQ$19:AQ730,AQ730)=1)</f>
        <v/>
      </c>
      <c r="AS730" s="73"/>
      <c r="AT730" s="73"/>
      <c r="AU730" s="73"/>
      <c r="AV730" s="235" t="str">
        <f>IF($P730=Lists!$A$13,Lists!$A$29,IF($P730=Lists!$A$14,Lists!$A$30,$P730))</f>
        <v/>
      </c>
      <c r="AW730" s="73"/>
      <c r="AX730" s="73"/>
    </row>
    <row r="731" spans="2:50" x14ac:dyDescent="0.3">
      <c r="B731" s="137">
        <f t="shared" si="155"/>
        <v>713</v>
      </c>
      <c r="C731" s="24"/>
      <c r="D731" s="24"/>
      <c r="E731" s="24"/>
      <c r="F731" s="25"/>
      <c r="G731" s="24"/>
      <c r="H731" s="30"/>
      <c r="I731" s="24"/>
      <c r="J731" s="50" t="str">
        <f t="shared" si="146"/>
        <v/>
      </c>
      <c r="K731" s="30"/>
      <c r="L731" s="236"/>
      <c r="M731" s="30"/>
      <c r="N731" s="30"/>
      <c r="O731" s="46" t="str">
        <f t="shared" si="147"/>
        <v/>
      </c>
      <c r="P731" s="239" t="str">
        <f t="shared" si="150"/>
        <v/>
      </c>
      <c r="Q731" s="52" t="str">
        <f t="shared" si="151"/>
        <v/>
      </c>
      <c r="R731" s="127"/>
      <c r="S731" s="86"/>
      <c r="T731" s="127"/>
      <c r="U731" s="86"/>
      <c r="V731" s="87">
        <f t="shared" si="143"/>
        <v>0</v>
      </c>
      <c r="W731" s="130"/>
      <c r="X731" s="86"/>
      <c r="Y731" s="86"/>
      <c r="Z731" s="131"/>
      <c r="AA731" s="87">
        <f t="shared" si="152"/>
        <v>0</v>
      </c>
      <c r="AB731" s="127"/>
      <c r="AC731" s="86"/>
      <c r="AD731" s="87">
        <f t="shared" si="144"/>
        <v>0</v>
      </c>
      <c r="AE731" s="127"/>
      <c r="AF731" s="86"/>
      <c r="AG731" s="86"/>
      <c r="AH731" s="131"/>
      <c r="AI731" s="88">
        <f t="shared" si="145"/>
        <v>0</v>
      </c>
      <c r="AJ731" s="89" t="str">
        <f>IFERROR(IF(ISNA(MATCH($AV731,Other_Category_Abbr,0)),INDEX(FGHG_List_Long_GWP,MATCH($AV731,FGHG_List_Long,0)),INDEX(GWP_Other_Abbr,MATCH($AV731,Other_Category_Abbr,0)))*SUM(V731,AA731,AD731,AI731),"")</f>
        <v/>
      </c>
      <c r="AK731" s="89" t="str">
        <f>IFERROR(IF(ISNA(MATCH($AV731,Other_Category_Abbr,0)),INDEX(FGHG_List_Long_GWP,MATCH($AV731,FGHG_List_Long,0)),INDEX(GWP_Other_Abbr,MATCH($AV731,Other_Category_Abbr,0)))*(T731*(S731+U731)+W731*(Y731+X731)+AD731+AE731*(AF731+AG731)),"")</f>
        <v/>
      </c>
      <c r="AL731" s="90" t="str">
        <f t="shared" si="153"/>
        <v/>
      </c>
      <c r="AM731" s="91" t="str">
        <f t="shared" si="154"/>
        <v/>
      </c>
      <c r="AP731" s="92" t="b">
        <f t="shared" si="148"/>
        <v>0</v>
      </c>
      <c r="AQ731" s="92" t="str">
        <f t="shared" si="149"/>
        <v xml:space="preserve"> </v>
      </c>
      <c r="AR731" s="92" t="str">
        <f>IF(LEN(AQ731)=1,"",COUNTIF($AQ$19:AQ731,AQ731)=1)</f>
        <v/>
      </c>
      <c r="AS731" s="73"/>
      <c r="AT731" s="73"/>
      <c r="AU731" s="73"/>
      <c r="AV731" s="235" t="str">
        <f>IF($P731=Lists!$A$13,Lists!$A$29,IF($P731=Lists!$A$14,Lists!$A$30,$P731))</f>
        <v/>
      </c>
      <c r="AW731" s="73"/>
      <c r="AX731" s="73"/>
    </row>
    <row r="732" spans="2:50" x14ac:dyDescent="0.3">
      <c r="B732" s="137">
        <f t="shared" si="155"/>
        <v>714</v>
      </c>
      <c r="C732" s="24"/>
      <c r="D732" s="24"/>
      <c r="E732" s="24"/>
      <c r="F732" s="25"/>
      <c r="G732" s="24"/>
      <c r="H732" s="30"/>
      <c r="I732" s="24"/>
      <c r="J732" s="50" t="str">
        <f t="shared" si="146"/>
        <v/>
      </c>
      <c r="K732" s="30"/>
      <c r="L732" s="236"/>
      <c r="M732" s="30"/>
      <c r="N732" s="30"/>
      <c r="O732" s="46" t="str">
        <f t="shared" si="147"/>
        <v/>
      </c>
      <c r="P732" s="239" t="str">
        <f t="shared" si="150"/>
        <v/>
      </c>
      <c r="Q732" s="52" t="str">
        <f t="shared" si="151"/>
        <v/>
      </c>
      <c r="R732" s="127"/>
      <c r="S732" s="86"/>
      <c r="T732" s="127"/>
      <c r="U732" s="86"/>
      <c r="V732" s="87">
        <f t="shared" si="143"/>
        <v>0</v>
      </c>
      <c r="W732" s="130"/>
      <c r="X732" s="86"/>
      <c r="Y732" s="86"/>
      <c r="Z732" s="131"/>
      <c r="AA732" s="87">
        <f t="shared" si="152"/>
        <v>0</v>
      </c>
      <c r="AB732" s="127"/>
      <c r="AC732" s="86"/>
      <c r="AD732" s="87">
        <f t="shared" si="144"/>
        <v>0</v>
      </c>
      <c r="AE732" s="127"/>
      <c r="AF732" s="86"/>
      <c r="AG732" s="86"/>
      <c r="AH732" s="131"/>
      <c r="AI732" s="88">
        <f t="shared" si="145"/>
        <v>0</v>
      </c>
      <c r="AJ732" s="89" t="str">
        <f>IFERROR(IF(ISNA(MATCH($AV732,Other_Category_Abbr,0)),INDEX(FGHG_List_Long_GWP,MATCH($AV732,FGHG_List_Long,0)),INDEX(GWP_Other_Abbr,MATCH($AV732,Other_Category_Abbr,0)))*SUM(V732,AA732,AD732,AI732),"")</f>
        <v/>
      </c>
      <c r="AK732" s="89" t="str">
        <f>IFERROR(IF(ISNA(MATCH($AV732,Other_Category_Abbr,0)),INDEX(FGHG_List_Long_GWP,MATCH($AV732,FGHG_List_Long,0)),INDEX(GWP_Other_Abbr,MATCH($AV732,Other_Category_Abbr,0)))*(T732*(S732+U732)+W732*(Y732+X732)+AD732+AE732*(AF732+AG732)),"")</f>
        <v/>
      </c>
      <c r="AL732" s="90" t="str">
        <f t="shared" si="153"/>
        <v/>
      </c>
      <c r="AM732" s="91" t="str">
        <f t="shared" si="154"/>
        <v/>
      </c>
      <c r="AP732" s="92" t="b">
        <f t="shared" si="148"/>
        <v>0</v>
      </c>
      <c r="AQ732" s="92" t="str">
        <f t="shared" si="149"/>
        <v xml:space="preserve"> </v>
      </c>
      <c r="AR732" s="92" t="str">
        <f>IF(LEN(AQ732)=1,"",COUNTIF($AQ$19:AQ732,AQ732)=1)</f>
        <v/>
      </c>
      <c r="AS732" s="73"/>
      <c r="AT732" s="73"/>
      <c r="AU732" s="73"/>
      <c r="AV732" s="235" t="str">
        <f>IF($P732=Lists!$A$13,Lists!$A$29,IF($P732=Lists!$A$14,Lists!$A$30,$P732))</f>
        <v/>
      </c>
      <c r="AW732" s="73"/>
      <c r="AX732" s="73"/>
    </row>
    <row r="733" spans="2:50" x14ac:dyDescent="0.3">
      <c r="B733" s="137">
        <f t="shared" si="155"/>
        <v>715</v>
      </c>
      <c r="C733" s="24"/>
      <c r="D733" s="24"/>
      <c r="E733" s="24"/>
      <c r="F733" s="25"/>
      <c r="G733" s="24"/>
      <c r="H733" s="30"/>
      <c r="I733" s="24"/>
      <c r="J733" s="50" t="str">
        <f t="shared" si="146"/>
        <v/>
      </c>
      <c r="K733" s="30"/>
      <c r="L733" s="236"/>
      <c r="M733" s="30"/>
      <c r="N733" s="30"/>
      <c r="O733" s="46" t="str">
        <f t="shared" si="147"/>
        <v/>
      </c>
      <c r="P733" s="239" t="str">
        <f t="shared" si="150"/>
        <v/>
      </c>
      <c r="Q733" s="52" t="str">
        <f t="shared" si="151"/>
        <v/>
      </c>
      <c r="R733" s="127"/>
      <c r="S733" s="86"/>
      <c r="T733" s="127"/>
      <c r="U733" s="86"/>
      <c r="V733" s="87">
        <f t="shared" si="143"/>
        <v>0</v>
      </c>
      <c r="W733" s="130"/>
      <c r="X733" s="86"/>
      <c r="Y733" s="86"/>
      <c r="Z733" s="131"/>
      <c r="AA733" s="87">
        <f t="shared" si="152"/>
        <v>0</v>
      </c>
      <c r="AB733" s="127"/>
      <c r="AC733" s="86"/>
      <c r="AD733" s="87">
        <f t="shared" si="144"/>
        <v>0</v>
      </c>
      <c r="AE733" s="127"/>
      <c r="AF733" s="86"/>
      <c r="AG733" s="86"/>
      <c r="AH733" s="131"/>
      <c r="AI733" s="88">
        <f t="shared" si="145"/>
        <v>0</v>
      </c>
      <c r="AJ733" s="89" t="str">
        <f>IFERROR(IF(ISNA(MATCH($AV733,Other_Category_Abbr,0)),INDEX(FGHG_List_Long_GWP,MATCH($AV733,FGHG_List_Long,0)),INDEX(GWP_Other_Abbr,MATCH($AV733,Other_Category_Abbr,0)))*SUM(V733,AA733,AD733,AI733),"")</f>
        <v/>
      </c>
      <c r="AK733" s="89" t="str">
        <f>IFERROR(IF(ISNA(MATCH($AV733,Other_Category_Abbr,0)),INDEX(FGHG_List_Long_GWP,MATCH($AV733,FGHG_List_Long,0)),INDEX(GWP_Other_Abbr,MATCH($AV733,Other_Category_Abbr,0)))*(T733*(S733+U733)+W733*(Y733+X733)+AD733+AE733*(AF733+AG733)),"")</f>
        <v/>
      </c>
      <c r="AL733" s="90" t="str">
        <f t="shared" si="153"/>
        <v/>
      </c>
      <c r="AM733" s="91" t="str">
        <f t="shared" si="154"/>
        <v/>
      </c>
      <c r="AP733" s="92" t="b">
        <f t="shared" si="148"/>
        <v>0</v>
      </c>
      <c r="AQ733" s="92" t="str">
        <f t="shared" si="149"/>
        <v xml:space="preserve"> </v>
      </c>
      <c r="AR733" s="92" t="str">
        <f>IF(LEN(AQ733)=1,"",COUNTIF($AQ$19:AQ733,AQ733)=1)</f>
        <v/>
      </c>
      <c r="AS733" s="73"/>
      <c r="AT733" s="73"/>
      <c r="AU733" s="73"/>
      <c r="AV733" s="235" t="str">
        <f>IF($P733=Lists!$A$13,Lists!$A$29,IF($P733=Lists!$A$14,Lists!$A$30,$P733))</f>
        <v/>
      </c>
      <c r="AW733" s="73"/>
      <c r="AX733" s="73"/>
    </row>
    <row r="734" spans="2:50" x14ac:dyDescent="0.3">
      <c r="B734" s="137">
        <f t="shared" si="155"/>
        <v>716</v>
      </c>
      <c r="C734" s="24"/>
      <c r="D734" s="24"/>
      <c r="E734" s="24"/>
      <c r="F734" s="25"/>
      <c r="G734" s="24"/>
      <c r="H734" s="30"/>
      <c r="I734" s="24"/>
      <c r="J734" s="50" t="str">
        <f t="shared" si="146"/>
        <v/>
      </c>
      <c r="K734" s="30"/>
      <c r="L734" s="236"/>
      <c r="M734" s="30"/>
      <c r="N734" s="30"/>
      <c r="O734" s="46" t="str">
        <f t="shared" si="147"/>
        <v/>
      </c>
      <c r="P734" s="239" t="str">
        <f t="shared" si="150"/>
        <v/>
      </c>
      <c r="Q734" s="52" t="str">
        <f t="shared" si="151"/>
        <v/>
      </c>
      <c r="R734" s="127"/>
      <c r="S734" s="86"/>
      <c r="T734" s="127"/>
      <c r="U734" s="86"/>
      <c r="V734" s="87">
        <f t="shared" si="143"/>
        <v>0</v>
      </c>
      <c r="W734" s="130"/>
      <c r="X734" s="86"/>
      <c r="Y734" s="86"/>
      <c r="Z734" s="131"/>
      <c r="AA734" s="87">
        <f t="shared" si="152"/>
        <v>0</v>
      </c>
      <c r="AB734" s="127"/>
      <c r="AC734" s="86"/>
      <c r="AD734" s="87">
        <f t="shared" si="144"/>
        <v>0</v>
      </c>
      <c r="AE734" s="127"/>
      <c r="AF734" s="86"/>
      <c r="AG734" s="86"/>
      <c r="AH734" s="131"/>
      <c r="AI734" s="88">
        <f t="shared" si="145"/>
        <v>0</v>
      </c>
      <c r="AJ734" s="89" t="str">
        <f>IFERROR(IF(ISNA(MATCH($AV734,Other_Category_Abbr,0)),INDEX(FGHG_List_Long_GWP,MATCH($AV734,FGHG_List_Long,0)),INDEX(GWP_Other_Abbr,MATCH($AV734,Other_Category_Abbr,0)))*SUM(V734,AA734,AD734,AI734),"")</f>
        <v/>
      </c>
      <c r="AK734" s="89" t="str">
        <f>IFERROR(IF(ISNA(MATCH($AV734,Other_Category_Abbr,0)),INDEX(FGHG_List_Long_GWP,MATCH($AV734,FGHG_List_Long,0)),INDEX(GWP_Other_Abbr,MATCH($AV734,Other_Category_Abbr,0)))*(T734*(S734+U734)+W734*(Y734+X734)+AD734+AE734*(AF734+AG734)),"")</f>
        <v/>
      </c>
      <c r="AL734" s="90" t="str">
        <f t="shared" si="153"/>
        <v/>
      </c>
      <c r="AM734" s="91" t="str">
        <f t="shared" si="154"/>
        <v/>
      </c>
      <c r="AP734" s="92" t="b">
        <f t="shared" si="148"/>
        <v>0</v>
      </c>
      <c r="AQ734" s="92" t="str">
        <f t="shared" si="149"/>
        <v xml:space="preserve"> </v>
      </c>
      <c r="AR734" s="92" t="str">
        <f>IF(LEN(AQ734)=1,"",COUNTIF($AQ$19:AQ734,AQ734)=1)</f>
        <v/>
      </c>
      <c r="AS734" s="73"/>
      <c r="AT734" s="73"/>
      <c r="AU734" s="73"/>
      <c r="AV734" s="235" t="str">
        <f>IF($P734=Lists!$A$13,Lists!$A$29,IF($P734=Lists!$A$14,Lists!$A$30,$P734))</f>
        <v/>
      </c>
      <c r="AW734" s="73"/>
      <c r="AX734" s="73"/>
    </row>
    <row r="735" spans="2:50" x14ac:dyDescent="0.3">
      <c r="B735" s="137">
        <f t="shared" si="155"/>
        <v>717</v>
      </c>
      <c r="C735" s="24"/>
      <c r="D735" s="24"/>
      <c r="E735" s="24"/>
      <c r="F735" s="25"/>
      <c r="G735" s="24"/>
      <c r="H735" s="30"/>
      <c r="I735" s="24"/>
      <c r="J735" s="50" t="str">
        <f t="shared" si="146"/>
        <v/>
      </c>
      <c r="K735" s="30"/>
      <c r="L735" s="236"/>
      <c r="M735" s="30"/>
      <c r="N735" s="30"/>
      <c r="O735" s="46" t="str">
        <f t="shared" si="147"/>
        <v/>
      </c>
      <c r="P735" s="239" t="str">
        <f t="shared" si="150"/>
        <v/>
      </c>
      <c r="Q735" s="52" t="str">
        <f t="shared" si="151"/>
        <v/>
      </c>
      <c r="R735" s="127"/>
      <c r="S735" s="86"/>
      <c r="T735" s="127"/>
      <c r="U735" s="86"/>
      <c r="V735" s="87">
        <f t="shared" si="143"/>
        <v>0</v>
      </c>
      <c r="W735" s="130"/>
      <c r="X735" s="86"/>
      <c r="Y735" s="86"/>
      <c r="Z735" s="131"/>
      <c r="AA735" s="87">
        <f t="shared" si="152"/>
        <v>0</v>
      </c>
      <c r="AB735" s="127"/>
      <c r="AC735" s="86"/>
      <c r="AD735" s="87">
        <f t="shared" si="144"/>
        <v>0</v>
      </c>
      <c r="AE735" s="127"/>
      <c r="AF735" s="86"/>
      <c r="AG735" s="86"/>
      <c r="AH735" s="131"/>
      <c r="AI735" s="88">
        <f t="shared" si="145"/>
        <v>0</v>
      </c>
      <c r="AJ735" s="89" t="str">
        <f>IFERROR(IF(ISNA(MATCH($AV735,Other_Category_Abbr,0)),INDEX(FGHG_List_Long_GWP,MATCH($AV735,FGHG_List_Long,0)),INDEX(GWP_Other_Abbr,MATCH($AV735,Other_Category_Abbr,0)))*SUM(V735,AA735,AD735,AI735),"")</f>
        <v/>
      </c>
      <c r="AK735" s="89" t="str">
        <f>IFERROR(IF(ISNA(MATCH($AV735,Other_Category_Abbr,0)),INDEX(FGHG_List_Long_GWP,MATCH($AV735,FGHG_List_Long,0)),INDEX(GWP_Other_Abbr,MATCH($AV735,Other_Category_Abbr,0)))*(T735*(S735+U735)+W735*(Y735+X735)+AD735+AE735*(AF735+AG735)),"")</f>
        <v/>
      </c>
      <c r="AL735" s="90" t="str">
        <f t="shared" si="153"/>
        <v/>
      </c>
      <c r="AM735" s="91" t="str">
        <f t="shared" si="154"/>
        <v/>
      </c>
      <c r="AP735" s="92" t="b">
        <f t="shared" si="148"/>
        <v>0</v>
      </c>
      <c r="AQ735" s="92" t="str">
        <f t="shared" si="149"/>
        <v xml:space="preserve"> </v>
      </c>
      <c r="AR735" s="92" t="str">
        <f>IF(LEN(AQ735)=1,"",COUNTIF($AQ$19:AQ735,AQ735)=1)</f>
        <v/>
      </c>
      <c r="AS735" s="73"/>
      <c r="AT735" s="73"/>
      <c r="AU735" s="73"/>
      <c r="AV735" s="235" t="str">
        <f>IF($P735=Lists!$A$13,Lists!$A$29,IF($P735=Lists!$A$14,Lists!$A$30,$P735))</f>
        <v/>
      </c>
      <c r="AW735" s="73"/>
      <c r="AX735" s="73"/>
    </row>
    <row r="736" spans="2:50" x14ac:dyDescent="0.3">
      <c r="B736" s="137">
        <f t="shared" si="155"/>
        <v>718</v>
      </c>
      <c r="C736" s="24"/>
      <c r="D736" s="24"/>
      <c r="E736" s="24"/>
      <c r="F736" s="25"/>
      <c r="G736" s="24"/>
      <c r="H736" s="30"/>
      <c r="I736" s="24"/>
      <c r="J736" s="50" t="str">
        <f t="shared" si="146"/>
        <v/>
      </c>
      <c r="K736" s="30"/>
      <c r="L736" s="236"/>
      <c r="M736" s="30"/>
      <c r="N736" s="30"/>
      <c r="O736" s="46" t="str">
        <f t="shared" si="147"/>
        <v/>
      </c>
      <c r="P736" s="239" t="str">
        <f t="shared" si="150"/>
        <v/>
      </c>
      <c r="Q736" s="52" t="str">
        <f t="shared" si="151"/>
        <v/>
      </c>
      <c r="R736" s="127"/>
      <c r="S736" s="86"/>
      <c r="T736" s="127"/>
      <c r="U736" s="86"/>
      <c r="V736" s="87">
        <f t="shared" si="143"/>
        <v>0</v>
      </c>
      <c r="W736" s="130"/>
      <c r="X736" s="86"/>
      <c r="Y736" s="86"/>
      <c r="Z736" s="131"/>
      <c r="AA736" s="87">
        <f t="shared" si="152"/>
        <v>0</v>
      </c>
      <c r="AB736" s="127"/>
      <c r="AC736" s="86"/>
      <c r="AD736" s="87">
        <f t="shared" si="144"/>
        <v>0</v>
      </c>
      <c r="AE736" s="127"/>
      <c r="AF736" s="86"/>
      <c r="AG736" s="86"/>
      <c r="AH736" s="131"/>
      <c r="AI736" s="88">
        <f t="shared" si="145"/>
        <v>0</v>
      </c>
      <c r="AJ736" s="89" t="str">
        <f>IFERROR(IF(ISNA(MATCH($AV736,Other_Category_Abbr,0)),INDEX(FGHG_List_Long_GWP,MATCH($AV736,FGHG_List_Long,0)),INDEX(GWP_Other_Abbr,MATCH($AV736,Other_Category_Abbr,0)))*SUM(V736,AA736,AD736,AI736),"")</f>
        <v/>
      </c>
      <c r="AK736" s="89" t="str">
        <f>IFERROR(IF(ISNA(MATCH($AV736,Other_Category_Abbr,0)),INDEX(FGHG_List_Long_GWP,MATCH($AV736,FGHG_List_Long,0)),INDEX(GWP_Other_Abbr,MATCH($AV736,Other_Category_Abbr,0)))*(T736*(S736+U736)+W736*(Y736+X736)+AD736+AE736*(AF736+AG736)),"")</f>
        <v/>
      </c>
      <c r="AL736" s="90" t="str">
        <f t="shared" si="153"/>
        <v/>
      </c>
      <c r="AM736" s="91" t="str">
        <f t="shared" si="154"/>
        <v/>
      </c>
      <c r="AP736" s="92" t="b">
        <f t="shared" si="148"/>
        <v>0</v>
      </c>
      <c r="AQ736" s="92" t="str">
        <f t="shared" si="149"/>
        <v xml:space="preserve"> </v>
      </c>
      <c r="AR736" s="92" t="str">
        <f>IF(LEN(AQ736)=1,"",COUNTIF($AQ$19:AQ736,AQ736)=1)</f>
        <v/>
      </c>
      <c r="AS736" s="73"/>
      <c r="AT736" s="73"/>
      <c r="AU736" s="73"/>
      <c r="AV736" s="235" t="str">
        <f>IF($P736=Lists!$A$13,Lists!$A$29,IF($P736=Lists!$A$14,Lists!$A$30,$P736))</f>
        <v/>
      </c>
      <c r="AW736" s="73"/>
      <c r="AX736" s="73"/>
    </row>
    <row r="737" spans="2:50" x14ac:dyDescent="0.3">
      <c r="B737" s="137">
        <f t="shared" si="155"/>
        <v>719</v>
      </c>
      <c r="C737" s="24"/>
      <c r="D737" s="24"/>
      <c r="E737" s="24"/>
      <c r="F737" s="25"/>
      <c r="G737" s="24"/>
      <c r="H737" s="30"/>
      <c r="I737" s="24"/>
      <c r="J737" s="50" t="str">
        <f t="shared" si="146"/>
        <v/>
      </c>
      <c r="K737" s="30"/>
      <c r="L737" s="236"/>
      <c r="M737" s="30"/>
      <c r="N737" s="30"/>
      <c r="O737" s="46" t="str">
        <f t="shared" si="147"/>
        <v/>
      </c>
      <c r="P737" s="239" t="str">
        <f t="shared" si="150"/>
        <v/>
      </c>
      <c r="Q737" s="52" t="str">
        <f t="shared" si="151"/>
        <v/>
      </c>
      <c r="R737" s="127"/>
      <c r="S737" s="86"/>
      <c r="T737" s="127"/>
      <c r="U737" s="86"/>
      <c r="V737" s="87">
        <f t="shared" si="143"/>
        <v>0</v>
      </c>
      <c r="W737" s="130"/>
      <c r="X737" s="86"/>
      <c r="Y737" s="86"/>
      <c r="Z737" s="131"/>
      <c r="AA737" s="87">
        <f t="shared" si="152"/>
        <v>0</v>
      </c>
      <c r="AB737" s="127"/>
      <c r="AC737" s="86"/>
      <c r="AD737" s="87">
        <f t="shared" si="144"/>
        <v>0</v>
      </c>
      <c r="AE737" s="127"/>
      <c r="AF737" s="86"/>
      <c r="AG737" s="86"/>
      <c r="AH737" s="131"/>
      <c r="AI737" s="88">
        <f t="shared" si="145"/>
        <v>0</v>
      </c>
      <c r="AJ737" s="89" t="str">
        <f>IFERROR(IF(ISNA(MATCH($AV737,Other_Category_Abbr,0)),INDEX(FGHG_List_Long_GWP,MATCH($AV737,FGHG_List_Long,0)),INDEX(GWP_Other_Abbr,MATCH($AV737,Other_Category_Abbr,0)))*SUM(V737,AA737,AD737,AI737),"")</f>
        <v/>
      </c>
      <c r="AK737" s="89" t="str">
        <f>IFERROR(IF(ISNA(MATCH($AV737,Other_Category_Abbr,0)),INDEX(FGHG_List_Long_GWP,MATCH($AV737,FGHG_List_Long,0)),INDEX(GWP_Other_Abbr,MATCH($AV737,Other_Category_Abbr,0)))*(T737*(S737+U737)+W737*(Y737+X737)+AD737+AE737*(AF737+AG737)),"")</f>
        <v/>
      </c>
      <c r="AL737" s="90" t="str">
        <f t="shared" si="153"/>
        <v/>
      </c>
      <c r="AM737" s="91" t="str">
        <f t="shared" si="154"/>
        <v/>
      </c>
      <c r="AP737" s="92" t="b">
        <f t="shared" si="148"/>
        <v>0</v>
      </c>
      <c r="AQ737" s="92" t="str">
        <f t="shared" si="149"/>
        <v xml:space="preserve"> </v>
      </c>
      <c r="AR737" s="92" t="str">
        <f>IF(LEN(AQ737)=1,"",COUNTIF($AQ$19:AQ737,AQ737)=1)</f>
        <v/>
      </c>
      <c r="AS737" s="73"/>
      <c r="AT737" s="73"/>
      <c r="AU737" s="73"/>
      <c r="AV737" s="235" t="str">
        <f>IF($P737=Lists!$A$13,Lists!$A$29,IF($P737=Lists!$A$14,Lists!$A$30,$P737))</f>
        <v/>
      </c>
      <c r="AW737" s="73"/>
      <c r="AX737" s="73"/>
    </row>
    <row r="738" spans="2:50" x14ac:dyDescent="0.3">
      <c r="B738" s="137">
        <f t="shared" si="155"/>
        <v>720</v>
      </c>
      <c r="C738" s="24"/>
      <c r="D738" s="24"/>
      <c r="E738" s="24"/>
      <c r="F738" s="25"/>
      <c r="G738" s="24"/>
      <c r="H738" s="30"/>
      <c r="I738" s="24"/>
      <c r="J738" s="50" t="str">
        <f t="shared" si="146"/>
        <v/>
      </c>
      <c r="K738" s="30"/>
      <c r="L738" s="236"/>
      <c r="M738" s="30"/>
      <c r="N738" s="30"/>
      <c r="O738" s="46" t="str">
        <f t="shared" si="147"/>
        <v/>
      </c>
      <c r="P738" s="239" t="str">
        <f t="shared" si="150"/>
        <v/>
      </c>
      <c r="Q738" s="52" t="str">
        <f t="shared" si="151"/>
        <v/>
      </c>
      <c r="R738" s="127"/>
      <c r="S738" s="86"/>
      <c r="T738" s="127"/>
      <c r="U738" s="86"/>
      <c r="V738" s="87">
        <f t="shared" si="143"/>
        <v>0</v>
      </c>
      <c r="W738" s="130"/>
      <c r="X738" s="86"/>
      <c r="Y738" s="86"/>
      <c r="Z738" s="131"/>
      <c r="AA738" s="87">
        <f t="shared" si="152"/>
        <v>0</v>
      </c>
      <c r="AB738" s="127"/>
      <c r="AC738" s="86"/>
      <c r="AD738" s="87">
        <f t="shared" si="144"/>
        <v>0</v>
      </c>
      <c r="AE738" s="127"/>
      <c r="AF738" s="86"/>
      <c r="AG738" s="86"/>
      <c r="AH738" s="131"/>
      <c r="AI738" s="88">
        <f t="shared" si="145"/>
        <v>0</v>
      </c>
      <c r="AJ738" s="89" t="str">
        <f>IFERROR(IF(ISNA(MATCH($AV738,Other_Category_Abbr,0)),INDEX(FGHG_List_Long_GWP,MATCH($AV738,FGHG_List_Long,0)),INDEX(GWP_Other_Abbr,MATCH($AV738,Other_Category_Abbr,0)))*SUM(V738,AA738,AD738,AI738),"")</f>
        <v/>
      </c>
      <c r="AK738" s="89" t="str">
        <f>IFERROR(IF(ISNA(MATCH($AV738,Other_Category_Abbr,0)),INDEX(FGHG_List_Long_GWP,MATCH($AV738,FGHG_List_Long,0)),INDEX(GWP_Other_Abbr,MATCH($AV738,Other_Category_Abbr,0)))*(T738*(S738+U738)+W738*(Y738+X738)+AD738+AE738*(AF738+AG738)),"")</f>
        <v/>
      </c>
      <c r="AL738" s="90" t="str">
        <f t="shared" si="153"/>
        <v/>
      </c>
      <c r="AM738" s="91" t="str">
        <f t="shared" si="154"/>
        <v/>
      </c>
      <c r="AP738" s="92" t="b">
        <f t="shared" si="148"/>
        <v>0</v>
      </c>
      <c r="AQ738" s="92" t="str">
        <f t="shared" si="149"/>
        <v xml:space="preserve"> </v>
      </c>
      <c r="AR738" s="92" t="str">
        <f>IF(LEN(AQ738)=1,"",COUNTIF($AQ$19:AQ738,AQ738)=1)</f>
        <v/>
      </c>
      <c r="AS738" s="73"/>
      <c r="AT738" s="73"/>
      <c r="AU738" s="73"/>
      <c r="AV738" s="235" t="str">
        <f>IF($P738=Lists!$A$13,Lists!$A$29,IF($P738=Lists!$A$14,Lists!$A$30,$P738))</f>
        <v/>
      </c>
      <c r="AW738" s="73"/>
      <c r="AX738" s="73"/>
    </row>
    <row r="739" spans="2:50" x14ac:dyDescent="0.3">
      <c r="B739" s="137">
        <f t="shared" si="155"/>
        <v>721</v>
      </c>
      <c r="C739" s="24"/>
      <c r="D739" s="24"/>
      <c r="E739" s="24"/>
      <c r="F739" s="25"/>
      <c r="G739" s="24"/>
      <c r="H739" s="30"/>
      <c r="I739" s="24"/>
      <c r="J739" s="50" t="str">
        <f t="shared" si="146"/>
        <v/>
      </c>
      <c r="K739" s="30"/>
      <c r="L739" s="236"/>
      <c r="M739" s="30"/>
      <c r="N739" s="30"/>
      <c r="O739" s="46" t="str">
        <f t="shared" si="147"/>
        <v/>
      </c>
      <c r="P739" s="239" t="str">
        <f t="shared" si="150"/>
        <v/>
      </c>
      <c r="Q739" s="52" t="str">
        <f t="shared" si="151"/>
        <v/>
      </c>
      <c r="R739" s="127"/>
      <c r="S739" s="86"/>
      <c r="T739" s="127"/>
      <c r="U739" s="86"/>
      <c r="V739" s="87">
        <f t="shared" si="143"/>
        <v>0</v>
      </c>
      <c r="W739" s="130"/>
      <c r="X739" s="86"/>
      <c r="Y739" s="86"/>
      <c r="Z739" s="131"/>
      <c r="AA739" s="87">
        <f t="shared" si="152"/>
        <v>0</v>
      </c>
      <c r="AB739" s="127"/>
      <c r="AC739" s="86"/>
      <c r="AD739" s="87">
        <f t="shared" si="144"/>
        <v>0</v>
      </c>
      <c r="AE739" s="127"/>
      <c r="AF739" s="86"/>
      <c r="AG739" s="86"/>
      <c r="AH739" s="131"/>
      <c r="AI739" s="88">
        <f t="shared" si="145"/>
        <v>0</v>
      </c>
      <c r="AJ739" s="89" t="str">
        <f>IFERROR(IF(ISNA(MATCH($AV739,Other_Category_Abbr,0)),INDEX(FGHG_List_Long_GWP,MATCH($AV739,FGHG_List_Long,0)),INDEX(GWP_Other_Abbr,MATCH($AV739,Other_Category_Abbr,0)))*SUM(V739,AA739,AD739,AI739),"")</f>
        <v/>
      </c>
      <c r="AK739" s="89" t="str">
        <f>IFERROR(IF(ISNA(MATCH($AV739,Other_Category_Abbr,0)),INDEX(FGHG_List_Long_GWP,MATCH($AV739,FGHG_List_Long,0)),INDEX(GWP_Other_Abbr,MATCH($AV739,Other_Category_Abbr,0)))*(T739*(S739+U739)+W739*(Y739+X739)+AD739+AE739*(AF739+AG739)),"")</f>
        <v/>
      </c>
      <c r="AL739" s="90" t="str">
        <f t="shared" si="153"/>
        <v/>
      </c>
      <c r="AM739" s="91" t="str">
        <f t="shared" si="154"/>
        <v/>
      </c>
      <c r="AP739" s="92" t="b">
        <f t="shared" si="148"/>
        <v>0</v>
      </c>
      <c r="AQ739" s="92" t="str">
        <f t="shared" si="149"/>
        <v xml:space="preserve"> </v>
      </c>
      <c r="AR739" s="92" t="str">
        <f>IF(LEN(AQ739)=1,"",COUNTIF($AQ$19:AQ739,AQ739)=1)</f>
        <v/>
      </c>
      <c r="AS739" s="73"/>
      <c r="AT739" s="73"/>
      <c r="AU739" s="73"/>
      <c r="AV739" s="235" t="str">
        <f>IF($P739=Lists!$A$13,Lists!$A$29,IF($P739=Lists!$A$14,Lists!$A$30,$P739))</f>
        <v/>
      </c>
      <c r="AW739" s="73"/>
      <c r="AX739" s="73"/>
    </row>
    <row r="740" spans="2:50" x14ac:dyDescent="0.3">
      <c r="B740" s="137">
        <f t="shared" si="155"/>
        <v>722</v>
      </c>
      <c r="C740" s="24"/>
      <c r="D740" s="24"/>
      <c r="E740" s="24"/>
      <c r="F740" s="25"/>
      <c r="G740" s="24"/>
      <c r="H740" s="30"/>
      <c r="I740" s="24"/>
      <c r="J740" s="50" t="str">
        <f t="shared" si="146"/>
        <v/>
      </c>
      <c r="K740" s="30"/>
      <c r="L740" s="236"/>
      <c r="M740" s="30"/>
      <c r="N740" s="30"/>
      <c r="O740" s="46" t="str">
        <f t="shared" si="147"/>
        <v/>
      </c>
      <c r="P740" s="239" t="str">
        <f t="shared" si="150"/>
        <v/>
      </c>
      <c r="Q740" s="52" t="str">
        <f t="shared" si="151"/>
        <v/>
      </c>
      <c r="R740" s="127"/>
      <c r="S740" s="86"/>
      <c r="T740" s="127"/>
      <c r="U740" s="86"/>
      <c r="V740" s="87">
        <f t="shared" si="143"/>
        <v>0</v>
      </c>
      <c r="W740" s="130"/>
      <c r="X740" s="86"/>
      <c r="Y740" s="86"/>
      <c r="Z740" s="131"/>
      <c r="AA740" s="87">
        <f t="shared" si="152"/>
        <v>0</v>
      </c>
      <c r="AB740" s="127"/>
      <c r="AC740" s="86"/>
      <c r="AD740" s="87">
        <f t="shared" si="144"/>
        <v>0</v>
      </c>
      <c r="AE740" s="127"/>
      <c r="AF740" s="86"/>
      <c r="AG740" s="86"/>
      <c r="AH740" s="131"/>
      <c r="AI740" s="88">
        <f t="shared" si="145"/>
        <v>0</v>
      </c>
      <c r="AJ740" s="89" t="str">
        <f>IFERROR(IF(ISNA(MATCH($AV740,Other_Category_Abbr,0)),INDEX(FGHG_List_Long_GWP,MATCH($AV740,FGHG_List_Long,0)),INDEX(GWP_Other_Abbr,MATCH($AV740,Other_Category_Abbr,0)))*SUM(V740,AA740,AD740,AI740),"")</f>
        <v/>
      </c>
      <c r="AK740" s="89" t="str">
        <f>IFERROR(IF(ISNA(MATCH($AV740,Other_Category_Abbr,0)),INDEX(FGHG_List_Long_GWP,MATCH($AV740,FGHG_List_Long,0)),INDEX(GWP_Other_Abbr,MATCH($AV740,Other_Category_Abbr,0)))*(T740*(S740+U740)+W740*(Y740+X740)+AD740+AE740*(AF740+AG740)),"")</f>
        <v/>
      </c>
      <c r="AL740" s="90" t="str">
        <f t="shared" si="153"/>
        <v/>
      </c>
      <c r="AM740" s="91" t="str">
        <f t="shared" si="154"/>
        <v/>
      </c>
      <c r="AP740" s="92" t="b">
        <f t="shared" si="148"/>
        <v>0</v>
      </c>
      <c r="AQ740" s="92" t="str">
        <f t="shared" si="149"/>
        <v xml:space="preserve"> </v>
      </c>
      <c r="AR740" s="92" t="str">
        <f>IF(LEN(AQ740)=1,"",COUNTIF($AQ$19:AQ740,AQ740)=1)</f>
        <v/>
      </c>
      <c r="AS740" s="73"/>
      <c r="AT740" s="73"/>
      <c r="AU740" s="73"/>
      <c r="AV740" s="235" t="str">
        <f>IF($P740=Lists!$A$13,Lists!$A$29,IF($P740=Lists!$A$14,Lists!$A$30,$P740))</f>
        <v/>
      </c>
      <c r="AW740" s="73"/>
      <c r="AX740" s="73"/>
    </row>
    <row r="741" spans="2:50" x14ac:dyDescent="0.3">
      <c r="B741" s="137">
        <f t="shared" si="155"/>
        <v>723</v>
      </c>
      <c r="C741" s="24"/>
      <c r="D741" s="24"/>
      <c r="E741" s="24"/>
      <c r="F741" s="25"/>
      <c r="G741" s="24"/>
      <c r="H741" s="30"/>
      <c r="I741" s="24"/>
      <c r="J741" s="50" t="str">
        <f t="shared" si="146"/>
        <v/>
      </c>
      <c r="K741" s="30"/>
      <c r="L741" s="236"/>
      <c r="M741" s="30"/>
      <c r="N741" s="30"/>
      <c r="O741" s="46" t="str">
        <f t="shared" si="147"/>
        <v/>
      </c>
      <c r="P741" s="239" t="str">
        <f t="shared" si="150"/>
        <v/>
      </c>
      <c r="Q741" s="52" t="str">
        <f t="shared" si="151"/>
        <v/>
      </c>
      <c r="R741" s="127"/>
      <c r="S741" s="86"/>
      <c r="T741" s="127"/>
      <c r="U741" s="86"/>
      <c r="V741" s="87">
        <f t="shared" si="143"/>
        <v>0</v>
      </c>
      <c r="W741" s="130"/>
      <c r="X741" s="86"/>
      <c r="Y741" s="86"/>
      <c r="Z741" s="131"/>
      <c r="AA741" s="87">
        <f t="shared" si="152"/>
        <v>0</v>
      </c>
      <c r="AB741" s="127"/>
      <c r="AC741" s="86"/>
      <c r="AD741" s="87">
        <f t="shared" si="144"/>
        <v>0</v>
      </c>
      <c r="AE741" s="127"/>
      <c r="AF741" s="86"/>
      <c r="AG741" s="86"/>
      <c r="AH741" s="131"/>
      <c r="AI741" s="88">
        <f t="shared" si="145"/>
        <v>0</v>
      </c>
      <c r="AJ741" s="89" t="str">
        <f>IFERROR(IF(ISNA(MATCH($AV741,Other_Category_Abbr,0)),INDEX(FGHG_List_Long_GWP,MATCH($AV741,FGHG_List_Long,0)),INDEX(GWP_Other_Abbr,MATCH($AV741,Other_Category_Abbr,0)))*SUM(V741,AA741,AD741,AI741),"")</f>
        <v/>
      </c>
      <c r="AK741" s="89" t="str">
        <f>IFERROR(IF(ISNA(MATCH($AV741,Other_Category_Abbr,0)),INDEX(FGHG_List_Long_GWP,MATCH($AV741,FGHG_List_Long,0)),INDEX(GWP_Other_Abbr,MATCH($AV741,Other_Category_Abbr,0)))*(T741*(S741+U741)+W741*(Y741+X741)+AD741+AE741*(AF741+AG741)),"")</f>
        <v/>
      </c>
      <c r="AL741" s="90" t="str">
        <f t="shared" si="153"/>
        <v/>
      </c>
      <c r="AM741" s="91" t="str">
        <f t="shared" si="154"/>
        <v/>
      </c>
      <c r="AP741" s="92" t="b">
        <f t="shared" si="148"/>
        <v>0</v>
      </c>
      <c r="AQ741" s="92" t="str">
        <f t="shared" si="149"/>
        <v xml:space="preserve"> </v>
      </c>
      <c r="AR741" s="92" t="str">
        <f>IF(LEN(AQ741)=1,"",COUNTIF($AQ$19:AQ741,AQ741)=1)</f>
        <v/>
      </c>
      <c r="AS741" s="73"/>
      <c r="AT741" s="73"/>
      <c r="AU741" s="73"/>
      <c r="AV741" s="235" t="str">
        <f>IF($P741=Lists!$A$13,Lists!$A$29,IF($P741=Lists!$A$14,Lists!$A$30,$P741))</f>
        <v/>
      </c>
      <c r="AW741" s="73"/>
      <c r="AX741" s="73"/>
    </row>
    <row r="742" spans="2:50" x14ac:dyDescent="0.3">
      <c r="B742" s="137">
        <f t="shared" si="155"/>
        <v>724</v>
      </c>
      <c r="C742" s="24"/>
      <c r="D742" s="24"/>
      <c r="E742" s="24"/>
      <c r="F742" s="25"/>
      <c r="G742" s="24"/>
      <c r="H742" s="30"/>
      <c r="I742" s="24"/>
      <c r="J742" s="50" t="str">
        <f t="shared" si="146"/>
        <v/>
      </c>
      <c r="K742" s="30"/>
      <c r="L742" s="236"/>
      <c r="M742" s="30"/>
      <c r="N742" s="30"/>
      <c r="O742" s="46" t="str">
        <f t="shared" si="147"/>
        <v/>
      </c>
      <c r="P742" s="239" t="str">
        <f t="shared" si="150"/>
        <v/>
      </c>
      <c r="Q742" s="52" t="str">
        <f t="shared" si="151"/>
        <v/>
      </c>
      <c r="R742" s="127"/>
      <c r="S742" s="86"/>
      <c r="T742" s="127"/>
      <c r="U742" s="86"/>
      <c r="V742" s="87">
        <f t="shared" si="143"/>
        <v>0</v>
      </c>
      <c r="W742" s="130"/>
      <c r="X742" s="86"/>
      <c r="Y742" s="86"/>
      <c r="Z742" s="131"/>
      <c r="AA742" s="87">
        <f t="shared" si="152"/>
        <v>0</v>
      </c>
      <c r="AB742" s="127"/>
      <c r="AC742" s="86"/>
      <c r="AD742" s="87">
        <f t="shared" si="144"/>
        <v>0</v>
      </c>
      <c r="AE742" s="127"/>
      <c r="AF742" s="86"/>
      <c r="AG742" s="86"/>
      <c r="AH742" s="131"/>
      <c r="AI742" s="88">
        <f t="shared" si="145"/>
        <v>0</v>
      </c>
      <c r="AJ742" s="89" t="str">
        <f>IFERROR(IF(ISNA(MATCH($AV742,Other_Category_Abbr,0)),INDEX(FGHG_List_Long_GWP,MATCH($AV742,FGHG_List_Long,0)),INDEX(GWP_Other_Abbr,MATCH($AV742,Other_Category_Abbr,0)))*SUM(V742,AA742,AD742,AI742),"")</f>
        <v/>
      </c>
      <c r="AK742" s="89" t="str">
        <f>IFERROR(IF(ISNA(MATCH($AV742,Other_Category_Abbr,0)),INDEX(FGHG_List_Long_GWP,MATCH($AV742,FGHG_List_Long,0)),INDEX(GWP_Other_Abbr,MATCH($AV742,Other_Category_Abbr,0)))*(T742*(S742+U742)+W742*(Y742+X742)+AD742+AE742*(AF742+AG742)),"")</f>
        <v/>
      </c>
      <c r="AL742" s="90" t="str">
        <f t="shared" si="153"/>
        <v/>
      </c>
      <c r="AM742" s="91" t="str">
        <f t="shared" si="154"/>
        <v/>
      </c>
      <c r="AP742" s="92" t="b">
        <f t="shared" si="148"/>
        <v>0</v>
      </c>
      <c r="AQ742" s="92" t="str">
        <f t="shared" si="149"/>
        <v xml:space="preserve"> </v>
      </c>
      <c r="AR742" s="92" t="str">
        <f>IF(LEN(AQ742)=1,"",COUNTIF($AQ$19:AQ742,AQ742)=1)</f>
        <v/>
      </c>
      <c r="AS742" s="73"/>
      <c r="AT742" s="73"/>
      <c r="AU742" s="73"/>
      <c r="AV742" s="235" t="str">
        <f>IF($P742=Lists!$A$13,Lists!$A$29,IF($P742=Lists!$A$14,Lists!$A$30,$P742))</f>
        <v/>
      </c>
      <c r="AW742" s="73"/>
      <c r="AX742" s="73"/>
    </row>
    <row r="743" spans="2:50" x14ac:dyDescent="0.3">
      <c r="B743" s="137">
        <f t="shared" si="155"/>
        <v>725</v>
      </c>
      <c r="C743" s="24"/>
      <c r="D743" s="24"/>
      <c r="E743" s="24"/>
      <c r="F743" s="25"/>
      <c r="G743" s="24"/>
      <c r="H743" s="30"/>
      <c r="I743" s="24"/>
      <c r="J743" s="50" t="str">
        <f t="shared" si="146"/>
        <v/>
      </c>
      <c r="K743" s="30"/>
      <c r="L743" s="236"/>
      <c r="M743" s="30"/>
      <c r="N743" s="30"/>
      <c r="O743" s="46" t="str">
        <f t="shared" si="147"/>
        <v/>
      </c>
      <c r="P743" s="239" t="str">
        <f t="shared" si="150"/>
        <v/>
      </c>
      <c r="Q743" s="52" t="str">
        <f t="shared" si="151"/>
        <v/>
      </c>
      <c r="R743" s="127"/>
      <c r="S743" s="86"/>
      <c r="T743" s="127"/>
      <c r="U743" s="86"/>
      <c r="V743" s="87">
        <f t="shared" si="143"/>
        <v>0</v>
      </c>
      <c r="W743" s="130"/>
      <c r="X743" s="86"/>
      <c r="Y743" s="86"/>
      <c r="Z743" s="131"/>
      <c r="AA743" s="87">
        <f t="shared" si="152"/>
        <v>0</v>
      </c>
      <c r="AB743" s="127"/>
      <c r="AC743" s="86"/>
      <c r="AD743" s="87">
        <f t="shared" si="144"/>
        <v>0</v>
      </c>
      <c r="AE743" s="127"/>
      <c r="AF743" s="86"/>
      <c r="AG743" s="86"/>
      <c r="AH743" s="131"/>
      <c r="AI743" s="88">
        <f t="shared" si="145"/>
        <v>0</v>
      </c>
      <c r="AJ743" s="89" t="str">
        <f>IFERROR(IF(ISNA(MATCH($AV743,Other_Category_Abbr,0)),INDEX(FGHG_List_Long_GWP,MATCH($AV743,FGHG_List_Long,0)),INDEX(GWP_Other_Abbr,MATCH($AV743,Other_Category_Abbr,0)))*SUM(V743,AA743,AD743,AI743),"")</f>
        <v/>
      </c>
      <c r="AK743" s="89" t="str">
        <f>IFERROR(IF(ISNA(MATCH($AV743,Other_Category_Abbr,0)),INDEX(FGHG_List_Long_GWP,MATCH($AV743,FGHG_List_Long,0)),INDEX(GWP_Other_Abbr,MATCH($AV743,Other_Category_Abbr,0)))*(T743*(S743+U743)+W743*(Y743+X743)+AD743+AE743*(AF743+AG743)),"")</f>
        <v/>
      </c>
      <c r="AL743" s="90" t="str">
        <f t="shared" si="153"/>
        <v/>
      </c>
      <c r="AM743" s="91" t="str">
        <f t="shared" si="154"/>
        <v/>
      </c>
      <c r="AP743" s="92" t="b">
        <f t="shared" si="148"/>
        <v>0</v>
      </c>
      <c r="AQ743" s="92" t="str">
        <f t="shared" si="149"/>
        <v xml:space="preserve"> </v>
      </c>
      <c r="AR743" s="92" t="str">
        <f>IF(LEN(AQ743)=1,"",COUNTIF($AQ$19:AQ743,AQ743)=1)</f>
        <v/>
      </c>
      <c r="AS743" s="73"/>
      <c r="AT743" s="73"/>
      <c r="AU743" s="73"/>
      <c r="AV743" s="235" t="str">
        <f>IF($P743=Lists!$A$13,Lists!$A$29,IF($P743=Lists!$A$14,Lists!$A$30,$P743))</f>
        <v/>
      </c>
      <c r="AW743" s="73"/>
      <c r="AX743" s="73"/>
    </row>
    <row r="744" spans="2:50" x14ac:dyDescent="0.3">
      <c r="B744" s="137">
        <f t="shared" si="155"/>
        <v>726</v>
      </c>
      <c r="C744" s="24"/>
      <c r="D744" s="24"/>
      <c r="E744" s="24"/>
      <c r="F744" s="25"/>
      <c r="G744" s="24"/>
      <c r="H744" s="30"/>
      <c r="I744" s="24"/>
      <c r="J744" s="50" t="str">
        <f t="shared" si="146"/>
        <v/>
      </c>
      <c r="K744" s="30"/>
      <c r="L744" s="236"/>
      <c r="M744" s="30"/>
      <c r="N744" s="30"/>
      <c r="O744" s="46" t="str">
        <f t="shared" si="147"/>
        <v/>
      </c>
      <c r="P744" s="239" t="str">
        <f t="shared" si="150"/>
        <v/>
      </c>
      <c r="Q744" s="52" t="str">
        <f t="shared" si="151"/>
        <v/>
      </c>
      <c r="R744" s="127"/>
      <c r="S744" s="86"/>
      <c r="T744" s="127"/>
      <c r="U744" s="86"/>
      <c r="V744" s="87">
        <f t="shared" ref="V744:V807" si="156">+(R744*S744)+(T744*U744)</f>
        <v>0</v>
      </c>
      <c r="W744" s="130"/>
      <c r="X744" s="86"/>
      <c r="Y744" s="86"/>
      <c r="Z744" s="131"/>
      <c r="AA744" s="87">
        <f t="shared" si="152"/>
        <v>0</v>
      </c>
      <c r="AB744" s="127"/>
      <c r="AC744" s="86"/>
      <c r="AD744" s="87">
        <f t="shared" ref="AD744:AD807" si="157">+(AB744*AC744)</f>
        <v>0</v>
      </c>
      <c r="AE744" s="127"/>
      <c r="AF744" s="86"/>
      <c r="AG744" s="86"/>
      <c r="AH744" s="131"/>
      <c r="AI744" s="88">
        <f t="shared" ref="AI744:AI807" si="158">+AE744*(AF744+AG744*(1-AH744))</f>
        <v>0</v>
      </c>
      <c r="AJ744" s="89" t="str">
        <f>IFERROR(IF(ISNA(MATCH($AV744,Other_Category_Abbr,0)),INDEX(FGHG_List_Long_GWP,MATCH($AV744,FGHG_List_Long,0)),INDEX(GWP_Other_Abbr,MATCH($AV744,Other_Category_Abbr,0)))*SUM(V744,AA744,AD744,AI744),"")</f>
        <v/>
      </c>
      <c r="AK744" s="89" t="str">
        <f>IFERROR(IF(ISNA(MATCH($AV744,Other_Category_Abbr,0)),INDEX(FGHG_List_Long_GWP,MATCH($AV744,FGHG_List_Long,0)),INDEX(GWP_Other_Abbr,MATCH($AV744,Other_Category_Abbr,0)))*(T744*(S744+U744)+W744*(Y744+X744)+AD744+AE744*(AF744+AG744)),"")</f>
        <v/>
      </c>
      <c r="AL744" s="90" t="str">
        <f t="shared" si="153"/>
        <v/>
      </c>
      <c r="AM744" s="91" t="str">
        <f t="shared" si="154"/>
        <v/>
      </c>
      <c r="AP744" s="92" t="b">
        <f t="shared" si="148"/>
        <v>0</v>
      </c>
      <c r="AQ744" s="92" t="str">
        <f t="shared" si="149"/>
        <v xml:space="preserve"> </v>
      </c>
      <c r="AR744" s="92" t="str">
        <f>IF(LEN(AQ744)=1,"",COUNTIF($AQ$19:AQ744,AQ744)=1)</f>
        <v/>
      </c>
      <c r="AS744" s="73"/>
      <c r="AT744" s="73"/>
      <c r="AU744" s="73"/>
      <c r="AV744" s="235" t="str">
        <f>IF($P744=Lists!$A$13,Lists!$A$29,IF($P744=Lists!$A$14,Lists!$A$30,$P744))</f>
        <v/>
      </c>
      <c r="AW744" s="73"/>
      <c r="AX744" s="73"/>
    </row>
    <row r="745" spans="2:50" x14ac:dyDescent="0.3">
      <c r="B745" s="137">
        <f t="shared" si="155"/>
        <v>727</v>
      </c>
      <c r="C745" s="24"/>
      <c r="D745" s="24"/>
      <c r="E745" s="24"/>
      <c r="F745" s="25"/>
      <c r="G745" s="24"/>
      <c r="H745" s="30"/>
      <c r="I745" s="24"/>
      <c r="J745" s="50" t="str">
        <f t="shared" si="146"/>
        <v/>
      </c>
      <c r="K745" s="30"/>
      <c r="L745" s="236"/>
      <c r="M745" s="30"/>
      <c r="N745" s="30"/>
      <c r="O745" s="46" t="str">
        <f t="shared" si="147"/>
        <v/>
      </c>
      <c r="P745" s="239" t="str">
        <f t="shared" si="150"/>
        <v/>
      </c>
      <c r="Q745" s="52" t="str">
        <f t="shared" si="151"/>
        <v/>
      </c>
      <c r="R745" s="127"/>
      <c r="S745" s="86"/>
      <c r="T745" s="127"/>
      <c r="U745" s="86"/>
      <c r="V745" s="87">
        <f t="shared" si="156"/>
        <v>0</v>
      </c>
      <c r="W745" s="130"/>
      <c r="X745" s="86"/>
      <c r="Y745" s="86"/>
      <c r="Z745" s="131"/>
      <c r="AA745" s="87">
        <f t="shared" si="152"/>
        <v>0</v>
      </c>
      <c r="AB745" s="127"/>
      <c r="AC745" s="86"/>
      <c r="AD745" s="87">
        <f t="shared" si="157"/>
        <v>0</v>
      </c>
      <c r="AE745" s="127"/>
      <c r="AF745" s="86"/>
      <c r="AG745" s="86"/>
      <c r="AH745" s="131"/>
      <c r="AI745" s="88">
        <f t="shared" si="158"/>
        <v>0</v>
      </c>
      <c r="AJ745" s="89" t="str">
        <f>IFERROR(IF(ISNA(MATCH($AV745,Other_Category_Abbr,0)),INDEX(FGHG_List_Long_GWP,MATCH($AV745,FGHG_List_Long,0)),INDEX(GWP_Other_Abbr,MATCH($AV745,Other_Category_Abbr,0)))*SUM(V745,AA745,AD745,AI745),"")</f>
        <v/>
      </c>
      <c r="AK745" s="89" t="str">
        <f>IFERROR(IF(ISNA(MATCH($AV745,Other_Category_Abbr,0)),INDEX(FGHG_List_Long_GWP,MATCH($AV745,FGHG_List_Long,0)),INDEX(GWP_Other_Abbr,MATCH($AV745,Other_Category_Abbr,0)))*(T745*(S745+U745)+W745*(Y745+X745)+AD745+AE745*(AF745+AG745)),"")</f>
        <v/>
      </c>
      <c r="AL745" s="90" t="str">
        <f t="shared" si="153"/>
        <v/>
      </c>
      <c r="AM745" s="91" t="str">
        <f t="shared" si="154"/>
        <v/>
      </c>
      <c r="AP745" s="92" t="b">
        <f t="shared" si="148"/>
        <v>0</v>
      </c>
      <c r="AQ745" s="92" t="str">
        <f t="shared" si="149"/>
        <v xml:space="preserve"> </v>
      </c>
      <c r="AR745" s="92" t="str">
        <f>IF(LEN(AQ745)=1,"",COUNTIF($AQ$19:AQ745,AQ745)=1)</f>
        <v/>
      </c>
      <c r="AS745" s="73"/>
      <c r="AT745" s="73"/>
      <c r="AU745" s="73"/>
      <c r="AV745" s="235" t="str">
        <f>IF($P745=Lists!$A$13,Lists!$A$29,IF($P745=Lists!$A$14,Lists!$A$30,$P745))</f>
        <v/>
      </c>
      <c r="AW745" s="73"/>
      <c r="AX745" s="73"/>
    </row>
    <row r="746" spans="2:50" x14ac:dyDescent="0.3">
      <c r="B746" s="137">
        <f t="shared" si="155"/>
        <v>728</v>
      </c>
      <c r="C746" s="24"/>
      <c r="D746" s="24"/>
      <c r="E746" s="24"/>
      <c r="F746" s="25"/>
      <c r="G746" s="24"/>
      <c r="H746" s="30"/>
      <c r="I746" s="24"/>
      <c r="J746" s="50" t="str">
        <f t="shared" si="146"/>
        <v/>
      </c>
      <c r="K746" s="30"/>
      <c r="L746" s="236"/>
      <c r="M746" s="30"/>
      <c r="N746" s="30"/>
      <c r="O746" s="46" t="str">
        <f t="shared" si="147"/>
        <v/>
      </c>
      <c r="P746" s="239" t="str">
        <f t="shared" si="150"/>
        <v/>
      </c>
      <c r="Q746" s="52" t="str">
        <f t="shared" si="151"/>
        <v/>
      </c>
      <c r="R746" s="127"/>
      <c r="S746" s="86"/>
      <c r="T746" s="127"/>
      <c r="U746" s="86"/>
      <c r="V746" s="87">
        <f t="shared" si="156"/>
        <v>0</v>
      </c>
      <c r="W746" s="130"/>
      <c r="X746" s="86"/>
      <c r="Y746" s="86"/>
      <c r="Z746" s="131"/>
      <c r="AA746" s="87">
        <f t="shared" si="152"/>
        <v>0</v>
      </c>
      <c r="AB746" s="127"/>
      <c r="AC746" s="86"/>
      <c r="AD746" s="87">
        <f t="shared" si="157"/>
        <v>0</v>
      </c>
      <c r="AE746" s="127"/>
      <c r="AF746" s="86"/>
      <c r="AG746" s="86"/>
      <c r="AH746" s="131"/>
      <c r="AI746" s="88">
        <f t="shared" si="158"/>
        <v>0</v>
      </c>
      <c r="AJ746" s="89" t="str">
        <f>IFERROR(IF(ISNA(MATCH($AV746,Other_Category_Abbr,0)),INDEX(FGHG_List_Long_GWP,MATCH($AV746,FGHG_List_Long,0)),INDEX(GWP_Other_Abbr,MATCH($AV746,Other_Category_Abbr,0)))*SUM(V746,AA746,AD746,AI746),"")</f>
        <v/>
      </c>
      <c r="AK746" s="89" t="str">
        <f>IFERROR(IF(ISNA(MATCH($AV746,Other_Category_Abbr,0)),INDEX(FGHG_List_Long_GWP,MATCH($AV746,FGHG_List_Long,0)),INDEX(GWP_Other_Abbr,MATCH($AV746,Other_Category_Abbr,0)))*(T746*(S746+U746)+W746*(Y746+X746)+AD746+AE746*(AF746+AG746)),"")</f>
        <v/>
      </c>
      <c r="AL746" s="90" t="str">
        <f t="shared" si="153"/>
        <v/>
      </c>
      <c r="AM746" s="91" t="str">
        <f t="shared" si="154"/>
        <v/>
      </c>
      <c r="AP746" s="92" t="b">
        <f t="shared" si="148"/>
        <v>0</v>
      </c>
      <c r="AQ746" s="92" t="str">
        <f t="shared" si="149"/>
        <v xml:space="preserve"> </v>
      </c>
      <c r="AR746" s="92" t="str">
        <f>IF(LEN(AQ746)=1,"",COUNTIF($AQ$19:AQ746,AQ746)=1)</f>
        <v/>
      </c>
      <c r="AS746" s="73"/>
      <c r="AT746" s="73"/>
      <c r="AU746" s="73"/>
      <c r="AV746" s="235" t="str">
        <f>IF($P746=Lists!$A$13,Lists!$A$29,IF($P746=Lists!$A$14,Lists!$A$30,$P746))</f>
        <v/>
      </c>
      <c r="AW746" s="73"/>
      <c r="AX746" s="73"/>
    </row>
    <row r="747" spans="2:50" x14ac:dyDescent="0.3">
      <c r="B747" s="137">
        <f t="shared" si="155"/>
        <v>729</v>
      </c>
      <c r="C747" s="24"/>
      <c r="D747" s="24"/>
      <c r="E747" s="24"/>
      <c r="F747" s="25"/>
      <c r="G747" s="24"/>
      <c r="H747" s="30"/>
      <c r="I747" s="24"/>
      <c r="J747" s="50" t="str">
        <f t="shared" si="146"/>
        <v/>
      </c>
      <c r="K747" s="30"/>
      <c r="L747" s="236"/>
      <c r="M747" s="30"/>
      <c r="N747" s="30"/>
      <c r="O747" s="46" t="str">
        <f t="shared" si="147"/>
        <v/>
      </c>
      <c r="P747" s="239" t="str">
        <f t="shared" si="150"/>
        <v/>
      </c>
      <c r="Q747" s="52" t="str">
        <f t="shared" si="151"/>
        <v/>
      </c>
      <c r="R747" s="127"/>
      <c r="S747" s="86"/>
      <c r="T747" s="127"/>
      <c r="U747" s="86"/>
      <c r="V747" s="87">
        <f t="shared" si="156"/>
        <v>0</v>
      </c>
      <c r="W747" s="130"/>
      <c r="X747" s="86"/>
      <c r="Y747" s="86"/>
      <c r="Z747" s="131"/>
      <c r="AA747" s="87">
        <f t="shared" si="152"/>
        <v>0</v>
      </c>
      <c r="AB747" s="127"/>
      <c r="AC747" s="86"/>
      <c r="AD747" s="87">
        <f t="shared" si="157"/>
        <v>0</v>
      </c>
      <c r="AE747" s="127"/>
      <c r="AF747" s="86"/>
      <c r="AG747" s="86"/>
      <c r="AH747" s="131"/>
      <c r="AI747" s="88">
        <f t="shared" si="158"/>
        <v>0</v>
      </c>
      <c r="AJ747" s="89" t="str">
        <f>IFERROR(IF(ISNA(MATCH($AV747,Other_Category_Abbr,0)),INDEX(FGHG_List_Long_GWP,MATCH($AV747,FGHG_List_Long,0)),INDEX(GWP_Other_Abbr,MATCH($AV747,Other_Category_Abbr,0)))*SUM(V747,AA747,AD747,AI747),"")</f>
        <v/>
      </c>
      <c r="AK747" s="89" t="str">
        <f>IFERROR(IF(ISNA(MATCH($AV747,Other_Category_Abbr,0)),INDEX(FGHG_List_Long_GWP,MATCH($AV747,FGHG_List_Long,0)),INDEX(GWP_Other_Abbr,MATCH($AV747,Other_Category_Abbr,0)))*(T747*(S747+U747)+W747*(Y747+X747)+AD747+AE747*(AF747+AG747)),"")</f>
        <v/>
      </c>
      <c r="AL747" s="90" t="str">
        <f t="shared" si="153"/>
        <v/>
      </c>
      <c r="AM747" s="91" t="str">
        <f t="shared" si="154"/>
        <v/>
      </c>
      <c r="AP747" s="92" t="b">
        <f t="shared" si="148"/>
        <v>0</v>
      </c>
      <c r="AQ747" s="92" t="str">
        <f t="shared" si="149"/>
        <v xml:space="preserve"> </v>
      </c>
      <c r="AR747" s="92" t="str">
        <f>IF(LEN(AQ747)=1,"",COUNTIF($AQ$19:AQ747,AQ747)=1)</f>
        <v/>
      </c>
      <c r="AS747" s="73"/>
      <c r="AT747" s="73"/>
      <c r="AU747" s="73"/>
      <c r="AV747" s="235" t="str">
        <f>IF($P747=Lists!$A$13,Lists!$A$29,IF($P747=Lists!$A$14,Lists!$A$30,$P747))</f>
        <v/>
      </c>
      <c r="AW747" s="73"/>
      <c r="AX747" s="73"/>
    </row>
    <row r="748" spans="2:50" x14ac:dyDescent="0.3">
      <c r="B748" s="137">
        <f t="shared" si="155"/>
        <v>730</v>
      </c>
      <c r="C748" s="24"/>
      <c r="D748" s="24"/>
      <c r="E748" s="24"/>
      <c r="F748" s="25"/>
      <c r="G748" s="24"/>
      <c r="H748" s="30"/>
      <c r="I748" s="24"/>
      <c r="J748" s="50" t="str">
        <f t="shared" si="146"/>
        <v/>
      </c>
      <c r="K748" s="30"/>
      <c r="L748" s="236"/>
      <c r="M748" s="30"/>
      <c r="N748" s="30"/>
      <c r="O748" s="46" t="str">
        <f t="shared" si="147"/>
        <v/>
      </c>
      <c r="P748" s="239" t="str">
        <f t="shared" si="150"/>
        <v/>
      </c>
      <c r="Q748" s="52" t="str">
        <f t="shared" si="151"/>
        <v/>
      </c>
      <c r="R748" s="127"/>
      <c r="S748" s="86"/>
      <c r="T748" s="127"/>
      <c r="U748" s="86"/>
      <c r="V748" s="87">
        <f t="shared" si="156"/>
        <v>0</v>
      </c>
      <c r="W748" s="130"/>
      <c r="X748" s="86"/>
      <c r="Y748" s="86"/>
      <c r="Z748" s="131"/>
      <c r="AA748" s="87">
        <f t="shared" si="152"/>
        <v>0</v>
      </c>
      <c r="AB748" s="127"/>
      <c r="AC748" s="86"/>
      <c r="AD748" s="87">
        <f t="shared" si="157"/>
        <v>0</v>
      </c>
      <c r="AE748" s="127"/>
      <c r="AF748" s="86"/>
      <c r="AG748" s="86"/>
      <c r="AH748" s="131"/>
      <c r="AI748" s="88">
        <f t="shared" si="158"/>
        <v>0</v>
      </c>
      <c r="AJ748" s="89" t="str">
        <f>IFERROR(IF(ISNA(MATCH($AV748,Other_Category_Abbr,0)),INDEX(FGHG_List_Long_GWP,MATCH($AV748,FGHG_List_Long,0)),INDEX(GWP_Other_Abbr,MATCH($AV748,Other_Category_Abbr,0)))*SUM(V748,AA748,AD748,AI748),"")</f>
        <v/>
      </c>
      <c r="AK748" s="89" t="str">
        <f>IFERROR(IF(ISNA(MATCH($AV748,Other_Category_Abbr,0)),INDEX(FGHG_List_Long_GWP,MATCH($AV748,FGHG_List_Long,0)),INDEX(GWP_Other_Abbr,MATCH($AV748,Other_Category_Abbr,0)))*(T748*(S748+U748)+W748*(Y748+X748)+AD748+AE748*(AF748+AG748)),"")</f>
        <v/>
      </c>
      <c r="AL748" s="90" t="str">
        <f t="shared" si="153"/>
        <v/>
      </c>
      <c r="AM748" s="91" t="str">
        <f t="shared" si="154"/>
        <v/>
      </c>
      <c r="AP748" s="92" t="b">
        <f t="shared" si="148"/>
        <v>0</v>
      </c>
      <c r="AQ748" s="92" t="str">
        <f t="shared" si="149"/>
        <v xml:space="preserve"> </v>
      </c>
      <c r="AR748" s="92" t="str">
        <f>IF(LEN(AQ748)=1,"",COUNTIF($AQ$19:AQ748,AQ748)=1)</f>
        <v/>
      </c>
      <c r="AS748" s="73"/>
      <c r="AT748" s="73"/>
      <c r="AU748" s="73"/>
      <c r="AV748" s="235" t="str">
        <f>IF($P748=Lists!$A$13,Lists!$A$29,IF($P748=Lists!$A$14,Lists!$A$30,$P748))</f>
        <v/>
      </c>
      <c r="AW748" s="73"/>
      <c r="AX748" s="73"/>
    </row>
    <row r="749" spans="2:50" x14ac:dyDescent="0.3">
      <c r="B749" s="137">
        <f t="shared" si="155"/>
        <v>731</v>
      </c>
      <c r="C749" s="24"/>
      <c r="D749" s="24"/>
      <c r="E749" s="24"/>
      <c r="F749" s="25"/>
      <c r="G749" s="24"/>
      <c r="H749" s="30"/>
      <c r="I749" s="24"/>
      <c r="J749" s="50" t="str">
        <f t="shared" si="146"/>
        <v/>
      </c>
      <c r="K749" s="30"/>
      <c r="L749" s="236"/>
      <c r="M749" s="30"/>
      <c r="N749" s="30"/>
      <c r="O749" s="46" t="str">
        <f t="shared" si="147"/>
        <v/>
      </c>
      <c r="P749" s="239" t="str">
        <f t="shared" si="150"/>
        <v/>
      </c>
      <c r="Q749" s="52" t="str">
        <f t="shared" si="151"/>
        <v/>
      </c>
      <c r="R749" s="127"/>
      <c r="S749" s="86"/>
      <c r="T749" s="127"/>
      <c r="U749" s="86"/>
      <c r="V749" s="87">
        <f t="shared" si="156"/>
        <v>0</v>
      </c>
      <c r="W749" s="130"/>
      <c r="X749" s="86"/>
      <c r="Y749" s="86"/>
      <c r="Z749" s="131"/>
      <c r="AA749" s="87">
        <f t="shared" si="152"/>
        <v>0</v>
      </c>
      <c r="AB749" s="127"/>
      <c r="AC749" s="86"/>
      <c r="AD749" s="87">
        <f t="shared" si="157"/>
        <v>0</v>
      </c>
      <c r="AE749" s="127"/>
      <c r="AF749" s="86"/>
      <c r="AG749" s="86"/>
      <c r="AH749" s="131"/>
      <c r="AI749" s="88">
        <f t="shared" si="158"/>
        <v>0</v>
      </c>
      <c r="AJ749" s="89" t="str">
        <f>IFERROR(IF(ISNA(MATCH($AV749,Other_Category_Abbr,0)),INDEX(FGHG_List_Long_GWP,MATCH($AV749,FGHG_List_Long,0)),INDEX(GWP_Other_Abbr,MATCH($AV749,Other_Category_Abbr,0)))*SUM(V749,AA749,AD749,AI749),"")</f>
        <v/>
      </c>
      <c r="AK749" s="89" t="str">
        <f>IFERROR(IF(ISNA(MATCH($AV749,Other_Category_Abbr,0)),INDEX(FGHG_List_Long_GWP,MATCH($AV749,FGHG_List_Long,0)),INDEX(GWP_Other_Abbr,MATCH($AV749,Other_Category_Abbr,0)))*(T749*(S749+U749)+W749*(Y749+X749)+AD749+AE749*(AF749+AG749)),"")</f>
        <v/>
      </c>
      <c r="AL749" s="90" t="str">
        <f t="shared" si="153"/>
        <v/>
      </c>
      <c r="AM749" s="91" t="str">
        <f t="shared" si="154"/>
        <v/>
      </c>
      <c r="AP749" s="92" t="b">
        <f t="shared" si="148"/>
        <v>0</v>
      </c>
      <c r="AQ749" s="92" t="str">
        <f t="shared" si="149"/>
        <v xml:space="preserve"> </v>
      </c>
      <c r="AR749" s="92" t="str">
        <f>IF(LEN(AQ749)=1,"",COUNTIF($AQ$19:AQ749,AQ749)=1)</f>
        <v/>
      </c>
      <c r="AS749" s="73"/>
      <c r="AT749" s="73"/>
      <c r="AU749" s="73"/>
      <c r="AV749" s="235" t="str">
        <f>IF($P749=Lists!$A$13,Lists!$A$29,IF($P749=Lists!$A$14,Lists!$A$30,$P749))</f>
        <v/>
      </c>
      <c r="AW749" s="73"/>
      <c r="AX749" s="73"/>
    </row>
    <row r="750" spans="2:50" x14ac:dyDescent="0.3">
      <c r="B750" s="137">
        <f t="shared" si="155"/>
        <v>732</v>
      </c>
      <c r="C750" s="24"/>
      <c r="D750" s="24"/>
      <c r="E750" s="24"/>
      <c r="F750" s="25"/>
      <c r="G750" s="24"/>
      <c r="H750" s="30"/>
      <c r="I750" s="24"/>
      <c r="J750" s="50" t="str">
        <f t="shared" si="146"/>
        <v/>
      </c>
      <c r="K750" s="30"/>
      <c r="L750" s="236"/>
      <c r="M750" s="30"/>
      <c r="N750" s="30"/>
      <c r="O750" s="46" t="str">
        <f t="shared" si="147"/>
        <v/>
      </c>
      <c r="P750" s="239" t="str">
        <f t="shared" si="150"/>
        <v/>
      </c>
      <c r="Q750" s="52" t="str">
        <f t="shared" si="151"/>
        <v/>
      </c>
      <c r="R750" s="127"/>
      <c r="S750" s="86"/>
      <c r="T750" s="127"/>
      <c r="U750" s="86"/>
      <c r="V750" s="87">
        <f t="shared" si="156"/>
        <v>0</v>
      </c>
      <c r="W750" s="130"/>
      <c r="X750" s="86"/>
      <c r="Y750" s="86"/>
      <c r="Z750" s="131"/>
      <c r="AA750" s="87">
        <f t="shared" si="152"/>
        <v>0</v>
      </c>
      <c r="AB750" s="127"/>
      <c r="AC750" s="86"/>
      <c r="AD750" s="87">
        <f t="shared" si="157"/>
        <v>0</v>
      </c>
      <c r="AE750" s="127"/>
      <c r="AF750" s="86"/>
      <c r="AG750" s="86"/>
      <c r="AH750" s="131"/>
      <c r="AI750" s="88">
        <f t="shared" si="158"/>
        <v>0</v>
      </c>
      <c r="AJ750" s="89" t="str">
        <f>IFERROR(IF(ISNA(MATCH($AV750,Other_Category_Abbr,0)),INDEX(FGHG_List_Long_GWP,MATCH($AV750,FGHG_List_Long,0)),INDEX(GWP_Other_Abbr,MATCH($AV750,Other_Category_Abbr,0)))*SUM(V750,AA750,AD750,AI750),"")</f>
        <v/>
      </c>
      <c r="AK750" s="89" t="str">
        <f>IFERROR(IF(ISNA(MATCH($AV750,Other_Category_Abbr,0)),INDEX(FGHG_List_Long_GWP,MATCH($AV750,FGHG_List_Long,0)),INDEX(GWP_Other_Abbr,MATCH($AV750,Other_Category_Abbr,0)))*(T750*(S750+U750)+W750*(Y750+X750)+AD750+AE750*(AF750+AG750)),"")</f>
        <v/>
      </c>
      <c r="AL750" s="90" t="str">
        <f t="shared" si="153"/>
        <v/>
      </c>
      <c r="AM750" s="91" t="str">
        <f t="shared" si="154"/>
        <v/>
      </c>
      <c r="AP750" s="92" t="b">
        <f t="shared" si="148"/>
        <v>0</v>
      </c>
      <c r="AQ750" s="92" t="str">
        <f t="shared" si="149"/>
        <v xml:space="preserve"> </v>
      </c>
      <c r="AR750" s="92" t="str">
        <f>IF(LEN(AQ750)=1,"",COUNTIF($AQ$19:AQ750,AQ750)=1)</f>
        <v/>
      </c>
      <c r="AS750" s="73"/>
      <c r="AT750" s="73"/>
      <c r="AU750" s="73"/>
      <c r="AV750" s="235" t="str">
        <f>IF($P750=Lists!$A$13,Lists!$A$29,IF($P750=Lists!$A$14,Lists!$A$30,$P750))</f>
        <v/>
      </c>
      <c r="AW750" s="73"/>
      <c r="AX750" s="73"/>
    </row>
    <row r="751" spans="2:50" x14ac:dyDescent="0.3">
      <c r="B751" s="137">
        <f t="shared" si="155"/>
        <v>733</v>
      </c>
      <c r="C751" s="24"/>
      <c r="D751" s="24"/>
      <c r="E751" s="24"/>
      <c r="F751" s="25"/>
      <c r="G751" s="24"/>
      <c r="H751" s="30"/>
      <c r="I751" s="24"/>
      <c r="J751" s="50" t="str">
        <f t="shared" si="146"/>
        <v/>
      </c>
      <c r="K751" s="30"/>
      <c r="L751" s="236"/>
      <c r="M751" s="30"/>
      <c r="N751" s="30"/>
      <c r="O751" s="46" t="str">
        <f t="shared" si="147"/>
        <v/>
      </c>
      <c r="P751" s="239" t="str">
        <f t="shared" si="150"/>
        <v/>
      </c>
      <c r="Q751" s="52" t="str">
        <f t="shared" si="151"/>
        <v/>
      </c>
      <c r="R751" s="127"/>
      <c r="S751" s="86"/>
      <c r="T751" s="127"/>
      <c r="U751" s="86"/>
      <c r="V751" s="87">
        <f t="shared" si="156"/>
        <v>0</v>
      </c>
      <c r="W751" s="130"/>
      <c r="X751" s="86"/>
      <c r="Y751" s="86"/>
      <c r="Z751" s="131"/>
      <c r="AA751" s="87">
        <f t="shared" si="152"/>
        <v>0</v>
      </c>
      <c r="AB751" s="127"/>
      <c r="AC751" s="86"/>
      <c r="AD751" s="87">
        <f t="shared" si="157"/>
        <v>0</v>
      </c>
      <c r="AE751" s="127"/>
      <c r="AF751" s="86"/>
      <c r="AG751" s="86"/>
      <c r="AH751" s="131"/>
      <c r="AI751" s="88">
        <f t="shared" si="158"/>
        <v>0</v>
      </c>
      <c r="AJ751" s="89" t="str">
        <f>IFERROR(IF(ISNA(MATCH($AV751,Other_Category_Abbr,0)),INDEX(FGHG_List_Long_GWP,MATCH($AV751,FGHG_List_Long,0)),INDEX(GWP_Other_Abbr,MATCH($AV751,Other_Category_Abbr,0)))*SUM(V751,AA751,AD751,AI751),"")</f>
        <v/>
      </c>
      <c r="AK751" s="89" t="str">
        <f>IFERROR(IF(ISNA(MATCH($AV751,Other_Category_Abbr,0)),INDEX(FGHG_List_Long_GWP,MATCH($AV751,FGHG_List_Long,0)),INDEX(GWP_Other_Abbr,MATCH($AV751,Other_Category_Abbr,0)))*(T751*(S751+U751)+W751*(Y751+X751)+AD751+AE751*(AF751+AG751)),"")</f>
        <v/>
      </c>
      <c r="AL751" s="90" t="str">
        <f t="shared" si="153"/>
        <v/>
      </c>
      <c r="AM751" s="91" t="str">
        <f t="shared" si="154"/>
        <v/>
      </c>
      <c r="AP751" s="92" t="b">
        <f t="shared" si="148"/>
        <v>0</v>
      </c>
      <c r="AQ751" s="92" t="str">
        <f t="shared" si="149"/>
        <v xml:space="preserve"> </v>
      </c>
      <c r="AR751" s="92" t="str">
        <f>IF(LEN(AQ751)=1,"",COUNTIF($AQ$19:AQ751,AQ751)=1)</f>
        <v/>
      </c>
      <c r="AS751" s="73"/>
      <c r="AT751" s="73"/>
      <c r="AU751" s="73"/>
      <c r="AV751" s="235" t="str">
        <f>IF($P751=Lists!$A$13,Lists!$A$29,IF($P751=Lists!$A$14,Lists!$A$30,$P751))</f>
        <v/>
      </c>
      <c r="AW751" s="73"/>
      <c r="AX751" s="73"/>
    </row>
    <row r="752" spans="2:50" x14ac:dyDescent="0.3">
      <c r="B752" s="137">
        <f t="shared" si="155"/>
        <v>734</v>
      </c>
      <c r="C752" s="24"/>
      <c r="D752" s="24"/>
      <c r="E752" s="24"/>
      <c r="F752" s="25"/>
      <c r="G752" s="24"/>
      <c r="H752" s="30"/>
      <c r="I752" s="24"/>
      <c r="J752" s="50" t="str">
        <f t="shared" si="146"/>
        <v/>
      </c>
      <c r="K752" s="30"/>
      <c r="L752" s="236"/>
      <c r="M752" s="30"/>
      <c r="N752" s="30"/>
      <c r="O752" s="46" t="str">
        <f t="shared" si="147"/>
        <v/>
      </c>
      <c r="P752" s="239" t="str">
        <f t="shared" si="150"/>
        <v/>
      </c>
      <c r="Q752" s="52" t="str">
        <f t="shared" si="151"/>
        <v/>
      </c>
      <c r="R752" s="127"/>
      <c r="S752" s="86"/>
      <c r="T752" s="127"/>
      <c r="U752" s="86"/>
      <c r="V752" s="87">
        <f t="shared" si="156"/>
        <v>0</v>
      </c>
      <c r="W752" s="130"/>
      <c r="X752" s="86"/>
      <c r="Y752" s="86"/>
      <c r="Z752" s="131"/>
      <c r="AA752" s="87">
        <f t="shared" si="152"/>
        <v>0</v>
      </c>
      <c r="AB752" s="127"/>
      <c r="AC752" s="86"/>
      <c r="AD752" s="87">
        <f t="shared" si="157"/>
        <v>0</v>
      </c>
      <c r="AE752" s="127"/>
      <c r="AF752" s="86"/>
      <c r="AG752" s="86"/>
      <c r="AH752" s="131"/>
      <c r="AI752" s="88">
        <f t="shared" si="158"/>
        <v>0</v>
      </c>
      <c r="AJ752" s="89" t="str">
        <f>IFERROR(IF(ISNA(MATCH($AV752,Other_Category_Abbr,0)),INDEX(FGHG_List_Long_GWP,MATCH($AV752,FGHG_List_Long,0)),INDEX(GWP_Other_Abbr,MATCH($AV752,Other_Category_Abbr,0)))*SUM(V752,AA752,AD752,AI752),"")</f>
        <v/>
      </c>
      <c r="AK752" s="89" t="str">
        <f>IFERROR(IF(ISNA(MATCH($AV752,Other_Category_Abbr,0)),INDEX(FGHG_List_Long_GWP,MATCH($AV752,FGHG_List_Long,0)),INDEX(GWP_Other_Abbr,MATCH($AV752,Other_Category_Abbr,0)))*(T752*(S752+U752)+W752*(Y752+X752)+AD752+AE752*(AF752+AG752)),"")</f>
        <v/>
      </c>
      <c r="AL752" s="90" t="str">
        <f t="shared" si="153"/>
        <v/>
      </c>
      <c r="AM752" s="91" t="str">
        <f t="shared" si="154"/>
        <v/>
      </c>
      <c r="AP752" s="92" t="b">
        <f t="shared" si="148"/>
        <v>0</v>
      </c>
      <c r="AQ752" s="92" t="str">
        <f t="shared" si="149"/>
        <v xml:space="preserve"> </v>
      </c>
      <c r="AR752" s="92" t="str">
        <f>IF(LEN(AQ752)=1,"",COUNTIF($AQ$19:AQ752,AQ752)=1)</f>
        <v/>
      </c>
      <c r="AS752" s="73"/>
      <c r="AT752" s="73"/>
      <c r="AU752" s="73"/>
      <c r="AV752" s="235" t="str">
        <f>IF($P752=Lists!$A$13,Lists!$A$29,IF($P752=Lists!$A$14,Lists!$A$30,$P752))</f>
        <v/>
      </c>
      <c r="AW752" s="73"/>
      <c r="AX752" s="73"/>
    </row>
    <row r="753" spans="2:50" x14ac:dyDescent="0.3">
      <c r="B753" s="137">
        <f t="shared" si="155"/>
        <v>735</v>
      </c>
      <c r="C753" s="24"/>
      <c r="D753" s="24"/>
      <c r="E753" s="24"/>
      <c r="F753" s="25"/>
      <c r="G753" s="24"/>
      <c r="H753" s="30"/>
      <c r="I753" s="24"/>
      <c r="J753" s="50" t="str">
        <f t="shared" si="146"/>
        <v/>
      </c>
      <c r="K753" s="30"/>
      <c r="L753" s="236"/>
      <c r="M753" s="30"/>
      <c r="N753" s="30"/>
      <c r="O753" s="46" t="str">
        <f t="shared" si="147"/>
        <v/>
      </c>
      <c r="P753" s="239" t="str">
        <f t="shared" si="150"/>
        <v/>
      </c>
      <c r="Q753" s="52" t="str">
        <f t="shared" si="151"/>
        <v/>
      </c>
      <c r="R753" s="127"/>
      <c r="S753" s="86"/>
      <c r="T753" s="127"/>
      <c r="U753" s="86"/>
      <c r="V753" s="87">
        <f t="shared" si="156"/>
        <v>0</v>
      </c>
      <c r="W753" s="130"/>
      <c r="X753" s="86"/>
      <c r="Y753" s="86"/>
      <c r="Z753" s="131"/>
      <c r="AA753" s="87">
        <f t="shared" si="152"/>
        <v>0</v>
      </c>
      <c r="AB753" s="127"/>
      <c r="AC753" s="86"/>
      <c r="AD753" s="87">
        <f t="shared" si="157"/>
        <v>0</v>
      </c>
      <c r="AE753" s="127"/>
      <c r="AF753" s="86"/>
      <c r="AG753" s="86"/>
      <c r="AH753" s="131"/>
      <c r="AI753" s="88">
        <f t="shared" si="158"/>
        <v>0</v>
      </c>
      <c r="AJ753" s="89" t="str">
        <f>IFERROR(IF(ISNA(MATCH($AV753,Other_Category_Abbr,0)),INDEX(FGHG_List_Long_GWP,MATCH($AV753,FGHG_List_Long,0)),INDEX(GWP_Other_Abbr,MATCH($AV753,Other_Category_Abbr,0)))*SUM(V753,AA753,AD753,AI753),"")</f>
        <v/>
      </c>
      <c r="AK753" s="89" t="str">
        <f>IFERROR(IF(ISNA(MATCH($AV753,Other_Category_Abbr,0)),INDEX(FGHG_List_Long_GWP,MATCH($AV753,FGHG_List_Long,0)),INDEX(GWP_Other_Abbr,MATCH($AV753,Other_Category_Abbr,0)))*(T753*(S753+U753)+W753*(Y753+X753)+AD753+AE753*(AF753+AG753)),"")</f>
        <v/>
      </c>
      <c r="AL753" s="90" t="str">
        <f t="shared" si="153"/>
        <v/>
      </c>
      <c r="AM753" s="91" t="str">
        <f t="shared" si="154"/>
        <v/>
      </c>
      <c r="AP753" s="92" t="b">
        <f t="shared" si="148"/>
        <v>0</v>
      </c>
      <c r="AQ753" s="92" t="str">
        <f t="shared" si="149"/>
        <v xml:space="preserve"> </v>
      </c>
      <c r="AR753" s="92" t="str">
        <f>IF(LEN(AQ753)=1,"",COUNTIF($AQ$19:AQ753,AQ753)=1)</f>
        <v/>
      </c>
      <c r="AS753" s="73"/>
      <c r="AT753" s="73"/>
      <c r="AU753" s="73"/>
      <c r="AV753" s="235" t="str">
        <f>IF($P753=Lists!$A$13,Lists!$A$29,IF($P753=Lists!$A$14,Lists!$A$30,$P753))</f>
        <v/>
      </c>
      <c r="AW753" s="73"/>
      <c r="AX753" s="73"/>
    </row>
    <row r="754" spans="2:50" x14ac:dyDescent="0.3">
      <c r="B754" s="137">
        <f t="shared" si="155"/>
        <v>736</v>
      </c>
      <c r="C754" s="24"/>
      <c r="D754" s="24"/>
      <c r="E754" s="24"/>
      <c r="F754" s="25"/>
      <c r="G754" s="24"/>
      <c r="H754" s="30"/>
      <c r="I754" s="24"/>
      <c r="J754" s="50" t="str">
        <f t="shared" si="146"/>
        <v/>
      </c>
      <c r="K754" s="30"/>
      <c r="L754" s="236"/>
      <c r="M754" s="30"/>
      <c r="N754" s="30"/>
      <c r="O754" s="46" t="str">
        <f t="shared" si="147"/>
        <v/>
      </c>
      <c r="P754" s="239" t="str">
        <f t="shared" si="150"/>
        <v/>
      </c>
      <c r="Q754" s="52" t="str">
        <f t="shared" si="151"/>
        <v/>
      </c>
      <c r="R754" s="127"/>
      <c r="S754" s="86"/>
      <c r="T754" s="127"/>
      <c r="U754" s="86"/>
      <c r="V754" s="87">
        <f t="shared" si="156"/>
        <v>0</v>
      </c>
      <c r="W754" s="130"/>
      <c r="X754" s="86"/>
      <c r="Y754" s="86"/>
      <c r="Z754" s="131"/>
      <c r="AA754" s="87">
        <f t="shared" si="152"/>
        <v>0</v>
      </c>
      <c r="AB754" s="127"/>
      <c r="AC754" s="86"/>
      <c r="AD754" s="87">
        <f t="shared" si="157"/>
        <v>0</v>
      </c>
      <c r="AE754" s="127"/>
      <c r="AF754" s="86"/>
      <c r="AG754" s="86"/>
      <c r="AH754" s="131"/>
      <c r="AI754" s="88">
        <f t="shared" si="158"/>
        <v>0</v>
      </c>
      <c r="AJ754" s="89" t="str">
        <f>IFERROR(IF(ISNA(MATCH($AV754,Other_Category_Abbr,0)),INDEX(FGHG_List_Long_GWP,MATCH($AV754,FGHG_List_Long,0)),INDEX(GWP_Other_Abbr,MATCH($AV754,Other_Category_Abbr,0)))*SUM(V754,AA754,AD754,AI754),"")</f>
        <v/>
      </c>
      <c r="AK754" s="89" t="str">
        <f>IFERROR(IF(ISNA(MATCH($AV754,Other_Category_Abbr,0)),INDEX(FGHG_List_Long_GWP,MATCH($AV754,FGHG_List_Long,0)),INDEX(GWP_Other_Abbr,MATCH($AV754,Other_Category_Abbr,0)))*(T754*(S754+U754)+W754*(Y754+X754)+AD754+AE754*(AF754+AG754)),"")</f>
        <v/>
      </c>
      <c r="AL754" s="90" t="str">
        <f t="shared" si="153"/>
        <v/>
      </c>
      <c r="AM754" s="91" t="str">
        <f t="shared" si="154"/>
        <v/>
      </c>
      <c r="AP754" s="92" t="b">
        <f t="shared" si="148"/>
        <v>0</v>
      </c>
      <c r="AQ754" s="92" t="str">
        <f t="shared" si="149"/>
        <v xml:space="preserve"> </v>
      </c>
      <c r="AR754" s="92" t="str">
        <f>IF(LEN(AQ754)=1,"",COUNTIF($AQ$19:AQ754,AQ754)=1)</f>
        <v/>
      </c>
      <c r="AS754" s="73"/>
      <c r="AT754" s="73"/>
      <c r="AU754" s="73"/>
      <c r="AV754" s="235" t="str">
        <f>IF($P754=Lists!$A$13,Lists!$A$29,IF($P754=Lists!$A$14,Lists!$A$30,$P754))</f>
        <v/>
      </c>
      <c r="AW754" s="73"/>
      <c r="AX754" s="73"/>
    </row>
    <row r="755" spans="2:50" x14ac:dyDescent="0.3">
      <c r="B755" s="137">
        <f t="shared" si="155"/>
        <v>737</v>
      </c>
      <c r="C755" s="24"/>
      <c r="D755" s="24"/>
      <c r="E755" s="24"/>
      <c r="F755" s="25"/>
      <c r="G755" s="24"/>
      <c r="H755" s="30"/>
      <c r="I755" s="24"/>
      <c r="J755" s="50" t="str">
        <f t="shared" si="146"/>
        <v/>
      </c>
      <c r="K755" s="30"/>
      <c r="L755" s="236"/>
      <c r="M755" s="30"/>
      <c r="N755" s="30"/>
      <c r="O755" s="46" t="str">
        <f t="shared" si="147"/>
        <v/>
      </c>
      <c r="P755" s="239" t="str">
        <f t="shared" si="150"/>
        <v/>
      </c>
      <c r="Q755" s="52" t="str">
        <f t="shared" si="151"/>
        <v/>
      </c>
      <c r="R755" s="127"/>
      <c r="S755" s="86"/>
      <c r="T755" s="127"/>
      <c r="U755" s="86"/>
      <c r="V755" s="87">
        <f t="shared" si="156"/>
        <v>0</v>
      </c>
      <c r="W755" s="130"/>
      <c r="X755" s="86"/>
      <c r="Y755" s="86"/>
      <c r="Z755" s="131"/>
      <c r="AA755" s="87">
        <f t="shared" si="152"/>
        <v>0</v>
      </c>
      <c r="AB755" s="127"/>
      <c r="AC755" s="86"/>
      <c r="AD755" s="87">
        <f t="shared" si="157"/>
        <v>0</v>
      </c>
      <c r="AE755" s="127"/>
      <c r="AF755" s="86"/>
      <c r="AG755" s="86"/>
      <c r="AH755" s="131"/>
      <c r="AI755" s="88">
        <f t="shared" si="158"/>
        <v>0</v>
      </c>
      <c r="AJ755" s="89" t="str">
        <f>IFERROR(IF(ISNA(MATCH($AV755,Other_Category_Abbr,0)),INDEX(FGHG_List_Long_GWP,MATCH($AV755,FGHG_List_Long,0)),INDEX(GWP_Other_Abbr,MATCH($AV755,Other_Category_Abbr,0)))*SUM(V755,AA755,AD755,AI755),"")</f>
        <v/>
      </c>
      <c r="AK755" s="89" t="str">
        <f>IFERROR(IF(ISNA(MATCH($AV755,Other_Category_Abbr,0)),INDEX(FGHG_List_Long_GWP,MATCH($AV755,FGHG_List_Long,0)),INDEX(GWP_Other_Abbr,MATCH($AV755,Other_Category_Abbr,0)))*(T755*(S755+U755)+W755*(Y755+X755)+AD755+AE755*(AF755+AG755)),"")</f>
        <v/>
      </c>
      <c r="AL755" s="90" t="str">
        <f t="shared" si="153"/>
        <v/>
      </c>
      <c r="AM755" s="91" t="str">
        <f t="shared" si="154"/>
        <v/>
      </c>
      <c r="AP755" s="92" t="b">
        <f t="shared" si="148"/>
        <v>0</v>
      </c>
      <c r="AQ755" s="92" t="str">
        <f t="shared" si="149"/>
        <v xml:space="preserve"> </v>
      </c>
      <c r="AR755" s="92" t="str">
        <f>IF(LEN(AQ755)=1,"",COUNTIF($AQ$19:AQ755,AQ755)=1)</f>
        <v/>
      </c>
      <c r="AS755" s="73"/>
      <c r="AT755" s="73"/>
      <c r="AU755" s="73"/>
      <c r="AV755" s="235" t="str">
        <f>IF($P755=Lists!$A$13,Lists!$A$29,IF($P755=Lists!$A$14,Lists!$A$30,$P755))</f>
        <v/>
      </c>
      <c r="AW755" s="73"/>
      <c r="AX755" s="73"/>
    </row>
    <row r="756" spans="2:50" x14ac:dyDescent="0.3">
      <c r="B756" s="137">
        <f t="shared" si="155"/>
        <v>738</v>
      </c>
      <c r="C756" s="24"/>
      <c r="D756" s="24"/>
      <c r="E756" s="24"/>
      <c r="F756" s="25"/>
      <c r="G756" s="24"/>
      <c r="H756" s="30"/>
      <c r="I756" s="24"/>
      <c r="J756" s="50" t="str">
        <f t="shared" si="146"/>
        <v/>
      </c>
      <c r="K756" s="30"/>
      <c r="L756" s="236"/>
      <c r="M756" s="30"/>
      <c r="N756" s="30"/>
      <c r="O756" s="46" t="str">
        <f t="shared" si="147"/>
        <v/>
      </c>
      <c r="P756" s="239" t="str">
        <f t="shared" si="150"/>
        <v/>
      </c>
      <c r="Q756" s="52" t="str">
        <f t="shared" si="151"/>
        <v/>
      </c>
      <c r="R756" s="127"/>
      <c r="S756" s="86"/>
      <c r="T756" s="127"/>
      <c r="U756" s="86"/>
      <c r="V756" s="87">
        <f t="shared" si="156"/>
        <v>0</v>
      </c>
      <c r="W756" s="130"/>
      <c r="X756" s="86"/>
      <c r="Y756" s="86"/>
      <c r="Z756" s="131"/>
      <c r="AA756" s="87">
        <f t="shared" si="152"/>
        <v>0</v>
      </c>
      <c r="AB756" s="127"/>
      <c r="AC756" s="86"/>
      <c r="AD756" s="87">
        <f t="shared" si="157"/>
        <v>0</v>
      </c>
      <c r="AE756" s="127"/>
      <c r="AF756" s="86"/>
      <c r="AG756" s="86"/>
      <c r="AH756" s="131"/>
      <c r="AI756" s="88">
        <f t="shared" si="158"/>
        <v>0</v>
      </c>
      <c r="AJ756" s="89" t="str">
        <f>IFERROR(IF(ISNA(MATCH($AV756,Other_Category_Abbr,0)),INDEX(FGHG_List_Long_GWP,MATCH($AV756,FGHG_List_Long,0)),INDEX(GWP_Other_Abbr,MATCH($AV756,Other_Category_Abbr,0)))*SUM(V756,AA756,AD756,AI756),"")</f>
        <v/>
      </c>
      <c r="AK756" s="89" t="str">
        <f>IFERROR(IF(ISNA(MATCH($AV756,Other_Category_Abbr,0)),INDEX(FGHG_List_Long_GWP,MATCH($AV756,FGHG_List_Long,0)),INDEX(GWP_Other_Abbr,MATCH($AV756,Other_Category_Abbr,0)))*(T756*(S756+U756)+W756*(Y756+X756)+AD756+AE756*(AF756+AG756)),"")</f>
        <v/>
      </c>
      <c r="AL756" s="90" t="str">
        <f t="shared" si="153"/>
        <v/>
      </c>
      <c r="AM756" s="91" t="str">
        <f t="shared" si="154"/>
        <v/>
      </c>
      <c r="AP756" s="92" t="b">
        <f t="shared" si="148"/>
        <v>0</v>
      </c>
      <c r="AQ756" s="92" t="str">
        <f t="shared" si="149"/>
        <v xml:space="preserve"> </v>
      </c>
      <c r="AR756" s="92" t="str">
        <f>IF(LEN(AQ756)=1,"",COUNTIF($AQ$19:AQ756,AQ756)=1)</f>
        <v/>
      </c>
      <c r="AS756" s="73"/>
      <c r="AT756" s="73"/>
      <c r="AU756" s="73"/>
      <c r="AV756" s="235" t="str">
        <f>IF($P756=Lists!$A$13,Lists!$A$29,IF($P756=Lists!$A$14,Lists!$A$30,$P756))</f>
        <v/>
      </c>
      <c r="AW756" s="73"/>
      <c r="AX756" s="73"/>
    </row>
    <row r="757" spans="2:50" x14ac:dyDescent="0.3">
      <c r="B757" s="137">
        <f t="shared" si="155"/>
        <v>739</v>
      </c>
      <c r="C757" s="24"/>
      <c r="D757" s="24"/>
      <c r="E757" s="24"/>
      <c r="F757" s="25"/>
      <c r="G757" s="24"/>
      <c r="H757" s="30"/>
      <c r="I757" s="24"/>
      <c r="J757" s="50" t="str">
        <f t="shared" si="146"/>
        <v/>
      </c>
      <c r="K757" s="30"/>
      <c r="L757" s="236"/>
      <c r="M757" s="30"/>
      <c r="N757" s="30"/>
      <c r="O757" s="46" t="str">
        <f t="shared" si="147"/>
        <v/>
      </c>
      <c r="P757" s="239" t="str">
        <f t="shared" si="150"/>
        <v/>
      </c>
      <c r="Q757" s="52" t="str">
        <f t="shared" si="151"/>
        <v/>
      </c>
      <c r="R757" s="127"/>
      <c r="S757" s="86"/>
      <c r="T757" s="127"/>
      <c r="U757" s="86"/>
      <c r="V757" s="87">
        <f t="shared" si="156"/>
        <v>0</v>
      </c>
      <c r="W757" s="130"/>
      <c r="X757" s="86"/>
      <c r="Y757" s="86"/>
      <c r="Z757" s="131"/>
      <c r="AA757" s="87">
        <f t="shared" si="152"/>
        <v>0</v>
      </c>
      <c r="AB757" s="127"/>
      <c r="AC757" s="86"/>
      <c r="AD757" s="87">
        <f t="shared" si="157"/>
        <v>0</v>
      </c>
      <c r="AE757" s="127"/>
      <c r="AF757" s="86"/>
      <c r="AG757" s="86"/>
      <c r="AH757" s="131"/>
      <c r="AI757" s="88">
        <f t="shared" si="158"/>
        <v>0</v>
      </c>
      <c r="AJ757" s="89" t="str">
        <f>IFERROR(IF(ISNA(MATCH($AV757,Other_Category_Abbr,0)),INDEX(FGHG_List_Long_GWP,MATCH($AV757,FGHG_List_Long,0)),INDEX(GWP_Other_Abbr,MATCH($AV757,Other_Category_Abbr,0)))*SUM(V757,AA757,AD757,AI757),"")</f>
        <v/>
      </c>
      <c r="AK757" s="89" t="str">
        <f>IFERROR(IF(ISNA(MATCH($AV757,Other_Category_Abbr,0)),INDEX(FGHG_List_Long_GWP,MATCH($AV757,FGHG_List_Long,0)),INDEX(GWP_Other_Abbr,MATCH($AV757,Other_Category_Abbr,0)))*(T757*(S757+U757)+W757*(Y757+X757)+AD757+AE757*(AF757+AG757)),"")</f>
        <v/>
      </c>
      <c r="AL757" s="90" t="str">
        <f t="shared" si="153"/>
        <v/>
      </c>
      <c r="AM757" s="91" t="str">
        <f t="shared" si="154"/>
        <v/>
      </c>
      <c r="AP757" s="92" t="b">
        <f t="shared" si="148"/>
        <v>0</v>
      </c>
      <c r="AQ757" s="92" t="str">
        <f t="shared" si="149"/>
        <v xml:space="preserve"> </v>
      </c>
      <c r="AR757" s="92" t="str">
        <f>IF(LEN(AQ757)=1,"",COUNTIF($AQ$19:AQ757,AQ757)=1)</f>
        <v/>
      </c>
      <c r="AS757" s="73"/>
      <c r="AT757" s="73"/>
      <c r="AU757" s="73"/>
      <c r="AV757" s="235" t="str">
        <f>IF($P757=Lists!$A$13,Lists!$A$29,IF($P757=Lists!$A$14,Lists!$A$30,$P757))</f>
        <v/>
      </c>
      <c r="AW757" s="73"/>
      <c r="AX757" s="73"/>
    </row>
    <row r="758" spans="2:50" x14ac:dyDescent="0.3">
      <c r="B758" s="137">
        <f t="shared" si="155"/>
        <v>740</v>
      </c>
      <c r="C758" s="24"/>
      <c r="D758" s="24"/>
      <c r="E758" s="24"/>
      <c r="F758" s="25"/>
      <c r="G758" s="24"/>
      <c r="H758" s="30"/>
      <c r="I758" s="24"/>
      <c r="J758" s="50" t="str">
        <f t="shared" si="146"/>
        <v/>
      </c>
      <c r="K758" s="30"/>
      <c r="L758" s="236"/>
      <c r="M758" s="30"/>
      <c r="N758" s="30"/>
      <c r="O758" s="46" t="str">
        <f t="shared" si="147"/>
        <v/>
      </c>
      <c r="P758" s="239" t="str">
        <f t="shared" si="150"/>
        <v/>
      </c>
      <c r="Q758" s="52" t="str">
        <f t="shared" si="151"/>
        <v/>
      </c>
      <c r="R758" s="127"/>
      <c r="S758" s="86"/>
      <c r="T758" s="127"/>
      <c r="U758" s="86"/>
      <c r="V758" s="87">
        <f t="shared" si="156"/>
        <v>0</v>
      </c>
      <c r="W758" s="130"/>
      <c r="X758" s="86"/>
      <c r="Y758" s="86"/>
      <c r="Z758" s="131"/>
      <c r="AA758" s="87">
        <f t="shared" si="152"/>
        <v>0</v>
      </c>
      <c r="AB758" s="127"/>
      <c r="AC758" s="86"/>
      <c r="AD758" s="87">
        <f t="shared" si="157"/>
        <v>0</v>
      </c>
      <c r="AE758" s="127"/>
      <c r="AF758" s="86"/>
      <c r="AG758" s="86"/>
      <c r="AH758" s="131"/>
      <c r="AI758" s="88">
        <f t="shared" si="158"/>
        <v>0</v>
      </c>
      <c r="AJ758" s="89" t="str">
        <f>IFERROR(IF(ISNA(MATCH($AV758,Other_Category_Abbr,0)),INDEX(FGHG_List_Long_GWP,MATCH($AV758,FGHG_List_Long,0)),INDEX(GWP_Other_Abbr,MATCH($AV758,Other_Category_Abbr,0)))*SUM(V758,AA758,AD758,AI758),"")</f>
        <v/>
      </c>
      <c r="AK758" s="89" t="str">
        <f>IFERROR(IF(ISNA(MATCH($AV758,Other_Category_Abbr,0)),INDEX(FGHG_List_Long_GWP,MATCH($AV758,FGHG_List_Long,0)),INDEX(GWP_Other_Abbr,MATCH($AV758,Other_Category_Abbr,0)))*(T758*(S758+U758)+W758*(Y758+X758)+AD758+AE758*(AF758+AG758)),"")</f>
        <v/>
      </c>
      <c r="AL758" s="90" t="str">
        <f t="shared" si="153"/>
        <v/>
      </c>
      <c r="AM758" s="91" t="str">
        <f t="shared" si="154"/>
        <v/>
      </c>
      <c r="AP758" s="92" t="b">
        <f t="shared" si="148"/>
        <v>0</v>
      </c>
      <c r="AQ758" s="92" t="str">
        <f t="shared" si="149"/>
        <v xml:space="preserve"> </v>
      </c>
      <c r="AR758" s="92" t="str">
        <f>IF(LEN(AQ758)=1,"",COUNTIF($AQ$19:AQ758,AQ758)=1)</f>
        <v/>
      </c>
      <c r="AS758" s="73"/>
      <c r="AT758" s="73"/>
      <c r="AU758" s="73"/>
      <c r="AV758" s="235" t="str">
        <f>IF($P758=Lists!$A$13,Lists!$A$29,IF($P758=Lists!$A$14,Lists!$A$30,$P758))</f>
        <v/>
      </c>
      <c r="AW758" s="73"/>
      <c r="AX758" s="73"/>
    </row>
    <row r="759" spans="2:50" x14ac:dyDescent="0.3">
      <c r="B759" s="137">
        <f t="shared" si="155"/>
        <v>741</v>
      </c>
      <c r="C759" s="24"/>
      <c r="D759" s="24"/>
      <c r="E759" s="24"/>
      <c r="F759" s="25"/>
      <c r="G759" s="24"/>
      <c r="H759" s="30"/>
      <c r="I759" s="24"/>
      <c r="J759" s="50" t="str">
        <f t="shared" si="146"/>
        <v/>
      </c>
      <c r="K759" s="30"/>
      <c r="L759" s="236"/>
      <c r="M759" s="30"/>
      <c r="N759" s="30"/>
      <c r="O759" s="46" t="str">
        <f t="shared" si="147"/>
        <v/>
      </c>
      <c r="P759" s="239" t="str">
        <f t="shared" si="150"/>
        <v/>
      </c>
      <c r="Q759" s="52" t="str">
        <f t="shared" si="151"/>
        <v/>
      </c>
      <c r="R759" s="127"/>
      <c r="S759" s="86"/>
      <c r="T759" s="127"/>
      <c r="U759" s="86"/>
      <c r="V759" s="87">
        <f t="shared" si="156"/>
        <v>0</v>
      </c>
      <c r="W759" s="130"/>
      <c r="X759" s="86"/>
      <c r="Y759" s="86"/>
      <c r="Z759" s="131"/>
      <c r="AA759" s="87">
        <f t="shared" si="152"/>
        <v>0</v>
      </c>
      <c r="AB759" s="127"/>
      <c r="AC759" s="86"/>
      <c r="AD759" s="87">
        <f t="shared" si="157"/>
        <v>0</v>
      </c>
      <c r="AE759" s="127"/>
      <c r="AF759" s="86"/>
      <c r="AG759" s="86"/>
      <c r="AH759" s="131"/>
      <c r="AI759" s="88">
        <f t="shared" si="158"/>
        <v>0</v>
      </c>
      <c r="AJ759" s="89" t="str">
        <f>IFERROR(IF(ISNA(MATCH($AV759,Other_Category_Abbr,0)),INDEX(FGHG_List_Long_GWP,MATCH($AV759,FGHG_List_Long,0)),INDEX(GWP_Other_Abbr,MATCH($AV759,Other_Category_Abbr,0)))*SUM(V759,AA759,AD759,AI759),"")</f>
        <v/>
      </c>
      <c r="AK759" s="89" t="str">
        <f>IFERROR(IF(ISNA(MATCH($AV759,Other_Category_Abbr,0)),INDEX(FGHG_List_Long_GWP,MATCH($AV759,FGHG_List_Long,0)),INDEX(GWP_Other_Abbr,MATCH($AV759,Other_Category_Abbr,0)))*(T759*(S759+U759)+W759*(Y759+X759)+AD759+AE759*(AF759+AG759)),"")</f>
        <v/>
      </c>
      <c r="AL759" s="90" t="str">
        <f t="shared" si="153"/>
        <v/>
      </c>
      <c r="AM759" s="91" t="str">
        <f t="shared" si="154"/>
        <v/>
      </c>
      <c r="AP759" s="92" t="b">
        <f t="shared" si="148"/>
        <v>0</v>
      </c>
      <c r="AQ759" s="92" t="str">
        <f t="shared" si="149"/>
        <v xml:space="preserve"> </v>
      </c>
      <c r="AR759" s="92" t="str">
        <f>IF(LEN(AQ759)=1,"",COUNTIF($AQ$19:AQ759,AQ759)=1)</f>
        <v/>
      </c>
      <c r="AS759" s="73"/>
      <c r="AT759" s="73"/>
      <c r="AU759" s="73"/>
      <c r="AV759" s="235" t="str">
        <f>IF($P759=Lists!$A$13,Lists!$A$29,IF($P759=Lists!$A$14,Lists!$A$30,$P759))</f>
        <v/>
      </c>
      <c r="AW759" s="73"/>
      <c r="AX759" s="73"/>
    </row>
    <row r="760" spans="2:50" x14ac:dyDescent="0.3">
      <c r="B760" s="137">
        <f t="shared" si="155"/>
        <v>742</v>
      </c>
      <c r="C760" s="24"/>
      <c r="D760" s="24"/>
      <c r="E760" s="24"/>
      <c r="F760" s="25"/>
      <c r="G760" s="24"/>
      <c r="H760" s="30"/>
      <c r="I760" s="24"/>
      <c r="J760" s="50" t="str">
        <f t="shared" si="146"/>
        <v/>
      </c>
      <c r="K760" s="30"/>
      <c r="L760" s="236"/>
      <c r="M760" s="30"/>
      <c r="N760" s="30"/>
      <c r="O760" s="46" t="str">
        <f t="shared" si="147"/>
        <v/>
      </c>
      <c r="P760" s="239" t="str">
        <f t="shared" si="150"/>
        <v/>
      </c>
      <c r="Q760" s="52" t="str">
        <f t="shared" si="151"/>
        <v/>
      </c>
      <c r="R760" s="127"/>
      <c r="S760" s="86"/>
      <c r="T760" s="127"/>
      <c r="U760" s="86"/>
      <c r="V760" s="87">
        <f t="shared" si="156"/>
        <v>0</v>
      </c>
      <c r="W760" s="130"/>
      <c r="X760" s="86"/>
      <c r="Y760" s="86"/>
      <c r="Z760" s="131"/>
      <c r="AA760" s="87">
        <f t="shared" si="152"/>
        <v>0</v>
      </c>
      <c r="AB760" s="127"/>
      <c r="AC760" s="86"/>
      <c r="AD760" s="87">
        <f t="shared" si="157"/>
        <v>0</v>
      </c>
      <c r="AE760" s="127"/>
      <c r="AF760" s="86"/>
      <c r="AG760" s="86"/>
      <c r="AH760" s="131"/>
      <c r="AI760" s="88">
        <f t="shared" si="158"/>
        <v>0</v>
      </c>
      <c r="AJ760" s="89" t="str">
        <f>IFERROR(IF(ISNA(MATCH($AV760,Other_Category_Abbr,0)),INDEX(FGHG_List_Long_GWP,MATCH($AV760,FGHG_List_Long,0)),INDEX(GWP_Other_Abbr,MATCH($AV760,Other_Category_Abbr,0)))*SUM(V760,AA760,AD760,AI760),"")</f>
        <v/>
      </c>
      <c r="AK760" s="89" t="str">
        <f>IFERROR(IF(ISNA(MATCH($AV760,Other_Category_Abbr,0)),INDEX(FGHG_List_Long_GWP,MATCH($AV760,FGHG_List_Long,0)),INDEX(GWP_Other_Abbr,MATCH($AV760,Other_Category_Abbr,0)))*(T760*(S760+U760)+W760*(Y760+X760)+AD760+AE760*(AF760+AG760)),"")</f>
        <v/>
      </c>
      <c r="AL760" s="90" t="str">
        <f t="shared" si="153"/>
        <v/>
      </c>
      <c r="AM760" s="91" t="str">
        <f t="shared" si="154"/>
        <v/>
      </c>
      <c r="AP760" s="92" t="b">
        <f t="shared" si="148"/>
        <v>0</v>
      </c>
      <c r="AQ760" s="92" t="str">
        <f t="shared" si="149"/>
        <v xml:space="preserve"> </v>
      </c>
      <c r="AR760" s="92" t="str">
        <f>IF(LEN(AQ760)=1,"",COUNTIF($AQ$19:AQ760,AQ760)=1)</f>
        <v/>
      </c>
      <c r="AS760" s="73"/>
      <c r="AT760" s="73"/>
      <c r="AU760" s="73"/>
      <c r="AV760" s="235" t="str">
        <f>IF($P760=Lists!$A$13,Lists!$A$29,IF($P760=Lists!$A$14,Lists!$A$30,$P760))</f>
        <v/>
      </c>
      <c r="AW760" s="73"/>
      <c r="AX760" s="73"/>
    </row>
    <row r="761" spans="2:50" x14ac:dyDescent="0.3">
      <c r="B761" s="137">
        <f t="shared" si="155"/>
        <v>743</v>
      </c>
      <c r="C761" s="24"/>
      <c r="D761" s="24"/>
      <c r="E761" s="24"/>
      <c r="F761" s="25"/>
      <c r="G761" s="24"/>
      <c r="H761" s="30"/>
      <c r="I761" s="24"/>
      <c r="J761" s="50" t="str">
        <f t="shared" si="146"/>
        <v/>
      </c>
      <c r="K761" s="30"/>
      <c r="L761" s="236"/>
      <c r="M761" s="30"/>
      <c r="N761" s="30"/>
      <c r="O761" s="46" t="str">
        <f t="shared" si="147"/>
        <v/>
      </c>
      <c r="P761" s="239" t="str">
        <f t="shared" si="150"/>
        <v/>
      </c>
      <c r="Q761" s="52" t="str">
        <f t="shared" si="151"/>
        <v/>
      </c>
      <c r="R761" s="127"/>
      <c r="S761" s="86"/>
      <c r="T761" s="127"/>
      <c r="U761" s="86"/>
      <c r="V761" s="87">
        <f t="shared" si="156"/>
        <v>0</v>
      </c>
      <c r="W761" s="130"/>
      <c r="X761" s="86"/>
      <c r="Y761" s="86"/>
      <c r="Z761" s="131"/>
      <c r="AA761" s="87">
        <f t="shared" si="152"/>
        <v>0</v>
      </c>
      <c r="AB761" s="127"/>
      <c r="AC761" s="86"/>
      <c r="AD761" s="87">
        <f t="shared" si="157"/>
        <v>0</v>
      </c>
      <c r="AE761" s="127"/>
      <c r="AF761" s="86"/>
      <c r="AG761" s="86"/>
      <c r="AH761" s="131"/>
      <c r="AI761" s="88">
        <f t="shared" si="158"/>
        <v>0</v>
      </c>
      <c r="AJ761" s="89" t="str">
        <f>IFERROR(IF(ISNA(MATCH($AV761,Other_Category_Abbr,0)),INDEX(FGHG_List_Long_GWP,MATCH($AV761,FGHG_List_Long,0)),INDEX(GWP_Other_Abbr,MATCH($AV761,Other_Category_Abbr,0)))*SUM(V761,AA761,AD761,AI761),"")</f>
        <v/>
      </c>
      <c r="AK761" s="89" t="str">
        <f>IFERROR(IF(ISNA(MATCH($AV761,Other_Category_Abbr,0)),INDEX(FGHG_List_Long_GWP,MATCH($AV761,FGHG_List_Long,0)),INDEX(GWP_Other_Abbr,MATCH($AV761,Other_Category_Abbr,0)))*(T761*(S761+U761)+W761*(Y761+X761)+AD761+AE761*(AF761+AG761)),"")</f>
        <v/>
      </c>
      <c r="AL761" s="90" t="str">
        <f t="shared" si="153"/>
        <v/>
      </c>
      <c r="AM761" s="91" t="str">
        <f t="shared" si="154"/>
        <v/>
      </c>
      <c r="AP761" s="92" t="b">
        <f t="shared" si="148"/>
        <v>0</v>
      </c>
      <c r="AQ761" s="92" t="str">
        <f t="shared" si="149"/>
        <v xml:space="preserve"> </v>
      </c>
      <c r="AR761" s="92" t="str">
        <f>IF(LEN(AQ761)=1,"",COUNTIF($AQ$19:AQ761,AQ761)=1)</f>
        <v/>
      </c>
      <c r="AS761" s="73"/>
      <c r="AT761" s="73"/>
      <c r="AU761" s="73"/>
      <c r="AV761" s="235" t="str">
        <f>IF($P761=Lists!$A$13,Lists!$A$29,IF($P761=Lists!$A$14,Lists!$A$30,$P761))</f>
        <v/>
      </c>
      <c r="AW761" s="73"/>
      <c r="AX761" s="73"/>
    </row>
    <row r="762" spans="2:50" x14ac:dyDescent="0.3">
      <c r="B762" s="137">
        <f t="shared" si="155"/>
        <v>744</v>
      </c>
      <c r="C762" s="24"/>
      <c r="D762" s="24"/>
      <c r="E762" s="24"/>
      <c r="F762" s="25"/>
      <c r="G762" s="24"/>
      <c r="H762" s="30"/>
      <c r="I762" s="24"/>
      <c r="J762" s="50" t="str">
        <f t="shared" si="146"/>
        <v/>
      </c>
      <c r="K762" s="30"/>
      <c r="L762" s="236"/>
      <c r="M762" s="30"/>
      <c r="N762" s="30"/>
      <c r="O762" s="46" t="str">
        <f t="shared" si="147"/>
        <v/>
      </c>
      <c r="P762" s="239" t="str">
        <f t="shared" si="150"/>
        <v/>
      </c>
      <c r="Q762" s="52" t="str">
        <f t="shared" si="151"/>
        <v/>
      </c>
      <c r="R762" s="127"/>
      <c r="S762" s="86"/>
      <c r="T762" s="127"/>
      <c r="U762" s="86"/>
      <c r="V762" s="87">
        <f t="shared" si="156"/>
        <v>0</v>
      </c>
      <c r="W762" s="130"/>
      <c r="X762" s="86"/>
      <c r="Y762" s="86"/>
      <c r="Z762" s="131"/>
      <c r="AA762" s="87">
        <f t="shared" si="152"/>
        <v>0</v>
      </c>
      <c r="AB762" s="127"/>
      <c r="AC762" s="86"/>
      <c r="AD762" s="87">
        <f t="shared" si="157"/>
        <v>0</v>
      </c>
      <c r="AE762" s="127"/>
      <c r="AF762" s="86"/>
      <c r="AG762" s="86"/>
      <c r="AH762" s="131"/>
      <c r="AI762" s="88">
        <f t="shared" si="158"/>
        <v>0</v>
      </c>
      <c r="AJ762" s="89" t="str">
        <f>IFERROR(IF(ISNA(MATCH($AV762,Other_Category_Abbr,0)),INDEX(FGHG_List_Long_GWP,MATCH($AV762,FGHG_List_Long,0)),INDEX(GWP_Other_Abbr,MATCH($AV762,Other_Category_Abbr,0)))*SUM(V762,AA762,AD762,AI762),"")</f>
        <v/>
      </c>
      <c r="AK762" s="89" t="str">
        <f>IFERROR(IF(ISNA(MATCH($AV762,Other_Category_Abbr,0)),INDEX(FGHG_List_Long_GWP,MATCH($AV762,FGHG_List_Long,0)),INDEX(GWP_Other_Abbr,MATCH($AV762,Other_Category_Abbr,0)))*(T762*(S762+U762)+W762*(Y762+X762)+AD762+AE762*(AF762+AG762)),"")</f>
        <v/>
      </c>
      <c r="AL762" s="90" t="str">
        <f t="shared" si="153"/>
        <v/>
      </c>
      <c r="AM762" s="91" t="str">
        <f t="shared" si="154"/>
        <v/>
      </c>
      <c r="AP762" s="92" t="b">
        <f t="shared" si="148"/>
        <v>0</v>
      </c>
      <c r="AQ762" s="92" t="str">
        <f t="shared" si="149"/>
        <v xml:space="preserve"> </v>
      </c>
      <c r="AR762" s="92" t="str">
        <f>IF(LEN(AQ762)=1,"",COUNTIF($AQ$19:AQ762,AQ762)=1)</f>
        <v/>
      </c>
      <c r="AS762" s="73"/>
      <c r="AT762" s="73"/>
      <c r="AU762" s="73"/>
      <c r="AV762" s="235" t="str">
        <f>IF($P762=Lists!$A$13,Lists!$A$29,IF($P762=Lists!$A$14,Lists!$A$30,$P762))</f>
        <v/>
      </c>
      <c r="AW762" s="73"/>
      <c r="AX762" s="73"/>
    </row>
    <row r="763" spans="2:50" x14ac:dyDescent="0.3">
      <c r="B763" s="137">
        <f t="shared" si="155"/>
        <v>745</v>
      </c>
      <c r="C763" s="24"/>
      <c r="D763" s="24"/>
      <c r="E763" s="24"/>
      <c r="F763" s="25"/>
      <c r="G763" s="24"/>
      <c r="H763" s="30"/>
      <c r="I763" s="24"/>
      <c r="J763" s="50" t="str">
        <f t="shared" si="146"/>
        <v/>
      </c>
      <c r="K763" s="30"/>
      <c r="L763" s="236"/>
      <c r="M763" s="30"/>
      <c r="N763" s="30"/>
      <c r="O763" s="46" t="str">
        <f t="shared" si="147"/>
        <v/>
      </c>
      <c r="P763" s="239" t="str">
        <f t="shared" si="150"/>
        <v/>
      </c>
      <c r="Q763" s="52" t="str">
        <f t="shared" si="151"/>
        <v/>
      </c>
      <c r="R763" s="127"/>
      <c r="S763" s="86"/>
      <c r="T763" s="127"/>
      <c r="U763" s="86"/>
      <c r="V763" s="87">
        <f t="shared" si="156"/>
        <v>0</v>
      </c>
      <c r="W763" s="130"/>
      <c r="X763" s="86"/>
      <c r="Y763" s="86"/>
      <c r="Z763" s="131"/>
      <c r="AA763" s="87">
        <f t="shared" si="152"/>
        <v>0</v>
      </c>
      <c r="AB763" s="127"/>
      <c r="AC763" s="86"/>
      <c r="AD763" s="87">
        <f t="shared" si="157"/>
        <v>0</v>
      </c>
      <c r="AE763" s="127"/>
      <c r="AF763" s="86"/>
      <c r="AG763" s="86"/>
      <c r="AH763" s="131"/>
      <c r="AI763" s="88">
        <f t="shared" si="158"/>
        <v>0</v>
      </c>
      <c r="AJ763" s="89" t="str">
        <f>IFERROR(IF(ISNA(MATCH($AV763,Other_Category_Abbr,0)),INDEX(FGHG_List_Long_GWP,MATCH($AV763,FGHG_List_Long,0)),INDEX(GWP_Other_Abbr,MATCH($AV763,Other_Category_Abbr,0)))*SUM(V763,AA763,AD763,AI763),"")</f>
        <v/>
      </c>
      <c r="AK763" s="89" t="str">
        <f>IFERROR(IF(ISNA(MATCH($AV763,Other_Category_Abbr,0)),INDEX(FGHG_List_Long_GWP,MATCH($AV763,FGHG_List_Long,0)),INDEX(GWP_Other_Abbr,MATCH($AV763,Other_Category_Abbr,0)))*(T763*(S763+U763)+W763*(Y763+X763)+AD763+AE763*(AF763+AG763)),"")</f>
        <v/>
      </c>
      <c r="AL763" s="90" t="str">
        <f t="shared" si="153"/>
        <v/>
      </c>
      <c r="AM763" s="91" t="str">
        <f t="shared" si="154"/>
        <v/>
      </c>
      <c r="AP763" s="92" t="b">
        <f t="shared" si="148"/>
        <v>0</v>
      </c>
      <c r="AQ763" s="92" t="str">
        <f t="shared" si="149"/>
        <v xml:space="preserve"> </v>
      </c>
      <c r="AR763" s="92" t="str">
        <f>IF(LEN(AQ763)=1,"",COUNTIF($AQ$19:AQ763,AQ763)=1)</f>
        <v/>
      </c>
      <c r="AS763" s="73"/>
      <c r="AT763" s="73"/>
      <c r="AU763" s="73"/>
      <c r="AV763" s="235" t="str">
        <f>IF($P763=Lists!$A$13,Lists!$A$29,IF($P763=Lists!$A$14,Lists!$A$30,$P763))</f>
        <v/>
      </c>
      <c r="AW763" s="73"/>
      <c r="AX763" s="73"/>
    </row>
    <row r="764" spans="2:50" x14ac:dyDescent="0.3">
      <c r="B764" s="137">
        <f t="shared" si="155"/>
        <v>746</v>
      </c>
      <c r="C764" s="24"/>
      <c r="D764" s="24"/>
      <c r="E764" s="24"/>
      <c r="F764" s="25"/>
      <c r="G764" s="24"/>
      <c r="H764" s="30"/>
      <c r="I764" s="24"/>
      <c r="J764" s="50" t="str">
        <f t="shared" si="146"/>
        <v/>
      </c>
      <c r="K764" s="30"/>
      <c r="L764" s="236"/>
      <c r="M764" s="30"/>
      <c r="N764" s="30"/>
      <c r="O764" s="46" t="str">
        <f t="shared" si="147"/>
        <v/>
      </c>
      <c r="P764" s="239" t="str">
        <f t="shared" si="150"/>
        <v/>
      </c>
      <c r="Q764" s="52" t="str">
        <f t="shared" si="151"/>
        <v/>
      </c>
      <c r="R764" s="127"/>
      <c r="S764" s="86"/>
      <c r="T764" s="127"/>
      <c r="U764" s="86"/>
      <c r="V764" s="87">
        <f t="shared" si="156"/>
        <v>0</v>
      </c>
      <c r="W764" s="130"/>
      <c r="X764" s="86"/>
      <c r="Y764" s="86"/>
      <c r="Z764" s="131"/>
      <c r="AA764" s="87">
        <f t="shared" si="152"/>
        <v>0</v>
      </c>
      <c r="AB764" s="127"/>
      <c r="AC764" s="86"/>
      <c r="AD764" s="87">
        <f t="shared" si="157"/>
        <v>0</v>
      </c>
      <c r="AE764" s="127"/>
      <c r="AF764" s="86"/>
      <c r="AG764" s="86"/>
      <c r="AH764" s="131"/>
      <c r="AI764" s="88">
        <f t="shared" si="158"/>
        <v>0</v>
      </c>
      <c r="AJ764" s="89" t="str">
        <f>IFERROR(IF(ISNA(MATCH($AV764,Other_Category_Abbr,0)),INDEX(FGHG_List_Long_GWP,MATCH($AV764,FGHG_List_Long,0)),INDEX(GWP_Other_Abbr,MATCH($AV764,Other_Category_Abbr,0)))*SUM(V764,AA764,AD764,AI764),"")</f>
        <v/>
      </c>
      <c r="AK764" s="89" t="str">
        <f>IFERROR(IF(ISNA(MATCH($AV764,Other_Category_Abbr,0)),INDEX(FGHG_List_Long_GWP,MATCH($AV764,FGHG_List_Long,0)),INDEX(GWP_Other_Abbr,MATCH($AV764,Other_Category_Abbr,0)))*(T764*(S764+U764)+W764*(Y764+X764)+AD764+AE764*(AF764+AG764)),"")</f>
        <v/>
      </c>
      <c r="AL764" s="90" t="str">
        <f t="shared" si="153"/>
        <v/>
      </c>
      <c r="AM764" s="91" t="str">
        <f t="shared" si="154"/>
        <v/>
      </c>
      <c r="AP764" s="92" t="b">
        <f t="shared" si="148"/>
        <v>0</v>
      </c>
      <c r="AQ764" s="92" t="str">
        <f t="shared" si="149"/>
        <v xml:space="preserve"> </v>
      </c>
      <c r="AR764" s="92" t="str">
        <f>IF(LEN(AQ764)=1,"",COUNTIF($AQ$19:AQ764,AQ764)=1)</f>
        <v/>
      </c>
      <c r="AS764" s="73"/>
      <c r="AT764" s="73"/>
      <c r="AU764" s="73"/>
      <c r="AV764" s="235" t="str">
        <f>IF($P764=Lists!$A$13,Lists!$A$29,IF($P764=Lists!$A$14,Lists!$A$30,$P764))</f>
        <v/>
      </c>
      <c r="AW764" s="73"/>
      <c r="AX764" s="73"/>
    </row>
    <row r="765" spans="2:50" x14ac:dyDescent="0.3">
      <c r="B765" s="137">
        <f t="shared" si="155"/>
        <v>747</v>
      </c>
      <c r="C765" s="24"/>
      <c r="D765" s="24"/>
      <c r="E765" s="24"/>
      <c r="F765" s="25"/>
      <c r="G765" s="24"/>
      <c r="H765" s="30"/>
      <c r="I765" s="24"/>
      <c r="J765" s="50" t="str">
        <f t="shared" si="146"/>
        <v/>
      </c>
      <c r="K765" s="30"/>
      <c r="L765" s="236"/>
      <c r="M765" s="30"/>
      <c r="N765" s="30"/>
      <c r="O765" s="46" t="str">
        <f t="shared" si="147"/>
        <v/>
      </c>
      <c r="P765" s="239" t="str">
        <f t="shared" si="150"/>
        <v/>
      </c>
      <c r="Q765" s="52" t="str">
        <f t="shared" si="151"/>
        <v/>
      </c>
      <c r="R765" s="127"/>
      <c r="S765" s="86"/>
      <c r="T765" s="127"/>
      <c r="U765" s="86"/>
      <c r="V765" s="87">
        <f t="shared" si="156"/>
        <v>0</v>
      </c>
      <c r="W765" s="130"/>
      <c r="X765" s="86"/>
      <c r="Y765" s="86"/>
      <c r="Z765" s="131"/>
      <c r="AA765" s="87">
        <f t="shared" si="152"/>
        <v>0</v>
      </c>
      <c r="AB765" s="127"/>
      <c r="AC765" s="86"/>
      <c r="AD765" s="87">
        <f t="shared" si="157"/>
        <v>0</v>
      </c>
      <c r="AE765" s="127"/>
      <c r="AF765" s="86"/>
      <c r="AG765" s="86"/>
      <c r="AH765" s="131"/>
      <c r="AI765" s="88">
        <f t="shared" si="158"/>
        <v>0</v>
      </c>
      <c r="AJ765" s="89" t="str">
        <f>IFERROR(IF(ISNA(MATCH($AV765,Other_Category_Abbr,0)),INDEX(FGHG_List_Long_GWP,MATCH($AV765,FGHG_List_Long,0)),INDEX(GWP_Other_Abbr,MATCH($AV765,Other_Category_Abbr,0)))*SUM(V765,AA765,AD765,AI765),"")</f>
        <v/>
      </c>
      <c r="AK765" s="89" t="str">
        <f>IFERROR(IF(ISNA(MATCH($AV765,Other_Category_Abbr,0)),INDEX(FGHG_List_Long_GWP,MATCH($AV765,FGHG_List_Long,0)),INDEX(GWP_Other_Abbr,MATCH($AV765,Other_Category_Abbr,0)))*(T765*(S765+U765)+W765*(Y765+X765)+AD765+AE765*(AF765+AG765)),"")</f>
        <v/>
      </c>
      <c r="AL765" s="90" t="str">
        <f t="shared" si="153"/>
        <v/>
      </c>
      <c r="AM765" s="91" t="str">
        <f t="shared" si="154"/>
        <v/>
      </c>
      <c r="AP765" s="92" t="b">
        <f t="shared" si="148"/>
        <v>0</v>
      </c>
      <c r="AQ765" s="92" t="str">
        <f t="shared" si="149"/>
        <v xml:space="preserve"> </v>
      </c>
      <c r="AR765" s="92" t="str">
        <f>IF(LEN(AQ765)=1,"",COUNTIF($AQ$19:AQ765,AQ765)=1)</f>
        <v/>
      </c>
      <c r="AS765" s="73"/>
      <c r="AT765" s="73"/>
      <c r="AU765" s="73"/>
      <c r="AV765" s="235" t="str">
        <f>IF($P765=Lists!$A$13,Lists!$A$29,IF($P765=Lists!$A$14,Lists!$A$30,$P765))</f>
        <v/>
      </c>
      <c r="AW765" s="73"/>
      <c r="AX765" s="73"/>
    </row>
    <row r="766" spans="2:50" x14ac:dyDescent="0.3">
      <c r="B766" s="137">
        <f t="shared" si="155"/>
        <v>748</v>
      </c>
      <c r="C766" s="24"/>
      <c r="D766" s="24"/>
      <c r="E766" s="24"/>
      <c r="F766" s="25"/>
      <c r="G766" s="24"/>
      <c r="H766" s="30"/>
      <c r="I766" s="24"/>
      <c r="J766" s="50" t="str">
        <f t="shared" si="146"/>
        <v/>
      </c>
      <c r="K766" s="30"/>
      <c r="L766" s="236"/>
      <c r="M766" s="30"/>
      <c r="N766" s="30"/>
      <c r="O766" s="46" t="str">
        <f t="shared" si="147"/>
        <v/>
      </c>
      <c r="P766" s="239" t="str">
        <f t="shared" si="150"/>
        <v/>
      </c>
      <c r="Q766" s="52" t="str">
        <f t="shared" si="151"/>
        <v/>
      </c>
      <c r="R766" s="127"/>
      <c r="S766" s="86"/>
      <c r="T766" s="127"/>
      <c r="U766" s="86"/>
      <c r="V766" s="87">
        <f t="shared" si="156"/>
        <v>0</v>
      </c>
      <c r="W766" s="130"/>
      <c r="X766" s="86"/>
      <c r="Y766" s="86"/>
      <c r="Z766" s="131"/>
      <c r="AA766" s="87">
        <f t="shared" si="152"/>
        <v>0</v>
      </c>
      <c r="AB766" s="127"/>
      <c r="AC766" s="86"/>
      <c r="AD766" s="87">
        <f t="shared" si="157"/>
        <v>0</v>
      </c>
      <c r="AE766" s="127"/>
      <c r="AF766" s="86"/>
      <c r="AG766" s="86"/>
      <c r="AH766" s="131"/>
      <c r="AI766" s="88">
        <f t="shared" si="158"/>
        <v>0</v>
      </c>
      <c r="AJ766" s="89" t="str">
        <f>IFERROR(IF(ISNA(MATCH($AV766,Other_Category_Abbr,0)),INDEX(FGHG_List_Long_GWP,MATCH($AV766,FGHG_List_Long,0)),INDEX(GWP_Other_Abbr,MATCH($AV766,Other_Category_Abbr,0)))*SUM(V766,AA766,AD766,AI766),"")</f>
        <v/>
      </c>
      <c r="AK766" s="89" t="str">
        <f>IFERROR(IF(ISNA(MATCH($AV766,Other_Category_Abbr,0)),INDEX(FGHG_List_Long_GWP,MATCH($AV766,FGHG_List_Long,0)),INDEX(GWP_Other_Abbr,MATCH($AV766,Other_Category_Abbr,0)))*(T766*(S766+U766)+W766*(Y766+X766)+AD766+AE766*(AF766+AG766)),"")</f>
        <v/>
      </c>
      <c r="AL766" s="90" t="str">
        <f t="shared" si="153"/>
        <v/>
      </c>
      <c r="AM766" s="91" t="str">
        <f t="shared" si="154"/>
        <v/>
      </c>
      <c r="AP766" s="92" t="b">
        <f t="shared" si="148"/>
        <v>0</v>
      </c>
      <c r="AQ766" s="92" t="str">
        <f t="shared" si="149"/>
        <v xml:space="preserve"> </v>
      </c>
      <c r="AR766" s="92" t="str">
        <f>IF(LEN(AQ766)=1,"",COUNTIF($AQ$19:AQ766,AQ766)=1)</f>
        <v/>
      </c>
      <c r="AS766" s="73"/>
      <c r="AT766" s="73"/>
      <c r="AU766" s="73"/>
      <c r="AV766" s="235" t="str">
        <f>IF($P766=Lists!$A$13,Lists!$A$29,IF($P766=Lists!$A$14,Lists!$A$30,$P766))</f>
        <v/>
      </c>
      <c r="AW766" s="73"/>
      <c r="AX766" s="73"/>
    </row>
    <row r="767" spans="2:50" x14ac:dyDescent="0.3">
      <c r="B767" s="137">
        <f t="shared" si="155"/>
        <v>749</v>
      </c>
      <c r="C767" s="24"/>
      <c r="D767" s="24"/>
      <c r="E767" s="24"/>
      <c r="F767" s="25"/>
      <c r="G767" s="24"/>
      <c r="H767" s="30"/>
      <c r="I767" s="24"/>
      <c r="J767" s="50" t="str">
        <f t="shared" si="146"/>
        <v/>
      </c>
      <c r="K767" s="30"/>
      <c r="L767" s="236"/>
      <c r="M767" s="30"/>
      <c r="N767" s="30"/>
      <c r="O767" s="46" t="str">
        <f t="shared" si="147"/>
        <v/>
      </c>
      <c r="P767" s="239" t="str">
        <f t="shared" si="150"/>
        <v/>
      </c>
      <c r="Q767" s="52" t="str">
        <f t="shared" si="151"/>
        <v/>
      </c>
      <c r="R767" s="127"/>
      <c r="S767" s="86"/>
      <c r="T767" s="127"/>
      <c r="U767" s="86"/>
      <c r="V767" s="87">
        <f t="shared" si="156"/>
        <v>0</v>
      </c>
      <c r="W767" s="130"/>
      <c r="X767" s="86"/>
      <c r="Y767" s="86"/>
      <c r="Z767" s="131"/>
      <c r="AA767" s="87">
        <f t="shared" si="152"/>
        <v>0</v>
      </c>
      <c r="AB767" s="127"/>
      <c r="AC767" s="86"/>
      <c r="AD767" s="87">
        <f t="shared" si="157"/>
        <v>0</v>
      </c>
      <c r="AE767" s="127"/>
      <c r="AF767" s="86"/>
      <c r="AG767" s="86"/>
      <c r="AH767" s="131"/>
      <c r="AI767" s="88">
        <f t="shared" si="158"/>
        <v>0</v>
      </c>
      <c r="AJ767" s="89" t="str">
        <f>IFERROR(IF(ISNA(MATCH($AV767,Other_Category_Abbr,0)),INDEX(FGHG_List_Long_GWP,MATCH($AV767,FGHG_List_Long,0)),INDEX(GWP_Other_Abbr,MATCH($AV767,Other_Category_Abbr,0)))*SUM(V767,AA767,AD767,AI767),"")</f>
        <v/>
      </c>
      <c r="AK767" s="89" t="str">
        <f>IFERROR(IF(ISNA(MATCH($AV767,Other_Category_Abbr,0)),INDEX(FGHG_List_Long_GWP,MATCH($AV767,FGHG_List_Long,0)),INDEX(GWP_Other_Abbr,MATCH($AV767,Other_Category_Abbr,0)))*(T767*(S767+U767)+W767*(Y767+X767)+AD767+AE767*(AF767+AG767)),"")</f>
        <v/>
      </c>
      <c r="AL767" s="90" t="str">
        <f t="shared" si="153"/>
        <v/>
      </c>
      <c r="AM767" s="91" t="str">
        <f t="shared" si="154"/>
        <v/>
      </c>
      <c r="AP767" s="92" t="b">
        <f t="shared" si="148"/>
        <v>0</v>
      </c>
      <c r="AQ767" s="92" t="str">
        <f t="shared" si="149"/>
        <v xml:space="preserve"> </v>
      </c>
      <c r="AR767" s="92" t="str">
        <f>IF(LEN(AQ767)=1,"",COUNTIF($AQ$19:AQ767,AQ767)=1)</f>
        <v/>
      </c>
      <c r="AS767" s="73"/>
      <c r="AT767" s="73"/>
      <c r="AU767" s="73"/>
      <c r="AV767" s="235" t="str">
        <f>IF($P767=Lists!$A$13,Lists!$A$29,IF($P767=Lists!$A$14,Lists!$A$30,$P767))</f>
        <v/>
      </c>
      <c r="AW767" s="73"/>
      <c r="AX767" s="73"/>
    </row>
    <row r="768" spans="2:50" x14ac:dyDescent="0.3">
      <c r="B768" s="137">
        <f t="shared" si="155"/>
        <v>750</v>
      </c>
      <c r="C768" s="24"/>
      <c r="D768" s="24"/>
      <c r="E768" s="24"/>
      <c r="F768" s="25"/>
      <c r="G768" s="24"/>
      <c r="H768" s="30"/>
      <c r="I768" s="24"/>
      <c r="J768" s="50" t="str">
        <f t="shared" si="146"/>
        <v/>
      </c>
      <c r="K768" s="30"/>
      <c r="L768" s="236"/>
      <c r="M768" s="30"/>
      <c r="N768" s="30"/>
      <c r="O768" s="46" t="str">
        <f t="shared" si="147"/>
        <v/>
      </c>
      <c r="P768" s="239" t="str">
        <f t="shared" si="150"/>
        <v/>
      </c>
      <c r="Q768" s="52" t="str">
        <f t="shared" si="151"/>
        <v/>
      </c>
      <c r="R768" s="127"/>
      <c r="S768" s="86"/>
      <c r="T768" s="127"/>
      <c r="U768" s="86"/>
      <c r="V768" s="87">
        <f t="shared" si="156"/>
        <v>0</v>
      </c>
      <c r="W768" s="130"/>
      <c r="X768" s="86"/>
      <c r="Y768" s="86"/>
      <c r="Z768" s="131"/>
      <c r="AA768" s="87">
        <f t="shared" si="152"/>
        <v>0</v>
      </c>
      <c r="AB768" s="127"/>
      <c r="AC768" s="86"/>
      <c r="AD768" s="87">
        <f t="shared" si="157"/>
        <v>0</v>
      </c>
      <c r="AE768" s="127"/>
      <c r="AF768" s="86"/>
      <c r="AG768" s="86"/>
      <c r="AH768" s="131"/>
      <c r="AI768" s="88">
        <f t="shared" si="158"/>
        <v>0</v>
      </c>
      <c r="AJ768" s="89" t="str">
        <f>IFERROR(IF(ISNA(MATCH($AV768,Other_Category_Abbr,0)),INDEX(FGHG_List_Long_GWP,MATCH($AV768,FGHG_List_Long,0)),INDEX(GWP_Other_Abbr,MATCH($AV768,Other_Category_Abbr,0)))*SUM(V768,AA768,AD768,AI768),"")</f>
        <v/>
      </c>
      <c r="AK768" s="89" t="str">
        <f>IFERROR(IF(ISNA(MATCH($AV768,Other_Category_Abbr,0)),INDEX(FGHG_List_Long_GWP,MATCH($AV768,FGHG_List_Long,0)),INDEX(GWP_Other_Abbr,MATCH($AV768,Other_Category_Abbr,0)))*(T768*(S768+U768)+W768*(Y768+X768)+AD768+AE768*(AF768+AG768)),"")</f>
        <v/>
      </c>
      <c r="AL768" s="90" t="str">
        <f t="shared" si="153"/>
        <v/>
      </c>
      <c r="AM768" s="91" t="str">
        <f t="shared" si="154"/>
        <v/>
      </c>
      <c r="AP768" s="92" t="b">
        <f t="shared" si="148"/>
        <v>0</v>
      </c>
      <c r="AQ768" s="92" t="str">
        <f t="shared" si="149"/>
        <v xml:space="preserve"> </v>
      </c>
      <c r="AR768" s="92" t="str">
        <f>IF(LEN(AQ768)=1,"",COUNTIF($AQ$19:AQ768,AQ768)=1)</f>
        <v/>
      </c>
      <c r="AS768" s="73"/>
      <c r="AT768" s="73"/>
      <c r="AU768" s="73"/>
      <c r="AV768" s="235" t="str">
        <f>IF($P768=Lists!$A$13,Lists!$A$29,IF($P768=Lists!$A$14,Lists!$A$30,$P768))</f>
        <v/>
      </c>
      <c r="AW768" s="73"/>
      <c r="AX768" s="73"/>
    </row>
    <row r="769" spans="2:50" x14ac:dyDescent="0.3">
      <c r="B769" s="137">
        <f t="shared" si="155"/>
        <v>751</v>
      </c>
      <c r="C769" s="24"/>
      <c r="D769" s="24"/>
      <c r="E769" s="24"/>
      <c r="F769" s="25"/>
      <c r="G769" s="24"/>
      <c r="H769" s="30"/>
      <c r="I769" s="24"/>
      <c r="J769" s="50" t="str">
        <f t="shared" si="146"/>
        <v/>
      </c>
      <c r="K769" s="30"/>
      <c r="L769" s="236"/>
      <c r="M769" s="30"/>
      <c r="N769" s="30"/>
      <c r="O769" s="46" t="str">
        <f t="shared" si="147"/>
        <v/>
      </c>
      <c r="P769" s="239" t="str">
        <f t="shared" si="150"/>
        <v/>
      </c>
      <c r="Q769" s="52" t="str">
        <f t="shared" si="151"/>
        <v/>
      </c>
      <c r="R769" s="127"/>
      <c r="S769" s="86"/>
      <c r="T769" s="127"/>
      <c r="U769" s="86"/>
      <c r="V769" s="87">
        <f t="shared" si="156"/>
        <v>0</v>
      </c>
      <c r="W769" s="130"/>
      <c r="X769" s="86"/>
      <c r="Y769" s="86"/>
      <c r="Z769" s="131"/>
      <c r="AA769" s="87">
        <f t="shared" si="152"/>
        <v>0</v>
      </c>
      <c r="AB769" s="127"/>
      <c r="AC769" s="86"/>
      <c r="AD769" s="87">
        <f t="shared" si="157"/>
        <v>0</v>
      </c>
      <c r="AE769" s="127"/>
      <c r="AF769" s="86"/>
      <c r="AG769" s="86"/>
      <c r="AH769" s="131"/>
      <c r="AI769" s="88">
        <f t="shared" si="158"/>
        <v>0</v>
      </c>
      <c r="AJ769" s="89" t="str">
        <f>IFERROR(IF(ISNA(MATCH($AV769,Other_Category_Abbr,0)),INDEX(FGHG_List_Long_GWP,MATCH($AV769,FGHG_List_Long,0)),INDEX(GWP_Other_Abbr,MATCH($AV769,Other_Category_Abbr,0)))*SUM(V769,AA769,AD769,AI769),"")</f>
        <v/>
      </c>
      <c r="AK769" s="89" t="str">
        <f>IFERROR(IF(ISNA(MATCH($AV769,Other_Category_Abbr,0)),INDEX(FGHG_List_Long_GWP,MATCH($AV769,FGHG_List_Long,0)),INDEX(GWP_Other_Abbr,MATCH($AV769,Other_Category_Abbr,0)))*(T769*(S769+U769)+W769*(Y769+X769)+AD769+AE769*(AF769+AG769)),"")</f>
        <v/>
      </c>
      <c r="AL769" s="90" t="str">
        <f t="shared" si="153"/>
        <v/>
      </c>
      <c r="AM769" s="91" t="str">
        <f t="shared" si="154"/>
        <v/>
      </c>
      <c r="AP769" s="92" t="b">
        <f t="shared" si="148"/>
        <v>0</v>
      </c>
      <c r="AQ769" s="92" t="str">
        <f t="shared" si="149"/>
        <v xml:space="preserve"> </v>
      </c>
      <c r="AR769" s="92" t="str">
        <f>IF(LEN(AQ769)=1,"",COUNTIF($AQ$19:AQ769,AQ769)=1)</f>
        <v/>
      </c>
      <c r="AS769" s="73"/>
      <c r="AT769" s="73"/>
      <c r="AU769" s="73"/>
      <c r="AV769" s="235" t="str">
        <f>IF($P769=Lists!$A$13,Lists!$A$29,IF($P769=Lists!$A$14,Lists!$A$30,$P769))</f>
        <v/>
      </c>
      <c r="AW769" s="73"/>
      <c r="AX769" s="73"/>
    </row>
    <row r="770" spans="2:50" x14ac:dyDescent="0.3">
      <c r="B770" s="137">
        <f t="shared" si="155"/>
        <v>752</v>
      </c>
      <c r="C770" s="24"/>
      <c r="D770" s="24"/>
      <c r="E770" s="24"/>
      <c r="F770" s="25"/>
      <c r="G770" s="24"/>
      <c r="H770" s="30"/>
      <c r="I770" s="24"/>
      <c r="J770" s="50" t="str">
        <f t="shared" si="146"/>
        <v/>
      </c>
      <c r="K770" s="30"/>
      <c r="L770" s="236"/>
      <c r="M770" s="30"/>
      <c r="N770" s="30"/>
      <c r="O770" s="46" t="str">
        <f t="shared" si="147"/>
        <v/>
      </c>
      <c r="P770" s="239" t="str">
        <f t="shared" si="150"/>
        <v/>
      </c>
      <c r="Q770" s="52" t="str">
        <f t="shared" si="151"/>
        <v/>
      </c>
      <c r="R770" s="127"/>
      <c r="S770" s="86"/>
      <c r="T770" s="127"/>
      <c r="U770" s="86"/>
      <c r="V770" s="87">
        <f t="shared" si="156"/>
        <v>0</v>
      </c>
      <c r="W770" s="130"/>
      <c r="X770" s="86"/>
      <c r="Y770" s="86"/>
      <c r="Z770" s="131"/>
      <c r="AA770" s="87">
        <f t="shared" si="152"/>
        <v>0</v>
      </c>
      <c r="AB770" s="127"/>
      <c r="AC770" s="86"/>
      <c r="AD770" s="87">
        <f t="shared" si="157"/>
        <v>0</v>
      </c>
      <c r="AE770" s="127"/>
      <c r="AF770" s="86"/>
      <c r="AG770" s="86"/>
      <c r="AH770" s="131"/>
      <c r="AI770" s="88">
        <f t="shared" si="158"/>
        <v>0</v>
      </c>
      <c r="AJ770" s="89" t="str">
        <f>IFERROR(IF(ISNA(MATCH($AV770,Other_Category_Abbr,0)),INDEX(FGHG_List_Long_GWP,MATCH($AV770,FGHG_List_Long,0)),INDEX(GWP_Other_Abbr,MATCH($AV770,Other_Category_Abbr,0)))*SUM(V770,AA770,AD770,AI770),"")</f>
        <v/>
      </c>
      <c r="AK770" s="89" t="str">
        <f>IFERROR(IF(ISNA(MATCH($AV770,Other_Category_Abbr,0)),INDEX(FGHG_List_Long_GWP,MATCH($AV770,FGHG_List_Long,0)),INDEX(GWP_Other_Abbr,MATCH($AV770,Other_Category_Abbr,0)))*(T770*(S770+U770)+W770*(Y770+X770)+AD770+AE770*(AF770+AG770)),"")</f>
        <v/>
      </c>
      <c r="AL770" s="90" t="str">
        <f t="shared" si="153"/>
        <v/>
      </c>
      <c r="AM770" s="91" t="str">
        <f t="shared" si="154"/>
        <v/>
      </c>
      <c r="AP770" s="92" t="b">
        <f t="shared" si="148"/>
        <v>0</v>
      </c>
      <c r="AQ770" s="92" t="str">
        <f t="shared" si="149"/>
        <v xml:space="preserve"> </v>
      </c>
      <c r="AR770" s="92" t="str">
        <f>IF(LEN(AQ770)=1,"",COUNTIF($AQ$19:AQ770,AQ770)=1)</f>
        <v/>
      </c>
      <c r="AS770" s="73"/>
      <c r="AT770" s="73"/>
      <c r="AU770" s="73"/>
      <c r="AV770" s="235" t="str">
        <f>IF($P770=Lists!$A$13,Lists!$A$29,IF($P770=Lists!$A$14,Lists!$A$30,$P770))</f>
        <v/>
      </c>
      <c r="AW770" s="73"/>
      <c r="AX770" s="73"/>
    </row>
    <row r="771" spans="2:50" x14ac:dyDescent="0.3">
      <c r="B771" s="137">
        <f t="shared" si="155"/>
        <v>753</v>
      </c>
      <c r="C771" s="24"/>
      <c r="D771" s="24"/>
      <c r="E771" s="24"/>
      <c r="F771" s="25"/>
      <c r="G771" s="24"/>
      <c r="H771" s="30"/>
      <c r="I771" s="24"/>
      <c r="J771" s="50" t="str">
        <f t="shared" si="146"/>
        <v/>
      </c>
      <c r="K771" s="30"/>
      <c r="L771" s="236"/>
      <c r="M771" s="30"/>
      <c r="N771" s="30"/>
      <c r="O771" s="46" t="str">
        <f t="shared" si="147"/>
        <v/>
      </c>
      <c r="P771" s="239" t="str">
        <f t="shared" si="150"/>
        <v/>
      </c>
      <c r="Q771" s="52" t="str">
        <f t="shared" si="151"/>
        <v/>
      </c>
      <c r="R771" s="127"/>
      <c r="S771" s="86"/>
      <c r="T771" s="127"/>
      <c r="U771" s="86"/>
      <c r="V771" s="87">
        <f t="shared" si="156"/>
        <v>0</v>
      </c>
      <c r="W771" s="130"/>
      <c r="X771" s="86"/>
      <c r="Y771" s="86"/>
      <c r="Z771" s="131"/>
      <c r="AA771" s="87">
        <f t="shared" si="152"/>
        <v>0</v>
      </c>
      <c r="AB771" s="127"/>
      <c r="AC771" s="86"/>
      <c r="AD771" s="87">
        <f t="shared" si="157"/>
        <v>0</v>
      </c>
      <c r="AE771" s="127"/>
      <c r="AF771" s="86"/>
      <c r="AG771" s="86"/>
      <c r="AH771" s="131"/>
      <c r="AI771" s="88">
        <f t="shared" si="158"/>
        <v>0</v>
      </c>
      <c r="AJ771" s="89" t="str">
        <f>IFERROR(IF(ISNA(MATCH($AV771,Other_Category_Abbr,0)),INDEX(FGHG_List_Long_GWP,MATCH($AV771,FGHG_List_Long,0)),INDEX(GWP_Other_Abbr,MATCH($AV771,Other_Category_Abbr,0)))*SUM(V771,AA771,AD771,AI771),"")</f>
        <v/>
      </c>
      <c r="AK771" s="89" t="str">
        <f>IFERROR(IF(ISNA(MATCH($AV771,Other_Category_Abbr,0)),INDEX(FGHG_List_Long_GWP,MATCH($AV771,FGHG_List_Long,0)),INDEX(GWP_Other_Abbr,MATCH($AV771,Other_Category_Abbr,0)))*(T771*(S771+U771)+W771*(Y771+X771)+AD771+AE771*(AF771+AG771)),"")</f>
        <v/>
      </c>
      <c r="AL771" s="90" t="str">
        <f t="shared" si="153"/>
        <v/>
      </c>
      <c r="AM771" s="91" t="str">
        <f t="shared" si="154"/>
        <v/>
      </c>
      <c r="AP771" s="92" t="b">
        <f t="shared" si="148"/>
        <v>0</v>
      </c>
      <c r="AQ771" s="92" t="str">
        <f t="shared" si="149"/>
        <v xml:space="preserve"> </v>
      </c>
      <c r="AR771" s="92" t="str">
        <f>IF(LEN(AQ771)=1,"",COUNTIF($AQ$19:AQ771,AQ771)=1)</f>
        <v/>
      </c>
      <c r="AS771" s="73"/>
      <c r="AT771" s="73"/>
      <c r="AU771" s="73"/>
      <c r="AV771" s="235" t="str">
        <f>IF($P771=Lists!$A$13,Lists!$A$29,IF($P771=Lists!$A$14,Lists!$A$30,$P771))</f>
        <v/>
      </c>
      <c r="AW771" s="73"/>
      <c r="AX771" s="73"/>
    </row>
    <row r="772" spans="2:50" x14ac:dyDescent="0.3">
      <c r="B772" s="137">
        <f t="shared" si="155"/>
        <v>754</v>
      </c>
      <c r="C772" s="24"/>
      <c r="D772" s="24"/>
      <c r="E772" s="24"/>
      <c r="F772" s="25"/>
      <c r="G772" s="24"/>
      <c r="H772" s="30"/>
      <c r="I772" s="24"/>
      <c r="J772" s="50" t="str">
        <f t="shared" si="146"/>
        <v/>
      </c>
      <c r="K772" s="30"/>
      <c r="L772" s="236"/>
      <c r="M772" s="30"/>
      <c r="N772" s="30"/>
      <c r="O772" s="46" t="str">
        <f t="shared" si="147"/>
        <v/>
      </c>
      <c r="P772" s="239" t="str">
        <f t="shared" si="150"/>
        <v/>
      </c>
      <c r="Q772" s="52" t="str">
        <f t="shared" si="151"/>
        <v/>
      </c>
      <c r="R772" s="127"/>
      <c r="S772" s="86"/>
      <c r="T772" s="127"/>
      <c r="U772" s="86"/>
      <c r="V772" s="87">
        <f t="shared" si="156"/>
        <v>0</v>
      </c>
      <c r="W772" s="130"/>
      <c r="X772" s="86"/>
      <c r="Y772" s="86"/>
      <c r="Z772" s="131"/>
      <c r="AA772" s="87">
        <f t="shared" si="152"/>
        <v>0</v>
      </c>
      <c r="AB772" s="127"/>
      <c r="AC772" s="86"/>
      <c r="AD772" s="87">
        <f t="shared" si="157"/>
        <v>0</v>
      </c>
      <c r="AE772" s="127"/>
      <c r="AF772" s="86"/>
      <c r="AG772" s="86"/>
      <c r="AH772" s="131"/>
      <c r="AI772" s="88">
        <f t="shared" si="158"/>
        <v>0</v>
      </c>
      <c r="AJ772" s="89" t="str">
        <f>IFERROR(IF(ISNA(MATCH($AV772,Other_Category_Abbr,0)),INDEX(FGHG_List_Long_GWP,MATCH($AV772,FGHG_List_Long,0)),INDEX(GWP_Other_Abbr,MATCH($AV772,Other_Category_Abbr,0)))*SUM(V772,AA772,AD772,AI772),"")</f>
        <v/>
      </c>
      <c r="AK772" s="89" t="str">
        <f>IFERROR(IF(ISNA(MATCH($AV772,Other_Category_Abbr,0)),INDEX(FGHG_List_Long_GWP,MATCH($AV772,FGHG_List_Long,0)),INDEX(GWP_Other_Abbr,MATCH($AV772,Other_Category_Abbr,0)))*(T772*(S772+U772)+W772*(Y772+X772)+AD772+AE772*(AF772+AG772)),"")</f>
        <v/>
      </c>
      <c r="AL772" s="90" t="str">
        <f t="shared" si="153"/>
        <v/>
      </c>
      <c r="AM772" s="91" t="str">
        <f t="shared" si="154"/>
        <v/>
      </c>
      <c r="AP772" s="92" t="b">
        <f t="shared" si="148"/>
        <v>0</v>
      </c>
      <c r="AQ772" s="92" t="str">
        <f t="shared" si="149"/>
        <v xml:space="preserve"> </v>
      </c>
      <c r="AR772" s="92" t="str">
        <f>IF(LEN(AQ772)=1,"",COUNTIF($AQ$19:AQ772,AQ772)=1)</f>
        <v/>
      </c>
      <c r="AS772" s="73"/>
      <c r="AT772" s="73"/>
      <c r="AU772" s="73"/>
      <c r="AV772" s="235" t="str">
        <f>IF($P772=Lists!$A$13,Lists!$A$29,IF($P772=Lists!$A$14,Lists!$A$30,$P772))</f>
        <v/>
      </c>
      <c r="AW772" s="73"/>
      <c r="AX772" s="73"/>
    </row>
    <row r="773" spans="2:50" x14ac:dyDescent="0.3">
      <c r="B773" s="137">
        <f t="shared" si="155"/>
        <v>755</v>
      </c>
      <c r="C773" s="24"/>
      <c r="D773" s="24"/>
      <c r="E773" s="24"/>
      <c r="F773" s="25"/>
      <c r="G773" s="24"/>
      <c r="H773" s="30"/>
      <c r="I773" s="24"/>
      <c r="J773" s="50" t="str">
        <f t="shared" si="146"/>
        <v/>
      </c>
      <c r="K773" s="30"/>
      <c r="L773" s="236"/>
      <c r="M773" s="30"/>
      <c r="N773" s="30"/>
      <c r="O773" s="46" t="str">
        <f t="shared" si="147"/>
        <v/>
      </c>
      <c r="P773" s="239" t="str">
        <f t="shared" si="150"/>
        <v/>
      </c>
      <c r="Q773" s="52" t="str">
        <f t="shared" si="151"/>
        <v/>
      </c>
      <c r="R773" s="127"/>
      <c r="S773" s="86"/>
      <c r="T773" s="127"/>
      <c r="U773" s="86"/>
      <c r="V773" s="87">
        <f t="shared" si="156"/>
        <v>0</v>
      </c>
      <c r="W773" s="130"/>
      <c r="X773" s="86"/>
      <c r="Y773" s="86"/>
      <c r="Z773" s="131"/>
      <c r="AA773" s="87">
        <f t="shared" si="152"/>
        <v>0</v>
      </c>
      <c r="AB773" s="127"/>
      <c r="AC773" s="86"/>
      <c r="AD773" s="87">
        <f t="shared" si="157"/>
        <v>0</v>
      </c>
      <c r="AE773" s="127"/>
      <c r="AF773" s="86"/>
      <c r="AG773" s="86"/>
      <c r="AH773" s="131"/>
      <c r="AI773" s="88">
        <f t="shared" si="158"/>
        <v>0</v>
      </c>
      <c r="AJ773" s="89" t="str">
        <f>IFERROR(IF(ISNA(MATCH($AV773,Other_Category_Abbr,0)),INDEX(FGHG_List_Long_GWP,MATCH($AV773,FGHG_List_Long,0)),INDEX(GWP_Other_Abbr,MATCH($AV773,Other_Category_Abbr,0)))*SUM(V773,AA773,AD773,AI773),"")</f>
        <v/>
      </c>
      <c r="AK773" s="89" t="str">
        <f>IFERROR(IF(ISNA(MATCH($AV773,Other_Category_Abbr,0)),INDEX(FGHG_List_Long_GWP,MATCH($AV773,FGHG_List_Long,0)),INDEX(GWP_Other_Abbr,MATCH($AV773,Other_Category_Abbr,0)))*(T773*(S773+U773)+W773*(Y773+X773)+AD773+AE773*(AF773+AG773)),"")</f>
        <v/>
      </c>
      <c r="AL773" s="90" t="str">
        <f t="shared" si="153"/>
        <v/>
      </c>
      <c r="AM773" s="91" t="str">
        <f t="shared" si="154"/>
        <v/>
      </c>
      <c r="AP773" s="92" t="b">
        <f t="shared" si="148"/>
        <v>0</v>
      </c>
      <c r="AQ773" s="92" t="str">
        <f t="shared" si="149"/>
        <v xml:space="preserve"> </v>
      </c>
      <c r="AR773" s="92" t="str">
        <f>IF(LEN(AQ773)=1,"",COUNTIF($AQ$19:AQ773,AQ773)=1)</f>
        <v/>
      </c>
      <c r="AS773" s="73"/>
      <c r="AT773" s="73"/>
      <c r="AU773" s="73"/>
      <c r="AV773" s="235" t="str">
        <f>IF($P773=Lists!$A$13,Lists!$A$29,IF($P773=Lists!$A$14,Lists!$A$30,$P773))</f>
        <v/>
      </c>
      <c r="AW773" s="73"/>
      <c r="AX773" s="73"/>
    </row>
    <row r="774" spans="2:50" x14ac:dyDescent="0.3">
      <c r="B774" s="137">
        <f t="shared" si="155"/>
        <v>756</v>
      </c>
      <c r="C774" s="24"/>
      <c r="D774" s="24"/>
      <c r="E774" s="24"/>
      <c r="F774" s="25"/>
      <c r="G774" s="24"/>
      <c r="H774" s="30"/>
      <c r="I774" s="24"/>
      <c r="J774" s="50" t="str">
        <f t="shared" si="146"/>
        <v/>
      </c>
      <c r="K774" s="30"/>
      <c r="L774" s="236"/>
      <c r="M774" s="30"/>
      <c r="N774" s="30"/>
      <c r="O774" s="46" t="str">
        <f t="shared" si="147"/>
        <v/>
      </c>
      <c r="P774" s="239" t="str">
        <f t="shared" si="150"/>
        <v/>
      </c>
      <c r="Q774" s="52" t="str">
        <f t="shared" si="151"/>
        <v/>
      </c>
      <c r="R774" s="127"/>
      <c r="S774" s="86"/>
      <c r="T774" s="127"/>
      <c r="U774" s="86"/>
      <c r="V774" s="87">
        <f t="shared" si="156"/>
        <v>0</v>
      </c>
      <c r="W774" s="130"/>
      <c r="X774" s="86"/>
      <c r="Y774" s="86"/>
      <c r="Z774" s="131"/>
      <c r="AA774" s="87">
        <f t="shared" si="152"/>
        <v>0</v>
      </c>
      <c r="AB774" s="127"/>
      <c r="AC774" s="86"/>
      <c r="AD774" s="87">
        <f t="shared" si="157"/>
        <v>0</v>
      </c>
      <c r="AE774" s="127"/>
      <c r="AF774" s="86"/>
      <c r="AG774" s="86"/>
      <c r="AH774" s="131"/>
      <c r="AI774" s="88">
        <f t="shared" si="158"/>
        <v>0</v>
      </c>
      <c r="AJ774" s="89" t="str">
        <f>IFERROR(IF(ISNA(MATCH($AV774,Other_Category_Abbr,0)),INDEX(FGHG_List_Long_GWP,MATCH($AV774,FGHG_List_Long,0)),INDEX(GWP_Other_Abbr,MATCH($AV774,Other_Category_Abbr,0)))*SUM(V774,AA774,AD774,AI774),"")</f>
        <v/>
      </c>
      <c r="AK774" s="89" t="str">
        <f>IFERROR(IF(ISNA(MATCH($AV774,Other_Category_Abbr,0)),INDEX(FGHG_List_Long_GWP,MATCH($AV774,FGHG_List_Long,0)),INDEX(GWP_Other_Abbr,MATCH($AV774,Other_Category_Abbr,0)))*(T774*(S774+U774)+W774*(Y774+X774)+AD774+AE774*(AF774+AG774)),"")</f>
        <v/>
      </c>
      <c r="AL774" s="90" t="str">
        <f t="shared" si="153"/>
        <v/>
      </c>
      <c r="AM774" s="91" t="str">
        <f t="shared" si="154"/>
        <v/>
      </c>
      <c r="AP774" s="92" t="b">
        <f t="shared" si="148"/>
        <v>0</v>
      </c>
      <c r="AQ774" s="92" t="str">
        <f t="shared" si="149"/>
        <v xml:space="preserve"> </v>
      </c>
      <c r="AR774" s="92" t="str">
        <f>IF(LEN(AQ774)=1,"",COUNTIF($AQ$19:AQ774,AQ774)=1)</f>
        <v/>
      </c>
      <c r="AS774" s="73"/>
      <c r="AT774" s="73"/>
      <c r="AU774" s="73"/>
      <c r="AV774" s="235" t="str">
        <f>IF($P774=Lists!$A$13,Lists!$A$29,IF($P774=Lists!$A$14,Lists!$A$30,$P774))</f>
        <v/>
      </c>
      <c r="AW774" s="73"/>
      <c r="AX774" s="73"/>
    </row>
    <row r="775" spans="2:50" x14ac:dyDescent="0.3">
      <c r="B775" s="137">
        <f t="shared" si="155"/>
        <v>757</v>
      </c>
      <c r="C775" s="24"/>
      <c r="D775" s="24"/>
      <c r="E775" s="24"/>
      <c r="F775" s="25"/>
      <c r="G775" s="24"/>
      <c r="H775" s="30"/>
      <c r="I775" s="24"/>
      <c r="J775" s="50" t="str">
        <f t="shared" si="146"/>
        <v/>
      </c>
      <c r="K775" s="30"/>
      <c r="L775" s="236"/>
      <c r="M775" s="30"/>
      <c r="N775" s="30"/>
      <c r="O775" s="46" t="str">
        <f t="shared" si="147"/>
        <v/>
      </c>
      <c r="P775" s="239" t="str">
        <f t="shared" si="150"/>
        <v/>
      </c>
      <c r="Q775" s="52" t="str">
        <f t="shared" si="151"/>
        <v/>
      </c>
      <c r="R775" s="127"/>
      <c r="S775" s="86"/>
      <c r="T775" s="127"/>
      <c r="U775" s="86"/>
      <c r="V775" s="87">
        <f t="shared" si="156"/>
        <v>0</v>
      </c>
      <c r="W775" s="130"/>
      <c r="X775" s="86"/>
      <c r="Y775" s="86"/>
      <c r="Z775" s="131"/>
      <c r="AA775" s="87">
        <f t="shared" si="152"/>
        <v>0</v>
      </c>
      <c r="AB775" s="127"/>
      <c r="AC775" s="86"/>
      <c r="AD775" s="87">
        <f t="shared" si="157"/>
        <v>0</v>
      </c>
      <c r="AE775" s="127"/>
      <c r="AF775" s="86"/>
      <c r="AG775" s="86"/>
      <c r="AH775" s="131"/>
      <c r="AI775" s="88">
        <f t="shared" si="158"/>
        <v>0</v>
      </c>
      <c r="AJ775" s="89" t="str">
        <f>IFERROR(IF(ISNA(MATCH($AV775,Other_Category_Abbr,0)),INDEX(FGHG_List_Long_GWP,MATCH($AV775,FGHG_List_Long,0)),INDEX(GWP_Other_Abbr,MATCH($AV775,Other_Category_Abbr,0)))*SUM(V775,AA775,AD775,AI775),"")</f>
        <v/>
      </c>
      <c r="AK775" s="89" t="str">
        <f>IFERROR(IF(ISNA(MATCH($AV775,Other_Category_Abbr,0)),INDEX(FGHG_List_Long_GWP,MATCH($AV775,FGHG_List_Long,0)),INDEX(GWP_Other_Abbr,MATCH($AV775,Other_Category_Abbr,0)))*(T775*(S775+U775)+W775*(Y775+X775)+AD775+AE775*(AF775+AG775)),"")</f>
        <v/>
      </c>
      <c r="AL775" s="90" t="str">
        <f t="shared" si="153"/>
        <v/>
      </c>
      <c r="AM775" s="91" t="str">
        <f t="shared" si="154"/>
        <v/>
      </c>
      <c r="AP775" s="92" t="b">
        <f t="shared" si="148"/>
        <v>0</v>
      </c>
      <c r="AQ775" s="92" t="str">
        <f t="shared" si="149"/>
        <v xml:space="preserve"> </v>
      </c>
      <c r="AR775" s="92" t="str">
        <f>IF(LEN(AQ775)=1,"",COUNTIF($AQ$19:AQ775,AQ775)=1)</f>
        <v/>
      </c>
      <c r="AS775" s="73"/>
      <c r="AT775" s="73"/>
      <c r="AU775" s="73"/>
      <c r="AV775" s="235" t="str">
        <f>IF($P775=Lists!$A$13,Lists!$A$29,IF($P775=Lists!$A$14,Lists!$A$30,$P775))</f>
        <v/>
      </c>
      <c r="AW775" s="73"/>
      <c r="AX775" s="73"/>
    </row>
    <row r="776" spans="2:50" x14ac:dyDescent="0.3">
      <c r="B776" s="137">
        <f t="shared" si="155"/>
        <v>758</v>
      </c>
      <c r="C776" s="24"/>
      <c r="D776" s="24"/>
      <c r="E776" s="24"/>
      <c r="F776" s="25"/>
      <c r="G776" s="24"/>
      <c r="H776" s="30"/>
      <c r="I776" s="24"/>
      <c r="J776" s="50" t="str">
        <f t="shared" si="146"/>
        <v/>
      </c>
      <c r="K776" s="30"/>
      <c r="L776" s="236"/>
      <c r="M776" s="30"/>
      <c r="N776" s="30"/>
      <c r="O776" s="46" t="str">
        <f t="shared" si="147"/>
        <v/>
      </c>
      <c r="P776" s="239" t="str">
        <f t="shared" si="150"/>
        <v/>
      </c>
      <c r="Q776" s="52" t="str">
        <f t="shared" si="151"/>
        <v/>
      </c>
      <c r="R776" s="127"/>
      <c r="S776" s="86"/>
      <c r="T776" s="127"/>
      <c r="U776" s="86"/>
      <c r="V776" s="87">
        <f t="shared" si="156"/>
        <v>0</v>
      </c>
      <c r="W776" s="130"/>
      <c r="X776" s="86"/>
      <c r="Y776" s="86"/>
      <c r="Z776" s="131"/>
      <c r="AA776" s="87">
        <f t="shared" si="152"/>
        <v>0</v>
      </c>
      <c r="AB776" s="127"/>
      <c r="AC776" s="86"/>
      <c r="AD776" s="87">
        <f t="shared" si="157"/>
        <v>0</v>
      </c>
      <c r="AE776" s="127"/>
      <c r="AF776" s="86"/>
      <c r="AG776" s="86"/>
      <c r="AH776" s="131"/>
      <c r="AI776" s="88">
        <f t="shared" si="158"/>
        <v>0</v>
      </c>
      <c r="AJ776" s="89" t="str">
        <f>IFERROR(IF(ISNA(MATCH($AV776,Other_Category_Abbr,0)),INDEX(FGHG_List_Long_GWP,MATCH($AV776,FGHG_List_Long,0)),INDEX(GWP_Other_Abbr,MATCH($AV776,Other_Category_Abbr,0)))*SUM(V776,AA776,AD776,AI776),"")</f>
        <v/>
      </c>
      <c r="AK776" s="89" t="str">
        <f>IFERROR(IF(ISNA(MATCH($AV776,Other_Category_Abbr,0)),INDEX(FGHG_List_Long_GWP,MATCH($AV776,FGHG_List_Long,0)),INDEX(GWP_Other_Abbr,MATCH($AV776,Other_Category_Abbr,0)))*(T776*(S776+U776)+W776*(Y776+X776)+AD776+AE776*(AF776+AG776)),"")</f>
        <v/>
      </c>
      <c r="AL776" s="90" t="str">
        <f t="shared" si="153"/>
        <v/>
      </c>
      <c r="AM776" s="91" t="str">
        <f t="shared" si="154"/>
        <v/>
      </c>
      <c r="AP776" s="92" t="b">
        <f t="shared" si="148"/>
        <v>0</v>
      </c>
      <c r="AQ776" s="92" t="str">
        <f t="shared" si="149"/>
        <v xml:space="preserve"> </v>
      </c>
      <c r="AR776" s="92" t="str">
        <f>IF(LEN(AQ776)=1,"",COUNTIF($AQ$19:AQ776,AQ776)=1)</f>
        <v/>
      </c>
      <c r="AS776" s="73"/>
      <c r="AT776" s="73"/>
      <c r="AU776" s="73"/>
      <c r="AV776" s="235" t="str">
        <f>IF($P776=Lists!$A$13,Lists!$A$29,IF($P776=Lists!$A$14,Lists!$A$30,$P776))</f>
        <v/>
      </c>
      <c r="AW776" s="73"/>
      <c r="AX776" s="73"/>
    </row>
    <row r="777" spans="2:50" x14ac:dyDescent="0.3">
      <c r="B777" s="137">
        <f t="shared" si="155"/>
        <v>759</v>
      </c>
      <c r="C777" s="24"/>
      <c r="D777" s="24"/>
      <c r="E777" s="24"/>
      <c r="F777" s="25"/>
      <c r="G777" s="24"/>
      <c r="H777" s="30"/>
      <c r="I777" s="24"/>
      <c r="J777" s="50" t="str">
        <f t="shared" si="146"/>
        <v/>
      </c>
      <c r="K777" s="30"/>
      <c r="L777" s="236"/>
      <c r="M777" s="30"/>
      <c r="N777" s="30"/>
      <c r="O777" s="46" t="str">
        <f t="shared" si="147"/>
        <v/>
      </c>
      <c r="P777" s="239" t="str">
        <f t="shared" si="150"/>
        <v/>
      </c>
      <c r="Q777" s="52" t="str">
        <f t="shared" si="151"/>
        <v/>
      </c>
      <c r="R777" s="127"/>
      <c r="S777" s="86"/>
      <c r="T777" s="127"/>
      <c r="U777" s="86"/>
      <c r="V777" s="87">
        <f t="shared" si="156"/>
        <v>0</v>
      </c>
      <c r="W777" s="130"/>
      <c r="X777" s="86"/>
      <c r="Y777" s="86"/>
      <c r="Z777" s="131"/>
      <c r="AA777" s="87">
        <f t="shared" si="152"/>
        <v>0</v>
      </c>
      <c r="AB777" s="127"/>
      <c r="AC777" s="86"/>
      <c r="AD777" s="87">
        <f t="shared" si="157"/>
        <v>0</v>
      </c>
      <c r="AE777" s="127"/>
      <c r="AF777" s="86"/>
      <c r="AG777" s="86"/>
      <c r="AH777" s="131"/>
      <c r="AI777" s="88">
        <f t="shared" si="158"/>
        <v>0</v>
      </c>
      <c r="AJ777" s="89" t="str">
        <f>IFERROR(IF(ISNA(MATCH($AV777,Other_Category_Abbr,0)),INDEX(FGHG_List_Long_GWP,MATCH($AV777,FGHG_List_Long,0)),INDEX(GWP_Other_Abbr,MATCH($AV777,Other_Category_Abbr,0)))*SUM(V777,AA777,AD777,AI777),"")</f>
        <v/>
      </c>
      <c r="AK777" s="89" t="str">
        <f>IFERROR(IF(ISNA(MATCH($AV777,Other_Category_Abbr,0)),INDEX(FGHG_List_Long_GWP,MATCH($AV777,FGHG_List_Long,0)),INDEX(GWP_Other_Abbr,MATCH($AV777,Other_Category_Abbr,0)))*(T777*(S777+U777)+W777*(Y777+X777)+AD777+AE777*(AF777+AG777)),"")</f>
        <v/>
      </c>
      <c r="AL777" s="90" t="str">
        <f t="shared" si="153"/>
        <v/>
      </c>
      <c r="AM777" s="91" t="str">
        <f t="shared" si="154"/>
        <v/>
      </c>
      <c r="AP777" s="92" t="b">
        <f t="shared" si="148"/>
        <v>0</v>
      </c>
      <c r="AQ777" s="92" t="str">
        <f t="shared" si="149"/>
        <v xml:space="preserve"> </v>
      </c>
      <c r="AR777" s="92" t="str">
        <f>IF(LEN(AQ777)=1,"",COUNTIF($AQ$19:AQ777,AQ777)=1)</f>
        <v/>
      </c>
      <c r="AS777" s="73"/>
      <c r="AT777" s="73"/>
      <c r="AU777" s="73"/>
      <c r="AV777" s="235" t="str">
        <f>IF($P777=Lists!$A$13,Lists!$A$29,IF($P777=Lists!$A$14,Lists!$A$30,$P777))</f>
        <v/>
      </c>
      <c r="AW777" s="73"/>
      <c r="AX777" s="73"/>
    </row>
    <row r="778" spans="2:50" x14ac:dyDescent="0.3">
      <c r="B778" s="137">
        <f t="shared" si="155"/>
        <v>760</v>
      </c>
      <c r="C778" s="24"/>
      <c r="D778" s="24"/>
      <c r="E778" s="24"/>
      <c r="F778" s="25"/>
      <c r="G778" s="24"/>
      <c r="H778" s="30"/>
      <c r="I778" s="24"/>
      <c r="J778" s="50" t="str">
        <f t="shared" si="146"/>
        <v/>
      </c>
      <c r="K778" s="30"/>
      <c r="L778" s="236"/>
      <c r="M778" s="30"/>
      <c r="N778" s="30"/>
      <c r="O778" s="46" t="str">
        <f t="shared" si="147"/>
        <v/>
      </c>
      <c r="P778" s="239" t="str">
        <f t="shared" si="150"/>
        <v/>
      </c>
      <c r="Q778" s="52" t="str">
        <f t="shared" si="151"/>
        <v/>
      </c>
      <c r="R778" s="127"/>
      <c r="S778" s="86"/>
      <c r="T778" s="127"/>
      <c r="U778" s="86"/>
      <c r="V778" s="87">
        <f t="shared" si="156"/>
        <v>0</v>
      </c>
      <c r="W778" s="130"/>
      <c r="X778" s="86"/>
      <c r="Y778" s="86"/>
      <c r="Z778" s="131"/>
      <c r="AA778" s="87">
        <f t="shared" si="152"/>
        <v>0</v>
      </c>
      <c r="AB778" s="127"/>
      <c r="AC778" s="86"/>
      <c r="AD778" s="87">
        <f t="shared" si="157"/>
        <v>0</v>
      </c>
      <c r="AE778" s="127"/>
      <c r="AF778" s="86"/>
      <c r="AG778" s="86"/>
      <c r="AH778" s="131"/>
      <c r="AI778" s="88">
        <f t="shared" si="158"/>
        <v>0</v>
      </c>
      <c r="AJ778" s="89" t="str">
        <f>IFERROR(IF(ISNA(MATCH($AV778,Other_Category_Abbr,0)),INDEX(FGHG_List_Long_GWP,MATCH($AV778,FGHG_List_Long,0)),INDEX(GWP_Other_Abbr,MATCH($AV778,Other_Category_Abbr,0)))*SUM(V778,AA778,AD778,AI778),"")</f>
        <v/>
      </c>
      <c r="AK778" s="89" t="str">
        <f>IFERROR(IF(ISNA(MATCH($AV778,Other_Category_Abbr,0)),INDEX(FGHG_List_Long_GWP,MATCH($AV778,FGHG_List_Long,0)),INDEX(GWP_Other_Abbr,MATCH($AV778,Other_Category_Abbr,0)))*(T778*(S778+U778)+W778*(Y778+X778)+AD778+AE778*(AF778+AG778)),"")</f>
        <v/>
      </c>
      <c r="AL778" s="90" t="str">
        <f t="shared" si="153"/>
        <v/>
      </c>
      <c r="AM778" s="91" t="str">
        <f t="shared" si="154"/>
        <v/>
      </c>
      <c r="AP778" s="92" t="b">
        <f t="shared" si="148"/>
        <v>0</v>
      </c>
      <c r="AQ778" s="92" t="str">
        <f t="shared" si="149"/>
        <v xml:space="preserve"> </v>
      </c>
      <c r="AR778" s="92" t="str">
        <f>IF(LEN(AQ778)=1,"",COUNTIF($AQ$19:AQ778,AQ778)=1)</f>
        <v/>
      </c>
      <c r="AS778" s="73"/>
      <c r="AT778" s="73"/>
      <c r="AU778" s="73"/>
      <c r="AV778" s="235" t="str">
        <f>IF($P778=Lists!$A$13,Lists!$A$29,IF($P778=Lists!$A$14,Lists!$A$30,$P778))</f>
        <v/>
      </c>
      <c r="AW778" s="73"/>
      <c r="AX778" s="73"/>
    </row>
    <row r="779" spans="2:50" x14ac:dyDescent="0.3">
      <c r="B779" s="137">
        <f t="shared" si="155"/>
        <v>761</v>
      </c>
      <c r="C779" s="24"/>
      <c r="D779" s="24"/>
      <c r="E779" s="24"/>
      <c r="F779" s="25"/>
      <c r="G779" s="24"/>
      <c r="H779" s="30"/>
      <c r="I779" s="24"/>
      <c r="J779" s="50" t="str">
        <f t="shared" si="146"/>
        <v/>
      </c>
      <c r="K779" s="30"/>
      <c r="L779" s="236"/>
      <c r="M779" s="30"/>
      <c r="N779" s="30"/>
      <c r="O779" s="46" t="str">
        <f t="shared" si="147"/>
        <v/>
      </c>
      <c r="P779" s="239" t="str">
        <f t="shared" si="150"/>
        <v/>
      </c>
      <c r="Q779" s="52" t="str">
        <f t="shared" si="151"/>
        <v/>
      </c>
      <c r="R779" s="127"/>
      <c r="S779" s="86"/>
      <c r="T779" s="127"/>
      <c r="U779" s="86"/>
      <c r="V779" s="87">
        <f t="shared" si="156"/>
        <v>0</v>
      </c>
      <c r="W779" s="130"/>
      <c r="X779" s="86"/>
      <c r="Y779" s="86"/>
      <c r="Z779" s="131"/>
      <c r="AA779" s="87">
        <f t="shared" si="152"/>
        <v>0</v>
      </c>
      <c r="AB779" s="127"/>
      <c r="AC779" s="86"/>
      <c r="AD779" s="87">
        <f t="shared" si="157"/>
        <v>0</v>
      </c>
      <c r="AE779" s="127"/>
      <c r="AF779" s="86"/>
      <c r="AG779" s="86"/>
      <c r="AH779" s="131"/>
      <c r="AI779" s="88">
        <f t="shared" si="158"/>
        <v>0</v>
      </c>
      <c r="AJ779" s="89" t="str">
        <f>IFERROR(IF(ISNA(MATCH($AV779,Other_Category_Abbr,0)),INDEX(FGHG_List_Long_GWP,MATCH($AV779,FGHG_List_Long,0)),INDEX(GWP_Other_Abbr,MATCH($AV779,Other_Category_Abbr,0)))*SUM(V779,AA779,AD779,AI779),"")</f>
        <v/>
      </c>
      <c r="AK779" s="89" t="str">
        <f>IFERROR(IF(ISNA(MATCH($AV779,Other_Category_Abbr,0)),INDEX(FGHG_List_Long_GWP,MATCH($AV779,FGHG_List_Long,0)),INDEX(GWP_Other_Abbr,MATCH($AV779,Other_Category_Abbr,0)))*(T779*(S779+U779)+W779*(Y779+X779)+AD779+AE779*(AF779+AG779)),"")</f>
        <v/>
      </c>
      <c r="AL779" s="90" t="str">
        <f t="shared" si="153"/>
        <v/>
      </c>
      <c r="AM779" s="91" t="str">
        <f t="shared" si="154"/>
        <v/>
      </c>
      <c r="AP779" s="92" t="b">
        <f t="shared" si="148"/>
        <v>0</v>
      </c>
      <c r="AQ779" s="92" t="str">
        <f t="shared" si="149"/>
        <v xml:space="preserve"> </v>
      </c>
      <c r="AR779" s="92" t="str">
        <f>IF(LEN(AQ779)=1,"",COUNTIF($AQ$19:AQ779,AQ779)=1)</f>
        <v/>
      </c>
      <c r="AS779" s="73"/>
      <c r="AT779" s="73"/>
      <c r="AU779" s="73"/>
      <c r="AV779" s="235" t="str">
        <f>IF($P779=Lists!$A$13,Lists!$A$29,IF($P779=Lists!$A$14,Lists!$A$30,$P779))</f>
        <v/>
      </c>
      <c r="AW779" s="73"/>
      <c r="AX779" s="73"/>
    </row>
    <row r="780" spans="2:50" x14ac:dyDescent="0.3">
      <c r="B780" s="137">
        <f t="shared" si="155"/>
        <v>762</v>
      </c>
      <c r="C780" s="24"/>
      <c r="D780" s="24"/>
      <c r="E780" s="24"/>
      <c r="F780" s="25"/>
      <c r="G780" s="24"/>
      <c r="H780" s="30"/>
      <c r="I780" s="24"/>
      <c r="J780" s="50" t="str">
        <f t="shared" si="146"/>
        <v/>
      </c>
      <c r="K780" s="30"/>
      <c r="L780" s="236"/>
      <c r="M780" s="30"/>
      <c r="N780" s="30"/>
      <c r="O780" s="46" t="str">
        <f t="shared" si="147"/>
        <v/>
      </c>
      <c r="P780" s="239" t="str">
        <f t="shared" si="150"/>
        <v/>
      </c>
      <c r="Q780" s="52" t="str">
        <f t="shared" si="151"/>
        <v/>
      </c>
      <c r="R780" s="127"/>
      <c r="S780" s="86"/>
      <c r="T780" s="127"/>
      <c r="U780" s="86"/>
      <c r="V780" s="87">
        <f t="shared" si="156"/>
        <v>0</v>
      </c>
      <c r="W780" s="130"/>
      <c r="X780" s="86"/>
      <c r="Y780" s="86"/>
      <c r="Z780" s="131"/>
      <c r="AA780" s="87">
        <f t="shared" si="152"/>
        <v>0</v>
      </c>
      <c r="AB780" s="127"/>
      <c r="AC780" s="86"/>
      <c r="AD780" s="87">
        <f t="shared" si="157"/>
        <v>0</v>
      </c>
      <c r="AE780" s="127"/>
      <c r="AF780" s="86"/>
      <c r="AG780" s="86"/>
      <c r="AH780" s="131"/>
      <c r="AI780" s="88">
        <f t="shared" si="158"/>
        <v>0</v>
      </c>
      <c r="AJ780" s="89" t="str">
        <f>IFERROR(IF(ISNA(MATCH($AV780,Other_Category_Abbr,0)),INDEX(FGHG_List_Long_GWP,MATCH($AV780,FGHG_List_Long,0)),INDEX(GWP_Other_Abbr,MATCH($AV780,Other_Category_Abbr,0)))*SUM(V780,AA780,AD780,AI780),"")</f>
        <v/>
      </c>
      <c r="AK780" s="89" t="str">
        <f>IFERROR(IF(ISNA(MATCH($AV780,Other_Category_Abbr,0)),INDEX(FGHG_List_Long_GWP,MATCH($AV780,FGHG_List_Long,0)),INDEX(GWP_Other_Abbr,MATCH($AV780,Other_Category_Abbr,0)))*(T780*(S780+U780)+W780*(Y780+X780)+AD780+AE780*(AF780+AG780)),"")</f>
        <v/>
      </c>
      <c r="AL780" s="90" t="str">
        <f t="shared" si="153"/>
        <v/>
      </c>
      <c r="AM780" s="91" t="str">
        <f t="shared" si="154"/>
        <v/>
      </c>
      <c r="AP780" s="92" t="b">
        <f t="shared" si="148"/>
        <v>0</v>
      </c>
      <c r="AQ780" s="92" t="str">
        <f t="shared" si="149"/>
        <v xml:space="preserve"> </v>
      </c>
      <c r="AR780" s="92" t="str">
        <f>IF(LEN(AQ780)=1,"",COUNTIF($AQ$19:AQ780,AQ780)=1)</f>
        <v/>
      </c>
      <c r="AS780" s="73"/>
      <c r="AT780" s="73"/>
      <c r="AU780" s="73"/>
      <c r="AV780" s="235" t="str">
        <f>IF($P780=Lists!$A$13,Lists!$A$29,IF($P780=Lists!$A$14,Lists!$A$30,$P780))</f>
        <v/>
      </c>
      <c r="AW780" s="73"/>
      <c r="AX780" s="73"/>
    </row>
    <row r="781" spans="2:50" x14ac:dyDescent="0.3">
      <c r="B781" s="137">
        <f t="shared" si="155"/>
        <v>763</v>
      </c>
      <c r="C781" s="24"/>
      <c r="D781" s="24"/>
      <c r="E781" s="24"/>
      <c r="F781" s="25"/>
      <c r="G781" s="24"/>
      <c r="H781" s="30"/>
      <c r="I781" s="24"/>
      <c r="J781" s="50" t="str">
        <f t="shared" si="146"/>
        <v/>
      </c>
      <c r="K781" s="30"/>
      <c r="L781" s="236"/>
      <c r="M781" s="30"/>
      <c r="N781" s="30"/>
      <c r="O781" s="46" t="str">
        <f t="shared" si="147"/>
        <v/>
      </c>
      <c r="P781" s="239" t="str">
        <f t="shared" si="150"/>
        <v/>
      </c>
      <c r="Q781" s="52" t="str">
        <f t="shared" si="151"/>
        <v/>
      </c>
      <c r="R781" s="127"/>
      <c r="S781" s="86"/>
      <c r="T781" s="127"/>
      <c r="U781" s="86"/>
      <c r="V781" s="87">
        <f t="shared" si="156"/>
        <v>0</v>
      </c>
      <c r="W781" s="130"/>
      <c r="X781" s="86"/>
      <c r="Y781" s="86"/>
      <c r="Z781" s="131"/>
      <c r="AA781" s="87">
        <f t="shared" si="152"/>
        <v>0</v>
      </c>
      <c r="AB781" s="127"/>
      <c r="AC781" s="86"/>
      <c r="AD781" s="87">
        <f t="shared" si="157"/>
        <v>0</v>
      </c>
      <c r="AE781" s="127"/>
      <c r="AF781" s="86"/>
      <c r="AG781" s="86"/>
      <c r="AH781" s="131"/>
      <c r="AI781" s="88">
        <f t="shared" si="158"/>
        <v>0</v>
      </c>
      <c r="AJ781" s="89" t="str">
        <f>IFERROR(IF(ISNA(MATCH($AV781,Other_Category_Abbr,0)),INDEX(FGHG_List_Long_GWP,MATCH($AV781,FGHG_List_Long,0)),INDEX(GWP_Other_Abbr,MATCH($AV781,Other_Category_Abbr,0)))*SUM(V781,AA781,AD781,AI781),"")</f>
        <v/>
      </c>
      <c r="AK781" s="89" t="str">
        <f>IFERROR(IF(ISNA(MATCH($AV781,Other_Category_Abbr,0)),INDEX(FGHG_List_Long_GWP,MATCH($AV781,FGHG_List_Long,0)),INDEX(GWP_Other_Abbr,MATCH($AV781,Other_Category_Abbr,0)))*(T781*(S781+U781)+W781*(Y781+X781)+AD781+AE781*(AF781+AG781)),"")</f>
        <v/>
      </c>
      <c r="AL781" s="90" t="str">
        <f t="shared" si="153"/>
        <v/>
      </c>
      <c r="AM781" s="91" t="str">
        <f t="shared" si="154"/>
        <v/>
      </c>
      <c r="AP781" s="92" t="b">
        <f t="shared" si="148"/>
        <v>0</v>
      </c>
      <c r="AQ781" s="92" t="str">
        <f t="shared" si="149"/>
        <v xml:space="preserve"> </v>
      </c>
      <c r="AR781" s="92" t="str">
        <f>IF(LEN(AQ781)=1,"",COUNTIF($AQ$19:AQ781,AQ781)=1)</f>
        <v/>
      </c>
      <c r="AS781" s="73"/>
      <c r="AT781" s="73"/>
      <c r="AU781" s="73"/>
      <c r="AV781" s="235" t="str">
        <f>IF($P781=Lists!$A$13,Lists!$A$29,IF($P781=Lists!$A$14,Lists!$A$30,$P781))</f>
        <v/>
      </c>
      <c r="AW781" s="73"/>
      <c r="AX781" s="73"/>
    </row>
    <row r="782" spans="2:50" x14ac:dyDescent="0.3">
      <c r="B782" s="137">
        <f t="shared" si="155"/>
        <v>764</v>
      </c>
      <c r="C782" s="24"/>
      <c r="D782" s="24"/>
      <c r="E782" s="24"/>
      <c r="F782" s="25"/>
      <c r="G782" s="24"/>
      <c r="H782" s="30"/>
      <c r="I782" s="24"/>
      <c r="J782" s="50" t="str">
        <f t="shared" si="146"/>
        <v/>
      </c>
      <c r="K782" s="30"/>
      <c r="L782" s="236"/>
      <c r="M782" s="30"/>
      <c r="N782" s="30"/>
      <c r="O782" s="46" t="str">
        <f t="shared" si="147"/>
        <v/>
      </c>
      <c r="P782" s="239" t="str">
        <f t="shared" si="150"/>
        <v/>
      </c>
      <c r="Q782" s="52" t="str">
        <f t="shared" si="151"/>
        <v/>
      </c>
      <c r="R782" s="127"/>
      <c r="S782" s="86"/>
      <c r="T782" s="127"/>
      <c r="U782" s="86"/>
      <c r="V782" s="87">
        <f t="shared" si="156"/>
        <v>0</v>
      </c>
      <c r="W782" s="130"/>
      <c r="X782" s="86"/>
      <c r="Y782" s="86"/>
      <c r="Z782" s="131"/>
      <c r="AA782" s="87">
        <f t="shared" si="152"/>
        <v>0</v>
      </c>
      <c r="AB782" s="127"/>
      <c r="AC782" s="86"/>
      <c r="AD782" s="87">
        <f t="shared" si="157"/>
        <v>0</v>
      </c>
      <c r="AE782" s="127"/>
      <c r="AF782" s="86"/>
      <c r="AG782" s="86"/>
      <c r="AH782" s="131"/>
      <c r="AI782" s="88">
        <f t="shared" si="158"/>
        <v>0</v>
      </c>
      <c r="AJ782" s="89" t="str">
        <f>IFERROR(IF(ISNA(MATCH($AV782,Other_Category_Abbr,0)),INDEX(FGHG_List_Long_GWP,MATCH($AV782,FGHG_List_Long,0)),INDEX(GWP_Other_Abbr,MATCH($AV782,Other_Category_Abbr,0)))*SUM(V782,AA782,AD782,AI782),"")</f>
        <v/>
      </c>
      <c r="AK782" s="89" t="str">
        <f>IFERROR(IF(ISNA(MATCH($AV782,Other_Category_Abbr,0)),INDEX(FGHG_List_Long_GWP,MATCH($AV782,FGHG_List_Long,0)),INDEX(GWP_Other_Abbr,MATCH($AV782,Other_Category_Abbr,0)))*(T782*(S782+U782)+W782*(Y782+X782)+AD782+AE782*(AF782+AG782)),"")</f>
        <v/>
      </c>
      <c r="AL782" s="90" t="str">
        <f t="shared" si="153"/>
        <v/>
      </c>
      <c r="AM782" s="91" t="str">
        <f t="shared" si="154"/>
        <v/>
      </c>
      <c r="AP782" s="92" t="b">
        <f t="shared" si="148"/>
        <v>0</v>
      </c>
      <c r="AQ782" s="92" t="str">
        <f t="shared" si="149"/>
        <v xml:space="preserve"> </v>
      </c>
      <c r="AR782" s="92" t="str">
        <f>IF(LEN(AQ782)=1,"",COUNTIF($AQ$19:AQ782,AQ782)=1)</f>
        <v/>
      </c>
      <c r="AS782" s="73"/>
      <c r="AT782" s="73"/>
      <c r="AU782" s="73"/>
      <c r="AV782" s="235" t="str">
        <f>IF($P782=Lists!$A$13,Lists!$A$29,IF($P782=Lists!$A$14,Lists!$A$30,$P782))</f>
        <v/>
      </c>
      <c r="AW782" s="73"/>
      <c r="AX782" s="73"/>
    </row>
    <row r="783" spans="2:50" x14ac:dyDescent="0.3">
      <c r="B783" s="137">
        <f t="shared" si="155"/>
        <v>765</v>
      </c>
      <c r="C783" s="24"/>
      <c r="D783" s="24"/>
      <c r="E783" s="24"/>
      <c r="F783" s="25"/>
      <c r="G783" s="24"/>
      <c r="H783" s="30"/>
      <c r="I783" s="24"/>
      <c r="J783" s="50" t="str">
        <f t="shared" si="146"/>
        <v/>
      </c>
      <c r="K783" s="30"/>
      <c r="L783" s="236"/>
      <c r="M783" s="30"/>
      <c r="N783" s="30"/>
      <c r="O783" s="46" t="str">
        <f t="shared" si="147"/>
        <v/>
      </c>
      <c r="P783" s="239" t="str">
        <f t="shared" si="150"/>
        <v/>
      </c>
      <c r="Q783" s="52" t="str">
        <f t="shared" si="151"/>
        <v/>
      </c>
      <c r="R783" s="127"/>
      <c r="S783" s="86"/>
      <c r="T783" s="127"/>
      <c r="U783" s="86"/>
      <c r="V783" s="87">
        <f t="shared" si="156"/>
        <v>0</v>
      </c>
      <c r="W783" s="130"/>
      <c r="X783" s="86"/>
      <c r="Y783" s="86"/>
      <c r="Z783" s="131"/>
      <c r="AA783" s="87">
        <f t="shared" si="152"/>
        <v>0</v>
      </c>
      <c r="AB783" s="127"/>
      <c r="AC783" s="86"/>
      <c r="AD783" s="87">
        <f t="shared" si="157"/>
        <v>0</v>
      </c>
      <c r="AE783" s="127"/>
      <c r="AF783" s="86"/>
      <c r="AG783" s="86"/>
      <c r="AH783" s="131"/>
      <c r="AI783" s="88">
        <f t="shared" si="158"/>
        <v>0</v>
      </c>
      <c r="AJ783" s="89" t="str">
        <f>IFERROR(IF(ISNA(MATCH($AV783,Other_Category_Abbr,0)),INDEX(FGHG_List_Long_GWP,MATCH($AV783,FGHG_List_Long,0)),INDEX(GWP_Other_Abbr,MATCH($AV783,Other_Category_Abbr,0)))*SUM(V783,AA783,AD783,AI783),"")</f>
        <v/>
      </c>
      <c r="AK783" s="89" t="str">
        <f>IFERROR(IF(ISNA(MATCH($AV783,Other_Category_Abbr,0)),INDEX(FGHG_List_Long_GWP,MATCH($AV783,FGHG_List_Long,0)),INDEX(GWP_Other_Abbr,MATCH($AV783,Other_Category_Abbr,0)))*(T783*(S783+U783)+W783*(Y783+X783)+AD783+AE783*(AF783+AG783)),"")</f>
        <v/>
      </c>
      <c r="AL783" s="90" t="str">
        <f t="shared" si="153"/>
        <v/>
      </c>
      <c r="AM783" s="91" t="str">
        <f t="shared" si="154"/>
        <v/>
      </c>
      <c r="AP783" s="92" t="b">
        <f t="shared" si="148"/>
        <v>0</v>
      </c>
      <c r="AQ783" s="92" t="str">
        <f t="shared" si="149"/>
        <v xml:space="preserve"> </v>
      </c>
      <c r="AR783" s="92" t="str">
        <f>IF(LEN(AQ783)=1,"",COUNTIF($AQ$19:AQ783,AQ783)=1)</f>
        <v/>
      </c>
      <c r="AS783" s="73"/>
      <c r="AT783" s="73"/>
      <c r="AU783" s="73"/>
      <c r="AV783" s="235" t="str">
        <f>IF($P783=Lists!$A$13,Lists!$A$29,IF($P783=Lists!$A$14,Lists!$A$30,$P783))</f>
        <v/>
      </c>
      <c r="AW783" s="73"/>
      <c r="AX783" s="73"/>
    </row>
    <row r="784" spans="2:50" x14ac:dyDescent="0.3">
      <c r="B784" s="137">
        <f t="shared" si="155"/>
        <v>766</v>
      </c>
      <c r="C784" s="24"/>
      <c r="D784" s="24"/>
      <c r="E784" s="24"/>
      <c r="F784" s="25"/>
      <c r="G784" s="24"/>
      <c r="H784" s="30"/>
      <c r="I784" s="24"/>
      <c r="J784" s="50" t="str">
        <f t="shared" si="146"/>
        <v/>
      </c>
      <c r="K784" s="30"/>
      <c r="L784" s="236"/>
      <c r="M784" s="30"/>
      <c r="N784" s="30"/>
      <c r="O784" s="46" t="str">
        <f t="shared" si="147"/>
        <v/>
      </c>
      <c r="P784" s="239" t="str">
        <f t="shared" si="150"/>
        <v/>
      </c>
      <c r="Q784" s="52" t="str">
        <f t="shared" si="151"/>
        <v/>
      </c>
      <c r="R784" s="127"/>
      <c r="S784" s="86"/>
      <c r="T784" s="127"/>
      <c r="U784" s="86"/>
      <c r="V784" s="87">
        <f t="shared" si="156"/>
        <v>0</v>
      </c>
      <c r="W784" s="130"/>
      <c r="X784" s="86"/>
      <c r="Y784" s="86"/>
      <c r="Z784" s="131"/>
      <c r="AA784" s="87">
        <f t="shared" si="152"/>
        <v>0</v>
      </c>
      <c r="AB784" s="127"/>
      <c r="AC784" s="86"/>
      <c r="AD784" s="87">
        <f t="shared" si="157"/>
        <v>0</v>
      </c>
      <c r="AE784" s="127"/>
      <c r="AF784" s="86"/>
      <c r="AG784" s="86"/>
      <c r="AH784" s="131"/>
      <c r="AI784" s="88">
        <f t="shared" si="158"/>
        <v>0</v>
      </c>
      <c r="AJ784" s="89" t="str">
        <f>IFERROR(IF(ISNA(MATCH($AV784,Other_Category_Abbr,0)),INDEX(FGHG_List_Long_GWP,MATCH($AV784,FGHG_List_Long,0)),INDEX(GWP_Other_Abbr,MATCH($AV784,Other_Category_Abbr,0)))*SUM(V784,AA784,AD784,AI784),"")</f>
        <v/>
      </c>
      <c r="AK784" s="89" t="str">
        <f>IFERROR(IF(ISNA(MATCH($AV784,Other_Category_Abbr,0)),INDEX(FGHG_List_Long_GWP,MATCH($AV784,FGHG_List_Long,0)),INDEX(GWP_Other_Abbr,MATCH($AV784,Other_Category_Abbr,0)))*(T784*(S784+U784)+W784*(Y784+X784)+AD784+AE784*(AF784+AG784)),"")</f>
        <v/>
      </c>
      <c r="AL784" s="90" t="str">
        <f t="shared" si="153"/>
        <v/>
      </c>
      <c r="AM784" s="91" t="str">
        <f t="shared" si="154"/>
        <v/>
      </c>
      <c r="AP784" s="92" t="b">
        <f t="shared" si="148"/>
        <v>0</v>
      </c>
      <c r="AQ784" s="92" t="str">
        <f t="shared" si="149"/>
        <v xml:space="preserve"> </v>
      </c>
      <c r="AR784" s="92" t="str">
        <f>IF(LEN(AQ784)=1,"",COUNTIF($AQ$19:AQ784,AQ784)=1)</f>
        <v/>
      </c>
      <c r="AS784" s="73"/>
      <c r="AT784" s="73"/>
      <c r="AU784" s="73"/>
      <c r="AV784" s="235" t="str">
        <f>IF($P784=Lists!$A$13,Lists!$A$29,IF($P784=Lists!$A$14,Lists!$A$30,$P784))</f>
        <v/>
      </c>
      <c r="AW784" s="73"/>
      <c r="AX784" s="73"/>
    </row>
    <row r="785" spans="2:50" x14ac:dyDescent="0.3">
      <c r="B785" s="137">
        <f t="shared" si="155"/>
        <v>767</v>
      </c>
      <c r="C785" s="24"/>
      <c r="D785" s="24"/>
      <c r="E785" s="24"/>
      <c r="F785" s="25"/>
      <c r="G785" s="24"/>
      <c r="H785" s="30"/>
      <c r="I785" s="24"/>
      <c r="J785" s="50" t="str">
        <f t="shared" si="146"/>
        <v/>
      </c>
      <c r="K785" s="30"/>
      <c r="L785" s="236"/>
      <c r="M785" s="30"/>
      <c r="N785" s="30"/>
      <c r="O785" s="46" t="str">
        <f t="shared" si="147"/>
        <v/>
      </c>
      <c r="P785" s="239" t="str">
        <f t="shared" si="150"/>
        <v/>
      </c>
      <c r="Q785" s="52" t="str">
        <f t="shared" si="151"/>
        <v/>
      </c>
      <c r="R785" s="127"/>
      <c r="S785" s="86"/>
      <c r="T785" s="127"/>
      <c r="U785" s="86"/>
      <c r="V785" s="87">
        <f t="shared" si="156"/>
        <v>0</v>
      </c>
      <c r="W785" s="130"/>
      <c r="X785" s="86"/>
      <c r="Y785" s="86"/>
      <c r="Z785" s="131"/>
      <c r="AA785" s="87">
        <f t="shared" si="152"/>
        <v>0</v>
      </c>
      <c r="AB785" s="127"/>
      <c r="AC785" s="86"/>
      <c r="AD785" s="87">
        <f t="shared" si="157"/>
        <v>0</v>
      </c>
      <c r="AE785" s="127"/>
      <c r="AF785" s="86"/>
      <c r="AG785" s="86"/>
      <c r="AH785" s="131"/>
      <c r="AI785" s="88">
        <f t="shared" si="158"/>
        <v>0</v>
      </c>
      <c r="AJ785" s="89" t="str">
        <f>IFERROR(IF(ISNA(MATCH($AV785,Other_Category_Abbr,0)),INDEX(FGHG_List_Long_GWP,MATCH($AV785,FGHG_List_Long,0)),INDEX(GWP_Other_Abbr,MATCH($AV785,Other_Category_Abbr,0)))*SUM(V785,AA785,AD785,AI785),"")</f>
        <v/>
      </c>
      <c r="AK785" s="89" t="str">
        <f>IFERROR(IF(ISNA(MATCH($AV785,Other_Category_Abbr,0)),INDEX(FGHG_List_Long_GWP,MATCH($AV785,FGHG_List_Long,0)),INDEX(GWP_Other_Abbr,MATCH($AV785,Other_Category_Abbr,0)))*(T785*(S785+U785)+W785*(Y785+X785)+AD785+AE785*(AF785+AG785)),"")</f>
        <v/>
      </c>
      <c r="AL785" s="90" t="str">
        <f t="shared" si="153"/>
        <v/>
      </c>
      <c r="AM785" s="91" t="str">
        <f t="shared" si="154"/>
        <v/>
      </c>
      <c r="AP785" s="92" t="b">
        <f t="shared" si="148"/>
        <v>0</v>
      </c>
      <c r="AQ785" s="92" t="str">
        <f t="shared" si="149"/>
        <v xml:space="preserve"> </v>
      </c>
      <c r="AR785" s="92" t="str">
        <f>IF(LEN(AQ785)=1,"",COUNTIF($AQ$19:AQ785,AQ785)=1)</f>
        <v/>
      </c>
      <c r="AS785" s="73"/>
      <c r="AT785" s="73"/>
      <c r="AU785" s="73"/>
      <c r="AV785" s="235" t="str">
        <f>IF($P785=Lists!$A$13,Lists!$A$29,IF($P785=Lists!$A$14,Lists!$A$30,$P785))</f>
        <v/>
      </c>
      <c r="AW785" s="73"/>
      <c r="AX785" s="73"/>
    </row>
    <row r="786" spans="2:50" x14ac:dyDescent="0.3">
      <c r="B786" s="137">
        <f t="shared" si="155"/>
        <v>768</v>
      </c>
      <c r="C786" s="24"/>
      <c r="D786" s="24"/>
      <c r="E786" s="24"/>
      <c r="F786" s="25"/>
      <c r="G786" s="24"/>
      <c r="H786" s="30"/>
      <c r="I786" s="24"/>
      <c r="J786" s="50" t="str">
        <f t="shared" si="146"/>
        <v/>
      </c>
      <c r="K786" s="30"/>
      <c r="L786" s="236"/>
      <c r="M786" s="30"/>
      <c r="N786" s="30"/>
      <c r="O786" s="46" t="str">
        <f t="shared" si="147"/>
        <v/>
      </c>
      <c r="P786" s="239" t="str">
        <f t="shared" si="150"/>
        <v/>
      </c>
      <c r="Q786" s="52" t="str">
        <f t="shared" si="151"/>
        <v/>
      </c>
      <c r="R786" s="127"/>
      <c r="S786" s="86"/>
      <c r="T786" s="127"/>
      <c r="U786" s="86"/>
      <c r="V786" s="87">
        <f t="shared" si="156"/>
        <v>0</v>
      </c>
      <c r="W786" s="130"/>
      <c r="X786" s="86"/>
      <c r="Y786" s="86"/>
      <c r="Z786" s="131"/>
      <c r="AA786" s="87">
        <f t="shared" si="152"/>
        <v>0</v>
      </c>
      <c r="AB786" s="127"/>
      <c r="AC786" s="86"/>
      <c r="AD786" s="87">
        <f t="shared" si="157"/>
        <v>0</v>
      </c>
      <c r="AE786" s="127"/>
      <c r="AF786" s="86"/>
      <c r="AG786" s="86"/>
      <c r="AH786" s="131"/>
      <c r="AI786" s="88">
        <f t="shared" si="158"/>
        <v>0</v>
      </c>
      <c r="AJ786" s="89" t="str">
        <f>IFERROR(IF(ISNA(MATCH($AV786,Other_Category_Abbr,0)),INDEX(FGHG_List_Long_GWP,MATCH($AV786,FGHG_List_Long,0)),INDEX(GWP_Other_Abbr,MATCH($AV786,Other_Category_Abbr,0)))*SUM(V786,AA786,AD786,AI786),"")</f>
        <v/>
      </c>
      <c r="AK786" s="89" t="str">
        <f>IFERROR(IF(ISNA(MATCH($AV786,Other_Category_Abbr,0)),INDEX(FGHG_List_Long_GWP,MATCH($AV786,FGHG_List_Long,0)),INDEX(GWP_Other_Abbr,MATCH($AV786,Other_Category_Abbr,0)))*(T786*(S786+U786)+W786*(Y786+X786)+AD786+AE786*(AF786+AG786)),"")</f>
        <v/>
      </c>
      <c r="AL786" s="90" t="str">
        <f t="shared" si="153"/>
        <v/>
      </c>
      <c r="AM786" s="91" t="str">
        <f t="shared" si="154"/>
        <v/>
      </c>
      <c r="AP786" s="92" t="b">
        <f t="shared" si="148"/>
        <v>0</v>
      </c>
      <c r="AQ786" s="92" t="str">
        <f t="shared" si="149"/>
        <v xml:space="preserve"> </v>
      </c>
      <c r="AR786" s="92" t="str">
        <f>IF(LEN(AQ786)=1,"",COUNTIF($AQ$19:AQ786,AQ786)=1)</f>
        <v/>
      </c>
      <c r="AS786" s="73"/>
      <c r="AT786" s="73"/>
      <c r="AU786" s="73"/>
      <c r="AV786" s="235" t="str">
        <f>IF($P786=Lists!$A$13,Lists!$A$29,IF($P786=Lists!$A$14,Lists!$A$30,$P786))</f>
        <v/>
      </c>
      <c r="AW786" s="73"/>
      <c r="AX786" s="73"/>
    </row>
    <row r="787" spans="2:50" x14ac:dyDescent="0.3">
      <c r="B787" s="137">
        <f t="shared" si="155"/>
        <v>769</v>
      </c>
      <c r="C787" s="24"/>
      <c r="D787" s="24"/>
      <c r="E787" s="24"/>
      <c r="F787" s="25"/>
      <c r="G787" s="24"/>
      <c r="H787" s="30"/>
      <c r="I787" s="24"/>
      <c r="J787" s="50" t="str">
        <f t="shared" ref="J787:J850" si="159">IFERROR(INDEX(CASRN,MATCH($I787,FGHG_List_Long,0)),"")</f>
        <v/>
      </c>
      <c r="K787" s="30"/>
      <c r="L787" s="236"/>
      <c r="M787" s="30"/>
      <c r="N787" s="30"/>
      <c r="O787" s="46" t="str">
        <f t="shared" ref="O787:O850" si="160">IF(ISBLANK(I787),"",IF(I787="Other f-GHG chemical not listed",K787,I787))</f>
        <v/>
      </c>
      <c r="P787" s="239" t="str">
        <f t="shared" si="150"/>
        <v/>
      </c>
      <c r="Q787" s="52" t="str">
        <f t="shared" si="151"/>
        <v/>
      </c>
      <c r="R787" s="127"/>
      <c r="S787" s="86"/>
      <c r="T787" s="127"/>
      <c r="U787" s="86"/>
      <c r="V787" s="87">
        <f t="shared" si="156"/>
        <v>0</v>
      </c>
      <c r="W787" s="130"/>
      <c r="X787" s="86"/>
      <c r="Y787" s="86"/>
      <c r="Z787" s="131"/>
      <c r="AA787" s="87">
        <f t="shared" si="152"/>
        <v>0</v>
      </c>
      <c r="AB787" s="127"/>
      <c r="AC787" s="86"/>
      <c r="AD787" s="87">
        <f t="shared" si="157"/>
        <v>0</v>
      </c>
      <c r="AE787" s="127"/>
      <c r="AF787" s="86"/>
      <c r="AG787" s="86"/>
      <c r="AH787" s="131"/>
      <c r="AI787" s="88">
        <f t="shared" si="158"/>
        <v>0</v>
      </c>
      <c r="AJ787" s="89" t="str">
        <f>IFERROR(IF(ISNA(MATCH($AV787,Other_Category_Abbr,0)),INDEX(FGHG_List_Long_GWP,MATCH($AV787,FGHG_List_Long,0)),INDEX(GWP_Other_Abbr,MATCH($AV787,Other_Category_Abbr,0)))*SUM(V787,AA787,AD787,AI787),"")</f>
        <v/>
      </c>
      <c r="AK787" s="89" t="str">
        <f>IFERROR(IF(ISNA(MATCH($AV787,Other_Category_Abbr,0)),INDEX(FGHG_List_Long_GWP,MATCH($AV787,FGHG_List_Long,0)),INDEX(GWP_Other_Abbr,MATCH($AV787,Other_Category_Abbr,0)))*(T787*(S787+U787)+W787*(Y787+X787)+AD787+AE787*(AF787+AG787)),"")</f>
        <v/>
      </c>
      <c r="AL787" s="90" t="str">
        <f t="shared" si="153"/>
        <v/>
      </c>
      <c r="AM787" s="91" t="str">
        <f t="shared" si="154"/>
        <v/>
      </c>
      <c r="AP787" s="92" t="b">
        <f t="shared" ref="AP787:AP850" si="161">IF(AND(F787="EF Method (L21 or L22)",G787="Yes",H787="No"),"Eq. L-21",IF(AND(F787="EF Method (L21 or L22)",G787="Yes",H787="Yes"),"Eq. L-22",IF(AND(F787="EF Method (L21 or L22)",G787="No"),"Eq. L-22",IF(AND(F787="ECF Method (L26 or L27)",G787="Yes"),"Eq. L-27",IF(AND(F787="ECF Method (L26 or L27)",G787="No"),"Eq. L-26")))))</f>
        <v>0</v>
      </c>
      <c r="AQ787" s="92" t="str">
        <f t="shared" ref="AQ787:AQ850" si="162">C787&amp;" "&amp;O787</f>
        <v xml:space="preserve"> </v>
      </c>
      <c r="AR787" s="92" t="str">
        <f>IF(LEN(AQ787)=1,"",COUNTIF($AQ$19:AQ787,AQ787)=1)</f>
        <v/>
      </c>
      <c r="AS787" s="73"/>
      <c r="AT787" s="73"/>
      <c r="AU787" s="73"/>
      <c r="AV787" s="235" t="str">
        <f>IF($P787=Lists!$A$13,Lists!$A$29,IF($P787=Lists!$A$14,Lists!$A$30,$P787))</f>
        <v/>
      </c>
      <c r="AW787" s="73"/>
      <c r="AX787" s="73"/>
    </row>
    <row r="788" spans="2:50" x14ac:dyDescent="0.3">
      <c r="B788" s="137">
        <f t="shared" si="155"/>
        <v>770</v>
      </c>
      <c r="C788" s="24"/>
      <c r="D788" s="24"/>
      <c r="E788" s="24"/>
      <c r="F788" s="25"/>
      <c r="G788" s="24"/>
      <c r="H788" s="30"/>
      <c r="I788" s="24"/>
      <c r="J788" s="50" t="str">
        <f t="shared" si="159"/>
        <v/>
      </c>
      <c r="K788" s="30"/>
      <c r="L788" s="236"/>
      <c r="M788" s="30"/>
      <c r="N788" s="30"/>
      <c r="O788" s="46" t="str">
        <f t="shared" si="160"/>
        <v/>
      </c>
      <c r="P788" s="239" t="str">
        <f t="shared" ref="P788:P851" si="163">IF(ISBLANK(I788),"",IF(I788="Other f-GHG chemical not listed",N788,I788))</f>
        <v/>
      </c>
      <c r="Q788" s="52" t="str">
        <f t="shared" ref="Q788:Q851" si="164">IF(ISBLANK(I788),"",IF(I788="Other f-GHG chemical not listed",L788,J788))</f>
        <v/>
      </c>
      <c r="R788" s="127"/>
      <c r="S788" s="86"/>
      <c r="T788" s="127"/>
      <c r="U788" s="86"/>
      <c r="V788" s="87">
        <f t="shared" si="156"/>
        <v>0</v>
      </c>
      <c r="W788" s="130"/>
      <c r="X788" s="86"/>
      <c r="Y788" s="86"/>
      <c r="Z788" s="131"/>
      <c r="AA788" s="87">
        <f t="shared" ref="AA788:AA851" si="165">+W788*(X788+Y788*(1-Z788))</f>
        <v>0</v>
      </c>
      <c r="AB788" s="127"/>
      <c r="AC788" s="86"/>
      <c r="AD788" s="87">
        <f t="shared" si="157"/>
        <v>0</v>
      </c>
      <c r="AE788" s="127"/>
      <c r="AF788" s="86"/>
      <c r="AG788" s="86"/>
      <c r="AH788" s="131"/>
      <c r="AI788" s="88">
        <f t="shared" si="158"/>
        <v>0</v>
      </c>
      <c r="AJ788" s="89" t="str">
        <f>IFERROR(IF(ISNA(MATCH($AV788,Other_Category_Abbr,0)),INDEX(FGHG_List_Long_GWP,MATCH($AV788,FGHG_List_Long,0)),INDEX(GWP_Other_Abbr,MATCH($AV788,Other_Category_Abbr,0)))*SUM(V788,AA788,AD788,AI788),"")</f>
        <v/>
      </c>
      <c r="AK788" s="89" t="str">
        <f>IFERROR(IF(ISNA(MATCH($AV788,Other_Category_Abbr,0)),INDEX(FGHG_List_Long_GWP,MATCH($AV788,FGHG_List_Long,0)),INDEX(GWP_Other_Abbr,MATCH($AV788,Other_Category_Abbr,0)))*(T788*(S788+U788)+W788*(Y788+X788)+AD788+AE788*(AF788+AG788)),"")</f>
        <v/>
      </c>
      <c r="AL788" s="90" t="str">
        <f t="shared" ref="AL788:AL851" si="166">IFERROR(1-(SUMIF($C$19:$C$3718,C788,$AJ$19:$AJ$3718)/SUMIF($C$19:$C$3718,C788,$AK$19:$AK$3718)),"")</f>
        <v/>
      </c>
      <c r="AM788" s="91" t="str">
        <f t="shared" ref="AM788:AM851" si="167">IF(LEN(AL788)&lt;1,"",IF(AND(AL788&gt;=$BA$19,AL788&lt;$BB$19),$AZ$19,IF(AND(AL788&gt;=$BA$20,AL788&lt;$BB$20),$AZ$20,IF(AND(AL788&gt;=$BA$21,AL788&lt;$BB$21),$AZ$21,IF(AND(AL788&gt;=$BA$22,AL788&lt;=$BB$22),$AZ$22,"Check")))))</f>
        <v/>
      </c>
      <c r="AP788" s="92" t="b">
        <f t="shared" si="161"/>
        <v>0</v>
      </c>
      <c r="AQ788" s="92" t="str">
        <f t="shared" si="162"/>
        <v xml:space="preserve"> </v>
      </c>
      <c r="AR788" s="92" t="str">
        <f>IF(LEN(AQ788)=1,"",COUNTIF($AQ$19:AQ788,AQ788)=1)</f>
        <v/>
      </c>
      <c r="AS788" s="73"/>
      <c r="AT788" s="73"/>
      <c r="AU788" s="73"/>
      <c r="AV788" s="235" t="str">
        <f>IF($P788=Lists!$A$13,Lists!$A$29,IF($P788=Lists!$A$14,Lists!$A$30,$P788))</f>
        <v/>
      </c>
      <c r="AW788" s="73"/>
      <c r="AX788" s="73"/>
    </row>
    <row r="789" spans="2:50" x14ac:dyDescent="0.3">
      <c r="B789" s="137">
        <f t="shared" ref="B789:B852" si="168">1+B788</f>
        <v>771</v>
      </c>
      <c r="C789" s="24"/>
      <c r="D789" s="24"/>
      <c r="E789" s="24"/>
      <c r="F789" s="25"/>
      <c r="G789" s="24"/>
      <c r="H789" s="30"/>
      <c r="I789" s="24"/>
      <c r="J789" s="50" t="str">
        <f t="shared" si="159"/>
        <v/>
      </c>
      <c r="K789" s="30"/>
      <c r="L789" s="236"/>
      <c r="M789" s="30"/>
      <c r="N789" s="30"/>
      <c r="O789" s="46" t="str">
        <f t="shared" si="160"/>
        <v/>
      </c>
      <c r="P789" s="239" t="str">
        <f t="shared" si="163"/>
        <v/>
      </c>
      <c r="Q789" s="52" t="str">
        <f t="shared" si="164"/>
        <v/>
      </c>
      <c r="R789" s="127"/>
      <c r="S789" s="86"/>
      <c r="T789" s="127"/>
      <c r="U789" s="86"/>
      <c r="V789" s="87">
        <f t="shared" si="156"/>
        <v>0</v>
      </c>
      <c r="W789" s="130"/>
      <c r="X789" s="86"/>
      <c r="Y789" s="86"/>
      <c r="Z789" s="131"/>
      <c r="AA789" s="87">
        <f t="shared" si="165"/>
        <v>0</v>
      </c>
      <c r="AB789" s="127"/>
      <c r="AC789" s="86"/>
      <c r="AD789" s="87">
        <f t="shared" si="157"/>
        <v>0</v>
      </c>
      <c r="AE789" s="127"/>
      <c r="AF789" s="86"/>
      <c r="AG789" s="86"/>
      <c r="AH789" s="131"/>
      <c r="AI789" s="88">
        <f t="shared" si="158"/>
        <v>0</v>
      </c>
      <c r="AJ789" s="89" t="str">
        <f>IFERROR(IF(ISNA(MATCH($AV789,Other_Category_Abbr,0)),INDEX(FGHG_List_Long_GWP,MATCH($AV789,FGHG_List_Long,0)),INDEX(GWP_Other_Abbr,MATCH($AV789,Other_Category_Abbr,0)))*SUM(V789,AA789,AD789,AI789),"")</f>
        <v/>
      </c>
      <c r="AK789" s="89" t="str">
        <f>IFERROR(IF(ISNA(MATCH($AV789,Other_Category_Abbr,0)),INDEX(FGHG_List_Long_GWP,MATCH($AV789,FGHG_List_Long,0)),INDEX(GWP_Other_Abbr,MATCH($AV789,Other_Category_Abbr,0)))*(T789*(S789+U789)+W789*(Y789+X789)+AD789+AE789*(AF789+AG789)),"")</f>
        <v/>
      </c>
      <c r="AL789" s="90" t="str">
        <f t="shared" si="166"/>
        <v/>
      </c>
      <c r="AM789" s="91" t="str">
        <f t="shared" si="167"/>
        <v/>
      </c>
      <c r="AP789" s="92" t="b">
        <f t="shared" si="161"/>
        <v>0</v>
      </c>
      <c r="AQ789" s="92" t="str">
        <f t="shared" si="162"/>
        <v xml:space="preserve"> </v>
      </c>
      <c r="AR789" s="92" t="str">
        <f>IF(LEN(AQ789)=1,"",COUNTIF($AQ$19:AQ789,AQ789)=1)</f>
        <v/>
      </c>
      <c r="AS789" s="73"/>
      <c r="AT789" s="73"/>
      <c r="AU789" s="73"/>
      <c r="AV789" s="235" t="str">
        <f>IF($P789=Lists!$A$13,Lists!$A$29,IF($P789=Lists!$A$14,Lists!$A$30,$P789))</f>
        <v/>
      </c>
      <c r="AW789" s="73"/>
      <c r="AX789" s="73"/>
    </row>
    <row r="790" spans="2:50" x14ac:dyDescent="0.3">
      <c r="B790" s="137">
        <f t="shared" si="168"/>
        <v>772</v>
      </c>
      <c r="C790" s="24"/>
      <c r="D790" s="24"/>
      <c r="E790" s="24"/>
      <c r="F790" s="25"/>
      <c r="G790" s="24"/>
      <c r="H790" s="30"/>
      <c r="I790" s="24"/>
      <c r="J790" s="50" t="str">
        <f t="shared" si="159"/>
        <v/>
      </c>
      <c r="K790" s="30"/>
      <c r="L790" s="236"/>
      <c r="M790" s="30"/>
      <c r="N790" s="30"/>
      <c r="O790" s="46" t="str">
        <f t="shared" si="160"/>
        <v/>
      </c>
      <c r="P790" s="239" t="str">
        <f t="shared" si="163"/>
        <v/>
      </c>
      <c r="Q790" s="52" t="str">
        <f t="shared" si="164"/>
        <v/>
      </c>
      <c r="R790" s="127"/>
      <c r="S790" s="86"/>
      <c r="T790" s="127"/>
      <c r="U790" s="86"/>
      <c r="V790" s="87">
        <f t="shared" si="156"/>
        <v>0</v>
      </c>
      <c r="W790" s="130"/>
      <c r="X790" s="86"/>
      <c r="Y790" s="86"/>
      <c r="Z790" s="131"/>
      <c r="AA790" s="87">
        <f t="shared" si="165"/>
        <v>0</v>
      </c>
      <c r="AB790" s="127"/>
      <c r="AC790" s="86"/>
      <c r="AD790" s="87">
        <f t="shared" si="157"/>
        <v>0</v>
      </c>
      <c r="AE790" s="127"/>
      <c r="AF790" s="86"/>
      <c r="AG790" s="86"/>
      <c r="AH790" s="131"/>
      <c r="AI790" s="88">
        <f t="shared" si="158"/>
        <v>0</v>
      </c>
      <c r="AJ790" s="89" t="str">
        <f>IFERROR(IF(ISNA(MATCH($AV790,Other_Category_Abbr,0)),INDEX(FGHG_List_Long_GWP,MATCH($AV790,FGHG_List_Long,0)),INDEX(GWP_Other_Abbr,MATCH($AV790,Other_Category_Abbr,0)))*SUM(V790,AA790,AD790,AI790),"")</f>
        <v/>
      </c>
      <c r="AK790" s="89" t="str">
        <f>IFERROR(IF(ISNA(MATCH($AV790,Other_Category_Abbr,0)),INDEX(FGHG_List_Long_GWP,MATCH($AV790,FGHG_List_Long,0)),INDEX(GWP_Other_Abbr,MATCH($AV790,Other_Category_Abbr,0)))*(T790*(S790+U790)+W790*(Y790+X790)+AD790+AE790*(AF790+AG790)),"")</f>
        <v/>
      </c>
      <c r="AL790" s="90" t="str">
        <f t="shared" si="166"/>
        <v/>
      </c>
      <c r="AM790" s="91" t="str">
        <f t="shared" si="167"/>
        <v/>
      </c>
      <c r="AP790" s="92" t="b">
        <f t="shared" si="161"/>
        <v>0</v>
      </c>
      <c r="AQ790" s="92" t="str">
        <f t="shared" si="162"/>
        <v xml:space="preserve"> </v>
      </c>
      <c r="AR790" s="92" t="str">
        <f>IF(LEN(AQ790)=1,"",COUNTIF($AQ$19:AQ790,AQ790)=1)</f>
        <v/>
      </c>
      <c r="AS790" s="73"/>
      <c r="AT790" s="73"/>
      <c r="AU790" s="73"/>
      <c r="AV790" s="235" t="str">
        <f>IF($P790=Lists!$A$13,Lists!$A$29,IF($P790=Lists!$A$14,Lists!$A$30,$P790))</f>
        <v/>
      </c>
      <c r="AW790" s="73"/>
      <c r="AX790" s="73"/>
    </row>
    <row r="791" spans="2:50" x14ac:dyDescent="0.3">
      <c r="B791" s="137">
        <f t="shared" si="168"/>
        <v>773</v>
      </c>
      <c r="C791" s="24"/>
      <c r="D791" s="24"/>
      <c r="E791" s="24"/>
      <c r="F791" s="25"/>
      <c r="G791" s="24"/>
      <c r="H791" s="30"/>
      <c r="I791" s="24"/>
      <c r="J791" s="50" t="str">
        <f t="shared" si="159"/>
        <v/>
      </c>
      <c r="K791" s="30"/>
      <c r="L791" s="236"/>
      <c r="M791" s="30"/>
      <c r="N791" s="30"/>
      <c r="O791" s="46" t="str">
        <f t="shared" si="160"/>
        <v/>
      </c>
      <c r="P791" s="239" t="str">
        <f t="shared" si="163"/>
        <v/>
      </c>
      <c r="Q791" s="52" t="str">
        <f t="shared" si="164"/>
        <v/>
      </c>
      <c r="R791" s="127"/>
      <c r="S791" s="86"/>
      <c r="T791" s="127"/>
      <c r="U791" s="86"/>
      <c r="V791" s="87">
        <f t="shared" si="156"/>
        <v>0</v>
      </c>
      <c r="W791" s="130"/>
      <c r="X791" s="86"/>
      <c r="Y791" s="86"/>
      <c r="Z791" s="131"/>
      <c r="AA791" s="87">
        <f t="shared" si="165"/>
        <v>0</v>
      </c>
      <c r="AB791" s="127"/>
      <c r="AC791" s="86"/>
      <c r="AD791" s="87">
        <f t="shared" si="157"/>
        <v>0</v>
      </c>
      <c r="AE791" s="127"/>
      <c r="AF791" s="86"/>
      <c r="AG791" s="86"/>
      <c r="AH791" s="131"/>
      <c r="AI791" s="88">
        <f t="shared" si="158"/>
        <v>0</v>
      </c>
      <c r="AJ791" s="89" t="str">
        <f>IFERROR(IF(ISNA(MATCH($AV791,Other_Category_Abbr,0)),INDEX(FGHG_List_Long_GWP,MATCH($AV791,FGHG_List_Long,0)),INDEX(GWP_Other_Abbr,MATCH($AV791,Other_Category_Abbr,0)))*SUM(V791,AA791,AD791,AI791),"")</f>
        <v/>
      </c>
      <c r="AK791" s="89" t="str">
        <f>IFERROR(IF(ISNA(MATCH($AV791,Other_Category_Abbr,0)),INDEX(FGHG_List_Long_GWP,MATCH($AV791,FGHG_List_Long,0)),INDEX(GWP_Other_Abbr,MATCH($AV791,Other_Category_Abbr,0)))*(T791*(S791+U791)+W791*(Y791+X791)+AD791+AE791*(AF791+AG791)),"")</f>
        <v/>
      </c>
      <c r="AL791" s="90" t="str">
        <f t="shared" si="166"/>
        <v/>
      </c>
      <c r="AM791" s="91" t="str">
        <f t="shared" si="167"/>
        <v/>
      </c>
      <c r="AP791" s="92" t="b">
        <f t="shared" si="161"/>
        <v>0</v>
      </c>
      <c r="AQ791" s="92" t="str">
        <f t="shared" si="162"/>
        <v xml:space="preserve"> </v>
      </c>
      <c r="AR791" s="92" t="str">
        <f>IF(LEN(AQ791)=1,"",COUNTIF($AQ$19:AQ791,AQ791)=1)</f>
        <v/>
      </c>
      <c r="AS791" s="73"/>
      <c r="AT791" s="73"/>
      <c r="AU791" s="73"/>
      <c r="AV791" s="235" t="str">
        <f>IF($P791=Lists!$A$13,Lists!$A$29,IF($P791=Lists!$A$14,Lists!$A$30,$P791))</f>
        <v/>
      </c>
      <c r="AW791" s="73"/>
      <c r="AX791" s="73"/>
    </row>
    <row r="792" spans="2:50" x14ac:dyDescent="0.3">
      <c r="B792" s="137">
        <f t="shared" si="168"/>
        <v>774</v>
      </c>
      <c r="C792" s="24"/>
      <c r="D792" s="24"/>
      <c r="E792" s="24"/>
      <c r="F792" s="25"/>
      <c r="G792" s="24"/>
      <c r="H792" s="30"/>
      <c r="I792" s="24"/>
      <c r="J792" s="50" t="str">
        <f t="shared" si="159"/>
        <v/>
      </c>
      <c r="K792" s="30"/>
      <c r="L792" s="236"/>
      <c r="M792" s="30"/>
      <c r="N792" s="30"/>
      <c r="O792" s="46" t="str">
        <f t="shared" si="160"/>
        <v/>
      </c>
      <c r="P792" s="239" t="str">
        <f t="shared" si="163"/>
        <v/>
      </c>
      <c r="Q792" s="52" t="str">
        <f t="shared" si="164"/>
        <v/>
      </c>
      <c r="R792" s="127"/>
      <c r="S792" s="86"/>
      <c r="T792" s="127"/>
      <c r="U792" s="86"/>
      <c r="V792" s="87">
        <f t="shared" si="156"/>
        <v>0</v>
      </c>
      <c r="W792" s="130"/>
      <c r="X792" s="86"/>
      <c r="Y792" s="86"/>
      <c r="Z792" s="131"/>
      <c r="AA792" s="87">
        <f t="shared" si="165"/>
        <v>0</v>
      </c>
      <c r="AB792" s="127"/>
      <c r="AC792" s="86"/>
      <c r="AD792" s="87">
        <f t="shared" si="157"/>
        <v>0</v>
      </c>
      <c r="AE792" s="127"/>
      <c r="AF792" s="86"/>
      <c r="AG792" s="86"/>
      <c r="AH792" s="131"/>
      <c r="AI792" s="88">
        <f t="shared" si="158"/>
        <v>0</v>
      </c>
      <c r="AJ792" s="89" t="str">
        <f>IFERROR(IF(ISNA(MATCH($AV792,Other_Category_Abbr,0)),INDEX(FGHG_List_Long_GWP,MATCH($AV792,FGHG_List_Long,0)),INDEX(GWP_Other_Abbr,MATCH($AV792,Other_Category_Abbr,0)))*SUM(V792,AA792,AD792,AI792),"")</f>
        <v/>
      </c>
      <c r="AK792" s="89" t="str">
        <f>IFERROR(IF(ISNA(MATCH($AV792,Other_Category_Abbr,0)),INDEX(FGHG_List_Long_GWP,MATCH($AV792,FGHG_List_Long,0)),INDEX(GWP_Other_Abbr,MATCH($AV792,Other_Category_Abbr,0)))*(T792*(S792+U792)+W792*(Y792+X792)+AD792+AE792*(AF792+AG792)),"")</f>
        <v/>
      </c>
      <c r="AL792" s="90" t="str">
        <f t="shared" si="166"/>
        <v/>
      </c>
      <c r="AM792" s="91" t="str">
        <f t="shared" si="167"/>
        <v/>
      </c>
      <c r="AP792" s="92" t="b">
        <f t="shared" si="161"/>
        <v>0</v>
      </c>
      <c r="AQ792" s="92" t="str">
        <f t="shared" si="162"/>
        <v xml:space="preserve"> </v>
      </c>
      <c r="AR792" s="92" t="str">
        <f>IF(LEN(AQ792)=1,"",COUNTIF($AQ$19:AQ792,AQ792)=1)</f>
        <v/>
      </c>
      <c r="AS792" s="73"/>
      <c r="AT792" s="73"/>
      <c r="AU792" s="73"/>
      <c r="AV792" s="235" t="str">
        <f>IF($P792=Lists!$A$13,Lists!$A$29,IF($P792=Lists!$A$14,Lists!$A$30,$P792))</f>
        <v/>
      </c>
      <c r="AW792" s="73"/>
      <c r="AX792" s="73"/>
    </row>
    <row r="793" spans="2:50" x14ac:dyDescent="0.3">
      <c r="B793" s="137">
        <f t="shared" si="168"/>
        <v>775</v>
      </c>
      <c r="C793" s="24"/>
      <c r="D793" s="24"/>
      <c r="E793" s="24"/>
      <c r="F793" s="25"/>
      <c r="G793" s="24"/>
      <c r="H793" s="30"/>
      <c r="I793" s="24"/>
      <c r="J793" s="50" t="str">
        <f t="shared" si="159"/>
        <v/>
      </c>
      <c r="K793" s="30"/>
      <c r="L793" s="236"/>
      <c r="M793" s="30"/>
      <c r="N793" s="30"/>
      <c r="O793" s="46" t="str">
        <f t="shared" si="160"/>
        <v/>
      </c>
      <c r="P793" s="239" t="str">
        <f t="shared" si="163"/>
        <v/>
      </c>
      <c r="Q793" s="52" t="str">
        <f t="shared" si="164"/>
        <v/>
      </c>
      <c r="R793" s="127"/>
      <c r="S793" s="86"/>
      <c r="T793" s="127"/>
      <c r="U793" s="86"/>
      <c r="V793" s="87">
        <f t="shared" si="156"/>
        <v>0</v>
      </c>
      <c r="W793" s="130"/>
      <c r="X793" s="86"/>
      <c r="Y793" s="86"/>
      <c r="Z793" s="131"/>
      <c r="AA793" s="87">
        <f t="shared" si="165"/>
        <v>0</v>
      </c>
      <c r="AB793" s="127"/>
      <c r="AC793" s="86"/>
      <c r="AD793" s="87">
        <f t="shared" si="157"/>
        <v>0</v>
      </c>
      <c r="AE793" s="127"/>
      <c r="AF793" s="86"/>
      <c r="AG793" s="86"/>
      <c r="AH793" s="131"/>
      <c r="AI793" s="88">
        <f t="shared" si="158"/>
        <v>0</v>
      </c>
      <c r="AJ793" s="89" t="str">
        <f>IFERROR(IF(ISNA(MATCH($AV793,Other_Category_Abbr,0)),INDEX(FGHG_List_Long_GWP,MATCH($AV793,FGHG_List_Long,0)),INDEX(GWP_Other_Abbr,MATCH($AV793,Other_Category_Abbr,0)))*SUM(V793,AA793,AD793,AI793),"")</f>
        <v/>
      </c>
      <c r="AK793" s="89" t="str">
        <f>IFERROR(IF(ISNA(MATCH($AV793,Other_Category_Abbr,0)),INDEX(FGHG_List_Long_GWP,MATCH($AV793,FGHG_List_Long,0)),INDEX(GWP_Other_Abbr,MATCH($AV793,Other_Category_Abbr,0)))*(T793*(S793+U793)+W793*(Y793+X793)+AD793+AE793*(AF793+AG793)),"")</f>
        <v/>
      </c>
      <c r="AL793" s="90" t="str">
        <f t="shared" si="166"/>
        <v/>
      </c>
      <c r="AM793" s="91" t="str">
        <f t="shared" si="167"/>
        <v/>
      </c>
      <c r="AP793" s="92" t="b">
        <f t="shared" si="161"/>
        <v>0</v>
      </c>
      <c r="AQ793" s="92" t="str">
        <f t="shared" si="162"/>
        <v xml:space="preserve"> </v>
      </c>
      <c r="AR793" s="92" t="str">
        <f>IF(LEN(AQ793)=1,"",COUNTIF($AQ$19:AQ793,AQ793)=1)</f>
        <v/>
      </c>
      <c r="AS793" s="73"/>
      <c r="AT793" s="73"/>
      <c r="AU793" s="73"/>
      <c r="AV793" s="235" t="str">
        <f>IF($P793=Lists!$A$13,Lists!$A$29,IF($P793=Lists!$A$14,Lists!$A$30,$P793))</f>
        <v/>
      </c>
      <c r="AW793" s="73"/>
      <c r="AX793" s="73"/>
    </row>
    <row r="794" spans="2:50" x14ac:dyDescent="0.3">
      <c r="B794" s="137">
        <f t="shared" si="168"/>
        <v>776</v>
      </c>
      <c r="C794" s="24"/>
      <c r="D794" s="24"/>
      <c r="E794" s="24"/>
      <c r="F794" s="25"/>
      <c r="G794" s="24"/>
      <c r="H794" s="30"/>
      <c r="I794" s="24"/>
      <c r="J794" s="50" t="str">
        <f t="shared" si="159"/>
        <v/>
      </c>
      <c r="K794" s="30"/>
      <c r="L794" s="236"/>
      <c r="M794" s="30"/>
      <c r="N794" s="30"/>
      <c r="O794" s="46" t="str">
        <f t="shared" si="160"/>
        <v/>
      </c>
      <c r="P794" s="239" t="str">
        <f t="shared" si="163"/>
        <v/>
      </c>
      <c r="Q794" s="52" t="str">
        <f t="shared" si="164"/>
        <v/>
      </c>
      <c r="R794" s="127"/>
      <c r="S794" s="86"/>
      <c r="T794" s="127"/>
      <c r="U794" s="86"/>
      <c r="V794" s="87">
        <f t="shared" si="156"/>
        <v>0</v>
      </c>
      <c r="W794" s="130"/>
      <c r="X794" s="86"/>
      <c r="Y794" s="86"/>
      <c r="Z794" s="131"/>
      <c r="AA794" s="87">
        <f t="shared" si="165"/>
        <v>0</v>
      </c>
      <c r="AB794" s="127"/>
      <c r="AC794" s="86"/>
      <c r="AD794" s="87">
        <f t="shared" si="157"/>
        <v>0</v>
      </c>
      <c r="AE794" s="127"/>
      <c r="AF794" s="86"/>
      <c r="AG794" s="86"/>
      <c r="AH794" s="131"/>
      <c r="AI794" s="88">
        <f t="shared" si="158"/>
        <v>0</v>
      </c>
      <c r="AJ794" s="89" t="str">
        <f>IFERROR(IF(ISNA(MATCH($AV794,Other_Category_Abbr,0)),INDEX(FGHG_List_Long_GWP,MATCH($AV794,FGHG_List_Long,0)),INDEX(GWP_Other_Abbr,MATCH($AV794,Other_Category_Abbr,0)))*SUM(V794,AA794,AD794,AI794),"")</f>
        <v/>
      </c>
      <c r="AK794" s="89" t="str">
        <f>IFERROR(IF(ISNA(MATCH($AV794,Other_Category_Abbr,0)),INDEX(FGHG_List_Long_GWP,MATCH($AV794,FGHG_List_Long,0)),INDEX(GWP_Other_Abbr,MATCH($AV794,Other_Category_Abbr,0)))*(T794*(S794+U794)+W794*(Y794+X794)+AD794+AE794*(AF794+AG794)),"")</f>
        <v/>
      </c>
      <c r="AL794" s="90" t="str">
        <f t="shared" si="166"/>
        <v/>
      </c>
      <c r="AM794" s="91" t="str">
        <f t="shared" si="167"/>
        <v/>
      </c>
      <c r="AP794" s="92" t="b">
        <f t="shared" si="161"/>
        <v>0</v>
      </c>
      <c r="AQ794" s="92" t="str">
        <f t="shared" si="162"/>
        <v xml:space="preserve"> </v>
      </c>
      <c r="AR794" s="92" t="str">
        <f>IF(LEN(AQ794)=1,"",COUNTIF($AQ$19:AQ794,AQ794)=1)</f>
        <v/>
      </c>
      <c r="AS794" s="73"/>
      <c r="AT794" s="73"/>
      <c r="AU794" s="73"/>
      <c r="AV794" s="235" t="str">
        <f>IF($P794=Lists!$A$13,Lists!$A$29,IF($P794=Lists!$A$14,Lists!$A$30,$P794))</f>
        <v/>
      </c>
      <c r="AW794" s="73"/>
      <c r="AX794" s="73"/>
    </row>
    <row r="795" spans="2:50" x14ac:dyDescent="0.3">
      <c r="B795" s="137">
        <f t="shared" si="168"/>
        <v>777</v>
      </c>
      <c r="C795" s="24"/>
      <c r="D795" s="24"/>
      <c r="E795" s="24"/>
      <c r="F795" s="25"/>
      <c r="G795" s="24"/>
      <c r="H795" s="30"/>
      <c r="I795" s="24"/>
      <c r="J795" s="50" t="str">
        <f t="shared" si="159"/>
        <v/>
      </c>
      <c r="K795" s="30"/>
      <c r="L795" s="236"/>
      <c r="M795" s="30"/>
      <c r="N795" s="30"/>
      <c r="O795" s="46" t="str">
        <f t="shared" si="160"/>
        <v/>
      </c>
      <c r="P795" s="239" t="str">
        <f t="shared" si="163"/>
        <v/>
      </c>
      <c r="Q795" s="52" t="str">
        <f t="shared" si="164"/>
        <v/>
      </c>
      <c r="R795" s="127"/>
      <c r="S795" s="86"/>
      <c r="T795" s="127"/>
      <c r="U795" s="86"/>
      <c r="V795" s="87">
        <f t="shared" si="156"/>
        <v>0</v>
      </c>
      <c r="W795" s="130"/>
      <c r="X795" s="86"/>
      <c r="Y795" s="86"/>
      <c r="Z795" s="131"/>
      <c r="AA795" s="87">
        <f t="shared" si="165"/>
        <v>0</v>
      </c>
      <c r="AB795" s="127"/>
      <c r="AC795" s="86"/>
      <c r="AD795" s="87">
        <f t="shared" si="157"/>
        <v>0</v>
      </c>
      <c r="AE795" s="127"/>
      <c r="AF795" s="86"/>
      <c r="AG795" s="86"/>
      <c r="AH795" s="131"/>
      <c r="AI795" s="88">
        <f t="shared" si="158"/>
        <v>0</v>
      </c>
      <c r="AJ795" s="89" t="str">
        <f>IFERROR(IF(ISNA(MATCH($AV795,Other_Category_Abbr,0)),INDEX(FGHG_List_Long_GWP,MATCH($AV795,FGHG_List_Long,0)),INDEX(GWP_Other_Abbr,MATCH($AV795,Other_Category_Abbr,0)))*SUM(V795,AA795,AD795,AI795),"")</f>
        <v/>
      </c>
      <c r="AK795" s="89" t="str">
        <f>IFERROR(IF(ISNA(MATCH($AV795,Other_Category_Abbr,0)),INDEX(FGHG_List_Long_GWP,MATCH($AV795,FGHG_List_Long,0)),INDEX(GWP_Other_Abbr,MATCH($AV795,Other_Category_Abbr,0)))*(T795*(S795+U795)+W795*(Y795+X795)+AD795+AE795*(AF795+AG795)),"")</f>
        <v/>
      </c>
      <c r="AL795" s="90" t="str">
        <f t="shared" si="166"/>
        <v/>
      </c>
      <c r="AM795" s="91" t="str">
        <f t="shared" si="167"/>
        <v/>
      </c>
      <c r="AP795" s="92" t="b">
        <f t="shared" si="161"/>
        <v>0</v>
      </c>
      <c r="AQ795" s="92" t="str">
        <f t="shared" si="162"/>
        <v xml:space="preserve"> </v>
      </c>
      <c r="AR795" s="92" t="str">
        <f>IF(LEN(AQ795)=1,"",COUNTIF($AQ$19:AQ795,AQ795)=1)</f>
        <v/>
      </c>
      <c r="AS795" s="73"/>
      <c r="AT795" s="73"/>
      <c r="AU795" s="73"/>
      <c r="AV795" s="235" t="str">
        <f>IF($P795=Lists!$A$13,Lists!$A$29,IF($P795=Lists!$A$14,Lists!$A$30,$P795))</f>
        <v/>
      </c>
      <c r="AW795" s="73"/>
      <c r="AX795" s="73"/>
    </row>
    <row r="796" spans="2:50" x14ac:dyDescent="0.3">
      <c r="B796" s="137">
        <f t="shared" si="168"/>
        <v>778</v>
      </c>
      <c r="C796" s="24"/>
      <c r="D796" s="24"/>
      <c r="E796" s="24"/>
      <c r="F796" s="25"/>
      <c r="G796" s="24"/>
      <c r="H796" s="30"/>
      <c r="I796" s="24"/>
      <c r="J796" s="50" t="str">
        <f t="shared" si="159"/>
        <v/>
      </c>
      <c r="K796" s="30"/>
      <c r="L796" s="236"/>
      <c r="M796" s="30"/>
      <c r="N796" s="30"/>
      <c r="O796" s="46" t="str">
        <f t="shared" si="160"/>
        <v/>
      </c>
      <c r="P796" s="239" t="str">
        <f t="shared" si="163"/>
        <v/>
      </c>
      <c r="Q796" s="52" t="str">
        <f t="shared" si="164"/>
        <v/>
      </c>
      <c r="R796" s="127"/>
      <c r="S796" s="86"/>
      <c r="T796" s="127"/>
      <c r="U796" s="86"/>
      <c r="V796" s="87">
        <f t="shared" si="156"/>
        <v>0</v>
      </c>
      <c r="W796" s="130"/>
      <c r="X796" s="86"/>
      <c r="Y796" s="86"/>
      <c r="Z796" s="131"/>
      <c r="AA796" s="87">
        <f t="shared" si="165"/>
        <v>0</v>
      </c>
      <c r="AB796" s="127"/>
      <c r="AC796" s="86"/>
      <c r="AD796" s="87">
        <f t="shared" si="157"/>
        <v>0</v>
      </c>
      <c r="AE796" s="127"/>
      <c r="AF796" s="86"/>
      <c r="AG796" s="86"/>
      <c r="AH796" s="131"/>
      <c r="AI796" s="88">
        <f t="shared" si="158"/>
        <v>0</v>
      </c>
      <c r="AJ796" s="89" t="str">
        <f>IFERROR(IF(ISNA(MATCH($AV796,Other_Category_Abbr,0)),INDEX(FGHG_List_Long_GWP,MATCH($AV796,FGHG_List_Long,0)),INDEX(GWP_Other_Abbr,MATCH($AV796,Other_Category_Abbr,0)))*SUM(V796,AA796,AD796,AI796),"")</f>
        <v/>
      </c>
      <c r="AK796" s="89" t="str">
        <f>IFERROR(IF(ISNA(MATCH($AV796,Other_Category_Abbr,0)),INDEX(FGHG_List_Long_GWP,MATCH($AV796,FGHG_List_Long,0)),INDEX(GWP_Other_Abbr,MATCH($AV796,Other_Category_Abbr,0)))*(T796*(S796+U796)+W796*(Y796+X796)+AD796+AE796*(AF796+AG796)),"")</f>
        <v/>
      </c>
      <c r="AL796" s="90" t="str">
        <f t="shared" si="166"/>
        <v/>
      </c>
      <c r="AM796" s="91" t="str">
        <f t="shared" si="167"/>
        <v/>
      </c>
      <c r="AP796" s="92" t="b">
        <f t="shared" si="161"/>
        <v>0</v>
      </c>
      <c r="AQ796" s="92" t="str">
        <f t="shared" si="162"/>
        <v xml:space="preserve"> </v>
      </c>
      <c r="AR796" s="92" t="str">
        <f>IF(LEN(AQ796)=1,"",COUNTIF($AQ$19:AQ796,AQ796)=1)</f>
        <v/>
      </c>
      <c r="AS796" s="73"/>
      <c r="AT796" s="73"/>
      <c r="AU796" s="73"/>
      <c r="AV796" s="235" t="str">
        <f>IF($P796=Lists!$A$13,Lists!$A$29,IF($P796=Lists!$A$14,Lists!$A$30,$P796))</f>
        <v/>
      </c>
      <c r="AW796" s="73"/>
      <c r="AX796" s="73"/>
    </row>
    <row r="797" spans="2:50" x14ac:dyDescent="0.3">
      <c r="B797" s="137">
        <f t="shared" si="168"/>
        <v>779</v>
      </c>
      <c r="C797" s="24"/>
      <c r="D797" s="24"/>
      <c r="E797" s="24"/>
      <c r="F797" s="25"/>
      <c r="G797" s="24"/>
      <c r="H797" s="30"/>
      <c r="I797" s="24"/>
      <c r="J797" s="50" t="str">
        <f t="shared" si="159"/>
        <v/>
      </c>
      <c r="K797" s="30"/>
      <c r="L797" s="236"/>
      <c r="M797" s="30"/>
      <c r="N797" s="30"/>
      <c r="O797" s="46" t="str">
        <f t="shared" si="160"/>
        <v/>
      </c>
      <c r="P797" s="239" t="str">
        <f t="shared" si="163"/>
        <v/>
      </c>
      <c r="Q797" s="52" t="str">
        <f t="shared" si="164"/>
        <v/>
      </c>
      <c r="R797" s="127"/>
      <c r="S797" s="86"/>
      <c r="T797" s="127"/>
      <c r="U797" s="86"/>
      <c r="V797" s="87">
        <f t="shared" si="156"/>
        <v>0</v>
      </c>
      <c r="W797" s="130"/>
      <c r="X797" s="86"/>
      <c r="Y797" s="86"/>
      <c r="Z797" s="131"/>
      <c r="AA797" s="87">
        <f t="shared" si="165"/>
        <v>0</v>
      </c>
      <c r="AB797" s="127"/>
      <c r="AC797" s="86"/>
      <c r="AD797" s="87">
        <f t="shared" si="157"/>
        <v>0</v>
      </c>
      <c r="AE797" s="127"/>
      <c r="AF797" s="86"/>
      <c r="AG797" s="86"/>
      <c r="AH797" s="131"/>
      <c r="AI797" s="88">
        <f t="shared" si="158"/>
        <v>0</v>
      </c>
      <c r="AJ797" s="89" t="str">
        <f>IFERROR(IF(ISNA(MATCH($AV797,Other_Category_Abbr,0)),INDEX(FGHG_List_Long_GWP,MATCH($AV797,FGHG_List_Long,0)),INDEX(GWP_Other_Abbr,MATCH($AV797,Other_Category_Abbr,0)))*SUM(V797,AA797,AD797,AI797),"")</f>
        <v/>
      </c>
      <c r="AK797" s="89" t="str">
        <f>IFERROR(IF(ISNA(MATCH($AV797,Other_Category_Abbr,0)),INDEX(FGHG_List_Long_GWP,MATCH($AV797,FGHG_List_Long,0)),INDEX(GWP_Other_Abbr,MATCH($AV797,Other_Category_Abbr,0)))*(T797*(S797+U797)+W797*(Y797+X797)+AD797+AE797*(AF797+AG797)),"")</f>
        <v/>
      </c>
      <c r="AL797" s="90" t="str">
        <f t="shared" si="166"/>
        <v/>
      </c>
      <c r="AM797" s="91" t="str">
        <f t="shared" si="167"/>
        <v/>
      </c>
      <c r="AP797" s="92" t="b">
        <f t="shared" si="161"/>
        <v>0</v>
      </c>
      <c r="AQ797" s="92" t="str">
        <f t="shared" si="162"/>
        <v xml:space="preserve"> </v>
      </c>
      <c r="AR797" s="92" t="str">
        <f>IF(LEN(AQ797)=1,"",COUNTIF($AQ$19:AQ797,AQ797)=1)</f>
        <v/>
      </c>
      <c r="AS797" s="73"/>
      <c r="AT797" s="73"/>
      <c r="AU797" s="73"/>
      <c r="AV797" s="235" t="str">
        <f>IF($P797=Lists!$A$13,Lists!$A$29,IF($P797=Lists!$A$14,Lists!$A$30,$P797))</f>
        <v/>
      </c>
      <c r="AW797" s="73"/>
      <c r="AX797" s="73"/>
    </row>
    <row r="798" spans="2:50" x14ac:dyDescent="0.3">
      <c r="B798" s="137">
        <f t="shared" si="168"/>
        <v>780</v>
      </c>
      <c r="C798" s="24"/>
      <c r="D798" s="24"/>
      <c r="E798" s="24"/>
      <c r="F798" s="25"/>
      <c r="G798" s="24"/>
      <c r="H798" s="30"/>
      <c r="I798" s="24"/>
      <c r="J798" s="50" t="str">
        <f t="shared" si="159"/>
        <v/>
      </c>
      <c r="K798" s="30"/>
      <c r="L798" s="236"/>
      <c r="M798" s="30"/>
      <c r="N798" s="30"/>
      <c r="O798" s="46" t="str">
        <f t="shared" si="160"/>
        <v/>
      </c>
      <c r="P798" s="239" t="str">
        <f t="shared" si="163"/>
        <v/>
      </c>
      <c r="Q798" s="52" t="str">
        <f t="shared" si="164"/>
        <v/>
      </c>
      <c r="R798" s="127"/>
      <c r="S798" s="86"/>
      <c r="T798" s="127"/>
      <c r="U798" s="86"/>
      <c r="V798" s="87">
        <f t="shared" si="156"/>
        <v>0</v>
      </c>
      <c r="W798" s="130"/>
      <c r="X798" s="86"/>
      <c r="Y798" s="86"/>
      <c r="Z798" s="131"/>
      <c r="AA798" s="87">
        <f t="shared" si="165"/>
        <v>0</v>
      </c>
      <c r="AB798" s="127"/>
      <c r="AC798" s="86"/>
      <c r="AD798" s="87">
        <f t="shared" si="157"/>
        <v>0</v>
      </c>
      <c r="AE798" s="127"/>
      <c r="AF798" s="86"/>
      <c r="AG798" s="86"/>
      <c r="AH798" s="131"/>
      <c r="AI798" s="88">
        <f t="shared" si="158"/>
        <v>0</v>
      </c>
      <c r="AJ798" s="89" t="str">
        <f>IFERROR(IF(ISNA(MATCH($AV798,Other_Category_Abbr,0)),INDEX(FGHG_List_Long_GWP,MATCH($AV798,FGHG_List_Long,0)),INDEX(GWP_Other_Abbr,MATCH($AV798,Other_Category_Abbr,0)))*SUM(V798,AA798,AD798,AI798),"")</f>
        <v/>
      </c>
      <c r="AK798" s="89" t="str">
        <f>IFERROR(IF(ISNA(MATCH($AV798,Other_Category_Abbr,0)),INDEX(FGHG_List_Long_GWP,MATCH($AV798,FGHG_List_Long,0)),INDEX(GWP_Other_Abbr,MATCH($AV798,Other_Category_Abbr,0)))*(T798*(S798+U798)+W798*(Y798+X798)+AD798+AE798*(AF798+AG798)),"")</f>
        <v/>
      </c>
      <c r="AL798" s="90" t="str">
        <f t="shared" si="166"/>
        <v/>
      </c>
      <c r="AM798" s="91" t="str">
        <f t="shared" si="167"/>
        <v/>
      </c>
      <c r="AP798" s="92" t="b">
        <f t="shared" si="161"/>
        <v>0</v>
      </c>
      <c r="AQ798" s="92" t="str">
        <f t="shared" si="162"/>
        <v xml:space="preserve"> </v>
      </c>
      <c r="AR798" s="92" t="str">
        <f>IF(LEN(AQ798)=1,"",COUNTIF($AQ$19:AQ798,AQ798)=1)</f>
        <v/>
      </c>
      <c r="AS798" s="73"/>
      <c r="AT798" s="73"/>
      <c r="AU798" s="73"/>
      <c r="AV798" s="235" t="str">
        <f>IF($P798=Lists!$A$13,Lists!$A$29,IF($P798=Lists!$A$14,Lists!$A$30,$P798))</f>
        <v/>
      </c>
      <c r="AW798" s="73"/>
      <c r="AX798" s="73"/>
    </row>
    <row r="799" spans="2:50" x14ac:dyDescent="0.3">
      <c r="B799" s="137">
        <f t="shared" si="168"/>
        <v>781</v>
      </c>
      <c r="C799" s="24"/>
      <c r="D799" s="24"/>
      <c r="E799" s="24"/>
      <c r="F799" s="25"/>
      <c r="G799" s="24"/>
      <c r="H799" s="30"/>
      <c r="I799" s="24"/>
      <c r="J799" s="50" t="str">
        <f t="shared" si="159"/>
        <v/>
      </c>
      <c r="K799" s="30"/>
      <c r="L799" s="236"/>
      <c r="M799" s="30"/>
      <c r="N799" s="30"/>
      <c r="O799" s="46" t="str">
        <f t="shared" si="160"/>
        <v/>
      </c>
      <c r="P799" s="239" t="str">
        <f t="shared" si="163"/>
        <v/>
      </c>
      <c r="Q799" s="52" t="str">
        <f t="shared" si="164"/>
        <v/>
      </c>
      <c r="R799" s="127"/>
      <c r="S799" s="86"/>
      <c r="T799" s="127"/>
      <c r="U799" s="86"/>
      <c r="V799" s="87">
        <f t="shared" si="156"/>
        <v>0</v>
      </c>
      <c r="W799" s="130"/>
      <c r="X799" s="86"/>
      <c r="Y799" s="86"/>
      <c r="Z799" s="131"/>
      <c r="AA799" s="87">
        <f t="shared" si="165"/>
        <v>0</v>
      </c>
      <c r="AB799" s="127"/>
      <c r="AC799" s="86"/>
      <c r="AD799" s="87">
        <f t="shared" si="157"/>
        <v>0</v>
      </c>
      <c r="AE799" s="127"/>
      <c r="AF799" s="86"/>
      <c r="AG799" s="86"/>
      <c r="AH799" s="131"/>
      <c r="AI799" s="88">
        <f t="shared" si="158"/>
        <v>0</v>
      </c>
      <c r="AJ799" s="89" t="str">
        <f>IFERROR(IF(ISNA(MATCH($AV799,Other_Category_Abbr,0)),INDEX(FGHG_List_Long_GWP,MATCH($AV799,FGHG_List_Long,0)),INDEX(GWP_Other_Abbr,MATCH($AV799,Other_Category_Abbr,0)))*SUM(V799,AA799,AD799,AI799),"")</f>
        <v/>
      </c>
      <c r="AK799" s="89" t="str">
        <f>IFERROR(IF(ISNA(MATCH($AV799,Other_Category_Abbr,0)),INDEX(FGHG_List_Long_GWP,MATCH($AV799,FGHG_List_Long,0)),INDEX(GWP_Other_Abbr,MATCH($AV799,Other_Category_Abbr,0)))*(T799*(S799+U799)+W799*(Y799+X799)+AD799+AE799*(AF799+AG799)),"")</f>
        <v/>
      </c>
      <c r="AL799" s="90" t="str">
        <f t="shared" si="166"/>
        <v/>
      </c>
      <c r="AM799" s="91" t="str">
        <f t="shared" si="167"/>
        <v/>
      </c>
      <c r="AP799" s="92" t="b">
        <f t="shared" si="161"/>
        <v>0</v>
      </c>
      <c r="AQ799" s="92" t="str">
        <f t="shared" si="162"/>
        <v xml:space="preserve"> </v>
      </c>
      <c r="AR799" s="92" t="str">
        <f>IF(LEN(AQ799)=1,"",COUNTIF($AQ$19:AQ799,AQ799)=1)</f>
        <v/>
      </c>
      <c r="AS799" s="73"/>
      <c r="AT799" s="73"/>
      <c r="AU799" s="73"/>
      <c r="AV799" s="235" t="str">
        <f>IF($P799=Lists!$A$13,Lists!$A$29,IF($P799=Lists!$A$14,Lists!$A$30,$P799))</f>
        <v/>
      </c>
      <c r="AW799" s="73"/>
      <c r="AX799" s="73"/>
    </row>
    <row r="800" spans="2:50" x14ac:dyDescent="0.3">
      <c r="B800" s="137">
        <f t="shared" si="168"/>
        <v>782</v>
      </c>
      <c r="C800" s="24"/>
      <c r="D800" s="24"/>
      <c r="E800" s="24"/>
      <c r="F800" s="25"/>
      <c r="G800" s="24"/>
      <c r="H800" s="30"/>
      <c r="I800" s="24"/>
      <c r="J800" s="50" t="str">
        <f t="shared" si="159"/>
        <v/>
      </c>
      <c r="K800" s="30"/>
      <c r="L800" s="236"/>
      <c r="M800" s="30"/>
      <c r="N800" s="30"/>
      <c r="O800" s="46" t="str">
        <f t="shared" si="160"/>
        <v/>
      </c>
      <c r="P800" s="239" t="str">
        <f t="shared" si="163"/>
        <v/>
      </c>
      <c r="Q800" s="52" t="str">
        <f t="shared" si="164"/>
        <v/>
      </c>
      <c r="R800" s="127"/>
      <c r="S800" s="86"/>
      <c r="T800" s="127"/>
      <c r="U800" s="86"/>
      <c r="V800" s="87">
        <f t="shared" si="156"/>
        <v>0</v>
      </c>
      <c r="W800" s="130"/>
      <c r="X800" s="86"/>
      <c r="Y800" s="86"/>
      <c r="Z800" s="131"/>
      <c r="AA800" s="87">
        <f t="shared" si="165"/>
        <v>0</v>
      </c>
      <c r="AB800" s="127"/>
      <c r="AC800" s="86"/>
      <c r="AD800" s="87">
        <f t="shared" si="157"/>
        <v>0</v>
      </c>
      <c r="AE800" s="127"/>
      <c r="AF800" s="86"/>
      <c r="AG800" s="86"/>
      <c r="AH800" s="131"/>
      <c r="AI800" s="88">
        <f t="shared" si="158"/>
        <v>0</v>
      </c>
      <c r="AJ800" s="89" t="str">
        <f>IFERROR(IF(ISNA(MATCH($AV800,Other_Category_Abbr,0)),INDEX(FGHG_List_Long_GWP,MATCH($AV800,FGHG_List_Long,0)),INDEX(GWP_Other_Abbr,MATCH($AV800,Other_Category_Abbr,0)))*SUM(V800,AA800,AD800,AI800),"")</f>
        <v/>
      </c>
      <c r="AK800" s="89" t="str">
        <f>IFERROR(IF(ISNA(MATCH($AV800,Other_Category_Abbr,0)),INDEX(FGHG_List_Long_GWP,MATCH($AV800,FGHG_List_Long,0)),INDEX(GWP_Other_Abbr,MATCH($AV800,Other_Category_Abbr,0)))*(T800*(S800+U800)+W800*(Y800+X800)+AD800+AE800*(AF800+AG800)),"")</f>
        <v/>
      </c>
      <c r="AL800" s="90" t="str">
        <f t="shared" si="166"/>
        <v/>
      </c>
      <c r="AM800" s="91" t="str">
        <f t="shared" si="167"/>
        <v/>
      </c>
      <c r="AP800" s="92" t="b">
        <f t="shared" si="161"/>
        <v>0</v>
      </c>
      <c r="AQ800" s="92" t="str">
        <f t="shared" si="162"/>
        <v xml:space="preserve"> </v>
      </c>
      <c r="AR800" s="92" t="str">
        <f>IF(LEN(AQ800)=1,"",COUNTIF($AQ$19:AQ800,AQ800)=1)</f>
        <v/>
      </c>
      <c r="AS800" s="73"/>
      <c r="AT800" s="73"/>
      <c r="AU800" s="73"/>
      <c r="AV800" s="235" t="str">
        <f>IF($P800=Lists!$A$13,Lists!$A$29,IF($P800=Lists!$A$14,Lists!$A$30,$P800))</f>
        <v/>
      </c>
      <c r="AW800" s="73"/>
      <c r="AX800" s="73"/>
    </row>
    <row r="801" spans="2:50" x14ac:dyDescent="0.3">
      <c r="B801" s="137">
        <f t="shared" si="168"/>
        <v>783</v>
      </c>
      <c r="C801" s="24"/>
      <c r="D801" s="24"/>
      <c r="E801" s="24"/>
      <c r="F801" s="25"/>
      <c r="G801" s="24"/>
      <c r="H801" s="30"/>
      <c r="I801" s="24"/>
      <c r="J801" s="50" t="str">
        <f t="shared" si="159"/>
        <v/>
      </c>
      <c r="K801" s="30"/>
      <c r="L801" s="236"/>
      <c r="M801" s="30"/>
      <c r="N801" s="30"/>
      <c r="O801" s="46" t="str">
        <f t="shared" si="160"/>
        <v/>
      </c>
      <c r="P801" s="239" t="str">
        <f t="shared" si="163"/>
        <v/>
      </c>
      <c r="Q801" s="52" t="str">
        <f t="shared" si="164"/>
        <v/>
      </c>
      <c r="R801" s="127"/>
      <c r="S801" s="86"/>
      <c r="T801" s="127"/>
      <c r="U801" s="86"/>
      <c r="V801" s="87">
        <f t="shared" si="156"/>
        <v>0</v>
      </c>
      <c r="W801" s="130"/>
      <c r="X801" s="86"/>
      <c r="Y801" s="86"/>
      <c r="Z801" s="131"/>
      <c r="AA801" s="87">
        <f t="shared" si="165"/>
        <v>0</v>
      </c>
      <c r="AB801" s="127"/>
      <c r="AC801" s="86"/>
      <c r="AD801" s="87">
        <f t="shared" si="157"/>
        <v>0</v>
      </c>
      <c r="AE801" s="127"/>
      <c r="AF801" s="86"/>
      <c r="AG801" s="86"/>
      <c r="AH801" s="131"/>
      <c r="AI801" s="88">
        <f t="shared" si="158"/>
        <v>0</v>
      </c>
      <c r="AJ801" s="89" t="str">
        <f>IFERROR(IF(ISNA(MATCH($AV801,Other_Category_Abbr,0)),INDEX(FGHG_List_Long_GWP,MATCH($AV801,FGHG_List_Long,0)),INDEX(GWP_Other_Abbr,MATCH($AV801,Other_Category_Abbr,0)))*SUM(V801,AA801,AD801,AI801),"")</f>
        <v/>
      </c>
      <c r="AK801" s="89" t="str">
        <f>IFERROR(IF(ISNA(MATCH($AV801,Other_Category_Abbr,0)),INDEX(FGHG_List_Long_GWP,MATCH($AV801,FGHG_List_Long,0)),INDEX(GWP_Other_Abbr,MATCH($AV801,Other_Category_Abbr,0)))*(T801*(S801+U801)+W801*(Y801+X801)+AD801+AE801*(AF801+AG801)),"")</f>
        <v/>
      </c>
      <c r="AL801" s="90" t="str">
        <f t="shared" si="166"/>
        <v/>
      </c>
      <c r="AM801" s="91" t="str">
        <f t="shared" si="167"/>
        <v/>
      </c>
      <c r="AP801" s="92" t="b">
        <f t="shared" si="161"/>
        <v>0</v>
      </c>
      <c r="AQ801" s="92" t="str">
        <f t="shared" si="162"/>
        <v xml:space="preserve"> </v>
      </c>
      <c r="AR801" s="92" t="str">
        <f>IF(LEN(AQ801)=1,"",COUNTIF($AQ$19:AQ801,AQ801)=1)</f>
        <v/>
      </c>
      <c r="AS801" s="73"/>
      <c r="AT801" s="73"/>
      <c r="AU801" s="73"/>
      <c r="AV801" s="235" t="str">
        <f>IF($P801=Lists!$A$13,Lists!$A$29,IF($P801=Lists!$A$14,Lists!$A$30,$P801))</f>
        <v/>
      </c>
      <c r="AW801" s="73"/>
      <c r="AX801" s="73"/>
    </row>
    <row r="802" spans="2:50" x14ac:dyDescent="0.3">
      <c r="B802" s="137">
        <f t="shared" si="168"/>
        <v>784</v>
      </c>
      <c r="C802" s="24"/>
      <c r="D802" s="24"/>
      <c r="E802" s="24"/>
      <c r="F802" s="25"/>
      <c r="G802" s="24"/>
      <c r="H802" s="30"/>
      <c r="I802" s="24"/>
      <c r="J802" s="50" t="str">
        <f t="shared" si="159"/>
        <v/>
      </c>
      <c r="K802" s="30"/>
      <c r="L802" s="236"/>
      <c r="M802" s="30"/>
      <c r="N802" s="30"/>
      <c r="O802" s="46" t="str">
        <f t="shared" si="160"/>
        <v/>
      </c>
      <c r="P802" s="239" t="str">
        <f t="shared" si="163"/>
        <v/>
      </c>
      <c r="Q802" s="52" t="str">
        <f t="shared" si="164"/>
        <v/>
      </c>
      <c r="R802" s="127"/>
      <c r="S802" s="86"/>
      <c r="T802" s="127"/>
      <c r="U802" s="86"/>
      <c r="V802" s="87">
        <f t="shared" si="156"/>
        <v>0</v>
      </c>
      <c r="W802" s="130"/>
      <c r="X802" s="86"/>
      <c r="Y802" s="86"/>
      <c r="Z802" s="131"/>
      <c r="AA802" s="87">
        <f t="shared" si="165"/>
        <v>0</v>
      </c>
      <c r="AB802" s="127"/>
      <c r="AC802" s="86"/>
      <c r="AD802" s="87">
        <f t="shared" si="157"/>
        <v>0</v>
      </c>
      <c r="AE802" s="127"/>
      <c r="AF802" s="86"/>
      <c r="AG802" s="86"/>
      <c r="AH802" s="131"/>
      <c r="AI802" s="88">
        <f t="shared" si="158"/>
        <v>0</v>
      </c>
      <c r="AJ802" s="89" t="str">
        <f>IFERROR(IF(ISNA(MATCH($AV802,Other_Category_Abbr,0)),INDEX(FGHG_List_Long_GWP,MATCH($AV802,FGHG_List_Long,0)),INDEX(GWP_Other_Abbr,MATCH($AV802,Other_Category_Abbr,0)))*SUM(V802,AA802,AD802,AI802),"")</f>
        <v/>
      </c>
      <c r="AK802" s="89" t="str">
        <f>IFERROR(IF(ISNA(MATCH($AV802,Other_Category_Abbr,0)),INDEX(FGHG_List_Long_GWP,MATCH($AV802,FGHG_List_Long,0)),INDEX(GWP_Other_Abbr,MATCH($AV802,Other_Category_Abbr,0)))*(T802*(S802+U802)+W802*(Y802+X802)+AD802+AE802*(AF802+AG802)),"")</f>
        <v/>
      </c>
      <c r="AL802" s="90" t="str">
        <f t="shared" si="166"/>
        <v/>
      </c>
      <c r="AM802" s="91" t="str">
        <f t="shared" si="167"/>
        <v/>
      </c>
      <c r="AP802" s="92" t="b">
        <f t="shared" si="161"/>
        <v>0</v>
      </c>
      <c r="AQ802" s="92" t="str">
        <f t="shared" si="162"/>
        <v xml:space="preserve"> </v>
      </c>
      <c r="AR802" s="92" t="str">
        <f>IF(LEN(AQ802)=1,"",COUNTIF($AQ$19:AQ802,AQ802)=1)</f>
        <v/>
      </c>
      <c r="AS802" s="73"/>
      <c r="AT802" s="73"/>
      <c r="AU802" s="73"/>
      <c r="AV802" s="235" t="str">
        <f>IF($P802=Lists!$A$13,Lists!$A$29,IF($P802=Lists!$A$14,Lists!$A$30,$P802))</f>
        <v/>
      </c>
      <c r="AW802" s="73"/>
      <c r="AX802" s="73"/>
    </row>
    <row r="803" spans="2:50" x14ac:dyDescent="0.3">
      <c r="B803" s="137">
        <f t="shared" si="168"/>
        <v>785</v>
      </c>
      <c r="C803" s="24"/>
      <c r="D803" s="24"/>
      <c r="E803" s="24"/>
      <c r="F803" s="25"/>
      <c r="G803" s="24"/>
      <c r="H803" s="30"/>
      <c r="I803" s="24"/>
      <c r="J803" s="50" t="str">
        <f t="shared" si="159"/>
        <v/>
      </c>
      <c r="K803" s="30"/>
      <c r="L803" s="236"/>
      <c r="M803" s="30"/>
      <c r="N803" s="30"/>
      <c r="O803" s="46" t="str">
        <f t="shared" si="160"/>
        <v/>
      </c>
      <c r="P803" s="239" t="str">
        <f t="shared" si="163"/>
        <v/>
      </c>
      <c r="Q803" s="52" t="str">
        <f t="shared" si="164"/>
        <v/>
      </c>
      <c r="R803" s="127"/>
      <c r="S803" s="86"/>
      <c r="T803" s="127"/>
      <c r="U803" s="86"/>
      <c r="V803" s="87">
        <f t="shared" si="156"/>
        <v>0</v>
      </c>
      <c r="W803" s="130"/>
      <c r="X803" s="86"/>
      <c r="Y803" s="86"/>
      <c r="Z803" s="131"/>
      <c r="AA803" s="87">
        <f t="shared" si="165"/>
        <v>0</v>
      </c>
      <c r="AB803" s="127"/>
      <c r="AC803" s="86"/>
      <c r="AD803" s="87">
        <f t="shared" si="157"/>
        <v>0</v>
      </c>
      <c r="AE803" s="127"/>
      <c r="AF803" s="86"/>
      <c r="AG803" s="86"/>
      <c r="AH803" s="131"/>
      <c r="AI803" s="88">
        <f t="shared" si="158"/>
        <v>0</v>
      </c>
      <c r="AJ803" s="89" t="str">
        <f>IFERROR(IF(ISNA(MATCH($AV803,Other_Category_Abbr,0)),INDEX(FGHG_List_Long_GWP,MATCH($AV803,FGHG_List_Long,0)),INDEX(GWP_Other_Abbr,MATCH($AV803,Other_Category_Abbr,0)))*SUM(V803,AA803,AD803,AI803),"")</f>
        <v/>
      </c>
      <c r="AK803" s="89" t="str">
        <f>IFERROR(IF(ISNA(MATCH($AV803,Other_Category_Abbr,0)),INDEX(FGHG_List_Long_GWP,MATCH($AV803,FGHG_List_Long,0)),INDEX(GWP_Other_Abbr,MATCH($AV803,Other_Category_Abbr,0)))*(T803*(S803+U803)+W803*(Y803+X803)+AD803+AE803*(AF803+AG803)),"")</f>
        <v/>
      </c>
      <c r="AL803" s="90" t="str">
        <f t="shared" si="166"/>
        <v/>
      </c>
      <c r="AM803" s="91" t="str">
        <f t="shared" si="167"/>
        <v/>
      </c>
      <c r="AP803" s="92" t="b">
        <f t="shared" si="161"/>
        <v>0</v>
      </c>
      <c r="AQ803" s="92" t="str">
        <f t="shared" si="162"/>
        <v xml:space="preserve"> </v>
      </c>
      <c r="AR803" s="92" t="str">
        <f>IF(LEN(AQ803)=1,"",COUNTIF($AQ$19:AQ803,AQ803)=1)</f>
        <v/>
      </c>
      <c r="AS803" s="73"/>
      <c r="AT803" s="73"/>
      <c r="AU803" s="73"/>
      <c r="AV803" s="235" t="str">
        <f>IF($P803=Lists!$A$13,Lists!$A$29,IF($P803=Lists!$A$14,Lists!$A$30,$P803))</f>
        <v/>
      </c>
      <c r="AW803" s="73"/>
      <c r="AX803" s="73"/>
    </row>
    <row r="804" spans="2:50" x14ac:dyDescent="0.3">
      <c r="B804" s="137">
        <f t="shared" si="168"/>
        <v>786</v>
      </c>
      <c r="C804" s="24"/>
      <c r="D804" s="24"/>
      <c r="E804" s="24"/>
      <c r="F804" s="25"/>
      <c r="G804" s="24"/>
      <c r="H804" s="30"/>
      <c r="I804" s="24"/>
      <c r="J804" s="50" t="str">
        <f t="shared" si="159"/>
        <v/>
      </c>
      <c r="K804" s="30"/>
      <c r="L804" s="236"/>
      <c r="M804" s="30"/>
      <c r="N804" s="30"/>
      <c r="O804" s="46" t="str">
        <f t="shared" si="160"/>
        <v/>
      </c>
      <c r="P804" s="239" t="str">
        <f t="shared" si="163"/>
        <v/>
      </c>
      <c r="Q804" s="52" t="str">
        <f t="shared" si="164"/>
        <v/>
      </c>
      <c r="R804" s="127"/>
      <c r="S804" s="86"/>
      <c r="T804" s="127"/>
      <c r="U804" s="86"/>
      <c r="V804" s="87">
        <f t="shared" si="156"/>
        <v>0</v>
      </c>
      <c r="W804" s="130"/>
      <c r="X804" s="86"/>
      <c r="Y804" s="86"/>
      <c r="Z804" s="131"/>
      <c r="AA804" s="87">
        <f t="shared" si="165"/>
        <v>0</v>
      </c>
      <c r="AB804" s="127"/>
      <c r="AC804" s="86"/>
      <c r="AD804" s="87">
        <f t="shared" si="157"/>
        <v>0</v>
      </c>
      <c r="AE804" s="127"/>
      <c r="AF804" s="86"/>
      <c r="AG804" s="86"/>
      <c r="AH804" s="131"/>
      <c r="AI804" s="88">
        <f t="shared" si="158"/>
        <v>0</v>
      </c>
      <c r="AJ804" s="89" t="str">
        <f>IFERROR(IF(ISNA(MATCH($AV804,Other_Category_Abbr,0)),INDEX(FGHG_List_Long_GWP,MATCH($AV804,FGHG_List_Long,0)),INDEX(GWP_Other_Abbr,MATCH($AV804,Other_Category_Abbr,0)))*SUM(V804,AA804,AD804,AI804),"")</f>
        <v/>
      </c>
      <c r="AK804" s="89" t="str">
        <f>IFERROR(IF(ISNA(MATCH($AV804,Other_Category_Abbr,0)),INDEX(FGHG_List_Long_GWP,MATCH($AV804,FGHG_List_Long,0)),INDEX(GWP_Other_Abbr,MATCH($AV804,Other_Category_Abbr,0)))*(T804*(S804+U804)+W804*(Y804+X804)+AD804+AE804*(AF804+AG804)),"")</f>
        <v/>
      </c>
      <c r="AL804" s="90" t="str">
        <f t="shared" si="166"/>
        <v/>
      </c>
      <c r="AM804" s="91" t="str">
        <f t="shared" si="167"/>
        <v/>
      </c>
      <c r="AP804" s="92" t="b">
        <f t="shared" si="161"/>
        <v>0</v>
      </c>
      <c r="AQ804" s="92" t="str">
        <f t="shared" si="162"/>
        <v xml:space="preserve"> </v>
      </c>
      <c r="AR804" s="92" t="str">
        <f>IF(LEN(AQ804)=1,"",COUNTIF($AQ$19:AQ804,AQ804)=1)</f>
        <v/>
      </c>
      <c r="AS804" s="73"/>
      <c r="AT804" s="73"/>
      <c r="AU804" s="73"/>
      <c r="AV804" s="235" t="str">
        <f>IF($P804=Lists!$A$13,Lists!$A$29,IF($P804=Lists!$A$14,Lists!$A$30,$P804))</f>
        <v/>
      </c>
      <c r="AW804" s="73"/>
      <c r="AX804" s="73"/>
    </row>
    <row r="805" spans="2:50" x14ac:dyDescent="0.3">
      <c r="B805" s="137">
        <f t="shared" si="168"/>
        <v>787</v>
      </c>
      <c r="C805" s="24"/>
      <c r="D805" s="24"/>
      <c r="E805" s="24"/>
      <c r="F805" s="25"/>
      <c r="G805" s="24"/>
      <c r="H805" s="30"/>
      <c r="I805" s="24"/>
      <c r="J805" s="50" t="str">
        <f t="shared" si="159"/>
        <v/>
      </c>
      <c r="K805" s="30"/>
      <c r="L805" s="236"/>
      <c r="M805" s="30"/>
      <c r="N805" s="30"/>
      <c r="O805" s="46" t="str">
        <f t="shared" si="160"/>
        <v/>
      </c>
      <c r="P805" s="239" t="str">
        <f t="shared" si="163"/>
        <v/>
      </c>
      <c r="Q805" s="52" t="str">
        <f t="shared" si="164"/>
        <v/>
      </c>
      <c r="R805" s="127"/>
      <c r="S805" s="86"/>
      <c r="T805" s="127"/>
      <c r="U805" s="86"/>
      <c r="V805" s="87">
        <f t="shared" si="156"/>
        <v>0</v>
      </c>
      <c r="W805" s="130"/>
      <c r="X805" s="86"/>
      <c r="Y805" s="86"/>
      <c r="Z805" s="131"/>
      <c r="AA805" s="87">
        <f t="shared" si="165"/>
        <v>0</v>
      </c>
      <c r="AB805" s="127"/>
      <c r="AC805" s="86"/>
      <c r="AD805" s="87">
        <f t="shared" si="157"/>
        <v>0</v>
      </c>
      <c r="AE805" s="127"/>
      <c r="AF805" s="86"/>
      <c r="AG805" s="86"/>
      <c r="AH805" s="131"/>
      <c r="AI805" s="88">
        <f t="shared" si="158"/>
        <v>0</v>
      </c>
      <c r="AJ805" s="89" t="str">
        <f>IFERROR(IF(ISNA(MATCH($AV805,Other_Category_Abbr,0)),INDEX(FGHG_List_Long_GWP,MATCH($AV805,FGHG_List_Long,0)),INDEX(GWP_Other_Abbr,MATCH($AV805,Other_Category_Abbr,0)))*SUM(V805,AA805,AD805,AI805),"")</f>
        <v/>
      </c>
      <c r="AK805" s="89" t="str">
        <f>IFERROR(IF(ISNA(MATCH($AV805,Other_Category_Abbr,0)),INDEX(FGHG_List_Long_GWP,MATCH($AV805,FGHG_List_Long,0)),INDEX(GWP_Other_Abbr,MATCH($AV805,Other_Category_Abbr,0)))*(T805*(S805+U805)+W805*(Y805+X805)+AD805+AE805*(AF805+AG805)),"")</f>
        <v/>
      </c>
      <c r="AL805" s="90" t="str">
        <f t="shared" si="166"/>
        <v/>
      </c>
      <c r="AM805" s="91" t="str">
        <f t="shared" si="167"/>
        <v/>
      </c>
      <c r="AP805" s="92" t="b">
        <f t="shared" si="161"/>
        <v>0</v>
      </c>
      <c r="AQ805" s="92" t="str">
        <f t="shared" si="162"/>
        <v xml:space="preserve"> </v>
      </c>
      <c r="AR805" s="92" t="str">
        <f>IF(LEN(AQ805)=1,"",COUNTIF($AQ$19:AQ805,AQ805)=1)</f>
        <v/>
      </c>
      <c r="AS805" s="73"/>
      <c r="AT805" s="73"/>
      <c r="AU805" s="73"/>
      <c r="AV805" s="235" t="str">
        <f>IF($P805=Lists!$A$13,Lists!$A$29,IF($P805=Lists!$A$14,Lists!$A$30,$P805))</f>
        <v/>
      </c>
      <c r="AW805" s="73"/>
      <c r="AX805" s="73"/>
    </row>
    <row r="806" spans="2:50" x14ac:dyDescent="0.3">
      <c r="B806" s="137">
        <f t="shared" si="168"/>
        <v>788</v>
      </c>
      <c r="C806" s="24"/>
      <c r="D806" s="24"/>
      <c r="E806" s="24"/>
      <c r="F806" s="25"/>
      <c r="G806" s="24"/>
      <c r="H806" s="30"/>
      <c r="I806" s="24"/>
      <c r="J806" s="50" t="str">
        <f t="shared" si="159"/>
        <v/>
      </c>
      <c r="K806" s="30"/>
      <c r="L806" s="236"/>
      <c r="M806" s="30"/>
      <c r="N806" s="30"/>
      <c r="O806" s="46" t="str">
        <f t="shared" si="160"/>
        <v/>
      </c>
      <c r="P806" s="239" t="str">
        <f t="shared" si="163"/>
        <v/>
      </c>
      <c r="Q806" s="52" t="str">
        <f t="shared" si="164"/>
        <v/>
      </c>
      <c r="R806" s="127"/>
      <c r="S806" s="86"/>
      <c r="T806" s="127"/>
      <c r="U806" s="86"/>
      <c r="V806" s="87">
        <f t="shared" si="156"/>
        <v>0</v>
      </c>
      <c r="W806" s="130"/>
      <c r="X806" s="86"/>
      <c r="Y806" s="86"/>
      <c r="Z806" s="131"/>
      <c r="AA806" s="87">
        <f t="shared" si="165"/>
        <v>0</v>
      </c>
      <c r="AB806" s="127"/>
      <c r="AC806" s="86"/>
      <c r="AD806" s="87">
        <f t="shared" si="157"/>
        <v>0</v>
      </c>
      <c r="AE806" s="127"/>
      <c r="AF806" s="86"/>
      <c r="AG806" s="86"/>
      <c r="AH806" s="131"/>
      <c r="AI806" s="88">
        <f t="shared" si="158"/>
        <v>0</v>
      </c>
      <c r="AJ806" s="89" t="str">
        <f>IFERROR(IF(ISNA(MATCH($AV806,Other_Category_Abbr,0)),INDEX(FGHG_List_Long_GWP,MATCH($AV806,FGHG_List_Long,0)),INDEX(GWP_Other_Abbr,MATCH($AV806,Other_Category_Abbr,0)))*SUM(V806,AA806,AD806,AI806),"")</f>
        <v/>
      </c>
      <c r="AK806" s="89" t="str">
        <f>IFERROR(IF(ISNA(MATCH($AV806,Other_Category_Abbr,0)),INDEX(FGHG_List_Long_GWP,MATCH($AV806,FGHG_List_Long,0)),INDEX(GWP_Other_Abbr,MATCH($AV806,Other_Category_Abbr,0)))*(T806*(S806+U806)+W806*(Y806+X806)+AD806+AE806*(AF806+AG806)),"")</f>
        <v/>
      </c>
      <c r="AL806" s="90" t="str">
        <f t="shared" si="166"/>
        <v/>
      </c>
      <c r="AM806" s="91" t="str">
        <f t="shared" si="167"/>
        <v/>
      </c>
      <c r="AP806" s="92" t="b">
        <f t="shared" si="161"/>
        <v>0</v>
      </c>
      <c r="AQ806" s="92" t="str">
        <f t="shared" si="162"/>
        <v xml:space="preserve"> </v>
      </c>
      <c r="AR806" s="92" t="str">
        <f>IF(LEN(AQ806)=1,"",COUNTIF($AQ$19:AQ806,AQ806)=1)</f>
        <v/>
      </c>
      <c r="AS806" s="73"/>
      <c r="AT806" s="73"/>
      <c r="AU806" s="73"/>
      <c r="AV806" s="235" t="str">
        <f>IF($P806=Lists!$A$13,Lists!$A$29,IF($P806=Lists!$A$14,Lists!$A$30,$P806))</f>
        <v/>
      </c>
      <c r="AW806" s="73"/>
      <c r="AX806" s="73"/>
    </row>
    <row r="807" spans="2:50" x14ac:dyDescent="0.3">
      <c r="B807" s="137">
        <f t="shared" si="168"/>
        <v>789</v>
      </c>
      <c r="C807" s="24"/>
      <c r="D807" s="24"/>
      <c r="E807" s="24"/>
      <c r="F807" s="25"/>
      <c r="G807" s="24"/>
      <c r="H807" s="30"/>
      <c r="I807" s="24"/>
      <c r="J807" s="50" t="str">
        <f t="shared" si="159"/>
        <v/>
      </c>
      <c r="K807" s="30"/>
      <c r="L807" s="236"/>
      <c r="M807" s="30"/>
      <c r="N807" s="30"/>
      <c r="O807" s="46" t="str">
        <f t="shared" si="160"/>
        <v/>
      </c>
      <c r="P807" s="239" t="str">
        <f t="shared" si="163"/>
        <v/>
      </c>
      <c r="Q807" s="52" t="str">
        <f t="shared" si="164"/>
        <v/>
      </c>
      <c r="R807" s="127"/>
      <c r="S807" s="86"/>
      <c r="T807" s="127"/>
      <c r="U807" s="86"/>
      <c r="V807" s="87">
        <f t="shared" si="156"/>
        <v>0</v>
      </c>
      <c r="W807" s="130"/>
      <c r="X807" s="86"/>
      <c r="Y807" s="86"/>
      <c r="Z807" s="131"/>
      <c r="AA807" s="87">
        <f t="shared" si="165"/>
        <v>0</v>
      </c>
      <c r="AB807" s="127"/>
      <c r="AC807" s="86"/>
      <c r="AD807" s="87">
        <f t="shared" si="157"/>
        <v>0</v>
      </c>
      <c r="AE807" s="127"/>
      <c r="AF807" s="86"/>
      <c r="AG807" s="86"/>
      <c r="AH807" s="131"/>
      <c r="AI807" s="88">
        <f t="shared" si="158"/>
        <v>0</v>
      </c>
      <c r="AJ807" s="89" t="str">
        <f>IFERROR(IF(ISNA(MATCH($AV807,Other_Category_Abbr,0)),INDEX(FGHG_List_Long_GWP,MATCH($AV807,FGHG_List_Long,0)),INDEX(GWP_Other_Abbr,MATCH($AV807,Other_Category_Abbr,0)))*SUM(V807,AA807,AD807,AI807),"")</f>
        <v/>
      </c>
      <c r="AK807" s="89" t="str">
        <f>IFERROR(IF(ISNA(MATCH($AV807,Other_Category_Abbr,0)),INDEX(FGHG_List_Long_GWP,MATCH($AV807,FGHG_List_Long,0)),INDEX(GWP_Other_Abbr,MATCH($AV807,Other_Category_Abbr,0)))*(T807*(S807+U807)+W807*(Y807+X807)+AD807+AE807*(AF807+AG807)),"")</f>
        <v/>
      </c>
      <c r="AL807" s="90" t="str">
        <f t="shared" si="166"/>
        <v/>
      </c>
      <c r="AM807" s="91" t="str">
        <f t="shared" si="167"/>
        <v/>
      </c>
      <c r="AP807" s="92" t="b">
        <f t="shared" si="161"/>
        <v>0</v>
      </c>
      <c r="AQ807" s="92" t="str">
        <f t="shared" si="162"/>
        <v xml:space="preserve"> </v>
      </c>
      <c r="AR807" s="92" t="str">
        <f>IF(LEN(AQ807)=1,"",COUNTIF($AQ$19:AQ807,AQ807)=1)</f>
        <v/>
      </c>
      <c r="AS807" s="73"/>
      <c r="AT807" s="73"/>
      <c r="AU807" s="73"/>
      <c r="AV807" s="235" t="str">
        <f>IF($P807=Lists!$A$13,Lists!$A$29,IF($P807=Lists!$A$14,Lists!$A$30,$P807))</f>
        <v/>
      </c>
      <c r="AW807" s="73"/>
      <c r="AX807" s="73"/>
    </row>
    <row r="808" spans="2:50" x14ac:dyDescent="0.3">
      <c r="B808" s="137">
        <f t="shared" si="168"/>
        <v>790</v>
      </c>
      <c r="C808" s="24"/>
      <c r="D808" s="24"/>
      <c r="E808" s="24"/>
      <c r="F808" s="25"/>
      <c r="G808" s="24"/>
      <c r="H808" s="30"/>
      <c r="I808" s="24"/>
      <c r="J808" s="50" t="str">
        <f t="shared" si="159"/>
        <v/>
      </c>
      <c r="K808" s="30"/>
      <c r="L808" s="236"/>
      <c r="M808" s="30"/>
      <c r="N808" s="30"/>
      <c r="O808" s="46" t="str">
        <f t="shared" si="160"/>
        <v/>
      </c>
      <c r="P808" s="239" t="str">
        <f t="shared" si="163"/>
        <v/>
      </c>
      <c r="Q808" s="52" t="str">
        <f t="shared" si="164"/>
        <v/>
      </c>
      <c r="R808" s="127"/>
      <c r="S808" s="86"/>
      <c r="T808" s="127"/>
      <c r="U808" s="86"/>
      <c r="V808" s="87">
        <f t="shared" ref="V808:V871" si="169">+(R808*S808)+(T808*U808)</f>
        <v>0</v>
      </c>
      <c r="W808" s="130"/>
      <c r="X808" s="86"/>
      <c r="Y808" s="86"/>
      <c r="Z808" s="131"/>
      <c r="AA808" s="87">
        <f t="shared" si="165"/>
        <v>0</v>
      </c>
      <c r="AB808" s="127"/>
      <c r="AC808" s="86"/>
      <c r="AD808" s="87">
        <f t="shared" ref="AD808:AD871" si="170">+(AB808*AC808)</f>
        <v>0</v>
      </c>
      <c r="AE808" s="127"/>
      <c r="AF808" s="86"/>
      <c r="AG808" s="86"/>
      <c r="AH808" s="131"/>
      <c r="AI808" s="88">
        <f t="shared" ref="AI808:AI871" si="171">+AE808*(AF808+AG808*(1-AH808))</f>
        <v>0</v>
      </c>
      <c r="AJ808" s="89" t="str">
        <f>IFERROR(IF(ISNA(MATCH($AV808,Other_Category_Abbr,0)),INDEX(FGHG_List_Long_GWP,MATCH($AV808,FGHG_List_Long,0)),INDEX(GWP_Other_Abbr,MATCH($AV808,Other_Category_Abbr,0)))*SUM(V808,AA808,AD808,AI808),"")</f>
        <v/>
      </c>
      <c r="AK808" s="89" t="str">
        <f>IFERROR(IF(ISNA(MATCH($AV808,Other_Category_Abbr,0)),INDEX(FGHG_List_Long_GWP,MATCH($AV808,FGHG_List_Long,0)),INDEX(GWP_Other_Abbr,MATCH($AV808,Other_Category_Abbr,0)))*(T808*(S808+U808)+W808*(Y808+X808)+AD808+AE808*(AF808+AG808)),"")</f>
        <v/>
      </c>
      <c r="AL808" s="90" t="str">
        <f t="shared" si="166"/>
        <v/>
      </c>
      <c r="AM808" s="91" t="str">
        <f t="shared" si="167"/>
        <v/>
      </c>
      <c r="AP808" s="92" t="b">
        <f t="shared" si="161"/>
        <v>0</v>
      </c>
      <c r="AQ808" s="92" t="str">
        <f t="shared" si="162"/>
        <v xml:space="preserve"> </v>
      </c>
      <c r="AR808" s="92" t="str">
        <f>IF(LEN(AQ808)=1,"",COUNTIF($AQ$19:AQ808,AQ808)=1)</f>
        <v/>
      </c>
      <c r="AS808" s="73"/>
      <c r="AT808" s="73"/>
      <c r="AU808" s="73"/>
      <c r="AV808" s="235" t="str">
        <f>IF($P808=Lists!$A$13,Lists!$A$29,IF($P808=Lists!$A$14,Lists!$A$30,$P808))</f>
        <v/>
      </c>
      <c r="AW808" s="73"/>
      <c r="AX808" s="73"/>
    </row>
    <row r="809" spans="2:50" x14ac:dyDescent="0.3">
      <c r="B809" s="137">
        <f t="shared" si="168"/>
        <v>791</v>
      </c>
      <c r="C809" s="24"/>
      <c r="D809" s="24"/>
      <c r="E809" s="24"/>
      <c r="F809" s="25"/>
      <c r="G809" s="24"/>
      <c r="H809" s="30"/>
      <c r="I809" s="24"/>
      <c r="J809" s="50" t="str">
        <f t="shared" si="159"/>
        <v/>
      </c>
      <c r="K809" s="30"/>
      <c r="L809" s="236"/>
      <c r="M809" s="30"/>
      <c r="N809" s="30"/>
      <c r="O809" s="46" t="str">
        <f t="shared" si="160"/>
        <v/>
      </c>
      <c r="P809" s="239" t="str">
        <f t="shared" si="163"/>
        <v/>
      </c>
      <c r="Q809" s="52" t="str">
        <f t="shared" si="164"/>
        <v/>
      </c>
      <c r="R809" s="127"/>
      <c r="S809" s="86"/>
      <c r="T809" s="127"/>
      <c r="U809" s="86"/>
      <c r="V809" s="87">
        <f t="shared" si="169"/>
        <v>0</v>
      </c>
      <c r="W809" s="130"/>
      <c r="X809" s="86"/>
      <c r="Y809" s="86"/>
      <c r="Z809" s="131"/>
      <c r="AA809" s="87">
        <f t="shared" si="165"/>
        <v>0</v>
      </c>
      <c r="AB809" s="127"/>
      <c r="AC809" s="86"/>
      <c r="AD809" s="87">
        <f t="shared" si="170"/>
        <v>0</v>
      </c>
      <c r="AE809" s="127"/>
      <c r="AF809" s="86"/>
      <c r="AG809" s="86"/>
      <c r="AH809" s="131"/>
      <c r="AI809" s="88">
        <f t="shared" si="171"/>
        <v>0</v>
      </c>
      <c r="AJ809" s="89" t="str">
        <f>IFERROR(IF(ISNA(MATCH($AV809,Other_Category_Abbr,0)),INDEX(FGHG_List_Long_GWP,MATCH($AV809,FGHG_List_Long,0)),INDEX(GWP_Other_Abbr,MATCH($AV809,Other_Category_Abbr,0)))*SUM(V809,AA809,AD809,AI809),"")</f>
        <v/>
      </c>
      <c r="AK809" s="89" t="str">
        <f>IFERROR(IF(ISNA(MATCH($AV809,Other_Category_Abbr,0)),INDEX(FGHG_List_Long_GWP,MATCH($AV809,FGHG_List_Long,0)),INDEX(GWP_Other_Abbr,MATCH($AV809,Other_Category_Abbr,0)))*(T809*(S809+U809)+W809*(Y809+X809)+AD809+AE809*(AF809+AG809)),"")</f>
        <v/>
      </c>
      <c r="AL809" s="90" t="str">
        <f t="shared" si="166"/>
        <v/>
      </c>
      <c r="AM809" s="91" t="str">
        <f t="shared" si="167"/>
        <v/>
      </c>
      <c r="AP809" s="92" t="b">
        <f t="shared" si="161"/>
        <v>0</v>
      </c>
      <c r="AQ809" s="92" t="str">
        <f t="shared" si="162"/>
        <v xml:space="preserve"> </v>
      </c>
      <c r="AR809" s="92" t="str">
        <f>IF(LEN(AQ809)=1,"",COUNTIF($AQ$19:AQ809,AQ809)=1)</f>
        <v/>
      </c>
      <c r="AS809" s="73"/>
      <c r="AT809" s="73"/>
      <c r="AU809" s="73"/>
      <c r="AV809" s="235" t="str">
        <f>IF($P809=Lists!$A$13,Lists!$A$29,IF($P809=Lists!$A$14,Lists!$A$30,$P809))</f>
        <v/>
      </c>
      <c r="AW809" s="73"/>
      <c r="AX809" s="73"/>
    </row>
    <row r="810" spans="2:50" x14ac:dyDescent="0.3">
      <c r="B810" s="137">
        <f t="shared" si="168"/>
        <v>792</v>
      </c>
      <c r="C810" s="24"/>
      <c r="D810" s="24"/>
      <c r="E810" s="24"/>
      <c r="F810" s="25"/>
      <c r="G810" s="24"/>
      <c r="H810" s="30"/>
      <c r="I810" s="24"/>
      <c r="J810" s="50" t="str">
        <f t="shared" si="159"/>
        <v/>
      </c>
      <c r="K810" s="30"/>
      <c r="L810" s="236"/>
      <c r="M810" s="30"/>
      <c r="N810" s="30"/>
      <c r="O810" s="46" t="str">
        <f t="shared" si="160"/>
        <v/>
      </c>
      <c r="P810" s="239" t="str">
        <f t="shared" si="163"/>
        <v/>
      </c>
      <c r="Q810" s="52" t="str">
        <f t="shared" si="164"/>
        <v/>
      </c>
      <c r="R810" s="127"/>
      <c r="S810" s="86"/>
      <c r="T810" s="127"/>
      <c r="U810" s="86"/>
      <c r="V810" s="87">
        <f t="shared" si="169"/>
        <v>0</v>
      </c>
      <c r="W810" s="130"/>
      <c r="X810" s="86"/>
      <c r="Y810" s="86"/>
      <c r="Z810" s="131"/>
      <c r="AA810" s="87">
        <f t="shared" si="165"/>
        <v>0</v>
      </c>
      <c r="AB810" s="127"/>
      <c r="AC810" s="86"/>
      <c r="AD810" s="87">
        <f t="shared" si="170"/>
        <v>0</v>
      </c>
      <c r="AE810" s="127"/>
      <c r="AF810" s="86"/>
      <c r="AG810" s="86"/>
      <c r="AH810" s="131"/>
      <c r="AI810" s="88">
        <f t="shared" si="171"/>
        <v>0</v>
      </c>
      <c r="AJ810" s="89" t="str">
        <f>IFERROR(IF(ISNA(MATCH($AV810,Other_Category_Abbr,0)),INDEX(FGHG_List_Long_GWP,MATCH($AV810,FGHG_List_Long,0)),INDEX(GWP_Other_Abbr,MATCH($AV810,Other_Category_Abbr,0)))*SUM(V810,AA810,AD810,AI810),"")</f>
        <v/>
      </c>
      <c r="AK810" s="89" t="str">
        <f>IFERROR(IF(ISNA(MATCH($AV810,Other_Category_Abbr,0)),INDEX(FGHG_List_Long_GWP,MATCH($AV810,FGHG_List_Long,0)),INDEX(GWP_Other_Abbr,MATCH($AV810,Other_Category_Abbr,0)))*(T810*(S810+U810)+W810*(Y810+X810)+AD810+AE810*(AF810+AG810)),"")</f>
        <v/>
      </c>
      <c r="AL810" s="90" t="str">
        <f t="shared" si="166"/>
        <v/>
      </c>
      <c r="AM810" s="91" t="str">
        <f t="shared" si="167"/>
        <v/>
      </c>
      <c r="AP810" s="92" t="b">
        <f t="shared" si="161"/>
        <v>0</v>
      </c>
      <c r="AQ810" s="92" t="str">
        <f t="shared" si="162"/>
        <v xml:space="preserve"> </v>
      </c>
      <c r="AR810" s="92" t="str">
        <f>IF(LEN(AQ810)=1,"",COUNTIF($AQ$19:AQ810,AQ810)=1)</f>
        <v/>
      </c>
      <c r="AS810" s="73"/>
      <c r="AT810" s="73"/>
      <c r="AU810" s="73"/>
      <c r="AV810" s="235" t="str">
        <f>IF($P810=Lists!$A$13,Lists!$A$29,IF($P810=Lists!$A$14,Lists!$A$30,$P810))</f>
        <v/>
      </c>
      <c r="AW810" s="73"/>
      <c r="AX810" s="73"/>
    </row>
    <row r="811" spans="2:50" x14ac:dyDescent="0.3">
      <c r="B811" s="137">
        <f t="shared" si="168"/>
        <v>793</v>
      </c>
      <c r="C811" s="24"/>
      <c r="D811" s="24"/>
      <c r="E811" s="24"/>
      <c r="F811" s="25"/>
      <c r="G811" s="24"/>
      <c r="H811" s="30"/>
      <c r="I811" s="24"/>
      <c r="J811" s="50" t="str">
        <f t="shared" si="159"/>
        <v/>
      </c>
      <c r="K811" s="30"/>
      <c r="L811" s="236"/>
      <c r="M811" s="30"/>
      <c r="N811" s="30"/>
      <c r="O811" s="46" t="str">
        <f t="shared" si="160"/>
        <v/>
      </c>
      <c r="P811" s="239" t="str">
        <f t="shared" si="163"/>
        <v/>
      </c>
      <c r="Q811" s="52" t="str">
        <f t="shared" si="164"/>
        <v/>
      </c>
      <c r="R811" s="127"/>
      <c r="S811" s="86"/>
      <c r="T811" s="127"/>
      <c r="U811" s="86"/>
      <c r="V811" s="87">
        <f t="shared" si="169"/>
        <v>0</v>
      </c>
      <c r="W811" s="130"/>
      <c r="X811" s="86"/>
      <c r="Y811" s="86"/>
      <c r="Z811" s="131"/>
      <c r="AA811" s="87">
        <f t="shared" si="165"/>
        <v>0</v>
      </c>
      <c r="AB811" s="127"/>
      <c r="AC811" s="86"/>
      <c r="AD811" s="87">
        <f t="shared" si="170"/>
        <v>0</v>
      </c>
      <c r="AE811" s="127"/>
      <c r="AF811" s="86"/>
      <c r="AG811" s="86"/>
      <c r="AH811" s="131"/>
      <c r="AI811" s="88">
        <f t="shared" si="171"/>
        <v>0</v>
      </c>
      <c r="AJ811" s="89" t="str">
        <f>IFERROR(IF(ISNA(MATCH($AV811,Other_Category_Abbr,0)),INDEX(FGHG_List_Long_GWP,MATCH($AV811,FGHG_List_Long,0)),INDEX(GWP_Other_Abbr,MATCH($AV811,Other_Category_Abbr,0)))*SUM(V811,AA811,AD811,AI811),"")</f>
        <v/>
      </c>
      <c r="AK811" s="89" t="str">
        <f>IFERROR(IF(ISNA(MATCH($AV811,Other_Category_Abbr,0)),INDEX(FGHG_List_Long_GWP,MATCH($AV811,FGHG_List_Long,0)),INDEX(GWP_Other_Abbr,MATCH($AV811,Other_Category_Abbr,0)))*(T811*(S811+U811)+W811*(Y811+X811)+AD811+AE811*(AF811+AG811)),"")</f>
        <v/>
      </c>
      <c r="AL811" s="90" t="str">
        <f t="shared" si="166"/>
        <v/>
      </c>
      <c r="AM811" s="91" t="str">
        <f t="shared" si="167"/>
        <v/>
      </c>
      <c r="AP811" s="92" t="b">
        <f t="shared" si="161"/>
        <v>0</v>
      </c>
      <c r="AQ811" s="92" t="str">
        <f t="shared" si="162"/>
        <v xml:space="preserve"> </v>
      </c>
      <c r="AR811" s="92" t="str">
        <f>IF(LEN(AQ811)=1,"",COUNTIF($AQ$19:AQ811,AQ811)=1)</f>
        <v/>
      </c>
      <c r="AS811" s="73"/>
      <c r="AT811" s="73"/>
      <c r="AU811" s="73"/>
      <c r="AV811" s="235" t="str">
        <f>IF($P811=Lists!$A$13,Lists!$A$29,IF($P811=Lists!$A$14,Lists!$A$30,$P811))</f>
        <v/>
      </c>
      <c r="AW811" s="73"/>
      <c r="AX811" s="73"/>
    </row>
    <row r="812" spans="2:50" x14ac:dyDescent="0.3">
      <c r="B812" s="137">
        <f t="shared" si="168"/>
        <v>794</v>
      </c>
      <c r="C812" s="24"/>
      <c r="D812" s="24"/>
      <c r="E812" s="24"/>
      <c r="F812" s="25"/>
      <c r="G812" s="24"/>
      <c r="H812" s="30"/>
      <c r="I812" s="24"/>
      <c r="J812" s="50" t="str">
        <f t="shared" si="159"/>
        <v/>
      </c>
      <c r="K812" s="30"/>
      <c r="L812" s="236"/>
      <c r="M812" s="30"/>
      <c r="N812" s="30"/>
      <c r="O812" s="46" t="str">
        <f t="shared" si="160"/>
        <v/>
      </c>
      <c r="P812" s="239" t="str">
        <f t="shared" si="163"/>
        <v/>
      </c>
      <c r="Q812" s="52" t="str">
        <f t="shared" si="164"/>
        <v/>
      </c>
      <c r="R812" s="127"/>
      <c r="S812" s="86"/>
      <c r="T812" s="127"/>
      <c r="U812" s="86"/>
      <c r="V812" s="87">
        <f t="shared" si="169"/>
        <v>0</v>
      </c>
      <c r="W812" s="130"/>
      <c r="X812" s="86"/>
      <c r="Y812" s="86"/>
      <c r="Z812" s="131"/>
      <c r="AA812" s="87">
        <f t="shared" si="165"/>
        <v>0</v>
      </c>
      <c r="AB812" s="127"/>
      <c r="AC812" s="86"/>
      <c r="AD812" s="87">
        <f t="shared" si="170"/>
        <v>0</v>
      </c>
      <c r="AE812" s="127"/>
      <c r="AF812" s="86"/>
      <c r="AG812" s="86"/>
      <c r="AH812" s="131"/>
      <c r="AI812" s="88">
        <f t="shared" si="171"/>
        <v>0</v>
      </c>
      <c r="AJ812" s="89" t="str">
        <f>IFERROR(IF(ISNA(MATCH($AV812,Other_Category_Abbr,0)),INDEX(FGHG_List_Long_GWP,MATCH($AV812,FGHG_List_Long,0)),INDEX(GWP_Other_Abbr,MATCH($AV812,Other_Category_Abbr,0)))*SUM(V812,AA812,AD812,AI812),"")</f>
        <v/>
      </c>
      <c r="AK812" s="89" t="str">
        <f>IFERROR(IF(ISNA(MATCH($AV812,Other_Category_Abbr,0)),INDEX(FGHG_List_Long_GWP,MATCH($AV812,FGHG_List_Long,0)),INDEX(GWP_Other_Abbr,MATCH($AV812,Other_Category_Abbr,0)))*(T812*(S812+U812)+W812*(Y812+X812)+AD812+AE812*(AF812+AG812)),"")</f>
        <v/>
      </c>
      <c r="AL812" s="90" t="str">
        <f t="shared" si="166"/>
        <v/>
      </c>
      <c r="AM812" s="91" t="str">
        <f t="shared" si="167"/>
        <v/>
      </c>
      <c r="AP812" s="92" t="b">
        <f t="shared" si="161"/>
        <v>0</v>
      </c>
      <c r="AQ812" s="92" t="str">
        <f t="shared" si="162"/>
        <v xml:space="preserve"> </v>
      </c>
      <c r="AR812" s="92" t="str">
        <f>IF(LEN(AQ812)=1,"",COUNTIF($AQ$19:AQ812,AQ812)=1)</f>
        <v/>
      </c>
      <c r="AS812" s="73"/>
      <c r="AT812" s="73"/>
      <c r="AU812" s="73"/>
      <c r="AV812" s="235" t="str">
        <f>IF($P812=Lists!$A$13,Lists!$A$29,IF($P812=Lists!$A$14,Lists!$A$30,$P812))</f>
        <v/>
      </c>
      <c r="AW812" s="73"/>
      <c r="AX812" s="73"/>
    </row>
    <row r="813" spans="2:50" x14ac:dyDescent="0.3">
      <c r="B813" s="137">
        <f t="shared" si="168"/>
        <v>795</v>
      </c>
      <c r="C813" s="24"/>
      <c r="D813" s="24"/>
      <c r="E813" s="24"/>
      <c r="F813" s="25"/>
      <c r="G813" s="24"/>
      <c r="H813" s="30"/>
      <c r="I813" s="24"/>
      <c r="J813" s="50" t="str">
        <f t="shared" si="159"/>
        <v/>
      </c>
      <c r="K813" s="30"/>
      <c r="L813" s="236"/>
      <c r="M813" s="30"/>
      <c r="N813" s="30"/>
      <c r="O813" s="46" t="str">
        <f t="shared" si="160"/>
        <v/>
      </c>
      <c r="P813" s="239" t="str">
        <f t="shared" si="163"/>
        <v/>
      </c>
      <c r="Q813" s="52" t="str">
        <f t="shared" si="164"/>
        <v/>
      </c>
      <c r="R813" s="127"/>
      <c r="S813" s="86"/>
      <c r="T813" s="127"/>
      <c r="U813" s="86"/>
      <c r="V813" s="87">
        <f t="shared" si="169"/>
        <v>0</v>
      </c>
      <c r="W813" s="130"/>
      <c r="X813" s="86"/>
      <c r="Y813" s="86"/>
      <c r="Z813" s="131"/>
      <c r="AA813" s="87">
        <f t="shared" si="165"/>
        <v>0</v>
      </c>
      <c r="AB813" s="127"/>
      <c r="AC813" s="86"/>
      <c r="AD813" s="87">
        <f t="shared" si="170"/>
        <v>0</v>
      </c>
      <c r="AE813" s="127"/>
      <c r="AF813" s="86"/>
      <c r="AG813" s="86"/>
      <c r="AH813" s="131"/>
      <c r="AI813" s="88">
        <f t="shared" si="171"/>
        <v>0</v>
      </c>
      <c r="AJ813" s="89" t="str">
        <f>IFERROR(IF(ISNA(MATCH($AV813,Other_Category_Abbr,0)),INDEX(FGHG_List_Long_GWP,MATCH($AV813,FGHG_List_Long,0)),INDEX(GWP_Other_Abbr,MATCH($AV813,Other_Category_Abbr,0)))*SUM(V813,AA813,AD813,AI813),"")</f>
        <v/>
      </c>
      <c r="AK813" s="89" t="str">
        <f>IFERROR(IF(ISNA(MATCH($AV813,Other_Category_Abbr,0)),INDEX(FGHG_List_Long_GWP,MATCH($AV813,FGHG_List_Long,0)),INDEX(GWP_Other_Abbr,MATCH($AV813,Other_Category_Abbr,0)))*(T813*(S813+U813)+W813*(Y813+X813)+AD813+AE813*(AF813+AG813)),"")</f>
        <v/>
      </c>
      <c r="AL813" s="90" t="str">
        <f t="shared" si="166"/>
        <v/>
      </c>
      <c r="AM813" s="91" t="str">
        <f t="shared" si="167"/>
        <v/>
      </c>
      <c r="AP813" s="92" t="b">
        <f t="shared" si="161"/>
        <v>0</v>
      </c>
      <c r="AQ813" s="92" t="str">
        <f t="shared" si="162"/>
        <v xml:space="preserve"> </v>
      </c>
      <c r="AR813" s="92" t="str">
        <f>IF(LEN(AQ813)=1,"",COUNTIF($AQ$19:AQ813,AQ813)=1)</f>
        <v/>
      </c>
      <c r="AS813" s="73"/>
      <c r="AT813" s="73"/>
      <c r="AU813" s="73"/>
      <c r="AV813" s="235" t="str">
        <f>IF($P813=Lists!$A$13,Lists!$A$29,IF($P813=Lists!$A$14,Lists!$A$30,$P813))</f>
        <v/>
      </c>
      <c r="AW813" s="73"/>
      <c r="AX813" s="73"/>
    </row>
    <row r="814" spans="2:50" x14ac:dyDescent="0.3">
      <c r="B814" s="137">
        <f t="shared" si="168"/>
        <v>796</v>
      </c>
      <c r="C814" s="24"/>
      <c r="D814" s="24"/>
      <c r="E814" s="24"/>
      <c r="F814" s="25"/>
      <c r="G814" s="24"/>
      <c r="H814" s="30"/>
      <c r="I814" s="24"/>
      <c r="J814" s="50" t="str">
        <f t="shared" si="159"/>
        <v/>
      </c>
      <c r="K814" s="30"/>
      <c r="L814" s="236"/>
      <c r="M814" s="30"/>
      <c r="N814" s="30"/>
      <c r="O814" s="46" t="str">
        <f t="shared" si="160"/>
        <v/>
      </c>
      <c r="P814" s="239" t="str">
        <f t="shared" si="163"/>
        <v/>
      </c>
      <c r="Q814" s="52" t="str">
        <f t="shared" si="164"/>
        <v/>
      </c>
      <c r="R814" s="127"/>
      <c r="S814" s="86"/>
      <c r="T814" s="127"/>
      <c r="U814" s="86"/>
      <c r="V814" s="87">
        <f t="shared" si="169"/>
        <v>0</v>
      </c>
      <c r="W814" s="130"/>
      <c r="X814" s="86"/>
      <c r="Y814" s="86"/>
      <c r="Z814" s="131"/>
      <c r="AA814" s="87">
        <f t="shared" si="165"/>
        <v>0</v>
      </c>
      <c r="AB814" s="127"/>
      <c r="AC814" s="86"/>
      <c r="AD814" s="87">
        <f t="shared" si="170"/>
        <v>0</v>
      </c>
      <c r="AE814" s="127"/>
      <c r="AF814" s="86"/>
      <c r="AG814" s="86"/>
      <c r="AH814" s="131"/>
      <c r="AI814" s="88">
        <f t="shared" si="171"/>
        <v>0</v>
      </c>
      <c r="AJ814" s="89" t="str">
        <f>IFERROR(IF(ISNA(MATCH($AV814,Other_Category_Abbr,0)),INDEX(FGHG_List_Long_GWP,MATCH($AV814,FGHG_List_Long,0)),INDEX(GWP_Other_Abbr,MATCH($AV814,Other_Category_Abbr,0)))*SUM(V814,AA814,AD814,AI814),"")</f>
        <v/>
      </c>
      <c r="AK814" s="89" t="str">
        <f>IFERROR(IF(ISNA(MATCH($AV814,Other_Category_Abbr,0)),INDEX(FGHG_List_Long_GWP,MATCH($AV814,FGHG_List_Long,0)),INDEX(GWP_Other_Abbr,MATCH($AV814,Other_Category_Abbr,0)))*(T814*(S814+U814)+W814*(Y814+X814)+AD814+AE814*(AF814+AG814)),"")</f>
        <v/>
      </c>
      <c r="AL814" s="90" t="str">
        <f t="shared" si="166"/>
        <v/>
      </c>
      <c r="AM814" s="91" t="str">
        <f t="shared" si="167"/>
        <v/>
      </c>
      <c r="AP814" s="92" t="b">
        <f t="shared" si="161"/>
        <v>0</v>
      </c>
      <c r="AQ814" s="92" t="str">
        <f t="shared" si="162"/>
        <v xml:space="preserve"> </v>
      </c>
      <c r="AR814" s="92" t="str">
        <f>IF(LEN(AQ814)=1,"",COUNTIF($AQ$19:AQ814,AQ814)=1)</f>
        <v/>
      </c>
      <c r="AS814" s="73"/>
      <c r="AT814" s="73"/>
      <c r="AU814" s="73"/>
      <c r="AV814" s="235" t="str">
        <f>IF($P814=Lists!$A$13,Lists!$A$29,IF($P814=Lists!$A$14,Lists!$A$30,$P814))</f>
        <v/>
      </c>
      <c r="AW814" s="73"/>
      <c r="AX814" s="73"/>
    </row>
    <row r="815" spans="2:50" x14ac:dyDescent="0.3">
      <c r="B815" s="137">
        <f t="shared" si="168"/>
        <v>797</v>
      </c>
      <c r="C815" s="24"/>
      <c r="D815" s="24"/>
      <c r="E815" s="24"/>
      <c r="F815" s="25"/>
      <c r="G815" s="24"/>
      <c r="H815" s="30"/>
      <c r="I815" s="24"/>
      <c r="J815" s="50" t="str">
        <f t="shared" si="159"/>
        <v/>
      </c>
      <c r="K815" s="30"/>
      <c r="L815" s="236"/>
      <c r="M815" s="30"/>
      <c r="N815" s="30"/>
      <c r="O815" s="46" t="str">
        <f t="shared" si="160"/>
        <v/>
      </c>
      <c r="P815" s="239" t="str">
        <f t="shared" si="163"/>
        <v/>
      </c>
      <c r="Q815" s="52" t="str">
        <f t="shared" si="164"/>
        <v/>
      </c>
      <c r="R815" s="127"/>
      <c r="S815" s="86"/>
      <c r="T815" s="127"/>
      <c r="U815" s="86"/>
      <c r="V815" s="87">
        <f t="shared" si="169"/>
        <v>0</v>
      </c>
      <c r="W815" s="130"/>
      <c r="X815" s="86"/>
      <c r="Y815" s="86"/>
      <c r="Z815" s="131"/>
      <c r="AA815" s="87">
        <f t="shared" si="165"/>
        <v>0</v>
      </c>
      <c r="AB815" s="127"/>
      <c r="AC815" s="86"/>
      <c r="AD815" s="87">
        <f t="shared" si="170"/>
        <v>0</v>
      </c>
      <c r="AE815" s="127"/>
      <c r="AF815" s="86"/>
      <c r="AG815" s="86"/>
      <c r="AH815" s="131"/>
      <c r="AI815" s="88">
        <f t="shared" si="171"/>
        <v>0</v>
      </c>
      <c r="AJ815" s="89" t="str">
        <f>IFERROR(IF(ISNA(MATCH($AV815,Other_Category_Abbr,0)),INDEX(FGHG_List_Long_GWP,MATCH($AV815,FGHG_List_Long,0)),INDEX(GWP_Other_Abbr,MATCH($AV815,Other_Category_Abbr,0)))*SUM(V815,AA815,AD815,AI815),"")</f>
        <v/>
      </c>
      <c r="AK815" s="89" t="str">
        <f>IFERROR(IF(ISNA(MATCH($AV815,Other_Category_Abbr,0)),INDEX(FGHG_List_Long_GWP,MATCH($AV815,FGHG_List_Long,0)),INDEX(GWP_Other_Abbr,MATCH($AV815,Other_Category_Abbr,0)))*(T815*(S815+U815)+W815*(Y815+X815)+AD815+AE815*(AF815+AG815)),"")</f>
        <v/>
      </c>
      <c r="AL815" s="90" t="str">
        <f t="shared" si="166"/>
        <v/>
      </c>
      <c r="AM815" s="91" t="str">
        <f t="shared" si="167"/>
        <v/>
      </c>
      <c r="AP815" s="92" t="b">
        <f t="shared" si="161"/>
        <v>0</v>
      </c>
      <c r="AQ815" s="92" t="str">
        <f t="shared" si="162"/>
        <v xml:space="preserve"> </v>
      </c>
      <c r="AR815" s="92" t="str">
        <f>IF(LEN(AQ815)=1,"",COUNTIF($AQ$19:AQ815,AQ815)=1)</f>
        <v/>
      </c>
      <c r="AS815" s="73"/>
      <c r="AT815" s="73"/>
      <c r="AU815" s="73"/>
      <c r="AV815" s="235" t="str">
        <f>IF($P815=Lists!$A$13,Lists!$A$29,IF($P815=Lists!$A$14,Lists!$A$30,$P815))</f>
        <v/>
      </c>
      <c r="AW815" s="73"/>
      <c r="AX815" s="73"/>
    </row>
    <row r="816" spans="2:50" x14ac:dyDescent="0.3">
      <c r="B816" s="137">
        <f t="shared" si="168"/>
        <v>798</v>
      </c>
      <c r="C816" s="24"/>
      <c r="D816" s="24"/>
      <c r="E816" s="24"/>
      <c r="F816" s="25"/>
      <c r="G816" s="24"/>
      <c r="H816" s="30"/>
      <c r="I816" s="24"/>
      <c r="J816" s="50" t="str">
        <f t="shared" si="159"/>
        <v/>
      </c>
      <c r="K816" s="30"/>
      <c r="L816" s="236"/>
      <c r="M816" s="30"/>
      <c r="N816" s="30"/>
      <c r="O816" s="46" t="str">
        <f t="shared" si="160"/>
        <v/>
      </c>
      <c r="P816" s="239" t="str">
        <f t="shared" si="163"/>
        <v/>
      </c>
      <c r="Q816" s="52" t="str">
        <f t="shared" si="164"/>
        <v/>
      </c>
      <c r="R816" s="127"/>
      <c r="S816" s="86"/>
      <c r="T816" s="127"/>
      <c r="U816" s="86"/>
      <c r="V816" s="87">
        <f t="shared" si="169"/>
        <v>0</v>
      </c>
      <c r="W816" s="130"/>
      <c r="X816" s="86"/>
      <c r="Y816" s="86"/>
      <c r="Z816" s="131"/>
      <c r="AA816" s="87">
        <f t="shared" si="165"/>
        <v>0</v>
      </c>
      <c r="AB816" s="127"/>
      <c r="AC816" s="86"/>
      <c r="AD816" s="87">
        <f t="shared" si="170"/>
        <v>0</v>
      </c>
      <c r="AE816" s="127"/>
      <c r="AF816" s="86"/>
      <c r="AG816" s="86"/>
      <c r="AH816" s="131"/>
      <c r="AI816" s="88">
        <f t="shared" si="171"/>
        <v>0</v>
      </c>
      <c r="AJ816" s="89" t="str">
        <f>IFERROR(IF(ISNA(MATCH($AV816,Other_Category_Abbr,0)),INDEX(FGHG_List_Long_GWP,MATCH($AV816,FGHG_List_Long,0)),INDEX(GWP_Other_Abbr,MATCH($AV816,Other_Category_Abbr,0)))*SUM(V816,AA816,AD816,AI816),"")</f>
        <v/>
      </c>
      <c r="AK816" s="89" t="str">
        <f>IFERROR(IF(ISNA(MATCH($AV816,Other_Category_Abbr,0)),INDEX(FGHG_List_Long_GWP,MATCH($AV816,FGHG_List_Long,0)),INDEX(GWP_Other_Abbr,MATCH($AV816,Other_Category_Abbr,0)))*(T816*(S816+U816)+W816*(Y816+X816)+AD816+AE816*(AF816+AG816)),"")</f>
        <v/>
      </c>
      <c r="AL816" s="90" t="str">
        <f t="shared" si="166"/>
        <v/>
      </c>
      <c r="AM816" s="91" t="str">
        <f t="shared" si="167"/>
        <v/>
      </c>
      <c r="AP816" s="92" t="b">
        <f t="shared" si="161"/>
        <v>0</v>
      </c>
      <c r="AQ816" s="92" t="str">
        <f t="shared" si="162"/>
        <v xml:space="preserve"> </v>
      </c>
      <c r="AR816" s="92" t="str">
        <f>IF(LEN(AQ816)=1,"",COUNTIF($AQ$19:AQ816,AQ816)=1)</f>
        <v/>
      </c>
      <c r="AS816" s="73"/>
      <c r="AT816" s="73"/>
      <c r="AU816" s="73"/>
      <c r="AV816" s="235" t="str">
        <f>IF($P816=Lists!$A$13,Lists!$A$29,IF($P816=Lists!$A$14,Lists!$A$30,$P816))</f>
        <v/>
      </c>
      <c r="AW816" s="73"/>
      <c r="AX816" s="73"/>
    </row>
    <row r="817" spans="2:50" x14ac:dyDescent="0.3">
      <c r="B817" s="137">
        <f t="shared" si="168"/>
        <v>799</v>
      </c>
      <c r="C817" s="24"/>
      <c r="D817" s="24"/>
      <c r="E817" s="24"/>
      <c r="F817" s="25"/>
      <c r="G817" s="24"/>
      <c r="H817" s="30"/>
      <c r="I817" s="24"/>
      <c r="J817" s="50" t="str">
        <f t="shared" si="159"/>
        <v/>
      </c>
      <c r="K817" s="30"/>
      <c r="L817" s="236"/>
      <c r="M817" s="30"/>
      <c r="N817" s="30"/>
      <c r="O817" s="46" t="str">
        <f t="shared" si="160"/>
        <v/>
      </c>
      <c r="P817" s="239" t="str">
        <f t="shared" si="163"/>
        <v/>
      </c>
      <c r="Q817" s="52" t="str">
        <f t="shared" si="164"/>
        <v/>
      </c>
      <c r="R817" s="127"/>
      <c r="S817" s="86"/>
      <c r="T817" s="127"/>
      <c r="U817" s="86"/>
      <c r="V817" s="87">
        <f t="shared" si="169"/>
        <v>0</v>
      </c>
      <c r="W817" s="130"/>
      <c r="X817" s="86"/>
      <c r="Y817" s="86"/>
      <c r="Z817" s="131"/>
      <c r="AA817" s="87">
        <f t="shared" si="165"/>
        <v>0</v>
      </c>
      <c r="AB817" s="127"/>
      <c r="AC817" s="86"/>
      <c r="AD817" s="87">
        <f t="shared" si="170"/>
        <v>0</v>
      </c>
      <c r="AE817" s="127"/>
      <c r="AF817" s="86"/>
      <c r="AG817" s="86"/>
      <c r="AH817" s="131"/>
      <c r="AI817" s="88">
        <f t="shared" si="171"/>
        <v>0</v>
      </c>
      <c r="AJ817" s="89" t="str">
        <f>IFERROR(IF(ISNA(MATCH($AV817,Other_Category_Abbr,0)),INDEX(FGHG_List_Long_GWP,MATCH($AV817,FGHG_List_Long,0)),INDEX(GWP_Other_Abbr,MATCH($AV817,Other_Category_Abbr,0)))*SUM(V817,AA817,AD817,AI817),"")</f>
        <v/>
      </c>
      <c r="AK817" s="89" t="str">
        <f>IFERROR(IF(ISNA(MATCH($AV817,Other_Category_Abbr,0)),INDEX(FGHG_List_Long_GWP,MATCH($AV817,FGHG_List_Long,0)),INDEX(GWP_Other_Abbr,MATCH($AV817,Other_Category_Abbr,0)))*(T817*(S817+U817)+W817*(Y817+X817)+AD817+AE817*(AF817+AG817)),"")</f>
        <v/>
      </c>
      <c r="AL817" s="90" t="str">
        <f t="shared" si="166"/>
        <v/>
      </c>
      <c r="AM817" s="91" t="str">
        <f t="shared" si="167"/>
        <v/>
      </c>
      <c r="AP817" s="92" t="b">
        <f t="shared" si="161"/>
        <v>0</v>
      </c>
      <c r="AQ817" s="92" t="str">
        <f t="shared" si="162"/>
        <v xml:space="preserve"> </v>
      </c>
      <c r="AR817" s="92" t="str">
        <f>IF(LEN(AQ817)=1,"",COUNTIF($AQ$19:AQ817,AQ817)=1)</f>
        <v/>
      </c>
      <c r="AS817" s="73"/>
      <c r="AT817" s="73"/>
      <c r="AU817" s="73"/>
      <c r="AV817" s="235" t="str">
        <f>IF($P817=Lists!$A$13,Lists!$A$29,IF($P817=Lists!$A$14,Lists!$A$30,$P817))</f>
        <v/>
      </c>
      <c r="AW817" s="73"/>
      <c r="AX817" s="73"/>
    </row>
    <row r="818" spans="2:50" x14ac:dyDescent="0.3">
      <c r="B818" s="137">
        <f t="shared" si="168"/>
        <v>800</v>
      </c>
      <c r="C818" s="24"/>
      <c r="D818" s="24"/>
      <c r="E818" s="24"/>
      <c r="F818" s="25"/>
      <c r="G818" s="24"/>
      <c r="H818" s="30"/>
      <c r="I818" s="24"/>
      <c r="J818" s="50" t="str">
        <f t="shared" si="159"/>
        <v/>
      </c>
      <c r="K818" s="30"/>
      <c r="L818" s="236"/>
      <c r="M818" s="30"/>
      <c r="N818" s="30"/>
      <c r="O818" s="46" t="str">
        <f t="shared" si="160"/>
        <v/>
      </c>
      <c r="P818" s="239" t="str">
        <f t="shared" si="163"/>
        <v/>
      </c>
      <c r="Q818" s="52" t="str">
        <f t="shared" si="164"/>
        <v/>
      </c>
      <c r="R818" s="127"/>
      <c r="S818" s="86"/>
      <c r="T818" s="127"/>
      <c r="U818" s="86"/>
      <c r="V818" s="87">
        <f t="shared" si="169"/>
        <v>0</v>
      </c>
      <c r="W818" s="130"/>
      <c r="X818" s="86"/>
      <c r="Y818" s="86"/>
      <c r="Z818" s="131"/>
      <c r="AA818" s="87">
        <f t="shared" si="165"/>
        <v>0</v>
      </c>
      <c r="AB818" s="127"/>
      <c r="AC818" s="86"/>
      <c r="AD818" s="87">
        <f t="shared" si="170"/>
        <v>0</v>
      </c>
      <c r="AE818" s="127"/>
      <c r="AF818" s="86"/>
      <c r="AG818" s="86"/>
      <c r="AH818" s="131"/>
      <c r="AI818" s="88">
        <f t="shared" si="171"/>
        <v>0</v>
      </c>
      <c r="AJ818" s="89" t="str">
        <f>IFERROR(IF(ISNA(MATCH($AV818,Other_Category_Abbr,0)),INDEX(FGHG_List_Long_GWP,MATCH($AV818,FGHG_List_Long,0)),INDEX(GWP_Other_Abbr,MATCH($AV818,Other_Category_Abbr,0)))*SUM(V818,AA818,AD818,AI818),"")</f>
        <v/>
      </c>
      <c r="AK818" s="89" t="str">
        <f>IFERROR(IF(ISNA(MATCH($AV818,Other_Category_Abbr,0)),INDEX(FGHG_List_Long_GWP,MATCH($AV818,FGHG_List_Long,0)),INDEX(GWP_Other_Abbr,MATCH($AV818,Other_Category_Abbr,0)))*(T818*(S818+U818)+W818*(Y818+X818)+AD818+AE818*(AF818+AG818)),"")</f>
        <v/>
      </c>
      <c r="AL818" s="90" t="str">
        <f t="shared" si="166"/>
        <v/>
      </c>
      <c r="AM818" s="91" t="str">
        <f t="shared" si="167"/>
        <v/>
      </c>
      <c r="AP818" s="92" t="b">
        <f t="shared" si="161"/>
        <v>0</v>
      </c>
      <c r="AQ818" s="92" t="str">
        <f t="shared" si="162"/>
        <v xml:space="preserve"> </v>
      </c>
      <c r="AR818" s="92" t="str">
        <f>IF(LEN(AQ818)=1,"",COUNTIF($AQ$19:AQ818,AQ818)=1)</f>
        <v/>
      </c>
      <c r="AS818" s="73"/>
      <c r="AT818" s="73"/>
      <c r="AU818" s="73"/>
      <c r="AV818" s="235" t="str">
        <f>IF($P818=Lists!$A$13,Lists!$A$29,IF($P818=Lists!$A$14,Lists!$A$30,$P818))</f>
        <v/>
      </c>
      <c r="AW818" s="73"/>
      <c r="AX818" s="73"/>
    </row>
    <row r="819" spans="2:50" x14ac:dyDescent="0.3">
      <c r="B819" s="137">
        <f t="shared" si="168"/>
        <v>801</v>
      </c>
      <c r="C819" s="24"/>
      <c r="D819" s="24"/>
      <c r="E819" s="24"/>
      <c r="F819" s="25"/>
      <c r="G819" s="24"/>
      <c r="H819" s="30"/>
      <c r="I819" s="24"/>
      <c r="J819" s="50" t="str">
        <f t="shared" si="159"/>
        <v/>
      </c>
      <c r="K819" s="30"/>
      <c r="L819" s="236"/>
      <c r="M819" s="30"/>
      <c r="N819" s="30"/>
      <c r="O819" s="46" t="str">
        <f t="shared" si="160"/>
        <v/>
      </c>
      <c r="P819" s="239" t="str">
        <f t="shared" si="163"/>
        <v/>
      </c>
      <c r="Q819" s="52" t="str">
        <f t="shared" si="164"/>
        <v/>
      </c>
      <c r="R819" s="127"/>
      <c r="S819" s="86"/>
      <c r="T819" s="127"/>
      <c r="U819" s="86"/>
      <c r="V819" s="87">
        <f t="shared" si="169"/>
        <v>0</v>
      </c>
      <c r="W819" s="130"/>
      <c r="X819" s="86"/>
      <c r="Y819" s="86"/>
      <c r="Z819" s="131"/>
      <c r="AA819" s="87">
        <f t="shared" si="165"/>
        <v>0</v>
      </c>
      <c r="AB819" s="127"/>
      <c r="AC819" s="86"/>
      <c r="AD819" s="87">
        <f t="shared" si="170"/>
        <v>0</v>
      </c>
      <c r="AE819" s="127"/>
      <c r="AF819" s="86"/>
      <c r="AG819" s="86"/>
      <c r="AH819" s="131"/>
      <c r="AI819" s="88">
        <f t="shared" si="171"/>
        <v>0</v>
      </c>
      <c r="AJ819" s="89" t="str">
        <f>IFERROR(IF(ISNA(MATCH($AV819,Other_Category_Abbr,0)),INDEX(FGHG_List_Long_GWP,MATCH($AV819,FGHG_List_Long,0)),INDEX(GWP_Other_Abbr,MATCH($AV819,Other_Category_Abbr,0)))*SUM(V819,AA819,AD819,AI819),"")</f>
        <v/>
      </c>
      <c r="AK819" s="89" t="str">
        <f>IFERROR(IF(ISNA(MATCH($AV819,Other_Category_Abbr,0)),INDEX(FGHG_List_Long_GWP,MATCH($AV819,FGHG_List_Long,0)),INDEX(GWP_Other_Abbr,MATCH($AV819,Other_Category_Abbr,0)))*(T819*(S819+U819)+W819*(Y819+X819)+AD819+AE819*(AF819+AG819)),"")</f>
        <v/>
      </c>
      <c r="AL819" s="90" t="str">
        <f t="shared" si="166"/>
        <v/>
      </c>
      <c r="AM819" s="91" t="str">
        <f t="shared" si="167"/>
        <v/>
      </c>
      <c r="AP819" s="92" t="b">
        <f t="shared" si="161"/>
        <v>0</v>
      </c>
      <c r="AQ819" s="92" t="str">
        <f t="shared" si="162"/>
        <v xml:space="preserve"> </v>
      </c>
      <c r="AR819" s="92" t="str">
        <f>IF(LEN(AQ819)=1,"",COUNTIF($AQ$19:AQ819,AQ819)=1)</f>
        <v/>
      </c>
      <c r="AS819" s="73"/>
      <c r="AT819" s="73"/>
      <c r="AU819" s="73"/>
      <c r="AV819" s="235" t="str">
        <f>IF($P819=Lists!$A$13,Lists!$A$29,IF($P819=Lists!$A$14,Lists!$A$30,$P819))</f>
        <v/>
      </c>
      <c r="AW819" s="73"/>
      <c r="AX819" s="73"/>
    </row>
    <row r="820" spans="2:50" x14ac:dyDescent="0.3">
      <c r="B820" s="137">
        <f t="shared" si="168"/>
        <v>802</v>
      </c>
      <c r="C820" s="24"/>
      <c r="D820" s="24"/>
      <c r="E820" s="24"/>
      <c r="F820" s="25"/>
      <c r="G820" s="24"/>
      <c r="H820" s="30"/>
      <c r="I820" s="24"/>
      <c r="J820" s="50" t="str">
        <f t="shared" si="159"/>
        <v/>
      </c>
      <c r="K820" s="30"/>
      <c r="L820" s="236"/>
      <c r="M820" s="30"/>
      <c r="N820" s="30"/>
      <c r="O820" s="46" t="str">
        <f t="shared" si="160"/>
        <v/>
      </c>
      <c r="P820" s="239" t="str">
        <f t="shared" si="163"/>
        <v/>
      </c>
      <c r="Q820" s="52" t="str">
        <f t="shared" si="164"/>
        <v/>
      </c>
      <c r="R820" s="127"/>
      <c r="S820" s="86"/>
      <c r="T820" s="127"/>
      <c r="U820" s="86"/>
      <c r="V820" s="87">
        <f t="shared" si="169"/>
        <v>0</v>
      </c>
      <c r="W820" s="130"/>
      <c r="X820" s="86"/>
      <c r="Y820" s="86"/>
      <c r="Z820" s="131"/>
      <c r="AA820" s="87">
        <f t="shared" si="165"/>
        <v>0</v>
      </c>
      <c r="AB820" s="127"/>
      <c r="AC820" s="86"/>
      <c r="AD820" s="87">
        <f t="shared" si="170"/>
        <v>0</v>
      </c>
      <c r="AE820" s="127"/>
      <c r="AF820" s="86"/>
      <c r="AG820" s="86"/>
      <c r="AH820" s="131"/>
      <c r="AI820" s="88">
        <f t="shared" si="171"/>
        <v>0</v>
      </c>
      <c r="AJ820" s="89" t="str">
        <f>IFERROR(IF(ISNA(MATCH($AV820,Other_Category_Abbr,0)),INDEX(FGHG_List_Long_GWP,MATCH($AV820,FGHG_List_Long,0)),INDEX(GWP_Other_Abbr,MATCH($AV820,Other_Category_Abbr,0)))*SUM(V820,AA820,AD820,AI820),"")</f>
        <v/>
      </c>
      <c r="AK820" s="89" t="str">
        <f>IFERROR(IF(ISNA(MATCH($AV820,Other_Category_Abbr,0)),INDEX(FGHG_List_Long_GWP,MATCH($AV820,FGHG_List_Long,0)),INDEX(GWP_Other_Abbr,MATCH($AV820,Other_Category_Abbr,0)))*(T820*(S820+U820)+W820*(Y820+X820)+AD820+AE820*(AF820+AG820)),"")</f>
        <v/>
      </c>
      <c r="AL820" s="90" t="str">
        <f t="shared" si="166"/>
        <v/>
      </c>
      <c r="AM820" s="91" t="str">
        <f t="shared" si="167"/>
        <v/>
      </c>
      <c r="AP820" s="92" t="b">
        <f t="shared" si="161"/>
        <v>0</v>
      </c>
      <c r="AQ820" s="92" t="str">
        <f t="shared" si="162"/>
        <v xml:space="preserve"> </v>
      </c>
      <c r="AR820" s="92" t="str">
        <f>IF(LEN(AQ820)=1,"",COUNTIF($AQ$19:AQ820,AQ820)=1)</f>
        <v/>
      </c>
      <c r="AS820" s="73"/>
      <c r="AT820" s="73"/>
      <c r="AU820" s="73"/>
      <c r="AV820" s="235" t="str">
        <f>IF($P820=Lists!$A$13,Lists!$A$29,IF($P820=Lists!$A$14,Lists!$A$30,$P820))</f>
        <v/>
      </c>
      <c r="AW820" s="73"/>
      <c r="AX820" s="73"/>
    </row>
    <row r="821" spans="2:50" x14ac:dyDescent="0.3">
      <c r="B821" s="137">
        <f t="shared" si="168"/>
        <v>803</v>
      </c>
      <c r="C821" s="24"/>
      <c r="D821" s="24"/>
      <c r="E821" s="24"/>
      <c r="F821" s="25"/>
      <c r="G821" s="24"/>
      <c r="H821" s="30"/>
      <c r="I821" s="24"/>
      <c r="J821" s="50" t="str">
        <f t="shared" si="159"/>
        <v/>
      </c>
      <c r="K821" s="30"/>
      <c r="L821" s="236"/>
      <c r="M821" s="30"/>
      <c r="N821" s="30"/>
      <c r="O821" s="46" t="str">
        <f t="shared" si="160"/>
        <v/>
      </c>
      <c r="P821" s="239" t="str">
        <f t="shared" si="163"/>
        <v/>
      </c>
      <c r="Q821" s="52" t="str">
        <f t="shared" si="164"/>
        <v/>
      </c>
      <c r="R821" s="127"/>
      <c r="S821" s="86"/>
      <c r="T821" s="127"/>
      <c r="U821" s="86"/>
      <c r="V821" s="87">
        <f t="shared" si="169"/>
        <v>0</v>
      </c>
      <c r="W821" s="130"/>
      <c r="X821" s="86"/>
      <c r="Y821" s="86"/>
      <c r="Z821" s="131"/>
      <c r="AA821" s="87">
        <f t="shared" si="165"/>
        <v>0</v>
      </c>
      <c r="AB821" s="127"/>
      <c r="AC821" s="86"/>
      <c r="AD821" s="87">
        <f t="shared" si="170"/>
        <v>0</v>
      </c>
      <c r="AE821" s="127"/>
      <c r="AF821" s="86"/>
      <c r="AG821" s="86"/>
      <c r="AH821" s="131"/>
      <c r="AI821" s="88">
        <f t="shared" si="171"/>
        <v>0</v>
      </c>
      <c r="AJ821" s="89" t="str">
        <f>IFERROR(IF(ISNA(MATCH($AV821,Other_Category_Abbr,0)),INDEX(FGHG_List_Long_GWP,MATCH($AV821,FGHG_List_Long,0)),INDEX(GWP_Other_Abbr,MATCH($AV821,Other_Category_Abbr,0)))*SUM(V821,AA821,AD821,AI821),"")</f>
        <v/>
      </c>
      <c r="AK821" s="89" t="str">
        <f>IFERROR(IF(ISNA(MATCH($AV821,Other_Category_Abbr,0)),INDEX(FGHG_List_Long_GWP,MATCH($AV821,FGHG_List_Long,0)),INDEX(GWP_Other_Abbr,MATCH($AV821,Other_Category_Abbr,0)))*(T821*(S821+U821)+W821*(Y821+X821)+AD821+AE821*(AF821+AG821)),"")</f>
        <v/>
      </c>
      <c r="AL821" s="90" t="str">
        <f t="shared" si="166"/>
        <v/>
      </c>
      <c r="AM821" s="91" t="str">
        <f t="shared" si="167"/>
        <v/>
      </c>
      <c r="AP821" s="92" t="b">
        <f t="shared" si="161"/>
        <v>0</v>
      </c>
      <c r="AQ821" s="92" t="str">
        <f t="shared" si="162"/>
        <v xml:space="preserve"> </v>
      </c>
      <c r="AR821" s="92" t="str">
        <f>IF(LEN(AQ821)=1,"",COUNTIF($AQ$19:AQ821,AQ821)=1)</f>
        <v/>
      </c>
      <c r="AS821" s="73"/>
      <c r="AT821" s="73"/>
      <c r="AU821" s="73"/>
      <c r="AV821" s="235" t="str">
        <f>IF($P821=Lists!$A$13,Lists!$A$29,IF($P821=Lists!$A$14,Lists!$A$30,$P821))</f>
        <v/>
      </c>
      <c r="AW821" s="73"/>
      <c r="AX821" s="73"/>
    </row>
    <row r="822" spans="2:50" x14ac:dyDescent="0.3">
      <c r="B822" s="137">
        <f t="shared" si="168"/>
        <v>804</v>
      </c>
      <c r="C822" s="24"/>
      <c r="D822" s="24"/>
      <c r="E822" s="24"/>
      <c r="F822" s="25"/>
      <c r="G822" s="24"/>
      <c r="H822" s="30"/>
      <c r="I822" s="24"/>
      <c r="J822" s="50" t="str">
        <f t="shared" si="159"/>
        <v/>
      </c>
      <c r="K822" s="30"/>
      <c r="L822" s="236"/>
      <c r="M822" s="30"/>
      <c r="N822" s="30"/>
      <c r="O822" s="46" t="str">
        <f t="shared" si="160"/>
        <v/>
      </c>
      <c r="P822" s="239" t="str">
        <f t="shared" si="163"/>
        <v/>
      </c>
      <c r="Q822" s="52" t="str">
        <f t="shared" si="164"/>
        <v/>
      </c>
      <c r="R822" s="127"/>
      <c r="S822" s="86"/>
      <c r="T822" s="127"/>
      <c r="U822" s="86"/>
      <c r="V822" s="87">
        <f t="shared" si="169"/>
        <v>0</v>
      </c>
      <c r="W822" s="130"/>
      <c r="X822" s="86"/>
      <c r="Y822" s="86"/>
      <c r="Z822" s="131"/>
      <c r="AA822" s="87">
        <f t="shared" si="165"/>
        <v>0</v>
      </c>
      <c r="AB822" s="127"/>
      <c r="AC822" s="86"/>
      <c r="AD822" s="87">
        <f t="shared" si="170"/>
        <v>0</v>
      </c>
      <c r="AE822" s="127"/>
      <c r="AF822" s="86"/>
      <c r="AG822" s="86"/>
      <c r="AH822" s="131"/>
      <c r="AI822" s="88">
        <f t="shared" si="171"/>
        <v>0</v>
      </c>
      <c r="AJ822" s="89" t="str">
        <f>IFERROR(IF(ISNA(MATCH($AV822,Other_Category_Abbr,0)),INDEX(FGHG_List_Long_GWP,MATCH($AV822,FGHG_List_Long,0)),INDEX(GWP_Other_Abbr,MATCH($AV822,Other_Category_Abbr,0)))*SUM(V822,AA822,AD822,AI822),"")</f>
        <v/>
      </c>
      <c r="AK822" s="89" t="str">
        <f>IFERROR(IF(ISNA(MATCH($AV822,Other_Category_Abbr,0)),INDEX(FGHG_List_Long_GWP,MATCH($AV822,FGHG_List_Long,0)),INDEX(GWP_Other_Abbr,MATCH($AV822,Other_Category_Abbr,0)))*(T822*(S822+U822)+W822*(Y822+X822)+AD822+AE822*(AF822+AG822)),"")</f>
        <v/>
      </c>
      <c r="AL822" s="90" t="str">
        <f t="shared" si="166"/>
        <v/>
      </c>
      <c r="AM822" s="91" t="str">
        <f t="shared" si="167"/>
        <v/>
      </c>
      <c r="AP822" s="92" t="b">
        <f t="shared" si="161"/>
        <v>0</v>
      </c>
      <c r="AQ822" s="92" t="str">
        <f t="shared" si="162"/>
        <v xml:space="preserve"> </v>
      </c>
      <c r="AR822" s="92" t="str">
        <f>IF(LEN(AQ822)=1,"",COUNTIF($AQ$19:AQ822,AQ822)=1)</f>
        <v/>
      </c>
      <c r="AS822" s="73"/>
      <c r="AT822" s="73"/>
      <c r="AU822" s="73"/>
      <c r="AV822" s="235" t="str">
        <f>IF($P822=Lists!$A$13,Lists!$A$29,IF($P822=Lists!$A$14,Lists!$A$30,$P822))</f>
        <v/>
      </c>
      <c r="AW822" s="73"/>
      <c r="AX822" s="73"/>
    </row>
    <row r="823" spans="2:50" x14ac:dyDescent="0.3">
      <c r="B823" s="137">
        <f t="shared" si="168"/>
        <v>805</v>
      </c>
      <c r="C823" s="24"/>
      <c r="D823" s="24"/>
      <c r="E823" s="24"/>
      <c r="F823" s="25"/>
      <c r="G823" s="24"/>
      <c r="H823" s="30"/>
      <c r="I823" s="24"/>
      <c r="J823" s="50" t="str">
        <f t="shared" si="159"/>
        <v/>
      </c>
      <c r="K823" s="30"/>
      <c r="L823" s="236"/>
      <c r="M823" s="30"/>
      <c r="N823" s="30"/>
      <c r="O823" s="46" t="str">
        <f t="shared" si="160"/>
        <v/>
      </c>
      <c r="P823" s="239" t="str">
        <f t="shared" si="163"/>
        <v/>
      </c>
      <c r="Q823" s="52" t="str">
        <f t="shared" si="164"/>
        <v/>
      </c>
      <c r="R823" s="127"/>
      <c r="S823" s="86"/>
      <c r="T823" s="127"/>
      <c r="U823" s="86"/>
      <c r="V823" s="87">
        <f t="shared" si="169"/>
        <v>0</v>
      </c>
      <c r="W823" s="130"/>
      <c r="X823" s="86"/>
      <c r="Y823" s="86"/>
      <c r="Z823" s="131"/>
      <c r="AA823" s="87">
        <f t="shared" si="165"/>
        <v>0</v>
      </c>
      <c r="AB823" s="127"/>
      <c r="AC823" s="86"/>
      <c r="AD823" s="87">
        <f t="shared" si="170"/>
        <v>0</v>
      </c>
      <c r="AE823" s="127"/>
      <c r="AF823" s="86"/>
      <c r="AG823" s="86"/>
      <c r="AH823" s="131"/>
      <c r="AI823" s="88">
        <f t="shared" si="171"/>
        <v>0</v>
      </c>
      <c r="AJ823" s="89" t="str">
        <f>IFERROR(IF(ISNA(MATCH($AV823,Other_Category_Abbr,0)),INDEX(FGHG_List_Long_GWP,MATCH($AV823,FGHG_List_Long,0)),INDEX(GWP_Other_Abbr,MATCH($AV823,Other_Category_Abbr,0)))*SUM(V823,AA823,AD823,AI823),"")</f>
        <v/>
      </c>
      <c r="AK823" s="89" t="str">
        <f>IFERROR(IF(ISNA(MATCH($AV823,Other_Category_Abbr,0)),INDEX(FGHG_List_Long_GWP,MATCH($AV823,FGHG_List_Long,0)),INDEX(GWP_Other_Abbr,MATCH($AV823,Other_Category_Abbr,0)))*(T823*(S823+U823)+W823*(Y823+X823)+AD823+AE823*(AF823+AG823)),"")</f>
        <v/>
      </c>
      <c r="AL823" s="90" t="str">
        <f t="shared" si="166"/>
        <v/>
      </c>
      <c r="AM823" s="91" t="str">
        <f t="shared" si="167"/>
        <v/>
      </c>
      <c r="AP823" s="92" t="b">
        <f t="shared" si="161"/>
        <v>0</v>
      </c>
      <c r="AQ823" s="92" t="str">
        <f t="shared" si="162"/>
        <v xml:space="preserve"> </v>
      </c>
      <c r="AR823" s="92" t="str">
        <f>IF(LEN(AQ823)=1,"",COUNTIF($AQ$19:AQ823,AQ823)=1)</f>
        <v/>
      </c>
      <c r="AS823" s="73"/>
      <c r="AT823" s="73"/>
      <c r="AU823" s="73"/>
      <c r="AV823" s="235" t="str">
        <f>IF($P823=Lists!$A$13,Lists!$A$29,IF($P823=Lists!$A$14,Lists!$A$30,$P823))</f>
        <v/>
      </c>
      <c r="AW823" s="73"/>
      <c r="AX823" s="73"/>
    </row>
    <row r="824" spans="2:50" x14ac:dyDescent="0.3">
      <c r="B824" s="137">
        <f t="shared" si="168"/>
        <v>806</v>
      </c>
      <c r="C824" s="24"/>
      <c r="D824" s="24"/>
      <c r="E824" s="24"/>
      <c r="F824" s="25"/>
      <c r="G824" s="24"/>
      <c r="H824" s="30"/>
      <c r="I824" s="24"/>
      <c r="J824" s="50" t="str">
        <f t="shared" si="159"/>
        <v/>
      </c>
      <c r="K824" s="30"/>
      <c r="L824" s="236"/>
      <c r="M824" s="30"/>
      <c r="N824" s="30"/>
      <c r="O824" s="46" t="str">
        <f t="shared" si="160"/>
        <v/>
      </c>
      <c r="P824" s="239" t="str">
        <f t="shared" si="163"/>
        <v/>
      </c>
      <c r="Q824" s="52" t="str">
        <f t="shared" si="164"/>
        <v/>
      </c>
      <c r="R824" s="127"/>
      <c r="S824" s="86"/>
      <c r="T824" s="127"/>
      <c r="U824" s="86"/>
      <c r="V824" s="87">
        <f t="shared" si="169"/>
        <v>0</v>
      </c>
      <c r="W824" s="130"/>
      <c r="X824" s="86"/>
      <c r="Y824" s="86"/>
      <c r="Z824" s="131"/>
      <c r="AA824" s="87">
        <f t="shared" si="165"/>
        <v>0</v>
      </c>
      <c r="AB824" s="127"/>
      <c r="AC824" s="86"/>
      <c r="AD824" s="87">
        <f t="shared" si="170"/>
        <v>0</v>
      </c>
      <c r="AE824" s="127"/>
      <c r="AF824" s="86"/>
      <c r="AG824" s="86"/>
      <c r="AH824" s="131"/>
      <c r="AI824" s="88">
        <f t="shared" si="171"/>
        <v>0</v>
      </c>
      <c r="AJ824" s="89" t="str">
        <f>IFERROR(IF(ISNA(MATCH($AV824,Other_Category_Abbr,0)),INDEX(FGHG_List_Long_GWP,MATCH($AV824,FGHG_List_Long,0)),INDEX(GWP_Other_Abbr,MATCH($AV824,Other_Category_Abbr,0)))*SUM(V824,AA824,AD824,AI824),"")</f>
        <v/>
      </c>
      <c r="AK824" s="89" t="str">
        <f>IFERROR(IF(ISNA(MATCH($AV824,Other_Category_Abbr,0)),INDEX(FGHG_List_Long_GWP,MATCH($AV824,FGHG_List_Long,0)),INDEX(GWP_Other_Abbr,MATCH($AV824,Other_Category_Abbr,0)))*(T824*(S824+U824)+W824*(Y824+X824)+AD824+AE824*(AF824+AG824)),"")</f>
        <v/>
      </c>
      <c r="AL824" s="90" t="str">
        <f t="shared" si="166"/>
        <v/>
      </c>
      <c r="AM824" s="91" t="str">
        <f t="shared" si="167"/>
        <v/>
      </c>
      <c r="AP824" s="92" t="b">
        <f t="shared" si="161"/>
        <v>0</v>
      </c>
      <c r="AQ824" s="92" t="str">
        <f t="shared" si="162"/>
        <v xml:space="preserve"> </v>
      </c>
      <c r="AR824" s="92" t="str">
        <f>IF(LEN(AQ824)=1,"",COUNTIF($AQ$19:AQ824,AQ824)=1)</f>
        <v/>
      </c>
      <c r="AS824" s="73"/>
      <c r="AT824" s="73"/>
      <c r="AU824" s="73"/>
      <c r="AV824" s="235" t="str">
        <f>IF($P824=Lists!$A$13,Lists!$A$29,IF($P824=Lists!$A$14,Lists!$A$30,$P824))</f>
        <v/>
      </c>
      <c r="AW824" s="73"/>
      <c r="AX824" s="73"/>
    </row>
    <row r="825" spans="2:50" x14ac:dyDescent="0.3">
      <c r="B825" s="137">
        <f t="shared" si="168"/>
        <v>807</v>
      </c>
      <c r="C825" s="24"/>
      <c r="D825" s="24"/>
      <c r="E825" s="24"/>
      <c r="F825" s="25"/>
      <c r="G825" s="24"/>
      <c r="H825" s="30"/>
      <c r="I825" s="24"/>
      <c r="J825" s="50" t="str">
        <f t="shared" si="159"/>
        <v/>
      </c>
      <c r="K825" s="30"/>
      <c r="L825" s="236"/>
      <c r="M825" s="30"/>
      <c r="N825" s="30"/>
      <c r="O825" s="46" t="str">
        <f t="shared" si="160"/>
        <v/>
      </c>
      <c r="P825" s="239" t="str">
        <f t="shared" si="163"/>
        <v/>
      </c>
      <c r="Q825" s="52" t="str">
        <f t="shared" si="164"/>
        <v/>
      </c>
      <c r="R825" s="127"/>
      <c r="S825" s="86"/>
      <c r="T825" s="127"/>
      <c r="U825" s="86"/>
      <c r="V825" s="87">
        <f t="shared" si="169"/>
        <v>0</v>
      </c>
      <c r="W825" s="130"/>
      <c r="X825" s="86"/>
      <c r="Y825" s="86"/>
      <c r="Z825" s="131"/>
      <c r="AA825" s="87">
        <f t="shared" si="165"/>
        <v>0</v>
      </c>
      <c r="AB825" s="127"/>
      <c r="AC825" s="86"/>
      <c r="AD825" s="87">
        <f t="shared" si="170"/>
        <v>0</v>
      </c>
      <c r="AE825" s="127"/>
      <c r="AF825" s="86"/>
      <c r="AG825" s="86"/>
      <c r="AH825" s="131"/>
      <c r="AI825" s="88">
        <f t="shared" si="171"/>
        <v>0</v>
      </c>
      <c r="AJ825" s="89" t="str">
        <f>IFERROR(IF(ISNA(MATCH($AV825,Other_Category_Abbr,0)),INDEX(FGHG_List_Long_GWP,MATCH($AV825,FGHG_List_Long,0)),INDEX(GWP_Other_Abbr,MATCH($AV825,Other_Category_Abbr,0)))*SUM(V825,AA825,AD825,AI825),"")</f>
        <v/>
      </c>
      <c r="AK825" s="89" t="str">
        <f>IFERROR(IF(ISNA(MATCH($AV825,Other_Category_Abbr,0)),INDEX(FGHG_List_Long_GWP,MATCH($AV825,FGHG_List_Long,0)),INDEX(GWP_Other_Abbr,MATCH($AV825,Other_Category_Abbr,0)))*(T825*(S825+U825)+W825*(Y825+X825)+AD825+AE825*(AF825+AG825)),"")</f>
        <v/>
      </c>
      <c r="AL825" s="90" t="str">
        <f t="shared" si="166"/>
        <v/>
      </c>
      <c r="AM825" s="91" t="str">
        <f t="shared" si="167"/>
        <v/>
      </c>
      <c r="AP825" s="92" t="b">
        <f t="shared" si="161"/>
        <v>0</v>
      </c>
      <c r="AQ825" s="92" t="str">
        <f t="shared" si="162"/>
        <v xml:space="preserve"> </v>
      </c>
      <c r="AR825" s="92" t="str">
        <f>IF(LEN(AQ825)=1,"",COUNTIF($AQ$19:AQ825,AQ825)=1)</f>
        <v/>
      </c>
      <c r="AS825" s="73"/>
      <c r="AT825" s="73"/>
      <c r="AU825" s="73"/>
      <c r="AV825" s="235" t="str">
        <f>IF($P825=Lists!$A$13,Lists!$A$29,IF($P825=Lists!$A$14,Lists!$A$30,$P825))</f>
        <v/>
      </c>
      <c r="AW825" s="73"/>
      <c r="AX825" s="73"/>
    </row>
    <row r="826" spans="2:50" x14ac:dyDescent="0.3">
      <c r="B826" s="137">
        <f t="shared" si="168"/>
        <v>808</v>
      </c>
      <c r="C826" s="24"/>
      <c r="D826" s="24"/>
      <c r="E826" s="24"/>
      <c r="F826" s="25"/>
      <c r="G826" s="24"/>
      <c r="H826" s="30"/>
      <c r="I826" s="24"/>
      <c r="J826" s="50" t="str">
        <f t="shared" si="159"/>
        <v/>
      </c>
      <c r="K826" s="30"/>
      <c r="L826" s="236"/>
      <c r="M826" s="30"/>
      <c r="N826" s="30"/>
      <c r="O826" s="46" t="str">
        <f t="shared" si="160"/>
        <v/>
      </c>
      <c r="P826" s="239" t="str">
        <f t="shared" si="163"/>
        <v/>
      </c>
      <c r="Q826" s="52" t="str">
        <f t="shared" si="164"/>
        <v/>
      </c>
      <c r="R826" s="127"/>
      <c r="S826" s="86"/>
      <c r="T826" s="127"/>
      <c r="U826" s="86"/>
      <c r="V826" s="87">
        <f t="shared" si="169"/>
        <v>0</v>
      </c>
      <c r="W826" s="130"/>
      <c r="X826" s="86"/>
      <c r="Y826" s="86"/>
      <c r="Z826" s="131"/>
      <c r="AA826" s="87">
        <f t="shared" si="165"/>
        <v>0</v>
      </c>
      <c r="AB826" s="127"/>
      <c r="AC826" s="86"/>
      <c r="AD826" s="87">
        <f t="shared" si="170"/>
        <v>0</v>
      </c>
      <c r="AE826" s="127"/>
      <c r="AF826" s="86"/>
      <c r="AG826" s="86"/>
      <c r="AH826" s="131"/>
      <c r="AI826" s="88">
        <f t="shared" si="171"/>
        <v>0</v>
      </c>
      <c r="AJ826" s="89" t="str">
        <f>IFERROR(IF(ISNA(MATCH($AV826,Other_Category_Abbr,0)),INDEX(FGHG_List_Long_GWP,MATCH($AV826,FGHG_List_Long,0)),INDEX(GWP_Other_Abbr,MATCH($AV826,Other_Category_Abbr,0)))*SUM(V826,AA826,AD826,AI826),"")</f>
        <v/>
      </c>
      <c r="AK826" s="89" t="str">
        <f>IFERROR(IF(ISNA(MATCH($AV826,Other_Category_Abbr,0)),INDEX(FGHG_List_Long_GWP,MATCH($AV826,FGHG_List_Long,0)),INDEX(GWP_Other_Abbr,MATCH($AV826,Other_Category_Abbr,0)))*(T826*(S826+U826)+W826*(Y826+X826)+AD826+AE826*(AF826+AG826)),"")</f>
        <v/>
      </c>
      <c r="AL826" s="90" t="str">
        <f t="shared" si="166"/>
        <v/>
      </c>
      <c r="AM826" s="91" t="str">
        <f t="shared" si="167"/>
        <v/>
      </c>
      <c r="AP826" s="92" t="b">
        <f t="shared" si="161"/>
        <v>0</v>
      </c>
      <c r="AQ826" s="92" t="str">
        <f t="shared" si="162"/>
        <v xml:space="preserve"> </v>
      </c>
      <c r="AR826" s="92" t="str">
        <f>IF(LEN(AQ826)=1,"",COUNTIF($AQ$19:AQ826,AQ826)=1)</f>
        <v/>
      </c>
      <c r="AS826" s="73"/>
      <c r="AT826" s="73"/>
      <c r="AU826" s="73"/>
      <c r="AV826" s="235" t="str">
        <f>IF($P826=Lists!$A$13,Lists!$A$29,IF($P826=Lists!$A$14,Lists!$A$30,$P826))</f>
        <v/>
      </c>
      <c r="AW826" s="73"/>
      <c r="AX826" s="73"/>
    </row>
    <row r="827" spans="2:50" x14ac:dyDescent="0.3">
      <c r="B827" s="137">
        <f t="shared" si="168"/>
        <v>809</v>
      </c>
      <c r="C827" s="24"/>
      <c r="D827" s="24"/>
      <c r="E827" s="24"/>
      <c r="F827" s="25"/>
      <c r="G827" s="24"/>
      <c r="H827" s="30"/>
      <c r="I827" s="24"/>
      <c r="J827" s="50" t="str">
        <f t="shared" si="159"/>
        <v/>
      </c>
      <c r="K827" s="30"/>
      <c r="L827" s="236"/>
      <c r="M827" s="30"/>
      <c r="N827" s="30"/>
      <c r="O827" s="46" t="str">
        <f t="shared" si="160"/>
        <v/>
      </c>
      <c r="P827" s="239" t="str">
        <f t="shared" si="163"/>
        <v/>
      </c>
      <c r="Q827" s="52" t="str">
        <f t="shared" si="164"/>
        <v/>
      </c>
      <c r="R827" s="127"/>
      <c r="S827" s="86"/>
      <c r="T827" s="127"/>
      <c r="U827" s="86"/>
      <c r="V827" s="87">
        <f t="shared" si="169"/>
        <v>0</v>
      </c>
      <c r="W827" s="130"/>
      <c r="X827" s="86"/>
      <c r="Y827" s="86"/>
      <c r="Z827" s="131"/>
      <c r="AA827" s="87">
        <f t="shared" si="165"/>
        <v>0</v>
      </c>
      <c r="AB827" s="127"/>
      <c r="AC827" s="86"/>
      <c r="AD827" s="87">
        <f t="shared" si="170"/>
        <v>0</v>
      </c>
      <c r="AE827" s="127"/>
      <c r="AF827" s="86"/>
      <c r="AG827" s="86"/>
      <c r="AH827" s="131"/>
      <c r="AI827" s="88">
        <f t="shared" si="171"/>
        <v>0</v>
      </c>
      <c r="AJ827" s="89" t="str">
        <f>IFERROR(IF(ISNA(MATCH($AV827,Other_Category_Abbr,0)),INDEX(FGHG_List_Long_GWP,MATCH($AV827,FGHG_List_Long,0)),INDEX(GWP_Other_Abbr,MATCH($AV827,Other_Category_Abbr,0)))*SUM(V827,AA827,AD827,AI827),"")</f>
        <v/>
      </c>
      <c r="AK827" s="89" t="str">
        <f>IFERROR(IF(ISNA(MATCH($AV827,Other_Category_Abbr,0)),INDEX(FGHG_List_Long_GWP,MATCH($AV827,FGHG_List_Long,0)),INDEX(GWP_Other_Abbr,MATCH($AV827,Other_Category_Abbr,0)))*(T827*(S827+U827)+W827*(Y827+X827)+AD827+AE827*(AF827+AG827)),"")</f>
        <v/>
      </c>
      <c r="AL827" s="90" t="str">
        <f t="shared" si="166"/>
        <v/>
      </c>
      <c r="AM827" s="91" t="str">
        <f t="shared" si="167"/>
        <v/>
      </c>
      <c r="AP827" s="92" t="b">
        <f t="shared" si="161"/>
        <v>0</v>
      </c>
      <c r="AQ827" s="92" t="str">
        <f t="shared" si="162"/>
        <v xml:space="preserve"> </v>
      </c>
      <c r="AR827" s="92" t="str">
        <f>IF(LEN(AQ827)=1,"",COUNTIF($AQ$19:AQ827,AQ827)=1)</f>
        <v/>
      </c>
      <c r="AS827" s="73"/>
      <c r="AT827" s="73"/>
      <c r="AU827" s="73"/>
      <c r="AV827" s="235" t="str">
        <f>IF($P827=Lists!$A$13,Lists!$A$29,IF($P827=Lists!$A$14,Lists!$A$30,$P827))</f>
        <v/>
      </c>
      <c r="AW827" s="73"/>
      <c r="AX827" s="73"/>
    </row>
    <row r="828" spans="2:50" x14ac:dyDescent="0.3">
      <c r="B828" s="137">
        <f t="shared" si="168"/>
        <v>810</v>
      </c>
      <c r="C828" s="24"/>
      <c r="D828" s="24"/>
      <c r="E828" s="24"/>
      <c r="F828" s="25"/>
      <c r="G828" s="24"/>
      <c r="H828" s="30"/>
      <c r="I828" s="24"/>
      <c r="J828" s="50" t="str">
        <f t="shared" si="159"/>
        <v/>
      </c>
      <c r="K828" s="30"/>
      <c r="L828" s="236"/>
      <c r="M828" s="30"/>
      <c r="N828" s="30"/>
      <c r="O828" s="46" t="str">
        <f t="shared" si="160"/>
        <v/>
      </c>
      <c r="P828" s="239" t="str">
        <f t="shared" si="163"/>
        <v/>
      </c>
      <c r="Q828" s="52" t="str">
        <f t="shared" si="164"/>
        <v/>
      </c>
      <c r="R828" s="127"/>
      <c r="S828" s="86"/>
      <c r="T828" s="127"/>
      <c r="U828" s="86"/>
      <c r="V828" s="87">
        <f t="shared" si="169"/>
        <v>0</v>
      </c>
      <c r="W828" s="130"/>
      <c r="X828" s="86"/>
      <c r="Y828" s="86"/>
      <c r="Z828" s="131"/>
      <c r="AA828" s="87">
        <f t="shared" si="165"/>
        <v>0</v>
      </c>
      <c r="AB828" s="127"/>
      <c r="AC828" s="86"/>
      <c r="AD828" s="87">
        <f t="shared" si="170"/>
        <v>0</v>
      </c>
      <c r="AE828" s="127"/>
      <c r="AF828" s="86"/>
      <c r="AG828" s="86"/>
      <c r="AH828" s="131"/>
      <c r="AI828" s="88">
        <f t="shared" si="171"/>
        <v>0</v>
      </c>
      <c r="AJ828" s="89" t="str">
        <f>IFERROR(IF(ISNA(MATCH($AV828,Other_Category_Abbr,0)),INDEX(FGHG_List_Long_GWP,MATCH($AV828,FGHG_List_Long,0)),INDEX(GWP_Other_Abbr,MATCH($AV828,Other_Category_Abbr,0)))*SUM(V828,AA828,AD828,AI828),"")</f>
        <v/>
      </c>
      <c r="AK828" s="89" t="str">
        <f>IFERROR(IF(ISNA(MATCH($AV828,Other_Category_Abbr,0)),INDEX(FGHG_List_Long_GWP,MATCH($AV828,FGHG_List_Long,0)),INDEX(GWP_Other_Abbr,MATCH($AV828,Other_Category_Abbr,0)))*(T828*(S828+U828)+W828*(Y828+X828)+AD828+AE828*(AF828+AG828)),"")</f>
        <v/>
      </c>
      <c r="AL828" s="90" t="str">
        <f t="shared" si="166"/>
        <v/>
      </c>
      <c r="AM828" s="91" t="str">
        <f t="shared" si="167"/>
        <v/>
      </c>
      <c r="AP828" s="92" t="b">
        <f t="shared" si="161"/>
        <v>0</v>
      </c>
      <c r="AQ828" s="92" t="str">
        <f t="shared" si="162"/>
        <v xml:space="preserve"> </v>
      </c>
      <c r="AR828" s="92" t="str">
        <f>IF(LEN(AQ828)=1,"",COUNTIF($AQ$19:AQ828,AQ828)=1)</f>
        <v/>
      </c>
      <c r="AS828" s="73"/>
      <c r="AT828" s="73"/>
      <c r="AU828" s="73"/>
      <c r="AV828" s="235" t="str">
        <f>IF($P828=Lists!$A$13,Lists!$A$29,IF($P828=Lists!$A$14,Lists!$A$30,$P828))</f>
        <v/>
      </c>
      <c r="AW828" s="73"/>
      <c r="AX828" s="73"/>
    </row>
    <row r="829" spans="2:50" x14ac:dyDescent="0.3">
      <c r="B829" s="137">
        <f t="shared" si="168"/>
        <v>811</v>
      </c>
      <c r="C829" s="24"/>
      <c r="D829" s="24"/>
      <c r="E829" s="24"/>
      <c r="F829" s="25"/>
      <c r="G829" s="24"/>
      <c r="H829" s="30"/>
      <c r="I829" s="24"/>
      <c r="J829" s="50" t="str">
        <f t="shared" si="159"/>
        <v/>
      </c>
      <c r="K829" s="30"/>
      <c r="L829" s="236"/>
      <c r="M829" s="30"/>
      <c r="N829" s="30"/>
      <c r="O829" s="46" t="str">
        <f t="shared" si="160"/>
        <v/>
      </c>
      <c r="P829" s="239" t="str">
        <f t="shared" si="163"/>
        <v/>
      </c>
      <c r="Q829" s="52" t="str">
        <f t="shared" si="164"/>
        <v/>
      </c>
      <c r="R829" s="127"/>
      <c r="S829" s="86"/>
      <c r="T829" s="127"/>
      <c r="U829" s="86"/>
      <c r="V829" s="87">
        <f t="shared" si="169"/>
        <v>0</v>
      </c>
      <c r="W829" s="130"/>
      <c r="X829" s="86"/>
      <c r="Y829" s="86"/>
      <c r="Z829" s="131"/>
      <c r="AA829" s="87">
        <f t="shared" si="165"/>
        <v>0</v>
      </c>
      <c r="AB829" s="127"/>
      <c r="AC829" s="86"/>
      <c r="AD829" s="87">
        <f t="shared" si="170"/>
        <v>0</v>
      </c>
      <c r="AE829" s="127"/>
      <c r="AF829" s="86"/>
      <c r="AG829" s="86"/>
      <c r="AH829" s="131"/>
      <c r="AI829" s="88">
        <f t="shared" si="171"/>
        <v>0</v>
      </c>
      <c r="AJ829" s="89" t="str">
        <f>IFERROR(IF(ISNA(MATCH($AV829,Other_Category_Abbr,0)),INDEX(FGHG_List_Long_GWP,MATCH($AV829,FGHG_List_Long,0)),INDEX(GWP_Other_Abbr,MATCH($AV829,Other_Category_Abbr,0)))*SUM(V829,AA829,AD829,AI829),"")</f>
        <v/>
      </c>
      <c r="AK829" s="89" t="str">
        <f>IFERROR(IF(ISNA(MATCH($AV829,Other_Category_Abbr,0)),INDEX(FGHG_List_Long_GWP,MATCH($AV829,FGHG_List_Long,0)),INDEX(GWP_Other_Abbr,MATCH($AV829,Other_Category_Abbr,0)))*(T829*(S829+U829)+W829*(Y829+X829)+AD829+AE829*(AF829+AG829)),"")</f>
        <v/>
      </c>
      <c r="AL829" s="90" t="str">
        <f t="shared" si="166"/>
        <v/>
      </c>
      <c r="AM829" s="91" t="str">
        <f t="shared" si="167"/>
        <v/>
      </c>
      <c r="AP829" s="92" t="b">
        <f t="shared" si="161"/>
        <v>0</v>
      </c>
      <c r="AQ829" s="92" t="str">
        <f t="shared" si="162"/>
        <v xml:space="preserve"> </v>
      </c>
      <c r="AR829" s="92" t="str">
        <f>IF(LEN(AQ829)=1,"",COUNTIF($AQ$19:AQ829,AQ829)=1)</f>
        <v/>
      </c>
      <c r="AS829" s="73"/>
      <c r="AT829" s="73"/>
      <c r="AU829" s="73"/>
      <c r="AV829" s="235" t="str">
        <f>IF($P829=Lists!$A$13,Lists!$A$29,IF($P829=Lists!$A$14,Lists!$A$30,$P829))</f>
        <v/>
      </c>
      <c r="AW829" s="73"/>
      <c r="AX829" s="73"/>
    </row>
    <row r="830" spans="2:50" x14ac:dyDescent="0.3">
      <c r="B830" s="137">
        <f t="shared" si="168"/>
        <v>812</v>
      </c>
      <c r="C830" s="24"/>
      <c r="D830" s="24"/>
      <c r="E830" s="24"/>
      <c r="F830" s="25"/>
      <c r="G830" s="24"/>
      <c r="H830" s="30"/>
      <c r="I830" s="24"/>
      <c r="J830" s="50" t="str">
        <f t="shared" si="159"/>
        <v/>
      </c>
      <c r="K830" s="30"/>
      <c r="L830" s="236"/>
      <c r="M830" s="30"/>
      <c r="N830" s="30"/>
      <c r="O830" s="46" t="str">
        <f t="shared" si="160"/>
        <v/>
      </c>
      <c r="P830" s="239" t="str">
        <f t="shared" si="163"/>
        <v/>
      </c>
      <c r="Q830" s="52" t="str">
        <f t="shared" si="164"/>
        <v/>
      </c>
      <c r="R830" s="127"/>
      <c r="S830" s="86"/>
      <c r="T830" s="127"/>
      <c r="U830" s="86"/>
      <c r="V830" s="87">
        <f t="shared" si="169"/>
        <v>0</v>
      </c>
      <c r="W830" s="130"/>
      <c r="X830" s="86"/>
      <c r="Y830" s="86"/>
      <c r="Z830" s="131"/>
      <c r="AA830" s="87">
        <f t="shared" si="165"/>
        <v>0</v>
      </c>
      <c r="AB830" s="127"/>
      <c r="AC830" s="86"/>
      <c r="AD830" s="87">
        <f t="shared" si="170"/>
        <v>0</v>
      </c>
      <c r="AE830" s="127"/>
      <c r="AF830" s="86"/>
      <c r="AG830" s="86"/>
      <c r="AH830" s="131"/>
      <c r="AI830" s="88">
        <f t="shared" si="171"/>
        <v>0</v>
      </c>
      <c r="AJ830" s="89" t="str">
        <f>IFERROR(IF(ISNA(MATCH($AV830,Other_Category_Abbr,0)),INDEX(FGHG_List_Long_GWP,MATCH($AV830,FGHG_List_Long,0)),INDEX(GWP_Other_Abbr,MATCH($AV830,Other_Category_Abbr,0)))*SUM(V830,AA830,AD830,AI830),"")</f>
        <v/>
      </c>
      <c r="AK830" s="89" t="str">
        <f>IFERROR(IF(ISNA(MATCH($AV830,Other_Category_Abbr,0)),INDEX(FGHG_List_Long_GWP,MATCH($AV830,FGHG_List_Long,0)),INDEX(GWP_Other_Abbr,MATCH($AV830,Other_Category_Abbr,0)))*(T830*(S830+U830)+W830*(Y830+X830)+AD830+AE830*(AF830+AG830)),"")</f>
        <v/>
      </c>
      <c r="AL830" s="90" t="str">
        <f t="shared" si="166"/>
        <v/>
      </c>
      <c r="AM830" s="91" t="str">
        <f t="shared" si="167"/>
        <v/>
      </c>
      <c r="AP830" s="92" t="b">
        <f t="shared" si="161"/>
        <v>0</v>
      </c>
      <c r="AQ830" s="92" t="str">
        <f t="shared" si="162"/>
        <v xml:space="preserve"> </v>
      </c>
      <c r="AR830" s="92" t="str">
        <f>IF(LEN(AQ830)=1,"",COUNTIF($AQ$19:AQ830,AQ830)=1)</f>
        <v/>
      </c>
      <c r="AS830" s="73"/>
      <c r="AT830" s="73"/>
      <c r="AU830" s="73"/>
      <c r="AV830" s="235" t="str">
        <f>IF($P830=Lists!$A$13,Lists!$A$29,IF($P830=Lists!$A$14,Lists!$A$30,$P830))</f>
        <v/>
      </c>
      <c r="AW830" s="73"/>
      <c r="AX830" s="73"/>
    </row>
    <row r="831" spans="2:50" x14ac:dyDescent="0.3">
      <c r="B831" s="137">
        <f t="shared" si="168"/>
        <v>813</v>
      </c>
      <c r="C831" s="24"/>
      <c r="D831" s="24"/>
      <c r="E831" s="24"/>
      <c r="F831" s="25"/>
      <c r="G831" s="24"/>
      <c r="H831" s="30"/>
      <c r="I831" s="24"/>
      <c r="J831" s="50" t="str">
        <f t="shared" si="159"/>
        <v/>
      </c>
      <c r="K831" s="30"/>
      <c r="L831" s="236"/>
      <c r="M831" s="30"/>
      <c r="N831" s="30"/>
      <c r="O831" s="46" t="str">
        <f t="shared" si="160"/>
        <v/>
      </c>
      <c r="P831" s="239" t="str">
        <f t="shared" si="163"/>
        <v/>
      </c>
      <c r="Q831" s="52" t="str">
        <f t="shared" si="164"/>
        <v/>
      </c>
      <c r="R831" s="127"/>
      <c r="S831" s="86"/>
      <c r="T831" s="127"/>
      <c r="U831" s="86"/>
      <c r="V831" s="87">
        <f t="shared" si="169"/>
        <v>0</v>
      </c>
      <c r="W831" s="130"/>
      <c r="X831" s="86"/>
      <c r="Y831" s="86"/>
      <c r="Z831" s="131"/>
      <c r="AA831" s="87">
        <f t="shared" si="165"/>
        <v>0</v>
      </c>
      <c r="AB831" s="127"/>
      <c r="AC831" s="86"/>
      <c r="AD831" s="87">
        <f t="shared" si="170"/>
        <v>0</v>
      </c>
      <c r="AE831" s="127"/>
      <c r="AF831" s="86"/>
      <c r="AG831" s="86"/>
      <c r="AH831" s="131"/>
      <c r="AI831" s="88">
        <f t="shared" si="171"/>
        <v>0</v>
      </c>
      <c r="AJ831" s="89" t="str">
        <f>IFERROR(IF(ISNA(MATCH($AV831,Other_Category_Abbr,0)),INDEX(FGHG_List_Long_GWP,MATCH($AV831,FGHG_List_Long,0)),INDEX(GWP_Other_Abbr,MATCH($AV831,Other_Category_Abbr,0)))*SUM(V831,AA831,AD831,AI831),"")</f>
        <v/>
      </c>
      <c r="AK831" s="89" t="str">
        <f>IFERROR(IF(ISNA(MATCH($AV831,Other_Category_Abbr,0)),INDEX(FGHG_List_Long_GWP,MATCH($AV831,FGHG_List_Long,0)),INDEX(GWP_Other_Abbr,MATCH($AV831,Other_Category_Abbr,0)))*(T831*(S831+U831)+W831*(Y831+X831)+AD831+AE831*(AF831+AG831)),"")</f>
        <v/>
      </c>
      <c r="AL831" s="90" t="str">
        <f t="shared" si="166"/>
        <v/>
      </c>
      <c r="AM831" s="91" t="str">
        <f t="shared" si="167"/>
        <v/>
      </c>
      <c r="AP831" s="92" t="b">
        <f t="shared" si="161"/>
        <v>0</v>
      </c>
      <c r="AQ831" s="92" t="str">
        <f t="shared" si="162"/>
        <v xml:space="preserve"> </v>
      </c>
      <c r="AR831" s="92" t="str">
        <f>IF(LEN(AQ831)=1,"",COUNTIF($AQ$19:AQ831,AQ831)=1)</f>
        <v/>
      </c>
      <c r="AS831" s="73"/>
      <c r="AT831" s="73"/>
      <c r="AU831" s="73"/>
      <c r="AV831" s="235" t="str">
        <f>IF($P831=Lists!$A$13,Lists!$A$29,IF($P831=Lists!$A$14,Lists!$A$30,$P831))</f>
        <v/>
      </c>
      <c r="AW831" s="73"/>
      <c r="AX831" s="73"/>
    </row>
    <row r="832" spans="2:50" x14ac:dyDescent="0.3">
      <c r="B832" s="137">
        <f t="shared" si="168"/>
        <v>814</v>
      </c>
      <c r="C832" s="24"/>
      <c r="D832" s="24"/>
      <c r="E832" s="24"/>
      <c r="F832" s="25"/>
      <c r="G832" s="24"/>
      <c r="H832" s="30"/>
      <c r="I832" s="24"/>
      <c r="J832" s="50" t="str">
        <f t="shared" si="159"/>
        <v/>
      </c>
      <c r="K832" s="30"/>
      <c r="L832" s="236"/>
      <c r="M832" s="30"/>
      <c r="N832" s="30"/>
      <c r="O832" s="46" t="str">
        <f t="shared" si="160"/>
        <v/>
      </c>
      <c r="P832" s="239" t="str">
        <f t="shared" si="163"/>
        <v/>
      </c>
      <c r="Q832" s="52" t="str">
        <f t="shared" si="164"/>
        <v/>
      </c>
      <c r="R832" s="127"/>
      <c r="S832" s="86"/>
      <c r="T832" s="127"/>
      <c r="U832" s="86"/>
      <c r="V832" s="87">
        <f t="shared" si="169"/>
        <v>0</v>
      </c>
      <c r="W832" s="130"/>
      <c r="X832" s="86"/>
      <c r="Y832" s="86"/>
      <c r="Z832" s="131"/>
      <c r="AA832" s="87">
        <f t="shared" si="165"/>
        <v>0</v>
      </c>
      <c r="AB832" s="127"/>
      <c r="AC832" s="86"/>
      <c r="AD832" s="87">
        <f t="shared" si="170"/>
        <v>0</v>
      </c>
      <c r="AE832" s="127"/>
      <c r="AF832" s="86"/>
      <c r="AG832" s="86"/>
      <c r="AH832" s="131"/>
      <c r="AI832" s="88">
        <f t="shared" si="171"/>
        <v>0</v>
      </c>
      <c r="AJ832" s="89" t="str">
        <f>IFERROR(IF(ISNA(MATCH($AV832,Other_Category_Abbr,0)),INDEX(FGHG_List_Long_GWP,MATCH($AV832,FGHG_List_Long,0)),INDEX(GWP_Other_Abbr,MATCH($AV832,Other_Category_Abbr,0)))*SUM(V832,AA832,AD832,AI832),"")</f>
        <v/>
      </c>
      <c r="AK832" s="89" t="str">
        <f>IFERROR(IF(ISNA(MATCH($AV832,Other_Category_Abbr,0)),INDEX(FGHG_List_Long_GWP,MATCH($AV832,FGHG_List_Long,0)),INDEX(GWP_Other_Abbr,MATCH($AV832,Other_Category_Abbr,0)))*(T832*(S832+U832)+W832*(Y832+X832)+AD832+AE832*(AF832+AG832)),"")</f>
        <v/>
      </c>
      <c r="AL832" s="90" t="str">
        <f t="shared" si="166"/>
        <v/>
      </c>
      <c r="AM832" s="91" t="str">
        <f t="shared" si="167"/>
        <v/>
      </c>
      <c r="AP832" s="92" t="b">
        <f t="shared" si="161"/>
        <v>0</v>
      </c>
      <c r="AQ832" s="92" t="str">
        <f t="shared" si="162"/>
        <v xml:space="preserve"> </v>
      </c>
      <c r="AR832" s="92" t="str">
        <f>IF(LEN(AQ832)=1,"",COUNTIF($AQ$19:AQ832,AQ832)=1)</f>
        <v/>
      </c>
      <c r="AS832" s="73"/>
      <c r="AT832" s="73"/>
      <c r="AU832" s="73"/>
      <c r="AV832" s="235" t="str">
        <f>IF($P832=Lists!$A$13,Lists!$A$29,IF($P832=Lists!$A$14,Lists!$A$30,$P832))</f>
        <v/>
      </c>
      <c r="AW832" s="73"/>
      <c r="AX832" s="73"/>
    </row>
    <row r="833" spans="2:50" x14ac:dyDescent="0.3">
      <c r="B833" s="137">
        <f t="shared" si="168"/>
        <v>815</v>
      </c>
      <c r="C833" s="24"/>
      <c r="D833" s="24"/>
      <c r="E833" s="24"/>
      <c r="F833" s="25"/>
      <c r="G833" s="24"/>
      <c r="H833" s="30"/>
      <c r="I833" s="24"/>
      <c r="J833" s="50" t="str">
        <f t="shared" si="159"/>
        <v/>
      </c>
      <c r="K833" s="30"/>
      <c r="L833" s="236"/>
      <c r="M833" s="30"/>
      <c r="N833" s="30"/>
      <c r="O833" s="46" t="str">
        <f t="shared" si="160"/>
        <v/>
      </c>
      <c r="P833" s="239" t="str">
        <f t="shared" si="163"/>
        <v/>
      </c>
      <c r="Q833" s="52" t="str">
        <f t="shared" si="164"/>
        <v/>
      </c>
      <c r="R833" s="127"/>
      <c r="S833" s="86"/>
      <c r="T833" s="127"/>
      <c r="U833" s="86"/>
      <c r="V833" s="87">
        <f t="shared" si="169"/>
        <v>0</v>
      </c>
      <c r="W833" s="130"/>
      <c r="X833" s="86"/>
      <c r="Y833" s="86"/>
      <c r="Z833" s="131"/>
      <c r="AA833" s="87">
        <f t="shared" si="165"/>
        <v>0</v>
      </c>
      <c r="AB833" s="127"/>
      <c r="AC833" s="86"/>
      <c r="AD833" s="87">
        <f t="shared" si="170"/>
        <v>0</v>
      </c>
      <c r="AE833" s="127"/>
      <c r="AF833" s="86"/>
      <c r="AG833" s="86"/>
      <c r="AH833" s="131"/>
      <c r="AI833" s="88">
        <f t="shared" si="171"/>
        <v>0</v>
      </c>
      <c r="AJ833" s="89" t="str">
        <f>IFERROR(IF(ISNA(MATCH($AV833,Other_Category_Abbr,0)),INDEX(FGHG_List_Long_GWP,MATCH($AV833,FGHG_List_Long,0)),INDEX(GWP_Other_Abbr,MATCH($AV833,Other_Category_Abbr,0)))*SUM(V833,AA833,AD833,AI833),"")</f>
        <v/>
      </c>
      <c r="AK833" s="89" t="str">
        <f>IFERROR(IF(ISNA(MATCH($AV833,Other_Category_Abbr,0)),INDEX(FGHG_List_Long_GWP,MATCH($AV833,FGHG_List_Long,0)),INDEX(GWP_Other_Abbr,MATCH($AV833,Other_Category_Abbr,0)))*(T833*(S833+U833)+W833*(Y833+X833)+AD833+AE833*(AF833+AG833)),"")</f>
        <v/>
      </c>
      <c r="AL833" s="90" t="str">
        <f t="shared" si="166"/>
        <v/>
      </c>
      <c r="AM833" s="91" t="str">
        <f t="shared" si="167"/>
        <v/>
      </c>
      <c r="AP833" s="92" t="b">
        <f t="shared" si="161"/>
        <v>0</v>
      </c>
      <c r="AQ833" s="92" t="str">
        <f t="shared" si="162"/>
        <v xml:space="preserve"> </v>
      </c>
      <c r="AR833" s="92" t="str">
        <f>IF(LEN(AQ833)=1,"",COUNTIF($AQ$19:AQ833,AQ833)=1)</f>
        <v/>
      </c>
      <c r="AS833" s="73"/>
      <c r="AT833" s="73"/>
      <c r="AU833" s="73"/>
      <c r="AV833" s="235" t="str">
        <f>IF($P833=Lists!$A$13,Lists!$A$29,IF($P833=Lists!$A$14,Lists!$A$30,$P833))</f>
        <v/>
      </c>
      <c r="AW833" s="73"/>
      <c r="AX833" s="73"/>
    </row>
    <row r="834" spans="2:50" x14ac:dyDescent="0.3">
      <c r="B834" s="137">
        <f t="shared" si="168"/>
        <v>816</v>
      </c>
      <c r="C834" s="24"/>
      <c r="D834" s="24"/>
      <c r="E834" s="24"/>
      <c r="F834" s="25"/>
      <c r="G834" s="24"/>
      <c r="H834" s="30"/>
      <c r="I834" s="24"/>
      <c r="J834" s="50" t="str">
        <f t="shared" si="159"/>
        <v/>
      </c>
      <c r="K834" s="30"/>
      <c r="L834" s="236"/>
      <c r="M834" s="30"/>
      <c r="N834" s="30"/>
      <c r="O834" s="46" t="str">
        <f t="shared" si="160"/>
        <v/>
      </c>
      <c r="P834" s="239" t="str">
        <f t="shared" si="163"/>
        <v/>
      </c>
      <c r="Q834" s="52" t="str">
        <f t="shared" si="164"/>
        <v/>
      </c>
      <c r="R834" s="127"/>
      <c r="S834" s="86"/>
      <c r="T834" s="127"/>
      <c r="U834" s="86"/>
      <c r="V834" s="87">
        <f t="shared" si="169"/>
        <v>0</v>
      </c>
      <c r="W834" s="130"/>
      <c r="X834" s="86"/>
      <c r="Y834" s="86"/>
      <c r="Z834" s="131"/>
      <c r="AA834" s="87">
        <f t="shared" si="165"/>
        <v>0</v>
      </c>
      <c r="AB834" s="127"/>
      <c r="AC834" s="86"/>
      <c r="AD834" s="87">
        <f t="shared" si="170"/>
        <v>0</v>
      </c>
      <c r="AE834" s="127"/>
      <c r="AF834" s="86"/>
      <c r="AG834" s="86"/>
      <c r="AH834" s="131"/>
      <c r="AI834" s="88">
        <f t="shared" si="171"/>
        <v>0</v>
      </c>
      <c r="AJ834" s="89" t="str">
        <f>IFERROR(IF(ISNA(MATCH($AV834,Other_Category_Abbr,0)),INDEX(FGHG_List_Long_GWP,MATCH($AV834,FGHG_List_Long,0)),INDEX(GWP_Other_Abbr,MATCH($AV834,Other_Category_Abbr,0)))*SUM(V834,AA834,AD834,AI834),"")</f>
        <v/>
      </c>
      <c r="AK834" s="89" t="str">
        <f>IFERROR(IF(ISNA(MATCH($AV834,Other_Category_Abbr,0)),INDEX(FGHG_List_Long_GWP,MATCH($AV834,FGHG_List_Long,0)),INDEX(GWP_Other_Abbr,MATCH($AV834,Other_Category_Abbr,0)))*(T834*(S834+U834)+W834*(Y834+X834)+AD834+AE834*(AF834+AG834)),"")</f>
        <v/>
      </c>
      <c r="AL834" s="90" t="str">
        <f t="shared" si="166"/>
        <v/>
      </c>
      <c r="AM834" s="91" t="str">
        <f t="shared" si="167"/>
        <v/>
      </c>
      <c r="AP834" s="92" t="b">
        <f t="shared" si="161"/>
        <v>0</v>
      </c>
      <c r="AQ834" s="92" t="str">
        <f t="shared" si="162"/>
        <v xml:space="preserve"> </v>
      </c>
      <c r="AR834" s="92" t="str">
        <f>IF(LEN(AQ834)=1,"",COUNTIF($AQ$19:AQ834,AQ834)=1)</f>
        <v/>
      </c>
      <c r="AS834" s="73"/>
      <c r="AT834" s="73"/>
      <c r="AU834" s="73"/>
      <c r="AV834" s="235" t="str">
        <f>IF($P834=Lists!$A$13,Lists!$A$29,IF($P834=Lists!$A$14,Lists!$A$30,$P834))</f>
        <v/>
      </c>
      <c r="AW834" s="73"/>
      <c r="AX834" s="73"/>
    </row>
    <row r="835" spans="2:50" x14ac:dyDescent="0.3">
      <c r="B835" s="137">
        <f t="shared" si="168"/>
        <v>817</v>
      </c>
      <c r="C835" s="24"/>
      <c r="D835" s="24"/>
      <c r="E835" s="24"/>
      <c r="F835" s="25"/>
      <c r="G835" s="24"/>
      <c r="H835" s="30"/>
      <c r="I835" s="24"/>
      <c r="J835" s="50" t="str">
        <f t="shared" si="159"/>
        <v/>
      </c>
      <c r="K835" s="30"/>
      <c r="L835" s="236"/>
      <c r="M835" s="30"/>
      <c r="N835" s="30"/>
      <c r="O835" s="46" t="str">
        <f t="shared" si="160"/>
        <v/>
      </c>
      <c r="P835" s="239" t="str">
        <f t="shared" si="163"/>
        <v/>
      </c>
      <c r="Q835" s="52" t="str">
        <f t="shared" si="164"/>
        <v/>
      </c>
      <c r="R835" s="127"/>
      <c r="S835" s="86"/>
      <c r="T835" s="127"/>
      <c r="U835" s="86"/>
      <c r="V835" s="87">
        <f t="shared" si="169"/>
        <v>0</v>
      </c>
      <c r="W835" s="130"/>
      <c r="X835" s="86"/>
      <c r="Y835" s="86"/>
      <c r="Z835" s="131"/>
      <c r="AA835" s="87">
        <f t="shared" si="165"/>
        <v>0</v>
      </c>
      <c r="AB835" s="127"/>
      <c r="AC835" s="86"/>
      <c r="AD835" s="87">
        <f t="shared" si="170"/>
        <v>0</v>
      </c>
      <c r="AE835" s="127"/>
      <c r="AF835" s="86"/>
      <c r="AG835" s="86"/>
      <c r="AH835" s="131"/>
      <c r="AI835" s="88">
        <f t="shared" si="171"/>
        <v>0</v>
      </c>
      <c r="AJ835" s="89" t="str">
        <f>IFERROR(IF(ISNA(MATCH($AV835,Other_Category_Abbr,0)),INDEX(FGHG_List_Long_GWP,MATCH($AV835,FGHG_List_Long,0)),INDEX(GWP_Other_Abbr,MATCH($AV835,Other_Category_Abbr,0)))*SUM(V835,AA835,AD835,AI835),"")</f>
        <v/>
      </c>
      <c r="AK835" s="89" t="str">
        <f>IFERROR(IF(ISNA(MATCH($AV835,Other_Category_Abbr,0)),INDEX(FGHG_List_Long_GWP,MATCH($AV835,FGHG_List_Long,0)),INDEX(GWP_Other_Abbr,MATCH($AV835,Other_Category_Abbr,0)))*(T835*(S835+U835)+W835*(Y835+X835)+AD835+AE835*(AF835+AG835)),"")</f>
        <v/>
      </c>
      <c r="AL835" s="90" t="str">
        <f t="shared" si="166"/>
        <v/>
      </c>
      <c r="AM835" s="91" t="str">
        <f t="shared" si="167"/>
        <v/>
      </c>
      <c r="AP835" s="92" t="b">
        <f t="shared" si="161"/>
        <v>0</v>
      </c>
      <c r="AQ835" s="92" t="str">
        <f t="shared" si="162"/>
        <v xml:space="preserve"> </v>
      </c>
      <c r="AR835" s="92" t="str">
        <f>IF(LEN(AQ835)=1,"",COUNTIF($AQ$19:AQ835,AQ835)=1)</f>
        <v/>
      </c>
      <c r="AS835" s="73"/>
      <c r="AT835" s="73"/>
      <c r="AU835" s="73"/>
      <c r="AV835" s="235" t="str">
        <f>IF($P835=Lists!$A$13,Lists!$A$29,IF($P835=Lists!$A$14,Lists!$A$30,$P835))</f>
        <v/>
      </c>
      <c r="AW835" s="73"/>
      <c r="AX835" s="73"/>
    </row>
    <row r="836" spans="2:50" x14ac:dyDescent="0.3">
      <c r="B836" s="137">
        <f t="shared" si="168"/>
        <v>818</v>
      </c>
      <c r="C836" s="24"/>
      <c r="D836" s="24"/>
      <c r="E836" s="24"/>
      <c r="F836" s="25"/>
      <c r="G836" s="24"/>
      <c r="H836" s="30"/>
      <c r="I836" s="24"/>
      <c r="J836" s="50" t="str">
        <f t="shared" si="159"/>
        <v/>
      </c>
      <c r="K836" s="30"/>
      <c r="L836" s="236"/>
      <c r="M836" s="30"/>
      <c r="N836" s="30"/>
      <c r="O836" s="46" t="str">
        <f t="shared" si="160"/>
        <v/>
      </c>
      <c r="P836" s="239" t="str">
        <f t="shared" si="163"/>
        <v/>
      </c>
      <c r="Q836" s="52" t="str">
        <f t="shared" si="164"/>
        <v/>
      </c>
      <c r="R836" s="127"/>
      <c r="S836" s="86"/>
      <c r="T836" s="127"/>
      <c r="U836" s="86"/>
      <c r="V836" s="87">
        <f t="shared" si="169"/>
        <v>0</v>
      </c>
      <c r="W836" s="130"/>
      <c r="X836" s="86"/>
      <c r="Y836" s="86"/>
      <c r="Z836" s="131"/>
      <c r="AA836" s="87">
        <f t="shared" si="165"/>
        <v>0</v>
      </c>
      <c r="AB836" s="127"/>
      <c r="AC836" s="86"/>
      <c r="AD836" s="87">
        <f t="shared" si="170"/>
        <v>0</v>
      </c>
      <c r="AE836" s="127"/>
      <c r="AF836" s="86"/>
      <c r="AG836" s="86"/>
      <c r="AH836" s="131"/>
      <c r="AI836" s="88">
        <f t="shared" si="171"/>
        <v>0</v>
      </c>
      <c r="AJ836" s="89" t="str">
        <f>IFERROR(IF(ISNA(MATCH($AV836,Other_Category_Abbr,0)),INDEX(FGHG_List_Long_GWP,MATCH($AV836,FGHG_List_Long,0)),INDEX(GWP_Other_Abbr,MATCH($AV836,Other_Category_Abbr,0)))*SUM(V836,AA836,AD836,AI836),"")</f>
        <v/>
      </c>
      <c r="AK836" s="89" t="str">
        <f>IFERROR(IF(ISNA(MATCH($AV836,Other_Category_Abbr,0)),INDEX(FGHG_List_Long_GWP,MATCH($AV836,FGHG_List_Long,0)),INDEX(GWP_Other_Abbr,MATCH($AV836,Other_Category_Abbr,0)))*(T836*(S836+U836)+W836*(Y836+X836)+AD836+AE836*(AF836+AG836)),"")</f>
        <v/>
      </c>
      <c r="AL836" s="90" t="str">
        <f t="shared" si="166"/>
        <v/>
      </c>
      <c r="AM836" s="91" t="str">
        <f t="shared" si="167"/>
        <v/>
      </c>
      <c r="AP836" s="92" t="b">
        <f t="shared" si="161"/>
        <v>0</v>
      </c>
      <c r="AQ836" s="92" t="str">
        <f t="shared" si="162"/>
        <v xml:space="preserve"> </v>
      </c>
      <c r="AR836" s="92" t="str">
        <f>IF(LEN(AQ836)=1,"",COUNTIF($AQ$19:AQ836,AQ836)=1)</f>
        <v/>
      </c>
      <c r="AS836" s="73"/>
      <c r="AT836" s="73"/>
      <c r="AU836" s="73"/>
      <c r="AV836" s="235" t="str">
        <f>IF($P836=Lists!$A$13,Lists!$A$29,IF($P836=Lists!$A$14,Lists!$A$30,$P836))</f>
        <v/>
      </c>
      <c r="AW836" s="73"/>
      <c r="AX836" s="73"/>
    </row>
    <row r="837" spans="2:50" x14ac:dyDescent="0.3">
      <c r="B837" s="137">
        <f t="shared" si="168"/>
        <v>819</v>
      </c>
      <c r="C837" s="24"/>
      <c r="D837" s="24"/>
      <c r="E837" s="24"/>
      <c r="F837" s="25"/>
      <c r="G837" s="24"/>
      <c r="H837" s="30"/>
      <c r="I837" s="24"/>
      <c r="J837" s="50" t="str">
        <f t="shared" si="159"/>
        <v/>
      </c>
      <c r="K837" s="30"/>
      <c r="L837" s="236"/>
      <c r="M837" s="30"/>
      <c r="N837" s="30"/>
      <c r="O837" s="46" t="str">
        <f t="shared" si="160"/>
        <v/>
      </c>
      <c r="P837" s="239" t="str">
        <f t="shared" si="163"/>
        <v/>
      </c>
      <c r="Q837" s="52" t="str">
        <f t="shared" si="164"/>
        <v/>
      </c>
      <c r="R837" s="127"/>
      <c r="S837" s="86"/>
      <c r="T837" s="127"/>
      <c r="U837" s="86"/>
      <c r="V837" s="87">
        <f t="shared" si="169"/>
        <v>0</v>
      </c>
      <c r="W837" s="130"/>
      <c r="X837" s="86"/>
      <c r="Y837" s="86"/>
      <c r="Z837" s="131"/>
      <c r="AA837" s="87">
        <f t="shared" si="165"/>
        <v>0</v>
      </c>
      <c r="AB837" s="127"/>
      <c r="AC837" s="86"/>
      <c r="AD837" s="87">
        <f t="shared" si="170"/>
        <v>0</v>
      </c>
      <c r="AE837" s="127"/>
      <c r="AF837" s="86"/>
      <c r="AG837" s="86"/>
      <c r="AH837" s="131"/>
      <c r="AI837" s="88">
        <f t="shared" si="171"/>
        <v>0</v>
      </c>
      <c r="AJ837" s="89" t="str">
        <f>IFERROR(IF(ISNA(MATCH($AV837,Other_Category_Abbr,0)),INDEX(FGHG_List_Long_GWP,MATCH($AV837,FGHG_List_Long,0)),INDEX(GWP_Other_Abbr,MATCH($AV837,Other_Category_Abbr,0)))*SUM(V837,AA837,AD837,AI837),"")</f>
        <v/>
      </c>
      <c r="AK837" s="89" t="str">
        <f>IFERROR(IF(ISNA(MATCH($AV837,Other_Category_Abbr,0)),INDEX(FGHG_List_Long_GWP,MATCH($AV837,FGHG_List_Long,0)),INDEX(GWP_Other_Abbr,MATCH($AV837,Other_Category_Abbr,0)))*(T837*(S837+U837)+W837*(Y837+X837)+AD837+AE837*(AF837+AG837)),"")</f>
        <v/>
      </c>
      <c r="AL837" s="90" t="str">
        <f t="shared" si="166"/>
        <v/>
      </c>
      <c r="AM837" s="91" t="str">
        <f t="shared" si="167"/>
        <v/>
      </c>
      <c r="AP837" s="92" t="b">
        <f t="shared" si="161"/>
        <v>0</v>
      </c>
      <c r="AQ837" s="92" t="str">
        <f t="shared" si="162"/>
        <v xml:space="preserve"> </v>
      </c>
      <c r="AR837" s="92" t="str">
        <f>IF(LEN(AQ837)=1,"",COUNTIF($AQ$19:AQ837,AQ837)=1)</f>
        <v/>
      </c>
      <c r="AS837" s="73"/>
      <c r="AT837" s="73"/>
      <c r="AU837" s="73"/>
      <c r="AV837" s="235" t="str">
        <f>IF($P837=Lists!$A$13,Lists!$A$29,IF($P837=Lists!$A$14,Lists!$A$30,$P837))</f>
        <v/>
      </c>
      <c r="AW837" s="73"/>
      <c r="AX837" s="73"/>
    </row>
    <row r="838" spans="2:50" x14ac:dyDescent="0.3">
      <c r="B838" s="137">
        <f t="shared" si="168"/>
        <v>820</v>
      </c>
      <c r="C838" s="24"/>
      <c r="D838" s="24"/>
      <c r="E838" s="24"/>
      <c r="F838" s="25"/>
      <c r="G838" s="24"/>
      <c r="H838" s="30"/>
      <c r="I838" s="24"/>
      <c r="J838" s="50" t="str">
        <f t="shared" si="159"/>
        <v/>
      </c>
      <c r="K838" s="30"/>
      <c r="L838" s="236"/>
      <c r="M838" s="30"/>
      <c r="N838" s="30"/>
      <c r="O838" s="46" t="str">
        <f t="shared" si="160"/>
        <v/>
      </c>
      <c r="P838" s="239" t="str">
        <f t="shared" si="163"/>
        <v/>
      </c>
      <c r="Q838" s="52" t="str">
        <f t="shared" si="164"/>
        <v/>
      </c>
      <c r="R838" s="127"/>
      <c r="S838" s="86"/>
      <c r="T838" s="127"/>
      <c r="U838" s="86"/>
      <c r="V838" s="87">
        <f t="shared" si="169"/>
        <v>0</v>
      </c>
      <c r="W838" s="130"/>
      <c r="X838" s="86"/>
      <c r="Y838" s="86"/>
      <c r="Z838" s="131"/>
      <c r="AA838" s="87">
        <f t="shared" si="165"/>
        <v>0</v>
      </c>
      <c r="AB838" s="127"/>
      <c r="AC838" s="86"/>
      <c r="AD838" s="87">
        <f t="shared" si="170"/>
        <v>0</v>
      </c>
      <c r="AE838" s="127"/>
      <c r="AF838" s="86"/>
      <c r="AG838" s="86"/>
      <c r="AH838" s="131"/>
      <c r="AI838" s="88">
        <f t="shared" si="171"/>
        <v>0</v>
      </c>
      <c r="AJ838" s="89" t="str">
        <f>IFERROR(IF(ISNA(MATCH($AV838,Other_Category_Abbr,0)),INDEX(FGHG_List_Long_GWP,MATCH($AV838,FGHG_List_Long,0)),INDEX(GWP_Other_Abbr,MATCH($AV838,Other_Category_Abbr,0)))*SUM(V838,AA838,AD838,AI838),"")</f>
        <v/>
      </c>
      <c r="AK838" s="89" t="str">
        <f>IFERROR(IF(ISNA(MATCH($AV838,Other_Category_Abbr,0)),INDEX(FGHG_List_Long_GWP,MATCH($AV838,FGHG_List_Long,0)),INDEX(GWP_Other_Abbr,MATCH($AV838,Other_Category_Abbr,0)))*(T838*(S838+U838)+W838*(Y838+X838)+AD838+AE838*(AF838+AG838)),"")</f>
        <v/>
      </c>
      <c r="AL838" s="90" t="str">
        <f t="shared" si="166"/>
        <v/>
      </c>
      <c r="AM838" s="91" t="str">
        <f t="shared" si="167"/>
        <v/>
      </c>
      <c r="AP838" s="92" t="b">
        <f t="shared" si="161"/>
        <v>0</v>
      </c>
      <c r="AQ838" s="92" t="str">
        <f t="shared" si="162"/>
        <v xml:space="preserve"> </v>
      </c>
      <c r="AR838" s="92" t="str">
        <f>IF(LEN(AQ838)=1,"",COUNTIF($AQ$19:AQ838,AQ838)=1)</f>
        <v/>
      </c>
      <c r="AS838" s="73"/>
      <c r="AT838" s="73"/>
      <c r="AU838" s="73"/>
      <c r="AV838" s="235" t="str">
        <f>IF($P838=Lists!$A$13,Lists!$A$29,IF($P838=Lists!$A$14,Lists!$A$30,$P838))</f>
        <v/>
      </c>
      <c r="AW838" s="73"/>
      <c r="AX838" s="73"/>
    </row>
    <row r="839" spans="2:50" x14ac:dyDescent="0.3">
      <c r="B839" s="137">
        <f t="shared" si="168"/>
        <v>821</v>
      </c>
      <c r="C839" s="24"/>
      <c r="D839" s="24"/>
      <c r="E839" s="24"/>
      <c r="F839" s="25"/>
      <c r="G839" s="24"/>
      <c r="H839" s="30"/>
      <c r="I839" s="24"/>
      <c r="J839" s="50" t="str">
        <f t="shared" si="159"/>
        <v/>
      </c>
      <c r="K839" s="30"/>
      <c r="L839" s="236"/>
      <c r="M839" s="30"/>
      <c r="N839" s="30"/>
      <c r="O839" s="46" t="str">
        <f t="shared" si="160"/>
        <v/>
      </c>
      <c r="P839" s="239" t="str">
        <f t="shared" si="163"/>
        <v/>
      </c>
      <c r="Q839" s="52" t="str">
        <f t="shared" si="164"/>
        <v/>
      </c>
      <c r="R839" s="127"/>
      <c r="S839" s="86"/>
      <c r="T839" s="127"/>
      <c r="U839" s="86"/>
      <c r="V839" s="87">
        <f t="shared" si="169"/>
        <v>0</v>
      </c>
      <c r="W839" s="130"/>
      <c r="X839" s="86"/>
      <c r="Y839" s="86"/>
      <c r="Z839" s="131"/>
      <c r="AA839" s="87">
        <f t="shared" si="165"/>
        <v>0</v>
      </c>
      <c r="AB839" s="127"/>
      <c r="AC839" s="86"/>
      <c r="AD839" s="87">
        <f t="shared" si="170"/>
        <v>0</v>
      </c>
      <c r="AE839" s="127"/>
      <c r="AF839" s="86"/>
      <c r="AG839" s="86"/>
      <c r="AH839" s="131"/>
      <c r="AI839" s="88">
        <f t="shared" si="171"/>
        <v>0</v>
      </c>
      <c r="AJ839" s="89" t="str">
        <f>IFERROR(IF(ISNA(MATCH($AV839,Other_Category_Abbr,0)),INDEX(FGHG_List_Long_GWP,MATCH($AV839,FGHG_List_Long,0)),INDEX(GWP_Other_Abbr,MATCH($AV839,Other_Category_Abbr,0)))*SUM(V839,AA839,AD839,AI839),"")</f>
        <v/>
      </c>
      <c r="AK839" s="89" t="str">
        <f>IFERROR(IF(ISNA(MATCH($AV839,Other_Category_Abbr,0)),INDEX(FGHG_List_Long_GWP,MATCH($AV839,FGHG_List_Long,0)),INDEX(GWP_Other_Abbr,MATCH($AV839,Other_Category_Abbr,0)))*(T839*(S839+U839)+W839*(Y839+X839)+AD839+AE839*(AF839+AG839)),"")</f>
        <v/>
      </c>
      <c r="AL839" s="90" t="str">
        <f t="shared" si="166"/>
        <v/>
      </c>
      <c r="AM839" s="91" t="str">
        <f t="shared" si="167"/>
        <v/>
      </c>
      <c r="AP839" s="92" t="b">
        <f t="shared" si="161"/>
        <v>0</v>
      </c>
      <c r="AQ839" s="92" t="str">
        <f t="shared" si="162"/>
        <v xml:space="preserve"> </v>
      </c>
      <c r="AR839" s="92" t="str">
        <f>IF(LEN(AQ839)=1,"",COUNTIF($AQ$19:AQ839,AQ839)=1)</f>
        <v/>
      </c>
      <c r="AS839" s="73"/>
      <c r="AT839" s="73"/>
      <c r="AU839" s="73"/>
      <c r="AV839" s="235" t="str">
        <f>IF($P839=Lists!$A$13,Lists!$A$29,IF($P839=Lists!$A$14,Lists!$A$30,$P839))</f>
        <v/>
      </c>
      <c r="AW839" s="73"/>
      <c r="AX839" s="73"/>
    </row>
    <row r="840" spans="2:50" x14ac:dyDescent="0.3">
      <c r="B840" s="137">
        <f t="shared" si="168"/>
        <v>822</v>
      </c>
      <c r="C840" s="24"/>
      <c r="D840" s="24"/>
      <c r="E840" s="24"/>
      <c r="F840" s="25"/>
      <c r="G840" s="24"/>
      <c r="H840" s="30"/>
      <c r="I840" s="24"/>
      <c r="J840" s="50" t="str">
        <f t="shared" si="159"/>
        <v/>
      </c>
      <c r="K840" s="30"/>
      <c r="L840" s="236"/>
      <c r="M840" s="30"/>
      <c r="N840" s="30"/>
      <c r="O840" s="46" t="str">
        <f t="shared" si="160"/>
        <v/>
      </c>
      <c r="P840" s="239" t="str">
        <f t="shared" si="163"/>
        <v/>
      </c>
      <c r="Q840" s="52" t="str">
        <f t="shared" si="164"/>
        <v/>
      </c>
      <c r="R840" s="127"/>
      <c r="S840" s="86"/>
      <c r="T840" s="127"/>
      <c r="U840" s="86"/>
      <c r="V840" s="87">
        <f t="shared" si="169"/>
        <v>0</v>
      </c>
      <c r="W840" s="130"/>
      <c r="X840" s="86"/>
      <c r="Y840" s="86"/>
      <c r="Z840" s="131"/>
      <c r="AA840" s="87">
        <f t="shared" si="165"/>
        <v>0</v>
      </c>
      <c r="AB840" s="127"/>
      <c r="AC840" s="86"/>
      <c r="AD840" s="87">
        <f t="shared" si="170"/>
        <v>0</v>
      </c>
      <c r="AE840" s="127"/>
      <c r="AF840" s="86"/>
      <c r="AG840" s="86"/>
      <c r="AH840" s="131"/>
      <c r="AI840" s="88">
        <f t="shared" si="171"/>
        <v>0</v>
      </c>
      <c r="AJ840" s="89" t="str">
        <f>IFERROR(IF(ISNA(MATCH($AV840,Other_Category_Abbr,0)),INDEX(FGHG_List_Long_GWP,MATCH($AV840,FGHG_List_Long,0)),INDEX(GWP_Other_Abbr,MATCH($AV840,Other_Category_Abbr,0)))*SUM(V840,AA840,AD840,AI840),"")</f>
        <v/>
      </c>
      <c r="AK840" s="89" t="str">
        <f>IFERROR(IF(ISNA(MATCH($AV840,Other_Category_Abbr,0)),INDEX(FGHG_List_Long_GWP,MATCH($AV840,FGHG_List_Long,0)),INDEX(GWP_Other_Abbr,MATCH($AV840,Other_Category_Abbr,0)))*(T840*(S840+U840)+W840*(Y840+X840)+AD840+AE840*(AF840+AG840)),"")</f>
        <v/>
      </c>
      <c r="AL840" s="90" t="str">
        <f t="shared" si="166"/>
        <v/>
      </c>
      <c r="AM840" s="91" t="str">
        <f t="shared" si="167"/>
        <v/>
      </c>
      <c r="AP840" s="92" t="b">
        <f t="shared" si="161"/>
        <v>0</v>
      </c>
      <c r="AQ840" s="92" t="str">
        <f t="shared" si="162"/>
        <v xml:space="preserve"> </v>
      </c>
      <c r="AR840" s="92" t="str">
        <f>IF(LEN(AQ840)=1,"",COUNTIF($AQ$19:AQ840,AQ840)=1)</f>
        <v/>
      </c>
      <c r="AS840" s="73"/>
      <c r="AT840" s="73"/>
      <c r="AU840" s="73"/>
      <c r="AV840" s="235" t="str">
        <f>IF($P840=Lists!$A$13,Lists!$A$29,IF($P840=Lists!$A$14,Lists!$A$30,$P840))</f>
        <v/>
      </c>
      <c r="AW840" s="73"/>
      <c r="AX840" s="73"/>
    </row>
    <row r="841" spans="2:50" x14ac:dyDescent="0.3">
      <c r="B841" s="137">
        <f t="shared" si="168"/>
        <v>823</v>
      </c>
      <c r="C841" s="24"/>
      <c r="D841" s="24"/>
      <c r="E841" s="24"/>
      <c r="F841" s="25"/>
      <c r="G841" s="24"/>
      <c r="H841" s="30"/>
      <c r="I841" s="24"/>
      <c r="J841" s="50" t="str">
        <f t="shared" si="159"/>
        <v/>
      </c>
      <c r="K841" s="30"/>
      <c r="L841" s="236"/>
      <c r="M841" s="30"/>
      <c r="N841" s="30"/>
      <c r="O841" s="46" t="str">
        <f t="shared" si="160"/>
        <v/>
      </c>
      <c r="P841" s="239" t="str">
        <f t="shared" si="163"/>
        <v/>
      </c>
      <c r="Q841" s="52" t="str">
        <f t="shared" si="164"/>
        <v/>
      </c>
      <c r="R841" s="127"/>
      <c r="S841" s="86"/>
      <c r="T841" s="127"/>
      <c r="U841" s="86"/>
      <c r="V841" s="87">
        <f t="shared" si="169"/>
        <v>0</v>
      </c>
      <c r="W841" s="130"/>
      <c r="X841" s="86"/>
      <c r="Y841" s="86"/>
      <c r="Z841" s="131"/>
      <c r="AA841" s="87">
        <f t="shared" si="165"/>
        <v>0</v>
      </c>
      <c r="AB841" s="127"/>
      <c r="AC841" s="86"/>
      <c r="AD841" s="87">
        <f t="shared" si="170"/>
        <v>0</v>
      </c>
      <c r="AE841" s="127"/>
      <c r="AF841" s="86"/>
      <c r="AG841" s="86"/>
      <c r="AH841" s="131"/>
      <c r="AI841" s="88">
        <f t="shared" si="171"/>
        <v>0</v>
      </c>
      <c r="AJ841" s="89" t="str">
        <f>IFERROR(IF(ISNA(MATCH($AV841,Other_Category_Abbr,0)),INDEX(FGHG_List_Long_GWP,MATCH($AV841,FGHG_List_Long,0)),INDEX(GWP_Other_Abbr,MATCH($AV841,Other_Category_Abbr,0)))*SUM(V841,AA841,AD841,AI841),"")</f>
        <v/>
      </c>
      <c r="AK841" s="89" t="str">
        <f>IFERROR(IF(ISNA(MATCH($AV841,Other_Category_Abbr,0)),INDEX(FGHG_List_Long_GWP,MATCH($AV841,FGHG_List_Long,0)),INDEX(GWP_Other_Abbr,MATCH($AV841,Other_Category_Abbr,0)))*(T841*(S841+U841)+W841*(Y841+X841)+AD841+AE841*(AF841+AG841)),"")</f>
        <v/>
      </c>
      <c r="AL841" s="90" t="str">
        <f t="shared" si="166"/>
        <v/>
      </c>
      <c r="AM841" s="91" t="str">
        <f t="shared" si="167"/>
        <v/>
      </c>
      <c r="AP841" s="92" t="b">
        <f t="shared" si="161"/>
        <v>0</v>
      </c>
      <c r="AQ841" s="92" t="str">
        <f t="shared" si="162"/>
        <v xml:space="preserve"> </v>
      </c>
      <c r="AR841" s="92" t="str">
        <f>IF(LEN(AQ841)=1,"",COUNTIF($AQ$19:AQ841,AQ841)=1)</f>
        <v/>
      </c>
      <c r="AS841" s="73"/>
      <c r="AT841" s="73"/>
      <c r="AU841" s="73"/>
      <c r="AV841" s="235" t="str">
        <f>IF($P841=Lists!$A$13,Lists!$A$29,IF($P841=Lists!$A$14,Lists!$A$30,$P841))</f>
        <v/>
      </c>
      <c r="AW841" s="73"/>
      <c r="AX841" s="73"/>
    </row>
    <row r="842" spans="2:50" x14ac:dyDescent="0.3">
      <c r="B842" s="137">
        <f t="shared" si="168"/>
        <v>824</v>
      </c>
      <c r="C842" s="24"/>
      <c r="D842" s="24"/>
      <c r="E842" s="24"/>
      <c r="F842" s="25"/>
      <c r="G842" s="24"/>
      <c r="H842" s="30"/>
      <c r="I842" s="24"/>
      <c r="J842" s="50" t="str">
        <f t="shared" si="159"/>
        <v/>
      </c>
      <c r="K842" s="30"/>
      <c r="L842" s="236"/>
      <c r="M842" s="30"/>
      <c r="N842" s="30"/>
      <c r="O842" s="46" t="str">
        <f t="shared" si="160"/>
        <v/>
      </c>
      <c r="P842" s="239" t="str">
        <f t="shared" si="163"/>
        <v/>
      </c>
      <c r="Q842" s="52" t="str">
        <f t="shared" si="164"/>
        <v/>
      </c>
      <c r="R842" s="127"/>
      <c r="S842" s="86"/>
      <c r="T842" s="127"/>
      <c r="U842" s="86"/>
      <c r="V842" s="87">
        <f t="shared" si="169"/>
        <v>0</v>
      </c>
      <c r="W842" s="130"/>
      <c r="X842" s="86"/>
      <c r="Y842" s="86"/>
      <c r="Z842" s="131"/>
      <c r="AA842" s="87">
        <f t="shared" si="165"/>
        <v>0</v>
      </c>
      <c r="AB842" s="127"/>
      <c r="AC842" s="86"/>
      <c r="AD842" s="87">
        <f t="shared" si="170"/>
        <v>0</v>
      </c>
      <c r="AE842" s="127"/>
      <c r="AF842" s="86"/>
      <c r="AG842" s="86"/>
      <c r="AH842" s="131"/>
      <c r="AI842" s="88">
        <f t="shared" si="171"/>
        <v>0</v>
      </c>
      <c r="AJ842" s="89" t="str">
        <f>IFERROR(IF(ISNA(MATCH($AV842,Other_Category_Abbr,0)),INDEX(FGHG_List_Long_GWP,MATCH($AV842,FGHG_List_Long,0)),INDEX(GWP_Other_Abbr,MATCH($AV842,Other_Category_Abbr,0)))*SUM(V842,AA842,AD842,AI842),"")</f>
        <v/>
      </c>
      <c r="AK842" s="89" t="str">
        <f>IFERROR(IF(ISNA(MATCH($AV842,Other_Category_Abbr,0)),INDEX(FGHG_List_Long_GWP,MATCH($AV842,FGHG_List_Long,0)),INDEX(GWP_Other_Abbr,MATCH($AV842,Other_Category_Abbr,0)))*(T842*(S842+U842)+W842*(Y842+X842)+AD842+AE842*(AF842+AG842)),"")</f>
        <v/>
      </c>
      <c r="AL842" s="90" t="str">
        <f t="shared" si="166"/>
        <v/>
      </c>
      <c r="AM842" s="91" t="str">
        <f t="shared" si="167"/>
        <v/>
      </c>
      <c r="AP842" s="92" t="b">
        <f t="shared" si="161"/>
        <v>0</v>
      </c>
      <c r="AQ842" s="92" t="str">
        <f t="shared" si="162"/>
        <v xml:space="preserve"> </v>
      </c>
      <c r="AR842" s="92" t="str">
        <f>IF(LEN(AQ842)=1,"",COUNTIF($AQ$19:AQ842,AQ842)=1)</f>
        <v/>
      </c>
      <c r="AS842" s="73"/>
      <c r="AT842" s="73"/>
      <c r="AU842" s="73"/>
      <c r="AV842" s="235" t="str">
        <f>IF($P842=Lists!$A$13,Lists!$A$29,IF($P842=Lists!$A$14,Lists!$A$30,$P842))</f>
        <v/>
      </c>
      <c r="AW842" s="73"/>
      <c r="AX842" s="73"/>
    </row>
    <row r="843" spans="2:50" x14ac:dyDescent="0.3">
      <c r="B843" s="137">
        <f t="shared" si="168"/>
        <v>825</v>
      </c>
      <c r="C843" s="24"/>
      <c r="D843" s="24"/>
      <c r="E843" s="24"/>
      <c r="F843" s="25"/>
      <c r="G843" s="24"/>
      <c r="H843" s="30"/>
      <c r="I843" s="24"/>
      <c r="J843" s="50" t="str">
        <f t="shared" si="159"/>
        <v/>
      </c>
      <c r="K843" s="30"/>
      <c r="L843" s="236"/>
      <c r="M843" s="30"/>
      <c r="N843" s="30"/>
      <c r="O843" s="46" t="str">
        <f t="shared" si="160"/>
        <v/>
      </c>
      <c r="P843" s="239" t="str">
        <f t="shared" si="163"/>
        <v/>
      </c>
      <c r="Q843" s="52" t="str">
        <f t="shared" si="164"/>
        <v/>
      </c>
      <c r="R843" s="127"/>
      <c r="S843" s="86"/>
      <c r="T843" s="127"/>
      <c r="U843" s="86"/>
      <c r="V843" s="87">
        <f t="shared" si="169"/>
        <v>0</v>
      </c>
      <c r="W843" s="130"/>
      <c r="X843" s="86"/>
      <c r="Y843" s="86"/>
      <c r="Z843" s="131"/>
      <c r="AA843" s="87">
        <f t="shared" si="165"/>
        <v>0</v>
      </c>
      <c r="AB843" s="127"/>
      <c r="AC843" s="86"/>
      <c r="AD843" s="87">
        <f t="shared" si="170"/>
        <v>0</v>
      </c>
      <c r="AE843" s="127"/>
      <c r="AF843" s="86"/>
      <c r="AG843" s="86"/>
      <c r="AH843" s="131"/>
      <c r="AI843" s="88">
        <f t="shared" si="171"/>
        <v>0</v>
      </c>
      <c r="AJ843" s="89" t="str">
        <f>IFERROR(IF(ISNA(MATCH($AV843,Other_Category_Abbr,0)),INDEX(FGHG_List_Long_GWP,MATCH($AV843,FGHG_List_Long,0)),INDEX(GWP_Other_Abbr,MATCH($AV843,Other_Category_Abbr,0)))*SUM(V843,AA843,AD843,AI843),"")</f>
        <v/>
      </c>
      <c r="AK843" s="89" t="str">
        <f>IFERROR(IF(ISNA(MATCH($AV843,Other_Category_Abbr,0)),INDEX(FGHG_List_Long_GWP,MATCH($AV843,FGHG_List_Long,0)),INDEX(GWP_Other_Abbr,MATCH($AV843,Other_Category_Abbr,0)))*(T843*(S843+U843)+W843*(Y843+X843)+AD843+AE843*(AF843+AG843)),"")</f>
        <v/>
      </c>
      <c r="AL843" s="90" t="str">
        <f t="shared" si="166"/>
        <v/>
      </c>
      <c r="AM843" s="91" t="str">
        <f t="shared" si="167"/>
        <v/>
      </c>
      <c r="AP843" s="92" t="b">
        <f t="shared" si="161"/>
        <v>0</v>
      </c>
      <c r="AQ843" s="92" t="str">
        <f t="shared" si="162"/>
        <v xml:space="preserve"> </v>
      </c>
      <c r="AR843" s="92" t="str">
        <f>IF(LEN(AQ843)=1,"",COUNTIF($AQ$19:AQ843,AQ843)=1)</f>
        <v/>
      </c>
      <c r="AS843" s="73"/>
      <c r="AT843" s="73"/>
      <c r="AU843" s="73"/>
      <c r="AV843" s="235" t="str">
        <f>IF($P843=Lists!$A$13,Lists!$A$29,IF($P843=Lists!$A$14,Lists!$A$30,$P843))</f>
        <v/>
      </c>
      <c r="AW843" s="73"/>
      <c r="AX843" s="73"/>
    </row>
    <row r="844" spans="2:50" x14ac:dyDescent="0.3">
      <c r="B844" s="137">
        <f t="shared" si="168"/>
        <v>826</v>
      </c>
      <c r="C844" s="24"/>
      <c r="D844" s="24"/>
      <c r="E844" s="24"/>
      <c r="F844" s="25"/>
      <c r="G844" s="24"/>
      <c r="H844" s="30"/>
      <c r="I844" s="24"/>
      <c r="J844" s="50" t="str">
        <f t="shared" si="159"/>
        <v/>
      </c>
      <c r="K844" s="30"/>
      <c r="L844" s="236"/>
      <c r="M844" s="30"/>
      <c r="N844" s="30"/>
      <c r="O844" s="46" t="str">
        <f t="shared" si="160"/>
        <v/>
      </c>
      <c r="P844" s="239" t="str">
        <f t="shared" si="163"/>
        <v/>
      </c>
      <c r="Q844" s="52" t="str">
        <f t="shared" si="164"/>
        <v/>
      </c>
      <c r="R844" s="127"/>
      <c r="S844" s="86"/>
      <c r="T844" s="127"/>
      <c r="U844" s="86"/>
      <c r="V844" s="87">
        <f t="shared" si="169"/>
        <v>0</v>
      </c>
      <c r="W844" s="130"/>
      <c r="X844" s="86"/>
      <c r="Y844" s="86"/>
      <c r="Z844" s="131"/>
      <c r="AA844" s="87">
        <f t="shared" si="165"/>
        <v>0</v>
      </c>
      <c r="AB844" s="127"/>
      <c r="AC844" s="86"/>
      <c r="AD844" s="87">
        <f t="shared" si="170"/>
        <v>0</v>
      </c>
      <c r="AE844" s="127"/>
      <c r="AF844" s="86"/>
      <c r="AG844" s="86"/>
      <c r="AH844" s="131"/>
      <c r="AI844" s="88">
        <f t="shared" si="171"/>
        <v>0</v>
      </c>
      <c r="AJ844" s="89" t="str">
        <f>IFERROR(IF(ISNA(MATCH($AV844,Other_Category_Abbr,0)),INDEX(FGHG_List_Long_GWP,MATCH($AV844,FGHG_List_Long,0)),INDEX(GWP_Other_Abbr,MATCH($AV844,Other_Category_Abbr,0)))*SUM(V844,AA844,AD844,AI844),"")</f>
        <v/>
      </c>
      <c r="AK844" s="89" t="str">
        <f>IFERROR(IF(ISNA(MATCH($AV844,Other_Category_Abbr,0)),INDEX(FGHG_List_Long_GWP,MATCH($AV844,FGHG_List_Long,0)),INDEX(GWP_Other_Abbr,MATCH($AV844,Other_Category_Abbr,0)))*(T844*(S844+U844)+W844*(Y844+X844)+AD844+AE844*(AF844+AG844)),"")</f>
        <v/>
      </c>
      <c r="AL844" s="90" t="str">
        <f t="shared" si="166"/>
        <v/>
      </c>
      <c r="AM844" s="91" t="str">
        <f t="shared" si="167"/>
        <v/>
      </c>
      <c r="AP844" s="92" t="b">
        <f t="shared" si="161"/>
        <v>0</v>
      </c>
      <c r="AQ844" s="92" t="str">
        <f t="shared" si="162"/>
        <v xml:space="preserve"> </v>
      </c>
      <c r="AR844" s="92" t="str">
        <f>IF(LEN(AQ844)=1,"",COUNTIF($AQ$19:AQ844,AQ844)=1)</f>
        <v/>
      </c>
      <c r="AS844" s="73"/>
      <c r="AT844" s="73"/>
      <c r="AU844" s="73"/>
      <c r="AV844" s="235" t="str">
        <f>IF($P844=Lists!$A$13,Lists!$A$29,IF($P844=Lists!$A$14,Lists!$A$30,$P844))</f>
        <v/>
      </c>
      <c r="AW844" s="73"/>
      <c r="AX844" s="73"/>
    </row>
    <row r="845" spans="2:50" x14ac:dyDescent="0.3">
      <c r="B845" s="137">
        <f t="shared" si="168"/>
        <v>827</v>
      </c>
      <c r="C845" s="24"/>
      <c r="D845" s="24"/>
      <c r="E845" s="24"/>
      <c r="F845" s="25"/>
      <c r="G845" s="24"/>
      <c r="H845" s="30"/>
      <c r="I845" s="24"/>
      <c r="J845" s="50" t="str">
        <f t="shared" si="159"/>
        <v/>
      </c>
      <c r="K845" s="30"/>
      <c r="L845" s="236"/>
      <c r="M845" s="30"/>
      <c r="N845" s="30"/>
      <c r="O845" s="46" t="str">
        <f t="shared" si="160"/>
        <v/>
      </c>
      <c r="P845" s="239" t="str">
        <f t="shared" si="163"/>
        <v/>
      </c>
      <c r="Q845" s="52" t="str">
        <f t="shared" si="164"/>
        <v/>
      </c>
      <c r="R845" s="127"/>
      <c r="S845" s="86"/>
      <c r="T845" s="127"/>
      <c r="U845" s="86"/>
      <c r="V845" s="87">
        <f t="shared" si="169"/>
        <v>0</v>
      </c>
      <c r="W845" s="130"/>
      <c r="X845" s="86"/>
      <c r="Y845" s="86"/>
      <c r="Z845" s="131"/>
      <c r="AA845" s="87">
        <f t="shared" si="165"/>
        <v>0</v>
      </c>
      <c r="AB845" s="127"/>
      <c r="AC845" s="86"/>
      <c r="AD845" s="87">
        <f t="shared" si="170"/>
        <v>0</v>
      </c>
      <c r="AE845" s="127"/>
      <c r="AF845" s="86"/>
      <c r="AG845" s="86"/>
      <c r="AH845" s="131"/>
      <c r="AI845" s="88">
        <f t="shared" si="171"/>
        <v>0</v>
      </c>
      <c r="AJ845" s="89" t="str">
        <f>IFERROR(IF(ISNA(MATCH($AV845,Other_Category_Abbr,0)),INDEX(FGHG_List_Long_GWP,MATCH($AV845,FGHG_List_Long,0)),INDEX(GWP_Other_Abbr,MATCH($AV845,Other_Category_Abbr,0)))*SUM(V845,AA845,AD845,AI845),"")</f>
        <v/>
      </c>
      <c r="AK845" s="89" t="str">
        <f>IFERROR(IF(ISNA(MATCH($AV845,Other_Category_Abbr,0)),INDEX(FGHG_List_Long_GWP,MATCH($AV845,FGHG_List_Long,0)),INDEX(GWP_Other_Abbr,MATCH($AV845,Other_Category_Abbr,0)))*(T845*(S845+U845)+W845*(Y845+X845)+AD845+AE845*(AF845+AG845)),"")</f>
        <v/>
      </c>
      <c r="AL845" s="90" t="str">
        <f t="shared" si="166"/>
        <v/>
      </c>
      <c r="AM845" s="91" t="str">
        <f t="shared" si="167"/>
        <v/>
      </c>
      <c r="AP845" s="92" t="b">
        <f t="shared" si="161"/>
        <v>0</v>
      </c>
      <c r="AQ845" s="92" t="str">
        <f t="shared" si="162"/>
        <v xml:space="preserve"> </v>
      </c>
      <c r="AR845" s="92" t="str">
        <f>IF(LEN(AQ845)=1,"",COUNTIF($AQ$19:AQ845,AQ845)=1)</f>
        <v/>
      </c>
      <c r="AS845" s="73"/>
      <c r="AT845" s="73"/>
      <c r="AU845" s="73"/>
      <c r="AV845" s="235" t="str">
        <f>IF($P845=Lists!$A$13,Lists!$A$29,IF($P845=Lists!$A$14,Lists!$A$30,$P845))</f>
        <v/>
      </c>
      <c r="AW845" s="73"/>
      <c r="AX845" s="73"/>
    </row>
    <row r="846" spans="2:50" x14ac:dyDescent="0.3">
      <c r="B846" s="137">
        <f t="shared" si="168"/>
        <v>828</v>
      </c>
      <c r="C846" s="24"/>
      <c r="D846" s="24"/>
      <c r="E846" s="24"/>
      <c r="F846" s="25"/>
      <c r="G846" s="24"/>
      <c r="H846" s="30"/>
      <c r="I846" s="24"/>
      <c r="J846" s="50" t="str">
        <f t="shared" si="159"/>
        <v/>
      </c>
      <c r="K846" s="30"/>
      <c r="L846" s="236"/>
      <c r="M846" s="30"/>
      <c r="N846" s="30"/>
      <c r="O846" s="46" t="str">
        <f t="shared" si="160"/>
        <v/>
      </c>
      <c r="P846" s="239" t="str">
        <f t="shared" si="163"/>
        <v/>
      </c>
      <c r="Q846" s="52" t="str">
        <f t="shared" si="164"/>
        <v/>
      </c>
      <c r="R846" s="127"/>
      <c r="S846" s="86"/>
      <c r="T846" s="127"/>
      <c r="U846" s="86"/>
      <c r="V846" s="87">
        <f t="shared" si="169"/>
        <v>0</v>
      </c>
      <c r="W846" s="130"/>
      <c r="X846" s="86"/>
      <c r="Y846" s="86"/>
      <c r="Z846" s="131"/>
      <c r="AA846" s="87">
        <f t="shared" si="165"/>
        <v>0</v>
      </c>
      <c r="AB846" s="127"/>
      <c r="AC846" s="86"/>
      <c r="AD846" s="87">
        <f t="shared" si="170"/>
        <v>0</v>
      </c>
      <c r="AE846" s="127"/>
      <c r="AF846" s="86"/>
      <c r="AG846" s="86"/>
      <c r="AH846" s="131"/>
      <c r="AI846" s="88">
        <f t="shared" si="171"/>
        <v>0</v>
      </c>
      <c r="AJ846" s="89" t="str">
        <f>IFERROR(IF(ISNA(MATCH($AV846,Other_Category_Abbr,0)),INDEX(FGHG_List_Long_GWP,MATCH($AV846,FGHG_List_Long,0)),INDEX(GWP_Other_Abbr,MATCH($AV846,Other_Category_Abbr,0)))*SUM(V846,AA846,AD846,AI846),"")</f>
        <v/>
      </c>
      <c r="AK846" s="89" t="str">
        <f>IFERROR(IF(ISNA(MATCH($AV846,Other_Category_Abbr,0)),INDEX(FGHG_List_Long_GWP,MATCH($AV846,FGHG_List_Long,0)),INDEX(GWP_Other_Abbr,MATCH($AV846,Other_Category_Abbr,0)))*(T846*(S846+U846)+W846*(Y846+X846)+AD846+AE846*(AF846+AG846)),"")</f>
        <v/>
      </c>
      <c r="AL846" s="90" t="str">
        <f t="shared" si="166"/>
        <v/>
      </c>
      <c r="AM846" s="91" t="str">
        <f t="shared" si="167"/>
        <v/>
      </c>
      <c r="AP846" s="92" t="b">
        <f t="shared" si="161"/>
        <v>0</v>
      </c>
      <c r="AQ846" s="92" t="str">
        <f t="shared" si="162"/>
        <v xml:space="preserve"> </v>
      </c>
      <c r="AR846" s="92" t="str">
        <f>IF(LEN(AQ846)=1,"",COUNTIF($AQ$19:AQ846,AQ846)=1)</f>
        <v/>
      </c>
      <c r="AS846" s="73"/>
      <c r="AT846" s="73"/>
      <c r="AU846" s="73"/>
      <c r="AV846" s="235" t="str">
        <f>IF($P846=Lists!$A$13,Lists!$A$29,IF($P846=Lists!$A$14,Lists!$A$30,$P846))</f>
        <v/>
      </c>
      <c r="AW846" s="73"/>
      <c r="AX846" s="73"/>
    </row>
    <row r="847" spans="2:50" x14ac:dyDescent="0.3">
      <c r="B847" s="137">
        <f t="shared" si="168"/>
        <v>829</v>
      </c>
      <c r="C847" s="24"/>
      <c r="D847" s="24"/>
      <c r="E847" s="24"/>
      <c r="F847" s="25"/>
      <c r="G847" s="24"/>
      <c r="H847" s="30"/>
      <c r="I847" s="24"/>
      <c r="J847" s="50" t="str">
        <f t="shared" si="159"/>
        <v/>
      </c>
      <c r="K847" s="30"/>
      <c r="L847" s="236"/>
      <c r="M847" s="30"/>
      <c r="N847" s="30"/>
      <c r="O847" s="46" t="str">
        <f t="shared" si="160"/>
        <v/>
      </c>
      <c r="P847" s="239" t="str">
        <f t="shared" si="163"/>
        <v/>
      </c>
      <c r="Q847" s="52" t="str">
        <f t="shared" si="164"/>
        <v/>
      </c>
      <c r="R847" s="127"/>
      <c r="S847" s="86"/>
      <c r="T847" s="127"/>
      <c r="U847" s="86"/>
      <c r="V847" s="87">
        <f t="shared" si="169"/>
        <v>0</v>
      </c>
      <c r="W847" s="130"/>
      <c r="X847" s="86"/>
      <c r="Y847" s="86"/>
      <c r="Z847" s="131"/>
      <c r="AA847" s="87">
        <f t="shared" si="165"/>
        <v>0</v>
      </c>
      <c r="AB847" s="127"/>
      <c r="AC847" s="86"/>
      <c r="AD847" s="87">
        <f t="shared" si="170"/>
        <v>0</v>
      </c>
      <c r="AE847" s="127"/>
      <c r="AF847" s="86"/>
      <c r="AG847" s="86"/>
      <c r="AH847" s="131"/>
      <c r="AI847" s="88">
        <f t="shared" si="171"/>
        <v>0</v>
      </c>
      <c r="AJ847" s="89" t="str">
        <f>IFERROR(IF(ISNA(MATCH($AV847,Other_Category_Abbr,0)),INDEX(FGHG_List_Long_GWP,MATCH($AV847,FGHG_List_Long,0)),INDEX(GWP_Other_Abbr,MATCH($AV847,Other_Category_Abbr,0)))*SUM(V847,AA847,AD847,AI847),"")</f>
        <v/>
      </c>
      <c r="AK847" s="89" t="str">
        <f>IFERROR(IF(ISNA(MATCH($AV847,Other_Category_Abbr,0)),INDEX(FGHG_List_Long_GWP,MATCH($AV847,FGHG_List_Long,0)),INDEX(GWP_Other_Abbr,MATCH($AV847,Other_Category_Abbr,0)))*(T847*(S847+U847)+W847*(Y847+X847)+AD847+AE847*(AF847+AG847)),"")</f>
        <v/>
      </c>
      <c r="AL847" s="90" t="str">
        <f t="shared" si="166"/>
        <v/>
      </c>
      <c r="AM847" s="91" t="str">
        <f t="shared" si="167"/>
        <v/>
      </c>
      <c r="AP847" s="92" t="b">
        <f t="shared" si="161"/>
        <v>0</v>
      </c>
      <c r="AQ847" s="92" t="str">
        <f t="shared" si="162"/>
        <v xml:space="preserve"> </v>
      </c>
      <c r="AR847" s="92" t="str">
        <f>IF(LEN(AQ847)=1,"",COUNTIF($AQ$19:AQ847,AQ847)=1)</f>
        <v/>
      </c>
      <c r="AS847" s="73"/>
      <c r="AT847" s="73"/>
      <c r="AU847" s="73"/>
      <c r="AV847" s="235" t="str">
        <f>IF($P847=Lists!$A$13,Lists!$A$29,IF($P847=Lists!$A$14,Lists!$A$30,$P847))</f>
        <v/>
      </c>
      <c r="AW847" s="73"/>
      <c r="AX847" s="73"/>
    </row>
    <row r="848" spans="2:50" x14ac:dyDescent="0.3">
      <c r="B848" s="137">
        <f t="shared" si="168"/>
        <v>830</v>
      </c>
      <c r="C848" s="24"/>
      <c r="D848" s="24"/>
      <c r="E848" s="24"/>
      <c r="F848" s="25"/>
      <c r="G848" s="24"/>
      <c r="H848" s="30"/>
      <c r="I848" s="24"/>
      <c r="J848" s="50" t="str">
        <f t="shared" si="159"/>
        <v/>
      </c>
      <c r="K848" s="30"/>
      <c r="L848" s="236"/>
      <c r="M848" s="30"/>
      <c r="N848" s="30"/>
      <c r="O848" s="46" t="str">
        <f t="shared" si="160"/>
        <v/>
      </c>
      <c r="P848" s="239" t="str">
        <f t="shared" si="163"/>
        <v/>
      </c>
      <c r="Q848" s="52" t="str">
        <f t="shared" si="164"/>
        <v/>
      </c>
      <c r="R848" s="127"/>
      <c r="S848" s="86"/>
      <c r="T848" s="127"/>
      <c r="U848" s="86"/>
      <c r="V848" s="87">
        <f t="shared" si="169"/>
        <v>0</v>
      </c>
      <c r="W848" s="130"/>
      <c r="X848" s="86"/>
      <c r="Y848" s="86"/>
      <c r="Z848" s="131"/>
      <c r="AA848" s="87">
        <f t="shared" si="165"/>
        <v>0</v>
      </c>
      <c r="AB848" s="127"/>
      <c r="AC848" s="86"/>
      <c r="AD848" s="87">
        <f t="shared" si="170"/>
        <v>0</v>
      </c>
      <c r="AE848" s="127"/>
      <c r="AF848" s="86"/>
      <c r="AG848" s="86"/>
      <c r="AH848" s="131"/>
      <c r="AI848" s="88">
        <f t="shared" si="171"/>
        <v>0</v>
      </c>
      <c r="AJ848" s="89" t="str">
        <f>IFERROR(IF(ISNA(MATCH($AV848,Other_Category_Abbr,0)),INDEX(FGHG_List_Long_GWP,MATCH($AV848,FGHG_List_Long,0)),INDEX(GWP_Other_Abbr,MATCH($AV848,Other_Category_Abbr,0)))*SUM(V848,AA848,AD848,AI848),"")</f>
        <v/>
      </c>
      <c r="AK848" s="89" t="str">
        <f>IFERROR(IF(ISNA(MATCH($AV848,Other_Category_Abbr,0)),INDEX(FGHG_List_Long_GWP,MATCH($AV848,FGHG_List_Long,0)),INDEX(GWP_Other_Abbr,MATCH($AV848,Other_Category_Abbr,0)))*(T848*(S848+U848)+W848*(Y848+X848)+AD848+AE848*(AF848+AG848)),"")</f>
        <v/>
      </c>
      <c r="AL848" s="90" t="str">
        <f t="shared" si="166"/>
        <v/>
      </c>
      <c r="AM848" s="91" t="str">
        <f t="shared" si="167"/>
        <v/>
      </c>
      <c r="AP848" s="92" t="b">
        <f t="shared" si="161"/>
        <v>0</v>
      </c>
      <c r="AQ848" s="92" t="str">
        <f t="shared" si="162"/>
        <v xml:space="preserve"> </v>
      </c>
      <c r="AR848" s="92" t="str">
        <f>IF(LEN(AQ848)=1,"",COUNTIF($AQ$19:AQ848,AQ848)=1)</f>
        <v/>
      </c>
      <c r="AS848" s="73"/>
      <c r="AT848" s="73"/>
      <c r="AU848" s="73"/>
      <c r="AV848" s="235" t="str">
        <f>IF($P848=Lists!$A$13,Lists!$A$29,IF($P848=Lists!$A$14,Lists!$A$30,$P848))</f>
        <v/>
      </c>
      <c r="AW848" s="73"/>
      <c r="AX848" s="73"/>
    </row>
    <row r="849" spans="2:50" x14ac:dyDescent="0.3">
      <c r="B849" s="137">
        <f t="shared" si="168"/>
        <v>831</v>
      </c>
      <c r="C849" s="24"/>
      <c r="D849" s="24"/>
      <c r="E849" s="24"/>
      <c r="F849" s="25"/>
      <c r="G849" s="24"/>
      <c r="H849" s="30"/>
      <c r="I849" s="24"/>
      <c r="J849" s="50" t="str">
        <f t="shared" si="159"/>
        <v/>
      </c>
      <c r="K849" s="30"/>
      <c r="L849" s="236"/>
      <c r="M849" s="30"/>
      <c r="N849" s="30"/>
      <c r="O849" s="46" t="str">
        <f t="shared" si="160"/>
        <v/>
      </c>
      <c r="P849" s="239" t="str">
        <f t="shared" si="163"/>
        <v/>
      </c>
      <c r="Q849" s="52" t="str">
        <f t="shared" si="164"/>
        <v/>
      </c>
      <c r="R849" s="127"/>
      <c r="S849" s="86"/>
      <c r="T849" s="127"/>
      <c r="U849" s="86"/>
      <c r="V849" s="87">
        <f t="shared" si="169"/>
        <v>0</v>
      </c>
      <c r="W849" s="130"/>
      <c r="X849" s="86"/>
      <c r="Y849" s="86"/>
      <c r="Z849" s="131"/>
      <c r="AA849" s="87">
        <f t="shared" si="165"/>
        <v>0</v>
      </c>
      <c r="AB849" s="127"/>
      <c r="AC849" s="86"/>
      <c r="AD849" s="87">
        <f t="shared" si="170"/>
        <v>0</v>
      </c>
      <c r="AE849" s="127"/>
      <c r="AF849" s="86"/>
      <c r="AG849" s="86"/>
      <c r="AH849" s="131"/>
      <c r="AI849" s="88">
        <f t="shared" si="171"/>
        <v>0</v>
      </c>
      <c r="AJ849" s="89" t="str">
        <f>IFERROR(IF(ISNA(MATCH($AV849,Other_Category_Abbr,0)),INDEX(FGHG_List_Long_GWP,MATCH($AV849,FGHG_List_Long,0)),INDEX(GWP_Other_Abbr,MATCH($AV849,Other_Category_Abbr,0)))*SUM(V849,AA849,AD849,AI849),"")</f>
        <v/>
      </c>
      <c r="AK849" s="89" t="str">
        <f>IFERROR(IF(ISNA(MATCH($AV849,Other_Category_Abbr,0)),INDEX(FGHG_List_Long_GWP,MATCH($AV849,FGHG_List_Long,0)),INDEX(GWP_Other_Abbr,MATCH($AV849,Other_Category_Abbr,0)))*(T849*(S849+U849)+W849*(Y849+X849)+AD849+AE849*(AF849+AG849)),"")</f>
        <v/>
      </c>
      <c r="AL849" s="90" t="str">
        <f t="shared" si="166"/>
        <v/>
      </c>
      <c r="AM849" s="91" t="str">
        <f t="shared" si="167"/>
        <v/>
      </c>
      <c r="AP849" s="92" t="b">
        <f t="shared" si="161"/>
        <v>0</v>
      </c>
      <c r="AQ849" s="92" t="str">
        <f t="shared" si="162"/>
        <v xml:space="preserve"> </v>
      </c>
      <c r="AR849" s="92" t="str">
        <f>IF(LEN(AQ849)=1,"",COUNTIF($AQ$19:AQ849,AQ849)=1)</f>
        <v/>
      </c>
      <c r="AS849" s="73"/>
      <c r="AT849" s="73"/>
      <c r="AU849" s="73"/>
      <c r="AV849" s="235" t="str">
        <f>IF($P849=Lists!$A$13,Lists!$A$29,IF($P849=Lists!$A$14,Lists!$A$30,$P849))</f>
        <v/>
      </c>
      <c r="AW849" s="73"/>
      <c r="AX849" s="73"/>
    </row>
    <row r="850" spans="2:50" x14ac:dyDescent="0.3">
      <c r="B850" s="137">
        <f t="shared" si="168"/>
        <v>832</v>
      </c>
      <c r="C850" s="24"/>
      <c r="D850" s="24"/>
      <c r="E850" s="24"/>
      <c r="F850" s="25"/>
      <c r="G850" s="24"/>
      <c r="H850" s="30"/>
      <c r="I850" s="24"/>
      <c r="J850" s="50" t="str">
        <f t="shared" si="159"/>
        <v/>
      </c>
      <c r="K850" s="30"/>
      <c r="L850" s="236"/>
      <c r="M850" s="30"/>
      <c r="N850" s="30"/>
      <c r="O850" s="46" t="str">
        <f t="shared" si="160"/>
        <v/>
      </c>
      <c r="P850" s="239" t="str">
        <f t="shared" si="163"/>
        <v/>
      </c>
      <c r="Q850" s="52" t="str">
        <f t="shared" si="164"/>
        <v/>
      </c>
      <c r="R850" s="127"/>
      <c r="S850" s="86"/>
      <c r="T850" s="127"/>
      <c r="U850" s="86"/>
      <c r="V850" s="87">
        <f t="shared" si="169"/>
        <v>0</v>
      </c>
      <c r="W850" s="130"/>
      <c r="X850" s="86"/>
      <c r="Y850" s="86"/>
      <c r="Z850" s="131"/>
      <c r="AA850" s="87">
        <f t="shared" si="165"/>
        <v>0</v>
      </c>
      <c r="AB850" s="127"/>
      <c r="AC850" s="86"/>
      <c r="AD850" s="87">
        <f t="shared" si="170"/>
        <v>0</v>
      </c>
      <c r="AE850" s="127"/>
      <c r="AF850" s="86"/>
      <c r="AG850" s="86"/>
      <c r="AH850" s="131"/>
      <c r="AI850" s="88">
        <f t="shared" si="171"/>
        <v>0</v>
      </c>
      <c r="AJ850" s="89" t="str">
        <f>IFERROR(IF(ISNA(MATCH($AV850,Other_Category_Abbr,0)),INDEX(FGHG_List_Long_GWP,MATCH($AV850,FGHG_List_Long,0)),INDEX(GWP_Other_Abbr,MATCH($AV850,Other_Category_Abbr,0)))*SUM(V850,AA850,AD850,AI850),"")</f>
        <v/>
      </c>
      <c r="AK850" s="89" t="str">
        <f>IFERROR(IF(ISNA(MATCH($AV850,Other_Category_Abbr,0)),INDEX(FGHG_List_Long_GWP,MATCH($AV850,FGHG_List_Long,0)),INDEX(GWP_Other_Abbr,MATCH($AV850,Other_Category_Abbr,0)))*(T850*(S850+U850)+W850*(Y850+X850)+AD850+AE850*(AF850+AG850)),"")</f>
        <v/>
      </c>
      <c r="AL850" s="90" t="str">
        <f t="shared" si="166"/>
        <v/>
      </c>
      <c r="AM850" s="91" t="str">
        <f t="shared" si="167"/>
        <v/>
      </c>
      <c r="AP850" s="92" t="b">
        <f t="shared" si="161"/>
        <v>0</v>
      </c>
      <c r="AQ850" s="92" t="str">
        <f t="shared" si="162"/>
        <v xml:space="preserve"> </v>
      </c>
      <c r="AR850" s="92" t="str">
        <f>IF(LEN(AQ850)=1,"",COUNTIF($AQ$19:AQ850,AQ850)=1)</f>
        <v/>
      </c>
      <c r="AS850" s="73"/>
      <c r="AT850" s="73"/>
      <c r="AU850" s="73"/>
      <c r="AV850" s="235" t="str">
        <f>IF($P850=Lists!$A$13,Lists!$A$29,IF($P850=Lists!$A$14,Lists!$A$30,$P850))</f>
        <v/>
      </c>
      <c r="AW850" s="73"/>
      <c r="AX850" s="73"/>
    </row>
    <row r="851" spans="2:50" x14ac:dyDescent="0.3">
      <c r="B851" s="137">
        <f t="shared" si="168"/>
        <v>833</v>
      </c>
      <c r="C851" s="24"/>
      <c r="D851" s="24"/>
      <c r="E851" s="24"/>
      <c r="F851" s="25"/>
      <c r="G851" s="24"/>
      <c r="H851" s="30"/>
      <c r="I851" s="24"/>
      <c r="J851" s="50" t="str">
        <f t="shared" ref="J851:J914" si="172">IFERROR(INDEX(CASRN,MATCH($I851,FGHG_List_Long,0)),"")</f>
        <v/>
      </c>
      <c r="K851" s="30"/>
      <c r="L851" s="236"/>
      <c r="M851" s="30"/>
      <c r="N851" s="30"/>
      <c r="O851" s="46" t="str">
        <f t="shared" ref="O851:O914" si="173">IF(ISBLANK(I851),"",IF(I851="Other f-GHG chemical not listed",K851,I851))</f>
        <v/>
      </c>
      <c r="P851" s="239" t="str">
        <f t="shared" si="163"/>
        <v/>
      </c>
      <c r="Q851" s="52" t="str">
        <f t="shared" si="164"/>
        <v/>
      </c>
      <c r="R851" s="127"/>
      <c r="S851" s="86"/>
      <c r="T851" s="127"/>
      <c r="U851" s="86"/>
      <c r="V851" s="87">
        <f t="shared" si="169"/>
        <v>0</v>
      </c>
      <c r="W851" s="130"/>
      <c r="X851" s="86"/>
      <c r="Y851" s="86"/>
      <c r="Z851" s="131"/>
      <c r="AA851" s="87">
        <f t="shared" si="165"/>
        <v>0</v>
      </c>
      <c r="AB851" s="127"/>
      <c r="AC851" s="86"/>
      <c r="AD851" s="87">
        <f t="shared" si="170"/>
        <v>0</v>
      </c>
      <c r="AE851" s="127"/>
      <c r="AF851" s="86"/>
      <c r="AG851" s="86"/>
      <c r="AH851" s="131"/>
      <c r="AI851" s="88">
        <f t="shared" si="171"/>
        <v>0</v>
      </c>
      <c r="AJ851" s="89" t="str">
        <f>IFERROR(IF(ISNA(MATCH($AV851,Other_Category_Abbr,0)),INDEX(FGHG_List_Long_GWP,MATCH($AV851,FGHG_List_Long,0)),INDEX(GWP_Other_Abbr,MATCH($AV851,Other_Category_Abbr,0)))*SUM(V851,AA851,AD851,AI851),"")</f>
        <v/>
      </c>
      <c r="AK851" s="89" t="str">
        <f>IFERROR(IF(ISNA(MATCH($AV851,Other_Category_Abbr,0)),INDEX(FGHG_List_Long_GWP,MATCH($AV851,FGHG_List_Long,0)),INDEX(GWP_Other_Abbr,MATCH($AV851,Other_Category_Abbr,0)))*(T851*(S851+U851)+W851*(Y851+X851)+AD851+AE851*(AF851+AG851)),"")</f>
        <v/>
      </c>
      <c r="AL851" s="90" t="str">
        <f t="shared" si="166"/>
        <v/>
      </c>
      <c r="AM851" s="91" t="str">
        <f t="shared" si="167"/>
        <v/>
      </c>
      <c r="AP851" s="92" t="b">
        <f t="shared" ref="AP851:AP914" si="174">IF(AND(F851="EF Method (L21 or L22)",G851="Yes",H851="No"),"Eq. L-21",IF(AND(F851="EF Method (L21 or L22)",G851="Yes",H851="Yes"),"Eq. L-22",IF(AND(F851="EF Method (L21 or L22)",G851="No"),"Eq. L-22",IF(AND(F851="ECF Method (L26 or L27)",G851="Yes"),"Eq. L-27",IF(AND(F851="ECF Method (L26 or L27)",G851="No"),"Eq. L-26")))))</f>
        <v>0</v>
      </c>
      <c r="AQ851" s="92" t="str">
        <f t="shared" ref="AQ851:AQ914" si="175">C851&amp;" "&amp;O851</f>
        <v xml:space="preserve"> </v>
      </c>
      <c r="AR851" s="92" t="str">
        <f>IF(LEN(AQ851)=1,"",COUNTIF($AQ$19:AQ851,AQ851)=1)</f>
        <v/>
      </c>
      <c r="AS851" s="73"/>
      <c r="AT851" s="73"/>
      <c r="AU851" s="73"/>
      <c r="AV851" s="235" t="str">
        <f>IF($P851=Lists!$A$13,Lists!$A$29,IF($P851=Lists!$A$14,Lists!$A$30,$P851))</f>
        <v/>
      </c>
      <c r="AW851" s="73"/>
      <c r="AX851" s="73"/>
    </row>
    <row r="852" spans="2:50" x14ac:dyDescent="0.3">
      <c r="B852" s="137">
        <f t="shared" si="168"/>
        <v>834</v>
      </c>
      <c r="C852" s="24"/>
      <c r="D852" s="24"/>
      <c r="E852" s="24"/>
      <c r="F852" s="25"/>
      <c r="G852" s="24"/>
      <c r="H852" s="30"/>
      <c r="I852" s="24"/>
      <c r="J852" s="50" t="str">
        <f t="shared" si="172"/>
        <v/>
      </c>
      <c r="K852" s="30"/>
      <c r="L852" s="236"/>
      <c r="M852" s="30"/>
      <c r="N852" s="30"/>
      <c r="O852" s="46" t="str">
        <f t="shared" si="173"/>
        <v/>
      </c>
      <c r="P852" s="239" t="str">
        <f t="shared" ref="P852:P915" si="176">IF(ISBLANK(I852),"",IF(I852="Other f-GHG chemical not listed",N852,I852))</f>
        <v/>
      </c>
      <c r="Q852" s="52" t="str">
        <f t="shared" ref="Q852:Q915" si="177">IF(ISBLANK(I852),"",IF(I852="Other f-GHG chemical not listed",L852,J852))</f>
        <v/>
      </c>
      <c r="R852" s="127"/>
      <c r="S852" s="86"/>
      <c r="T852" s="127"/>
      <c r="U852" s="86"/>
      <c r="V852" s="87">
        <f t="shared" si="169"/>
        <v>0</v>
      </c>
      <c r="W852" s="130"/>
      <c r="X852" s="86"/>
      <c r="Y852" s="86"/>
      <c r="Z852" s="131"/>
      <c r="AA852" s="87">
        <f t="shared" ref="AA852:AA915" si="178">+W852*(X852+Y852*(1-Z852))</f>
        <v>0</v>
      </c>
      <c r="AB852" s="127"/>
      <c r="AC852" s="86"/>
      <c r="AD852" s="87">
        <f t="shared" si="170"/>
        <v>0</v>
      </c>
      <c r="AE852" s="127"/>
      <c r="AF852" s="86"/>
      <c r="AG852" s="86"/>
      <c r="AH852" s="131"/>
      <c r="AI852" s="88">
        <f t="shared" si="171"/>
        <v>0</v>
      </c>
      <c r="AJ852" s="89" t="str">
        <f>IFERROR(IF(ISNA(MATCH($AV852,Other_Category_Abbr,0)),INDEX(FGHG_List_Long_GWP,MATCH($AV852,FGHG_List_Long,0)),INDEX(GWP_Other_Abbr,MATCH($AV852,Other_Category_Abbr,0)))*SUM(V852,AA852,AD852,AI852),"")</f>
        <v/>
      </c>
      <c r="AK852" s="89" t="str">
        <f>IFERROR(IF(ISNA(MATCH($AV852,Other_Category_Abbr,0)),INDEX(FGHG_List_Long_GWP,MATCH($AV852,FGHG_List_Long,0)),INDEX(GWP_Other_Abbr,MATCH($AV852,Other_Category_Abbr,0)))*(T852*(S852+U852)+W852*(Y852+X852)+AD852+AE852*(AF852+AG852)),"")</f>
        <v/>
      </c>
      <c r="AL852" s="90" t="str">
        <f t="shared" ref="AL852:AL915" si="179">IFERROR(1-(SUMIF($C$19:$C$3718,C852,$AJ$19:$AJ$3718)/SUMIF($C$19:$C$3718,C852,$AK$19:$AK$3718)),"")</f>
        <v/>
      </c>
      <c r="AM852" s="91" t="str">
        <f t="shared" ref="AM852:AM915" si="180">IF(LEN(AL852)&lt;1,"",IF(AND(AL852&gt;=$BA$19,AL852&lt;$BB$19),$AZ$19,IF(AND(AL852&gt;=$BA$20,AL852&lt;$BB$20),$AZ$20,IF(AND(AL852&gt;=$BA$21,AL852&lt;$BB$21),$AZ$21,IF(AND(AL852&gt;=$BA$22,AL852&lt;=$BB$22),$AZ$22,"Check")))))</f>
        <v/>
      </c>
      <c r="AP852" s="92" t="b">
        <f t="shared" si="174"/>
        <v>0</v>
      </c>
      <c r="AQ852" s="92" t="str">
        <f t="shared" si="175"/>
        <v xml:space="preserve"> </v>
      </c>
      <c r="AR852" s="92" t="str">
        <f>IF(LEN(AQ852)=1,"",COUNTIF($AQ$19:AQ852,AQ852)=1)</f>
        <v/>
      </c>
      <c r="AS852" s="73"/>
      <c r="AT852" s="73"/>
      <c r="AU852" s="73"/>
      <c r="AV852" s="235" t="str">
        <f>IF($P852=Lists!$A$13,Lists!$A$29,IF($P852=Lists!$A$14,Lists!$A$30,$P852))</f>
        <v/>
      </c>
      <c r="AW852" s="73"/>
      <c r="AX852" s="73"/>
    </row>
    <row r="853" spans="2:50" x14ac:dyDescent="0.3">
      <c r="B853" s="137">
        <f t="shared" ref="B853:B916" si="181">1+B852</f>
        <v>835</v>
      </c>
      <c r="C853" s="24"/>
      <c r="D853" s="24"/>
      <c r="E853" s="24"/>
      <c r="F853" s="25"/>
      <c r="G853" s="24"/>
      <c r="H853" s="30"/>
      <c r="I853" s="24"/>
      <c r="J853" s="50" t="str">
        <f t="shared" si="172"/>
        <v/>
      </c>
      <c r="K853" s="30"/>
      <c r="L853" s="236"/>
      <c r="M853" s="30"/>
      <c r="N853" s="30"/>
      <c r="O853" s="46" t="str">
        <f t="shared" si="173"/>
        <v/>
      </c>
      <c r="P853" s="239" t="str">
        <f t="shared" si="176"/>
        <v/>
      </c>
      <c r="Q853" s="52" t="str">
        <f t="shared" si="177"/>
        <v/>
      </c>
      <c r="R853" s="127"/>
      <c r="S853" s="86"/>
      <c r="T853" s="127"/>
      <c r="U853" s="86"/>
      <c r="V853" s="87">
        <f t="shared" si="169"/>
        <v>0</v>
      </c>
      <c r="W853" s="130"/>
      <c r="X853" s="86"/>
      <c r="Y853" s="86"/>
      <c r="Z853" s="131"/>
      <c r="AA853" s="87">
        <f t="shared" si="178"/>
        <v>0</v>
      </c>
      <c r="AB853" s="127"/>
      <c r="AC853" s="86"/>
      <c r="AD853" s="87">
        <f t="shared" si="170"/>
        <v>0</v>
      </c>
      <c r="AE853" s="127"/>
      <c r="AF853" s="86"/>
      <c r="AG853" s="86"/>
      <c r="AH853" s="131"/>
      <c r="AI853" s="88">
        <f t="shared" si="171"/>
        <v>0</v>
      </c>
      <c r="AJ853" s="89" t="str">
        <f>IFERROR(IF(ISNA(MATCH($AV853,Other_Category_Abbr,0)),INDEX(FGHG_List_Long_GWP,MATCH($AV853,FGHG_List_Long,0)),INDEX(GWP_Other_Abbr,MATCH($AV853,Other_Category_Abbr,0)))*SUM(V853,AA853,AD853,AI853),"")</f>
        <v/>
      </c>
      <c r="AK853" s="89" t="str">
        <f>IFERROR(IF(ISNA(MATCH($AV853,Other_Category_Abbr,0)),INDEX(FGHG_List_Long_GWP,MATCH($AV853,FGHG_List_Long,0)),INDEX(GWP_Other_Abbr,MATCH($AV853,Other_Category_Abbr,0)))*(T853*(S853+U853)+W853*(Y853+X853)+AD853+AE853*(AF853+AG853)),"")</f>
        <v/>
      </c>
      <c r="AL853" s="90" t="str">
        <f t="shared" si="179"/>
        <v/>
      </c>
      <c r="AM853" s="91" t="str">
        <f t="shared" si="180"/>
        <v/>
      </c>
      <c r="AP853" s="92" t="b">
        <f t="shared" si="174"/>
        <v>0</v>
      </c>
      <c r="AQ853" s="92" t="str">
        <f t="shared" si="175"/>
        <v xml:space="preserve"> </v>
      </c>
      <c r="AR853" s="92" t="str">
        <f>IF(LEN(AQ853)=1,"",COUNTIF($AQ$19:AQ853,AQ853)=1)</f>
        <v/>
      </c>
      <c r="AS853" s="73"/>
      <c r="AT853" s="73"/>
      <c r="AU853" s="73"/>
      <c r="AV853" s="235" t="str">
        <f>IF($P853=Lists!$A$13,Lists!$A$29,IF($P853=Lists!$A$14,Lists!$A$30,$P853))</f>
        <v/>
      </c>
      <c r="AW853" s="73"/>
      <c r="AX853" s="73"/>
    </row>
    <row r="854" spans="2:50" x14ac:dyDescent="0.3">
      <c r="B854" s="137">
        <f t="shared" si="181"/>
        <v>836</v>
      </c>
      <c r="C854" s="24"/>
      <c r="D854" s="24"/>
      <c r="E854" s="24"/>
      <c r="F854" s="25"/>
      <c r="G854" s="24"/>
      <c r="H854" s="30"/>
      <c r="I854" s="24"/>
      <c r="J854" s="50" t="str">
        <f t="shared" si="172"/>
        <v/>
      </c>
      <c r="K854" s="30"/>
      <c r="L854" s="236"/>
      <c r="M854" s="30"/>
      <c r="N854" s="30"/>
      <c r="O854" s="46" t="str">
        <f t="shared" si="173"/>
        <v/>
      </c>
      <c r="P854" s="239" t="str">
        <f t="shared" si="176"/>
        <v/>
      </c>
      <c r="Q854" s="52" t="str">
        <f t="shared" si="177"/>
        <v/>
      </c>
      <c r="R854" s="127"/>
      <c r="S854" s="86"/>
      <c r="T854" s="127"/>
      <c r="U854" s="86"/>
      <c r="V854" s="87">
        <f t="shared" si="169"/>
        <v>0</v>
      </c>
      <c r="W854" s="130"/>
      <c r="X854" s="86"/>
      <c r="Y854" s="86"/>
      <c r="Z854" s="131"/>
      <c r="AA854" s="87">
        <f t="shared" si="178"/>
        <v>0</v>
      </c>
      <c r="AB854" s="127"/>
      <c r="AC854" s="86"/>
      <c r="AD854" s="87">
        <f t="shared" si="170"/>
        <v>0</v>
      </c>
      <c r="AE854" s="127"/>
      <c r="AF854" s="86"/>
      <c r="AG854" s="86"/>
      <c r="AH854" s="131"/>
      <c r="AI854" s="88">
        <f t="shared" si="171"/>
        <v>0</v>
      </c>
      <c r="AJ854" s="89" t="str">
        <f>IFERROR(IF(ISNA(MATCH($AV854,Other_Category_Abbr,0)),INDEX(FGHG_List_Long_GWP,MATCH($AV854,FGHG_List_Long,0)),INDEX(GWP_Other_Abbr,MATCH($AV854,Other_Category_Abbr,0)))*SUM(V854,AA854,AD854,AI854),"")</f>
        <v/>
      </c>
      <c r="AK854" s="89" t="str">
        <f>IFERROR(IF(ISNA(MATCH($AV854,Other_Category_Abbr,0)),INDEX(FGHG_List_Long_GWP,MATCH($AV854,FGHG_List_Long,0)),INDEX(GWP_Other_Abbr,MATCH($AV854,Other_Category_Abbr,0)))*(T854*(S854+U854)+W854*(Y854+X854)+AD854+AE854*(AF854+AG854)),"")</f>
        <v/>
      </c>
      <c r="AL854" s="90" t="str">
        <f t="shared" si="179"/>
        <v/>
      </c>
      <c r="AM854" s="91" t="str">
        <f t="shared" si="180"/>
        <v/>
      </c>
      <c r="AP854" s="92" t="b">
        <f t="shared" si="174"/>
        <v>0</v>
      </c>
      <c r="AQ854" s="92" t="str">
        <f t="shared" si="175"/>
        <v xml:space="preserve"> </v>
      </c>
      <c r="AR854" s="92" t="str">
        <f>IF(LEN(AQ854)=1,"",COUNTIF($AQ$19:AQ854,AQ854)=1)</f>
        <v/>
      </c>
      <c r="AS854" s="73"/>
      <c r="AT854" s="73"/>
      <c r="AU854" s="73"/>
      <c r="AV854" s="235" t="str">
        <f>IF($P854=Lists!$A$13,Lists!$A$29,IF($P854=Lists!$A$14,Lists!$A$30,$P854))</f>
        <v/>
      </c>
      <c r="AW854" s="73"/>
      <c r="AX854" s="73"/>
    </row>
    <row r="855" spans="2:50" x14ac:dyDescent="0.3">
      <c r="B855" s="137">
        <f t="shared" si="181"/>
        <v>837</v>
      </c>
      <c r="C855" s="24"/>
      <c r="D855" s="24"/>
      <c r="E855" s="24"/>
      <c r="F855" s="25"/>
      <c r="G855" s="24"/>
      <c r="H855" s="30"/>
      <c r="I855" s="24"/>
      <c r="J855" s="50" t="str">
        <f t="shared" si="172"/>
        <v/>
      </c>
      <c r="K855" s="30"/>
      <c r="L855" s="236"/>
      <c r="M855" s="30"/>
      <c r="N855" s="30"/>
      <c r="O855" s="46" t="str">
        <f t="shared" si="173"/>
        <v/>
      </c>
      <c r="P855" s="239" t="str">
        <f t="shared" si="176"/>
        <v/>
      </c>
      <c r="Q855" s="52" t="str">
        <f t="shared" si="177"/>
        <v/>
      </c>
      <c r="R855" s="127"/>
      <c r="S855" s="86"/>
      <c r="T855" s="127"/>
      <c r="U855" s="86"/>
      <c r="V855" s="87">
        <f t="shared" si="169"/>
        <v>0</v>
      </c>
      <c r="W855" s="130"/>
      <c r="X855" s="86"/>
      <c r="Y855" s="86"/>
      <c r="Z855" s="131"/>
      <c r="AA855" s="87">
        <f t="shared" si="178"/>
        <v>0</v>
      </c>
      <c r="AB855" s="127"/>
      <c r="AC855" s="86"/>
      <c r="AD855" s="87">
        <f t="shared" si="170"/>
        <v>0</v>
      </c>
      <c r="AE855" s="127"/>
      <c r="AF855" s="86"/>
      <c r="AG855" s="86"/>
      <c r="AH855" s="131"/>
      <c r="AI855" s="88">
        <f t="shared" si="171"/>
        <v>0</v>
      </c>
      <c r="AJ855" s="89" t="str">
        <f>IFERROR(IF(ISNA(MATCH($AV855,Other_Category_Abbr,0)),INDEX(FGHG_List_Long_GWP,MATCH($AV855,FGHG_List_Long,0)),INDEX(GWP_Other_Abbr,MATCH($AV855,Other_Category_Abbr,0)))*SUM(V855,AA855,AD855,AI855),"")</f>
        <v/>
      </c>
      <c r="AK855" s="89" t="str">
        <f>IFERROR(IF(ISNA(MATCH($AV855,Other_Category_Abbr,0)),INDEX(FGHG_List_Long_GWP,MATCH($AV855,FGHG_List_Long,0)),INDEX(GWP_Other_Abbr,MATCH($AV855,Other_Category_Abbr,0)))*(T855*(S855+U855)+W855*(Y855+X855)+AD855+AE855*(AF855+AG855)),"")</f>
        <v/>
      </c>
      <c r="AL855" s="90" t="str">
        <f t="shared" si="179"/>
        <v/>
      </c>
      <c r="AM855" s="91" t="str">
        <f t="shared" si="180"/>
        <v/>
      </c>
      <c r="AP855" s="92" t="b">
        <f t="shared" si="174"/>
        <v>0</v>
      </c>
      <c r="AQ855" s="92" t="str">
        <f t="shared" si="175"/>
        <v xml:space="preserve"> </v>
      </c>
      <c r="AR855" s="92" t="str">
        <f>IF(LEN(AQ855)=1,"",COUNTIF($AQ$19:AQ855,AQ855)=1)</f>
        <v/>
      </c>
      <c r="AS855" s="73"/>
      <c r="AT855" s="73"/>
      <c r="AU855" s="73"/>
      <c r="AV855" s="235" t="str">
        <f>IF($P855=Lists!$A$13,Lists!$A$29,IF($P855=Lists!$A$14,Lists!$A$30,$P855))</f>
        <v/>
      </c>
      <c r="AW855" s="73"/>
      <c r="AX855" s="73"/>
    </row>
    <row r="856" spans="2:50" x14ac:dyDescent="0.3">
      <c r="B856" s="137">
        <f t="shared" si="181"/>
        <v>838</v>
      </c>
      <c r="C856" s="24"/>
      <c r="D856" s="24"/>
      <c r="E856" s="24"/>
      <c r="F856" s="25"/>
      <c r="G856" s="24"/>
      <c r="H856" s="30"/>
      <c r="I856" s="24"/>
      <c r="J856" s="50" t="str">
        <f t="shared" si="172"/>
        <v/>
      </c>
      <c r="K856" s="30"/>
      <c r="L856" s="236"/>
      <c r="M856" s="30"/>
      <c r="N856" s="30"/>
      <c r="O856" s="46" t="str">
        <f t="shared" si="173"/>
        <v/>
      </c>
      <c r="P856" s="239" t="str">
        <f t="shared" si="176"/>
        <v/>
      </c>
      <c r="Q856" s="52" t="str">
        <f t="shared" si="177"/>
        <v/>
      </c>
      <c r="R856" s="127"/>
      <c r="S856" s="86"/>
      <c r="T856" s="127"/>
      <c r="U856" s="86"/>
      <c r="V856" s="87">
        <f t="shared" si="169"/>
        <v>0</v>
      </c>
      <c r="W856" s="130"/>
      <c r="X856" s="86"/>
      <c r="Y856" s="86"/>
      <c r="Z856" s="131"/>
      <c r="AA856" s="87">
        <f t="shared" si="178"/>
        <v>0</v>
      </c>
      <c r="AB856" s="127"/>
      <c r="AC856" s="86"/>
      <c r="AD856" s="87">
        <f t="shared" si="170"/>
        <v>0</v>
      </c>
      <c r="AE856" s="127"/>
      <c r="AF856" s="86"/>
      <c r="AG856" s="86"/>
      <c r="AH856" s="131"/>
      <c r="AI856" s="88">
        <f t="shared" si="171"/>
        <v>0</v>
      </c>
      <c r="AJ856" s="89" t="str">
        <f>IFERROR(IF(ISNA(MATCH($AV856,Other_Category_Abbr,0)),INDEX(FGHG_List_Long_GWP,MATCH($AV856,FGHG_List_Long,0)),INDEX(GWP_Other_Abbr,MATCH($AV856,Other_Category_Abbr,0)))*SUM(V856,AA856,AD856,AI856),"")</f>
        <v/>
      </c>
      <c r="AK856" s="89" t="str">
        <f>IFERROR(IF(ISNA(MATCH($AV856,Other_Category_Abbr,0)),INDEX(FGHG_List_Long_GWP,MATCH($AV856,FGHG_List_Long,0)),INDEX(GWP_Other_Abbr,MATCH($AV856,Other_Category_Abbr,0)))*(T856*(S856+U856)+W856*(Y856+X856)+AD856+AE856*(AF856+AG856)),"")</f>
        <v/>
      </c>
      <c r="AL856" s="90" t="str">
        <f t="shared" si="179"/>
        <v/>
      </c>
      <c r="AM856" s="91" t="str">
        <f t="shared" si="180"/>
        <v/>
      </c>
      <c r="AP856" s="92" t="b">
        <f t="shared" si="174"/>
        <v>0</v>
      </c>
      <c r="AQ856" s="92" t="str">
        <f t="shared" si="175"/>
        <v xml:space="preserve"> </v>
      </c>
      <c r="AR856" s="92" t="str">
        <f>IF(LEN(AQ856)=1,"",COUNTIF($AQ$19:AQ856,AQ856)=1)</f>
        <v/>
      </c>
      <c r="AS856" s="73"/>
      <c r="AT856" s="73"/>
      <c r="AU856" s="73"/>
      <c r="AV856" s="235" t="str">
        <f>IF($P856=Lists!$A$13,Lists!$A$29,IF($P856=Lists!$A$14,Lists!$A$30,$P856))</f>
        <v/>
      </c>
      <c r="AW856" s="73"/>
      <c r="AX856" s="73"/>
    </row>
    <row r="857" spans="2:50" x14ac:dyDescent="0.3">
      <c r="B857" s="137">
        <f t="shared" si="181"/>
        <v>839</v>
      </c>
      <c r="C857" s="24"/>
      <c r="D857" s="24"/>
      <c r="E857" s="24"/>
      <c r="F857" s="25"/>
      <c r="G857" s="24"/>
      <c r="H857" s="30"/>
      <c r="I857" s="24"/>
      <c r="J857" s="50" t="str">
        <f t="shared" si="172"/>
        <v/>
      </c>
      <c r="K857" s="30"/>
      <c r="L857" s="236"/>
      <c r="M857" s="30"/>
      <c r="N857" s="30"/>
      <c r="O857" s="46" t="str">
        <f t="shared" si="173"/>
        <v/>
      </c>
      <c r="P857" s="239" t="str">
        <f t="shared" si="176"/>
        <v/>
      </c>
      <c r="Q857" s="52" t="str">
        <f t="shared" si="177"/>
        <v/>
      </c>
      <c r="R857" s="127"/>
      <c r="S857" s="86"/>
      <c r="T857" s="127"/>
      <c r="U857" s="86"/>
      <c r="V857" s="87">
        <f t="shared" si="169"/>
        <v>0</v>
      </c>
      <c r="W857" s="130"/>
      <c r="X857" s="86"/>
      <c r="Y857" s="86"/>
      <c r="Z857" s="131"/>
      <c r="AA857" s="87">
        <f t="shared" si="178"/>
        <v>0</v>
      </c>
      <c r="AB857" s="127"/>
      <c r="AC857" s="86"/>
      <c r="AD857" s="87">
        <f t="shared" si="170"/>
        <v>0</v>
      </c>
      <c r="AE857" s="127"/>
      <c r="AF857" s="86"/>
      <c r="AG857" s="86"/>
      <c r="AH857" s="131"/>
      <c r="AI857" s="88">
        <f t="shared" si="171"/>
        <v>0</v>
      </c>
      <c r="AJ857" s="89" t="str">
        <f>IFERROR(IF(ISNA(MATCH($AV857,Other_Category_Abbr,0)),INDEX(FGHG_List_Long_GWP,MATCH($AV857,FGHG_List_Long,0)),INDEX(GWP_Other_Abbr,MATCH($AV857,Other_Category_Abbr,0)))*SUM(V857,AA857,AD857,AI857),"")</f>
        <v/>
      </c>
      <c r="AK857" s="89" t="str">
        <f>IFERROR(IF(ISNA(MATCH($AV857,Other_Category_Abbr,0)),INDEX(FGHG_List_Long_GWP,MATCH($AV857,FGHG_List_Long,0)),INDEX(GWP_Other_Abbr,MATCH($AV857,Other_Category_Abbr,0)))*(T857*(S857+U857)+W857*(Y857+X857)+AD857+AE857*(AF857+AG857)),"")</f>
        <v/>
      </c>
      <c r="AL857" s="90" t="str">
        <f t="shared" si="179"/>
        <v/>
      </c>
      <c r="AM857" s="91" t="str">
        <f t="shared" si="180"/>
        <v/>
      </c>
      <c r="AP857" s="92" t="b">
        <f t="shared" si="174"/>
        <v>0</v>
      </c>
      <c r="AQ857" s="92" t="str">
        <f t="shared" si="175"/>
        <v xml:space="preserve"> </v>
      </c>
      <c r="AR857" s="92" t="str">
        <f>IF(LEN(AQ857)=1,"",COUNTIF($AQ$19:AQ857,AQ857)=1)</f>
        <v/>
      </c>
      <c r="AS857" s="73"/>
      <c r="AT857" s="73"/>
      <c r="AU857" s="73"/>
      <c r="AV857" s="235" t="str">
        <f>IF($P857=Lists!$A$13,Lists!$A$29,IF($P857=Lists!$A$14,Lists!$A$30,$P857))</f>
        <v/>
      </c>
      <c r="AW857" s="73"/>
      <c r="AX857" s="73"/>
    </row>
    <row r="858" spans="2:50" x14ac:dyDescent="0.3">
      <c r="B858" s="137">
        <f t="shared" si="181"/>
        <v>840</v>
      </c>
      <c r="C858" s="24"/>
      <c r="D858" s="24"/>
      <c r="E858" s="24"/>
      <c r="F858" s="25"/>
      <c r="G858" s="24"/>
      <c r="H858" s="30"/>
      <c r="I858" s="24"/>
      <c r="J858" s="50" t="str">
        <f t="shared" si="172"/>
        <v/>
      </c>
      <c r="K858" s="30"/>
      <c r="L858" s="236"/>
      <c r="M858" s="30"/>
      <c r="N858" s="30"/>
      <c r="O858" s="46" t="str">
        <f t="shared" si="173"/>
        <v/>
      </c>
      <c r="P858" s="239" t="str">
        <f t="shared" si="176"/>
        <v/>
      </c>
      <c r="Q858" s="52" t="str">
        <f t="shared" si="177"/>
        <v/>
      </c>
      <c r="R858" s="127"/>
      <c r="S858" s="86"/>
      <c r="T858" s="127"/>
      <c r="U858" s="86"/>
      <c r="V858" s="87">
        <f t="shared" si="169"/>
        <v>0</v>
      </c>
      <c r="W858" s="130"/>
      <c r="X858" s="86"/>
      <c r="Y858" s="86"/>
      <c r="Z858" s="131"/>
      <c r="AA858" s="87">
        <f t="shared" si="178"/>
        <v>0</v>
      </c>
      <c r="AB858" s="127"/>
      <c r="AC858" s="86"/>
      <c r="AD858" s="87">
        <f t="shared" si="170"/>
        <v>0</v>
      </c>
      <c r="AE858" s="127"/>
      <c r="AF858" s="86"/>
      <c r="AG858" s="86"/>
      <c r="AH858" s="131"/>
      <c r="AI858" s="88">
        <f t="shared" si="171"/>
        <v>0</v>
      </c>
      <c r="AJ858" s="89" t="str">
        <f>IFERROR(IF(ISNA(MATCH($AV858,Other_Category_Abbr,0)),INDEX(FGHG_List_Long_GWP,MATCH($AV858,FGHG_List_Long,0)),INDEX(GWP_Other_Abbr,MATCH($AV858,Other_Category_Abbr,0)))*SUM(V858,AA858,AD858,AI858),"")</f>
        <v/>
      </c>
      <c r="AK858" s="89" t="str">
        <f>IFERROR(IF(ISNA(MATCH($AV858,Other_Category_Abbr,0)),INDEX(FGHG_List_Long_GWP,MATCH($AV858,FGHG_List_Long,0)),INDEX(GWP_Other_Abbr,MATCH($AV858,Other_Category_Abbr,0)))*(T858*(S858+U858)+W858*(Y858+X858)+AD858+AE858*(AF858+AG858)),"")</f>
        <v/>
      </c>
      <c r="AL858" s="90" t="str">
        <f t="shared" si="179"/>
        <v/>
      </c>
      <c r="AM858" s="91" t="str">
        <f t="shared" si="180"/>
        <v/>
      </c>
      <c r="AP858" s="92" t="b">
        <f t="shared" si="174"/>
        <v>0</v>
      </c>
      <c r="AQ858" s="92" t="str">
        <f t="shared" si="175"/>
        <v xml:space="preserve"> </v>
      </c>
      <c r="AR858" s="92" t="str">
        <f>IF(LEN(AQ858)=1,"",COUNTIF($AQ$19:AQ858,AQ858)=1)</f>
        <v/>
      </c>
      <c r="AS858" s="73"/>
      <c r="AT858" s="73"/>
      <c r="AU858" s="73"/>
      <c r="AV858" s="235" t="str">
        <f>IF($P858=Lists!$A$13,Lists!$A$29,IF($P858=Lists!$A$14,Lists!$A$30,$P858))</f>
        <v/>
      </c>
      <c r="AW858" s="73"/>
      <c r="AX858" s="73"/>
    </row>
    <row r="859" spans="2:50" x14ac:dyDescent="0.3">
      <c r="B859" s="137">
        <f t="shared" si="181"/>
        <v>841</v>
      </c>
      <c r="C859" s="24"/>
      <c r="D859" s="24"/>
      <c r="E859" s="24"/>
      <c r="F859" s="25"/>
      <c r="G859" s="24"/>
      <c r="H859" s="30"/>
      <c r="I859" s="24"/>
      <c r="J859" s="50" t="str">
        <f t="shared" si="172"/>
        <v/>
      </c>
      <c r="K859" s="30"/>
      <c r="L859" s="236"/>
      <c r="M859" s="30"/>
      <c r="N859" s="30"/>
      <c r="O859" s="46" t="str">
        <f t="shared" si="173"/>
        <v/>
      </c>
      <c r="P859" s="239" t="str">
        <f t="shared" si="176"/>
        <v/>
      </c>
      <c r="Q859" s="52" t="str">
        <f t="shared" si="177"/>
        <v/>
      </c>
      <c r="R859" s="127"/>
      <c r="S859" s="86"/>
      <c r="T859" s="127"/>
      <c r="U859" s="86"/>
      <c r="V859" s="87">
        <f t="shared" si="169"/>
        <v>0</v>
      </c>
      <c r="W859" s="130"/>
      <c r="X859" s="86"/>
      <c r="Y859" s="86"/>
      <c r="Z859" s="131"/>
      <c r="AA859" s="87">
        <f t="shared" si="178"/>
        <v>0</v>
      </c>
      <c r="AB859" s="127"/>
      <c r="AC859" s="86"/>
      <c r="AD859" s="87">
        <f t="shared" si="170"/>
        <v>0</v>
      </c>
      <c r="AE859" s="127"/>
      <c r="AF859" s="86"/>
      <c r="AG859" s="86"/>
      <c r="AH859" s="131"/>
      <c r="AI859" s="88">
        <f t="shared" si="171"/>
        <v>0</v>
      </c>
      <c r="AJ859" s="89" t="str">
        <f>IFERROR(IF(ISNA(MATCH($AV859,Other_Category_Abbr,0)),INDEX(FGHG_List_Long_GWP,MATCH($AV859,FGHG_List_Long,0)),INDEX(GWP_Other_Abbr,MATCH($AV859,Other_Category_Abbr,0)))*SUM(V859,AA859,AD859,AI859),"")</f>
        <v/>
      </c>
      <c r="AK859" s="89" t="str">
        <f>IFERROR(IF(ISNA(MATCH($AV859,Other_Category_Abbr,0)),INDEX(FGHG_List_Long_GWP,MATCH($AV859,FGHG_List_Long,0)),INDEX(GWP_Other_Abbr,MATCH($AV859,Other_Category_Abbr,0)))*(T859*(S859+U859)+W859*(Y859+X859)+AD859+AE859*(AF859+AG859)),"")</f>
        <v/>
      </c>
      <c r="AL859" s="90" t="str">
        <f t="shared" si="179"/>
        <v/>
      </c>
      <c r="AM859" s="91" t="str">
        <f t="shared" si="180"/>
        <v/>
      </c>
      <c r="AP859" s="92" t="b">
        <f t="shared" si="174"/>
        <v>0</v>
      </c>
      <c r="AQ859" s="92" t="str">
        <f t="shared" si="175"/>
        <v xml:space="preserve"> </v>
      </c>
      <c r="AR859" s="92" t="str">
        <f>IF(LEN(AQ859)=1,"",COUNTIF($AQ$19:AQ859,AQ859)=1)</f>
        <v/>
      </c>
      <c r="AS859" s="73"/>
      <c r="AT859" s="73"/>
      <c r="AU859" s="73"/>
      <c r="AV859" s="235" t="str">
        <f>IF($P859=Lists!$A$13,Lists!$A$29,IF($P859=Lists!$A$14,Lists!$A$30,$P859))</f>
        <v/>
      </c>
      <c r="AW859" s="73"/>
      <c r="AX859" s="73"/>
    </row>
    <row r="860" spans="2:50" x14ac:dyDescent="0.3">
      <c r="B860" s="137">
        <f t="shared" si="181"/>
        <v>842</v>
      </c>
      <c r="C860" s="24"/>
      <c r="D860" s="24"/>
      <c r="E860" s="24"/>
      <c r="F860" s="25"/>
      <c r="G860" s="24"/>
      <c r="H860" s="30"/>
      <c r="I860" s="24"/>
      <c r="J860" s="50" t="str">
        <f t="shared" si="172"/>
        <v/>
      </c>
      <c r="K860" s="30"/>
      <c r="L860" s="236"/>
      <c r="M860" s="30"/>
      <c r="N860" s="30"/>
      <c r="O860" s="46" t="str">
        <f t="shared" si="173"/>
        <v/>
      </c>
      <c r="P860" s="239" t="str">
        <f t="shared" si="176"/>
        <v/>
      </c>
      <c r="Q860" s="52" t="str">
        <f t="shared" si="177"/>
        <v/>
      </c>
      <c r="R860" s="127"/>
      <c r="S860" s="86"/>
      <c r="T860" s="127"/>
      <c r="U860" s="86"/>
      <c r="V860" s="87">
        <f t="shared" si="169"/>
        <v>0</v>
      </c>
      <c r="W860" s="130"/>
      <c r="X860" s="86"/>
      <c r="Y860" s="86"/>
      <c r="Z860" s="131"/>
      <c r="AA860" s="87">
        <f t="shared" si="178"/>
        <v>0</v>
      </c>
      <c r="AB860" s="127"/>
      <c r="AC860" s="86"/>
      <c r="AD860" s="87">
        <f t="shared" si="170"/>
        <v>0</v>
      </c>
      <c r="AE860" s="127"/>
      <c r="AF860" s="86"/>
      <c r="AG860" s="86"/>
      <c r="AH860" s="131"/>
      <c r="AI860" s="88">
        <f t="shared" si="171"/>
        <v>0</v>
      </c>
      <c r="AJ860" s="89" t="str">
        <f>IFERROR(IF(ISNA(MATCH($AV860,Other_Category_Abbr,0)),INDEX(FGHG_List_Long_GWP,MATCH($AV860,FGHG_List_Long,0)),INDEX(GWP_Other_Abbr,MATCH($AV860,Other_Category_Abbr,0)))*SUM(V860,AA860,AD860,AI860),"")</f>
        <v/>
      </c>
      <c r="AK860" s="89" t="str">
        <f>IFERROR(IF(ISNA(MATCH($AV860,Other_Category_Abbr,0)),INDEX(FGHG_List_Long_GWP,MATCH($AV860,FGHG_List_Long,0)),INDEX(GWP_Other_Abbr,MATCH($AV860,Other_Category_Abbr,0)))*(T860*(S860+U860)+W860*(Y860+X860)+AD860+AE860*(AF860+AG860)),"")</f>
        <v/>
      </c>
      <c r="AL860" s="90" t="str">
        <f t="shared" si="179"/>
        <v/>
      </c>
      <c r="AM860" s="91" t="str">
        <f t="shared" si="180"/>
        <v/>
      </c>
      <c r="AP860" s="92" t="b">
        <f t="shared" si="174"/>
        <v>0</v>
      </c>
      <c r="AQ860" s="92" t="str">
        <f t="shared" si="175"/>
        <v xml:space="preserve"> </v>
      </c>
      <c r="AR860" s="92" t="str">
        <f>IF(LEN(AQ860)=1,"",COUNTIF($AQ$19:AQ860,AQ860)=1)</f>
        <v/>
      </c>
      <c r="AS860" s="73"/>
      <c r="AT860" s="73"/>
      <c r="AU860" s="73"/>
      <c r="AV860" s="235" t="str">
        <f>IF($P860=Lists!$A$13,Lists!$A$29,IF($P860=Lists!$A$14,Lists!$A$30,$P860))</f>
        <v/>
      </c>
      <c r="AW860" s="73"/>
      <c r="AX860" s="73"/>
    </row>
    <row r="861" spans="2:50" x14ac:dyDescent="0.3">
      <c r="B861" s="137">
        <f t="shared" si="181"/>
        <v>843</v>
      </c>
      <c r="C861" s="24"/>
      <c r="D861" s="24"/>
      <c r="E861" s="24"/>
      <c r="F861" s="25"/>
      <c r="G861" s="24"/>
      <c r="H861" s="30"/>
      <c r="I861" s="24"/>
      <c r="J861" s="50" t="str">
        <f t="shared" si="172"/>
        <v/>
      </c>
      <c r="K861" s="30"/>
      <c r="L861" s="236"/>
      <c r="M861" s="30"/>
      <c r="N861" s="30"/>
      <c r="O861" s="46" t="str">
        <f t="shared" si="173"/>
        <v/>
      </c>
      <c r="P861" s="239" t="str">
        <f t="shared" si="176"/>
        <v/>
      </c>
      <c r="Q861" s="52" t="str">
        <f t="shared" si="177"/>
        <v/>
      </c>
      <c r="R861" s="127"/>
      <c r="S861" s="86"/>
      <c r="T861" s="127"/>
      <c r="U861" s="86"/>
      <c r="V861" s="87">
        <f t="shared" si="169"/>
        <v>0</v>
      </c>
      <c r="W861" s="130"/>
      <c r="X861" s="86"/>
      <c r="Y861" s="86"/>
      <c r="Z861" s="131"/>
      <c r="AA861" s="87">
        <f t="shared" si="178"/>
        <v>0</v>
      </c>
      <c r="AB861" s="127"/>
      <c r="AC861" s="86"/>
      <c r="AD861" s="87">
        <f t="shared" si="170"/>
        <v>0</v>
      </c>
      <c r="AE861" s="127"/>
      <c r="AF861" s="86"/>
      <c r="AG861" s="86"/>
      <c r="AH861" s="131"/>
      <c r="AI861" s="88">
        <f t="shared" si="171"/>
        <v>0</v>
      </c>
      <c r="AJ861" s="89" t="str">
        <f>IFERROR(IF(ISNA(MATCH($AV861,Other_Category_Abbr,0)),INDEX(FGHG_List_Long_GWP,MATCH($AV861,FGHG_List_Long,0)),INDEX(GWP_Other_Abbr,MATCH($AV861,Other_Category_Abbr,0)))*SUM(V861,AA861,AD861,AI861),"")</f>
        <v/>
      </c>
      <c r="AK861" s="89" t="str">
        <f>IFERROR(IF(ISNA(MATCH($AV861,Other_Category_Abbr,0)),INDEX(FGHG_List_Long_GWP,MATCH($AV861,FGHG_List_Long,0)),INDEX(GWP_Other_Abbr,MATCH($AV861,Other_Category_Abbr,0)))*(T861*(S861+U861)+W861*(Y861+X861)+AD861+AE861*(AF861+AG861)),"")</f>
        <v/>
      </c>
      <c r="AL861" s="90" t="str">
        <f t="shared" si="179"/>
        <v/>
      </c>
      <c r="AM861" s="91" t="str">
        <f t="shared" si="180"/>
        <v/>
      </c>
      <c r="AP861" s="92" t="b">
        <f t="shared" si="174"/>
        <v>0</v>
      </c>
      <c r="AQ861" s="92" t="str">
        <f t="shared" si="175"/>
        <v xml:space="preserve"> </v>
      </c>
      <c r="AR861" s="92" t="str">
        <f>IF(LEN(AQ861)=1,"",COUNTIF($AQ$19:AQ861,AQ861)=1)</f>
        <v/>
      </c>
      <c r="AS861" s="73"/>
      <c r="AT861" s="73"/>
      <c r="AU861" s="73"/>
      <c r="AV861" s="235" t="str">
        <f>IF($P861=Lists!$A$13,Lists!$A$29,IF($P861=Lists!$A$14,Lists!$A$30,$P861))</f>
        <v/>
      </c>
      <c r="AW861" s="73"/>
      <c r="AX861" s="73"/>
    </row>
    <row r="862" spans="2:50" x14ac:dyDescent="0.3">
      <c r="B862" s="137">
        <f t="shared" si="181"/>
        <v>844</v>
      </c>
      <c r="C862" s="24"/>
      <c r="D862" s="24"/>
      <c r="E862" s="24"/>
      <c r="F862" s="25"/>
      <c r="G862" s="24"/>
      <c r="H862" s="30"/>
      <c r="I862" s="24"/>
      <c r="J862" s="50" t="str">
        <f t="shared" si="172"/>
        <v/>
      </c>
      <c r="K862" s="30"/>
      <c r="L862" s="236"/>
      <c r="M862" s="30"/>
      <c r="N862" s="30"/>
      <c r="O862" s="46" t="str">
        <f t="shared" si="173"/>
        <v/>
      </c>
      <c r="P862" s="239" t="str">
        <f t="shared" si="176"/>
        <v/>
      </c>
      <c r="Q862" s="52" t="str">
        <f t="shared" si="177"/>
        <v/>
      </c>
      <c r="R862" s="127"/>
      <c r="S862" s="86"/>
      <c r="T862" s="127"/>
      <c r="U862" s="86"/>
      <c r="V862" s="87">
        <f t="shared" si="169"/>
        <v>0</v>
      </c>
      <c r="W862" s="130"/>
      <c r="X862" s="86"/>
      <c r="Y862" s="86"/>
      <c r="Z862" s="131"/>
      <c r="AA862" s="87">
        <f t="shared" si="178"/>
        <v>0</v>
      </c>
      <c r="AB862" s="127"/>
      <c r="AC862" s="86"/>
      <c r="AD862" s="87">
        <f t="shared" si="170"/>
        <v>0</v>
      </c>
      <c r="AE862" s="127"/>
      <c r="AF862" s="86"/>
      <c r="AG862" s="86"/>
      <c r="AH862" s="131"/>
      <c r="AI862" s="88">
        <f t="shared" si="171"/>
        <v>0</v>
      </c>
      <c r="AJ862" s="89" t="str">
        <f>IFERROR(IF(ISNA(MATCH($AV862,Other_Category_Abbr,0)),INDEX(FGHG_List_Long_GWP,MATCH($AV862,FGHG_List_Long,0)),INDEX(GWP_Other_Abbr,MATCH($AV862,Other_Category_Abbr,0)))*SUM(V862,AA862,AD862,AI862),"")</f>
        <v/>
      </c>
      <c r="AK862" s="89" t="str">
        <f>IFERROR(IF(ISNA(MATCH($AV862,Other_Category_Abbr,0)),INDEX(FGHG_List_Long_GWP,MATCH($AV862,FGHG_List_Long,0)),INDEX(GWP_Other_Abbr,MATCH($AV862,Other_Category_Abbr,0)))*(T862*(S862+U862)+W862*(Y862+X862)+AD862+AE862*(AF862+AG862)),"")</f>
        <v/>
      </c>
      <c r="AL862" s="90" t="str">
        <f t="shared" si="179"/>
        <v/>
      </c>
      <c r="AM862" s="91" t="str">
        <f t="shared" si="180"/>
        <v/>
      </c>
      <c r="AP862" s="92" t="b">
        <f t="shared" si="174"/>
        <v>0</v>
      </c>
      <c r="AQ862" s="92" t="str">
        <f t="shared" si="175"/>
        <v xml:space="preserve"> </v>
      </c>
      <c r="AR862" s="92" t="str">
        <f>IF(LEN(AQ862)=1,"",COUNTIF($AQ$19:AQ862,AQ862)=1)</f>
        <v/>
      </c>
      <c r="AS862" s="73"/>
      <c r="AT862" s="73"/>
      <c r="AU862" s="73"/>
      <c r="AV862" s="235" t="str">
        <f>IF($P862=Lists!$A$13,Lists!$A$29,IF($P862=Lists!$A$14,Lists!$A$30,$P862))</f>
        <v/>
      </c>
      <c r="AW862" s="73"/>
      <c r="AX862" s="73"/>
    </row>
    <row r="863" spans="2:50" x14ac:dyDescent="0.3">
      <c r="B863" s="137">
        <f t="shared" si="181"/>
        <v>845</v>
      </c>
      <c r="C863" s="24"/>
      <c r="D863" s="24"/>
      <c r="E863" s="24"/>
      <c r="F863" s="25"/>
      <c r="G863" s="24"/>
      <c r="H863" s="30"/>
      <c r="I863" s="24"/>
      <c r="J863" s="50" t="str">
        <f t="shared" si="172"/>
        <v/>
      </c>
      <c r="K863" s="30"/>
      <c r="L863" s="236"/>
      <c r="M863" s="30"/>
      <c r="N863" s="30"/>
      <c r="O863" s="46" t="str">
        <f t="shared" si="173"/>
        <v/>
      </c>
      <c r="P863" s="239" t="str">
        <f t="shared" si="176"/>
        <v/>
      </c>
      <c r="Q863" s="52" t="str">
        <f t="shared" si="177"/>
        <v/>
      </c>
      <c r="R863" s="127"/>
      <c r="S863" s="86"/>
      <c r="T863" s="127"/>
      <c r="U863" s="86"/>
      <c r="V863" s="87">
        <f t="shared" si="169"/>
        <v>0</v>
      </c>
      <c r="W863" s="130"/>
      <c r="X863" s="86"/>
      <c r="Y863" s="86"/>
      <c r="Z863" s="131"/>
      <c r="AA863" s="87">
        <f t="shared" si="178"/>
        <v>0</v>
      </c>
      <c r="AB863" s="127"/>
      <c r="AC863" s="86"/>
      <c r="AD863" s="87">
        <f t="shared" si="170"/>
        <v>0</v>
      </c>
      <c r="AE863" s="127"/>
      <c r="AF863" s="86"/>
      <c r="AG863" s="86"/>
      <c r="AH863" s="131"/>
      <c r="AI863" s="88">
        <f t="shared" si="171"/>
        <v>0</v>
      </c>
      <c r="AJ863" s="89" t="str">
        <f>IFERROR(IF(ISNA(MATCH($AV863,Other_Category_Abbr,0)),INDEX(FGHG_List_Long_GWP,MATCH($AV863,FGHG_List_Long,0)),INDEX(GWP_Other_Abbr,MATCH($AV863,Other_Category_Abbr,0)))*SUM(V863,AA863,AD863,AI863),"")</f>
        <v/>
      </c>
      <c r="AK863" s="89" t="str">
        <f>IFERROR(IF(ISNA(MATCH($AV863,Other_Category_Abbr,0)),INDEX(FGHG_List_Long_GWP,MATCH($AV863,FGHG_List_Long,0)),INDEX(GWP_Other_Abbr,MATCH($AV863,Other_Category_Abbr,0)))*(T863*(S863+U863)+W863*(Y863+X863)+AD863+AE863*(AF863+AG863)),"")</f>
        <v/>
      </c>
      <c r="AL863" s="90" t="str">
        <f t="shared" si="179"/>
        <v/>
      </c>
      <c r="AM863" s="91" t="str">
        <f t="shared" si="180"/>
        <v/>
      </c>
      <c r="AP863" s="92" t="b">
        <f t="shared" si="174"/>
        <v>0</v>
      </c>
      <c r="AQ863" s="92" t="str">
        <f t="shared" si="175"/>
        <v xml:space="preserve"> </v>
      </c>
      <c r="AR863" s="92" t="str">
        <f>IF(LEN(AQ863)=1,"",COUNTIF($AQ$19:AQ863,AQ863)=1)</f>
        <v/>
      </c>
      <c r="AS863" s="73"/>
      <c r="AT863" s="73"/>
      <c r="AU863" s="73"/>
      <c r="AV863" s="235" t="str">
        <f>IF($P863=Lists!$A$13,Lists!$A$29,IF($P863=Lists!$A$14,Lists!$A$30,$P863))</f>
        <v/>
      </c>
      <c r="AW863" s="73"/>
      <c r="AX863" s="73"/>
    </row>
    <row r="864" spans="2:50" x14ac:dyDescent="0.3">
      <c r="B864" s="137">
        <f t="shared" si="181"/>
        <v>846</v>
      </c>
      <c r="C864" s="24"/>
      <c r="D864" s="24"/>
      <c r="E864" s="24"/>
      <c r="F864" s="25"/>
      <c r="G864" s="24"/>
      <c r="H864" s="30"/>
      <c r="I864" s="24"/>
      <c r="J864" s="50" t="str">
        <f t="shared" si="172"/>
        <v/>
      </c>
      <c r="K864" s="30"/>
      <c r="L864" s="236"/>
      <c r="M864" s="30"/>
      <c r="N864" s="30"/>
      <c r="O864" s="46" t="str">
        <f t="shared" si="173"/>
        <v/>
      </c>
      <c r="P864" s="239" t="str">
        <f t="shared" si="176"/>
        <v/>
      </c>
      <c r="Q864" s="52" t="str">
        <f t="shared" si="177"/>
        <v/>
      </c>
      <c r="R864" s="127"/>
      <c r="S864" s="86"/>
      <c r="T864" s="127"/>
      <c r="U864" s="86"/>
      <c r="V864" s="87">
        <f t="shared" si="169"/>
        <v>0</v>
      </c>
      <c r="W864" s="130"/>
      <c r="X864" s="86"/>
      <c r="Y864" s="86"/>
      <c r="Z864" s="131"/>
      <c r="AA864" s="87">
        <f t="shared" si="178"/>
        <v>0</v>
      </c>
      <c r="AB864" s="127"/>
      <c r="AC864" s="86"/>
      <c r="AD864" s="87">
        <f t="shared" si="170"/>
        <v>0</v>
      </c>
      <c r="AE864" s="127"/>
      <c r="AF864" s="86"/>
      <c r="AG864" s="86"/>
      <c r="AH864" s="131"/>
      <c r="AI864" s="88">
        <f t="shared" si="171"/>
        <v>0</v>
      </c>
      <c r="AJ864" s="89" t="str">
        <f>IFERROR(IF(ISNA(MATCH($AV864,Other_Category_Abbr,0)),INDEX(FGHG_List_Long_GWP,MATCH($AV864,FGHG_List_Long,0)),INDEX(GWP_Other_Abbr,MATCH($AV864,Other_Category_Abbr,0)))*SUM(V864,AA864,AD864,AI864),"")</f>
        <v/>
      </c>
      <c r="AK864" s="89" t="str">
        <f>IFERROR(IF(ISNA(MATCH($AV864,Other_Category_Abbr,0)),INDEX(FGHG_List_Long_GWP,MATCH($AV864,FGHG_List_Long,0)),INDEX(GWP_Other_Abbr,MATCH($AV864,Other_Category_Abbr,0)))*(T864*(S864+U864)+W864*(Y864+X864)+AD864+AE864*(AF864+AG864)),"")</f>
        <v/>
      </c>
      <c r="AL864" s="90" t="str">
        <f t="shared" si="179"/>
        <v/>
      </c>
      <c r="AM864" s="91" t="str">
        <f t="shared" si="180"/>
        <v/>
      </c>
      <c r="AP864" s="92" t="b">
        <f t="shared" si="174"/>
        <v>0</v>
      </c>
      <c r="AQ864" s="92" t="str">
        <f t="shared" si="175"/>
        <v xml:space="preserve"> </v>
      </c>
      <c r="AR864" s="92" t="str">
        <f>IF(LEN(AQ864)=1,"",COUNTIF($AQ$19:AQ864,AQ864)=1)</f>
        <v/>
      </c>
      <c r="AS864" s="73"/>
      <c r="AT864" s="73"/>
      <c r="AU864" s="73"/>
      <c r="AV864" s="235" t="str">
        <f>IF($P864=Lists!$A$13,Lists!$A$29,IF($P864=Lists!$A$14,Lists!$A$30,$P864))</f>
        <v/>
      </c>
      <c r="AW864" s="73"/>
      <c r="AX864" s="73"/>
    </row>
    <row r="865" spans="2:50" x14ac:dyDescent="0.3">
      <c r="B865" s="137">
        <f t="shared" si="181"/>
        <v>847</v>
      </c>
      <c r="C865" s="24"/>
      <c r="D865" s="24"/>
      <c r="E865" s="24"/>
      <c r="F865" s="25"/>
      <c r="G865" s="24"/>
      <c r="H865" s="30"/>
      <c r="I865" s="24"/>
      <c r="J865" s="50" t="str">
        <f t="shared" si="172"/>
        <v/>
      </c>
      <c r="K865" s="30"/>
      <c r="L865" s="236"/>
      <c r="M865" s="30"/>
      <c r="N865" s="30"/>
      <c r="O865" s="46" t="str">
        <f t="shared" si="173"/>
        <v/>
      </c>
      <c r="P865" s="239" t="str">
        <f t="shared" si="176"/>
        <v/>
      </c>
      <c r="Q865" s="52" t="str">
        <f t="shared" si="177"/>
        <v/>
      </c>
      <c r="R865" s="127"/>
      <c r="S865" s="86"/>
      <c r="T865" s="127"/>
      <c r="U865" s="86"/>
      <c r="V865" s="87">
        <f t="shared" si="169"/>
        <v>0</v>
      </c>
      <c r="W865" s="130"/>
      <c r="X865" s="86"/>
      <c r="Y865" s="86"/>
      <c r="Z865" s="131"/>
      <c r="AA865" s="87">
        <f t="shared" si="178"/>
        <v>0</v>
      </c>
      <c r="AB865" s="127"/>
      <c r="AC865" s="86"/>
      <c r="AD865" s="87">
        <f t="shared" si="170"/>
        <v>0</v>
      </c>
      <c r="AE865" s="127"/>
      <c r="AF865" s="86"/>
      <c r="AG865" s="86"/>
      <c r="AH865" s="131"/>
      <c r="AI865" s="88">
        <f t="shared" si="171"/>
        <v>0</v>
      </c>
      <c r="AJ865" s="89" t="str">
        <f>IFERROR(IF(ISNA(MATCH($AV865,Other_Category_Abbr,0)),INDEX(FGHG_List_Long_GWP,MATCH($AV865,FGHG_List_Long,0)),INDEX(GWP_Other_Abbr,MATCH($AV865,Other_Category_Abbr,0)))*SUM(V865,AA865,AD865,AI865),"")</f>
        <v/>
      </c>
      <c r="AK865" s="89" t="str">
        <f>IFERROR(IF(ISNA(MATCH($AV865,Other_Category_Abbr,0)),INDEX(FGHG_List_Long_GWP,MATCH($AV865,FGHG_List_Long,0)),INDEX(GWP_Other_Abbr,MATCH($AV865,Other_Category_Abbr,0)))*(T865*(S865+U865)+W865*(Y865+X865)+AD865+AE865*(AF865+AG865)),"")</f>
        <v/>
      </c>
      <c r="AL865" s="90" t="str">
        <f t="shared" si="179"/>
        <v/>
      </c>
      <c r="AM865" s="91" t="str">
        <f t="shared" si="180"/>
        <v/>
      </c>
      <c r="AP865" s="92" t="b">
        <f t="shared" si="174"/>
        <v>0</v>
      </c>
      <c r="AQ865" s="92" t="str">
        <f t="shared" si="175"/>
        <v xml:space="preserve"> </v>
      </c>
      <c r="AR865" s="92" t="str">
        <f>IF(LEN(AQ865)=1,"",COUNTIF($AQ$19:AQ865,AQ865)=1)</f>
        <v/>
      </c>
      <c r="AS865" s="73"/>
      <c r="AT865" s="73"/>
      <c r="AU865" s="73"/>
      <c r="AV865" s="235" t="str">
        <f>IF($P865=Lists!$A$13,Lists!$A$29,IF($P865=Lists!$A$14,Lists!$A$30,$P865))</f>
        <v/>
      </c>
      <c r="AW865" s="73"/>
      <c r="AX865" s="73"/>
    </row>
    <row r="866" spans="2:50" x14ac:dyDescent="0.3">
      <c r="B866" s="137">
        <f t="shared" si="181"/>
        <v>848</v>
      </c>
      <c r="C866" s="24"/>
      <c r="D866" s="24"/>
      <c r="E866" s="24"/>
      <c r="F866" s="25"/>
      <c r="G866" s="24"/>
      <c r="H866" s="30"/>
      <c r="I866" s="24"/>
      <c r="J866" s="50" t="str">
        <f t="shared" si="172"/>
        <v/>
      </c>
      <c r="K866" s="30"/>
      <c r="L866" s="236"/>
      <c r="M866" s="30"/>
      <c r="N866" s="30"/>
      <c r="O866" s="46" t="str">
        <f t="shared" si="173"/>
        <v/>
      </c>
      <c r="P866" s="239" t="str">
        <f t="shared" si="176"/>
        <v/>
      </c>
      <c r="Q866" s="52" t="str">
        <f t="shared" si="177"/>
        <v/>
      </c>
      <c r="R866" s="127"/>
      <c r="S866" s="86"/>
      <c r="T866" s="127"/>
      <c r="U866" s="86"/>
      <c r="V866" s="87">
        <f t="shared" si="169"/>
        <v>0</v>
      </c>
      <c r="W866" s="130"/>
      <c r="X866" s="86"/>
      <c r="Y866" s="86"/>
      <c r="Z866" s="131"/>
      <c r="AA866" s="87">
        <f t="shared" si="178"/>
        <v>0</v>
      </c>
      <c r="AB866" s="127"/>
      <c r="AC866" s="86"/>
      <c r="AD866" s="87">
        <f t="shared" si="170"/>
        <v>0</v>
      </c>
      <c r="AE866" s="127"/>
      <c r="AF866" s="86"/>
      <c r="AG866" s="86"/>
      <c r="AH866" s="131"/>
      <c r="AI866" s="88">
        <f t="shared" si="171"/>
        <v>0</v>
      </c>
      <c r="AJ866" s="89" t="str">
        <f>IFERROR(IF(ISNA(MATCH($AV866,Other_Category_Abbr,0)),INDEX(FGHG_List_Long_GWP,MATCH($AV866,FGHG_List_Long,0)),INDEX(GWP_Other_Abbr,MATCH($AV866,Other_Category_Abbr,0)))*SUM(V866,AA866,AD866,AI866),"")</f>
        <v/>
      </c>
      <c r="AK866" s="89" t="str">
        <f>IFERROR(IF(ISNA(MATCH($AV866,Other_Category_Abbr,0)),INDEX(FGHG_List_Long_GWP,MATCH($AV866,FGHG_List_Long,0)),INDEX(GWP_Other_Abbr,MATCH($AV866,Other_Category_Abbr,0)))*(T866*(S866+U866)+W866*(Y866+X866)+AD866+AE866*(AF866+AG866)),"")</f>
        <v/>
      </c>
      <c r="AL866" s="90" t="str">
        <f t="shared" si="179"/>
        <v/>
      </c>
      <c r="AM866" s="91" t="str">
        <f t="shared" si="180"/>
        <v/>
      </c>
      <c r="AP866" s="92" t="b">
        <f t="shared" si="174"/>
        <v>0</v>
      </c>
      <c r="AQ866" s="92" t="str">
        <f t="shared" si="175"/>
        <v xml:space="preserve"> </v>
      </c>
      <c r="AR866" s="92" t="str">
        <f>IF(LEN(AQ866)=1,"",COUNTIF($AQ$19:AQ866,AQ866)=1)</f>
        <v/>
      </c>
      <c r="AS866" s="73"/>
      <c r="AT866" s="73"/>
      <c r="AU866" s="73"/>
      <c r="AV866" s="235" t="str">
        <f>IF($P866=Lists!$A$13,Lists!$A$29,IF($P866=Lists!$A$14,Lists!$A$30,$P866))</f>
        <v/>
      </c>
      <c r="AW866" s="73"/>
      <c r="AX866" s="73"/>
    </row>
    <row r="867" spans="2:50" x14ac:dyDescent="0.3">
      <c r="B867" s="137">
        <f t="shared" si="181"/>
        <v>849</v>
      </c>
      <c r="C867" s="24"/>
      <c r="D867" s="24"/>
      <c r="E867" s="24"/>
      <c r="F867" s="25"/>
      <c r="G867" s="24"/>
      <c r="H867" s="30"/>
      <c r="I867" s="24"/>
      <c r="J867" s="50" t="str">
        <f t="shared" si="172"/>
        <v/>
      </c>
      <c r="K867" s="30"/>
      <c r="L867" s="236"/>
      <c r="M867" s="30"/>
      <c r="N867" s="30"/>
      <c r="O867" s="46" t="str">
        <f t="shared" si="173"/>
        <v/>
      </c>
      <c r="P867" s="239" t="str">
        <f t="shared" si="176"/>
        <v/>
      </c>
      <c r="Q867" s="52" t="str">
        <f t="shared" si="177"/>
        <v/>
      </c>
      <c r="R867" s="127"/>
      <c r="S867" s="86"/>
      <c r="T867" s="127"/>
      <c r="U867" s="86"/>
      <c r="V867" s="87">
        <f t="shared" si="169"/>
        <v>0</v>
      </c>
      <c r="W867" s="130"/>
      <c r="X867" s="86"/>
      <c r="Y867" s="86"/>
      <c r="Z867" s="131"/>
      <c r="AA867" s="87">
        <f t="shared" si="178"/>
        <v>0</v>
      </c>
      <c r="AB867" s="127"/>
      <c r="AC867" s="86"/>
      <c r="AD867" s="87">
        <f t="shared" si="170"/>
        <v>0</v>
      </c>
      <c r="AE867" s="127"/>
      <c r="AF867" s="86"/>
      <c r="AG867" s="86"/>
      <c r="AH867" s="131"/>
      <c r="AI867" s="88">
        <f t="shared" si="171"/>
        <v>0</v>
      </c>
      <c r="AJ867" s="89" t="str">
        <f>IFERROR(IF(ISNA(MATCH($AV867,Other_Category_Abbr,0)),INDEX(FGHG_List_Long_GWP,MATCH($AV867,FGHG_List_Long,0)),INDEX(GWP_Other_Abbr,MATCH($AV867,Other_Category_Abbr,0)))*SUM(V867,AA867,AD867,AI867),"")</f>
        <v/>
      </c>
      <c r="AK867" s="89" t="str">
        <f>IFERROR(IF(ISNA(MATCH($AV867,Other_Category_Abbr,0)),INDEX(FGHG_List_Long_GWP,MATCH($AV867,FGHG_List_Long,0)),INDEX(GWP_Other_Abbr,MATCH($AV867,Other_Category_Abbr,0)))*(T867*(S867+U867)+W867*(Y867+X867)+AD867+AE867*(AF867+AG867)),"")</f>
        <v/>
      </c>
      <c r="AL867" s="90" t="str">
        <f t="shared" si="179"/>
        <v/>
      </c>
      <c r="AM867" s="91" t="str">
        <f t="shared" si="180"/>
        <v/>
      </c>
      <c r="AP867" s="92" t="b">
        <f t="shared" si="174"/>
        <v>0</v>
      </c>
      <c r="AQ867" s="92" t="str">
        <f t="shared" si="175"/>
        <v xml:space="preserve"> </v>
      </c>
      <c r="AR867" s="92" t="str">
        <f>IF(LEN(AQ867)=1,"",COUNTIF($AQ$19:AQ867,AQ867)=1)</f>
        <v/>
      </c>
      <c r="AS867" s="73"/>
      <c r="AT867" s="73"/>
      <c r="AU867" s="73"/>
      <c r="AV867" s="235" t="str">
        <f>IF($P867=Lists!$A$13,Lists!$A$29,IF($P867=Lists!$A$14,Lists!$A$30,$P867))</f>
        <v/>
      </c>
      <c r="AW867" s="73"/>
      <c r="AX867" s="73"/>
    </row>
    <row r="868" spans="2:50" x14ac:dyDescent="0.3">
      <c r="B868" s="137">
        <f t="shared" si="181"/>
        <v>850</v>
      </c>
      <c r="C868" s="24"/>
      <c r="D868" s="24"/>
      <c r="E868" s="24"/>
      <c r="F868" s="25"/>
      <c r="G868" s="24"/>
      <c r="H868" s="30"/>
      <c r="I868" s="24"/>
      <c r="J868" s="50" t="str">
        <f t="shared" si="172"/>
        <v/>
      </c>
      <c r="K868" s="30"/>
      <c r="L868" s="236"/>
      <c r="M868" s="30"/>
      <c r="N868" s="30"/>
      <c r="O868" s="46" t="str">
        <f t="shared" si="173"/>
        <v/>
      </c>
      <c r="P868" s="239" t="str">
        <f t="shared" si="176"/>
        <v/>
      </c>
      <c r="Q868" s="52" t="str">
        <f t="shared" si="177"/>
        <v/>
      </c>
      <c r="R868" s="127"/>
      <c r="S868" s="86"/>
      <c r="T868" s="127"/>
      <c r="U868" s="86"/>
      <c r="V868" s="87">
        <f t="shared" si="169"/>
        <v>0</v>
      </c>
      <c r="W868" s="130"/>
      <c r="X868" s="86"/>
      <c r="Y868" s="86"/>
      <c r="Z868" s="131"/>
      <c r="AA868" s="87">
        <f t="shared" si="178"/>
        <v>0</v>
      </c>
      <c r="AB868" s="127"/>
      <c r="AC868" s="86"/>
      <c r="AD868" s="87">
        <f t="shared" si="170"/>
        <v>0</v>
      </c>
      <c r="AE868" s="127"/>
      <c r="AF868" s="86"/>
      <c r="AG868" s="86"/>
      <c r="AH868" s="131"/>
      <c r="AI868" s="88">
        <f t="shared" si="171"/>
        <v>0</v>
      </c>
      <c r="AJ868" s="89" t="str">
        <f>IFERROR(IF(ISNA(MATCH($AV868,Other_Category_Abbr,0)),INDEX(FGHG_List_Long_GWP,MATCH($AV868,FGHG_List_Long,0)),INDEX(GWP_Other_Abbr,MATCH($AV868,Other_Category_Abbr,0)))*SUM(V868,AA868,AD868,AI868),"")</f>
        <v/>
      </c>
      <c r="AK868" s="89" t="str">
        <f>IFERROR(IF(ISNA(MATCH($AV868,Other_Category_Abbr,0)),INDEX(FGHG_List_Long_GWP,MATCH($AV868,FGHG_List_Long,0)),INDEX(GWP_Other_Abbr,MATCH($AV868,Other_Category_Abbr,0)))*(T868*(S868+U868)+W868*(Y868+X868)+AD868+AE868*(AF868+AG868)),"")</f>
        <v/>
      </c>
      <c r="AL868" s="90" t="str">
        <f t="shared" si="179"/>
        <v/>
      </c>
      <c r="AM868" s="91" t="str">
        <f t="shared" si="180"/>
        <v/>
      </c>
      <c r="AP868" s="92" t="b">
        <f t="shared" si="174"/>
        <v>0</v>
      </c>
      <c r="AQ868" s="92" t="str">
        <f t="shared" si="175"/>
        <v xml:space="preserve"> </v>
      </c>
      <c r="AR868" s="92" t="str">
        <f>IF(LEN(AQ868)=1,"",COUNTIF($AQ$19:AQ868,AQ868)=1)</f>
        <v/>
      </c>
      <c r="AS868" s="73"/>
      <c r="AT868" s="73"/>
      <c r="AU868" s="73"/>
      <c r="AV868" s="235" t="str">
        <f>IF($P868=Lists!$A$13,Lists!$A$29,IF($P868=Lists!$A$14,Lists!$A$30,$P868))</f>
        <v/>
      </c>
      <c r="AW868" s="73"/>
      <c r="AX868" s="73"/>
    </row>
    <row r="869" spans="2:50" x14ac:dyDescent="0.3">
      <c r="B869" s="137">
        <f t="shared" si="181"/>
        <v>851</v>
      </c>
      <c r="C869" s="24"/>
      <c r="D869" s="24"/>
      <c r="E869" s="24"/>
      <c r="F869" s="25"/>
      <c r="G869" s="24"/>
      <c r="H869" s="30"/>
      <c r="I869" s="24"/>
      <c r="J869" s="50" t="str">
        <f t="shared" si="172"/>
        <v/>
      </c>
      <c r="K869" s="30"/>
      <c r="L869" s="236"/>
      <c r="M869" s="30"/>
      <c r="N869" s="30"/>
      <c r="O869" s="46" t="str">
        <f t="shared" si="173"/>
        <v/>
      </c>
      <c r="P869" s="239" t="str">
        <f t="shared" si="176"/>
        <v/>
      </c>
      <c r="Q869" s="52" t="str">
        <f t="shared" si="177"/>
        <v/>
      </c>
      <c r="R869" s="127"/>
      <c r="S869" s="86"/>
      <c r="T869" s="127"/>
      <c r="U869" s="86"/>
      <c r="V869" s="87">
        <f t="shared" si="169"/>
        <v>0</v>
      </c>
      <c r="W869" s="130"/>
      <c r="X869" s="86"/>
      <c r="Y869" s="86"/>
      <c r="Z869" s="131"/>
      <c r="AA869" s="87">
        <f t="shared" si="178"/>
        <v>0</v>
      </c>
      <c r="AB869" s="127"/>
      <c r="AC869" s="86"/>
      <c r="AD869" s="87">
        <f t="shared" si="170"/>
        <v>0</v>
      </c>
      <c r="AE869" s="127"/>
      <c r="AF869" s="86"/>
      <c r="AG869" s="86"/>
      <c r="AH869" s="131"/>
      <c r="AI869" s="88">
        <f t="shared" si="171"/>
        <v>0</v>
      </c>
      <c r="AJ869" s="89" t="str">
        <f>IFERROR(IF(ISNA(MATCH($AV869,Other_Category_Abbr,0)),INDEX(FGHG_List_Long_GWP,MATCH($AV869,FGHG_List_Long,0)),INDEX(GWP_Other_Abbr,MATCH($AV869,Other_Category_Abbr,0)))*SUM(V869,AA869,AD869,AI869),"")</f>
        <v/>
      </c>
      <c r="AK869" s="89" t="str">
        <f>IFERROR(IF(ISNA(MATCH($AV869,Other_Category_Abbr,0)),INDEX(FGHG_List_Long_GWP,MATCH($AV869,FGHG_List_Long,0)),INDEX(GWP_Other_Abbr,MATCH($AV869,Other_Category_Abbr,0)))*(T869*(S869+U869)+W869*(Y869+X869)+AD869+AE869*(AF869+AG869)),"")</f>
        <v/>
      </c>
      <c r="AL869" s="90" t="str">
        <f t="shared" si="179"/>
        <v/>
      </c>
      <c r="AM869" s="91" t="str">
        <f t="shared" si="180"/>
        <v/>
      </c>
      <c r="AP869" s="92" t="b">
        <f t="shared" si="174"/>
        <v>0</v>
      </c>
      <c r="AQ869" s="92" t="str">
        <f t="shared" si="175"/>
        <v xml:space="preserve"> </v>
      </c>
      <c r="AR869" s="92" t="str">
        <f>IF(LEN(AQ869)=1,"",COUNTIF($AQ$19:AQ869,AQ869)=1)</f>
        <v/>
      </c>
      <c r="AS869" s="73"/>
      <c r="AT869" s="73"/>
      <c r="AU869" s="73"/>
      <c r="AV869" s="235" t="str">
        <f>IF($P869=Lists!$A$13,Lists!$A$29,IF($P869=Lists!$A$14,Lists!$A$30,$P869))</f>
        <v/>
      </c>
      <c r="AW869" s="73"/>
      <c r="AX869" s="73"/>
    </row>
    <row r="870" spans="2:50" x14ac:dyDescent="0.3">
      <c r="B870" s="137">
        <f t="shared" si="181"/>
        <v>852</v>
      </c>
      <c r="C870" s="24"/>
      <c r="D870" s="24"/>
      <c r="E870" s="24"/>
      <c r="F870" s="25"/>
      <c r="G870" s="24"/>
      <c r="H870" s="30"/>
      <c r="I870" s="24"/>
      <c r="J870" s="50" t="str">
        <f t="shared" si="172"/>
        <v/>
      </c>
      <c r="K870" s="30"/>
      <c r="L870" s="236"/>
      <c r="M870" s="30"/>
      <c r="N870" s="30"/>
      <c r="O870" s="46" t="str">
        <f t="shared" si="173"/>
        <v/>
      </c>
      <c r="P870" s="239" t="str">
        <f t="shared" si="176"/>
        <v/>
      </c>
      <c r="Q870" s="52" t="str">
        <f t="shared" si="177"/>
        <v/>
      </c>
      <c r="R870" s="127"/>
      <c r="S870" s="86"/>
      <c r="T870" s="127"/>
      <c r="U870" s="86"/>
      <c r="V870" s="87">
        <f t="shared" si="169"/>
        <v>0</v>
      </c>
      <c r="W870" s="130"/>
      <c r="X870" s="86"/>
      <c r="Y870" s="86"/>
      <c r="Z870" s="131"/>
      <c r="AA870" s="87">
        <f t="shared" si="178"/>
        <v>0</v>
      </c>
      <c r="AB870" s="127"/>
      <c r="AC870" s="86"/>
      <c r="AD870" s="87">
        <f t="shared" si="170"/>
        <v>0</v>
      </c>
      <c r="AE870" s="127"/>
      <c r="AF870" s="86"/>
      <c r="AG870" s="86"/>
      <c r="AH870" s="131"/>
      <c r="AI870" s="88">
        <f t="shared" si="171"/>
        <v>0</v>
      </c>
      <c r="AJ870" s="89" t="str">
        <f>IFERROR(IF(ISNA(MATCH($AV870,Other_Category_Abbr,0)),INDEX(FGHG_List_Long_GWP,MATCH($AV870,FGHG_List_Long,0)),INDEX(GWP_Other_Abbr,MATCH($AV870,Other_Category_Abbr,0)))*SUM(V870,AA870,AD870,AI870),"")</f>
        <v/>
      </c>
      <c r="AK870" s="89" t="str">
        <f>IFERROR(IF(ISNA(MATCH($AV870,Other_Category_Abbr,0)),INDEX(FGHG_List_Long_GWP,MATCH($AV870,FGHG_List_Long,0)),INDEX(GWP_Other_Abbr,MATCH($AV870,Other_Category_Abbr,0)))*(T870*(S870+U870)+W870*(Y870+X870)+AD870+AE870*(AF870+AG870)),"")</f>
        <v/>
      </c>
      <c r="AL870" s="90" t="str">
        <f t="shared" si="179"/>
        <v/>
      </c>
      <c r="AM870" s="91" t="str">
        <f t="shared" si="180"/>
        <v/>
      </c>
      <c r="AP870" s="92" t="b">
        <f t="shared" si="174"/>
        <v>0</v>
      </c>
      <c r="AQ870" s="92" t="str">
        <f t="shared" si="175"/>
        <v xml:space="preserve"> </v>
      </c>
      <c r="AR870" s="92" t="str">
        <f>IF(LEN(AQ870)=1,"",COUNTIF($AQ$19:AQ870,AQ870)=1)</f>
        <v/>
      </c>
      <c r="AS870" s="73"/>
      <c r="AT870" s="73"/>
      <c r="AU870" s="73"/>
      <c r="AV870" s="235" t="str">
        <f>IF($P870=Lists!$A$13,Lists!$A$29,IF($P870=Lists!$A$14,Lists!$A$30,$P870))</f>
        <v/>
      </c>
      <c r="AW870" s="73"/>
      <c r="AX870" s="73"/>
    </row>
    <row r="871" spans="2:50" x14ac:dyDescent="0.3">
      <c r="B871" s="137">
        <f t="shared" si="181"/>
        <v>853</v>
      </c>
      <c r="C871" s="24"/>
      <c r="D871" s="24"/>
      <c r="E871" s="24"/>
      <c r="F871" s="25"/>
      <c r="G871" s="24"/>
      <c r="H871" s="30"/>
      <c r="I871" s="24"/>
      <c r="J871" s="50" t="str">
        <f t="shared" si="172"/>
        <v/>
      </c>
      <c r="K871" s="30"/>
      <c r="L871" s="236"/>
      <c r="M871" s="30"/>
      <c r="N871" s="30"/>
      <c r="O871" s="46" t="str">
        <f t="shared" si="173"/>
        <v/>
      </c>
      <c r="P871" s="239" t="str">
        <f t="shared" si="176"/>
        <v/>
      </c>
      <c r="Q871" s="52" t="str">
        <f t="shared" si="177"/>
        <v/>
      </c>
      <c r="R871" s="127"/>
      <c r="S871" s="86"/>
      <c r="T871" s="127"/>
      <c r="U871" s="86"/>
      <c r="V871" s="87">
        <f t="shared" si="169"/>
        <v>0</v>
      </c>
      <c r="W871" s="130"/>
      <c r="X871" s="86"/>
      <c r="Y871" s="86"/>
      <c r="Z871" s="131"/>
      <c r="AA871" s="87">
        <f t="shared" si="178"/>
        <v>0</v>
      </c>
      <c r="AB871" s="127"/>
      <c r="AC871" s="86"/>
      <c r="AD871" s="87">
        <f t="shared" si="170"/>
        <v>0</v>
      </c>
      <c r="AE871" s="127"/>
      <c r="AF871" s="86"/>
      <c r="AG871" s="86"/>
      <c r="AH871" s="131"/>
      <c r="AI871" s="88">
        <f t="shared" si="171"/>
        <v>0</v>
      </c>
      <c r="AJ871" s="89" t="str">
        <f>IFERROR(IF(ISNA(MATCH($AV871,Other_Category_Abbr,0)),INDEX(FGHG_List_Long_GWP,MATCH($AV871,FGHG_List_Long,0)),INDEX(GWP_Other_Abbr,MATCH($AV871,Other_Category_Abbr,0)))*SUM(V871,AA871,AD871,AI871),"")</f>
        <v/>
      </c>
      <c r="AK871" s="89" t="str">
        <f>IFERROR(IF(ISNA(MATCH($AV871,Other_Category_Abbr,0)),INDEX(FGHG_List_Long_GWP,MATCH($AV871,FGHG_List_Long,0)),INDEX(GWP_Other_Abbr,MATCH($AV871,Other_Category_Abbr,0)))*(T871*(S871+U871)+W871*(Y871+X871)+AD871+AE871*(AF871+AG871)),"")</f>
        <v/>
      </c>
      <c r="AL871" s="90" t="str">
        <f t="shared" si="179"/>
        <v/>
      </c>
      <c r="AM871" s="91" t="str">
        <f t="shared" si="180"/>
        <v/>
      </c>
      <c r="AP871" s="92" t="b">
        <f t="shared" si="174"/>
        <v>0</v>
      </c>
      <c r="AQ871" s="92" t="str">
        <f t="shared" si="175"/>
        <v xml:space="preserve"> </v>
      </c>
      <c r="AR871" s="92" t="str">
        <f>IF(LEN(AQ871)=1,"",COUNTIF($AQ$19:AQ871,AQ871)=1)</f>
        <v/>
      </c>
      <c r="AS871" s="73"/>
      <c r="AT871" s="73"/>
      <c r="AU871" s="73"/>
      <c r="AV871" s="235" t="str">
        <f>IF($P871=Lists!$A$13,Lists!$A$29,IF($P871=Lists!$A$14,Lists!$A$30,$P871))</f>
        <v/>
      </c>
      <c r="AW871" s="73"/>
      <c r="AX871" s="73"/>
    </row>
    <row r="872" spans="2:50" x14ac:dyDescent="0.3">
      <c r="B872" s="137">
        <f t="shared" si="181"/>
        <v>854</v>
      </c>
      <c r="C872" s="24"/>
      <c r="D872" s="24"/>
      <c r="E872" s="24"/>
      <c r="F872" s="25"/>
      <c r="G872" s="24"/>
      <c r="H872" s="30"/>
      <c r="I872" s="24"/>
      <c r="J872" s="50" t="str">
        <f t="shared" si="172"/>
        <v/>
      </c>
      <c r="K872" s="30"/>
      <c r="L872" s="236"/>
      <c r="M872" s="30"/>
      <c r="N872" s="30"/>
      <c r="O872" s="46" t="str">
        <f t="shared" si="173"/>
        <v/>
      </c>
      <c r="P872" s="239" t="str">
        <f t="shared" si="176"/>
        <v/>
      </c>
      <c r="Q872" s="52" t="str">
        <f t="shared" si="177"/>
        <v/>
      </c>
      <c r="R872" s="127"/>
      <c r="S872" s="86"/>
      <c r="T872" s="127"/>
      <c r="U872" s="86"/>
      <c r="V872" s="87">
        <f t="shared" ref="V872:V935" si="182">+(R872*S872)+(T872*U872)</f>
        <v>0</v>
      </c>
      <c r="W872" s="130"/>
      <c r="X872" s="86"/>
      <c r="Y872" s="86"/>
      <c r="Z872" s="131"/>
      <c r="AA872" s="87">
        <f t="shared" si="178"/>
        <v>0</v>
      </c>
      <c r="AB872" s="127"/>
      <c r="AC872" s="86"/>
      <c r="AD872" s="87">
        <f t="shared" ref="AD872:AD935" si="183">+(AB872*AC872)</f>
        <v>0</v>
      </c>
      <c r="AE872" s="127"/>
      <c r="AF872" s="86"/>
      <c r="AG872" s="86"/>
      <c r="AH872" s="131"/>
      <c r="AI872" s="88">
        <f t="shared" ref="AI872:AI935" si="184">+AE872*(AF872+AG872*(1-AH872))</f>
        <v>0</v>
      </c>
      <c r="AJ872" s="89" t="str">
        <f>IFERROR(IF(ISNA(MATCH($AV872,Other_Category_Abbr,0)),INDEX(FGHG_List_Long_GWP,MATCH($AV872,FGHG_List_Long,0)),INDEX(GWP_Other_Abbr,MATCH($AV872,Other_Category_Abbr,0)))*SUM(V872,AA872,AD872,AI872),"")</f>
        <v/>
      </c>
      <c r="AK872" s="89" t="str">
        <f>IFERROR(IF(ISNA(MATCH($AV872,Other_Category_Abbr,0)),INDEX(FGHG_List_Long_GWP,MATCH($AV872,FGHG_List_Long,0)),INDEX(GWP_Other_Abbr,MATCH($AV872,Other_Category_Abbr,0)))*(T872*(S872+U872)+W872*(Y872+X872)+AD872+AE872*(AF872+AG872)),"")</f>
        <v/>
      </c>
      <c r="AL872" s="90" t="str">
        <f t="shared" si="179"/>
        <v/>
      </c>
      <c r="AM872" s="91" t="str">
        <f t="shared" si="180"/>
        <v/>
      </c>
      <c r="AP872" s="92" t="b">
        <f t="shared" si="174"/>
        <v>0</v>
      </c>
      <c r="AQ872" s="92" t="str">
        <f t="shared" si="175"/>
        <v xml:space="preserve"> </v>
      </c>
      <c r="AR872" s="92" t="str">
        <f>IF(LEN(AQ872)=1,"",COUNTIF($AQ$19:AQ872,AQ872)=1)</f>
        <v/>
      </c>
      <c r="AS872" s="73"/>
      <c r="AT872" s="73"/>
      <c r="AU872" s="73"/>
      <c r="AV872" s="235" t="str">
        <f>IF($P872=Lists!$A$13,Lists!$A$29,IF($P872=Lists!$A$14,Lists!$A$30,$P872))</f>
        <v/>
      </c>
      <c r="AW872" s="73"/>
      <c r="AX872" s="73"/>
    </row>
    <row r="873" spans="2:50" x14ac:dyDescent="0.3">
      <c r="B873" s="137">
        <f t="shared" si="181"/>
        <v>855</v>
      </c>
      <c r="C873" s="24"/>
      <c r="D873" s="24"/>
      <c r="E873" s="24"/>
      <c r="F873" s="25"/>
      <c r="G873" s="24"/>
      <c r="H873" s="30"/>
      <c r="I873" s="24"/>
      <c r="J873" s="50" t="str">
        <f t="shared" si="172"/>
        <v/>
      </c>
      <c r="K873" s="30"/>
      <c r="L873" s="236"/>
      <c r="M873" s="30"/>
      <c r="N873" s="30"/>
      <c r="O873" s="46" t="str">
        <f t="shared" si="173"/>
        <v/>
      </c>
      <c r="P873" s="239" t="str">
        <f t="shared" si="176"/>
        <v/>
      </c>
      <c r="Q873" s="52" t="str">
        <f t="shared" si="177"/>
        <v/>
      </c>
      <c r="R873" s="127"/>
      <c r="S873" s="86"/>
      <c r="T873" s="127"/>
      <c r="U873" s="86"/>
      <c r="V873" s="87">
        <f t="shared" si="182"/>
        <v>0</v>
      </c>
      <c r="W873" s="130"/>
      <c r="X873" s="86"/>
      <c r="Y873" s="86"/>
      <c r="Z873" s="131"/>
      <c r="AA873" s="87">
        <f t="shared" si="178"/>
        <v>0</v>
      </c>
      <c r="AB873" s="127"/>
      <c r="AC873" s="86"/>
      <c r="AD873" s="87">
        <f t="shared" si="183"/>
        <v>0</v>
      </c>
      <c r="AE873" s="127"/>
      <c r="AF873" s="86"/>
      <c r="AG873" s="86"/>
      <c r="AH873" s="131"/>
      <c r="AI873" s="88">
        <f t="shared" si="184"/>
        <v>0</v>
      </c>
      <c r="AJ873" s="89" t="str">
        <f>IFERROR(IF(ISNA(MATCH($AV873,Other_Category_Abbr,0)),INDEX(FGHG_List_Long_GWP,MATCH($AV873,FGHG_List_Long,0)),INDEX(GWP_Other_Abbr,MATCH($AV873,Other_Category_Abbr,0)))*SUM(V873,AA873,AD873,AI873),"")</f>
        <v/>
      </c>
      <c r="AK873" s="89" t="str">
        <f>IFERROR(IF(ISNA(MATCH($AV873,Other_Category_Abbr,0)),INDEX(FGHG_List_Long_GWP,MATCH($AV873,FGHG_List_Long,0)),INDEX(GWP_Other_Abbr,MATCH($AV873,Other_Category_Abbr,0)))*(T873*(S873+U873)+W873*(Y873+X873)+AD873+AE873*(AF873+AG873)),"")</f>
        <v/>
      </c>
      <c r="AL873" s="90" t="str">
        <f t="shared" si="179"/>
        <v/>
      </c>
      <c r="AM873" s="91" t="str">
        <f t="shared" si="180"/>
        <v/>
      </c>
      <c r="AP873" s="92" t="b">
        <f t="shared" si="174"/>
        <v>0</v>
      </c>
      <c r="AQ873" s="92" t="str">
        <f t="shared" si="175"/>
        <v xml:space="preserve"> </v>
      </c>
      <c r="AR873" s="92" t="str">
        <f>IF(LEN(AQ873)=1,"",COUNTIF($AQ$19:AQ873,AQ873)=1)</f>
        <v/>
      </c>
      <c r="AS873" s="73"/>
      <c r="AT873" s="73"/>
      <c r="AU873" s="73"/>
      <c r="AV873" s="235" t="str">
        <f>IF($P873=Lists!$A$13,Lists!$A$29,IF($P873=Lists!$A$14,Lists!$A$30,$P873))</f>
        <v/>
      </c>
      <c r="AW873" s="73"/>
      <c r="AX873" s="73"/>
    </row>
    <row r="874" spans="2:50" x14ac:dyDescent="0.3">
      <c r="B874" s="137">
        <f t="shared" si="181"/>
        <v>856</v>
      </c>
      <c r="C874" s="24"/>
      <c r="D874" s="24"/>
      <c r="E874" s="24"/>
      <c r="F874" s="25"/>
      <c r="G874" s="24"/>
      <c r="H874" s="30"/>
      <c r="I874" s="24"/>
      <c r="J874" s="50" t="str">
        <f t="shared" si="172"/>
        <v/>
      </c>
      <c r="K874" s="30"/>
      <c r="L874" s="236"/>
      <c r="M874" s="30"/>
      <c r="N874" s="30"/>
      <c r="O874" s="46" t="str">
        <f t="shared" si="173"/>
        <v/>
      </c>
      <c r="P874" s="239" t="str">
        <f t="shared" si="176"/>
        <v/>
      </c>
      <c r="Q874" s="52" t="str">
        <f t="shared" si="177"/>
        <v/>
      </c>
      <c r="R874" s="127"/>
      <c r="S874" s="86"/>
      <c r="T874" s="127"/>
      <c r="U874" s="86"/>
      <c r="V874" s="87">
        <f t="shared" si="182"/>
        <v>0</v>
      </c>
      <c r="W874" s="130"/>
      <c r="X874" s="86"/>
      <c r="Y874" s="86"/>
      <c r="Z874" s="131"/>
      <c r="AA874" s="87">
        <f t="shared" si="178"/>
        <v>0</v>
      </c>
      <c r="AB874" s="127"/>
      <c r="AC874" s="86"/>
      <c r="AD874" s="87">
        <f t="shared" si="183"/>
        <v>0</v>
      </c>
      <c r="AE874" s="127"/>
      <c r="AF874" s="86"/>
      <c r="AG874" s="86"/>
      <c r="AH874" s="131"/>
      <c r="AI874" s="88">
        <f t="shared" si="184"/>
        <v>0</v>
      </c>
      <c r="AJ874" s="89" t="str">
        <f>IFERROR(IF(ISNA(MATCH($AV874,Other_Category_Abbr,0)),INDEX(FGHG_List_Long_GWP,MATCH($AV874,FGHG_List_Long,0)),INDEX(GWP_Other_Abbr,MATCH($AV874,Other_Category_Abbr,0)))*SUM(V874,AA874,AD874,AI874),"")</f>
        <v/>
      </c>
      <c r="AK874" s="89" t="str">
        <f>IFERROR(IF(ISNA(MATCH($AV874,Other_Category_Abbr,0)),INDEX(FGHG_List_Long_GWP,MATCH($AV874,FGHG_List_Long,0)),INDEX(GWP_Other_Abbr,MATCH($AV874,Other_Category_Abbr,0)))*(T874*(S874+U874)+W874*(Y874+X874)+AD874+AE874*(AF874+AG874)),"")</f>
        <v/>
      </c>
      <c r="AL874" s="90" t="str">
        <f t="shared" si="179"/>
        <v/>
      </c>
      <c r="AM874" s="91" t="str">
        <f t="shared" si="180"/>
        <v/>
      </c>
      <c r="AP874" s="92" t="b">
        <f t="shared" si="174"/>
        <v>0</v>
      </c>
      <c r="AQ874" s="92" t="str">
        <f t="shared" si="175"/>
        <v xml:space="preserve"> </v>
      </c>
      <c r="AR874" s="92" t="str">
        <f>IF(LEN(AQ874)=1,"",COUNTIF($AQ$19:AQ874,AQ874)=1)</f>
        <v/>
      </c>
      <c r="AS874" s="73"/>
      <c r="AT874" s="73"/>
      <c r="AU874" s="73"/>
      <c r="AV874" s="235" t="str">
        <f>IF($P874=Lists!$A$13,Lists!$A$29,IF($P874=Lists!$A$14,Lists!$A$30,$P874))</f>
        <v/>
      </c>
      <c r="AW874" s="73"/>
      <c r="AX874" s="73"/>
    </row>
    <row r="875" spans="2:50" x14ac:dyDescent="0.3">
      <c r="B875" s="137">
        <f t="shared" si="181"/>
        <v>857</v>
      </c>
      <c r="C875" s="24"/>
      <c r="D875" s="24"/>
      <c r="E875" s="24"/>
      <c r="F875" s="25"/>
      <c r="G875" s="24"/>
      <c r="H875" s="30"/>
      <c r="I875" s="24"/>
      <c r="J875" s="50" t="str">
        <f t="shared" si="172"/>
        <v/>
      </c>
      <c r="K875" s="30"/>
      <c r="L875" s="236"/>
      <c r="M875" s="30"/>
      <c r="N875" s="30"/>
      <c r="O875" s="46" t="str">
        <f t="shared" si="173"/>
        <v/>
      </c>
      <c r="P875" s="239" t="str">
        <f t="shared" si="176"/>
        <v/>
      </c>
      <c r="Q875" s="52" t="str">
        <f t="shared" si="177"/>
        <v/>
      </c>
      <c r="R875" s="127"/>
      <c r="S875" s="86"/>
      <c r="T875" s="127"/>
      <c r="U875" s="86"/>
      <c r="V875" s="87">
        <f t="shared" si="182"/>
        <v>0</v>
      </c>
      <c r="W875" s="130"/>
      <c r="X875" s="86"/>
      <c r="Y875" s="86"/>
      <c r="Z875" s="131"/>
      <c r="AA875" s="87">
        <f t="shared" si="178"/>
        <v>0</v>
      </c>
      <c r="AB875" s="127"/>
      <c r="AC875" s="86"/>
      <c r="AD875" s="87">
        <f t="shared" si="183"/>
        <v>0</v>
      </c>
      <c r="AE875" s="127"/>
      <c r="AF875" s="86"/>
      <c r="AG875" s="86"/>
      <c r="AH875" s="131"/>
      <c r="AI875" s="88">
        <f t="shared" si="184"/>
        <v>0</v>
      </c>
      <c r="AJ875" s="89" t="str">
        <f>IFERROR(IF(ISNA(MATCH($AV875,Other_Category_Abbr,0)),INDEX(FGHG_List_Long_GWP,MATCH($AV875,FGHG_List_Long,0)),INDEX(GWP_Other_Abbr,MATCH($AV875,Other_Category_Abbr,0)))*SUM(V875,AA875,AD875,AI875),"")</f>
        <v/>
      </c>
      <c r="AK875" s="89" t="str">
        <f>IFERROR(IF(ISNA(MATCH($AV875,Other_Category_Abbr,0)),INDEX(FGHG_List_Long_GWP,MATCH($AV875,FGHG_List_Long,0)),INDEX(GWP_Other_Abbr,MATCH($AV875,Other_Category_Abbr,0)))*(T875*(S875+U875)+W875*(Y875+X875)+AD875+AE875*(AF875+AG875)),"")</f>
        <v/>
      </c>
      <c r="AL875" s="90" t="str">
        <f t="shared" si="179"/>
        <v/>
      </c>
      <c r="AM875" s="91" t="str">
        <f t="shared" si="180"/>
        <v/>
      </c>
      <c r="AP875" s="92" t="b">
        <f t="shared" si="174"/>
        <v>0</v>
      </c>
      <c r="AQ875" s="92" t="str">
        <f t="shared" si="175"/>
        <v xml:space="preserve"> </v>
      </c>
      <c r="AR875" s="92" t="str">
        <f>IF(LEN(AQ875)=1,"",COUNTIF($AQ$19:AQ875,AQ875)=1)</f>
        <v/>
      </c>
      <c r="AS875" s="73"/>
      <c r="AT875" s="73"/>
      <c r="AU875" s="73"/>
      <c r="AV875" s="235" t="str">
        <f>IF($P875=Lists!$A$13,Lists!$A$29,IF($P875=Lists!$A$14,Lists!$A$30,$P875))</f>
        <v/>
      </c>
      <c r="AW875" s="73"/>
      <c r="AX875" s="73"/>
    </row>
    <row r="876" spans="2:50" x14ac:dyDescent="0.3">
      <c r="B876" s="137">
        <f t="shared" si="181"/>
        <v>858</v>
      </c>
      <c r="C876" s="24"/>
      <c r="D876" s="24"/>
      <c r="E876" s="24"/>
      <c r="F876" s="25"/>
      <c r="G876" s="24"/>
      <c r="H876" s="30"/>
      <c r="I876" s="24"/>
      <c r="J876" s="50" t="str">
        <f t="shared" si="172"/>
        <v/>
      </c>
      <c r="K876" s="30"/>
      <c r="L876" s="236"/>
      <c r="M876" s="30"/>
      <c r="N876" s="30"/>
      <c r="O876" s="46" t="str">
        <f t="shared" si="173"/>
        <v/>
      </c>
      <c r="P876" s="239" t="str">
        <f t="shared" si="176"/>
        <v/>
      </c>
      <c r="Q876" s="52" t="str">
        <f t="shared" si="177"/>
        <v/>
      </c>
      <c r="R876" s="127"/>
      <c r="S876" s="86"/>
      <c r="T876" s="127"/>
      <c r="U876" s="86"/>
      <c r="V876" s="87">
        <f t="shared" si="182"/>
        <v>0</v>
      </c>
      <c r="W876" s="130"/>
      <c r="X876" s="86"/>
      <c r="Y876" s="86"/>
      <c r="Z876" s="131"/>
      <c r="AA876" s="87">
        <f t="shared" si="178"/>
        <v>0</v>
      </c>
      <c r="AB876" s="127"/>
      <c r="AC876" s="86"/>
      <c r="AD876" s="87">
        <f t="shared" si="183"/>
        <v>0</v>
      </c>
      <c r="AE876" s="127"/>
      <c r="AF876" s="86"/>
      <c r="AG876" s="86"/>
      <c r="AH876" s="131"/>
      <c r="AI876" s="88">
        <f t="shared" si="184"/>
        <v>0</v>
      </c>
      <c r="AJ876" s="89" t="str">
        <f>IFERROR(IF(ISNA(MATCH($AV876,Other_Category_Abbr,0)),INDEX(FGHG_List_Long_GWP,MATCH($AV876,FGHG_List_Long,0)),INDEX(GWP_Other_Abbr,MATCH($AV876,Other_Category_Abbr,0)))*SUM(V876,AA876,AD876,AI876),"")</f>
        <v/>
      </c>
      <c r="AK876" s="89" t="str">
        <f>IFERROR(IF(ISNA(MATCH($AV876,Other_Category_Abbr,0)),INDEX(FGHG_List_Long_GWP,MATCH($AV876,FGHG_List_Long,0)),INDEX(GWP_Other_Abbr,MATCH($AV876,Other_Category_Abbr,0)))*(T876*(S876+U876)+W876*(Y876+X876)+AD876+AE876*(AF876+AG876)),"")</f>
        <v/>
      </c>
      <c r="AL876" s="90" t="str">
        <f t="shared" si="179"/>
        <v/>
      </c>
      <c r="AM876" s="91" t="str">
        <f t="shared" si="180"/>
        <v/>
      </c>
      <c r="AP876" s="92" t="b">
        <f t="shared" si="174"/>
        <v>0</v>
      </c>
      <c r="AQ876" s="92" t="str">
        <f t="shared" si="175"/>
        <v xml:space="preserve"> </v>
      </c>
      <c r="AR876" s="92" t="str">
        <f>IF(LEN(AQ876)=1,"",COUNTIF($AQ$19:AQ876,AQ876)=1)</f>
        <v/>
      </c>
      <c r="AS876" s="73"/>
      <c r="AT876" s="73"/>
      <c r="AU876" s="73"/>
      <c r="AV876" s="235" t="str">
        <f>IF($P876=Lists!$A$13,Lists!$A$29,IF($P876=Lists!$A$14,Lists!$A$30,$P876))</f>
        <v/>
      </c>
      <c r="AW876" s="73"/>
      <c r="AX876" s="73"/>
    </row>
    <row r="877" spans="2:50" x14ac:dyDescent="0.3">
      <c r="B877" s="137">
        <f t="shared" si="181"/>
        <v>859</v>
      </c>
      <c r="C877" s="24"/>
      <c r="D877" s="24"/>
      <c r="E877" s="24"/>
      <c r="F877" s="25"/>
      <c r="G877" s="24"/>
      <c r="H877" s="30"/>
      <c r="I877" s="24"/>
      <c r="J877" s="50" t="str">
        <f t="shared" si="172"/>
        <v/>
      </c>
      <c r="K877" s="30"/>
      <c r="L877" s="236"/>
      <c r="M877" s="30"/>
      <c r="N877" s="30"/>
      <c r="O877" s="46" t="str">
        <f t="shared" si="173"/>
        <v/>
      </c>
      <c r="P877" s="239" t="str">
        <f t="shared" si="176"/>
        <v/>
      </c>
      <c r="Q877" s="52" t="str">
        <f t="shared" si="177"/>
        <v/>
      </c>
      <c r="R877" s="127"/>
      <c r="S877" s="86"/>
      <c r="T877" s="127"/>
      <c r="U877" s="86"/>
      <c r="V877" s="87">
        <f t="shared" si="182"/>
        <v>0</v>
      </c>
      <c r="W877" s="130"/>
      <c r="X877" s="86"/>
      <c r="Y877" s="86"/>
      <c r="Z877" s="131"/>
      <c r="AA877" s="87">
        <f t="shared" si="178"/>
        <v>0</v>
      </c>
      <c r="AB877" s="127"/>
      <c r="AC877" s="86"/>
      <c r="AD877" s="87">
        <f t="shared" si="183"/>
        <v>0</v>
      </c>
      <c r="AE877" s="127"/>
      <c r="AF877" s="86"/>
      <c r="AG877" s="86"/>
      <c r="AH877" s="131"/>
      <c r="AI877" s="88">
        <f t="shared" si="184"/>
        <v>0</v>
      </c>
      <c r="AJ877" s="89" t="str">
        <f>IFERROR(IF(ISNA(MATCH($AV877,Other_Category_Abbr,0)),INDEX(FGHG_List_Long_GWP,MATCH($AV877,FGHG_List_Long,0)),INDEX(GWP_Other_Abbr,MATCH($AV877,Other_Category_Abbr,0)))*SUM(V877,AA877,AD877,AI877),"")</f>
        <v/>
      </c>
      <c r="AK877" s="89" t="str">
        <f>IFERROR(IF(ISNA(MATCH($AV877,Other_Category_Abbr,0)),INDEX(FGHG_List_Long_GWP,MATCH($AV877,FGHG_List_Long,0)),INDEX(GWP_Other_Abbr,MATCH($AV877,Other_Category_Abbr,0)))*(T877*(S877+U877)+W877*(Y877+X877)+AD877+AE877*(AF877+AG877)),"")</f>
        <v/>
      </c>
      <c r="AL877" s="90" t="str">
        <f t="shared" si="179"/>
        <v/>
      </c>
      <c r="AM877" s="91" t="str">
        <f t="shared" si="180"/>
        <v/>
      </c>
      <c r="AP877" s="92" t="b">
        <f t="shared" si="174"/>
        <v>0</v>
      </c>
      <c r="AQ877" s="92" t="str">
        <f t="shared" si="175"/>
        <v xml:space="preserve"> </v>
      </c>
      <c r="AR877" s="92" t="str">
        <f>IF(LEN(AQ877)=1,"",COUNTIF($AQ$19:AQ877,AQ877)=1)</f>
        <v/>
      </c>
      <c r="AS877" s="73"/>
      <c r="AT877" s="73"/>
      <c r="AU877" s="73"/>
      <c r="AV877" s="235" t="str">
        <f>IF($P877=Lists!$A$13,Lists!$A$29,IF($P877=Lists!$A$14,Lists!$A$30,$P877))</f>
        <v/>
      </c>
      <c r="AW877" s="73"/>
      <c r="AX877" s="73"/>
    </row>
    <row r="878" spans="2:50" x14ac:dyDescent="0.3">
      <c r="B878" s="137">
        <f t="shared" si="181"/>
        <v>860</v>
      </c>
      <c r="C878" s="24"/>
      <c r="D878" s="24"/>
      <c r="E878" s="24"/>
      <c r="F878" s="25"/>
      <c r="G878" s="24"/>
      <c r="H878" s="30"/>
      <c r="I878" s="24"/>
      <c r="J878" s="50" t="str">
        <f t="shared" si="172"/>
        <v/>
      </c>
      <c r="K878" s="30"/>
      <c r="L878" s="236"/>
      <c r="M878" s="30"/>
      <c r="N878" s="30"/>
      <c r="O878" s="46" t="str">
        <f t="shared" si="173"/>
        <v/>
      </c>
      <c r="P878" s="239" t="str">
        <f t="shared" si="176"/>
        <v/>
      </c>
      <c r="Q878" s="52" t="str">
        <f t="shared" si="177"/>
        <v/>
      </c>
      <c r="R878" s="127"/>
      <c r="S878" s="86"/>
      <c r="T878" s="127"/>
      <c r="U878" s="86"/>
      <c r="V878" s="87">
        <f t="shared" si="182"/>
        <v>0</v>
      </c>
      <c r="W878" s="130"/>
      <c r="X878" s="86"/>
      <c r="Y878" s="86"/>
      <c r="Z878" s="131"/>
      <c r="AA878" s="87">
        <f t="shared" si="178"/>
        <v>0</v>
      </c>
      <c r="AB878" s="127"/>
      <c r="AC878" s="86"/>
      <c r="AD878" s="87">
        <f t="shared" si="183"/>
        <v>0</v>
      </c>
      <c r="AE878" s="127"/>
      <c r="AF878" s="86"/>
      <c r="AG878" s="86"/>
      <c r="AH878" s="131"/>
      <c r="AI878" s="88">
        <f t="shared" si="184"/>
        <v>0</v>
      </c>
      <c r="AJ878" s="89" t="str">
        <f>IFERROR(IF(ISNA(MATCH($AV878,Other_Category_Abbr,0)),INDEX(FGHG_List_Long_GWP,MATCH($AV878,FGHG_List_Long,0)),INDEX(GWP_Other_Abbr,MATCH($AV878,Other_Category_Abbr,0)))*SUM(V878,AA878,AD878,AI878),"")</f>
        <v/>
      </c>
      <c r="AK878" s="89" t="str">
        <f>IFERROR(IF(ISNA(MATCH($AV878,Other_Category_Abbr,0)),INDEX(FGHG_List_Long_GWP,MATCH($AV878,FGHG_List_Long,0)),INDEX(GWP_Other_Abbr,MATCH($AV878,Other_Category_Abbr,0)))*(T878*(S878+U878)+W878*(Y878+X878)+AD878+AE878*(AF878+AG878)),"")</f>
        <v/>
      </c>
      <c r="AL878" s="90" t="str">
        <f t="shared" si="179"/>
        <v/>
      </c>
      <c r="AM878" s="91" t="str">
        <f t="shared" si="180"/>
        <v/>
      </c>
      <c r="AP878" s="92" t="b">
        <f t="shared" si="174"/>
        <v>0</v>
      </c>
      <c r="AQ878" s="92" t="str">
        <f t="shared" si="175"/>
        <v xml:space="preserve"> </v>
      </c>
      <c r="AR878" s="92" t="str">
        <f>IF(LEN(AQ878)=1,"",COUNTIF($AQ$19:AQ878,AQ878)=1)</f>
        <v/>
      </c>
      <c r="AS878" s="73"/>
      <c r="AT878" s="73"/>
      <c r="AU878" s="73"/>
      <c r="AV878" s="235" t="str">
        <f>IF($P878=Lists!$A$13,Lists!$A$29,IF($P878=Lists!$A$14,Lists!$A$30,$P878))</f>
        <v/>
      </c>
      <c r="AW878" s="73"/>
      <c r="AX878" s="73"/>
    </row>
    <row r="879" spans="2:50" x14ac:dyDescent="0.3">
      <c r="B879" s="137">
        <f t="shared" si="181"/>
        <v>861</v>
      </c>
      <c r="C879" s="24"/>
      <c r="D879" s="24"/>
      <c r="E879" s="24"/>
      <c r="F879" s="25"/>
      <c r="G879" s="24"/>
      <c r="H879" s="30"/>
      <c r="I879" s="24"/>
      <c r="J879" s="50" t="str">
        <f t="shared" si="172"/>
        <v/>
      </c>
      <c r="K879" s="30"/>
      <c r="L879" s="236"/>
      <c r="M879" s="30"/>
      <c r="N879" s="30"/>
      <c r="O879" s="46" t="str">
        <f t="shared" si="173"/>
        <v/>
      </c>
      <c r="P879" s="239" t="str">
        <f t="shared" si="176"/>
        <v/>
      </c>
      <c r="Q879" s="52" t="str">
        <f t="shared" si="177"/>
        <v/>
      </c>
      <c r="R879" s="127"/>
      <c r="S879" s="86"/>
      <c r="T879" s="127"/>
      <c r="U879" s="86"/>
      <c r="V879" s="87">
        <f t="shared" si="182"/>
        <v>0</v>
      </c>
      <c r="W879" s="130"/>
      <c r="X879" s="86"/>
      <c r="Y879" s="86"/>
      <c r="Z879" s="131"/>
      <c r="AA879" s="87">
        <f t="shared" si="178"/>
        <v>0</v>
      </c>
      <c r="AB879" s="127"/>
      <c r="AC879" s="86"/>
      <c r="AD879" s="87">
        <f t="shared" si="183"/>
        <v>0</v>
      </c>
      <c r="AE879" s="127"/>
      <c r="AF879" s="86"/>
      <c r="AG879" s="86"/>
      <c r="AH879" s="131"/>
      <c r="AI879" s="88">
        <f t="shared" si="184"/>
        <v>0</v>
      </c>
      <c r="AJ879" s="89" t="str">
        <f>IFERROR(IF(ISNA(MATCH($AV879,Other_Category_Abbr,0)),INDEX(FGHG_List_Long_GWP,MATCH($AV879,FGHG_List_Long,0)),INDEX(GWP_Other_Abbr,MATCH($AV879,Other_Category_Abbr,0)))*SUM(V879,AA879,AD879,AI879),"")</f>
        <v/>
      </c>
      <c r="AK879" s="89" t="str">
        <f>IFERROR(IF(ISNA(MATCH($AV879,Other_Category_Abbr,0)),INDEX(FGHG_List_Long_GWP,MATCH($AV879,FGHG_List_Long,0)),INDEX(GWP_Other_Abbr,MATCH($AV879,Other_Category_Abbr,0)))*(T879*(S879+U879)+W879*(Y879+X879)+AD879+AE879*(AF879+AG879)),"")</f>
        <v/>
      </c>
      <c r="AL879" s="90" t="str">
        <f t="shared" si="179"/>
        <v/>
      </c>
      <c r="AM879" s="91" t="str">
        <f t="shared" si="180"/>
        <v/>
      </c>
      <c r="AP879" s="92" t="b">
        <f t="shared" si="174"/>
        <v>0</v>
      </c>
      <c r="AQ879" s="92" t="str">
        <f t="shared" si="175"/>
        <v xml:space="preserve"> </v>
      </c>
      <c r="AR879" s="92" t="str">
        <f>IF(LEN(AQ879)=1,"",COUNTIF($AQ$19:AQ879,AQ879)=1)</f>
        <v/>
      </c>
      <c r="AS879" s="73"/>
      <c r="AT879" s="73"/>
      <c r="AU879" s="73"/>
      <c r="AV879" s="235" t="str">
        <f>IF($P879=Lists!$A$13,Lists!$A$29,IF($P879=Lists!$A$14,Lists!$A$30,$P879))</f>
        <v/>
      </c>
      <c r="AW879" s="73"/>
      <c r="AX879" s="73"/>
    </row>
    <row r="880" spans="2:50" x14ac:dyDescent="0.3">
      <c r="B880" s="137">
        <f t="shared" si="181"/>
        <v>862</v>
      </c>
      <c r="C880" s="24"/>
      <c r="D880" s="24"/>
      <c r="E880" s="24"/>
      <c r="F880" s="25"/>
      <c r="G880" s="24"/>
      <c r="H880" s="30"/>
      <c r="I880" s="24"/>
      <c r="J880" s="50" t="str">
        <f t="shared" si="172"/>
        <v/>
      </c>
      <c r="K880" s="30"/>
      <c r="L880" s="236"/>
      <c r="M880" s="30"/>
      <c r="N880" s="30"/>
      <c r="O880" s="46" t="str">
        <f t="shared" si="173"/>
        <v/>
      </c>
      <c r="P880" s="239" t="str">
        <f t="shared" si="176"/>
        <v/>
      </c>
      <c r="Q880" s="52" t="str">
        <f t="shared" si="177"/>
        <v/>
      </c>
      <c r="R880" s="127"/>
      <c r="S880" s="86"/>
      <c r="T880" s="127"/>
      <c r="U880" s="86"/>
      <c r="V880" s="87">
        <f t="shared" si="182"/>
        <v>0</v>
      </c>
      <c r="W880" s="130"/>
      <c r="X880" s="86"/>
      <c r="Y880" s="86"/>
      <c r="Z880" s="131"/>
      <c r="AA880" s="87">
        <f t="shared" si="178"/>
        <v>0</v>
      </c>
      <c r="AB880" s="127"/>
      <c r="AC880" s="86"/>
      <c r="AD880" s="87">
        <f t="shared" si="183"/>
        <v>0</v>
      </c>
      <c r="AE880" s="127"/>
      <c r="AF880" s="86"/>
      <c r="AG880" s="86"/>
      <c r="AH880" s="131"/>
      <c r="AI880" s="88">
        <f t="shared" si="184"/>
        <v>0</v>
      </c>
      <c r="AJ880" s="89" t="str">
        <f>IFERROR(IF(ISNA(MATCH($AV880,Other_Category_Abbr,0)),INDEX(FGHG_List_Long_GWP,MATCH($AV880,FGHG_List_Long,0)),INDEX(GWP_Other_Abbr,MATCH($AV880,Other_Category_Abbr,0)))*SUM(V880,AA880,AD880,AI880),"")</f>
        <v/>
      </c>
      <c r="AK880" s="89" t="str">
        <f>IFERROR(IF(ISNA(MATCH($AV880,Other_Category_Abbr,0)),INDEX(FGHG_List_Long_GWP,MATCH($AV880,FGHG_List_Long,0)),INDEX(GWP_Other_Abbr,MATCH($AV880,Other_Category_Abbr,0)))*(T880*(S880+U880)+W880*(Y880+X880)+AD880+AE880*(AF880+AG880)),"")</f>
        <v/>
      </c>
      <c r="AL880" s="90" t="str">
        <f t="shared" si="179"/>
        <v/>
      </c>
      <c r="AM880" s="91" t="str">
        <f t="shared" si="180"/>
        <v/>
      </c>
      <c r="AP880" s="92" t="b">
        <f t="shared" si="174"/>
        <v>0</v>
      </c>
      <c r="AQ880" s="92" t="str">
        <f t="shared" si="175"/>
        <v xml:space="preserve"> </v>
      </c>
      <c r="AR880" s="92" t="str">
        <f>IF(LEN(AQ880)=1,"",COUNTIF($AQ$19:AQ880,AQ880)=1)</f>
        <v/>
      </c>
      <c r="AS880" s="73"/>
      <c r="AT880" s="73"/>
      <c r="AU880" s="73"/>
      <c r="AV880" s="235" t="str">
        <f>IF($P880=Lists!$A$13,Lists!$A$29,IF($P880=Lists!$A$14,Lists!$A$30,$P880))</f>
        <v/>
      </c>
      <c r="AW880" s="73"/>
      <c r="AX880" s="73"/>
    </row>
    <row r="881" spans="2:50" x14ac:dyDescent="0.3">
      <c r="B881" s="137">
        <f t="shared" si="181"/>
        <v>863</v>
      </c>
      <c r="C881" s="24"/>
      <c r="D881" s="24"/>
      <c r="E881" s="24"/>
      <c r="F881" s="25"/>
      <c r="G881" s="24"/>
      <c r="H881" s="30"/>
      <c r="I881" s="24"/>
      <c r="J881" s="50" t="str">
        <f t="shared" si="172"/>
        <v/>
      </c>
      <c r="K881" s="30"/>
      <c r="L881" s="236"/>
      <c r="M881" s="30"/>
      <c r="N881" s="30"/>
      <c r="O881" s="46" t="str">
        <f t="shared" si="173"/>
        <v/>
      </c>
      <c r="P881" s="239" t="str">
        <f t="shared" si="176"/>
        <v/>
      </c>
      <c r="Q881" s="52" t="str">
        <f t="shared" si="177"/>
        <v/>
      </c>
      <c r="R881" s="127"/>
      <c r="S881" s="86"/>
      <c r="T881" s="127"/>
      <c r="U881" s="86"/>
      <c r="V881" s="87">
        <f t="shared" si="182"/>
        <v>0</v>
      </c>
      <c r="W881" s="130"/>
      <c r="X881" s="86"/>
      <c r="Y881" s="86"/>
      <c r="Z881" s="131"/>
      <c r="AA881" s="87">
        <f t="shared" si="178"/>
        <v>0</v>
      </c>
      <c r="AB881" s="127"/>
      <c r="AC881" s="86"/>
      <c r="AD881" s="87">
        <f t="shared" si="183"/>
        <v>0</v>
      </c>
      <c r="AE881" s="127"/>
      <c r="AF881" s="86"/>
      <c r="AG881" s="86"/>
      <c r="AH881" s="131"/>
      <c r="AI881" s="88">
        <f t="shared" si="184"/>
        <v>0</v>
      </c>
      <c r="AJ881" s="89" t="str">
        <f>IFERROR(IF(ISNA(MATCH($AV881,Other_Category_Abbr,0)),INDEX(FGHG_List_Long_GWP,MATCH($AV881,FGHG_List_Long,0)),INDEX(GWP_Other_Abbr,MATCH($AV881,Other_Category_Abbr,0)))*SUM(V881,AA881,AD881,AI881),"")</f>
        <v/>
      </c>
      <c r="AK881" s="89" t="str">
        <f>IFERROR(IF(ISNA(MATCH($AV881,Other_Category_Abbr,0)),INDEX(FGHG_List_Long_GWP,MATCH($AV881,FGHG_List_Long,0)),INDEX(GWP_Other_Abbr,MATCH($AV881,Other_Category_Abbr,0)))*(T881*(S881+U881)+W881*(Y881+X881)+AD881+AE881*(AF881+AG881)),"")</f>
        <v/>
      </c>
      <c r="AL881" s="90" t="str">
        <f t="shared" si="179"/>
        <v/>
      </c>
      <c r="AM881" s="91" t="str">
        <f t="shared" si="180"/>
        <v/>
      </c>
      <c r="AP881" s="92" t="b">
        <f t="shared" si="174"/>
        <v>0</v>
      </c>
      <c r="AQ881" s="92" t="str">
        <f t="shared" si="175"/>
        <v xml:space="preserve"> </v>
      </c>
      <c r="AR881" s="92" t="str">
        <f>IF(LEN(AQ881)=1,"",COUNTIF($AQ$19:AQ881,AQ881)=1)</f>
        <v/>
      </c>
      <c r="AS881" s="73"/>
      <c r="AT881" s="73"/>
      <c r="AU881" s="73"/>
      <c r="AV881" s="235" t="str">
        <f>IF($P881=Lists!$A$13,Lists!$A$29,IF($P881=Lists!$A$14,Lists!$A$30,$P881))</f>
        <v/>
      </c>
      <c r="AW881" s="73"/>
      <c r="AX881" s="73"/>
    </row>
    <row r="882" spans="2:50" x14ac:dyDescent="0.3">
      <c r="B882" s="137">
        <f t="shared" si="181"/>
        <v>864</v>
      </c>
      <c r="C882" s="24"/>
      <c r="D882" s="24"/>
      <c r="E882" s="24"/>
      <c r="F882" s="25"/>
      <c r="G882" s="24"/>
      <c r="H882" s="30"/>
      <c r="I882" s="24"/>
      <c r="J882" s="50" t="str">
        <f t="shared" si="172"/>
        <v/>
      </c>
      <c r="K882" s="30"/>
      <c r="L882" s="236"/>
      <c r="M882" s="30"/>
      <c r="N882" s="30"/>
      <c r="O882" s="46" t="str">
        <f t="shared" si="173"/>
        <v/>
      </c>
      <c r="P882" s="239" t="str">
        <f t="shared" si="176"/>
        <v/>
      </c>
      <c r="Q882" s="52" t="str">
        <f t="shared" si="177"/>
        <v/>
      </c>
      <c r="R882" s="127"/>
      <c r="S882" s="86"/>
      <c r="T882" s="127"/>
      <c r="U882" s="86"/>
      <c r="V882" s="87">
        <f t="shared" si="182"/>
        <v>0</v>
      </c>
      <c r="W882" s="130"/>
      <c r="X882" s="86"/>
      <c r="Y882" s="86"/>
      <c r="Z882" s="131"/>
      <c r="AA882" s="87">
        <f t="shared" si="178"/>
        <v>0</v>
      </c>
      <c r="AB882" s="127"/>
      <c r="AC882" s="86"/>
      <c r="AD882" s="87">
        <f t="shared" si="183"/>
        <v>0</v>
      </c>
      <c r="AE882" s="127"/>
      <c r="AF882" s="86"/>
      <c r="AG882" s="86"/>
      <c r="AH882" s="131"/>
      <c r="AI882" s="88">
        <f t="shared" si="184"/>
        <v>0</v>
      </c>
      <c r="AJ882" s="89" t="str">
        <f>IFERROR(IF(ISNA(MATCH($AV882,Other_Category_Abbr,0)),INDEX(FGHG_List_Long_GWP,MATCH($AV882,FGHG_List_Long,0)),INDEX(GWP_Other_Abbr,MATCH($AV882,Other_Category_Abbr,0)))*SUM(V882,AA882,AD882,AI882),"")</f>
        <v/>
      </c>
      <c r="AK882" s="89" t="str">
        <f>IFERROR(IF(ISNA(MATCH($AV882,Other_Category_Abbr,0)),INDEX(FGHG_List_Long_GWP,MATCH($AV882,FGHG_List_Long,0)),INDEX(GWP_Other_Abbr,MATCH($AV882,Other_Category_Abbr,0)))*(T882*(S882+U882)+W882*(Y882+X882)+AD882+AE882*(AF882+AG882)),"")</f>
        <v/>
      </c>
      <c r="AL882" s="90" t="str">
        <f t="shared" si="179"/>
        <v/>
      </c>
      <c r="AM882" s="91" t="str">
        <f t="shared" si="180"/>
        <v/>
      </c>
      <c r="AP882" s="92" t="b">
        <f t="shared" si="174"/>
        <v>0</v>
      </c>
      <c r="AQ882" s="92" t="str">
        <f t="shared" si="175"/>
        <v xml:space="preserve"> </v>
      </c>
      <c r="AR882" s="92" t="str">
        <f>IF(LEN(AQ882)=1,"",COUNTIF($AQ$19:AQ882,AQ882)=1)</f>
        <v/>
      </c>
      <c r="AS882" s="73"/>
      <c r="AT882" s="73"/>
      <c r="AU882" s="73"/>
      <c r="AV882" s="235" t="str">
        <f>IF($P882=Lists!$A$13,Lists!$A$29,IF($P882=Lists!$A$14,Lists!$A$30,$P882))</f>
        <v/>
      </c>
      <c r="AW882" s="73"/>
      <c r="AX882" s="73"/>
    </row>
    <row r="883" spans="2:50" x14ac:dyDescent="0.3">
      <c r="B883" s="137">
        <f t="shared" si="181"/>
        <v>865</v>
      </c>
      <c r="C883" s="24"/>
      <c r="D883" s="24"/>
      <c r="E883" s="24"/>
      <c r="F883" s="25"/>
      <c r="G883" s="24"/>
      <c r="H883" s="30"/>
      <c r="I883" s="24"/>
      <c r="J883" s="50" t="str">
        <f t="shared" si="172"/>
        <v/>
      </c>
      <c r="K883" s="30"/>
      <c r="L883" s="236"/>
      <c r="M883" s="30"/>
      <c r="N883" s="30"/>
      <c r="O883" s="46" t="str">
        <f t="shared" si="173"/>
        <v/>
      </c>
      <c r="P883" s="239" t="str">
        <f t="shared" si="176"/>
        <v/>
      </c>
      <c r="Q883" s="52" t="str">
        <f t="shared" si="177"/>
        <v/>
      </c>
      <c r="R883" s="127"/>
      <c r="S883" s="86"/>
      <c r="T883" s="127"/>
      <c r="U883" s="86"/>
      <c r="V883" s="87">
        <f t="shared" si="182"/>
        <v>0</v>
      </c>
      <c r="W883" s="130"/>
      <c r="X883" s="86"/>
      <c r="Y883" s="86"/>
      <c r="Z883" s="131"/>
      <c r="AA883" s="87">
        <f t="shared" si="178"/>
        <v>0</v>
      </c>
      <c r="AB883" s="127"/>
      <c r="AC883" s="86"/>
      <c r="AD883" s="87">
        <f t="shared" si="183"/>
        <v>0</v>
      </c>
      <c r="AE883" s="127"/>
      <c r="AF883" s="86"/>
      <c r="AG883" s="86"/>
      <c r="AH883" s="131"/>
      <c r="AI883" s="88">
        <f t="shared" si="184"/>
        <v>0</v>
      </c>
      <c r="AJ883" s="89" t="str">
        <f>IFERROR(IF(ISNA(MATCH($AV883,Other_Category_Abbr,0)),INDEX(FGHG_List_Long_GWP,MATCH($AV883,FGHG_List_Long,0)),INDEX(GWP_Other_Abbr,MATCH($AV883,Other_Category_Abbr,0)))*SUM(V883,AA883,AD883,AI883),"")</f>
        <v/>
      </c>
      <c r="AK883" s="89" t="str">
        <f>IFERROR(IF(ISNA(MATCH($AV883,Other_Category_Abbr,0)),INDEX(FGHG_List_Long_GWP,MATCH($AV883,FGHG_List_Long,0)),INDEX(GWP_Other_Abbr,MATCH($AV883,Other_Category_Abbr,0)))*(T883*(S883+U883)+W883*(Y883+X883)+AD883+AE883*(AF883+AG883)),"")</f>
        <v/>
      </c>
      <c r="AL883" s="90" t="str">
        <f t="shared" si="179"/>
        <v/>
      </c>
      <c r="AM883" s="91" t="str">
        <f t="shared" si="180"/>
        <v/>
      </c>
      <c r="AP883" s="92" t="b">
        <f t="shared" si="174"/>
        <v>0</v>
      </c>
      <c r="AQ883" s="92" t="str">
        <f t="shared" si="175"/>
        <v xml:space="preserve"> </v>
      </c>
      <c r="AR883" s="92" t="str">
        <f>IF(LEN(AQ883)=1,"",COUNTIF($AQ$19:AQ883,AQ883)=1)</f>
        <v/>
      </c>
      <c r="AS883" s="73"/>
      <c r="AT883" s="73"/>
      <c r="AU883" s="73"/>
      <c r="AV883" s="235" t="str">
        <f>IF($P883=Lists!$A$13,Lists!$A$29,IF($P883=Lists!$A$14,Lists!$A$30,$P883))</f>
        <v/>
      </c>
      <c r="AW883" s="73"/>
      <c r="AX883" s="73"/>
    </row>
    <row r="884" spans="2:50" x14ac:dyDescent="0.3">
      <c r="B884" s="137">
        <f t="shared" si="181"/>
        <v>866</v>
      </c>
      <c r="C884" s="24"/>
      <c r="D884" s="24"/>
      <c r="E884" s="24"/>
      <c r="F884" s="25"/>
      <c r="G884" s="24"/>
      <c r="H884" s="30"/>
      <c r="I884" s="24"/>
      <c r="J884" s="50" t="str">
        <f t="shared" si="172"/>
        <v/>
      </c>
      <c r="K884" s="30"/>
      <c r="L884" s="236"/>
      <c r="M884" s="30"/>
      <c r="N884" s="30"/>
      <c r="O884" s="46" t="str">
        <f t="shared" si="173"/>
        <v/>
      </c>
      <c r="P884" s="239" t="str">
        <f t="shared" si="176"/>
        <v/>
      </c>
      <c r="Q884" s="52" t="str">
        <f t="shared" si="177"/>
        <v/>
      </c>
      <c r="R884" s="127"/>
      <c r="S884" s="86"/>
      <c r="T884" s="127"/>
      <c r="U884" s="86"/>
      <c r="V884" s="87">
        <f t="shared" si="182"/>
        <v>0</v>
      </c>
      <c r="W884" s="130"/>
      <c r="X884" s="86"/>
      <c r="Y884" s="86"/>
      <c r="Z884" s="131"/>
      <c r="AA884" s="87">
        <f t="shared" si="178"/>
        <v>0</v>
      </c>
      <c r="AB884" s="127"/>
      <c r="AC884" s="86"/>
      <c r="AD884" s="87">
        <f t="shared" si="183"/>
        <v>0</v>
      </c>
      <c r="AE884" s="127"/>
      <c r="AF884" s="86"/>
      <c r="AG884" s="86"/>
      <c r="AH884" s="131"/>
      <c r="AI884" s="88">
        <f t="shared" si="184"/>
        <v>0</v>
      </c>
      <c r="AJ884" s="89" t="str">
        <f>IFERROR(IF(ISNA(MATCH($AV884,Other_Category_Abbr,0)),INDEX(FGHG_List_Long_GWP,MATCH($AV884,FGHG_List_Long,0)),INDEX(GWP_Other_Abbr,MATCH($AV884,Other_Category_Abbr,0)))*SUM(V884,AA884,AD884,AI884),"")</f>
        <v/>
      </c>
      <c r="AK884" s="89" t="str">
        <f>IFERROR(IF(ISNA(MATCH($AV884,Other_Category_Abbr,0)),INDEX(FGHG_List_Long_GWP,MATCH($AV884,FGHG_List_Long,0)),INDEX(GWP_Other_Abbr,MATCH($AV884,Other_Category_Abbr,0)))*(T884*(S884+U884)+W884*(Y884+X884)+AD884+AE884*(AF884+AG884)),"")</f>
        <v/>
      </c>
      <c r="AL884" s="90" t="str">
        <f t="shared" si="179"/>
        <v/>
      </c>
      <c r="AM884" s="91" t="str">
        <f t="shared" si="180"/>
        <v/>
      </c>
      <c r="AP884" s="92" t="b">
        <f t="shared" si="174"/>
        <v>0</v>
      </c>
      <c r="AQ884" s="92" t="str">
        <f t="shared" si="175"/>
        <v xml:space="preserve"> </v>
      </c>
      <c r="AR884" s="92" t="str">
        <f>IF(LEN(AQ884)=1,"",COUNTIF($AQ$19:AQ884,AQ884)=1)</f>
        <v/>
      </c>
      <c r="AS884" s="73"/>
      <c r="AT884" s="73"/>
      <c r="AU884" s="73"/>
      <c r="AV884" s="235" t="str">
        <f>IF($P884=Lists!$A$13,Lists!$A$29,IF($P884=Lists!$A$14,Lists!$A$30,$P884))</f>
        <v/>
      </c>
      <c r="AW884" s="73"/>
      <c r="AX884" s="73"/>
    </row>
    <row r="885" spans="2:50" x14ac:dyDescent="0.3">
      <c r="B885" s="137">
        <f t="shared" si="181"/>
        <v>867</v>
      </c>
      <c r="C885" s="24"/>
      <c r="D885" s="24"/>
      <c r="E885" s="24"/>
      <c r="F885" s="25"/>
      <c r="G885" s="24"/>
      <c r="H885" s="30"/>
      <c r="I885" s="24"/>
      <c r="J885" s="50" t="str">
        <f t="shared" si="172"/>
        <v/>
      </c>
      <c r="K885" s="30"/>
      <c r="L885" s="236"/>
      <c r="M885" s="30"/>
      <c r="N885" s="30"/>
      <c r="O885" s="46" t="str">
        <f t="shared" si="173"/>
        <v/>
      </c>
      <c r="P885" s="239" t="str">
        <f t="shared" si="176"/>
        <v/>
      </c>
      <c r="Q885" s="52" t="str">
        <f t="shared" si="177"/>
        <v/>
      </c>
      <c r="R885" s="127"/>
      <c r="S885" s="86"/>
      <c r="T885" s="127"/>
      <c r="U885" s="86"/>
      <c r="V885" s="87">
        <f t="shared" si="182"/>
        <v>0</v>
      </c>
      <c r="W885" s="130"/>
      <c r="X885" s="86"/>
      <c r="Y885" s="86"/>
      <c r="Z885" s="131"/>
      <c r="AA885" s="87">
        <f t="shared" si="178"/>
        <v>0</v>
      </c>
      <c r="AB885" s="127"/>
      <c r="AC885" s="86"/>
      <c r="AD885" s="87">
        <f t="shared" si="183"/>
        <v>0</v>
      </c>
      <c r="AE885" s="127"/>
      <c r="AF885" s="86"/>
      <c r="AG885" s="86"/>
      <c r="AH885" s="131"/>
      <c r="AI885" s="88">
        <f t="shared" si="184"/>
        <v>0</v>
      </c>
      <c r="AJ885" s="89" t="str">
        <f>IFERROR(IF(ISNA(MATCH($AV885,Other_Category_Abbr,0)),INDEX(FGHG_List_Long_GWP,MATCH($AV885,FGHG_List_Long,0)),INDEX(GWP_Other_Abbr,MATCH($AV885,Other_Category_Abbr,0)))*SUM(V885,AA885,AD885,AI885),"")</f>
        <v/>
      </c>
      <c r="AK885" s="89" t="str">
        <f>IFERROR(IF(ISNA(MATCH($AV885,Other_Category_Abbr,0)),INDEX(FGHG_List_Long_GWP,MATCH($AV885,FGHG_List_Long,0)),INDEX(GWP_Other_Abbr,MATCH($AV885,Other_Category_Abbr,0)))*(T885*(S885+U885)+W885*(Y885+X885)+AD885+AE885*(AF885+AG885)),"")</f>
        <v/>
      </c>
      <c r="AL885" s="90" t="str">
        <f t="shared" si="179"/>
        <v/>
      </c>
      <c r="AM885" s="91" t="str">
        <f t="shared" si="180"/>
        <v/>
      </c>
      <c r="AP885" s="92" t="b">
        <f t="shared" si="174"/>
        <v>0</v>
      </c>
      <c r="AQ885" s="92" t="str">
        <f t="shared" si="175"/>
        <v xml:space="preserve"> </v>
      </c>
      <c r="AR885" s="92" t="str">
        <f>IF(LEN(AQ885)=1,"",COUNTIF($AQ$19:AQ885,AQ885)=1)</f>
        <v/>
      </c>
      <c r="AS885" s="73"/>
      <c r="AT885" s="73"/>
      <c r="AU885" s="73"/>
      <c r="AV885" s="235" t="str">
        <f>IF($P885=Lists!$A$13,Lists!$A$29,IF($P885=Lists!$A$14,Lists!$A$30,$P885))</f>
        <v/>
      </c>
      <c r="AW885" s="73"/>
      <c r="AX885" s="73"/>
    </row>
    <row r="886" spans="2:50" x14ac:dyDescent="0.3">
      <c r="B886" s="137">
        <f t="shared" si="181"/>
        <v>868</v>
      </c>
      <c r="C886" s="24"/>
      <c r="D886" s="24"/>
      <c r="E886" s="24"/>
      <c r="F886" s="25"/>
      <c r="G886" s="24"/>
      <c r="H886" s="30"/>
      <c r="I886" s="24"/>
      <c r="J886" s="50" t="str">
        <f t="shared" si="172"/>
        <v/>
      </c>
      <c r="K886" s="30"/>
      <c r="L886" s="236"/>
      <c r="M886" s="30"/>
      <c r="N886" s="30"/>
      <c r="O886" s="46" t="str">
        <f t="shared" si="173"/>
        <v/>
      </c>
      <c r="P886" s="239" t="str">
        <f t="shared" si="176"/>
        <v/>
      </c>
      <c r="Q886" s="52" t="str">
        <f t="shared" si="177"/>
        <v/>
      </c>
      <c r="R886" s="127"/>
      <c r="S886" s="86"/>
      <c r="T886" s="127"/>
      <c r="U886" s="86"/>
      <c r="V886" s="87">
        <f t="shared" si="182"/>
        <v>0</v>
      </c>
      <c r="W886" s="130"/>
      <c r="X886" s="86"/>
      <c r="Y886" s="86"/>
      <c r="Z886" s="131"/>
      <c r="AA886" s="87">
        <f t="shared" si="178"/>
        <v>0</v>
      </c>
      <c r="AB886" s="127"/>
      <c r="AC886" s="86"/>
      <c r="AD886" s="87">
        <f t="shared" si="183"/>
        <v>0</v>
      </c>
      <c r="AE886" s="127"/>
      <c r="AF886" s="86"/>
      <c r="AG886" s="86"/>
      <c r="AH886" s="131"/>
      <c r="AI886" s="88">
        <f t="shared" si="184"/>
        <v>0</v>
      </c>
      <c r="AJ886" s="89" t="str">
        <f>IFERROR(IF(ISNA(MATCH($AV886,Other_Category_Abbr,0)),INDEX(FGHG_List_Long_GWP,MATCH($AV886,FGHG_List_Long,0)),INDEX(GWP_Other_Abbr,MATCH($AV886,Other_Category_Abbr,0)))*SUM(V886,AA886,AD886,AI886),"")</f>
        <v/>
      </c>
      <c r="AK886" s="89" t="str">
        <f>IFERROR(IF(ISNA(MATCH($AV886,Other_Category_Abbr,0)),INDEX(FGHG_List_Long_GWP,MATCH($AV886,FGHG_List_Long,0)),INDEX(GWP_Other_Abbr,MATCH($AV886,Other_Category_Abbr,0)))*(T886*(S886+U886)+W886*(Y886+X886)+AD886+AE886*(AF886+AG886)),"")</f>
        <v/>
      </c>
      <c r="AL886" s="90" t="str">
        <f t="shared" si="179"/>
        <v/>
      </c>
      <c r="AM886" s="91" t="str">
        <f t="shared" si="180"/>
        <v/>
      </c>
      <c r="AP886" s="92" t="b">
        <f t="shared" si="174"/>
        <v>0</v>
      </c>
      <c r="AQ886" s="92" t="str">
        <f t="shared" si="175"/>
        <v xml:space="preserve"> </v>
      </c>
      <c r="AR886" s="92" t="str">
        <f>IF(LEN(AQ886)=1,"",COUNTIF($AQ$19:AQ886,AQ886)=1)</f>
        <v/>
      </c>
      <c r="AS886" s="73"/>
      <c r="AT886" s="73"/>
      <c r="AU886" s="73"/>
      <c r="AV886" s="235" t="str">
        <f>IF($P886=Lists!$A$13,Lists!$A$29,IF($P886=Lists!$A$14,Lists!$A$30,$P886))</f>
        <v/>
      </c>
      <c r="AW886" s="73"/>
      <c r="AX886" s="73"/>
    </row>
    <row r="887" spans="2:50" x14ac:dyDescent="0.3">
      <c r="B887" s="137">
        <f t="shared" si="181"/>
        <v>869</v>
      </c>
      <c r="C887" s="24"/>
      <c r="D887" s="24"/>
      <c r="E887" s="24"/>
      <c r="F887" s="25"/>
      <c r="G887" s="24"/>
      <c r="H887" s="30"/>
      <c r="I887" s="24"/>
      <c r="J887" s="50" t="str">
        <f t="shared" si="172"/>
        <v/>
      </c>
      <c r="K887" s="30"/>
      <c r="L887" s="236"/>
      <c r="M887" s="30"/>
      <c r="N887" s="30"/>
      <c r="O887" s="46" t="str">
        <f t="shared" si="173"/>
        <v/>
      </c>
      <c r="P887" s="239" t="str">
        <f t="shared" si="176"/>
        <v/>
      </c>
      <c r="Q887" s="52" t="str">
        <f t="shared" si="177"/>
        <v/>
      </c>
      <c r="R887" s="127"/>
      <c r="S887" s="86"/>
      <c r="T887" s="127"/>
      <c r="U887" s="86"/>
      <c r="V887" s="87">
        <f t="shared" si="182"/>
        <v>0</v>
      </c>
      <c r="W887" s="130"/>
      <c r="X887" s="86"/>
      <c r="Y887" s="86"/>
      <c r="Z887" s="131"/>
      <c r="AA887" s="87">
        <f t="shared" si="178"/>
        <v>0</v>
      </c>
      <c r="AB887" s="127"/>
      <c r="AC887" s="86"/>
      <c r="AD887" s="87">
        <f t="shared" si="183"/>
        <v>0</v>
      </c>
      <c r="AE887" s="127"/>
      <c r="AF887" s="86"/>
      <c r="AG887" s="86"/>
      <c r="AH887" s="131"/>
      <c r="AI887" s="88">
        <f t="shared" si="184"/>
        <v>0</v>
      </c>
      <c r="AJ887" s="89" t="str">
        <f>IFERROR(IF(ISNA(MATCH($AV887,Other_Category_Abbr,0)),INDEX(FGHG_List_Long_GWP,MATCH($AV887,FGHG_List_Long,0)),INDEX(GWP_Other_Abbr,MATCH($AV887,Other_Category_Abbr,0)))*SUM(V887,AA887,AD887,AI887),"")</f>
        <v/>
      </c>
      <c r="AK887" s="89" t="str">
        <f>IFERROR(IF(ISNA(MATCH($AV887,Other_Category_Abbr,0)),INDEX(FGHG_List_Long_GWP,MATCH($AV887,FGHG_List_Long,0)),INDEX(GWP_Other_Abbr,MATCH($AV887,Other_Category_Abbr,0)))*(T887*(S887+U887)+W887*(Y887+X887)+AD887+AE887*(AF887+AG887)),"")</f>
        <v/>
      </c>
      <c r="AL887" s="90" t="str">
        <f t="shared" si="179"/>
        <v/>
      </c>
      <c r="AM887" s="91" t="str">
        <f t="shared" si="180"/>
        <v/>
      </c>
      <c r="AP887" s="92" t="b">
        <f t="shared" si="174"/>
        <v>0</v>
      </c>
      <c r="AQ887" s="92" t="str">
        <f t="shared" si="175"/>
        <v xml:space="preserve"> </v>
      </c>
      <c r="AR887" s="92" t="str">
        <f>IF(LEN(AQ887)=1,"",COUNTIF($AQ$19:AQ887,AQ887)=1)</f>
        <v/>
      </c>
      <c r="AS887" s="73"/>
      <c r="AT887" s="73"/>
      <c r="AU887" s="73"/>
      <c r="AV887" s="235" t="str">
        <f>IF($P887=Lists!$A$13,Lists!$A$29,IF($P887=Lists!$A$14,Lists!$A$30,$P887))</f>
        <v/>
      </c>
      <c r="AW887" s="73"/>
      <c r="AX887" s="73"/>
    </row>
    <row r="888" spans="2:50" x14ac:dyDescent="0.3">
      <c r="B888" s="137">
        <f t="shared" si="181"/>
        <v>870</v>
      </c>
      <c r="C888" s="24"/>
      <c r="D888" s="24"/>
      <c r="E888" s="24"/>
      <c r="F888" s="25"/>
      <c r="G888" s="24"/>
      <c r="H888" s="30"/>
      <c r="I888" s="24"/>
      <c r="J888" s="50" t="str">
        <f t="shared" si="172"/>
        <v/>
      </c>
      <c r="K888" s="30"/>
      <c r="L888" s="236"/>
      <c r="M888" s="30"/>
      <c r="N888" s="30"/>
      <c r="O888" s="46" t="str">
        <f t="shared" si="173"/>
        <v/>
      </c>
      <c r="P888" s="239" t="str">
        <f t="shared" si="176"/>
        <v/>
      </c>
      <c r="Q888" s="52" t="str">
        <f t="shared" si="177"/>
        <v/>
      </c>
      <c r="R888" s="127"/>
      <c r="S888" s="86"/>
      <c r="T888" s="127"/>
      <c r="U888" s="86"/>
      <c r="V888" s="87">
        <f t="shared" si="182"/>
        <v>0</v>
      </c>
      <c r="W888" s="130"/>
      <c r="X888" s="86"/>
      <c r="Y888" s="86"/>
      <c r="Z888" s="131"/>
      <c r="AA888" s="87">
        <f t="shared" si="178"/>
        <v>0</v>
      </c>
      <c r="AB888" s="127"/>
      <c r="AC888" s="86"/>
      <c r="AD888" s="87">
        <f t="shared" si="183"/>
        <v>0</v>
      </c>
      <c r="AE888" s="127"/>
      <c r="AF888" s="86"/>
      <c r="AG888" s="86"/>
      <c r="AH888" s="131"/>
      <c r="AI888" s="88">
        <f t="shared" si="184"/>
        <v>0</v>
      </c>
      <c r="AJ888" s="89" t="str">
        <f>IFERROR(IF(ISNA(MATCH($AV888,Other_Category_Abbr,0)),INDEX(FGHG_List_Long_GWP,MATCH($AV888,FGHG_List_Long,0)),INDEX(GWP_Other_Abbr,MATCH($AV888,Other_Category_Abbr,0)))*SUM(V888,AA888,AD888,AI888),"")</f>
        <v/>
      </c>
      <c r="AK888" s="89" t="str">
        <f>IFERROR(IF(ISNA(MATCH($AV888,Other_Category_Abbr,0)),INDEX(FGHG_List_Long_GWP,MATCH($AV888,FGHG_List_Long,0)),INDEX(GWP_Other_Abbr,MATCH($AV888,Other_Category_Abbr,0)))*(T888*(S888+U888)+W888*(Y888+X888)+AD888+AE888*(AF888+AG888)),"")</f>
        <v/>
      </c>
      <c r="AL888" s="90" t="str">
        <f t="shared" si="179"/>
        <v/>
      </c>
      <c r="AM888" s="91" t="str">
        <f t="shared" si="180"/>
        <v/>
      </c>
      <c r="AP888" s="92" t="b">
        <f t="shared" si="174"/>
        <v>0</v>
      </c>
      <c r="AQ888" s="92" t="str">
        <f t="shared" si="175"/>
        <v xml:space="preserve"> </v>
      </c>
      <c r="AR888" s="92" t="str">
        <f>IF(LEN(AQ888)=1,"",COUNTIF($AQ$19:AQ888,AQ888)=1)</f>
        <v/>
      </c>
      <c r="AS888" s="73"/>
      <c r="AT888" s="73"/>
      <c r="AU888" s="73"/>
      <c r="AV888" s="235" t="str">
        <f>IF($P888=Lists!$A$13,Lists!$A$29,IF($P888=Lists!$A$14,Lists!$A$30,$P888))</f>
        <v/>
      </c>
      <c r="AW888" s="73"/>
      <c r="AX888" s="73"/>
    </row>
    <row r="889" spans="2:50" x14ac:dyDescent="0.3">
      <c r="B889" s="137">
        <f t="shared" si="181"/>
        <v>871</v>
      </c>
      <c r="C889" s="24"/>
      <c r="D889" s="24"/>
      <c r="E889" s="24"/>
      <c r="F889" s="25"/>
      <c r="G889" s="24"/>
      <c r="H889" s="30"/>
      <c r="I889" s="24"/>
      <c r="J889" s="50" t="str">
        <f t="shared" si="172"/>
        <v/>
      </c>
      <c r="K889" s="30"/>
      <c r="L889" s="236"/>
      <c r="M889" s="30"/>
      <c r="N889" s="30"/>
      <c r="O889" s="46" t="str">
        <f t="shared" si="173"/>
        <v/>
      </c>
      <c r="P889" s="239" t="str">
        <f t="shared" si="176"/>
        <v/>
      </c>
      <c r="Q889" s="52" t="str">
        <f t="shared" si="177"/>
        <v/>
      </c>
      <c r="R889" s="127"/>
      <c r="S889" s="86"/>
      <c r="T889" s="127"/>
      <c r="U889" s="86"/>
      <c r="V889" s="87">
        <f t="shared" si="182"/>
        <v>0</v>
      </c>
      <c r="W889" s="130"/>
      <c r="X889" s="86"/>
      <c r="Y889" s="86"/>
      <c r="Z889" s="131"/>
      <c r="AA889" s="87">
        <f t="shared" si="178"/>
        <v>0</v>
      </c>
      <c r="AB889" s="127"/>
      <c r="AC889" s="86"/>
      <c r="AD889" s="87">
        <f t="shared" si="183"/>
        <v>0</v>
      </c>
      <c r="AE889" s="127"/>
      <c r="AF889" s="86"/>
      <c r="AG889" s="86"/>
      <c r="AH889" s="131"/>
      <c r="AI889" s="88">
        <f t="shared" si="184"/>
        <v>0</v>
      </c>
      <c r="AJ889" s="89" t="str">
        <f>IFERROR(IF(ISNA(MATCH($AV889,Other_Category_Abbr,0)),INDEX(FGHG_List_Long_GWP,MATCH($AV889,FGHG_List_Long,0)),INDEX(GWP_Other_Abbr,MATCH($AV889,Other_Category_Abbr,0)))*SUM(V889,AA889,AD889,AI889),"")</f>
        <v/>
      </c>
      <c r="AK889" s="89" t="str">
        <f>IFERROR(IF(ISNA(MATCH($AV889,Other_Category_Abbr,0)),INDEX(FGHG_List_Long_GWP,MATCH($AV889,FGHG_List_Long,0)),INDEX(GWP_Other_Abbr,MATCH($AV889,Other_Category_Abbr,0)))*(T889*(S889+U889)+W889*(Y889+X889)+AD889+AE889*(AF889+AG889)),"")</f>
        <v/>
      </c>
      <c r="AL889" s="90" t="str">
        <f t="shared" si="179"/>
        <v/>
      </c>
      <c r="AM889" s="91" t="str">
        <f t="shared" si="180"/>
        <v/>
      </c>
      <c r="AP889" s="92" t="b">
        <f t="shared" si="174"/>
        <v>0</v>
      </c>
      <c r="AQ889" s="92" t="str">
        <f t="shared" si="175"/>
        <v xml:space="preserve"> </v>
      </c>
      <c r="AR889" s="92" t="str">
        <f>IF(LEN(AQ889)=1,"",COUNTIF($AQ$19:AQ889,AQ889)=1)</f>
        <v/>
      </c>
      <c r="AS889" s="73"/>
      <c r="AT889" s="73"/>
      <c r="AU889" s="73"/>
      <c r="AV889" s="235" t="str">
        <f>IF($P889=Lists!$A$13,Lists!$A$29,IF($P889=Lists!$A$14,Lists!$A$30,$P889))</f>
        <v/>
      </c>
      <c r="AW889" s="73"/>
      <c r="AX889" s="73"/>
    </row>
    <row r="890" spans="2:50" x14ac:dyDescent="0.3">
      <c r="B890" s="137">
        <f t="shared" si="181"/>
        <v>872</v>
      </c>
      <c r="C890" s="24"/>
      <c r="D890" s="24"/>
      <c r="E890" s="24"/>
      <c r="F890" s="25"/>
      <c r="G890" s="24"/>
      <c r="H890" s="30"/>
      <c r="I890" s="24"/>
      <c r="J890" s="50" t="str">
        <f t="shared" si="172"/>
        <v/>
      </c>
      <c r="K890" s="30"/>
      <c r="L890" s="236"/>
      <c r="M890" s="30"/>
      <c r="N890" s="30"/>
      <c r="O890" s="46" t="str">
        <f t="shared" si="173"/>
        <v/>
      </c>
      <c r="P890" s="239" t="str">
        <f t="shared" si="176"/>
        <v/>
      </c>
      <c r="Q890" s="52" t="str">
        <f t="shared" si="177"/>
        <v/>
      </c>
      <c r="R890" s="127"/>
      <c r="S890" s="86"/>
      <c r="T890" s="127"/>
      <c r="U890" s="86"/>
      <c r="V890" s="87">
        <f t="shared" si="182"/>
        <v>0</v>
      </c>
      <c r="W890" s="130"/>
      <c r="X890" s="86"/>
      <c r="Y890" s="86"/>
      <c r="Z890" s="131"/>
      <c r="AA890" s="87">
        <f t="shared" si="178"/>
        <v>0</v>
      </c>
      <c r="AB890" s="127"/>
      <c r="AC890" s="86"/>
      <c r="AD890" s="87">
        <f t="shared" si="183"/>
        <v>0</v>
      </c>
      <c r="AE890" s="127"/>
      <c r="AF890" s="86"/>
      <c r="AG890" s="86"/>
      <c r="AH890" s="131"/>
      <c r="AI890" s="88">
        <f t="shared" si="184"/>
        <v>0</v>
      </c>
      <c r="AJ890" s="89" t="str">
        <f>IFERROR(IF(ISNA(MATCH($AV890,Other_Category_Abbr,0)),INDEX(FGHG_List_Long_GWP,MATCH($AV890,FGHG_List_Long,0)),INDEX(GWP_Other_Abbr,MATCH($AV890,Other_Category_Abbr,0)))*SUM(V890,AA890,AD890,AI890),"")</f>
        <v/>
      </c>
      <c r="AK890" s="89" t="str">
        <f>IFERROR(IF(ISNA(MATCH($AV890,Other_Category_Abbr,0)),INDEX(FGHG_List_Long_GWP,MATCH($AV890,FGHG_List_Long,0)),INDEX(GWP_Other_Abbr,MATCH($AV890,Other_Category_Abbr,0)))*(T890*(S890+U890)+W890*(Y890+X890)+AD890+AE890*(AF890+AG890)),"")</f>
        <v/>
      </c>
      <c r="AL890" s="90" t="str">
        <f t="shared" si="179"/>
        <v/>
      </c>
      <c r="AM890" s="91" t="str">
        <f t="shared" si="180"/>
        <v/>
      </c>
      <c r="AP890" s="92" t="b">
        <f t="shared" si="174"/>
        <v>0</v>
      </c>
      <c r="AQ890" s="92" t="str">
        <f t="shared" si="175"/>
        <v xml:space="preserve"> </v>
      </c>
      <c r="AR890" s="92" t="str">
        <f>IF(LEN(AQ890)=1,"",COUNTIF($AQ$19:AQ890,AQ890)=1)</f>
        <v/>
      </c>
      <c r="AS890" s="73"/>
      <c r="AT890" s="73"/>
      <c r="AU890" s="73"/>
      <c r="AV890" s="235" t="str">
        <f>IF($P890=Lists!$A$13,Lists!$A$29,IF($P890=Lists!$A$14,Lists!$A$30,$P890))</f>
        <v/>
      </c>
      <c r="AW890" s="73"/>
      <c r="AX890" s="73"/>
    </row>
    <row r="891" spans="2:50" x14ac:dyDescent="0.3">
      <c r="B891" s="137">
        <f t="shared" si="181"/>
        <v>873</v>
      </c>
      <c r="C891" s="24"/>
      <c r="D891" s="24"/>
      <c r="E891" s="24"/>
      <c r="F891" s="25"/>
      <c r="G891" s="24"/>
      <c r="H891" s="30"/>
      <c r="I891" s="24"/>
      <c r="J891" s="50" t="str">
        <f t="shared" si="172"/>
        <v/>
      </c>
      <c r="K891" s="30"/>
      <c r="L891" s="236"/>
      <c r="M891" s="30"/>
      <c r="N891" s="30"/>
      <c r="O891" s="46" t="str">
        <f t="shared" si="173"/>
        <v/>
      </c>
      <c r="P891" s="239" t="str">
        <f t="shared" si="176"/>
        <v/>
      </c>
      <c r="Q891" s="52" t="str">
        <f t="shared" si="177"/>
        <v/>
      </c>
      <c r="R891" s="127"/>
      <c r="S891" s="86"/>
      <c r="T891" s="127"/>
      <c r="U891" s="86"/>
      <c r="V891" s="87">
        <f t="shared" si="182"/>
        <v>0</v>
      </c>
      <c r="W891" s="130"/>
      <c r="X891" s="86"/>
      <c r="Y891" s="86"/>
      <c r="Z891" s="131"/>
      <c r="AA891" s="87">
        <f t="shared" si="178"/>
        <v>0</v>
      </c>
      <c r="AB891" s="127"/>
      <c r="AC891" s="86"/>
      <c r="AD891" s="87">
        <f t="shared" si="183"/>
        <v>0</v>
      </c>
      <c r="AE891" s="127"/>
      <c r="AF891" s="86"/>
      <c r="AG891" s="86"/>
      <c r="AH891" s="131"/>
      <c r="AI891" s="88">
        <f t="shared" si="184"/>
        <v>0</v>
      </c>
      <c r="AJ891" s="89" t="str">
        <f>IFERROR(IF(ISNA(MATCH($AV891,Other_Category_Abbr,0)),INDEX(FGHG_List_Long_GWP,MATCH($AV891,FGHG_List_Long,0)),INDEX(GWP_Other_Abbr,MATCH($AV891,Other_Category_Abbr,0)))*SUM(V891,AA891,AD891,AI891),"")</f>
        <v/>
      </c>
      <c r="AK891" s="89" t="str">
        <f>IFERROR(IF(ISNA(MATCH($AV891,Other_Category_Abbr,0)),INDEX(FGHG_List_Long_GWP,MATCH($AV891,FGHG_List_Long,0)),INDEX(GWP_Other_Abbr,MATCH($AV891,Other_Category_Abbr,0)))*(T891*(S891+U891)+W891*(Y891+X891)+AD891+AE891*(AF891+AG891)),"")</f>
        <v/>
      </c>
      <c r="AL891" s="90" t="str">
        <f t="shared" si="179"/>
        <v/>
      </c>
      <c r="AM891" s="91" t="str">
        <f t="shared" si="180"/>
        <v/>
      </c>
      <c r="AP891" s="92" t="b">
        <f t="shared" si="174"/>
        <v>0</v>
      </c>
      <c r="AQ891" s="92" t="str">
        <f t="shared" si="175"/>
        <v xml:space="preserve"> </v>
      </c>
      <c r="AR891" s="92" t="str">
        <f>IF(LEN(AQ891)=1,"",COUNTIF($AQ$19:AQ891,AQ891)=1)</f>
        <v/>
      </c>
      <c r="AS891" s="73"/>
      <c r="AT891" s="73"/>
      <c r="AU891" s="73"/>
      <c r="AV891" s="235" t="str">
        <f>IF($P891=Lists!$A$13,Lists!$A$29,IF($P891=Lists!$A$14,Lists!$A$30,$P891))</f>
        <v/>
      </c>
      <c r="AW891" s="73"/>
      <c r="AX891" s="73"/>
    </row>
    <row r="892" spans="2:50" x14ac:dyDescent="0.3">
      <c r="B892" s="137">
        <f t="shared" si="181"/>
        <v>874</v>
      </c>
      <c r="C892" s="24"/>
      <c r="D892" s="24"/>
      <c r="E892" s="24"/>
      <c r="F892" s="25"/>
      <c r="G892" s="24"/>
      <c r="H892" s="30"/>
      <c r="I892" s="24"/>
      <c r="J892" s="50" t="str">
        <f t="shared" si="172"/>
        <v/>
      </c>
      <c r="K892" s="30"/>
      <c r="L892" s="236"/>
      <c r="M892" s="30"/>
      <c r="N892" s="30"/>
      <c r="O892" s="46" t="str">
        <f t="shared" si="173"/>
        <v/>
      </c>
      <c r="P892" s="239" t="str">
        <f t="shared" si="176"/>
        <v/>
      </c>
      <c r="Q892" s="52" t="str">
        <f t="shared" si="177"/>
        <v/>
      </c>
      <c r="R892" s="127"/>
      <c r="S892" s="86"/>
      <c r="T892" s="127"/>
      <c r="U892" s="86"/>
      <c r="V892" s="87">
        <f t="shared" si="182"/>
        <v>0</v>
      </c>
      <c r="W892" s="130"/>
      <c r="X892" s="86"/>
      <c r="Y892" s="86"/>
      <c r="Z892" s="131"/>
      <c r="AA892" s="87">
        <f t="shared" si="178"/>
        <v>0</v>
      </c>
      <c r="AB892" s="127"/>
      <c r="AC892" s="86"/>
      <c r="AD892" s="87">
        <f t="shared" si="183"/>
        <v>0</v>
      </c>
      <c r="AE892" s="127"/>
      <c r="AF892" s="86"/>
      <c r="AG892" s="86"/>
      <c r="AH892" s="131"/>
      <c r="AI892" s="88">
        <f t="shared" si="184"/>
        <v>0</v>
      </c>
      <c r="AJ892" s="89" t="str">
        <f>IFERROR(IF(ISNA(MATCH($AV892,Other_Category_Abbr,0)),INDEX(FGHG_List_Long_GWP,MATCH($AV892,FGHG_List_Long,0)),INDEX(GWP_Other_Abbr,MATCH($AV892,Other_Category_Abbr,0)))*SUM(V892,AA892,AD892,AI892),"")</f>
        <v/>
      </c>
      <c r="AK892" s="89" t="str">
        <f>IFERROR(IF(ISNA(MATCH($AV892,Other_Category_Abbr,0)),INDEX(FGHG_List_Long_GWP,MATCH($AV892,FGHG_List_Long,0)),INDEX(GWP_Other_Abbr,MATCH($AV892,Other_Category_Abbr,0)))*(T892*(S892+U892)+W892*(Y892+X892)+AD892+AE892*(AF892+AG892)),"")</f>
        <v/>
      </c>
      <c r="AL892" s="90" t="str">
        <f t="shared" si="179"/>
        <v/>
      </c>
      <c r="AM892" s="91" t="str">
        <f t="shared" si="180"/>
        <v/>
      </c>
      <c r="AP892" s="92" t="b">
        <f t="shared" si="174"/>
        <v>0</v>
      </c>
      <c r="AQ892" s="92" t="str">
        <f t="shared" si="175"/>
        <v xml:space="preserve"> </v>
      </c>
      <c r="AR892" s="92" t="str">
        <f>IF(LEN(AQ892)=1,"",COUNTIF($AQ$19:AQ892,AQ892)=1)</f>
        <v/>
      </c>
      <c r="AS892" s="73"/>
      <c r="AT892" s="73"/>
      <c r="AU892" s="73"/>
      <c r="AV892" s="235" t="str">
        <f>IF($P892=Lists!$A$13,Lists!$A$29,IF($P892=Lists!$A$14,Lists!$A$30,$P892))</f>
        <v/>
      </c>
      <c r="AW892" s="73"/>
      <c r="AX892" s="73"/>
    </row>
    <row r="893" spans="2:50" x14ac:dyDescent="0.3">
      <c r="B893" s="137">
        <f t="shared" si="181"/>
        <v>875</v>
      </c>
      <c r="C893" s="24"/>
      <c r="D893" s="24"/>
      <c r="E893" s="24"/>
      <c r="F893" s="25"/>
      <c r="G893" s="24"/>
      <c r="H893" s="30"/>
      <c r="I893" s="24"/>
      <c r="J893" s="50" t="str">
        <f t="shared" si="172"/>
        <v/>
      </c>
      <c r="K893" s="30"/>
      <c r="L893" s="236"/>
      <c r="M893" s="30"/>
      <c r="N893" s="30"/>
      <c r="O893" s="46" t="str">
        <f t="shared" si="173"/>
        <v/>
      </c>
      <c r="P893" s="239" t="str">
        <f t="shared" si="176"/>
        <v/>
      </c>
      <c r="Q893" s="52" t="str">
        <f t="shared" si="177"/>
        <v/>
      </c>
      <c r="R893" s="127"/>
      <c r="S893" s="86"/>
      <c r="T893" s="127"/>
      <c r="U893" s="86"/>
      <c r="V893" s="87">
        <f t="shared" si="182"/>
        <v>0</v>
      </c>
      <c r="W893" s="130"/>
      <c r="X893" s="86"/>
      <c r="Y893" s="86"/>
      <c r="Z893" s="131"/>
      <c r="AA893" s="87">
        <f t="shared" si="178"/>
        <v>0</v>
      </c>
      <c r="AB893" s="127"/>
      <c r="AC893" s="86"/>
      <c r="AD893" s="87">
        <f t="shared" si="183"/>
        <v>0</v>
      </c>
      <c r="AE893" s="127"/>
      <c r="AF893" s="86"/>
      <c r="AG893" s="86"/>
      <c r="AH893" s="131"/>
      <c r="AI893" s="88">
        <f t="shared" si="184"/>
        <v>0</v>
      </c>
      <c r="AJ893" s="89" t="str">
        <f>IFERROR(IF(ISNA(MATCH($AV893,Other_Category_Abbr,0)),INDEX(FGHG_List_Long_GWP,MATCH($AV893,FGHG_List_Long,0)),INDEX(GWP_Other_Abbr,MATCH($AV893,Other_Category_Abbr,0)))*SUM(V893,AA893,AD893,AI893),"")</f>
        <v/>
      </c>
      <c r="AK893" s="89" t="str">
        <f>IFERROR(IF(ISNA(MATCH($AV893,Other_Category_Abbr,0)),INDEX(FGHG_List_Long_GWP,MATCH($AV893,FGHG_List_Long,0)),INDEX(GWP_Other_Abbr,MATCH($AV893,Other_Category_Abbr,0)))*(T893*(S893+U893)+W893*(Y893+X893)+AD893+AE893*(AF893+AG893)),"")</f>
        <v/>
      </c>
      <c r="AL893" s="90" t="str">
        <f t="shared" si="179"/>
        <v/>
      </c>
      <c r="AM893" s="91" t="str">
        <f t="shared" si="180"/>
        <v/>
      </c>
      <c r="AP893" s="92" t="b">
        <f t="shared" si="174"/>
        <v>0</v>
      </c>
      <c r="AQ893" s="92" t="str">
        <f t="shared" si="175"/>
        <v xml:space="preserve"> </v>
      </c>
      <c r="AR893" s="92" t="str">
        <f>IF(LEN(AQ893)=1,"",COUNTIF($AQ$19:AQ893,AQ893)=1)</f>
        <v/>
      </c>
      <c r="AS893" s="73"/>
      <c r="AT893" s="73"/>
      <c r="AU893" s="73"/>
      <c r="AV893" s="235" t="str">
        <f>IF($P893=Lists!$A$13,Lists!$A$29,IF($P893=Lists!$A$14,Lists!$A$30,$P893))</f>
        <v/>
      </c>
      <c r="AW893" s="73"/>
      <c r="AX893" s="73"/>
    </row>
    <row r="894" spans="2:50" x14ac:dyDescent="0.3">
      <c r="B894" s="137">
        <f t="shared" si="181"/>
        <v>876</v>
      </c>
      <c r="C894" s="24"/>
      <c r="D894" s="24"/>
      <c r="E894" s="24"/>
      <c r="F894" s="25"/>
      <c r="G894" s="24"/>
      <c r="H894" s="30"/>
      <c r="I894" s="24"/>
      <c r="J894" s="50" t="str">
        <f t="shared" si="172"/>
        <v/>
      </c>
      <c r="K894" s="30"/>
      <c r="L894" s="236"/>
      <c r="M894" s="30"/>
      <c r="N894" s="30"/>
      <c r="O894" s="46" t="str">
        <f t="shared" si="173"/>
        <v/>
      </c>
      <c r="P894" s="239" t="str">
        <f t="shared" si="176"/>
        <v/>
      </c>
      <c r="Q894" s="52" t="str">
        <f t="shared" si="177"/>
        <v/>
      </c>
      <c r="R894" s="127"/>
      <c r="S894" s="86"/>
      <c r="T894" s="127"/>
      <c r="U894" s="86"/>
      <c r="V894" s="87">
        <f t="shared" si="182"/>
        <v>0</v>
      </c>
      <c r="W894" s="130"/>
      <c r="X894" s="86"/>
      <c r="Y894" s="86"/>
      <c r="Z894" s="131"/>
      <c r="AA894" s="87">
        <f t="shared" si="178"/>
        <v>0</v>
      </c>
      <c r="AB894" s="127"/>
      <c r="AC894" s="86"/>
      <c r="AD894" s="87">
        <f t="shared" si="183"/>
        <v>0</v>
      </c>
      <c r="AE894" s="127"/>
      <c r="AF894" s="86"/>
      <c r="AG894" s="86"/>
      <c r="AH894" s="131"/>
      <c r="AI894" s="88">
        <f t="shared" si="184"/>
        <v>0</v>
      </c>
      <c r="AJ894" s="89" t="str">
        <f>IFERROR(IF(ISNA(MATCH($AV894,Other_Category_Abbr,0)),INDEX(FGHG_List_Long_GWP,MATCH($AV894,FGHG_List_Long,0)),INDEX(GWP_Other_Abbr,MATCH($AV894,Other_Category_Abbr,0)))*SUM(V894,AA894,AD894,AI894),"")</f>
        <v/>
      </c>
      <c r="AK894" s="89" t="str">
        <f>IFERROR(IF(ISNA(MATCH($AV894,Other_Category_Abbr,0)),INDEX(FGHG_List_Long_GWP,MATCH($AV894,FGHG_List_Long,0)),INDEX(GWP_Other_Abbr,MATCH($AV894,Other_Category_Abbr,0)))*(T894*(S894+U894)+W894*(Y894+X894)+AD894+AE894*(AF894+AG894)),"")</f>
        <v/>
      </c>
      <c r="AL894" s="90" t="str">
        <f t="shared" si="179"/>
        <v/>
      </c>
      <c r="AM894" s="91" t="str">
        <f t="shared" si="180"/>
        <v/>
      </c>
      <c r="AP894" s="92" t="b">
        <f t="shared" si="174"/>
        <v>0</v>
      </c>
      <c r="AQ894" s="92" t="str">
        <f t="shared" si="175"/>
        <v xml:space="preserve"> </v>
      </c>
      <c r="AR894" s="92" t="str">
        <f>IF(LEN(AQ894)=1,"",COUNTIF($AQ$19:AQ894,AQ894)=1)</f>
        <v/>
      </c>
      <c r="AS894" s="73"/>
      <c r="AT894" s="73"/>
      <c r="AU894" s="73"/>
      <c r="AV894" s="235" t="str">
        <f>IF($P894=Lists!$A$13,Lists!$A$29,IF($P894=Lists!$A$14,Lists!$A$30,$P894))</f>
        <v/>
      </c>
      <c r="AW894" s="73"/>
      <c r="AX894" s="73"/>
    </row>
    <row r="895" spans="2:50" x14ac:dyDescent="0.3">
      <c r="B895" s="137">
        <f t="shared" si="181"/>
        <v>877</v>
      </c>
      <c r="C895" s="24"/>
      <c r="D895" s="24"/>
      <c r="E895" s="24"/>
      <c r="F895" s="25"/>
      <c r="G895" s="24"/>
      <c r="H895" s="30"/>
      <c r="I895" s="24"/>
      <c r="J895" s="50" t="str">
        <f t="shared" si="172"/>
        <v/>
      </c>
      <c r="K895" s="30"/>
      <c r="L895" s="236"/>
      <c r="M895" s="30"/>
      <c r="N895" s="30"/>
      <c r="O895" s="46" t="str">
        <f t="shared" si="173"/>
        <v/>
      </c>
      <c r="P895" s="239" t="str">
        <f t="shared" si="176"/>
        <v/>
      </c>
      <c r="Q895" s="52" t="str">
        <f t="shared" si="177"/>
        <v/>
      </c>
      <c r="R895" s="127"/>
      <c r="S895" s="86"/>
      <c r="T895" s="127"/>
      <c r="U895" s="86"/>
      <c r="V895" s="87">
        <f t="shared" si="182"/>
        <v>0</v>
      </c>
      <c r="W895" s="130"/>
      <c r="X895" s="86"/>
      <c r="Y895" s="86"/>
      <c r="Z895" s="131"/>
      <c r="AA895" s="87">
        <f t="shared" si="178"/>
        <v>0</v>
      </c>
      <c r="AB895" s="127"/>
      <c r="AC895" s="86"/>
      <c r="AD895" s="87">
        <f t="shared" si="183"/>
        <v>0</v>
      </c>
      <c r="AE895" s="127"/>
      <c r="AF895" s="86"/>
      <c r="AG895" s="86"/>
      <c r="AH895" s="131"/>
      <c r="AI895" s="88">
        <f t="shared" si="184"/>
        <v>0</v>
      </c>
      <c r="AJ895" s="89" t="str">
        <f>IFERROR(IF(ISNA(MATCH($AV895,Other_Category_Abbr,0)),INDEX(FGHG_List_Long_GWP,MATCH($AV895,FGHG_List_Long,0)),INDEX(GWP_Other_Abbr,MATCH($AV895,Other_Category_Abbr,0)))*SUM(V895,AA895,AD895,AI895),"")</f>
        <v/>
      </c>
      <c r="AK895" s="89" t="str">
        <f>IFERROR(IF(ISNA(MATCH($AV895,Other_Category_Abbr,0)),INDEX(FGHG_List_Long_GWP,MATCH($AV895,FGHG_List_Long,0)),INDEX(GWP_Other_Abbr,MATCH($AV895,Other_Category_Abbr,0)))*(T895*(S895+U895)+W895*(Y895+X895)+AD895+AE895*(AF895+AG895)),"")</f>
        <v/>
      </c>
      <c r="AL895" s="90" t="str">
        <f t="shared" si="179"/>
        <v/>
      </c>
      <c r="AM895" s="91" t="str">
        <f t="shared" si="180"/>
        <v/>
      </c>
      <c r="AP895" s="92" t="b">
        <f t="shared" si="174"/>
        <v>0</v>
      </c>
      <c r="AQ895" s="92" t="str">
        <f t="shared" si="175"/>
        <v xml:space="preserve"> </v>
      </c>
      <c r="AR895" s="92" t="str">
        <f>IF(LEN(AQ895)=1,"",COUNTIF($AQ$19:AQ895,AQ895)=1)</f>
        <v/>
      </c>
      <c r="AS895" s="73"/>
      <c r="AT895" s="73"/>
      <c r="AU895" s="73"/>
      <c r="AV895" s="235" t="str">
        <f>IF($P895=Lists!$A$13,Lists!$A$29,IF($P895=Lists!$A$14,Lists!$A$30,$P895))</f>
        <v/>
      </c>
      <c r="AW895" s="73"/>
      <c r="AX895" s="73"/>
    </row>
    <row r="896" spans="2:50" x14ac:dyDescent="0.3">
      <c r="B896" s="137">
        <f t="shared" si="181"/>
        <v>878</v>
      </c>
      <c r="C896" s="24"/>
      <c r="D896" s="24"/>
      <c r="E896" s="24"/>
      <c r="F896" s="25"/>
      <c r="G896" s="24"/>
      <c r="H896" s="30"/>
      <c r="I896" s="24"/>
      <c r="J896" s="50" t="str">
        <f t="shared" si="172"/>
        <v/>
      </c>
      <c r="K896" s="30"/>
      <c r="L896" s="236"/>
      <c r="M896" s="30"/>
      <c r="N896" s="30"/>
      <c r="O896" s="46" t="str">
        <f t="shared" si="173"/>
        <v/>
      </c>
      <c r="P896" s="239" t="str">
        <f t="shared" si="176"/>
        <v/>
      </c>
      <c r="Q896" s="52" t="str">
        <f t="shared" si="177"/>
        <v/>
      </c>
      <c r="R896" s="127"/>
      <c r="S896" s="86"/>
      <c r="T896" s="127"/>
      <c r="U896" s="86"/>
      <c r="V896" s="87">
        <f t="shared" si="182"/>
        <v>0</v>
      </c>
      <c r="W896" s="130"/>
      <c r="X896" s="86"/>
      <c r="Y896" s="86"/>
      <c r="Z896" s="131"/>
      <c r="AA896" s="87">
        <f t="shared" si="178"/>
        <v>0</v>
      </c>
      <c r="AB896" s="127"/>
      <c r="AC896" s="86"/>
      <c r="AD896" s="87">
        <f t="shared" si="183"/>
        <v>0</v>
      </c>
      <c r="AE896" s="127"/>
      <c r="AF896" s="86"/>
      <c r="AG896" s="86"/>
      <c r="AH896" s="131"/>
      <c r="AI896" s="88">
        <f t="shared" si="184"/>
        <v>0</v>
      </c>
      <c r="AJ896" s="89" t="str">
        <f>IFERROR(IF(ISNA(MATCH($AV896,Other_Category_Abbr,0)),INDEX(FGHG_List_Long_GWP,MATCH($AV896,FGHG_List_Long,0)),INDEX(GWP_Other_Abbr,MATCH($AV896,Other_Category_Abbr,0)))*SUM(V896,AA896,AD896,AI896),"")</f>
        <v/>
      </c>
      <c r="AK896" s="89" t="str">
        <f>IFERROR(IF(ISNA(MATCH($AV896,Other_Category_Abbr,0)),INDEX(FGHG_List_Long_GWP,MATCH($AV896,FGHG_List_Long,0)),INDEX(GWP_Other_Abbr,MATCH($AV896,Other_Category_Abbr,0)))*(T896*(S896+U896)+W896*(Y896+X896)+AD896+AE896*(AF896+AG896)),"")</f>
        <v/>
      </c>
      <c r="AL896" s="90" t="str">
        <f t="shared" si="179"/>
        <v/>
      </c>
      <c r="AM896" s="91" t="str">
        <f t="shared" si="180"/>
        <v/>
      </c>
      <c r="AP896" s="92" t="b">
        <f t="shared" si="174"/>
        <v>0</v>
      </c>
      <c r="AQ896" s="92" t="str">
        <f t="shared" si="175"/>
        <v xml:space="preserve"> </v>
      </c>
      <c r="AR896" s="92" t="str">
        <f>IF(LEN(AQ896)=1,"",COUNTIF($AQ$19:AQ896,AQ896)=1)</f>
        <v/>
      </c>
      <c r="AS896" s="73"/>
      <c r="AT896" s="73"/>
      <c r="AU896" s="73"/>
      <c r="AV896" s="235" t="str">
        <f>IF($P896=Lists!$A$13,Lists!$A$29,IF($P896=Lists!$A$14,Lists!$A$30,$P896))</f>
        <v/>
      </c>
      <c r="AW896" s="73"/>
      <c r="AX896" s="73"/>
    </row>
    <row r="897" spans="2:50" x14ac:dyDescent="0.3">
      <c r="B897" s="137">
        <f t="shared" si="181"/>
        <v>879</v>
      </c>
      <c r="C897" s="24"/>
      <c r="D897" s="24"/>
      <c r="E897" s="24"/>
      <c r="F897" s="25"/>
      <c r="G897" s="24"/>
      <c r="H897" s="30"/>
      <c r="I897" s="24"/>
      <c r="J897" s="50" t="str">
        <f t="shared" si="172"/>
        <v/>
      </c>
      <c r="K897" s="30"/>
      <c r="L897" s="236"/>
      <c r="M897" s="30"/>
      <c r="N897" s="30"/>
      <c r="O897" s="46" t="str">
        <f t="shared" si="173"/>
        <v/>
      </c>
      <c r="P897" s="239" t="str">
        <f t="shared" si="176"/>
        <v/>
      </c>
      <c r="Q897" s="52" t="str">
        <f t="shared" si="177"/>
        <v/>
      </c>
      <c r="R897" s="127"/>
      <c r="S897" s="86"/>
      <c r="T897" s="127"/>
      <c r="U897" s="86"/>
      <c r="V897" s="87">
        <f t="shared" si="182"/>
        <v>0</v>
      </c>
      <c r="W897" s="130"/>
      <c r="X897" s="86"/>
      <c r="Y897" s="86"/>
      <c r="Z897" s="131"/>
      <c r="AA897" s="87">
        <f t="shared" si="178"/>
        <v>0</v>
      </c>
      <c r="AB897" s="127"/>
      <c r="AC897" s="86"/>
      <c r="AD897" s="87">
        <f t="shared" si="183"/>
        <v>0</v>
      </c>
      <c r="AE897" s="127"/>
      <c r="AF897" s="86"/>
      <c r="AG897" s="86"/>
      <c r="AH897" s="131"/>
      <c r="AI897" s="88">
        <f t="shared" si="184"/>
        <v>0</v>
      </c>
      <c r="AJ897" s="89" t="str">
        <f>IFERROR(IF(ISNA(MATCH($AV897,Other_Category_Abbr,0)),INDEX(FGHG_List_Long_GWP,MATCH($AV897,FGHG_List_Long,0)),INDEX(GWP_Other_Abbr,MATCH($AV897,Other_Category_Abbr,0)))*SUM(V897,AA897,AD897,AI897),"")</f>
        <v/>
      </c>
      <c r="AK897" s="89" t="str">
        <f>IFERROR(IF(ISNA(MATCH($AV897,Other_Category_Abbr,0)),INDEX(FGHG_List_Long_GWP,MATCH($AV897,FGHG_List_Long,0)),INDEX(GWP_Other_Abbr,MATCH($AV897,Other_Category_Abbr,0)))*(T897*(S897+U897)+W897*(Y897+X897)+AD897+AE897*(AF897+AG897)),"")</f>
        <v/>
      </c>
      <c r="AL897" s="90" t="str">
        <f t="shared" si="179"/>
        <v/>
      </c>
      <c r="AM897" s="91" t="str">
        <f t="shared" si="180"/>
        <v/>
      </c>
      <c r="AP897" s="92" t="b">
        <f t="shared" si="174"/>
        <v>0</v>
      </c>
      <c r="AQ897" s="92" t="str">
        <f t="shared" si="175"/>
        <v xml:space="preserve"> </v>
      </c>
      <c r="AR897" s="92" t="str">
        <f>IF(LEN(AQ897)=1,"",COUNTIF($AQ$19:AQ897,AQ897)=1)</f>
        <v/>
      </c>
      <c r="AS897" s="73"/>
      <c r="AT897" s="73"/>
      <c r="AU897" s="73"/>
      <c r="AV897" s="235" t="str">
        <f>IF($P897=Lists!$A$13,Lists!$A$29,IF($P897=Lists!$A$14,Lists!$A$30,$P897))</f>
        <v/>
      </c>
      <c r="AW897" s="73"/>
      <c r="AX897" s="73"/>
    </row>
    <row r="898" spans="2:50" x14ac:dyDescent="0.3">
      <c r="B898" s="137">
        <f t="shared" si="181"/>
        <v>880</v>
      </c>
      <c r="C898" s="24"/>
      <c r="D898" s="24"/>
      <c r="E898" s="24"/>
      <c r="F898" s="25"/>
      <c r="G898" s="24"/>
      <c r="H898" s="30"/>
      <c r="I898" s="24"/>
      <c r="J898" s="50" t="str">
        <f t="shared" si="172"/>
        <v/>
      </c>
      <c r="K898" s="30"/>
      <c r="L898" s="236"/>
      <c r="M898" s="30"/>
      <c r="N898" s="30"/>
      <c r="O898" s="46" t="str">
        <f t="shared" si="173"/>
        <v/>
      </c>
      <c r="P898" s="239" t="str">
        <f t="shared" si="176"/>
        <v/>
      </c>
      <c r="Q898" s="52" t="str">
        <f t="shared" si="177"/>
        <v/>
      </c>
      <c r="R898" s="127"/>
      <c r="S898" s="86"/>
      <c r="T898" s="127"/>
      <c r="U898" s="86"/>
      <c r="V898" s="87">
        <f t="shared" si="182"/>
        <v>0</v>
      </c>
      <c r="W898" s="130"/>
      <c r="X898" s="86"/>
      <c r="Y898" s="86"/>
      <c r="Z898" s="131"/>
      <c r="AA898" s="87">
        <f t="shared" si="178"/>
        <v>0</v>
      </c>
      <c r="AB898" s="127"/>
      <c r="AC898" s="86"/>
      <c r="AD898" s="87">
        <f t="shared" si="183"/>
        <v>0</v>
      </c>
      <c r="AE898" s="127"/>
      <c r="AF898" s="86"/>
      <c r="AG898" s="86"/>
      <c r="AH898" s="131"/>
      <c r="AI898" s="88">
        <f t="shared" si="184"/>
        <v>0</v>
      </c>
      <c r="AJ898" s="89" t="str">
        <f>IFERROR(IF(ISNA(MATCH($AV898,Other_Category_Abbr,0)),INDEX(FGHG_List_Long_GWP,MATCH($AV898,FGHG_List_Long,0)),INDEX(GWP_Other_Abbr,MATCH($AV898,Other_Category_Abbr,0)))*SUM(V898,AA898,AD898,AI898),"")</f>
        <v/>
      </c>
      <c r="AK898" s="89" t="str">
        <f>IFERROR(IF(ISNA(MATCH($AV898,Other_Category_Abbr,0)),INDEX(FGHG_List_Long_GWP,MATCH($AV898,FGHG_List_Long,0)),INDEX(GWP_Other_Abbr,MATCH($AV898,Other_Category_Abbr,0)))*(T898*(S898+U898)+W898*(Y898+X898)+AD898+AE898*(AF898+AG898)),"")</f>
        <v/>
      </c>
      <c r="AL898" s="90" t="str">
        <f t="shared" si="179"/>
        <v/>
      </c>
      <c r="AM898" s="91" t="str">
        <f t="shared" si="180"/>
        <v/>
      </c>
      <c r="AP898" s="92" t="b">
        <f t="shared" si="174"/>
        <v>0</v>
      </c>
      <c r="AQ898" s="92" t="str">
        <f t="shared" si="175"/>
        <v xml:space="preserve"> </v>
      </c>
      <c r="AR898" s="92" t="str">
        <f>IF(LEN(AQ898)=1,"",COUNTIF($AQ$19:AQ898,AQ898)=1)</f>
        <v/>
      </c>
      <c r="AS898" s="73"/>
      <c r="AT898" s="73"/>
      <c r="AU898" s="73"/>
      <c r="AV898" s="235" t="str">
        <f>IF($P898=Lists!$A$13,Lists!$A$29,IF($P898=Lists!$A$14,Lists!$A$30,$P898))</f>
        <v/>
      </c>
      <c r="AW898" s="73"/>
      <c r="AX898" s="73"/>
    </row>
    <row r="899" spans="2:50" x14ac:dyDescent="0.3">
      <c r="B899" s="137">
        <f t="shared" si="181"/>
        <v>881</v>
      </c>
      <c r="C899" s="24"/>
      <c r="D899" s="24"/>
      <c r="E899" s="24"/>
      <c r="F899" s="25"/>
      <c r="G899" s="24"/>
      <c r="H899" s="30"/>
      <c r="I899" s="24"/>
      <c r="J899" s="50" t="str">
        <f t="shared" si="172"/>
        <v/>
      </c>
      <c r="K899" s="30"/>
      <c r="L899" s="236"/>
      <c r="M899" s="30"/>
      <c r="N899" s="30"/>
      <c r="O899" s="46" t="str">
        <f t="shared" si="173"/>
        <v/>
      </c>
      <c r="P899" s="239" t="str">
        <f t="shared" si="176"/>
        <v/>
      </c>
      <c r="Q899" s="52" t="str">
        <f t="shared" si="177"/>
        <v/>
      </c>
      <c r="R899" s="127"/>
      <c r="S899" s="86"/>
      <c r="T899" s="127"/>
      <c r="U899" s="86"/>
      <c r="V899" s="87">
        <f t="shared" si="182"/>
        <v>0</v>
      </c>
      <c r="W899" s="130"/>
      <c r="X899" s="86"/>
      <c r="Y899" s="86"/>
      <c r="Z899" s="131"/>
      <c r="AA899" s="87">
        <f t="shared" si="178"/>
        <v>0</v>
      </c>
      <c r="AB899" s="127"/>
      <c r="AC899" s="86"/>
      <c r="AD899" s="87">
        <f t="shared" si="183"/>
        <v>0</v>
      </c>
      <c r="AE899" s="127"/>
      <c r="AF899" s="86"/>
      <c r="AG899" s="86"/>
      <c r="AH899" s="131"/>
      <c r="AI899" s="88">
        <f t="shared" si="184"/>
        <v>0</v>
      </c>
      <c r="AJ899" s="89" t="str">
        <f>IFERROR(IF(ISNA(MATCH($AV899,Other_Category_Abbr,0)),INDEX(FGHG_List_Long_GWP,MATCH($AV899,FGHG_List_Long,0)),INDEX(GWP_Other_Abbr,MATCH($AV899,Other_Category_Abbr,0)))*SUM(V899,AA899,AD899,AI899),"")</f>
        <v/>
      </c>
      <c r="AK899" s="89" t="str">
        <f>IFERROR(IF(ISNA(MATCH($AV899,Other_Category_Abbr,0)),INDEX(FGHG_List_Long_GWP,MATCH($AV899,FGHG_List_Long,0)),INDEX(GWP_Other_Abbr,MATCH($AV899,Other_Category_Abbr,0)))*(T899*(S899+U899)+W899*(Y899+X899)+AD899+AE899*(AF899+AG899)),"")</f>
        <v/>
      </c>
      <c r="AL899" s="90" t="str">
        <f t="shared" si="179"/>
        <v/>
      </c>
      <c r="AM899" s="91" t="str">
        <f t="shared" si="180"/>
        <v/>
      </c>
      <c r="AP899" s="92" t="b">
        <f t="shared" si="174"/>
        <v>0</v>
      </c>
      <c r="AQ899" s="92" t="str">
        <f t="shared" si="175"/>
        <v xml:space="preserve"> </v>
      </c>
      <c r="AR899" s="92" t="str">
        <f>IF(LEN(AQ899)=1,"",COUNTIF($AQ$19:AQ899,AQ899)=1)</f>
        <v/>
      </c>
      <c r="AS899" s="73"/>
      <c r="AT899" s="73"/>
      <c r="AU899" s="73"/>
      <c r="AV899" s="235" t="str">
        <f>IF($P899=Lists!$A$13,Lists!$A$29,IF($P899=Lists!$A$14,Lists!$A$30,$P899))</f>
        <v/>
      </c>
      <c r="AW899" s="73"/>
      <c r="AX899" s="73"/>
    </row>
    <row r="900" spans="2:50" x14ac:dyDescent="0.3">
      <c r="B900" s="137">
        <f t="shared" si="181"/>
        <v>882</v>
      </c>
      <c r="C900" s="24"/>
      <c r="D900" s="24"/>
      <c r="E900" s="24"/>
      <c r="F900" s="25"/>
      <c r="G900" s="24"/>
      <c r="H900" s="30"/>
      <c r="I900" s="24"/>
      <c r="J900" s="50" t="str">
        <f t="shared" si="172"/>
        <v/>
      </c>
      <c r="K900" s="30"/>
      <c r="L900" s="236"/>
      <c r="M900" s="30"/>
      <c r="N900" s="30"/>
      <c r="O900" s="46" t="str">
        <f t="shared" si="173"/>
        <v/>
      </c>
      <c r="P900" s="239" t="str">
        <f t="shared" si="176"/>
        <v/>
      </c>
      <c r="Q900" s="52" t="str">
        <f t="shared" si="177"/>
        <v/>
      </c>
      <c r="R900" s="127"/>
      <c r="S900" s="86"/>
      <c r="T900" s="127"/>
      <c r="U900" s="86"/>
      <c r="V900" s="87">
        <f t="shared" si="182"/>
        <v>0</v>
      </c>
      <c r="W900" s="130"/>
      <c r="X900" s="86"/>
      <c r="Y900" s="86"/>
      <c r="Z900" s="131"/>
      <c r="AA900" s="87">
        <f t="shared" si="178"/>
        <v>0</v>
      </c>
      <c r="AB900" s="127"/>
      <c r="AC900" s="86"/>
      <c r="AD900" s="87">
        <f t="shared" si="183"/>
        <v>0</v>
      </c>
      <c r="AE900" s="127"/>
      <c r="AF900" s="86"/>
      <c r="AG900" s="86"/>
      <c r="AH900" s="131"/>
      <c r="AI900" s="88">
        <f t="shared" si="184"/>
        <v>0</v>
      </c>
      <c r="AJ900" s="89" t="str">
        <f>IFERROR(IF(ISNA(MATCH($AV900,Other_Category_Abbr,0)),INDEX(FGHG_List_Long_GWP,MATCH($AV900,FGHG_List_Long,0)),INDEX(GWP_Other_Abbr,MATCH($AV900,Other_Category_Abbr,0)))*SUM(V900,AA900,AD900,AI900),"")</f>
        <v/>
      </c>
      <c r="AK900" s="89" t="str">
        <f>IFERROR(IF(ISNA(MATCH($AV900,Other_Category_Abbr,0)),INDEX(FGHG_List_Long_GWP,MATCH($AV900,FGHG_List_Long,0)),INDEX(GWP_Other_Abbr,MATCH($AV900,Other_Category_Abbr,0)))*(T900*(S900+U900)+W900*(Y900+X900)+AD900+AE900*(AF900+AG900)),"")</f>
        <v/>
      </c>
      <c r="AL900" s="90" t="str">
        <f t="shared" si="179"/>
        <v/>
      </c>
      <c r="AM900" s="91" t="str">
        <f t="shared" si="180"/>
        <v/>
      </c>
      <c r="AP900" s="92" t="b">
        <f t="shared" si="174"/>
        <v>0</v>
      </c>
      <c r="AQ900" s="92" t="str">
        <f t="shared" si="175"/>
        <v xml:space="preserve"> </v>
      </c>
      <c r="AR900" s="92" t="str">
        <f>IF(LEN(AQ900)=1,"",COUNTIF($AQ$19:AQ900,AQ900)=1)</f>
        <v/>
      </c>
      <c r="AS900" s="73"/>
      <c r="AT900" s="73"/>
      <c r="AU900" s="73"/>
      <c r="AV900" s="235" t="str">
        <f>IF($P900=Lists!$A$13,Lists!$A$29,IF($P900=Lists!$A$14,Lists!$A$30,$P900))</f>
        <v/>
      </c>
      <c r="AW900" s="73"/>
      <c r="AX900" s="73"/>
    </row>
    <row r="901" spans="2:50" x14ac:dyDescent="0.3">
      <c r="B901" s="137">
        <f t="shared" si="181"/>
        <v>883</v>
      </c>
      <c r="C901" s="24"/>
      <c r="D901" s="24"/>
      <c r="E901" s="24"/>
      <c r="F901" s="25"/>
      <c r="G901" s="24"/>
      <c r="H901" s="30"/>
      <c r="I901" s="24"/>
      <c r="J901" s="50" t="str">
        <f t="shared" si="172"/>
        <v/>
      </c>
      <c r="K901" s="30"/>
      <c r="L901" s="236"/>
      <c r="M901" s="30"/>
      <c r="N901" s="30"/>
      <c r="O901" s="46" t="str">
        <f t="shared" si="173"/>
        <v/>
      </c>
      <c r="P901" s="239" t="str">
        <f t="shared" si="176"/>
        <v/>
      </c>
      <c r="Q901" s="52" t="str">
        <f t="shared" si="177"/>
        <v/>
      </c>
      <c r="R901" s="127"/>
      <c r="S901" s="86"/>
      <c r="T901" s="127"/>
      <c r="U901" s="86"/>
      <c r="V901" s="87">
        <f t="shared" si="182"/>
        <v>0</v>
      </c>
      <c r="W901" s="130"/>
      <c r="X901" s="86"/>
      <c r="Y901" s="86"/>
      <c r="Z901" s="131"/>
      <c r="AA901" s="87">
        <f t="shared" si="178"/>
        <v>0</v>
      </c>
      <c r="AB901" s="127"/>
      <c r="AC901" s="86"/>
      <c r="AD901" s="87">
        <f t="shared" si="183"/>
        <v>0</v>
      </c>
      <c r="AE901" s="127"/>
      <c r="AF901" s="86"/>
      <c r="AG901" s="86"/>
      <c r="AH901" s="131"/>
      <c r="AI901" s="88">
        <f t="shared" si="184"/>
        <v>0</v>
      </c>
      <c r="AJ901" s="89" t="str">
        <f>IFERROR(IF(ISNA(MATCH($AV901,Other_Category_Abbr,0)),INDEX(FGHG_List_Long_GWP,MATCH($AV901,FGHG_List_Long,0)),INDEX(GWP_Other_Abbr,MATCH($AV901,Other_Category_Abbr,0)))*SUM(V901,AA901,AD901,AI901),"")</f>
        <v/>
      </c>
      <c r="AK901" s="89" t="str">
        <f>IFERROR(IF(ISNA(MATCH($AV901,Other_Category_Abbr,0)),INDEX(FGHG_List_Long_GWP,MATCH($AV901,FGHG_List_Long,0)),INDEX(GWP_Other_Abbr,MATCH($AV901,Other_Category_Abbr,0)))*(T901*(S901+U901)+W901*(Y901+X901)+AD901+AE901*(AF901+AG901)),"")</f>
        <v/>
      </c>
      <c r="AL901" s="90" t="str">
        <f t="shared" si="179"/>
        <v/>
      </c>
      <c r="AM901" s="91" t="str">
        <f t="shared" si="180"/>
        <v/>
      </c>
      <c r="AP901" s="92" t="b">
        <f t="shared" si="174"/>
        <v>0</v>
      </c>
      <c r="AQ901" s="92" t="str">
        <f t="shared" si="175"/>
        <v xml:space="preserve"> </v>
      </c>
      <c r="AR901" s="92" t="str">
        <f>IF(LEN(AQ901)=1,"",COUNTIF($AQ$19:AQ901,AQ901)=1)</f>
        <v/>
      </c>
      <c r="AS901" s="73"/>
      <c r="AT901" s="73"/>
      <c r="AU901" s="73"/>
      <c r="AV901" s="235" t="str">
        <f>IF($P901=Lists!$A$13,Lists!$A$29,IF($P901=Lists!$A$14,Lists!$A$30,$P901))</f>
        <v/>
      </c>
      <c r="AW901" s="73"/>
      <c r="AX901" s="73"/>
    </row>
    <row r="902" spans="2:50" x14ac:dyDescent="0.3">
      <c r="B902" s="137">
        <f t="shared" si="181"/>
        <v>884</v>
      </c>
      <c r="C902" s="24"/>
      <c r="D902" s="24"/>
      <c r="E902" s="24"/>
      <c r="F902" s="25"/>
      <c r="G902" s="24"/>
      <c r="H902" s="30"/>
      <c r="I902" s="24"/>
      <c r="J902" s="50" t="str">
        <f t="shared" si="172"/>
        <v/>
      </c>
      <c r="K902" s="30"/>
      <c r="L902" s="236"/>
      <c r="M902" s="30"/>
      <c r="N902" s="30"/>
      <c r="O902" s="46" t="str">
        <f t="shared" si="173"/>
        <v/>
      </c>
      <c r="P902" s="239" t="str">
        <f t="shared" si="176"/>
        <v/>
      </c>
      <c r="Q902" s="52" t="str">
        <f t="shared" si="177"/>
        <v/>
      </c>
      <c r="R902" s="127"/>
      <c r="S902" s="86"/>
      <c r="T902" s="127"/>
      <c r="U902" s="86"/>
      <c r="V902" s="87">
        <f t="shared" si="182"/>
        <v>0</v>
      </c>
      <c r="W902" s="130"/>
      <c r="X902" s="86"/>
      <c r="Y902" s="86"/>
      <c r="Z902" s="131"/>
      <c r="AA902" s="87">
        <f t="shared" si="178"/>
        <v>0</v>
      </c>
      <c r="AB902" s="127"/>
      <c r="AC902" s="86"/>
      <c r="AD902" s="87">
        <f t="shared" si="183"/>
        <v>0</v>
      </c>
      <c r="AE902" s="127"/>
      <c r="AF902" s="86"/>
      <c r="AG902" s="86"/>
      <c r="AH902" s="131"/>
      <c r="AI902" s="88">
        <f t="shared" si="184"/>
        <v>0</v>
      </c>
      <c r="AJ902" s="89" t="str">
        <f>IFERROR(IF(ISNA(MATCH($AV902,Other_Category_Abbr,0)),INDEX(FGHG_List_Long_GWP,MATCH($AV902,FGHG_List_Long,0)),INDEX(GWP_Other_Abbr,MATCH($AV902,Other_Category_Abbr,0)))*SUM(V902,AA902,AD902,AI902),"")</f>
        <v/>
      </c>
      <c r="AK902" s="89" t="str">
        <f>IFERROR(IF(ISNA(MATCH($AV902,Other_Category_Abbr,0)),INDEX(FGHG_List_Long_GWP,MATCH($AV902,FGHG_List_Long,0)),INDEX(GWP_Other_Abbr,MATCH($AV902,Other_Category_Abbr,0)))*(T902*(S902+U902)+W902*(Y902+X902)+AD902+AE902*(AF902+AG902)),"")</f>
        <v/>
      </c>
      <c r="AL902" s="90" t="str">
        <f t="shared" si="179"/>
        <v/>
      </c>
      <c r="AM902" s="91" t="str">
        <f t="shared" si="180"/>
        <v/>
      </c>
      <c r="AP902" s="92" t="b">
        <f t="shared" si="174"/>
        <v>0</v>
      </c>
      <c r="AQ902" s="92" t="str">
        <f t="shared" si="175"/>
        <v xml:space="preserve"> </v>
      </c>
      <c r="AR902" s="92" t="str">
        <f>IF(LEN(AQ902)=1,"",COUNTIF($AQ$19:AQ902,AQ902)=1)</f>
        <v/>
      </c>
      <c r="AS902" s="73"/>
      <c r="AT902" s="73"/>
      <c r="AU902" s="73"/>
      <c r="AV902" s="235" t="str">
        <f>IF($P902=Lists!$A$13,Lists!$A$29,IF($P902=Lists!$A$14,Lists!$A$30,$P902))</f>
        <v/>
      </c>
      <c r="AW902" s="73"/>
      <c r="AX902" s="73"/>
    </row>
    <row r="903" spans="2:50" x14ac:dyDescent="0.3">
      <c r="B903" s="137">
        <f t="shared" si="181"/>
        <v>885</v>
      </c>
      <c r="C903" s="24"/>
      <c r="D903" s="24"/>
      <c r="E903" s="24"/>
      <c r="F903" s="25"/>
      <c r="G903" s="24"/>
      <c r="H903" s="30"/>
      <c r="I903" s="24"/>
      <c r="J903" s="50" t="str">
        <f t="shared" si="172"/>
        <v/>
      </c>
      <c r="K903" s="30"/>
      <c r="L903" s="236"/>
      <c r="M903" s="30"/>
      <c r="N903" s="30"/>
      <c r="O903" s="46" t="str">
        <f t="shared" si="173"/>
        <v/>
      </c>
      <c r="P903" s="239" t="str">
        <f t="shared" si="176"/>
        <v/>
      </c>
      <c r="Q903" s="52" t="str">
        <f t="shared" si="177"/>
        <v/>
      </c>
      <c r="R903" s="127"/>
      <c r="S903" s="86"/>
      <c r="T903" s="127"/>
      <c r="U903" s="86"/>
      <c r="V903" s="87">
        <f t="shared" si="182"/>
        <v>0</v>
      </c>
      <c r="W903" s="130"/>
      <c r="X903" s="86"/>
      <c r="Y903" s="86"/>
      <c r="Z903" s="131"/>
      <c r="AA903" s="87">
        <f t="shared" si="178"/>
        <v>0</v>
      </c>
      <c r="AB903" s="127"/>
      <c r="AC903" s="86"/>
      <c r="AD903" s="87">
        <f t="shared" si="183"/>
        <v>0</v>
      </c>
      <c r="AE903" s="127"/>
      <c r="AF903" s="86"/>
      <c r="AG903" s="86"/>
      <c r="AH903" s="131"/>
      <c r="AI903" s="88">
        <f t="shared" si="184"/>
        <v>0</v>
      </c>
      <c r="AJ903" s="89" t="str">
        <f>IFERROR(IF(ISNA(MATCH($AV903,Other_Category_Abbr,0)),INDEX(FGHG_List_Long_GWP,MATCH($AV903,FGHG_List_Long,0)),INDEX(GWP_Other_Abbr,MATCH($AV903,Other_Category_Abbr,0)))*SUM(V903,AA903,AD903,AI903),"")</f>
        <v/>
      </c>
      <c r="AK903" s="89" t="str">
        <f>IFERROR(IF(ISNA(MATCH($AV903,Other_Category_Abbr,0)),INDEX(FGHG_List_Long_GWP,MATCH($AV903,FGHG_List_Long,0)),INDEX(GWP_Other_Abbr,MATCH($AV903,Other_Category_Abbr,0)))*(T903*(S903+U903)+W903*(Y903+X903)+AD903+AE903*(AF903+AG903)),"")</f>
        <v/>
      </c>
      <c r="AL903" s="90" t="str">
        <f t="shared" si="179"/>
        <v/>
      </c>
      <c r="AM903" s="91" t="str">
        <f t="shared" si="180"/>
        <v/>
      </c>
      <c r="AP903" s="92" t="b">
        <f t="shared" si="174"/>
        <v>0</v>
      </c>
      <c r="AQ903" s="92" t="str">
        <f t="shared" si="175"/>
        <v xml:space="preserve"> </v>
      </c>
      <c r="AR903" s="92" t="str">
        <f>IF(LEN(AQ903)=1,"",COUNTIF($AQ$19:AQ903,AQ903)=1)</f>
        <v/>
      </c>
      <c r="AS903" s="73"/>
      <c r="AT903" s="73"/>
      <c r="AU903" s="73"/>
      <c r="AV903" s="235" t="str">
        <f>IF($P903=Lists!$A$13,Lists!$A$29,IF($P903=Lists!$A$14,Lists!$A$30,$P903))</f>
        <v/>
      </c>
      <c r="AW903" s="73"/>
      <c r="AX903" s="73"/>
    </row>
    <row r="904" spans="2:50" x14ac:dyDescent="0.3">
      <c r="B904" s="137">
        <f t="shared" si="181"/>
        <v>886</v>
      </c>
      <c r="C904" s="24"/>
      <c r="D904" s="24"/>
      <c r="E904" s="24"/>
      <c r="F904" s="25"/>
      <c r="G904" s="24"/>
      <c r="H904" s="30"/>
      <c r="I904" s="24"/>
      <c r="J904" s="50" t="str">
        <f t="shared" si="172"/>
        <v/>
      </c>
      <c r="K904" s="30"/>
      <c r="L904" s="236"/>
      <c r="M904" s="30"/>
      <c r="N904" s="30"/>
      <c r="O904" s="46" t="str">
        <f t="shared" si="173"/>
        <v/>
      </c>
      <c r="P904" s="239" t="str">
        <f t="shared" si="176"/>
        <v/>
      </c>
      <c r="Q904" s="52" t="str">
        <f t="shared" si="177"/>
        <v/>
      </c>
      <c r="R904" s="127"/>
      <c r="S904" s="86"/>
      <c r="T904" s="127"/>
      <c r="U904" s="86"/>
      <c r="V904" s="87">
        <f t="shared" si="182"/>
        <v>0</v>
      </c>
      <c r="W904" s="130"/>
      <c r="X904" s="86"/>
      <c r="Y904" s="86"/>
      <c r="Z904" s="131"/>
      <c r="AA904" s="87">
        <f t="shared" si="178"/>
        <v>0</v>
      </c>
      <c r="AB904" s="127"/>
      <c r="AC904" s="86"/>
      <c r="AD904" s="87">
        <f t="shared" si="183"/>
        <v>0</v>
      </c>
      <c r="AE904" s="127"/>
      <c r="AF904" s="86"/>
      <c r="AG904" s="86"/>
      <c r="AH904" s="131"/>
      <c r="AI904" s="88">
        <f t="shared" si="184"/>
        <v>0</v>
      </c>
      <c r="AJ904" s="89" t="str">
        <f>IFERROR(IF(ISNA(MATCH($AV904,Other_Category_Abbr,0)),INDEX(FGHG_List_Long_GWP,MATCH($AV904,FGHG_List_Long,0)),INDEX(GWP_Other_Abbr,MATCH($AV904,Other_Category_Abbr,0)))*SUM(V904,AA904,AD904,AI904),"")</f>
        <v/>
      </c>
      <c r="AK904" s="89" t="str">
        <f>IFERROR(IF(ISNA(MATCH($AV904,Other_Category_Abbr,0)),INDEX(FGHG_List_Long_GWP,MATCH($AV904,FGHG_List_Long,0)),INDEX(GWP_Other_Abbr,MATCH($AV904,Other_Category_Abbr,0)))*(T904*(S904+U904)+W904*(Y904+X904)+AD904+AE904*(AF904+AG904)),"")</f>
        <v/>
      </c>
      <c r="AL904" s="90" t="str">
        <f t="shared" si="179"/>
        <v/>
      </c>
      <c r="AM904" s="91" t="str">
        <f t="shared" si="180"/>
        <v/>
      </c>
      <c r="AP904" s="92" t="b">
        <f t="shared" si="174"/>
        <v>0</v>
      </c>
      <c r="AQ904" s="92" t="str">
        <f t="shared" si="175"/>
        <v xml:space="preserve"> </v>
      </c>
      <c r="AR904" s="92" t="str">
        <f>IF(LEN(AQ904)=1,"",COUNTIF($AQ$19:AQ904,AQ904)=1)</f>
        <v/>
      </c>
      <c r="AS904" s="73"/>
      <c r="AT904" s="73"/>
      <c r="AU904" s="73"/>
      <c r="AV904" s="235" t="str">
        <f>IF($P904=Lists!$A$13,Lists!$A$29,IF($P904=Lists!$A$14,Lists!$A$30,$P904))</f>
        <v/>
      </c>
      <c r="AW904" s="73"/>
      <c r="AX904" s="73"/>
    </row>
    <row r="905" spans="2:50" x14ac:dyDescent="0.3">
      <c r="B905" s="137">
        <f t="shared" si="181"/>
        <v>887</v>
      </c>
      <c r="C905" s="24"/>
      <c r="D905" s="24"/>
      <c r="E905" s="24"/>
      <c r="F905" s="25"/>
      <c r="G905" s="24"/>
      <c r="H905" s="30"/>
      <c r="I905" s="24"/>
      <c r="J905" s="50" t="str">
        <f t="shared" si="172"/>
        <v/>
      </c>
      <c r="K905" s="30"/>
      <c r="L905" s="236"/>
      <c r="M905" s="30"/>
      <c r="N905" s="30"/>
      <c r="O905" s="46" t="str">
        <f t="shared" si="173"/>
        <v/>
      </c>
      <c r="P905" s="239" t="str">
        <f t="shared" si="176"/>
        <v/>
      </c>
      <c r="Q905" s="52" t="str">
        <f t="shared" si="177"/>
        <v/>
      </c>
      <c r="R905" s="127"/>
      <c r="S905" s="86"/>
      <c r="T905" s="127"/>
      <c r="U905" s="86"/>
      <c r="V905" s="87">
        <f t="shared" si="182"/>
        <v>0</v>
      </c>
      <c r="W905" s="130"/>
      <c r="X905" s="86"/>
      <c r="Y905" s="86"/>
      <c r="Z905" s="131"/>
      <c r="AA905" s="87">
        <f t="shared" si="178"/>
        <v>0</v>
      </c>
      <c r="AB905" s="127"/>
      <c r="AC905" s="86"/>
      <c r="AD905" s="87">
        <f t="shared" si="183"/>
        <v>0</v>
      </c>
      <c r="AE905" s="127"/>
      <c r="AF905" s="86"/>
      <c r="AG905" s="86"/>
      <c r="AH905" s="131"/>
      <c r="AI905" s="88">
        <f t="shared" si="184"/>
        <v>0</v>
      </c>
      <c r="AJ905" s="89" t="str">
        <f>IFERROR(IF(ISNA(MATCH($AV905,Other_Category_Abbr,0)),INDEX(FGHG_List_Long_GWP,MATCH($AV905,FGHG_List_Long,0)),INDEX(GWP_Other_Abbr,MATCH($AV905,Other_Category_Abbr,0)))*SUM(V905,AA905,AD905,AI905),"")</f>
        <v/>
      </c>
      <c r="AK905" s="89" t="str">
        <f>IFERROR(IF(ISNA(MATCH($AV905,Other_Category_Abbr,0)),INDEX(FGHG_List_Long_GWP,MATCH($AV905,FGHG_List_Long,0)),INDEX(GWP_Other_Abbr,MATCH($AV905,Other_Category_Abbr,0)))*(T905*(S905+U905)+W905*(Y905+X905)+AD905+AE905*(AF905+AG905)),"")</f>
        <v/>
      </c>
      <c r="AL905" s="90" t="str">
        <f t="shared" si="179"/>
        <v/>
      </c>
      <c r="AM905" s="91" t="str">
        <f t="shared" si="180"/>
        <v/>
      </c>
      <c r="AP905" s="92" t="b">
        <f t="shared" si="174"/>
        <v>0</v>
      </c>
      <c r="AQ905" s="92" t="str">
        <f t="shared" si="175"/>
        <v xml:space="preserve"> </v>
      </c>
      <c r="AR905" s="92" t="str">
        <f>IF(LEN(AQ905)=1,"",COUNTIF($AQ$19:AQ905,AQ905)=1)</f>
        <v/>
      </c>
      <c r="AS905" s="73"/>
      <c r="AT905" s="73"/>
      <c r="AU905" s="73"/>
      <c r="AV905" s="235" t="str">
        <f>IF($P905=Lists!$A$13,Lists!$A$29,IF($P905=Lists!$A$14,Lists!$A$30,$P905))</f>
        <v/>
      </c>
      <c r="AW905" s="73"/>
      <c r="AX905" s="73"/>
    </row>
    <row r="906" spans="2:50" x14ac:dyDescent="0.3">
      <c r="B906" s="137">
        <f t="shared" si="181"/>
        <v>888</v>
      </c>
      <c r="C906" s="24"/>
      <c r="D906" s="24"/>
      <c r="E906" s="24"/>
      <c r="F906" s="25"/>
      <c r="G906" s="24"/>
      <c r="H906" s="30"/>
      <c r="I906" s="24"/>
      <c r="J906" s="50" t="str">
        <f t="shared" si="172"/>
        <v/>
      </c>
      <c r="K906" s="30"/>
      <c r="L906" s="236"/>
      <c r="M906" s="30"/>
      <c r="N906" s="30"/>
      <c r="O906" s="46" t="str">
        <f t="shared" si="173"/>
        <v/>
      </c>
      <c r="P906" s="239" t="str">
        <f t="shared" si="176"/>
        <v/>
      </c>
      <c r="Q906" s="52" t="str">
        <f t="shared" si="177"/>
        <v/>
      </c>
      <c r="R906" s="127"/>
      <c r="S906" s="86"/>
      <c r="T906" s="127"/>
      <c r="U906" s="86"/>
      <c r="V906" s="87">
        <f t="shared" si="182"/>
        <v>0</v>
      </c>
      <c r="W906" s="130"/>
      <c r="X906" s="86"/>
      <c r="Y906" s="86"/>
      <c r="Z906" s="131"/>
      <c r="AA906" s="87">
        <f t="shared" si="178"/>
        <v>0</v>
      </c>
      <c r="AB906" s="127"/>
      <c r="AC906" s="86"/>
      <c r="AD906" s="87">
        <f t="shared" si="183"/>
        <v>0</v>
      </c>
      <c r="AE906" s="127"/>
      <c r="AF906" s="86"/>
      <c r="AG906" s="86"/>
      <c r="AH906" s="131"/>
      <c r="AI906" s="88">
        <f t="shared" si="184"/>
        <v>0</v>
      </c>
      <c r="AJ906" s="89" t="str">
        <f>IFERROR(IF(ISNA(MATCH($AV906,Other_Category_Abbr,0)),INDEX(FGHG_List_Long_GWP,MATCH($AV906,FGHG_List_Long,0)),INDEX(GWP_Other_Abbr,MATCH($AV906,Other_Category_Abbr,0)))*SUM(V906,AA906,AD906,AI906),"")</f>
        <v/>
      </c>
      <c r="AK906" s="89" t="str">
        <f>IFERROR(IF(ISNA(MATCH($AV906,Other_Category_Abbr,0)),INDEX(FGHG_List_Long_GWP,MATCH($AV906,FGHG_List_Long,0)),INDEX(GWP_Other_Abbr,MATCH($AV906,Other_Category_Abbr,0)))*(T906*(S906+U906)+W906*(Y906+X906)+AD906+AE906*(AF906+AG906)),"")</f>
        <v/>
      </c>
      <c r="AL906" s="90" t="str">
        <f t="shared" si="179"/>
        <v/>
      </c>
      <c r="AM906" s="91" t="str">
        <f t="shared" si="180"/>
        <v/>
      </c>
      <c r="AP906" s="92" t="b">
        <f t="shared" si="174"/>
        <v>0</v>
      </c>
      <c r="AQ906" s="92" t="str">
        <f t="shared" si="175"/>
        <v xml:space="preserve"> </v>
      </c>
      <c r="AR906" s="92" t="str">
        <f>IF(LEN(AQ906)=1,"",COUNTIF($AQ$19:AQ906,AQ906)=1)</f>
        <v/>
      </c>
      <c r="AS906" s="73"/>
      <c r="AT906" s="73"/>
      <c r="AU906" s="73"/>
      <c r="AV906" s="235" t="str">
        <f>IF($P906=Lists!$A$13,Lists!$A$29,IF($P906=Lists!$A$14,Lists!$A$30,$P906))</f>
        <v/>
      </c>
      <c r="AW906" s="73"/>
      <c r="AX906" s="73"/>
    </row>
    <row r="907" spans="2:50" x14ac:dyDescent="0.3">
      <c r="B907" s="137">
        <f t="shared" si="181"/>
        <v>889</v>
      </c>
      <c r="C907" s="24"/>
      <c r="D907" s="24"/>
      <c r="E907" s="24"/>
      <c r="F907" s="25"/>
      <c r="G907" s="24"/>
      <c r="H907" s="30"/>
      <c r="I907" s="24"/>
      <c r="J907" s="50" t="str">
        <f t="shared" si="172"/>
        <v/>
      </c>
      <c r="K907" s="30"/>
      <c r="L907" s="236"/>
      <c r="M907" s="30"/>
      <c r="N907" s="30"/>
      <c r="O907" s="46" t="str">
        <f t="shared" si="173"/>
        <v/>
      </c>
      <c r="P907" s="239" t="str">
        <f t="shared" si="176"/>
        <v/>
      </c>
      <c r="Q907" s="52" t="str">
        <f t="shared" si="177"/>
        <v/>
      </c>
      <c r="R907" s="127"/>
      <c r="S907" s="86"/>
      <c r="T907" s="127"/>
      <c r="U907" s="86"/>
      <c r="V907" s="87">
        <f t="shared" si="182"/>
        <v>0</v>
      </c>
      <c r="W907" s="130"/>
      <c r="X907" s="86"/>
      <c r="Y907" s="86"/>
      <c r="Z907" s="131"/>
      <c r="AA907" s="87">
        <f t="shared" si="178"/>
        <v>0</v>
      </c>
      <c r="AB907" s="127"/>
      <c r="AC907" s="86"/>
      <c r="AD907" s="87">
        <f t="shared" si="183"/>
        <v>0</v>
      </c>
      <c r="AE907" s="127"/>
      <c r="AF907" s="86"/>
      <c r="AG907" s="86"/>
      <c r="AH907" s="131"/>
      <c r="AI907" s="88">
        <f t="shared" si="184"/>
        <v>0</v>
      </c>
      <c r="AJ907" s="89" t="str">
        <f>IFERROR(IF(ISNA(MATCH($AV907,Other_Category_Abbr,0)),INDEX(FGHG_List_Long_GWP,MATCH($AV907,FGHG_List_Long,0)),INDEX(GWP_Other_Abbr,MATCH($AV907,Other_Category_Abbr,0)))*SUM(V907,AA907,AD907,AI907),"")</f>
        <v/>
      </c>
      <c r="AK907" s="89" t="str">
        <f>IFERROR(IF(ISNA(MATCH($AV907,Other_Category_Abbr,0)),INDEX(FGHG_List_Long_GWP,MATCH($AV907,FGHG_List_Long,0)),INDEX(GWP_Other_Abbr,MATCH($AV907,Other_Category_Abbr,0)))*(T907*(S907+U907)+W907*(Y907+X907)+AD907+AE907*(AF907+AG907)),"")</f>
        <v/>
      </c>
      <c r="AL907" s="90" t="str">
        <f t="shared" si="179"/>
        <v/>
      </c>
      <c r="AM907" s="91" t="str">
        <f t="shared" si="180"/>
        <v/>
      </c>
      <c r="AP907" s="92" t="b">
        <f t="shared" si="174"/>
        <v>0</v>
      </c>
      <c r="AQ907" s="92" t="str">
        <f t="shared" si="175"/>
        <v xml:space="preserve"> </v>
      </c>
      <c r="AR907" s="92" t="str">
        <f>IF(LEN(AQ907)=1,"",COUNTIF($AQ$19:AQ907,AQ907)=1)</f>
        <v/>
      </c>
      <c r="AS907" s="73"/>
      <c r="AT907" s="73"/>
      <c r="AU907" s="73"/>
      <c r="AV907" s="235" t="str">
        <f>IF($P907=Lists!$A$13,Lists!$A$29,IF($P907=Lists!$A$14,Lists!$A$30,$P907))</f>
        <v/>
      </c>
      <c r="AW907" s="73"/>
      <c r="AX907" s="73"/>
    </row>
    <row r="908" spans="2:50" x14ac:dyDescent="0.3">
      <c r="B908" s="137">
        <f t="shared" si="181"/>
        <v>890</v>
      </c>
      <c r="C908" s="24"/>
      <c r="D908" s="24"/>
      <c r="E908" s="24"/>
      <c r="F908" s="25"/>
      <c r="G908" s="24"/>
      <c r="H908" s="30"/>
      <c r="I908" s="24"/>
      <c r="J908" s="50" t="str">
        <f t="shared" si="172"/>
        <v/>
      </c>
      <c r="K908" s="30"/>
      <c r="L908" s="236"/>
      <c r="M908" s="30"/>
      <c r="N908" s="30"/>
      <c r="O908" s="46" t="str">
        <f t="shared" si="173"/>
        <v/>
      </c>
      <c r="P908" s="239" t="str">
        <f t="shared" si="176"/>
        <v/>
      </c>
      <c r="Q908" s="52" t="str">
        <f t="shared" si="177"/>
        <v/>
      </c>
      <c r="R908" s="127"/>
      <c r="S908" s="86"/>
      <c r="T908" s="127"/>
      <c r="U908" s="86"/>
      <c r="V908" s="87">
        <f t="shared" si="182"/>
        <v>0</v>
      </c>
      <c r="W908" s="130"/>
      <c r="X908" s="86"/>
      <c r="Y908" s="86"/>
      <c r="Z908" s="131"/>
      <c r="AA908" s="87">
        <f t="shared" si="178"/>
        <v>0</v>
      </c>
      <c r="AB908" s="127"/>
      <c r="AC908" s="86"/>
      <c r="AD908" s="87">
        <f t="shared" si="183"/>
        <v>0</v>
      </c>
      <c r="AE908" s="127"/>
      <c r="AF908" s="86"/>
      <c r="AG908" s="86"/>
      <c r="AH908" s="131"/>
      <c r="AI908" s="88">
        <f t="shared" si="184"/>
        <v>0</v>
      </c>
      <c r="AJ908" s="89" t="str">
        <f>IFERROR(IF(ISNA(MATCH($AV908,Other_Category_Abbr,0)),INDEX(FGHG_List_Long_GWP,MATCH($AV908,FGHG_List_Long,0)),INDEX(GWP_Other_Abbr,MATCH($AV908,Other_Category_Abbr,0)))*SUM(V908,AA908,AD908,AI908),"")</f>
        <v/>
      </c>
      <c r="AK908" s="89" t="str">
        <f>IFERROR(IF(ISNA(MATCH($AV908,Other_Category_Abbr,0)),INDEX(FGHG_List_Long_GWP,MATCH($AV908,FGHG_List_Long,0)),INDEX(GWP_Other_Abbr,MATCH($AV908,Other_Category_Abbr,0)))*(T908*(S908+U908)+W908*(Y908+X908)+AD908+AE908*(AF908+AG908)),"")</f>
        <v/>
      </c>
      <c r="AL908" s="90" t="str">
        <f t="shared" si="179"/>
        <v/>
      </c>
      <c r="AM908" s="91" t="str">
        <f t="shared" si="180"/>
        <v/>
      </c>
      <c r="AP908" s="92" t="b">
        <f t="shared" si="174"/>
        <v>0</v>
      </c>
      <c r="AQ908" s="92" t="str">
        <f t="shared" si="175"/>
        <v xml:space="preserve"> </v>
      </c>
      <c r="AR908" s="92" t="str">
        <f>IF(LEN(AQ908)=1,"",COUNTIF($AQ$19:AQ908,AQ908)=1)</f>
        <v/>
      </c>
      <c r="AS908" s="73"/>
      <c r="AT908" s="73"/>
      <c r="AU908" s="73"/>
      <c r="AV908" s="235" t="str">
        <f>IF($P908=Lists!$A$13,Lists!$A$29,IF($P908=Lists!$A$14,Lists!$A$30,$P908))</f>
        <v/>
      </c>
      <c r="AW908" s="73"/>
      <c r="AX908" s="73"/>
    </row>
    <row r="909" spans="2:50" x14ac:dyDescent="0.3">
      <c r="B909" s="137">
        <f t="shared" si="181"/>
        <v>891</v>
      </c>
      <c r="C909" s="24"/>
      <c r="D909" s="24"/>
      <c r="E909" s="24"/>
      <c r="F909" s="25"/>
      <c r="G909" s="24"/>
      <c r="H909" s="30"/>
      <c r="I909" s="24"/>
      <c r="J909" s="50" t="str">
        <f t="shared" si="172"/>
        <v/>
      </c>
      <c r="K909" s="30"/>
      <c r="L909" s="236"/>
      <c r="M909" s="30"/>
      <c r="N909" s="30"/>
      <c r="O909" s="46" t="str">
        <f t="shared" si="173"/>
        <v/>
      </c>
      <c r="P909" s="239" t="str">
        <f t="shared" si="176"/>
        <v/>
      </c>
      <c r="Q909" s="52" t="str">
        <f t="shared" si="177"/>
        <v/>
      </c>
      <c r="R909" s="127"/>
      <c r="S909" s="86"/>
      <c r="T909" s="127"/>
      <c r="U909" s="86"/>
      <c r="V909" s="87">
        <f t="shared" si="182"/>
        <v>0</v>
      </c>
      <c r="W909" s="130"/>
      <c r="X909" s="86"/>
      <c r="Y909" s="86"/>
      <c r="Z909" s="131"/>
      <c r="AA909" s="87">
        <f t="shared" si="178"/>
        <v>0</v>
      </c>
      <c r="AB909" s="127"/>
      <c r="AC909" s="86"/>
      <c r="AD909" s="87">
        <f t="shared" si="183"/>
        <v>0</v>
      </c>
      <c r="AE909" s="127"/>
      <c r="AF909" s="86"/>
      <c r="AG909" s="86"/>
      <c r="AH909" s="131"/>
      <c r="AI909" s="88">
        <f t="shared" si="184"/>
        <v>0</v>
      </c>
      <c r="AJ909" s="89" t="str">
        <f>IFERROR(IF(ISNA(MATCH($AV909,Other_Category_Abbr,0)),INDEX(FGHG_List_Long_GWP,MATCH($AV909,FGHG_List_Long,0)),INDEX(GWP_Other_Abbr,MATCH($AV909,Other_Category_Abbr,0)))*SUM(V909,AA909,AD909,AI909),"")</f>
        <v/>
      </c>
      <c r="AK909" s="89" t="str">
        <f>IFERROR(IF(ISNA(MATCH($AV909,Other_Category_Abbr,0)),INDEX(FGHG_List_Long_GWP,MATCH($AV909,FGHG_List_Long,0)),INDEX(GWP_Other_Abbr,MATCH($AV909,Other_Category_Abbr,0)))*(T909*(S909+U909)+W909*(Y909+X909)+AD909+AE909*(AF909+AG909)),"")</f>
        <v/>
      </c>
      <c r="AL909" s="90" t="str">
        <f t="shared" si="179"/>
        <v/>
      </c>
      <c r="AM909" s="91" t="str">
        <f t="shared" si="180"/>
        <v/>
      </c>
      <c r="AP909" s="92" t="b">
        <f t="shared" si="174"/>
        <v>0</v>
      </c>
      <c r="AQ909" s="92" t="str">
        <f t="shared" si="175"/>
        <v xml:space="preserve"> </v>
      </c>
      <c r="AR909" s="92" t="str">
        <f>IF(LEN(AQ909)=1,"",COUNTIF($AQ$19:AQ909,AQ909)=1)</f>
        <v/>
      </c>
      <c r="AS909" s="73"/>
      <c r="AT909" s="73"/>
      <c r="AU909" s="73"/>
      <c r="AV909" s="235" t="str">
        <f>IF($P909=Lists!$A$13,Lists!$A$29,IF($P909=Lists!$A$14,Lists!$A$30,$P909))</f>
        <v/>
      </c>
      <c r="AW909" s="73"/>
      <c r="AX909" s="73"/>
    </row>
    <row r="910" spans="2:50" x14ac:dyDescent="0.3">
      <c r="B910" s="137">
        <f t="shared" si="181"/>
        <v>892</v>
      </c>
      <c r="C910" s="24"/>
      <c r="D910" s="24"/>
      <c r="E910" s="24"/>
      <c r="F910" s="25"/>
      <c r="G910" s="24"/>
      <c r="H910" s="30"/>
      <c r="I910" s="24"/>
      <c r="J910" s="50" t="str">
        <f t="shared" si="172"/>
        <v/>
      </c>
      <c r="K910" s="30"/>
      <c r="L910" s="236"/>
      <c r="M910" s="30"/>
      <c r="N910" s="30"/>
      <c r="O910" s="46" t="str">
        <f t="shared" si="173"/>
        <v/>
      </c>
      <c r="P910" s="239" t="str">
        <f t="shared" si="176"/>
        <v/>
      </c>
      <c r="Q910" s="52" t="str">
        <f t="shared" si="177"/>
        <v/>
      </c>
      <c r="R910" s="127"/>
      <c r="S910" s="86"/>
      <c r="T910" s="127"/>
      <c r="U910" s="86"/>
      <c r="V910" s="87">
        <f t="shared" si="182"/>
        <v>0</v>
      </c>
      <c r="W910" s="130"/>
      <c r="X910" s="86"/>
      <c r="Y910" s="86"/>
      <c r="Z910" s="131"/>
      <c r="AA910" s="87">
        <f t="shared" si="178"/>
        <v>0</v>
      </c>
      <c r="AB910" s="127"/>
      <c r="AC910" s="86"/>
      <c r="AD910" s="87">
        <f t="shared" si="183"/>
        <v>0</v>
      </c>
      <c r="AE910" s="127"/>
      <c r="AF910" s="86"/>
      <c r="AG910" s="86"/>
      <c r="AH910" s="131"/>
      <c r="AI910" s="88">
        <f t="shared" si="184"/>
        <v>0</v>
      </c>
      <c r="AJ910" s="89" t="str">
        <f>IFERROR(IF(ISNA(MATCH($AV910,Other_Category_Abbr,0)),INDEX(FGHG_List_Long_GWP,MATCH($AV910,FGHG_List_Long,0)),INDEX(GWP_Other_Abbr,MATCH($AV910,Other_Category_Abbr,0)))*SUM(V910,AA910,AD910,AI910),"")</f>
        <v/>
      </c>
      <c r="AK910" s="89" t="str">
        <f>IFERROR(IF(ISNA(MATCH($AV910,Other_Category_Abbr,0)),INDEX(FGHG_List_Long_GWP,MATCH($AV910,FGHG_List_Long,0)),INDEX(GWP_Other_Abbr,MATCH($AV910,Other_Category_Abbr,0)))*(T910*(S910+U910)+W910*(Y910+X910)+AD910+AE910*(AF910+AG910)),"")</f>
        <v/>
      </c>
      <c r="AL910" s="90" t="str">
        <f t="shared" si="179"/>
        <v/>
      </c>
      <c r="AM910" s="91" t="str">
        <f t="shared" si="180"/>
        <v/>
      </c>
      <c r="AP910" s="92" t="b">
        <f t="shared" si="174"/>
        <v>0</v>
      </c>
      <c r="AQ910" s="92" t="str">
        <f t="shared" si="175"/>
        <v xml:space="preserve"> </v>
      </c>
      <c r="AR910" s="92" t="str">
        <f>IF(LEN(AQ910)=1,"",COUNTIF($AQ$19:AQ910,AQ910)=1)</f>
        <v/>
      </c>
      <c r="AS910" s="73"/>
      <c r="AT910" s="73"/>
      <c r="AU910" s="73"/>
      <c r="AV910" s="235" t="str">
        <f>IF($P910=Lists!$A$13,Lists!$A$29,IF($P910=Lists!$A$14,Lists!$A$30,$P910))</f>
        <v/>
      </c>
      <c r="AW910" s="73"/>
      <c r="AX910" s="73"/>
    </row>
    <row r="911" spans="2:50" x14ac:dyDescent="0.3">
      <c r="B911" s="137">
        <f t="shared" si="181"/>
        <v>893</v>
      </c>
      <c r="C911" s="24"/>
      <c r="D911" s="24"/>
      <c r="E911" s="24"/>
      <c r="F911" s="25"/>
      <c r="G911" s="24"/>
      <c r="H911" s="30"/>
      <c r="I911" s="24"/>
      <c r="J911" s="50" t="str">
        <f t="shared" si="172"/>
        <v/>
      </c>
      <c r="K911" s="30"/>
      <c r="L911" s="236"/>
      <c r="M911" s="30"/>
      <c r="N911" s="30"/>
      <c r="O911" s="46" t="str">
        <f t="shared" si="173"/>
        <v/>
      </c>
      <c r="P911" s="239" t="str">
        <f t="shared" si="176"/>
        <v/>
      </c>
      <c r="Q911" s="52" t="str">
        <f t="shared" si="177"/>
        <v/>
      </c>
      <c r="R911" s="127"/>
      <c r="S911" s="86"/>
      <c r="T911" s="127"/>
      <c r="U911" s="86"/>
      <c r="V911" s="87">
        <f t="shared" si="182"/>
        <v>0</v>
      </c>
      <c r="W911" s="130"/>
      <c r="X911" s="86"/>
      <c r="Y911" s="86"/>
      <c r="Z911" s="131"/>
      <c r="AA911" s="87">
        <f t="shared" si="178"/>
        <v>0</v>
      </c>
      <c r="AB911" s="127"/>
      <c r="AC911" s="86"/>
      <c r="AD911" s="87">
        <f t="shared" si="183"/>
        <v>0</v>
      </c>
      <c r="AE911" s="127"/>
      <c r="AF911" s="86"/>
      <c r="AG911" s="86"/>
      <c r="AH911" s="131"/>
      <c r="AI911" s="88">
        <f t="shared" si="184"/>
        <v>0</v>
      </c>
      <c r="AJ911" s="89" t="str">
        <f>IFERROR(IF(ISNA(MATCH($AV911,Other_Category_Abbr,0)),INDEX(FGHG_List_Long_GWP,MATCH($AV911,FGHG_List_Long,0)),INDEX(GWP_Other_Abbr,MATCH($AV911,Other_Category_Abbr,0)))*SUM(V911,AA911,AD911,AI911),"")</f>
        <v/>
      </c>
      <c r="AK911" s="89" t="str">
        <f>IFERROR(IF(ISNA(MATCH($AV911,Other_Category_Abbr,0)),INDEX(FGHG_List_Long_GWP,MATCH($AV911,FGHG_List_Long,0)),INDEX(GWP_Other_Abbr,MATCH($AV911,Other_Category_Abbr,0)))*(T911*(S911+U911)+W911*(Y911+X911)+AD911+AE911*(AF911+AG911)),"")</f>
        <v/>
      </c>
      <c r="AL911" s="90" t="str">
        <f t="shared" si="179"/>
        <v/>
      </c>
      <c r="AM911" s="91" t="str">
        <f t="shared" si="180"/>
        <v/>
      </c>
      <c r="AP911" s="92" t="b">
        <f t="shared" si="174"/>
        <v>0</v>
      </c>
      <c r="AQ911" s="92" t="str">
        <f t="shared" si="175"/>
        <v xml:space="preserve"> </v>
      </c>
      <c r="AR911" s="92" t="str">
        <f>IF(LEN(AQ911)=1,"",COUNTIF($AQ$19:AQ911,AQ911)=1)</f>
        <v/>
      </c>
      <c r="AS911" s="73"/>
      <c r="AT911" s="73"/>
      <c r="AU911" s="73"/>
      <c r="AV911" s="235" t="str">
        <f>IF($P911=Lists!$A$13,Lists!$A$29,IF($P911=Lists!$A$14,Lists!$A$30,$P911))</f>
        <v/>
      </c>
      <c r="AW911" s="73"/>
      <c r="AX911" s="73"/>
    </row>
    <row r="912" spans="2:50" x14ac:dyDescent="0.3">
      <c r="B912" s="137">
        <f t="shared" si="181"/>
        <v>894</v>
      </c>
      <c r="C912" s="24"/>
      <c r="D912" s="24"/>
      <c r="E912" s="24"/>
      <c r="F912" s="25"/>
      <c r="G912" s="24"/>
      <c r="H912" s="30"/>
      <c r="I912" s="24"/>
      <c r="J912" s="50" t="str">
        <f t="shared" si="172"/>
        <v/>
      </c>
      <c r="K912" s="30"/>
      <c r="L912" s="236"/>
      <c r="M912" s="30"/>
      <c r="N912" s="30"/>
      <c r="O912" s="46" t="str">
        <f t="shared" si="173"/>
        <v/>
      </c>
      <c r="P912" s="239" t="str">
        <f t="shared" si="176"/>
        <v/>
      </c>
      <c r="Q912" s="52" t="str">
        <f t="shared" si="177"/>
        <v/>
      </c>
      <c r="R912" s="127"/>
      <c r="S912" s="86"/>
      <c r="T912" s="127"/>
      <c r="U912" s="86"/>
      <c r="V912" s="87">
        <f t="shared" si="182"/>
        <v>0</v>
      </c>
      <c r="W912" s="130"/>
      <c r="X912" s="86"/>
      <c r="Y912" s="86"/>
      <c r="Z912" s="131"/>
      <c r="AA912" s="87">
        <f t="shared" si="178"/>
        <v>0</v>
      </c>
      <c r="AB912" s="127"/>
      <c r="AC912" s="86"/>
      <c r="AD912" s="87">
        <f t="shared" si="183"/>
        <v>0</v>
      </c>
      <c r="AE912" s="127"/>
      <c r="AF912" s="86"/>
      <c r="AG912" s="86"/>
      <c r="AH912" s="131"/>
      <c r="AI912" s="88">
        <f t="shared" si="184"/>
        <v>0</v>
      </c>
      <c r="AJ912" s="89" t="str">
        <f>IFERROR(IF(ISNA(MATCH($AV912,Other_Category_Abbr,0)),INDEX(FGHG_List_Long_GWP,MATCH($AV912,FGHG_List_Long,0)),INDEX(GWP_Other_Abbr,MATCH($AV912,Other_Category_Abbr,0)))*SUM(V912,AA912,AD912,AI912),"")</f>
        <v/>
      </c>
      <c r="AK912" s="89" t="str">
        <f>IFERROR(IF(ISNA(MATCH($AV912,Other_Category_Abbr,0)),INDEX(FGHG_List_Long_GWP,MATCH($AV912,FGHG_List_Long,0)),INDEX(GWP_Other_Abbr,MATCH($AV912,Other_Category_Abbr,0)))*(T912*(S912+U912)+W912*(Y912+X912)+AD912+AE912*(AF912+AG912)),"")</f>
        <v/>
      </c>
      <c r="AL912" s="90" t="str">
        <f t="shared" si="179"/>
        <v/>
      </c>
      <c r="AM912" s="91" t="str">
        <f t="shared" si="180"/>
        <v/>
      </c>
      <c r="AP912" s="92" t="b">
        <f t="shared" si="174"/>
        <v>0</v>
      </c>
      <c r="AQ912" s="92" t="str">
        <f t="shared" si="175"/>
        <v xml:space="preserve"> </v>
      </c>
      <c r="AR912" s="92" t="str">
        <f>IF(LEN(AQ912)=1,"",COUNTIF($AQ$19:AQ912,AQ912)=1)</f>
        <v/>
      </c>
      <c r="AS912" s="73"/>
      <c r="AT912" s="73"/>
      <c r="AU912" s="73"/>
      <c r="AV912" s="235" t="str">
        <f>IF($P912=Lists!$A$13,Lists!$A$29,IF($P912=Lists!$A$14,Lists!$A$30,$P912))</f>
        <v/>
      </c>
      <c r="AW912" s="73"/>
      <c r="AX912" s="73"/>
    </row>
    <row r="913" spans="2:50" x14ac:dyDescent="0.3">
      <c r="B913" s="137">
        <f t="shared" si="181"/>
        <v>895</v>
      </c>
      <c r="C913" s="24"/>
      <c r="D913" s="24"/>
      <c r="E913" s="24"/>
      <c r="F913" s="25"/>
      <c r="G913" s="24"/>
      <c r="H913" s="30"/>
      <c r="I913" s="24"/>
      <c r="J913" s="50" t="str">
        <f t="shared" si="172"/>
        <v/>
      </c>
      <c r="K913" s="30"/>
      <c r="L913" s="236"/>
      <c r="M913" s="30"/>
      <c r="N913" s="30"/>
      <c r="O913" s="46" t="str">
        <f t="shared" si="173"/>
        <v/>
      </c>
      <c r="P913" s="239" t="str">
        <f t="shared" si="176"/>
        <v/>
      </c>
      <c r="Q913" s="52" t="str">
        <f t="shared" si="177"/>
        <v/>
      </c>
      <c r="R913" s="127"/>
      <c r="S913" s="86"/>
      <c r="T913" s="127"/>
      <c r="U913" s="86"/>
      <c r="V913" s="87">
        <f t="shared" si="182"/>
        <v>0</v>
      </c>
      <c r="W913" s="130"/>
      <c r="X913" s="86"/>
      <c r="Y913" s="86"/>
      <c r="Z913" s="131"/>
      <c r="AA913" s="87">
        <f t="shared" si="178"/>
        <v>0</v>
      </c>
      <c r="AB913" s="127"/>
      <c r="AC913" s="86"/>
      <c r="AD913" s="87">
        <f t="shared" si="183"/>
        <v>0</v>
      </c>
      <c r="AE913" s="127"/>
      <c r="AF913" s="86"/>
      <c r="AG913" s="86"/>
      <c r="AH913" s="131"/>
      <c r="AI913" s="88">
        <f t="shared" si="184"/>
        <v>0</v>
      </c>
      <c r="AJ913" s="89" t="str">
        <f>IFERROR(IF(ISNA(MATCH($AV913,Other_Category_Abbr,0)),INDEX(FGHG_List_Long_GWP,MATCH($AV913,FGHG_List_Long,0)),INDEX(GWP_Other_Abbr,MATCH($AV913,Other_Category_Abbr,0)))*SUM(V913,AA913,AD913,AI913),"")</f>
        <v/>
      </c>
      <c r="AK913" s="89" t="str">
        <f>IFERROR(IF(ISNA(MATCH($AV913,Other_Category_Abbr,0)),INDEX(FGHG_List_Long_GWP,MATCH($AV913,FGHG_List_Long,0)),INDEX(GWP_Other_Abbr,MATCH($AV913,Other_Category_Abbr,0)))*(T913*(S913+U913)+W913*(Y913+X913)+AD913+AE913*(AF913+AG913)),"")</f>
        <v/>
      </c>
      <c r="AL913" s="90" t="str">
        <f t="shared" si="179"/>
        <v/>
      </c>
      <c r="AM913" s="91" t="str">
        <f t="shared" si="180"/>
        <v/>
      </c>
      <c r="AP913" s="92" t="b">
        <f t="shared" si="174"/>
        <v>0</v>
      </c>
      <c r="AQ913" s="92" t="str">
        <f t="shared" si="175"/>
        <v xml:space="preserve"> </v>
      </c>
      <c r="AR913" s="92" t="str">
        <f>IF(LEN(AQ913)=1,"",COUNTIF($AQ$19:AQ913,AQ913)=1)</f>
        <v/>
      </c>
      <c r="AS913" s="73"/>
      <c r="AT913" s="73"/>
      <c r="AU913" s="73"/>
      <c r="AV913" s="235" t="str">
        <f>IF($P913=Lists!$A$13,Lists!$A$29,IF($P913=Lists!$A$14,Lists!$A$30,$P913))</f>
        <v/>
      </c>
      <c r="AW913" s="73"/>
      <c r="AX913" s="73"/>
    </row>
    <row r="914" spans="2:50" x14ac:dyDescent="0.3">
      <c r="B914" s="137">
        <f t="shared" si="181"/>
        <v>896</v>
      </c>
      <c r="C914" s="24"/>
      <c r="D914" s="24"/>
      <c r="E914" s="24"/>
      <c r="F914" s="25"/>
      <c r="G914" s="24"/>
      <c r="H914" s="30"/>
      <c r="I914" s="24"/>
      <c r="J914" s="50" t="str">
        <f t="shared" si="172"/>
        <v/>
      </c>
      <c r="K914" s="30"/>
      <c r="L914" s="236"/>
      <c r="M914" s="30"/>
      <c r="N914" s="30"/>
      <c r="O914" s="46" t="str">
        <f t="shared" si="173"/>
        <v/>
      </c>
      <c r="P914" s="239" t="str">
        <f t="shared" si="176"/>
        <v/>
      </c>
      <c r="Q914" s="52" t="str">
        <f t="shared" si="177"/>
        <v/>
      </c>
      <c r="R914" s="127"/>
      <c r="S914" s="86"/>
      <c r="T914" s="127"/>
      <c r="U914" s="86"/>
      <c r="V914" s="87">
        <f t="shared" si="182"/>
        <v>0</v>
      </c>
      <c r="W914" s="130"/>
      <c r="X914" s="86"/>
      <c r="Y914" s="86"/>
      <c r="Z914" s="131"/>
      <c r="AA914" s="87">
        <f t="shared" si="178"/>
        <v>0</v>
      </c>
      <c r="AB914" s="127"/>
      <c r="AC914" s="86"/>
      <c r="AD914" s="87">
        <f t="shared" si="183"/>
        <v>0</v>
      </c>
      <c r="AE914" s="127"/>
      <c r="AF914" s="86"/>
      <c r="AG914" s="86"/>
      <c r="AH914" s="131"/>
      <c r="AI914" s="88">
        <f t="shared" si="184"/>
        <v>0</v>
      </c>
      <c r="AJ914" s="89" t="str">
        <f>IFERROR(IF(ISNA(MATCH($AV914,Other_Category_Abbr,0)),INDEX(FGHG_List_Long_GWP,MATCH($AV914,FGHG_List_Long,0)),INDEX(GWP_Other_Abbr,MATCH($AV914,Other_Category_Abbr,0)))*SUM(V914,AA914,AD914,AI914),"")</f>
        <v/>
      </c>
      <c r="AK914" s="89" t="str">
        <f>IFERROR(IF(ISNA(MATCH($AV914,Other_Category_Abbr,0)),INDEX(FGHG_List_Long_GWP,MATCH($AV914,FGHG_List_Long,0)),INDEX(GWP_Other_Abbr,MATCH($AV914,Other_Category_Abbr,0)))*(T914*(S914+U914)+W914*(Y914+X914)+AD914+AE914*(AF914+AG914)),"")</f>
        <v/>
      </c>
      <c r="AL914" s="90" t="str">
        <f t="shared" si="179"/>
        <v/>
      </c>
      <c r="AM914" s="91" t="str">
        <f t="shared" si="180"/>
        <v/>
      </c>
      <c r="AP914" s="92" t="b">
        <f t="shared" si="174"/>
        <v>0</v>
      </c>
      <c r="AQ914" s="92" t="str">
        <f t="shared" si="175"/>
        <v xml:space="preserve"> </v>
      </c>
      <c r="AR914" s="92" t="str">
        <f>IF(LEN(AQ914)=1,"",COUNTIF($AQ$19:AQ914,AQ914)=1)</f>
        <v/>
      </c>
      <c r="AS914" s="73"/>
      <c r="AT914" s="73"/>
      <c r="AU914" s="73"/>
      <c r="AV914" s="235" t="str">
        <f>IF($P914=Lists!$A$13,Lists!$A$29,IF($P914=Lists!$A$14,Lists!$A$30,$P914))</f>
        <v/>
      </c>
      <c r="AW914" s="73"/>
      <c r="AX914" s="73"/>
    </row>
    <row r="915" spans="2:50" x14ac:dyDescent="0.3">
      <c r="B915" s="137">
        <f t="shared" si="181"/>
        <v>897</v>
      </c>
      <c r="C915" s="24"/>
      <c r="D915" s="24"/>
      <c r="E915" s="24"/>
      <c r="F915" s="25"/>
      <c r="G915" s="24"/>
      <c r="H915" s="30"/>
      <c r="I915" s="24"/>
      <c r="J915" s="50" t="str">
        <f t="shared" ref="J915:J978" si="185">IFERROR(INDEX(CASRN,MATCH($I915,FGHG_List_Long,0)),"")</f>
        <v/>
      </c>
      <c r="K915" s="30"/>
      <c r="L915" s="236"/>
      <c r="M915" s="30"/>
      <c r="N915" s="30"/>
      <c r="O915" s="46" t="str">
        <f t="shared" ref="O915:O978" si="186">IF(ISBLANK(I915),"",IF(I915="Other f-GHG chemical not listed",K915,I915))</f>
        <v/>
      </c>
      <c r="P915" s="239" t="str">
        <f t="shared" si="176"/>
        <v/>
      </c>
      <c r="Q915" s="52" t="str">
        <f t="shared" si="177"/>
        <v/>
      </c>
      <c r="R915" s="127"/>
      <c r="S915" s="86"/>
      <c r="T915" s="127"/>
      <c r="U915" s="86"/>
      <c r="V915" s="87">
        <f t="shared" si="182"/>
        <v>0</v>
      </c>
      <c r="W915" s="130"/>
      <c r="X915" s="86"/>
      <c r="Y915" s="86"/>
      <c r="Z915" s="131"/>
      <c r="AA915" s="87">
        <f t="shared" si="178"/>
        <v>0</v>
      </c>
      <c r="AB915" s="127"/>
      <c r="AC915" s="86"/>
      <c r="AD915" s="87">
        <f t="shared" si="183"/>
        <v>0</v>
      </c>
      <c r="AE915" s="127"/>
      <c r="AF915" s="86"/>
      <c r="AG915" s="86"/>
      <c r="AH915" s="131"/>
      <c r="AI915" s="88">
        <f t="shared" si="184"/>
        <v>0</v>
      </c>
      <c r="AJ915" s="89" t="str">
        <f>IFERROR(IF(ISNA(MATCH($AV915,Other_Category_Abbr,0)),INDEX(FGHG_List_Long_GWP,MATCH($AV915,FGHG_List_Long,0)),INDEX(GWP_Other_Abbr,MATCH($AV915,Other_Category_Abbr,0)))*SUM(V915,AA915,AD915,AI915),"")</f>
        <v/>
      </c>
      <c r="AK915" s="89" t="str">
        <f>IFERROR(IF(ISNA(MATCH($AV915,Other_Category_Abbr,0)),INDEX(FGHG_List_Long_GWP,MATCH($AV915,FGHG_List_Long,0)),INDEX(GWP_Other_Abbr,MATCH($AV915,Other_Category_Abbr,0)))*(T915*(S915+U915)+W915*(Y915+X915)+AD915+AE915*(AF915+AG915)),"")</f>
        <v/>
      </c>
      <c r="AL915" s="90" t="str">
        <f t="shared" si="179"/>
        <v/>
      </c>
      <c r="AM915" s="91" t="str">
        <f t="shared" si="180"/>
        <v/>
      </c>
      <c r="AP915" s="92" t="b">
        <f t="shared" ref="AP915:AP978" si="187">IF(AND(F915="EF Method (L21 or L22)",G915="Yes",H915="No"),"Eq. L-21",IF(AND(F915="EF Method (L21 or L22)",G915="Yes",H915="Yes"),"Eq. L-22",IF(AND(F915="EF Method (L21 or L22)",G915="No"),"Eq. L-22",IF(AND(F915="ECF Method (L26 or L27)",G915="Yes"),"Eq. L-27",IF(AND(F915="ECF Method (L26 or L27)",G915="No"),"Eq. L-26")))))</f>
        <v>0</v>
      </c>
      <c r="AQ915" s="92" t="str">
        <f t="shared" ref="AQ915:AQ978" si="188">C915&amp;" "&amp;O915</f>
        <v xml:space="preserve"> </v>
      </c>
      <c r="AR915" s="92" t="str">
        <f>IF(LEN(AQ915)=1,"",COUNTIF($AQ$19:AQ915,AQ915)=1)</f>
        <v/>
      </c>
      <c r="AS915" s="73"/>
      <c r="AT915" s="73"/>
      <c r="AU915" s="73"/>
      <c r="AV915" s="235" t="str">
        <f>IF($P915=Lists!$A$13,Lists!$A$29,IF($P915=Lists!$A$14,Lists!$A$30,$P915))</f>
        <v/>
      </c>
      <c r="AW915" s="73"/>
      <c r="AX915" s="73"/>
    </row>
    <row r="916" spans="2:50" x14ac:dyDescent="0.3">
      <c r="B916" s="137">
        <f t="shared" si="181"/>
        <v>898</v>
      </c>
      <c r="C916" s="24"/>
      <c r="D916" s="24"/>
      <c r="E916" s="24"/>
      <c r="F916" s="25"/>
      <c r="G916" s="24"/>
      <c r="H916" s="30"/>
      <c r="I916" s="24"/>
      <c r="J916" s="50" t="str">
        <f t="shared" si="185"/>
        <v/>
      </c>
      <c r="K916" s="30"/>
      <c r="L916" s="236"/>
      <c r="M916" s="30"/>
      <c r="N916" s="30"/>
      <c r="O916" s="46" t="str">
        <f t="shared" si="186"/>
        <v/>
      </c>
      <c r="P916" s="239" t="str">
        <f t="shared" ref="P916:P979" si="189">IF(ISBLANK(I916),"",IF(I916="Other f-GHG chemical not listed",N916,I916))</f>
        <v/>
      </c>
      <c r="Q916" s="52" t="str">
        <f t="shared" ref="Q916:Q979" si="190">IF(ISBLANK(I916),"",IF(I916="Other f-GHG chemical not listed",L916,J916))</f>
        <v/>
      </c>
      <c r="R916" s="127"/>
      <c r="S916" s="86"/>
      <c r="T916" s="127"/>
      <c r="U916" s="86"/>
      <c r="V916" s="87">
        <f t="shared" si="182"/>
        <v>0</v>
      </c>
      <c r="W916" s="130"/>
      <c r="X916" s="86"/>
      <c r="Y916" s="86"/>
      <c r="Z916" s="131"/>
      <c r="AA916" s="87">
        <f t="shared" ref="AA916:AA979" si="191">+W916*(X916+Y916*(1-Z916))</f>
        <v>0</v>
      </c>
      <c r="AB916" s="127"/>
      <c r="AC916" s="86"/>
      <c r="AD916" s="87">
        <f t="shared" si="183"/>
        <v>0</v>
      </c>
      <c r="AE916" s="127"/>
      <c r="AF916" s="86"/>
      <c r="AG916" s="86"/>
      <c r="AH916" s="131"/>
      <c r="AI916" s="88">
        <f t="shared" si="184"/>
        <v>0</v>
      </c>
      <c r="AJ916" s="89" t="str">
        <f>IFERROR(IF(ISNA(MATCH($AV916,Other_Category_Abbr,0)),INDEX(FGHG_List_Long_GWP,MATCH($AV916,FGHG_List_Long,0)),INDEX(GWP_Other_Abbr,MATCH($AV916,Other_Category_Abbr,0)))*SUM(V916,AA916,AD916,AI916),"")</f>
        <v/>
      </c>
      <c r="AK916" s="89" t="str">
        <f>IFERROR(IF(ISNA(MATCH($AV916,Other_Category_Abbr,0)),INDEX(FGHG_List_Long_GWP,MATCH($AV916,FGHG_List_Long,0)),INDEX(GWP_Other_Abbr,MATCH($AV916,Other_Category_Abbr,0)))*(T916*(S916+U916)+W916*(Y916+X916)+AD916+AE916*(AF916+AG916)),"")</f>
        <v/>
      </c>
      <c r="AL916" s="90" t="str">
        <f t="shared" ref="AL916:AL979" si="192">IFERROR(1-(SUMIF($C$19:$C$3718,C916,$AJ$19:$AJ$3718)/SUMIF($C$19:$C$3718,C916,$AK$19:$AK$3718)),"")</f>
        <v/>
      </c>
      <c r="AM916" s="91" t="str">
        <f t="shared" ref="AM916:AM979" si="193">IF(LEN(AL916)&lt;1,"",IF(AND(AL916&gt;=$BA$19,AL916&lt;$BB$19),$AZ$19,IF(AND(AL916&gt;=$BA$20,AL916&lt;$BB$20),$AZ$20,IF(AND(AL916&gt;=$BA$21,AL916&lt;$BB$21),$AZ$21,IF(AND(AL916&gt;=$BA$22,AL916&lt;=$BB$22),$AZ$22,"Check")))))</f>
        <v/>
      </c>
      <c r="AP916" s="92" t="b">
        <f t="shared" si="187"/>
        <v>0</v>
      </c>
      <c r="AQ916" s="92" t="str">
        <f t="shared" si="188"/>
        <v xml:space="preserve"> </v>
      </c>
      <c r="AR916" s="92" t="str">
        <f>IF(LEN(AQ916)=1,"",COUNTIF($AQ$19:AQ916,AQ916)=1)</f>
        <v/>
      </c>
      <c r="AS916" s="73"/>
      <c r="AT916" s="73"/>
      <c r="AU916" s="73"/>
      <c r="AV916" s="235" t="str">
        <f>IF($P916=Lists!$A$13,Lists!$A$29,IF($P916=Lists!$A$14,Lists!$A$30,$P916))</f>
        <v/>
      </c>
      <c r="AW916" s="73"/>
      <c r="AX916" s="73"/>
    </row>
    <row r="917" spans="2:50" x14ac:dyDescent="0.3">
      <c r="B917" s="137">
        <f t="shared" ref="B917:B980" si="194">1+B916</f>
        <v>899</v>
      </c>
      <c r="C917" s="24"/>
      <c r="D917" s="24"/>
      <c r="E917" s="24"/>
      <c r="F917" s="25"/>
      <c r="G917" s="24"/>
      <c r="H917" s="30"/>
      <c r="I917" s="24"/>
      <c r="J917" s="50" t="str">
        <f t="shared" si="185"/>
        <v/>
      </c>
      <c r="K917" s="30"/>
      <c r="L917" s="236"/>
      <c r="M917" s="30"/>
      <c r="N917" s="30"/>
      <c r="O917" s="46" t="str">
        <f t="shared" si="186"/>
        <v/>
      </c>
      <c r="P917" s="239" t="str">
        <f t="shared" si="189"/>
        <v/>
      </c>
      <c r="Q917" s="52" t="str">
        <f t="shared" si="190"/>
        <v/>
      </c>
      <c r="R917" s="127"/>
      <c r="S917" s="86"/>
      <c r="T917" s="127"/>
      <c r="U917" s="86"/>
      <c r="V917" s="87">
        <f t="shared" si="182"/>
        <v>0</v>
      </c>
      <c r="W917" s="130"/>
      <c r="X917" s="86"/>
      <c r="Y917" s="86"/>
      <c r="Z917" s="131"/>
      <c r="AA917" s="87">
        <f t="shared" si="191"/>
        <v>0</v>
      </c>
      <c r="AB917" s="127"/>
      <c r="AC917" s="86"/>
      <c r="AD917" s="87">
        <f t="shared" si="183"/>
        <v>0</v>
      </c>
      <c r="AE917" s="127"/>
      <c r="AF917" s="86"/>
      <c r="AG917" s="86"/>
      <c r="AH917" s="131"/>
      <c r="AI917" s="88">
        <f t="shared" si="184"/>
        <v>0</v>
      </c>
      <c r="AJ917" s="89" t="str">
        <f>IFERROR(IF(ISNA(MATCH($AV917,Other_Category_Abbr,0)),INDEX(FGHG_List_Long_GWP,MATCH($AV917,FGHG_List_Long,0)),INDEX(GWP_Other_Abbr,MATCH($AV917,Other_Category_Abbr,0)))*SUM(V917,AA917,AD917,AI917),"")</f>
        <v/>
      </c>
      <c r="AK917" s="89" t="str">
        <f>IFERROR(IF(ISNA(MATCH($AV917,Other_Category_Abbr,0)),INDEX(FGHG_List_Long_GWP,MATCH($AV917,FGHG_List_Long,0)),INDEX(GWP_Other_Abbr,MATCH($AV917,Other_Category_Abbr,0)))*(T917*(S917+U917)+W917*(Y917+X917)+AD917+AE917*(AF917+AG917)),"")</f>
        <v/>
      </c>
      <c r="AL917" s="90" t="str">
        <f t="shared" si="192"/>
        <v/>
      </c>
      <c r="AM917" s="91" t="str">
        <f t="shared" si="193"/>
        <v/>
      </c>
      <c r="AP917" s="92" t="b">
        <f t="shared" si="187"/>
        <v>0</v>
      </c>
      <c r="AQ917" s="92" t="str">
        <f t="shared" si="188"/>
        <v xml:space="preserve"> </v>
      </c>
      <c r="AR917" s="92" t="str">
        <f>IF(LEN(AQ917)=1,"",COUNTIF($AQ$19:AQ917,AQ917)=1)</f>
        <v/>
      </c>
      <c r="AS917" s="73"/>
      <c r="AT917" s="73"/>
      <c r="AU917" s="73"/>
      <c r="AV917" s="235" t="str">
        <f>IF($P917=Lists!$A$13,Lists!$A$29,IF($P917=Lists!$A$14,Lists!$A$30,$P917))</f>
        <v/>
      </c>
      <c r="AW917" s="73"/>
      <c r="AX917" s="73"/>
    </row>
    <row r="918" spans="2:50" x14ac:dyDescent="0.3">
      <c r="B918" s="137">
        <f t="shared" si="194"/>
        <v>900</v>
      </c>
      <c r="C918" s="24"/>
      <c r="D918" s="24"/>
      <c r="E918" s="24"/>
      <c r="F918" s="25"/>
      <c r="G918" s="24"/>
      <c r="H918" s="30"/>
      <c r="I918" s="24"/>
      <c r="J918" s="50" t="str">
        <f t="shared" si="185"/>
        <v/>
      </c>
      <c r="K918" s="30"/>
      <c r="L918" s="236"/>
      <c r="M918" s="30"/>
      <c r="N918" s="30"/>
      <c r="O918" s="46" t="str">
        <f t="shared" si="186"/>
        <v/>
      </c>
      <c r="P918" s="239" t="str">
        <f t="shared" si="189"/>
        <v/>
      </c>
      <c r="Q918" s="52" t="str">
        <f t="shared" si="190"/>
        <v/>
      </c>
      <c r="R918" s="127"/>
      <c r="S918" s="86"/>
      <c r="T918" s="127"/>
      <c r="U918" s="86"/>
      <c r="V918" s="87">
        <f t="shared" si="182"/>
        <v>0</v>
      </c>
      <c r="W918" s="130"/>
      <c r="X918" s="86"/>
      <c r="Y918" s="86"/>
      <c r="Z918" s="131"/>
      <c r="AA918" s="87">
        <f t="shared" si="191"/>
        <v>0</v>
      </c>
      <c r="AB918" s="127"/>
      <c r="AC918" s="86"/>
      <c r="AD918" s="87">
        <f t="shared" si="183"/>
        <v>0</v>
      </c>
      <c r="AE918" s="127"/>
      <c r="AF918" s="86"/>
      <c r="AG918" s="86"/>
      <c r="AH918" s="131"/>
      <c r="AI918" s="88">
        <f t="shared" si="184"/>
        <v>0</v>
      </c>
      <c r="AJ918" s="89" t="str">
        <f>IFERROR(IF(ISNA(MATCH($AV918,Other_Category_Abbr,0)),INDEX(FGHG_List_Long_GWP,MATCH($AV918,FGHG_List_Long,0)),INDEX(GWP_Other_Abbr,MATCH($AV918,Other_Category_Abbr,0)))*SUM(V918,AA918,AD918,AI918),"")</f>
        <v/>
      </c>
      <c r="AK918" s="89" t="str">
        <f>IFERROR(IF(ISNA(MATCH($AV918,Other_Category_Abbr,0)),INDEX(FGHG_List_Long_GWP,MATCH($AV918,FGHG_List_Long,0)),INDEX(GWP_Other_Abbr,MATCH($AV918,Other_Category_Abbr,0)))*(T918*(S918+U918)+W918*(Y918+X918)+AD918+AE918*(AF918+AG918)),"")</f>
        <v/>
      </c>
      <c r="AL918" s="90" t="str">
        <f t="shared" si="192"/>
        <v/>
      </c>
      <c r="AM918" s="91" t="str">
        <f t="shared" si="193"/>
        <v/>
      </c>
      <c r="AP918" s="92" t="b">
        <f t="shared" si="187"/>
        <v>0</v>
      </c>
      <c r="AQ918" s="92" t="str">
        <f t="shared" si="188"/>
        <v xml:space="preserve"> </v>
      </c>
      <c r="AR918" s="92" t="str">
        <f>IF(LEN(AQ918)=1,"",COUNTIF($AQ$19:AQ918,AQ918)=1)</f>
        <v/>
      </c>
      <c r="AS918" s="73"/>
      <c r="AT918" s="73"/>
      <c r="AU918" s="73"/>
      <c r="AV918" s="235" t="str">
        <f>IF($P918=Lists!$A$13,Lists!$A$29,IF($P918=Lists!$A$14,Lists!$A$30,$P918))</f>
        <v/>
      </c>
      <c r="AW918" s="73"/>
      <c r="AX918" s="73"/>
    </row>
    <row r="919" spans="2:50" x14ac:dyDescent="0.3">
      <c r="B919" s="137">
        <f t="shared" si="194"/>
        <v>901</v>
      </c>
      <c r="C919" s="24"/>
      <c r="D919" s="24"/>
      <c r="E919" s="24"/>
      <c r="F919" s="25"/>
      <c r="G919" s="24"/>
      <c r="H919" s="30"/>
      <c r="I919" s="24"/>
      <c r="J919" s="50" t="str">
        <f t="shared" si="185"/>
        <v/>
      </c>
      <c r="K919" s="30"/>
      <c r="L919" s="236"/>
      <c r="M919" s="30"/>
      <c r="N919" s="30"/>
      <c r="O919" s="46" t="str">
        <f t="shared" si="186"/>
        <v/>
      </c>
      <c r="P919" s="239" t="str">
        <f t="shared" si="189"/>
        <v/>
      </c>
      <c r="Q919" s="52" t="str">
        <f t="shared" si="190"/>
        <v/>
      </c>
      <c r="R919" s="127"/>
      <c r="S919" s="86"/>
      <c r="T919" s="127"/>
      <c r="U919" s="86"/>
      <c r="V919" s="87">
        <f t="shared" si="182"/>
        <v>0</v>
      </c>
      <c r="W919" s="130"/>
      <c r="X919" s="86"/>
      <c r="Y919" s="86"/>
      <c r="Z919" s="131"/>
      <c r="AA919" s="87">
        <f t="shared" si="191"/>
        <v>0</v>
      </c>
      <c r="AB919" s="127"/>
      <c r="AC919" s="86"/>
      <c r="AD919" s="87">
        <f t="shared" si="183"/>
        <v>0</v>
      </c>
      <c r="AE919" s="127"/>
      <c r="AF919" s="86"/>
      <c r="AG919" s="86"/>
      <c r="AH919" s="131"/>
      <c r="AI919" s="88">
        <f t="shared" si="184"/>
        <v>0</v>
      </c>
      <c r="AJ919" s="89" t="str">
        <f>IFERROR(IF(ISNA(MATCH($AV919,Other_Category_Abbr,0)),INDEX(FGHG_List_Long_GWP,MATCH($AV919,FGHG_List_Long,0)),INDEX(GWP_Other_Abbr,MATCH($AV919,Other_Category_Abbr,0)))*SUM(V919,AA919,AD919,AI919),"")</f>
        <v/>
      </c>
      <c r="AK919" s="89" t="str">
        <f>IFERROR(IF(ISNA(MATCH($AV919,Other_Category_Abbr,0)),INDEX(FGHG_List_Long_GWP,MATCH($AV919,FGHG_List_Long,0)),INDEX(GWP_Other_Abbr,MATCH($AV919,Other_Category_Abbr,0)))*(T919*(S919+U919)+W919*(Y919+X919)+AD919+AE919*(AF919+AG919)),"")</f>
        <v/>
      </c>
      <c r="AL919" s="90" t="str">
        <f t="shared" si="192"/>
        <v/>
      </c>
      <c r="AM919" s="91" t="str">
        <f t="shared" si="193"/>
        <v/>
      </c>
      <c r="AP919" s="92" t="b">
        <f t="shared" si="187"/>
        <v>0</v>
      </c>
      <c r="AQ919" s="92" t="str">
        <f t="shared" si="188"/>
        <v xml:space="preserve"> </v>
      </c>
      <c r="AR919" s="92" t="str">
        <f>IF(LEN(AQ919)=1,"",COUNTIF($AQ$19:AQ919,AQ919)=1)</f>
        <v/>
      </c>
      <c r="AS919" s="73"/>
      <c r="AT919" s="73"/>
      <c r="AU919" s="73"/>
      <c r="AV919" s="235" t="str">
        <f>IF($P919=Lists!$A$13,Lists!$A$29,IF($P919=Lists!$A$14,Lists!$A$30,$P919))</f>
        <v/>
      </c>
      <c r="AW919" s="73"/>
      <c r="AX919" s="73"/>
    </row>
    <row r="920" spans="2:50" x14ac:dyDescent="0.3">
      <c r="B920" s="137">
        <f t="shared" si="194"/>
        <v>902</v>
      </c>
      <c r="C920" s="24"/>
      <c r="D920" s="24"/>
      <c r="E920" s="24"/>
      <c r="F920" s="25"/>
      <c r="G920" s="24"/>
      <c r="H920" s="30"/>
      <c r="I920" s="24"/>
      <c r="J920" s="50" t="str">
        <f t="shared" si="185"/>
        <v/>
      </c>
      <c r="K920" s="30"/>
      <c r="L920" s="236"/>
      <c r="M920" s="30"/>
      <c r="N920" s="30"/>
      <c r="O920" s="46" t="str">
        <f t="shared" si="186"/>
        <v/>
      </c>
      <c r="P920" s="239" t="str">
        <f t="shared" si="189"/>
        <v/>
      </c>
      <c r="Q920" s="52" t="str">
        <f t="shared" si="190"/>
        <v/>
      </c>
      <c r="R920" s="127"/>
      <c r="S920" s="86"/>
      <c r="T920" s="127"/>
      <c r="U920" s="86"/>
      <c r="V920" s="87">
        <f t="shared" si="182"/>
        <v>0</v>
      </c>
      <c r="W920" s="130"/>
      <c r="X920" s="86"/>
      <c r="Y920" s="86"/>
      <c r="Z920" s="131"/>
      <c r="AA920" s="87">
        <f t="shared" si="191"/>
        <v>0</v>
      </c>
      <c r="AB920" s="127"/>
      <c r="AC920" s="86"/>
      <c r="AD920" s="87">
        <f t="shared" si="183"/>
        <v>0</v>
      </c>
      <c r="AE920" s="127"/>
      <c r="AF920" s="86"/>
      <c r="AG920" s="86"/>
      <c r="AH920" s="131"/>
      <c r="AI920" s="88">
        <f t="shared" si="184"/>
        <v>0</v>
      </c>
      <c r="AJ920" s="89" t="str">
        <f>IFERROR(IF(ISNA(MATCH($AV920,Other_Category_Abbr,0)),INDEX(FGHG_List_Long_GWP,MATCH($AV920,FGHG_List_Long,0)),INDEX(GWP_Other_Abbr,MATCH($AV920,Other_Category_Abbr,0)))*SUM(V920,AA920,AD920,AI920),"")</f>
        <v/>
      </c>
      <c r="AK920" s="89" t="str">
        <f>IFERROR(IF(ISNA(MATCH($AV920,Other_Category_Abbr,0)),INDEX(FGHG_List_Long_GWP,MATCH($AV920,FGHG_List_Long,0)),INDEX(GWP_Other_Abbr,MATCH($AV920,Other_Category_Abbr,0)))*(T920*(S920+U920)+W920*(Y920+X920)+AD920+AE920*(AF920+AG920)),"")</f>
        <v/>
      </c>
      <c r="AL920" s="90" t="str">
        <f t="shared" si="192"/>
        <v/>
      </c>
      <c r="AM920" s="91" t="str">
        <f t="shared" si="193"/>
        <v/>
      </c>
      <c r="AP920" s="92" t="b">
        <f t="shared" si="187"/>
        <v>0</v>
      </c>
      <c r="AQ920" s="92" t="str">
        <f t="shared" si="188"/>
        <v xml:space="preserve"> </v>
      </c>
      <c r="AR920" s="92" t="str">
        <f>IF(LEN(AQ920)=1,"",COUNTIF($AQ$19:AQ920,AQ920)=1)</f>
        <v/>
      </c>
      <c r="AS920" s="73"/>
      <c r="AT920" s="73"/>
      <c r="AU920" s="73"/>
      <c r="AV920" s="235" t="str">
        <f>IF($P920=Lists!$A$13,Lists!$A$29,IF($P920=Lists!$A$14,Lists!$A$30,$P920))</f>
        <v/>
      </c>
      <c r="AW920" s="73"/>
      <c r="AX920" s="73"/>
    </row>
    <row r="921" spans="2:50" x14ac:dyDescent="0.3">
      <c r="B921" s="137">
        <f t="shared" si="194"/>
        <v>903</v>
      </c>
      <c r="C921" s="24"/>
      <c r="D921" s="24"/>
      <c r="E921" s="24"/>
      <c r="F921" s="25"/>
      <c r="G921" s="24"/>
      <c r="H921" s="30"/>
      <c r="I921" s="24"/>
      <c r="J921" s="50" t="str">
        <f t="shared" si="185"/>
        <v/>
      </c>
      <c r="K921" s="30"/>
      <c r="L921" s="236"/>
      <c r="M921" s="30"/>
      <c r="N921" s="30"/>
      <c r="O921" s="46" t="str">
        <f t="shared" si="186"/>
        <v/>
      </c>
      <c r="P921" s="239" t="str">
        <f t="shared" si="189"/>
        <v/>
      </c>
      <c r="Q921" s="52" t="str">
        <f t="shared" si="190"/>
        <v/>
      </c>
      <c r="R921" s="127"/>
      <c r="S921" s="86"/>
      <c r="T921" s="127"/>
      <c r="U921" s="86"/>
      <c r="V921" s="87">
        <f t="shared" si="182"/>
        <v>0</v>
      </c>
      <c r="W921" s="130"/>
      <c r="X921" s="86"/>
      <c r="Y921" s="86"/>
      <c r="Z921" s="131"/>
      <c r="AA921" s="87">
        <f t="shared" si="191"/>
        <v>0</v>
      </c>
      <c r="AB921" s="127"/>
      <c r="AC921" s="86"/>
      <c r="AD921" s="87">
        <f t="shared" si="183"/>
        <v>0</v>
      </c>
      <c r="AE921" s="127"/>
      <c r="AF921" s="86"/>
      <c r="AG921" s="86"/>
      <c r="AH921" s="131"/>
      <c r="AI921" s="88">
        <f t="shared" si="184"/>
        <v>0</v>
      </c>
      <c r="AJ921" s="89" t="str">
        <f>IFERROR(IF(ISNA(MATCH($AV921,Other_Category_Abbr,0)),INDEX(FGHG_List_Long_GWP,MATCH($AV921,FGHG_List_Long,0)),INDEX(GWP_Other_Abbr,MATCH($AV921,Other_Category_Abbr,0)))*SUM(V921,AA921,AD921,AI921),"")</f>
        <v/>
      </c>
      <c r="AK921" s="89" t="str">
        <f>IFERROR(IF(ISNA(MATCH($AV921,Other_Category_Abbr,0)),INDEX(FGHG_List_Long_GWP,MATCH($AV921,FGHG_List_Long,0)),INDEX(GWP_Other_Abbr,MATCH($AV921,Other_Category_Abbr,0)))*(T921*(S921+U921)+W921*(Y921+X921)+AD921+AE921*(AF921+AG921)),"")</f>
        <v/>
      </c>
      <c r="AL921" s="90" t="str">
        <f t="shared" si="192"/>
        <v/>
      </c>
      <c r="AM921" s="91" t="str">
        <f t="shared" si="193"/>
        <v/>
      </c>
      <c r="AP921" s="92" t="b">
        <f t="shared" si="187"/>
        <v>0</v>
      </c>
      <c r="AQ921" s="92" t="str">
        <f t="shared" si="188"/>
        <v xml:space="preserve"> </v>
      </c>
      <c r="AR921" s="92" t="str">
        <f>IF(LEN(AQ921)=1,"",COUNTIF($AQ$19:AQ921,AQ921)=1)</f>
        <v/>
      </c>
      <c r="AS921" s="73"/>
      <c r="AT921" s="73"/>
      <c r="AU921" s="73"/>
      <c r="AV921" s="235" t="str">
        <f>IF($P921=Lists!$A$13,Lists!$A$29,IF($P921=Lists!$A$14,Lists!$A$30,$P921))</f>
        <v/>
      </c>
      <c r="AW921" s="73"/>
      <c r="AX921" s="73"/>
    </row>
    <row r="922" spans="2:50" x14ac:dyDescent="0.3">
      <c r="B922" s="137">
        <f t="shared" si="194"/>
        <v>904</v>
      </c>
      <c r="C922" s="24"/>
      <c r="D922" s="24"/>
      <c r="E922" s="24"/>
      <c r="F922" s="25"/>
      <c r="G922" s="24"/>
      <c r="H922" s="30"/>
      <c r="I922" s="24"/>
      <c r="J922" s="50" t="str">
        <f t="shared" si="185"/>
        <v/>
      </c>
      <c r="K922" s="30"/>
      <c r="L922" s="236"/>
      <c r="M922" s="30"/>
      <c r="N922" s="30"/>
      <c r="O922" s="46" t="str">
        <f t="shared" si="186"/>
        <v/>
      </c>
      <c r="P922" s="239" t="str">
        <f t="shared" si="189"/>
        <v/>
      </c>
      <c r="Q922" s="52" t="str">
        <f t="shared" si="190"/>
        <v/>
      </c>
      <c r="R922" s="127"/>
      <c r="S922" s="86"/>
      <c r="T922" s="127"/>
      <c r="U922" s="86"/>
      <c r="V922" s="87">
        <f t="shared" si="182"/>
        <v>0</v>
      </c>
      <c r="W922" s="130"/>
      <c r="X922" s="86"/>
      <c r="Y922" s="86"/>
      <c r="Z922" s="131"/>
      <c r="AA922" s="87">
        <f t="shared" si="191"/>
        <v>0</v>
      </c>
      <c r="AB922" s="127"/>
      <c r="AC922" s="86"/>
      <c r="AD922" s="87">
        <f t="shared" si="183"/>
        <v>0</v>
      </c>
      <c r="AE922" s="127"/>
      <c r="AF922" s="86"/>
      <c r="AG922" s="86"/>
      <c r="AH922" s="131"/>
      <c r="AI922" s="88">
        <f t="shared" si="184"/>
        <v>0</v>
      </c>
      <c r="AJ922" s="89" t="str">
        <f>IFERROR(IF(ISNA(MATCH($AV922,Other_Category_Abbr,0)),INDEX(FGHG_List_Long_GWP,MATCH($AV922,FGHG_List_Long,0)),INDEX(GWP_Other_Abbr,MATCH($AV922,Other_Category_Abbr,0)))*SUM(V922,AA922,AD922,AI922),"")</f>
        <v/>
      </c>
      <c r="AK922" s="89" t="str">
        <f>IFERROR(IF(ISNA(MATCH($AV922,Other_Category_Abbr,0)),INDEX(FGHG_List_Long_GWP,MATCH($AV922,FGHG_List_Long,0)),INDEX(GWP_Other_Abbr,MATCH($AV922,Other_Category_Abbr,0)))*(T922*(S922+U922)+W922*(Y922+X922)+AD922+AE922*(AF922+AG922)),"")</f>
        <v/>
      </c>
      <c r="AL922" s="90" t="str">
        <f t="shared" si="192"/>
        <v/>
      </c>
      <c r="AM922" s="91" t="str">
        <f t="shared" si="193"/>
        <v/>
      </c>
      <c r="AP922" s="92" t="b">
        <f t="shared" si="187"/>
        <v>0</v>
      </c>
      <c r="AQ922" s="92" t="str">
        <f t="shared" si="188"/>
        <v xml:space="preserve"> </v>
      </c>
      <c r="AR922" s="92" t="str">
        <f>IF(LEN(AQ922)=1,"",COUNTIF($AQ$19:AQ922,AQ922)=1)</f>
        <v/>
      </c>
      <c r="AS922" s="73"/>
      <c r="AT922" s="73"/>
      <c r="AU922" s="73"/>
      <c r="AV922" s="235" t="str">
        <f>IF($P922=Lists!$A$13,Lists!$A$29,IF($P922=Lists!$A$14,Lists!$A$30,$P922))</f>
        <v/>
      </c>
      <c r="AW922" s="73"/>
      <c r="AX922" s="73"/>
    </row>
    <row r="923" spans="2:50" x14ac:dyDescent="0.3">
      <c r="B923" s="137">
        <f t="shared" si="194"/>
        <v>905</v>
      </c>
      <c r="C923" s="24"/>
      <c r="D923" s="24"/>
      <c r="E923" s="24"/>
      <c r="F923" s="25"/>
      <c r="G923" s="24"/>
      <c r="H923" s="30"/>
      <c r="I923" s="24"/>
      <c r="J923" s="50" t="str">
        <f t="shared" si="185"/>
        <v/>
      </c>
      <c r="K923" s="30"/>
      <c r="L923" s="236"/>
      <c r="M923" s="30"/>
      <c r="N923" s="30"/>
      <c r="O923" s="46" t="str">
        <f t="shared" si="186"/>
        <v/>
      </c>
      <c r="P923" s="239" t="str">
        <f t="shared" si="189"/>
        <v/>
      </c>
      <c r="Q923" s="52" t="str">
        <f t="shared" si="190"/>
        <v/>
      </c>
      <c r="R923" s="127"/>
      <c r="S923" s="86"/>
      <c r="T923" s="127"/>
      <c r="U923" s="86"/>
      <c r="V923" s="87">
        <f t="shared" si="182"/>
        <v>0</v>
      </c>
      <c r="W923" s="130"/>
      <c r="X923" s="86"/>
      <c r="Y923" s="86"/>
      <c r="Z923" s="131"/>
      <c r="AA923" s="87">
        <f t="shared" si="191"/>
        <v>0</v>
      </c>
      <c r="AB923" s="127"/>
      <c r="AC923" s="86"/>
      <c r="AD923" s="87">
        <f t="shared" si="183"/>
        <v>0</v>
      </c>
      <c r="AE923" s="127"/>
      <c r="AF923" s="86"/>
      <c r="AG923" s="86"/>
      <c r="AH923" s="131"/>
      <c r="AI923" s="88">
        <f t="shared" si="184"/>
        <v>0</v>
      </c>
      <c r="AJ923" s="89" t="str">
        <f>IFERROR(IF(ISNA(MATCH($AV923,Other_Category_Abbr,0)),INDEX(FGHG_List_Long_GWP,MATCH($AV923,FGHG_List_Long,0)),INDEX(GWP_Other_Abbr,MATCH($AV923,Other_Category_Abbr,0)))*SUM(V923,AA923,AD923,AI923),"")</f>
        <v/>
      </c>
      <c r="AK923" s="89" t="str">
        <f>IFERROR(IF(ISNA(MATCH($AV923,Other_Category_Abbr,0)),INDEX(FGHG_List_Long_GWP,MATCH($AV923,FGHG_List_Long,0)),INDEX(GWP_Other_Abbr,MATCH($AV923,Other_Category_Abbr,0)))*(T923*(S923+U923)+W923*(Y923+X923)+AD923+AE923*(AF923+AG923)),"")</f>
        <v/>
      </c>
      <c r="AL923" s="90" t="str">
        <f t="shared" si="192"/>
        <v/>
      </c>
      <c r="AM923" s="91" t="str">
        <f t="shared" si="193"/>
        <v/>
      </c>
      <c r="AP923" s="92" t="b">
        <f t="shared" si="187"/>
        <v>0</v>
      </c>
      <c r="AQ923" s="92" t="str">
        <f t="shared" si="188"/>
        <v xml:space="preserve"> </v>
      </c>
      <c r="AR923" s="92" t="str">
        <f>IF(LEN(AQ923)=1,"",COUNTIF($AQ$19:AQ923,AQ923)=1)</f>
        <v/>
      </c>
      <c r="AS923" s="73"/>
      <c r="AT923" s="73"/>
      <c r="AU923" s="73"/>
      <c r="AV923" s="235" t="str">
        <f>IF($P923=Lists!$A$13,Lists!$A$29,IF($P923=Lists!$A$14,Lists!$A$30,$P923))</f>
        <v/>
      </c>
      <c r="AW923" s="73"/>
      <c r="AX923" s="73"/>
    </row>
    <row r="924" spans="2:50" x14ac:dyDescent="0.3">
      <c r="B924" s="137">
        <f t="shared" si="194"/>
        <v>906</v>
      </c>
      <c r="C924" s="24"/>
      <c r="D924" s="24"/>
      <c r="E924" s="24"/>
      <c r="F924" s="25"/>
      <c r="G924" s="24"/>
      <c r="H924" s="30"/>
      <c r="I924" s="24"/>
      <c r="J924" s="50" t="str">
        <f t="shared" si="185"/>
        <v/>
      </c>
      <c r="K924" s="30"/>
      <c r="L924" s="236"/>
      <c r="M924" s="30"/>
      <c r="N924" s="30"/>
      <c r="O924" s="46" t="str">
        <f t="shared" si="186"/>
        <v/>
      </c>
      <c r="P924" s="239" t="str">
        <f t="shared" si="189"/>
        <v/>
      </c>
      <c r="Q924" s="52" t="str">
        <f t="shared" si="190"/>
        <v/>
      </c>
      <c r="R924" s="127"/>
      <c r="S924" s="86"/>
      <c r="T924" s="127"/>
      <c r="U924" s="86"/>
      <c r="V924" s="87">
        <f t="shared" si="182"/>
        <v>0</v>
      </c>
      <c r="W924" s="130"/>
      <c r="X924" s="86"/>
      <c r="Y924" s="86"/>
      <c r="Z924" s="131"/>
      <c r="AA924" s="87">
        <f t="shared" si="191"/>
        <v>0</v>
      </c>
      <c r="AB924" s="127"/>
      <c r="AC924" s="86"/>
      <c r="AD924" s="87">
        <f t="shared" si="183"/>
        <v>0</v>
      </c>
      <c r="AE924" s="127"/>
      <c r="AF924" s="86"/>
      <c r="AG924" s="86"/>
      <c r="AH924" s="131"/>
      <c r="AI924" s="88">
        <f t="shared" si="184"/>
        <v>0</v>
      </c>
      <c r="AJ924" s="89" t="str">
        <f>IFERROR(IF(ISNA(MATCH($AV924,Other_Category_Abbr,0)),INDEX(FGHG_List_Long_GWP,MATCH($AV924,FGHG_List_Long,0)),INDEX(GWP_Other_Abbr,MATCH($AV924,Other_Category_Abbr,0)))*SUM(V924,AA924,AD924,AI924),"")</f>
        <v/>
      </c>
      <c r="AK924" s="89" t="str">
        <f>IFERROR(IF(ISNA(MATCH($AV924,Other_Category_Abbr,0)),INDEX(FGHG_List_Long_GWP,MATCH($AV924,FGHG_List_Long,0)),INDEX(GWP_Other_Abbr,MATCH($AV924,Other_Category_Abbr,0)))*(T924*(S924+U924)+W924*(Y924+X924)+AD924+AE924*(AF924+AG924)),"")</f>
        <v/>
      </c>
      <c r="AL924" s="90" t="str">
        <f t="shared" si="192"/>
        <v/>
      </c>
      <c r="AM924" s="91" t="str">
        <f t="shared" si="193"/>
        <v/>
      </c>
      <c r="AP924" s="92" t="b">
        <f t="shared" si="187"/>
        <v>0</v>
      </c>
      <c r="AQ924" s="92" t="str">
        <f t="shared" si="188"/>
        <v xml:space="preserve"> </v>
      </c>
      <c r="AR924" s="92" t="str">
        <f>IF(LEN(AQ924)=1,"",COUNTIF($AQ$19:AQ924,AQ924)=1)</f>
        <v/>
      </c>
      <c r="AS924" s="73"/>
      <c r="AT924" s="73"/>
      <c r="AU924" s="73"/>
      <c r="AV924" s="235" t="str">
        <f>IF($P924=Lists!$A$13,Lists!$A$29,IF($P924=Lists!$A$14,Lists!$A$30,$P924))</f>
        <v/>
      </c>
      <c r="AW924" s="73"/>
      <c r="AX924" s="73"/>
    </row>
    <row r="925" spans="2:50" x14ac:dyDescent="0.3">
      <c r="B925" s="137">
        <f t="shared" si="194"/>
        <v>907</v>
      </c>
      <c r="C925" s="24"/>
      <c r="D925" s="24"/>
      <c r="E925" s="24"/>
      <c r="F925" s="25"/>
      <c r="G925" s="24"/>
      <c r="H925" s="30"/>
      <c r="I925" s="24"/>
      <c r="J925" s="50" t="str">
        <f t="shared" si="185"/>
        <v/>
      </c>
      <c r="K925" s="30"/>
      <c r="L925" s="236"/>
      <c r="M925" s="30"/>
      <c r="N925" s="30"/>
      <c r="O925" s="46" t="str">
        <f t="shared" si="186"/>
        <v/>
      </c>
      <c r="P925" s="239" t="str">
        <f t="shared" si="189"/>
        <v/>
      </c>
      <c r="Q925" s="52" t="str">
        <f t="shared" si="190"/>
        <v/>
      </c>
      <c r="R925" s="127"/>
      <c r="S925" s="86"/>
      <c r="T925" s="127"/>
      <c r="U925" s="86"/>
      <c r="V925" s="87">
        <f t="shared" si="182"/>
        <v>0</v>
      </c>
      <c r="W925" s="130"/>
      <c r="X925" s="86"/>
      <c r="Y925" s="86"/>
      <c r="Z925" s="131"/>
      <c r="AA925" s="87">
        <f t="shared" si="191"/>
        <v>0</v>
      </c>
      <c r="AB925" s="127"/>
      <c r="AC925" s="86"/>
      <c r="AD925" s="87">
        <f t="shared" si="183"/>
        <v>0</v>
      </c>
      <c r="AE925" s="127"/>
      <c r="AF925" s="86"/>
      <c r="AG925" s="86"/>
      <c r="AH925" s="131"/>
      <c r="AI925" s="88">
        <f t="shared" si="184"/>
        <v>0</v>
      </c>
      <c r="AJ925" s="89" t="str">
        <f>IFERROR(IF(ISNA(MATCH($AV925,Other_Category_Abbr,0)),INDEX(FGHG_List_Long_GWP,MATCH($AV925,FGHG_List_Long,0)),INDEX(GWP_Other_Abbr,MATCH($AV925,Other_Category_Abbr,0)))*SUM(V925,AA925,AD925,AI925),"")</f>
        <v/>
      </c>
      <c r="AK925" s="89" t="str">
        <f>IFERROR(IF(ISNA(MATCH($AV925,Other_Category_Abbr,0)),INDEX(FGHG_List_Long_GWP,MATCH($AV925,FGHG_List_Long,0)),INDEX(GWP_Other_Abbr,MATCH($AV925,Other_Category_Abbr,0)))*(T925*(S925+U925)+W925*(Y925+X925)+AD925+AE925*(AF925+AG925)),"")</f>
        <v/>
      </c>
      <c r="AL925" s="90" t="str">
        <f t="shared" si="192"/>
        <v/>
      </c>
      <c r="AM925" s="91" t="str">
        <f t="shared" si="193"/>
        <v/>
      </c>
      <c r="AP925" s="92" t="b">
        <f t="shared" si="187"/>
        <v>0</v>
      </c>
      <c r="AQ925" s="92" t="str">
        <f t="shared" si="188"/>
        <v xml:space="preserve"> </v>
      </c>
      <c r="AR925" s="92" t="str">
        <f>IF(LEN(AQ925)=1,"",COUNTIF($AQ$19:AQ925,AQ925)=1)</f>
        <v/>
      </c>
      <c r="AS925" s="73"/>
      <c r="AT925" s="73"/>
      <c r="AU925" s="73"/>
      <c r="AV925" s="235" t="str">
        <f>IF($P925=Lists!$A$13,Lists!$A$29,IF($P925=Lists!$A$14,Lists!$A$30,$P925))</f>
        <v/>
      </c>
      <c r="AW925" s="73"/>
      <c r="AX925" s="73"/>
    </row>
    <row r="926" spans="2:50" x14ac:dyDescent="0.3">
      <c r="B926" s="137">
        <f t="shared" si="194"/>
        <v>908</v>
      </c>
      <c r="C926" s="24"/>
      <c r="D926" s="24"/>
      <c r="E926" s="24"/>
      <c r="F926" s="25"/>
      <c r="G926" s="24"/>
      <c r="H926" s="30"/>
      <c r="I926" s="24"/>
      <c r="J926" s="50" t="str">
        <f t="shared" si="185"/>
        <v/>
      </c>
      <c r="K926" s="30"/>
      <c r="L926" s="236"/>
      <c r="M926" s="30"/>
      <c r="N926" s="30"/>
      <c r="O926" s="46" t="str">
        <f t="shared" si="186"/>
        <v/>
      </c>
      <c r="P926" s="239" t="str">
        <f t="shared" si="189"/>
        <v/>
      </c>
      <c r="Q926" s="52" t="str">
        <f t="shared" si="190"/>
        <v/>
      </c>
      <c r="R926" s="127"/>
      <c r="S926" s="86"/>
      <c r="T926" s="127"/>
      <c r="U926" s="86"/>
      <c r="V926" s="87">
        <f t="shared" si="182"/>
        <v>0</v>
      </c>
      <c r="W926" s="130"/>
      <c r="X926" s="86"/>
      <c r="Y926" s="86"/>
      <c r="Z926" s="131"/>
      <c r="AA926" s="87">
        <f t="shared" si="191"/>
        <v>0</v>
      </c>
      <c r="AB926" s="127"/>
      <c r="AC926" s="86"/>
      <c r="AD926" s="87">
        <f t="shared" si="183"/>
        <v>0</v>
      </c>
      <c r="AE926" s="127"/>
      <c r="AF926" s="86"/>
      <c r="AG926" s="86"/>
      <c r="AH926" s="131"/>
      <c r="AI926" s="88">
        <f t="shared" si="184"/>
        <v>0</v>
      </c>
      <c r="AJ926" s="89" t="str">
        <f>IFERROR(IF(ISNA(MATCH($AV926,Other_Category_Abbr,0)),INDEX(FGHG_List_Long_GWP,MATCH($AV926,FGHG_List_Long,0)),INDEX(GWP_Other_Abbr,MATCH($AV926,Other_Category_Abbr,0)))*SUM(V926,AA926,AD926,AI926),"")</f>
        <v/>
      </c>
      <c r="AK926" s="89" t="str">
        <f>IFERROR(IF(ISNA(MATCH($AV926,Other_Category_Abbr,0)),INDEX(FGHG_List_Long_GWP,MATCH($AV926,FGHG_List_Long,0)),INDEX(GWP_Other_Abbr,MATCH($AV926,Other_Category_Abbr,0)))*(T926*(S926+U926)+W926*(Y926+X926)+AD926+AE926*(AF926+AG926)),"")</f>
        <v/>
      </c>
      <c r="AL926" s="90" t="str">
        <f t="shared" si="192"/>
        <v/>
      </c>
      <c r="AM926" s="91" t="str">
        <f t="shared" si="193"/>
        <v/>
      </c>
      <c r="AP926" s="92" t="b">
        <f t="shared" si="187"/>
        <v>0</v>
      </c>
      <c r="AQ926" s="92" t="str">
        <f t="shared" si="188"/>
        <v xml:space="preserve"> </v>
      </c>
      <c r="AR926" s="92" t="str">
        <f>IF(LEN(AQ926)=1,"",COUNTIF($AQ$19:AQ926,AQ926)=1)</f>
        <v/>
      </c>
      <c r="AS926" s="73"/>
      <c r="AT926" s="73"/>
      <c r="AU926" s="73"/>
      <c r="AV926" s="235" t="str">
        <f>IF($P926=Lists!$A$13,Lists!$A$29,IF($P926=Lists!$A$14,Lists!$A$30,$P926))</f>
        <v/>
      </c>
      <c r="AW926" s="73"/>
      <c r="AX926" s="73"/>
    </row>
    <row r="927" spans="2:50" x14ac:dyDescent="0.3">
      <c r="B927" s="137">
        <f t="shared" si="194"/>
        <v>909</v>
      </c>
      <c r="C927" s="24"/>
      <c r="D927" s="24"/>
      <c r="E927" s="24"/>
      <c r="F927" s="25"/>
      <c r="G927" s="24"/>
      <c r="H927" s="30"/>
      <c r="I927" s="24"/>
      <c r="J927" s="50" t="str">
        <f t="shared" si="185"/>
        <v/>
      </c>
      <c r="K927" s="30"/>
      <c r="L927" s="236"/>
      <c r="M927" s="30"/>
      <c r="N927" s="30"/>
      <c r="O927" s="46" t="str">
        <f t="shared" si="186"/>
        <v/>
      </c>
      <c r="P927" s="239" t="str">
        <f t="shared" si="189"/>
        <v/>
      </c>
      <c r="Q927" s="52" t="str">
        <f t="shared" si="190"/>
        <v/>
      </c>
      <c r="R927" s="127"/>
      <c r="S927" s="86"/>
      <c r="T927" s="127"/>
      <c r="U927" s="86"/>
      <c r="V927" s="87">
        <f t="shared" si="182"/>
        <v>0</v>
      </c>
      <c r="W927" s="130"/>
      <c r="X927" s="86"/>
      <c r="Y927" s="86"/>
      <c r="Z927" s="131"/>
      <c r="AA927" s="87">
        <f t="shared" si="191"/>
        <v>0</v>
      </c>
      <c r="AB927" s="127"/>
      <c r="AC927" s="86"/>
      <c r="AD927" s="87">
        <f t="shared" si="183"/>
        <v>0</v>
      </c>
      <c r="AE927" s="127"/>
      <c r="AF927" s="86"/>
      <c r="AG927" s="86"/>
      <c r="AH927" s="131"/>
      <c r="AI927" s="88">
        <f t="shared" si="184"/>
        <v>0</v>
      </c>
      <c r="AJ927" s="89" t="str">
        <f>IFERROR(IF(ISNA(MATCH($AV927,Other_Category_Abbr,0)),INDEX(FGHG_List_Long_GWP,MATCH($AV927,FGHG_List_Long,0)),INDEX(GWP_Other_Abbr,MATCH($AV927,Other_Category_Abbr,0)))*SUM(V927,AA927,AD927,AI927),"")</f>
        <v/>
      </c>
      <c r="AK927" s="89" t="str">
        <f>IFERROR(IF(ISNA(MATCH($AV927,Other_Category_Abbr,0)),INDEX(FGHG_List_Long_GWP,MATCH($AV927,FGHG_List_Long,0)),INDEX(GWP_Other_Abbr,MATCH($AV927,Other_Category_Abbr,0)))*(T927*(S927+U927)+W927*(Y927+X927)+AD927+AE927*(AF927+AG927)),"")</f>
        <v/>
      </c>
      <c r="AL927" s="90" t="str">
        <f t="shared" si="192"/>
        <v/>
      </c>
      <c r="AM927" s="91" t="str">
        <f t="shared" si="193"/>
        <v/>
      </c>
      <c r="AP927" s="92" t="b">
        <f t="shared" si="187"/>
        <v>0</v>
      </c>
      <c r="AQ927" s="92" t="str">
        <f t="shared" si="188"/>
        <v xml:space="preserve"> </v>
      </c>
      <c r="AR927" s="92" t="str">
        <f>IF(LEN(AQ927)=1,"",COUNTIF($AQ$19:AQ927,AQ927)=1)</f>
        <v/>
      </c>
      <c r="AS927" s="73"/>
      <c r="AT927" s="73"/>
      <c r="AU927" s="73"/>
      <c r="AV927" s="235" t="str">
        <f>IF($P927=Lists!$A$13,Lists!$A$29,IF($P927=Lists!$A$14,Lists!$A$30,$P927))</f>
        <v/>
      </c>
      <c r="AW927" s="73"/>
      <c r="AX927" s="73"/>
    </row>
    <row r="928" spans="2:50" x14ac:dyDescent="0.3">
      <c r="B928" s="137">
        <f t="shared" si="194"/>
        <v>910</v>
      </c>
      <c r="C928" s="24"/>
      <c r="D928" s="24"/>
      <c r="E928" s="24"/>
      <c r="F928" s="25"/>
      <c r="G928" s="24"/>
      <c r="H928" s="30"/>
      <c r="I928" s="24"/>
      <c r="J928" s="50" t="str">
        <f t="shared" si="185"/>
        <v/>
      </c>
      <c r="K928" s="30"/>
      <c r="L928" s="236"/>
      <c r="M928" s="30"/>
      <c r="N928" s="30"/>
      <c r="O928" s="46" t="str">
        <f t="shared" si="186"/>
        <v/>
      </c>
      <c r="P928" s="239" t="str">
        <f t="shared" si="189"/>
        <v/>
      </c>
      <c r="Q928" s="52" t="str">
        <f t="shared" si="190"/>
        <v/>
      </c>
      <c r="R928" s="127"/>
      <c r="S928" s="86"/>
      <c r="T928" s="127"/>
      <c r="U928" s="86"/>
      <c r="V928" s="87">
        <f t="shared" si="182"/>
        <v>0</v>
      </c>
      <c r="W928" s="130"/>
      <c r="X928" s="86"/>
      <c r="Y928" s="86"/>
      <c r="Z928" s="131"/>
      <c r="AA928" s="87">
        <f t="shared" si="191"/>
        <v>0</v>
      </c>
      <c r="AB928" s="127"/>
      <c r="AC928" s="86"/>
      <c r="AD928" s="87">
        <f t="shared" si="183"/>
        <v>0</v>
      </c>
      <c r="AE928" s="127"/>
      <c r="AF928" s="86"/>
      <c r="AG928" s="86"/>
      <c r="AH928" s="131"/>
      <c r="AI928" s="88">
        <f t="shared" si="184"/>
        <v>0</v>
      </c>
      <c r="AJ928" s="89" t="str">
        <f>IFERROR(IF(ISNA(MATCH($AV928,Other_Category_Abbr,0)),INDEX(FGHG_List_Long_GWP,MATCH($AV928,FGHG_List_Long,0)),INDEX(GWP_Other_Abbr,MATCH($AV928,Other_Category_Abbr,0)))*SUM(V928,AA928,AD928,AI928),"")</f>
        <v/>
      </c>
      <c r="AK928" s="89" t="str">
        <f>IFERROR(IF(ISNA(MATCH($AV928,Other_Category_Abbr,0)),INDEX(FGHG_List_Long_GWP,MATCH($AV928,FGHG_List_Long,0)),INDEX(GWP_Other_Abbr,MATCH($AV928,Other_Category_Abbr,0)))*(T928*(S928+U928)+W928*(Y928+X928)+AD928+AE928*(AF928+AG928)),"")</f>
        <v/>
      </c>
      <c r="AL928" s="90" t="str">
        <f t="shared" si="192"/>
        <v/>
      </c>
      <c r="AM928" s="91" t="str">
        <f t="shared" si="193"/>
        <v/>
      </c>
      <c r="AP928" s="92" t="b">
        <f t="shared" si="187"/>
        <v>0</v>
      </c>
      <c r="AQ928" s="92" t="str">
        <f t="shared" si="188"/>
        <v xml:space="preserve"> </v>
      </c>
      <c r="AR928" s="92" t="str">
        <f>IF(LEN(AQ928)=1,"",COUNTIF($AQ$19:AQ928,AQ928)=1)</f>
        <v/>
      </c>
      <c r="AS928" s="73"/>
      <c r="AT928" s="73"/>
      <c r="AU928" s="73"/>
      <c r="AV928" s="235" t="str">
        <f>IF($P928=Lists!$A$13,Lists!$A$29,IF($P928=Lists!$A$14,Lists!$A$30,$P928))</f>
        <v/>
      </c>
      <c r="AW928" s="73"/>
      <c r="AX928" s="73"/>
    </row>
    <row r="929" spans="2:50" x14ac:dyDescent="0.3">
      <c r="B929" s="137">
        <f t="shared" si="194"/>
        <v>911</v>
      </c>
      <c r="C929" s="24"/>
      <c r="D929" s="24"/>
      <c r="E929" s="24"/>
      <c r="F929" s="25"/>
      <c r="G929" s="24"/>
      <c r="H929" s="30"/>
      <c r="I929" s="24"/>
      <c r="J929" s="50" t="str">
        <f t="shared" si="185"/>
        <v/>
      </c>
      <c r="K929" s="30"/>
      <c r="L929" s="236"/>
      <c r="M929" s="30"/>
      <c r="N929" s="30"/>
      <c r="O929" s="46" t="str">
        <f t="shared" si="186"/>
        <v/>
      </c>
      <c r="P929" s="239" t="str">
        <f t="shared" si="189"/>
        <v/>
      </c>
      <c r="Q929" s="52" t="str">
        <f t="shared" si="190"/>
        <v/>
      </c>
      <c r="R929" s="127"/>
      <c r="S929" s="86"/>
      <c r="T929" s="127"/>
      <c r="U929" s="86"/>
      <c r="V929" s="87">
        <f t="shared" si="182"/>
        <v>0</v>
      </c>
      <c r="W929" s="130"/>
      <c r="X929" s="86"/>
      <c r="Y929" s="86"/>
      <c r="Z929" s="131"/>
      <c r="AA929" s="87">
        <f t="shared" si="191"/>
        <v>0</v>
      </c>
      <c r="AB929" s="127"/>
      <c r="AC929" s="86"/>
      <c r="AD929" s="87">
        <f t="shared" si="183"/>
        <v>0</v>
      </c>
      <c r="AE929" s="127"/>
      <c r="AF929" s="86"/>
      <c r="AG929" s="86"/>
      <c r="AH929" s="131"/>
      <c r="AI929" s="88">
        <f t="shared" si="184"/>
        <v>0</v>
      </c>
      <c r="AJ929" s="89" t="str">
        <f>IFERROR(IF(ISNA(MATCH($AV929,Other_Category_Abbr,0)),INDEX(FGHG_List_Long_GWP,MATCH($AV929,FGHG_List_Long,0)),INDEX(GWP_Other_Abbr,MATCH($AV929,Other_Category_Abbr,0)))*SUM(V929,AA929,AD929,AI929),"")</f>
        <v/>
      </c>
      <c r="AK929" s="89" t="str">
        <f>IFERROR(IF(ISNA(MATCH($AV929,Other_Category_Abbr,0)),INDEX(FGHG_List_Long_GWP,MATCH($AV929,FGHG_List_Long,0)),INDEX(GWP_Other_Abbr,MATCH($AV929,Other_Category_Abbr,0)))*(T929*(S929+U929)+W929*(Y929+X929)+AD929+AE929*(AF929+AG929)),"")</f>
        <v/>
      </c>
      <c r="AL929" s="90" t="str">
        <f t="shared" si="192"/>
        <v/>
      </c>
      <c r="AM929" s="91" t="str">
        <f t="shared" si="193"/>
        <v/>
      </c>
      <c r="AP929" s="92" t="b">
        <f t="shared" si="187"/>
        <v>0</v>
      </c>
      <c r="AQ929" s="92" t="str">
        <f t="shared" si="188"/>
        <v xml:space="preserve"> </v>
      </c>
      <c r="AR929" s="92" t="str">
        <f>IF(LEN(AQ929)=1,"",COUNTIF($AQ$19:AQ929,AQ929)=1)</f>
        <v/>
      </c>
      <c r="AS929" s="73"/>
      <c r="AT929" s="73"/>
      <c r="AU929" s="73"/>
      <c r="AV929" s="235" t="str">
        <f>IF($P929=Lists!$A$13,Lists!$A$29,IF($P929=Lists!$A$14,Lists!$A$30,$P929))</f>
        <v/>
      </c>
      <c r="AW929" s="73"/>
      <c r="AX929" s="73"/>
    </row>
    <row r="930" spans="2:50" x14ac:dyDescent="0.3">
      <c r="B930" s="137">
        <f t="shared" si="194"/>
        <v>912</v>
      </c>
      <c r="C930" s="24"/>
      <c r="D930" s="24"/>
      <c r="E930" s="24"/>
      <c r="F930" s="25"/>
      <c r="G930" s="24"/>
      <c r="H930" s="30"/>
      <c r="I930" s="24"/>
      <c r="J930" s="50" t="str">
        <f t="shared" si="185"/>
        <v/>
      </c>
      <c r="K930" s="30"/>
      <c r="L930" s="236"/>
      <c r="M930" s="30"/>
      <c r="N930" s="30"/>
      <c r="O930" s="46" t="str">
        <f t="shared" si="186"/>
        <v/>
      </c>
      <c r="P930" s="239" t="str">
        <f t="shared" si="189"/>
        <v/>
      </c>
      <c r="Q930" s="52" t="str">
        <f t="shared" si="190"/>
        <v/>
      </c>
      <c r="R930" s="127"/>
      <c r="S930" s="86"/>
      <c r="T930" s="127"/>
      <c r="U930" s="86"/>
      <c r="V930" s="87">
        <f t="shared" si="182"/>
        <v>0</v>
      </c>
      <c r="W930" s="130"/>
      <c r="X930" s="86"/>
      <c r="Y930" s="86"/>
      <c r="Z930" s="131"/>
      <c r="AA930" s="87">
        <f t="shared" si="191"/>
        <v>0</v>
      </c>
      <c r="AB930" s="127"/>
      <c r="AC930" s="86"/>
      <c r="AD930" s="87">
        <f t="shared" si="183"/>
        <v>0</v>
      </c>
      <c r="AE930" s="127"/>
      <c r="AF930" s="86"/>
      <c r="AG930" s="86"/>
      <c r="AH930" s="131"/>
      <c r="AI930" s="88">
        <f t="shared" si="184"/>
        <v>0</v>
      </c>
      <c r="AJ930" s="89" t="str">
        <f>IFERROR(IF(ISNA(MATCH($AV930,Other_Category_Abbr,0)),INDEX(FGHG_List_Long_GWP,MATCH($AV930,FGHG_List_Long,0)),INDEX(GWP_Other_Abbr,MATCH($AV930,Other_Category_Abbr,0)))*SUM(V930,AA930,AD930,AI930),"")</f>
        <v/>
      </c>
      <c r="AK930" s="89" t="str">
        <f>IFERROR(IF(ISNA(MATCH($AV930,Other_Category_Abbr,0)),INDEX(FGHG_List_Long_GWP,MATCH($AV930,FGHG_List_Long,0)),INDEX(GWP_Other_Abbr,MATCH($AV930,Other_Category_Abbr,0)))*(T930*(S930+U930)+W930*(Y930+X930)+AD930+AE930*(AF930+AG930)),"")</f>
        <v/>
      </c>
      <c r="AL930" s="90" t="str">
        <f t="shared" si="192"/>
        <v/>
      </c>
      <c r="AM930" s="91" t="str">
        <f t="shared" si="193"/>
        <v/>
      </c>
      <c r="AP930" s="92" t="b">
        <f t="shared" si="187"/>
        <v>0</v>
      </c>
      <c r="AQ930" s="92" t="str">
        <f t="shared" si="188"/>
        <v xml:space="preserve"> </v>
      </c>
      <c r="AR930" s="92" t="str">
        <f>IF(LEN(AQ930)=1,"",COUNTIF($AQ$19:AQ930,AQ930)=1)</f>
        <v/>
      </c>
      <c r="AS930" s="73"/>
      <c r="AT930" s="73"/>
      <c r="AU930" s="73"/>
      <c r="AV930" s="235" t="str">
        <f>IF($P930=Lists!$A$13,Lists!$A$29,IF($P930=Lists!$A$14,Lists!$A$30,$P930))</f>
        <v/>
      </c>
      <c r="AW930" s="73"/>
      <c r="AX930" s="73"/>
    </row>
    <row r="931" spans="2:50" x14ac:dyDescent="0.3">
      <c r="B931" s="137">
        <f t="shared" si="194"/>
        <v>913</v>
      </c>
      <c r="C931" s="24"/>
      <c r="D931" s="24"/>
      <c r="E931" s="24"/>
      <c r="F931" s="25"/>
      <c r="G931" s="24"/>
      <c r="H931" s="30"/>
      <c r="I931" s="24"/>
      <c r="J931" s="50" t="str">
        <f t="shared" si="185"/>
        <v/>
      </c>
      <c r="K931" s="30"/>
      <c r="L931" s="236"/>
      <c r="M931" s="30"/>
      <c r="N931" s="30"/>
      <c r="O931" s="46" t="str">
        <f t="shared" si="186"/>
        <v/>
      </c>
      <c r="P931" s="239" t="str">
        <f t="shared" si="189"/>
        <v/>
      </c>
      <c r="Q931" s="52" t="str">
        <f t="shared" si="190"/>
        <v/>
      </c>
      <c r="R931" s="127"/>
      <c r="S931" s="86"/>
      <c r="T931" s="127"/>
      <c r="U931" s="86"/>
      <c r="V931" s="87">
        <f t="shared" si="182"/>
        <v>0</v>
      </c>
      <c r="W931" s="130"/>
      <c r="X931" s="86"/>
      <c r="Y931" s="86"/>
      <c r="Z931" s="131"/>
      <c r="AA931" s="87">
        <f t="shared" si="191"/>
        <v>0</v>
      </c>
      <c r="AB931" s="127"/>
      <c r="AC931" s="86"/>
      <c r="AD931" s="87">
        <f t="shared" si="183"/>
        <v>0</v>
      </c>
      <c r="AE931" s="127"/>
      <c r="AF931" s="86"/>
      <c r="AG931" s="86"/>
      <c r="AH931" s="131"/>
      <c r="AI931" s="88">
        <f t="shared" si="184"/>
        <v>0</v>
      </c>
      <c r="AJ931" s="89" t="str">
        <f>IFERROR(IF(ISNA(MATCH($AV931,Other_Category_Abbr,0)),INDEX(FGHG_List_Long_GWP,MATCH($AV931,FGHG_List_Long,0)),INDEX(GWP_Other_Abbr,MATCH($AV931,Other_Category_Abbr,0)))*SUM(V931,AA931,AD931,AI931),"")</f>
        <v/>
      </c>
      <c r="AK931" s="89" t="str">
        <f>IFERROR(IF(ISNA(MATCH($AV931,Other_Category_Abbr,0)),INDEX(FGHG_List_Long_GWP,MATCH($AV931,FGHG_List_Long,0)),INDEX(GWP_Other_Abbr,MATCH($AV931,Other_Category_Abbr,0)))*(T931*(S931+U931)+W931*(Y931+X931)+AD931+AE931*(AF931+AG931)),"")</f>
        <v/>
      </c>
      <c r="AL931" s="90" t="str">
        <f t="shared" si="192"/>
        <v/>
      </c>
      <c r="AM931" s="91" t="str">
        <f t="shared" si="193"/>
        <v/>
      </c>
      <c r="AP931" s="92" t="b">
        <f t="shared" si="187"/>
        <v>0</v>
      </c>
      <c r="AQ931" s="92" t="str">
        <f t="shared" si="188"/>
        <v xml:space="preserve"> </v>
      </c>
      <c r="AR931" s="92" t="str">
        <f>IF(LEN(AQ931)=1,"",COUNTIF($AQ$19:AQ931,AQ931)=1)</f>
        <v/>
      </c>
      <c r="AS931" s="73"/>
      <c r="AT931" s="73"/>
      <c r="AU931" s="73"/>
      <c r="AV931" s="235" t="str">
        <f>IF($P931=Lists!$A$13,Lists!$A$29,IF($P931=Lists!$A$14,Lists!$A$30,$P931))</f>
        <v/>
      </c>
      <c r="AW931" s="73"/>
      <c r="AX931" s="73"/>
    </row>
    <row r="932" spans="2:50" x14ac:dyDescent="0.3">
      <c r="B932" s="137">
        <f t="shared" si="194"/>
        <v>914</v>
      </c>
      <c r="C932" s="24"/>
      <c r="D932" s="24"/>
      <c r="E932" s="24"/>
      <c r="F932" s="25"/>
      <c r="G932" s="24"/>
      <c r="H932" s="30"/>
      <c r="I932" s="24"/>
      <c r="J932" s="50" t="str">
        <f t="shared" si="185"/>
        <v/>
      </c>
      <c r="K932" s="30"/>
      <c r="L932" s="236"/>
      <c r="M932" s="30"/>
      <c r="N932" s="30"/>
      <c r="O932" s="46" t="str">
        <f t="shared" si="186"/>
        <v/>
      </c>
      <c r="P932" s="239" t="str">
        <f t="shared" si="189"/>
        <v/>
      </c>
      <c r="Q932" s="52" t="str">
        <f t="shared" si="190"/>
        <v/>
      </c>
      <c r="R932" s="127"/>
      <c r="S932" s="86"/>
      <c r="T932" s="127"/>
      <c r="U932" s="86"/>
      <c r="V932" s="87">
        <f t="shared" si="182"/>
        <v>0</v>
      </c>
      <c r="W932" s="130"/>
      <c r="X932" s="86"/>
      <c r="Y932" s="86"/>
      <c r="Z932" s="131"/>
      <c r="AA932" s="87">
        <f t="shared" si="191"/>
        <v>0</v>
      </c>
      <c r="AB932" s="127"/>
      <c r="AC932" s="86"/>
      <c r="AD932" s="87">
        <f t="shared" si="183"/>
        <v>0</v>
      </c>
      <c r="AE932" s="127"/>
      <c r="AF932" s="86"/>
      <c r="AG932" s="86"/>
      <c r="AH932" s="131"/>
      <c r="AI932" s="88">
        <f t="shared" si="184"/>
        <v>0</v>
      </c>
      <c r="AJ932" s="89" t="str">
        <f>IFERROR(IF(ISNA(MATCH($AV932,Other_Category_Abbr,0)),INDEX(FGHG_List_Long_GWP,MATCH($AV932,FGHG_List_Long,0)),INDEX(GWP_Other_Abbr,MATCH($AV932,Other_Category_Abbr,0)))*SUM(V932,AA932,AD932,AI932),"")</f>
        <v/>
      </c>
      <c r="AK932" s="89" t="str">
        <f>IFERROR(IF(ISNA(MATCH($AV932,Other_Category_Abbr,0)),INDEX(FGHG_List_Long_GWP,MATCH($AV932,FGHG_List_Long,0)),INDEX(GWP_Other_Abbr,MATCH($AV932,Other_Category_Abbr,0)))*(T932*(S932+U932)+W932*(Y932+X932)+AD932+AE932*(AF932+AG932)),"")</f>
        <v/>
      </c>
      <c r="AL932" s="90" t="str">
        <f t="shared" si="192"/>
        <v/>
      </c>
      <c r="AM932" s="91" t="str">
        <f t="shared" si="193"/>
        <v/>
      </c>
      <c r="AP932" s="92" t="b">
        <f t="shared" si="187"/>
        <v>0</v>
      </c>
      <c r="AQ932" s="92" t="str">
        <f t="shared" si="188"/>
        <v xml:space="preserve"> </v>
      </c>
      <c r="AR932" s="92" t="str">
        <f>IF(LEN(AQ932)=1,"",COUNTIF($AQ$19:AQ932,AQ932)=1)</f>
        <v/>
      </c>
      <c r="AS932" s="73"/>
      <c r="AT932" s="73"/>
      <c r="AU932" s="73"/>
      <c r="AV932" s="235" t="str">
        <f>IF($P932=Lists!$A$13,Lists!$A$29,IF($P932=Lists!$A$14,Lists!$A$30,$P932))</f>
        <v/>
      </c>
      <c r="AW932" s="73"/>
      <c r="AX932" s="73"/>
    </row>
    <row r="933" spans="2:50" x14ac:dyDescent="0.3">
      <c r="B933" s="137">
        <f t="shared" si="194"/>
        <v>915</v>
      </c>
      <c r="C933" s="24"/>
      <c r="D933" s="24"/>
      <c r="E933" s="24"/>
      <c r="F933" s="25"/>
      <c r="G933" s="24"/>
      <c r="H933" s="30"/>
      <c r="I933" s="24"/>
      <c r="J933" s="50" t="str">
        <f t="shared" si="185"/>
        <v/>
      </c>
      <c r="K933" s="30"/>
      <c r="L933" s="236"/>
      <c r="M933" s="30"/>
      <c r="N933" s="30"/>
      <c r="O933" s="46" t="str">
        <f t="shared" si="186"/>
        <v/>
      </c>
      <c r="P933" s="239" t="str">
        <f t="shared" si="189"/>
        <v/>
      </c>
      <c r="Q933" s="52" t="str">
        <f t="shared" si="190"/>
        <v/>
      </c>
      <c r="R933" s="127"/>
      <c r="S933" s="86"/>
      <c r="T933" s="127"/>
      <c r="U933" s="86"/>
      <c r="V933" s="87">
        <f t="shared" si="182"/>
        <v>0</v>
      </c>
      <c r="W933" s="130"/>
      <c r="X933" s="86"/>
      <c r="Y933" s="86"/>
      <c r="Z933" s="131"/>
      <c r="AA933" s="87">
        <f t="shared" si="191"/>
        <v>0</v>
      </c>
      <c r="AB933" s="127"/>
      <c r="AC933" s="86"/>
      <c r="AD933" s="87">
        <f t="shared" si="183"/>
        <v>0</v>
      </c>
      <c r="AE933" s="127"/>
      <c r="AF933" s="86"/>
      <c r="AG933" s="86"/>
      <c r="AH933" s="131"/>
      <c r="AI933" s="88">
        <f t="shared" si="184"/>
        <v>0</v>
      </c>
      <c r="AJ933" s="89" t="str">
        <f>IFERROR(IF(ISNA(MATCH($AV933,Other_Category_Abbr,0)),INDEX(FGHG_List_Long_GWP,MATCH($AV933,FGHG_List_Long,0)),INDEX(GWP_Other_Abbr,MATCH($AV933,Other_Category_Abbr,0)))*SUM(V933,AA933,AD933,AI933),"")</f>
        <v/>
      </c>
      <c r="AK933" s="89" t="str">
        <f>IFERROR(IF(ISNA(MATCH($AV933,Other_Category_Abbr,0)),INDEX(FGHG_List_Long_GWP,MATCH($AV933,FGHG_List_Long,0)),INDEX(GWP_Other_Abbr,MATCH($AV933,Other_Category_Abbr,0)))*(T933*(S933+U933)+W933*(Y933+X933)+AD933+AE933*(AF933+AG933)),"")</f>
        <v/>
      </c>
      <c r="AL933" s="90" t="str">
        <f t="shared" si="192"/>
        <v/>
      </c>
      <c r="AM933" s="91" t="str">
        <f t="shared" si="193"/>
        <v/>
      </c>
      <c r="AP933" s="92" t="b">
        <f t="shared" si="187"/>
        <v>0</v>
      </c>
      <c r="AQ933" s="92" t="str">
        <f t="shared" si="188"/>
        <v xml:space="preserve"> </v>
      </c>
      <c r="AR933" s="92" t="str">
        <f>IF(LEN(AQ933)=1,"",COUNTIF($AQ$19:AQ933,AQ933)=1)</f>
        <v/>
      </c>
      <c r="AS933" s="73"/>
      <c r="AT933" s="73"/>
      <c r="AU933" s="73"/>
      <c r="AV933" s="235" t="str">
        <f>IF($P933=Lists!$A$13,Lists!$A$29,IF($P933=Lists!$A$14,Lists!$A$30,$P933))</f>
        <v/>
      </c>
      <c r="AW933" s="73"/>
      <c r="AX933" s="73"/>
    </row>
    <row r="934" spans="2:50" x14ac:dyDescent="0.3">
      <c r="B934" s="137">
        <f t="shared" si="194"/>
        <v>916</v>
      </c>
      <c r="C934" s="24"/>
      <c r="D934" s="24"/>
      <c r="E934" s="24"/>
      <c r="F934" s="25"/>
      <c r="G934" s="24"/>
      <c r="H934" s="30"/>
      <c r="I934" s="24"/>
      <c r="J934" s="50" t="str">
        <f t="shared" si="185"/>
        <v/>
      </c>
      <c r="K934" s="30"/>
      <c r="L934" s="236"/>
      <c r="M934" s="30"/>
      <c r="N934" s="30"/>
      <c r="O934" s="46" t="str">
        <f t="shared" si="186"/>
        <v/>
      </c>
      <c r="P934" s="239" t="str">
        <f t="shared" si="189"/>
        <v/>
      </c>
      <c r="Q934" s="52" t="str">
        <f t="shared" si="190"/>
        <v/>
      </c>
      <c r="R934" s="127"/>
      <c r="S934" s="86"/>
      <c r="T934" s="127"/>
      <c r="U934" s="86"/>
      <c r="V934" s="87">
        <f t="shared" si="182"/>
        <v>0</v>
      </c>
      <c r="W934" s="130"/>
      <c r="X934" s="86"/>
      <c r="Y934" s="86"/>
      <c r="Z934" s="131"/>
      <c r="AA934" s="87">
        <f t="shared" si="191"/>
        <v>0</v>
      </c>
      <c r="AB934" s="127"/>
      <c r="AC934" s="86"/>
      <c r="AD934" s="87">
        <f t="shared" si="183"/>
        <v>0</v>
      </c>
      <c r="AE934" s="127"/>
      <c r="AF934" s="86"/>
      <c r="AG934" s="86"/>
      <c r="AH934" s="131"/>
      <c r="AI934" s="88">
        <f t="shared" si="184"/>
        <v>0</v>
      </c>
      <c r="AJ934" s="89" t="str">
        <f>IFERROR(IF(ISNA(MATCH($AV934,Other_Category_Abbr,0)),INDEX(FGHG_List_Long_GWP,MATCH($AV934,FGHG_List_Long,0)),INDEX(GWP_Other_Abbr,MATCH($AV934,Other_Category_Abbr,0)))*SUM(V934,AA934,AD934,AI934),"")</f>
        <v/>
      </c>
      <c r="AK934" s="89" t="str">
        <f>IFERROR(IF(ISNA(MATCH($AV934,Other_Category_Abbr,0)),INDEX(FGHG_List_Long_GWP,MATCH($AV934,FGHG_List_Long,0)),INDEX(GWP_Other_Abbr,MATCH($AV934,Other_Category_Abbr,0)))*(T934*(S934+U934)+W934*(Y934+X934)+AD934+AE934*(AF934+AG934)),"")</f>
        <v/>
      </c>
      <c r="AL934" s="90" t="str">
        <f t="shared" si="192"/>
        <v/>
      </c>
      <c r="AM934" s="91" t="str">
        <f t="shared" si="193"/>
        <v/>
      </c>
      <c r="AP934" s="92" t="b">
        <f t="shared" si="187"/>
        <v>0</v>
      </c>
      <c r="AQ934" s="92" t="str">
        <f t="shared" si="188"/>
        <v xml:space="preserve"> </v>
      </c>
      <c r="AR934" s="92" t="str">
        <f>IF(LEN(AQ934)=1,"",COUNTIF($AQ$19:AQ934,AQ934)=1)</f>
        <v/>
      </c>
      <c r="AS934" s="73"/>
      <c r="AT934" s="73"/>
      <c r="AU934" s="73"/>
      <c r="AV934" s="235" t="str">
        <f>IF($P934=Lists!$A$13,Lists!$A$29,IF($P934=Lists!$A$14,Lists!$A$30,$P934))</f>
        <v/>
      </c>
      <c r="AW934" s="73"/>
      <c r="AX934" s="73"/>
    </row>
    <row r="935" spans="2:50" x14ac:dyDescent="0.3">
      <c r="B935" s="137">
        <f t="shared" si="194"/>
        <v>917</v>
      </c>
      <c r="C935" s="24"/>
      <c r="D935" s="24"/>
      <c r="E935" s="24"/>
      <c r="F935" s="25"/>
      <c r="G935" s="24"/>
      <c r="H935" s="30"/>
      <c r="I935" s="24"/>
      <c r="J935" s="50" t="str">
        <f t="shared" si="185"/>
        <v/>
      </c>
      <c r="K935" s="30"/>
      <c r="L935" s="236"/>
      <c r="M935" s="30"/>
      <c r="N935" s="30"/>
      <c r="O935" s="46" t="str">
        <f t="shared" si="186"/>
        <v/>
      </c>
      <c r="P935" s="239" t="str">
        <f t="shared" si="189"/>
        <v/>
      </c>
      <c r="Q935" s="52" t="str">
        <f t="shared" si="190"/>
        <v/>
      </c>
      <c r="R935" s="127"/>
      <c r="S935" s="86"/>
      <c r="T935" s="127"/>
      <c r="U935" s="86"/>
      <c r="V935" s="87">
        <f t="shared" si="182"/>
        <v>0</v>
      </c>
      <c r="W935" s="130"/>
      <c r="X935" s="86"/>
      <c r="Y935" s="86"/>
      <c r="Z935" s="131"/>
      <c r="AA935" s="87">
        <f t="shared" si="191"/>
        <v>0</v>
      </c>
      <c r="AB935" s="127"/>
      <c r="AC935" s="86"/>
      <c r="AD935" s="87">
        <f t="shared" si="183"/>
        <v>0</v>
      </c>
      <c r="AE935" s="127"/>
      <c r="AF935" s="86"/>
      <c r="AG935" s="86"/>
      <c r="AH935" s="131"/>
      <c r="AI935" s="88">
        <f t="shared" si="184"/>
        <v>0</v>
      </c>
      <c r="AJ935" s="89" t="str">
        <f>IFERROR(IF(ISNA(MATCH($AV935,Other_Category_Abbr,0)),INDEX(FGHG_List_Long_GWP,MATCH($AV935,FGHG_List_Long,0)),INDEX(GWP_Other_Abbr,MATCH($AV935,Other_Category_Abbr,0)))*SUM(V935,AA935,AD935,AI935),"")</f>
        <v/>
      </c>
      <c r="AK935" s="89" t="str">
        <f>IFERROR(IF(ISNA(MATCH($AV935,Other_Category_Abbr,0)),INDEX(FGHG_List_Long_GWP,MATCH($AV935,FGHG_List_Long,0)),INDEX(GWP_Other_Abbr,MATCH($AV935,Other_Category_Abbr,0)))*(T935*(S935+U935)+W935*(Y935+X935)+AD935+AE935*(AF935+AG935)),"")</f>
        <v/>
      </c>
      <c r="AL935" s="90" t="str">
        <f t="shared" si="192"/>
        <v/>
      </c>
      <c r="AM935" s="91" t="str">
        <f t="shared" si="193"/>
        <v/>
      </c>
      <c r="AP935" s="92" t="b">
        <f t="shared" si="187"/>
        <v>0</v>
      </c>
      <c r="AQ935" s="92" t="str">
        <f t="shared" si="188"/>
        <v xml:space="preserve"> </v>
      </c>
      <c r="AR935" s="92" t="str">
        <f>IF(LEN(AQ935)=1,"",COUNTIF($AQ$19:AQ935,AQ935)=1)</f>
        <v/>
      </c>
      <c r="AS935" s="73"/>
      <c r="AT935" s="73"/>
      <c r="AU935" s="73"/>
      <c r="AV935" s="235" t="str">
        <f>IF($P935=Lists!$A$13,Lists!$A$29,IF($P935=Lists!$A$14,Lists!$A$30,$P935))</f>
        <v/>
      </c>
      <c r="AW935" s="73"/>
      <c r="AX935" s="73"/>
    </row>
    <row r="936" spans="2:50" x14ac:dyDescent="0.3">
      <c r="B936" s="137">
        <f t="shared" si="194"/>
        <v>918</v>
      </c>
      <c r="C936" s="24"/>
      <c r="D936" s="24"/>
      <c r="E936" s="24"/>
      <c r="F936" s="25"/>
      <c r="G936" s="24"/>
      <c r="H936" s="30"/>
      <c r="I936" s="24"/>
      <c r="J936" s="50" t="str">
        <f t="shared" si="185"/>
        <v/>
      </c>
      <c r="K936" s="30"/>
      <c r="L936" s="236"/>
      <c r="M936" s="30"/>
      <c r="N936" s="30"/>
      <c r="O936" s="46" t="str">
        <f t="shared" si="186"/>
        <v/>
      </c>
      <c r="P936" s="239" t="str">
        <f t="shared" si="189"/>
        <v/>
      </c>
      <c r="Q936" s="52" t="str">
        <f t="shared" si="190"/>
        <v/>
      </c>
      <c r="R936" s="127"/>
      <c r="S936" s="86"/>
      <c r="T936" s="127"/>
      <c r="U936" s="86"/>
      <c r="V936" s="87">
        <f t="shared" ref="V936:V999" si="195">+(R936*S936)+(T936*U936)</f>
        <v>0</v>
      </c>
      <c r="W936" s="130"/>
      <c r="X936" s="86"/>
      <c r="Y936" s="86"/>
      <c r="Z936" s="131"/>
      <c r="AA936" s="87">
        <f t="shared" si="191"/>
        <v>0</v>
      </c>
      <c r="AB936" s="127"/>
      <c r="AC936" s="86"/>
      <c r="AD936" s="87">
        <f t="shared" ref="AD936:AD999" si="196">+(AB936*AC936)</f>
        <v>0</v>
      </c>
      <c r="AE936" s="127"/>
      <c r="AF936" s="86"/>
      <c r="AG936" s="86"/>
      <c r="AH936" s="131"/>
      <c r="AI936" s="88">
        <f t="shared" ref="AI936:AI999" si="197">+AE936*(AF936+AG936*(1-AH936))</f>
        <v>0</v>
      </c>
      <c r="AJ936" s="89" t="str">
        <f>IFERROR(IF(ISNA(MATCH($AV936,Other_Category_Abbr,0)),INDEX(FGHG_List_Long_GWP,MATCH($AV936,FGHG_List_Long,0)),INDEX(GWP_Other_Abbr,MATCH($AV936,Other_Category_Abbr,0)))*SUM(V936,AA936,AD936,AI936),"")</f>
        <v/>
      </c>
      <c r="AK936" s="89" t="str">
        <f>IFERROR(IF(ISNA(MATCH($AV936,Other_Category_Abbr,0)),INDEX(FGHG_List_Long_GWP,MATCH($AV936,FGHG_List_Long,0)),INDEX(GWP_Other_Abbr,MATCH($AV936,Other_Category_Abbr,0)))*(T936*(S936+U936)+W936*(Y936+X936)+AD936+AE936*(AF936+AG936)),"")</f>
        <v/>
      </c>
      <c r="AL936" s="90" t="str">
        <f t="shared" si="192"/>
        <v/>
      </c>
      <c r="AM936" s="91" t="str">
        <f t="shared" si="193"/>
        <v/>
      </c>
      <c r="AP936" s="92" t="b">
        <f t="shared" si="187"/>
        <v>0</v>
      </c>
      <c r="AQ936" s="92" t="str">
        <f t="shared" si="188"/>
        <v xml:space="preserve"> </v>
      </c>
      <c r="AR936" s="92" t="str">
        <f>IF(LEN(AQ936)=1,"",COUNTIF($AQ$19:AQ936,AQ936)=1)</f>
        <v/>
      </c>
      <c r="AS936" s="73"/>
      <c r="AT936" s="73"/>
      <c r="AU936" s="73"/>
      <c r="AV936" s="235" t="str">
        <f>IF($P936=Lists!$A$13,Lists!$A$29,IF($P936=Lists!$A$14,Lists!$A$30,$P936))</f>
        <v/>
      </c>
      <c r="AW936" s="73"/>
      <c r="AX936" s="73"/>
    </row>
    <row r="937" spans="2:50" x14ac:dyDescent="0.3">
      <c r="B937" s="137">
        <f t="shared" si="194"/>
        <v>919</v>
      </c>
      <c r="C937" s="24"/>
      <c r="D937" s="24"/>
      <c r="E937" s="24"/>
      <c r="F937" s="25"/>
      <c r="G937" s="24"/>
      <c r="H937" s="30"/>
      <c r="I937" s="24"/>
      <c r="J937" s="50" t="str">
        <f t="shared" si="185"/>
        <v/>
      </c>
      <c r="K937" s="30"/>
      <c r="L937" s="236"/>
      <c r="M937" s="30"/>
      <c r="N937" s="30"/>
      <c r="O937" s="46" t="str">
        <f t="shared" si="186"/>
        <v/>
      </c>
      <c r="P937" s="239" t="str">
        <f t="shared" si="189"/>
        <v/>
      </c>
      <c r="Q937" s="52" t="str">
        <f t="shared" si="190"/>
        <v/>
      </c>
      <c r="R937" s="127"/>
      <c r="S937" s="86"/>
      <c r="T937" s="127"/>
      <c r="U937" s="86"/>
      <c r="V937" s="87">
        <f t="shared" si="195"/>
        <v>0</v>
      </c>
      <c r="W937" s="130"/>
      <c r="X937" s="86"/>
      <c r="Y937" s="86"/>
      <c r="Z937" s="131"/>
      <c r="AA937" s="87">
        <f t="shared" si="191"/>
        <v>0</v>
      </c>
      <c r="AB937" s="127"/>
      <c r="AC937" s="86"/>
      <c r="AD937" s="87">
        <f t="shared" si="196"/>
        <v>0</v>
      </c>
      <c r="AE937" s="127"/>
      <c r="AF937" s="86"/>
      <c r="AG937" s="86"/>
      <c r="AH937" s="131"/>
      <c r="AI937" s="88">
        <f t="shared" si="197"/>
        <v>0</v>
      </c>
      <c r="AJ937" s="89" t="str">
        <f>IFERROR(IF(ISNA(MATCH($AV937,Other_Category_Abbr,0)),INDEX(FGHG_List_Long_GWP,MATCH($AV937,FGHG_List_Long,0)),INDEX(GWP_Other_Abbr,MATCH($AV937,Other_Category_Abbr,0)))*SUM(V937,AA937,AD937,AI937),"")</f>
        <v/>
      </c>
      <c r="AK937" s="89" t="str">
        <f>IFERROR(IF(ISNA(MATCH($AV937,Other_Category_Abbr,0)),INDEX(FGHG_List_Long_GWP,MATCH($AV937,FGHG_List_Long,0)),INDEX(GWP_Other_Abbr,MATCH($AV937,Other_Category_Abbr,0)))*(T937*(S937+U937)+W937*(Y937+X937)+AD937+AE937*(AF937+AG937)),"")</f>
        <v/>
      </c>
      <c r="AL937" s="90" t="str">
        <f t="shared" si="192"/>
        <v/>
      </c>
      <c r="AM937" s="91" t="str">
        <f t="shared" si="193"/>
        <v/>
      </c>
      <c r="AP937" s="92" t="b">
        <f t="shared" si="187"/>
        <v>0</v>
      </c>
      <c r="AQ937" s="92" t="str">
        <f t="shared" si="188"/>
        <v xml:space="preserve"> </v>
      </c>
      <c r="AR937" s="92" t="str">
        <f>IF(LEN(AQ937)=1,"",COUNTIF($AQ$19:AQ937,AQ937)=1)</f>
        <v/>
      </c>
      <c r="AS937" s="73"/>
      <c r="AT937" s="73"/>
      <c r="AU937" s="73"/>
      <c r="AV937" s="235" t="str">
        <f>IF($P937=Lists!$A$13,Lists!$A$29,IF($P937=Lists!$A$14,Lists!$A$30,$P937))</f>
        <v/>
      </c>
      <c r="AW937" s="73"/>
      <c r="AX937" s="73"/>
    </row>
    <row r="938" spans="2:50" x14ac:dyDescent="0.3">
      <c r="B938" s="137">
        <f t="shared" si="194"/>
        <v>920</v>
      </c>
      <c r="C938" s="24"/>
      <c r="D938" s="24"/>
      <c r="E938" s="24"/>
      <c r="F938" s="25"/>
      <c r="G938" s="24"/>
      <c r="H938" s="30"/>
      <c r="I938" s="24"/>
      <c r="J938" s="50" t="str">
        <f t="shared" si="185"/>
        <v/>
      </c>
      <c r="K938" s="30"/>
      <c r="L938" s="236"/>
      <c r="M938" s="30"/>
      <c r="N938" s="30"/>
      <c r="O938" s="46" t="str">
        <f t="shared" si="186"/>
        <v/>
      </c>
      <c r="P938" s="239" t="str">
        <f t="shared" si="189"/>
        <v/>
      </c>
      <c r="Q938" s="52" t="str">
        <f t="shared" si="190"/>
        <v/>
      </c>
      <c r="R938" s="127"/>
      <c r="S938" s="86"/>
      <c r="T938" s="127"/>
      <c r="U938" s="86"/>
      <c r="V938" s="87">
        <f t="shared" si="195"/>
        <v>0</v>
      </c>
      <c r="W938" s="130"/>
      <c r="X938" s="86"/>
      <c r="Y938" s="86"/>
      <c r="Z938" s="131"/>
      <c r="AA938" s="87">
        <f t="shared" si="191"/>
        <v>0</v>
      </c>
      <c r="AB938" s="127"/>
      <c r="AC938" s="86"/>
      <c r="AD938" s="87">
        <f t="shared" si="196"/>
        <v>0</v>
      </c>
      <c r="AE938" s="127"/>
      <c r="AF938" s="86"/>
      <c r="AG938" s="86"/>
      <c r="AH938" s="131"/>
      <c r="AI938" s="88">
        <f t="shared" si="197"/>
        <v>0</v>
      </c>
      <c r="AJ938" s="89" t="str">
        <f>IFERROR(IF(ISNA(MATCH($AV938,Other_Category_Abbr,0)),INDEX(FGHG_List_Long_GWP,MATCH($AV938,FGHG_List_Long,0)),INDEX(GWP_Other_Abbr,MATCH($AV938,Other_Category_Abbr,0)))*SUM(V938,AA938,AD938,AI938),"")</f>
        <v/>
      </c>
      <c r="AK938" s="89" t="str">
        <f>IFERROR(IF(ISNA(MATCH($AV938,Other_Category_Abbr,0)),INDEX(FGHG_List_Long_GWP,MATCH($AV938,FGHG_List_Long,0)),INDEX(GWP_Other_Abbr,MATCH($AV938,Other_Category_Abbr,0)))*(T938*(S938+U938)+W938*(Y938+X938)+AD938+AE938*(AF938+AG938)),"")</f>
        <v/>
      </c>
      <c r="AL938" s="90" t="str">
        <f t="shared" si="192"/>
        <v/>
      </c>
      <c r="AM938" s="91" t="str">
        <f t="shared" si="193"/>
        <v/>
      </c>
      <c r="AP938" s="92" t="b">
        <f t="shared" si="187"/>
        <v>0</v>
      </c>
      <c r="AQ938" s="92" t="str">
        <f t="shared" si="188"/>
        <v xml:space="preserve"> </v>
      </c>
      <c r="AR938" s="92" t="str">
        <f>IF(LEN(AQ938)=1,"",COUNTIF($AQ$19:AQ938,AQ938)=1)</f>
        <v/>
      </c>
      <c r="AS938" s="73"/>
      <c r="AT938" s="73"/>
      <c r="AU938" s="73"/>
      <c r="AV938" s="235" t="str">
        <f>IF($P938=Lists!$A$13,Lists!$A$29,IF($P938=Lists!$A$14,Lists!$A$30,$P938))</f>
        <v/>
      </c>
      <c r="AW938" s="73"/>
      <c r="AX938" s="73"/>
    </row>
    <row r="939" spans="2:50" x14ac:dyDescent="0.3">
      <c r="B939" s="137">
        <f t="shared" si="194"/>
        <v>921</v>
      </c>
      <c r="C939" s="24"/>
      <c r="D939" s="24"/>
      <c r="E939" s="24"/>
      <c r="F939" s="25"/>
      <c r="G939" s="24"/>
      <c r="H939" s="30"/>
      <c r="I939" s="24"/>
      <c r="J939" s="50" t="str">
        <f t="shared" si="185"/>
        <v/>
      </c>
      <c r="K939" s="30"/>
      <c r="L939" s="236"/>
      <c r="M939" s="30"/>
      <c r="N939" s="30"/>
      <c r="O939" s="46" t="str">
        <f t="shared" si="186"/>
        <v/>
      </c>
      <c r="P939" s="239" t="str">
        <f t="shared" si="189"/>
        <v/>
      </c>
      <c r="Q939" s="52" t="str">
        <f t="shared" si="190"/>
        <v/>
      </c>
      <c r="R939" s="127"/>
      <c r="S939" s="86"/>
      <c r="T939" s="127"/>
      <c r="U939" s="86"/>
      <c r="V939" s="87">
        <f t="shared" si="195"/>
        <v>0</v>
      </c>
      <c r="W939" s="130"/>
      <c r="X939" s="86"/>
      <c r="Y939" s="86"/>
      <c r="Z939" s="131"/>
      <c r="AA939" s="87">
        <f t="shared" si="191"/>
        <v>0</v>
      </c>
      <c r="AB939" s="127"/>
      <c r="AC939" s="86"/>
      <c r="AD939" s="87">
        <f t="shared" si="196"/>
        <v>0</v>
      </c>
      <c r="AE939" s="127"/>
      <c r="AF939" s="86"/>
      <c r="AG939" s="86"/>
      <c r="AH939" s="131"/>
      <c r="AI939" s="88">
        <f t="shared" si="197"/>
        <v>0</v>
      </c>
      <c r="AJ939" s="89" t="str">
        <f>IFERROR(IF(ISNA(MATCH($AV939,Other_Category_Abbr,0)),INDEX(FGHG_List_Long_GWP,MATCH($AV939,FGHG_List_Long,0)),INDEX(GWP_Other_Abbr,MATCH($AV939,Other_Category_Abbr,0)))*SUM(V939,AA939,AD939,AI939),"")</f>
        <v/>
      </c>
      <c r="AK939" s="89" t="str">
        <f>IFERROR(IF(ISNA(MATCH($AV939,Other_Category_Abbr,0)),INDEX(FGHG_List_Long_GWP,MATCH($AV939,FGHG_List_Long,0)),INDEX(GWP_Other_Abbr,MATCH($AV939,Other_Category_Abbr,0)))*(T939*(S939+U939)+W939*(Y939+X939)+AD939+AE939*(AF939+AG939)),"")</f>
        <v/>
      </c>
      <c r="AL939" s="90" t="str">
        <f t="shared" si="192"/>
        <v/>
      </c>
      <c r="AM939" s="91" t="str">
        <f t="shared" si="193"/>
        <v/>
      </c>
      <c r="AP939" s="92" t="b">
        <f t="shared" si="187"/>
        <v>0</v>
      </c>
      <c r="AQ939" s="92" t="str">
        <f t="shared" si="188"/>
        <v xml:space="preserve"> </v>
      </c>
      <c r="AR939" s="92" t="str">
        <f>IF(LEN(AQ939)=1,"",COUNTIF($AQ$19:AQ939,AQ939)=1)</f>
        <v/>
      </c>
      <c r="AS939" s="73"/>
      <c r="AT939" s="73"/>
      <c r="AU939" s="73"/>
      <c r="AV939" s="235" t="str">
        <f>IF($P939=Lists!$A$13,Lists!$A$29,IF($P939=Lists!$A$14,Lists!$A$30,$P939))</f>
        <v/>
      </c>
      <c r="AW939" s="73"/>
      <c r="AX939" s="73"/>
    </row>
    <row r="940" spans="2:50" x14ac:dyDescent="0.3">
      <c r="B940" s="137">
        <f t="shared" si="194"/>
        <v>922</v>
      </c>
      <c r="C940" s="24"/>
      <c r="D940" s="24"/>
      <c r="E940" s="24"/>
      <c r="F940" s="25"/>
      <c r="G940" s="24"/>
      <c r="H940" s="30"/>
      <c r="I940" s="24"/>
      <c r="J940" s="50" t="str">
        <f t="shared" si="185"/>
        <v/>
      </c>
      <c r="K940" s="30"/>
      <c r="L940" s="236"/>
      <c r="M940" s="30"/>
      <c r="N940" s="30"/>
      <c r="O940" s="46" t="str">
        <f t="shared" si="186"/>
        <v/>
      </c>
      <c r="P940" s="239" t="str">
        <f t="shared" si="189"/>
        <v/>
      </c>
      <c r="Q940" s="52" t="str">
        <f t="shared" si="190"/>
        <v/>
      </c>
      <c r="R940" s="127"/>
      <c r="S940" s="86"/>
      <c r="T940" s="127"/>
      <c r="U940" s="86"/>
      <c r="V940" s="87">
        <f t="shared" si="195"/>
        <v>0</v>
      </c>
      <c r="W940" s="130"/>
      <c r="X940" s="86"/>
      <c r="Y940" s="86"/>
      <c r="Z940" s="131"/>
      <c r="AA940" s="87">
        <f t="shared" si="191"/>
        <v>0</v>
      </c>
      <c r="AB940" s="127"/>
      <c r="AC940" s="86"/>
      <c r="AD940" s="87">
        <f t="shared" si="196"/>
        <v>0</v>
      </c>
      <c r="AE940" s="127"/>
      <c r="AF940" s="86"/>
      <c r="AG940" s="86"/>
      <c r="AH940" s="131"/>
      <c r="AI940" s="88">
        <f t="shared" si="197"/>
        <v>0</v>
      </c>
      <c r="AJ940" s="89" t="str">
        <f>IFERROR(IF(ISNA(MATCH($AV940,Other_Category_Abbr,0)),INDEX(FGHG_List_Long_GWP,MATCH($AV940,FGHG_List_Long,0)),INDEX(GWP_Other_Abbr,MATCH($AV940,Other_Category_Abbr,0)))*SUM(V940,AA940,AD940,AI940),"")</f>
        <v/>
      </c>
      <c r="AK940" s="89" t="str">
        <f>IFERROR(IF(ISNA(MATCH($AV940,Other_Category_Abbr,0)),INDEX(FGHG_List_Long_GWP,MATCH($AV940,FGHG_List_Long,0)),INDEX(GWP_Other_Abbr,MATCH($AV940,Other_Category_Abbr,0)))*(T940*(S940+U940)+W940*(Y940+X940)+AD940+AE940*(AF940+AG940)),"")</f>
        <v/>
      </c>
      <c r="AL940" s="90" t="str">
        <f t="shared" si="192"/>
        <v/>
      </c>
      <c r="AM940" s="91" t="str">
        <f t="shared" si="193"/>
        <v/>
      </c>
      <c r="AP940" s="92" t="b">
        <f t="shared" si="187"/>
        <v>0</v>
      </c>
      <c r="AQ940" s="92" t="str">
        <f t="shared" si="188"/>
        <v xml:space="preserve"> </v>
      </c>
      <c r="AR940" s="92" t="str">
        <f>IF(LEN(AQ940)=1,"",COUNTIF($AQ$19:AQ940,AQ940)=1)</f>
        <v/>
      </c>
      <c r="AS940" s="73"/>
      <c r="AT940" s="73"/>
      <c r="AU940" s="73"/>
      <c r="AV940" s="235" t="str">
        <f>IF($P940=Lists!$A$13,Lists!$A$29,IF($P940=Lists!$A$14,Lists!$A$30,$P940))</f>
        <v/>
      </c>
      <c r="AW940" s="73"/>
      <c r="AX940" s="73"/>
    </row>
    <row r="941" spans="2:50" x14ac:dyDescent="0.3">
      <c r="B941" s="137">
        <f t="shared" si="194"/>
        <v>923</v>
      </c>
      <c r="C941" s="24"/>
      <c r="D941" s="24"/>
      <c r="E941" s="24"/>
      <c r="F941" s="25"/>
      <c r="G941" s="24"/>
      <c r="H941" s="30"/>
      <c r="I941" s="24"/>
      <c r="J941" s="50" t="str">
        <f t="shared" si="185"/>
        <v/>
      </c>
      <c r="K941" s="30"/>
      <c r="L941" s="236"/>
      <c r="M941" s="30"/>
      <c r="N941" s="30"/>
      <c r="O941" s="46" t="str">
        <f t="shared" si="186"/>
        <v/>
      </c>
      <c r="P941" s="239" t="str">
        <f t="shared" si="189"/>
        <v/>
      </c>
      <c r="Q941" s="52" t="str">
        <f t="shared" si="190"/>
        <v/>
      </c>
      <c r="R941" s="127"/>
      <c r="S941" s="86"/>
      <c r="T941" s="127"/>
      <c r="U941" s="86"/>
      <c r="V941" s="87">
        <f t="shared" si="195"/>
        <v>0</v>
      </c>
      <c r="W941" s="130"/>
      <c r="X941" s="86"/>
      <c r="Y941" s="86"/>
      <c r="Z941" s="131"/>
      <c r="AA941" s="87">
        <f t="shared" si="191"/>
        <v>0</v>
      </c>
      <c r="AB941" s="127"/>
      <c r="AC941" s="86"/>
      <c r="AD941" s="87">
        <f t="shared" si="196"/>
        <v>0</v>
      </c>
      <c r="AE941" s="127"/>
      <c r="AF941" s="86"/>
      <c r="AG941" s="86"/>
      <c r="AH941" s="131"/>
      <c r="AI941" s="88">
        <f t="shared" si="197"/>
        <v>0</v>
      </c>
      <c r="AJ941" s="89" t="str">
        <f>IFERROR(IF(ISNA(MATCH($AV941,Other_Category_Abbr,0)),INDEX(FGHG_List_Long_GWP,MATCH($AV941,FGHG_List_Long,0)),INDEX(GWP_Other_Abbr,MATCH($AV941,Other_Category_Abbr,0)))*SUM(V941,AA941,AD941,AI941),"")</f>
        <v/>
      </c>
      <c r="AK941" s="89" t="str">
        <f>IFERROR(IF(ISNA(MATCH($AV941,Other_Category_Abbr,0)),INDEX(FGHG_List_Long_GWP,MATCH($AV941,FGHG_List_Long,0)),INDEX(GWP_Other_Abbr,MATCH($AV941,Other_Category_Abbr,0)))*(T941*(S941+U941)+W941*(Y941+X941)+AD941+AE941*(AF941+AG941)),"")</f>
        <v/>
      </c>
      <c r="AL941" s="90" t="str">
        <f t="shared" si="192"/>
        <v/>
      </c>
      <c r="AM941" s="91" t="str">
        <f t="shared" si="193"/>
        <v/>
      </c>
      <c r="AP941" s="92" t="b">
        <f t="shared" si="187"/>
        <v>0</v>
      </c>
      <c r="AQ941" s="92" t="str">
        <f t="shared" si="188"/>
        <v xml:space="preserve"> </v>
      </c>
      <c r="AR941" s="92" t="str">
        <f>IF(LEN(AQ941)=1,"",COUNTIF($AQ$19:AQ941,AQ941)=1)</f>
        <v/>
      </c>
      <c r="AS941" s="73"/>
      <c r="AT941" s="73"/>
      <c r="AU941" s="73"/>
      <c r="AV941" s="235" t="str">
        <f>IF($P941=Lists!$A$13,Lists!$A$29,IF($P941=Lists!$A$14,Lists!$A$30,$P941))</f>
        <v/>
      </c>
      <c r="AW941" s="73"/>
      <c r="AX941" s="73"/>
    </row>
    <row r="942" spans="2:50" x14ac:dyDescent="0.3">
      <c r="B942" s="137">
        <f t="shared" si="194"/>
        <v>924</v>
      </c>
      <c r="C942" s="24"/>
      <c r="D942" s="24"/>
      <c r="E942" s="24"/>
      <c r="F942" s="25"/>
      <c r="G942" s="24"/>
      <c r="H942" s="30"/>
      <c r="I942" s="24"/>
      <c r="J942" s="50" t="str">
        <f t="shared" si="185"/>
        <v/>
      </c>
      <c r="K942" s="30"/>
      <c r="L942" s="236"/>
      <c r="M942" s="30"/>
      <c r="N942" s="30"/>
      <c r="O942" s="46" t="str">
        <f t="shared" si="186"/>
        <v/>
      </c>
      <c r="P942" s="239" t="str">
        <f t="shared" si="189"/>
        <v/>
      </c>
      <c r="Q942" s="52" t="str">
        <f t="shared" si="190"/>
        <v/>
      </c>
      <c r="R942" s="127"/>
      <c r="S942" s="86"/>
      <c r="T942" s="127"/>
      <c r="U942" s="86"/>
      <c r="V942" s="87">
        <f t="shared" si="195"/>
        <v>0</v>
      </c>
      <c r="W942" s="130"/>
      <c r="X942" s="86"/>
      <c r="Y942" s="86"/>
      <c r="Z942" s="131"/>
      <c r="AA942" s="87">
        <f t="shared" si="191"/>
        <v>0</v>
      </c>
      <c r="AB942" s="127"/>
      <c r="AC942" s="86"/>
      <c r="AD942" s="87">
        <f t="shared" si="196"/>
        <v>0</v>
      </c>
      <c r="AE942" s="127"/>
      <c r="AF942" s="86"/>
      <c r="AG942" s="86"/>
      <c r="AH942" s="131"/>
      <c r="AI942" s="88">
        <f t="shared" si="197"/>
        <v>0</v>
      </c>
      <c r="AJ942" s="89" t="str">
        <f>IFERROR(IF(ISNA(MATCH($AV942,Other_Category_Abbr,0)),INDEX(FGHG_List_Long_GWP,MATCH($AV942,FGHG_List_Long,0)),INDEX(GWP_Other_Abbr,MATCH($AV942,Other_Category_Abbr,0)))*SUM(V942,AA942,AD942,AI942),"")</f>
        <v/>
      </c>
      <c r="AK942" s="89" t="str">
        <f>IFERROR(IF(ISNA(MATCH($AV942,Other_Category_Abbr,0)),INDEX(FGHG_List_Long_GWP,MATCH($AV942,FGHG_List_Long,0)),INDEX(GWP_Other_Abbr,MATCH($AV942,Other_Category_Abbr,0)))*(T942*(S942+U942)+W942*(Y942+X942)+AD942+AE942*(AF942+AG942)),"")</f>
        <v/>
      </c>
      <c r="AL942" s="90" t="str">
        <f t="shared" si="192"/>
        <v/>
      </c>
      <c r="AM942" s="91" t="str">
        <f t="shared" si="193"/>
        <v/>
      </c>
      <c r="AP942" s="92" t="b">
        <f t="shared" si="187"/>
        <v>0</v>
      </c>
      <c r="AQ942" s="92" t="str">
        <f t="shared" si="188"/>
        <v xml:space="preserve"> </v>
      </c>
      <c r="AR942" s="92" t="str">
        <f>IF(LEN(AQ942)=1,"",COUNTIF($AQ$19:AQ942,AQ942)=1)</f>
        <v/>
      </c>
      <c r="AS942" s="73"/>
      <c r="AT942" s="73"/>
      <c r="AU942" s="73"/>
      <c r="AV942" s="235" t="str">
        <f>IF($P942=Lists!$A$13,Lists!$A$29,IF($P942=Lists!$A$14,Lists!$A$30,$P942))</f>
        <v/>
      </c>
      <c r="AW942" s="73"/>
      <c r="AX942" s="73"/>
    </row>
    <row r="943" spans="2:50" x14ac:dyDescent="0.3">
      <c r="B943" s="137">
        <f t="shared" si="194"/>
        <v>925</v>
      </c>
      <c r="C943" s="24"/>
      <c r="D943" s="24"/>
      <c r="E943" s="24"/>
      <c r="F943" s="25"/>
      <c r="G943" s="24"/>
      <c r="H943" s="30"/>
      <c r="I943" s="24"/>
      <c r="J943" s="50" t="str">
        <f t="shared" si="185"/>
        <v/>
      </c>
      <c r="K943" s="30"/>
      <c r="L943" s="236"/>
      <c r="M943" s="30"/>
      <c r="N943" s="30"/>
      <c r="O943" s="46" t="str">
        <f t="shared" si="186"/>
        <v/>
      </c>
      <c r="P943" s="239" t="str">
        <f t="shared" si="189"/>
        <v/>
      </c>
      <c r="Q943" s="52" t="str">
        <f t="shared" si="190"/>
        <v/>
      </c>
      <c r="R943" s="127"/>
      <c r="S943" s="86"/>
      <c r="T943" s="127"/>
      <c r="U943" s="86"/>
      <c r="V943" s="87">
        <f t="shared" si="195"/>
        <v>0</v>
      </c>
      <c r="W943" s="130"/>
      <c r="X943" s="86"/>
      <c r="Y943" s="86"/>
      <c r="Z943" s="131"/>
      <c r="AA943" s="87">
        <f t="shared" si="191"/>
        <v>0</v>
      </c>
      <c r="AB943" s="127"/>
      <c r="AC943" s="86"/>
      <c r="AD943" s="87">
        <f t="shared" si="196"/>
        <v>0</v>
      </c>
      <c r="AE943" s="127"/>
      <c r="AF943" s="86"/>
      <c r="AG943" s="86"/>
      <c r="AH943" s="131"/>
      <c r="AI943" s="88">
        <f t="shared" si="197"/>
        <v>0</v>
      </c>
      <c r="AJ943" s="89" t="str">
        <f>IFERROR(IF(ISNA(MATCH($AV943,Other_Category_Abbr,0)),INDEX(FGHG_List_Long_GWP,MATCH($AV943,FGHG_List_Long,0)),INDEX(GWP_Other_Abbr,MATCH($AV943,Other_Category_Abbr,0)))*SUM(V943,AA943,AD943,AI943),"")</f>
        <v/>
      </c>
      <c r="AK943" s="89" t="str">
        <f>IFERROR(IF(ISNA(MATCH($AV943,Other_Category_Abbr,0)),INDEX(FGHG_List_Long_GWP,MATCH($AV943,FGHG_List_Long,0)),INDEX(GWP_Other_Abbr,MATCH($AV943,Other_Category_Abbr,0)))*(T943*(S943+U943)+W943*(Y943+X943)+AD943+AE943*(AF943+AG943)),"")</f>
        <v/>
      </c>
      <c r="AL943" s="90" t="str">
        <f t="shared" si="192"/>
        <v/>
      </c>
      <c r="AM943" s="91" t="str">
        <f t="shared" si="193"/>
        <v/>
      </c>
      <c r="AP943" s="92" t="b">
        <f t="shared" si="187"/>
        <v>0</v>
      </c>
      <c r="AQ943" s="92" t="str">
        <f t="shared" si="188"/>
        <v xml:space="preserve"> </v>
      </c>
      <c r="AR943" s="92" t="str">
        <f>IF(LEN(AQ943)=1,"",COUNTIF($AQ$19:AQ943,AQ943)=1)</f>
        <v/>
      </c>
      <c r="AS943" s="73"/>
      <c r="AT943" s="73"/>
      <c r="AU943" s="73"/>
      <c r="AV943" s="235" t="str">
        <f>IF($P943=Lists!$A$13,Lists!$A$29,IF($P943=Lists!$A$14,Lists!$A$30,$P943))</f>
        <v/>
      </c>
      <c r="AW943" s="73"/>
      <c r="AX943" s="73"/>
    </row>
    <row r="944" spans="2:50" x14ac:dyDescent="0.3">
      <c r="B944" s="137">
        <f t="shared" si="194"/>
        <v>926</v>
      </c>
      <c r="C944" s="24"/>
      <c r="D944" s="24"/>
      <c r="E944" s="24"/>
      <c r="F944" s="25"/>
      <c r="G944" s="24"/>
      <c r="H944" s="30"/>
      <c r="I944" s="24"/>
      <c r="J944" s="50" t="str">
        <f t="shared" si="185"/>
        <v/>
      </c>
      <c r="K944" s="30"/>
      <c r="L944" s="236"/>
      <c r="M944" s="30"/>
      <c r="N944" s="30"/>
      <c r="O944" s="46" t="str">
        <f t="shared" si="186"/>
        <v/>
      </c>
      <c r="P944" s="239" t="str">
        <f t="shared" si="189"/>
        <v/>
      </c>
      <c r="Q944" s="52" t="str">
        <f t="shared" si="190"/>
        <v/>
      </c>
      <c r="R944" s="127"/>
      <c r="S944" s="86"/>
      <c r="T944" s="127"/>
      <c r="U944" s="86"/>
      <c r="V944" s="87">
        <f t="shared" si="195"/>
        <v>0</v>
      </c>
      <c r="W944" s="130"/>
      <c r="X944" s="86"/>
      <c r="Y944" s="86"/>
      <c r="Z944" s="131"/>
      <c r="AA944" s="87">
        <f t="shared" si="191"/>
        <v>0</v>
      </c>
      <c r="AB944" s="127"/>
      <c r="AC944" s="86"/>
      <c r="AD944" s="87">
        <f t="shared" si="196"/>
        <v>0</v>
      </c>
      <c r="AE944" s="127"/>
      <c r="AF944" s="86"/>
      <c r="AG944" s="86"/>
      <c r="AH944" s="131"/>
      <c r="AI944" s="88">
        <f t="shared" si="197"/>
        <v>0</v>
      </c>
      <c r="AJ944" s="89" t="str">
        <f>IFERROR(IF(ISNA(MATCH($AV944,Other_Category_Abbr,0)),INDEX(FGHG_List_Long_GWP,MATCH($AV944,FGHG_List_Long,0)),INDEX(GWP_Other_Abbr,MATCH($AV944,Other_Category_Abbr,0)))*SUM(V944,AA944,AD944,AI944),"")</f>
        <v/>
      </c>
      <c r="AK944" s="89" t="str">
        <f>IFERROR(IF(ISNA(MATCH($AV944,Other_Category_Abbr,0)),INDEX(FGHG_List_Long_GWP,MATCH($AV944,FGHG_List_Long,0)),INDEX(GWP_Other_Abbr,MATCH($AV944,Other_Category_Abbr,0)))*(T944*(S944+U944)+W944*(Y944+X944)+AD944+AE944*(AF944+AG944)),"")</f>
        <v/>
      </c>
      <c r="AL944" s="90" t="str">
        <f t="shared" si="192"/>
        <v/>
      </c>
      <c r="AM944" s="91" t="str">
        <f t="shared" si="193"/>
        <v/>
      </c>
      <c r="AP944" s="92" t="b">
        <f t="shared" si="187"/>
        <v>0</v>
      </c>
      <c r="AQ944" s="92" t="str">
        <f t="shared" si="188"/>
        <v xml:space="preserve"> </v>
      </c>
      <c r="AR944" s="92" t="str">
        <f>IF(LEN(AQ944)=1,"",COUNTIF($AQ$19:AQ944,AQ944)=1)</f>
        <v/>
      </c>
      <c r="AS944" s="73"/>
      <c r="AT944" s="73"/>
      <c r="AU944" s="73"/>
      <c r="AV944" s="235" t="str">
        <f>IF($P944=Lists!$A$13,Lists!$A$29,IF($P944=Lists!$A$14,Lists!$A$30,$P944))</f>
        <v/>
      </c>
      <c r="AW944" s="73"/>
      <c r="AX944" s="73"/>
    </row>
    <row r="945" spans="2:50" x14ac:dyDescent="0.3">
      <c r="B945" s="137">
        <f t="shared" si="194"/>
        <v>927</v>
      </c>
      <c r="C945" s="24"/>
      <c r="D945" s="24"/>
      <c r="E945" s="24"/>
      <c r="F945" s="25"/>
      <c r="G945" s="24"/>
      <c r="H945" s="30"/>
      <c r="I945" s="24"/>
      <c r="J945" s="50" t="str">
        <f t="shared" si="185"/>
        <v/>
      </c>
      <c r="K945" s="30"/>
      <c r="L945" s="236"/>
      <c r="M945" s="30"/>
      <c r="N945" s="30"/>
      <c r="O945" s="46" t="str">
        <f t="shared" si="186"/>
        <v/>
      </c>
      <c r="P945" s="239" t="str">
        <f t="shared" si="189"/>
        <v/>
      </c>
      <c r="Q945" s="52" t="str">
        <f t="shared" si="190"/>
        <v/>
      </c>
      <c r="R945" s="127"/>
      <c r="S945" s="86"/>
      <c r="T945" s="127"/>
      <c r="U945" s="86"/>
      <c r="V945" s="87">
        <f t="shared" si="195"/>
        <v>0</v>
      </c>
      <c r="W945" s="130"/>
      <c r="X945" s="86"/>
      <c r="Y945" s="86"/>
      <c r="Z945" s="131"/>
      <c r="AA945" s="87">
        <f t="shared" si="191"/>
        <v>0</v>
      </c>
      <c r="AB945" s="127"/>
      <c r="AC945" s="86"/>
      <c r="AD945" s="87">
        <f t="shared" si="196"/>
        <v>0</v>
      </c>
      <c r="AE945" s="127"/>
      <c r="AF945" s="86"/>
      <c r="AG945" s="86"/>
      <c r="AH945" s="131"/>
      <c r="AI945" s="88">
        <f t="shared" si="197"/>
        <v>0</v>
      </c>
      <c r="AJ945" s="89" t="str">
        <f>IFERROR(IF(ISNA(MATCH($AV945,Other_Category_Abbr,0)),INDEX(FGHG_List_Long_GWP,MATCH($AV945,FGHG_List_Long,0)),INDEX(GWP_Other_Abbr,MATCH($AV945,Other_Category_Abbr,0)))*SUM(V945,AA945,AD945,AI945),"")</f>
        <v/>
      </c>
      <c r="AK945" s="89" t="str">
        <f>IFERROR(IF(ISNA(MATCH($AV945,Other_Category_Abbr,0)),INDEX(FGHG_List_Long_GWP,MATCH($AV945,FGHG_List_Long,0)),INDEX(GWP_Other_Abbr,MATCH($AV945,Other_Category_Abbr,0)))*(T945*(S945+U945)+W945*(Y945+X945)+AD945+AE945*(AF945+AG945)),"")</f>
        <v/>
      </c>
      <c r="AL945" s="90" t="str">
        <f t="shared" si="192"/>
        <v/>
      </c>
      <c r="AM945" s="91" t="str">
        <f t="shared" si="193"/>
        <v/>
      </c>
      <c r="AP945" s="92" t="b">
        <f t="shared" si="187"/>
        <v>0</v>
      </c>
      <c r="AQ945" s="92" t="str">
        <f t="shared" si="188"/>
        <v xml:space="preserve"> </v>
      </c>
      <c r="AR945" s="92" t="str">
        <f>IF(LEN(AQ945)=1,"",COUNTIF($AQ$19:AQ945,AQ945)=1)</f>
        <v/>
      </c>
      <c r="AS945" s="73"/>
      <c r="AT945" s="73"/>
      <c r="AU945" s="73"/>
      <c r="AV945" s="235" t="str">
        <f>IF($P945=Lists!$A$13,Lists!$A$29,IF($P945=Lists!$A$14,Lists!$A$30,$P945))</f>
        <v/>
      </c>
      <c r="AW945" s="73"/>
      <c r="AX945" s="73"/>
    </row>
    <row r="946" spans="2:50" x14ac:dyDescent="0.3">
      <c r="B946" s="137">
        <f t="shared" si="194"/>
        <v>928</v>
      </c>
      <c r="C946" s="24"/>
      <c r="D946" s="24"/>
      <c r="E946" s="24"/>
      <c r="F946" s="25"/>
      <c r="G946" s="24"/>
      <c r="H946" s="30"/>
      <c r="I946" s="24"/>
      <c r="J946" s="50" t="str">
        <f t="shared" si="185"/>
        <v/>
      </c>
      <c r="K946" s="30"/>
      <c r="L946" s="236"/>
      <c r="M946" s="30"/>
      <c r="N946" s="30"/>
      <c r="O946" s="46" t="str">
        <f t="shared" si="186"/>
        <v/>
      </c>
      <c r="P946" s="239" t="str">
        <f t="shared" si="189"/>
        <v/>
      </c>
      <c r="Q946" s="52" t="str">
        <f t="shared" si="190"/>
        <v/>
      </c>
      <c r="R946" s="127"/>
      <c r="S946" s="86"/>
      <c r="T946" s="127"/>
      <c r="U946" s="86"/>
      <c r="V946" s="87">
        <f t="shared" si="195"/>
        <v>0</v>
      </c>
      <c r="W946" s="130"/>
      <c r="X946" s="86"/>
      <c r="Y946" s="86"/>
      <c r="Z946" s="131"/>
      <c r="AA946" s="87">
        <f t="shared" si="191"/>
        <v>0</v>
      </c>
      <c r="AB946" s="127"/>
      <c r="AC946" s="86"/>
      <c r="AD946" s="87">
        <f t="shared" si="196"/>
        <v>0</v>
      </c>
      <c r="AE946" s="127"/>
      <c r="AF946" s="86"/>
      <c r="AG946" s="86"/>
      <c r="AH946" s="131"/>
      <c r="AI946" s="88">
        <f t="shared" si="197"/>
        <v>0</v>
      </c>
      <c r="AJ946" s="89" t="str">
        <f>IFERROR(IF(ISNA(MATCH($AV946,Other_Category_Abbr,0)),INDEX(FGHG_List_Long_GWP,MATCH($AV946,FGHG_List_Long,0)),INDEX(GWP_Other_Abbr,MATCH($AV946,Other_Category_Abbr,0)))*SUM(V946,AA946,AD946,AI946),"")</f>
        <v/>
      </c>
      <c r="AK946" s="89" t="str">
        <f>IFERROR(IF(ISNA(MATCH($AV946,Other_Category_Abbr,0)),INDEX(FGHG_List_Long_GWP,MATCH($AV946,FGHG_List_Long,0)),INDEX(GWP_Other_Abbr,MATCH($AV946,Other_Category_Abbr,0)))*(T946*(S946+U946)+W946*(Y946+X946)+AD946+AE946*(AF946+AG946)),"")</f>
        <v/>
      </c>
      <c r="AL946" s="90" t="str">
        <f t="shared" si="192"/>
        <v/>
      </c>
      <c r="AM946" s="91" t="str">
        <f t="shared" si="193"/>
        <v/>
      </c>
      <c r="AP946" s="92" t="b">
        <f t="shared" si="187"/>
        <v>0</v>
      </c>
      <c r="AQ946" s="92" t="str">
        <f t="shared" si="188"/>
        <v xml:space="preserve"> </v>
      </c>
      <c r="AR946" s="92" t="str">
        <f>IF(LEN(AQ946)=1,"",COUNTIF($AQ$19:AQ946,AQ946)=1)</f>
        <v/>
      </c>
      <c r="AS946" s="73"/>
      <c r="AT946" s="73"/>
      <c r="AU946" s="73"/>
      <c r="AV946" s="235" t="str">
        <f>IF($P946=Lists!$A$13,Lists!$A$29,IF($P946=Lists!$A$14,Lists!$A$30,$P946))</f>
        <v/>
      </c>
      <c r="AW946" s="73"/>
      <c r="AX946" s="73"/>
    </row>
    <row r="947" spans="2:50" x14ac:dyDescent="0.3">
      <c r="B947" s="137">
        <f t="shared" si="194"/>
        <v>929</v>
      </c>
      <c r="C947" s="24"/>
      <c r="D947" s="24"/>
      <c r="E947" s="24"/>
      <c r="F947" s="25"/>
      <c r="G947" s="24"/>
      <c r="H947" s="30"/>
      <c r="I947" s="24"/>
      <c r="J947" s="50" t="str">
        <f t="shared" si="185"/>
        <v/>
      </c>
      <c r="K947" s="30"/>
      <c r="L947" s="236"/>
      <c r="M947" s="30"/>
      <c r="N947" s="30"/>
      <c r="O947" s="46" t="str">
        <f t="shared" si="186"/>
        <v/>
      </c>
      <c r="P947" s="239" t="str">
        <f t="shared" si="189"/>
        <v/>
      </c>
      <c r="Q947" s="52" t="str">
        <f t="shared" si="190"/>
        <v/>
      </c>
      <c r="R947" s="127"/>
      <c r="S947" s="86"/>
      <c r="T947" s="127"/>
      <c r="U947" s="86"/>
      <c r="V947" s="87">
        <f t="shared" si="195"/>
        <v>0</v>
      </c>
      <c r="W947" s="130"/>
      <c r="X947" s="86"/>
      <c r="Y947" s="86"/>
      <c r="Z947" s="131"/>
      <c r="AA947" s="87">
        <f t="shared" si="191"/>
        <v>0</v>
      </c>
      <c r="AB947" s="127"/>
      <c r="AC947" s="86"/>
      <c r="AD947" s="87">
        <f t="shared" si="196"/>
        <v>0</v>
      </c>
      <c r="AE947" s="127"/>
      <c r="AF947" s="86"/>
      <c r="AG947" s="86"/>
      <c r="AH947" s="131"/>
      <c r="AI947" s="88">
        <f t="shared" si="197"/>
        <v>0</v>
      </c>
      <c r="AJ947" s="89" t="str">
        <f>IFERROR(IF(ISNA(MATCH($AV947,Other_Category_Abbr,0)),INDEX(FGHG_List_Long_GWP,MATCH($AV947,FGHG_List_Long,0)),INDEX(GWP_Other_Abbr,MATCH($AV947,Other_Category_Abbr,0)))*SUM(V947,AA947,AD947,AI947),"")</f>
        <v/>
      </c>
      <c r="AK947" s="89" t="str">
        <f>IFERROR(IF(ISNA(MATCH($AV947,Other_Category_Abbr,0)),INDEX(FGHG_List_Long_GWP,MATCH($AV947,FGHG_List_Long,0)),INDEX(GWP_Other_Abbr,MATCH($AV947,Other_Category_Abbr,0)))*(T947*(S947+U947)+W947*(Y947+X947)+AD947+AE947*(AF947+AG947)),"")</f>
        <v/>
      </c>
      <c r="AL947" s="90" t="str">
        <f t="shared" si="192"/>
        <v/>
      </c>
      <c r="AM947" s="91" t="str">
        <f t="shared" si="193"/>
        <v/>
      </c>
      <c r="AP947" s="92" t="b">
        <f t="shared" si="187"/>
        <v>0</v>
      </c>
      <c r="AQ947" s="92" t="str">
        <f t="shared" si="188"/>
        <v xml:space="preserve"> </v>
      </c>
      <c r="AR947" s="92" t="str">
        <f>IF(LEN(AQ947)=1,"",COUNTIF($AQ$19:AQ947,AQ947)=1)</f>
        <v/>
      </c>
      <c r="AS947" s="73"/>
      <c r="AT947" s="73"/>
      <c r="AU947" s="73"/>
      <c r="AV947" s="235" t="str">
        <f>IF($P947=Lists!$A$13,Lists!$A$29,IF($P947=Lists!$A$14,Lists!$A$30,$P947))</f>
        <v/>
      </c>
      <c r="AW947" s="73"/>
      <c r="AX947" s="73"/>
    </row>
    <row r="948" spans="2:50" x14ac:dyDescent="0.3">
      <c r="B948" s="137">
        <f t="shared" si="194"/>
        <v>930</v>
      </c>
      <c r="C948" s="24"/>
      <c r="D948" s="24"/>
      <c r="E948" s="24"/>
      <c r="F948" s="25"/>
      <c r="G948" s="24"/>
      <c r="H948" s="30"/>
      <c r="I948" s="24"/>
      <c r="J948" s="50" t="str">
        <f t="shared" si="185"/>
        <v/>
      </c>
      <c r="K948" s="30"/>
      <c r="L948" s="236"/>
      <c r="M948" s="30"/>
      <c r="N948" s="30"/>
      <c r="O948" s="46" t="str">
        <f t="shared" si="186"/>
        <v/>
      </c>
      <c r="P948" s="239" t="str">
        <f t="shared" si="189"/>
        <v/>
      </c>
      <c r="Q948" s="52" t="str">
        <f t="shared" si="190"/>
        <v/>
      </c>
      <c r="R948" s="127"/>
      <c r="S948" s="86"/>
      <c r="T948" s="127"/>
      <c r="U948" s="86"/>
      <c r="V948" s="87">
        <f t="shared" si="195"/>
        <v>0</v>
      </c>
      <c r="W948" s="130"/>
      <c r="X948" s="86"/>
      <c r="Y948" s="86"/>
      <c r="Z948" s="131"/>
      <c r="AA948" s="87">
        <f t="shared" si="191"/>
        <v>0</v>
      </c>
      <c r="AB948" s="127"/>
      <c r="AC948" s="86"/>
      <c r="AD948" s="87">
        <f t="shared" si="196"/>
        <v>0</v>
      </c>
      <c r="AE948" s="127"/>
      <c r="AF948" s="86"/>
      <c r="AG948" s="86"/>
      <c r="AH948" s="131"/>
      <c r="AI948" s="88">
        <f t="shared" si="197"/>
        <v>0</v>
      </c>
      <c r="AJ948" s="89" t="str">
        <f>IFERROR(IF(ISNA(MATCH($AV948,Other_Category_Abbr,0)),INDEX(FGHG_List_Long_GWP,MATCH($AV948,FGHG_List_Long,0)),INDEX(GWP_Other_Abbr,MATCH($AV948,Other_Category_Abbr,0)))*SUM(V948,AA948,AD948,AI948),"")</f>
        <v/>
      </c>
      <c r="AK948" s="89" t="str">
        <f>IFERROR(IF(ISNA(MATCH($AV948,Other_Category_Abbr,0)),INDEX(FGHG_List_Long_GWP,MATCH($AV948,FGHG_List_Long,0)),INDEX(GWP_Other_Abbr,MATCH($AV948,Other_Category_Abbr,0)))*(T948*(S948+U948)+W948*(Y948+X948)+AD948+AE948*(AF948+AG948)),"")</f>
        <v/>
      </c>
      <c r="AL948" s="90" t="str">
        <f t="shared" si="192"/>
        <v/>
      </c>
      <c r="AM948" s="91" t="str">
        <f t="shared" si="193"/>
        <v/>
      </c>
      <c r="AP948" s="92" t="b">
        <f t="shared" si="187"/>
        <v>0</v>
      </c>
      <c r="AQ948" s="92" t="str">
        <f t="shared" si="188"/>
        <v xml:space="preserve"> </v>
      </c>
      <c r="AR948" s="92" t="str">
        <f>IF(LEN(AQ948)=1,"",COUNTIF($AQ$19:AQ948,AQ948)=1)</f>
        <v/>
      </c>
      <c r="AS948" s="73"/>
      <c r="AT948" s="73"/>
      <c r="AU948" s="73"/>
      <c r="AV948" s="235" t="str">
        <f>IF($P948=Lists!$A$13,Lists!$A$29,IF($P948=Lists!$A$14,Lists!$A$30,$P948))</f>
        <v/>
      </c>
      <c r="AW948" s="73"/>
      <c r="AX948" s="73"/>
    </row>
    <row r="949" spans="2:50" x14ac:dyDescent="0.3">
      <c r="B949" s="137">
        <f t="shared" si="194"/>
        <v>931</v>
      </c>
      <c r="C949" s="24"/>
      <c r="D949" s="24"/>
      <c r="E949" s="24"/>
      <c r="F949" s="25"/>
      <c r="G949" s="24"/>
      <c r="H949" s="30"/>
      <c r="I949" s="24"/>
      <c r="J949" s="50" t="str">
        <f t="shared" si="185"/>
        <v/>
      </c>
      <c r="K949" s="30"/>
      <c r="L949" s="236"/>
      <c r="M949" s="30"/>
      <c r="N949" s="30"/>
      <c r="O949" s="46" t="str">
        <f t="shared" si="186"/>
        <v/>
      </c>
      <c r="P949" s="239" t="str">
        <f t="shared" si="189"/>
        <v/>
      </c>
      <c r="Q949" s="52" t="str">
        <f t="shared" si="190"/>
        <v/>
      </c>
      <c r="R949" s="127"/>
      <c r="S949" s="86"/>
      <c r="T949" s="127"/>
      <c r="U949" s="86"/>
      <c r="V949" s="87">
        <f t="shared" si="195"/>
        <v>0</v>
      </c>
      <c r="W949" s="130"/>
      <c r="X949" s="86"/>
      <c r="Y949" s="86"/>
      <c r="Z949" s="131"/>
      <c r="AA949" s="87">
        <f t="shared" si="191"/>
        <v>0</v>
      </c>
      <c r="AB949" s="127"/>
      <c r="AC949" s="86"/>
      <c r="AD949" s="87">
        <f t="shared" si="196"/>
        <v>0</v>
      </c>
      <c r="AE949" s="127"/>
      <c r="AF949" s="86"/>
      <c r="AG949" s="86"/>
      <c r="AH949" s="131"/>
      <c r="AI949" s="88">
        <f t="shared" si="197"/>
        <v>0</v>
      </c>
      <c r="AJ949" s="89" t="str">
        <f>IFERROR(IF(ISNA(MATCH($AV949,Other_Category_Abbr,0)),INDEX(FGHG_List_Long_GWP,MATCH($AV949,FGHG_List_Long,0)),INDEX(GWP_Other_Abbr,MATCH($AV949,Other_Category_Abbr,0)))*SUM(V949,AA949,AD949,AI949),"")</f>
        <v/>
      </c>
      <c r="AK949" s="89" t="str">
        <f>IFERROR(IF(ISNA(MATCH($AV949,Other_Category_Abbr,0)),INDEX(FGHG_List_Long_GWP,MATCH($AV949,FGHG_List_Long,0)),INDEX(GWP_Other_Abbr,MATCH($AV949,Other_Category_Abbr,0)))*(T949*(S949+U949)+W949*(Y949+X949)+AD949+AE949*(AF949+AG949)),"")</f>
        <v/>
      </c>
      <c r="AL949" s="90" t="str">
        <f t="shared" si="192"/>
        <v/>
      </c>
      <c r="AM949" s="91" t="str">
        <f t="shared" si="193"/>
        <v/>
      </c>
      <c r="AP949" s="92" t="b">
        <f t="shared" si="187"/>
        <v>0</v>
      </c>
      <c r="AQ949" s="92" t="str">
        <f t="shared" si="188"/>
        <v xml:space="preserve"> </v>
      </c>
      <c r="AR949" s="92" t="str">
        <f>IF(LEN(AQ949)=1,"",COUNTIF($AQ$19:AQ949,AQ949)=1)</f>
        <v/>
      </c>
      <c r="AS949" s="73"/>
      <c r="AT949" s="73"/>
      <c r="AU949" s="73"/>
      <c r="AV949" s="235" t="str">
        <f>IF($P949=Lists!$A$13,Lists!$A$29,IF($P949=Lists!$A$14,Lists!$A$30,$P949))</f>
        <v/>
      </c>
      <c r="AW949" s="73"/>
      <c r="AX949" s="73"/>
    </row>
    <row r="950" spans="2:50" x14ac:dyDescent="0.3">
      <c r="B950" s="137">
        <f t="shared" si="194"/>
        <v>932</v>
      </c>
      <c r="C950" s="24"/>
      <c r="D950" s="24"/>
      <c r="E950" s="24"/>
      <c r="F950" s="25"/>
      <c r="G950" s="24"/>
      <c r="H950" s="30"/>
      <c r="I950" s="24"/>
      <c r="J950" s="50" t="str">
        <f t="shared" si="185"/>
        <v/>
      </c>
      <c r="K950" s="30"/>
      <c r="L950" s="236"/>
      <c r="M950" s="30"/>
      <c r="N950" s="30"/>
      <c r="O950" s="46" t="str">
        <f t="shared" si="186"/>
        <v/>
      </c>
      <c r="P950" s="239" t="str">
        <f t="shared" si="189"/>
        <v/>
      </c>
      <c r="Q950" s="52" t="str">
        <f t="shared" si="190"/>
        <v/>
      </c>
      <c r="R950" s="127"/>
      <c r="S950" s="86"/>
      <c r="T950" s="127"/>
      <c r="U950" s="86"/>
      <c r="V950" s="87">
        <f t="shared" si="195"/>
        <v>0</v>
      </c>
      <c r="W950" s="130"/>
      <c r="X950" s="86"/>
      <c r="Y950" s="86"/>
      <c r="Z950" s="131"/>
      <c r="AA950" s="87">
        <f t="shared" si="191"/>
        <v>0</v>
      </c>
      <c r="AB950" s="127"/>
      <c r="AC950" s="86"/>
      <c r="AD950" s="87">
        <f t="shared" si="196"/>
        <v>0</v>
      </c>
      <c r="AE950" s="127"/>
      <c r="AF950" s="86"/>
      <c r="AG950" s="86"/>
      <c r="AH950" s="131"/>
      <c r="AI950" s="88">
        <f t="shared" si="197"/>
        <v>0</v>
      </c>
      <c r="AJ950" s="89" t="str">
        <f>IFERROR(IF(ISNA(MATCH($AV950,Other_Category_Abbr,0)),INDEX(FGHG_List_Long_GWP,MATCH($AV950,FGHG_List_Long,0)),INDEX(GWP_Other_Abbr,MATCH($AV950,Other_Category_Abbr,0)))*SUM(V950,AA950,AD950,AI950),"")</f>
        <v/>
      </c>
      <c r="AK950" s="89" t="str">
        <f>IFERROR(IF(ISNA(MATCH($AV950,Other_Category_Abbr,0)),INDEX(FGHG_List_Long_GWP,MATCH($AV950,FGHG_List_Long,0)),INDEX(GWP_Other_Abbr,MATCH($AV950,Other_Category_Abbr,0)))*(T950*(S950+U950)+W950*(Y950+X950)+AD950+AE950*(AF950+AG950)),"")</f>
        <v/>
      </c>
      <c r="AL950" s="90" t="str">
        <f t="shared" si="192"/>
        <v/>
      </c>
      <c r="AM950" s="91" t="str">
        <f t="shared" si="193"/>
        <v/>
      </c>
      <c r="AP950" s="92" t="b">
        <f t="shared" si="187"/>
        <v>0</v>
      </c>
      <c r="AQ950" s="92" t="str">
        <f t="shared" si="188"/>
        <v xml:space="preserve"> </v>
      </c>
      <c r="AR950" s="92" t="str">
        <f>IF(LEN(AQ950)=1,"",COUNTIF($AQ$19:AQ950,AQ950)=1)</f>
        <v/>
      </c>
      <c r="AS950" s="73"/>
      <c r="AT950" s="73"/>
      <c r="AU950" s="73"/>
      <c r="AV950" s="235" t="str">
        <f>IF($P950=Lists!$A$13,Lists!$A$29,IF($P950=Lists!$A$14,Lists!$A$30,$P950))</f>
        <v/>
      </c>
      <c r="AW950" s="73"/>
      <c r="AX950" s="73"/>
    </row>
    <row r="951" spans="2:50" x14ac:dyDescent="0.3">
      <c r="B951" s="137">
        <f t="shared" si="194"/>
        <v>933</v>
      </c>
      <c r="C951" s="24"/>
      <c r="D951" s="24"/>
      <c r="E951" s="24"/>
      <c r="F951" s="25"/>
      <c r="G951" s="24"/>
      <c r="H951" s="30"/>
      <c r="I951" s="24"/>
      <c r="J951" s="50" t="str">
        <f t="shared" si="185"/>
        <v/>
      </c>
      <c r="K951" s="30"/>
      <c r="L951" s="236"/>
      <c r="M951" s="30"/>
      <c r="N951" s="30"/>
      <c r="O951" s="46" t="str">
        <f t="shared" si="186"/>
        <v/>
      </c>
      <c r="P951" s="239" t="str">
        <f t="shared" si="189"/>
        <v/>
      </c>
      <c r="Q951" s="52" t="str">
        <f t="shared" si="190"/>
        <v/>
      </c>
      <c r="R951" s="127"/>
      <c r="S951" s="86"/>
      <c r="T951" s="127"/>
      <c r="U951" s="86"/>
      <c r="V951" s="87">
        <f t="shared" si="195"/>
        <v>0</v>
      </c>
      <c r="W951" s="130"/>
      <c r="X951" s="86"/>
      <c r="Y951" s="86"/>
      <c r="Z951" s="131"/>
      <c r="AA951" s="87">
        <f t="shared" si="191"/>
        <v>0</v>
      </c>
      <c r="AB951" s="127"/>
      <c r="AC951" s="86"/>
      <c r="AD951" s="87">
        <f t="shared" si="196"/>
        <v>0</v>
      </c>
      <c r="AE951" s="127"/>
      <c r="AF951" s="86"/>
      <c r="AG951" s="86"/>
      <c r="AH951" s="131"/>
      <c r="AI951" s="88">
        <f t="shared" si="197"/>
        <v>0</v>
      </c>
      <c r="AJ951" s="89" t="str">
        <f>IFERROR(IF(ISNA(MATCH($AV951,Other_Category_Abbr,0)),INDEX(FGHG_List_Long_GWP,MATCH($AV951,FGHG_List_Long,0)),INDEX(GWP_Other_Abbr,MATCH($AV951,Other_Category_Abbr,0)))*SUM(V951,AA951,AD951,AI951),"")</f>
        <v/>
      </c>
      <c r="AK951" s="89" t="str">
        <f>IFERROR(IF(ISNA(MATCH($AV951,Other_Category_Abbr,0)),INDEX(FGHG_List_Long_GWP,MATCH($AV951,FGHG_List_Long,0)),INDEX(GWP_Other_Abbr,MATCH($AV951,Other_Category_Abbr,0)))*(T951*(S951+U951)+W951*(Y951+X951)+AD951+AE951*(AF951+AG951)),"")</f>
        <v/>
      </c>
      <c r="AL951" s="90" t="str">
        <f t="shared" si="192"/>
        <v/>
      </c>
      <c r="AM951" s="91" t="str">
        <f t="shared" si="193"/>
        <v/>
      </c>
      <c r="AP951" s="92" t="b">
        <f t="shared" si="187"/>
        <v>0</v>
      </c>
      <c r="AQ951" s="92" t="str">
        <f t="shared" si="188"/>
        <v xml:space="preserve"> </v>
      </c>
      <c r="AR951" s="92" t="str">
        <f>IF(LEN(AQ951)=1,"",COUNTIF($AQ$19:AQ951,AQ951)=1)</f>
        <v/>
      </c>
      <c r="AS951" s="73"/>
      <c r="AT951" s="73"/>
      <c r="AU951" s="73"/>
      <c r="AV951" s="235" t="str">
        <f>IF($P951=Lists!$A$13,Lists!$A$29,IF($P951=Lists!$A$14,Lists!$A$30,$P951))</f>
        <v/>
      </c>
      <c r="AW951" s="73"/>
      <c r="AX951" s="73"/>
    </row>
    <row r="952" spans="2:50" x14ac:dyDescent="0.3">
      <c r="B952" s="137">
        <f t="shared" si="194"/>
        <v>934</v>
      </c>
      <c r="C952" s="24"/>
      <c r="D952" s="24"/>
      <c r="E952" s="24"/>
      <c r="F952" s="25"/>
      <c r="G952" s="24"/>
      <c r="H952" s="30"/>
      <c r="I952" s="24"/>
      <c r="J952" s="50" t="str">
        <f t="shared" si="185"/>
        <v/>
      </c>
      <c r="K952" s="30"/>
      <c r="L952" s="236"/>
      <c r="M952" s="30"/>
      <c r="N952" s="30"/>
      <c r="O952" s="46" t="str">
        <f t="shared" si="186"/>
        <v/>
      </c>
      <c r="P952" s="239" t="str">
        <f t="shared" si="189"/>
        <v/>
      </c>
      <c r="Q952" s="52" t="str">
        <f t="shared" si="190"/>
        <v/>
      </c>
      <c r="R952" s="127"/>
      <c r="S952" s="86"/>
      <c r="T952" s="127"/>
      <c r="U952" s="86"/>
      <c r="V952" s="87">
        <f t="shared" si="195"/>
        <v>0</v>
      </c>
      <c r="W952" s="130"/>
      <c r="X952" s="86"/>
      <c r="Y952" s="86"/>
      <c r="Z952" s="131"/>
      <c r="AA952" s="87">
        <f t="shared" si="191"/>
        <v>0</v>
      </c>
      <c r="AB952" s="127"/>
      <c r="AC952" s="86"/>
      <c r="AD952" s="87">
        <f t="shared" si="196"/>
        <v>0</v>
      </c>
      <c r="AE952" s="127"/>
      <c r="AF952" s="86"/>
      <c r="AG952" s="86"/>
      <c r="AH952" s="131"/>
      <c r="AI952" s="88">
        <f t="shared" si="197"/>
        <v>0</v>
      </c>
      <c r="AJ952" s="89" t="str">
        <f>IFERROR(IF(ISNA(MATCH($AV952,Other_Category_Abbr,0)),INDEX(FGHG_List_Long_GWP,MATCH($AV952,FGHG_List_Long,0)),INDEX(GWP_Other_Abbr,MATCH($AV952,Other_Category_Abbr,0)))*SUM(V952,AA952,AD952,AI952),"")</f>
        <v/>
      </c>
      <c r="AK952" s="89" t="str">
        <f>IFERROR(IF(ISNA(MATCH($AV952,Other_Category_Abbr,0)),INDEX(FGHG_List_Long_GWP,MATCH($AV952,FGHG_List_Long,0)),INDEX(GWP_Other_Abbr,MATCH($AV952,Other_Category_Abbr,0)))*(T952*(S952+U952)+W952*(Y952+X952)+AD952+AE952*(AF952+AG952)),"")</f>
        <v/>
      </c>
      <c r="AL952" s="90" t="str">
        <f t="shared" si="192"/>
        <v/>
      </c>
      <c r="AM952" s="91" t="str">
        <f t="shared" si="193"/>
        <v/>
      </c>
      <c r="AP952" s="92" t="b">
        <f t="shared" si="187"/>
        <v>0</v>
      </c>
      <c r="AQ952" s="92" t="str">
        <f t="shared" si="188"/>
        <v xml:space="preserve"> </v>
      </c>
      <c r="AR952" s="92" t="str">
        <f>IF(LEN(AQ952)=1,"",COUNTIF($AQ$19:AQ952,AQ952)=1)</f>
        <v/>
      </c>
      <c r="AS952" s="73"/>
      <c r="AT952" s="73"/>
      <c r="AU952" s="73"/>
      <c r="AV952" s="235" t="str">
        <f>IF($P952=Lists!$A$13,Lists!$A$29,IF($P952=Lists!$A$14,Lists!$A$30,$P952))</f>
        <v/>
      </c>
      <c r="AW952" s="73"/>
      <c r="AX952" s="73"/>
    </row>
    <row r="953" spans="2:50" x14ac:dyDescent="0.3">
      <c r="B953" s="137">
        <f t="shared" si="194"/>
        <v>935</v>
      </c>
      <c r="C953" s="24"/>
      <c r="D953" s="24"/>
      <c r="E953" s="24"/>
      <c r="F953" s="25"/>
      <c r="G953" s="24"/>
      <c r="H953" s="30"/>
      <c r="I953" s="24"/>
      <c r="J953" s="50" t="str">
        <f t="shared" si="185"/>
        <v/>
      </c>
      <c r="K953" s="30"/>
      <c r="L953" s="236"/>
      <c r="M953" s="30"/>
      <c r="N953" s="30"/>
      <c r="O953" s="46" t="str">
        <f t="shared" si="186"/>
        <v/>
      </c>
      <c r="P953" s="239" t="str">
        <f t="shared" si="189"/>
        <v/>
      </c>
      <c r="Q953" s="52" t="str">
        <f t="shared" si="190"/>
        <v/>
      </c>
      <c r="R953" s="127"/>
      <c r="S953" s="86"/>
      <c r="T953" s="127"/>
      <c r="U953" s="86"/>
      <c r="V953" s="87">
        <f t="shared" si="195"/>
        <v>0</v>
      </c>
      <c r="W953" s="130"/>
      <c r="X953" s="86"/>
      <c r="Y953" s="86"/>
      <c r="Z953" s="131"/>
      <c r="AA953" s="87">
        <f t="shared" si="191"/>
        <v>0</v>
      </c>
      <c r="AB953" s="127"/>
      <c r="AC953" s="86"/>
      <c r="AD953" s="87">
        <f t="shared" si="196"/>
        <v>0</v>
      </c>
      <c r="AE953" s="127"/>
      <c r="AF953" s="86"/>
      <c r="AG953" s="86"/>
      <c r="AH953" s="131"/>
      <c r="AI953" s="88">
        <f t="shared" si="197"/>
        <v>0</v>
      </c>
      <c r="AJ953" s="89" t="str">
        <f>IFERROR(IF(ISNA(MATCH($AV953,Other_Category_Abbr,0)),INDEX(FGHG_List_Long_GWP,MATCH($AV953,FGHG_List_Long,0)),INDEX(GWP_Other_Abbr,MATCH($AV953,Other_Category_Abbr,0)))*SUM(V953,AA953,AD953,AI953),"")</f>
        <v/>
      </c>
      <c r="AK953" s="89" t="str">
        <f>IFERROR(IF(ISNA(MATCH($AV953,Other_Category_Abbr,0)),INDEX(FGHG_List_Long_GWP,MATCH($AV953,FGHG_List_Long,0)),INDEX(GWP_Other_Abbr,MATCH($AV953,Other_Category_Abbr,0)))*(T953*(S953+U953)+W953*(Y953+X953)+AD953+AE953*(AF953+AG953)),"")</f>
        <v/>
      </c>
      <c r="AL953" s="90" t="str">
        <f t="shared" si="192"/>
        <v/>
      </c>
      <c r="AM953" s="91" t="str">
        <f t="shared" si="193"/>
        <v/>
      </c>
      <c r="AP953" s="92" t="b">
        <f t="shared" si="187"/>
        <v>0</v>
      </c>
      <c r="AQ953" s="92" t="str">
        <f t="shared" si="188"/>
        <v xml:space="preserve"> </v>
      </c>
      <c r="AR953" s="92" t="str">
        <f>IF(LEN(AQ953)=1,"",COUNTIF($AQ$19:AQ953,AQ953)=1)</f>
        <v/>
      </c>
      <c r="AS953" s="73"/>
      <c r="AT953" s="73"/>
      <c r="AU953" s="73"/>
      <c r="AV953" s="235" t="str">
        <f>IF($P953=Lists!$A$13,Lists!$A$29,IF($P953=Lists!$A$14,Lists!$A$30,$P953))</f>
        <v/>
      </c>
      <c r="AW953" s="73"/>
      <c r="AX953" s="73"/>
    </row>
    <row r="954" spans="2:50" x14ac:dyDescent="0.3">
      <c r="B954" s="137">
        <f t="shared" si="194"/>
        <v>936</v>
      </c>
      <c r="C954" s="24"/>
      <c r="D954" s="24"/>
      <c r="E954" s="24"/>
      <c r="F954" s="25"/>
      <c r="G954" s="24"/>
      <c r="H954" s="30"/>
      <c r="I954" s="24"/>
      <c r="J954" s="50" t="str">
        <f t="shared" si="185"/>
        <v/>
      </c>
      <c r="K954" s="30"/>
      <c r="L954" s="236"/>
      <c r="M954" s="30"/>
      <c r="N954" s="30"/>
      <c r="O954" s="46" t="str">
        <f t="shared" si="186"/>
        <v/>
      </c>
      <c r="P954" s="239" t="str">
        <f t="shared" si="189"/>
        <v/>
      </c>
      <c r="Q954" s="52" t="str">
        <f t="shared" si="190"/>
        <v/>
      </c>
      <c r="R954" s="127"/>
      <c r="S954" s="86"/>
      <c r="T954" s="127"/>
      <c r="U954" s="86"/>
      <c r="V954" s="87">
        <f t="shared" si="195"/>
        <v>0</v>
      </c>
      <c r="W954" s="130"/>
      <c r="X954" s="86"/>
      <c r="Y954" s="86"/>
      <c r="Z954" s="131"/>
      <c r="AA954" s="87">
        <f t="shared" si="191"/>
        <v>0</v>
      </c>
      <c r="AB954" s="127"/>
      <c r="AC954" s="86"/>
      <c r="AD954" s="87">
        <f t="shared" si="196"/>
        <v>0</v>
      </c>
      <c r="AE954" s="127"/>
      <c r="AF954" s="86"/>
      <c r="AG954" s="86"/>
      <c r="AH954" s="131"/>
      <c r="AI954" s="88">
        <f t="shared" si="197"/>
        <v>0</v>
      </c>
      <c r="AJ954" s="89" t="str">
        <f>IFERROR(IF(ISNA(MATCH($AV954,Other_Category_Abbr,0)),INDEX(FGHG_List_Long_GWP,MATCH($AV954,FGHG_List_Long,0)),INDEX(GWP_Other_Abbr,MATCH($AV954,Other_Category_Abbr,0)))*SUM(V954,AA954,AD954,AI954),"")</f>
        <v/>
      </c>
      <c r="AK954" s="89" t="str">
        <f>IFERROR(IF(ISNA(MATCH($AV954,Other_Category_Abbr,0)),INDEX(FGHG_List_Long_GWP,MATCH($AV954,FGHG_List_Long,0)),INDEX(GWP_Other_Abbr,MATCH($AV954,Other_Category_Abbr,0)))*(T954*(S954+U954)+W954*(Y954+X954)+AD954+AE954*(AF954+AG954)),"")</f>
        <v/>
      </c>
      <c r="AL954" s="90" t="str">
        <f t="shared" si="192"/>
        <v/>
      </c>
      <c r="AM954" s="91" t="str">
        <f t="shared" si="193"/>
        <v/>
      </c>
      <c r="AP954" s="92" t="b">
        <f t="shared" si="187"/>
        <v>0</v>
      </c>
      <c r="AQ954" s="92" t="str">
        <f t="shared" si="188"/>
        <v xml:space="preserve"> </v>
      </c>
      <c r="AR954" s="92" t="str">
        <f>IF(LEN(AQ954)=1,"",COUNTIF($AQ$19:AQ954,AQ954)=1)</f>
        <v/>
      </c>
      <c r="AS954" s="73"/>
      <c r="AT954" s="73"/>
      <c r="AU954" s="73"/>
      <c r="AV954" s="235" t="str">
        <f>IF($P954=Lists!$A$13,Lists!$A$29,IF($P954=Lists!$A$14,Lists!$A$30,$P954))</f>
        <v/>
      </c>
      <c r="AW954" s="73"/>
      <c r="AX954" s="73"/>
    </row>
    <row r="955" spans="2:50" x14ac:dyDescent="0.3">
      <c r="B955" s="137">
        <f t="shared" si="194"/>
        <v>937</v>
      </c>
      <c r="C955" s="24"/>
      <c r="D955" s="24"/>
      <c r="E955" s="24"/>
      <c r="F955" s="25"/>
      <c r="G955" s="24"/>
      <c r="H955" s="30"/>
      <c r="I955" s="24"/>
      <c r="J955" s="50" t="str">
        <f t="shared" si="185"/>
        <v/>
      </c>
      <c r="K955" s="30"/>
      <c r="L955" s="236"/>
      <c r="M955" s="30"/>
      <c r="N955" s="30"/>
      <c r="O955" s="46" t="str">
        <f t="shared" si="186"/>
        <v/>
      </c>
      <c r="P955" s="239" t="str">
        <f t="shared" si="189"/>
        <v/>
      </c>
      <c r="Q955" s="52" t="str">
        <f t="shared" si="190"/>
        <v/>
      </c>
      <c r="R955" s="127"/>
      <c r="S955" s="86"/>
      <c r="T955" s="127"/>
      <c r="U955" s="86"/>
      <c r="V955" s="87">
        <f t="shared" si="195"/>
        <v>0</v>
      </c>
      <c r="W955" s="130"/>
      <c r="X955" s="86"/>
      <c r="Y955" s="86"/>
      <c r="Z955" s="131"/>
      <c r="AA955" s="87">
        <f t="shared" si="191"/>
        <v>0</v>
      </c>
      <c r="AB955" s="127"/>
      <c r="AC955" s="86"/>
      <c r="AD955" s="87">
        <f t="shared" si="196"/>
        <v>0</v>
      </c>
      <c r="AE955" s="127"/>
      <c r="AF955" s="86"/>
      <c r="AG955" s="86"/>
      <c r="AH955" s="131"/>
      <c r="AI955" s="88">
        <f t="shared" si="197"/>
        <v>0</v>
      </c>
      <c r="AJ955" s="89" t="str">
        <f>IFERROR(IF(ISNA(MATCH($AV955,Other_Category_Abbr,0)),INDEX(FGHG_List_Long_GWP,MATCH($AV955,FGHG_List_Long,0)),INDEX(GWP_Other_Abbr,MATCH($AV955,Other_Category_Abbr,0)))*SUM(V955,AA955,AD955,AI955),"")</f>
        <v/>
      </c>
      <c r="AK955" s="89" t="str">
        <f>IFERROR(IF(ISNA(MATCH($AV955,Other_Category_Abbr,0)),INDEX(FGHG_List_Long_GWP,MATCH($AV955,FGHG_List_Long,0)),INDEX(GWP_Other_Abbr,MATCH($AV955,Other_Category_Abbr,0)))*(T955*(S955+U955)+W955*(Y955+X955)+AD955+AE955*(AF955+AG955)),"")</f>
        <v/>
      </c>
      <c r="AL955" s="90" t="str">
        <f t="shared" si="192"/>
        <v/>
      </c>
      <c r="AM955" s="91" t="str">
        <f t="shared" si="193"/>
        <v/>
      </c>
      <c r="AP955" s="92" t="b">
        <f t="shared" si="187"/>
        <v>0</v>
      </c>
      <c r="AQ955" s="92" t="str">
        <f t="shared" si="188"/>
        <v xml:space="preserve"> </v>
      </c>
      <c r="AR955" s="92" t="str">
        <f>IF(LEN(AQ955)=1,"",COUNTIF($AQ$19:AQ955,AQ955)=1)</f>
        <v/>
      </c>
      <c r="AS955" s="73"/>
      <c r="AT955" s="73"/>
      <c r="AU955" s="73"/>
      <c r="AV955" s="235" t="str">
        <f>IF($P955=Lists!$A$13,Lists!$A$29,IF($P955=Lists!$A$14,Lists!$A$30,$P955))</f>
        <v/>
      </c>
      <c r="AW955" s="73"/>
      <c r="AX955" s="73"/>
    </row>
    <row r="956" spans="2:50" x14ac:dyDescent="0.3">
      <c r="B956" s="137">
        <f t="shared" si="194"/>
        <v>938</v>
      </c>
      <c r="C956" s="24"/>
      <c r="D956" s="24"/>
      <c r="E956" s="24"/>
      <c r="F956" s="25"/>
      <c r="G956" s="24"/>
      <c r="H956" s="30"/>
      <c r="I956" s="24"/>
      <c r="J956" s="50" t="str">
        <f t="shared" si="185"/>
        <v/>
      </c>
      <c r="K956" s="30"/>
      <c r="L956" s="236"/>
      <c r="M956" s="30"/>
      <c r="N956" s="30"/>
      <c r="O956" s="46" t="str">
        <f t="shared" si="186"/>
        <v/>
      </c>
      <c r="P956" s="239" t="str">
        <f t="shared" si="189"/>
        <v/>
      </c>
      <c r="Q956" s="52" t="str">
        <f t="shared" si="190"/>
        <v/>
      </c>
      <c r="R956" s="127"/>
      <c r="S956" s="86"/>
      <c r="T956" s="127"/>
      <c r="U956" s="86"/>
      <c r="V956" s="87">
        <f t="shared" si="195"/>
        <v>0</v>
      </c>
      <c r="W956" s="130"/>
      <c r="X956" s="86"/>
      <c r="Y956" s="86"/>
      <c r="Z956" s="131"/>
      <c r="AA956" s="87">
        <f t="shared" si="191"/>
        <v>0</v>
      </c>
      <c r="AB956" s="127"/>
      <c r="AC956" s="86"/>
      <c r="AD956" s="87">
        <f t="shared" si="196"/>
        <v>0</v>
      </c>
      <c r="AE956" s="127"/>
      <c r="AF956" s="86"/>
      <c r="AG956" s="86"/>
      <c r="AH956" s="131"/>
      <c r="AI956" s="88">
        <f t="shared" si="197"/>
        <v>0</v>
      </c>
      <c r="AJ956" s="89" t="str">
        <f>IFERROR(IF(ISNA(MATCH($AV956,Other_Category_Abbr,0)),INDEX(FGHG_List_Long_GWP,MATCH($AV956,FGHG_List_Long,0)),INDEX(GWP_Other_Abbr,MATCH($AV956,Other_Category_Abbr,0)))*SUM(V956,AA956,AD956,AI956),"")</f>
        <v/>
      </c>
      <c r="AK956" s="89" t="str">
        <f>IFERROR(IF(ISNA(MATCH($AV956,Other_Category_Abbr,0)),INDEX(FGHG_List_Long_GWP,MATCH($AV956,FGHG_List_Long,0)),INDEX(GWP_Other_Abbr,MATCH($AV956,Other_Category_Abbr,0)))*(T956*(S956+U956)+W956*(Y956+X956)+AD956+AE956*(AF956+AG956)),"")</f>
        <v/>
      </c>
      <c r="AL956" s="90" t="str">
        <f t="shared" si="192"/>
        <v/>
      </c>
      <c r="AM956" s="91" t="str">
        <f t="shared" si="193"/>
        <v/>
      </c>
      <c r="AP956" s="92" t="b">
        <f t="shared" si="187"/>
        <v>0</v>
      </c>
      <c r="AQ956" s="92" t="str">
        <f t="shared" si="188"/>
        <v xml:space="preserve"> </v>
      </c>
      <c r="AR956" s="92" t="str">
        <f>IF(LEN(AQ956)=1,"",COUNTIF($AQ$19:AQ956,AQ956)=1)</f>
        <v/>
      </c>
      <c r="AS956" s="73"/>
      <c r="AT956" s="73"/>
      <c r="AU956" s="73"/>
      <c r="AV956" s="235" t="str">
        <f>IF($P956=Lists!$A$13,Lists!$A$29,IF($P956=Lists!$A$14,Lists!$A$30,$P956))</f>
        <v/>
      </c>
      <c r="AW956" s="73"/>
      <c r="AX956" s="73"/>
    </row>
    <row r="957" spans="2:50" x14ac:dyDescent="0.3">
      <c r="B957" s="137">
        <f t="shared" si="194"/>
        <v>939</v>
      </c>
      <c r="C957" s="24"/>
      <c r="D957" s="24"/>
      <c r="E957" s="24"/>
      <c r="F957" s="25"/>
      <c r="G957" s="24"/>
      <c r="H957" s="30"/>
      <c r="I957" s="24"/>
      <c r="J957" s="50" t="str">
        <f t="shared" si="185"/>
        <v/>
      </c>
      <c r="K957" s="30"/>
      <c r="L957" s="236"/>
      <c r="M957" s="30"/>
      <c r="N957" s="30"/>
      <c r="O957" s="46" t="str">
        <f t="shared" si="186"/>
        <v/>
      </c>
      <c r="P957" s="239" t="str">
        <f t="shared" si="189"/>
        <v/>
      </c>
      <c r="Q957" s="52" t="str">
        <f t="shared" si="190"/>
        <v/>
      </c>
      <c r="R957" s="127"/>
      <c r="S957" s="86"/>
      <c r="T957" s="127"/>
      <c r="U957" s="86"/>
      <c r="V957" s="87">
        <f t="shared" si="195"/>
        <v>0</v>
      </c>
      <c r="W957" s="130"/>
      <c r="X957" s="86"/>
      <c r="Y957" s="86"/>
      <c r="Z957" s="131"/>
      <c r="AA957" s="87">
        <f t="shared" si="191"/>
        <v>0</v>
      </c>
      <c r="AB957" s="127"/>
      <c r="AC957" s="86"/>
      <c r="AD957" s="87">
        <f t="shared" si="196"/>
        <v>0</v>
      </c>
      <c r="AE957" s="127"/>
      <c r="AF957" s="86"/>
      <c r="AG957" s="86"/>
      <c r="AH957" s="131"/>
      <c r="AI957" s="88">
        <f t="shared" si="197"/>
        <v>0</v>
      </c>
      <c r="AJ957" s="89" t="str">
        <f>IFERROR(IF(ISNA(MATCH($AV957,Other_Category_Abbr,0)),INDEX(FGHG_List_Long_GWP,MATCH($AV957,FGHG_List_Long,0)),INDEX(GWP_Other_Abbr,MATCH($AV957,Other_Category_Abbr,0)))*SUM(V957,AA957,AD957,AI957),"")</f>
        <v/>
      </c>
      <c r="AK957" s="89" t="str">
        <f>IFERROR(IF(ISNA(MATCH($AV957,Other_Category_Abbr,0)),INDEX(FGHG_List_Long_GWP,MATCH($AV957,FGHG_List_Long,0)),INDEX(GWP_Other_Abbr,MATCH($AV957,Other_Category_Abbr,0)))*(T957*(S957+U957)+W957*(Y957+X957)+AD957+AE957*(AF957+AG957)),"")</f>
        <v/>
      </c>
      <c r="AL957" s="90" t="str">
        <f t="shared" si="192"/>
        <v/>
      </c>
      <c r="AM957" s="91" t="str">
        <f t="shared" si="193"/>
        <v/>
      </c>
      <c r="AP957" s="92" t="b">
        <f t="shared" si="187"/>
        <v>0</v>
      </c>
      <c r="AQ957" s="92" t="str">
        <f t="shared" si="188"/>
        <v xml:space="preserve"> </v>
      </c>
      <c r="AR957" s="92" t="str">
        <f>IF(LEN(AQ957)=1,"",COUNTIF($AQ$19:AQ957,AQ957)=1)</f>
        <v/>
      </c>
      <c r="AS957" s="73"/>
      <c r="AT957" s="73"/>
      <c r="AU957" s="73"/>
      <c r="AV957" s="235" t="str">
        <f>IF($P957=Lists!$A$13,Lists!$A$29,IF($P957=Lists!$A$14,Lists!$A$30,$P957))</f>
        <v/>
      </c>
      <c r="AW957" s="73"/>
      <c r="AX957" s="73"/>
    </row>
    <row r="958" spans="2:50" x14ac:dyDescent="0.3">
      <c r="B958" s="137">
        <f t="shared" si="194"/>
        <v>940</v>
      </c>
      <c r="C958" s="24"/>
      <c r="D958" s="24"/>
      <c r="E958" s="24"/>
      <c r="F958" s="25"/>
      <c r="G958" s="24"/>
      <c r="H958" s="30"/>
      <c r="I958" s="24"/>
      <c r="J958" s="50" t="str">
        <f t="shared" si="185"/>
        <v/>
      </c>
      <c r="K958" s="30"/>
      <c r="L958" s="236"/>
      <c r="M958" s="30"/>
      <c r="N958" s="30"/>
      <c r="O958" s="46" t="str">
        <f t="shared" si="186"/>
        <v/>
      </c>
      <c r="P958" s="239" t="str">
        <f t="shared" si="189"/>
        <v/>
      </c>
      <c r="Q958" s="52" t="str">
        <f t="shared" si="190"/>
        <v/>
      </c>
      <c r="R958" s="127"/>
      <c r="S958" s="86"/>
      <c r="T958" s="127"/>
      <c r="U958" s="86"/>
      <c r="V958" s="87">
        <f t="shared" si="195"/>
        <v>0</v>
      </c>
      <c r="W958" s="130"/>
      <c r="X958" s="86"/>
      <c r="Y958" s="86"/>
      <c r="Z958" s="131"/>
      <c r="AA958" s="87">
        <f t="shared" si="191"/>
        <v>0</v>
      </c>
      <c r="AB958" s="127"/>
      <c r="AC958" s="86"/>
      <c r="AD958" s="87">
        <f t="shared" si="196"/>
        <v>0</v>
      </c>
      <c r="AE958" s="127"/>
      <c r="AF958" s="86"/>
      <c r="AG958" s="86"/>
      <c r="AH958" s="131"/>
      <c r="AI958" s="88">
        <f t="shared" si="197"/>
        <v>0</v>
      </c>
      <c r="AJ958" s="89" t="str">
        <f>IFERROR(IF(ISNA(MATCH($AV958,Other_Category_Abbr,0)),INDEX(FGHG_List_Long_GWP,MATCH($AV958,FGHG_List_Long,0)),INDEX(GWP_Other_Abbr,MATCH($AV958,Other_Category_Abbr,0)))*SUM(V958,AA958,AD958,AI958),"")</f>
        <v/>
      </c>
      <c r="AK958" s="89" t="str">
        <f>IFERROR(IF(ISNA(MATCH($AV958,Other_Category_Abbr,0)),INDEX(FGHG_List_Long_GWP,MATCH($AV958,FGHG_List_Long,0)),INDEX(GWP_Other_Abbr,MATCH($AV958,Other_Category_Abbr,0)))*(T958*(S958+U958)+W958*(Y958+X958)+AD958+AE958*(AF958+AG958)),"")</f>
        <v/>
      </c>
      <c r="AL958" s="90" t="str">
        <f t="shared" si="192"/>
        <v/>
      </c>
      <c r="AM958" s="91" t="str">
        <f t="shared" si="193"/>
        <v/>
      </c>
      <c r="AP958" s="92" t="b">
        <f t="shared" si="187"/>
        <v>0</v>
      </c>
      <c r="AQ958" s="92" t="str">
        <f t="shared" si="188"/>
        <v xml:space="preserve"> </v>
      </c>
      <c r="AR958" s="92" t="str">
        <f>IF(LEN(AQ958)=1,"",COUNTIF($AQ$19:AQ958,AQ958)=1)</f>
        <v/>
      </c>
      <c r="AS958" s="73"/>
      <c r="AT958" s="73"/>
      <c r="AU958" s="73"/>
      <c r="AV958" s="235" t="str">
        <f>IF($P958=Lists!$A$13,Lists!$A$29,IF($P958=Lists!$A$14,Lists!$A$30,$P958))</f>
        <v/>
      </c>
      <c r="AW958" s="73"/>
      <c r="AX958" s="73"/>
    </row>
    <row r="959" spans="2:50" x14ac:dyDescent="0.3">
      <c r="B959" s="137">
        <f t="shared" si="194"/>
        <v>941</v>
      </c>
      <c r="C959" s="24"/>
      <c r="D959" s="24"/>
      <c r="E959" s="24"/>
      <c r="F959" s="25"/>
      <c r="G959" s="24"/>
      <c r="H959" s="30"/>
      <c r="I959" s="24"/>
      <c r="J959" s="50" t="str">
        <f t="shared" si="185"/>
        <v/>
      </c>
      <c r="K959" s="30"/>
      <c r="L959" s="236"/>
      <c r="M959" s="30"/>
      <c r="N959" s="30"/>
      <c r="O959" s="46" t="str">
        <f t="shared" si="186"/>
        <v/>
      </c>
      <c r="P959" s="239" t="str">
        <f t="shared" si="189"/>
        <v/>
      </c>
      <c r="Q959" s="52" t="str">
        <f t="shared" si="190"/>
        <v/>
      </c>
      <c r="R959" s="127"/>
      <c r="S959" s="86"/>
      <c r="T959" s="127"/>
      <c r="U959" s="86"/>
      <c r="V959" s="87">
        <f t="shared" si="195"/>
        <v>0</v>
      </c>
      <c r="W959" s="130"/>
      <c r="X959" s="86"/>
      <c r="Y959" s="86"/>
      <c r="Z959" s="131"/>
      <c r="AA959" s="87">
        <f t="shared" si="191"/>
        <v>0</v>
      </c>
      <c r="AB959" s="127"/>
      <c r="AC959" s="86"/>
      <c r="AD959" s="87">
        <f t="shared" si="196"/>
        <v>0</v>
      </c>
      <c r="AE959" s="127"/>
      <c r="AF959" s="86"/>
      <c r="AG959" s="86"/>
      <c r="AH959" s="131"/>
      <c r="AI959" s="88">
        <f t="shared" si="197"/>
        <v>0</v>
      </c>
      <c r="AJ959" s="89" t="str">
        <f>IFERROR(IF(ISNA(MATCH($AV959,Other_Category_Abbr,0)),INDEX(FGHG_List_Long_GWP,MATCH($AV959,FGHG_List_Long,0)),INDEX(GWP_Other_Abbr,MATCH($AV959,Other_Category_Abbr,0)))*SUM(V959,AA959,AD959,AI959),"")</f>
        <v/>
      </c>
      <c r="AK959" s="89" t="str">
        <f>IFERROR(IF(ISNA(MATCH($AV959,Other_Category_Abbr,0)),INDEX(FGHG_List_Long_GWP,MATCH($AV959,FGHG_List_Long,0)),INDEX(GWP_Other_Abbr,MATCH($AV959,Other_Category_Abbr,0)))*(T959*(S959+U959)+W959*(Y959+X959)+AD959+AE959*(AF959+AG959)),"")</f>
        <v/>
      </c>
      <c r="AL959" s="90" t="str">
        <f t="shared" si="192"/>
        <v/>
      </c>
      <c r="AM959" s="91" t="str">
        <f t="shared" si="193"/>
        <v/>
      </c>
      <c r="AP959" s="92" t="b">
        <f t="shared" si="187"/>
        <v>0</v>
      </c>
      <c r="AQ959" s="92" t="str">
        <f t="shared" si="188"/>
        <v xml:space="preserve"> </v>
      </c>
      <c r="AR959" s="92" t="str">
        <f>IF(LEN(AQ959)=1,"",COUNTIF($AQ$19:AQ959,AQ959)=1)</f>
        <v/>
      </c>
      <c r="AS959" s="73"/>
      <c r="AT959" s="73"/>
      <c r="AU959" s="73"/>
      <c r="AV959" s="235" t="str">
        <f>IF($P959=Lists!$A$13,Lists!$A$29,IF($P959=Lists!$A$14,Lists!$A$30,$P959))</f>
        <v/>
      </c>
      <c r="AW959" s="73"/>
      <c r="AX959" s="73"/>
    </row>
    <row r="960" spans="2:50" x14ac:dyDescent="0.3">
      <c r="B960" s="137">
        <f t="shared" si="194"/>
        <v>942</v>
      </c>
      <c r="C960" s="24"/>
      <c r="D960" s="24"/>
      <c r="E960" s="24"/>
      <c r="F960" s="25"/>
      <c r="G960" s="24"/>
      <c r="H960" s="30"/>
      <c r="I960" s="24"/>
      <c r="J960" s="50" t="str">
        <f t="shared" si="185"/>
        <v/>
      </c>
      <c r="K960" s="30"/>
      <c r="L960" s="236"/>
      <c r="M960" s="30"/>
      <c r="N960" s="30"/>
      <c r="O960" s="46" t="str">
        <f t="shared" si="186"/>
        <v/>
      </c>
      <c r="P960" s="239" t="str">
        <f t="shared" si="189"/>
        <v/>
      </c>
      <c r="Q960" s="52" t="str">
        <f t="shared" si="190"/>
        <v/>
      </c>
      <c r="R960" s="127"/>
      <c r="S960" s="86"/>
      <c r="T960" s="127"/>
      <c r="U960" s="86"/>
      <c r="V960" s="87">
        <f t="shared" si="195"/>
        <v>0</v>
      </c>
      <c r="W960" s="130"/>
      <c r="X960" s="86"/>
      <c r="Y960" s="86"/>
      <c r="Z960" s="131"/>
      <c r="AA960" s="87">
        <f t="shared" si="191"/>
        <v>0</v>
      </c>
      <c r="AB960" s="127"/>
      <c r="AC960" s="86"/>
      <c r="AD960" s="87">
        <f t="shared" si="196"/>
        <v>0</v>
      </c>
      <c r="AE960" s="127"/>
      <c r="AF960" s="86"/>
      <c r="AG960" s="86"/>
      <c r="AH960" s="131"/>
      <c r="AI960" s="88">
        <f t="shared" si="197"/>
        <v>0</v>
      </c>
      <c r="AJ960" s="89" t="str">
        <f>IFERROR(IF(ISNA(MATCH($AV960,Other_Category_Abbr,0)),INDEX(FGHG_List_Long_GWP,MATCH($AV960,FGHG_List_Long,0)),INDEX(GWP_Other_Abbr,MATCH($AV960,Other_Category_Abbr,0)))*SUM(V960,AA960,AD960,AI960),"")</f>
        <v/>
      </c>
      <c r="AK960" s="89" t="str">
        <f>IFERROR(IF(ISNA(MATCH($AV960,Other_Category_Abbr,0)),INDEX(FGHG_List_Long_GWP,MATCH($AV960,FGHG_List_Long,0)),INDEX(GWP_Other_Abbr,MATCH($AV960,Other_Category_Abbr,0)))*(T960*(S960+U960)+W960*(Y960+X960)+AD960+AE960*(AF960+AG960)),"")</f>
        <v/>
      </c>
      <c r="AL960" s="90" t="str">
        <f t="shared" si="192"/>
        <v/>
      </c>
      <c r="AM960" s="91" t="str">
        <f t="shared" si="193"/>
        <v/>
      </c>
      <c r="AP960" s="92" t="b">
        <f t="shared" si="187"/>
        <v>0</v>
      </c>
      <c r="AQ960" s="92" t="str">
        <f t="shared" si="188"/>
        <v xml:space="preserve"> </v>
      </c>
      <c r="AR960" s="92" t="str">
        <f>IF(LEN(AQ960)=1,"",COUNTIF($AQ$19:AQ960,AQ960)=1)</f>
        <v/>
      </c>
      <c r="AS960" s="73"/>
      <c r="AT960" s="73"/>
      <c r="AU960" s="73"/>
      <c r="AV960" s="235" t="str">
        <f>IF($P960=Lists!$A$13,Lists!$A$29,IF($P960=Lists!$A$14,Lists!$A$30,$P960))</f>
        <v/>
      </c>
      <c r="AW960" s="73"/>
      <c r="AX960" s="73"/>
    </row>
    <row r="961" spans="2:50" x14ac:dyDescent="0.3">
      <c r="B961" s="137">
        <f t="shared" si="194"/>
        <v>943</v>
      </c>
      <c r="C961" s="24"/>
      <c r="D961" s="24"/>
      <c r="E961" s="24"/>
      <c r="F961" s="25"/>
      <c r="G961" s="24"/>
      <c r="H961" s="30"/>
      <c r="I961" s="24"/>
      <c r="J961" s="50" t="str">
        <f t="shared" si="185"/>
        <v/>
      </c>
      <c r="K961" s="30"/>
      <c r="L961" s="236"/>
      <c r="M961" s="30"/>
      <c r="N961" s="30"/>
      <c r="O961" s="46" t="str">
        <f t="shared" si="186"/>
        <v/>
      </c>
      <c r="P961" s="239" t="str">
        <f t="shared" si="189"/>
        <v/>
      </c>
      <c r="Q961" s="52" t="str">
        <f t="shared" si="190"/>
        <v/>
      </c>
      <c r="R961" s="127"/>
      <c r="S961" s="86"/>
      <c r="T961" s="127"/>
      <c r="U961" s="86"/>
      <c r="V961" s="87">
        <f t="shared" si="195"/>
        <v>0</v>
      </c>
      <c r="W961" s="130"/>
      <c r="X961" s="86"/>
      <c r="Y961" s="86"/>
      <c r="Z961" s="131"/>
      <c r="AA961" s="87">
        <f t="shared" si="191"/>
        <v>0</v>
      </c>
      <c r="AB961" s="127"/>
      <c r="AC961" s="86"/>
      <c r="AD961" s="87">
        <f t="shared" si="196"/>
        <v>0</v>
      </c>
      <c r="AE961" s="127"/>
      <c r="AF961" s="86"/>
      <c r="AG961" s="86"/>
      <c r="AH961" s="131"/>
      <c r="AI961" s="88">
        <f t="shared" si="197"/>
        <v>0</v>
      </c>
      <c r="AJ961" s="89" t="str">
        <f>IFERROR(IF(ISNA(MATCH($AV961,Other_Category_Abbr,0)),INDEX(FGHG_List_Long_GWP,MATCH($AV961,FGHG_List_Long,0)),INDEX(GWP_Other_Abbr,MATCH($AV961,Other_Category_Abbr,0)))*SUM(V961,AA961,AD961,AI961),"")</f>
        <v/>
      </c>
      <c r="AK961" s="89" t="str">
        <f>IFERROR(IF(ISNA(MATCH($AV961,Other_Category_Abbr,0)),INDEX(FGHG_List_Long_GWP,MATCH($AV961,FGHG_List_Long,0)),INDEX(GWP_Other_Abbr,MATCH($AV961,Other_Category_Abbr,0)))*(T961*(S961+U961)+W961*(Y961+X961)+AD961+AE961*(AF961+AG961)),"")</f>
        <v/>
      </c>
      <c r="AL961" s="90" t="str">
        <f t="shared" si="192"/>
        <v/>
      </c>
      <c r="AM961" s="91" t="str">
        <f t="shared" si="193"/>
        <v/>
      </c>
      <c r="AP961" s="92" t="b">
        <f t="shared" si="187"/>
        <v>0</v>
      </c>
      <c r="AQ961" s="92" t="str">
        <f t="shared" si="188"/>
        <v xml:space="preserve"> </v>
      </c>
      <c r="AR961" s="92" t="str">
        <f>IF(LEN(AQ961)=1,"",COUNTIF($AQ$19:AQ961,AQ961)=1)</f>
        <v/>
      </c>
      <c r="AS961" s="73"/>
      <c r="AT961" s="73"/>
      <c r="AU961" s="73"/>
      <c r="AV961" s="235" t="str">
        <f>IF($P961=Lists!$A$13,Lists!$A$29,IF($P961=Lists!$A$14,Lists!$A$30,$P961))</f>
        <v/>
      </c>
      <c r="AW961" s="73"/>
      <c r="AX961" s="73"/>
    </row>
    <row r="962" spans="2:50" x14ac:dyDescent="0.3">
      <c r="B962" s="137">
        <f t="shared" si="194"/>
        <v>944</v>
      </c>
      <c r="C962" s="24"/>
      <c r="D962" s="24"/>
      <c r="E962" s="24"/>
      <c r="F962" s="25"/>
      <c r="G962" s="24"/>
      <c r="H962" s="30"/>
      <c r="I962" s="24"/>
      <c r="J962" s="50" t="str">
        <f t="shared" si="185"/>
        <v/>
      </c>
      <c r="K962" s="30"/>
      <c r="L962" s="236"/>
      <c r="M962" s="30"/>
      <c r="N962" s="30"/>
      <c r="O962" s="46" t="str">
        <f t="shared" si="186"/>
        <v/>
      </c>
      <c r="P962" s="239" t="str">
        <f t="shared" si="189"/>
        <v/>
      </c>
      <c r="Q962" s="52" t="str">
        <f t="shared" si="190"/>
        <v/>
      </c>
      <c r="R962" s="127"/>
      <c r="S962" s="86"/>
      <c r="T962" s="127"/>
      <c r="U962" s="86"/>
      <c r="V962" s="87">
        <f t="shared" si="195"/>
        <v>0</v>
      </c>
      <c r="W962" s="130"/>
      <c r="X962" s="86"/>
      <c r="Y962" s="86"/>
      <c r="Z962" s="131"/>
      <c r="AA962" s="87">
        <f t="shared" si="191"/>
        <v>0</v>
      </c>
      <c r="AB962" s="127"/>
      <c r="AC962" s="86"/>
      <c r="AD962" s="87">
        <f t="shared" si="196"/>
        <v>0</v>
      </c>
      <c r="AE962" s="127"/>
      <c r="AF962" s="86"/>
      <c r="AG962" s="86"/>
      <c r="AH962" s="131"/>
      <c r="AI962" s="88">
        <f t="shared" si="197"/>
        <v>0</v>
      </c>
      <c r="AJ962" s="89" t="str">
        <f>IFERROR(IF(ISNA(MATCH($AV962,Other_Category_Abbr,0)),INDEX(FGHG_List_Long_GWP,MATCH($AV962,FGHG_List_Long,0)),INDEX(GWP_Other_Abbr,MATCH($AV962,Other_Category_Abbr,0)))*SUM(V962,AA962,AD962,AI962),"")</f>
        <v/>
      </c>
      <c r="AK962" s="89" t="str">
        <f>IFERROR(IF(ISNA(MATCH($AV962,Other_Category_Abbr,0)),INDEX(FGHG_List_Long_GWP,MATCH($AV962,FGHG_List_Long,0)),INDEX(GWP_Other_Abbr,MATCH($AV962,Other_Category_Abbr,0)))*(T962*(S962+U962)+W962*(Y962+X962)+AD962+AE962*(AF962+AG962)),"")</f>
        <v/>
      </c>
      <c r="AL962" s="90" t="str">
        <f t="shared" si="192"/>
        <v/>
      </c>
      <c r="AM962" s="91" t="str">
        <f t="shared" si="193"/>
        <v/>
      </c>
      <c r="AP962" s="92" t="b">
        <f t="shared" si="187"/>
        <v>0</v>
      </c>
      <c r="AQ962" s="92" t="str">
        <f t="shared" si="188"/>
        <v xml:space="preserve"> </v>
      </c>
      <c r="AR962" s="92" t="str">
        <f>IF(LEN(AQ962)=1,"",COUNTIF($AQ$19:AQ962,AQ962)=1)</f>
        <v/>
      </c>
      <c r="AS962" s="73"/>
      <c r="AT962" s="73"/>
      <c r="AU962" s="73"/>
      <c r="AV962" s="235" t="str">
        <f>IF($P962=Lists!$A$13,Lists!$A$29,IF($P962=Lists!$A$14,Lists!$A$30,$P962))</f>
        <v/>
      </c>
      <c r="AW962" s="73"/>
      <c r="AX962" s="73"/>
    </row>
    <row r="963" spans="2:50" x14ac:dyDescent="0.3">
      <c r="B963" s="137">
        <f t="shared" si="194"/>
        <v>945</v>
      </c>
      <c r="C963" s="24"/>
      <c r="D963" s="24"/>
      <c r="E963" s="24"/>
      <c r="F963" s="25"/>
      <c r="G963" s="24"/>
      <c r="H963" s="30"/>
      <c r="I963" s="24"/>
      <c r="J963" s="50" t="str">
        <f t="shared" si="185"/>
        <v/>
      </c>
      <c r="K963" s="30"/>
      <c r="L963" s="236"/>
      <c r="M963" s="30"/>
      <c r="N963" s="30"/>
      <c r="O963" s="46" t="str">
        <f t="shared" si="186"/>
        <v/>
      </c>
      <c r="P963" s="239" t="str">
        <f t="shared" si="189"/>
        <v/>
      </c>
      <c r="Q963" s="52" t="str">
        <f t="shared" si="190"/>
        <v/>
      </c>
      <c r="R963" s="127"/>
      <c r="S963" s="86"/>
      <c r="T963" s="127"/>
      <c r="U963" s="86"/>
      <c r="V963" s="87">
        <f t="shared" si="195"/>
        <v>0</v>
      </c>
      <c r="W963" s="130"/>
      <c r="X963" s="86"/>
      <c r="Y963" s="86"/>
      <c r="Z963" s="131"/>
      <c r="AA963" s="87">
        <f t="shared" si="191"/>
        <v>0</v>
      </c>
      <c r="AB963" s="127"/>
      <c r="AC963" s="86"/>
      <c r="AD963" s="87">
        <f t="shared" si="196"/>
        <v>0</v>
      </c>
      <c r="AE963" s="127"/>
      <c r="AF963" s="86"/>
      <c r="AG963" s="86"/>
      <c r="AH963" s="131"/>
      <c r="AI963" s="88">
        <f t="shared" si="197"/>
        <v>0</v>
      </c>
      <c r="AJ963" s="89" t="str">
        <f>IFERROR(IF(ISNA(MATCH($AV963,Other_Category_Abbr,0)),INDEX(FGHG_List_Long_GWP,MATCH($AV963,FGHG_List_Long,0)),INDEX(GWP_Other_Abbr,MATCH($AV963,Other_Category_Abbr,0)))*SUM(V963,AA963,AD963,AI963),"")</f>
        <v/>
      </c>
      <c r="AK963" s="89" t="str">
        <f>IFERROR(IF(ISNA(MATCH($AV963,Other_Category_Abbr,0)),INDEX(FGHG_List_Long_GWP,MATCH($AV963,FGHG_List_Long,0)),INDEX(GWP_Other_Abbr,MATCH($AV963,Other_Category_Abbr,0)))*(T963*(S963+U963)+W963*(Y963+X963)+AD963+AE963*(AF963+AG963)),"")</f>
        <v/>
      </c>
      <c r="AL963" s="90" t="str">
        <f t="shared" si="192"/>
        <v/>
      </c>
      <c r="AM963" s="91" t="str">
        <f t="shared" si="193"/>
        <v/>
      </c>
      <c r="AP963" s="92" t="b">
        <f t="shared" si="187"/>
        <v>0</v>
      </c>
      <c r="AQ963" s="92" t="str">
        <f t="shared" si="188"/>
        <v xml:space="preserve"> </v>
      </c>
      <c r="AR963" s="92" t="str">
        <f>IF(LEN(AQ963)=1,"",COUNTIF($AQ$19:AQ963,AQ963)=1)</f>
        <v/>
      </c>
      <c r="AS963" s="73"/>
      <c r="AT963" s="73"/>
      <c r="AU963" s="73"/>
      <c r="AV963" s="235" t="str">
        <f>IF($P963=Lists!$A$13,Lists!$A$29,IF($P963=Lists!$A$14,Lists!$A$30,$P963))</f>
        <v/>
      </c>
      <c r="AW963" s="73"/>
      <c r="AX963" s="73"/>
    </row>
    <row r="964" spans="2:50" x14ac:dyDescent="0.3">
      <c r="B964" s="137">
        <f t="shared" si="194"/>
        <v>946</v>
      </c>
      <c r="C964" s="24"/>
      <c r="D964" s="24"/>
      <c r="E964" s="24"/>
      <c r="F964" s="25"/>
      <c r="G964" s="24"/>
      <c r="H964" s="30"/>
      <c r="I964" s="24"/>
      <c r="J964" s="50" t="str">
        <f t="shared" si="185"/>
        <v/>
      </c>
      <c r="K964" s="30"/>
      <c r="L964" s="236"/>
      <c r="M964" s="30"/>
      <c r="N964" s="30"/>
      <c r="O964" s="46" t="str">
        <f t="shared" si="186"/>
        <v/>
      </c>
      <c r="P964" s="239" t="str">
        <f t="shared" si="189"/>
        <v/>
      </c>
      <c r="Q964" s="52" t="str">
        <f t="shared" si="190"/>
        <v/>
      </c>
      <c r="R964" s="127"/>
      <c r="S964" s="86"/>
      <c r="T964" s="127"/>
      <c r="U964" s="86"/>
      <c r="V964" s="87">
        <f t="shared" si="195"/>
        <v>0</v>
      </c>
      <c r="W964" s="130"/>
      <c r="X964" s="86"/>
      <c r="Y964" s="86"/>
      <c r="Z964" s="131"/>
      <c r="AA964" s="87">
        <f t="shared" si="191"/>
        <v>0</v>
      </c>
      <c r="AB964" s="127"/>
      <c r="AC964" s="86"/>
      <c r="AD964" s="87">
        <f t="shared" si="196"/>
        <v>0</v>
      </c>
      <c r="AE964" s="127"/>
      <c r="AF964" s="86"/>
      <c r="AG964" s="86"/>
      <c r="AH964" s="131"/>
      <c r="AI964" s="88">
        <f t="shared" si="197"/>
        <v>0</v>
      </c>
      <c r="AJ964" s="89" t="str">
        <f>IFERROR(IF(ISNA(MATCH($AV964,Other_Category_Abbr,0)),INDEX(FGHG_List_Long_GWP,MATCH($AV964,FGHG_List_Long,0)),INDEX(GWP_Other_Abbr,MATCH($AV964,Other_Category_Abbr,0)))*SUM(V964,AA964,AD964,AI964),"")</f>
        <v/>
      </c>
      <c r="AK964" s="89" t="str">
        <f>IFERROR(IF(ISNA(MATCH($AV964,Other_Category_Abbr,0)),INDEX(FGHG_List_Long_GWP,MATCH($AV964,FGHG_List_Long,0)),INDEX(GWP_Other_Abbr,MATCH($AV964,Other_Category_Abbr,0)))*(T964*(S964+U964)+W964*(Y964+X964)+AD964+AE964*(AF964+AG964)),"")</f>
        <v/>
      </c>
      <c r="AL964" s="90" t="str">
        <f t="shared" si="192"/>
        <v/>
      </c>
      <c r="AM964" s="91" t="str">
        <f t="shared" si="193"/>
        <v/>
      </c>
      <c r="AP964" s="92" t="b">
        <f t="shared" si="187"/>
        <v>0</v>
      </c>
      <c r="AQ964" s="92" t="str">
        <f t="shared" si="188"/>
        <v xml:space="preserve"> </v>
      </c>
      <c r="AR964" s="92" t="str">
        <f>IF(LEN(AQ964)=1,"",COUNTIF($AQ$19:AQ964,AQ964)=1)</f>
        <v/>
      </c>
      <c r="AS964" s="73"/>
      <c r="AT964" s="73"/>
      <c r="AU964" s="73"/>
      <c r="AV964" s="235" t="str">
        <f>IF($P964=Lists!$A$13,Lists!$A$29,IF($P964=Lists!$A$14,Lists!$A$30,$P964))</f>
        <v/>
      </c>
      <c r="AW964" s="73"/>
      <c r="AX964" s="73"/>
    </row>
    <row r="965" spans="2:50" x14ac:dyDescent="0.3">
      <c r="B965" s="137">
        <f t="shared" si="194"/>
        <v>947</v>
      </c>
      <c r="C965" s="24"/>
      <c r="D965" s="24"/>
      <c r="E965" s="24"/>
      <c r="F965" s="25"/>
      <c r="G965" s="24"/>
      <c r="H965" s="30"/>
      <c r="I965" s="24"/>
      <c r="J965" s="50" t="str">
        <f t="shared" si="185"/>
        <v/>
      </c>
      <c r="K965" s="30"/>
      <c r="L965" s="236"/>
      <c r="M965" s="30"/>
      <c r="N965" s="30"/>
      <c r="O965" s="46" t="str">
        <f t="shared" si="186"/>
        <v/>
      </c>
      <c r="P965" s="239" t="str">
        <f t="shared" si="189"/>
        <v/>
      </c>
      <c r="Q965" s="52" t="str">
        <f t="shared" si="190"/>
        <v/>
      </c>
      <c r="R965" s="127"/>
      <c r="S965" s="86"/>
      <c r="T965" s="127"/>
      <c r="U965" s="86"/>
      <c r="V965" s="87">
        <f t="shared" si="195"/>
        <v>0</v>
      </c>
      <c r="W965" s="130"/>
      <c r="X965" s="86"/>
      <c r="Y965" s="86"/>
      <c r="Z965" s="131"/>
      <c r="AA965" s="87">
        <f t="shared" si="191"/>
        <v>0</v>
      </c>
      <c r="AB965" s="127"/>
      <c r="AC965" s="86"/>
      <c r="AD965" s="87">
        <f t="shared" si="196"/>
        <v>0</v>
      </c>
      <c r="AE965" s="127"/>
      <c r="AF965" s="86"/>
      <c r="AG965" s="86"/>
      <c r="AH965" s="131"/>
      <c r="AI965" s="88">
        <f t="shared" si="197"/>
        <v>0</v>
      </c>
      <c r="AJ965" s="89" t="str">
        <f>IFERROR(IF(ISNA(MATCH($AV965,Other_Category_Abbr,0)),INDEX(FGHG_List_Long_GWP,MATCH($AV965,FGHG_List_Long,0)),INDEX(GWP_Other_Abbr,MATCH($AV965,Other_Category_Abbr,0)))*SUM(V965,AA965,AD965,AI965),"")</f>
        <v/>
      </c>
      <c r="AK965" s="89" t="str">
        <f>IFERROR(IF(ISNA(MATCH($AV965,Other_Category_Abbr,0)),INDEX(FGHG_List_Long_GWP,MATCH($AV965,FGHG_List_Long,0)),INDEX(GWP_Other_Abbr,MATCH($AV965,Other_Category_Abbr,0)))*(T965*(S965+U965)+W965*(Y965+X965)+AD965+AE965*(AF965+AG965)),"")</f>
        <v/>
      </c>
      <c r="AL965" s="90" t="str">
        <f t="shared" si="192"/>
        <v/>
      </c>
      <c r="AM965" s="91" t="str">
        <f t="shared" si="193"/>
        <v/>
      </c>
      <c r="AP965" s="92" t="b">
        <f t="shared" si="187"/>
        <v>0</v>
      </c>
      <c r="AQ965" s="92" t="str">
        <f t="shared" si="188"/>
        <v xml:space="preserve"> </v>
      </c>
      <c r="AR965" s="92" t="str">
        <f>IF(LEN(AQ965)=1,"",COUNTIF($AQ$19:AQ965,AQ965)=1)</f>
        <v/>
      </c>
      <c r="AS965" s="73"/>
      <c r="AT965" s="73"/>
      <c r="AU965" s="73"/>
      <c r="AV965" s="235" t="str">
        <f>IF($P965=Lists!$A$13,Lists!$A$29,IF($P965=Lists!$A$14,Lists!$A$30,$P965))</f>
        <v/>
      </c>
      <c r="AW965" s="73"/>
      <c r="AX965" s="73"/>
    </row>
    <row r="966" spans="2:50" x14ac:dyDescent="0.3">
      <c r="B966" s="137">
        <f t="shared" si="194"/>
        <v>948</v>
      </c>
      <c r="C966" s="24"/>
      <c r="D966" s="24"/>
      <c r="E966" s="24"/>
      <c r="F966" s="25"/>
      <c r="G966" s="24"/>
      <c r="H966" s="30"/>
      <c r="I966" s="24"/>
      <c r="J966" s="50" t="str">
        <f t="shared" si="185"/>
        <v/>
      </c>
      <c r="K966" s="30"/>
      <c r="L966" s="236"/>
      <c r="M966" s="30"/>
      <c r="N966" s="30"/>
      <c r="O966" s="46" t="str">
        <f t="shared" si="186"/>
        <v/>
      </c>
      <c r="P966" s="239" t="str">
        <f t="shared" si="189"/>
        <v/>
      </c>
      <c r="Q966" s="52" t="str">
        <f t="shared" si="190"/>
        <v/>
      </c>
      <c r="R966" s="127"/>
      <c r="S966" s="86"/>
      <c r="T966" s="127"/>
      <c r="U966" s="86"/>
      <c r="V966" s="87">
        <f t="shared" si="195"/>
        <v>0</v>
      </c>
      <c r="W966" s="130"/>
      <c r="X966" s="86"/>
      <c r="Y966" s="86"/>
      <c r="Z966" s="131"/>
      <c r="AA966" s="87">
        <f t="shared" si="191"/>
        <v>0</v>
      </c>
      <c r="AB966" s="127"/>
      <c r="AC966" s="86"/>
      <c r="AD966" s="87">
        <f t="shared" si="196"/>
        <v>0</v>
      </c>
      <c r="AE966" s="127"/>
      <c r="AF966" s="86"/>
      <c r="AG966" s="86"/>
      <c r="AH966" s="131"/>
      <c r="AI966" s="88">
        <f t="shared" si="197"/>
        <v>0</v>
      </c>
      <c r="AJ966" s="89" t="str">
        <f>IFERROR(IF(ISNA(MATCH($AV966,Other_Category_Abbr,0)),INDEX(FGHG_List_Long_GWP,MATCH($AV966,FGHG_List_Long,0)),INDEX(GWP_Other_Abbr,MATCH($AV966,Other_Category_Abbr,0)))*SUM(V966,AA966,AD966,AI966),"")</f>
        <v/>
      </c>
      <c r="AK966" s="89" t="str">
        <f>IFERROR(IF(ISNA(MATCH($AV966,Other_Category_Abbr,0)),INDEX(FGHG_List_Long_GWP,MATCH($AV966,FGHG_List_Long,0)),INDEX(GWP_Other_Abbr,MATCH($AV966,Other_Category_Abbr,0)))*(T966*(S966+U966)+W966*(Y966+X966)+AD966+AE966*(AF966+AG966)),"")</f>
        <v/>
      </c>
      <c r="AL966" s="90" t="str">
        <f t="shared" si="192"/>
        <v/>
      </c>
      <c r="AM966" s="91" t="str">
        <f t="shared" si="193"/>
        <v/>
      </c>
      <c r="AP966" s="92" t="b">
        <f t="shared" si="187"/>
        <v>0</v>
      </c>
      <c r="AQ966" s="92" t="str">
        <f t="shared" si="188"/>
        <v xml:space="preserve"> </v>
      </c>
      <c r="AR966" s="92" t="str">
        <f>IF(LEN(AQ966)=1,"",COUNTIF($AQ$19:AQ966,AQ966)=1)</f>
        <v/>
      </c>
      <c r="AS966" s="73"/>
      <c r="AT966" s="73"/>
      <c r="AU966" s="73"/>
      <c r="AV966" s="235" t="str">
        <f>IF($P966=Lists!$A$13,Lists!$A$29,IF($P966=Lists!$A$14,Lists!$A$30,$P966))</f>
        <v/>
      </c>
      <c r="AW966" s="73"/>
      <c r="AX966" s="73"/>
    </row>
    <row r="967" spans="2:50" x14ac:dyDescent="0.3">
      <c r="B967" s="137">
        <f t="shared" si="194"/>
        <v>949</v>
      </c>
      <c r="C967" s="24"/>
      <c r="D967" s="24"/>
      <c r="E967" s="24"/>
      <c r="F967" s="25"/>
      <c r="G967" s="24"/>
      <c r="H967" s="30"/>
      <c r="I967" s="24"/>
      <c r="J967" s="50" t="str">
        <f t="shared" si="185"/>
        <v/>
      </c>
      <c r="K967" s="30"/>
      <c r="L967" s="236"/>
      <c r="M967" s="30"/>
      <c r="N967" s="30"/>
      <c r="O967" s="46" t="str">
        <f t="shared" si="186"/>
        <v/>
      </c>
      <c r="P967" s="239" t="str">
        <f t="shared" si="189"/>
        <v/>
      </c>
      <c r="Q967" s="52" t="str">
        <f t="shared" si="190"/>
        <v/>
      </c>
      <c r="R967" s="127"/>
      <c r="S967" s="86"/>
      <c r="T967" s="127"/>
      <c r="U967" s="86"/>
      <c r="V967" s="87">
        <f t="shared" si="195"/>
        <v>0</v>
      </c>
      <c r="W967" s="130"/>
      <c r="X967" s="86"/>
      <c r="Y967" s="86"/>
      <c r="Z967" s="131"/>
      <c r="AA967" s="87">
        <f t="shared" si="191"/>
        <v>0</v>
      </c>
      <c r="AB967" s="127"/>
      <c r="AC967" s="86"/>
      <c r="AD967" s="87">
        <f t="shared" si="196"/>
        <v>0</v>
      </c>
      <c r="AE967" s="127"/>
      <c r="AF967" s="86"/>
      <c r="AG967" s="86"/>
      <c r="AH967" s="131"/>
      <c r="AI967" s="88">
        <f t="shared" si="197"/>
        <v>0</v>
      </c>
      <c r="AJ967" s="89" t="str">
        <f>IFERROR(IF(ISNA(MATCH($AV967,Other_Category_Abbr,0)),INDEX(FGHG_List_Long_GWP,MATCH($AV967,FGHG_List_Long,0)),INDEX(GWP_Other_Abbr,MATCH($AV967,Other_Category_Abbr,0)))*SUM(V967,AA967,AD967,AI967),"")</f>
        <v/>
      </c>
      <c r="AK967" s="89" t="str">
        <f>IFERROR(IF(ISNA(MATCH($AV967,Other_Category_Abbr,0)),INDEX(FGHG_List_Long_GWP,MATCH($AV967,FGHG_List_Long,0)),INDEX(GWP_Other_Abbr,MATCH($AV967,Other_Category_Abbr,0)))*(T967*(S967+U967)+W967*(Y967+X967)+AD967+AE967*(AF967+AG967)),"")</f>
        <v/>
      </c>
      <c r="AL967" s="90" t="str">
        <f t="shared" si="192"/>
        <v/>
      </c>
      <c r="AM967" s="91" t="str">
        <f t="shared" si="193"/>
        <v/>
      </c>
      <c r="AP967" s="92" t="b">
        <f t="shared" si="187"/>
        <v>0</v>
      </c>
      <c r="AQ967" s="92" t="str">
        <f t="shared" si="188"/>
        <v xml:space="preserve"> </v>
      </c>
      <c r="AR967" s="92" t="str">
        <f>IF(LEN(AQ967)=1,"",COUNTIF($AQ$19:AQ967,AQ967)=1)</f>
        <v/>
      </c>
      <c r="AS967" s="73"/>
      <c r="AT967" s="73"/>
      <c r="AU967" s="73"/>
      <c r="AV967" s="235" t="str">
        <f>IF($P967=Lists!$A$13,Lists!$A$29,IF($P967=Lists!$A$14,Lists!$A$30,$P967))</f>
        <v/>
      </c>
      <c r="AW967" s="73"/>
      <c r="AX967" s="73"/>
    </row>
    <row r="968" spans="2:50" x14ac:dyDescent="0.3">
      <c r="B968" s="137">
        <f t="shared" si="194"/>
        <v>950</v>
      </c>
      <c r="C968" s="24"/>
      <c r="D968" s="24"/>
      <c r="E968" s="24"/>
      <c r="F968" s="25"/>
      <c r="G968" s="24"/>
      <c r="H968" s="30"/>
      <c r="I968" s="24"/>
      <c r="J968" s="50" t="str">
        <f t="shared" si="185"/>
        <v/>
      </c>
      <c r="K968" s="30"/>
      <c r="L968" s="236"/>
      <c r="M968" s="30"/>
      <c r="N968" s="30"/>
      <c r="O968" s="46" t="str">
        <f t="shared" si="186"/>
        <v/>
      </c>
      <c r="P968" s="239" t="str">
        <f t="shared" si="189"/>
        <v/>
      </c>
      <c r="Q968" s="52" t="str">
        <f t="shared" si="190"/>
        <v/>
      </c>
      <c r="R968" s="127"/>
      <c r="S968" s="86"/>
      <c r="T968" s="127"/>
      <c r="U968" s="86"/>
      <c r="V968" s="87">
        <f t="shared" si="195"/>
        <v>0</v>
      </c>
      <c r="W968" s="130"/>
      <c r="X968" s="86"/>
      <c r="Y968" s="86"/>
      <c r="Z968" s="131"/>
      <c r="AA968" s="87">
        <f t="shared" si="191"/>
        <v>0</v>
      </c>
      <c r="AB968" s="127"/>
      <c r="AC968" s="86"/>
      <c r="AD968" s="87">
        <f t="shared" si="196"/>
        <v>0</v>
      </c>
      <c r="AE968" s="127"/>
      <c r="AF968" s="86"/>
      <c r="AG968" s="86"/>
      <c r="AH968" s="131"/>
      <c r="AI968" s="88">
        <f t="shared" si="197"/>
        <v>0</v>
      </c>
      <c r="AJ968" s="89" t="str">
        <f>IFERROR(IF(ISNA(MATCH($AV968,Other_Category_Abbr,0)),INDEX(FGHG_List_Long_GWP,MATCH($AV968,FGHG_List_Long,0)),INDEX(GWP_Other_Abbr,MATCH($AV968,Other_Category_Abbr,0)))*SUM(V968,AA968,AD968,AI968),"")</f>
        <v/>
      </c>
      <c r="AK968" s="89" t="str">
        <f>IFERROR(IF(ISNA(MATCH($AV968,Other_Category_Abbr,0)),INDEX(FGHG_List_Long_GWP,MATCH($AV968,FGHG_List_Long,0)),INDEX(GWP_Other_Abbr,MATCH($AV968,Other_Category_Abbr,0)))*(T968*(S968+U968)+W968*(Y968+X968)+AD968+AE968*(AF968+AG968)),"")</f>
        <v/>
      </c>
      <c r="AL968" s="90" t="str">
        <f t="shared" si="192"/>
        <v/>
      </c>
      <c r="AM968" s="91" t="str">
        <f t="shared" si="193"/>
        <v/>
      </c>
      <c r="AP968" s="92" t="b">
        <f t="shared" si="187"/>
        <v>0</v>
      </c>
      <c r="AQ968" s="92" t="str">
        <f t="shared" si="188"/>
        <v xml:space="preserve"> </v>
      </c>
      <c r="AR968" s="92" t="str">
        <f>IF(LEN(AQ968)=1,"",COUNTIF($AQ$19:AQ968,AQ968)=1)</f>
        <v/>
      </c>
      <c r="AS968" s="73"/>
      <c r="AT968" s="73"/>
      <c r="AU968" s="73"/>
      <c r="AV968" s="235" t="str">
        <f>IF($P968=Lists!$A$13,Lists!$A$29,IF($P968=Lists!$A$14,Lists!$A$30,$P968))</f>
        <v/>
      </c>
      <c r="AW968" s="73"/>
      <c r="AX968" s="73"/>
    </row>
    <row r="969" spans="2:50" x14ac:dyDescent="0.3">
      <c r="B969" s="137">
        <f t="shared" si="194"/>
        <v>951</v>
      </c>
      <c r="C969" s="24"/>
      <c r="D969" s="24"/>
      <c r="E969" s="24"/>
      <c r="F969" s="25"/>
      <c r="G969" s="24"/>
      <c r="H969" s="30"/>
      <c r="I969" s="24"/>
      <c r="J969" s="50" t="str">
        <f t="shared" si="185"/>
        <v/>
      </c>
      <c r="K969" s="30"/>
      <c r="L969" s="236"/>
      <c r="M969" s="30"/>
      <c r="N969" s="30"/>
      <c r="O969" s="46" t="str">
        <f t="shared" si="186"/>
        <v/>
      </c>
      <c r="P969" s="239" t="str">
        <f t="shared" si="189"/>
        <v/>
      </c>
      <c r="Q969" s="52" t="str">
        <f t="shared" si="190"/>
        <v/>
      </c>
      <c r="R969" s="127"/>
      <c r="S969" s="86"/>
      <c r="T969" s="127"/>
      <c r="U969" s="86"/>
      <c r="V969" s="87">
        <f t="shared" si="195"/>
        <v>0</v>
      </c>
      <c r="W969" s="130"/>
      <c r="X969" s="86"/>
      <c r="Y969" s="86"/>
      <c r="Z969" s="131"/>
      <c r="AA969" s="87">
        <f t="shared" si="191"/>
        <v>0</v>
      </c>
      <c r="AB969" s="127"/>
      <c r="AC969" s="86"/>
      <c r="AD969" s="87">
        <f t="shared" si="196"/>
        <v>0</v>
      </c>
      <c r="AE969" s="127"/>
      <c r="AF969" s="86"/>
      <c r="AG969" s="86"/>
      <c r="AH969" s="131"/>
      <c r="AI969" s="88">
        <f t="shared" si="197"/>
        <v>0</v>
      </c>
      <c r="AJ969" s="89" t="str">
        <f>IFERROR(IF(ISNA(MATCH($AV969,Other_Category_Abbr,0)),INDEX(FGHG_List_Long_GWP,MATCH($AV969,FGHG_List_Long,0)),INDEX(GWP_Other_Abbr,MATCH($AV969,Other_Category_Abbr,0)))*SUM(V969,AA969,AD969,AI969),"")</f>
        <v/>
      </c>
      <c r="AK969" s="89" t="str">
        <f>IFERROR(IF(ISNA(MATCH($AV969,Other_Category_Abbr,0)),INDEX(FGHG_List_Long_GWP,MATCH($AV969,FGHG_List_Long,0)),INDEX(GWP_Other_Abbr,MATCH($AV969,Other_Category_Abbr,0)))*(T969*(S969+U969)+W969*(Y969+X969)+AD969+AE969*(AF969+AG969)),"")</f>
        <v/>
      </c>
      <c r="AL969" s="90" t="str">
        <f t="shared" si="192"/>
        <v/>
      </c>
      <c r="AM969" s="91" t="str">
        <f t="shared" si="193"/>
        <v/>
      </c>
      <c r="AP969" s="92" t="b">
        <f t="shared" si="187"/>
        <v>0</v>
      </c>
      <c r="AQ969" s="92" t="str">
        <f t="shared" si="188"/>
        <v xml:space="preserve"> </v>
      </c>
      <c r="AR969" s="92" t="str">
        <f>IF(LEN(AQ969)=1,"",COUNTIF($AQ$19:AQ969,AQ969)=1)</f>
        <v/>
      </c>
      <c r="AS969" s="73"/>
      <c r="AT969" s="73"/>
      <c r="AU969" s="73"/>
      <c r="AV969" s="235" t="str">
        <f>IF($P969=Lists!$A$13,Lists!$A$29,IF($P969=Lists!$A$14,Lists!$A$30,$P969))</f>
        <v/>
      </c>
      <c r="AW969" s="73"/>
      <c r="AX969" s="73"/>
    </row>
    <row r="970" spans="2:50" x14ac:dyDescent="0.3">
      <c r="B970" s="137">
        <f t="shared" si="194"/>
        <v>952</v>
      </c>
      <c r="C970" s="24"/>
      <c r="D970" s="24"/>
      <c r="E970" s="24"/>
      <c r="F970" s="25"/>
      <c r="G970" s="24"/>
      <c r="H970" s="30"/>
      <c r="I970" s="24"/>
      <c r="J970" s="50" t="str">
        <f t="shared" si="185"/>
        <v/>
      </c>
      <c r="K970" s="30"/>
      <c r="L970" s="236"/>
      <c r="M970" s="30"/>
      <c r="N970" s="30"/>
      <c r="O970" s="46" t="str">
        <f t="shared" si="186"/>
        <v/>
      </c>
      <c r="P970" s="239" t="str">
        <f t="shared" si="189"/>
        <v/>
      </c>
      <c r="Q970" s="52" t="str">
        <f t="shared" si="190"/>
        <v/>
      </c>
      <c r="R970" s="127"/>
      <c r="S970" s="86"/>
      <c r="T970" s="127"/>
      <c r="U970" s="86"/>
      <c r="V970" s="87">
        <f t="shared" si="195"/>
        <v>0</v>
      </c>
      <c r="W970" s="130"/>
      <c r="X970" s="86"/>
      <c r="Y970" s="86"/>
      <c r="Z970" s="131"/>
      <c r="AA970" s="87">
        <f t="shared" si="191"/>
        <v>0</v>
      </c>
      <c r="AB970" s="127"/>
      <c r="AC970" s="86"/>
      <c r="AD970" s="87">
        <f t="shared" si="196"/>
        <v>0</v>
      </c>
      <c r="AE970" s="127"/>
      <c r="AF970" s="86"/>
      <c r="AG970" s="86"/>
      <c r="AH970" s="131"/>
      <c r="AI970" s="88">
        <f t="shared" si="197"/>
        <v>0</v>
      </c>
      <c r="AJ970" s="89" t="str">
        <f>IFERROR(IF(ISNA(MATCH($AV970,Other_Category_Abbr,0)),INDEX(FGHG_List_Long_GWP,MATCH($AV970,FGHG_List_Long,0)),INDEX(GWP_Other_Abbr,MATCH($AV970,Other_Category_Abbr,0)))*SUM(V970,AA970,AD970,AI970),"")</f>
        <v/>
      </c>
      <c r="AK970" s="89" t="str">
        <f>IFERROR(IF(ISNA(MATCH($AV970,Other_Category_Abbr,0)),INDEX(FGHG_List_Long_GWP,MATCH($AV970,FGHG_List_Long,0)),INDEX(GWP_Other_Abbr,MATCH($AV970,Other_Category_Abbr,0)))*(T970*(S970+U970)+W970*(Y970+X970)+AD970+AE970*(AF970+AG970)),"")</f>
        <v/>
      </c>
      <c r="AL970" s="90" t="str">
        <f t="shared" si="192"/>
        <v/>
      </c>
      <c r="AM970" s="91" t="str">
        <f t="shared" si="193"/>
        <v/>
      </c>
      <c r="AP970" s="92" t="b">
        <f t="shared" si="187"/>
        <v>0</v>
      </c>
      <c r="AQ970" s="92" t="str">
        <f t="shared" si="188"/>
        <v xml:space="preserve"> </v>
      </c>
      <c r="AR970" s="92" t="str">
        <f>IF(LEN(AQ970)=1,"",COUNTIF($AQ$19:AQ970,AQ970)=1)</f>
        <v/>
      </c>
      <c r="AS970" s="73"/>
      <c r="AT970" s="73"/>
      <c r="AU970" s="73"/>
      <c r="AV970" s="235" t="str">
        <f>IF($P970=Lists!$A$13,Lists!$A$29,IF($P970=Lists!$A$14,Lists!$A$30,$P970))</f>
        <v/>
      </c>
      <c r="AW970" s="73"/>
      <c r="AX970" s="73"/>
    </row>
    <row r="971" spans="2:50" x14ac:dyDescent="0.3">
      <c r="B971" s="137">
        <f t="shared" si="194"/>
        <v>953</v>
      </c>
      <c r="C971" s="24"/>
      <c r="D971" s="24"/>
      <c r="E971" s="24"/>
      <c r="F971" s="25"/>
      <c r="G971" s="24"/>
      <c r="H971" s="30"/>
      <c r="I971" s="24"/>
      <c r="J971" s="50" t="str">
        <f t="shared" si="185"/>
        <v/>
      </c>
      <c r="K971" s="30"/>
      <c r="L971" s="236"/>
      <c r="M971" s="30"/>
      <c r="N971" s="30"/>
      <c r="O971" s="46" t="str">
        <f t="shared" si="186"/>
        <v/>
      </c>
      <c r="P971" s="239" t="str">
        <f t="shared" si="189"/>
        <v/>
      </c>
      <c r="Q971" s="52" t="str">
        <f t="shared" si="190"/>
        <v/>
      </c>
      <c r="R971" s="127"/>
      <c r="S971" s="86"/>
      <c r="T971" s="127"/>
      <c r="U971" s="86"/>
      <c r="V971" s="87">
        <f t="shared" si="195"/>
        <v>0</v>
      </c>
      <c r="W971" s="130"/>
      <c r="X971" s="86"/>
      <c r="Y971" s="86"/>
      <c r="Z971" s="131"/>
      <c r="AA971" s="87">
        <f t="shared" si="191"/>
        <v>0</v>
      </c>
      <c r="AB971" s="127"/>
      <c r="AC971" s="86"/>
      <c r="AD971" s="87">
        <f t="shared" si="196"/>
        <v>0</v>
      </c>
      <c r="AE971" s="127"/>
      <c r="AF971" s="86"/>
      <c r="AG971" s="86"/>
      <c r="AH971" s="131"/>
      <c r="AI971" s="88">
        <f t="shared" si="197"/>
        <v>0</v>
      </c>
      <c r="AJ971" s="89" t="str">
        <f>IFERROR(IF(ISNA(MATCH($AV971,Other_Category_Abbr,0)),INDEX(FGHG_List_Long_GWP,MATCH($AV971,FGHG_List_Long,0)),INDEX(GWP_Other_Abbr,MATCH($AV971,Other_Category_Abbr,0)))*SUM(V971,AA971,AD971,AI971),"")</f>
        <v/>
      </c>
      <c r="AK971" s="89" t="str">
        <f>IFERROR(IF(ISNA(MATCH($AV971,Other_Category_Abbr,0)),INDEX(FGHG_List_Long_GWP,MATCH($AV971,FGHG_List_Long,0)),INDEX(GWP_Other_Abbr,MATCH($AV971,Other_Category_Abbr,0)))*(T971*(S971+U971)+W971*(Y971+X971)+AD971+AE971*(AF971+AG971)),"")</f>
        <v/>
      </c>
      <c r="AL971" s="90" t="str">
        <f t="shared" si="192"/>
        <v/>
      </c>
      <c r="AM971" s="91" t="str">
        <f t="shared" si="193"/>
        <v/>
      </c>
      <c r="AP971" s="92" t="b">
        <f t="shared" si="187"/>
        <v>0</v>
      </c>
      <c r="AQ971" s="92" t="str">
        <f t="shared" si="188"/>
        <v xml:space="preserve"> </v>
      </c>
      <c r="AR971" s="92" t="str">
        <f>IF(LEN(AQ971)=1,"",COUNTIF($AQ$19:AQ971,AQ971)=1)</f>
        <v/>
      </c>
      <c r="AS971" s="73"/>
      <c r="AT971" s="73"/>
      <c r="AU971" s="73"/>
      <c r="AV971" s="235" t="str">
        <f>IF($P971=Lists!$A$13,Lists!$A$29,IF($P971=Lists!$A$14,Lists!$A$30,$P971))</f>
        <v/>
      </c>
      <c r="AW971" s="73"/>
      <c r="AX971" s="73"/>
    </row>
    <row r="972" spans="2:50" x14ac:dyDescent="0.3">
      <c r="B972" s="137">
        <f t="shared" si="194"/>
        <v>954</v>
      </c>
      <c r="C972" s="24"/>
      <c r="D972" s="24"/>
      <c r="E972" s="24"/>
      <c r="F972" s="25"/>
      <c r="G972" s="24"/>
      <c r="H972" s="30"/>
      <c r="I972" s="24"/>
      <c r="J972" s="50" t="str">
        <f t="shared" si="185"/>
        <v/>
      </c>
      <c r="K972" s="30"/>
      <c r="L972" s="236"/>
      <c r="M972" s="30"/>
      <c r="N972" s="30"/>
      <c r="O972" s="46" t="str">
        <f t="shared" si="186"/>
        <v/>
      </c>
      <c r="P972" s="239" t="str">
        <f t="shared" si="189"/>
        <v/>
      </c>
      <c r="Q972" s="52" t="str">
        <f t="shared" si="190"/>
        <v/>
      </c>
      <c r="R972" s="127"/>
      <c r="S972" s="86"/>
      <c r="T972" s="127"/>
      <c r="U972" s="86"/>
      <c r="V972" s="87">
        <f t="shared" si="195"/>
        <v>0</v>
      </c>
      <c r="W972" s="130"/>
      <c r="X972" s="86"/>
      <c r="Y972" s="86"/>
      <c r="Z972" s="131"/>
      <c r="AA972" s="87">
        <f t="shared" si="191"/>
        <v>0</v>
      </c>
      <c r="AB972" s="127"/>
      <c r="AC972" s="86"/>
      <c r="AD972" s="87">
        <f t="shared" si="196"/>
        <v>0</v>
      </c>
      <c r="AE972" s="127"/>
      <c r="AF972" s="86"/>
      <c r="AG972" s="86"/>
      <c r="AH972" s="131"/>
      <c r="AI972" s="88">
        <f t="shared" si="197"/>
        <v>0</v>
      </c>
      <c r="AJ972" s="89" t="str">
        <f>IFERROR(IF(ISNA(MATCH($AV972,Other_Category_Abbr,0)),INDEX(FGHG_List_Long_GWP,MATCH($AV972,FGHG_List_Long,0)),INDEX(GWP_Other_Abbr,MATCH($AV972,Other_Category_Abbr,0)))*SUM(V972,AA972,AD972,AI972),"")</f>
        <v/>
      </c>
      <c r="AK972" s="89" t="str">
        <f>IFERROR(IF(ISNA(MATCH($AV972,Other_Category_Abbr,0)),INDEX(FGHG_List_Long_GWP,MATCH($AV972,FGHG_List_Long,0)),INDEX(GWP_Other_Abbr,MATCH($AV972,Other_Category_Abbr,0)))*(T972*(S972+U972)+W972*(Y972+X972)+AD972+AE972*(AF972+AG972)),"")</f>
        <v/>
      </c>
      <c r="AL972" s="90" t="str">
        <f t="shared" si="192"/>
        <v/>
      </c>
      <c r="AM972" s="91" t="str">
        <f t="shared" si="193"/>
        <v/>
      </c>
      <c r="AP972" s="92" t="b">
        <f t="shared" si="187"/>
        <v>0</v>
      </c>
      <c r="AQ972" s="92" t="str">
        <f t="shared" si="188"/>
        <v xml:space="preserve"> </v>
      </c>
      <c r="AR972" s="92" t="str">
        <f>IF(LEN(AQ972)=1,"",COUNTIF($AQ$19:AQ972,AQ972)=1)</f>
        <v/>
      </c>
      <c r="AS972" s="73"/>
      <c r="AT972" s="73"/>
      <c r="AU972" s="73"/>
      <c r="AV972" s="235" t="str">
        <f>IF($P972=Lists!$A$13,Lists!$A$29,IF($P972=Lists!$A$14,Lists!$A$30,$P972))</f>
        <v/>
      </c>
      <c r="AW972" s="73"/>
      <c r="AX972" s="73"/>
    </row>
    <row r="973" spans="2:50" x14ac:dyDescent="0.3">
      <c r="B973" s="137">
        <f t="shared" si="194"/>
        <v>955</v>
      </c>
      <c r="C973" s="24"/>
      <c r="D973" s="24"/>
      <c r="E973" s="24"/>
      <c r="F973" s="25"/>
      <c r="G973" s="24"/>
      <c r="H973" s="30"/>
      <c r="I973" s="24"/>
      <c r="J973" s="50" t="str">
        <f t="shared" si="185"/>
        <v/>
      </c>
      <c r="K973" s="30"/>
      <c r="L973" s="236"/>
      <c r="M973" s="30"/>
      <c r="N973" s="30"/>
      <c r="O973" s="46" t="str">
        <f t="shared" si="186"/>
        <v/>
      </c>
      <c r="P973" s="239" t="str">
        <f t="shared" si="189"/>
        <v/>
      </c>
      <c r="Q973" s="52" t="str">
        <f t="shared" si="190"/>
        <v/>
      </c>
      <c r="R973" s="127"/>
      <c r="S973" s="86"/>
      <c r="T973" s="127"/>
      <c r="U973" s="86"/>
      <c r="V973" s="87">
        <f t="shared" si="195"/>
        <v>0</v>
      </c>
      <c r="W973" s="130"/>
      <c r="X973" s="86"/>
      <c r="Y973" s="86"/>
      <c r="Z973" s="131"/>
      <c r="AA973" s="87">
        <f t="shared" si="191"/>
        <v>0</v>
      </c>
      <c r="AB973" s="127"/>
      <c r="AC973" s="86"/>
      <c r="AD973" s="87">
        <f t="shared" si="196"/>
        <v>0</v>
      </c>
      <c r="AE973" s="127"/>
      <c r="AF973" s="86"/>
      <c r="AG973" s="86"/>
      <c r="AH973" s="131"/>
      <c r="AI973" s="88">
        <f t="shared" si="197"/>
        <v>0</v>
      </c>
      <c r="AJ973" s="89" t="str">
        <f>IFERROR(IF(ISNA(MATCH($AV973,Other_Category_Abbr,0)),INDEX(FGHG_List_Long_GWP,MATCH($AV973,FGHG_List_Long,0)),INDEX(GWP_Other_Abbr,MATCH($AV973,Other_Category_Abbr,0)))*SUM(V973,AA973,AD973,AI973),"")</f>
        <v/>
      </c>
      <c r="AK973" s="89" t="str">
        <f>IFERROR(IF(ISNA(MATCH($AV973,Other_Category_Abbr,0)),INDEX(FGHG_List_Long_GWP,MATCH($AV973,FGHG_List_Long,0)),INDEX(GWP_Other_Abbr,MATCH($AV973,Other_Category_Abbr,0)))*(T973*(S973+U973)+W973*(Y973+X973)+AD973+AE973*(AF973+AG973)),"")</f>
        <v/>
      </c>
      <c r="AL973" s="90" t="str">
        <f t="shared" si="192"/>
        <v/>
      </c>
      <c r="AM973" s="91" t="str">
        <f t="shared" si="193"/>
        <v/>
      </c>
      <c r="AP973" s="92" t="b">
        <f t="shared" si="187"/>
        <v>0</v>
      </c>
      <c r="AQ973" s="92" t="str">
        <f t="shared" si="188"/>
        <v xml:space="preserve"> </v>
      </c>
      <c r="AR973" s="92" t="str">
        <f>IF(LEN(AQ973)=1,"",COUNTIF($AQ$19:AQ973,AQ973)=1)</f>
        <v/>
      </c>
      <c r="AS973" s="73"/>
      <c r="AT973" s="73"/>
      <c r="AU973" s="73"/>
      <c r="AV973" s="235" t="str">
        <f>IF($P973=Lists!$A$13,Lists!$A$29,IF($P973=Lists!$A$14,Lists!$A$30,$P973))</f>
        <v/>
      </c>
      <c r="AW973" s="73"/>
      <c r="AX973" s="73"/>
    </row>
    <row r="974" spans="2:50" x14ac:dyDescent="0.3">
      <c r="B974" s="137">
        <f t="shared" si="194"/>
        <v>956</v>
      </c>
      <c r="C974" s="24"/>
      <c r="D974" s="24"/>
      <c r="E974" s="24"/>
      <c r="F974" s="25"/>
      <c r="G974" s="24"/>
      <c r="H974" s="30"/>
      <c r="I974" s="24"/>
      <c r="J974" s="50" t="str">
        <f t="shared" si="185"/>
        <v/>
      </c>
      <c r="K974" s="30"/>
      <c r="L974" s="236"/>
      <c r="M974" s="30"/>
      <c r="N974" s="30"/>
      <c r="O974" s="46" t="str">
        <f t="shared" si="186"/>
        <v/>
      </c>
      <c r="P974" s="239" t="str">
        <f t="shared" si="189"/>
        <v/>
      </c>
      <c r="Q974" s="52" t="str">
        <f t="shared" si="190"/>
        <v/>
      </c>
      <c r="R974" s="127"/>
      <c r="S974" s="86"/>
      <c r="T974" s="127"/>
      <c r="U974" s="86"/>
      <c r="V974" s="87">
        <f t="shared" si="195"/>
        <v>0</v>
      </c>
      <c r="W974" s="130"/>
      <c r="X974" s="86"/>
      <c r="Y974" s="86"/>
      <c r="Z974" s="131"/>
      <c r="AA974" s="87">
        <f t="shared" si="191"/>
        <v>0</v>
      </c>
      <c r="AB974" s="127"/>
      <c r="AC974" s="86"/>
      <c r="AD974" s="87">
        <f t="shared" si="196"/>
        <v>0</v>
      </c>
      <c r="AE974" s="127"/>
      <c r="AF974" s="86"/>
      <c r="AG974" s="86"/>
      <c r="AH974" s="131"/>
      <c r="AI974" s="88">
        <f t="shared" si="197"/>
        <v>0</v>
      </c>
      <c r="AJ974" s="89" t="str">
        <f>IFERROR(IF(ISNA(MATCH($AV974,Other_Category_Abbr,0)),INDEX(FGHG_List_Long_GWP,MATCH($AV974,FGHG_List_Long,0)),INDEX(GWP_Other_Abbr,MATCH($AV974,Other_Category_Abbr,0)))*SUM(V974,AA974,AD974,AI974),"")</f>
        <v/>
      </c>
      <c r="AK974" s="89" t="str">
        <f>IFERROR(IF(ISNA(MATCH($AV974,Other_Category_Abbr,0)),INDEX(FGHG_List_Long_GWP,MATCH($AV974,FGHG_List_Long,0)),INDEX(GWP_Other_Abbr,MATCH($AV974,Other_Category_Abbr,0)))*(T974*(S974+U974)+W974*(Y974+X974)+AD974+AE974*(AF974+AG974)),"")</f>
        <v/>
      </c>
      <c r="AL974" s="90" t="str">
        <f t="shared" si="192"/>
        <v/>
      </c>
      <c r="AM974" s="91" t="str">
        <f t="shared" si="193"/>
        <v/>
      </c>
      <c r="AP974" s="92" t="b">
        <f t="shared" si="187"/>
        <v>0</v>
      </c>
      <c r="AQ974" s="92" t="str">
        <f t="shared" si="188"/>
        <v xml:space="preserve"> </v>
      </c>
      <c r="AR974" s="92" t="str">
        <f>IF(LEN(AQ974)=1,"",COUNTIF($AQ$19:AQ974,AQ974)=1)</f>
        <v/>
      </c>
      <c r="AS974" s="73"/>
      <c r="AT974" s="73"/>
      <c r="AU974" s="73"/>
      <c r="AV974" s="235" t="str">
        <f>IF($P974=Lists!$A$13,Lists!$A$29,IF($P974=Lists!$A$14,Lists!$A$30,$P974))</f>
        <v/>
      </c>
      <c r="AW974" s="73"/>
      <c r="AX974" s="73"/>
    </row>
    <row r="975" spans="2:50" x14ac:dyDescent="0.3">
      <c r="B975" s="137">
        <f t="shared" si="194"/>
        <v>957</v>
      </c>
      <c r="C975" s="24"/>
      <c r="D975" s="24"/>
      <c r="E975" s="24"/>
      <c r="F975" s="25"/>
      <c r="G975" s="24"/>
      <c r="H975" s="30"/>
      <c r="I975" s="24"/>
      <c r="J975" s="50" t="str">
        <f t="shared" si="185"/>
        <v/>
      </c>
      <c r="K975" s="30"/>
      <c r="L975" s="236"/>
      <c r="M975" s="30"/>
      <c r="N975" s="30"/>
      <c r="O975" s="46" t="str">
        <f t="shared" si="186"/>
        <v/>
      </c>
      <c r="P975" s="239" t="str">
        <f t="shared" si="189"/>
        <v/>
      </c>
      <c r="Q975" s="52" t="str">
        <f t="shared" si="190"/>
        <v/>
      </c>
      <c r="R975" s="127"/>
      <c r="S975" s="86"/>
      <c r="T975" s="127"/>
      <c r="U975" s="86"/>
      <c r="V975" s="87">
        <f t="shared" si="195"/>
        <v>0</v>
      </c>
      <c r="W975" s="130"/>
      <c r="X975" s="86"/>
      <c r="Y975" s="86"/>
      <c r="Z975" s="131"/>
      <c r="AA975" s="87">
        <f t="shared" si="191"/>
        <v>0</v>
      </c>
      <c r="AB975" s="127"/>
      <c r="AC975" s="86"/>
      <c r="AD975" s="87">
        <f t="shared" si="196"/>
        <v>0</v>
      </c>
      <c r="AE975" s="127"/>
      <c r="AF975" s="86"/>
      <c r="AG975" s="86"/>
      <c r="AH975" s="131"/>
      <c r="AI975" s="88">
        <f t="shared" si="197"/>
        <v>0</v>
      </c>
      <c r="AJ975" s="89" t="str">
        <f>IFERROR(IF(ISNA(MATCH($AV975,Other_Category_Abbr,0)),INDEX(FGHG_List_Long_GWP,MATCH($AV975,FGHG_List_Long,0)),INDEX(GWP_Other_Abbr,MATCH($AV975,Other_Category_Abbr,0)))*SUM(V975,AA975,AD975,AI975),"")</f>
        <v/>
      </c>
      <c r="AK975" s="89" t="str">
        <f>IFERROR(IF(ISNA(MATCH($AV975,Other_Category_Abbr,0)),INDEX(FGHG_List_Long_GWP,MATCH($AV975,FGHG_List_Long,0)),INDEX(GWP_Other_Abbr,MATCH($AV975,Other_Category_Abbr,0)))*(T975*(S975+U975)+W975*(Y975+X975)+AD975+AE975*(AF975+AG975)),"")</f>
        <v/>
      </c>
      <c r="AL975" s="90" t="str">
        <f t="shared" si="192"/>
        <v/>
      </c>
      <c r="AM975" s="91" t="str">
        <f t="shared" si="193"/>
        <v/>
      </c>
      <c r="AP975" s="92" t="b">
        <f t="shared" si="187"/>
        <v>0</v>
      </c>
      <c r="AQ975" s="92" t="str">
        <f t="shared" si="188"/>
        <v xml:space="preserve"> </v>
      </c>
      <c r="AR975" s="92" t="str">
        <f>IF(LEN(AQ975)=1,"",COUNTIF($AQ$19:AQ975,AQ975)=1)</f>
        <v/>
      </c>
      <c r="AS975" s="73"/>
      <c r="AT975" s="73"/>
      <c r="AU975" s="73"/>
      <c r="AV975" s="235" t="str">
        <f>IF($P975=Lists!$A$13,Lists!$A$29,IF($P975=Lists!$A$14,Lists!$A$30,$P975))</f>
        <v/>
      </c>
      <c r="AW975" s="73"/>
      <c r="AX975" s="73"/>
    </row>
    <row r="976" spans="2:50" x14ac:dyDescent="0.3">
      <c r="B976" s="137">
        <f t="shared" si="194"/>
        <v>958</v>
      </c>
      <c r="C976" s="24"/>
      <c r="D976" s="24"/>
      <c r="E976" s="24"/>
      <c r="F976" s="25"/>
      <c r="G976" s="24"/>
      <c r="H976" s="30"/>
      <c r="I976" s="24"/>
      <c r="J976" s="50" t="str">
        <f t="shared" si="185"/>
        <v/>
      </c>
      <c r="K976" s="30"/>
      <c r="L976" s="236"/>
      <c r="M976" s="30"/>
      <c r="N976" s="30"/>
      <c r="O976" s="46" t="str">
        <f t="shared" si="186"/>
        <v/>
      </c>
      <c r="P976" s="239" t="str">
        <f t="shared" si="189"/>
        <v/>
      </c>
      <c r="Q976" s="52" t="str">
        <f t="shared" si="190"/>
        <v/>
      </c>
      <c r="R976" s="127"/>
      <c r="S976" s="86"/>
      <c r="T976" s="127"/>
      <c r="U976" s="86"/>
      <c r="V976" s="87">
        <f t="shared" si="195"/>
        <v>0</v>
      </c>
      <c r="W976" s="130"/>
      <c r="X976" s="86"/>
      <c r="Y976" s="86"/>
      <c r="Z976" s="131"/>
      <c r="AA976" s="87">
        <f t="shared" si="191"/>
        <v>0</v>
      </c>
      <c r="AB976" s="127"/>
      <c r="AC976" s="86"/>
      <c r="AD976" s="87">
        <f t="shared" si="196"/>
        <v>0</v>
      </c>
      <c r="AE976" s="127"/>
      <c r="AF976" s="86"/>
      <c r="AG976" s="86"/>
      <c r="AH976" s="131"/>
      <c r="AI976" s="88">
        <f t="shared" si="197"/>
        <v>0</v>
      </c>
      <c r="AJ976" s="89" t="str">
        <f>IFERROR(IF(ISNA(MATCH($AV976,Other_Category_Abbr,0)),INDEX(FGHG_List_Long_GWP,MATCH($AV976,FGHG_List_Long,0)),INDEX(GWP_Other_Abbr,MATCH($AV976,Other_Category_Abbr,0)))*SUM(V976,AA976,AD976,AI976),"")</f>
        <v/>
      </c>
      <c r="AK976" s="89" t="str">
        <f>IFERROR(IF(ISNA(MATCH($AV976,Other_Category_Abbr,0)),INDEX(FGHG_List_Long_GWP,MATCH($AV976,FGHG_List_Long,0)),INDEX(GWP_Other_Abbr,MATCH($AV976,Other_Category_Abbr,0)))*(T976*(S976+U976)+W976*(Y976+X976)+AD976+AE976*(AF976+AG976)),"")</f>
        <v/>
      </c>
      <c r="AL976" s="90" t="str">
        <f t="shared" si="192"/>
        <v/>
      </c>
      <c r="AM976" s="91" t="str">
        <f t="shared" si="193"/>
        <v/>
      </c>
      <c r="AP976" s="92" t="b">
        <f t="shared" si="187"/>
        <v>0</v>
      </c>
      <c r="AQ976" s="92" t="str">
        <f t="shared" si="188"/>
        <v xml:space="preserve"> </v>
      </c>
      <c r="AR976" s="92" t="str">
        <f>IF(LEN(AQ976)=1,"",COUNTIF($AQ$19:AQ976,AQ976)=1)</f>
        <v/>
      </c>
      <c r="AS976" s="73"/>
      <c r="AT976" s="73"/>
      <c r="AU976" s="73"/>
      <c r="AV976" s="235" t="str">
        <f>IF($P976=Lists!$A$13,Lists!$A$29,IF($P976=Lists!$A$14,Lists!$A$30,$P976))</f>
        <v/>
      </c>
      <c r="AW976" s="73"/>
      <c r="AX976" s="73"/>
    </row>
    <row r="977" spans="2:50" x14ac:dyDescent="0.3">
      <c r="B977" s="137">
        <f t="shared" si="194"/>
        <v>959</v>
      </c>
      <c r="C977" s="24"/>
      <c r="D977" s="24"/>
      <c r="E977" s="24"/>
      <c r="F977" s="25"/>
      <c r="G977" s="24"/>
      <c r="H977" s="30"/>
      <c r="I977" s="24"/>
      <c r="J977" s="50" t="str">
        <f t="shared" si="185"/>
        <v/>
      </c>
      <c r="K977" s="30"/>
      <c r="L977" s="236"/>
      <c r="M977" s="30"/>
      <c r="N977" s="30"/>
      <c r="O977" s="46" t="str">
        <f t="shared" si="186"/>
        <v/>
      </c>
      <c r="P977" s="239" t="str">
        <f t="shared" si="189"/>
        <v/>
      </c>
      <c r="Q977" s="52" t="str">
        <f t="shared" si="190"/>
        <v/>
      </c>
      <c r="R977" s="127"/>
      <c r="S977" s="86"/>
      <c r="T977" s="127"/>
      <c r="U977" s="86"/>
      <c r="V977" s="87">
        <f t="shared" si="195"/>
        <v>0</v>
      </c>
      <c r="W977" s="130"/>
      <c r="X977" s="86"/>
      <c r="Y977" s="86"/>
      <c r="Z977" s="131"/>
      <c r="AA977" s="87">
        <f t="shared" si="191"/>
        <v>0</v>
      </c>
      <c r="AB977" s="127"/>
      <c r="AC977" s="86"/>
      <c r="AD977" s="87">
        <f t="shared" si="196"/>
        <v>0</v>
      </c>
      <c r="AE977" s="127"/>
      <c r="AF977" s="86"/>
      <c r="AG977" s="86"/>
      <c r="AH977" s="131"/>
      <c r="AI977" s="88">
        <f t="shared" si="197"/>
        <v>0</v>
      </c>
      <c r="AJ977" s="89" t="str">
        <f>IFERROR(IF(ISNA(MATCH($AV977,Other_Category_Abbr,0)),INDEX(FGHG_List_Long_GWP,MATCH($AV977,FGHG_List_Long,0)),INDEX(GWP_Other_Abbr,MATCH($AV977,Other_Category_Abbr,0)))*SUM(V977,AA977,AD977,AI977),"")</f>
        <v/>
      </c>
      <c r="AK977" s="89" t="str">
        <f>IFERROR(IF(ISNA(MATCH($AV977,Other_Category_Abbr,0)),INDEX(FGHG_List_Long_GWP,MATCH($AV977,FGHG_List_Long,0)),INDEX(GWP_Other_Abbr,MATCH($AV977,Other_Category_Abbr,0)))*(T977*(S977+U977)+W977*(Y977+X977)+AD977+AE977*(AF977+AG977)),"")</f>
        <v/>
      </c>
      <c r="AL977" s="90" t="str">
        <f t="shared" si="192"/>
        <v/>
      </c>
      <c r="AM977" s="91" t="str">
        <f t="shared" si="193"/>
        <v/>
      </c>
      <c r="AP977" s="92" t="b">
        <f t="shared" si="187"/>
        <v>0</v>
      </c>
      <c r="AQ977" s="92" t="str">
        <f t="shared" si="188"/>
        <v xml:space="preserve"> </v>
      </c>
      <c r="AR977" s="92" t="str">
        <f>IF(LEN(AQ977)=1,"",COUNTIF($AQ$19:AQ977,AQ977)=1)</f>
        <v/>
      </c>
      <c r="AS977" s="73"/>
      <c r="AT977" s="73"/>
      <c r="AU977" s="73"/>
      <c r="AV977" s="235" t="str">
        <f>IF($P977=Lists!$A$13,Lists!$A$29,IF($P977=Lists!$A$14,Lists!$A$30,$P977))</f>
        <v/>
      </c>
      <c r="AW977" s="73"/>
      <c r="AX977" s="73"/>
    </row>
    <row r="978" spans="2:50" x14ac:dyDescent="0.3">
      <c r="B978" s="137">
        <f t="shared" si="194"/>
        <v>960</v>
      </c>
      <c r="C978" s="24"/>
      <c r="D978" s="24"/>
      <c r="E978" s="24"/>
      <c r="F978" s="25"/>
      <c r="G978" s="24"/>
      <c r="H978" s="30"/>
      <c r="I978" s="24"/>
      <c r="J978" s="50" t="str">
        <f t="shared" si="185"/>
        <v/>
      </c>
      <c r="K978" s="30"/>
      <c r="L978" s="236"/>
      <c r="M978" s="30"/>
      <c r="N978" s="30"/>
      <c r="O978" s="46" t="str">
        <f t="shared" si="186"/>
        <v/>
      </c>
      <c r="P978" s="239" t="str">
        <f t="shared" si="189"/>
        <v/>
      </c>
      <c r="Q978" s="52" t="str">
        <f t="shared" si="190"/>
        <v/>
      </c>
      <c r="R978" s="127"/>
      <c r="S978" s="86"/>
      <c r="T978" s="127"/>
      <c r="U978" s="86"/>
      <c r="V978" s="87">
        <f t="shared" si="195"/>
        <v>0</v>
      </c>
      <c r="W978" s="130"/>
      <c r="X978" s="86"/>
      <c r="Y978" s="86"/>
      <c r="Z978" s="131"/>
      <c r="AA978" s="87">
        <f t="shared" si="191"/>
        <v>0</v>
      </c>
      <c r="AB978" s="127"/>
      <c r="AC978" s="86"/>
      <c r="AD978" s="87">
        <f t="shared" si="196"/>
        <v>0</v>
      </c>
      <c r="AE978" s="127"/>
      <c r="AF978" s="86"/>
      <c r="AG978" s="86"/>
      <c r="AH978" s="131"/>
      <c r="AI978" s="88">
        <f t="shared" si="197"/>
        <v>0</v>
      </c>
      <c r="AJ978" s="89" t="str">
        <f>IFERROR(IF(ISNA(MATCH($AV978,Other_Category_Abbr,0)),INDEX(FGHG_List_Long_GWP,MATCH($AV978,FGHG_List_Long,0)),INDEX(GWP_Other_Abbr,MATCH($AV978,Other_Category_Abbr,0)))*SUM(V978,AA978,AD978,AI978),"")</f>
        <v/>
      </c>
      <c r="AK978" s="89" t="str">
        <f>IFERROR(IF(ISNA(MATCH($AV978,Other_Category_Abbr,0)),INDEX(FGHG_List_Long_GWP,MATCH($AV978,FGHG_List_Long,0)),INDEX(GWP_Other_Abbr,MATCH($AV978,Other_Category_Abbr,0)))*(T978*(S978+U978)+W978*(Y978+X978)+AD978+AE978*(AF978+AG978)),"")</f>
        <v/>
      </c>
      <c r="AL978" s="90" t="str">
        <f t="shared" si="192"/>
        <v/>
      </c>
      <c r="AM978" s="91" t="str">
        <f t="shared" si="193"/>
        <v/>
      </c>
      <c r="AP978" s="92" t="b">
        <f t="shared" si="187"/>
        <v>0</v>
      </c>
      <c r="AQ978" s="92" t="str">
        <f t="shared" si="188"/>
        <v xml:space="preserve"> </v>
      </c>
      <c r="AR978" s="92" t="str">
        <f>IF(LEN(AQ978)=1,"",COUNTIF($AQ$19:AQ978,AQ978)=1)</f>
        <v/>
      </c>
      <c r="AS978" s="73"/>
      <c r="AT978" s="73"/>
      <c r="AU978" s="73"/>
      <c r="AV978" s="235" t="str">
        <f>IF($P978=Lists!$A$13,Lists!$A$29,IF($P978=Lists!$A$14,Lists!$A$30,$P978))</f>
        <v/>
      </c>
      <c r="AW978" s="73"/>
      <c r="AX978" s="73"/>
    </row>
    <row r="979" spans="2:50" x14ac:dyDescent="0.3">
      <c r="B979" s="137">
        <f t="shared" si="194"/>
        <v>961</v>
      </c>
      <c r="C979" s="24"/>
      <c r="D979" s="24"/>
      <c r="E979" s="24"/>
      <c r="F979" s="25"/>
      <c r="G979" s="24"/>
      <c r="H979" s="30"/>
      <c r="I979" s="24"/>
      <c r="J979" s="50" t="str">
        <f t="shared" ref="J979:J1042" si="198">IFERROR(INDEX(CASRN,MATCH($I979,FGHG_List_Long,0)),"")</f>
        <v/>
      </c>
      <c r="K979" s="30"/>
      <c r="L979" s="236"/>
      <c r="M979" s="30"/>
      <c r="N979" s="30"/>
      <c r="O979" s="46" t="str">
        <f t="shared" ref="O979:O1042" si="199">IF(ISBLANK(I979),"",IF(I979="Other f-GHG chemical not listed",K979,I979))</f>
        <v/>
      </c>
      <c r="P979" s="239" t="str">
        <f t="shared" si="189"/>
        <v/>
      </c>
      <c r="Q979" s="52" t="str">
        <f t="shared" si="190"/>
        <v/>
      </c>
      <c r="R979" s="127"/>
      <c r="S979" s="86"/>
      <c r="T979" s="127"/>
      <c r="U979" s="86"/>
      <c r="V979" s="87">
        <f t="shared" si="195"/>
        <v>0</v>
      </c>
      <c r="W979" s="130"/>
      <c r="X979" s="86"/>
      <c r="Y979" s="86"/>
      <c r="Z979" s="131"/>
      <c r="AA979" s="87">
        <f t="shared" si="191"/>
        <v>0</v>
      </c>
      <c r="AB979" s="127"/>
      <c r="AC979" s="86"/>
      <c r="AD979" s="87">
        <f t="shared" si="196"/>
        <v>0</v>
      </c>
      <c r="AE979" s="127"/>
      <c r="AF979" s="86"/>
      <c r="AG979" s="86"/>
      <c r="AH979" s="131"/>
      <c r="AI979" s="88">
        <f t="shared" si="197"/>
        <v>0</v>
      </c>
      <c r="AJ979" s="89" t="str">
        <f>IFERROR(IF(ISNA(MATCH($AV979,Other_Category_Abbr,0)),INDEX(FGHG_List_Long_GWP,MATCH($AV979,FGHG_List_Long,0)),INDEX(GWP_Other_Abbr,MATCH($AV979,Other_Category_Abbr,0)))*SUM(V979,AA979,AD979,AI979),"")</f>
        <v/>
      </c>
      <c r="AK979" s="89" t="str">
        <f>IFERROR(IF(ISNA(MATCH($AV979,Other_Category_Abbr,0)),INDEX(FGHG_List_Long_GWP,MATCH($AV979,FGHG_List_Long,0)),INDEX(GWP_Other_Abbr,MATCH($AV979,Other_Category_Abbr,0)))*(T979*(S979+U979)+W979*(Y979+X979)+AD979+AE979*(AF979+AG979)),"")</f>
        <v/>
      </c>
      <c r="AL979" s="90" t="str">
        <f t="shared" si="192"/>
        <v/>
      </c>
      <c r="AM979" s="91" t="str">
        <f t="shared" si="193"/>
        <v/>
      </c>
      <c r="AP979" s="92" t="b">
        <f t="shared" ref="AP979:AP1042" si="200">IF(AND(F979="EF Method (L21 or L22)",G979="Yes",H979="No"),"Eq. L-21",IF(AND(F979="EF Method (L21 or L22)",G979="Yes",H979="Yes"),"Eq. L-22",IF(AND(F979="EF Method (L21 or L22)",G979="No"),"Eq. L-22",IF(AND(F979="ECF Method (L26 or L27)",G979="Yes"),"Eq. L-27",IF(AND(F979="ECF Method (L26 or L27)",G979="No"),"Eq. L-26")))))</f>
        <v>0</v>
      </c>
      <c r="AQ979" s="92" t="str">
        <f t="shared" ref="AQ979:AQ1042" si="201">C979&amp;" "&amp;O979</f>
        <v xml:space="preserve"> </v>
      </c>
      <c r="AR979" s="92" t="str">
        <f>IF(LEN(AQ979)=1,"",COUNTIF($AQ$19:AQ979,AQ979)=1)</f>
        <v/>
      </c>
      <c r="AS979" s="73"/>
      <c r="AT979" s="73"/>
      <c r="AU979" s="73"/>
      <c r="AV979" s="235" t="str">
        <f>IF($P979=Lists!$A$13,Lists!$A$29,IF($P979=Lists!$A$14,Lists!$A$30,$P979))</f>
        <v/>
      </c>
      <c r="AW979" s="73"/>
      <c r="AX979" s="73"/>
    </row>
    <row r="980" spans="2:50" x14ac:dyDescent="0.3">
      <c r="B980" s="137">
        <f t="shared" si="194"/>
        <v>962</v>
      </c>
      <c r="C980" s="24"/>
      <c r="D980" s="24"/>
      <c r="E980" s="24"/>
      <c r="F980" s="25"/>
      <c r="G980" s="24"/>
      <c r="H980" s="30"/>
      <c r="I980" s="24"/>
      <c r="J980" s="50" t="str">
        <f t="shared" si="198"/>
        <v/>
      </c>
      <c r="K980" s="30"/>
      <c r="L980" s="236"/>
      <c r="M980" s="30"/>
      <c r="N980" s="30"/>
      <c r="O980" s="46" t="str">
        <f t="shared" si="199"/>
        <v/>
      </c>
      <c r="P980" s="239" t="str">
        <f t="shared" ref="P980:P1043" si="202">IF(ISBLANK(I980),"",IF(I980="Other f-GHG chemical not listed",N980,I980))</f>
        <v/>
      </c>
      <c r="Q980" s="52" t="str">
        <f t="shared" ref="Q980:Q1043" si="203">IF(ISBLANK(I980),"",IF(I980="Other f-GHG chemical not listed",L980,J980))</f>
        <v/>
      </c>
      <c r="R980" s="127"/>
      <c r="S980" s="86"/>
      <c r="T980" s="127"/>
      <c r="U980" s="86"/>
      <c r="V980" s="87">
        <f t="shared" si="195"/>
        <v>0</v>
      </c>
      <c r="W980" s="130"/>
      <c r="X980" s="86"/>
      <c r="Y980" s="86"/>
      <c r="Z980" s="131"/>
      <c r="AA980" s="87">
        <f t="shared" ref="AA980:AA1043" si="204">+W980*(X980+Y980*(1-Z980))</f>
        <v>0</v>
      </c>
      <c r="AB980" s="127"/>
      <c r="AC980" s="86"/>
      <c r="AD980" s="87">
        <f t="shared" si="196"/>
        <v>0</v>
      </c>
      <c r="AE980" s="127"/>
      <c r="AF980" s="86"/>
      <c r="AG980" s="86"/>
      <c r="AH980" s="131"/>
      <c r="AI980" s="88">
        <f t="shared" si="197"/>
        <v>0</v>
      </c>
      <c r="AJ980" s="89" t="str">
        <f>IFERROR(IF(ISNA(MATCH($AV980,Other_Category_Abbr,0)),INDEX(FGHG_List_Long_GWP,MATCH($AV980,FGHG_List_Long,0)),INDEX(GWP_Other_Abbr,MATCH($AV980,Other_Category_Abbr,0)))*SUM(V980,AA980,AD980,AI980),"")</f>
        <v/>
      </c>
      <c r="AK980" s="89" t="str">
        <f>IFERROR(IF(ISNA(MATCH($AV980,Other_Category_Abbr,0)),INDEX(FGHG_List_Long_GWP,MATCH($AV980,FGHG_List_Long,0)),INDEX(GWP_Other_Abbr,MATCH($AV980,Other_Category_Abbr,0)))*(T980*(S980+U980)+W980*(Y980+X980)+AD980+AE980*(AF980+AG980)),"")</f>
        <v/>
      </c>
      <c r="AL980" s="90" t="str">
        <f t="shared" ref="AL980:AL1043" si="205">IFERROR(1-(SUMIF($C$19:$C$3718,C980,$AJ$19:$AJ$3718)/SUMIF($C$19:$C$3718,C980,$AK$19:$AK$3718)),"")</f>
        <v/>
      </c>
      <c r="AM980" s="91" t="str">
        <f t="shared" ref="AM980:AM1043" si="206">IF(LEN(AL980)&lt;1,"",IF(AND(AL980&gt;=$BA$19,AL980&lt;$BB$19),$AZ$19,IF(AND(AL980&gt;=$BA$20,AL980&lt;$BB$20),$AZ$20,IF(AND(AL980&gt;=$BA$21,AL980&lt;$BB$21),$AZ$21,IF(AND(AL980&gt;=$BA$22,AL980&lt;=$BB$22),$AZ$22,"Check")))))</f>
        <v/>
      </c>
      <c r="AP980" s="92" t="b">
        <f t="shared" si="200"/>
        <v>0</v>
      </c>
      <c r="AQ980" s="92" t="str">
        <f t="shared" si="201"/>
        <v xml:space="preserve"> </v>
      </c>
      <c r="AR980" s="92" t="str">
        <f>IF(LEN(AQ980)=1,"",COUNTIF($AQ$19:AQ980,AQ980)=1)</f>
        <v/>
      </c>
      <c r="AS980" s="73"/>
      <c r="AT980" s="73"/>
      <c r="AU980" s="73"/>
      <c r="AV980" s="235" t="str">
        <f>IF($P980=Lists!$A$13,Lists!$A$29,IF($P980=Lists!$A$14,Lists!$A$30,$P980))</f>
        <v/>
      </c>
      <c r="AW980" s="73"/>
      <c r="AX980" s="73"/>
    </row>
    <row r="981" spans="2:50" x14ac:dyDescent="0.3">
      <c r="B981" s="137">
        <f t="shared" ref="B981:B1044" si="207">1+B980</f>
        <v>963</v>
      </c>
      <c r="C981" s="24"/>
      <c r="D981" s="24"/>
      <c r="E981" s="24"/>
      <c r="F981" s="25"/>
      <c r="G981" s="24"/>
      <c r="H981" s="30"/>
      <c r="I981" s="24"/>
      <c r="J981" s="50" t="str">
        <f t="shared" si="198"/>
        <v/>
      </c>
      <c r="K981" s="30"/>
      <c r="L981" s="236"/>
      <c r="M981" s="30"/>
      <c r="N981" s="30"/>
      <c r="O981" s="46" t="str">
        <f t="shared" si="199"/>
        <v/>
      </c>
      <c r="P981" s="239" t="str">
        <f t="shared" si="202"/>
        <v/>
      </c>
      <c r="Q981" s="52" t="str">
        <f t="shared" si="203"/>
        <v/>
      </c>
      <c r="R981" s="127"/>
      <c r="S981" s="86"/>
      <c r="T981" s="127"/>
      <c r="U981" s="86"/>
      <c r="V981" s="87">
        <f t="shared" si="195"/>
        <v>0</v>
      </c>
      <c r="W981" s="130"/>
      <c r="X981" s="86"/>
      <c r="Y981" s="86"/>
      <c r="Z981" s="131"/>
      <c r="AA981" s="87">
        <f t="shared" si="204"/>
        <v>0</v>
      </c>
      <c r="AB981" s="127"/>
      <c r="AC981" s="86"/>
      <c r="AD981" s="87">
        <f t="shared" si="196"/>
        <v>0</v>
      </c>
      <c r="AE981" s="127"/>
      <c r="AF981" s="86"/>
      <c r="AG981" s="86"/>
      <c r="AH981" s="131"/>
      <c r="AI981" s="88">
        <f t="shared" si="197"/>
        <v>0</v>
      </c>
      <c r="AJ981" s="89" t="str">
        <f>IFERROR(IF(ISNA(MATCH($AV981,Other_Category_Abbr,0)),INDEX(FGHG_List_Long_GWP,MATCH($AV981,FGHG_List_Long,0)),INDEX(GWP_Other_Abbr,MATCH($AV981,Other_Category_Abbr,0)))*SUM(V981,AA981,AD981,AI981),"")</f>
        <v/>
      </c>
      <c r="AK981" s="89" t="str">
        <f>IFERROR(IF(ISNA(MATCH($AV981,Other_Category_Abbr,0)),INDEX(FGHG_List_Long_GWP,MATCH($AV981,FGHG_List_Long,0)),INDEX(GWP_Other_Abbr,MATCH($AV981,Other_Category_Abbr,0)))*(T981*(S981+U981)+W981*(Y981+X981)+AD981+AE981*(AF981+AG981)),"")</f>
        <v/>
      </c>
      <c r="AL981" s="90" t="str">
        <f t="shared" si="205"/>
        <v/>
      </c>
      <c r="AM981" s="91" t="str">
        <f t="shared" si="206"/>
        <v/>
      </c>
      <c r="AP981" s="92" t="b">
        <f t="shared" si="200"/>
        <v>0</v>
      </c>
      <c r="AQ981" s="92" t="str">
        <f t="shared" si="201"/>
        <v xml:space="preserve"> </v>
      </c>
      <c r="AR981" s="92" t="str">
        <f>IF(LEN(AQ981)=1,"",COUNTIF($AQ$19:AQ981,AQ981)=1)</f>
        <v/>
      </c>
      <c r="AS981" s="73"/>
      <c r="AT981" s="73"/>
      <c r="AU981" s="73"/>
      <c r="AV981" s="235" t="str">
        <f>IF($P981=Lists!$A$13,Lists!$A$29,IF($P981=Lists!$A$14,Lists!$A$30,$P981))</f>
        <v/>
      </c>
      <c r="AW981" s="73"/>
      <c r="AX981" s="73"/>
    </row>
    <row r="982" spans="2:50" x14ac:dyDescent="0.3">
      <c r="B982" s="137">
        <f t="shared" si="207"/>
        <v>964</v>
      </c>
      <c r="C982" s="24"/>
      <c r="D982" s="24"/>
      <c r="E982" s="24"/>
      <c r="F982" s="25"/>
      <c r="G982" s="24"/>
      <c r="H982" s="30"/>
      <c r="I982" s="24"/>
      <c r="J982" s="50" t="str">
        <f t="shared" si="198"/>
        <v/>
      </c>
      <c r="K982" s="30"/>
      <c r="L982" s="236"/>
      <c r="M982" s="30"/>
      <c r="N982" s="30"/>
      <c r="O982" s="46" t="str">
        <f t="shared" si="199"/>
        <v/>
      </c>
      <c r="P982" s="239" t="str">
        <f t="shared" si="202"/>
        <v/>
      </c>
      <c r="Q982" s="52" t="str">
        <f t="shared" si="203"/>
        <v/>
      </c>
      <c r="R982" s="127"/>
      <c r="S982" s="86"/>
      <c r="T982" s="127"/>
      <c r="U982" s="86"/>
      <c r="V982" s="87">
        <f t="shared" si="195"/>
        <v>0</v>
      </c>
      <c r="W982" s="130"/>
      <c r="X982" s="86"/>
      <c r="Y982" s="86"/>
      <c r="Z982" s="131"/>
      <c r="AA982" s="87">
        <f t="shared" si="204"/>
        <v>0</v>
      </c>
      <c r="AB982" s="127"/>
      <c r="AC982" s="86"/>
      <c r="AD982" s="87">
        <f t="shared" si="196"/>
        <v>0</v>
      </c>
      <c r="AE982" s="127"/>
      <c r="AF982" s="86"/>
      <c r="AG982" s="86"/>
      <c r="AH982" s="131"/>
      <c r="AI982" s="88">
        <f t="shared" si="197"/>
        <v>0</v>
      </c>
      <c r="AJ982" s="89" t="str">
        <f>IFERROR(IF(ISNA(MATCH($AV982,Other_Category_Abbr,0)),INDEX(FGHG_List_Long_GWP,MATCH($AV982,FGHG_List_Long,0)),INDEX(GWP_Other_Abbr,MATCH($AV982,Other_Category_Abbr,0)))*SUM(V982,AA982,AD982,AI982),"")</f>
        <v/>
      </c>
      <c r="AK982" s="89" t="str">
        <f>IFERROR(IF(ISNA(MATCH($AV982,Other_Category_Abbr,0)),INDEX(FGHG_List_Long_GWP,MATCH($AV982,FGHG_List_Long,0)),INDEX(GWP_Other_Abbr,MATCH($AV982,Other_Category_Abbr,0)))*(T982*(S982+U982)+W982*(Y982+X982)+AD982+AE982*(AF982+AG982)),"")</f>
        <v/>
      </c>
      <c r="AL982" s="90" t="str">
        <f t="shared" si="205"/>
        <v/>
      </c>
      <c r="AM982" s="91" t="str">
        <f t="shared" si="206"/>
        <v/>
      </c>
      <c r="AP982" s="92" t="b">
        <f t="shared" si="200"/>
        <v>0</v>
      </c>
      <c r="AQ982" s="92" t="str">
        <f t="shared" si="201"/>
        <v xml:space="preserve"> </v>
      </c>
      <c r="AR982" s="92" t="str">
        <f>IF(LEN(AQ982)=1,"",COUNTIF($AQ$19:AQ982,AQ982)=1)</f>
        <v/>
      </c>
      <c r="AS982" s="73"/>
      <c r="AT982" s="73"/>
      <c r="AU982" s="73"/>
      <c r="AV982" s="235" t="str">
        <f>IF($P982=Lists!$A$13,Lists!$A$29,IF($P982=Lists!$A$14,Lists!$A$30,$P982))</f>
        <v/>
      </c>
      <c r="AW982" s="73"/>
      <c r="AX982" s="73"/>
    </row>
    <row r="983" spans="2:50" x14ac:dyDescent="0.3">
      <c r="B983" s="137">
        <f t="shared" si="207"/>
        <v>965</v>
      </c>
      <c r="C983" s="24"/>
      <c r="D983" s="24"/>
      <c r="E983" s="24"/>
      <c r="F983" s="25"/>
      <c r="G983" s="24"/>
      <c r="H983" s="30"/>
      <c r="I983" s="24"/>
      <c r="J983" s="50" t="str">
        <f t="shared" si="198"/>
        <v/>
      </c>
      <c r="K983" s="30"/>
      <c r="L983" s="236"/>
      <c r="M983" s="30"/>
      <c r="N983" s="30"/>
      <c r="O983" s="46" t="str">
        <f t="shared" si="199"/>
        <v/>
      </c>
      <c r="P983" s="239" t="str">
        <f t="shared" si="202"/>
        <v/>
      </c>
      <c r="Q983" s="52" t="str">
        <f t="shared" si="203"/>
        <v/>
      </c>
      <c r="R983" s="127"/>
      <c r="S983" s="86"/>
      <c r="T983" s="127"/>
      <c r="U983" s="86"/>
      <c r="V983" s="87">
        <f t="shared" si="195"/>
        <v>0</v>
      </c>
      <c r="W983" s="130"/>
      <c r="X983" s="86"/>
      <c r="Y983" s="86"/>
      <c r="Z983" s="131"/>
      <c r="AA983" s="87">
        <f t="shared" si="204"/>
        <v>0</v>
      </c>
      <c r="AB983" s="127"/>
      <c r="AC983" s="86"/>
      <c r="AD983" s="87">
        <f t="shared" si="196"/>
        <v>0</v>
      </c>
      <c r="AE983" s="127"/>
      <c r="AF983" s="86"/>
      <c r="AG983" s="86"/>
      <c r="AH983" s="131"/>
      <c r="AI983" s="88">
        <f t="shared" si="197"/>
        <v>0</v>
      </c>
      <c r="AJ983" s="89" t="str">
        <f>IFERROR(IF(ISNA(MATCH($AV983,Other_Category_Abbr,0)),INDEX(FGHG_List_Long_GWP,MATCH($AV983,FGHG_List_Long,0)),INDEX(GWP_Other_Abbr,MATCH($AV983,Other_Category_Abbr,0)))*SUM(V983,AA983,AD983,AI983),"")</f>
        <v/>
      </c>
      <c r="AK983" s="89" t="str">
        <f>IFERROR(IF(ISNA(MATCH($AV983,Other_Category_Abbr,0)),INDEX(FGHG_List_Long_GWP,MATCH($AV983,FGHG_List_Long,0)),INDEX(GWP_Other_Abbr,MATCH($AV983,Other_Category_Abbr,0)))*(T983*(S983+U983)+W983*(Y983+X983)+AD983+AE983*(AF983+AG983)),"")</f>
        <v/>
      </c>
      <c r="AL983" s="90" t="str">
        <f t="shared" si="205"/>
        <v/>
      </c>
      <c r="AM983" s="91" t="str">
        <f t="shared" si="206"/>
        <v/>
      </c>
      <c r="AP983" s="92" t="b">
        <f t="shared" si="200"/>
        <v>0</v>
      </c>
      <c r="AQ983" s="92" t="str">
        <f t="shared" si="201"/>
        <v xml:space="preserve"> </v>
      </c>
      <c r="AR983" s="92" t="str">
        <f>IF(LEN(AQ983)=1,"",COUNTIF($AQ$19:AQ983,AQ983)=1)</f>
        <v/>
      </c>
      <c r="AS983" s="73"/>
      <c r="AT983" s="73"/>
      <c r="AU983" s="73"/>
      <c r="AV983" s="235" t="str">
        <f>IF($P983=Lists!$A$13,Lists!$A$29,IF($P983=Lists!$A$14,Lists!$A$30,$P983))</f>
        <v/>
      </c>
      <c r="AW983" s="73"/>
      <c r="AX983" s="73"/>
    </row>
    <row r="984" spans="2:50" x14ac:dyDescent="0.3">
      <c r="B984" s="137">
        <f t="shared" si="207"/>
        <v>966</v>
      </c>
      <c r="C984" s="24"/>
      <c r="D984" s="24"/>
      <c r="E984" s="24"/>
      <c r="F984" s="25"/>
      <c r="G984" s="24"/>
      <c r="H984" s="30"/>
      <c r="I984" s="24"/>
      <c r="J984" s="50" t="str">
        <f t="shared" si="198"/>
        <v/>
      </c>
      <c r="K984" s="30"/>
      <c r="L984" s="236"/>
      <c r="M984" s="30"/>
      <c r="N984" s="30"/>
      <c r="O984" s="46" t="str">
        <f t="shared" si="199"/>
        <v/>
      </c>
      <c r="P984" s="239" t="str">
        <f t="shared" si="202"/>
        <v/>
      </c>
      <c r="Q984" s="52" t="str">
        <f t="shared" si="203"/>
        <v/>
      </c>
      <c r="R984" s="127"/>
      <c r="S984" s="86"/>
      <c r="T984" s="127"/>
      <c r="U984" s="86"/>
      <c r="V984" s="87">
        <f t="shared" si="195"/>
        <v>0</v>
      </c>
      <c r="W984" s="130"/>
      <c r="X984" s="86"/>
      <c r="Y984" s="86"/>
      <c r="Z984" s="131"/>
      <c r="AA984" s="87">
        <f t="shared" si="204"/>
        <v>0</v>
      </c>
      <c r="AB984" s="127"/>
      <c r="AC984" s="86"/>
      <c r="AD984" s="87">
        <f t="shared" si="196"/>
        <v>0</v>
      </c>
      <c r="AE984" s="127"/>
      <c r="AF984" s="86"/>
      <c r="AG984" s="86"/>
      <c r="AH984" s="131"/>
      <c r="AI984" s="88">
        <f t="shared" si="197"/>
        <v>0</v>
      </c>
      <c r="AJ984" s="89" t="str">
        <f>IFERROR(IF(ISNA(MATCH($AV984,Other_Category_Abbr,0)),INDEX(FGHG_List_Long_GWP,MATCH($AV984,FGHG_List_Long,0)),INDEX(GWP_Other_Abbr,MATCH($AV984,Other_Category_Abbr,0)))*SUM(V984,AA984,AD984,AI984),"")</f>
        <v/>
      </c>
      <c r="AK984" s="89" t="str">
        <f>IFERROR(IF(ISNA(MATCH($AV984,Other_Category_Abbr,0)),INDEX(FGHG_List_Long_GWP,MATCH($AV984,FGHG_List_Long,0)),INDEX(GWP_Other_Abbr,MATCH($AV984,Other_Category_Abbr,0)))*(T984*(S984+U984)+W984*(Y984+X984)+AD984+AE984*(AF984+AG984)),"")</f>
        <v/>
      </c>
      <c r="AL984" s="90" t="str">
        <f t="shared" si="205"/>
        <v/>
      </c>
      <c r="AM984" s="91" t="str">
        <f t="shared" si="206"/>
        <v/>
      </c>
      <c r="AP984" s="92" t="b">
        <f t="shared" si="200"/>
        <v>0</v>
      </c>
      <c r="AQ984" s="92" t="str">
        <f t="shared" si="201"/>
        <v xml:space="preserve"> </v>
      </c>
      <c r="AR984" s="92" t="str">
        <f>IF(LEN(AQ984)=1,"",COUNTIF($AQ$19:AQ984,AQ984)=1)</f>
        <v/>
      </c>
      <c r="AS984" s="73"/>
      <c r="AT984" s="73"/>
      <c r="AU984" s="73"/>
      <c r="AV984" s="235" t="str">
        <f>IF($P984=Lists!$A$13,Lists!$A$29,IF($P984=Lists!$A$14,Lists!$A$30,$P984))</f>
        <v/>
      </c>
      <c r="AW984" s="73"/>
      <c r="AX984" s="73"/>
    </row>
    <row r="985" spans="2:50" x14ac:dyDescent="0.3">
      <c r="B985" s="137">
        <f t="shared" si="207"/>
        <v>967</v>
      </c>
      <c r="C985" s="24"/>
      <c r="D985" s="24"/>
      <c r="E985" s="24"/>
      <c r="F985" s="25"/>
      <c r="G985" s="24"/>
      <c r="H985" s="30"/>
      <c r="I985" s="24"/>
      <c r="J985" s="50" t="str">
        <f t="shared" si="198"/>
        <v/>
      </c>
      <c r="K985" s="30"/>
      <c r="L985" s="236"/>
      <c r="M985" s="30"/>
      <c r="N985" s="30"/>
      <c r="O985" s="46" t="str">
        <f t="shared" si="199"/>
        <v/>
      </c>
      <c r="P985" s="239" t="str">
        <f t="shared" si="202"/>
        <v/>
      </c>
      <c r="Q985" s="52" t="str">
        <f t="shared" si="203"/>
        <v/>
      </c>
      <c r="R985" s="127"/>
      <c r="S985" s="86"/>
      <c r="T985" s="127"/>
      <c r="U985" s="86"/>
      <c r="V985" s="87">
        <f t="shared" si="195"/>
        <v>0</v>
      </c>
      <c r="W985" s="130"/>
      <c r="X985" s="86"/>
      <c r="Y985" s="86"/>
      <c r="Z985" s="131"/>
      <c r="AA985" s="87">
        <f t="shared" si="204"/>
        <v>0</v>
      </c>
      <c r="AB985" s="127"/>
      <c r="AC985" s="86"/>
      <c r="AD985" s="87">
        <f t="shared" si="196"/>
        <v>0</v>
      </c>
      <c r="AE985" s="127"/>
      <c r="AF985" s="86"/>
      <c r="AG985" s="86"/>
      <c r="AH985" s="131"/>
      <c r="AI985" s="88">
        <f t="shared" si="197"/>
        <v>0</v>
      </c>
      <c r="AJ985" s="89" t="str">
        <f>IFERROR(IF(ISNA(MATCH($AV985,Other_Category_Abbr,0)),INDEX(FGHG_List_Long_GWP,MATCH($AV985,FGHG_List_Long,0)),INDEX(GWP_Other_Abbr,MATCH($AV985,Other_Category_Abbr,0)))*SUM(V985,AA985,AD985,AI985),"")</f>
        <v/>
      </c>
      <c r="AK985" s="89" t="str">
        <f>IFERROR(IF(ISNA(MATCH($AV985,Other_Category_Abbr,0)),INDEX(FGHG_List_Long_GWP,MATCH($AV985,FGHG_List_Long,0)),INDEX(GWP_Other_Abbr,MATCH($AV985,Other_Category_Abbr,0)))*(T985*(S985+U985)+W985*(Y985+X985)+AD985+AE985*(AF985+AG985)),"")</f>
        <v/>
      </c>
      <c r="AL985" s="90" t="str">
        <f t="shared" si="205"/>
        <v/>
      </c>
      <c r="AM985" s="91" t="str">
        <f t="shared" si="206"/>
        <v/>
      </c>
      <c r="AP985" s="92" t="b">
        <f t="shared" si="200"/>
        <v>0</v>
      </c>
      <c r="AQ985" s="92" t="str">
        <f t="shared" si="201"/>
        <v xml:space="preserve"> </v>
      </c>
      <c r="AR985" s="92" t="str">
        <f>IF(LEN(AQ985)=1,"",COUNTIF($AQ$19:AQ985,AQ985)=1)</f>
        <v/>
      </c>
      <c r="AS985" s="73"/>
      <c r="AT985" s="73"/>
      <c r="AU985" s="73"/>
      <c r="AV985" s="235" t="str">
        <f>IF($P985=Lists!$A$13,Lists!$A$29,IF($P985=Lists!$A$14,Lists!$A$30,$P985))</f>
        <v/>
      </c>
      <c r="AW985" s="73"/>
      <c r="AX985" s="73"/>
    </row>
    <row r="986" spans="2:50" x14ac:dyDescent="0.3">
      <c r="B986" s="137">
        <f t="shared" si="207"/>
        <v>968</v>
      </c>
      <c r="C986" s="24"/>
      <c r="D986" s="24"/>
      <c r="E986" s="24"/>
      <c r="F986" s="25"/>
      <c r="G986" s="24"/>
      <c r="H986" s="30"/>
      <c r="I986" s="24"/>
      <c r="J986" s="50" t="str">
        <f t="shared" si="198"/>
        <v/>
      </c>
      <c r="K986" s="30"/>
      <c r="L986" s="236"/>
      <c r="M986" s="30"/>
      <c r="N986" s="30"/>
      <c r="O986" s="46" t="str">
        <f t="shared" si="199"/>
        <v/>
      </c>
      <c r="P986" s="239" t="str">
        <f t="shared" si="202"/>
        <v/>
      </c>
      <c r="Q986" s="52" t="str">
        <f t="shared" si="203"/>
        <v/>
      </c>
      <c r="R986" s="127"/>
      <c r="S986" s="86"/>
      <c r="T986" s="127"/>
      <c r="U986" s="86"/>
      <c r="V986" s="87">
        <f t="shared" si="195"/>
        <v>0</v>
      </c>
      <c r="W986" s="130"/>
      <c r="X986" s="86"/>
      <c r="Y986" s="86"/>
      <c r="Z986" s="131"/>
      <c r="AA986" s="87">
        <f t="shared" si="204"/>
        <v>0</v>
      </c>
      <c r="AB986" s="127"/>
      <c r="AC986" s="86"/>
      <c r="AD986" s="87">
        <f t="shared" si="196"/>
        <v>0</v>
      </c>
      <c r="AE986" s="127"/>
      <c r="AF986" s="86"/>
      <c r="AG986" s="86"/>
      <c r="AH986" s="131"/>
      <c r="AI986" s="88">
        <f t="shared" si="197"/>
        <v>0</v>
      </c>
      <c r="AJ986" s="89" t="str">
        <f>IFERROR(IF(ISNA(MATCH($AV986,Other_Category_Abbr,0)),INDEX(FGHG_List_Long_GWP,MATCH($AV986,FGHG_List_Long,0)),INDEX(GWP_Other_Abbr,MATCH($AV986,Other_Category_Abbr,0)))*SUM(V986,AA986,AD986,AI986),"")</f>
        <v/>
      </c>
      <c r="AK986" s="89" t="str">
        <f>IFERROR(IF(ISNA(MATCH($AV986,Other_Category_Abbr,0)),INDEX(FGHG_List_Long_GWP,MATCH($AV986,FGHG_List_Long,0)),INDEX(GWP_Other_Abbr,MATCH($AV986,Other_Category_Abbr,0)))*(T986*(S986+U986)+W986*(Y986+X986)+AD986+AE986*(AF986+AG986)),"")</f>
        <v/>
      </c>
      <c r="AL986" s="90" t="str">
        <f t="shared" si="205"/>
        <v/>
      </c>
      <c r="AM986" s="91" t="str">
        <f t="shared" si="206"/>
        <v/>
      </c>
      <c r="AP986" s="92" t="b">
        <f t="shared" si="200"/>
        <v>0</v>
      </c>
      <c r="AQ986" s="92" t="str">
        <f t="shared" si="201"/>
        <v xml:space="preserve"> </v>
      </c>
      <c r="AR986" s="92" t="str">
        <f>IF(LEN(AQ986)=1,"",COUNTIF($AQ$19:AQ986,AQ986)=1)</f>
        <v/>
      </c>
      <c r="AS986" s="73"/>
      <c r="AT986" s="73"/>
      <c r="AU986" s="73"/>
      <c r="AV986" s="235" t="str">
        <f>IF($P986=Lists!$A$13,Lists!$A$29,IF($P986=Lists!$A$14,Lists!$A$30,$P986))</f>
        <v/>
      </c>
      <c r="AW986" s="73"/>
      <c r="AX986" s="73"/>
    </row>
    <row r="987" spans="2:50" x14ac:dyDescent="0.3">
      <c r="B987" s="137">
        <f t="shared" si="207"/>
        <v>969</v>
      </c>
      <c r="C987" s="24"/>
      <c r="D987" s="24"/>
      <c r="E987" s="24"/>
      <c r="F987" s="25"/>
      <c r="G987" s="24"/>
      <c r="H987" s="30"/>
      <c r="I987" s="24"/>
      <c r="J987" s="50" t="str">
        <f t="shared" si="198"/>
        <v/>
      </c>
      <c r="K987" s="30"/>
      <c r="L987" s="236"/>
      <c r="M987" s="30"/>
      <c r="N987" s="30"/>
      <c r="O987" s="46" t="str">
        <f t="shared" si="199"/>
        <v/>
      </c>
      <c r="P987" s="239" t="str">
        <f t="shared" si="202"/>
        <v/>
      </c>
      <c r="Q987" s="52" t="str">
        <f t="shared" si="203"/>
        <v/>
      </c>
      <c r="R987" s="127"/>
      <c r="S987" s="86"/>
      <c r="T987" s="127"/>
      <c r="U987" s="86"/>
      <c r="V987" s="87">
        <f t="shared" si="195"/>
        <v>0</v>
      </c>
      <c r="W987" s="130"/>
      <c r="X987" s="86"/>
      <c r="Y987" s="86"/>
      <c r="Z987" s="131"/>
      <c r="AA987" s="87">
        <f t="shared" si="204"/>
        <v>0</v>
      </c>
      <c r="AB987" s="127"/>
      <c r="AC987" s="86"/>
      <c r="AD987" s="87">
        <f t="shared" si="196"/>
        <v>0</v>
      </c>
      <c r="AE987" s="127"/>
      <c r="AF987" s="86"/>
      <c r="AG987" s="86"/>
      <c r="AH987" s="131"/>
      <c r="AI987" s="88">
        <f t="shared" si="197"/>
        <v>0</v>
      </c>
      <c r="AJ987" s="89" t="str">
        <f>IFERROR(IF(ISNA(MATCH($AV987,Other_Category_Abbr,0)),INDEX(FGHG_List_Long_GWP,MATCH($AV987,FGHG_List_Long,0)),INDEX(GWP_Other_Abbr,MATCH($AV987,Other_Category_Abbr,0)))*SUM(V987,AA987,AD987,AI987),"")</f>
        <v/>
      </c>
      <c r="AK987" s="89" t="str">
        <f>IFERROR(IF(ISNA(MATCH($AV987,Other_Category_Abbr,0)),INDEX(FGHG_List_Long_GWP,MATCH($AV987,FGHG_List_Long,0)),INDEX(GWP_Other_Abbr,MATCH($AV987,Other_Category_Abbr,0)))*(T987*(S987+U987)+W987*(Y987+X987)+AD987+AE987*(AF987+AG987)),"")</f>
        <v/>
      </c>
      <c r="AL987" s="90" t="str">
        <f t="shared" si="205"/>
        <v/>
      </c>
      <c r="AM987" s="91" t="str">
        <f t="shared" si="206"/>
        <v/>
      </c>
      <c r="AP987" s="92" t="b">
        <f t="shared" si="200"/>
        <v>0</v>
      </c>
      <c r="AQ987" s="92" t="str">
        <f t="shared" si="201"/>
        <v xml:space="preserve"> </v>
      </c>
      <c r="AR987" s="92" t="str">
        <f>IF(LEN(AQ987)=1,"",COUNTIF($AQ$19:AQ987,AQ987)=1)</f>
        <v/>
      </c>
      <c r="AS987" s="73"/>
      <c r="AT987" s="73"/>
      <c r="AU987" s="73"/>
      <c r="AV987" s="235" t="str">
        <f>IF($P987=Lists!$A$13,Lists!$A$29,IF($P987=Lists!$A$14,Lists!$A$30,$P987))</f>
        <v/>
      </c>
      <c r="AW987" s="73"/>
      <c r="AX987" s="73"/>
    </row>
    <row r="988" spans="2:50" x14ac:dyDescent="0.3">
      <c r="B988" s="137">
        <f t="shared" si="207"/>
        <v>970</v>
      </c>
      <c r="C988" s="24"/>
      <c r="D988" s="24"/>
      <c r="E988" s="24"/>
      <c r="F988" s="25"/>
      <c r="G988" s="24"/>
      <c r="H988" s="30"/>
      <c r="I988" s="24"/>
      <c r="J988" s="50" t="str">
        <f t="shared" si="198"/>
        <v/>
      </c>
      <c r="K988" s="30"/>
      <c r="L988" s="236"/>
      <c r="M988" s="30"/>
      <c r="N988" s="30"/>
      <c r="O988" s="46" t="str">
        <f t="shared" si="199"/>
        <v/>
      </c>
      <c r="P988" s="239" t="str">
        <f t="shared" si="202"/>
        <v/>
      </c>
      <c r="Q988" s="52" t="str">
        <f t="shared" si="203"/>
        <v/>
      </c>
      <c r="R988" s="127"/>
      <c r="S988" s="86"/>
      <c r="T988" s="127"/>
      <c r="U988" s="86"/>
      <c r="V988" s="87">
        <f t="shared" si="195"/>
        <v>0</v>
      </c>
      <c r="W988" s="130"/>
      <c r="X988" s="86"/>
      <c r="Y988" s="86"/>
      <c r="Z988" s="131"/>
      <c r="AA988" s="87">
        <f t="shared" si="204"/>
        <v>0</v>
      </c>
      <c r="AB988" s="127"/>
      <c r="AC988" s="86"/>
      <c r="AD988" s="87">
        <f t="shared" si="196"/>
        <v>0</v>
      </c>
      <c r="AE988" s="127"/>
      <c r="AF988" s="86"/>
      <c r="AG988" s="86"/>
      <c r="AH988" s="131"/>
      <c r="AI988" s="88">
        <f t="shared" si="197"/>
        <v>0</v>
      </c>
      <c r="AJ988" s="89" t="str">
        <f>IFERROR(IF(ISNA(MATCH($AV988,Other_Category_Abbr,0)),INDEX(FGHG_List_Long_GWP,MATCH($AV988,FGHG_List_Long,0)),INDEX(GWP_Other_Abbr,MATCH($AV988,Other_Category_Abbr,0)))*SUM(V988,AA988,AD988,AI988),"")</f>
        <v/>
      </c>
      <c r="AK988" s="89" t="str">
        <f>IFERROR(IF(ISNA(MATCH($AV988,Other_Category_Abbr,0)),INDEX(FGHG_List_Long_GWP,MATCH($AV988,FGHG_List_Long,0)),INDEX(GWP_Other_Abbr,MATCH($AV988,Other_Category_Abbr,0)))*(T988*(S988+U988)+W988*(Y988+X988)+AD988+AE988*(AF988+AG988)),"")</f>
        <v/>
      </c>
      <c r="AL988" s="90" t="str">
        <f t="shared" si="205"/>
        <v/>
      </c>
      <c r="AM988" s="91" t="str">
        <f t="shared" si="206"/>
        <v/>
      </c>
      <c r="AP988" s="92" t="b">
        <f t="shared" si="200"/>
        <v>0</v>
      </c>
      <c r="AQ988" s="92" t="str">
        <f t="shared" si="201"/>
        <v xml:space="preserve"> </v>
      </c>
      <c r="AR988" s="92" t="str">
        <f>IF(LEN(AQ988)=1,"",COUNTIF($AQ$19:AQ988,AQ988)=1)</f>
        <v/>
      </c>
      <c r="AS988" s="73"/>
      <c r="AT988" s="73"/>
      <c r="AU988" s="73"/>
      <c r="AV988" s="235" t="str">
        <f>IF($P988=Lists!$A$13,Lists!$A$29,IF($P988=Lists!$A$14,Lists!$A$30,$P988))</f>
        <v/>
      </c>
      <c r="AW988" s="73"/>
      <c r="AX988" s="73"/>
    </row>
    <row r="989" spans="2:50" x14ac:dyDescent="0.3">
      <c r="B989" s="137">
        <f t="shared" si="207"/>
        <v>971</v>
      </c>
      <c r="C989" s="24"/>
      <c r="D989" s="24"/>
      <c r="E989" s="24"/>
      <c r="F989" s="25"/>
      <c r="G989" s="24"/>
      <c r="H989" s="30"/>
      <c r="I989" s="24"/>
      <c r="J989" s="50" t="str">
        <f t="shared" si="198"/>
        <v/>
      </c>
      <c r="K989" s="30"/>
      <c r="L989" s="236"/>
      <c r="M989" s="30"/>
      <c r="N989" s="30"/>
      <c r="O989" s="46" t="str">
        <f t="shared" si="199"/>
        <v/>
      </c>
      <c r="P989" s="239" t="str">
        <f t="shared" si="202"/>
        <v/>
      </c>
      <c r="Q989" s="52" t="str">
        <f t="shared" si="203"/>
        <v/>
      </c>
      <c r="R989" s="127"/>
      <c r="S989" s="86"/>
      <c r="T989" s="127"/>
      <c r="U989" s="86"/>
      <c r="V989" s="87">
        <f t="shared" si="195"/>
        <v>0</v>
      </c>
      <c r="W989" s="130"/>
      <c r="X989" s="86"/>
      <c r="Y989" s="86"/>
      <c r="Z989" s="131"/>
      <c r="AA989" s="87">
        <f t="shared" si="204"/>
        <v>0</v>
      </c>
      <c r="AB989" s="127"/>
      <c r="AC989" s="86"/>
      <c r="AD989" s="87">
        <f t="shared" si="196"/>
        <v>0</v>
      </c>
      <c r="AE989" s="127"/>
      <c r="AF989" s="86"/>
      <c r="AG989" s="86"/>
      <c r="AH989" s="131"/>
      <c r="AI989" s="88">
        <f t="shared" si="197"/>
        <v>0</v>
      </c>
      <c r="AJ989" s="89" t="str">
        <f>IFERROR(IF(ISNA(MATCH($AV989,Other_Category_Abbr,0)),INDEX(FGHG_List_Long_GWP,MATCH($AV989,FGHG_List_Long,0)),INDEX(GWP_Other_Abbr,MATCH($AV989,Other_Category_Abbr,0)))*SUM(V989,AA989,AD989,AI989),"")</f>
        <v/>
      </c>
      <c r="AK989" s="89" t="str">
        <f>IFERROR(IF(ISNA(MATCH($AV989,Other_Category_Abbr,0)),INDEX(FGHG_List_Long_GWP,MATCH($AV989,FGHG_List_Long,0)),INDEX(GWP_Other_Abbr,MATCH($AV989,Other_Category_Abbr,0)))*(T989*(S989+U989)+W989*(Y989+X989)+AD989+AE989*(AF989+AG989)),"")</f>
        <v/>
      </c>
      <c r="AL989" s="90" t="str">
        <f t="shared" si="205"/>
        <v/>
      </c>
      <c r="AM989" s="91" t="str">
        <f t="shared" si="206"/>
        <v/>
      </c>
      <c r="AP989" s="92" t="b">
        <f t="shared" si="200"/>
        <v>0</v>
      </c>
      <c r="AQ989" s="92" t="str">
        <f t="shared" si="201"/>
        <v xml:space="preserve"> </v>
      </c>
      <c r="AR989" s="92" t="str">
        <f>IF(LEN(AQ989)=1,"",COUNTIF($AQ$19:AQ989,AQ989)=1)</f>
        <v/>
      </c>
      <c r="AS989" s="73"/>
      <c r="AT989" s="73"/>
      <c r="AU989" s="73"/>
      <c r="AV989" s="235" t="str">
        <f>IF($P989=Lists!$A$13,Lists!$A$29,IF($P989=Lists!$A$14,Lists!$A$30,$P989))</f>
        <v/>
      </c>
      <c r="AW989" s="73"/>
      <c r="AX989" s="73"/>
    </row>
    <row r="990" spans="2:50" x14ac:dyDescent="0.3">
      <c r="B990" s="137">
        <f t="shared" si="207"/>
        <v>972</v>
      </c>
      <c r="C990" s="24"/>
      <c r="D990" s="24"/>
      <c r="E990" s="24"/>
      <c r="F990" s="25"/>
      <c r="G990" s="24"/>
      <c r="H990" s="30"/>
      <c r="I990" s="24"/>
      <c r="J990" s="50" t="str">
        <f t="shared" si="198"/>
        <v/>
      </c>
      <c r="K990" s="30"/>
      <c r="L990" s="236"/>
      <c r="M990" s="30"/>
      <c r="N990" s="30"/>
      <c r="O990" s="46" t="str">
        <f t="shared" si="199"/>
        <v/>
      </c>
      <c r="P990" s="239" t="str">
        <f t="shared" si="202"/>
        <v/>
      </c>
      <c r="Q990" s="52" t="str">
        <f t="shared" si="203"/>
        <v/>
      </c>
      <c r="R990" s="127"/>
      <c r="S990" s="86"/>
      <c r="T990" s="127"/>
      <c r="U990" s="86"/>
      <c r="V990" s="87">
        <f t="shared" si="195"/>
        <v>0</v>
      </c>
      <c r="W990" s="130"/>
      <c r="X990" s="86"/>
      <c r="Y990" s="86"/>
      <c r="Z990" s="131"/>
      <c r="AA990" s="87">
        <f t="shared" si="204"/>
        <v>0</v>
      </c>
      <c r="AB990" s="127"/>
      <c r="AC990" s="86"/>
      <c r="AD990" s="87">
        <f t="shared" si="196"/>
        <v>0</v>
      </c>
      <c r="AE990" s="127"/>
      <c r="AF990" s="86"/>
      <c r="AG990" s="86"/>
      <c r="AH990" s="131"/>
      <c r="AI990" s="88">
        <f t="shared" si="197"/>
        <v>0</v>
      </c>
      <c r="AJ990" s="89" t="str">
        <f>IFERROR(IF(ISNA(MATCH($AV990,Other_Category_Abbr,0)),INDEX(FGHG_List_Long_GWP,MATCH($AV990,FGHG_List_Long,0)),INDEX(GWP_Other_Abbr,MATCH($AV990,Other_Category_Abbr,0)))*SUM(V990,AA990,AD990,AI990),"")</f>
        <v/>
      </c>
      <c r="AK990" s="89" t="str">
        <f>IFERROR(IF(ISNA(MATCH($AV990,Other_Category_Abbr,0)),INDEX(FGHG_List_Long_GWP,MATCH($AV990,FGHG_List_Long,0)),INDEX(GWP_Other_Abbr,MATCH($AV990,Other_Category_Abbr,0)))*(T990*(S990+U990)+W990*(Y990+X990)+AD990+AE990*(AF990+AG990)),"")</f>
        <v/>
      </c>
      <c r="AL990" s="90" t="str">
        <f t="shared" si="205"/>
        <v/>
      </c>
      <c r="AM990" s="91" t="str">
        <f t="shared" si="206"/>
        <v/>
      </c>
      <c r="AP990" s="92" t="b">
        <f t="shared" si="200"/>
        <v>0</v>
      </c>
      <c r="AQ990" s="92" t="str">
        <f t="shared" si="201"/>
        <v xml:space="preserve"> </v>
      </c>
      <c r="AR990" s="92" t="str">
        <f>IF(LEN(AQ990)=1,"",COUNTIF($AQ$19:AQ990,AQ990)=1)</f>
        <v/>
      </c>
      <c r="AS990" s="73"/>
      <c r="AT990" s="73"/>
      <c r="AU990" s="73"/>
      <c r="AV990" s="235" t="str">
        <f>IF($P990=Lists!$A$13,Lists!$A$29,IF($P990=Lists!$A$14,Lists!$A$30,$P990))</f>
        <v/>
      </c>
      <c r="AW990" s="73"/>
      <c r="AX990" s="73"/>
    </row>
    <row r="991" spans="2:50" x14ac:dyDescent="0.3">
      <c r="B991" s="137">
        <f t="shared" si="207"/>
        <v>973</v>
      </c>
      <c r="C991" s="24"/>
      <c r="D991" s="24"/>
      <c r="E991" s="24"/>
      <c r="F991" s="25"/>
      <c r="G991" s="24"/>
      <c r="H991" s="30"/>
      <c r="I991" s="24"/>
      <c r="J991" s="50" t="str">
        <f t="shared" si="198"/>
        <v/>
      </c>
      <c r="K991" s="30"/>
      <c r="L991" s="236"/>
      <c r="M991" s="30"/>
      <c r="N991" s="30"/>
      <c r="O991" s="46" t="str">
        <f t="shared" si="199"/>
        <v/>
      </c>
      <c r="P991" s="239" t="str">
        <f t="shared" si="202"/>
        <v/>
      </c>
      <c r="Q991" s="52" t="str">
        <f t="shared" si="203"/>
        <v/>
      </c>
      <c r="R991" s="127"/>
      <c r="S991" s="86"/>
      <c r="T991" s="127"/>
      <c r="U991" s="86"/>
      <c r="V991" s="87">
        <f t="shared" si="195"/>
        <v>0</v>
      </c>
      <c r="W991" s="130"/>
      <c r="X991" s="86"/>
      <c r="Y991" s="86"/>
      <c r="Z991" s="131"/>
      <c r="AA991" s="87">
        <f t="shared" si="204"/>
        <v>0</v>
      </c>
      <c r="AB991" s="127"/>
      <c r="AC991" s="86"/>
      <c r="AD991" s="87">
        <f t="shared" si="196"/>
        <v>0</v>
      </c>
      <c r="AE991" s="127"/>
      <c r="AF991" s="86"/>
      <c r="AG991" s="86"/>
      <c r="AH991" s="131"/>
      <c r="AI991" s="88">
        <f t="shared" si="197"/>
        <v>0</v>
      </c>
      <c r="AJ991" s="89" t="str">
        <f>IFERROR(IF(ISNA(MATCH($AV991,Other_Category_Abbr,0)),INDEX(FGHG_List_Long_GWP,MATCH($AV991,FGHG_List_Long,0)),INDEX(GWP_Other_Abbr,MATCH($AV991,Other_Category_Abbr,0)))*SUM(V991,AA991,AD991,AI991),"")</f>
        <v/>
      </c>
      <c r="AK991" s="89" t="str">
        <f>IFERROR(IF(ISNA(MATCH($AV991,Other_Category_Abbr,0)),INDEX(FGHG_List_Long_GWP,MATCH($AV991,FGHG_List_Long,0)),INDEX(GWP_Other_Abbr,MATCH($AV991,Other_Category_Abbr,0)))*(T991*(S991+U991)+W991*(Y991+X991)+AD991+AE991*(AF991+AG991)),"")</f>
        <v/>
      </c>
      <c r="AL991" s="90" t="str">
        <f t="shared" si="205"/>
        <v/>
      </c>
      <c r="AM991" s="91" t="str">
        <f t="shared" si="206"/>
        <v/>
      </c>
      <c r="AP991" s="92" t="b">
        <f t="shared" si="200"/>
        <v>0</v>
      </c>
      <c r="AQ991" s="92" t="str">
        <f t="shared" si="201"/>
        <v xml:space="preserve"> </v>
      </c>
      <c r="AR991" s="92" t="str">
        <f>IF(LEN(AQ991)=1,"",COUNTIF($AQ$19:AQ991,AQ991)=1)</f>
        <v/>
      </c>
      <c r="AS991" s="73"/>
      <c r="AT991" s="73"/>
      <c r="AU991" s="73"/>
      <c r="AV991" s="235" t="str">
        <f>IF($P991=Lists!$A$13,Lists!$A$29,IF($P991=Lists!$A$14,Lists!$A$30,$P991))</f>
        <v/>
      </c>
      <c r="AW991" s="73"/>
      <c r="AX991" s="73"/>
    </row>
    <row r="992" spans="2:50" x14ac:dyDescent="0.3">
      <c r="B992" s="137">
        <f t="shared" si="207"/>
        <v>974</v>
      </c>
      <c r="C992" s="24"/>
      <c r="D992" s="24"/>
      <c r="E992" s="24"/>
      <c r="F992" s="25"/>
      <c r="G992" s="24"/>
      <c r="H992" s="30"/>
      <c r="I992" s="24"/>
      <c r="J992" s="50" t="str">
        <f t="shared" si="198"/>
        <v/>
      </c>
      <c r="K992" s="30"/>
      <c r="L992" s="236"/>
      <c r="M992" s="30"/>
      <c r="N992" s="30"/>
      <c r="O992" s="46" t="str">
        <f t="shared" si="199"/>
        <v/>
      </c>
      <c r="P992" s="239" t="str">
        <f t="shared" si="202"/>
        <v/>
      </c>
      <c r="Q992" s="52" t="str">
        <f t="shared" si="203"/>
        <v/>
      </c>
      <c r="R992" s="127"/>
      <c r="S992" s="86"/>
      <c r="T992" s="127"/>
      <c r="U992" s="86"/>
      <c r="V992" s="87">
        <f t="shared" si="195"/>
        <v>0</v>
      </c>
      <c r="W992" s="130"/>
      <c r="X992" s="86"/>
      <c r="Y992" s="86"/>
      <c r="Z992" s="131"/>
      <c r="AA992" s="87">
        <f t="shared" si="204"/>
        <v>0</v>
      </c>
      <c r="AB992" s="127"/>
      <c r="AC992" s="86"/>
      <c r="AD992" s="87">
        <f t="shared" si="196"/>
        <v>0</v>
      </c>
      <c r="AE992" s="127"/>
      <c r="AF992" s="86"/>
      <c r="AG992" s="86"/>
      <c r="AH992" s="131"/>
      <c r="AI992" s="88">
        <f t="shared" si="197"/>
        <v>0</v>
      </c>
      <c r="AJ992" s="89" t="str">
        <f>IFERROR(IF(ISNA(MATCH($AV992,Other_Category_Abbr,0)),INDEX(FGHG_List_Long_GWP,MATCH($AV992,FGHG_List_Long,0)),INDEX(GWP_Other_Abbr,MATCH($AV992,Other_Category_Abbr,0)))*SUM(V992,AA992,AD992,AI992),"")</f>
        <v/>
      </c>
      <c r="AK992" s="89" t="str">
        <f>IFERROR(IF(ISNA(MATCH($AV992,Other_Category_Abbr,0)),INDEX(FGHG_List_Long_GWP,MATCH($AV992,FGHG_List_Long,0)),INDEX(GWP_Other_Abbr,MATCH($AV992,Other_Category_Abbr,0)))*(T992*(S992+U992)+W992*(Y992+X992)+AD992+AE992*(AF992+AG992)),"")</f>
        <v/>
      </c>
      <c r="AL992" s="90" t="str">
        <f t="shared" si="205"/>
        <v/>
      </c>
      <c r="AM992" s="91" t="str">
        <f t="shared" si="206"/>
        <v/>
      </c>
      <c r="AP992" s="92" t="b">
        <f t="shared" si="200"/>
        <v>0</v>
      </c>
      <c r="AQ992" s="92" t="str">
        <f t="shared" si="201"/>
        <v xml:space="preserve"> </v>
      </c>
      <c r="AR992" s="92" t="str">
        <f>IF(LEN(AQ992)=1,"",COUNTIF($AQ$19:AQ992,AQ992)=1)</f>
        <v/>
      </c>
      <c r="AS992" s="73"/>
      <c r="AT992" s="73"/>
      <c r="AU992" s="73"/>
      <c r="AV992" s="235" t="str">
        <f>IF($P992=Lists!$A$13,Lists!$A$29,IF($P992=Lists!$A$14,Lists!$A$30,$P992))</f>
        <v/>
      </c>
      <c r="AW992" s="73"/>
      <c r="AX992" s="73"/>
    </row>
    <row r="993" spans="2:50" x14ac:dyDescent="0.3">
      <c r="B993" s="137">
        <f t="shared" si="207"/>
        <v>975</v>
      </c>
      <c r="C993" s="24"/>
      <c r="D993" s="24"/>
      <c r="E993" s="24"/>
      <c r="F993" s="25"/>
      <c r="G993" s="24"/>
      <c r="H993" s="30"/>
      <c r="I993" s="24"/>
      <c r="J993" s="50" t="str">
        <f t="shared" si="198"/>
        <v/>
      </c>
      <c r="K993" s="30"/>
      <c r="L993" s="236"/>
      <c r="M993" s="30"/>
      <c r="N993" s="30"/>
      <c r="O993" s="46" t="str">
        <f t="shared" si="199"/>
        <v/>
      </c>
      <c r="P993" s="239" t="str">
        <f t="shared" si="202"/>
        <v/>
      </c>
      <c r="Q993" s="52" t="str">
        <f t="shared" si="203"/>
        <v/>
      </c>
      <c r="R993" s="127"/>
      <c r="S993" s="86"/>
      <c r="T993" s="127"/>
      <c r="U993" s="86"/>
      <c r="V993" s="87">
        <f t="shared" si="195"/>
        <v>0</v>
      </c>
      <c r="W993" s="130"/>
      <c r="X993" s="86"/>
      <c r="Y993" s="86"/>
      <c r="Z993" s="131"/>
      <c r="AA993" s="87">
        <f t="shared" si="204"/>
        <v>0</v>
      </c>
      <c r="AB993" s="127"/>
      <c r="AC993" s="86"/>
      <c r="AD993" s="87">
        <f t="shared" si="196"/>
        <v>0</v>
      </c>
      <c r="AE993" s="127"/>
      <c r="AF993" s="86"/>
      <c r="AG993" s="86"/>
      <c r="AH993" s="131"/>
      <c r="AI993" s="88">
        <f t="shared" si="197"/>
        <v>0</v>
      </c>
      <c r="AJ993" s="89" t="str">
        <f>IFERROR(IF(ISNA(MATCH($AV993,Other_Category_Abbr,0)),INDEX(FGHG_List_Long_GWP,MATCH($AV993,FGHG_List_Long,0)),INDEX(GWP_Other_Abbr,MATCH($AV993,Other_Category_Abbr,0)))*SUM(V993,AA993,AD993,AI993),"")</f>
        <v/>
      </c>
      <c r="AK993" s="89" t="str">
        <f>IFERROR(IF(ISNA(MATCH($AV993,Other_Category_Abbr,0)),INDEX(FGHG_List_Long_GWP,MATCH($AV993,FGHG_List_Long,0)),INDEX(GWP_Other_Abbr,MATCH($AV993,Other_Category_Abbr,0)))*(T993*(S993+U993)+W993*(Y993+X993)+AD993+AE993*(AF993+AG993)),"")</f>
        <v/>
      </c>
      <c r="AL993" s="90" t="str">
        <f t="shared" si="205"/>
        <v/>
      </c>
      <c r="AM993" s="91" t="str">
        <f t="shared" si="206"/>
        <v/>
      </c>
      <c r="AP993" s="92" t="b">
        <f t="shared" si="200"/>
        <v>0</v>
      </c>
      <c r="AQ993" s="92" t="str">
        <f t="shared" si="201"/>
        <v xml:space="preserve"> </v>
      </c>
      <c r="AR993" s="92" t="str">
        <f>IF(LEN(AQ993)=1,"",COUNTIF($AQ$19:AQ993,AQ993)=1)</f>
        <v/>
      </c>
      <c r="AS993" s="73"/>
      <c r="AT993" s="73"/>
      <c r="AU993" s="73"/>
      <c r="AV993" s="235" t="str">
        <f>IF($P993=Lists!$A$13,Lists!$A$29,IF($P993=Lists!$A$14,Lists!$A$30,$P993))</f>
        <v/>
      </c>
      <c r="AW993" s="73"/>
      <c r="AX993" s="73"/>
    </row>
    <row r="994" spans="2:50" x14ac:dyDescent="0.3">
      <c r="B994" s="137">
        <f t="shared" si="207"/>
        <v>976</v>
      </c>
      <c r="C994" s="24"/>
      <c r="D994" s="24"/>
      <c r="E994" s="24"/>
      <c r="F994" s="25"/>
      <c r="G994" s="24"/>
      <c r="H994" s="30"/>
      <c r="I994" s="24"/>
      <c r="J994" s="50" t="str">
        <f t="shared" si="198"/>
        <v/>
      </c>
      <c r="K994" s="30"/>
      <c r="L994" s="236"/>
      <c r="M994" s="30"/>
      <c r="N994" s="30"/>
      <c r="O994" s="46" t="str">
        <f t="shared" si="199"/>
        <v/>
      </c>
      <c r="P994" s="239" t="str">
        <f t="shared" si="202"/>
        <v/>
      </c>
      <c r="Q994" s="52" t="str">
        <f t="shared" si="203"/>
        <v/>
      </c>
      <c r="R994" s="127"/>
      <c r="S994" s="86"/>
      <c r="T994" s="127"/>
      <c r="U994" s="86"/>
      <c r="V994" s="87">
        <f t="shared" si="195"/>
        <v>0</v>
      </c>
      <c r="W994" s="130"/>
      <c r="X994" s="86"/>
      <c r="Y994" s="86"/>
      <c r="Z994" s="131"/>
      <c r="AA994" s="87">
        <f t="shared" si="204"/>
        <v>0</v>
      </c>
      <c r="AB994" s="127"/>
      <c r="AC994" s="86"/>
      <c r="AD994" s="87">
        <f t="shared" si="196"/>
        <v>0</v>
      </c>
      <c r="AE994" s="127"/>
      <c r="AF994" s="86"/>
      <c r="AG994" s="86"/>
      <c r="AH994" s="131"/>
      <c r="AI994" s="88">
        <f t="shared" si="197"/>
        <v>0</v>
      </c>
      <c r="AJ994" s="89" t="str">
        <f>IFERROR(IF(ISNA(MATCH($AV994,Other_Category_Abbr,0)),INDEX(FGHG_List_Long_GWP,MATCH($AV994,FGHG_List_Long,0)),INDEX(GWP_Other_Abbr,MATCH($AV994,Other_Category_Abbr,0)))*SUM(V994,AA994,AD994,AI994),"")</f>
        <v/>
      </c>
      <c r="AK994" s="89" t="str">
        <f>IFERROR(IF(ISNA(MATCH($AV994,Other_Category_Abbr,0)),INDEX(FGHG_List_Long_GWP,MATCH($AV994,FGHG_List_Long,0)),INDEX(GWP_Other_Abbr,MATCH($AV994,Other_Category_Abbr,0)))*(T994*(S994+U994)+W994*(Y994+X994)+AD994+AE994*(AF994+AG994)),"")</f>
        <v/>
      </c>
      <c r="AL994" s="90" t="str">
        <f t="shared" si="205"/>
        <v/>
      </c>
      <c r="AM994" s="91" t="str">
        <f t="shared" si="206"/>
        <v/>
      </c>
      <c r="AP994" s="92" t="b">
        <f t="shared" si="200"/>
        <v>0</v>
      </c>
      <c r="AQ994" s="92" t="str">
        <f t="shared" si="201"/>
        <v xml:space="preserve"> </v>
      </c>
      <c r="AR994" s="92" t="str">
        <f>IF(LEN(AQ994)=1,"",COUNTIF($AQ$19:AQ994,AQ994)=1)</f>
        <v/>
      </c>
      <c r="AS994" s="73"/>
      <c r="AT994" s="73"/>
      <c r="AU994" s="73"/>
      <c r="AV994" s="235" t="str">
        <f>IF($P994=Lists!$A$13,Lists!$A$29,IF($P994=Lists!$A$14,Lists!$A$30,$P994))</f>
        <v/>
      </c>
      <c r="AW994" s="73"/>
      <c r="AX994" s="73"/>
    </row>
    <row r="995" spans="2:50" x14ac:dyDescent="0.3">
      <c r="B995" s="137">
        <f t="shared" si="207"/>
        <v>977</v>
      </c>
      <c r="C995" s="24"/>
      <c r="D995" s="24"/>
      <c r="E995" s="24"/>
      <c r="F995" s="25"/>
      <c r="G995" s="24"/>
      <c r="H995" s="30"/>
      <c r="I995" s="24"/>
      <c r="J995" s="50" t="str">
        <f t="shared" si="198"/>
        <v/>
      </c>
      <c r="K995" s="30"/>
      <c r="L995" s="236"/>
      <c r="M995" s="30"/>
      <c r="N995" s="30"/>
      <c r="O995" s="46" t="str">
        <f t="shared" si="199"/>
        <v/>
      </c>
      <c r="P995" s="239" t="str">
        <f t="shared" si="202"/>
        <v/>
      </c>
      <c r="Q995" s="52" t="str">
        <f t="shared" si="203"/>
        <v/>
      </c>
      <c r="R995" s="127"/>
      <c r="S995" s="86"/>
      <c r="T995" s="127"/>
      <c r="U995" s="86"/>
      <c r="V995" s="87">
        <f t="shared" si="195"/>
        <v>0</v>
      </c>
      <c r="W995" s="130"/>
      <c r="X995" s="86"/>
      <c r="Y995" s="86"/>
      <c r="Z995" s="131"/>
      <c r="AA995" s="87">
        <f t="shared" si="204"/>
        <v>0</v>
      </c>
      <c r="AB995" s="127"/>
      <c r="AC995" s="86"/>
      <c r="AD995" s="87">
        <f t="shared" si="196"/>
        <v>0</v>
      </c>
      <c r="AE995" s="127"/>
      <c r="AF995" s="86"/>
      <c r="AG995" s="86"/>
      <c r="AH995" s="131"/>
      <c r="AI995" s="88">
        <f t="shared" si="197"/>
        <v>0</v>
      </c>
      <c r="AJ995" s="89" t="str">
        <f>IFERROR(IF(ISNA(MATCH($AV995,Other_Category_Abbr,0)),INDEX(FGHG_List_Long_GWP,MATCH($AV995,FGHG_List_Long,0)),INDEX(GWP_Other_Abbr,MATCH($AV995,Other_Category_Abbr,0)))*SUM(V995,AA995,AD995,AI995),"")</f>
        <v/>
      </c>
      <c r="AK995" s="89" t="str">
        <f>IFERROR(IF(ISNA(MATCH($AV995,Other_Category_Abbr,0)),INDEX(FGHG_List_Long_GWP,MATCH($AV995,FGHG_List_Long,0)),INDEX(GWP_Other_Abbr,MATCH($AV995,Other_Category_Abbr,0)))*(T995*(S995+U995)+W995*(Y995+X995)+AD995+AE995*(AF995+AG995)),"")</f>
        <v/>
      </c>
      <c r="AL995" s="90" t="str">
        <f t="shared" si="205"/>
        <v/>
      </c>
      <c r="AM995" s="91" t="str">
        <f t="shared" si="206"/>
        <v/>
      </c>
      <c r="AP995" s="92" t="b">
        <f t="shared" si="200"/>
        <v>0</v>
      </c>
      <c r="AQ995" s="92" t="str">
        <f t="shared" si="201"/>
        <v xml:space="preserve"> </v>
      </c>
      <c r="AR995" s="92" t="str">
        <f>IF(LEN(AQ995)=1,"",COUNTIF($AQ$19:AQ995,AQ995)=1)</f>
        <v/>
      </c>
      <c r="AS995" s="73"/>
      <c r="AT995" s="73"/>
      <c r="AU995" s="73"/>
      <c r="AV995" s="235" t="str">
        <f>IF($P995=Lists!$A$13,Lists!$A$29,IF($P995=Lists!$A$14,Lists!$A$30,$P995))</f>
        <v/>
      </c>
      <c r="AW995" s="73"/>
      <c r="AX995" s="73"/>
    </row>
    <row r="996" spans="2:50" x14ac:dyDescent="0.3">
      <c r="B996" s="137">
        <f t="shared" si="207"/>
        <v>978</v>
      </c>
      <c r="C996" s="24"/>
      <c r="D996" s="24"/>
      <c r="E996" s="24"/>
      <c r="F996" s="25"/>
      <c r="G996" s="24"/>
      <c r="H996" s="30"/>
      <c r="I996" s="24"/>
      <c r="J996" s="50" t="str">
        <f t="shared" si="198"/>
        <v/>
      </c>
      <c r="K996" s="30"/>
      <c r="L996" s="236"/>
      <c r="M996" s="30"/>
      <c r="N996" s="30"/>
      <c r="O996" s="46" t="str">
        <f t="shared" si="199"/>
        <v/>
      </c>
      <c r="P996" s="239" t="str">
        <f t="shared" si="202"/>
        <v/>
      </c>
      <c r="Q996" s="52" t="str">
        <f t="shared" si="203"/>
        <v/>
      </c>
      <c r="R996" s="127"/>
      <c r="S996" s="86"/>
      <c r="T996" s="127"/>
      <c r="U996" s="86"/>
      <c r="V996" s="87">
        <f t="shared" si="195"/>
        <v>0</v>
      </c>
      <c r="W996" s="130"/>
      <c r="X996" s="86"/>
      <c r="Y996" s="86"/>
      <c r="Z996" s="131"/>
      <c r="AA996" s="87">
        <f t="shared" si="204"/>
        <v>0</v>
      </c>
      <c r="AB996" s="127"/>
      <c r="AC996" s="86"/>
      <c r="AD996" s="87">
        <f t="shared" si="196"/>
        <v>0</v>
      </c>
      <c r="AE996" s="127"/>
      <c r="AF996" s="86"/>
      <c r="AG996" s="86"/>
      <c r="AH996" s="131"/>
      <c r="AI996" s="88">
        <f t="shared" si="197"/>
        <v>0</v>
      </c>
      <c r="AJ996" s="89" t="str">
        <f>IFERROR(IF(ISNA(MATCH($AV996,Other_Category_Abbr,0)),INDEX(FGHG_List_Long_GWP,MATCH($AV996,FGHG_List_Long,0)),INDEX(GWP_Other_Abbr,MATCH($AV996,Other_Category_Abbr,0)))*SUM(V996,AA996,AD996,AI996),"")</f>
        <v/>
      </c>
      <c r="AK996" s="89" t="str">
        <f>IFERROR(IF(ISNA(MATCH($AV996,Other_Category_Abbr,0)),INDEX(FGHG_List_Long_GWP,MATCH($AV996,FGHG_List_Long,0)),INDEX(GWP_Other_Abbr,MATCH($AV996,Other_Category_Abbr,0)))*(T996*(S996+U996)+W996*(Y996+X996)+AD996+AE996*(AF996+AG996)),"")</f>
        <v/>
      </c>
      <c r="AL996" s="90" t="str">
        <f t="shared" si="205"/>
        <v/>
      </c>
      <c r="AM996" s="91" t="str">
        <f t="shared" si="206"/>
        <v/>
      </c>
      <c r="AP996" s="92" t="b">
        <f t="shared" si="200"/>
        <v>0</v>
      </c>
      <c r="AQ996" s="92" t="str">
        <f t="shared" si="201"/>
        <v xml:space="preserve"> </v>
      </c>
      <c r="AR996" s="92" t="str">
        <f>IF(LEN(AQ996)=1,"",COUNTIF($AQ$19:AQ996,AQ996)=1)</f>
        <v/>
      </c>
      <c r="AS996" s="73"/>
      <c r="AT996" s="73"/>
      <c r="AU996" s="73"/>
      <c r="AV996" s="235" t="str">
        <f>IF($P996=Lists!$A$13,Lists!$A$29,IF($P996=Lists!$A$14,Lists!$A$30,$P996))</f>
        <v/>
      </c>
      <c r="AW996" s="73"/>
      <c r="AX996" s="73"/>
    </row>
    <row r="997" spans="2:50" x14ac:dyDescent="0.3">
      <c r="B997" s="137">
        <f t="shared" si="207"/>
        <v>979</v>
      </c>
      <c r="C997" s="24"/>
      <c r="D997" s="24"/>
      <c r="E997" s="24"/>
      <c r="F997" s="25"/>
      <c r="G997" s="24"/>
      <c r="H997" s="30"/>
      <c r="I997" s="24"/>
      <c r="J997" s="50" t="str">
        <f t="shared" si="198"/>
        <v/>
      </c>
      <c r="K997" s="30"/>
      <c r="L997" s="236"/>
      <c r="M997" s="30"/>
      <c r="N997" s="30"/>
      <c r="O997" s="46" t="str">
        <f t="shared" si="199"/>
        <v/>
      </c>
      <c r="P997" s="239" t="str">
        <f t="shared" si="202"/>
        <v/>
      </c>
      <c r="Q997" s="52" t="str">
        <f t="shared" si="203"/>
        <v/>
      </c>
      <c r="R997" s="127"/>
      <c r="S997" s="86"/>
      <c r="T997" s="127"/>
      <c r="U997" s="86"/>
      <c r="V997" s="87">
        <f t="shared" si="195"/>
        <v>0</v>
      </c>
      <c r="W997" s="130"/>
      <c r="X997" s="86"/>
      <c r="Y997" s="86"/>
      <c r="Z997" s="131"/>
      <c r="AA997" s="87">
        <f t="shared" si="204"/>
        <v>0</v>
      </c>
      <c r="AB997" s="127"/>
      <c r="AC997" s="86"/>
      <c r="AD997" s="87">
        <f t="shared" si="196"/>
        <v>0</v>
      </c>
      <c r="AE997" s="127"/>
      <c r="AF997" s="86"/>
      <c r="AG997" s="86"/>
      <c r="AH997" s="131"/>
      <c r="AI997" s="88">
        <f t="shared" si="197"/>
        <v>0</v>
      </c>
      <c r="AJ997" s="89" t="str">
        <f>IFERROR(IF(ISNA(MATCH($AV997,Other_Category_Abbr,0)),INDEX(FGHG_List_Long_GWP,MATCH($AV997,FGHG_List_Long,0)),INDEX(GWP_Other_Abbr,MATCH($AV997,Other_Category_Abbr,0)))*SUM(V997,AA997,AD997,AI997),"")</f>
        <v/>
      </c>
      <c r="AK997" s="89" t="str">
        <f>IFERROR(IF(ISNA(MATCH($AV997,Other_Category_Abbr,0)),INDEX(FGHG_List_Long_GWP,MATCH($AV997,FGHG_List_Long,0)),INDEX(GWP_Other_Abbr,MATCH($AV997,Other_Category_Abbr,0)))*(T997*(S997+U997)+W997*(Y997+X997)+AD997+AE997*(AF997+AG997)),"")</f>
        <v/>
      </c>
      <c r="AL997" s="90" t="str">
        <f t="shared" si="205"/>
        <v/>
      </c>
      <c r="AM997" s="91" t="str">
        <f t="shared" si="206"/>
        <v/>
      </c>
      <c r="AP997" s="92" t="b">
        <f t="shared" si="200"/>
        <v>0</v>
      </c>
      <c r="AQ997" s="92" t="str">
        <f t="shared" si="201"/>
        <v xml:space="preserve"> </v>
      </c>
      <c r="AR997" s="92" t="str">
        <f>IF(LEN(AQ997)=1,"",COUNTIF($AQ$19:AQ997,AQ997)=1)</f>
        <v/>
      </c>
      <c r="AS997" s="73"/>
      <c r="AT997" s="73"/>
      <c r="AU997" s="73"/>
      <c r="AV997" s="235" t="str">
        <f>IF($P997=Lists!$A$13,Lists!$A$29,IF($P997=Lists!$A$14,Lists!$A$30,$P997))</f>
        <v/>
      </c>
      <c r="AW997" s="73"/>
      <c r="AX997" s="73"/>
    </row>
    <row r="998" spans="2:50" x14ac:dyDescent="0.3">
      <c r="B998" s="137">
        <f t="shared" si="207"/>
        <v>980</v>
      </c>
      <c r="C998" s="24"/>
      <c r="D998" s="24"/>
      <c r="E998" s="24"/>
      <c r="F998" s="25"/>
      <c r="G998" s="24"/>
      <c r="H998" s="30"/>
      <c r="I998" s="24"/>
      <c r="J998" s="50" t="str">
        <f t="shared" si="198"/>
        <v/>
      </c>
      <c r="K998" s="30"/>
      <c r="L998" s="236"/>
      <c r="M998" s="30"/>
      <c r="N998" s="30"/>
      <c r="O998" s="46" t="str">
        <f t="shared" si="199"/>
        <v/>
      </c>
      <c r="P998" s="239" t="str">
        <f t="shared" si="202"/>
        <v/>
      </c>
      <c r="Q998" s="52" t="str">
        <f t="shared" si="203"/>
        <v/>
      </c>
      <c r="R998" s="127"/>
      <c r="S998" s="86"/>
      <c r="T998" s="127"/>
      <c r="U998" s="86"/>
      <c r="V998" s="87">
        <f t="shared" si="195"/>
        <v>0</v>
      </c>
      <c r="W998" s="130"/>
      <c r="X998" s="86"/>
      <c r="Y998" s="86"/>
      <c r="Z998" s="131"/>
      <c r="AA998" s="87">
        <f t="shared" si="204"/>
        <v>0</v>
      </c>
      <c r="AB998" s="127"/>
      <c r="AC998" s="86"/>
      <c r="AD998" s="87">
        <f t="shared" si="196"/>
        <v>0</v>
      </c>
      <c r="AE998" s="127"/>
      <c r="AF998" s="86"/>
      <c r="AG998" s="86"/>
      <c r="AH998" s="131"/>
      <c r="AI998" s="88">
        <f t="shared" si="197"/>
        <v>0</v>
      </c>
      <c r="AJ998" s="89" t="str">
        <f>IFERROR(IF(ISNA(MATCH($AV998,Other_Category_Abbr,0)),INDEX(FGHG_List_Long_GWP,MATCH($AV998,FGHG_List_Long,0)),INDEX(GWP_Other_Abbr,MATCH($AV998,Other_Category_Abbr,0)))*SUM(V998,AA998,AD998,AI998),"")</f>
        <v/>
      </c>
      <c r="AK998" s="89" t="str">
        <f>IFERROR(IF(ISNA(MATCH($AV998,Other_Category_Abbr,0)),INDEX(FGHG_List_Long_GWP,MATCH($AV998,FGHG_List_Long,0)),INDEX(GWP_Other_Abbr,MATCH($AV998,Other_Category_Abbr,0)))*(T998*(S998+U998)+W998*(Y998+X998)+AD998+AE998*(AF998+AG998)),"")</f>
        <v/>
      </c>
      <c r="AL998" s="90" t="str">
        <f t="shared" si="205"/>
        <v/>
      </c>
      <c r="AM998" s="91" t="str">
        <f t="shared" si="206"/>
        <v/>
      </c>
      <c r="AP998" s="92" t="b">
        <f t="shared" si="200"/>
        <v>0</v>
      </c>
      <c r="AQ998" s="92" t="str">
        <f t="shared" si="201"/>
        <v xml:space="preserve"> </v>
      </c>
      <c r="AR998" s="92" t="str">
        <f>IF(LEN(AQ998)=1,"",COUNTIF($AQ$19:AQ998,AQ998)=1)</f>
        <v/>
      </c>
      <c r="AS998" s="73"/>
      <c r="AT998" s="73"/>
      <c r="AU998" s="73"/>
      <c r="AV998" s="235" t="str">
        <f>IF($P998=Lists!$A$13,Lists!$A$29,IF($P998=Lists!$A$14,Lists!$A$30,$P998))</f>
        <v/>
      </c>
      <c r="AW998" s="73"/>
      <c r="AX998" s="73"/>
    </row>
    <row r="999" spans="2:50" x14ac:dyDescent="0.3">
      <c r="B999" s="137">
        <f t="shared" si="207"/>
        <v>981</v>
      </c>
      <c r="C999" s="24"/>
      <c r="D999" s="24"/>
      <c r="E999" s="24"/>
      <c r="F999" s="25"/>
      <c r="G999" s="24"/>
      <c r="H999" s="30"/>
      <c r="I999" s="24"/>
      <c r="J999" s="50" t="str">
        <f t="shared" si="198"/>
        <v/>
      </c>
      <c r="K999" s="30"/>
      <c r="L999" s="236"/>
      <c r="M999" s="30"/>
      <c r="N999" s="30"/>
      <c r="O999" s="46" t="str">
        <f t="shared" si="199"/>
        <v/>
      </c>
      <c r="P999" s="239" t="str">
        <f t="shared" si="202"/>
        <v/>
      </c>
      <c r="Q999" s="52" t="str">
        <f t="shared" si="203"/>
        <v/>
      </c>
      <c r="R999" s="127"/>
      <c r="S999" s="86"/>
      <c r="T999" s="127"/>
      <c r="U999" s="86"/>
      <c r="V999" s="87">
        <f t="shared" si="195"/>
        <v>0</v>
      </c>
      <c r="W999" s="130"/>
      <c r="X999" s="86"/>
      <c r="Y999" s="86"/>
      <c r="Z999" s="131"/>
      <c r="AA999" s="87">
        <f t="shared" si="204"/>
        <v>0</v>
      </c>
      <c r="AB999" s="127"/>
      <c r="AC999" s="86"/>
      <c r="AD999" s="87">
        <f t="shared" si="196"/>
        <v>0</v>
      </c>
      <c r="AE999" s="127"/>
      <c r="AF999" s="86"/>
      <c r="AG999" s="86"/>
      <c r="AH999" s="131"/>
      <c r="AI999" s="88">
        <f t="shared" si="197"/>
        <v>0</v>
      </c>
      <c r="AJ999" s="89" t="str">
        <f>IFERROR(IF(ISNA(MATCH($AV999,Other_Category_Abbr,0)),INDEX(FGHG_List_Long_GWP,MATCH($AV999,FGHG_List_Long,0)),INDEX(GWP_Other_Abbr,MATCH($AV999,Other_Category_Abbr,0)))*SUM(V999,AA999,AD999,AI999),"")</f>
        <v/>
      </c>
      <c r="AK999" s="89" t="str">
        <f>IFERROR(IF(ISNA(MATCH($AV999,Other_Category_Abbr,0)),INDEX(FGHG_List_Long_GWP,MATCH($AV999,FGHG_List_Long,0)),INDEX(GWP_Other_Abbr,MATCH($AV999,Other_Category_Abbr,0)))*(T999*(S999+U999)+W999*(Y999+X999)+AD999+AE999*(AF999+AG999)),"")</f>
        <v/>
      </c>
      <c r="AL999" s="90" t="str">
        <f t="shared" si="205"/>
        <v/>
      </c>
      <c r="AM999" s="91" t="str">
        <f t="shared" si="206"/>
        <v/>
      </c>
      <c r="AP999" s="92" t="b">
        <f t="shared" si="200"/>
        <v>0</v>
      </c>
      <c r="AQ999" s="92" t="str">
        <f t="shared" si="201"/>
        <v xml:space="preserve"> </v>
      </c>
      <c r="AR999" s="92" t="str">
        <f>IF(LEN(AQ999)=1,"",COUNTIF($AQ$19:AQ999,AQ999)=1)</f>
        <v/>
      </c>
      <c r="AS999" s="73"/>
      <c r="AT999" s="73"/>
      <c r="AU999" s="73"/>
      <c r="AV999" s="235" t="str">
        <f>IF($P999=Lists!$A$13,Lists!$A$29,IF($P999=Lists!$A$14,Lists!$A$30,$P999))</f>
        <v/>
      </c>
      <c r="AW999" s="73"/>
      <c r="AX999" s="73"/>
    </row>
    <row r="1000" spans="2:50" x14ac:dyDescent="0.3">
      <c r="B1000" s="137">
        <f t="shared" si="207"/>
        <v>982</v>
      </c>
      <c r="C1000" s="24"/>
      <c r="D1000" s="24"/>
      <c r="E1000" s="24"/>
      <c r="F1000" s="25"/>
      <c r="G1000" s="24"/>
      <c r="H1000" s="30"/>
      <c r="I1000" s="24"/>
      <c r="J1000" s="50" t="str">
        <f t="shared" si="198"/>
        <v/>
      </c>
      <c r="K1000" s="30"/>
      <c r="L1000" s="236"/>
      <c r="M1000" s="30"/>
      <c r="N1000" s="30"/>
      <c r="O1000" s="46" t="str">
        <f t="shared" si="199"/>
        <v/>
      </c>
      <c r="P1000" s="239" t="str">
        <f t="shared" si="202"/>
        <v/>
      </c>
      <c r="Q1000" s="52" t="str">
        <f t="shared" si="203"/>
        <v/>
      </c>
      <c r="R1000" s="127"/>
      <c r="S1000" s="86"/>
      <c r="T1000" s="127"/>
      <c r="U1000" s="86"/>
      <c r="V1000" s="87">
        <f t="shared" ref="V1000:V1063" si="208">+(R1000*S1000)+(T1000*U1000)</f>
        <v>0</v>
      </c>
      <c r="W1000" s="130"/>
      <c r="X1000" s="86"/>
      <c r="Y1000" s="86"/>
      <c r="Z1000" s="131"/>
      <c r="AA1000" s="87">
        <f t="shared" si="204"/>
        <v>0</v>
      </c>
      <c r="AB1000" s="127"/>
      <c r="AC1000" s="86"/>
      <c r="AD1000" s="87">
        <f t="shared" ref="AD1000:AD1063" si="209">+(AB1000*AC1000)</f>
        <v>0</v>
      </c>
      <c r="AE1000" s="127"/>
      <c r="AF1000" s="86"/>
      <c r="AG1000" s="86"/>
      <c r="AH1000" s="131"/>
      <c r="AI1000" s="88">
        <f t="shared" ref="AI1000:AI1063" si="210">+AE1000*(AF1000+AG1000*(1-AH1000))</f>
        <v>0</v>
      </c>
      <c r="AJ1000" s="89" t="str">
        <f>IFERROR(IF(ISNA(MATCH($AV1000,Other_Category_Abbr,0)),INDEX(FGHG_List_Long_GWP,MATCH($AV1000,FGHG_List_Long,0)),INDEX(GWP_Other_Abbr,MATCH($AV1000,Other_Category_Abbr,0)))*SUM(V1000,AA1000,AD1000,AI1000),"")</f>
        <v/>
      </c>
      <c r="AK1000" s="89" t="str">
        <f>IFERROR(IF(ISNA(MATCH($AV1000,Other_Category_Abbr,0)),INDEX(FGHG_List_Long_GWP,MATCH($AV1000,FGHG_List_Long,0)),INDEX(GWP_Other_Abbr,MATCH($AV1000,Other_Category_Abbr,0)))*(T1000*(S1000+U1000)+W1000*(Y1000+X1000)+AD1000+AE1000*(AF1000+AG1000)),"")</f>
        <v/>
      </c>
      <c r="AL1000" s="90" t="str">
        <f t="shared" si="205"/>
        <v/>
      </c>
      <c r="AM1000" s="91" t="str">
        <f t="shared" si="206"/>
        <v/>
      </c>
      <c r="AP1000" s="92" t="b">
        <f t="shared" si="200"/>
        <v>0</v>
      </c>
      <c r="AQ1000" s="92" t="str">
        <f t="shared" si="201"/>
        <v xml:space="preserve"> </v>
      </c>
      <c r="AR1000" s="92" t="str">
        <f>IF(LEN(AQ1000)=1,"",COUNTIF($AQ$19:AQ1000,AQ1000)=1)</f>
        <v/>
      </c>
      <c r="AS1000" s="73"/>
      <c r="AT1000" s="73"/>
      <c r="AU1000" s="73"/>
      <c r="AV1000" s="235" t="str">
        <f>IF($P1000=Lists!$A$13,Lists!$A$29,IF($P1000=Lists!$A$14,Lists!$A$30,$P1000))</f>
        <v/>
      </c>
      <c r="AW1000" s="73"/>
      <c r="AX1000" s="73"/>
    </row>
    <row r="1001" spans="2:50" x14ac:dyDescent="0.3">
      <c r="B1001" s="137">
        <f t="shared" si="207"/>
        <v>983</v>
      </c>
      <c r="C1001" s="24"/>
      <c r="D1001" s="24"/>
      <c r="E1001" s="24"/>
      <c r="F1001" s="25"/>
      <c r="G1001" s="24"/>
      <c r="H1001" s="30"/>
      <c r="I1001" s="24"/>
      <c r="J1001" s="50" t="str">
        <f t="shared" si="198"/>
        <v/>
      </c>
      <c r="K1001" s="30"/>
      <c r="L1001" s="236"/>
      <c r="M1001" s="30"/>
      <c r="N1001" s="30"/>
      <c r="O1001" s="46" t="str">
        <f t="shared" si="199"/>
        <v/>
      </c>
      <c r="P1001" s="239" t="str">
        <f t="shared" si="202"/>
        <v/>
      </c>
      <c r="Q1001" s="52" t="str">
        <f t="shared" si="203"/>
        <v/>
      </c>
      <c r="R1001" s="127"/>
      <c r="S1001" s="86"/>
      <c r="T1001" s="127"/>
      <c r="U1001" s="86"/>
      <c r="V1001" s="87">
        <f t="shared" si="208"/>
        <v>0</v>
      </c>
      <c r="W1001" s="130"/>
      <c r="X1001" s="86"/>
      <c r="Y1001" s="86"/>
      <c r="Z1001" s="131"/>
      <c r="AA1001" s="87">
        <f t="shared" si="204"/>
        <v>0</v>
      </c>
      <c r="AB1001" s="127"/>
      <c r="AC1001" s="86"/>
      <c r="AD1001" s="87">
        <f t="shared" si="209"/>
        <v>0</v>
      </c>
      <c r="AE1001" s="127"/>
      <c r="AF1001" s="86"/>
      <c r="AG1001" s="86"/>
      <c r="AH1001" s="131"/>
      <c r="AI1001" s="88">
        <f t="shared" si="210"/>
        <v>0</v>
      </c>
      <c r="AJ1001" s="89" t="str">
        <f>IFERROR(IF(ISNA(MATCH($AV1001,Other_Category_Abbr,0)),INDEX(FGHG_List_Long_GWP,MATCH($AV1001,FGHG_List_Long,0)),INDEX(GWP_Other_Abbr,MATCH($AV1001,Other_Category_Abbr,0)))*SUM(V1001,AA1001,AD1001,AI1001),"")</f>
        <v/>
      </c>
      <c r="AK1001" s="89" t="str">
        <f>IFERROR(IF(ISNA(MATCH($AV1001,Other_Category_Abbr,0)),INDEX(FGHG_List_Long_GWP,MATCH($AV1001,FGHG_List_Long,0)),INDEX(GWP_Other_Abbr,MATCH($AV1001,Other_Category_Abbr,0)))*(T1001*(S1001+U1001)+W1001*(Y1001+X1001)+AD1001+AE1001*(AF1001+AG1001)),"")</f>
        <v/>
      </c>
      <c r="AL1001" s="90" t="str">
        <f t="shared" si="205"/>
        <v/>
      </c>
      <c r="AM1001" s="91" t="str">
        <f t="shared" si="206"/>
        <v/>
      </c>
      <c r="AP1001" s="92" t="b">
        <f t="shared" si="200"/>
        <v>0</v>
      </c>
      <c r="AQ1001" s="92" t="str">
        <f t="shared" si="201"/>
        <v xml:space="preserve"> </v>
      </c>
      <c r="AR1001" s="92" t="str">
        <f>IF(LEN(AQ1001)=1,"",COUNTIF($AQ$19:AQ1001,AQ1001)=1)</f>
        <v/>
      </c>
      <c r="AS1001" s="73"/>
      <c r="AT1001" s="73"/>
      <c r="AU1001" s="73"/>
      <c r="AV1001" s="235" t="str">
        <f>IF($P1001=Lists!$A$13,Lists!$A$29,IF($P1001=Lists!$A$14,Lists!$A$30,$P1001))</f>
        <v/>
      </c>
      <c r="AW1001" s="73"/>
      <c r="AX1001" s="73"/>
    </row>
    <row r="1002" spans="2:50" x14ac:dyDescent="0.3">
      <c r="B1002" s="137">
        <f t="shared" si="207"/>
        <v>984</v>
      </c>
      <c r="C1002" s="24"/>
      <c r="D1002" s="24"/>
      <c r="E1002" s="24"/>
      <c r="F1002" s="25"/>
      <c r="G1002" s="24"/>
      <c r="H1002" s="30"/>
      <c r="I1002" s="24"/>
      <c r="J1002" s="50" t="str">
        <f t="shared" si="198"/>
        <v/>
      </c>
      <c r="K1002" s="30"/>
      <c r="L1002" s="236"/>
      <c r="M1002" s="30"/>
      <c r="N1002" s="30"/>
      <c r="O1002" s="46" t="str">
        <f t="shared" si="199"/>
        <v/>
      </c>
      <c r="P1002" s="239" t="str">
        <f t="shared" si="202"/>
        <v/>
      </c>
      <c r="Q1002" s="52" t="str">
        <f t="shared" si="203"/>
        <v/>
      </c>
      <c r="R1002" s="127"/>
      <c r="S1002" s="86"/>
      <c r="T1002" s="127"/>
      <c r="U1002" s="86"/>
      <c r="V1002" s="87">
        <f t="shared" si="208"/>
        <v>0</v>
      </c>
      <c r="W1002" s="130"/>
      <c r="X1002" s="86"/>
      <c r="Y1002" s="86"/>
      <c r="Z1002" s="131"/>
      <c r="AA1002" s="87">
        <f t="shared" si="204"/>
        <v>0</v>
      </c>
      <c r="AB1002" s="127"/>
      <c r="AC1002" s="86"/>
      <c r="AD1002" s="87">
        <f t="shared" si="209"/>
        <v>0</v>
      </c>
      <c r="AE1002" s="127"/>
      <c r="AF1002" s="86"/>
      <c r="AG1002" s="86"/>
      <c r="AH1002" s="131"/>
      <c r="AI1002" s="88">
        <f t="shared" si="210"/>
        <v>0</v>
      </c>
      <c r="AJ1002" s="89" t="str">
        <f>IFERROR(IF(ISNA(MATCH($AV1002,Other_Category_Abbr,0)),INDEX(FGHG_List_Long_GWP,MATCH($AV1002,FGHG_List_Long,0)),INDEX(GWP_Other_Abbr,MATCH($AV1002,Other_Category_Abbr,0)))*SUM(V1002,AA1002,AD1002,AI1002),"")</f>
        <v/>
      </c>
      <c r="AK1002" s="89" t="str">
        <f>IFERROR(IF(ISNA(MATCH($AV1002,Other_Category_Abbr,0)),INDEX(FGHG_List_Long_GWP,MATCH($AV1002,FGHG_List_Long,0)),INDEX(GWP_Other_Abbr,MATCH($AV1002,Other_Category_Abbr,0)))*(T1002*(S1002+U1002)+W1002*(Y1002+X1002)+AD1002+AE1002*(AF1002+AG1002)),"")</f>
        <v/>
      </c>
      <c r="AL1002" s="90" t="str">
        <f t="shared" si="205"/>
        <v/>
      </c>
      <c r="AM1002" s="91" t="str">
        <f t="shared" si="206"/>
        <v/>
      </c>
      <c r="AP1002" s="92" t="b">
        <f t="shared" si="200"/>
        <v>0</v>
      </c>
      <c r="AQ1002" s="92" t="str">
        <f t="shared" si="201"/>
        <v xml:space="preserve"> </v>
      </c>
      <c r="AR1002" s="92" t="str">
        <f>IF(LEN(AQ1002)=1,"",COUNTIF($AQ$19:AQ1002,AQ1002)=1)</f>
        <v/>
      </c>
      <c r="AS1002" s="73"/>
      <c r="AT1002" s="73"/>
      <c r="AU1002" s="73"/>
      <c r="AV1002" s="235" t="str">
        <f>IF($P1002=Lists!$A$13,Lists!$A$29,IF($P1002=Lists!$A$14,Lists!$A$30,$P1002))</f>
        <v/>
      </c>
      <c r="AW1002" s="73"/>
      <c r="AX1002" s="73"/>
    </row>
    <row r="1003" spans="2:50" x14ac:dyDescent="0.3">
      <c r="B1003" s="137">
        <f t="shared" si="207"/>
        <v>985</v>
      </c>
      <c r="C1003" s="24"/>
      <c r="D1003" s="24"/>
      <c r="E1003" s="24"/>
      <c r="F1003" s="25"/>
      <c r="G1003" s="24"/>
      <c r="H1003" s="30"/>
      <c r="I1003" s="24"/>
      <c r="J1003" s="50" t="str">
        <f t="shared" si="198"/>
        <v/>
      </c>
      <c r="K1003" s="30"/>
      <c r="L1003" s="236"/>
      <c r="M1003" s="30"/>
      <c r="N1003" s="30"/>
      <c r="O1003" s="46" t="str">
        <f t="shared" si="199"/>
        <v/>
      </c>
      <c r="P1003" s="239" t="str">
        <f t="shared" si="202"/>
        <v/>
      </c>
      <c r="Q1003" s="52" t="str">
        <f t="shared" si="203"/>
        <v/>
      </c>
      <c r="R1003" s="127"/>
      <c r="S1003" s="86"/>
      <c r="T1003" s="127"/>
      <c r="U1003" s="86"/>
      <c r="V1003" s="87">
        <f t="shared" si="208"/>
        <v>0</v>
      </c>
      <c r="W1003" s="130"/>
      <c r="X1003" s="86"/>
      <c r="Y1003" s="86"/>
      <c r="Z1003" s="131"/>
      <c r="AA1003" s="87">
        <f t="shared" si="204"/>
        <v>0</v>
      </c>
      <c r="AB1003" s="127"/>
      <c r="AC1003" s="86"/>
      <c r="AD1003" s="87">
        <f t="shared" si="209"/>
        <v>0</v>
      </c>
      <c r="AE1003" s="127"/>
      <c r="AF1003" s="86"/>
      <c r="AG1003" s="86"/>
      <c r="AH1003" s="131"/>
      <c r="AI1003" s="88">
        <f t="shared" si="210"/>
        <v>0</v>
      </c>
      <c r="AJ1003" s="89" t="str">
        <f>IFERROR(IF(ISNA(MATCH($AV1003,Other_Category_Abbr,0)),INDEX(FGHG_List_Long_GWP,MATCH($AV1003,FGHG_List_Long,0)),INDEX(GWP_Other_Abbr,MATCH($AV1003,Other_Category_Abbr,0)))*SUM(V1003,AA1003,AD1003,AI1003),"")</f>
        <v/>
      </c>
      <c r="AK1003" s="89" t="str">
        <f>IFERROR(IF(ISNA(MATCH($AV1003,Other_Category_Abbr,0)),INDEX(FGHG_List_Long_GWP,MATCH($AV1003,FGHG_List_Long,0)),INDEX(GWP_Other_Abbr,MATCH($AV1003,Other_Category_Abbr,0)))*(T1003*(S1003+U1003)+W1003*(Y1003+X1003)+AD1003+AE1003*(AF1003+AG1003)),"")</f>
        <v/>
      </c>
      <c r="AL1003" s="90" t="str">
        <f t="shared" si="205"/>
        <v/>
      </c>
      <c r="AM1003" s="91" t="str">
        <f t="shared" si="206"/>
        <v/>
      </c>
      <c r="AP1003" s="92" t="b">
        <f t="shared" si="200"/>
        <v>0</v>
      </c>
      <c r="AQ1003" s="92" t="str">
        <f t="shared" si="201"/>
        <v xml:space="preserve"> </v>
      </c>
      <c r="AR1003" s="92" t="str">
        <f>IF(LEN(AQ1003)=1,"",COUNTIF($AQ$19:AQ1003,AQ1003)=1)</f>
        <v/>
      </c>
      <c r="AS1003" s="73"/>
      <c r="AT1003" s="73"/>
      <c r="AU1003" s="73"/>
      <c r="AV1003" s="235" t="str">
        <f>IF($P1003=Lists!$A$13,Lists!$A$29,IF($P1003=Lists!$A$14,Lists!$A$30,$P1003))</f>
        <v/>
      </c>
      <c r="AW1003" s="73"/>
      <c r="AX1003" s="73"/>
    </row>
    <row r="1004" spans="2:50" x14ac:dyDescent="0.3">
      <c r="B1004" s="137">
        <f t="shared" si="207"/>
        <v>986</v>
      </c>
      <c r="C1004" s="24"/>
      <c r="D1004" s="24"/>
      <c r="E1004" s="24"/>
      <c r="F1004" s="25"/>
      <c r="G1004" s="24"/>
      <c r="H1004" s="30"/>
      <c r="I1004" s="24"/>
      <c r="J1004" s="50" t="str">
        <f t="shared" si="198"/>
        <v/>
      </c>
      <c r="K1004" s="30"/>
      <c r="L1004" s="236"/>
      <c r="M1004" s="30"/>
      <c r="N1004" s="30"/>
      <c r="O1004" s="46" t="str">
        <f t="shared" si="199"/>
        <v/>
      </c>
      <c r="P1004" s="239" t="str">
        <f t="shared" si="202"/>
        <v/>
      </c>
      <c r="Q1004" s="52" t="str">
        <f t="shared" si="203"/>
        <v/>
      </c>
      <c r="R1004" s="127"/>
      <c r="S1004" s="86"/>
      <c r="T1004" s="127"/>
      <c r="U1004" s="86"/>
      <c r="V1004" s="87">
        <f t="shared" si="208"/>
        <v>0</v>
      </c>
      <c r="W1004" s="130"/>
      <c r="X1004" s="86"/>
      <c r="Y1004" s="86"/>
      <c r="Z1004" s="131"/>
      <c r="AA1004" s="87">
        <f t="shared" si="204"/>
        <v>0</v>
      </c>
      <c r="AB1004" s="127"/>
      <c r="AC1004" s="86"/>
      <c r="AD1004" s="87">
        <f t="shared" si="209"/>
        <v>0</v>
      </c>
      <c r="AE1004" s="127"/>
      <c r="AF1004" s="86"/>
      <c r="AG1004" s="86"/>
      <c r="AH1004" s="131"/>
      <c r="AI1004" s="88">
        <f t="shared" si="210"/>
        <v>0</v>
      </c>
      <c r="AJ1004" s="89" t="str">
        <f>IFERROR(IF(ISNA(MATCH($AV1004,Other_Category_Abbr,0)),INDEX(FGHG_List_Long_GWP,MATCH($AV1004,FGHG_List_Long,0)),INDEX(GWP_Other_Abbr,MATCH($AV1004,Other_Category_Abbr,0)))*SUM(V1004,AA1004,AD1004,AI1004),"")</f>
        <v/>
      </c>
      <c r="AK1004" s="89" t="str">
        <f>IFERROR(IF(ISNA(MATCH($AV1004,Other_Category_Abbr,0)),INDEX(FGHG_List_Long_GWP,MATCH($AV1004,FGHG_List_Long,0)),INDEX(GWP_Other_Abbr,MATCH($AV1004,Other_Category_Abbr,0)))*(T1004*(S1004+U1004)+W1004*(Y1004+X1004)+AD1004+AE1004*(AF1004+AG1004)),"")</f>
        <v/>
      </c>
      <c r="AL1004" s="90" t="str">
        <f t="shared" si="205"/>
        <v/>
      </c>
      <c r="AM1004" s="91" t="str">
        <f t="shared" si="206"/>
        <v/>
      </c>
      <c r="AP1004" s="92" t="b">
        <f t="shared" si="200"/>
        <v>0</v>
      </c>
      <c r="AQ1004" s="92" t="str">
        <f t="shared" si="201"/>
        <v xml:space="preserve"> </v>
      </c>
      <c r="AR1004" s="92" t="str">
        <f>IF(LEN(AQ1004)=1,"",COUNTIF($AQ$19:AQ1004,AQ1004)=1)</f>
        <v/>
      </c>
      <c r="AS1004" s="73"/>
      <c r="AT1004" s="73"/>
      <c r="AU1004" s="73"/>
      <c r="AV1004" s="235" t="str">
        <f>IF($P1004=Lists!$A$13,Lists!$A$29,IF($P1004=Lists!$A$14,Lists!$A$30,$P1004))</f>
        <v/>
      </c>
      <c r="AW1004" s="73"/>
      <c r="AX1004" s="73"/>
    </row>
    <row r="1005" spans="2:50" x14ac:dyDescent="0.3">
      <c r="B1005" s="137">
        <f t="shared" si="207"/>
        <v>987</v>
      </c>
      <c r="C1005" s="24"/>
      <c r="D1005" s="24"/>
      <c r="E1005" s="24"/>
      <c r="F1005" s="25"/>
      <c r="G1005" s="24"/>
      <c r="H1005" s="30"/>
      <c r="I1005" s="24"/>
      <c r="J1005" s="50" t="str">
        <f t="shared" si="198"/>
        <v/>
      </c>
      <c r="K1005" s="30"/>
      <c r="L1005" s="236"/>
      <c r="M1005" s="30"/>
      <c r="N1005" s="30"/>
      <c r="O1005" s="46" t="str">
        <f t="shared" si="199"/>
        <v/>
      </c>
      <c r="P1005" s="239" t="str">
        <f t="shared" si="202"/>
        <v/>
      </c>
      <c r="Q1005" s="52" t="str">
        <f t="shared" si="203"/>
        <v/>
      </c>
      <c r="R1005" s="127"/>
      <c r="S1005" s="86"/>
      <c r="T1005" s="127"/>
      <c r="U1005" s="86"/>
      <c r="V1005" s="87">
        <f t="shared" si="208"/>
        <v>0</v>
      </c>
      <c r="W1005" s="130"/>
      <c r="X1005" s="86"/>
      <c r="Y1005" s="86"/>
      <c r="Z1005" s="131"/>
      <c r="AA1005" s="87">
        <f t="shared" si="204"/>
        <v>0</v>
      </c>
      <c r="AB1005" s="127"/>
      <c r="AC1005" s="86"/>
      <c r="AD1005" s="87">
        <f t="shared" si="209"/>
        <v>0</v>
      </c>
      <c r="AE1005" s="127"/>
      <c r="AF1005" s="86"/>
      <c r="AG1005" s="86"/>
      <c r="AH1005" s="131"/>
      <c r="AI1005" s="88">
        <f t="shared" si="210"/>
        <v>0</v>
      </c>
      <c r="AJ1005" s="89" t="str">
        <f>IFERROR(IF(ISNA(MATCH($AV1005,Other_Category_Abbr,0)),INDEX(FGHG_List_Long_GWP,MATCH($AV1005,FGHG_List_Long,0)),INDEX(GWP_Other_Abbr,MATCH($AV1005,Other_Category_Abbr,0)))*SUM(V1005,AA1005,AD1005,AI1005),"")</f>
        <v/>
      </c>
      <c r="AK1005" s="89" t="str">
        <f>IFERROR(IF(ISNA(MATCH($AV1005,Other_Category_Abbr,0)),INDEX(FGHG_List_Long_GWP,MATCH($AV1005,FGHG_List_Long,0)),INDEX(GWP_Other_Abbr,MATCH($AV1005,Other_Category_Abbr,0)))*(T1005*(S1005+U1005)+W1005*(Y1005+X1005)+AD1005+AE1005*(AF1005+AG1005)),"")</f>
        <v/>
      </c>
      <c r="AL1005" s="90" t="str">
        <f t="shared" si="205"/>
        <v/>
      </c>
      <c r="AM1005" s="91" t="str">
        <f t="shared" si="206"/>
        <v/>
      </c>
      <c r="AP1005" s="92" t="b">
        <f t="shared" si="200"/>
        <v>0</v>
      </c>
      <c r="AQ1005" s="92" t="str">
        <f t="shared" si="201"/>
        <v xml:space="preserve"> </v>
      </c>
      <c r="AR1005" s="92" t="str">
        <f>IF(LEN(AQ1005)=1,"",COUNTIF($AQ$19:AQ1005,AQ1005)=1)</f>
        <v/>
      </c>
      <c r="AS1005" s="73"/>
      <c r="AT1005" s="73"/>
      <c r="AU1005" s="73"/>
      <c r="AV1005" s="235" t="str">
        <f>IF($P1005=Lists!$A$13,Lists!$A$29,IF($P1005=Lists!$A$14,Lists!$A$30,$P1005))</f>
        <v/>
      </c>
      <c r="AW1005" s="73"/>
      <c r="AX1005" s="73"/>
    </row>
    <row r="1006" spans="2:50" x14ac:dyDescent="0.3">
      <c r="B1006" s="137">
        <f t="shared" si="207"/>
        <v>988</v>
      </c>
      <c r="C1006" s="24"/>
      <c r="D1006" s="24"/>
      <c r="E1006" s="24"/>
      <c r="F1006" s="25"/>
      <c r="G1006" s="24"/>
      <c r="H1006" s="30"/>
      <c r="I1006" s="24"/>
      <c r="J1006" s="50" t="str">
        <f t="shared" si="198"/>
        <v/>
      </c>
      <c r="K1006" s="30"/>
      <c r="L1006" s="236"/>
      <c r="M1006" s="30"/>
      <c r="N1006" s="30"/>
      <c r="O1006" s="46" t="str">
        <f t="shared" si="199"/>
        <v/>
      </c>
      <c r="P1006" s="239" t="str">
        <f t="shared" si="202"/>
        <v/>
      </c>
      <c r="Q1006" s="52" t="str">
        <f t="shared" si="203"/>
        <v/>
      </c>
      <c r="R1006" s="127"/>
      <c r="S1006" s="86"/>
      <c r="T1006" s="127"/>
      <c r="U1006" s="86"/>
      <c r="V1006" s="87">
        <f t="shared" si="208"/>
        <v>0</v>
      </c>
      <c r="W1006" s="130"/>
      <c r="X1006" s="86"/>
      <c r="Y1006" s="86"/>
      <c r="Z1006" s="131"/>
      <c r="AA1006" s="87">
        <f t="shared" si="204"/>
        <v>0</v>
      </c>
      <c r="AB1006" s="127"/>
      <c r="AC1006" s="86"/>
      <c r="AD1006" s="87">
        <f t="shared" si="209"/>
        <v>0</v>
      </c>
      <c r="AE1006" s="127"/>
      <c r="AF1006" s="86"/>
      <c r="AG1006" s="86"/>
      <c r="AH1006" s="131"/>
      <c r="AI1006" s="88">
        <f t="shared" si="210"/>
        <v>0</v>
      </c>
      <c r="AJ1006" s="89" t="str">
        <f>IFERROR(IF(ISNA(MATCH($AV1006,Other_Category_Abbr,0)),INDEX(FGHG_List_Long_GWP,MATCH($AV1006,FGHG_List_Long,0)),INDEX(GWP_Other_Abbr,MATCH($AV1006,Other_Category_Abbr,0)))*SUM(V1006,AA1006,AD1006,AI1006),"")</f>
        <v/>
      </c>
      <c r="AK1006" s="89" t="str">
        <f>IFERROR(IF(ISNA(MATCH($AV1006,Other_Category_Abbr,0)),INDEX(FGHG_List_Long_GWP,MATCH($AV1006,FGHG_List_Long,0)),INDEX(GWP_Other_Abbr,MATCH($AV1006,Other_Category_Abbr,0)))*(T1006*(S1006+U1006)+W1006*(Y1006+X1006)+AD1006+AE1006*(AF1006+AG1006)),"")</f>
        <v/>
      </c>
      <c r="AL1006" s="90" t="str">
        <f t="shared" si="205"/>
        <v/>
      </c>
      <c r="AM1006" s="91" t="str">
        <f t="shared" si="206"/>
        <v/>
      </c>
      <c r="AP1006" s="92" t="b">
        <f t="shared" si="200"/>
        <v>0</v>
      </c>
      <c r="AQ1006" s="92" t="str">
        <f t="shared" si="201"/>
        <v xml:space="preserve"> </v>
      </c>
      <c r="AR1006" s="92" t="str">
        <f>IF(LEN(AQ1006)=1,"",COUNTIF($AQ$19:AQ1006,AQ1006)=1)</f>
        <v/>
      </c>
      <c r="AS1006" s="73"/>
      <c r="AT1006" s="73"/>
      <c r="AU1006" s="73"/>
      <c r="AV1006" s="235" t="str">
        <f>IF($P1006=Lists!$A$13,Lists!$A$29,IF($P1006=Lists!$A$14,Lists!$A$30,$P1006))</f>
        <v/>
      </c>
      <c r="AW1006" s="73"/>
      <c r="AX1006" s="73"/>
    </row>
    <row r="1007" spans="2:50" x14ac:dyDescent="0.3">
      <c r="B1007" s="137">
        <f t="shared" si="207"/>
        <v>989</v>
      </c>
      <c r="C1007" s="24"/>
      <c r="D1007" s="24"/>
      <c r="E1007" s="24"/>
      <c r="F1007" s="25"/>
      <c r="G1007" s="24"/>
      <c r="H1007" s="30"/>
      <c r="I1007" s="24"/>
      <c r="J1007" s="50" t="str">
        <f t="shared" si="198"/>
        <v/>
      </c>
      <c r="K1007" s="30"/>
      <c r="L1007" s="236"/>
      <c r="M1007" s="30"/>
      <c r="N1007" s="30"/>
      <c r="O1007" s="46" t="str">
        <f t="shared" si="199"/>
        <v/>
      </c>
      <c r="P1007" s="239" t="str">
        <f t="shared" si="202"/>
        <v/>
      </c>
      <c r="Q1007" s="52" t="str">
        <f t="shared" si="203"/>
        <v/>
      </c>
      <c r="R1007" s="127"/>
      <c r="S1007" s="86"/>
      <c r="T1007" s="127"/>
      <c r="U1007" s="86"/>
      <c r="V1007" s="87">
        <f t="shared" si="208"/>
        <v>0</v>
      </c>
      <c r="W1007" s="130"/>
      <c r="X1007" s="86"/>
      <c r="Y1007" s="86"/>
      <c r="Z1007" s="131"/>
      <c r="AA1007" s="87">
        <f t="shared" si="204"/>
        <v>0</v>
      </c>
      <c r="AB1007" s="127"/>
      <c r="AC1007" s="86"/>
      <c r="AD1007" s="87">
        <f t="shared" si="209"/>
        <v>0</v>
      </c>
      <c r="AE1007" s="127"/>
      <c r="AF1007" s="86"/>
      <c r="AG1007" s="86"/>
      <c r="AH1007" s="131"/>
      <c r="AI1007" s="88">
        <f t="shared" si="210"/>
        <v>0</v>
      </c>
      <c r="AJ1007" s="89" t="str">
        <f>IFERROR(IF(ISNA(MATCH($AV1007,Other_Category_Abbr,0)),INDEX(FGHG_List_Long_GWP,MATCH($AV1007,FGHG_List_Long,0)),INDEX(GWP_Other_Abbr,MATCH($AV1007,Other_Category_Abbr,0)))*SUM(V1007,AA1007,AD1007,AI1007),"")</f>
        <v/>
      </c>
      <c r="AK1007" s="89" t="str">
        <f>IFERROR(IF(ISNA(MATCH($AV1007,Other_Category_Abbr,0)),INDEX(FGHG_List_Long_GWP,MATCH($AV1007,FGHG_List_Long,0)),INDEX(GWP_Other_Abbr,MATCH($AV1007,Other_Category_Abbr,0)))*(T1007*(S1007+U1007)+W1007*(Y1007+X1007)+AD1007+AE1007*(AF1007+AG1007)),"")</f>
        <v/>
      </c>
      <c r="AL1007" s="90" t="str">
        <f t="shared" si="205"/>
        <v/>
      </c>
      <c r="AM1007" s="91" t="str">
        <f t="shared" si="206"/>
        <v/>
      </c>
      <c r="AP1007" s="92" t="b">
        <f t="shared" si="200"/>
        <v>0</v>
      </c>
      <c r="AQ1007" s="92" t="str">
        <f t="shared" si="201"/>
        <v xml:space="preserve"> </v>
      </c>
      <c r="AR1007" s="92" t="str">
        <f>IF(LEN(AQ1007)=1,"",COUNTIF($AQ$19:AQ1007,AQ1007)=1)</f>
        <v/>
      </c>
      <c r="AS1007" s="73"/>
      <c r="AT1007" s="73"/>
      <c r="AU1007" s="73"/>
      <c r="AV1007" s="235" t="str">
        <f>IF($P1007=Lists!$A$13,Lists!$A$29,IF($P1007=Lists!$A$14,Lists!$A$30,$P1007))</f>
        <v/>
      </c>
      <c r="AW1007" s="73"/>
      <c r="AX1007" s="73"/>
    </row>
    <row r="1008" spans="2:50" x14ac:dyDescent="0.3">
      <c r="B1008" s="137">
        <f t="shared" si="207"/>
        <v>990</v>
      </c>
      <c r="C1008" s="24"/>
      <c r="D1008" s="24"/>
      <c r="E1008" s="24"/>
      <c r="F1008" s="25"/>
      <c r="G1008" s="24"/>
      <c r="H1008" s="30"/>
      <c r="I1008" s="24"/>
      <c r="J1008" s="50" t="str">
        <f t="shared" si="198"/>
        <v/>
      </c>
      <c r="K1008" s="30"/>
      <c r="L1008" s="236"/>
      <c r="M1008" s="30"/>
      <c r="N1008" s="30"/>
      <c r="O1008" s="46" t="str">
        <f t="shared" si="199"/>
        <v/>
      </c>
      <c r="P1008" s="239" t="str">
        <f t="shared" si="202"/>
        <v/>
      </c>
      <c r="Q1008" s="52" t="str">
        <f t="shared" si="203"/>
        <v/>
      </c>
      <c r="R1008" s="127"/>
      <c r="S1008" s="86"/>
      <c r="T1008" s="127"/>
      <c r="U1008" s="86"/>
      <c r="V1008" s="87">
        <f t="shared" si="208"/>
        <v>0</v>
      </c>
      <c r="W1008" s="130"/>
      <c r="X1008" s="86"/>
      <c r="Y1008" s="86"/>
      <c r="Z1008" s="131"/>
      <c r="AA1008" s="87">
        <f t="shared" si="204"/>
        <v>0</v>
      </c>
      <c r="AB1008" s="127"/>
      <c r="AC1008" s="86"/>
      <c r="AD1008" s="87">
        <f t="shared" si="209"/>
        <v>0</v>
      </c>
      <c r="AE1008" s="127"/>
      <c r="AF1008" s="86"/>
      <c r="AG1008" s="86"/>
      <c r="AH1008" s="131"/>
      <c r="AI1008" s="88">
        <f t="shared" si="210"/>
        <v>0</v>
      </c>
      <c r="AJ1008" s="89" t="str">
        <f>IFERROR(IF(ISNA(MATCH($AV1008,Other_Category_Abbr,0)),INDEX(FGHG_List_Long_GWP,MATCH($AV1008,FGHG_List_Long,0)),INDEX(GWP_Other_Abbr,MATCH($AV1008,Other_Category_Abbr,0)))*SUM(V1008,AA1008,AD1008,AI1008),"")</f>
        <v/>
      </c>
      <c r="AK1008" s="89" t="str">
        <f>IFERROR(IF(ISNA(MATCH($AV1008,Other_Category_Abbr,0)),INDEX(FGHG_List_Long_GWP,MATCH($AV1008,FGHG_List_Long,0)),INDEX(GWP_Other_Abbr,MATCH($AV1008,Other_Category_Abbr,0)))*(T1008*(S1008+U1008)+W1008*(Y1008+X1008)+AD1008+AE1008*(AF1008+AG1008)),"")</f>
        <v/>
      </c>
      <c r="AL1008" s="90" t="str">
        <f t="shared" si="205"/>
        <v/>
      </c>
      <c r="AM1008" s="91" t="str">
        <f t="shared" si="206"/>
        <v/>
      </c>
      <c r="AP1008" s="92" t="b">
        <f t="shared" si="200"/>
        <v>0</v>
      </c>
      <c r="AQ1008" s="92" t="str">
        <f t="shared" si="201"/>
        <v xml:space="preserve"> </v>
      </c>
      <c r="AR1008" s="92" t="str">
        <f>IF(LEN(AQ1008)=1,"",COUNTIF($AQ$19:AQ1008,AQ1008)=1)</f>
        <v/>
      </c>
      <c r="AS1008" s="73"/>
      <c r="AT1008" s="73"/>
      <c r="AU1008" s="73"/>
      <c r="AV1008" s="235" t="str">
        <f>IF($P1008=Lists!$A$13,Lists!$A$29,IF($P1008=Lists!$A$14,Lists!$A$30,$P1008))</f>
        <v/>
      </c>
      <c r="AW1008" s="73"/>
      <c r="AX1008" s="73"/>
    </row>
    <row r="1009" spans="2:50" x14ac:dyDescent="0.3">
      <c r="B1009" s="137">
        <f t="shared" si="207"/>
        <v>991</v>
      </c>
      <c r="C1009" s="24"/>
      <c r="D1009" s="24"/>
      <c r="E1009" s="24"/>
      <c r="F1009" s="25"/>
      <c r="G1009" s="24"/>
      <c r="H1009" s="30"/>
      <c r="I1009" s="24"/>
      <c r="J1009" s="50" t="str">
        <f t="shared" si="198"/>
        <v/>
      </c>
      <c r="K1009" s="30"/>
      <c r="L1009" s="236"/>
      <c r="M1009" s="30"/>
      <c r="N1009" s="30"/>
      <c r="O1009" s="46" t="str">
        <f t="shared" si="199"/>
        <v/>
      </c>
      <c r="P1009" s="239" t="str">
        <f t="shared" si="202"/>
        <v/>
      </c>
      <c r="Q1009" s="52" t="str">
        <f t="shared" si="203"/>
        <v/>
      </c>
      <c r="R1009" s="127"/>
      <c r="S1009" s="86"/>
      <c r="T1009" s="127"/>
      <c r="U1009" s="86"/>
      <c r="V1009" s="87">
        <f t="shared" si="208"/>
        <v>0</v>
      </c>
      <c r="W1009" s="130"/>
      <c r="X1009" s="86"/>
      <c r="Y1009" s="86"/>
      <c r="Z1009" s="131"/>
      <c r="AA1009" s="87">
        <f t="shared" si="204"/>
        <v>0</v>
      </c>
      <c r="AB1009" s="127"/>
      <c r="AC1009" s="86"/>
      <c r="AD1009" s="87">
        <f t="shared" si="209"/>
        <v>0</v>
      </c>
      <c r="AE1009" s="127"/>
      <c r="AF1009" s="86"/>
      <c r="AG1009" s="86"/>
      <c r="AH1009" s="131"/>
      <c r="AI1009" s="88">
        <f t="shared" si="210"/>
        <v>0</v>
      </c>
      <c r="AJ1009" s="89" t="str">
        <f>IFERROR(IF(ISNA(MATCH($AV1009,Other_Category_Abbr,0)),INDEX(FGHG_List_Long_GWP,MATCH($AV1009,FGHG_List_Long,0)),INDEX(GWP_Other_Abbr,MATCH($AV1009,Other_Category_Abbr,0)))*SUM(V1009,AA1009,AD1009,AI1009),"")</f>
        <v/>
      </c>
      <c r="AK1009" s="89" t="str">
        <f>IFERROR(IF(ISNA(MATCH($AV1009,Other_Category_Abbr,0)),INDEX(FGHG_List_Long_GWP,MATCH($AV1009,FGHG_List_Long,0)),INDEX(GWP_Other_Abbr,MATCH($AV1009,Other_Category_Abbr,0)))*(T1009*(S1009+U1009)+W1009*(Y1009+X1009)+AD1009+AE1009*(AF1009+AG1009)),"")</f>
        <v/>
      </c>
      <c r="AL1009" s="90" t="str">
        <f t="shared" si="205"/>
        <v/>
      </c>
      <c r="AM1009" s="91" t="str">
        <f t="shared" si="206"/>
        <v/>
      </c>
      <c r="AP1009" s="92" t="b">
        <f t="shared" si="200"/>
        <v>0</v>
      </c>
      <c r="AQ1009" s="92" t="str">
        <f t="shared" si="201"/>
        <v xml:space="preserve"> </v>
      </c>
      <c r="AR1009" s="92" t="str">
        <f>IF(LEN(AQ1009)=1,"",COUNTIF($AQ$19:AQ1009,AQ1009)=1)</f>
        <v/>
      </c>
      <c r="AS1009" s="73"/>
      <c r="AT1009" s="73"/>
      <c r="AU1009" s="73"/>
      <c r="AV1009" s="235" t="str">
        <f>IF($P1009=Lists!$A$13,Lists!$A$29,IF($P1009=Lists!$A$14,Lists!$A$30,$P1009))</f>
        <v/>
      </c>
      <c r="AW1009" s="73"/>
      <c r="AX1009" s="73"/>
    </row>
    <row r="1010" spans="2:50" x14ac:dyDescent="0.3">
      <c r="B1010" s="137">
        <f t="shared" si="207"/>
        <v>992</v>
      </c>
      <c r="C1010" s="24"/>
      <c r="D1010" s="24"/>
      <c r="E1010" s="24"/>
      <c r="F1010" s="25"/>
      <c r="G1010" s="24"/>
      <c r="H1010" s="30"/>
      <c r="I1010" s="24"/>
      <c r="J1010" s="50" t="str">
        <f t="shared" si="198"/>
        <v/>
      </c>
      <c r="K1010" s="30"/>
      <c r="L1010" s="236"/>
      <c r="M1010" s="30"/>
      <c r="N1010" s="30"/>
      <c r="O1010" s="46" t="str">
        <f t="shared" si="199"/>
        <v/>
      </c>
      <c r="P1010" s="239" t="str">
        <f t="shared" si="202"/>
        <v/>
      </c>
      <c r="Q1010" s="52" t="str">
        <f t="shared" si="203"/>
        <v/>
      </c>
      <c r="R1010" s="127"/>
      <c r="S1010" s="86"/>
      <c r="T1010" s="127"/>
      <c r="U1010" s="86"/>
      <c r="V1010" s="87">
        <f t="shared" si="208"/>
        <v>0</v>
      </c>
      <c r="W1010" s="130"/>
      <c r="X1010" s="86"/>
      <c r="Y1010" s="86"/>
      <c r="Z1010" s="131"/>
      <c r="AA1010" s="87">
        <f t="shared" si="204"/>
        <v>0</v>
      </c>
      <c r="AB1010" s="127"/>
      <c r="AC1010" s="86"/>
      <c r="AD1010" s="87">
        <f t="shared" si="209"/>
        <v>0</v>
      </c>
      <c r="AE1010" s="127"/>
      <c r="AF1010" s="86"/>
      <c r="AG1010" s="86"/>
      <c r="AH1010" s="131"/>
      <c r="AI1010" s="88">
        <f t="shared" si="210"/>
        <v>0</v>
      </c>
      <c r="AJ1010" s="89" t="str">
        <f>IFERROR(IF(ISNA(MATCH($AV1010,Other_Category_Abbr,0)),INDEX(FGHG_List_Long_GWP,MATCH($AV1010,FGHG_List_Long,0)),INDEX(GWP_Other_Abbr,MATCH($AV1010,Other_Category_Abbr,0)))*SUM(V1010,AA1010,AD1010,AI1010),"")</f>
        <v/>
      </c>
      <c r="AK1010" s="89" t="str">
        <f>IFERROR(IF(ISNA(MATCH($AV1010,Other_Category_Abbr,0)),INDEX(FGHG_List_Long_GWP,MATCH($AV1010,FGHG_List_Long,0)),INDEX(GWP_Other_Abbr,MATCH($AV1010,Other_Category_Abbr,0)))*(T1010*(S1010+U1010)+W1010*(Y1010+X1010)+AD1010+AE1010*(AF1010+AG1010)),"")</f>
        <v/>
      </c>
      <c r="AL1010" s="90" t="str">
        <f t="shared" si="205"/>
        <v/>
      </c>
      <c r="AM1010" s="91" t="str">
        <f t="shared" si="206"/>
        <v/>
      </c>
      <c r="AP1010" s="92" t="b">
        <f t="shared" si="200"/>
        <v>0</v>
      </c>
      <c r="AQ1010" s="92" t="str">
        <f t="shared" si="201"/>
        <v xml:space="preserve"> </v>
      </c>
      <c r="AR1010" s="92" t="str">
        <f>IF(LEN(AQ1010)=1,"",COUNTIF($AQ$19:AQ1010,AQ1010)=1)</f>
        <v/>
      </c>
      <c r="AS1010" s="73"/>
      <c r="AT1010" s="73"/>
      <c r="AU1010" s="73"/>
      <c r="AV1010" s="235" t="str">
        <f>IF($P1010=Lists!$A$13,Lists!$A$29,IF($P1010=Lists!$A$14,Lists!$A$30,$P1010))</f>
        <v/>
      </c>
      <c r="AW1010" s="73"/>
      <c r="AX1010" s="73"/>
    </row>
    <row r="1011" spans="2:50" x14ac:dyDescent="0.3">
      <c r="B1011" s="137">
        <f t="shared" si="207"/>
        <v>993</v>
      </c>
      <c r="C1011" s="24"/>
      <c r="D1011" s="24"/>
      <c r="E1011" s="24"/>
      <c r="F1011" s="25"/>
      <c r="G1011" s="24"/>
      <c r="H1011" s="30"/>
      <c r="I1011" s="24"/>
      <c r="J1011" s="50" t="str">
        <f t="shared" si="198"/>
        <v/>
      </c>
      <c r="K1011" s="30"/>
      <c r="L1011" s="236"/>
      <c r="M1011" s="30"/>
      <c r="N1011" s="30"/>
      <c r="O1011" s="46" t="str">
        <f t="shared" si="199"/>
        <v/>
      </c>
      <c r="P1011" s="239" t="str">
        <f t="shared" si="202"/>
        <v/>
      </c>
      <c r="Q1011" s="52" t="str">
        <f t="shared" si="203"/>
        <v/>
      </c>
      <c r="R1011" s="127"/>
      <c r="S1011" s="86"/>
      <c r="T1011" s="127"/>
      <c r="U1011" s="86"/>
      <c r="V1011" s="87">
        <f t="shared" si="208"/>
        <v>0</v>
      </c>
      <c r="W1011" s="130"/>
      <c r="X1011" s="86"/>
      <c r="Y1011" s="86"/>
      <c r="Z1011" s="131"/>
      <c r="AA1011" s="87">
        <f t="shared" si="204"/>
        <v>0</v>
      </c>
      <c r="AB1011" s="127"/>
      <c r="AC1011" s="86"/>
      <c r="AD1011" s="87">
        <f t="shared" si="209"/>
        <v>0</v>
      </c>
      <c r="AE1011" s="127"/>
      <c r="AF1011" s="86"/>
      <c r="AG1011" s="86"/>
      <c r="AH1011" s="131"/>
      <c r="AI1011" s="88">
        <f t="shared" si="210"/>
        <v>0</v>
      </c>
      <c r="AJ1011" s="89" t="str">
        <f>IFERROR(IF(ISNA(MATCH($AV1011,Other_Category_Abbr,0)),INDEX(FGHG_List_Long_GWP,MATCH($AV1011,FGHG_List_Long,0)),INDEX(GWP_Other_Abbr,MATCH($AV1011,Other_Category_Abbr,0)))*SUM(V1011,AA1011,AD1011,AI1011),"")</f>
        <v/>
      </c>
      <c r="AK1011" s="89" t="str">
        <f>IFERROR(IF(ISNA(MATCH($AV1011,Other_Category_Abbr,0)),INDEX(FGHG_List_Long_GWP,MATCH($AV1011,FGHG_List_Long,0)),INDEX(GWP_Other_Abbr,MATCH($AV1011,Other_Category_Abbr,0)))*(T1011*(S1011+U1011)+W1011*(Y1011+X1011)+AD1011+AE1011*(AF1011+AG1011)),"")</f>
        <v/>
      </c>
      <c r="AL1011" s="90" t="str">
        <f t="shared" si="205"/>
        <v/>
      </c>
      <c r="AM1011" s="91" t="str">
        <f t="shared" si="206"/>
        <v/>
      </c>
      <c r="AP1011" s="92" t="b">
        <f t="shared" si="200"/>
        <v>0</v>
      </c>
      <c r="AQ1011" s="92" t="str">
        <f t="shared" si="201"/>
        <v xml:space="preserve"> </v>
      </c>
      <c r="AR1011" s="92" t="str">
        <f>IF(LEN(AQ1011)=1,"",COUNTIF($AQ$19:AQ1011,AQ1011)=1)</f>
        <v/>
      </c>
      <c r="AS1011" s="73"/>
      <c r="AT1011" s="73"/>
      <c r="AU1011" s="73"/>
      <c r="AV1011" s="235" t="str">
        <f>IF($P1011=Lists!$A$13,Lists!$A$29,IF($P1011=Lists!$A$14,Lists!$A$30,$P1011))</f>
        <v/>
      </c>
      <c r="AW1011" s="73"/>
      <c r="AX1011" s="73"/>
    </row>
    <row r="1012" spans="2:50" x14ac:dyDescent="0.3">
      <c r="B1012" s="137">
        <f t="shared" si="207"/>
        <v>994</v>
      </c>
      <c r="C1012" s="24"/>
      <c r="D1012" s="24"/>
      <c r="E1012" s="24"/>
      <c r="F1012" s="25"/>
      <c r="G1012" s="24"/>
      <c r="H1012" s="30"/>
      <c r="I1012" s="24"/>
      <c r="J1012" s="50" t="str">
        <f t="shared" si="198"/>
        <v/>
      </c>
      <c r="K1012" s="30"/>
      <c r="L1012" s="236"/>
      <c r="M1012" s="30"/>
      <c r="N1012" s="30"/>
      <c r="O1012" s="46" t="str">
        <f t="shared" si="199"/>
        <v/>
      </c>
      <c r="P1012" s="239" t="str">
        <f t="shared" si="202"/>
        <v/>
      </c>
      <c r="Q1012" s="52" t="str">
        <f t="shared" si="203"/>
        <v/>
      </c>
      <c r="R1012" s="127"/>
      <c r="S1012" s="86"/>
      <c r="T1012" s="127"/>
      <c r="U1012" s="86"/>
      <c r="V1012" s="87">
        <f t="shared" si="208"/>
        <v>0</v>
      </c>
      <c r="W1012" s="130"/>
      <c r="X1012" s="86"/>
      <c r="Y1012" s="86"/>
      <c r="Z1012" s="131"/>
      <c r="AA1012" s="87">
        <f t="shared" si="204"/>
        <v>0</v>
      </c>
      <c r="AB1012" s="127"/>
      <c r="AC1012" s="86"/>
      <c r="AD1012" s="87">
        <f t="shared" si="209"/>
        <v>0</v>
      </c>
      <c r="AE1012" s="127"/>
      <c r="AF1012" s="86"/>
      <c r="AG1012" s="86"/>
      <c r="AH1012" s="131"/>
      <c r="AI1012" s="88">
        <f t="shared" si="210"/>
        <v>0</v>
      </c>
      <c r="AJ1012" s="89" t="str">
        <f>IFERROR(IF(ISNA(MATCH($AV1012,Other_Category_Abbr,0)),INDEX(FGHG_List_Long_GWP,MATCH($AV1012,FGHG_List_Long,0)),INDEX(GWP_Other_Abbr,MATCH($AV1012,Other_Category_Abbr,0)))*SUM(V1012,AA1012,AD1012,AI1012),"")</f>
        <v/>
      </c>
      <c r="AK1012" s="89" t="str">
        <f>IFERROR(IF(ISNA(MATCH($AV1012,Other_Category_Abbr,0)),INDEX(FGHG_List_Long_GWP,MATCH($AV1012,FGHG_List_Long,0)),INDEX(GWP_Other_Abbr,MATCH($AV1012,Other_Category_Abbr,0)))*(T1012*(S1012+U1012)+W1012*(Y1012+X1012)+AD1012+AE1012*(AF1012+AG1012)),"")</f>
        <v/>
      </c>
      <c r="AL1012" s="90" t="str">
        <f t="shared" si="205"/>
        <v/>
      </c>
      <c r="AM1012" s="91" t="str">
        <f t="shared" si="206"/>
        <v/>
      </c>
      <c r="AP1012" s="92" t="b">
        <f t="shared" si="200"/>
        <v>0</v>
      </c>
      <c r="AQ1012" s="92" t="str">
        <f t="shared" si="201"/>
        <v xml:space="preserve"> </v>
      </c>
      <c r="AR1012" s="92" t="str">
        <f>IF(LEN(AQ1012)=1,"",COUNTIF($AQ$19:AQ1012,AQ1012)=1)</f>
        <v/>
      </c>
      <c r="AS1012" s="73"/>
      <c r="AT1012" s="73"/>
      <c r="AU1012" s="73"/>
      <c r="AV1012" s="235" t="str">
        <f>IF($P1012=Lists!$A$13,Lists!$A$29,IF($P1012=Lists!$A$14,Lists!$A$30,$P1012))</f>
        <v/>
      </c>
      <c r="AW1012" s="73"/>
      <c r="AX1012" s="73"/>
    </row>
    <row r="1013" spans="2:50" x14ac:dyDescent="0.3">
      <c r="B1013" s="137">
        <f t="shared" si="207"/>
        <v>995</v>
      </c>
      <c r="C1013" s="24"/>
      <c r="D1013" s="24"/>
      <c r="E1013" s="24"/>
      <c r="F1013" s="25"/>
      <c r="G1013" s="24"/>
      <c r="H1013" s="30"/>
      <c r="I1013" s="24"/>
      <c r="J1013" s="50" t="str">
        <f t="shared" si="198"/>
        <v/>
      </c>
      <c r="K1013" s="30"/>
      <c r="L1013" s="236"/>
      <c r="M1013" s="30"/>
      <c r="N1013" s="30"/>
      <c r="O1013" s="46" t="str">
        <f t="shared" si="199"/>
        <v/>
      </c>
      <c r="P1013" s="239" t="str">
        <f t="shared" si="202"/>
        <v/>
      </c>
      <c r="Q1013" s="52" t="str">
        <f t="shared" si="203"/>
        <v/>
      </c>
      <c r="R1013" s="127"/>
      <c r="S1013" s="86"/>
      <c r="T1013" s="127"/>
      <c r="U1013" s="86"/>
      <c r="V1013" s="87">
        <f t="shared" si="208"/>
        <v>0</v>
      </c>
      <c r="W1013" s="130"/>
      <c r="X1013" s="86"/>
      <c r="Y1013" s="86"/>
      <c r="Z1013" s="131"/>
      <c r="AA1013" s="87">
        <f t="shared" si="204"/>
        <v>0</v>
      </c>
      <c r="AB1013" s="127"/>
      <c r="AC1013" s="86"/>
      <c r="AD1013" s="87">
        <f t="shared" si="209"/>
        <v>0</v>
      </c>
      <c r="AE1013" s="127"/>
      <c r="AF1013" s="86"/>
      <c r="AG1013" s="86"/>
      <c r="AH1013" s="131"/>
      <c r="AI1013" s="88">
        <f t="shared" si="210"/>
        <v>0</v>
      </c>
      <c r="AJ1013" s="89" t="str">
        <f>IFERROR(IF(ISNA(MATCH($AV1013,Other_Category_Abbr,0)),INDEX(FGHG_List_Long_GWP,MATCH($AV1013,FGHG_List_Long,0)),INDEX(GWP_Other_Abbr,MATCH($AV1013,Other_Category_Abbr,0)))*SUM(V1013,AA1013,AD1013,AI1013),"")</f>
        <v/>
      </c>
      <c r="AK1013" s="89" t="str">
        <f>IFERROR(IF(ISNA(MATCH($AV1013,Other_Category_Abbr,0)),INDEX(FGHG_List_Long_GWP,MATCH($AV1013,FGHG_List_Long,0)),INDEX(GWP_Other_Abbr,MATCH($AV1013,Other_Category_Abbr,0)))*(T1013*(S1013+U1013)+W1013*(Y1013+X1013)+AD1013+AE1013*(AF1013+AG1013)),"")</f>
        <v/>
      </c>
      <c r="AL1013" s="90" t="str">
        <f t="shared" si="205"/>
        <v/>
      </c>
      <c r="AM1013" s="91" t="str">
        <f t="shared" si="206"/>
        <v/>
      </c>
      <c r="AP1013" s="92" t="b">
        <f t="shared" si="200"/>
        <v>0</v>
      </c>
      <c r="AQ1013" s="92" t="str">
        <f t="shared" si="201"/>
        <v xml:space="preserve"> </v>
      </c>
      <c r="AR1013" s="92" t="str">
        <f>IF(LEN(AQ1013)=1,"",COUNTIF($AQ$19:AQ1013,AQ1013)=1)</f>
        <v/>
      </c>
      <c r="AS1013" s="73"/>
      <c r="AT1013" s="73"/>
      <c r="AU1013" s="73"/>
      <c r="AV1013" s="235" t="str">
        <f>IF($P1013=Lists!$A$13,Lists!$A$29,IF($P1013=Lists!$A$14,Lists!$A$30,$P1013))</f>
        <v/>
      </c>
      <c r="AW1013" s="73"/>
      <c r="AX1013" s="73"/>
    </row>
    <row r="1014" spans="2:50" x14ac:dyDescent="0.3">
      <c r="B1014" s="137">
        <f t="shared" si="207"/>
        <v>996</v>
      </c>
      <c r="C1014" s="24"/>
      <c r="D1014" s="24"/>
      <c r="E1014" s="24"/>
      <c r="F1014" s="25"/>
      <c r="G1014" s="24"/>
      <c r="H1014" s="30"/>
      <c r="I1014" s="24"/>
      <c r="J1014" s="50" t="str">
        <f t="shared" si="198"/>
        <v/>
      </c>
      <c r="K1014" s="30"/>
      <c r="L1014" s="236"/>
      <c r="M1014" s="30"/>
      <c r="N1014" s="30"/>
      <c r="O1014" s="46" t="str">
        <f t="shared" si="199"/>
        <v/>
      </c>
      <c r="P1014" s="239" t="str">
        <f t="shared" si="202"/>
        <v/>
      </c>
      <c r="Q1014" s="52" t="str">
        <f t="shared" si="203"/>
        <v/>
      </c>
      <c r="R1014" s="127"/>
      <c r="S1014" s="86"/>
      <c r="T1014" s="127"/>
      <c r="U1014" s="86"/>
      <c r="V1014" s="87">
        <f t="shared" si="208"/>
        <v>0</v>
      </c>
      <c r="W1014" s="130"/>
      <c r="X1014" s="86"/>
      <c r="Y1014" s="86"/>
      <c r="Z1014" s="131"/>
      <c r="AA1014" s="87">
        <f t="shared" si="204"/>
        <v>0</v>
      </c>
      <c r="AB1014" s="127"/>
      <c r="AC1014" s="86"/>
      <c r="AD1014" s="87">
        <f t="shared" si="209"/>
        <v>0</v>
      </c>
      <c r="AE1014" s="127"/>
      <c r="AF1014" s="86"/>
      <c r="AG1014" s="86"/>
      <c r="AH1014" s="131"/>
      <c r="AI1014" s="88">
        <f t="shared" si="210"/>
        <v>0</v>
      </c>
      <c r="AJ1014" s="89" t="str">
        <f>IFERROR(IF(ISNA(MATCH($AV1014,Other_Category_Abbr,0)),INDEX(FGHG_List_Long_GWP,MATCH($AV1014,FGHG_List_Long,0)),INDEX(GWP_Other_Abbr,MATCH($AV1014,Other_Category_Abbr,0)))*SUM(V1014,AA1014,AD1014,AI1014),"")</f>
        <v/>
      </c>
      <c r="AK1014" s="89" t="str">
        <f>IFERROR(IF(ISNA(MATCH($AV1014,Other_Category_Abbr,0)),INDEX(FGHG_List_Long_GWP,MATCH($AV1014,FGHG_List_Long,0)),INDEX(GWP_Other_Abbr,MATCH($AV1014,Other_Category_Abbr,0)))*(T1014*(S1014+U1014)+W1014*(Y1014+X1014)+AD1014+AE1014*(AF1014+AG1014)),"")</f>
        <v/>
      </c>
      <c r="AL1014" s="90" t="str">
        <f t="shared" si="205"/>
        <v/>
      </c>
      <c r="AM1014" s="91" t="str">
        <f t="shared" si="206"/>
        <v/>
      </c>
      <c r="AP1014" s="92" t="b">
        <f t="shared" si="200"/>
        <v>0</v>
      </c>
      <c r="AQ1014" s="92" t="str">
        <f t="shared" si="201"/>
        <v xml:space="preserve"> </v>
      </c>
      <c r="AR1014" s="92" t="str">
        <f>IF(LEN(AQ1014)=1,"",COUNTIF($AQ$19:AQ1014,AQ1014)=1)</f>
        <v/>
      </c>
      <c r="AS1014" s="73"/>
      <c r="AT1014" s="73"/>
      <c r="AU1014" s="73"/>
      <c r="AV1014" s="235" t="str">
        <f>IF($P1014=Lists!$A$13,Lists!$A$29,IF($P1014=Lists!$A$14,Lists!$A$30,$P1014))</f>
        <v/>
      </c>
      <c r="AW1014" s="73"/>
      <c r="AX1014" s="73"/>
    </row>
    <row r="1015" spans="2:50" x14ac:dyDescent="0.3">
      <c r="B1015" s="137">
        <f t="shared" si="207"/>
        <v>997</v>
      </c>
      <c r="C1015" s="24"/>
      <c r="D1015" s="24"/>
      <c r="E1015" s="24"/>
      <c r="F1015" s="25"/>
      <c r="G1015" s="24"/>
      <c r="H1015" s="30"/>
      <c r="I1015" s="24"/>
      <c r="J1015" s="50" t="str">
        <f t="shared" si="198"/>
        <v/>
      </c>
      <c r="K1015" s="30"/>
      <c r="L1015" s="236"/>
      <c r="M1015" s="30"/>
      <c r="N1015" s="30"/>
      <c r="O1015" s="46" t="str">
        <f t="shared" si="199"/>
        <v/>
      </c>
      <c r="P1015" s="239" t="str">
        <f t="shared" si="202"/>
        <v/>
      </c>
      <c r="Q1015" s="52" t="str">
        <f t="shared" si="203"/>
        <v/>
      </c>
      <c r="R1015" s="127"/>
      <c r="S1015" s="86"/>
      <c r="T1015" s="127"/>
      <c r="U1015" s="86"/>
      <c r="V1015" s="87">
        <f t="shared" si="208"/>
        <v>0</v>
      </c>
      <c r="W1015" s="130"/>
      <c r="X1015" s="86"/>
      <c r="Y1015" s="86"/>
      <c r="Z1015" s="131"/>
      <c r="AA1015" s="87">
        <f t="shared" si="204"/>
        <v>0</v>
      </c>
      <c r="AB1015" s="127"/>
      <c r="AC1015" s="86"/>
      <c r="AD1015" s="87">
        <f t="shared" si="209"/>
        <v>0</v>
      </c>
      <c r="AE1015" s="127"/>
      <c r="AF1015" s="86"/>
      <c r="AG1015" s="86"/>
      <c r="AH1015" s="131"/>
      <c r="AI1015" s="88">
        <f t="shared" si="210"/>
        <v>0</v>
      </c>
      <c r="AJ1015" s="89" t="str">
        <f>IFERROR(IF(ISNA(MATCH($AV1015,Other_Category_Abbr,0)),INDEX(FGHG_List_Long_GWP,MATCH($AV1015,FGHG_List_Long,0)),INDEX(GWP_Other_Abbr,MATCH($AV1015,Other_Category_Abbr,0)))*SUM(V1015,AA1015,AD1015,AI1015),"")</f>
        <v/>
      </c>
      <c r="AK1015" s="89" t="str">
        <f>IFERROR(IF(ISNA(MATCH($AV1015,Other_Category_Abbr,0)),INDEX(FGHG_List_Long_GWP,MATCH($AV1015,FGHG_List_Long,0)),INDEX(GWP_Other_Abbr,MATCH($AV1015,Other_Category_Abbr,0)))*(T1015*(S1015+U1015)+W1015*(Y1015+X1015)+AD1015+AE1015*(AF1015+AG1015)),"")</f>
        <v/>
      </c>
      <c r="AL1015" s="90" t="str">
        <f t="shared" si="205"/>
        <v/>
      </c>
      <c r="AM1015" s="91" t="str">
        <f t="shared" si="206"/>
        <v/>
      </c>
      <c r="AP1015" s="92" t="b">
        <f t="shared" si="200"/>
        <v>0</v>
      </c>
      <c r="AQ1015" s="92" t="str">
        <f t="shared" si="201"/>
        <v xml:space="preserve"> </v>
      </c>
      <c r="AR1015" s="92" t="str">
        <f>IF(LEN(AQ1015)=1,"",COUNTIF($AQ$19:AQ1015,AQ1015)=1)</f>
        <v/>
      </c>
      <c r="AS1015" s="73"/>
      <c r="AT1015" s="73"/>
      <c r="AU1015" s="73"/>
      <c r="AV1015" s="235" t="str">
        <f>IF($P1015=Lists!$A$13,Lists!$A$29,IF($P1015=Lists!$A$14,Lists!$A$30,$P1015))</f>
        <v/>
      </c>
      <c r="AW1015" s="73"/>
      <c r="AX1015" s="73"/>
    </row>
    <row r="1016" spans="2:50" x14ac:dyDescent="0.3">
      <c r="B1016" s="137">
        <f t="shared" si="207"/>
        <v>998</v>
      </c>
      <c r="C1016" s="24"/>
      <c r="D1016" s="24"/>
      <c r="E1016" s="24"/>
      <c r="F1016" s="25"/>
      <c r="G1016" s="24"/>
      <c r="H1016" s="30"/>
      <c r="I1016" s="24"/>
      <c r="J1016" s="50" t="str">
        <f t="shared" si="198"/>
        <v/>
      </c>
      <c r="K1016" s="30"/>
      <c r="L1016" s="236"/>
      <c r="M1016" s="30"/>
      <c r="N1016" s="30"/>
      <c r="O1016" s="46" t="str">
        <f t="shared" si="199"/>
        <v/>
      </c>
      <c r="P1016" s="239" t="str">
        <f t="shared" si="202"/>
        <v/>
      </c>
      <c r="Q1016" s="52" t="str">
        <f t="shared" si="203"/>
        <v/>
      </c>
      <c r="R1016" s="127"/>
      <c r="S1016" s="86"/>
      <c r="T1016" s="127"/>
      <c r="U1016" s="86"/>
      <c r="V1016" s="87">
        <f t="shared" si="208"/>
        <v>0</v>
      </c>
      <c r="W1016" s="130"/>
      <c r="X1016" s="86"/>
      <c r="Y1016" s="86"/>
      <c r="Z1016" s="131"/>
      <c r="AA1016" s="87">
        <f t="shared" si="204"/>
        <v>0</v>
      </c>
      <c r="AB1016" s="127"/>
      <c r="AC1016" s="86"/>
      <c r="AD1016" s="87">
        <f t="shared" si="209"/>
        <v>0</v>
      </c>
      <c r="AE1016" s="127"/>
      <c r="AF1016" s="86"/>
      <c r="AG1016" s="86"/>
      <c r="AH1016" s="131"/>
      <c r="AI1016" s="88">
        <f t="shared" si="210"/>
        <v>0</v>
      </c>
      <c r="AJ1016" s="89" t="str">
        <f>IFERROR(IF(ISNA(MATCH($AV1016,Other_Category_Abbr,0)),INDEX(FGHG_List_Long_GWP,MATCH($AV1016,FGHG_List_Long,0)),INDEX(GWP_Other_Abbr,MATCH($AV1016,Other_Category_Abbr,0)))*SUM(V1016,AA1016,AD1016,AI1016),"")</f>
        <v/>
      </c>
      <c r="AK1016" s="89" t="str">
        <f>IFERROR(IF(ISNA(MATCH($AV1016,Other_Category_Abbr,0)),INDEX(FGHG_List_Long_GWP,MATCH($AV1016,FGHG_List_Long,0)),INDEX(GWP_Other_Abbr,MATCH($AV1016,Other_Category_Abbr,0)))*(T1016*(S1016+U1016)+W1016*(Y1016+X1016)+AD1016+AE1016*(AF1016+AG1016)),"")</f>
        <v/>
      </c>
      <c r="AL1016" s="90" t="str">
        <f t="shared" si="205"/>
        <v/>
      </c>
      <c r="AM1016" s="91" t="str">
        <f t="shared" si="206"/>
        <v/>
      </c>
      <c r="AP1016" s="92" t="b">
        <f t="shared" si="200"/>
        <v>0</v>
      </c>
      <c r="AQ1016" s="92" t="str">
        <f t="shared" si="201"/>
        <v xml:space="preserve"> </v>
      </c>
      <c r="AR1016" s="92" t="str">
        <f>IF(LEN(AQ1016)=1,"",COUNTIF($AQ$19:AQ1016,AQ1016)=1)</f>
        <v/>
      </c>
      <c r="AS1016" s="73"/>
      <c r="AT1016" s="73"/>
      <c r="AU1016" s="73"/>
      <c r="AV1016" s="235" t="str">
        <f>IF($P1016=Lists!$A$13,Lists!$A$29,IF($P1016=Lists!$A$14,Lists!$A$30,$P1016))</f>
        <v/>
      </c>
      <c r="AW1016" s="73"/>
      <c r="AX1016" s="73"/>
    </row>
    <row r="1017" spans="2:50" x14ac:dyDescent="0.3">
      <c r="B1017" s="137">
        <f t="shared" si="207"/>
        <v>999</v>
      </c>
      <c r="C1017" s="24"/>
      <c r="D1017" s="24"/>
      <c r="E1017" s="24"/>
      <c r="F1017" s="25"/>
      <c r="G1017" s="24"/>
      <c r="H1017" s="30"/>
      <c r="I1017" s="24"/>
      <c r="J1017" s="50" t="str">
        <f t="shared" si="198"/>
        <v/>
      </c>
      <c r="K1017" s="30"/>
      <c r="L1017" s="236"/>
      <c r="M1017" s="30"/>
      <c r="N1017" s="30"/>
      <c r="O1017" s="46" t="str">
        <f t="shared" si="199"/>
        <v/>
      </c>
      <c r="P1017" s="239" t="str">
        <f t="shared" si="202"/>
        <v/>
      </c>
      <c r="Q1017" s="52" t="str">
        <f t="shared" si="203"/>
        <v/>
      </c>
      <c r="R1017" s="127"/>
      <c r="S1017" s="86"/>
      <c r="T1017" s="127"/>
      <c r="U1017" s="86"/>
      <c r="V1017" s="87">
        <f t="shared" si="208"/>
        <v>0</v>
      </c>
      <c r="W1017" s="130"/>
      <c r="X1017" s="86"/>
      <c r="Y1017" s="86"/>
      <c r="Z1017" s="131"/>
      <c r="AA1017" s="87">
        <f t="shared" si="204"/>
        <v>0</v>
      </c>
      <c r="AB1017" s="127"/>
      <c r="AC1017" s="86"/>
      <c r="AD1017" s="87">
        <f t="shared" si="209"/>
        <v>0</v>
      </c>
      <c r="AE1017" s="127"/>
      <c r="AF1017" s="86"/>
      <c r="AG1017" s="86"/>
      <c r="AH1017" s="131"/>
      <c r="AI1017" s="88">
        <f t="shared" si="210"/>
        <v>0</v>
      </c>
      <c r="AJ1017" s="89" t="str">
        <f>IFERROR(IF(ISNA(MATCH($AV1017,Other_Category_Abbr,0)),INDEX(FGHG_List_Long_GWP,MATCH($AV1017,FGHG_List_Long,0)),INDEX(GWP_Other_Abbr,MATCH($AV1017,Other_Category_Abbr,0)))*SUM(V1017,AA1017,AD1017,AI1017),"")</f>
        <v/>
      </c>
      <c r="AK1017" s="89" t="str">
        <f>IFERROR(IF(ISNA(MATCH($AV1017,Other_Category_Abbr,0)),INDEX(FGHG_List_Long_GWP,MATCH($AV1017,FGHG_List_Long,0)),INDEX(GWP_Other_Abbr,MATCH($AV1017,Other_Category_Abbr,0)))*(T1017*(S1017+U1017)+W1017*(Y1017+X1017)+AD1017+AE1017*(AF1017+AG1017)),"")</f>
        <v/>
      </c>
      <c r="AL1017" s="90" t="str">
        <f t="shared" si="205"/>
        <v/>
      </c>
      <c r="AM1017" s="91" t="str">
        <f t="shared" si="206"/>
        <v/>
      </c>
      <c r="AP1017" s="92" t="b">
        <f t="shared" si="200"/>
        <v>0</v>
      </c>
      <c r="AQ1017" s="92" t="str">
        <f t="shared" si="201"/>
        <v xml:space="preserve"> </v>
      </c>
      <c r="AR1017" s="92" t="str">
        <f>IF(LEN(AQ1017)=1,"",COUNTIF($AQ$19:AQ1017,AQ1017)=1)</f>
        <v/>
      </c>
      <c r="AS1017" s="73"/>
      <c r="AT1017" s="73"/>
      <c r="AU1017" s="73"/>
      <c r="AV1017" s="235" t="str">
        <f>IF($P1017=Lists!$A$13,Lists!$A$29,IF($P1017=Lists!$A$14,Lists!$A$30,$P1017))</f>
        <v/>
      </c>
      <c r="AW1017" s="73"/>
      <c r="AX1017" s="73"/>
    </row>
    <row r="1018" spans="2:50" x14ac:dyDescent="0.3">
      <c r="B1018" s="137">
        <f t="shared" si="207"/>
        <v>1000</v>
      </c>
      <c r="C1018" s="24"/>
      <c r="D1018" s="24"/>
      <c r="E1018" s="24"/>
      <c r="F1018" s="25"/>
      <c r="G1018" s="24"/>
      <c r="H1018" s="30"/>
      <c r="I1018" s="24"/>
      <c r="J1018" s="50" t="str">
        <f t="shared" si="198"/>
        <v/>
      </c>
      <c r="K1018" s="30"/>
      <c r="L1018" s="236"/>
      <c r="M1018" s="30"/>
      <c r="N1018" s="30"/>
      <c r="O1018" s="46" t="str">
        <f t="shared" si="199"/>
        <v/>
      </c>
      <c r="P1018" s="239" t="str">
        <f t="shared" si="202"/>
        <v/>
      </c>
      <c r="Q1018" s="52" t="str">
        <f t="shared" si="203"/>
        <v/>
      </c>
      <c r="R1018" s="127"/>
      <c r="S1018" s="86"/>
      <c r="T1018" s="127"/>
      <c r="U1018" s="86"/>
      <c r="V1018" s="87">
        <f t="shared" si="208"/>
        <v>0</v>
      </c>
      <c r="W1018" s="130"/>
      <c r="X1018" s="86"/>
      <c r="Y1018" s="86"/>
      <c r="Z1018" s="131"/>
      <c r="AA1018" s="87">
        <f t="shared" si="204"/>
        <v>0</v>
      </c>
      <c r="AB1018" s="127"/>
      <c r="AC1018" s="86"/>
      <c r="AD1018" s="87">
        <f t="shared" si="209"/>
        <v>0</v>
      </c>
      <c r="AE1018" s="127"/>
      <c r="AF1018" s="86"/>
      <c r="AG1018" s="86"/>
      <c r="AH1018" s="131"/>
      <c r="AI1018" s="88">
        <f t="shared" si="210"/>
        <v>0</v>
      </c>
      <c r="AJ1018" s="89" t="str">
        <f>IFERROR(IF(ISNA(MATCH($AV1018,Other_Category_Abbr,0)),INDEX(FGHG_List_Long_GWP,MATCH($AV1018,FGHG_List_Long,0)),INDEX(GWP_Other_Abbr,MATCH($AV1018,Other_Category_Abbr,0)))*SUM(V1018,AA1018,AD1018,AI1018),"")</f>
        <v/>
      </c>
      <c r="AK1018" s="89" t="str">
        <f>IFERROR(IF(ISNA(MATCH($AV1018,Other_Category_Abbr,0)),INDEX(FGHG_List_Long_GWP,MATCH($AV1018,FGHG_List_Long,0)),INDEX(GWP_Other_Abbr,MATCH($AV1018,Other_Category_Abbr,0)))*(T1018*(S1018+U1018)+W1018*(Y1018+X1018)+AD1018+AE1018*(AF1018+AG1018)),"")</f>
        <v/>
      </c>
      <c r="AL1018" s="90" t="str">
        <f t="shared" si="205"/>
        <v/>
      </c>
      <c r="AM1018" s="91" t="str">
        <f t="shared" si="206"/>
        <v/>
      </c>
      <c r="AP1018" s="92" t="b">
        <f t="shared" si="200"/>
        <v>0</v>
      </c>
      <c r="AQ1018" s="92" t="str">
        <f t="shared" si="201"/>
        <v xml:space="preserve"> </v>
      </c>
      <c r="AR1018" s="92" t="str">
        <f>IF(LEN(AQ1018)=1,"",COUNTIF($AQ$19:AQ1018,AQ1018)=1)</f>
        <v/>
      </c>
      <c r="AS1018" s="73"/>
      <c r="AT1018" s="73"/>
      <c r="AU1018" s="73"/>
      <c r="AV1018" s="235" t="str">
        <f>IF($P1018=Lists!$A$13,Lists!$A$29,IF($P1018=Lists!$A$14,Lists!$A$30,$P1018))</f>
        <v/>
      </c>
      <c r="AW1018" s="73"/>
      <c r="AX1018" s="73"/>
    </row>
    <row r="1019" spans="2:50" x14ac:dyDescent="0.3">
      <c r="B1019" s="137">
        <f t="shared" si="207"/>
        <v>1001</v>
      </c>
      <c r="C1019" s="24"/>
      <c r="D1019" s="24"/>
      <c r="E1019" s="24"/>
      <c r="F1019" s="25"/>
      <c r="G1019" s="24"/>
      <c r="H1019" s="30"/>
      <c r="I1019" s="24"/>
      <c r="J1019" s="50" t="str">
        <f t="shared" si="198"/>
        <v/>
      </c>
      <c r="K1019" s="30"/>
      <c r="L1019" s="236"/>
      <c r="M1019" s="30"/>
      <c r="N1019" s="30"/>
      <c r="O1019" s="46" t="str">
        <f t="shared" si="199"/>
        <v/>
      </c>
      <c r="P1019" s="239" t="str">
        <f t="shared" si="202"/>
        <v/>
      </c>
      <c r="Q1019" s="52" t="str">
        <f t="shared" si="203"/>
        <v/>
      </c>
      <c r="R1019" s="127"/>
      <c r="S1019" s="86"/>
      <c r="T1019" s="127"/>
      <c r="U1019" s="86"/>
      <c r="V1019" s="87">
        <f t="shared" si="208"/>
        <v>0</v>
      </c>
      <c r="W1019" s="130"/>
      <c r="X1019" s="86"/>
      <c r="Y1019" s="86"/>
      <c r="Z1019" s="131"/>
      <c r="AA1019" s="87">
        <f t="shared" si="204"/>
        <v>0</v>
      </c>
      <c r="AB1019" s="127"/>
      <c r="AC1019" s="86"/>
      <c r="AD1019" s="87">
        <f t="shared" si="209"/>
        <v>0</v>
      </c>
      <c r="AE1019" s="127"/>
      <c r="AF1019" s="86"/>
      <c r="AG1019" s="86"/>
      <c r="AH1019" s="131"/>
      <c r="AI1019" s="88">
        <f t="shared" si="210"/>
        <v>0</v>
      </c>
      <c r="AJ1019" s="89" t="str">
        <f>IFERROR(IF(ISNA(MATCH($AV1019,Other_Category_Abbr,0)),INDEX(FGHG_List_Long_GWP,MATCH($AV1019,FGHG_List_Long,0)),INDEX(GWP_Other_Abbr,MATCH($AV1019,Other_Category_Abbr,0)))*SUM(V1019,AA1019,AD1019,AI1019),"")</f>
        <v/>
      </c>
      <c r="AK1019" s="89" t="str">
        <f>IFERROR(IF(ISNA(MATCH($AV1019,Other_Category_Abbr,0)),INDEX(FGHG_List_Long_GWP,MATCH($AV1019,FGHG_List_Long,0)),INDEX(GWP_Other_Abbr,MATCH($AV1019,Other_Category_Abbr,0)))*(T1019*(S1019+U1019)+W1019*(Y1019+X1019)+AD1019+AE1019*(AF1019+AG1019)),"")</f>
        <v/>
      </c>
      <c r="AL1019" s="90" t="str">
        <f t="shared" si="205"/>
        <v/>
      </c>
      <c r="AM1019" s="91" t="str">
        <f t="shared" si="206"/>
        <v/>
      </c>
      <c r="AP1019" s="92" t="b">
        <f t="shared" si="200"/>
        <v>0</v>
      </c>
      <c r="AQ1019" s="92" t="str">
        <f t="shared" si="201"/>
        <v xml:space="preserve"> </v>
      </c>
      <c r="AR1019" s="92" t="str">
        <f>IF(LEN(AQ1019)=1,"",COUNTIF($AQ$19:AQ1019,AQ1019)=1)</f>
        <v/>
      </c>
      <c r="AS1019" s="73"/>
      <c r="AT1019" s="73"/>
      <c r="AU1019" s="73"/>
      <c r="AV1019" s="235" t="str">
        <f>IF($P1019=Lists!$A$13,Lists!$A$29,IF($P1019=Lists!$A$14,Lists!$A$30,$P1019))</f>
        <v/>
      </c>
      <c r="AW1019" s="73"/>
      <c r="AX1019" s="73"/>
    </row>
    <row r="1020" spans="2:50" x14ac:dyDescent="0.3">
      <c r="B1020" s="137">
        <f t="shared" si="207"/>
        <v>1002</v>
      </c>
      <c r="C1020" s="24"/>
      <c r="D1020" s="24"/>
      <c r="E1020" s="24"/>
      <c r="F1020" s="25"/>
      <c r="G1020" s="24"/>
      <c r="H1020" s="30"/>
      <c r="I1020" s="24"/>
      <c r="J1020" s="50" t="str">
        <f t="shared" si="198"/>
        <v/>
      </c>
      <c r="K1020" s="30"/>
      <c r="L1020" s="236"/>
      <c r="M1020" s="30"/>
      <c r="N1020" s="30"/>
      <c r="O1020" s="46" t="str">
        <f t="shared" si="199"/>
        <v/>
      </c>
      <c r="P1020" s="239" t="str">
        <f t="shared" si="202"/>
        <v/>
      </c>
      <c r="Q1020" s="52" t="str">
        <f t="shared" si="203"/>
        <v/>
      </c>
      <c r="R1020" s="127"/>
      <c r="S1020" s="86"/>
      <c r="T1020" s="127"/>
      <c r="U1020" s="86"/>
      <c r="V1020" s="87">
        <f t="shared" si="208"/>
        <v>0</v>
      </c>
      <c r="W1020" s="130"/>
      <c r="X1020" s="86"/>
      <c r="Y1020" s="86"/>
      <c r="Z1020" s="131"/>
      <c r="AA1020" s="87">
        <f t="shared" si="204"/>
        <v>0</v>
      </c>
      <c r="AB1020" s="127"/>
      <c r="AC1020" s="86"/>
      <c r="AD1020" s="87">
        <f t="shared" si="209"/>
        <v>0</v>
      </c>
      <c r="AE1020" s="127"/>
      <c r="AF1020" s="86"/>
      <c r="AG1020" s="86"/>
      <c r="AH1020" s="131"/>
      <c r="AI1020" s="88">
        <f t="shared" si="210"/>
        <v>0</v>
      </c>
      <c r="AJ1020" s="89" t="str">
        <f>IFERROR(IF(ISNA(MATCH($AV1020,Other_Category_Abbr,0)),INDEX(FGHG_List_Long_GWP,MATCH($AV1020,FGHG_List_Long,0)),INDEX(GWP_Other_Abbr,MATCH($AV1020,Other_Category_Abbr,0)))*SUM(V1020,AA1020,AD1020,AI1020),"")</f>
        <v/>
      </c>
      <c r="AK1020" s="89" t="str">
        <f>IFERROR(IF(ISNA(MATCH($AV1020,Other_Category_Abbr,0)),INDEX(FGHG_List_Long_GWP,MATCH($AV1020,FGHG_List_Long,0)),INDEX(GWP_Other_Abbr,MATCH($AV1020,Other_Category_Abbr,0)))*(T1020*(S1020+U1020)+W1020*(Y1020+X1020)+AD1020+AE1020*(AF1020+AG1020)),"")</f>
        <v/>
      </c>
      <c r="AL1020" s="90" t="str">
        <f t="shared" si="205"/>
        <v/>
      </c>
      <c r="AM1020" s="91" t="str">
        <f t="shared" si="206"/>
        <v/>
      </c>
      <c r="AP1020" s="92" t="b">
        <f t="shared" si="200"/>
        <v>0</v>
      </c>
      <c r="AQ1020" s="92" t="str">
        <f t="shared" si="201"/>
        <v xml:space="preserve"> </v>
      </c>
      <c r="AR1020" s="92" t="str">
        <f>IF(LEN(AQ1020)=1,"",COUNTIF($AQ$19:AQ1020,AQ1020)=1)</f>
        <v/>
      </c>
      <c r="AS1020" s="73"/>
      <c r="AT1020" s="73"/>
      <c r="AU1020" s="73"/>
      <c r="AV1020" s="235" t="str">
        <f>IF($P1020=Lists!$A$13,Lists!$A$29,IF($P1020=Lists!$A$14,Lists!$A$30,$P1020))</f>
        <v/>
      </c>
      <c r="AW1020" s="73"/>
      <c r="AX1020" s="73"/>
    </row>
    <row r="1021" spans="2:50" x14ac:dyDescent="0.3">
      <c r="B1021" s="137">
        <f t="shared" si="207"/>
        <v>1003</v>
      </c>
      <c r="C1021" s="24"/>
      <c r="D1021" s="24"/>
      <c r="E1021" s="24"/>
      <c r="F1021" s="25"/>
      <c r="G1021" s="24"/>
      <c r="H1021" s="30"/>
      <c r="I1021" s="24"/>
      <c r="J1021" s="50" t="str">
        <f t="shared" si="198"/>
        <v/>
      </c>
      <c r="K1021" s="30"/>
      <c r="L1021" s="236"/>
      <c r="M1021" s="30"/>
      <c r="N1021" s="30"/>
      <c r="O1021" s="46" t="str">
        <f t="shared" si="199"/>
        <v/>
      </c>
      <c r="P1021" s="239" t="str">
        <f t="shared" si="202"/>
        <v/>
      </c>
      <c r="Q1021" s="52" t="str">
        <f t="shared" si="203"/>
        <v/>
      </c>
      <c r="R1021" s="127"/>
      <c r="S1021" s="86"/>
      <c r="T1021" s="127"/>
      <c r="U1021" s="86"/>
      <c r="V1021" s="87">
        <f t="shared" si="208"/>
        <v>0</v>
      </c>
      <c r="W1021" s="130"/>
      <c r="X1021" s="86"/>
      <c r="Y1021" s="86"/>
      <c r="Z1021" s="131"/>
      <c r="AA1021" s="87">
        <f t="shared" si="204"/>
        <v>0</v>
      </c>
      <c r="AB1021" s="127"/>
      <c r="AC1021" s="86"/>
      <c r="AD1021" s="87">
        <f t="shared" si="209"/>
        <v>0</v>
      </c>
      <c r="AE1021" s="127"/>
      <c r="AF1021" s="86"/>
      <c r="AG1021" s="86"/>
      <c r="AH1021" s="131"/>
      <c r="AI1021" s="88">
        <f t="shared" si="210"/>
        <v>0</v>
      </c>
      <c r="AJ1021" s="89" t="str">
        <f>IFERROR(IF(ISNA(MATCH($AV1021,Other_Category_Abbr,0)),INDEX(FGHG_List_Long_GWP,MATCH($AV1021,FGHG_List_Long,0)),INDEX(GWP_Other_Abbr,MATCH($AV1021,Other_Category_Abbr,0)))*SUM(V1021,AA1021,AD1021,AI1021),"")</f>
        <v/>
      </c>
      <c r="AK1021" s="89" t="str">
        <f>IFERROR(IF(ISNA(MATCH($AV1021,Other_Category_Abbr,0)),INDEX(FGHG_List_Long_GWP,MATCH($AV1021,FGHG_List_Long,0)),INDEX(GWP_Other_Abbr,MATCH($AV1021,Other_Category_Abbr,0)))*(T1021*(S1021+U1021)+W1021*(Y1021+X1021)+AD1021+AE1021*(AF1021+AG1021)),"")</f>
        <v/>
      </c>
      <c r="AL1021" s="90" t="str">
        <f t="shared" si="205"/>
        <v/>
      </c>
      <c r="AM1021" s="91" t="str">
        <f t="shared" si="206"/>
        <v/>
      </c>
      <c r="AP1021" s="92" t="b">
        <f t="shared" si="200"/>
        <v>0</v>
      </c>
      <c r="AQ1021" s="92" t="str">
        <f t="shared" si="201"/>
        <v xml:space="preserve"> </v>
      </c>
      <c r="AR1021" s="92" t="str">
        <f>IF(LEN(AQ1021)=1,"",COUNTIF($AQ$19:AQ1021,AQ1021)=1)</f>
        <v/>
      </c>
      <c r="AS1021" s="73"/>
      <c r="AT1021" s="73"/>
      <c r="AU1021" s="73"/>
      <c r="AV1021" s="235" t="str">
        <f>IF($P1021=Lists!$A$13,Lists!$A$29,IF($P1021=Lists!$A$14,Lists!$A$30,$P1021))</f>
        <v/>
      </c>
      <c r="AW1021" s="73"/>
      <c r="AX1021" s="73"/>
    </row>
    <row r="1022" spans="2:50" x14ac:dyDescent="0.3">
      <c r="B1022" s="137">
        <f t="shared" si="207"/>
        <v>1004</v>
      </c>
      <c r="C1022" s="24"/>
      <c r="D1022" s="24"/>
      <c r="E1022" s="24"/>
      <c r="F1022" s="25"/>
      <c r="G1022" s="24"/>
      <c r="H1022" s="30"/>
      <c r="I1022" s="24"/>
      <c r="J1022" s="50" t="str">
        <f t="shared" si="198"/>
        <v/>
      </c>
      <c r="K1022" s="30"/>
      <c r="L1022" s="236"/>
      <c r="M1022" s="30"/>
      <c r="N1022" s="30"/>
      <c r="O1022" s="46" t="str">
        <f t="shared" si="199"/>
        <v/>
      </c>
      <c r="P1022" s="239" t="str">
        <f t="shared" si="202"/>
        <v/>
      </c>
      <c r="Q1022" s="52" t="str">
        <f t="shared" si="203"/>
        <v/>
      </c>
      <c r="R1022" s="127"/>
      <c r="S1022" s="86"/>
      <c r="T1022" s="127"/>
      <c r="U1022" s="86"/>
      <c r="V1022" s="87">
        <f t="shared" si="208"/>
        <v>0</v>
      </c>
      <c r="W1022" s="130"/>
      <c r="X1022" s="86"/>
      <c r="Y1022" s="86"/>
      <c r="Z1022" s="131"/>
      <c r="AA1022" s="87">
        <f t="shared" si="204"/>
        <v>0</v>
      </c>
      <c r="AB1022" s="127"/>
      <c r="AC1022" s="86"/>
      <c r="AD1022" s="87">
        <f t="shared" si="209"/>
        <v>0</v>
      </c>
      <c r="AE1022" s="127"/>
      <c r="AF1022" s="86"/>
      <c r="AG1022" s="86"/>
      <c r="AH1022" s="131"/>
      <c r="AI1022" s="88">
        <f t="shared" si="210"/>
        <v>0</v>
      </c>
      <c r="AJ1022" s="89" t="str">
        <f>IFERROR(IF(ISNA(MATCH($AV1022,Other_Category_Abbr,0)),INDEX(FGHG_List_Long_GWP,MATCH($AV1022,FGHG_List_Long,0)),INDEX(GWP_Other_Abbr,MATCH($AV1022,Other_Category_Abbr,0)))*SUM(V1022,AA1022,AD1022,AI1022),"")</f>
        <v/>
      </c>
      <c r="AK1022" s="89" t="str">
        <f>IFERROR(IF(ISNA(MATCH($AV1022,Other_Category_Abbr,0)),INDEX(FGHG_List_Long_GWP,MATCH($AV1022,FGHG_List_Long,0)),INDEX(GWP_Other_Abbr,MATCH($AV1022,Other_Category_Abbr,0)))*(T1022*(S1022+U1022)+W1022*(Y1022+X1022)+AD1022+AE1022*(AF1022+AG1022)),"")</f>
        <v/>
      </c>
      <c r="AL1022" s="90" t="str">
        <f t="shared" si="205"/>
        <v/>
      </c>
      <c r="AM1022" s="91" t="str">
        <f t="shared" si="206"/>
        <v/>
      </c>
      <c r="AP1022" s="92" t="b">
        <f t="shared" si="200"/>
        <v>0</v>
      </c>
      <c r="AQ1022" s="92" t="str">
        <f t="shared" si="201"/>
        <v xml:space="preserve"> </v>
      </c>
      <c r="AR1022" s="92" t="str">
        <f>IF(LEN(AQ1022)=1,"",COUNTIF($AQ$19:AQ1022,AQ1022)=1)</f>
        <v/>
      </c>
      <c r="AS1022" s="73"/>
      <c r="AT1022" s="73"/>
      <c r="AU1022" s="73"/>
      <c r="AV1022" s="235" t="str">
        <f>IF($P1022=Lists!$A$13,Lists!$A$29,IF($P1022=Lists!$A$14,Lists!$A$30,$P1022))</f>
        <v/>
      </c>
      <c r="AW1022" s="73"/>
      <c r="AX1022" s="73"/>
    </row>
    <row r="1023" spans="2:50" x14ac:dyDescent="0.3">
      <c r="B1023" s="137">
        <f t="shared" si="207"/>
        <v>1005</v>
      </c>
      <c r="C1023" s="24"/>
      <c r="D1023" s="24"/>
      <c r="E1023" s="24"/>
      <c r="F1023" s="25"/>
      <c r="G1023" s="24"/>
      <c r="H1023" s="30"/>
      <c r="I1023" s="24"/>
      <c r="J1023" s="50" t="str">
        <f t="shared" si="198"/>
        <v/>
      </c>
      <c r="K1023" s="30"/>
      <c r="L1023" s="236"/>
      <c r="M1023" s="30"/>
      <c r="N1023" s="30"/>
      <c r="O1023" s="46" t="str">
        <f t="shared" si="199"/>
        <v/>
      </c>
      <c r="P1023" s="239" t="str">
        <f t="shared" si="202"/>
        <v/>
      </c>
      <c r="Q1023" s="52" t="str">
        <f t="shared" si="203"/>
        <v/>
      </c>
      <c r="R1023" s="127"/>
      <c r="S1023" s="86"/>
      <c r="T1023" s="127"/>
      <c r="U1023" s="86"/>
      <c r="V1023" s="87">
        <f t="shared" si="208"/>
        <v>0</v>
      </c>
      <c r="W1023" s="130"/>
      <c r="X1023" s="86"/>
      <c r="Y1023" s="86"/>
      <c r="Z1023" s="131"/>
      <c r="AA1023" s="87">
        <f t="shared" si="204"/>
        <v>0</v>
      </c>
      <c r="AB1023" s="127"/>
      <c r="AC1023" s="86"/>
      <c r="AD1023" s="87">
        <f t="shared" si="209"/>
        <v>0</v>
      </c>
      <c r="AE1023" s="127"/>
      <c r="AF1023" s="86"/>
      <c r="AG1023" s="86"/>
      <c r="AH1023" s="131"/>
      <c r="AI1023" s="88">
        <f t="shared" si="210"/>
        <v>0</v>
      </c>
      <c r="AJ1023" s="89" t="str">
        <f>IFERROR(IF(ISNA(MATCH($AV1023,Other_Category_Abbr,0)),INDEX(FGHG_List_Long_GWP,MATCH($AV1023,FGHG_List_Long,0)),INDEX(GWP_Other_Abbr,MATCH($AV1023,Other_Category_Abbr,0)))*SUM(V1023,AA1023,AD1023,AI1023),"")</f>
        <v/>
      </c>
      <c r="AK1023" s="89" t="str">
        <f>IFERROR(IF(ISNA(MATCH($AV1023,Other_Category_Abbr,0)),INDEX(FGHG_List_Long_GWP,MATCH($AV1023,FGHG_List_Long,0)),INDEX(GWP_Other_Abbr,MATCH($AV1023,Other_Category_Abbr,0)))*(T1023*(S1023+U1023)+W1023*(Y1023+X1023)+AD1023+AE1023*(AF1023+AG1023)),"")</f>
        <v/>
      </c>
      <c r="AL1023" s="90" t="str">
        <f t="shared" si="205"/>
        <v/>
      </c>
      <c r="AM1023" s="91" t="str">
        <f t="shared" si="206"/>
        <v/>
      </c>
      <c r="AP1023" s="92" t="b">
        <f t="shared" si="200"/>
        <v>0</v>
      </c>
      <c r="AQ1023" s="92" t="str">
        <f t="shared" si="201"/>
        <v xml:space="preserve"> </v>
      </c>
      <c r="AR1023" s="92" t="str">
        <f>IF(LEN(AQ1023)=1,"",COUNTIF($AQ$19:AQ1023,AQ1023)=1)</f>
        <v/>
      </c>
      <c r="AS1023" s="73"/>
      <c r="AT1023" s="73"/>
      <c r="AU1023" s="73"/>
      <c r="AV1023" s="235" t="str">
        <f>IF($P1023=Lists!$A$13,Lists!$A$29,IF($P1023=Lists!$A$14,Lists!$A$30,$P1023))</f>
        <v/>
      </c>
      <c r="AW1023" s="73"/>
      <c r="AX1023" s="73"/>
    </row>
    <row r="1024" spans="2:50" x14ac:dyDescent="0.3">
      <c r="B1024" s="137">
        <f t="shared" si="207"/>
        <v>1006</v>
      </c>
      <c r="C1024" s="24"/>
      <c r="D1024" s="24"/>
      <c r="E1024" s="24"/>
      <c r="F1024" s="25"/>
      <c r="G1024" s="24"/>
      <c r="H1024" s="30"/>
      <c r="I1024" s="24"/>
      <c r="J1024" s="50" t="str">
        <f t="shared" si="198"/>
        <v/>
      </c>
      <c r="K1024" s="30"/>
      <c r="L1024" s="236"/>
      <c r="M1024" s="30"/>
      <c r="N1024" s="30"/>
      <c r="O1024" s="46" t="str">
        <f t="shared" si="199"/>
        <v/>
      </c>
      <c r="P1024" s="239" t="str">
        <f t="shared" si="202"/>
        <v/>
      </c>
      <c r="Q1024" s="52" t="str">
        <f t="shared" si="203"/>
        <v/>
      </c>
      <c r="R1024" s="127"/>
      <c r="S1024" s="86"/>
      <c r="T1024" s="127"/>
      <c r="U1024" s="86"/>
      <c r="V1024" s="87">
        <f t="shared" si="208"/>
        <v>0</v>
      </c>
      <c r="W1024" s="130"/>
      <c r="X1024" s="86"/>
      <c r="Y1024" s="86"/>
      <c r="Z1024" s="131"/>
      <c r="AA1024" s="87">
        <f t="shared" si="204"/>
        <v>0</v>
      </c>
      <c r="AB1024" s="127"/>
      <c r="AC1024" s="86"/>
      <c r="AD1024" s="87">
        <f t="shared" si="209"/>
        <v>0</v>
      </c>
      <c r="AE1024" s="127"/>
      <c r="AF1024" s="86"/>
      <c r="AG1024" s="86"/>
      <c r="AH1024" s="131"/>
      <c r="AI1024" s="88">
        <f t="shared" si="210"/>
        <v>0</v>
      </c>
      <c r="AJ1024" s="89" t="str">
        <f>IFERROR(IF(ISNA(MATCH($AV1024,Other_Category_Abbr,0)),INDEX(FGHG_List_Long_GWP,MATCH($AV1024,FGHG_List_Long,0)),INDEX(GWP_Other_Abbr,MATCH($AV1024,Other_Category_Abbr,0)))*SUM(V1024,AA1024,AD1024,AI1024),"")</f>
        <v/>
      </c>
      <c r="AK1024" s="89" t="str">
        <f>IFERROR(IF(ISNA(MATCH($AV1024,Other_Category_Abbr,0)),INDEX(FGHG_List_Long_GWP,MATCH($AV1024,FGHG_List_Long,0)),INDEX(GWP_Other_Abbr,MATCH($AV1024,Other_Category_Abbr,0)))*(T1024*(S1024+U1024)+W1024*(Y1024+X1024)+AD1024+AE1024*(AF1024+AG1024)),"")</f>
        <v/>
      </c>
      <c r="AL1024" s="90" t="str">
        <f t="shared" si="205"/>
        <v/>
      </c>
      <c r="AM1024" s="91" t="str">
        <f t="shared" si="206"/>
        <v/>
      </c>
      <c r="AP1024" s="92" t="b">
        <f t="shared" si="200"/>
        <v>0</v>
      </c>
      <c r="AQ1024" s="92" t="str">
        <f t="shared" si="201"/>
        <v xml:space="preserve"> </v>
      </c>
      <c r="AR1024" s="92" t="str">
        <f>IF(LEN(AQ1024)=1,"",COUNTIF($AQ$19:AQ1024,AQ1024)=1)</f>
        <v/>
      </c>
      <c r="AS1024" s="73"/>
      <c r="AT1024" s="73"/>
      <c r="AU1024" s="73"/>
      <c r="AV1024" s="235" t="str">
        <f>IF($P1024=Lists!$A$13,Lists!$A$29,IF($P1024=Lists!$A$14,Lists!$A$30,$P1024))</f>
        <v/>
      </c>
      <c r="AW1024" s="73"/>
      <c r="AX1024" s="73"/>
    </row>
    <row r="1025" spans="2:50" x14ac:dyDescent="0.3">
      <c r="B1025" s="137">
        <f t="shared" si="207"/>
        <v>1007</v>
      </c>
      <c r="C1025" s="24"/>
      <c r="D1025" s="24"/>
      <c r="E1025" s="24"/>
      <c r="F1025" s="25"/>
      <c r="G1025" s="24"/>
      <c r="H1025" s="30"/>
      <c r="I1025" s="24"/>
      <c r="J1025" s="50" t="str">
        <f t="shared" si="198"/>
        <v/>
      </c>
      <c r="K1025" s="30"/>
      <c r="L1025" s="236"/>
      <c r="M1025" s="30"/>
      <c r="N1025" s="30"/>
      <c r="O1025" s="46" t="str">
        <f t="shared" si="199"/>
        <v/>
      </c>
      <c r="P1025" s="239" t="str">
        <f t="shared" si="202"/>
        <v/>
      </c>
      <c r="Q1025" s="52" t="str">
        <f t="shared" si="203"/>
        <v/>
      </c>
      <c r="R1025" s="127"/>
      <c r="S1025" s="86"/>
      <c r="T1025" s="127"/>
      <c r="U1025" s="86"/>
      <c r="V1025" s="87">
        <f t="shared" si="208"/>
        <v>0</v>
      </c>
      <c r="W1025" s="130"/>
      <c r="X1025" s="86"/>
      <c r="Y1025" s="86"/>
      <c r="Z1025" s="131"/>
      <c r="AA1025" s="87">
        <f t="shared" si="204"/>
        <v>0</v>
      </c>
      <c r="AB1025" s="127"/>
      <c r="AC1025" s="86"/>
      <c r="AD1025" s="87">
        <f t="shared" si="209"/>
        <v>0</v>
      </c>
      <c r="AE1025" s="127"/>
      <c r="AF1025" s="86"/>
      <c r="AG1025" s="86"/>
      <c r="AH1025" s="131"/>
      <c r="AI1025" s="88">
        <f t="shared" si="210"/>
        <v>0</v>
      </c>
      <c r="AJ1025" s="89" t="str">
        <f>IFERROR(IF(ISNA(MATCH($AV1025,Other_Category_Abbr,0)),INDEX(FGHG_List_Long_GWP,MATCH($AV1025,FGHG_List_Long,0)),INDEX(GWP_Other_Abbr,MATCH($AV1025,Other_Category_Abbr,0)))*SUM(V1025,AA1025,AD1025,AI1025),"")</f>
        <v/>
      </c>
      <c r="AK1025" s="89" t="str">
        <f>IFERROR(IF(ISNA(MATCH($AV1025,Other_Category_Abbr,0)),INDEX(FGHG_List_Long_GWP,MATCH($AV1025,FGHG_List_Long,0)),INDEX(GWP_Other_Abbr,MATCH($AV1025,Other_Category_Abbr,0)))*(T1025*(S1025+U1025)+W1025*(Y1025+X1025)+AD1025+AE1025*(AF1025+AG1025)),"")</f>
        <v/>
      </c>
      <c r="AL1025" s="90" t="str">
        <f t="shared" si="205"/>
        <v/>
      </c>
      <c r="AM1025" s="91" t="str">
        <f t="shared" si="206"/>
        <v/>
      </c>
      <c r="AP1025" s="92" t="b">
        <f t="shared" si="200"/>
        <v>0</v>
      </c>
      <c r="AQ1025" s="92" t="str">
        <f t="shared" si="201"/>
        <v xml:space="preserve"> </v>
      </c>
      <c r="AR1025" s="92" t="str">
        <f>IF(LEN(AQ1025)=1,"",COUNTIF($AQ$19:AQ1025,AQ1025)=1)</f>
        <v/>
      </c>
      <c r="AS1025" s="73"/>
      <c r="AT1025" s="73"/>
      <c r="AU1025" s="73"/>
      <c r="AV1025" s="235" t="str">
        <f>IF($P1025=Lists!$A$13,Lists!$A$29,IF($P1025=Lists!$A$14,Lists!$A$30,$P1025))</f>
        <v/>
      </c>
      <c r="AW1025" s="73"/>
      <c r="AX1025" s="73"/>
    </row>
    <row r="1026" spans="2:50" x14ac:dyDescent="0.3">
      <c r="B1026" s="137">
        <f t="shared" si="207"/>
        <v>1008</v>
      </c>
      <c r="C1026" s="24"/>
      <c r="D1026" s="24"/>
      <c r="E1026" s="24"/>
      <c r="F1026" s="25"/>
      <c r="G1026" s="24"/>
      <c r="H1026" s="30"/>
      <c r="I1026" s="24"/>
      <c r="J1026" s="50" t="str">
        <f t="shared" si="198"/>
        <v/>
      </c>
      <c r="K1026" s="30"/>
      <c r="L1026" s="236"/>
      <c r="M1026" s="30"/>
      <c r="N1026" s="30"/>
      <c r="O1026" s="46" t="str">
        <f t="shared" si="199"/>
        <v/>
      </c>
      <c r="P1026" s="239" t="str">
        <f t="shared" si="202"/>
        <v/>
      </c>
      <c r="Q1026" s="52" t="str">
        <f t="shared" si="203"/>
        <v/>
      </c>
      <c r="R1026" s="127"/>
      <c r="S1026" s="86"/>
      <c r="T1026" s="127"/>
      <c r="U1026" s="86"/>
      <c r="V1026" s="87">
        <f t="shared" si="208"/>
        <v>0</v>
      </c>
      <c r="W1026" s="130"/>
      <c r="X1026" s="86"/>
      <c r="Y1026" s="86"/>
      <c r="Z1026" s="131"/>
      <c r="AA1026" s="87">
        <f t="shared" si="204"/>
        <v>0</v>
      </c>
      <c r="AB1026" s="127"/>
      <c r="AC1026" s="86"/>
      <c r="AD1026" s="87">
        <f t="shared" si="209"/>
        <v>0</v>
      </c>
      <c r="AE1026" s="127"/>
      <c r="AF1026" s="86"/>
      <c r="AG1026" s="86"/>
      <c r="AH1026" s="131"/>
      <c r="AI1026" s="88">
        <f t="shared" si="210"/>
        <v>0</v>
      </c>
      <c r="AJ1026" s="89" t="str">
        <f>IFERROR(IF(ISNA(MATCH($AV1026,Other_Category_Abbr,0)),INDEX(FGHG_List_Long_GWP,MATCH($AV1026,FGHG_List_Long,0)),INDEX(GWP_Other_Abbr,MATCH($AV1026,Other_Category_Abbr,0)))*SUM(V1026,AA1026,AD1026,AI1026),"")</f>
        <v/>
      </c>
      <c r="AK1026" s="89" t="str">
        <f>IFERROR(IF(ISNA(MATCH($AV1026,Other_Category_Abbr,0)),INDEX(FGHG_List_Long_GWP,MATCH($AV1026,FGHG_List_Long,0)),INDEX(GWP_Other_Abbr,MATCH($AV1026,Other_Category_Abbr,0)))*(T1026*(S1026+U1026)+W1026*(Y1026+X1026)+AD1026+AE1026*(AF1026+AG1026)),"")</f>
        <v/>
      </c>
      <c r="AL1026" s="90" t="str">
        <f t="shared" si="205"/>
        <v/>
      </c>
      <c r="AM1026" s="91" t="str">
        <f t="shared" si="206"/>
        <v/>
      </c>
      <c r="AP1026" s="92" t="b">
        <f t="shared" si="200"/>
        <v>0</v>
      </c>
      <c r="AQ1026" s="92" t="str">
        <f t="shared" si="201"/>
        <v xml:space="preserve"> </v>
      </c>
      <c r="AR1026" s="92" t="str">
        <f>IF(LEN(AQ1026)=1,"",COUNTIF($AQ$19:AQ1026,AQ1026)=1)</f>
        <v/>
      </c>
      <c r="AS1026" s="73"/>
      <c r="AT1026" s="73"/>
      <c r="AU1026" s="73"/>
      <c r="AV1026" s="235" t="str">
        <f>IF($P1026=Lists!$A$13,Lists!$A$29,IF($P1026=Lists!$A$14,Lists!$A$30,$P1026))</f>
        <v/>
      </c>
      <c r="AW1026" s="73"/>
      <c r="AX1026" s="73"/>
    </row>
    <row r="1027" spans="2:50" x14ac:dyDescent="0.3">
      <c r="B1027" s="137">
        <f t="shared" si="207"/>
        <v>1009</v>
      </c>
      <c r="C1027" s="24"/>
      <c r="D1027" s="24"/>
      <c r="E1027" s="24"/>
      <c r="F1027" s="25"/>
      <c r="G1027" s="24"/>
      <c r="H1027" s="30"/>
      <c r="I1027" s="24"/>
      <c r="J1027" s="50" t="str">
        <f t="shared" si="198"/>
        <v/>
      </c>
      <c r="K1027" s="30"/>
      <c r="L1027" s="236"/>
      <c r="M1027" s="30"/>
      <c r="N1027" s="30"/>
      <c r="O1027" s="46" t="str">
        <f t="shared" si="199"/>
        <v/>
      </c>
      <c r="P1027" s="239" t="str">
        <f t="shared" si="202"/>
        <v/>
      </c>
      <c r="Q1027" s="52" t="str">
        <f t="shared" si="203"/>
        <v/>
      </c>
      <c r="R1027" s="127"/>
      <c r="S1027" s="86"/>
      <c r="T1027" s="127"/>
      <c r="U1027" s="86"/>
      <c r="V1027" s="87">
        <f t="shared" si="208"/>
        <v>0</v>
      </c>
      <c r="W1027" s="130"/>
      <c r="X1027" s="86"/>
      <c r="Y1027" s="86"/>
      <c r="Z1027" s="131"/>
      <c r="AA1027" s="87">
        <f t="shared" si="204"/>
        <v>0</v>
      </c>
      <c r="AB1027" s="127"/>
      <c r="AC1027" s="86"/>
      <c r="AD1027" s="87">
        <f t="shared" si="209"/>
        <v>0</v>
      </c>
      <c r="AE1027" s="127"/>
      <c r="AF1027" s="86"/>
      <c r="AG1027" s="86"/>
      <c r="AH1027" s="131"/>
      <c r="AI1027" s="88">
        <f t="shared" si="210"/>
        <v>0</v>
      </c>
      <c r="AJ1027" s="89" t="str">
        <f>IFERROR(IF(ISNA(MATCH($AV1027,Other_Category_Abbr,0)),INDEX(FGHG_List_Long_GWP,MATCH($AV1027,FGHG_List_Long,0)),INDEX(GWP_Other_Abbr,MATCH($AV1027,Other_Category_Abbr,0)))*SUM(V1027,AA1027,AD1027,AI1027),"")</f>
        <v/>
      </c>
      <c r="AK1027" s="89" t="str">
        <f>IFERROR(IF(ISNA(MATCH($AV1027,Other_Category_Abbr,0)),INDEX(FGHG_List_Long_GWP,MATCH($AV1027,FGHG_List_Long,0)),INDEX(GWP_Other_Abbr,MATCH($AV1027,Other_Category_Abbr,0)))*(T1027*(S1027+U1027)+W1027*(Y1027+X1027)+AD1027+AE1027*(AF1027+AG1027)),"")</f>
        <v/>
      </c>
      <c r="AL1027" s="90" t="str">
        <f t="shared" si="205"/>
        <v/>
      </c>
      <c r="AM1027" s="91" t="str">
        <f t="shared" si="206"/>
        <v/>
      </c>
      <c r="AP1027" s="92" t="b">
        <f t="shared" si="200"/>
        <v>0</v>
      </c>
      <c r="AQ1027" s="92" t="str">
        <f t="shared" si="201"/>
        <v xml:space="preserve"> </v>
      </c>
      <c r="AR1027" s="92" t="str">
        <f>IF(LEN(AQ1027)=1,"",COUNTIF($AQ$19:AQ1027,AQ1027)=1)</f>
        <v/>
      </c>
      <c r="AS1027" s="73"/>
      <c r="AT1027" s="73"/>
      <c r="AU1027" s="73"/>
      <c r="AV1027" s="235" t="str">
        <f>IF($P1027=Lists!$A$13,Lists!$A$29,IF($P1027=Lists!$A$14,Lists!$A$30,$P1027))</f>
        <v/>
      </c>
      <c r="AW1027" s="73"/>
      <c r="AX1027" s="73"/>
    </row>
    <row r="1028" spans="2:50" x14ac:dyDescent="0.3">
      <c r="B1028" s="137">
        <f t="shared" si="207"/>
        <v>1010</v>
      </c>
      <c r="C1028" s="24"/>
      <c r="D1028" s="24"/>
      <c r="E1028" s="24"/>
      <c r="F1028" s="25"/>
      <c r="G1028" s="24"/>
      <c r="H1028" s="30"/>
      <c r="I1028" s="24"/>
      <c r="J1028" s="50" t="str">
        <f t="shared" si="198"/>
        <v/>
      </c>
      <c r="K1028" s="30"/>
      <c r="L1028" s="236"/>
      <c r="M1028" s="30"/>
      <c r="N1028" s="30"/>
      <c r="O1028" s="46" t="str">
        <f t="shared" si="199"/>
        <v/>
      </c>
      <c r="P1028" s="239" t="str">
        <f t="shared" si="202"/>
        <v/>
      </c>
      <c r="Q1028" s="52" t="str">
        <f t="shared" si="203"/>
        <v/>
      </c>
      <c r="R1028" s="127"/>
      <c r="S1028" s="86"/>
      <c r="T1028" s="127"/>
      <c r="U1028" s="86"/>
      <c r="V1028" s="87">
        <f t="shared" si="208"/>
        <v>0</v>
      </c>
      <c r="W1028" s="130"/>
      <c r="X1028" s="86"/>
      <c r="Y1028" s="86"/>
      <c r="Z1028" s="131"/>
      <c r="AA1028" s="87">
        <f t="shared" si="204"/>
        <v>0</v>
      </c>
      <c r="AB1028" s="127"/>
      <c r="AC1028" s="86"/>
      <c r="AD1028" s="87">
        <f t="shared" si="209"/>
        <v>0</v>
      </c>
      <c r="AE1028" s="127"/>
      <c r="AF1028" s="86"/>
      <c r="AG1028" s="86"/>
      <c r="AH1028" s="131"/>
      <c r="AI1028" s="88">
        <f t="shared" si="210"/>
        <v>0</v>
      </c>
      <c r="AJ1028" s="89" t="str">
        <f>IFERROR(IF(ISNA(MATCH($AV1028,Other_Category_Abbr,0)),INDEX(FGHG_List_Long_GWP,MATCH($AV1028,FGHG_List_Long,0)),INDEX(GWP_Other_Abbr,MATCH($AV1028,Other_Category_Abbr,0)))*SUM(V1028,AA1028,AD1028,AI1028),"")</f>
        <v/>
      </c>
      <c r="AK1028" s="89" t="str">
        <f>IFERROR(IF(ISNA(MATCH($AV1028,Other_Category_Abbr,0)),INDEX(FGHG_List_Long_GWP,MATCH($AV1028,FGHG_List_Long,0)),INDEX(GWP_Other_Abbr,MATCH($AV1028,Other_Category_Abbr,0)))*(T1028*(S1028+U1028)+W1028*(Y1028+X1028)+AD1028+AE1028*(AF1028+AG1028)),"")</f>
        <v/>
      </c>
      <c r="AL1028" s="90" t="str">
        <f t="shared" si="205"/>
        <v/>
      </c>
      <c r="AM1028" s="91" t="str">
        <f t="shared" si="206"/>
        <v/>
      </c>
      <c r="AP1028" s="92" t="b">
        <f t="shared" si="200"/>
        <v>0</v>
      </c>
      <c r="AQ1028" s="92" t="str">
        <f t="shared" si="201"/>
        <v xml:space="preserve"> </v>
      </c>
      <c r="AR1028" s="92" t="str">
        <f>IF(LEN(AQ1028)=1,"",COUNTIF($AQ$19:AQ1028,AQ1028)=1)</f>
        <v/>
      </c>
      <c r="AS1028" s="73"/>
      <c r="AT1028" s="73"/>
      <c r="AU1028" s="73"/>
      <c r="AV1028" s="235" t="str">
        <f>IF($P1028=Lists!$A$13,Lists!$A$29,IF($P1028=Lists!$A$14,Lists!$A$30,$P1028))</f>
        <v/>
      </c>
      <c r="AW1028" s="73"/>
      <c r="AX1028" s="73"/>
    </row>
    <row r="1029" spans="2:50" x14ac:dyDescent="0.3">
      <c r="B1029" s="137">
        <f t="shared" si="207"/>
        <v>1011</v>
      </c>
      <c r="C1029" s="24"/>
      <c r="D1029" s="24"/>
      <c r="E1029" s="24"/>
      <c r="F1029" s="25"/>
      <c r="G1029" s="24"/>
      <c r="H1029" s="30"/>
      <c r="I1029" s="24"/>
      <c r="J1029" s="50" t="str">
        <f t="shared" si="198"/>
        <v/>
      </c>
      <c r="K1029" s="30"/>
      <c r="L1029" s="236"/>
      <c r="M1029" s="30"/>
      <c r="N1029" s="30"/>
      <c r="O1029" s="46" t="str">
        <f t="shared" si="199"/>
        <v/>
      </c>
      <c r="P1029" s="239" t="str">
        <f t="shared" si="202"/>
        <v/>
      </c>
      <c r="Q1029" s="52" t="str">
        <f t="shared" si="203"/>
        <v/>
      </c>
      <c r="R1029" s="127"/>
      <c r="S1029" s="86"/>
      <c r="T1029" s="127"/>
      <c r="U1029" s="86"/>
      <c r="V1029" s="87">
        <f t="shared" si="208"/>
        <v>0</v>
      </c>
      <c r="W1029" s="130"/>
      <c r="X1029" s="86"/>
      <c r="Y1029" s="86"/>
      <c r="Z1029" s="131"/>
      <c r="AA1029" s="87">
        <f t="shared" si="204"/>
        <v>0</v>
      </c>
      <c r="AB1029" s="127"/>
      <c r="AC1029" s="86"/>
      <c r="AD1029" s="87">
        <f t="shared" si="209"/>
        <v>0</v>
      </c>
      <c r="AE1029" s="127"/>
      <c r="AF1029" s="86"/>
      <c r="AG1029" s="86"/>
      <c r="AH1029" s="131"/>
      <c r="AI1029" s="88">
        <f t="shared" si="210"/>
        <v>0</v>
      </c>
      <c r="AJ1029" s="89" t="str">
        <f>IFERROR(IF(ISNA(MATCH($AV1029,Other_Category_Abbr,0)),INDEX(FGHG_List_Long_GWP,MATCH($AV1029,FGHG_List_Long,0)),INDEX(GWP_Other_Abbr,MATCH($AV1029,Other_Category_Abbr,0)))*SUM(V1029,AA1029,AD1029,AI1029),"")</f>
        <v/>
      </c>
      <c r="AK1029" s="89" t="str">
        <f>IFERROR(IF(ISNA(MATCH($AV1029,Other_Category_Abbr,0)),INDEX(FGHG_List_Long_GWP,MATCH($AV1029,FGHG_List_Long,0)),INDEX(GWP_Other_Abbr,MATCH($AV1029,Other_Category_Abbr,0)))*(T1029*(S1029+U1029)+W1029*(Y1029+X1029)+AD1029+AE1029*(AF1029+AG1029)),"")</f>
        <v/>
      </c>
      <c r="AL1029" s="90" t="str">
        <f t="shared" si="205"/>
        <v/>
      </c>
      <c r="AM1029" s="91" t="str">
        <f t="shared" si="206"/>
        <v/>
      </c>
      <c r="AP1029" s="92" t="b">
        <f t="shared" si="200"/>
        <v>0</v>
      </c>
      <c r="AQ1029" s="92" t="str">
        <f t="shared" si="201"/>
        <v xml:space="preserve"> </v>
      </c>
      <c r="AR1029" s="92" t="str">
        <f>IF(LEN(AQ1029)=1,"",COUNTIF($AQ$19:AQ1029,AQ1029)=1)</f>
        <v/>
      </c>
      <c r="AS1029" s="73"/>
      <c r="AT1029" s="73"/>
      <c r="AU1029" s="73"/>
      <c r="AV1029" s="235" t="str">
        <f>IF($P1029=Lists!$A$13,Lists!$A$29,IF($P1029=Lists!$A$14,Lists!$A$30,$P1029))</f>
        <v/>
      </c>
      <c r="AW1029" s="73"/>
      <c r="AX1029" s="73"/>
    </row>
    <row r="1030" spans="2:50" x14ac:dyDescent="0.3">
      <c r="B1030" s="137">
        <f t="shared" si="207"/>
        <v>1012</v>
      </c>
      <c r="C1030" s="24"/>
      <c r="D1030" s="24"/>
      <c r="E1030" s="24"/>
      <c r="F1030" s="25"/>
      <c r="G1030" s="24"/>
      <c r="H1030" s="30"/>
      <c r="I1030" s="24"/>
      <c r="J1030" s="50" t="str">
        <f t="shared" si="198"/>
        <v/>
      </c>
      <c r="K1030" s="30"/>
      <c r="L1030" s="236"/>
      <c r="M1030" s="30"/>
      <c r="N1030" s="30"/>
      <c r="O1030" s="46" t="str">
        <f t="shared" si="199"/>
        <v/>
      </c>
      <c r="P1030" s="239" t="str">
        <f t="shared" si="202"/>
        <v/>
      </c>
      <c r="Q1030" s="52" t="str">
        <f t="shared" si="203"/>
        <v/>
      </c>
      <c r="R1030" s="127"/>
      <c r="S1030" s="86"/>
      <c r="T1030" s="127"/>
      <c r="U1030" s="86"/>
      <c r="V1030" s="87">
        <f t="shared" si="208"/>
        <v>0</v>
      </c>
      <c r="W1030" s="130"/>
      <c r="X1030" s="86"/>
      <c r="Y1030" s="86"/>
      <c r="Z1030" s="131"/>
      <c r="AA1030" s="87">
        <f t="shared" si="204"/>
        <v>0</v>
      </c>
      <c r="AB1030" s="127"/>
      <c r="AC1030" s="86"/>
      <c r="AD1030" s="87">
        <f t="shared" si="209"/>
        <v>0</v>
      </c>
      <c r="AE1030" s="127"/>
      <c r="AF1030" s="86"/>
      <c r="AG1030" s="86"/>
      <c r="AH1030" s="131"/>
      <c r="AI1030" s="88">
        <f t="shared" si="210"/>
        <v>0</v>
      </c>
      <c r="AJ1030" s="89" t="str">
        <f>IFERROR(IF(ISNA(MATCH($AV1030,Other_Category_Abbr,0)),INDEX(FGHG_List_Long_GWP,MATCH($AV1030,FGHG_List_Long,0)),INDEX(GWP_Other_Abbr,MATCH($AV1030,Other_Category_Abbr,0)))*SUM(V1030,AA1030,AD1030,AI1030),"")</f>
        <v/>
      </c>
      <c r="AK1030" s="89" t="str">
        <f>IFERROR(IF(ISNA(MATCH($AV1030,Other_Category_Abbr,0)),INDEX(FGHG_List_Long_GWP,MATCH($AV1030,FGHG_List_Long,0)),INDEX(GWP_Other_Abbr,MATCH($AV1030,Other_Category_Abbr,0)))*(T1030*(S1030+U1030)+W1030*(Y1030+X1030)+AD1030+AE1030*(AF1030+AG1030)),"")</f>
        <v/>
      </c>
      <c r="AL1030" s="90" t="str">
        <f t="shared" si="205"/>
        <v/>
      </c>
      <c r="AM1030" s="91" t="str">
        <f t="shared" si="206"/>
        <v/>
      </c>
      <c r="AP1030" s="92" t="b">
        <f t="shared" si="200"/>
        <v>0</v>
      </c>
      <c r="AQ1030" s="92" t="str">
        <f t="shared" si="201"/>
        <v xml:space="preserve"> </v>
      </c>
      <c r="AR1030" s="92" t="str">
        <f>IF(LEN(AQ1030)=1,"",COUNTIF($AQ$19:AQ1030,AQ1030)=1)</f>
        <v/>
      </c>
      <c r="AS1030" s="73"/>
      <c r="AT1030" s="73"/>
      <c r="AU1030" s="73"/>
      <c r="AV1030" s="235" t="str">
        <f>IF($P1030=Lists!$A$13,Lists!$A$29,IF($P1030=Lists!$A$14,Lists!$A$30,$P1030))</f>
        <v/>
      </c>
      <c r="AW1030" s="73"/>
      <c r="AX1030" s="73"/>
    </row>
    <row r="1031" spans="2:50" x14ac:dyDescent="0.3">
      <c r="B1031" s="137">
        <f t="shared" si="207"/>
        <v>1013</v>
      </c>
      <c r="C1031" s="24"/>
      <c r="D1031" s="24"/>
      <c r="E1031" s="24"/>
      <c r="F1031" s="25"/>
      <c r="G1031" s="24"/>
      <c r="H1031" s="30"/>
      <c r="I1031" s="24"/>
      <c r="J1031" s="50" t="str">
        <f t="shared" si="198"/>
        <v/>
      </c>
      <c r="K1031" s="30"/>
      <c r="L1031" s="236"/>
      <c r="M1031" s="30"/>
      <c r="N1031" s="30"/>
      <c r="O1031" s="46" t="str">
        <f t="shared" si="199"/>
        <v/>
      </c>
      <c r="P1031" s="239" t="str">
        <f t="shared" si="202"/>
        <v/>
      </c>
      <c r="Q1031" s="52" t="str">
        <f t="shared" si="203"/>
        <v/>
      </c>
      <c r="R1031" s="127"/>
      <c r="S1031" s="86"/>
      <c r="T1031" s="127"/>
      <c r="U1031" s="86"/>
      <c r="V1031" s="87">
        <f t="shared" si="208"/>
        <v>0</v>
      </c>
      <c r="W1031" s="130"/>
      <c r="X1031" s="86"/>
      <c r="Y1031" s="86"/>
      <c r="Z1031" s="131"/>
      <c r="AA1031" s="87">
        <f t="shared" si="204"/>
        <v>0</v>
      </c>
      <c r="AB1031" s="127"/>
      <c r="AC1031" s="86"/>
      <c r="AD1031" s="87">
        <f t="shared" si="209"/>
        <v>0</v>
      </c>
      <c r="AE1031" s="127"/>
      <c r="AF1031" s="86"/>
      <c r="AG1031" s="86"/>
      <c r="AH1031" s="131"/>
      <c r="AI1031" s="88">
        <f t="shared" si="210"/>
        <v>0</v>
      </c>
      <c r="AJ1031" s="89" t="str">
        <f>IFERROR(IF(ISNA(MATCH($AV1031,Other_Category_Abbr,0)),INDEX(FGHG_List_Long_GWP,MATCH($AV1031,FGHG_List_Long,0)),INDEX(GWP_Other_Abbr,MATCH($AV1031,Other_Category_Abbr,0)))*SUM(V1031,AA1031,AD1031,AI1031),"")</f>
        <v/>
      </c>
      <c r="AK1031" s="89" t="str">
        <f>IFERROR(IF(ISNA(MATCH($AV1031,Other_Category_Abbr,0)),INDEX(FGHG_List_Long_GWP,MATCH($AV1031,FGHG_List_Long,0)),INDEX(GWP_Other_Abbr,MATCH($AV1031,Other_Category_Abbr,0)))*(T1031*(S1031+U1031)+W1031*(Y1031+X1031)+AD1031+AE1031*(AF1031+AG1031)),"")</f>
        <v/>
      </c>
      <c r="AL1031" s="90" t="str">
        <f t="shared" si="205"/>
        <v/>
      </c>
      <c r="AM1031" s="91" t="str">
        <f t="shared" si="206"/>
        <v/>
      </c>
      <c r="AP1031" s="92" t="b">
        <f t="shared" si="200"/>
        <v>0</v>
      </c>
      <c r="AQ1031" s="92" t="str">
        <f t="shared" si="201"/>
        <v xml:space="preserve"> </v>
      </c>
      <c r="AR1031" s="92" t="str">
        <f>IF(LEN(AQ1031)=1,"",COUNTIF($AQ$19:AQ1031,AQ1031)=1)</f>
        <v/>
      </c>
      <c r="AS1031" s="73"/>
      <c r="AT1031" s="73"/>
      <c r="AU1031" s="73"/>
      <c r="AV1031" s="235" t="str">
        <f>IF($P1031=Lists!$A$13,Lists!$A$29,IF($P1031=Lists!$A$14,Lists!$A$30,$P1031))</f>
        <v/>
      </c>
      <c r="AW1031" s="73"/>
      <c r="AX1031" s="73"/>
    </row>
    <row r="1032" spans="2:50" x14ac:dyDescent="0.3">
      <c r="B1032" s="137">
        <f t="shared" si="207"/>
        <v>1014</v>
      </c>
      <c r="C1032" s="24"/>
      <c r="D1032" s="24"/>
      <c r="E1032" s="24"/>
      <c r="F1032" s="25"/>
      <c r="G1032" s="24"/>
      <c r="H1032" s="30"/>
      <c r="I1032" s="24"/>
      <c r="J1032" s="50" t="str">
        <f t="shared" si="198"/>
        <v/>
      </c>
      <c r="K1032" s="30"/>
      <c r="L1032" s="236"/>
      <c r="M1032" s="30"/>
      <c r="N1032" s="30"/>
      <c r="O1032" s="46" t="str">
        <f t="shared" si="199"/>
        <v/>
      </c>
      <c r="P1032" s="239" t="str">
        <f t="shared" si="202"/>
        <v/>
      </c>
      <c r="Q1032" s="52" t="str">
        <f t="shared" si="203"/>
        <v/>
      </c>
      <c r="R1032" s="127"/>
      <c r="S1032" s="86"/>
      <c r="T1032" s="127"/>
      <c r="U1032" s="86"/>
      <c r="V1032" s="87">
        <f t="shared" si="208"/>
        <v>0</v>
      </c>
      <c r="W1032" s="130"/>
      <c r="X1032" s="86"/>
      <c r="Y1032" s="86"/>
      <c r="Z1032" s="131"/>
      <c r="AA1032" s="87">
        <f t="shared" si="204"/>
        <v>0</v>
      </c>
      <c r="AB1032" s="127"/>
      <c r="AC1032" s="86"/>
      <c r="AD1032" s="87">
        <f t="shared" si="209"/>
        <v>0</v>
      </c>
      <c r="AE1032" s="127"/>
      <c r="AF1032" s="86"/>
      <c r="AG1032" s="86"/>
      <c r="AH1032" s="131"/>
      <c r="AI1032" s="88">
        <f t="shared" si="210"/>
        <v>0</v>
      </c>
      <c r="AJ1032" s="89" t="str">
        <f>IFERROR(IF(ISNA(MATCH($AV1032,Other_Category_Abbr,0)),INDEX(FGHG_List_Long_GWP,MATCH($AV1032,FGHG_List_Long,0)),INDEX(GWP_Other_Abbr,MATCH($AV1032,Other_Category_Abbr,0)))*SUM(V1032,AA1032,AD1032,AI1032),"")</f>
        <v/>
      </c>
      <c r="AK1032" s="89" t="str">
        <f>IFERROR(IF(ISNA(MATCH($AV1032,Other_Category_Abbr,0)),INDEX(FGHG_List_Long_GWP,MATCH($AV1032,FGHG_List_Long,0)),INDEX(GWP_Other_Abbr,MATCH($AV1032,Other_Category_Abbr,0)))*(T1032*(S1032+U1032)+W1032*(Y1032+X1032)+AD1032+AE1032*(AF1032+AG1032)),"")</f>
        <v/>
      </c>
      <c r="AL1032" s="90" t="str">
        <f t="shared" si="205"/>
        <v/>
      </c>
      <c r="AM1032" s="91" t="str">
        <f t="shared" si="206"/>
        <v/>
      </c>
      <c r="AP1032" s="92" t="b">
        <f t="shared" si="200"/>
        <v>0</v>
      </c>
      <c r="AQ1032" s="92" t="str">
        <f t="shared" si="201"/>
        <v xml:space="preserve"> </v>
      </c>
      <c r="AR1032" s="92" t="str">
        <f>IF(LEN(AQ1032)=1,"",COUNTIF($AQ$19:AQ1032,AQ1032)=1)</f>
        <v/>
      </c>
      <c r="AS1032" s="73"/>
      <c r="AT1032" s="73"/>
      <c r="AU1032" s="73"/>
      <c r="AV1032" s="235" t="str">
        <f>IF($P1032=Lists!$A$13,Lists!$A$29,IF($P1032=Lists!$A$14,Lists!$A$30,$P1032))</f>
        <v/>
      </c>
      <c r="AW1032" s="73"/>
      <c r="AX1032" s="73"/>
    </row>
    <row r="1033" spans="2:50" x14ac:dyDescent="0.3">
      <c r="B1033" s="137">
        <f t="shared" si="207"/>
        <v>1015</v>
      </c>
      <c r="C1033" s="24"/>
      <c r="D1033" s="24"/>
      <c r="E1033" s="24"/>
      <c r="F1033" s="25"/>
      <c r="G1033" s="24"/>
      <c r="H1033" s="30"/>
      <c r="I1033" s="24"/>
      <c r="J1033" s="50" t="str">
        <f t="shared" si="198"/>
        <v/>
      </c>
      <c r="K1033" s="30"/>
      <c r="L1033" s="236"/>
      <c r="M1033" s="30"/>
      <c r="N1033" s="30"/>
      <c r="O1033" s="46" t="str">
        <f t="shared" si="199"/>
        <v/>
      </c>
      <c r="P1033" s="239" t="str">
        <f t="shared" si="202"/>
        <v/>
      </c>
      <c r="Q1033" s="52" t="str">
        <f t="shared" si="203"/>
        <v/>
      </c>
      <c r="R1033" s="127"/>
      <c r="S1033" s="86"/>
      <c r="T1033" s="127"/>
      <c r="U1033" s="86"/>
      <c r="V1033" s="87">
        <f t="shared" si="208"/>
        <v>0</v>
      </c>
      <c r="W1033" s="130"/>
      <c r="X1033" s="86"/>
      <c r="Y1033" s="86"/>
      <c r="Z1033" s="131"/>
      <c r="AA1033" s="87">
        <f t="shared" si="204"/>
        <v>0</v>
      </c>
      <c r="AB1033" s="127"/>
      <c r="AC1033" s="86"/>
      <c r="AD1033" s="87">
        <f t="shared" si="209"/>
        <v>0</v>
      </c>
      <c r="AE1033" s="127"/>
      <c r="AF1033" s="86"/>
      <c r="AG1033" s="86"/>
      <c r="AH1033" s="131"/>
      <c r="AI1033" s="88">
        <f t="shared" si="210"/>
        <v>0</v>
      </c>
      <c r="AJ1033" s="89" t="str">
        <f>IFERROR(IF(ISNA(MATCH($AV1033,Other_Category_Abbr,0)),INDEX(FGHG_List_Long_GWP,MATCH($AV1033,FGHG_List_Long,0)),INDEX(GWP_Other_Abbr,MATCH($AV1033,Other_Category_Abbr,0)))*SUM(V1033,AA1033,AD1033,AI1033),"")</f>
        <v/>
      </c>
      <c r="AK1033" s="89" t="str">
        <f>IFERROR(IF(ISNA(MATCH($AV1033,Other_Category_Abbr,0)),INDEX(FGHG_List_Long_GWP,MATCH($AV1033,FGHG_List_Long,0)),INDEX(GWP_Other_Abbr,MATCH($AV1033,Other_Category_Abbr,0)))*(T1033*(S1033+U1033)+W1033*(Y1033+X1033)+AD1033+AE1033*(AF1033+AG1033)),"")</f>
        <v/>
      </c>
      <c r="AL1033" s="90" t="str">
        <f t="shared" si="205"/>
        <v/>
      </c>
      <c r="AM1033" s="91" t="str">
        <f t="shared" si="206"/>
        <v/>
      </c>
      <c r="AP1033" s="92" t="b">
        <f t="shared" si="200"/>
        <v>0</v>
      </c>
      <c r="AQ1033" s="92" t="str">
        <f t="shared" si="201"/>
        <v xml:space="preserve"> </v>
      </c>
      <c r="AR1033" s="92" t="str">
        <f>IF(LEN(AQ1033)=1,"",COUNTIF($AQ$19:AQ1033,AQ1033)=1)</f>
        <v/>
      </c>
      <c r="AS1033" s="73"/>
      <c r="AT1033" s="73"/>
      <c r="AU1033" s="73"/>
      <c r="AV1033" s="235" t="str">
        <f>IF($P1033=Lists!$A$13,Lists!$A$29,IF($P1033=Lists!$A$14,Lists!$A$30,$P1033))</f>
        <v/>
      </c>
      <c r="AW1033" s="73"/>
      <c r="AX1033" s="73"/>
    </row>
    <row r="1034" spans="2:50" x14ac:dyDescent="0.3">
      <c r="B1034" s="137">
        <f t="shared" si="207"/>
        <v>1016</v>
      </c>
      <c r="C1034" s="24"/>
      <c r="D1034" s="24"/>
      <c r="E1034" s="24"/>
      <c r="F1034" s="25"/>
      <c r="G1034" s="24"/>
      <c r="H1034" s="30"/>
      <c r="I1034" s="24"/>
      <c r="J1034" s="50" t="str">
        <f t="shared" si="198"/>
        <v/>
      </c>
      <c r="K1034" s="30"/>
      <c r="L1034" s="236"/>
      <c r="M1034" s="30"/>
      <c r="N1034" s="30"/>
      <c r="O1034" s="46" t="str">
        <f t="shared" si="199"/>
        <v/>
      </c>
      <c r="P1034" s="239" t="str">
        <f t="shared" si="202"/>
        <v/>
      </c>
      <c r="Q1034" s="52" t="str">
        <f t="shared" si="203"/>
        <v/>
      </c>
      <c r="R1034" s="127"/>
      <c r="S1034" s="86"/>
      <c r="T1034" s="127"/>
      <c r="U1034" s="86"/>
      <c r="V1034" s="87">
        <f t="shared" si="208"/>
        <v>0</v>
      </c>
      <c r="W1034" s="130"/>
      <c r="X1034" s="86"/>
      <c r="Y1034" s="86"/>
      <c r="Z1034" s="131"/>
      <c r="AA1034" s="87">
        <f t="shared" si="204"/>
        <v>0</v>
      </c>
      <c r="AB1034" s="127"/>
      <c r="AC1034" s="86"/>
      <c r="AD1034" s="87">
        <f t="shared" si="209"/>
        <v>0</v>
      </c>
      <c r="AE1034" s="127"/>
      <c r="AF1034" s="86"/>
      <c r="AG1034" s="86"/>
      <c r="AH1034" s="131"/>
      <c r="AI1034" s="88">
        <f t="shared" si="210"/>
        <v>0</v>
      </c>
      <c r="AJ1034" s="89" t="str">
        <f>IFERROR(IF(ISNA(MATCH($AV1034,Other_Category_Abbr,0)),INDEX(FGHG_List_Long_GWP,MATCH($AV1034,FGHG_List_Long,0)),INDEX(GWP_Other_Abbr,MATCH($AV1034,Other_Category_Abbr,0)))*SUM(V1034,AA1034,AD1034,AI1034),"")</f>
        <v/>
      </c>
      <c r="AK1034" s="89" t="str">
        <f>IFERROR(IF(ISNA(MATCH($AV1034,Other_Category_Abbr,0)),INDEX(FGHG_List_Long_GWP,MATCH($AV1034,FGHG_List_Long,0)),INDEX(GWP_Other_Abbr,MATCH($AV1034,Other_Category_Abbr,0)))*(T1034*(S1034+U1034)+W1034*(Y1034+X1034)+AD1034+AE1034*(AF1034+AG1034)),"")</f>
        <v/>
      </c>
      <c r="AL1034" s="90" t="str">
        <f t="shared" si="205"/>
        <v/>
      </c>
      <c r="AM1034" s="91" t="str">
        <f t="shared" si="206"/>
        <v/>
      </c>
      <c r="AP1034" s="92" t="b">
        <f t="shared" si="200"/>
        <v>0</v>
      </c>
      <c r="AQ1034" s="92" t="str">
        <f t="shared" si="201"/>
        <v xml:space="preserve"> </v>
      </c>
      <c r="AR1034" s="92" t="str">
        <f>IF(LEN(AQ1034)=1,"",COUNTIF($AQ$19:AQ1034,AQ1034)=1)</f>
        <v/>
      </c>
      <c r="AS1034" s="73"/>
      <c r="AT1034" s="73"/>
      <c r="AU1034" s="73"/>
      <c r="AV1034" s="235" t="str">
        <f>IF($P1034=Lists!$A$13,Lists!$A$29,IF($P1034=Lists!$A$14,Lists!$A$30,$P1034))</f>
        <v/>
      </c>
      <c r="AW1034" s="73"/>
      <c r="AX1034" s="73"/>
    </row>
    <row r="1035" spans="2:50" x14ac:dyDescent="0.3">
      <c r="B1035" s="137">
        <f t="shared" si="207"/>
        <v>1017</v>
      </c>
      <c r="C1035" s="24"/>
      <c r="D1035" s="24"/>
      <c r="E1035" s="24"/>
      <c r="F1035" s="25"/>
      <c r="G1035" s="24"/>
      <c r="H1035" s="30"/>
      <c r="I1035" s="24"/>
      <c r="J1035" s="50" t="str">
        <f t="shared" si="198"/>
        <v/>
      </c>
      <c r="K1035" s="30"/>
      <c r="L1035" s="236"/>
      <c r="M1035" s="30"/>
      <c r="N1035" s="30"/>
      <c r="O1035" s="46" t="str">
        <f t="shared" si="199"/>
        <v/>
      </c>
      <c r="P1035" s="239" t="str">
        <f t="shared" si="202"/>
        <v/>
      </c>
      <c r="Q1035" s="52" t="str">
        <f t="shared" si="203"/>
        <v/>
      </c>
      <c r="R1035" s="127"/>
      <c r="S1035" s="86"/>
      <c r="T1035" s="127"/>
      <c r="U1035" s="86"/>
      <c r="V1035" s="87">
        <f t="shared" si="208"/>
        <v>0</v>
      </c>
      <c r="W1035" s="130"/>
      <c r="X1035" s="86"/>
      <c r="Y1035" s="86"/>
      <c r="Z1035" s="131"/>
      <c r="AA1035" s="87">
        <f t="shared" si="204"/>
        <v>0</v>
      </c>
      <c r="AB1035" s="127"/>
      <c r="AC1035" s="86"/>
      <c r="AD1035" s="87">
        <f t="shared" si="209"/>
        <v>0</v>
      </c>
      <c r="AE1035" s="127"/>
      <c r="AF1035" s="86"/>
      <c r="AG1035" s="86"/>
      <c r="AH1035" s="131"/>
      <c r="AI1035" s="88">
        <f t="shared" si="210"/>
        <v>0</v>
      </c>
      <c r="AJ1035" s="89" t="str">
        <f>IFERROR(IF(ISNA(MATCH($AV1035,Other_Category_Abbr,0)),INDEX(FGHG_List_Long_GWP,MATCH($AV1035,FGHG_List_Long,0)),INDEX(GWP_Other_Abbr,MATCH($AV1035,Other_Category_Abbr,0)))*SUM(V1035,AA1035,AD1035,AI1035),"")</f>
        <v/>
      </c>
      <c r="AK1035" s="89" t="str">
        <f>IFERROR(IF(ISNA(MATCH($AV1035,Other_Category_Abbr,0)),INDEX(FGHG_List_Long_GWP,MATCH($AV1035,FGHG_List_Long,0)),INDEX(GWP_Other_Abbr,MATCH($AV1035,Other_Category_Abbr,0)))*(T1035*(S1035+U1035)+W1035*(Y1035+X1035)+AD1035+AE1035*(AF1035+AG1035)),"")</f>
        <v/>
      </c>
      <c r="AL1035" s="90" t="str">
        <f t="shared" si="205"/>
        <v/>
      </c>
      <c r="AM1035" s="91" t="str">
        <f t="shared" si="206"/>
        <v/>
      </c>
      <c r="AP1035" s="92" t="b">
        <f t="shared" si="200"/>
        <v>0</v>
      </c>
      <c r="AQ1035" s="92" t="str">
        <f t="shared" si="201"/>
        <v xml:space="preserve"> </v>
      </c>
      <c r="AR1035" s="92" t="str">
        <f>IF(LEN(AQ1035)=1,"",COUNTIF($AQ$19:AQ1035,AQ1035)=1)</f>
        <v/>
      </c>
      <c r="AS1035" s="73"/>
      <c r="AT1035" s="73"/>
      <c r="AU1035" s="73"/>
      <c r="AV1035" s="235" t="str">
        <f>IF($P1035=Lists!$A$13,Lists!$A$29,IF($P1035=Lists!$A$14,Lists!$A$30,$P1035))</f>
        <v/>
      </c>
      <c r="AW1035" s="73"/>
      <c r="AX1035" s="73"/>
    </row>
    <row r="1036" spans="2:50" x14ac:dyDescent="0.3">
      <c r="B1036" s="137">
        <f t="shared" si="207"/>
        <v>1018</v>
      </c>
      <c r="C1036" s="24"/>
      <c r="D1036" s="24"/>
      <c r="E1036" s="24"/>
      <c r="F1036" s="25"/>
      <c r="G1036" s="24"/>
      <c r="H1036" s="30"/>
      <c r="I1036" s="24"/>
      <c r="J1036" s="50" t="str">
        <f t="shared" si="198"/>
        <v/>
      </c>
      <c r="K1036" s="30"/>
      <c r="L1036" s="236"/>
      <c r="M1036" s="30"/>
      <c r="N1036" s="30"/>
      <c r="O1036" s="46" t="str">
        <f t="shared" si="199"/>
        <v/>
      </c>
      <c r="P1036" s="239" t="str">
        <f t="shared" si="202"/>
        <v/>
      </c>
      <c r="Q1036" s="52" t="str">
        <f t="shared" si="203"/>
        <v/>
      </c>
      <c r="R1036" s="127"/>
      <c r="S1036" s="86"/>
      <c r="T1036" s="127"/>
      <c r="U1036" s="86"/>
      <c r="V1036" s="87">
        <f t="shared" si="208"/>
        <v>0</v>
      </c>
      <c r="W1036" s="130"/>
      <c r="X1036" s="86"/>
      <c r="Y1036" s="86"/>
      <c r="Z1036" s="131"/>
      <c r="AA1036" s="87">
        <f t="shared" si="204"/>
        <v>0</v>
      </c>
      <c r="AB1036" s="127"/>
      <c r="AC1036" s="86"/>
      <c r="AD1036" s="87">
        <f t="shared" si="209"/>
        <v>0</v>
      </c>
      <c r="AE1036" s="127"/>
      <c r="AF1036" s="86"/>
      <c r="AG1036" s="86"/>
      <c r="AH1036" s="131"/>
      <c r="AI1036" s="88">
        <f t="shared" si="210"/>
        <v>0</v>
      </c>
      <c r="AJ1036" s="89" t="str">
        <f>IFERROR(IF(ISNA(MATCH($AV1036,Other_Category_Abbr,0)),INDEX(FGHG_List_Long_GWP,MATCH($AV1036,FGHG_List_Long,0)),INDEX(GWP_Other_Abbr,MATCH($AV1036,Other_Category_Abbr,0)))*SUM(V1036,AA1036,AD1036,AI1036),"")</f>
        <v/>
      </c>
      <c r="AK1036" s="89" t="str">
        <f>IFERROR(IF(ISNA(MATCH($AV1036,Other_Category_Abbr,0)),INDEX(FGHG_List_Long_GWP,MATCH($AV1036,FGHG_List_Long,0)),INDEX(GWP_Other_Abbr,MATCH($AV1036,Other_Category_Abbr,0)))*(T1036*(S1036+U1036)+W1036*(Y1036+X1036)+AD1036+AE1036*(AF1036+AG1036)),"")</f>
        <v/>
      </c>
      <c r="AL1036" s="90" t="str">
        <f t="shared" si="205"/>
        <v/>
      </c>
      <c r="AM1036" s="91" t="str">
        <f t="shared" si="206"/>
        <v/>
      </c>
      <c r="AP1036" s="92" t="b">
        <f t="shared" si="200"/>
        <v>0</v>
      </c>
      <c r="AQ1036" s="92" t="str">
        <f t="shared" si="201"/>
        <v xml:space="preserve"> </v>
      </c>
      <c r="AR1036" s="92" t="str">
        <f>IF(LEN(AQ1036)=1,"",COUNTIF($AQ$19:AQ1036,AQ1036)=1)</f>
        <v/>
      </c>
      <c r="AS1036" s="73"/>
      <c r="AT1036" s="73"/>
      <c r="AU1036" s="73"/>
      <c r="AV1036" s="235" t="str">
        <f>IF($P1036=Lists!$A$13,Lists!$A$29,IF($P1036=Lists!$A$14,Lists!$A$30,$P1036))</f>
        <v/>
      </c>
      <c r="AW1036" s="73"/>
      <c r="AX1036" s="73"/>
    </row>
    <row r="1037" spans="2:50" x14ac:dyDescent="0.3">
      <c r="B1037" s="137">
        <f t="shared" si="207"/>
        <v>1019</v>
      </c>
      <c r="C1037" s="24"/>
      <c r="D1037" s="24"/>
      <c r="E1037" s="24"/>
      <c r="F1037" s="25"/>
      <c r="G1037" s="24"/>
      <c r="H1037" s="30"/>
      <c r="I1037" s="24"/>
      <c r="J1037" s="50" t="str">
        <f t="shared" si="198"/>
        <v/>
      </c>
      <c r="K1037" s="30"/>
      <c r="L1037" s="236"/>
      <c r="M1037" s="30"/>
      <c r="N1037" s="30"/>
      <c r="O1037" s="46" t="str">
        <f t="shared" si="199"/>
        <v/>
      </c>
      <c r="P1037" s="239" t="str">
        <f t="shared" si="202"/>
        <v/>
      </c>
      <c r="Q1037" s="52" t="str">
        <f t="shared" si="203"/>
        <v/>
      </c>
      <c r="R1037" s="127"/>
      <c r="S1037" s="86"/>
      <c r="T1037" s="127"/>
      <c r="U1037" s="86"/>
      <c r="V1037" s="87">
        <f t="shared" si="208"/>
        <v>0</v>
      </c>
      <c r="W1037" s="130"/>
      <c r="X1037" s="86"/>
      <c r="Y1037" s="86"/>
      <c r="Z1037" s="131"/>
      <c r="AA1037" s="87">
        <f t="shared" si="204"/>
        <v>0</v>
      </c>
      <c r="AB1037" s="127"/>
      <c r="AC1037" s="86"/>
      <c r="AD1037" s="87">
        <f t="shared" si="209"/>
        <v>0</v>
      </c>
      <c r="AE1037" s="127"/>
      <c r="AF1037" s="86"/>
      <c r="AG1037" s="86"/>
      <c r="AH1037" s="131"/>
      <c r="AI1037" s="88">
        <f t="shared" si="210"/>
        <v>0</v>
      </c>
      <c r="AJ1037" s="89" t="str">
        <f>IFERROR(IF(ISNA(MATCH($AV1037,Other_Category_Abbr,0)),INDEX(FGHG_List_Long_GWP,MATCH($AV1037,FGHG_List_Long,0)),INDEX(GWP_Other_Abbr,MATCH($AV1037,Other_Category_Abbr,0)))*SUM(V1037,AA1037,AD1037,AI1037),"")</f>
        <v/>
      </c>
      <c r="AK1037" s="89" t="str">
        <f>IFERROR(IF(ISNA(MATCH($AV1037,Other_Category_Abbr,0)),INDEX(FGHG_List_Long_GWP,MATCH($AV1037,FGHG_List_Long,0)),INDEX(GWP_Other_Abbr,MATCH($AV1037,Other_Category_Abbr,0)))*(T1037*(S1037+U1037)+W1037*(Y1037+X1037)+AD1037+AE1037*(AF1037+AG1037)),"")</f>
        <v/>
      </c>
      <c r="AL1037" s="90" t="str">
        <f t="shared" si="205"/>
        <v/>
      </c>
      <c r="AM1037" s="91" t="str">
        <f t="shared" si="206"/>
        <v/>
      </c>
      <c r="AP1037" s="92" t="b">
        <f t="shared" si="200"/>
        <v>0</v>
      </c>
      <c r="AQ1037" s="92" t="str">
        <f t="shared" si="201"/>
        <v xml:space="preserve"> </v>
      </c>
      <c r="AR1037" s="92" t="str">
        <f>IF(LEN(AQ1037)=1,"",COUNTIF($AQ$19:AQ1037,AQ1037)=1)</f>
        <v/>
      </c>
      <c r="AS1037" s="73"/>
      <c r="AT1037" s="73"/>
      <c r="AU1037" s="73"/>
      <c r="AV1037" s="235" t="str">
        <f>IF($P1037=Lists!$A$13,Lists!$A$29,IF($P1037=Lists!$A$14,Lists!$A$30,$P1037))</f>
        <v/>
      </c>
      <c r="AW1037" s="73"/>
      <c r="AX1037" s="73"/>
    </row>
    <row r="1038" spans="2:50" x14ac:dyDescent="0.3">
      <c r="B1038" s="137">
        <f t="shared" si="207"/>
        <v>1020</v>
      </c>
      <c r="C1038" s="24"/>
      <c r="D1038" s="24"/>
      <c r="E1038" s="24"/>
      <c r="F1038" s="25"/>
      <c r="G1038" s="24"/>
      <c r="H1038" s="30"/>
      <c r="I1038" s="24"/>
      <c r="J1038" s="50" t="str">
        <f t="shared" si="198"/>
        <v/>
      </c>
      <c r="K1038" s="30"/>
      <c r="L1038" s="236"/>
      <c r="M1038" s="30"/>
      <c r="N1038" s="30"/>
      <c r="O1038" s="46" t="str">
        <f t="shared" si="199"/>
        <v/>
      </c>
      <c r="P1038" s="239" t="str">
        <f t="shared" si="202"/>
        <v/>
      </c>
      <c r="Q1038" s="52" t="str">
        <f t="shared" si="203"/>
        <v/>
      </c>
      <c r="R1038" s="127"/>
      <c r="S1038" s="86"/>
      <c r="T1038" s="127"/>
      <c r="U1038" s="86"/>
      <c r="V1038" s="87">
        <f t="shared" si="208"/>
        <v>0</v>
      </c>
      <c r="W1038" s="130"/>
      <c r="X1038" s="86"/>
      <c r="Y1038" s="86"/>
      <c r="Z1038" s="131"/>
      <c r="AA1038" s="87">
        <f t="shared" si="204"/>
        <v>0</v>
      </c>
      <c r="AB1038" s="127"/>
      <c r="AC1038" s="86"/>
      <c r="AD1038" s="87">
        <f t="shared" si="209"/>
        <v>0</v>
      </c>
      <c r="AE1038" s="127"/>
      <c r="AF1038" s="86"/>
      <c r="AG1038" s="86"/>
      <c r="AH1038" s="131"/>
      <c r="AI1038" s="88">
        <f t="shared" si="210"/>
        <v>0</v>
      </c>
      <c r="AJ1038" s="89" t="str">
        <f>IFERROR(IF(ISNA(MATCH($AV1038,Other_Category_Abbr,0)),INDEX(FGHG_List_Long_GWP,MATCH($AV1038,FGHG_List_Long,0)),INDEX(GWP_Other_Abbr,MATCH($AV1038,Other_Category_Abbr,0)))*SUM(V1038,AA1038,AD1038,AI1038),"")</f>
        <v/>
      </c>
      <c r="AK1038" s="89" t="str">
        <f>IFERROR(IF(ISNA(MATCH($AV1038,Other_Category_Abbr,0)),INDEX(FGHG_List_Long_GWP,MATCH($AV1038,FGHG_List_Long,0)),INDEX(GWP_Other_Abbr,MATCH($AV1038,Other_Category_Abbr,0)))*(T1038*(S1038+U1038)+W1038*(Y1038+X1038)+AD1038+AE1038*(AF1038+AG1038)),"")</f>
        <v/>
      </c>
      <c r="AL1038" s="90" t="str">
        <f t="shared" si="205"/>
        <v/>
      </c>
      <c r="AM1038" s="91" t="str">
        <f t="shared" si="206"/>
        <v/>
      </c>
      <c r="AP1038" s="92" t="b">
        <f t="shared" si="200"/>
        <v>0</v>
      </c>
      <c r="AQ1038" s="92" t="str">
        <f t="shared" si="201"/>
        <v xml:space="preserve"> </v>
      </c>
      <c r="AR1038" s="92" t="str">
        <f>IF(LEN(AQ1038)=1,"",COUNTIF($AQ$19:AQ1038,AQ1038)=1)</f>
        <v/>
      </c>
      <c r="AS1038" s="73"/>
      <c r="AT1038" s="73"/>
      <c r="AU1038" s="73"/>
      <c r="AV1038" s="235" t="str">
        <f>IF($P1038=Lists!$A$13,Lists!$A$29,IF($P1038=Lists!$A$14,Lists!$A$30,$P1038))</f>
        <v/>
      </c>
      <c r="AW1038" s="73"/>
      <c r="AX1038" s="73"/>
    </row>
    <row r="1039" spans="2:50" x14ac:dyDescent="0.3">
      <c r="B1039" s="137">
        <f t="shared" si="207"/>
        <v>1021</v>
      </c>
      <c r="C1039" s="24"/>
      <c r="D1039" s="24"/>
      <c r="E1039" s="24"/>
      <c r="F1039" s="25"/>
      <c r="G1039" s="24"/>
      <c r="H1039" s="30"/>
      <c r="I1039" s="24"/>
      <c r="J1039" s="50" t="str">
        <f t="shared" si="198"/>
        <v/>
      </c>
      <c r="K1039" s="30"/>
      <c r="L1039" s="236"/>
      <c r="M1039" s="30"/>
      <c r="N1039" s="30"/>
      <c r="O1039" s="46" t="str">
        <f t="shared" si="199"/>
        <v/>
      </c>
      <c r="P1039" s="239" t="str">
        <f t="shared" si="202"/>
        <v/>
      </c>
      <c r="Q1039" s="52" t="str">
        <f t="shared" si="203"/>
        <v/>
      </c>
      <c r="R1039" s="127"/>
      <c r="S1039" s="86"/>
      <c r="T1039" s="127"/>
      <c r="U1039" s="86"/>
      <c r="V1039" s="87">
        <f t="shared" si="208"/>
        <v>0</v>
      </c>
      <c r="W1039" s="130"/>
      <c r="X1039" s="86"/>
      <c r="Y1039" s="86"/>
      <c r="Z1039" s="131"/>
      <c r="AA1039" s="87">
        <f t="shared" si="204"/>
        <v>0</v>
      </c>
      <c r="AB1039" s="127"/>
      <c r="AC1039" s="86"/>
      <c r="AD1039" s="87">
        <f t="shared" si="209"/>
        <v>0</v>
      </c>
      <c r="AE1039" s="127"/>
      <c r="AF1039" s="86"/>
      <c r="AG1039" s="86"/>
      <c r="AH1039" s="131"/>
      <c r="AI1039" s="88">
        <f t="shared" si="210"/>
        <v>0</v>
      </c>
      <c r="AJ1039" s="89" t="str">
        <f>IFERROR(IF(ISNA(MATCH($AV1039,Other_Category_Abbr,0)),INDEX(FGHG_List_Long_GWP,MATCH($AV1039,FGHG_List_Long,0)),INDEX(GWP_Other_Abbr,MATCH($AV1039,Other_Category_Abbr,0)))*SUM(V1039,AA1039,AD1039,AI1039),"")</f>
        <v/>
      </c>
      <c r="AK1039" s="89" t="str">
        <f>IFERROR(IF(ISNA(MATCH($AV1039,Other_Category_Abbr,0)),INDEX(FGHG_List_Long_GWP,MATCH($AV1039,FGHG_List_Long,0)),INDEX(GWP_Other_Abbr,MATCH($AV1039,Other_Category_Abbr,0)))*(T1039*(S1039+U1039)+W1039*(Y1039+X1039)+AD1039+AE1039*(AF1039+AG1039)),"")</f>
        <v/>
      </c>
      <c r="AL1039" s="90" t="str">
        <f t="shared" si="205"/>
        <v/>
      </c>
      <c r="AM1039" s="91" t="str">
        <f t="shared" si="206"/>
        <v/>
      </c>
      <c r="AP1039" s="92" t="b">
        <f t="shared" si="200"/>
        <v>0</v>
      </c>
      <c r="AQ1039" s="92" t="str">
        <f t="shared" si="201"/>
        <v xml:space="preserve"> </v>
      </c>
      <c r="AR1039" s="92" t="str">
        <f>IF(LEN(AQ1039)=1,"",COUNTIF($AQ$19:AQ1039,AQ1039)=1)</f>
        <v/>
      </c>
      <c r="AS1039" s="73"/>
      <c r="AT1039" s="73"/>
      <c r="AU1039" s="73"/>
      <c r="AV1039" s="235" t="str">
        <f>IF($P1039=Lists!$A$13,Lists!$A$29,IF($P1039=Lists!$A$14,Lists!$A$30,$P1039))</f>
        <v/>
      </c>
      <c r="AW1039" s="73"/>
      <c r="AX1039" s="73"/>
    </row>
    <row r="1040" spans="2:50" x14ac:dyDescent="0.3">
      <c r="B1040" s="137">
        <f t="shared" si="207"/>
        <v>1022</v>
      </c>
      <c r="C1040" s="24"/>
      <c r="D1040" s="24"/>
      <c r="E1040" s="24"/>
      <c r="F1040" s="25"/>
      <c r="G1040" s="24"/>
      <c r="H1040" s="30"/>
      <c r="I1040" s="24"/>
      <c r="J1040" s="50" t="str">
        <f t="shared" si="198"/>
        <v/>
      </c>
      <c r="K1040" s="30"/>
      <c r="L1040" s="236"/>
      <c r="M1040" s="30"/>
      <c r="N1040" s="30"/>
      <c r="O1040" s="46" t="str">
        <f t="shared" si="199"/>
        <v/>
      </c>
      <c r="P1040" s="239" t="str">
        <f t="shared" si="202"/>
        <v/>
      </c>
      <c r="Q1040" s="52" t="str">
        <f t="shared" si="203"/>
        <v/>
      </c>
      <c r="R1040" s="127"/>
      <c r="S1040" s="86"/>
      <c r="T1040" s="127"/>
      <c r="U1040" s="86"/>
      <c r="V1040" s="87">
        <f t="shared" si="208"/>
        <v>0</v>
      </c>
      <c r="W1040" s="130"/>
      <c r="X1040" s="86"/>
      <c r="Y1040" s="86"/>
      <c r="Z1040" s="131"/>
      <c r="AA1040" s="87">
        <f t="shared" si="204"/>
        <v>0</v>
      </c>
      <c r="AB1040" s="127"/>
      <c r="AC1040" s="86"/>
      <c r="AD1040" s="87">
        <f t="shared" si="209"/>
        <v>0</v>
      </c>
      <c r="AE1040" s="127"/>
      <c r="AF1040" s="86"/>
      <c r="AG1040" s="86"/>
      <c r="AH1040" s="131"/>
      <c r="AI1040" s="88">
        <f t="shared" si="210"/>
        <v>0</v>
      </c>
      <c r="AJ1040" s="89" t="str">
        <f>IFERROR(IF(ISNA(MATCH($AV1040,Other_Category_Abbr,0)),INDEX(FGHG_List_Long_GWP,MATCH($AV1040,FGHG_List_Long,0)),INDEX(GWP_Other_Abbr,MATCH($AV1040,Other_Category_Abbr,0)))*SUM(V1040,AA1040,AD1040,AI1040),"")</f>
        <v/>
      </c>
      <c r="AK1040" s="89" t="str">
        <f>IFERROR(IF(ISNA(MATCH($AV1040,Other_Category_Abbr,0)),INDEX(FGHG_List_Long_GWP,MATCH($AV1040,FGHG_List_Long,0)),INDEX(GWP_Other_Abbr,MATCH($AV1040,Other_Category_Abbr,0)))*(T1040*(S1040+U1040)+W1040*(Y1040+X1040)+AD1040+AE1040*(AF1040+AG1040)),"")</f>
        <v/>
      </c>
      <c r="AL1040" s="90" t="str">
        <f t="shared" si="205"/>
        <v/>
      </c>
      <c r="AM1040" s="91" t="str">
        <f t="shared" si="206"/>
        <v/>
      </c>
      <c r="AP1040" s="92" t="b">
        <f t="shared" si="200"/>
        <v>0</v>
      </c>
      <c r="AQ1040" s="92" t="str">
        <f t="shared" si="201"/>
        <v xml:space="preserve"> </v>
      </c>
      <c r="AR1040" s="92" t="str">
        <f>IF(LEN(AQ1040)=1,"",COUNTIF($AQ$19:AQ1040,AQ1040)=1)</f>
        <v/>
      </c>
      <c r="AS1040" s="73"/>
      <c r="AT1040" s="73"/>
      <c r="AU1040" s="73"/>
      <c r="AV1040" s="235" t="str">
        <f>IF($P1040=Lists!$A$13,Lists!$A$29,IF($P1040=Lists!$A$14,Lists!$A$30,$P1040))</f>
        <v/>
      </c>
      <c r="AW1040" s="73"/>
      <c r="AX1040" s="73"/>
    </row>
    <row r="1041" spans="2:50" x14ac:dyDescent="0.3">
      <c r="B1041" s="137">
        <f t="shared" si="207"/>
        <v>1023</v>
      </c>
      <c r="C1041" s="24"/>
      <c r="D1041" s="24"/>
      <c r="E1041" s="24"/>
      <c r="F1041" s="25"/>
      <c r="G1041" s="24"/>
      <c r="H1041" s="30"/>
      <c r="I1041" s="24"/>
      <c r="J1041" s="50" t="str">
        <f t="shared" si="198"/>
        <v/>
      </c>
      <c r="K1041" s="30"/>
      <c r="L1041" s="236"/>
      <c r="M1041" s="30"/>
      <c r="N1041" s="30"/>
      <c r="O1041" s="46" t="str">
        <f t="shared" si="199"/>
        <v/>
      </c>
      <c r="P1041" s="239" t="str">
        <f t="shared" si="202"/>
        <v/>
      </c>
      <c r="Q1041" s="52" t="str">
        <f t="shared" si="203"/>
        <v/>
      </c>
      <c r="R1041" s="127"/>
      <c r="S1041" s="86"/>
      <c r="T1041" s="127"/>
      <c r="U1041" s="86"/>
      <c r="V1041" s="87">
        <f t="shared" si="208"/>
        <v>0</v>
      </c>
      <c r="W1041" s="130"/>
      <c r="X1041" s="86"/>
      <c r="Y1041" s="86"/>
      <c r="Z1041" s="131"/>
      <c r="AA1041" s="87">
        <f t="shared" si="204"/>
        <v>0</v>
      </c>
      <c r="AB1041" s="127"/>
      <c r="AC1041" s="86"/>
      <c r="AD1041" s="87">
        <f t="shared" si="209"/>
        <v>0</v>
      </c>
      <c r="AE1041" s="127"/>
      <c r="AF1041" s="86"/>
      <c r="AG1041" s="86"/>
      <c r="AH1041" s="131"/>
      <c r="AI1041" s="88">
        <f t="shared" si="210"/>
        <v>0</v>
      </c>
      <c r="AJ1041" s="89" t="str">
        <f>IFERROR(IF(ISNA(MATCH($AV1041,Other_Category_Abbr,0)),INDEX(FGHG_List_Long_GWP,MATCH($AV1041,FGHG_List_Long,0)),INDEX(GWP_Other_Abbr,MATCH($AV1041,Other_Category_Abbr,0)))*SUM(V1041,AA1041,AD1041,AI1041),"")</f>
        <v/>
      </c>
      <c r="AK1041" s="89" t="str">
        <f>IFERROR(IF(ISNA(MATCH($AV1041,Other_Category_Abbr,0)),INDEX(FGHG_List_Long_GWP,MATCH($AV1041,FGHG_List_Long,0)),INDEX(GWP_Other_Abbr,MATCH($AV1041,Other_Category_Abbr,0)))*(T1041*(S1041+U1041)+W1041*(Y1041+X1041)+AD1041+AE1041*(AF1041+AG1041)),"")</f>
        <v/>
      </c>
      <c r="AL1041" s="90" t="str">
        <f t="shared" si="205"/>
        <v/>
      </c>
      <c r="AM1041" s="91" t="str">
        <f t="shared" si="206"/>
        <v/>
      </c>
      <c r="AP1041" s="92" t="b">
        <f t="shared" si="200"/>
        <v>0</v>
      </c>
      <c r="AQ1041" s="92" t="str">
        <f t="shared" si="201"/>
        <v xml:space="preserve"> </v>
      </c>
      <c r="AR1041" s="92" t="str">
        <f>IF(LEN(AQ1041)=1,"",COUNTIF($AQ$19:AQ1041,AQ1041)=1)</f>
        <v/>
      </c>
      <c r="AS1041" s="73"/>
      <c r="AT1041" s="73"/>
      <c r="AU1041" s="73"/>
      <c r="AV1041" s="235" t="str">
        <f>IF($P1041=Lists!$A$13,Lists!$A$29,IF($P1041=Lists!$A$14,Lists!$A$30,$P1041))</f>
        <v/>
      </c>
      <c r="AW1041" s="73"/>
      <c r="AX1041" s="73"/>
    </row>
    <row r="1042" spans="2:50" x14ac:dyDescent="0.3">
      <c r="B1042" s="137">
        <f t="shared" si="207"/>
        <v>1024</v>
      </c>
      <c r="C1042" s="24"/>
      <c r="D1042" s="24"/>
      <c r="E1042" s="24"/>
      <c r="F1042" s="25"/>
      <c r="G1042" s="24"/>
      <c r="H1042" s="30"/>
      <c r="I1042" s="24"/>
      <c r="J1042" s="50" t="str">
        <f t="shared" si="198"/>
        <v/>
      </c>
      <c r="K1042" s="30"/>
      <c r="L1042" s="236"/>
      <c r="M1042" s="30"/>
      <c r="N1042" s="30"/>
      <c r="O1042" s="46" t="str">
        <f t="shared" si="199"/>
        <v/>
      </c>
      <c r="P1042" s="239" t="str">
        <f t="shared" si="202"/>
        <v/>
      </c>
      <c r="Q1042" s="52" t="str">
        <f t="shared" si="203"/>
        <v/>
      </c>
      <c r="R1042" s="127"/>
      <c r="S1042" s="86"/>
      <c r="T1042" s="127"/>
      <c r="U1042" s="86"/>
      <c r="V1042" s="87">
        <f t="shared" si="208"/>
        <v>0</v>
      </c>
      <c r="W1042" s="130"/>
      <c r="X1042" s="86"/>
      <c r="Y1042" s="86"/>
      <c r="Z1042" s="131"/>
      <c r="AA1042" s="87">
        <f t="shared" si="204"/>
        <v>0</v>
      </c>
      <c r="AB1042" s="127"/>
      <c r="AC1042" s="86"/>
      <c r="AD1042" s="87">
        <f t="shared" si="209"/>
        <v>0</v>
      </c>
      <c r="AE1042" s="127"/>
      <c r="AF1042" s="86"/>
      <c r="AG1042" s="86"/>
      <c r="AH1042" s="131"/>
      <c r="AI1042" s="88">
        <f t="shared" si="210"/>
        <v>0</v>
      </c>
      <c r="AJ1042" s="89" t="str">
        <f>IFERROR(IF(ISNA(MATCH($AV1042,Other_Category_Abbr,0)),INDEX(FGHG_List_Long_GWP,MATCH($AV1042,FGHG_List_Long,0)),INDEX(GWP_Other_Abbr,MATCH($AV1042,Other_Category_Abbr,0)))*SUM(V1042,AA1042,AD1042,AI1042),"")</f>
        <v/>
      </c>
      <c r="AK1042" s="89" t="str">
        <f>IFERROR(IF(ISNA(MATCH($AV1042,Other_Category_Abbr,0)),INDEX(FGHG_List_Long_GWP,MATCH($AV1042,FGHG_List_Long,0)),INDEX(GWP_Other_Abbr,MATCH($AV1042,Other_Category_Abbr,0)))*(T1042*(S1042+U1042)+W1042*(Y1042+X1042)+AD1042+AE1042*(AF1042+AG1042)),"")</f>
        <v/>
      </c>
      <c r="AL1042" s="90" t="str">
        <f t="shared" si="205"/>
        <v/>
      </c>
      <c r="AM1042" s="91" t="str">
        <f t="shared" si="206"/>
        <v/>
      </c>
      <c r="AP1042" s="92" t="b">
        <f t="shared" si="200"/>
        <v>0</v>
      </c>
      <c r="AQ1042" s="92" t="str">
        <f t="shared" si="201"/>
        <v xml:space="preserve"> </v>
      </c>
      <c r="AR1042" s="92" t="str">
        <f>IF(LEN(AQ1042)=1,"",COUNTIF($AQ$19:AQ1042,AQ1042)=1)</f>
        <v/>
      </c>
      <c r="AS1042" s="73"/>
      <c r="AT1042" s="73"/>
      <c r="AU1042" s="73"/>
      <c r="AV1042" s="235" t="str">
        <f>IF($P1042=Lists!$A$13,Lists!$A$29,IF($P1042=Lists!$A$14,Lists!$A$30,$P1042))</f>
        <v/>
      </c>
      <c r="AW1042" s="73"/>
      <c r="AX1042" s="73"/>
    </row>
    <row r="1043" spans="2:50" x14ac:dyDescent="0.3">
      <c r="B1043" s="137">
        <f t="shared" si="207"/>
        <v>1025</v>
      </c>
      <c r="C1043" s="24"/>
      <c r="D1043" s="24"/>
      <c r="E1043" s="24"/>
      <c r="F1043" s="25"/>
      <c r="G1043" s="24"/>
      <c r="H1043" s="30"/>
      <c r="I1043" s="24"/>
      <c r="J1043" s="50" t="str">
        <f t="shared" ref="J1043:J1106" si="211">IFERROR(INDEX(CASRN,MATCH($I1043,FGHG_List_Long,0)),"")</f>
        <v/>
      </c>
      <c r="K1043" s="30"/>
      <c r="L1043" s="236"/>
      <c r="M1043" s="30"/>
      <c r="N1043" s="30"/>
      <c r="O1043" s="46" t="str">
        <f t="shared" ref="O1043:O1106" si="212">IF(ISBLANK(I1043),"",IF(I1043="Other f-GHG chemical not listed",K1043,I1043))</f>
        <v/>
      </c>
      <c r="P1043" s="239" t="str">
        <f t="shared" si="202"/>
        <v/>
      </c>
      <c r="Q1043" s="52" t="str">
        <f t="shared" si="203"/>
        <v/>
      </c>
      <c r="R1043" s="127"/>
      <c r="S1043" s="86"/>
      <c r="T1043" s="127"/>
      <c r="U1043" s="86"/>
      <c r="V1043" s="87">
        <f t="shared" si="208"/>
        <v>0</v>
      </c>
      <c r="W1043" s="130"/>
      <c r="X1043" s="86"/>
      <c r="Y1043" s="86"/>
      <c r="Z1043" s="131"/>
      <c r="AA1043" s="87">
        <f t="shared" si="204"/>
        <v>0</v>
      </c>
      <c r="AB1043" s="127"/>
      <c r="AC1043" s="86"/>
      <c r="AD1043" s="87">
        <f t="shared" si="209"/>
        <v>0</v>
      </c>
      <c r="AE1043" s="127"/>
      <c r="AF1043" s="86"/>
      <c r="AG1043" s="86"/>
      <c r="AH1043" s="131"/>
      <c r="AI1043" s="88">
        <f t="shared" si="210"/>
        <v>0</v>
      </c>
      <c r="AJ1043" s="89" t="str">
        <f>IFERROR(IF(ISNA(MATCH($AV1043,Other_Category_Abbr,0)),INDEX(FGHG_List_Long_GWP,MATCH($AV1043,FGHG_List_Long,0)),INDEX(GWP_Other_Abbr,MATCH($AV1043,Other_Category_Abbr,0)))*SUM(V1043,AA1043,AD1043,AI1043),"")</f>
        <v/>
      </c>
      <c r="AK1043" s="89" t="str">
        <f>IFERROR(IF(ISNA(MATCH($AV1043,Other_Category_Abbr,0)),INDEX(FGHG_List_Long_GWP,MATCH($AV1043,FGHG_List_Long,0)),INDEX(GWP_Other_Abbr,MATCH($AV1043,Other_Category_Abbr,0)))*(T1043*(S1043+U1043)+W1043*(Y1043+X1043)+AD1043+AE1043*(AF1043+AG1043)),"")</f>
        <v/>
      </c>
      <c r="AL1043" s="90" t="str">
        <f t="shared" si="205"/>
        <v/>
      </c>
      <c r="AM1043" s="91" t="str">
        <f t="shared" si="206"/>
        <v/>
      </c>
      <c r="AP1043" s="92" t="b">
        <f t="shared" ref="AP1043:AP1106" si="213">IF(AND(F1043="EF Method (L21 or L22)",G1043="Yes",H1043="No"),"Eq. L-21",IF(AND(F1043="EF Method (L21 or L22)",G1043="Yes",H1043="Yes"),"Eq. L-22",IF(AND(F1043="EF Method (L21 or L22)",G1043="No"),"Eq. L-22",IF(AND(F1043="ECF Method (L26 or L27)",G1043="Yes"),"Eq. L-27",IF(AND(F1043="ECF Method (L26 or L27)",G1043="No"),"Eq. L-26")))))</f>
        <v>0</v>
      </c>
      <c r="AQ1043" s="92" t="str">
        <f t="shared" ref="AQ1043:AQ1106" si="214">C1043&amp;" "&amp;O1043</f>
        <v xml:space="preserve"> </v>
      </c>
      <c r="AR1043" s="92" t="str">
        <f>IF(LEN(AQ1043)=1,"",COUNTIF($AQ$19:AQ1043,AQ1043)=1)</f>
        <v/>
      </c>
      <c r="AS1043" s="73"/>
      <c r="AT1043" s="73"/>
      <c r="AU1043" s="73"/>
      <c r="AV1043" s="235" t="str">
        <f>IF($P1043=Lists!$A$13,Lists!$A$29,IF($P1043=Lists!$A$14,Lists!$A$30,$P1043))</f>
        <v/>
      </c>
      <c r="AW1043" s="73"/>
      <c r="AX1043" s="73"/>
    </row>
    <row r="1044" spans="2:50" x14ac:dyDescent="0.3">
      <c r="B1044" s="137">
        <f t="shared" si="207"/>
        <v>1026</v>
      </c>
      <c r="C1044" s="24"/>
      <c r="D1044" s="24"/>
      <c r="E1044" s="24"/>
      <c r="F1044" s="25"/>
      <c r="G1044" s="24"/>
      <c r="H1044" s="30"/>
      <c r="I1044" s="24"/>
      <c r="J1044" s="50" t="str">
        <f t="shared" si="211"/>
        <v/>
      </c>
      <c r="K1044" s="30"/>
      <c r="L1044" s="236"/>
      <c r="M1044" s="30"/>
      <c r="N1044" s="30"/>
      <c r="O1044" s="46" t="str">
        <f t="shared" si="212"/>
        <v/>
      </c>
      <c r="P1044" s="239" t="str">
        <f t="shared" ref="P1044:P1107" si="215">IF(ISBLANK(I1044),"",IF(I1044="Other f-GHG chemical not listed",N1044,I1044))</f>
        <v/>
      </c>
      <c r="Q1044" s="52" t="str">
        <f t="shared" ref="Q1044:Q1107" si="216">IF(ISBLANK(I1044),"",IF(I1044="Other f-GHG chemical not listed",L1044,J1044))</f>
        <v/>
      </c>
      <c r="R1044" s="127"/>
      <c r="S1044" s="86"/>
      <c r="T1044" s="127"/>
      <c r="U1044" s="86"/>
      <c r="V1044" s="87">
        <f t="shared" si="208"/>
        <v>0</v>
      </c>
      <c r="W1044" s="130"/>
      <c r="X1044" s="86"/>
      <c r="Y1044" s="86"/>
      <c r="Z1044" s="131"/>
      <c r="AA1044" s="87">
        <f t="shared" ref="AA1044:AA1107" si="217">+W1044*(X1044+Y1044*(1-Z1044))</f>
        <v>0</v>
      </c>
      <c r="AB1044" s="127"/>
      <c r="AC1044" s="86"/>
      <c r="AD1044" s="87">
        <f t="shared" si="209"/>
        <v>0</v>
      </c>
      <c r="AE1044" s="127"/>
      <c r="AF1044" s="86"/>
      <c r="AG1044" s="86"/>
      <c r="AH1044" s="131"/>
      <c r="AI1044" s="88">
        <f t="shared" si="210"/>
        <v>0</v>
      </c>
      <c r="AJ1044" s="89" t="str">
        <f>IFERROR(IF(ISNA(MATCH($AV1044,Other_Category_Abbr,0)),INDEX(FGHG_List_Long_GWP,MATCH($AV1044,FGHG_List_Long,0)),INDEX(GWP_Other_Abbr,MATCH($AV1044,Other_Category_Abbr,0)))*SUM(V1044,AA1044,AD1044,AI1044),"")</f>
        <v/>
      </c>
      <c r="AK1044" s="89" t="str">
        <f>IFERROR(IF(ISNA(MATCH($AV1044,Other_Category_Abbr,0)),INDEX(FGHG_List_Long_GWP,MATCH($AV1044,FGHG_List_Long,0)),INDEX(GWP_Other_Abbr,MATCH($AV1044,Other_Category_Abbr,0)))*(T1044*(S1044+U1044)+W1044*(Y1044+X1044)+AD1044+AE1044*(AF1044+AG1044)),"")</f>
        <v/>
      </c>
      <c r="AL1044" s="90" t="str">
        <f t="shared" ref="AL1044:AL1107" si="218">IFERROR(1-(SUMIF($C$19:$C$3718,C1044,$AJ$19:$AJ$3718)/SUMIF($C$19:$C$3718,C1044,$AK$19:$AK$3718)),"")</f>
        <v/>
      </c>
      <c r="AM1044" s="91" t="str">
        <f t="shared" ref="AM1044:AM1107" si="219">IF(LEN(AL1044)&lt;1,"",IF(AND(AL1044&gt;=$BA$19,AL1044&lt;$BB$19),$AZ$19,IF(AND(AL1044&gt;=$BA$20,AL1044&lt;$BB$20),$AZ$20,IF(AND(AL1044&gt;=$BA$21,AL1044&lt;$BB$21),$AZ$21,IF(AND(AL1044&gt;=$BA$22,AL1044&lt;=$BB$22),$AZ$22,"Check")))))</f>
        <v/>
      </c>
      <c r="AP1044" s="92" t="b">
        <f t="shared" si="213"/>
        <v>0</v>
      </c>
      <c r="AQ1044" s="92" t="str">
        <f t="shared" si="214"/>
        <v xml:space="preserve"> </v>
      </c>
      <c r="AR1044" s="92" t="str">
        <f>IF(LEN(AQ1044)=1,"",COUNTIF($AQ$19:AQ1044,AQ1044)=1)</f>
        <v/>
      </c>
      <c r="AS1044" s="73"/>
      <c r="AT1044" s="73"/>
      <c r="AU1044" s="73"/>
      <c r="AV1044" s="235" t="str">
        <f>IF($P1044=Lists!$A$13,Lists!$A$29,IF($P1044=Lists!$A$14,Lists!$A$30,$P1044))</f>
        <v/>
      </c>
      <c r="AW1044" s="73"/>
      <c r="AX1044" s="73"/>
    </row>
    <row r="1045" spans="2:50" x14ac:dyDescent="0.3">
      <c r="B1045" s="137">
        <f t="shared" ref="B1045:B1108" si="220">1+B1044</f>
        <v>1027</v>
      </c>
      <c r="C1045" s="24"/>
      <c r="D1045" s="24"/>
      <c r="E1045" s="24"/>
      <c r="F1045" s="25"/>
      <c r="G1045" s="24"/>
      <c r="H1045" s="30"/>
      <c r="I1045" s="24"/>
      <c r="J1045" s="50" t="str">
        <f t="shared" si="211"/>
        <v/>
      </c>
      <c r="K1045" s="30"/>
      <c r="L1045" s="236"/>
      <c r="M1045" s="30"/>
      <c r="N1045" s="30"/>
      <c r="O1045" s="46" t="str">
        <f t="shared" si="212"/>
        <v/>
      </c>
      <c r="P1045" s="239" t="str">
        <f t="shared" si="215"/>
        <v/>
      </c>
      <c r="Q1045" s="52" t="str">
        <f t="shared" si="216"/>
        <v/>
      </c>
      <c r="R1045" s="127"/>
      <c r="S1045" s="86"/>
      <c r="T1045" s="127"/>
      <c r="U1045" s="86"/>
      <c r="V1045" s="87">
        <f t="shared" si="208"/>
        <v>0</v>
      </c>
      <c r="W1045" s="130"/>
      <c r="X1045" s="86"/>
      <c r="Y1045" s="86"/>
      <c r="Z1045" s="131"/>
      <c r="AA1045" s="87">
        <f t="shared" si="217"/>
        <v>0</v>
      </c>
      <c r="AB1045" s="127"/>
      <c r="AC1045" s="86"/>
      <c r="AD1045" s="87">
        <f t="shared" si="209"/>
        <v>0</v>
      </c>
      <c r="AE1045" s="127"/>
      <c r="AF1045" s="86"/>
      <c r="AG1045" s="86"/>
      <c r="AH1045" s="131"/>
      <c r="AI1045" s="88">
        <f t="shared" si="210"/>
        <v>0</v>
      </c>
      <c r="AJ1045" s="89" t="str">
        <f>IFERROR(IF(ISNA(MATCH($AV1045,Other_Category_Abbr,0)),INDEX(FGHG_List_Long_GWP,MATCH($AV1045,FGHG_List_Long,0)),INDEX(GWP_Other_Abbr,MATCH($AV1045,Other_Category_Abbr,0)))*SUM(V1045,AA1045,AD1045,AI1045),"")</f>
        <v/>
      </c>
      <c r="AK1045" s="89" t="str">
        <f>IFERROR(IF(ISNA(MATCH($AV1045,Other_Category_Abbr,0)),INDEX(FGHG_List_Long_GWP,MATCH($AV1045,FGHG_List_Long,0)),INDEX(GWP_Other_Abbr,MATCH($AV1045,Other_Category_Abbr,0)))*(T1045*(S1045+U1045)+W1045*(Y1045+X1045)+AD1045+AE1045*(AF1045+AG1045)),"")</f>
        <v/>
      </c>
      <c r="AL1045" s="90" t="str">
        <f t="shared" si="218"/>
        <v/>
      </c>
      <c r="AM1045" s="91" t="str">
        <f t="shared" si="219"/>
        <v/>
      </c>
      <c r="AP1045" s="92" t="b">
        <f t="shared" si="213"/>
        <v>0</v>
      </c>
      <c r="AQ1045" s="92" t="str">
        <f t="shared" si="214"/>
        <v xml:space="preserve"> </v>
      </c>
      <c r="AR1045" s="92" t="str">
        <f>IF(LEN(AQ1045)=1,"",COUNTIF($AQ$19:AQ1045,AQ1045)=1)</f>
        <v/>
      </c>
      <c r="AS1045" s="73"/>
      <c r="AT1045" s="73"/>
      <c r="AU1045" s="73"/>
      <c r="AV1045" s="235" t="str">
        <f>IF($P1045=Lists!$A$13,Lists!$A$29,IF($P1045=Lists!$A$14,Lists!$A$30,$P1045))</f>
        <v/>
      </c>
      <c r="AW1045" s="73"/>
      <c r="AX1045" s="73"/>
    </row>
    <row r="1046" spans="2:50" x14ac:dyDescent="0.3">
      <c r="B1046" s="137">
        <f t="shared" si="220"/>
        <v>1028</v>
      </c>
      <c r="C1046" s="24"/>
      <c r="D1046" s="24"/>
      <c r="E1046" s="24"/>
      <c r="F1046" s="25"/>
      <c r="G1046" s="24"/>
      <c r="H1046" s="30"/>
      <c r="I1046" s="24"/>
      <c r="J1046" s="50" t="str">
        <f t="shared" si="211"/>
        <v/>
      </c>
      <c r="K1046" s="30"/>
      <c r="L1046" s="236"/>
      <c r="M1046" s="30"/>
      <c r="N1046" s="30"/>
      <c r="O1046" s="46" t="str">
        <f t="shared" si="212"/>
        <v/>
      </c>
      <c r="P1046" s="239" t="str">
        <f t="shared" si="215"/>
        <v/>
      </c>
      <c r="Q1046" s="52" t="str">
        <f t="shared" si="216"/>
        <v/>
      </c>
      <c r="R1046" s="127"/>
      <c r="S1046" s="86"/>
      <c r="T1046" s="127"/>
      <c r="U1046" s="86"/>
      <c r="V1046" s="87">
        <f t="shared" si="208"/>
        <v>0</v>
      </c>
      <c r="W1046" s="130"/>
      <c r="X1046" s="86"/>
      <c r="Y1046" s="86"/>
      <c r="Z1046" s="131"/>
      <c r="AA1046" s="87">
        <f t="shared" si="217"/>
        <v>0</v>
      </c>
      <c r="AB1046" s="127"/>
      <c r="AC1046" s="86"/>
      <c r="AD1046" s="87">
        <f t="shared" si="209"/>
        <v>0</v>
      </c>
      <c r="AE1046" s="127"/>
      <c r="AF1046" s="86"/>
      <c r="AG1046" s="86"/>
      <c r="AH1046" s="131"/>
      <c r="AI1046" s="88">
        <f t="shared" si="210"/>
        <v>0</v>
      </c>
      <c r="AJ1046" s="89" t="str">
        <f>IFERROR(IF(ISNA(MATCH($AV1046,Other_Category_Abbr,0)),INDEX(FGHG_List_Long_GWP,MATCH($AV1046,FGHG_List_Long,0)),INDEX(GWP_Other_Abbr,MATCH($AV1046,Other_Category_Abbr,0)))*SUM(V1046,AA1046,AD1046,AI1046),"")</f>
        <v/>
      </c>
      <c r="AK1046" s="89" t="str">
        <f>IFERROR(IF(ISNA(MATCH($AV1046,Other_Category_Abbr,0)),INDEX(FGHG_List_Long_GWP,MATCH($AV1046,FGHG_List_Long,0)),INDEX(GWP_Other_Abbr,MATCH($AV1046,Other_Category_Abbr,0)))*(T1046*(S1046+U1046)+W1046*(Y1046+X1046)+AD1046+AE1046*(AF1046+AG1046)),"")</f>
        <v/>
      </c>
      <c r="AL1046" s="90" t="str">
        <f t="shared" si="218"/>
        <v/>
      </c>
      <c r="AM1046" s="91" t="str">
        <f t="shared" si="219"/>
        <v/>
      </c>
      <c r="AP1046" s="92" t="b">
        <f t="shared" si="213"/>
        <v>0</v>
      </c>
      <c r="AQ1046" s="92" t="str">
        <f t="shared" si="214"/>
        <v xml:space="preserve"> </v>
      </c>
      <c r="AR1046" s="92" t="str">
        <f>IF(LEN(AQ1046)=1,"",COUNTIF($AQ$19:AQ1046,AQ1046)=1)</f>
        <v/>
      </c>
      <c r="AS1046" s="73"/>
      <c r="AT1046" s="73"/>
      <c r="AU1046" s="73"/>
      <c r="AV1046" s="235" t="str">
        <f>IF($P1046=Lists!$A$13,Lists!$A$29,IF($P1046=Lists!$A$14,Lists!$A$30,$P1046))</f>
        <v/>
      </c>
      <c r="AW1046" s="73"/>
      <c r="AX1046" s="73"/>
    </row>
    <row r="1047" spans="2:50" x14ac:dyDescent="0.3">
      <c r="B1047" s="137">
        <f t="shared" si="220"/>
        <v>1029</v>
      </c>
      <c r="C1047" s="24"/>
      <c r="D1047" s="24"/>
      <c r="E1047" s="24"/>
      <c r="F1047" s="25"/>
      <c r="G1047" s="24"/>
      <c r="H1047" s="30"/>
      <c r="I1047" s="24"/>
      <c r="J1047" s="50" t="str">
        <f t="shared" si="211"/>
        <v/>
      </c>
      <c r="K1047" s="30"/>
      <c r="L1047" s="236"/>
      <c r="M1047" s="30"/>
      <c r="N1047" s="30"/>
      <c r="O1047" s="46" t="str">
        <f t="shared" si="212"/>
        <v/>
      </c>
      <c r="P1047" s="239" t="str">
        <f t="shared" si="215"/>
        <v/>
      </c>
      <c r="Q1047" s="52" t="str">
        <f t="shared" si="216"/>
        <v/>
      </c>
      <c r="R1047" s="127"/>
      <c r="S1047" s="86"/>
      <c r="T1047" s="127"/>
      <c r="U1047" s="86"/>
      <c r="V1047" s="87">
        <f t="shared" si="208"/>
        <v>0</v>
      </c>
      <c r="W1047" s="130"/>
      <c r="X1047" s="86"/>
      <c r="Y1047" s="86"/>
      <c r="Z1047" s="131"/>
      <c r="AA1047" s="87">
        <f t="shared" si="217"/>
        <v>0</v>
      </c>
      <c r="AB1047" s="127"/>
      <c r="AC1047" s="86"/>
      <c r="AD1047" s="87">
        <f t="shared" si="209"/>
        <v>0</v>
      </c>
      <c r="AE1047" s="127"/>
      <c r="AF1047" s="86"/>
      <c r="AG1047" s="86"/>
      <c r="AH1047" s="131"/>
      <c r="AI1047" s="88">
        <f t="shared" si="210"/>
        <v>0</v>
      </c>
      <c r="AJ1047" s="89" t="str">
        <f>IFERROR(IF(ISNA(MATCH($AV1047,Other_Category_Abbr,0)),INDEX(FGHG_List_Long_GWP,MATCH($AV1047,FGHG_List_Long,0)),INDEX(GWP_Other_Abbr,MATCH($AV1047,Other_Category_Abbr,0)))*SUM(V1047,AA1047,AD1047,AI1047),"")</f>
        <v/>
      </c>
      <c r="AK1047" s="89" t="str">
        <f>IFERROR(IF(ISNA(MATCH($AV1047,Other_Category_Abbr,0)),INDEX(FGHG_List_Long_GWP,MATCH($AV1047,FGHG_List_Long,0)),INDEX(GWP_Other_Abbr,MATCH($AV1047,Other_Category_Abbr,0)))*(T1047*(S1047+U1047)+W1047*(Y1047+X1047)+AD1047+AE1047*(AF1047+AG1047)),"")</f>
        <v/>
      </c>
      <c r="AL1047" s="90" t="str">
        <f t="shared" si="218"/>
        <v/>
      </c>
      <c r="AM1047" s="91" t="str">
        <f t="shared" si="219"/>
        <v/>
      </c>
      <c r="AP1047" s="92" t="b">
        <f t="shared" si="213"/>
        <v>0</v>
      </c>
      <c r="AQ1047" s="92" t="str">
        <f t="shared" si="214"/>
        <v xml:space="preserve"> </v>
      </c>
      <c r="AR1047" s="92" t="str">
        <f>IF(LEN(AQ1047)=1,"",COUNTIF($AQ$19:AQ1047,AQ1047)=1)</f>
        <v/>
      </c>
      <c r="AS1047" s="73"/>
      <c r="AT1047" s="73"/>
      <c r="AU1047" s="73"/>
      <c r="AV1047" s="235" t="str">
        <f>IF($P1047=Lists!$A$13,Lists!$A$29,IF($P1047=Lists!$A$14,Lists!$A$30,$P1047))</f>
        <v/>
      </c>
      <c r="AW1047" s="73"/>
      <c r="AX1047" s="73"/>
    </row>
    <row r="1048" spans="2:50" x14ac:dyDescent="0.3">
      <c r="B1048" s="137">
        <f t="shared" si="220"/>
        <v>1030</v>
      </c>
      <c r="C1048" s="24"/>
      <c r="D1048" s="24"/>
      <c r="E1048" s="24"/>
      <c r="F1048" s="25"/>
      <c r="G1048" s="24"/>
      <c r="H1048" s="30"/>
      <c r="I1048" s="24"/>
      <c r="J1048" s="50" t="str">
        <f t="shared" si="211"/>
        <v/>
      </c>
      <c r="K1048" s="30"/>
      <c r="L1048" s="236"/>
      <c r="M1048" s="30"/>
      <c r="N1048" s="30"/>
      <c r="O1048" s="46" t="str">
        <f t="shared" si="212"/>
        <v/>
      </c>
      <c r="P1048" s="239" t="str">
        <f t="shared" si="215"/>
        <v/>
      </c>
      <c r="Q1048" s="52" t="str">
        <f t="shared" si="216"/>
        <v/>
      </c>
      <c r="R1048" s="127"/>
      <c r="S1048" s="86"/>
      <c r="T1048" s="127"/>
      <c r="U1048" s="86"/>
      <c r="V1048" s="87">
        <f t="shared" si="208"/>
        <v>0</v>
      </c>
      <c r="W1048" s="130"/>
      <c r="X1048" s="86"/>
      <c r="Y1048" s="86"/>
      <c r="Z1048" s="131"/>
      <c r="AA1048" s="87">
        <f t="shared" si="217"/>
        <v>0</v>
      </c>
      <c r="AB1048" s="127"/>
      <c r="AC1048" s="86"/>
      <c r="AD1048" s="87">
        <f t="shared" si="209"/>
        <v>0</v>
      </c>
      <c r="AE1048" s="127"/>
      <c r="AF1048" s="86"/>
      <c r="AG1048" s="86"/>
      <c r="AH1048" s="131"/>
      <c r="AI1048" s="88">
        <f t="shared" si="210"/>
        <v>0</v>
      </c>
      <c r="AJ1048" s="89" t="str">
        <f>IFERROR(IF(ISNA(MATCH($AV1048,Other_Category_Abbr,0)),INDEX(FGHG_List_Long_GWP,MATCH($AV1048,FGHG_List_Long,0)),INDEX(GWP_Other_Abbr,MATCH($AV1048,Other_Category_Abbr,0)))*SUM(V1048,AA1048,AD1048,AI1048),"")</f>
        <v/>
      </c>
      <c r="AK1048" s="89" t="str">
        <f>IFERROR(IF(ISNA(MATCH($AV1048,Other_Category_Abbr,0)),INDEX(FGHG_List_Long_GWP,MATCH($AV1048,FGHG_List_Long,0)),INDEX(GWP_Other_Abbr,MATCH($AV1048,Other_Category_Abbr,0)))*(T1048*(S1048+U1048)+W1048*(Y1048+X1048)+AD1048+AE1048*(AF1048+AG1048)),"")</f>
        <v/>
      </c>
      <c r="AL1048" s="90" t="str">
        <f t="shared" si="218"/>
        <v/>
      </c>
      <c r="AM1048" s="91" t="str">
        <f t="shared" si="219"/>
        <v/>
      </c>
      <c r="AP1048" s="92" t="b">
        <f t="shared" si="213"/>
        <v>0</v>
      </c>
      <c r="AQ1048" s="92" t="str">
        <f t="shared" si="214"/>
        <v xml:space="preserve"> </v>
      </c>
      <c r="AR1048" s="92" t="str">
        <f>IF(LEN(AQ1048)=1,"",COUNTIF($AQ$19:AQ1048,AQ1048)=1)</f>
        <v/>
      </c>
      <c r="AS1048" s="73"/>
      <c r="AT1048" s="73"/>
      <c r="AU1048" s="73"/>
      <c r="AV1048" s="235" t="str">
        <f>IF($P1048=Lists!$A$13,Lists!$A$29,IF($P1048=Lists!$A$14,Lists!$A$30,$P1048))</f>
        <v/>
      </c>
      <c r="AW1048" s="73"/>
      <c r="AX1048" s="73"/>
    </row>
    <row r="1049" spans="2:50" x14ac:dyDescent="0.3">
      <c r="B1049" s="137">
        <f t="shared" si="220"/>
        <v>1031</v>
      </c>
      <c r="C1049" s="24"/>
      <c r="D1049" s="24"/>
      <c r="E1049" s="24"/>
      <c r="F1049" s="25"/>
      <c r="G1049" s="24"/>
      <c r="H1049" s="30"/>
      <c r="I1049" s="24"/>
      <c r="J1049" s="50" t="str">
        <f t="shared" si="211"/>
        <v/>
      </c>
      <c r="K1049" s="30"/>
      <c r="L1049" s="236"/>
      <c r="M1049" s="30"/>
      <c r="N1049" s="30"/>
      <c r="O1049" s="46" t="str">
        <f t="shared" si="212"/>
        <v/>
      </c>
      <c r="P1049" s="239" t="str">
        <f t="shared" si="215"/>
        <v/>
      </c>
      <c r="Q1049" s="52" t="str">
        <f t="shared" si="216"/>
        <v/>
      </c>
      <c r="R1049" s="127"/>
      <c r="S1049" s="86"/>
      <c r="T1049" s="127"/>
      <c r="U1049" s="86"/>
      <c r="V1049" s="87">
        <f t="shared" si="208"/>
        <v>0</v>
      </c>
      <c r="W1049" s="130"/>
      <c r="X1049" s="86"/>
      <c r="Y1049" s="86"/>
      <c r="Z1049" s="131"/>
      <c r="AA1049" s="87">
        <f t="shared" si="217"/>
        <v>0</v>
      </c>
      <c r="AB1049" s="127"/>
      <c r="AC1049" s="86"/>
      <c r="AD1049" s="87">
        <f t="shared" si="209"/>
        <v>0</v>
      </c>
      <c r="AE1049" s="127"/>
      <c r="AF1049" s="86"/>
      <c r="AG1049" s="86"/>
      <c r="AH1049" s="131"/>
      <c r="AI1049" s="88">
        <f t="shared" si="210"/>
        <v>0</v>
      </c>
      <c r="AJ1049" s="89" t="str">
        <f>IFERROR(IF(ISNA(MATCH($AV1049,Other_Category_Abbr,0)),INDEX(FGHG_List_Long_GWP,MATCH($AV1049,FGHG_List_Long,0)),INDEX(GWP_Other_Abbr,MATCH($AV1049,Other_Category_Abbr,0)))*SUM(V1049,AA1049,AD1049,AI1049),"")</f>
        <v/>
      </c>
      <c r="AK1049" s="89" t="str">
        <f>IFERROR(IF(ISNA(MATCH($AV1049,Other_Category_Abbr,0)),INDEX(FGHG_List_Long_GWP,MATCH($AV1049,FGHG_List_Long,0)),INDEX(GWP_Other_Abbr,MATCH($AV1049,Other_Category_Abbr,0)))*(T1049*(S1049+U1049)+W1049*(Y1049+X1049)+AD1049+AE1049*(AF1049+AG1049)),"")</f>
        <v/>
      </c>
      <c r="AL1049" s="90" t="str">
        <f t="shared" si="218"/>
        <v/>
      </c>
      <c r="AM1049" s="91" t="str">
        <f t="shared" si="219"/>
        <v/>
      </c>
      <c r="AP1049" s="92" t="b">
        <f t="shared" si="213"/>
        <v>0</v>
      </c>
      <c r="AQ1049" s="92" t="str">
        <f t="shared" si="214"/>
        <v xml:space="preserve"> </v>
      </c>
      <c r="AR1049" s="92" t="str">
        <f>IF(LEN(AQ1049)=1,"",COUNTIF($AQ$19:AQ1049,AQ1049)=1)</f>
        <v/>
      </c>
      <c r="AS1049" s="73"/>
      <c r="AT1049" s="73"/>
      <c r="AU1049" s="73"/>
      <c r="AV1049" s="235" t="str">
        <f>IF($P1049=Lists!$A$13,Lists!$A$29,IF($P1049=Lists!$A$14,Lists!$A$30,$P1049))</f>
        <v/>
      </c>
      <c r="AW1049" s="73"/>
      <c r="AX1049" s="73"/>
    </row>
    <row r="1050" spans="2:50" x14ac:dyDescent="0.3">
      <c r="B1050" s="137">
        <f t="shared" si="220"/>
        <v>1032</v>
      </c>
      <c r="C1050" s="24"/>
      <c r="D1050" s="24"/>
      <c r="E1050" s="24"/>
      <c r="F1050" s="25"/>
      <c r="G1050" s="24"/>
      <c r="H1050" s="30"/>
      <c r="I1050" s="24"/>
      <c r="J1050" s="50" t="str">
        <f t="shared" si="211"/>
        <v/>
      </c>
      <c r="K1050" s="30"/>
      <c r="L1050" s="236"/>
      <c r="M1050" s="30"/>
      <c r="N1050" s="30"/>
      <c r="O1050" s="46" t="str">
        <f t="shared" si="212"/>
        <v/>
      </c>
      <c r="P1050" s="239" t="str">
        <f t="shared" si="215"/>
        <v/>
      </c>
      <c r="Q1050" s="52" t="str">
        <f t="shared" si="216"/>
        <v/>
      </c>
      <c r="R1050" s="127"/>
      <c r="S1050" s="86"/>
      <c r="T1050" s="127"/>
      <c r="U1050" s="86"/>
      <c r="V1050" s="87">
        <f t="shared" si="208"/>
        <v>0</v>
      </c>
      <c r="W1050" s="130"/>
      <c r="X1050" s="86"/>
      <c r="Y1050" s="86"/>
      <c r="Z1050" s="131"/>
      <c r="AA1050" s="87">
        <f t="shared" si="217"/>
        <v>0</v>
      </c>
      <c r="AB1050" s="127"/>
      <c r="AC1050" s="86"/>
      <c r="AD1050" s="87">
        <f t="shared" si="209"/>
        <v>0</v>
      </c>
      <c r="AE1050" s="127"/>
      <c r="AF1050" s="86"/>
      <c r="AG1050" s="86"/>
      <c r="AH1050" s="131"/>
      <c r="AI1050" s="88">
        <f t="shared" si="210"/>
        <v>0</v>
      </c>
      <c r="AJ1050" s="89" t="str">
        <f>IFERROR(IF(ISNA(MATCH($AV1050,Other_Category_Abbr,0)),INDEX(FGHG_List_Long_GWP,MATCH($AV1050,FGHG_List_Long,0)),INDEX(GWP_Other_Abbr,MATCH($AV1050,Other_Category_Abbr,0)))*SUM(V1050,AA1050,AD1050,AI1050),"")</f>
        <v/>
      </c>
      <c r="AK1050" s="89" t="str">
        <f>IFERROR(IF(ISNA(MATCH($AV1050,Other_Category_Abbr,0)),INDEX(FGHG_List_Long_GWP,MATCH($AV1050,FGHG_List_Long,0)),INDEX(GWP_Other_Abbr,MATCH($AV1050,Other_Category_Abbr,0)))*(T1050*(S1050+U1050)+W1050*(Y1050+X1050)+AD1050+AE1050*(AF1050+AG1050)),"")</f>
        <v/>
      </c>
      <c r="AL1050" s="90" t="str">
        <f t="shared" si="218"/>
        <v/>
      </c>
      <c r="AM1050" s="91" t="str">
        <f t="shared" si="219"/>
        <v/>
      </c>
      <c r="AP1050" s="92" t="b">
        <f t="shared" si="213"/>
        <v>0</v>
      </c>
      <c r="AQ1050" s="92" t="str">
        <f t="shared" si="214"/>
        <v xml:space="preserve"> </v>
      </c>
      <c r="AR1050" s="92" t="str">
        <f>IF(LEN(AQ1050)=1,"",COUNTIF($AQ$19:AQ1050,AQ1050)=1)</f>
        <v/>
      </c>
      <c r="AS1050" s="73"/>
      <c r="AT1050" s="73"/>
      <c r="AU1050" s="73"/>
      <c r="AV1050" s="235" t="str">
        <f>IF($P1050=Lists!$A$13,Lists!$A$29,IF($P1050=Lists!$A$14,Lists!$A$30,$P1050))</f>
        <v/>
      </c>
      <c r="AW1050" s="73"/>
      <c r="AX1050" s="73"/>
    </row>
    <row r="1051" spans="2:50" x14ac:dyDescent="0.3">
      <c r="B1051" s="137">
        <f t="shared" si="220"/>
        <v>1033</v>
      </c>
      <c r="C1051" s="24"/>
      <c r="D1051" s="24"/>
      <c r="E1051" s="24"/>
      <c r="F1051" s="25"/>
      <c r="G1051" s="24"/>
      <c r="H1051" s="30"/>
      <c r="I1051" s="24"/>
      <c r="J1051" s="50" t="str">
        <f t="shared" si="211"/>
        <v/>
      </c>
      <c r="K1051" s="30"/>
      <c r="L1051" s="236"/>
      <c r="M1051" s="30"/>
      <c r="N1051" s="30"/>
      <c r="O1051" s="46" t="str">
        <f t="shared" si="212"/>
        <v/>
      </c>
      <c r="P1051" s="239" t="str">
        <f t="shared" si="215"/>
        <v/>
      </c>
      <c r="Q1051" s="52" t="str">
        <f t="shared" si="216"/>
        <v/>
      </c>
      <c r="R1051" s="127"/>
      <c r="S1051" s="86"/>
      <c r="T1051" s="127"/>
      <c r="U1051" s="86"/>
      <c r="V1051" s="87">
        <f t="shared" si="208"/>
        <v>0</v>
      </c>
      <c r="W1051" s="130"/>
      <c r="X1051" s="86"/>
      <c r="Y1051" s="86"/>
      <c r="Z1051" s="131"/>
      <c r="AA1051" s="87">
        <f t="shared" si="217"/>
        <v>0</v>
      </c>
      <c r="AB1051" s="127"/>
      <c r="AC1051" s="86"/>
      <c r="AD1051" s="87">
        <f t="shared" si="209"/>
        <v>0</v>
      </c>
      <c r="AE1051" s="127"/>
      <c r="AF1051" s="86"/>
      <c r="AG1051" s="86"/>
      <c r="AH1051" s="131"/>
      <c r="AI1051" s="88">
        <f t="shared" si="210"/>
        <v>0</v>
      </c>
      <c r="AJ1051" s="89" t="str">
        <f>IFERROR(IF(ISNA(MATCH($AV1051,Other_Category_Abbr,0)),INDEX(FGHG_List_Long_GWP,MATCH($AV1051,FGHG_List_Long,0)),INDEX(GWP_Other_Abbr,MATCH($AV1051,Other_Category_Abbr,0)))*SUM(V1051,AA1051,AD1051,AI1051),"")</f>
        <v/>
      </c>
      <c r="AK1051" s="89" t="str">
        <f>IFERROR(IF(ISNA(MATCH($AV1051,Other_Category_Abbr,0)),INDEX(FGHG_List_Long_GWP,MATCH($AV1051,FGHG_List_Long,0)),INDEX(GWP_Other_Abbr,MATCH($AV1051,Other_Category_Abbr,0)))*(T1051*(S1051+U1051)+W1051*(Y1051+X1051)+AD1051+AE1051*(AF1051+AG1051)),"")</f>
        <v/>
      </c>
      <c r="AL1051" s="90" t="str">
        <f t="shared" si="218"/>
        <v/>
      </c>
      <c r="AM1051" s="91" t="str">
        <f t="shared" si="219"/>
        <v/>
      </c>
      <c r="AP1051" s="92" t="b">
        <f t="shared" si="213"/>
        <v>0</v>
      </c>
      <c r="AQ1051" s="92" t="str">
        <f t="shared" si="214"/>
        <v xml:space="preserve"> </v>
      </c>
      <c r="AR1051" s="92" t="str">
        <f>IF(LEN(AQ1051)=1,"",COUNTIF($AQ$19:AQ1051,AQ1051)=1)</f>
        <v/>
      </c>
      <c r="AS1051" s="73"/>
      <c r="AT1051" s="73"/>
      <c r="AU1051" s="73"/>
      <c r="AV1051" s="235" t="str">
        <f>IF($P1051=Lists!$A$13,Lists!$A$29,IF($P1051=Lists!$A$14,Lists!$A$30,$P1051))</f>
        <v/>
      </c>
      <c r="AW1051" s="73"/>
      <c r="AX1051" s="73"/>
    </row>
    <row r="1052" spans="2:50" x14ac:dyDescent="0.3">
      <c r="B1052" s="137">
        <f t="shared" si="220"/>
        <v>1034</v>
      </c>
      <c r="C1052" s="24"/>
      <c r="D1052" s="24"/>
      <c r="E1052" s="24"/>
      <c r="F1052" s="25"/>
      <c r="G1052" s="24"/>
      <c r="H1052" s="30"/>
      <c r="I1052" s="24"/>
      <c r="J1052" s="50" t="str">
        <f t="shared" si="211"/>
        <v/>
      </c>
      <c r="K1052" s="30"/>
      <c r="L1052" s="236"/>
      <c r="M1052" s="30"/>
      <c r="N1052" s="30"/>
      <c r="O1052" s="46" t="str">
        <f t="shared" si="212"/>
        <v/>
      </c>
      <c r="P1052" s="239" t="str">
        <f t="shared" si="215"/>
        <v/>
      </c>
      <c r="Q1052" s="52" t="str">
        <f t="shared" si="216"/>
        <v/>
      </c>
      <c r="R1052" s="127"/>
      <c r="S1052" s="86"/>
      <c r="T1052" s="127"/>
      <c r="U1052" s="86"/>
      <c r="V1052" s="87">
        <f t="shared" si="208"/>
        <v>0</v>
      </c>
      <c r="W1052" s="130"/>
      <c r="X1052" s="86"/>
      <c r="Y1052" s="86"/>
      <c r="Z1052" s="131"/>
      <c r="AA1052" s="87">
        <f t="shared" si="217"/>
        <v>0</v>
      </c>
      <c r="AB1052" s="127"/>
      <c r="AC1052" s="86"/>
      <c r="AD1052" s="87">
        <f t="shared" si="209"/>
        <v>0</v>
      </c>
      <c r="AE1052" s="127"/>
      <c r="AF1052" s="86"/>
      <c r="AG1052" s="86"/>
      <c r="AH1052" s="131"/>
      <c r="AI1052" s="88">
        <f t="shared" si="210"/>
        <v>0</v>
      </c>
      <c r="AJ1052" s="89" t="str">
        <f>IFERROR(IF(ISNA(MATCH($AV1052,Other_Category_Abbr,0)),INDEX(FGHG_List_Long_GWP,MATCH($AV1052,FGHG_List_Long,0)),INDEX(GWP_Other_Abbr,MATCH($AV1052,Other_Category_Abbr,0)))*SUM(V1052,AA1052,AD1052,AI1052),"")</f>
        <v/>
      </c>
      <c r="AK1052" s="89" t="str">
        <f>IFERROR(IF(ISNA(MATCH($AV1052,Other_Category_Abbr,0)),INDEX(FGHG_List_Long_GWP,MATCH($AV1052,FGHG_List_Long,0)),INDEX(GWP_Other_Abbr,MATCH($AV1052,Other_Category_Abbr,0)))*(T1052*(S1052+U1052)+W1052*(Y1052+X1052)+AD1052+AE1052*(AF1052+AG1052)),"")</f>
        <v/>
      </c>
      <c r="AL1052" s="90" t="str">
        <f t="shared" si="218"/>
        <v/>
      </c>
      <c r="AM1052" s="91" t="str">
        <f t="shared" si="219"/>
        <v/>
      </c>
      <c r="AP1052" s="92" t="b">
        <f t="shared" si="213"/>
        <v>0</v>
      </c>
      <c r="AQ1052" s="92" t="str">
        <f t="shared" si="214"/>
        <v xml:space="preserve"> </v>
      </c>
      <c r="AR1052" s="92" t="str">
        <f>IF(LEN(AQ1052)=1,"",COUNTIF($AQ$19:AQ1052,AQ1052)=1)</f>
        <v/>
      </c>
      <c r="AS1052" s="73"/>
      <c r="AT1052" s="73"/>
      <c r="AU1052" s="73"/>
      <c r="AV1052" s="235" t="str">
        <f>IF($P1052=Lists!$A$13,Lists!$A$29,IF($P1052=Lists!$A$14,Lists!$A$30,$P1052))</f>
        <v/>
      </c>
      <c r="AW1052" s="73"/>
      <c r="AX1052" s="73"/>
    </row>
    <row r="1053" spans="2:50" x14ac:dyDescent="0.3">
      <c r="B1053" s="137">
        <f t="shared" si="220"/>
        <v>1035</v>
      </c>
      <c r="C1053" s="24"/>
      <c r="D1053" s="24"/>
      <c r="E1053" s="24"/>
      <c r="F1053" s="25"/>
      <c r="G1053" s="24"/>
      <c r="H1053" s="30"/>
      <c r="I1053" s="24"/>
      <c r="J1053" s="50" t="str">
        <f t="shared" si="211"/>
        <v/>
      </c>
      <c r="K1053" s="30"/>
      <c r="L1053" s="236"/>
      <c r="M1053" s="30"/>
      <c r="N1053" s="30"/>
      <c r="O1053" s="46" t="str">
        <f t="shared" si="212"/>
        <v/>
      </c>
      <c r="P1053" s="239" t="str">
        <f t="shared" si="215"/>
        <v/>
      </c>
      <c r="Q1053" s="52" t="str">
        <f t="shared" si="216"/>
        <v/>
      </c>
      <c r="R1053" s="127"/>
      <c r="S1053" s="86"/>
      <c r="T1053" s="127"/>
      <c r="U1053" s="86"/>
      <c r="V1053" s="87">
        <f t="shared" si="208"/>
        <v>0</v>
      </c>
      <c r="W1053" s="130"/>
      <c r="X1053" s="86"/>
      <c r="Y1053" s="86"/>
      <c r="Z1053" s="131"/>
      <c r="AA1053" s="87">
        <f t="shared" si="217"/>
        <v>0</v>
      </c>
      <c r="AB1053" s="127"/>
      <c r="AC1053" s="86"/>
      <c r="AD1053" s="87">
        <f t="shared" si="209"/>
        <v>0</v>
      </c>
      <c r="AE1053" s="127"/>
      <c r="AF1053" s="86"/>
      <c r="AG1053" s="86"/>
      <c r="AH1053" s="131"/>
      <c r="AI1053" s="88">
        <f t="shared" si="210"/>
        <v>0</v>
      </c>
      <c r="AJ1053" s="89" t="str">
        <f>IFERROR(IF(ISNA(MATCH($AV1053,Other_Category_Abbr,0)),INDEX(FGHG_List_Long_GWP,MATCH($AV1053,FGHG_List_Long,0)),INDEX(GWP_Other_Abbr,MATCH($AV1053,Other_Category_Abbr,0)))*SUM(V1053,AA1053,AD1053,AI1053),"")</f>
        <v/>
      </c>
      <c r="AK1053" s="89" t="str">
        <f>IFERROR(IF(ISNA(MATCH($AV1053,Other_Category_Abbr,0)),INDEX(FGHG_List_Long_GWP,MATCH($AV1053,FGHG_List_Long,0)),INDEX(GWP_Other_Abbr,MATCH($AV1053,Other_Category_Abbr,0)))*(T1053*(S1053+U1053)+W1053*(Y1053+X1053)+AD1053+AE1053*(AF1053+AG1053)),"")</f>
        <v/>
      </c>
      <c r="AL1053" s="90" t="str">
        <f t="shared" si="218"/>
        <v/>
      </c>
      <c r="AM1053" s="91" t="str">
        <f t="shared" si="219"/>
        <v/>
      </c>
      <c r="AP1053" s="92" t="b">
        <f t="shared" si="213"/>
        <v>0</v>
      </c>
      <c r="AQ1053" s="92" t="str">
        <f t="shared" si="214"/>
        <v xml:space="preserve"> </v>
      </c>
      <c r="AR1053" s="92" t="str">
        <f>IF(LEN(AQ1053)=1,"",COUNTIF($AQ$19:AQ1053,AQ1053)=1)</f>
        <v/>
      </c>
      <c r="AS1053" s="73"/>
      <c r="AT1053" s="73"/>
      <c r="AU1053" s="73"/>
      <c r="AV1053" s="235" t="str">
        <f>IF($P1053=Lists!$A$13,Lists!$A$29,IF($P1053=Lists!$A$14,Lists!$A$30,$P1053))</f>
        <v/>
      </c>
      <c r="AW1053" s="73"/>
      <c r="AX1053" s="73"/>
    </row>
    <row r="1054" spans="2:50" x14ac:dyDescent="0.3">
      <c r="B1054" s="137">
        <f t="shared" si="220"/>
        <v>1036</v>
      </c>
      <c r="C1054" s="24"/>
      <c r="D1054" s="24"/>
      <c r="E1054" s="24"/>
      <c r="F1054" s="25"/>
      <c r="G1054" s="24"/>
      <c r="H1054" s="30"/>
      <c r="I1054" s="24"/>
      <c r="J1054" s="50" t="str">
        <f t="shared" si="211"/>
        <v/>
      </c>
      <c r="K1054" s="30"/>
      <c r="L1054" s="236"/>
      <c r="M1054" s="30"/>
      <c r="N1054" s="30"/>
      <c r="O1054" s="46" t="str">
        <f t="shared" si="212"/>
        <v/>
      </c>
      <c r="P1054" s="239" t="str">
        <f t="shared" si="215"/>
        <v/>
      </c>
      <c r="Q1054" s="52" t="str">
        <f t="shared" si="216"/>
        <v/>
      </c>
      <c r="R1054" s="127"/>
      <c r="S1054" s="86"/>
      <c r="T1054" s="127"/>
      <c r="U1054" s="86"/>
      <c r="V1054" s="87">
        <f t="shared" si="208"/>
        <v>0</v>
      </c>
      <c r="W1054" s="130"/>
      <c r="X1054" s="86"/>
      <c r="Y1054" s="86"/>
      <c r="Z1054" s="131"/>
      <c r="AA1054" s="87">
        <f t="shared" si="217"/>
        <v>0</v>
      </c>
      <c r="AB1054" s="127"/>
      <c r="AC1054" s="86"/>
      <c r="AD1054" s="87">
        <f t="shared" si="209"/>
        <v>0</v>
      </c>
      <c r="AE1054" s="127"/>
      <c r="AF1054" s="86"/>
      <c r="AG1054" s="86"/>
      <c r="AH1054" s="131"/>
      <c r="AI1054" s="88">
        <f t="shared" si="210"/>
        <v>0</v>
      </c>
      <c r="AJ1054" s="89" t="str">
        <f>IFERROR(IF(ISNA(MATCH($AV1054,Other_Category_Abbr,0)),INDEX(FGHG_List_Long_GWP,MATCH($AV1054,FGHG_List_Long,0)),INDEX(GWP_Other_Abbr,MATCH($AV1054,Other_Category_Abbr,0)))*SUM(V1054,AA1054,AD1054,AI1054),"")</f>
        <v/>
      </c>
      <c r="AK1054" s="89" t="str">
        <f>IFERROR(IF(ISNA(MATCH($AV1054,Other_Category_Abbr,0)),INDEX(FGHG_List_Long_GWP,MATCH($AV1054,FGHG_List_Long,0)),INDEX(GWP_Other_Abbr,MATCH($AV1054,Other_Category_Abbr,0)))*(T1054*(S1054+U1054)+W1054*(Y1054+X1054)+AD1054+AE1054*(AF1054+AG1054)),"")</f>
        <v/>
      </c>
      <c r="AL1054" s="90" t="str">
        <f t="shared" si="218"/>
        <v/>
      </c>
      <c r="AM1054" s="91" t="str">
        <f t="shared" si="219"/>
        <v/>
      </c>
      <c r="AP1054" s="92" t="b">
        <f t="shared" si="213"/>
        <v>0</v>
      </c>
      <c r="AQ1054" s="92" t="str">
        <f t="shared" si="214"/>
        <v xml:space="preserve"> </v>
      </c>
      <c r="AR1054" s="92" t="str">
        <f>IF(LEN(AQ1054)=1,"",COUNTIF($AQ$19:AQ1054,AQ1054)=1)</f>
        <v/>
      </c>
      <c r="AS1054" s="73"/>
      <c r="AT1054" s="73"/>
      <c r="AU1054" s="73"/>
      <c r="AV1054" s="235" t="str">
        <f>IF($P1054=Lists!$A$13,Lists!$A$29,IF($P1054=Lists!$A$14,Lists!$A$30,$P1054))</f>
        <v/>
      </c>
      <c r="AW1054" s="73"/>
      <c r="AX1054" s="73"/>
    </row>
    <row r="1055" spans="2:50" x14ac:dyDescent="0.3">
      <c r="B1055" s="137">
        <f t="shared" si="220"/>
        <v>1037</v>
      </c>
      <c r="C1055" s="24"/>
      <c r="D1055" s="24"/>
      <c r="E1055" s="24"/>
      <c r="F1055" s="25"/>
      <c r="G1055" s="24"/>
      <c r="H1055" s="30"/>
      <c r="I1055" s="24"/>
      <c r="J1055" s="50" t="str">
        <f t="shared" si="211"/>
        <v/>
      </c>
      <c r="K1055" s="30"/>
      <c r="L1055" s="236"/>
      <c r="M1055" s="30"/>
      <c r="N1055" s="30"/>
      <c r="O1055" s="46" t="str">
        <f t="shared" si="212"/>
        <v/>
      </c>
      <c r="P1055" s="239" t="str">
        <f t="shared" si="215"/>
        <v/>
      </c>
      <c r="Q1055" s="52" t="str">
        <f t="shared" si="216"/>
        <v/>
      </c>
      <c r="R1055" s="127"/>
      <c r="S1055" s="86"/>
      <c r="T1055" s="127"/>
      <c r="U1055" s="86"/>
      <c r="V1055" s="87">
        <f t="shared" si="208"/>
        <v>0</v>
      </c>
      <c r="W1055" s="130"/>
      <c r="X1055" s="86"/>
      <c r="Y1055" s="86"/>
      <c r="Z1055" s="131"/>
      <c r="AA1055" s="87">
        <f t="shared" si="217"/>
        <v>0</v>
      </c>
      <c r="AB1055" s="127"/>
      <c r="AC1055" s="86"/>
      <c r="AD1055" s="87">
        <f t="shared" si="209"/>
        <v>0</v>
      </c>
      <c r="AE1055" s="127"/>
      <c r="AF1055" s="86"/>
      <c r="AG1055" s="86"/>
      <c r="AH1055" s="131"/>
      <c r="AI1055" s="88">
        <f t="shared" si="210"/>
        <v>0</v>
      </c>
      <c r="AJ1055" s="89" t="str">
        <f>IFERROR(IF(ISNA(MATCH($AV1055,Other_Category_Abbr,0)),INDEX(FGHG_List_Long_GWP,MATCH($AV1055,FGHG_List_Long,0)),INDEX(GWP_Other_Abbr,MATCH($AV1055,Other_Category_Abbr,0)))*SUM(V1055,AA1055,AD1055,AI1055),"")</f>
        <v/>
      </c>
      <c r="AK1055" s="89" t="str">
        <f>IFERROR(IF(ISNA(MATCH($AV1055,Other_Category_Abbr,0)),INDEX(FGHG_List_Long_GWP,MATCH($AV1055,FGHG_List_Long,0)),INDEX(GWP_Other_Abbr,MATCH($AV1055,Other_Category_Abbr,0)))*(T1055*(S1055+U1055)+W1055*(Y1055+X1055)+AD1055+AE1055*(AF1055+AG1055)),"")</f>
        <v/>
      </c>
      <c r="AL1055" s="90" t="str">
        <f t="shared" si="218"/>
        <v/>
      </c>
      <c r="AM1055" s="91" t="str">
        <f t="shared" si="219"/>
        <v/>
      </c>
      <c r="AP1055" s="92" t="b">
        <f t="shared" si="213"/>
        <v>0</v>
      </c>
      <c r="AQ1055" s="92" t="str">
        <f t="shared" si="214"/>
        <v xml:space="preserve"> </v>
      </c>
      <c r="AR1055" s="92" t="str">
        <f>IF(LEN(AQ1055)=1,"",COUNTIF($AQ$19:AQ1055,AQ1055)=1)</f>
        <v/>
      </c>
      <c r="AS1055" s="73"/>
      <c r="AT1055" s="73"/>
      <c r="AU1055" s="73"/>
      <c r="AV1055" s="235" t="str">
        <f>IF($P1055=Lists!$A$13,Lists!$A$29,IF($P1055=Lists!$A$14,Lists!$A$30,$P1055))</f>
        <v/>
      </c>
      <c r="AW1055" s="73"/>
      <c r="AX1055" s="73"/>
    </row>
    <row r="1056" spans="2:50" x14ac:dyDescent="0.3">
      <c r="B1056" s="137">
        <f t="shared" si="220"/>
        <v>1038</v>
      </c>
      <c r="C1056" s="24"/>
      <c r="D1056" s="24"/>
      <c r="E1056" s="24"/>
      <c r="F1056" s="25"/>
      <c r="G1056" s="24"/>
      <c r="H1056" s="30"/>
      <c r="I1056" s="24"/>
      <c r="J1056" s="50" t="str">
        <f t="shared" si="211"/>
        <v/>
      </c>
      <c r="K1056" s="30"/>
      <c r="L1056" s="236"/>
      <c r="M1056" s="30"/>
      <c r="N1056" s="30"/>
      <c r="O1056" s="46" t="str">
        <f t="shared" si="212"/>
        <v/>
      </c>
      <c r="P1056" s="239" t="str">
        <f t="shared" si="215"/>
        <v/>
      </c>
      <c r="Q1056" s="52" t="str">
        <f t="shared" si="216"/>
        <v/>
      </c>
      <c r="R1056" s="127"/>
      <c r="S1056" s="86"/>
      <c r="T1056" s="127"/>
      <c r="U1056" s="86"/>
      <c r="V1056" s="87">
        <f t="shared" si="208"/>
        <v>0</v>
      </c>
      <c r="W1056" s="130"/>
      <c r="X1056" s="86"/>
      <c r="Y1056" s="86"/>
      <c r="Z1056" s="131"/>
      <c r="AA1056" s="87">
        <f t="shared" si="217"/>
        <v>0</v>
      </c>
      <c r="AB1056" s="127"/>
      <c r="AC1056" s="86"/>
      <c r="AD1056" s="87">
        <f t="shared" si="209"/>
        <v>0</v>
      </c>
      <c r="AE1056" s="127"/>
      <c r="AF1056" s="86"/>
      <c r="AG1056" s="86"/>
      <c r="AH1056" s="131"/>
      <c r="AI1056" s="88">
        <f t="shared" si="210"/>
        <v>0</v>
      </c>
      <c r="AJ1056" s="89" t="str">
        <f>IFERROR(IF(ISNA(MATCH($AV1056,Other_Category_Abbr,0)),INDEX(FGHG_List_Long_GWP,MATCH($AV1056,FGHG_List_Long,0)),INDEX(GWP_Other_Abbr,MATCH($AV1056,Other_Category_Abbr,0)))*SUM(V1056,AA1056,AD1056,AI1056),"")</f>
        <v/>
      </c>
      <c r="AK1056" s="89" t="str">
        <f>IFERROR(IF(ISNA(MATCH($AV1056,Other_Category_Abbr,0)),INDEX(FGHG_List_Long_GWP,MATCH($AV1056,FGHG_List_Long,0)),INDEX(GWP_Other_Abbr,MATCH($AV1056,Other_Category_Abbr,0)))*(T1056*(S1056+U1056)+W1056*(Y1056+X1056)+AD1056+AE1056*(AF1056+AG1056)),"")</f>
        <v/>
      </c>
      <c r="AL1056" s="90" t="str">
        <f t="shared" si="218"/>
        <v/>
      </c>
      <c r="AM1056" s="91" t="str">
        <f t="shared" si="219"/>
        <v/>
      </c>
      <c r="AP1056" s="92" t="b">
        <f t="shared" si="213"/>
        <v>0</v>
      </c>
      <c r="AQ1056" s="92" t="str">
        <f t="shared" si="214"/>
        <v xml:space="preserve"> </v>
      </c>
      <c r="AR1056" s="92" t="str">
        <f>IF(LEN(AQ1056)=1,"",COUNTIF($AQ$19:AQ1056,AQ1056)=1)</f>
        <v/>
      </c>
      <c r="AS1056" s="73"/>
      <c r="AT1056" s="73"/>
      <c r="AU1056" s="73"/>
      <c r="AV1056" s="235" t="str">
        <f>IF($P1056=Lists!$A$13,Lists!$A$29,IF($P1056=Lists!$A$14,Lists!$A$30,$P1056))</f>
        <v/>
      </c>
      <c r="AW1056" s="73"/>
      <c r="AX1056" s="73"/>
    </row>
    <row r="1057" spans="2:50" x14ac:dyDescent="0.3">
      <c r="B1057" s="137">
        <f t="shared" si="220"/>
        <v>1039</v>
      </c>
      <c r="C1057" s="24"/>
      <c r="D1057" s="24"/>
      <c r="E1057" s="24"/>
      <c r="F1057" s="25"/>
      <c r="G1057" s="24"/>
      <c r="H1057" s="30"/>
      <c r="I1057" s="24"/>
      <c r="J1057" s="50" t="str">
        <f t="shared" si="211"/>
        <v/>
      </c>
      <c r="K1057" s="30"/>
      <c r="L1057" s="236"/>
      <c r="M1057" s="30"/>
      <c r="N1057" s="30"/>
      <c r="O1057" s="46" t="str">
        <f t="shared" si="212"/>
        <v/>
      </c>
      <c r="P1057" s="239" t="str">
        <f t="shared" si="215"/>
        <v/>
      </c>
      <c r="Q1057" s="52" t="str">
        <f t="shared" si="216"/>
        <v/>
      </c>
      <c r="R1057" s="127"/>
      <c r="S1057" s="86"/>
      <c r="T1057" s="127"/>
      <c r="U1057" s="86"/>
      <c r="V1057" s="87">
        <f t="shared" si="208"/>
        <v>0</v>
      </c>
      <c r="W1057" s="130"/>
      <c r="X1057" s="86"/>
      <c r="Y1057" s="86"/>
      <c r="Z1057" s="131"/>
      <c r="AA1057" s="87">
        <f t="shared" si="217"/>
        <v>0</v>
      </c>
      <c r="AB1057" s="127"/>
      <c r="AC1057" s="86"/>
      <c r="AD1057" s="87">
        <f t="shared" si="209"/>
        <v>0</v>
      </c>
      <c r="AE1057" s="127"/>
      <c r="AF1057" s="86"/>
      <c r="AG1057" s="86"/>
      <c r="AH1057" s="131"/>
      <c r="AI1057" s="88">
        <f t="shared" si="210"/>
        <v>0</v>
      </c>
      <c r="AJ1057" s="89" t="str">
        <f>IFERROR(IF(ISNA(MATCH($AV1057,Other_Category_Abbr,0)),INDEX(FGHG_List_Long_GWP,MATCH($AV1057,FGHG_List_Long,0)),INDEX(GWP_Other_Abbr,MATCH($AV1057,Other_Category_Abbr,0)))*SUM(V1057,AA1057,AD1057,AI1057),"")</f>
        <v/>
      </c>
      <c r="AK1057" s="89" t="str">
        <f>IFERROR(IF(ISNA(MATCH($AV1057,Other_Category_Abbr,0)),INDEX(FGHG_List_Long_GWP,MATCH($AV1057,FGHG_List_Long,0)),INDEX(GWP_Other_Abbr,MATCH($AV1057,Other_Category_Abbr,0)))*(T1057*(S1057+U1057)+W1057*(Y1057+X1057)+AD1057+AE1057*(AF1057+AG1057)),"")</f>
        <v/>
      </c>
      <c r="AL1057" s="90" t="str">
        <f t="shared" si="218"/>
        <v/>
      </c>
      <c r="AM1057" s="91" t="str">
        <f t="shared" si="219"/>
        <v/>
      </c>
      <c r="AP1057" s="92" t="b">
        <f t="shared" si="213"/>
        <v>0</v>
      </c>
      <c r="AQ1057" s="92" t="str">
        <f t="shared" si="214"/>
        <v xml:space="preserve"> </v>
      </c>
      <c r="AR1057" s="92" t="str">
        <f>IF(LEN(AQ1057)=1,"",COUNTIF($AQ$19:AQ1057,AQ1057)=1)</f>
        <v/>
      </c>
      <c r="AS1057" s="73"/>
      <c r="AT1057" s="73"/>
      <c r="AU1057" s="73"/>
      <c r="AV1057" s="235" t="str">
        <f>IF($P1057=Lists!$A$13,Lists!$A$29,IF($P1057=Lists!$A$14,Lists!$A$30,$P1057))</f>
        <v/>
      </c>
      <c r="AW1057" s="73"/>
      <c r="AX1057" s="73"/>
    </row>
    <row r="1058" spans="2:50" x14ac:dyDescent="0.3">
      <c r="B1058" s="137">
        <f t="shared" si="220"/>
        <v>1040</v>
      </c>
      <c r="C1058" s="24"/>
      <c r="D1058" s="24"/>
      <c r="E1058" s="24"/>
      <c r="F1058" s="25"/>
      <c r="G1058" s="24"/>
      <c r="H1058" s="30"/>
      <c r="I1058" s="24"/>
      <c r="J1058" s="50" t="str">
        <f t="shared" si="211"/>
        <v/>
      </c>
      <c r="K1058" s="30"/>
      <c r="L1058" s="236"/>
      <c r="M1058" s="30"/>
      <c r="N1058" s="30"/>
      <c r="O1058" s="46" t="str">
        <f t="shared" si="212"/>
        <v/>
      </c>
      <c r="P1058" s="239" t="str">
        <f t="shared" si="215"/>
        <v/>
      </c>
      <c r="Q1058" s="52" t="str">
        <f t="shared" si="216"/>
        <v/>
      </c>
      <c r="R1058" s="127"/>
      <c r="S1058" s="86"/>
      <c r="T1058" s="127"/>
      <c r="U1058" s="86"/>
      <c r="V1058" s="87">
        <f t="shared" si="208"/>
        <v>0</v>
      </c>
      <c r="W1058" s="130"/>
      <c r="X1058" s="86"/>
      <c r="Y1058" s="86"/>
      <c r="Z1058" s="131"/>
      <c r="AA1058" s="87">
        <f t="shared" si="217"/>
        <v>0</v>
      </c>
      <c r="AB1058" s="127"/>
      <c r="AC1058" s="86"/>
      <c r="AD1058" s="87">
        <f t="shared" si="209"/>
        <v>0</v>
      </c>
      <c r="AE1058" s="127"/>
      <c r="AF1058" s="86"/>
      <c r="AG1058" s="86"/>
      <c r="AH1058" s="131"/>
      <c r="AI1058" s="88">
        <f t="shared" si="210"/>
        <v>0</v>
      </c>
      <c r="AJ1058" s="89" t="str">
        <f>IFERROR(IF(ISNA(MATCH($AV1058,Other_Category_Abbr,0)),INDEX(FGHG_List_Long_GWP,MATCH($AV1058,FGHG_List_Long,0)),INDEX(GWP_Other_Abbr,MATCH($AV1058,Other_Category_Abbr,0)))*SUM(V1058,AA1058,AD1058,AI1058),"")</f>
        <v/>
      </c>
      <c r="AK1058" s="89" t="str">
        <f>IFERROR(IF(ISNA(MATCH($AV1058,Other_Category_Abbr,0)),INDEX(FGHG_List_Long_GWP,MATCH($AV1058,FGHG_List_Long,0)),INDEX(GWP_Other_Abbr,MATCH($AV1058,Other_Category_Abbr,0)))*(T1058*(S1058+U1058)+W1058*(Y1058+X1058)+AD1058+AE1058*(AF1058+AG1058)),"")</f>
        <v/>
      </c>
      <c r="AL1058" s="90" t="str">
        <f t="shared" si="218"/>
        <v/>
      </c>
      <c r="AM1058" s="91" t="str">
        <f t="shared" si="219"/>
        <v/>
      </c>
      <c r="AP1058" s="92" t="b">
        <f t="shared" si="213"/>
        <v>0</v>
      </c>
      <c r="AQ1058" s="92" t="str">
        <f t="shared" si="214"/>
        <v xml:space="preserve"> </v>
      </c>
      <c r="AR1058" s="92" t="str">
        <f>IF(LEN(AQ1058)=1,"",COUNTIF($AQ$19:AQ1058,AQ1058)=1)</f>
        <v/>
      </c>
      <c r="AS1058" s="73"/>
      <c r="AT1058" s="73"/>
      <c r="AU1058" s="73"/>
      <c r="AV1058" s="235" t="str">
        <f>IF($P1058=Lists!$A$13,Lists!$A$29,IF($P1058=Lists!$A$14,Lists!$A$30,$P1058))</f>
        <v/>
      </c>
      <c r="AW1058" s="73"/>
      <c r="AX1058" s="73"/>
    </row>
    <row r="1059" spans="2:50" x14ac:dyDescent="0.3">
      <c r="B1059" s="137">
        <f t="shared" si="220"/>
        <v>1041</v>
      </c>
      <c r="C1059" s="24"/>
      <c r="D1059" s="24"/>
      <c r="E1059" s="24"/>
      <c r="F1059" s="25"/>
      <c r="G1059" s="24"/>
      <c r="H1059" s="30"/>
      <c r="I1059" s="24"/>
      <c r="J1059" s="50" t="str">
        <f t="shared" si="211"/>
        <v/>
      </c>
      <c r="K1059" s="30"/>
      <c r="L1059" s="236"/>
      <c r="M1059" s="30"/>
      <c r="N1059" s="30"/>
      <c r="O1059" s="46" t="str">
        <f t="shared" si="212"/>
        <v/>
      </c>
      <c r="P1059" s="239" t="str">
        <f t="shared" si="215"/>
        <v/>
      </c>
      <c r="Q1059" s="52" t="str">
        <f t="shared" si="216"/>
        <v/>
      </c>
      <c r="R1059" s="127"/>
      <c r="S1059" s="86"/>
      <c r="T1059" s="127"/>
      <c r="U1059" s="86"/>
      <c r="V1059" s="87">
        <f t="shared" si="208"/>
        <v>0</v>
      </c>
      <c r="W1059" s="130"/>
      <c r="X1059" s="86"/>
      <c r="Y1059" s="86"/>
      <c r="Z1059" s="131"/>
      <c r="AA1059" s="87">
        <f t="shared" si="217"/>
        <v>0</v>
      </c>
      <c r="AB1059" s="127"/>
      <c r="AC1059" s="86"/>
      <c r="AD1059" s="87">
        <f t="shared" si="209"/>
        <v>0</v>
      </c>
      <c r="AE1059" s="127"/>
      <c r="AF1059" s="86"/>
      <c r="AG1059" s="86"/>
      <c r="AH1059" s="131"/>
      <c r="AI1059" s="88">
        <f t="shared" si="210"/>
        <v>0</v>
      </c>
      <c r="AJ1059" s="89" t="str">
        <f>IFERROR(IF(ISNA(MATCH($AV1059,Other_Category_Abbr,0)),INDEX(FGHG_List_Long_GWP,MATCH($AV1059,FGHG_List_Long,0)),INDEX(GWP_Other_Abbr,MATCH($AV1059,Other_Category_Abbr,0)))*SUM(V1059,AA1059,AD1059,AI1059),"")</f>
        <v/>
      </c>
      <c r="AK1059" s="89" t="str">
        <f>IFERROR(IF(ISNA(MATCH($AV1059,Other_Category_Abbr,0)),INDEX(FGHG_List_Long_GWP,MATCH($AV1059,FGHG_List_Long,0)),INDEX(GWP_Other_Abbr,MATCH($AV1059,Other_Category_Abbr,0)))*(T1059*(S1059+U1059)+W1059*(Y1059+X1059)+AD1059+AE1059*(AF1059+AG1059)),"")</f>
        <v/>
      </c>
      <c r="AL1059" s="90" t="str">
        <f t="shared" si="218"/>
        <v/>
      </c>
      <c r="AM1059" s="91" t="str">
        <f t="shared" si="219"/>
        <v/>
      </c>
      <c r="AP1059" s="92" t="b">
        <f t="shared" si="213"/>
        <v>0</v>
      </c>
      <c r="AQ1059" s="92" t="str">
        <f t="shared" si="214"/>
        <v xml:space="preserve"> </v>
      </c>
      <c r="AR1059" s="92" t="str">
        <f>IF(LEN(AQ1059)=1,"",COUNTIF($AQ$19:AQ1059,AQ1059)=1)</f>
        <v/>
      </c>
      <c r="AS1059" s="73"/>
      <c r="AT1059" s="73"/>
      <c r="AU1059" s="73"/>
      <c r="AV1059" s="235" t="str">
        <f>IF($P1059=Lists!$A$13,Lists!$A$29,IF($P1059=Lists!$A$14,Lists!$A$30,$P1059))</f>
        <v/>
      </c>
      <c r="AW1059" s="73"/>
      <c r="AX1059" s="73"/>
    </row>
    <row r="1060" spans="2:50" x14ac:dyDescent="0.3">
      <c r="B1060" s="137">
        <f t="shared" si="220"/>
        <v>1042</v>
      </c>
      <c r="C1060" s="24"/>
      <c r="D1060" s="24"/>
      <c r="E1060" s="24"/>
      <c r="F1060" s="25"/>
      <c r="G1060" s="24"/>
      <c r="H1060" s="30"/>
      <c r="I1060" s="24"/>
      <c r="J1060" s="50" t="str">
        <f t="shared" si="211"/>
        <v/>
      </c>
      <c r="K1060" s="30"/>
      <c r="L1060" s="236"/>
      <c r="M1060" s="30"/>
      <c r="N1060" s="30"/>
      <c r="O1060" s="46" t="str">
        <f t="shared" si="212"/>
        <v/>
      </c>
      <c r="P1060" s="239" t="str">
        <f t="shared" si="215"/>
        <v/>
      </c>
      <c r="Q1060" s="52" t="str">
        <f t="shared" si="216"/>
        <v/>
      </c>
      <c r="R1060" s="127"/>
      <c r="S1060" s="86"/>
      <c r="T1060" s="127"/>
      <c r="U1060" s="86"/>
      <c r="V1060" s="87">
        <f t="shared" si="208"/>
        <v>0</v>
      </c>
      <c r="W1060" s="130"/>
      <c r="X1060" s="86"/>
      <c r="Y1060" s="86"/>
      <c r="Z1060" s="131"/>
      <c r="AA1060" s="87">
        <f t="shared" si="217"/>
        <v>0</v>
      </c>
      <c r="AB1060" s="127"/>
      <c r="AC1060" s="86"/>
      <c r="AD1060" s="87">
        <f t="shared" si="209"/>
        <v>0</v>
      </c>
      <c r="AE1060" s="127"/>
      <c r="AF1060" s="86"/>
      <c r="AG1060" s="86"/>
      <c r="AH1060" s="131"/>
      <c r="AI1060" s="88">
        <f t="shared" si="210"/>
        <v>0</v>
      </c>
      <c r="AJ1060" s="89" t="str">
        <f>IFERROR(IF(ISNA(MATCH($AV1060,Other_Category_Abbr,0)),INDEX(FGHG_List_Long_GWP,MATCH($AV1060,FGHG_List_Long,0)),INDEX(GWP_Other_Abbr,MATCH($AV1060,Other_Category_Abbr,0)))*SUM(V1060,AA1060,AD1060,AI1060),"")</f>
        <v/>
      </c>
      <c r="AK1060" s="89" t="str">
        <f>IFERROR(IF(ISNA(MATCH($AV1060,Other_Category_Abbr,0)),INDEX(FGHG_List_Long_GWP,MATCH($AV1060,FGHG_List_Long,0)),INDEX(GWP_Other_Abbr,MATCH($AV1060,Other_Category_Abbr,0)))*(T1060*(S1060+U1060)+W1060*(Y1060+X1060)+AD1060+AE1060*(AF1060+AG1060)),"")</f>
        <v/>
      </c>
      <c r="AL1060" s="90" t="str">
        <f t="shared" si="218"/>
        <v/>
      </c>
      <c r="AM1060" s="91" t="str">
        <f t="shared" si="219"/>
        <v/>
      </c>
      <c r="AP1060" s="92" t="b">
        <f t="shared" si="213"/>
        <v>0</v>
      </c>
      <c r="AQ1060" s="92" t="str">
        <f t="shared" si="214"/>
        <v xml:space="preserve"> </v>
      </c>
      <c r="AR1060" s="92" t="str">
        <f>IF(LEN(AQ1060)=1,"",COUNTIF($AQ$19:AQ1060,AQ1060)=1)</f>
        <v/>
      </c>
      <c r="AS1060" s="73"/>
      <c r="AT1060" s="73"/>
      <c r="AU1060" s="73"/>
      <c r="AV1060" s="235" t="str">
        <f>IF($P1060=Lists!$A$13,Lists!$A$29,IF($P1060=Lists!$A$14,Lists!$A$30,$P1060))</f>
        <v/>
      </c>
      <c r="AW1060" s="73"/>
      <c r="AX1060" s="73"/>
    </row>
    <row r="1061" spans="2:50" x14ac:dyDescent="0.3">
      <c r="B1061" s="137">
        <f t="shared" si="220"/>
        <v>1043</v>
      </c>
      <c r="C1061" s="24"/>
      <c r="D1061" s="24"/>
      <c r="E1061" s="24"/>
      <c r="F1061" s="25"/>
      <c r="G1061" s="24"/>
      <c r="H1061" s="30"/>
      <c r="I1061" s="24"/>
      <c r="J1061" s="50" t="str">
        <f t="shared" si="211"/>
        <v/>
      </c>
      <c r="K1061" s="30"/>
      <c r="L1061" s="236"/>
      <c r="M1061" s="30"/>
      <c r="N1061" s="30"/>
      <c r="O1061" s="46" t="str">
        <f t="shared" si="212"/>
        <v/>
      </c>
      <c r="P1061" s="239" t="str">
        <f t="shared" si="215"/>
        <v/>
      </c>
      <c r="Q1061" s="52" t="str">
        <f t="shared" si="216"/>
        <v/>
      </c>
      <c r="R1061" s="127"/>
      <c r="S1061" s="86"/>
      <c r="T1061" s="127"/>
      <c r="U1061" s="86"/>
      <c r="V1061" s="87">
        <f t="shared" si="208"/>
        <v>0</v>
      </c>
      <c r="W1061" s="130"/>
      <c r="X1061" s="86"/>
      <c r="Y1061" s="86"/>
      <c r="Z1061" s="131"/>
      <c r="AA1061" s="87">
        <f t="shared" si="217"/>
        <v>0</v>
      </c>
      <c r="AB1061" s="127"/>
      <c r="AC1061" s="86"/>
      <c r="AD1061" s="87">
        <f t="shared" si="209"/>
        <v>0</v>
      </c>
      <c r="AE1061" s="127"/>
      <c r="AF1061" s="86"/>
      <c r="AG1061" s="86"/>
      <c r="AH1061" s="131"/>
      <c r="AI1061" s="88">
        <f t="shared" si="210"/>
        <v>0</v>
      </c>
      <c r="AJ1061" s="89" t="str">
        <f>IFERROR(IF(ISNA(MATCH($AV1061,Other_Category_Abbr,0)),INDEX(FGHG_List_Long_GWP,MATCH($AV1061,FGHG_List_Long,0)),INDEX(GWP_Other_Abbr,MATCH($AV1061,Other_Category_Abbr,0)))*SUM(V1061,AA1061,AD1061,AI1061),"")</f>
        <v/>
      </c>
      <c r="AK1061" s="89" t="str">
        <f>IFERROR(IF(ISNA(MATCH($AV1061,Other_Category_Abbr,0)),INDEX(FGHG_List_Long_GWP,MATCH($AV1061,FGHG_List_Long,0)),INDEX(GWP_Other_Abbr,MATCH($AV1061,Other_Category_Abbr,0)))*(T1061*(S1061+U1061)+W1061*(Y1061+X1061)+AD1061+AE1061*(AF1061+AG1061)),"")</f>
        <v/>
      </c>
      <c r="AL1061" s="90" t="str">
        <f t="shared" si="218"/>
        <v/>
      </c>
      <c r="AM1061" s="91" t="str">
        <f t="shared" si="219"/>
        <v/>
      </c>
      <c r="AP1061" s="92" t="b">
        <f t="shared" si="213"/>
        <v>0</v>
      </c>
      <c r="AQ1061" s="92" t="str">
        <f t="shared" si="214"/>
        <v xml:space="preserve"> </v>
      </c>
      <c r="AR1061" s="92" t="str">
        <f>IF(LEN(AQ1061)=1,"",COUNTIF($AQ$19:AQ1061,AQ1061)=1)</f>
        <v/>
      </c>
      <c r="AS1061" s="73"/>
      <c r="AT1061" s="73"/>
      <c r="AU1061" s="73"/>
      <c r="AV1061" s="235" t="str">
        <f>IF($P1061=Lists!$A$13,Lists!$A$29,IF($P1061=Lists!$A$14,Lists!$A$30,$P1061))</f>
        <v/>
      </c>
      <c r="AW1061" s="73"/>
      <c r="AX1061" s="73"/>
    </row>
    <row r="1062" spans="2:50" x14ac:dyDescent="0.3">
      <c r="B1062" s="137">
        <f t="shared" si="220"/>
        <v>1044</v>
      </c>
      <c r="C1062" s="24"/>
      <c r="D1062" s="24"/>
      <c r="E1062" s="24"/>
      <c r="F1062" s="25"/>
      <c r="G1062" s="24"/>
      <c r="H1062" s="30"/>
      <c r="I1062" s="24"/>
      <c r="J1062" s="50" t="str">
        <f t="shared" si="211"/>
        <v/>
      </c>
      <c r="K1062" s="30"/>
      <c r="L1062" s="236"/>
      <c r="M1062" s="30"/>
      <c r="N1062" s="30"/>
      <c r="O1062" s="46" t="str">
        <f t="shared" si="212"/>
        <v/>
      </c>
      <c r="P1062" s="239" t="str">
        <f t="shared" si="215"/>
        <v/>
      </c>
      <c r="Q1062" s="52" t="str">
        <f t="shared" si="216"/>
        <v/>
      </c>
      <c r="R1062" s="127"/>
      <c r="S1062" s="86"/>
      <c r="T1062" s="127"/>
      <c r="U1062" s="86"/>
      <c r="V1062" s="87">
        <f t="shared" si="208"/>
        <v>0</v>
      </c>
      <c r="W1062" s="130"/>
      <c r="X1062" s="86"/>
      <c r="Y1062" s="86"/>
      <c r="Z1062" s="131"/>
      <c r="AA1062" s="87">
        <f t="shared" si="217"/>
        <v>0</v>
      </c>
      <c r="AB1062" s="127"/>
      <c r="AC1062" s="86"/>
      <c r="AD1062" s="87">
        <f t="shared" si="209"/>
        <v>0</v>
      </c>
      <c r="AE1062" s="127"/>
      <c r="AF1062" s="86"/>
      <c r="AG1062" s="86"/>
      <c r="AH1062" s="131"/>
      <c r="AI1062" s="88">
        <f t="shared" si="210"/>
        <v>0</v>
      </c>
      <c r="AJ1062" s="89" t="str">
        <f>IFERROR(IF(ISNA(MATCH($AV1062,Other_Category_Abbr,0)),INDEX(FGHG_List_Long_GWP,MATCH($AV1062,FGHG_List_Long,0)),INDEX(GWP_Other_Abbr,MATCH($AV1062,Other_Category_Abbr,0)))*SUM(V1062,AA1062,AD1062,AI1062),"")</f>
        <v/>
      </c>
      <c r="AK1062" s="89" t="str">
        <f>IFERROR(IF(ISNA(MATCH($AV1062,Other_Category_Abbr,0)),INDEX(FGHG_List_Long_GWP,MATCH($AV1062,FGHG_List_Long,0)),INDEX(GWP_Other_Abbr,MATCH($AV1062,Other_Category_Abbr,0)))*(T1062*(S1062+U1062)+W1062*(Y1062+X1062)+AD1062+AE1062*(AF1062+AG1062)),"")</f>
        <v/>
      </c>
      <c r="AL1062" s="90" t="str">
        <f t="shared" si="218"/>
        <v/>
      </c>
      <c r="AM1062" s="91" t="str">
        <f t="shared" si="219"/>
        <v/>
      </c>
      <c r="AP1062" s="92" t="b">
        <f t="shared" si="213"/>
        <v>0</v>
      </c>
      <c r="AQ1062" s="92" t="str">
        <f t="shared" si="214"/>
        <v xml:space="preserve"> </v>
      </c>
      <c r="AR1062" s="92" t="str">
        <f>IF(LEN(AQ1062)=1,"",COUNTIF($AQ$19:AQ1062,AQ1062)=1)</f>
        <v/>
      </c>
      <c r="AS1062" s="73"/>
      <c r="AT1062" s="73"/>
      <c r="AU1062" s="73"/>
      <c r="AV1062" s="235" t="str">
        <f>IF($P1062=Lists!$A$13,Lists!$A$29,IF($P1062=Lists!$A$14,Lists!$A$30,$P1062))</f>
        <v/>
      </c>
      <c r="AW1062" s="73"/>
      <c r="AX1062" s="73"/>
    </row>
    <row r="1063" spans="2:50" x14ac:dyDescent="0.3">
      <c r="B1063" s="137">
        <f t="shared" si="220"/>
        <v>1045</v>
      </c>
      <c r="C1063" s="24"/>
      <c r="D1063" s="24"/>
      <c r="E1063" s="24"/>
      <c r="F1063" s="25"/>
      <c r="G1063" s="24"/>
      <c r="H1063" s="30"/>
      <c r="I1063" s="24"/>
      <c r="J1063" s="50" t="str">
        <f t="shared" si="211"/>
        <v/>
      </c>
      <c r="K1063" s="30"/>
      <c r="L1063" s="236"/>
      <c r="M1063" s="30"/>
      <c r="N1063" s="30"/>
      <c r="O1063" s="46" t="str">
        <f t="shared" si="212"/>
        <v/>
      </c>
      <c r="P1063" s="239" t="str">
        <f t="shared" si="215"/>
        <v/>
      </c>
      <c r="Q1063" s="52" t="str">
        <f t="shared" si="216"/>
        <v/>
      </c>
      <c r="R1063" s="127"/>
      <c r="S1063" s="86"/>
      <c r="T1063" s="127"/>
      <c r="U1063" s="86"/>
      <c r="V1063" s="87">
        <f t="shared" si="208"/>
        <v>0</v>
      </c>
      <c r="W1063" s="130"/>
      <c r="X1063" s="86"/>
      <c r="Y1063" s="86"/>
      <c r="Z1063" s="131"/>
      <c r="AA1063" s="87">
        <f t="shared" si="217"/>
        <v>0</v>
      </c>
      <c r="AB1063" s="127"/>
      <c r="AC1063" s="86"/>
      <c r="AD1063" s="87">
        <f t="shared" si="209"/>
        <v>0</v>
      </c>
      <c r="AE1063" s="127"/>
      <c r="AF1063" s="86"/>
      <c r="AG1063" s="86"/>
      <c r="AH1063" s="131"/>
      <c r="AI1063" s="88">
        <f t="shared" si="210"/>
        <v>0</v>
      </c>
      <c r="AJ1063" s="89" t="str">
        <f>IFERROR(IF(ISNA(MATCH($AV1063,Other_Category_Abbr,0)),INDEX(FGHG_List_Long_GWP,MATCH($AV1063,FGHG_List_Long,0)),INDEX(GWP_Other_Abbr,MATCH($AV1063,Other_Category_Abbr,0)))*SUM(V1063,AA1063,AD1063,AI1063),"")</f>
        <v/>
      </c>
      <c r="AK1063" s="89" t="str">
        <f>IFERROR(IF(ISNA(MATCH($AV1063,Other_Category_Abbr,0)),INDEX(FGHG_List_Long_GWP,MATCH($AV1063,FGHG_List_Long,0)),INDEX(GWP_Other_Abbr,MATCH($AV1063,Other_Category_Abbr,0)))*(T1063*(S1063+U1063)+W1063*(Y1063+X1063)+AD1063+AE1063*(AF1063+AG1063)),"")</f>
        <v/>
      </c>
      <c r="AL1063" s="90" t="str">
        <f t="shared" si="218"/>
        <v/>
      </c>
      <c r="AM1063" s="91" t="str">
        <f t="shared" si="219"/>
        <v/>
      </c>
      <c r="AP1063" s="92" t="b">
        <f t="shared" si="213"/>
        <v>0</v>
      </c>
      <c r="AQ1063" s="92" t="str">
        <f t="shared" si="214"/>
        <v xml:space="preserve"> </v>
      </c>
      <c r="AR1063" s="92" t="str">
        <f>IF(LEN(AQ1063)=1,"",COUNTIF($AQ$19:AQ1063,AQ1063)=1)</f>
        <v/>
      </c>
      <c r="AS1063" s="73"/>
      <c r="AT1063" s="73"/>
      <c r="AU1063" s="73"/>
      <c r="AV1063" s="235" t="str">
        <f>IF($P1063=Lists!$A$13,Lists!$A$29,IF($P1063=Lists!$A$14,Lists!$A$30,$P1063))</f>
        <v/>
      </c>
      <c r="AW1063" s="73"/>
      <c r="AX1063" s="73"/>
    </row>
    <row r="1064" spans="2:50" x14ac:dyDescent="0.3">
      <c r="B1064" s="137">
        <f t="shared" si="220"/>
        <v>1046</v>
      </c>
      <c r="C1064" s="24"/>
      <c r="D1064" s="24"/>
      <c r="E1064" s="24"/>
      <c r="F1064" s="25"/>
      <c r="G1064" s="24"/>
      <c r="H1064" s="30"/>
      <c r="I1064" s="24"/>
      <c r="J1064" s="50" t="str">
        <f t="shared" si="211"/>
        <v/>
      </c>
      <c r="K1064" s="30"/>
      <c r="L1064" s="236"/>
      <c r="M1064" s="30"/>
      <c r="N1064" s="30"/>
      <c r="O1064" s="46" t="str">
        <f t="shared" si="212"/>
        <v/>
      </c>
      <c r="P1064" s="239" t="str">
        <f t="shared" si="215"/>
        <v/>
      </c>
      <c r="Q1064" s="52" t="str">
        <f t="shared" si="216"/>
        <v/>
      </c>
      <c r="R1064" s="127"/>
      <c r="S1064" s="86"/>
      <c r="T1064" s="127"/>
      <c r="U1064" s="86"/>
      <c r="V1064" s="87">
        <f t="shared" ref="V1064:V1127" si="221">+(R1064*S1064)+(T1064*U1064)</f>
        <v>0</v>
      </c>
      <c r="W1064" s="130"/>
      <c r="X1064" s="86"/>
      <c r="Y1064" s="86"/>
      <c r="Z1064" s="131"/>
      <c r="AA1064" s="87">
        <f t="shared" si="217"/>
        <v>0</v>
      </c>
      <c r="AB1064" s="127"/>
      <c r="AC1064" s="86"/>
      <c r="AD1064" s="87">
        <f t="shared" ref="AD1064:AD1127" si="222">+(AB1064*AC1064)</f>
        <v>0</v>
      </c>
      <c r="AE1064" s="127"/>
      <c r="AF1064" s="86"/>
      <c r="AG1064" s="86"/>
      <c r="AH1064" s="131"/>
      <c r="AI1064" s="88">
        <f t="shared" ref="AI1064:AI1127" si="223">+AE1064*(AF1064+AG1064*(1-AH1064))</f>
        <v>0</v>
      </c>
      <c r="AJ1064" s="89" t="str">
        <f>IFERROR(IF(ISNA(MATCH($AV1064,Other_Category_Abbr,0)),INDEX(FGHG_List_Long_GWP,MATCH($AV1064,FGHG_List_Long,0)),INDEX(GWP_Other_Abbr,MATCH($AV1064,Other_Category_Abbr,0)))*SUM(V1064,AA1064,AD1064,AI1064),"")</f>
        <v/>
      </c>
      <c r="AK1064" s="89" t="str">
        <f>IFERROR(IF(ISNA(MATCH($AV1064,Other_Category_Abbr,0)),INDEX(FGHG_List_Long_GWP,MATCH($AV1064,FGHG_List_Long,0)),INDEX(GWP_Other_Abbr,MATCH($AV1064,Other_Category_Abbr,0)))*(T1064*(S1064+U1064)+W1064*(Y1064+X1064)+AD1064+AE1064*(AF1064+AG1064)),"")</f>
        <v/>
      </c>
      <c r="AL1064" s="90" t="str">
        <f t="shared" si="218"/>
        <v/>
      </c>
      <c r="AM1064" s="91" t="str">
        <f t="shared" si="219"/>
        <v/>
      </c>
      <c r="AP1064" s="92" t="b">
        <f t="shared" si="213"/>
        <v>0</v>
      </c>
      <c r="AQ1064" s="92" t="str">
        <f t="shared" si="214"/>
        <v xml:space="preserve"> </v>
      </c>
      <c r="AR1064" s="92" t="str">
        <f>IF(LEN(AQ1064)=1,"",COUNTIF($AQ$19:AQ1064,AQ1064)=1)</f>
        <v/>
      </c>
      <c r="AS1064" s="73"/>
      <c r="AT1064" s="73"/>
      <c r="AU1064" s="73"/>
      <c r="AV1064" s="235" t="str">
        <f>IF($P1064=Lists!$A$13,Lists!$A$29,IF($P1064=Lists!$A$14,Lists!$A$30,$P1064))</f>
        <v/>
      </c>
      <c r="AW1064" s="73"/>
      <c r="AX1064" s="73"/>
    </row>
    <row r="1065" spans="2:50" x14ac:dyDescent="0.3">
      <c r="B1065" s="137">
        <f t="shared" si="220"/>
        <v>1047</v>
      </c>
      <c r="C1065" s="24"/>
      <c r="D1065" s="24"/>
      <c r="E1065" s="24"/>
      <c r="F1065" s="25"/>
      <c r="G1065" s="24"/>
      <c r="H1065" s="30"/>
      <c r="I1065" s="24"/>
      <c r="J1065" s="50" t="str">
        <f t="shared" si="211"/>
        <v/>
      </c>
      <c r="K1065" s="30"/>
      <c r="L1065" s="236"/>
      <c r="M1065" s="30"/>
      <c r="N1065" s="30"/>
      <c r="O1065" s="46" t="str">
        <f t="shared" si="212"/>
        <v/>
      </c>
      <c r="P1065" s="239" t="str">
        <f t="shared" si="215"/>
        <v/>
      </c>
      <c r="Q1065" s="52" t="str">
        <f t="shared" si="216"/>
        <v/>
      </c>
      <c r="R1065" s="127"/>
      <c r="S1065" s="86"/>
      <c r="T1065" s="127"/>
      <c r="U1065" s="86"/>
      <c r="V1065" s="87">
        <f t="shared" si="221"/>
        <v>0</v>
      </c>
      <c r="W1065" s="130"/>
      <c r="X1065" s="86"/>
      <c r="Y1065" s="86"/>
      <c r="Z1065" s="131"/>
      <c r="AA1065" s="87">
        <f t="shared" si="217"/>
        <v>0</v>
      </c>
      <c r="AB1065" s="127"/>
      <c r="AC1065" s="86"/>
      <c r="AD1065" s="87">
        <f t="shared" si="222"/>
        <v>0</v>
      </c>
      <c r="AE1065" s="127"/>
      <c r="AF1065" s="86"/>
      <c r="AG1065" s="86"/>
      <c r="AH1065" s="131"/>
      <c r="AI1065" s="88">
        <f t="shared" si="223"/>
        <v>0</v>
      </c>
      <c r="AJ1065" s="89" t="str">
        <f>IFERROR(IF(ISNA(MATCH($AV1065,Other_Category_Abbr,0)),INDEX(FGHG_List_Long_GWP,MATCH($AV1065,FGHG_List_Long,0)),INDEX(GWP_Other_Abbr,MATCH($AV1065,Other_Category_Abbr,0)))*SUM(V1065,AA1065,AD1065,AI1065),"")</f>
        <v/>
      </c>
      <c r="AK1065" s="89" t="str">
        <f>IFERROR(IF(ISNA(MATCH($AV1065,Other_Category_Abbr,0)),INDEX(FGHG_List_Long_GWP,MATCH($AV1065,FGHG_List_Long,0)),INDEX(GWP_Other_Abbr,MATCH($AV1065,Other_Category_Abbr,0)))*(T1065*(S1065+U1065)+W1065*(Y1065+X1065)+AD1065+AE1065*(AF1065+AG1065)),"")</f>
        <v/>
      </c>
      <c r="AL1065" s="90" t="str">
        <f t="shared" si="218"/>
        <v/>
      </c>
      <c r="AM1065" s="91" t="str">
        <f t="shared" si="219"/>
        <v/>
      </c>
      <c r="AP1065" s="92" t="b">
        <f t="shared" si="213"/>
        <v>0</v>
      </c>
      <c r="AQ1065" s="92" t="str">
        <f t="shared" si="214"/>
        <v xml:space="preserve"> </v>
      </c>
      <c r="AR1065" s="92" t="str">
        <f>IF(LEN(AQ1065)=1,"",COUNTIF($AQ$19:AQ1065,AQ1065)=1)</f>
        <v/>
      </c>
      <c r="AS1065" s="73"/>
      <c r="AT1065" s="73"/>
      <c r="AU1065" s="73"/>
      <c r="AV1065" s="235" t="str">
        <f>IF($P1065=Lists!$A$13,Lists!$A$29,IF($P1065=Lists!$A$14,Lists!$A$30,$P1065))</f>
        <v/>
      </c>
      <c r="AW1065" s="73"/>
      <c r="AX1065" s="73"/>
    </row>
    <row r="1066" spans="2:50" x14ac:dyDescent="0.3">
      <c r="B1066" s="137">
        <f t="shared" si="220"/>
        <v>1048</v>
      </c>
      <c r="C1066" s="24"/>
      <c r="D1066" s="24"/>
      <c r="E1066" s="24"/>
      <c r="F1066" s="25"/>
      <c r="G1066" s="24"/>
      <c r="H1066" s="30"/>
      <c r="I1066" s="24"/>
      <c r="J1066" s="50" t="str">
        <f t="shared" si="211"/>
        <v/>
      </c>
      <c r="K1066" s="30"/>
      <c r="L1066" s="236"/>
      <c r="M1066" s="30"/>
      <c r="N1066" s="30"/>
      <c r="O1066" s="46" t="str">
        <f t="shared" si="212"/>
        <v/>
      </c>
      <c r="P1066" s="239" t="str">
        <f t="shared" si="215"/>
        <v/>
      </c>
      <c r="Q1066" s="52" t="str">
        <f t="shared" si="216"/>
        <v/>
      </c>
      <c r="R1066" s="127"/>
      <c r="S1066" s="86"/>
      <c r="T1066" s="127"/>
      <c r="U1066" s="86"/>
      <c r="V1066" s="87">
        <f t="shared" si="221"/>
        <v>0</v>
      </c>
      <c r="W1066" s="130"/>
      <c r="X1066" s="86"/>
      <c r="Y1066" s="86"/>
      <c r="Z1066" s="131"/>
      <c r="AA1066" s="87">
        <f t="shared" si="217"/>
        <v>0</v>
      </c>
      <c r="AB1066" s="127"/>
      <c r="AC1066" s="86"/>
      <c r="AD1066" s="87">
        <f t="shared" si="222"/>
        <v>0</v>
      </c>
      <c r="AE1066" s="127"/>
      <c r="AF1066" s="86"/>
      <c r="AG1066" s="86"/>
      <c r="AH1066" s="131"/>
      <c r="AI1066" s="88">
        <f t="shared" si="223"/>
        <v>0</v>
      </c>
      <c r="AJ1066" s="89" t="str">
        <f>IFERROR(IF(ISNA(MATCH($AV1066,Other_Category_Abbr,0)),INDEX(FGHG_List_Long_GWP,MATCH($AV1066,FGHG_List_Long,0)),INDEX(GWP_Other_Abbr,MATCH($AV1066,Other_Category_Abbr,0)))*SUM(V1066,AA1066,AD1066,AI1066),"")</f>
        <v/>
      </c>
      <c r="AK1066" s="89" t="str">
        <f>IFERROR(IF(ISNA(MATCH($AV1066,Other_Category_Abbr,0)),INDEX(FGHG_List_Long_GWP,MATCH($AV1066,FGHG_List_Long,0)),INDEX(GWP_Other_Abbr,MATCH($AV1066,Other_Category_Abbr,0)))*(T1066*(S1066+U1066)+W1066*(Y1066+X1066)+AD1066+AE1066*(AF1066+AG1066)),"")</f>
        <v/>
      </c>
      <c r="AL1066" s="90" t="str">
        <f t="shared" si="218"/>
        <v/>
      </c>
      <c r="AM1066" s="91" t="str">
        <f t="shared" si="219"/>
        <v/>
      </c>
      <c r="AP1066" s="92" t="b">
        <f t="shared" si="213"/>
        <v>0</v>
      </c>
      <c r="AQ1066" s="92" t="str">
        <f t="shared" si="214"/>
        <v xml:space="preserve"> </v>
      </c>
      <c r="AR1066" s="92" t="str">
        <f>IF(LEN(AQ1066)=1,"",COUNTIF($AQ$19:AQ1066,AQ1066)=1)</f>
        <v/>
      </c>
      <c r="AS1066" s="73"/>
      <c r="AT1066" s="73"/>
      <c r="AU1066" s="73"/>
      <c r="AV1066" s="235" t="str">
        <f>IF($P1066=Lists!$A$13,Lists!$A$29,IF($P1066=Lists!$A$14,Lists!$A$30,$P1066))</f>
        <v/>
      </c>
      <c r="AW1066" s="73"/>
      <c r="AX1066" s="73"/>
    </row>
    <row r="1067" spans="2:50" x14ac:dyDescent="0.3">
      <c r="B1067" s="137">
        <f t="shared" si="220"/>
        <v>1049</v>
      </c>
      <c r="C1067" s="24"/>
      <c r="D1067" s="24"/>
      <c r="E1067" s="24"/>
      <c r="F1067" s="25"/>
      <c r="G1067" s="24"/>
      <c r="H1067" s="30"/>
      <c r="I1067" s="24"/>
      <c r="J1067" s="50" t="str">
        <f t="shared" si="211"/>
        <v/>
      </c>
      <c r="K1067" s="30"/>
      <c r="L1067" s="236"/>
      <c r="M1067" s="30"/>
      <c r="N1067" s="30"/>
      <c r="O1067" s="46" t="str">
        <f t="shared" si="212"/>
        <v/>
      </c>
      <c r="P1067" s="239" t="str">
        <f t="shared" si="215"/>
        <v/>
      </c>
      <c r="Q1067" s="52" t="str">
        <f t="shared" si="216"/>
        <v/>
      </c>
      <c r="R1067" s="127"/>
      <c r="S1067" s="86"/>
      <c r="T1067" s="127"/>
      <c r="U1067" s="86"/>
      <c r="V1067" s="87">
        <f t="shared" si="221"/>
        <v>0</v>
      </c>
      <c r="W1067" s="130"/>
      <c r="X1067" s="86"/>
      <c r="Y1067" s="86"/>
      <c r="Z1067" s="131"/>
      <c r="AA1067" s="87">
        <f t="shared" si="217"/>
        <v>0</v>
      </c>
      <c r="AB1067" s="127"/>
      <c r="AC1067" s="86"/>
      <c r="AD1067" s="87">
        <f t="shared" si="222"/>
        <v>0</v>
      </c>
      <c r="AE1067" s="127"/>
      <c r="AF1067" s="86"/>
      <c r="AG1067" s="86"/>
      <c r="AH1067" s="131"/>
      <c r="AI1067" s="88">
        <f t="shared" si="223"/>
        <v>0</v>
      </c>
      <c r="AJ1067" s="89" t="str">
        <f>IFERROR(IF(ISNA(MATCH($AV1067,Other_Category_Abbr,0)),INDEX(FGHG_List_Long_GWP,MATCH($AV1067,FGHG_List_Long,0)),INDEX(GWP_Other_Abbr,MATCH($AV1067,Other_Category_Abbr,0)))*SUM(V1067,AA1067,AD1067,AI1067),"")</f>
        <v/>
      </c>
      <c r="AK1067" s="89" t="str">
        <f>IFERROR(IF(ISNA(MATCH($AV1067,Other_Category_Abbr,0)),INDEX(FGHG_List_Long_GWP,MATCH($AV1067,FGHG_List_Long,0)),INDEX(GWP_Other_Abbr,MATCH($AV1067,Other_Category_Abbr,0)))*(T1067*(S1067+U1067)+W1067*(Y1067+X1067)+AD1067+AE1067*(AF1067+AG1067)),"")</f>
        <v/>
      </c>
      <c r="AL1067" s="90" t="str">
        <f t="shared" si="218"/>
        <v/>
      </c>
      <c r="AM1067" s="91" t="str">
        <f t="shared" si="219"/>
        <v/>
      </c>
      <c r="AP1067" s="92" t="b">
        <f t="shared" si="213"/>
        <v>0</v>
      </c>
      <c r="AQ1067" s="92" t="str">
        <f t="shared" si="214"/>
        <v xml:space="preserve"> </v>
      </c>
      <c r="AR1067" s="92" t="str">
        <f>IF(LEN(AQ1067)=1,"",COUNTIF($AQ$19:AQ1067,AQ1067)=1)</f>
        <v/>
      </c>
      <c r="AS1067" s="73"/>
      <c r="AT1067" s="73"/>
      <c r="AU1067" s="73"/>
      <c r="AV1067" s="235" t="str">
        <f>IF($P1067=Lists!$A$13,Lists!$A$29,IF($P1067=Lists!$A$14,Lists!$A$30,$P1067))</f>
        <v/>
      </c>
      <c r="AW1067" s="73"/>
      <c r="AX1067" s="73"/>
    </row>
    <row r="1068" spans="2:50" x14ac:dyDescent="0.3">
      <c r="B1068" s="137">
        <f t="shared" si="220"/>
        <v>1050</v>
      </c>
      <c r="C1068" s="24"/>
      <c r="D1068" s="24"/>
      <c r="E1068" s="24"/>
      <c r="F1068" s="25"/>
      <c r="G1068" s="24"/>
      <c r="H1068" s="30"/>
      <c r="I1068" s="24"/>
      <c r="J1068" s="50" t="str">
        <f t="shared" si="211"/>
        <v/>
      </c>
      <c r="K1068" s="30"/>
      <c r="L1068" s="236"/>
      <c r="M1068" s="30"/>
      <c r="N1068" s="30"/>
      <c r="O1068" s="46" t="str">
        <f t="shared" si="212"/>
        <v/>
      </c>
      <c r="P1068" s="239" t="str">
        <f t="shared" si="215"/>
        <v/>
      </c>
      <c r="Q1068" s="52" t="str">
        <f t="shared" si="216"/>
        <v/>
      </c>
      <c r="R1068" s="127"/>
      <c r="S1068" s="86"/>
      <c r="T1068" s="127"/>
      <c r="U1068" s="86"/>
      <c r="V1068" s="87">
        <f t="shared" si="221"/>
        <v>0</v>
      </c>
      <c r="W1068" s="130"/>
      <c r="X1068" s="86"/>
      <c r="Y1068" s="86"/>
      <c r="Z1068" s="131"/>
      <c r="AA1068" s="87">
        <f t="shared" si="217"/>
        <v>0</v>
      </c>
      <c r="AB1068" s="127"/>
      <c r="AC1068" s="86"/>
      <c r="AD1068" s="87">
        <f t="shared" si="222"/>
        <v>0</v>
      </c>
      <c r="AE1068" s="127"/>
      <c r="AF1068" s="86"/>
      <c r="AG1068" s="86"/>
      <c r="AH1068" s="131"/>
      <c r="AI1068" s="88">
        <f t="shared" si="223"/>
        <v>0</v>
      </c>
      <c r="AJ1068" s="89" t="str">
        <f>IFERROR(IF(ISNA(MATCH($AV1068,Other_Category_Abbr,0)),INDEX(FGHG_List_Long_GWP,MATCH($AV1068,FGHG_List_Long,0)),INDEX(GWP_Other_Abbr,MATCH($AV1068,Other_Category_Abbr,0)))*SUM(V1068,AA1068,AD1068,AI1068),"")</f>
        <v/>
      </c>
      <c r="AK1068" s="89" t="str">
        <f>IFERROR(IF(ISNA(MATCH($AV1068,Other_Category_Abbr,0)),INDEX(FGHG_List_Long_GWP,MATCH($AV1068,FGHG_List_Long,0)),INDEX(GWP_Other_Abbr,MATCH($AV1068,Other_Category_Abbr,0)))*(T1068*(S1068+U1068)+W1068*(Y1068+X1068)+AD1068+AE1068*(AF1068+AG1068)),"")</f>
        <v/>
      </c>
      <c r="AL1068" s="90" t="str">
        <f t="shared" si="218"/>
        <v/>
      </c>
      <c r="AM1068" s="91" t="str">
        <f t="shared" si="219"/>
        <v/>
      </c>
      <c r="AP1068" s="92" t="b">
        <f t="shared" si="213"/>
        <v>0</v>
      </c>
      <c r="AQ1068" s="92" t="str">
        <f t="shared" si="214"/>
        <v xml:space="preserve"> </v>
      </c>
      <c r="AR1068" s="92" t="str">
        <f>IF(LEN(AQ1068)=1,"",COUNTIF($AQ$19:AQ1068,AQ1068)=1)</f>
        <v/>
      </c>
      <c r="AS1068" s="73"/>
      <c r="AT1068" s="73"/>
      <c r="AU1068" s="73"/>
      <c r="AV1068" s="235" t="str">
        <f>IF($P1068=Lists!$A$13,Lists!$A$29,IF($P1068=Lists!$A$14,Lists!$A$30,$P1068))</f>
        <v/>
      </c>
      <c r="AW1068" s="73"/>
      <c r="AX1068" s="73"/>
    </row>
    <row r="1069" spans="2:50" x14ac:dyDescent="0.3">
      <c r="B1069" s="137">
        <f t="shared" si="220"/>
        <v>1051</v>
      </c>
      <c r="C1069" s="24"/>
      <c r="D1069" s="24"/>
      <c r="E1069" s="24"/>
      <c r="F1069" s="25"/>
      <c r="G1069" s="24"/>
      <c r="H1069" s="30"/>
      <c r="I1069" s="24"/>
      <c r="J1069" s="50" t="str">
        <f t="shared" si="211"/>
        <v/>
      </c>
      <c r="K1069" s="30"/>
      <c r="L1069" s="236"/>
      <c r="M1069" s="30"/>
      <c r="N1069" s="30"/>
      <c r="O1069" s="46" t="str">
        <f t="shared" si="212"/>
        <v/>
      </c>
      <c r="P1069" s="239" t="str">
        <f t="shared" si="215"/>
        <v/>
      </c>
      <c r="Q1069" s="52" t="str">
        <f t="shared" si="216"/>
        <v/>
      </c>
      <c r="R1069" s="127"/>
      <c r="S1069" s="86"/>
      <c r="T1069" s="127"/>
      <c r="U1069" s="86"/>
      <c r="V1069" s="87">
        <f t="shared" si="221"/>
        <v>0</v>
      </c>
      <c r="W1069" s="130"/>
      <c r="X1069" s="86"/>
      <c r="Y1069" s="86"/>
      <c r="Z1069" s="131"/>
      <c r="AA1069" s="87">
        <f t="shared" si="217"/>
        <v>0</v>
      </c>
      <c r="AB1069" s="127"/>
      <c r="AC1069" s="86"/>
      <c r="AD1069" s="87">
        <f t="shared" si="222"/>
        <v>0</v>
      </c>
      <c r="AE1069" s="127"/>
      <c r="AF1069" s="86"/>
      <c r="AG1069" s="86"/>
      <c r="AH1069" s="131"/>
      <c r="AI1069" s="88">
        <f t="shared" si="223"/>
        <v>0</v>
      </c>
      <c r="AJ1069" s="89" t="str">
        <f>IFERROR(IF(ISNA(MATCH($AV1069,Other_Category_Abbr,0)),INDEX(FGHG_List_Long_GWP,MATCH($AV1069,FGHG_List_Long,0)),INDEX(GWP_Other_Abbr,MATCH($AV1069,Other_Category_Abbr,0)))*SUM(V1069,AA1069,AD1069,AI1069),"")</f>
        <v/>
      </c>
      <c r="AK1069" s="89" t="str">
        <f>IFERROR(IF(ISNA(MATCH($AV1069,Other_Category_Abbr,0)),INDEX(FGHG_List_Long_GWP,MATCH($AV1069,FGHG_List_Long,0)),INDEX(GWP_Other_Abbr,MATCH($AV1069,Other_Category_Abbr,0)))*(T1069*(S1069+U1069)+W1069*(Y1069+X1069)+AD1069+AE1069*(AF1069+AG1069)),"")</f>
        <v/>
      </c>
      <c r="AL1069" s="90" t="str">
        <f t="shared" si="218"/>
        <v/>
      </c>
      <c r="AM1069" s="91" t="str">
        <f t="shared" si="219"/>
        <v/>
      </c>
      <c r="AP1069" s="92" t="b">
        <f t="shared" si="213"/>
        <v>0</v>
      </c>
      <c r="AQ1069" s="92" t="str">
        <f t="shared" si="214"/>
        <v xml:space="preserve"> </v>
      </c>
      <c r="AR1069" s="92" t="str">
        <f>IF(LEN(AQ1069)=1,"",COUNTIF($AQ$19:AQ1069,AQ1069)=1)</f>
        <v/>
      </c>
      <c r="AS1069" s="73"/>
      <c r="AT1069" s="73"/>
      <c r="AU1069" s="73"/>
      <c r="AV1069" s="235" t="str">
        <f>IF($P1069=Lists!$A$13,Lists!$A$29,IF($P1069=Lists!$A$14,Lists!$A$30,$P1069))</f>
        <v/>
      </c>
      <c r="AW1069" s="73"/>
      <c r="AX1069" s="73"/>
    </row>
    <row r="1070" spans="2:50" x14ac:dyDescent="0.3">
      <c r="B1070" s="137">
        <f t="shared" si="220"/>
        <v>1052</v>
      </c>
      <c r="C1070" s="24"/>
      <c r="D1070" s="24"/>
      <c r="E1070" s="24"/>
      <c r="F1070" s="25"/>
      <c r="G1070" s="24"/>
      <c r="H1070" s="30"/>
      <c r="I1070" s="24"/>
      <c r="J1070" s="50" t="str">
        <f t="shared" si="211"/>
        <v/>
      </c>
      <c r="K1070" s="30"/>
      <c r="L1070" s="236"/>
      <c r="M1070" s="30"/>
      <c r="N1070" s="30"/>
      <c r="O1070" s="46" t="str">
        <f t="shared" si="212"/>
        <v/>
      </c>
      <c r="P1070" s="239" t="str">
        <f t="shared" si="215"/>
        <v/>
      </c>
      <c r="Q1070" s="52" t="str">
        <f t="shared" si="216"/>
        <v/>
      </c>
      <c r="R1070" s="127"/>
      <c r="S1070" s="86"/>
      <c r="T1070" s="127"/>
      <c r="U1070" s="86"/>
      <c r="V1070" s="87">
        <f t="shared" si="221"/>
        <v>0</v>
      </c>
      <c r="W1070" s="130"/>
      <c r="X1070" s="86"/>
      <c r="Y1070" s="86"/>
      <c r="Z1070" s="131"/>
      <c r="AA1070" s="87">
        <f t="shared" si="217"/>
        <v>0</v>
      </c>
      <c r="AB1070" s="127"/>
      <c r="AC1070" s="86"/>
      <c r="AD1070" s="87">
        <f t="shared" si="222"/>
        <v>0</v>
      </c>
      <c r="AE1070" s="127"/>
      <c r="AF1070" s="86"/>
      <c r="AG1070" s="86"/>
      <c r="AH1070" s="131"/>
      <c r="AI1070" s="88">
        <f t="shared" si="223"/>
        <v>0</v>
      </c>
      <c r="AJ1070" s="89" t="str">
        <f>IFERROR(IF(ISNA(MATCH($AV1070,Other_Category_Abbr,0)),INDEX(FGHG_List_Long_GWP,MATCH($AV1070,FGHG_List_Long,0)),INDEX(GWP_Other_Abbr,MATCH($AV1070,Other_Category_Abbr,0)))*SUM(V1070,AA1070,AD1070,AI1070),"")</f>
        <v/>
      </c>
      <c r="AK1070" s="89" t="str">
        <f>IFERROR(IF(ISNA(MATCH($AV1070,Other_Category_Abbr,0)),INDEX(FGHG_List_Long_GWP,MATCH($AV1070,FGHG_List_Long,0)),INDEX(GWP_Other_Abbr,MATCH($AV1070,Other_Category_Abbr,0)))*(T1070*(S1070+U1070)+W1070*(Y1070+X1070)+AD1070+AE1070*(AF1070+AG1070)),"")</f>
        <v/>
      </c>
      <c r="AL1070" s="90" t="str">
        <f t="shared" si="218"/>
        <v/>
      </c>
      <c r="AM1070" s="91" t="str">
        <f t="shared" si="219"/>
        <v/>
      </c>
      <c r="AP1070" s="92" t="b">
        <f t="shared" si="213"/>
        <v>0</v>
      </c>
      <c r="AQ1070" s="92" t="str">
        <f t="shared" si="214"/>
        <v xml:space="preserve"> </v>
      </c>
      <c r="AR1070" s="92" t="str">
        <f>IF(LEN(AQ1070)=1,"",COUNTIF($AQ$19:AQ1070,AQ1070)=1)</f>
        <v/>
      </c>
      <c r="AS1070" s="73"/>
      <c r="AT1070" s="73"/>
      <c r="AU1070" s="73"/>
      <c r="AV1070" s="235" t="str">
        <f>IF($P1070=Lists!$A$13,Lists!$A$29,IF($P1070=Lists!$A$14,Lists!$A$30,$P1070))</f>
        <v/>
      </c>
      <c r="AW1070" s="73"/>
      <c r="AX1070" s="73"/>
    </row>
    <row r="1071" spans="2:50" x14ac:dyDescent="0.3">
      <c r="B1071" s="137">
        <f t="shared" si="220"/>
        <v>1053</v>
      </c>
      <c r="C1071" s="24"/>
      <c r="D1071" s="24"/>
      <c r="E1071" s="24"/>
      <c r="F1071" s="25"/>
      <c r="G1071" s="24"/>
      <c r="H1071" s="30"/>
      <c r="I1071" s="24"/>
      <c r="J1071" s="50" t="str">
        <f t="shared" si="211"/>
        <v/>
      </c>
      <c r="K1071" s="30"/>
      <c r="L1071" s="236"/>
      <c r="M1071" s="30"/>
      <c r="N1071" s="30"/>
      <c r="O1071" s="46" t="str">
        <f t="shared" si="212"/>
        <v/>
      </c>
      <c r="P1071" s="239" t="str">
        <f t="shared" si="215"/>
        <v/>
      </c>
      <c r="Q1071" s="52" t="str">
        <f t="shared" si="216"/>
        <v/>
      </c>
      <c r="R1071" s="127"/>
      <c r="S1071" s="86"/>
      <c r="T1071" s="127"/>
      <c r="U1071" s="86"/>
      <c r="V1071" s="87">
        <f t="shared" si="221"/>
        <v>0</v>
      </c>
      <c r="W1071" s="130"/>
      <c r="X1071" s="86"/>
      <c r="Y1071" s="86"/>
      <c r="Z1071" s="131"/>
      <c r="AA1071" s="87">
        <f t="shared" si="217"/>
        <v>0</v>
      </c>
      <c r="AB1071" s="127"/>
      <c r="AC1071" s="86"/>
      <c r="AD1071" s="87">
        <f t="shared" si="222"/>
        <v>0</v>
      </c>
      <c r="AE1071" s="127"/>
      <c r="AF1071" s="86"/>
      <c r="AG1071" s="86"/>
      <c r="AH1071" s="131"/>
      <c r="AI1071" s="88">
        <f t="shared" si="223"/>
        <v>0</v>
      </c>
      <c r="AJ1071" s="89" t="str">
        <f>IFERROR(IF(ISNA(MATCH($AV1071,Other_Category_Abbr,0)),INDEX(FGHG_List_Long_GWP,MATCH($AV1071,FGHG_List_Long,0)),INDEX(GWP_Other_Abbr,MATCH($AV1071,Other_Category_Abbr,0)))*SUM(V1071,AA1071,AD1071,AI1071),"")</f>
        <v/>
      </c>
      <c r="AK1071" s="89" t="str">
        <f>IFERROR(IF(ISNA(MATCH($AV1071,Other_Category_Abbr,0)),INDEX(FGHG_List_Long_GWP,MATCH($AV1071,FGHG_List_Long,0)),INDEX(GWP_Other_Abbr,MATCH($AV1071,Other_Category_Abbr,0)))*(T1071*(S1071+U1071)+W1071*(Y1071+X1071)+AD1071+AE1071*(AF1071+AG1071)),"")</f>
        <v/>
      </c>
      <c r="AL1071" s="90" t="str">
        <f t="shared" si="218"/>
        <v/>
      </c>
      <c r="AM1071" s="91" t="str">
        <f t="shared" si="219"/>
        <v/>
      </c>
      <c r="AP1071" s="92" t="b">
        <f t="shared" si="213"/>
        <v>0</v>
      </c>
      <c r="AQ1071" s="92" t="str">
        <f t="shared" si="214"/>
        <v xml:space="preserve"> </v>
      </c>
      <c r="AR1071" s="92" t="str">
        <f>IF(LEN(AQ1071)=1,"",COUNTIF($AQ$19:AQ1071,AQ1071)=1)</f>
        <v/>
      </c>
      <c r="AS1071" s="73"/>
      <c r="AT1071" s="73"/>
      <c r="AU1071" s="73"/>
      <c r="AV1071" s="235" t="str">
        <f>IF($P1071=Lists!$A$13,Lists!$A$29,IF($P1071=Lists!$A$14,Lists!$A$30,$P1071))</f>
        <v/>
      </c>
      <c r="AW1071" s="73"/>
      <c r="AX1071" s="73"/>
    </row>
    <row r="1072" spans="2:50" x14ac:dyDescent="0.3">
      <c r="B1072" s="137">
        <f t="shared" si="220"/>
        <v>1054</v>
      </c>
      <c r="C1072" s="24"/>
      <c r="D1072" s="24"/>
      <c r="E1072" s="24"/>
      <c r="F1072" s="25"/>
      <c r="G1072" s="24"/>
      <c r="H1072" s="30"/>
      <c r="I1072" s="24"/>
      <c r="J1072" s="50" t="str">
        <f t="shared" si="211"/>
        <v/>
      </c>
      <c r="K1072" s="30"/>
      <c r="L1072" s="236"/>
      <c r="M1072" s="30"/>
      <c r="N1072" s="30"/>
      <c r="O1072" s="46" t="str">
        <f t="shared" si="212"/>
        <v/>
      </c>
      <c r="P1072" s="239" t="str">
        <f t="shared" si="215"/>
        <v/>
      </c>
      <c r="Q1072" s="52" t="str">
        <f t="shared" si="216"/>
        <v/>
      </c>
      <c r="R1072" s="127"/>
      <c r="S1072" s="86"/>
      <c r="T1072" s="127"/>
      <c r="U1072" s="86"/>
      <c r="V1072" s="87">
        <f t="shared" si="221"/>
        <v>0</v>
      </c>
      <c r="W1072" s="130"/>
      <c r="X1072" s="86"/>
      <c r="Y1072" s="86"/>
      <c r="Z1072" s="131"/>
      <c r="AA1072" s="87">
        <f t="shared" si="217"/>
        <v>0</v>
      </c>
      <c r="AB1072" s="127"/>
      <c r="AC1072" s="86"/>
      <c r="AD1072" s="87">
        <f t="shared" si="222"/>
        <v>0</v>
      </c>
      <c r="AE1072" s="127"/>
      <c r="AF1072" s="86"/>
      <c r="AG1072" s="86"/>
      <c r="AH1072" s="131"/>
      <c r="AI1072" s="88">
        <f t="shared" si="223"/>
        <v>0</v>
      </c>
      <c r="AJ1072" s="89" t="str">
        <f>IFERROR(IF(ISNA(MATCH($AV1072,Other_Category_Abbr,0)),INDEX(FGHG_List_Long_GWP,MATCH($AV1072,FGHG_List_Long,0)),INDEX(GWP_Other_Abbr,MATCH($AV1072,Other_Category_Abbr,0)))*SUM(V1072,AA1072,AD1072,AI1072),"")</f>
        <v/>
      </c>
      <c r="AK1072" s="89" t="str">
        <f>IFERROR(IF(ISNA(MATCH($AV1072,Other_Category_Abbr,0)),INDEX(FGHG_List_Long_GWP,MATCH($AV1072,FGHG_List_Long,0)),INDEX(GWP_Other_Abbr,MATCH($AV1072,Other_Category_Abbr,0)))*(T1072*(S1072+U1072)+W1072*(Y1072+X1072)+AD1072+AE1072*(AF1072+AG1072)),"")</f>
        <v/>
      </c>
      <c r="AL1072" s="90" t="str">
        <f t="shared" si="218"/>
        <v/>
      </c>
      <c r="AM1072" s="91" t="str">
        <f t="shared" si="219"/>
        <v/>
      </c>
      <c r="AP1072" s="92" t="b">
        <f t="shared" si="213"/>
        <v>0</v>
      </c>
      <c r="AQ1072" s="92" t="str">
        <f t="shared" si="214"/>
        <v xml:space="preserve"> </v>
      </c>
      <c r="AR1072" s="92" t="str">
        <f>IF(LEN(AQ1072)=1,"",COUNTIF($AQ$19:AQ1072,AQ1072)=1)</f>
        <v/>
      </c>
      <c r="AS1072" s="73"/>
      <c r="AT1072" s="73"/>
      <c r="AU1072" s="73"/>
      <c r="AV1072" s="235" t="str">
        <f>IF($P1072=Lists!$A$13,Lists!$A$29,IF($P1072=Lists!$A$14,Lists!$A$30,$P1072))</f>
        <v/>
      </c>
      <c r="AW1072" s="73"/>
      <c r="AX1072" s="73"/>
    </row>
    <row r="1073" spans="2:50" x14ac:dyDescent="0.3">
      <c r="B1073" s="137">
        <f t="shared" si="220"/>
        <v>1055</v>
      </c>
      <c r="C1073" s="24"/>
      <c r="D1073" s="24"/>
      <c r="E1073" s="24"/>
      <c r="F1073" s="25"/>
      <c r="G1073" s="24"/>
      <c r="H1073" s="30"/>
      <c r="I1073" s="24"/>
      <c r="J1073" s="50" t="str">
        <f t="shared" si="211"/>
        <v/>
      </c>
      <c r="K1073" s="30"/>
      <c r="L1073" s="236"/>
      <c r="M1073" s="30"/>
      <c r="N1073" s="30"/>
      <c r="O1073" s="46" t="str">
        <f t="shared" si="212"/>
        <v/>
      </c>
      <c r="P1073" s="239" t="str">
        <f t="shared" si="215"/>
        <v/>
      </c>
      <c r="Q1073" s="52" t="str">
        <f t="shared" si="216"/>
        <v/>
      </c>
      <c r="R1073" s="127"/>
      <c r="S1073" s="86"/>
      <c r="T1073" s="127"/>
      <c r="U1073" s="86"/>
      <c r="V1073" s="87">
        <f t="shared" si="221"/>
        <v>0</v>
      </c>
      <c r="W1073" s="130"/>
      <c r="X1073" s="86"/>
      <c r="Y1073" s="86"/>
      <c r="Z1073" s="131"/>
      <c r="AA1073" s="87">
        <f t="shared" si="217"/>
        <v>0</v>
      </c>
      <c r="AB1073" s="127"/>
      <c r="AC1073" s="86"/>
      <c r="AD1073" s="87">
        <f t="shared" si="222"/>
        <v>0</v>
      </c>
      <c r="AE1073" s="127"/>
      <c r="AF1073" s="86"/>
      <c r="AG1073" s="86"/>
      <c r="AH1073" s="131"/>
      <c r="AI1073" s="88">
        <f t="shared" si="223"/>
        <v>0</v>
      </c>
      <c r="AJ1073" s="89" t="str">
        <f>IFERROR(IF(ISNA(MATCH($AV1073,Other_Category_Abbr,0)),INDEX(FGHG_List_Long_GWP,MATCH($AV1073,FGHG_List_Long,0)),INDEX(GWP_Other_Abbr,MATCH($AV1073,Other_Category_Abbr,0)))*SUM(V1073,AA1073,AD1073,AI1073),"")</f>
        <v/>
      </c>
      <c r="AK1073" s="89" t="str">
        <f>IFERROR(IF(ISNA(MATCH($AV1073,Other_Category_Abbr,0)),INDEX(FGHG_List_Long_GWP,MATCH($AV1073,FGHG_List_Long,0)),INDEX(GWP_Other_Abbr,MATCH($AV1073,Other_Category_Abbr,0)))*(T1073*(S1073+U1073)+W1073*(Y1073+X1073)+AD1073+AE1073*(AF1073+AG1073)),"")</f>
        <v/>
      </c>
      <c r="AL1073" s="90" t="str">
        <f t="shared" si="218"/>
        <v/>
      </c>
      <c r="AM1073" s="91" t="str">
        <f t="shared" si="219"/>
        <v/>
      </c>
      <c r="AP1073" s="92" t="b">
        <f t="shared" si="213"/>
        <v>0</v>
      </c>
      <c r="AQ1073" s="92" t="str">
        <f t="shared" si="214"/>
        <v xml:space="preserve"> </v>
      </c>
      <c r="AR1073" s="92" t="str">
        <f>IF(LEN(AQ1073)=1,"",COUNTIF($AQ$19:AQ1073,AQ1073)=1)</f>
        <v/>
      </c>
      <c r="AS1073" s="73"/>
      <c r="AT1073" s="73"/>
      <c r="AU1073" s="73"/>
      <c r="AV1073" s="235" t="str">
        <f>IF($P1073=Lists!$A$13,Lists!$A$29,IF($P1073=Lists!$A$14,Lists!$A$30,$P1073))</f>
        <v/>
      </c>
      <c r="AW1073" s="73"/>
      <c r="AX1073" s="73"/>
    </row>
    <row r="1074" spans="2:50" x14ac:dyDescent="0.3">
      <c r="B1074" s="137">
        <f t="shared" si="220"/>
        <v>1056</v>
      </c>
      <c r="C1074" s="24"/>
      <c r="D1074" s="24"/>
      <c r="E1074" s="24"/>
      <c r="F1074" s="25"/>
      <c r="G1074" s="24"/>
      <c r="H1074" s="30"/>
      <c r="I1074" s="24"/>
      <c r="J1074" s="50" t="str">
        <f t="shared" si="211"/>
        <v/>
      </c>
      <c r="K1074" s="30"/>
      <c r="L1074" s="236"/>
      <c r="M1074" s="30"/>
      <c r="N1074" s="30"/>
      <c r="O1074" s="46" t="str">
        <f t="shared" si="212"/>
        <v/>
      </c>
      <c r="P1074" s="239" t="str">
        <f t="shared" si="215"/>
        <v/>
      </c>
      <c r="Q1074" s="52" t="str">
        <f t="shared" si="216"/>
        <v/>
      </c>
      <c r="R1074" s="127"/>
      <c r="S1074" s="86"/>
      <c r="T1074" s="127"/>
      <c r="U1074" s="86"/>
      <c r="V1074" s="87">
        <f t="shared" si="221"/>
        <v>0</v>
      </c>
      <c r="W1074" s="130"/>
      <c r="X1074" s="86"/>
      <c r="Y1074" s="86"/>
      <c r="Z1074" s="131"/>
      <c r="AA1074" s="87">
        <f t="shared" si="217"/>
        <v>0</v>
      </c>
      <c r="AB1074" s="127"/>
      <c r="AC1074" s="86"/>
      <c r="AD1074" s="87">
        <f t="shared" si="222"/>
        <v>0</v>
      </c>
      <c r="AE1074" s="127"/>
      <c r="AF1074" s="86"/>
      <c r="AG1074" s="86"/>
      <c r="AH1074" s="131"/>
      <c r="AI1074" s="88">
        <f t="shared" si="223"/>
        <v>0</v>
      </c>
      <c r="AJ1074" s="89" t="str">
        <f>IFERROR(IF(ISNA(MATCH($AV1074,Other_Category_Abbr,0)),INDEX(FGHG_List_Long_GWP,MATCH($AV1074,FGHG_List_Long,0)),INDEX(GWP_Other_Abbr,MATCH($AV1074,Other_Category_Abbr,0)))*SUM(V1074,AA1074,AD1074,AI1074),"")</f>
        <v/>
      </c>
      <c r="AK1074" s="89" t="str">
        <f>IFERROR(IF(ISNA(MATCH($AV1074,Other_Category_Abbr,0)),INDEX(FGHG_List_Long_GWP,MATCH($AV1074,FGHG_List_Long,0)),INDEX(GWP_Other_Abbr,MATCH($AV1074,Other_Category_Abbr,0)))*(T1074*(S1074+U1074)+W1074*(Y1074+X1074)+AD1074+AE1074*(AF1074+AG1074)),"")</f>
        <v/>
      </c>
      <c r="AL1074" s="90" t="str">
        <f t="shared" si="218"/>
        <v/>
      </c>
      <c r="AM1074" s="91" t="str">
        <f t="shared" si="219"/>
        <v/>
      </c>
      <c r="AP1074" s="92" t="b">
        <f t="shared" si="213"/>
        <v>0</v>
      </c>
      <c r="AQ1074" s="92" t="str">
        <f t="shared" si="214"/>
        <v xml:space="preserve"> </v>
      </c>
      <c r="AR1074" s="92" t="str">
        <f>IF(LEN(AQ1074)=1,"",COUNTIF($AQ$19:AQ1074,AQ1074)=1)</f>
        <v/>
      </c>
      <c r="AS1074" s="73"/>
      <c r="AT1074" s="73"/>
      <c r="AU1074" s="73"/>
      <c r="AV1074" s="235" t="str">
        <f>IF($P1074=Lists!$A$13,Lists!$A$29,IF($P1074=Lists!$A$14,Lists!$A$30,$P1074))</f>
        <v/>
      </c>
      <c r="AW1074" s="73"/>
      <c r="AX1074" s="73"/>
    </row>
    <row r="1075" spans="2:50" x14ac:dyDescent="0.3">
      <c r="B1075" s="137">
        <f t="shared" si="220"/>
        <v>1057</v>
      </c>
      <c r="C1075" s="24"/>
      <c r="D1075" s="24"/>
      <c r="E1075" s="24"/>
      <c r="F1075" s="25"/>
      <c r="G1075" s="24"/>
      <c r="H1075" s="30"/>
      <c r="I1075" s="24"/>
      <c r="J1075" s="50" t="str">
        <f t="shared" si="211"/>
        <v/>
      </c>
      <c r="K1075" s="30"/>
      <c r="L1075" s="236"/>
      <c r="M1075" s="30"/>
      <c r="N1075" s="30"/>
      <c r="O1075" s="46" t="str">
        <f t="shared" si="212"/>
        <v/>
      </c>
      <c r="P1075" s="239" t="str">
        <f t="shared" si="215"/>
        <v/>
      </c>
      <c r="Q1075" s="52" t="str">
        <f t="shared" si="216"/>
        <v/>
      </c>
      <c r="R1075" s="127"/>
      <c r="S1075" s="86"/>
      <c r="T1075" s="127"/>
      <c r="U1075" s="86"/>
      <c r="V1075" s="87">
        <f t="shared" si="221"/>
        <v>0</v>
      </c>
      <c r="W1075" s="130"/>
      <c r="X1075" s="86"/>
      <c r="Y1075" s="86"/>
      <c r="Z1075" s="131"/>
      <c r="AA1075" s="87">
        <f t="shared" si="217"/>
        <v>0</v>
      </c>
      <c r="AB1075" s="127"/>
      <c r="AC1075" s="86"/>
      <c r="AD1075" s="87">
        <f t="shared" si="222"/>
        <v>0</v>
      </c>
      <c r="AE1075" s="127"/>
      <c r="AF1075" s="86"/>
      <c r="AG1075" s="86"/>
      <c r="AH1075" s="131"/>
      <c r="AI1075" s="88">
        <f t="shared" si="223"/>
        <v>0</v>
      </c>
      <c r="AJ1075" s="89" t="str">
        <f>IFERROR(IF(ISNA(MATCH($AV1075,Other_Category_Abbr,0)),INDEX(FGHG_List_Long_GWP,MATCH($AV1075,FGHG_List_Long,0)),INDEX(GWP_Other_Abbr,MATCH($AV1075,Other_Category_Abbr,0)))*SUM(V1075,AA1075,AD1075,AI1075),"")</f>
        <v/>
      </c>
      <c r="AK1075" s="89" t="str">
        <f>IFERROR(IF(ISNA(MATCH($AV1075,Other_Category_Abbr,0)),INDEX(FGHG_List_Long_GWP,MATCH($AV1075,FGHG_List_Long,0)),INDEX(GWP_Other_Abbr,MATCH($AV1075,Other_Category_Abbr,0)))*(T1075*(S1075+U1075)+W1075*(Y1075+X1075)+AD1075+AE1075*(AF1075+AG1075)),"")</f>
        <v/>
      </c>
      <c r="AL1075" s="90" t="str">
        <f t="shared" si="218"/>
        <v/>
      </c>
      <c r="AM1075" s="91" t="str">
        <f t="shared" si="219"/>
        <v/>
      </c>
      <c r="AP1075" s="92" t="b">
        <f t="shared" si="213"/>
        <v>0</v>
      </c>
      <c r="AQ1075" s="92" t="str">
        <f t="shared" si="214"/>
        <v xml:space="preserve"> </v>
      </c>
      <c r="AR1075" s="92" t="str">
        <f>IF(LEN(AQ1075)=1,"",COUNTIF($AQ$19:AQ1075,AQ1075)=1)</f>
        <v/>
      </c>
      <c r="AS1075" s="73"/>
      <c r="AT1075" s="73"/>
      <c r="AU1075" s="73"/>
      <c r="AV1075" s="235" t="str">
        <f>IF($P1075=Lists!$A$13,Lists!$A$29,IF($P1075=Lists!$A$14,Lists!$A$30,$P1075))</f>
        <v/>
      </c>
      <c r="AW1075" s="73"/>
      <c r="AX1075" s="73"/>
    </row>
    <row r="1076" spans="2:50" x14ac:dyDescent="0.3">
      <c r="B1076" s="137">
        <f t="shared" si="220"/>
        <v>1058</v>
      </c>
      <c r="C1076" s="24"/>
      <c r="D1076" s="24"/>
      <c r="E1076" s="24"/>
      <c r="F1076" s="25"/>
      <c r="G1076" s="24"/>
      <c r="H1076" s="30"/>
      <c r="I1076" s="24"/>
      <c r="J1076" s="50" t="str">
        <f t="shared" si="211"/>
        <v/>
      </c>
      <c r="K1076" s="30"/>
      <c r="L1076" s="236"/>
      <c r="M1076" s="30"/>
      <c r="N1076" s="30"/>
      <c r="O1076" s="46" t="str">
        <f t="shared" si="212"/>
        <v/>
      </c>
      <c r="P1076" s="239" t="str">
        <f t="shared" si="215"/>
        <v/>
      </c>
      <c r="Q1076" s="52" t="str">
        <f t="shared" si="216"/>
        <v/>
      </c>
      <c r="R1076" s="127"/>
      <c r="S1076" s="86"/>
      <c r="T1076" s="127"/>
      <c r="U1076" s="86"/>
      <c r="V1076" s="87">
        <f t="shared" si="221"/>
        <v>0</v>
      </c>
      <c r="W1076" s="130"/>
      <c r="X1076" s="86"/>
      <c r="Y1076" s="86"/>
      <c r="Z1076" s="131"/>
      <c r="AA1076" s="87">
        <f t="shared" si="217"/>
        <v>0</v>
      </c>
      <c r="AB1076" s="127"/>
      <c r="AC1076" s="86"/>
      <c r="AD1076" s="87">
        <f t="shared" si="222"/>
        <v>0</v>
      </c>
      <c r="AE1076" s="127"/>
      <c r="AF1076" s="86"/>
      <c r="AG1076" s="86"/>
      <c r="AH1076" s="131"/>
      <c r="AI1076" s="88">
        <f t="shared" si="223"/>
        <v>0</v>
      </c>
      <c r="AJ1076" s="89" t="str">
        <f>IFERROR(IF(ISNA(MATCH($AV1076,Other_Category_Abbr,0)),INDEX(FGHG_List_Long_GWP,MATCH($AV1076,FGHG_List_Long,0)),INDEX(GWP_Other_Abbr,MATCH($AV1076,Other_Category_Abbr,0)))*SUM(V1076,AA1076,AD1076,AI1076),"")</f>
        <v/>
      </c>
      <c r="AK1076" s="89" t="str">
        <f>IFERROR(IF(ISNA(MATCH($AV1076,Other_Category_Abbr,0)),INDEX(FGHG_List_Long_GWP,MATCH($AV1076,FGHG_List_Long,0)),INDEX(GWP_Other_Abbr,MATCH($AV1076,Other_Category_Abbr,0)))*(T1076*(S1076+U1076)+W1076*(Y1076+X1076)+AD1076+AE1076*(AF1076+AG1076)),"")</f>
        <v/>
      </c>
      <c r="AL1076" s="90" t="str">
        <f t="shared" si="218"/>
        <v/>
      </c>
      <c r="AM1076" s="91" t="str">
        <f t="shared" si="219"/>
        <v/>
      </c>
      <c r="AP1076" s="92" t="b">
        <f t="shared" si="213"/>
        <v>0</v>
      </c>
      <c r="AQ1076" s="92" t="str">
        <f t="shared" si="214"/>
        <v xml:space="preserve"> </v>
      </c>
      <c r="AR1076" s="92" t="str">
        <f>IF(LEN(AQ1076)=1,"",COUNTIF($AQ$19:AQ1076,AQ1076)=1)</f>
        <v/>
      </c>
      <c r="AS1076" s="73"/>
      <c r="AT1076" s="73"/>
      <c r="AU1076" s="73"/>
      <c r="AV1076" s="235" t="str">
        <f>IF($P1076=Lists!$A$13,Lists!$A$29,IF($P1076=Lists!$A$14,Lists!$A$30,$P1076))</f>
        <v/>
      </c>
      <c r="AW1076" s="73"/>
      <c r="AX1076" s="73"/>
    </row>
    <row r="1077" spans="2:50" x14ac:dyDescent="0.3">
      <c r="B1077" s="137">
        <f t="shared" si="220"/>
        <v>1059</v>
      </c>
      <c r="C1077" s="24"/>
      <c r="D1077" s="24"/>
      <c r="E1077" s="24"/>
      <c r="F1077" s="25"/>
      <c r="G1077" s="24"/>
      <c r="H1077" s="30"/>
      <c r="I1077" s="24"/>
      <c r="J1077" s="50" t="str">
        <f t="shared" si="211"/>
        <v/>
      </c>
      <c r="K1077" s="30"/>
      <c r="L1077" s="236"/>
      <c r="M1077" s="30"/>
      <c r="N1077" s="30"/>
      <c r="O1077" s="46" t="str">
        <f t="shared" si="212"/>
        <v/>
      </c>
      <c r="P1077" s="239" t="str">
        <f t="shared" si="215"/>
        <v/>
      </c>
      <c r="Q1077" s="52" t="str">
        <f t="shared" si="216"/>
        <v/>
      </c>
      <c r="R1077" s="127"/>
      <c r="S1077" s="86"/>
      <c r="T1077" s="127"/>
      <c r="U1077" s="86"/>
      <c r="V1077" s="87">
        <f t="shared" si="221"/>
        <v>0</v>
      </c>
      <c r="W1077" s="130"/>
      <c r="X1077" s="86"/>
      <c r="Y1077" s="86"/>
      <c r="Z1077" s="131"/>
      <c r="AA1077" s="87">
        <f t="shared" si="217"/>
        <v>0</v>
      </c>
      <c r="AB1077" s="127"/>
      <c r="AC1077" s="86"/>
      <c r="AD1077" s="87">
        <f t="shared" si="222"/>
        <v>0</v>
      </c>
      <c r="AE1077" s="127"/>
      <c r="AF1077" s="86"/>
      <c r="AG1077" s="86"/>
      <c r="AH1077" s="131"/>
      <c r="AI1077" s="88">
        <f t="shared" si="223"/>
        <v>0</v>
      </c>
      <c r="AJ1077" s="89" t="str">
        <f>IFERROR(IF(ISNA(MATCH($AV1077,Other_Category_Abbr,0)),INDEX(FGHG_List_Long_GWP,MATCH($AV1077,FGHG_List_Long,0)),INDEX(GWP_Other_Abbr,MATCH($AV1077,Other_Category_Abbr,0)))*SUM(V1077,AA1077,AD1077,AI1077),"")</f>
        <v/>
      </c>
      <c r="AK1077" s="89" t="str">
        <f>IFERROR(IF(ISNA(MATCH($AV1077,Other_Category_Abbr,0)),INDEX(FGHG_List_Long_GWP,MATCH($AV1077,FGHG_List_Long,0)),INDEX(GWP_Other_Abbr,MATCH($AV1077,Other_Category_Abbr,0)))*(T1077*(S1077+U1077)+W1077*(Y1077+X1077)+AD1077+AE1077*(AF1077+AG1077)),"")</f>
        <v/>
      </c>
      <c r="AL1077" s="90" t="str">
        <f t="shared" si="218"/>
        <v/>
      </c>
      <c r="AM1077" s="91" t="str">
        <f t="shared" si="219"/>
        <v/>
      </c>
      <c r="AP1077" s="92" t="b">
        <f t="shared" si="213"/>
        <v>0</v>
      </c>
      <c r="AQ1077" s="92" t="str">
        <f t="shared" si="214"/>
        <v xml:space="preserve"> </v>
      </c>
      <c r="AR1077" s="92" t="str">
        <f>IF(LEN(AQ1077)=1,"",COUNTIF($AQ$19:AQ1077,AQ1077)=1)</f>
        <v/>
      </c>
      <c r="AS1077" s="73"/>
      <c r="AT1077" s="73"/>
      <c r="AU1077" s="73"/>
      <c r="AV1077" s="235" t="str">
        <f>IF($P1077=Lists!$A$13,Lists!$A$29,IF($P1077=Lists!$A$14,Lists!$A$30,$P1077))</f>
        <v/>
      </c>
      <c r="AW1077" s="73"/>
      <c r="AX1077" s="73"/>
    </row>
    <row r="1078" spans="2:50" x14ac:dyDescent="0.3">
      <c r="B1078" s="137">
        <f t="shared" si="220"/>
        <v>1060</v>
      </c>
      <c r="C1078" s="24"/>
      <c r="D1078" s="24"/>
      <c r="E1078" s="24"/>
      <c r="F1078" s="25"/>
      <c r="G1078" s="24"/>
      <c r="H1078" s="30"/>
      <c r="I1078" s="24"/>
      <c r="J1078" s="50" t="str">
        <f t="shared" si="211"/>
        <v/>
      </c>
      <c r="K1078" s="30"/>
      <c r="L1078" s="236"/>
      <c r="M1078" s="30"/>
      <c r="N1078" s="30"/>
      <c r="O1078" s="46" t="str">
        <f t="shared" si="212"/>
        <v/>
      </c>
      <c r="P1078" s="239" t="str">
        <f t="shared" si="215"/>
        <v/>
      </c>
      <c r="Q1078" s="52" t="str">
        <f t="shared" si="216"/>
        <v/>
      </c>
      <c r="R1078" s="127"/>
      <c r="S1078" s="86"/>
      <c r="T1078" s="127"/>
      <c r="U1078" s="86"/>
      <c r="V1078" s="87">
        <f t="shared" si="221"/>
        <v>0</v>
      </c>
      <c r="W1078" s="130"/>
      <c r="X1078" s="86"/>
      <c r="Y1078" s="86"/>
      <c r="Z1078" s="131"/>
      <c r="AA1078" s="87">
        <f t="shared" si="217"/>
        <v>0</v>
      </c>
      <c r="AB1078" s="127"/>
      <c r="AC1078" s="86"/>
      <c r="AD1078" s="87">
        <f t="shared" si="222"/>
        <v>0</v>
      </c>
      <c r="AE1078" s="127"/>
      <c r="AF1078" s="86"/>
      <c r="AG1078" s="86"/>
      <c r="AH1078" s="131"/>
      <c r="AI1078" s="88">
        <f t="shared" si="223"/>
        <v>0</v>
      </c>
      <c r="AJ1078" s="89" t="str">
        <f>IFERROR(IF(ISNA(MATCH($AV1078,Other_Category_Abbr,0)),INDEX(FGHG_List_Long_GWP,MATCH($AV1078,FGHG_List_Long,0)),INDEX(GWP_Other_Abbr,MATCH($AV1078,Other_Category_Abbr,0)))*SUM(V1078,AA1078,AD1078,AI1078),"")</f>
        <v/>
      </c>
      <c r="AK1078" s="89" t="str">
        <f>IFERROR(IF(ISNA(MATCH($AV1078,Other_Category_Abbr,0)),INDEX(FGHG_List_Long_GWP,MATCH($AV1078,FGHG_List_Long,0)),INDEX(GWP_Other_Abbr,MATCH($AV1078,Other_Category_Abbr,0)))*(T1078*(S1078+U1078)+W1078*(Y1078+X1078)+AD1078+AE1078*(AF1078+AG1078)),"")</f>
        <v/>
      </c>
      <c r="AL1078" s="90" t="str">
        <f t="shared" si="218"/>
        <v/>
      </c>
      <c r="AM1078" s="91" t="str">
        <f t="shared" si="219"/>
        <v/>
      </c>
      <c r="AP1078" s="92" t="b">
        <f t="shared" si="213"/>
        <v>0</v>
      </c>
      <c r="AQ1078" s="92" t="str">
        <f t="shared" si="214"/>
        <v xml:space="preserve"> </v>
      </c>
      <c r="AR1078" s="92" t="str">
        <f>IF(LEN(AQ1078)=1,"",COUNTIF($AQ$19:AQ1078,AQ1078)=1)</f>
        <v/>
      </c>
      <c r="AS1078" s="73"/>
      <c r="AT1078" s="73"/>
      <c r="AU1078" s="73"/>
      <c r="AV1078" s="235" t="str">
        <f>IF($P1078=Lists!$A$13,Lists!$A$29,IF($P1078=Lists!$A$14,Lists!$A$30,$P1078))</f>
        <v/>
      </c>
      <c r="AW1078" s="73"/>
      <c r="AX1078" s="73"/>
    </row>
    <row r="1079" spans="2:50" x14ac:dyDescent="0.3">
      <c r="B1079" s="137">
        <f t="shared" si="220"/>
        <v>1061</v>
      </c>
      <c r="C1079" s="24"/>
      <c r="D1079" s="24"/>
      <c r="E1079" s="24"/>
      <c r="F1079" s="25"/>
      <c r="G1079" s="24"/>
      <c r="H1079" s="30"/>
      <c r="I1079" s="24"/>
      <c r="J1079" s="50" t="str">
        <f t="shared" si="211"/>
        <v/>
      </c>
      <c r="K1079" s="30"/>
      <c r="L1079" s="236"/>
      <c r="M1079" s="30"/>
      <c r="N1079" s="30"/>
      <c r="O1079" s="46" t="str">
        <f t="shared" si="212"/>
        <v/>
      </c>
      <c r="P1079" s="239" t="str">
        <f t="shared" si="215"/>
        <v/>
      </c>
      <c r="Q1079" s="52" t="str">
        <f t="shared" si="216"/>
        <v/>
      </c>
      <c r="R1079" s="127"/>
      <c r="S1079" s="86"/>
      <c r="T1079" s="127"/>
      <c r="U1079" s="86"/>
      <c r="V1079" s="87">
        <f t="shared" si="221"/>
        <v>0</v>
      </c>
      <c r="W1079" s="130"/>
      <c r="X1079" s="86"/>
      <c r="Y1079" s="86"/>
      <c r="Z1079" s="131"/>
      <c r="AA1079" s="87">
        <f t="shared" si="217"/>
        <v>0</v>
      </c>
      <c r="AB1079" s="127"/>
      <c r="AC1079" s="86"/>
      <c r="AD1079" s="87">
        <f t="shared" si="222"/>
        <v>0</v>
      </c>
      <c r="AE1079" s="127"/>
      <c r="AF1079" s="86"/>
      <c r="AG1079" s="86"/>
      <c r="AH1079" s="131"/>
      <c r="AI1079" s="88">
        <f t="shared" si="223"/>
        <v>0</v>
      </c>
      <c r="AJ1079" s="89" t="str">
        <f>IFERROR(IF(ISNA(MATCH($AV1079,Other_Category_Abbr,0)),INDEX(FGHG_List_Long_GWP,MATCH($AV1079,FGHG_List_Long,0)),INDEX(GWP_Other_Abbr,MATCH($AV1079,Other_Category_Abbr,0)))*SUM(V1079,AA1079,AD1079,AI1079),"")</f>
        <v/>
      </c>
      <c r="AK1079" s="89" t="str">
        <f>IFERROR(IF(ISNA(MATCH($AV1079,Other_Category_Abbr,0)),INDEX(FGHG_List_Long_GWP,MATCH($AV1079,FGHG_List_Long,0)),INDEX(GWP_Other_Abbr,MATCH($AV1079,Other_Category_Abbr,0)))*(T1079*(S1079+U1079)+W1079*(Y1079+X1079)+AD1079+AE1079*(AF1079+AG1079)),"")</f>
        <v/>
      </c>
      <c r="AL1079" s="90" t="str">
        <f t="shared" si="218"/>
        <v/>
      </c>
      <c r="AM1079" s="91" t="str">
        <f t="shared" si="219"/>
        <v/>
      </c>
      <c r="AP1079" s="92" t="b">
        <f t="shared" si="213"/>
        <v>0</v>
      </c>
      <c r="AQ1079" s="92" t="str">
        <f t="shared" si="214"/>
        <v xml:space="preserve"> </v>
      </c>
      <c r="AR1079" s="92" t="str">
        <f>IF(LEN(AQ1079)=1,"",COUNTIF($AQ$19:AQ1079,AQ1079)=1)</f>
        <v/>
      </c>
      <c r="AS1079" s="73"/>
      <c r="AT1079" s="73"/>
      <c r="AU1079" s="73"/>
      <c r="AV1079" s="235" t="str">
        <f>IF($P1079=Lists!$A$13,Lists!$A$29,IF($P1079=Lists!$A$14,Lists!$A$30,$P1079))</f>
        <v/>
      </c>
      <c r="AW1079" s="73"/>
      <c r="AX1079" s="73"/>
    </row>
    <row r="1080" spans="2:50" x14ac:dyDescent="0.3">
      <c r="B1080" s="137">
        <f t="shared" si="220"/>
        <v>1062</v>
      </c>
      <c r="C1080" s="24"/>
      <c r="D1080" s="24"/>
      <c r="E1080" s="24"/>
      <c r="F1080" s="25"/>
      <c r="G1080" s="24"/>
      <c r="H1080" s="30"/>
      <c r="I1080" s="24"/>
      <c r="J1080" s="50" t="str">
        <f t="shared" si="211"/>
        <v/>
      </c>
      <c r="K1080" s="30"/>
      <c r="L1080" s="236"/>
      <c r="M1080" s="30"/>
      <c r="N1080" s="30"/>
      <c r="O1080" s="46" t="str">
        <f t="shared" si="212"/>
        <v/>
      </c>
      <c r="P1080" s="239" t="str">
        <f t="shared" si="215"/>
        <v/>
      </c>
      <c r="Q1080" s="52" t="str">
        <f t="shared" si="216"/>
        <v/>
      </c>
      <c r="R1080" s="127"/>
      <c r="S1080" s="86"/>
      <c r="T1080" s="127"/>
      <c r="U1080" s="86"/>
      <c r="V1080" s="87">
        <f t="shared" si="221"/>
        <v>0</v>
      </c>
      <c r="W1080" s="130"/>
      <c r="X1080" s="86"/>
      <c r="Y1080" s="86"/>
      <c r="Z1080" s="131"/>
      <c r="AA1080" s="87">
        <f t="shared" si="217"/>
        <v>0</v>
      </c>
      <c r="AB1080" s="127"/>
      <c r="AC1080" s="86"/>
      <c r="AD1080" s="87">
        <f t="shared" si="222"/>
        <v>0</v>
      </c>
      <c r="AE1080" s="127"/>
      <c r="AF1080" s="86"/>
      <c r="AG1080" s="86"/>
      <c r="AH1080" s="131"/>
      <c r="AI1080" s="88">
        <f t="shared" si="223"/>
        <v>0</v>
      </c>
      <c r="AJ1080" s="89" t="str">
        <f>IFERROR(IF(ISNA(MATCH($AV1080,Other_Category_Abbr,0)),INDEX(FGHG_List_Long_GWP,MATCH($AV1080,FGHG_List_Long,0)),INDEX(GWP_Other_Abbr,MATCH($AV1080,Other_Category_Abbr,0)))*SUM(V1080,AA1080,AD1080,AI1080),"")</f>
        <v/>
      </c>
      <c r="AK1080" s="89" t="str">
        <f>IFERROR(IF(ISNA(MATCH($AV1080,Other_Category_Abbr,0)),INDEX(FGHG_List_Long_GWP,MATCH($AV1080,FGHG_List_Long,0)),INDEX(GWP_Other_Abbr,MATCH($AV1080,Other_Category_Abbr,0)))*(T1080*(S1080+U1080)+W1080*(Y1080+X1080)+AD1080+AE1080*(AF1080+AG1080)),"")</f>
        <v/>
      </c>
      <c r="AL1080" s="90" t="str">
        <f t="shared" si="218"/>
        <v/>
      </c>
      <c r="AM1080" s="91" t="str">
        <f t="shared" si="219"/>
        <v/>
      </c>
      <c r="AP1080" s="92" t="b">
        <f t="shared" si="213"/>
        <v>0</v>
      </c>
      <c r="AQ1080" s="92" t="str">
        <f t="shared" si="214"/>
        <v xml:space="preserve"> </v>
      </c>
      <c r="AR1080" s="92" t="str">
        <f>IF(LEN(AQ1080)=1,"",COUNTIF($AQ$19:AQ1080,AQ1080)=1)</f>
        <v/>
      </c>
      <c r="AS1080" s="73"/>
      <c r="AT1080" s="73"/>
      <c r="AU1080" s="73"/>
      <c r="AV1080" s="235" t="str">
        <f>IF($P1080=Lists!$A$13,Lists!$A$29,IF($P1080=Lists!$A$14,Lists!$A$30,$P1080))</f>
        <v/>
      </c>
      <c r="AW1080" s="73"/>
      <c r="AX1080" s="73"/>
    </row>
    <row r="1081" spans="2:50" x14ac:dyDescent="0.3">
      <c r="B1081" s="137">
        <f t="shared" si="220"/>
        <v>1063</v>
      </c>
      <c r="C1081" s="24"/>
      <c r="D1081" s="24"/>
      <c r="E1081" s="24"/>
      <c r="F1081" s="25"/>
      <c r="G1081" s="24"/>
      <c r="H1081" s="30"/>
      <c r="I1081" s="24"/>
      <c r="J1081" s="50" t="str">
        <f t="shared" si="211"/>
        <v/>
      </c>
      <c r="K1081" s="30"/>
      <c r="L1081" s="236"/>
      <c r="M1081" s="30"/>
      <c r="N1081" s="30"/>
      <c r="O1081" s="46" t="str">
        <f t="shared" si="212"/>
        <v/>
      </c>
      <c r="P1081" s="239" t="str">
        <f t="shared" si="215"/>
        <v/>
      </c>
      <c r="Q1081" s="52" t="str">
        <f t="shared" si="216"/>
        <v/>
      </c>
      <c r="R1081" s="127"/>
      <c r="S1081" s="86"/>
      <c r="T1081" s="127"/>
      <c r="U1081" s="86"/>
      <c r="V1081" s="87">
        <f t="shared" si="221"/>
        <v>0</v>
      </c>
      <c r="W1081" s="130"/>
      <c r="X1081" s="86"/>
      <c r="Y1081" s="86"/>
      <c r="Z1081" s="131"/>
      <c r="AA1081" s="87">
        <f t="shared" si="217"/>
        <v>0</v>
      </c>
      <c r="AB1081" s="127"/>
      <c r="AC1081" s="86"/>
      <c r="AD1081" s="87">
        <f t="shared" si="222"/>
        <v>0</v>
      </c>
      <c r="AE1081" s="127"/>
      <c r="AF1081" s="86"/>
      <c r="AG1081" s="86"/>
      <c r="AH1081" s="131"/>
      <c r="AI1081" s="88">
        <f t="shared" si="223"/>
        <v>0</v>
      </c>
      <c r="AJ1081" s="89" t="str">
        <f>IFERROR(IF(ISNA(MATCH($AV1081,Other_Category_Abbr,0)),INDEX(FGHG_List_Long_GWP,MATCH($AV1081,FGHG_List_Long,0)),INDEX(GWP_Other_Abbr,MATCH($AV1081,Other_Category_Abbr,0)))*SUM(V1081,AA1081,AD1081,AI1081),"")</f>
        <v/>
      </c>
      <c r="AK1081" s="89" t="str">
        <f>IFERROR(IF(ISNA(MATCH($AV1081,Other_Category_Abbr,0)),INDEX(FGHG_List_Long_GWP,MATCH($AV1081,FGHG_List_Long,0)),INDEX(GWP_Other_Abbr,MATCH($AV1081,Other_Category_Abbr,0)))*(T1081*(S1081+U1081)+W1081*(Y1081+X1081)+AD1081+AE1081*(AF1081+AG1081)),"")</f>
        <v/>
      </c>
      <c r="AL1081" s="90" t="str">
        <f t="shared" si="218"/>
        <v/>
      </c>
      <c r="AM1081" s="91" t="str">
        <f t="shared" si="219"/>
        <v/>
      </c>
      <c r="AP1081" s="92" t="b">
        <f t="shared" si="213"/>
        <v>0</v>
      </c>
      <c r="AQ1081" s="92" t="str">
        <f t="shared" si="214"/>
        <v xml:space="preserve"> </v>
      </c>
      <c r="AR1081" s="92" t="str">
        <f>IF(LEN(AQ1081)=1,"",COUNTIF($AQ$19:AQ1081,AQ1081)=1)</f>
        <v/>
      </c>
      <c r="AS1081" s="73"/>
      <c r="AT1081" s="73"/>
      <c r="AU1081" s="73"/>
      <c r="AV1081" s="235" t="str">
        <f>IF($P1081=Lists!$A$13,Lists!$A$29,IF($P1081=Lists!$A$14,Lists!$A$30,$P1081))</f>
        <v/>
      </c>
      <c r="AW1081" s="73"/>
      <c r="AX1081" s="73"/>
    </row>
    <row r="1082" spans="2:50" x14ac:dyDescent="0.3">
      <c r="B1082" s="137">
        <f t="shared" si="220"/>
        <v>1064</v>
      </c>
      <c r="C1082" s="24"/>
      <c r="D1082" s="24"/>
      <c r="E1082" s="24"/>
      <c r="F1082" s="25"/>
      <c r="G1082" s="24"/>
      <c r="H1082" s="30"/>
      <c r="I1082" s="24"/>
      <c r="J1082" s="50" t="str">
        <f t="shared" si="211"/>
        <v/>
      </c>
      <c r="K1082" s="30"/>
      <c r="L1082" s="236"/>
      <c r="M1082" s="30"/>
      <c r="N1082" s="30"/>
      <c r="O1082" s="46" t="str">
        <f t="shared" si="212"/>
        <v/>
      </c>
      <c r="P1082" s="239" t="str">
        <f t="shared" si="215"/>
        <v/>
      </c>
      <c r="Q1082" s="52" t="str">
        <f t="shared" si="216"/>
        <v/>
      </c>
      <c r="R1082" s="127"/>
      <c r="S1082" s="86"/>
      <c r="T1082" s="127"/>
      <c r="U1082" s="86"/>
      <c r="V1082" s="87">
        <f t="shared" si="221"/>
        <v>0</v>
      </c>
      <c r="W1082" s="130"/>
      <c r="X1082" s="86"/>
      <c r="Y1082" s="86"/>
      <c r="Z1082" s="131"/>
      <c r="AA1082" s="87">
        <f t="shared" si="217"/>
        <v>0</v>
      </c>
      <c r="AB1082" s="127"/>
      <c r="AC1082" s="86"/>
      <c r="AD1082" s="87">
        <f t="shared" si="222"/>
        <v>0</v>
      </c>
      <c r="AE1082" s="127"/>
      <c r="AF1082" s="86"/>
      <c r="AG1082" s="86"/>
      <c r="AH1082" s="131"/>
      <c r="AI1082" s="88">
        <f t="shared" si="223"/>
        <v>0</v>
      </c>
      <c r="AJ1082" s="89" t="str">
        <f>IFERROR(IF(ISNA(MATCH($AV1082,Other_Category_Abbr,0)),INDEX(FGHG_List_Long_GWP,MATCH($AV1082,FGHG_List_Long,0)),INDEX(GWP_Other_Abbr,MATCH($AV1082,Other_Category_Abbr,0)))*SUM(V1082,AA1082,AD1082,AI1082),"")</f>
        <v/>
      </c>
      <c r="AK1082" s="89" t="str">
        <f>IFERROR(IF(ISNA(MATCH($AV1082,Other_Category_Abbr,0)),INDEX(FGHG_List_Long_GWP,MATCH($AV1082,FGHG_List_Long,0)),INDEX(GWP_Other_Abbr,MATCH($AV1082,Other_Category_Abbr,0)))*(T1082*(S1082+U1082)+W1082*(Y1082+X1082)+AD1082+AE1082*(AF1082+AG1082)),"")</f>
        <v/>
      </c>
      <c r="AL1082" s="90" t="str">
        <f t="shared" si="218"/>
        <v/>
      </c>
      <c r="AM1082" s="91" t="str">
        <f t="shared" si="219"/>
        <v/>
      </c>
      <c r="AP1082" s="92" t="b">
        <f t="shared" si="213"/>
        <v>0</v>
      </c>
      <c r="AQ1082" s="92" t="str">
        <f t="shared" si="214"/>
        <v xml:space="preserve"> </v>
      </c>
      <c r="AR1082" s="92" t="str">
        <f>IF(LEN(AQ1082)=1,"",COUNTIF($AQ$19:AQ1082,AQ1082)=1)</f>
        <v/>
      </c>
      <c r="AS1082" s="73"/>
      <c r="AT1082" s="73"/>
      <c r="AU1082" s="73"/>
      <c r="AV1082" s="235" t="str">
        <f>IF($P1082=Lists!$A$13,Lists!$A$29,IF($P1082=Lists!$A$14,Lists!$A$30,$P1082))</f>
        <v/>
      </c>
      <c r="AW1082" s="73"/>
      <c r="AX1082" s="73"/>
    </row>
    <row r="1083" spans="2:50" x14ac:dyDescent="0.3">
      <c r="B1083" s="137">
        <f t="shared" si="220"/>
        <v>1065</v>
      </c>
      <c r="C1083" s="24"/>
      <c r="D1083" s="24"/>
      <c r="E1083" s="24"/>
      <c r="F1083" s="25"/>
      <c r="G1083" s="24"/>
      <c r="H1083" s="30"/>
      <c r="I1083" s="24"/>
      <c r="J1083" s="50" t="str">
        <f t="shared" si="211"/>
        <v/>
      </c>
      <c r="K1083" s="30"/>
      <c r="L1083" s="236"/>
      <c r="M1083" s="30"/>
      <c r="N1083" s="30"/>
      <c r="O1083" s="46" t="str">
        <f t="shared" si="212"/>
        <v/>
      </c>
      <c r="P1083" s="239" t="str">
        <f t="shared" si="215"/>
        <v/>
      </c>
      <c r="Q1083" s="52" t="str">
        <f t="shared" si="216"/>
        <v/>
      </c>
      <c r="R1083" s="127"/>
      <c r="S1083" s="86"/>
      <c r="T1083" s="127"/>
      <c r="U1083" s="86"/>
      <c r="V1083" s="87">
        <f t="shared" si="221"/>
        <v>0</v>
      </c>
      <c r="W1083" s="130"/>
      <c r="X1083" s="86"/>
      <c r="Y1083" s="86"/>
      <c r="Z1083" s="131"/>
      <c r="AA1083" s="87">
        <f t="shared" si="217"/>
        <v>0</v>
      </c>
      <c r="AB1083" s="127"/>
      <c r="AC1083" s="86"/>
      <c r="AD1083" s="87">
        <f t="shared" si="222"/>
        <v>0</v>
      </c>
      <c r="AE1083" s="127"/>
      <c r="AF1083" s="86"/>
      <c r="AG1083" s="86"/>
      <c r="AH1083" s="131"/>
      <c r="AI1083" s="88">
        <f t="shared" si="223"/>
        <v>0</v>
      </c>
      <c r="AJ1083" s="89" t="str">
        <f>IFERROR(IF(ISNA(MATCH($AV1083,Other_Category_Abbr,0)),INDEX(FGHG_List_Long_GWP,MATCH($AV1083,FGHG_List_Long,0)),INDEX(GWP_Other_Abbr,MATCH($AV1083,Other_Category_Abbr,0)))*SUM(V1083,AA1083,AD1083,AI1083),"")</f>
        <v/>
      </c>
      <c r="AK1083" s="89" t="str">
        <f>IFERROR(IF(ISNA(MATCH($AV1083,Other_Category_Abbr,0)),INDEX(FGHG_List_Long_GWP,MATCH($AV1083,FGHG_List_Long,0)),INDEX(GWP_Other_Abbr,MATCH($AV1083,Other_Category_Abbr,0)))*(T1083*(S1083+U1083)+W1083*(Y1083+X1083)+AD1083+AE1083*(AF1083+AG1083)),"")</f>
        <v/>
      </c>
      <c r="AL1083" s="90" t="str">
        <f t="shared" si="218"/>
        <v/>
      </c>
      <c r="AM1083" s="91" t="str">
        <f t="shared" si="219"/>
        <v/>
      </c>
      <c r="AP1083" s="92" t="b">
        <f t="shared" si="213"/>
        <v>0</v>
      </c>
      <c r="AQ1083" s="92" t="str">
        <f t="shared" si="214"/>
        <v xml:space="preserve"> </v>
      </c>
      <c r="AR1083" s="92" t="str">
        <f>IF(LEN(AQ1083)=1,"",COUNTIF($AQ$19:AQ1083,AQ1083)=1)</f>
        <v/>
      </c>
      <c r="AS1083" s="73"/>
      <c r="AT1083" s="73"/>
      <c r="AU1083" s="73"/>
      <c r="AV1083" s="235" t="str">
        <f>IF($P1083=Lists!$A$13,Lists!$A$29,IF($P1083=Lists!$A$14,Lists!$A$30,$P1083))</f>
        <v/>
      </c>
      <c r="AW1083" s="73"/>
      <c r="AX1083" s="73"/>
    </row>
    <row r="1084" spans="2:50" x14ac:dyDescent="0.3">
      <c r="B1084" s="137">
        <f t="shared" si="220"/>
        <v>1066</v>
      </c>
      <c r="C1084" s="24"/>
      <c r="D1084" s="24"/>
      <c r="E1084" s="24"/>
      <c r="F1084" s="25"/>
      <c r="G1084" s="24"/>
      <c r="H1084" s="30"/>
      <c r="I1084" s="24"/>
      <c r="J1084" s="50" t="str">
        <f t="shared" si="211"/>
        <v/>
      </c>
      <c r="K1084" s="30"/>
      <c r="L1084" s="236"/>
      <c r="M1084" s="30"/>
      <c r="N1084" s="30"/>
      <c r="O1084" s="46" t="str">
        <f t="shared" si="212"/>
        <v/>
      </c>
      <c r="P1084" s="239" t="str">
        <f t="shared" si="215"/>
        <v/>
      </c>
      <c r="Q1084" s="52" t="str">
        <f t="shared" si="216"/>
        <v/>
      </c>
      <c r="R1084" s="127"/>
      <c r="S1084" s="86"/>
      <c r="T1084" s="127"/>
      <c r="U1084" s="86"/>
      <c r="V1084" s="87">
        <f t="shared" si="221"/>
        <v>0</v>
      </c>
      <c r="W1084" s="130"/>
      <c r="X1084" s="86"/>
      <c r="Y1084" s="86"/>
      <c r="Z1084" s="131"/>
      <c r="AA1084" s="87">
        <f t="shared" si="217"/>
        <v>0</v>
      </c>
      <c r="AB1084" s="127"/>
      <c r="AC1084" s="86"/>
      <c r="AD1084" s="87">
        <f t="shared" si="222"/>
        <v>0</v>
      </c>
      <c r="AE1084" s="127"/>
      <c r="AF1084" s="86"/>
      <c r="AG1084" s="86"/>
      <c r="AH1084" s="131"/>
      <c r="AI1084" s="88">
        <f t="shared" si="223"/>
        <v>0</v>
      </c>
      <c r="AJ1084" s="89" t="str">
        <f>IFERROR(IF(ISNA(MATCH($AV1084,Other_Category_Abbr,0)),INDEX(FGHG_List_Long_GWP,MATCH($AV1084,FGHG_List_Long,0)),INDEX(GWP_Other_Abbr,MATCH($AV1084,Other_Category_Abbr,0)))*SUM(V1084,AA1084,AD1084,AI1084),"")</f>
        <v/>
      </c>
      <c r="AK1084" s="89" t="str">
        <f>IFERROR(IF(ISNA(MATCH($AV1084,Other_Category_Abbr,0)),INDEX(FGHG_List_Long_GWP,MATCH($AV1084,FGHG_List_Long,0)),INDEX(GWP_Other_Abbr,MATCH($AV1084,Other_Category_Abbr,0)))*(T1084*(S1084+U1084)+W1084*(Y1084+X1084)+AD1084+AE1084*(AF1084+AG1084)),"")</f>
        <v/>
      </c>
      <c r="AL1084" s="90" t="str">
        <f t="shared" si="218"/>
        <v/>
      </c>
      <c r="AM1084" s="91" t="str">
        <f t="shared" si="219"/>
        <v/>
      </c>
      <c r="AP1084" s="92" t="b">
        <f t="shared" si="213"/>
        <v>0</v>
      </c>
      <c r="AQ1084" s="92" t="str">
        <f t="shared" si="214"/>
        <v xml:space="preserve"> </v>
      </c>
      <c r="AR1084" s="92" t="str">
        <f>IF(LEN(AQ1084)=1,"",COUNTIF($AQ$19:AQ1084,AQ1084)=1)</f>
        <v/>
      </c>
      <c r="AS1084" s="73"/>
      <c r="AT1084" s="73"/>
      <c r="AU1084" s="73"/>
      <c r="AV1084" s="235" t="str">
        <f>IF($P1084=Lists!$A$13,Lists!$A$29,IF($P1084=Lists!$A$14,Lists!$A$30,$P1084))</f>
        <v/>
      </c>
      <c r="AW1084" s="73"/>
      <c r="AX1084" s="73"/>
    </row>
    <row r="1085" spans="2:50" x14ac:dyDescent="0.3">
      <c r="B1085" s="137">
        <f t="shared" si="220"/>
        <v>1067</v>
      </c>
      <c r="C1085" s="24"/>
      <c r="D1085" s="24"/>
      <c r="E1085" s="24"/>
      <c r="F1085" s="25"/>
      <c r="G1085" s="24"/>
      <c r="H1085" s="30"/>
      <c r="I1085" s="24"/>
      <c r="J1085" s="50" t="str">
        <f t="shared" si="211"/>
        <v/>
      </c>
      <c r="K1085" s="30"/>
      <c r="L1085" s="236"/>
      <c r="M1085" s="30"/>
      <c r="N1085" s="30"/>
      <c r="O1085" s="46" t="str">
        <f t="shared" si="212"/>
        <v/>
      </c>
      <c r="P1085" s="239" t="str">
        <f t="shared" si="215"/>
        <v/>
      </c>
      <c r="Q1085" s="52" t="str">
        <f t="shared" si="216"/>
        <v/>
      </c>
      <c r="R1085" s="127"/>
      <c r="S1085" s="86"/>
      <c r="T1085" s="127"/>
      <c r="U1085" s="86"/>
      <c r="V1085" s="87">
        <f t="shared" si="221"/>
        <v>0</v>
      </c>
      <c r="W1085" s="130"/>
      <c r="X1085" s="86"/>
      <c r="Y1085" s="86"/>
      <c r="Z1085" s="131"/>
      <c r="AA1085" s="87">
        <f t="shared" si="217"/>
        <v>0</v>
      </c>
      <c r="AB1085" s="127"/>
      <c r="AC1085" s="86"/>
      <c r="AD1085" s="87">
        <f t="shared" si="222"/>
        <v>0</v>
      </c>
      <c r="AE1085" s="127"/>
      <c r="AF1085" s="86"/>
      <c r="AG1085" s="86"/>
      <c r="AH1085" s="131"/>
      <c r="AI1085" s="88">
        <f t="shared" si="223"/>
        <v>0</v>
      </c>
      <c r="AJ1085" s="89" t="str">
        <f>IFERROR(IF(ISNA(MATCH($AV1085,Other_Category_Abbr,0)),INDEX(FGHG_List_Long_GWP,MATCH($AV1085,FGHG_List_Long,0)),INDEX(GWP_Other_Abbr,MATCH($AV1085,Other_Category_Abbr,0)))*SUM(V1085,AA1085,AD1085,AI1085),"")</f>
        <v/>
      </c>
      <c r="AK1085" s="89" t="str">
        <f>IFERROR(IF(ISNA(MATCH($AV1085,Other_Category_Abbr,0)),INDEX(FGHG_List_Long_GWP,MATCH($AV1085,FGHG_List_Long,0)),INDEX(GWP_Other_Abbr,MATCH($AV1085,Other_Category_Abbr,0)))*(T1085*(S1085+U1085)+W1085*(Y1085+X1085)+AD1085+AE1085*(AF1085+AG1085)),"")</f>
        <v/>
      </c>
      <c r="AL1085" s="90" t="str">
        <f t="shared" si="218"/>
        <v/>
      </c>
      <c r="AM1085" s="91" t="str">
        <f t="shared" si="219"/>
        <v/>
      </c>
      <c r="AP1085" s="92" t="b">
        <f t="shared" si="213"/>
        <v>0</v>
      </c>
      <c r="AQ1085" s="92" t="str">
        <f t="shared" si="214"/>
        <v xml:space="preserve"> </v>
      </c>
      <c r="AR1085" s="92" t="str">
        <f>IF(LEN(AQ1085)=1,"",COUNTIF($AQ$19:AQ1085,AQ1085)=1)</f>
        <v/>
      </c>
      <c r="AS1085" s="73"/>
      <c r="AT1085" s="73"/>
      <c r="AU1085" s="73"/>
      <c r="AV1085" s="235" t="str">
        <f>IF($P1085=Lists!$A$13,Lists!$A$29,IF($P1085=Lists!$A$14,Lists!$A$30,$P1085))</f>
        <v/>
      </c>
      <c r="AW1085" s="73"/>
      <c r="AX1085" s="73"/>
    </row>
    <row r="1086" spans="2:50" x14ac:dyDescent="0.3">
      <c r="B1086" s="137">
        <f t="shared" si="220"/>
        <v>1068</v>
      </c>
      <c r="C1086" s="24"/>
      <c r="D1086" s="24"/>
      <c r="E1086" s="24"/>
      <c r="F1086" s="25"/>
      <c r="G1086" s="24"/>
      <c r="H1086" s="30"/>
      <c r="I1086" s="24"/>
      <c r="J1086" s="50" t="str">
        <f t="shared" si="211"/>
        <v/>
      </c>
      <c r="K1086" s="30"/>
      <c r="L1086" s="236"/>
      <c r="M1086" s="30"/>
      <c r="N1086" s="30"/>
      <c r="O1086" s="46" t="str">
        <f t="shared" si="212"/>
        <v/>
      </c>
      <c r="P1086" s="239" t="str">
        <f t="shared" si="215"/>
        <v/>
      </c>
      <c r="Q1086" s="52" t="str">
        <f t="shared" si="216"/>
        <v/>
      </c>
      <c r="R1086" s="127"/>
      <c r="S1086" s="86"/>
      <c r="T1086" s="127"/>
      <c r="U1086" s="86"/>
      <c r="V1086" s="87">
        <f t="shared" si="221"/>
        <v>0</v>
      </c>
      <c r="W1086" s="130"/>
      <c r="X1086" s="86"/>
      <c r="Y1086" s="86"/>
      <c r="Z1086" s="131"/>
      <c r="AA1086" s="87">
        <f t="shared" si="217"/>
        <v>0</v>
      </c>
      <c r="AB1086" s="127"/>
      <c r="AC1086" s="86"/>
      <c r="AD1086" s="87">
        <f t="shared" si="222"/>
        <v>0</v>
      </c>
      <c r="AE1086" s="127"/>
      <c r="AF1086" s="86"/>
      <c r="AG1086" s="86"/>
      <c r="AH1086" s="131"/>
      <c r="AI1086" s="88">
        <f t="shared" si="223"/>
        <v>0</v>
      </c>
      <c r="AJ1086" s="89" t="str">
        <f>IFERROR(IF(ISNA(MATCH($AV1086,Other_Category_Abbr,0)),INDEX(FGHG_List_Long_GWP,MATCH($AV1086,FGHG_List_Long,0)),INDEX(GWP_Other_Abbr,MATCH($AV1086,Other_Category_Abbr,0)))*SUM(V1086,AA1086,AD1086,AI1086),"")</f>
        <v/>
      </c>
      <c r="AK1086" s="89" t="str">
        <f>IFERROR(IF(ISNA(MATCH($AV1086,Other_Category_Abbr,0)),INDEX(FGHG_List_Long_GWP,MATCH($AV1086,FGHG_List_Long,0)),INDEX(GWP_Other_Abbr,MATCH($AV1086,Other_Category_Abbr,0)))*(T1086*(S1086+U1086)+W1086*(Y1086+X1086)+AD1086+AE1086*(AF1086+AG1086)),"")</f>
        <v/>
      </c>
      <c r="AL1086" s="90" t="str">
        <f t="shared" si="218"/>
        <v/>
      </c>
      <c r="AM1086" s="91" t="str">
        <f t="shared" si="219"/>
        <v/>
      </c>
      <c r="AP1086" s="92" t="b">
        <f t="shared" si="213"/>
        <v>0</v>
      </c>
      <c r="AQ1086" s="92" t="str">
        <f t="shared" si="214"/>
        <v xml:space="preserve"> </v>
      </c>
      <c r="AR1086" s="92" t="str">
        <f>IF(LEN(AQ1086)=1,"",COUNTIF($AQ$19:AQ1086,AQ1086)=1)</f>
        <v/>
      </c>
      <c r="AS1086" s="73"/>
      <c r="AT1086" s="73"/>
      <c r="AU1086" s="73"/>
      <c r="AV1086" s="235" t="str">
        <f>IF($P1086=Lists!$A$13,Lists!$A$29,IF($P1086=Lists!$A$14,Lists!$A$30,$P1086))</f>
        <v/>
      </c>
      <c r="AW1086" s="73"/>
      <c r="AX1086" s="73"/>
    </row>
    <row r="1087" spans="2:50" x14ac:dyDescent="0.3">
      <c r="B1087" s="137">
        <f t="shared" si="220"/>
        <v>1069</v>
      </c>
      <c r="C1087" s="24"/>
      <c r="D1087" s="24"/>
      <c r="E1087" s="24"/>
      <c r="F1087" s="25"/>
      <c r="G1087" s="24"/>
      <c r="H1087" s="30"/>
      <c r="I1087" s="24"/>
      <c r="J1087" s="50" t="str">
        <f t="shared" si="211"/>
        <v/>
      </c>
      <c r="K1087" s="30"/>
      <c r="L1087" s="236"/>
      <c r="M1087" s="30"/>
      <c r="N1087" s="30"/>
      <c r="O1087" s="46" t="str">
        <f t="shared" si="212"/>
        <v/>
      </c>
      <c r="P1087" s="239" t="str">
        <f t="shared" si="215"/>
        <v/>
      </c>
      <c r="Q1087" s="52" t="str">
        <f t="shared" si="216"/>
        <v/>
      </c>
      <c r="R1087" s="127"/>
      <c r="S1087" s="86"/>
      <c r="T1087" s="127"/>
      <c r="U1087" s="86"/>
      <c r="V1087" s="87">
        <f t="shared" si="221"/>
        <v>0</v>
      </c>
      <c r="W1087" s="130"/>
      <c r="X1087" s="86"/>
      <c r="Y1087" s="86"/>
      <c r="Z1087" s="131"/>
      <c r="AA1087" s="87">
        <f t="shared" si="217"/>
        <v>0</v>
      </c>
      <c r="AB1087" s="127"/>
      <c r="AC1087" s="86"/>
      <c r="AD1087" s="87">
        <f t="shared" si="222"/>
        <v>0</v>
      </c>
      <c r="AE1087" s="127"/>
      <c r="AF1087" s="86"/>
      <c r="AG1087" s="86"/>
      <c r="AH1087" s="131"/>
      <c r="AI1087" s="88">
        <f t="shared" si="223"/>
        <v>0</v>
      </c>
      <c r="AJ1087" s="89" t="str">
        <f>IFERROR(IF(ISNA(MATCH($AV1087,Other_Category_Abbr,0)),INDEX(FGHG_List_Long_GWP,MATCH($AV1087,FGHG_List_Long,0)),INDEX(GWP_Other_Abbr,MATCH($AV1087,Other_Category_Abbr,0)))*SUM(V1087,AA1087,AD1087,AI1087),"")</f>
        <v/>
      </c>
      <c r="AK1087" s="89" t="str">
        <f>IFERROR(IF(ISNA(MATCH($AV1087,Other_Category_Abbr,0)),INDEX(FGHG_List_Long_GWP,MATCH($AV1087,FGHG_List_Long,0)),INDEX(GWP_Other_Abbr,MATCH($AV1087,Other_Category_Abbr,0)))*(T1087*(S1087+U1087)+W1087*(Y1087+X1087)+AD1087+AE1087*(AF1087+AG1087)),"")</f>
        <v/>
      </c>
      <c r="AL1087" s="90" t="str">
        <f t="shared" si="218"/>
        <v/>
      </c>
      <c r="AM1087" s="91" t="str">
        <f t="shared" si="219"/>
        <v/>
      </c>
      <c r="AP1087" s="92" t="b">
        <f t="shared" si="213"/>
        <v>0</v>
      </c>
      <c r="AQ1087" s="92" t="str">
        <f t="shared" si="214"/>
        <v xml:space="preserve"> </v>
      </c>
      <c r="AR1087" s="92" t="str">
        <f>IF(LEN(AQ1087)=1,"",COUNTIF($AQ$19:AQ1087,AQ1087)=1)</f>
        <v/>
      </c>
      <c r="AS1087" s="73"/>
      <c r="AT1087" s="73"/>
      <c r="AU1087" s="73"/>
      <c r="AV1087" s="235" t="str">
        <f>IF($P1087=Lists!$A$13,Lists!$A$29,IF($P1087=Lists!$A$14,Lists!$A$30,$P1087))</f>
        <v/>
      </c>
      <c r="AW1087" s="73"/>
      <c r="AX1087" s="73"/>
    </row>
    <row r="1088" spans="2:50" x14ac:dyDescent="0.3">
      <c r="B1088" s="137">
        <f t="shared" si="220"/>
        <v>1070</v>
      </c>
      <c r="C1088" s="24"/>
      <c r="D1088" s="24"/>
      <c r="E1088" s="24"/>
      <c r="F1088" s="25"/>
      <c r="G1088" s="24"/>
      <c r="H1088" s="30"/>
      <c r="I1088" s="24"/>
      <c r="J1088" s="50" t="str">
        <f t="shared" si="211"/>
        <v/>
      </c>
      <c r="K1088" s="30"/>
      <c r="L1088" s="236"/>
      <c r="M1088" s="30"/>
      <c r="N1088" s="30"/>
      <c r="O1088" s="46" t="str">
        <f t="shared" si="212"/>
        <v/>
      </c>
      <c r="P1088" s="239" t="str">
        <f t="shared" si="215"/>
        <v/>
      </c>
      <c r="Q1088" s="52" t="str">
        <f t="shared" si="216"/>
        <v/>
      </c>
      <c r="R1088" s="127"/>
      <c r="S1088" s="86"/>
      <c r="T1088" s="127"/>
      <c r="U1088" s="86"/>
      <c r="V1088" s="87">
        <f t="shared" si="221"/>
        <v>0</v>
      </c>
      <c r="W1088" s="130"/>
      <c r="X1088" s="86"/>
      <c r="Y1088" s="86"/>
      <c r="Z1088" s="131"/>
      <c r="AA1088" s="87">
        <f t="shared" si="217"/>
        <v>0</v>
      </c>
      <c r="AB1088" s="127"/>
      <c r="AC1088" s="86"/>
      <c r="AD1088" s="87">
        <f t="shared" si="222"/>
        <v>0</v>
      </c>
      <c r="AE1088" s="127"/>
      <c r="AF1088" s="86"/>
      <c r="AG1088" s="86"/>
      <c r="AH1088" s="131"/>
      <c r="AI1088" s="88">
        <f t="shared" si="223"/>
        <v>0</v>
      </c>
      <c r="AJ1088" s="89" t="str">
        <f>IFERROR(IF(ISNA(MATCH($AV1088,Other_Category_Abbr,0)),INDEX(FGHG_List_Long_GWP,MATCH($AV1088,FGHG_List_Long,0)),INDEX(GWP_Other_Abbr,MATCH($AV1088,Other_Category_Abbr,0)))*SUM(V1088,AA1088,AD1088,AI1088),"")</f>
        <v/>
      </c>
      <c r="AK1088" s="89" t="str">
        <f>IFERROR(IF(ISNA(MATCH($AV1088,Other_Category_Abbr,0)),INDEX(FGHG_List_Long_GWP,MATCH($AV1088,FGHG_List_Long,0)),INDEX(GWP_Other_Abbr,MATCH($AV1088,Other_Category_Abbr,0)))*(T1088*(S1088+U1088)+W1088*(Y1088+X1088)+AD1088+AE1088*(AF1088+AG1088)),"")</f>
        <v/>
      </c>
      <c r="AL1088" s="90" t="str">
        <f t="shared" si="218"/>
        <v/>
      </c>
      <c r="AM1088" s="91" t="str">
        <f t="shared" si="219"/>
        <v/>
      </c>
      <c r="AP1088" s="92" t="b">
        <f t="shared" si="213"/>
        <v>0</v>
      </c>
      <c r="AQ1088" s="92" t="str">
        <f t="shared" si="214"/>
        <v xml:space="preserve"> </v>
      </c>
      <c r="AR1088" s="92" t="str">
        <f>IF(LEN(AQ1088)=1,"",COUNTIF($AQ$19:AQ1088,AQ1088)=1)</f>
        <v/>
      </c>
      <c r="AS1088" s="73"/>
      <c r="AT1088" s="73"/>
      <c r="AU1088" s="73"/>
      <c r="AV1088" s="235" t="str">
        <f>IF($P1088=Lists!$A$13,Lists!$A$29,IF($P1088=Lists!$A$14,Lists!$A$30,$P1088))</f>
        <v/>
      </c>
      <c r="AW1088" s="73"/>
      <c r="AX1088" s="73"/>
    </row>
    <row r="1089" spans="2:50" x14ac:dyDescent="0.3">
      <c r="B1089" s="137">
        <f t="shared" si="220"/>
        <v>1071</v>
      </c>
      <c r="C1089" s="24"/>
      <c r="D1089" s="24"/>
      <c r="E1089" s="24"/>
      <c r="F1089" s="25"/>
      <c r="G1089" s="24"/>
      <c r="H1089" s="30"/>
      <c r="I1089" s="24"/>
      <c r="J1089" s="50" t="str">
        <f t="shared" si="211"/>
        <v/>
      </c>
      <c r="K1089" s="30"/>
      <c r="L1089" s="236"/>
      <c r="M1089" s="30"/>
      <c r="N1089" s="30"/>
      <c r="O1089" s="46" t="str">
        <f t="shared" si="212"/>
        <v/>
      </c>
      <c r="P1089" s="239" t="str">
        <f t="shared" si="215"/>
        <v/>
      </c>
      <c r="Q1089" s="52" t="str">
        <f t="shared" si="216"/>
        <v/>
      </c>
      <c r="R1089" s="127"/>
      <c r="S1089" s="86"/>
      <c r="T1089" s="127"/>
      <c r="U1089" s="86"/>
      <c r="V1089" s="87">
        <f t="shared" si="221"/>
        <v>0</v>
      </c>
      <c r="W1089" s="130"/>
      <c r="X1089" s="86"/>
      <c r="Y1089" s="86"/>
      <c r="Z1089" s="131"/>
      <c r="AA1089" s="87">
        <f t="shared" si="217"/>
        <v>0</v>
      </c>
      <c r="AB1089" s="127"/>
      <c r="AC1089" s="86"/>
      <c r="AD1089" s="87">
        <f t="shared" si="222"/>
        <v>0</v>
      </c>
      <c r="AE1089" s="127"/>
      <c r="AF1089" s="86"/>
      <c r="AG1089" s="86"/>
      <c r="AH1089" s="131"/>
      <c r="AI1089" s="88">
        <f t="shared" si="223"/>
        <v>0</v>
      </c>
      <c r="AJ1089" s="89" t="str">
        <f>IFERROR(IF(ISNA(MATCH($AV1089,Other_Category_Abbr,0)),INDEX(FGHG_List_Long_GWP,MATCH($AV1089,FGHG_List_Long,0)),INDEX(GWP_Other_Abbr,MATCH($AV1089,Other_Category_Abbr,0)))*SUM(V1089,AA1089,AD1089,AI1089),"")</f>
        <v/>
      </c>
      <c r="AK1089" s="89" t="str">
        <f>IFERROR(IF(ISNA(MATCH($AV1089,Other_Category_Abbr,0)),INDEX(FGHG_List_Long_GWP,MATCH($AV1089,FGHG_List_Long,0)),INDEX(GWP_Other_Abbr,MATCH($AV1089,Other_Category_Abbr,0)))*(T1089*(S1089+U1089)+W1089*(Y1089+X1089)+AD1089+AE1089*(AF1089+AG1089)),"")</f>
        <v/>
      </c>
      <c r="AL1089" s="90" t="str">
        <f t="shared" si="218"/>
        <v/>
      </c>
      <c r="AM1089" s="91" t="str">
        <f t="shared" si="219"/>
        <v/>
      </c>
      <c r="AP1089" s="92" t="b">
        <f t="shared" si="213"/>
        <v>0</v>
      </c>
      <c r="AQ1089" s="92" t="str">
        <f t="shared" si="214"/>
        <v xml:space="preserve"> </v>
      </c>
      <c r="AR1089" s="92" t="str">
        <f>IF(LEN(AQ1089)=1,"",COUNTIF($AQ$19:AQ1089,AQ1089)=1)</f>
        <v/>
      </c>
      <c r="AS1089" s="73"/>
      <c r="AT1089" s="73"/>
      <c r="AU1089" s="73"/>
      <c r="AV1089" s="235" t="str">
        <f>IF($P1089=Lists!$A$13,Lists!$A$29,IF($P1089=Lists!$A$14,Lists!$A$30,$P1089))</f>
        <v/>
      </c>
      <c r="AW1089" s="73"/>
      <c r="AX1089" s="73"/>
    </row>
    <row r="1090" spans="2:50" x14ac:dyDescent="0.3">
      <c r="B1090" s="137">
        <f t="shared" si="220"/>
        <v>1072</v>
      </c>
      <c r="C1090" s="24"/>
      <c r="D1090" s="24"/>
      <c r="E1090" s="24"/>
      <c r="F1090" s="25"/>
      <c r="G1090" s="24"/>
      <c r="H1090" s="30"/>
      <c r="I1090" s="24"/>
      <c r="J1090" s="50" t="str">
        <f t="shared" si="211"/>
        <v/>
      </c>
      <c r="K1090" s="30"/>
      <c r="L1090" s="236"/>
      <c r="M1090" s="30"/>
      <c r="N1090" s="30"/>
      <c r="O1090" s="46" t="str">
        <f t="shared" si="212"/>
        <v/>
      </c>
      <c r="P1090" s="239" t="str">
        <f t="shared" si="215"/>
        <v/>
      </c>
      <c r="Q1090" s="52" t="str">
        <f t="shared" si="216"/>
        <v/>
      </c>
      <c r="R1090" s="127"/>
      <c r="S1090" s="86"/>
      <c r="T1090" s="127"/>
      <c r="U1090" s="86"/>
      <c r="V1090" s="87">
        <f t="shared" si="221"/>
        <v>0</v>
      </c>
      <c r="W1090" s="130"/>
      <c r="X1090" s="86"/>
      <c r="Y1090" s="86"/>
      <c r="Z1090" s="131"/>
      <c r="AA1090" s="87">
        <f t="shared" si="217"/>
        <v>0</v>
      </c>
      <c r="AB1090" s="127"/>
      <c r="AC1090" s="86"/>
      <c r="AD1090" s="87">
        <f t="shared" si="222"/>
        <v>0</v>
      </c>
      <c r="AE1090" s="127"/>
      <c r="AF1090" s="86"/>
      <c r="AG1090" s="86"/>
      <c r="AH1090" s="131"/>
      <c r="AI1090" s="88">
        <f t="shared" si="223"/>
        <v>0</v>
      </c>
      <c r="AJ1090" s="89" t="str">
        <f>IFERROR(IF(ISNA(MATCH($AV1090,Other_Category_Abbr,0)),INDEX(FGHG_List_Long_GWP,MATCH($AV1090,FGHG_List_Long,0)),INDEX(GWP_Other_Abbr,MATCH($AV1090,Other_Category_Abbr,0)))*SUM(V1090,AA1090,AD1090,AI1090),"")</f>
        <v/>
      </c>
      <c r="AK1090" s="89" t="str">
        <f>IFERROR(IF(ISNA(MATCH($AV1090,Other_Category_Abbr,0)),INDEX(FGHG_List_Long_GWP,MATCH($AV1090,FGHG_List_Long,0)),INDEX(GWP_Other_Abbr,MATCH($AV1090,Other_Category_Abbr,0)))*(T1090*(S1090+U1090)+W1090*(Y1090+X1090)+AD1090+AE1090*(AF1090+AG1090)),"")</f>
        <v/>
      </c>
      <c r="AL1090" s="90" t="str">
        <f t="shared" si="218"/>
        <v/>
      </c>
      <c r="AM1090" s="91" t="str">
        <f t="shared" si="219"/>
        <v/>
      </c>
      <c r="AP1090" s="92" t="b">
        <f t="shared" si="213"/>
        <v>0</v>
      </c>
      <c r="AQ1090" s="92" t="str">
        <f t="shared" si="214"/>
        <v xml:space="preserve"> </v>
      </c>
      <c r="AR1090" s="92" t="str">
        <f>IF(LEN(AQ1090)=1,"",COUNTIF($AQ$19:AQ1090,AQ1090)=1)</f>
        <v/>
      </c>
      <c r="AS1090" s="73"/>
      <c r="AT1090" s="73"/>
      <c r="AU1090" s="73"/>
      <c r="AV1090" s="235" t="str">
        <f>IF($P1090=Lists!$A$13,Lists!$A$29,IF($P1090=Lists!$A$14,Lists!$A$30,$P1090))</f>
        <v/>
      </c>
      <c r="AW1090" s="73"/>
      <c r="AX1090" s="73"/>
    </row>
    <row r="1091" spans="2:50" x14ac:dyDescent="0.3">
      <c r="B1091" s="137">
        <f t="shared" si="220"/>
        <v>1073</v>
      </c>
      <c r="C1091" s="24"/>
      <c r="D1091" s="24"/>
      <c r="E1091" s="24"/>
      <c r="F1091" s="25"/>
      <c r="G1091" s="24"/>
      <c r="H1091" s="30"/>
      <c r="I1091" s="24"/>
      <c r="J1091" s="50" t="str">
        <f t="shared" si="211"/>
        <v/>
      </c>
      <c r="K1091" s="30"/>
      <c r="L1091" s="236"/>
      <c r="M1091" s="30"/>
      <c r="N1091" s="30"/>
      <c r="O1091" s="46" t="str">
        <f t="shared" si="212"/>
        <v/>
      </c>
      <c r="P1091" s="239" t="str">
        <f t="shared" si="215"/>
        <v/>
      </c>
      <c r="Q1091" s="52" t="str">
        <f t="shared" si="216"/>
        <v/>
      </c>
      <c r="R1091" s="127"/>
      <c r="S1091" s="86"/>
      <c r="T1091" s="127"/>
      <c r="U1091" s="86"/>
      <c r="V1091" s="87">
        <f t="shared" si="221"/>
        <v>0</v>
      </c>
      <c r="W1091" s="130"/>
      <c r="X1091" s="86"/>
      <c r="Y1091" s="86"/>
      <c r="Z1091" s="131"/>
      <c r="AA1091" s="87">
        <f t="shared" si="217"/>
        <v>0</v>
      </c>
      <c r="AB1091" s="127"/>
      <c r="AC1091" s="86"/>
      <c r="AD1091" s="87">
        <f t="shared" si="222"/>
        <v>0</v>
      </c>
      <c r="AE1091" s="127"/>
      <c r="AF1091" s="86"/>
      <c r="AG1091" s="86"/>
      <c r="AH1091" s="131"/>
      <c r="AI1091" s="88">
        <f t="shared" si="223"/>
        <v>0</v>
      </c>
      <c r="AJ1091" s="89" t="str">
        <f>IFERROR(IF(ISNA(MATCH($AV1091,Other_Category_Abbr,0)),INDEX(FGHG_List_Long_GWP,MATCH($AV1091,FGHG_List_Long,0)),INDEX(GWP_Other_Abbr,MATCH($AV1091,Other_Category_Abbr,0)))*SUM(V1091,AA1091,AD1091,AI1091),"")</f>
        <v/>
      </c>
      <c r="AK1091" s="89" t="str">
        <f>IFERROR(IF(ISNA(MATCH($AV1091,Other_Category_Abbr,0)),INDEX(FGHG_List_Long_GWP,MATCH($AV1091,FGHG_List_Long,0)),INDEX(GWP_Other_Abbr,MATCH($AV1091,Other_Category_Abbr,0)))*(T1091*(S1091+U1091)+W1091*(Y1091+X1091)+AD1091+AE1091*(AF1091+AG1091)),"")</f>
        <v/>
      </c>
      <c r="AL1091" s="90" t="str">
        <f t="shared" si="218"/>
        <v/>
      </c>
      <c r="AM1091" s="91" t="str">
        <f t="shared" si="219"/>
        <v/>
      </c>
      <c r="AP1091" s="92" t="b">
        <f t="shared" si="213"/>
        <v>0</v>
      </c>
      <c r="AQ1091" s="92" t="str">
        <f t="shared" si="214"/>
        <v xml:space="preserve"> </v>
      </c>
      <c r="AR1091" s="92" t="str">
        <f>IF(LEN(AQ1091)=1,"",COUNTIF($AQ$19:AQ1091,AQ1091)=1)</f>
        <v/>
      </c>
      <c r="AS1091" s="73"/>
      <c r="AT1091" s="73"/>
      <c r="AU1091" s="73"/>
      <c r="AV1091" s="235" t="str">
        <f>IF($P1091=Lists!$A$13,Lists!$A$29,IF($P1091=Lists!$A$14,Lists!$A$30,$P1091))</f>
        <v/>
      </c>
      <c r="AW1091" s="73"/>
      <c r="AX1091" s="73"/>
    </row>
    <row r="1092" spans="2:50" x14ac:dyDescent="0.3">
      <c r="B1092" s="137">
        <f t="shared" si="220"/>
        <v>1074</v>
      </c>
      <c r="C1092" s="24"/>
      <c r="D1092" s="24"/>
      <c r="E1092" s="24"/>
      <c r="F1092" s="25"/>
      <c r="G1092" s="24"/>
      <c r="H1092" s="30"/>
      <c r="I1092" s="24"/>
      <c r="J1092" s="50" t="str">
        <f t="shared" si="211"/>
        <v/>
      </c>
      <c r="K1092" s="30"/>
      <c r="L1092" s="236"/>
      <c r="M1092" s="30"/>
      <c r="N1092" s="30"/>
      <c r="O1092" s="46" t="str">
        <f t="shared" si="212"/>
        <v/>
      </c>
      <c r="P1092" s="239" t="str">
        <f t="shared" si="215"/>
        <v/>
      </c>
      <c r="Q1092" s="52" t="str">
        <f t="shared" si="216"/>
        <v/>
      </c>
      <c r="R1092" s="127"/>
      <c r="S1092" s="86"/>
      <c r="T1092" s="127"/>
      <c r="U1092" s="86"/>
      <c r="V1092" s="87">
        <f t="shared" si="221"/>
        <v>0</v>
      </c>
      <c r="W1092" s="130"/>
      <c r="X1092" s="86"/>
      <c r="Y1092" s="86"/>
      <c r="Z1092" s="131"/>
      <c r="AA1092" s="87">
        <f t="shared" si="217"/>
        <v>0</v>
      </c>
      <c r="AB1092" s="127"/>
      <c r="AC1092" s="86"/>
      <c r="AD1092" s="87">
        <f t="shared" si="222"/>
        <v>0</v>
      </c>
      <c r="AE1092" s="127"/>
      <c r="AF1092" s="86"/>
      <c r="AG1092" s="86"/>
      <c r="AH1092" s="131"/>
      <c r="AI1092" s="88">
        <f t="shared" si="223"/>
        <v>0</v>
      </c>
      <c r="AJ1092" s="89" t="str">
        <f>IFERROR(IF(ISNA(MATCH($AV1092,Other_Category_Abbr,0)),INDEX(FGHG_List_Long_GWP,MATCH($AV1092,FGHG_List_Long,0)),INDEX(GWP_Other_Abbr,MATCH($AV1092,Other_Category_Abbr,0)))*SUM(V1092,AA1092,AD1092,AI1092),"")</f>
        <v/>
      </c>
      <c r="AK1092" s="89" t="str">
        <f>IFERROR(IF(ISNA(MATCH($AV1092,Other_Category_Abbr,0)),INDEX(FGHG_List_Long_GWP,MATCH($AV1092,FGHG_List_Long,0)),INDEX(GWP_Other_Abbr,MATCH($AV1092,Other_Category_Abbr,0)))*(T1092*(S1092+U1092)+W1092*(Y1092+X1092)+AD1092+AE1092*(AF1092+AG1092)),"")</f>
        <v/>
      </c>
      <c r="AL1092" s="90" t="str">
        <f t="shared" si="218"/>
        <v/>
      </c>
      <c r="AM1092" s="91" t="str">
        <f t="shared" si="219"/>
        <v/>
      </c>
      <c r="AP1092" s="92" t="b">
        <f t="shared" si="213"/>
        <v>0</v>
      </c>
      <c r="AQ1092" s="92" t="str">
        <f t="shared" si="214"/>
        <v xml:space="preserve"> </v>
      </c>
      <c r="AR1092" s="92" t="str">
        <f>IF(LEN(AQ1092)=1,"",COUNTIF($AQ$19:AQ1092,AQ1092)=1)</f>
        <v/>
      </c>
      <c r="AS1092" s="73"/>
      <c r="AT1092" s="73"/>
      <c r="AU1092" s="73"/>
      <c r="AV1092" s="235" t="str">
        <f>IF($P1092=Lists!$A$13,Lists!$A$29,IF($P1092=Lists!$A$14,Lists!$A$30,$P1092))</f>
        <v/>
      </c>
      <c r="AW1092" s="73"/>
      <c r="AX1092" s="73"/>
    </row>
    <row r="1093" spans="2:50" x14ac:dyDescent="0.3">
      <c r="B1093" s="137">
        <f t="shared" si="220"/>
        <v>1075</v>
      </c>
      <c r="C1093" s="24"/>
      <c r="D1093" s="24"/>
      <c r="E1093" s="24"/>
      <c r="F1093" s="25"/>
      <c r="G1093" s="24"/>
      <c r="H1093" s="30"/>
      <c r="I1093" s="24"/>
      <c r="J1093" s="50" t="str">
        <f t="shared" si="211"/>
        <v/>
      </c>
      <c r="K1093" s="30"/>
      <c r="L1093" s="236"/>
      <c r="M1093" s="30"/>
      <c r="N1093" s="30"/>
      <c r="O1093" s="46" t="str">
        <f t="shared" si="212"/>
        <v/>
      </c>
      <c r="P1093" s="239" t="str">
        <f t="shared" si="215"/>
        <v/>
      </c>
      <c r="Q1093" s="52" t="str">
        <f t="shared" si="216"/>
        <v/>
      </c>
      <c r="R1093" s="127"/>
      <c r="S1093" s="86"/>
      <c r="T1093" s="127"/>
      <c r="U1093" s="86"/>
      <c r="V1093" s="87">
        <f t="shared" si="221"/>
        <v>0</v>
      </c>
      <c r="W1093" s="130"/>
      <c r="X1093" s="86"/>
      <c r="Y1093" s="86"/>
      <c r="Z1093" s="131"/>
      <c r="AA1093" s="87">
        <f t="shared" si="217"/>
        <v>0</v>
      </c>
      <c r="AB1093" s="127"/>
      <c r="AC1093" s="86"/>
      <c r="AD1093" s="87">
        <f t="shared" si="222"/>
        <v>0</v>
      </c>
      <c r="AE1093" s="127"/>
      <c r="AF1093" s="86"/>
      <c r="AG1093" s="86"/>
      <c r="AH1093" s="131"/>
      <c r="AI1093" s="88">
        <f t="shared" si="223"/>
        <v>0</v>
      </c>
      <c r="AJ1093" s="89" t="str">
        <f>IFERROR(IF(ISNA(MATCH($AV1093,Other_Category_Abbr,0)),INDEX(FGHG_List_Long_GWP,MATCH($AV1093,FGHG_List_Long,0)),INDEX(GWP_Other_Abbr,MATCH($AV1093,Other_Category_Abbr,0)))*SUM(V1093,AA1093,AD1093,AI1093),"")</f>
        <v/>
      </c>
      <c r="AK1093" s="89" t="str">
        <f>IFERROR(IF(ISNA(MATCH($AV1093,Other_Category_Abbr,0)),INDEX(FGHG_List_Long_GWP,MATCH($AV1093,FGHG_List_Long,0)),INDEX(GWP_Other_Abbr,MATCH($AV1093,Other_Category_Abbr,0)))*(T1093*(S1093+U1093)+W1093*(Y1093+X1093)+AD1093+AE1093*(AF1093+AG1093)),"")</f>
        <v/>
      </c>
      <c r="AL1093" s="90" t="str">
        <f t="shared" si="218"/>
        <v/>
      </c>
      <c r="AM1093" s="91" t="str">
        <f t="shared" si="219"/>
        <v/>
      </c>
      <c r="AP1093" s="92" t="b">
        <f t="shared" si="213"/>
        <v>0</v>
      </c>
      <c r="AQ1093" s="92" t="str">
        <f t="shared" si="214"/>
        <v xml:space="preserve"> </v>
      </c>
      <c r="AR1093" s="92" t="str">
        <f>IF(LEN(AQ1093)=1,"",COUNTIF($AQ$19:AQ1093,AQ1093)=1)</f>
        <v/>
      </c>
      <c r="AS1093" s="73"/>
      <c r="AT1093" s="73"/>
      <c r="AU1093" s="73"/>
      <c r="AV1093" s="235" t="str">
        <f>IF($P1093=Lists!$A$13,Lists!$A$29,IF($P1093=Lists!$A$14,Lists!$A$30,$P1093))</f>
        <v/>
      </c>
      <c r="AW1093" s="73"/>
      <c r="AX1093" s="73"/>
    </row>
    <row r="1094" spans="2:50" x14ac:dyDescent="0.3">
      <c r="B1094" s="137">
        <f t="shared" si="220"/>
        <v>1076</v>
      </c>
      <c r="C1094" s="24"/>
      <c r="D1094" s="24"/>
      <c r="E1094" s="24"/>
      <c r="F1094" s="25"/>
      <c r="G1094" s="24"/>
      <c r="H1094" s="30"/>
      <c r="I1094" s="24"/>
      <c r="J1094" s="50" t="str">
        <f t="shared" si="211"/>
        <v/>
      </c>
      <c r="K1094" s="30"/>
      <c r="L1094" s="236"/>
      <c r="M1094" s="30"/>
      <c r="N1094" s="30"/>
      <c r="O1094" s="46" t="str">
        <f t="shared" si="212"/>
        <v/>
      </c>
      <c r="P1094" s="239" t="str">
        <f t="shared" si="215"/>
        <v/>
      </c>
      <c r="Q1094" s="52" t="str">
        <f t="shared" si="216"/>
        <v/>
      </c>
      <c r="R1094" s="127"/>
      <c r="S1094" s="86"/>
      <c r="T1094" s="127"/>
      <c r="U1094" s="86"/>
      <c r="V1094" s="87">
        <f t="shared" si="221"/>
        <v>0</v>
      </c>
      <c r="W1094" s="130"/>
      <c r="X1094" s="86"/>
      <c r="Y1094" s="86"/>
      <c r="Z1094" s="131"/>
      <c r="AA1094" s="87">
        <f t="shared" si="217"/>
        <v>0</v>
      </c>
      <c r="AB1094" s="127"/>
      <c r="AC1094" s="86"/>
      <c r="AD1094" s="87">
        <f t="shared" si="222"/>
        <v>0</v>
      </c>
      <c r="AE1094" s="127"/>
      <c r="AF1094" s="86"/>
      <c r="AG1094" s="86"/>
      <c r="AH1094" s="131"/>
      <c r="AI1094" s="88">
        <f t="shared" si="223"/>
        <v>0</v>
      </c>
      <c r="AJ1094" s="89" t="str">
        <f>IFERROR(IF(ISNA(MATCH($AV1094,Other_Category_Abbr,0)),INDEX(FGHG_List_Long_GWP,MATCH($AV1094,FGHG_List_Long,0)),INDEX(GWP_Other_Abbr,MATCH($AV1094,Other_Category_Abbr,0)))*SUM(V1094,AA1094,AD1094,AI1094),"")</f>
        <v/>
      </c>
      <c r="AK1094" s="89" t="str">
        <f>IFERROR(IF(ISNA(MATCH($AV1094,Other_Category_Abbr,0)),INDEX(FGHG_List_Long_GWP,MATCH($AV1094,FGHG_List_Long,0)),INDEX(GWP_Other_Abbr,MATCH($AV1094,Other_Category_Abbr,0)))*(T1094*(S1094+U1094)+W1094*(Y1094+X1094)+AD1094+AE1094*(AF1094+AG1094)),"")</f>
        <v/>
      </c>
      <c r="AL1094" s="90" t="str">
        <f t="shared" si="218"/>
        <v/>
      </c>
      <c r="AM1094" s="91" t="str">
        <f t="shared" si="219"/>
        <v/>
      </c>
      <c r="AP1094" s="92" t="b">
        <f t="shared" si="213"/>
        <v>0</v>
      </c>
      <c r="AQ1094" s="92" t="str">
        <f t="shared" si="214"/>
        <v xml:space="preserve"> </v>
      </c>
      <c r="AR1094" s="92" t="str">
        <f>IF(LEN(AQ1094)=1,"",COUNTIF($AQ$19:AQ1094,AQ1094)=1)</f>
        <v/>
      </c>
      <c r="AS1094" s="73"/>
      <c r="AT1094" s="73"/>
      <c r="AU1094" s="73"/>
      <c r="AV1094" s="235" t="str">
        <f>IF($P1094=Lists!$A$13,Lists!$A$29,IF($P1094=Lists!$A$14,Lists!$A$30,$P1094))</f>
        <v/>
      </c>
      <c r="AW1094" s="73"/>
      <c r="AX1094" s="73"/>
    </row>
    <row r="1095" spans="2:50" x14ac:dyDescent="0.3">
      <c r="B1095" s="137">
        <f t="shared" si="220"/>
        <v>1077</v>
      </c>
      <c r="C1095" s="24"/>
      <c r="D1095" s="24"/>
      <c r="E1095" s="24"/>
      <c r="F1095" s="25"/>
      <c r="G1095" s="24"/>
      <c r="H1095" s="30"/>
      <c r="I1095" s="24"/>
      <c r="J1095" s="50" t="str">
        <f t="shared" si="211"/>
        <v/>
      </c>
      <c r="K1095" s="30"/>
      <c r="L1095" s="236"/>
      <c r="M1095" s="30"/>
      <c r="N1095" s="30"/>
      <c r="O1095" s="46" t="str">
        <f t="shared" si="212"/>
        <v/>
      </c>
      <c r="P1095" s="239" t="str">
        <f t="shared" si="215"/>
        <v/>
      </c>
      <c r="Q1095" s="52" t="str">
        <f t="shared" si="216"/>
        <v/>
      </c>
      <c r="R1095" s="127"/>
      <c r="S1095" s="86"/>
      <c r="T1095" s="127"/>
      <c r="U1095" s="86"/>
      <c r="V1095" s="87">
        <f t="shared" si="221"/>
        <v>0</v>
      </c>
      <c r="W1095" s="130"/>
      <c r="X1095" s="86"/>
      <c r="Y1095" s="86"/>
      <c r="Z1095" s="131"/>
      <c r="AA1095" s="87">
        <f t="shared" si="217"/>
        <v>0</v>
      </c>
      <c r="AB1095" s="127"/>
      <c r="AC1095" s="86"/>
      <c r="AD1095" s="87">
        <f t="shared" si="222"/>
        <v>0</v>
      </c>
      <c r="AE1095" s="127"/>
      <c r="AF1095" s="86"/>
      <c r="AG1095" s="86"/>
      <c r="AH1095" s="131"/>
      <c r="AI1095" s="88">
        <f t="shared" si="223"/>
        <v>0</v>
      </c>
      <c r="AJ1095" s="89" t="str">
        <f>IFERROR(IF(ISNA(MATCH($AV1095,Other_Category_Abbr,0)),INDEX(FGHG_List_Long_GWP,MATCH($AV1095,FGHG_List_Long,0)),INDEX(GWP_Other_Abbr,MATCH($AV1095,Other_Category_Abbr,0)))*SUM(V1095,AA1095,AD1095,AI1095),"")</f>
        <v/>
      </c>
      <c r="AK1095" s="89" t="str">
        <f>IFERROR(IF(ISNA(MATCH($AV1095,Other_Category_Abbr,0)),INDEX(FGHG_List_Long_GWP,MATCH($AV1095,FGHG_List_Long,0)),INDEX(GWP_Other_Abbr,MATCH($AV1095,Other_Category_Abbr,0)))*(T1095*(S1095+U1095)+W1095*(Y1095+X1095)+AD1095+AE1095*(AF1095+AG1095)),"")</f>
        <v/>
      </c>
      <c r="AL1095" s="90" t="str">
        <f t="shared" si="218"/>
        <v/>
      </c>
      <c r="AM1095" s="91" t="str">
        <f t="shared" si="219"/>
        <v/>
      </c>
      <c r="AP1095" s="92" t="b">
        <f t="shared" si="213"/>
        <v>0</v>
      </c>
      <c r="AQ1095" s="92" t="str">
        <f t="shared" si="214"/>
        <v xml:space="preserve"> </v>
      </c>
      <c r="AR1095" s="92" t="str">
        <f>IF(LEN(AQ1095)=1,"",COUNTIF($AQ$19:AQ1095,AQ1095)=1)</f>
        <v/>
      </c>
      <c r="AS1095" s="73"/>
      <c r="AT1095" s="73"/>
      <c r="AU1095" s="73"/>
      <c r="AV1095" s="235" t="str">
        <f>IF($P1095=Lists!$A$13,Lists!$A$29,IF($P1095=Lists!$A$14,Lists!$A$30,$P1095))</f>
        <v/>
      </c>
      <c r="AW1095" s="73"/>
      <c r="AX1095" s="73"/>
    </row>
    <row r="1096" spans="2:50" x14ac:dyDescent="0.3">
      <c r="B1096" s="137">
        <f t="shared" si="220"/>
        <v>1078</v>
      </c>
      <c r="C1096" s="24"/>
      <c r="D1096" s="24"/>
      <c r="E1096" s="24"/>
      <c r="F1096" s="25"/>
      <c r="G1096" s="24"/>
      <c r="H1096" s="30"/>
      <c r="I1096" s="24"/>
      <c r="J1096" s="50" t="str">
        <f t="shared" si="211"/>
        <v/>
      </c>
      <c r="K1096" s="30"/>
      <c r="L1096" s="236"/>
      <c r="M1096" s="30"/>
      <c r="N1096" s="30"/>
      <c r="O1096" s="46" t="str">
        <f t="shared" si="212"/>
        <v/>
      </c>
      <c r="P1096" s="239" t="str">
        <f t="shared" si="215"/>
        <v/>
      </c>
      <c r="Q1096" s="52" t="str">
        <f t="shared" si="216"/>
        <v/>
      </c>
      <c r="R1096" s="127"/>
      <c r="S1096" s="86"/>
      <c r="T1096" s="127"/>
      <c r="U1096" s="86"/>
      <c r="V1096" s="87">
        <f t="shared" si="221"/>
        <v>0</v>
      </c>
      <c r="W1096" s="130"/>
      <c r="X1096" s="86"/>
      <c r="Y1096" s="86"/>
      <c r="Z1096" s="131"/>
      <c r="AA1096" s="87">
        <f t="shared" si="217"/>
        <v>0</v>
      </c>
      <c r="AB1096" s="127"/>
      <c r="AC1096" s="86"/>
      <c r="AD1096" s="87">
        <f t="shared" si="222"/>
        <v>0</v>
      </c>
      <c r="AE1096" s="127"/>
      <c r="AF1096" s="86"/>
      <c r="AG1096" s="86"/>
      <c r="AH1096" s="131"/>
      <c r="AI1096" s="88">
        <f t="shared" si="223"/>
        <v>0</v>
      </c>
      <c r="AJ1096" s="89" t="str">
        <f>IFERROR(IF(ISNA(MATCH($AV1096,Other_Category_Abbr,0)),INDEX(FGHG_List_Long_GWP,MATCH($AV1096,FGHG_List_Long,0)),INDEX(GWP_Other_Abbr,MATCH($AV1096,Other_Category_Abbr,0)))*SUM(V1096,AA1096,AD1096,AI1096),"")</f>
        <v/>
      </c>
      <c r="AK1096" s="89" t="str">
        <f>IFERROR(IF(ISNA(MATCH($AV1096,Other_Category_Abbr,0)),INDEX(FGHG_List_Long_GWP,MATCH($AV1096,FGHG_List_Long,0)),INDEX(GWP_Other_Abbr,MATCH($AV1096,Other_Category_Abbr,0)))*(T1096*(S1096+U1096)+W1096*(Y1096+X1096)+AD1096+AE1096*(AF1096+AG1096)),"")</f>
        <v/>
      </c>
      <c r="AL1096" s="90" t="str">
        <f t="shared" si="218"/>
        <v/>
      </c>
      <c r="AM1096" s="91" t="str">
        <f t="shared" si="219"/>
        <v/>
      </c>
      <c r="AP1096" s="92" t="b">
        <f t="shared" si="213"/>
        <v>0</v>
      </c>
      <c r="AQ1096" s="92" t="str">
        <f t="shared" si="214"/>
        <v xml:space="preserve"> </v>
      </c>
      <c r="AR1096" s="92" t="str">
        <f>IF(LEN(AQ1096)=1,"",COUNTIF($AQ$19:AQ1096,AQ1096)=1)</f>
        <v/>
      </c>
      <c r="AS1096" s="73"/>
      <c r="AT1096" s="73"/>
      <c r="AU1096" s="73"/>
      <c r="AV1096" s="235" t="str">
        <f>IF($P1096=Lists!$A$13,Lists!$A$29,IF($P1096=Lists!$A$14,Lists!$A$30,$P1096))</f>
        <v/>
      </c>
      <c r="AW1096" s="73"/>
      <c r="AX1096" s="73"/>
    </row>
    <row r="1097" spans="2:50" x14ac:dyDescent="0.3">
      <c r="B1097" s="137">
        <f t="shared" si="220"/>
        <v>1079</v>
      </c>
      <c r="C1097" s="24"/>
      <c r="D1097" s="24"/>
      <c r="E1097" s="24"/>
      <c r="F1097" s="25"/>
      <c r="G1097" s="24"/>
      <c r="H1097" s="30"/>
      <c r="I1097" s="24"/>
      <c r="J1097" s="50" t="str">
        <f t="shared" si="211"/>
        <v/>
      </c>
      <c r="K1097" s="30"/>
      <c r="L1097" s="236"/>
      <c r="M1097" s="30"/>
      <c r="N1097" s="30"/>
      <c r="O1097" s="46" t="str">
        <f t="shared" si="212"/>
        <v/>
      </c>
      <c r="P1097" s="239" t="str">
        <f t="shared" si="215"/>
        <v/>
      </c>
      <c r="Q1097" s="52" t="str">
        <f t="shared" si="216"/>
        <v/>
      </c>
      <c r="R1097" s="127"/>
      <c r="S1097" s="86"/>
      <c r="T1097" s="127"/>
      <c r="U1097" s="86"/>
      <c r="V1097" s="87">
        <f t="shared" si="221"/>
        <v>0</v>
      </c>
      <c r="W1097" s="130"/>
      <c r="X1097" s="86"/>
      <c r="Y1097" s="86"/>
      <c r="Z1097" s="131"/>
      <c r="AA1097" s="87">
        <f t="shared" si="217"/>
        <v>0</v>
      </c>
      <c r="AB1097" s="127"/>
      <c r="AC1097" s="86"/>
      <c r="AD1097" s="87">
        <f t="shared" si="222"/>
        <v>0</v>
      </c>
      <c r="AE1097" s="127"/>
      <c r="AF1097" s="86"/>
      <c r="AG1097" s="86"/>
      <c r="AH1097" s="131"/>
      <c r="AI1097" s="88">
        <f t="shared" si="223"/>
        <v>0</v>
      </c>
      <c r="AJ1097" s="89" t="str">
        <f>IFERROR(IF(ISNA(MATCH($AV1097,Other_Category_Abbr,0)),INDEX(FGHG_List_Long_GWP,MATCH($AV1097,FGHG_List_Long,0)),INDEX(GWP_Other_Abbr,MATCH($AV1097,Other_Category_Abbr,0)))*SUM(V1097,AA1097,AD1097,AI1097),"")</f>
        <v/>
      </c>
      <c r="AK1097" s="89" t="str">
        <f>IFERROR(IF(ISNA(MATCH($AV1097,Other_Category_Abbr,0)),INDEX(FGHG_List_Long_GWP,MATCH($AV1097,FGHG_List_Long,0)),INDEX(GWP_Other_Abbr,MATCH($AV1097,Other_Category_Abbr,0)))*(T1097*(S1097+U1097)+W1097*(Y1097+X1097)+AD1097+AE1097*(AF1097+AG1097)),"")</f>
        <v/>
      </c>
      <c r="AL1097" s="90" t="str">
        <f t="shared" si="218"/>
        <v/>
      </c>
      <c r="AM1097" s="91" t="str">
        <f t="shared" si="219"/>
        <v/>
      </c>
      <c r="AP1097" s="92" t="b">
        <f t="shared" si="213"/>
        <v>0</v>
      </c>
      <c r="AQ1097" s="92" t="str">
        <f t="shared" si="214"/>
        <v xml:space="preserve"> </v>
      </c>
      <c r="AR1097" s="92" t="str">
        <f>IF(LEN(AQ1097)=1,"",COUNTIF($AQ$19:AQ1097,AQ1097)=1)</f>
        <v/>
      </c>
      <c r="AS1097" s="73"/>
      <c r="AT1097" s="73"/>
      <c r="AU1097" s="73"/>
      <c r="AV1097" s="235" t="str">
        <f>IF($P1097=Lists!$A$13,Lists!$A$29,IF($P1097=Lists!$A$14,Lists!$A$30,$P1097))</f>
        <v/>
      </c>
      <c r="AW1097" s="73"/>
      <c r="AX1097" s="73"/>
    </row>
    <row r="1098" spans="2:50" x14ac:dyDescent="0.3">
      <c r="B1098" s="137">
        <f t="shared" si="220"/>
        <v>1080</v>
      </c>
      <c r="C1098" s="24"/>
      <c r="D1098" s="24"/>
      <c r="E1098" s="24"/>
      <c r="F1098" s="25"/>
      <c r="G1098" s="24"/>
      <c r="H1098" s="30"/>
      <c r="I1098" s="24"/>
      <c r="J1098" s="50" t="str">
        <f t="shared" si="211"/>
        <v/>
      </c>
      <c r="K1098" s="30"/>
      <c r="L1098" s="236"/>
      <c r="M1098" s="30"/>
      <c r="N1098" s="30"/>
      <c r="O1098" s="46" t="str">
        <f t="shared" si="212"/>
        <v/>
      </c>
      <c r="P1098" s="239" t="str">
        <f t="shared" si="215"/>
        <v/>
      </c>
      <c r="Q1098" s="52" t="str">
        <f t="shared" si="216"/>
        <v/>
      </c>
      <c r="R1098" s="127"/>
      <c r="S1098" s="86"/>
      <c r="T1098" s="127"/>
      <c r="U1098" s="86"/>
      <c r="V1098" s="87">
        <f t="shared" si="221"/>
        <v>0</v>
      </c>
      <c r="W1098" s="130"/>
      <c r="X1098" s="86"/>
      <c r="Y1098" s="86"/>
      <c r="Z1098" s="131"/>
      <c r="AA1098" s="87">
        <f t="shared" si="217"/>
        <v>0</v>
      </c>
      <c r="AB1098" s="127"/>
      <c r="AC1098" s="86"/>
      <c r="AD1098" s="87">
        <f t="shared" si="222"/>
        <v>0</v>
      </c>
      <c r="AE1098" s="127"/>
      <c r="AF1098" s="86"/>
      <c r="AG1098" s="86"/>
      <c r="AH1098" s="131"/>
      <c r="AI1098" s="88">
        <f t="shared" si="223"/>
        <v>0</v>
      </c>
      <c r="AJ1098" s="89" t="str">
        <f>IFERROR(IF(ISNA(MATCH($AV1098,Other_Category_Abbr,0)),INDEX(FGHG_List_Long_GWP,MATCH($AV1098,FGHG_List_Long,0)),INDEX(GWP_Other_Abbr,MATCH($AV1098,Other_Category_Abbr,0)))*SUM(V1098,AA1098,AD1098,AI1098),"")</f>
        <v/>
      </c>
      <c r="AK1098" s="89" t="str">
        <f>IFERROR(IF(ISNA(MATCH($AV1098,Other_Category_Abbr,0)),INDEX(FGHG_List_Long_GWP,MATCH($AV1098,FGHG_List_Long,0)),INDEX(GWP_Other_Abbr,MATCH($AV1098,Other_Category_Abbr,0)))*(T1098*(S1098+U1098)+W1098*(Y1098+X1098)+AD1098+AE1098*(AF1098+AG1098)),"")</f>
        <v/>
      </c>
      <c r="AL1098" s="90" t="str">
        <f t="shared" si="218"/>
        <v/>
      </c>
      <c r="AM1098" s="91" t="str">
        <f t="shared" si="219"/>
        <v/>
      </c>
      <c r="AP1098" s="92" t="b">
        <f t="shared" si="213"/>
        <v>0</v>
      </c>
      <c r="AQ1098" s="92" t="str">
        <f t="shared" si="214"/>
        <v xml:space="preserve"> </v>
      </c>
      <c r="AR1098" s="92" t="str">
        <f>IF(LEN(AQ1098)=1,"",COUNTIF($AQ$19:AQ1098,AQ1098)=1)</f>
        <v/>
      </c>
      <c r="AS1098" s="73"/>
      <c r="AT1098" s="73"/>
      <c r="AU1098" s="73"/>
      <c r="AV1098" s="235" t="str">
        <f>IF($P1098=Lists!$A$13,Lists!$A$29,IF($P1098=Lists!$A$14,Lists!$A$30,$P1098))</f>
        <v/>
      </c>
      <c r="AW1098" s="73"/>
      <c r="AX1098" s="73"/>
    </row>
    <row r="1099" spans="2:50" x14ac:dyDescent="0.3">
      <c r="B1099" s="137">
        <f t="shared" si="220"/>
        <v>1081</v>
      </c>
      <c r="C1099" s="24"/>
      <c r="D1099" s="24"/>
      <c r="E1099" s="24"/>
      <c r="F1099" s="25"/>
      <c r="G1099" s="24"/>
      <c r="H1099" s="30"/>
      <c r="I1099" s="24"/>
      <c r="J1099" s="50" t="str">
        <f t="shared" si="211"/>
        <v/>
      </c>
      <c r="K1099" s="30"/>
      <c r="L1099" s="236"/>
      <c r="M1099" s="30"/>
      <c r="N1099" s="30"/>
      <c r="O1099" s="46" t="str">
        <f t="shared" si="212"/>
        <v/>
      </c>
      <c r="P1099" s="239" t="str">
        <f t="shared" si="215"/>
        <v/>
      </c>
      <c r="Q1099" s="52" t="str">
        <f t="shared" si="216"/>
        <v/>
      </c>
      <c r="R1099" s="127"/>
      <c r="S1099" s="86"/>
      <c r="T1099" s="127"/>
      <c r="U1099" s="86"/>
      <c r="V1099" s="87">
        <f t="shared" si="221"/>
        <v>0</v>
      </c>
      <c r="W1099" s="130"/>
      <c r="X1099" s="86"/>
      <c r="Y1099" s="86"/>
      <c r="Z1099" s="131"/>
      <c r="AA1099" s="87">
        <f t="shared" si="217"/>
        <v>0</v>
      </c>
      <c r="AB1099" s="127"/>
      <c r="AC1099" s="86"/>
      <c r="AD1099" s="87">
        <f t="shared" si="222"/>
        <v>0</v>
      </c>
      <c r="AE1099" s="127"/>
      <c r="AF1099" s="86"/>
      <c r="AG1099" s="86"/>
      <c r="AH1099" s="131"/>
      <c r="AI1099" s="88">
        <f t="shared" si="223"/>
        <v>0</v>
      </c>
      <c r="AJ1099" s="89" t="str">
        <f>IFERROR(IF(ISNA(MATCH($AV1099,Other_Category_Abbr,0)),INDEX(FGHG_List_Long_GWP,MATCH($AV1099,FGHG_List_Long,0)),INDEX(GWP_Other_Abbr,MATCH($AV1099,Other_Category_Abbr,0)))*SUM(V1099,AA1099,AD1099,AI1099),"")</f>
        <v/>
      </c>
      <c r="AK1099" s="89" t="str">
        <f>IFERROR(IF(ISNA(MATCH($AV1099,Other_Category_Abbr,0)),INDEX(FGHG_List_Long_GWP,MATCH($AV1099,FGHG_List_Long,0)),INDEX(GWP_Other_Abbr,MATCH($AV1099,Other_Category_Abbr,0)))*(T1099*(S1099+U1099)+W1099*(Y1099+X1099)+AD1099+AE1099*(AF1099+AG1099)),"")</f>
        <v/>
      </c>
      <c r="AL1099" s="90" t="str">
        <f t="shared" si="218"/>
        <v/>
      </c>
      <c r="AM1099" s="91" t="str">
        <f t="shared" si="219"/>
        <v/>
      </c>
      <c r="AP1099" s="92" t="b">
        <f t="shared" si="213"/>
        <v>0</v>
      </c>
      <c r="AQ1099" s="92" t="str">
        <f t="shared" si="214"/>
        <v xml:space="preserve"> </v>
      </c>
      <c r="AR1099" s="92" t="str">
        <f>IF(LEN(AQ1099)=1,"",COUNTIF($AQ$19:AQ1099,AQ1099)=1)</f>
        <v/>
      </c>
      <c r="AS1099" s="73"/>
      <c r="AT1099" s="73"/>
      <c r="AU1099" s="73"/>
      <c r="AV1099" s="235" t="str">
        <f>IF($P1099=Lists!$A$13,Lists!$A$29,IF($P1099=Lists!$A$14,Lists!$A$30,$P1099))</f>
        <v/>
      </c>
      <c r="AW1099" s="73"/>
      <c r="AX1099" s="73"/>
    </row>
    <row r="1100" spans="2:50" x14ac:dyDescent="0.3">
      <c r="B1100" s="137">
        <f t="shared" si="220"/>
        <v>1082</v>
      </c>
      <c r="C1100" s="24"/>
      <c r="D1100" s="24"/>
      <c r="E1100" s="24"/>
      <c r="F1100" s="25"/>
      <c r="G1100" s="24"/>
      <c r="H1100" s="30"/>
      <c r="I1100" s="24"/>
      <c r="J1100" s="50" t="str">
        <f t="shared" si="211"/>
        <v/>
      </c>
      <c r="K1100" s="30"/>
      <c r="L1100" s="236"/>
      <c r="M1100" s="30"/>
      <c r="N1100" s="30"/>
      <c r="O1100" s="46" t="str">
        <f t="shared" si="212"/>
        <v/>
      </c>
      <c r="P1100" s="239" t="str">
        <f t="shared" si="215"/>
        <v/>
      </c>
      <c r="Q1100" s="52" t="str">
        <f t="shared" si="216"/>
        <v/>
      </c>
      <c r="R1100" s="127"/>
      <c r="S1100" s="86"/>
      <c r="T1100" s="127"/>
      <c r="U1100" s="86"/>
      <c r="V1100" s="87">
        <f t="shared" si="221"/>
        <v>0</v>
      </c>
      <c r="W1100" s="130"/>
      <c r="X1100" s="86"/>
      <c r="Y1100" s="86"/>
      <c r="Z1100" s="131"/>
      <c r="AA1100" s="87">
        <f t="shared" si="217"/>
        <v>0</v>
      </c>
      <c r="AB1100" s="127"/>
      <c r="AC1100" s="86"/>
      <c r="AD1100" s="87">
        <f t="shared" si="222"/>
        <v>0</v>
      </c>
      <c r="AE1100" s="127"/>
      <c r="AF1100" s="86"/>
      <c r="AG1100" s="86"/>
      <c r="AH1100" s="131"/>
      <c r="AI1100" s="88">
        <f t="shared" si="223"/>
        <v>0</v>
      </c>
      <c r="AJ1100" s="89" t="str">
        <f>IFERROR(IF(ISNA(MATCH($AV1100,Other_Category_Abbr,0)),INDEX(FGHG_List_Long_GWP,MATCH($AV1100,FGHG_List_Long,0)),INDEX(GWP_Other_Abbr,MATCH($AV1100,Other_Category_Abbr,0)))*SUM(V1100,AA1100,AD1100,AI1100),"")</f>
        <v/>
      </c>
      <c r="AK1100" s="89" t="str">
        <f>IFERROR(IF(ISNA(MATCH($AV1100,Other_Category_Abbr,0)),INDEX(FGHG_List_Long_GWP,MATCH($AV1100,FGHG_List_Long,0)),INDEX(GWP_Other_Abbr,MATCH($AV1100,Other_Category_Abbr,0)))*(T1100*(S1100+U1100)+W1100*(Y1100+X1100)+AD1100+AE1100*(AF1100+AG1100)),"")</f>
        <v/>
      </c>
      <c r="AL1100" s="90" t="str">
        <f t="shared" si="218"/>
        <v/>
      </c>
      <c r="AM1100" s="91" t="str">
        <f t="shared" si="219"/>
        <v/>
      </c>
      <c r="AP1100" s="92" t="b">
        <f t="shared" si="213"/>
        <v>0</v>
      </c>
      <c r="AQ1100" s="92" t="str">
        <f t="shared" si="214"/>
        <v xml:space="preserve"> </v>
      </c>
      <c r="AR1100" s="92" t="str">
        <f>IF(LEN(AQ1100)=1,"",COUNTIF($AQ$19:AQ1100,AQ1100)=1)</f>
        <v/>
      </c>
      <c r="AS1100" s="73"/>
      <c r="AT1100" s="73"/>
      <c r="AU1100" s="73"/>
      <c r="AV1100" s="235" t="str">
        <f>IF($P1100=Lists!$A$13,Lists!$A$29,IF($P1100=Lists!$A$14,Lists!$A$30,$P1100))</f>
        <v/>
      </c>
      <c r="AW1100" s="73"/>
      <c r="AX1100" s="73"/>
    </row>
    <row r="1101" spans="2:50" x14ac:dyDescent="0.3">
      <c r="B1101" s="137">
        <f t="shared" si="220"/>
        <v>1083</v>
      </c>
      <c r="C1101" s="24"/>
      <c r="D1101" s="24"/>
      <c r="E1101" s="24"/>
      <c r="F1101" s="25"/>
      <c r="G1101" s="24"/>
      <c r="H1101" s="30"/>
      <c r="I1101" s="24"/>
      <c r="J1101" s="50" t="str">
        <f t="shared" si="211"/>
        <v/>
      </c>
      <c r="K1101" s="30"/>
      <c r="L1101" s="236"/>
      <c r="M1101" s="30"/>
      <c r="N1101" s="30"/>
      <c r="O1101" s="46" t="str">
        <f t="shared" si="212"/>
        <v/>
      </c>
      <c r="P1101" s="239" t="str">
        <f t="shared" si="215"/>
        <v/>
      </c>
      <c r="Q1101" s="52" t="str">
        <f t="shared" si="216"/>
        <v/>
      </c>
      <c r="R1101" s="127"/>
      <c r="S1101" s="86"/>
      <c r="T1101" s="127"/>
      <c r="U1101" s="86"/>
      <c r="V1101" s="87">
        <f t="shared" si="221"/>
        <v>0</v>
      </c>
      <c r="W1101" s="130"/>
      <c r="X1101" s="86"/>
      <c r="Y1101" s="86"/>
      <c r="Z1101" s="131"/>
      <c r="AA1101" s="87">
        <f t="shared" si="217"/>
        <v>0</v>
      </c>
      <c r="AB1101" s="127"/>
      <c r="AC1101" s="86"/>
      <c r="AD1101" s="87">
        <f t="shared" si="222"/>
        <v>0</v>
      </c>
      <c r="AE1101" s="127"/>
      <c r="AF1101" s="86"/>
      <c r="AG1101" s="86"/>
      <c r="AH1101" s="131"/>
      <c r="AI1101" s="88">
        <f t="shared" si="223"/>
        <v>0</v>
      </c>
      <c r="AJ1101" s="89" t="str">
        <f>IFERROR(IF(ISNA(MATCH($AV1101,Other_Category_Abbr,0)),INDEX(FGHG_List_Long_GWP,MATCH($AV1101,FGHG_List_Long,0)),INDEX(GWP_Other_Abbr,MATCH($AV1101,Other_Category_Abbr,0)))*SUM(V1101,AA1101,AD1101,AI1101),"")</f>
        <v/>
      </c>
      <c r="AK1101" s="89" t="str">
        <f>IFERROR(IF(ISNA(MATCH($AV1101,Other_Category_Abbr,0)),INDEX(FGHG_List_Long_GWP,MATCH($AV1101,FGHG_List_Long,0)),INDEX(GWP_Other_Abbr,MATCH($AV1101,Other_Category_Abbr,0)))*(T1101*(S1101+U1101)+W1101*(Y1101+X1101)+AD1101+AE1101*(AF1101+AG1101)),"")</f>
        <v/>
      </c>
      <c r="AL1101" s="90" t="str">
        <f t="shared" si="218"/>
        <v/>
      </c>
      <c r="AM1101" s="91" t="str">
        <f t="shared" si="219"/>
        <v/>
      </c>
      <c r="AP1101" s="92" t="b">
        <f t="shared" si="213"/>
        <v>0</v>
      </c>
      <c r="AQ1101" s="92" t="str">
        <f t="shared" si="214"/>
        <v xml:space="preserve"> </v>
      </c>
      <c r="AR1101" s="92" t="str">
        <f>IF(LEN(AQ1101)=1,"",COUNTIF($AQ$19:AQ1101,AQ1101)=1)</f>
        <v/>
      </c>
      <c r="AS1101" s="73"/>
      <c r="AT1101" s="73"/>
      <c r="AU1101" s="73"/>
      <c r="AV1101" s="235" t="str">
        <f>IF($P1101=Lists!$A$13,Lists!$A$29,IF($P1101=Lists!$A$14,Lists!$A$30,$P1101))</f>
        <v/>
      </c>
      <c r="AW1101" s="73"/>
      <c r="AX1101" s="73"/>
    </row>
    <row r="1102" spans="2:50" x14ac:dyDescent="0.3">
      <c r="B1102" s="137">
        <f t="shared" si="220"/>
        <v>1084</v>
      </c>
      <c r="C1102" s="24"/>
      <c r="D1102" s="24"/>
      <c r="E1102" s="24"/>
      <c r="F1102" s="25"/>
      <c r="G1102" s="24"/>
      <c r="H1102" s="30"/>
      <c r="I1102" s="24"/>
      <c r="J1102" s="50" t="str">
        <f t="shared" si="211"/>
        <v/>
      </c>
      <c r="K1102" s="30"/>
      <c r="L1102" s="236"/>
      <c r="M1102" s="30"/>
      <c r="N1102" s="30"/>
      <c r="O1102" s="46" t="str">
        <f t="shared" si="212"/>
        <v/>
      </c>
      <c r="P1102" s="239" t="str">
        <f t="shared" si="215"/>
        <v/>
      </c>
      <c r="Q1102" s="52" t="str">
        <f t="shared" si="216"/>
        <v/>
      </c>
      <c r="R1102" s="127"/>
      <c r="S1102" s="86"/>
      <c r="T1102" s="127"/>
      <c r="U1102" s="86"/>
      <c r="V1102" s="87">
        <f t="shared" si="221"/>
        <v>0</v>
      </c>
      <c r="W1102" s="130"/>
      <c r="X1102" s="86"/>
      <c r="Y1102" s="86"/>
      <c r="Z1102" s="131"/>
      <c r="AA1102" s="87">
        <f t="shared" si="217"/>
        <v>0</v>
      </c>
      <c r="AB1102" s="127"/>
      <c r="AC1102" s="86"/>
      <c r="AD1102" s="87">
        <f t="shared" si="222"/>
        <v>0</v>
      </c>
      <c r="AE1102" s="127"/>
      <c r="AF1102" s="86"/>
      <c r="AG1102" s="86"/>
      <c r="AH1102" s="131"/>
      <c r="AI1102" s="88">
        <f t="shared" si="223"/>
        <v>0</v>
      </c>
      <c r="AJ1102" s="89" t="str">
        <f>IFERROR(IF(ISNA(MATCH($AV1102,Other_Category_Abbr,0)),INDEX(FGHG_List_Long_GWP,MATCH($AV1102,FGHG_List_Long,0)),INDEX(GWP_Other_Abbr,MATCH($AV1102,Other_Category_Abbr,0)))*SUM(V1102,AA1102,AD1102,AI1102),"")</f>
        <v/>
      </c>
      <c r="AK1102" s="89" t="str">
        <f>IFERROR(IF(ISNA(MATCH($AV1102,Other_Category_Abbr,0)),INDEX(FGHG_List_Long_GWP,MATCH($AV1102,FGHG_List_Long,0)),INDEX(GWP_Other_Abbr,MATCH($AV1102,Other_Category_Abbr,0)))*(T1102*(S1102+U1102)+W1102*(Y1102+X1102)+AD1102+AE1102*(AF1102+AG1102)),"")</f>
        <v/>
      </c>
      <c r="AL1102" s="90" t="str">
        <f t="shared" si="218"/>
        <v/>
      </c>
      <c r="AM1102" s="91" t="str">
        <f t="shared" si="219"/>
        <v/>
      </c>
      <c r="AP1102" s="92" t="b">
        <f t="shared" si="213"/>
        <v>0</v>
      </c>
      <c r="AQ1102" s="92" t="str">
        <f t="shared" si="214"/>
        <v xml:space="preserve"> </v>
      </c>
      <c r="AR1102" s="92" t="str">
        <f>IF(LEN(AQ1102)=1,"",COUNTIF($AQ$19:AQ1102,AQ1102)=1)</f>
        <v/>
      </c>
      <c r="AS1102" s="73"/>
      <c r="AT1102" s="73"/>
      <c r="AU1102" s="73"/>
      <c r="AV1102" s="235" t="str">
        <f>IF($P1102=Lists!$A$13,Lists!$A$29,IF($P1102=Lists!$A$14,Lists!$A$30,$P1102))</f>
        <v/>
      </c>
      <c r="AW1102" s="73"/>
      <c r="AX1102" s="73"/>
    </row>
    <row r="1103" spans="2:50" x14ac:dyDescent="0.3">
      <c r="B1103" s="137">
        <f t="shared" si="220"/>
        <v>1085</v>
      </c>
      <c r="C1103" s="24"/>
      <c r="D1103" s="24"/>
      <c r="E1103" s="24"/>
      <c r="F1103" s="25"/>
      <c r="G1103" s="24"/>
      <c r="H1103" s="30"/>
      <c r="I1103" s="24"/>
      <c r="J1103" s="50" t="str">
        <f t="shared" si="211"/>
        <v/>
      </c>
      <c r="K1103" s="30"/>
      <c r="L1103" s="236"/>
      <c r="M1103" s="30"/>
      <c r="N1103" s="30"/>
      <c r="O1103" s="46" t="str">
        <f t="shared" si="212"/>
        <v/>
      </c>
      <c r="P1103" s="239" t="str">
        <f t="shared" si="215"/>
        <v/>
      </c>
      <c r="Q1103" s="52" t="str">
        <f t="shared" si="216"/>
        <v/>
      </c>
      <c r="R1103" s="127"/>
      <c r="S1103" s="86"/>
      <c r="T1103" s="127"/>
      <c r="U1103" s="86"/>
      <c r="V1103" s="87">
        <f t="shared" si="221"/>
        <v>0</v>
      </c>
      <c r="W1103" s="130"/>
      <c r="X1103" s="86"/>
      <c r="Y1103" s="86"/>
      <c r="Z1103" s="131"/>
      <c r="AA1103" s="87">
        <f t="shared" si="217"/>
        <v>0</v>
      </c>
      <c r="AB1103" s="127"/>
      <c r="AC1103" s="86"/>
      <c r="AD1103" s="87">
        <f t="shared" si="222"/>
        <v>0</v>
      </c>
      <c r="AE1103" s="127"/>
      <c r="AF1103" s="86"/>
      <c r="AG1103" s="86"/>
      <c r="AH1103" s="131"/>
      <c r="AI1103" s="88">
        <f t="shared" si="223"/>
        <v>0</v>
      </c>
      <c r="AJ1103" s="89" t="str">
        <f>IFERROR(IF(ISNA(MATCH($AV1103,Other_Category_Abbr,0)),INDEX(FGHG_List_Long_GWP,MATCH($AV1103,FGHG_List_Long,0)),INDEX(GWP_Other_Abbr,MATCH($AV1103,Other_Category_Abbr,0)))*SUM(V1103,AA1103,AD1103,AI1103),"")</f>
        <v/>
      </c>
      <c r="AK1103" s="89" t="str">
        <f>IFERROR(IF(ISNA(MATCH($AV1103,Other_Category_Abbr,0)),INDEX(FGHG_List_Long_GWP,MATCH($AV1103,FGHG_List_Long,0)),INDEX(GWP_Other_Abbr,MATCH($AV1103,Other_Category_Abbr,0)))*(T1103*(S1103+U1103)+W1103*(Y1103+X1103)+AD1103+AE1103*(AF1103+AG1103)),"")</f>
        <v/>
      </c>
      <c r="AL1103" s="90" t="str">
        <f t="shared" si="218"/>
        <v/>
      </c>
      <c r="AM1103" s="91" t="str">
        <f t="shared" si="219"/>
        <v/>
      </c>
      <c r="AP1103" s="92" t="b">
        <f t="shared" si="213"/>
        <v>0</v>
      </c>
      <c r="AQ1103" s="92" t="str">
        <f t="shared" si="214"/>
        <v xml:space="preserve"> </v>
      </c>
      <c r="AR1103" s="92" t="str">
        <f>IF(LEN(AQ1103)=1,"",COUNTIF($AQ$19:AQ1103,AQ1103)=1)</f>
        <v/>
      </c>
      <c r="AS1103" s="73"/>
      <c r="AT1103" s="73"/>
      <c r="AU1103" s="73"/>
      <c r="AV1103" s="235" t="str">
        <f>IF($P1103=Lists!$A$13,Lists!$A$29,IF($P1103=Lists!$A$14,Lists!$A$30,$P1103))</f>
        <v/>
      </c>
      <c r="AW1103" s="73"/>
      <c r="AX1103" s="73"/>
    </row>
    <row r="1104" spans="2:50" x14ac:dyDescent="0.3">
      <c r="B1104" s="137">
        <f t="shared" si="220"/>
        <v>1086</v>
      </c>
      <c r="C1104" s="24"/>
      <c r="D1104" s="24"/>
      <c r="E1104" s="24"/>
      <c r="F1104" s="25"/>
      <c r="G1104" s="24"/>
      <c r="H1104" s="30"/>
      <c r="I1104" s="24"/>
      <c r="J1104" s="50" t="str">
        <f t="shared" si="211"/>
        <v/>
      </c>
      <c r="K1104" s="30"/>
      <c r="L1104" s="236"/>
      <c r="M1104" s="30"/>
      <c r="N1104" s="30"/>
      <c r="O1104" s="46" t="str">
        <f t="shared" si="212"/>
        <v/>
      </c>
      <c r="P1104" s="239" t="str">
        <f t="shared" si="215"/>
        <v/>
      </c>
      <c r="Q1104" s="52" t="str">
        <f t="shared" si="216"/>
        <v/>
      </c>
      <c r="R1104" s="127"/>
      <c r="S1104" s="86"/>
      <c r="T1104" s="127"/>
      <c r="U1104" s="86"/>
      <c r="V1104" s="87">
        <f t="shared" si="221"/>
        <v>0</v>
      </c>
      <c r="W1104" s="130"/>
      <c r="X1104" s="86"/>
      <c r="Y1104" s="86"/>
      <c r="Z1104" s="131"/>
      <c r="AA1104" s="87">
        <f t="shared" si="217"/>
        <v>0</v>
      </c>
      <c r="AB1104" s="127"/>
      <c r="AC1104" s="86"/>
      <c r="AD1104" s="87">
        <f t="shared" si="222"/>
        <v>0</v>
      </c>
      <c r="AE1104" s="127"/>
      <c r="AF1104" s="86"/>
      <c r="AG1104" s="86"/>
      <c r="AH1104" s="131"/>
      <c r="AI1104" s="88">
        <f t="shared" si="223"/>
        <v>0</v>
      </c>
      <c r="AJ1104" s="89" t="str">
        <f>IFERROR(IF(ISNA(MATCH($AV1104,Other_Category_Abbr,0)),INDEX(FGHG_List_Long_GWP,MATCH($AV1104,FGHG_List_Long,0)),INDEX(GWP_Other_Abbr,MATCH($AV1104,Other_Category_Abbr,0)))*SUM(V1104,AA1104,AD1104,AI1104),"")</f>
        <v/>
      </c>
      <c r="AK1104" s="89" t="str">
        <f>IFERROR(IF(ISNA(MATCH($AV1104,Other_Category_Abbr,0)),INDEX(FGHG_List_Long_GWP,MATCH($AV1104,FGHG_List_Long,0)),INDEX(GWP_Other_Abbr,MATCH($AV1104,Other_Category_Abbr,0)))*(T1104*(S1104+U1104)+W1104*(Y1104+X1104)+AD1104+AE1104*(AF1104+AG1104)),"")</f>
        <v/>
      </c>
      <c r="AL1104" s="90" t="str">
        <f t="shared" si="218"/>
        <v/>
      </c>
      <c r="AM1104" s="91" t="str">
        <f t="shared" si="219"/>
        <v/>
      </c>
      <c r="AP1104" s="92" t="b">
        <f t="shared" si="213"/>
        <v>0</v>
      </c>
      <c r="AQ1104" s="92" t="str">
        <f t="shared" si="214"/>
        <v xml:space="preserve"> </v>
      </c>
      <c r="AR1104" s="92" t="str">
        <f>IF(LEN(AQ1104)=1,"",COUNTIF($AQ$19:AQ1104,AQ1104)=1)</f>
        <v/>
      </c>
      <c r="AS1104" s="73"/>
      <c r="AT1104" s="73"/>
      <c r="AU1104" s="73"/>
      <c r="AV1104" s="235" t="str">
        <f>IF($P1104=Lists!$A$13,Lists!$A$29,IF($P1104=Lists!$A$14,Lists!$A$30,$P1104))</f>
        <v/>
      </c>
      <c r="AW1104" s="73"/>
      <c r="AX1104" s="73"/>
    </row>
    <row r="1105" spans="2:50" x14ac:dyDescent="0.3">
      <c r="B1105" s="137">
        <f t="shared" si="220"/>
        <v>1087</v>
      </c>
      <c r="C1105" s="24"/>
      <c r="D1105" s="24"/>
      <c r="E1105" s="24"/>
      <c r="F1105" s="25"/>
      <c r="G1105" s="24"/>
      <c r="H1105" s="30"/>
      <c r="I1105" s="24"/>
      <c r="J1105" s="50" t="str">
        <f t="shared" si="211"/>
        <v/>
      </c>
      <c r="K1105" s="30"/>
      <c r="L1105" s="236"/>
      <c r="M1105" s="30"/>
      <c r="N1105" s="30"/>
      <c r="O1105" s="46" t="str">
        <f t="shared" si="212"/>
        <v/>
      </c>
      <c r="P1105" s="239" t="str">
        <f t="shared" si="215"/>
        <v/>
      </c>
      <c r="Q1105" s="52" t="str">
        <f t="shared" si="216"/>
        <v/>
      </c>
      <c r="R1105" s="127"/>
      <c r="S1105" s="86"/>
      <c r="T1105" s="127"/>
      <c r="U1105" s="86"/>
      <c r="V1105" s="87">
        <f t="shared" si="221"/>
        <v>0</v>
      </c>
      <c r="W1105" s="130"/>
      <c r="X1105" s="86"/>
      <c r="Y1105" s="86"/>
      <c r="Z1105" s="131"/>
      <c r="AA1105" s="87">
        <f t="shared" si="217"/>
        <v>0</v>
      </c>
      <c r="AB1105" s="127"/>
      <c r="AC1105" s="86"/>
      <c r="AD1105" s="87">
        <f t="shared" si="222"/>
        <v>0</v>
      </c>
      <c r="AE1105" s="127"/>
      <c r="AF1105" s="86"/>
      <c r="AG1105" s="86"/>
      <c r="AH1105" s="131"/>
      <c r="AI1105" s="88">
        <f t="shared" si="223"/>
        <v>0</v>
      </c>
      <c r="AJ1105" s="89" t="str">
        <f>IFERROR(IF(ISNA(MATCH($AV1105,Other_Category_Abbr,0)),INDEX(FGHG_List_Long_GWP,MATCH($AV1105,FGHG_List_Long,0)),INDEX(GWP_Other_Abbr,MATCH($AV1105,Other_Category_Abbr,0)))*SUM(V1105,AA1105,AD1105,AI1105),"")</f>
        <v/>
      </c>
      <c r="AK1105" s="89" t="str">
        <f>IFERROR(IF(ISNA(MATCH($AV1105,Other_Category_Abbr,0)),INDEX(FGHG_List_Long_GWP,MATCH($AV1105,FGHG_List_Long,0)),INDEX(GWP_Other_Abbr,MATCH($AV1105,Other_Category_Abbr,0)))*(T1105*(S1105+U1105)+W1105*(Y1105+X1105)+AD1105+AE1105*(AF1105+AG1105)),"")</f>
        <v/>
      </c>
      <c r="AL1105" s="90" t="str">
        <f t="shared" si="218"/>
        <v/>
      </c>
      <c r="AM1105" s="91" t="str">
        <f t="shared" si="219"/>
        <v/>
      </c>
      <c r="AP1105" s="92" t="b">
        <f t="shared" si="213"/>
        <v>0</v>
      </c>
      <c r="AQ1105" s="92" t="str">
        <f t="shared" si="214"/>
        <v xml:space="preserve"> </v>
      </c>
      <c r="AR1105" s="92" t="str">
        <f>IF(LEN(AQ1105)=1,"",COUNTIF($AQ$19:AQ1105,AQ1105)=1)</f>
        <v/>
      </c>
      <c r="AS1105" s="73"/>
      <c r="AT1105" s="73"/>
      <c r="AU1105" s="73"/>
      <c r="AV1105" s="235" t="str">
        <f>IF($P1105=Lists!$A$13,Lists!$A$29,IF($P1105=Lists!$A$14,Lists!$A$30,$P1105))</f>
        <v/>
      </c>
      <c r="AW1105" s="73"/>
      <c r="AX1105" s="73"/>
    </row>
    <row r="1106" spans="2:50" x14ac:dyDescent="0.3">
      <c r="B1106" s="137">
        <f t="shared" si="220"/>
        <v>1088</v>
      </c>
      <c r="C1106" s="24"/>
      <c r="D1106" s="24"/>
      <c r="E1106" s="24"/>
      <c r="F1106" s="25"/>
      <c r="G1106" s="24"/>
      <c r="H1106" s="30"/>
      <c r="I1106" s="24"/>
      <c r="J1106" s="50" t="str">
        <f t="shared" si="211"/>
        <v/>
      </c>
      <c r="K1106" s="30"/>
      <c r="L1106" s="236"/>
      <c r="M1106" s="30"/>
      <c r="N1106" s="30"/>
      <c r="O1106" s="46" t="str">
        <f t="shared" si="212"/>
        <v/>
      </c>
      <c r="P1106" s="239" t="str">
        <f t="shared" si="215"/>
        <v/>
      </c>
      <c r="Q1106" s="52" t="str">
        <f t="shared" si="216"/>
        <v/>
      </c>
      <c r="R1106" s="127"/>
      <c r="S1106" s="86"/>
      <c r="T1106" s="127"/>
      <c r="U1106" s="86"/>
      <c r="V1106" s="87">
        <f t="shared" si="221"/>
        <v>0</v>
      </c>
      <c r="W1106" s="130"/>
      <c r="X1106" s="86"/>
      <c r="Y1106" s="86"/>
      <c r="Z1106" s="131"/>
      <c r="AA1106" s="87">
        <f t="shared" si="217"/>
        <v>0</v>
      </c>
      <c r="AB1106" s="127"/>
      <c r="AC1106" s="86"/>
      <c r="AD1106" s="87">
        <f t="shared" si="222"/>
        <v>0</v>
      </c>
      <c r="AE1106" s="127"/>
      <c r="AF1106" s="86"/>
      <c r="AG1106" s="86"/>
      <c r="AH1106" s="131"/>
      <c r="AI1106" s="88">
        <f t="shared" si="223"/>
        <v>0</v>
      </c>
      <c r="AJ1106" s="89" t="str">
        <f>IFERROR(IF(ISNA(MATCH($AV1106,Other_Category_Abbr,0)),INDEX(FGHG_List_Long_GWP,MATCH($AV1106,FGHG_List_Long,0)),INDEX(GWP_Other_Abbr,MATCH($AV1106,Other_Category_Abbr,0)))*SUM(V1106,AA1106,AD1106,AI1106),"")</f>
        <v/>
      </c>
      <c r="AK1106" s="89" t="str">
        <f>IFERROR(IF(ISNA(MATCH($AV1106,Other_Category_Abbr,0)),INDEX(FGHG_List_Long_GWP,MATCH($AV1106,FGHG_List_Long,0)),INDEX(GWP_Other_Abbr,MATCH($AV1106,Other_Category_Abbr,0)))*(T1106*(S1106+U1106)+W1106*(Y1106+X1106)+AD1106+AE1106*(AF1106+AG1106)),"")</f>
        <v/>
      </c>
      <c r="AL1106" s="90" t="str">
        <f t="shared" si="218"/>
        <v/>
      </c>
      <c r="AM1106" s="91" t="str">
        <f t="shared" si="219"/>
        <v/>
      </c>
      <c r="AP1106" s="92" t="b">
        <f t="shared" si="213"/>
        <v>0</v>
      </c>
      <c r="AQ1106" s="92" t="str">
        <f t="shared" si="214"/>
        <v xml:space="preserve"> </v>
      </c>
      <c r="AR1106" s="92" t="str">
        <f>IF(LEN(AQ1106)=1,"",COUNTIF($AQ$19:AQ1106,AQ1106)=1)</f>
        <v/>
      </c>
      <c r="AS1106" s="73"/>
      <c r="AT1106" s="73"/>
      <c r="AU1106" s="73"/>
      <c r="AV1106" s="235" t="str">
        <f>IF($P1106=Lists!$A$13,Lists!$A$29,IF($P1106=Lists!$A$14,Lists!$A$30,$P1106))</f>
        <v/>
      </c>
      <c r="AW1106" s="73"/>
      <c r="AX1106" s="73"/>
    </row>
    <row r="1107" spans="2:50" x14ac:dyDescent="0.3">
      <c r="B1107" s="137">
        <f t="shared" si="220"/>
        <v>1089</v>
      </c>
      <c r="C1107" s="24"/>
      <c r="D1107" s="24"/>
      <c r="E1107" s="24"/>
      <c r="F1107" s="25"/>
      <c r="G1107" s="24"/>
      <c r="H1107" s="30"/>
      <c r="I1107" s="24"/>
      <c r="J1107" s="50" t="str">
        <f t="shared" ref="J1107:J1170" si="224">IFERROR(INDEX(CASRN,MATCH($I1107,FGHG_List_Long,0)),"")</f>
        <v/>
      </c>
      <c r="K1107" s="30"/>
      <c r="L1107" s="236"/>
      <c r="M1107" s="30"/>
      <c r="N1107" s="30"/>
      <c r="O1107" s="46" t="str">
        <f t="shared" ref="O1107:O1170" si="225">IF(ISBLANK(I1107),"",IF(I1107="Other f-GHG chemical not listed",K1107,I1107))</f>
        <v/>
      </c>
      <c r="P1107" s="239" t="str">
        <f t="shared" si="215"/>
        <v/>
      </c>
      <c r="Q1107" s="52" t="str">
        <f t="shared" si="216"/>
        <v/>
      </c>
      <c r="R1107" s="127"/>
      <c r="S1107" s="86"/>
      <c r="T1107" s="127"/>
      <c r="U1107" s="86"/>
      <c r="V1107" s="87">
        <f t="shared" si="221"/>
        <v>0</v>
      </c>
      <c r="W1107" s="130"/>
      <c r="X1107" s="86"/>
      <c r="Y1107" s="86"/>
      <c r="Z1107" s="131"/>
      <c r="AA1107" s="87">
        <f t="shared" si="217"/>
        <v>0</v>
      </c>
      <c r="AB1107" s="127"/>
      <c r="AC1107" s="86"/>
      <c r="AD1107" s="87">
        <f t="shared" si="222"/>
        <v>0</v>
      </c>
      <c r="AE1107" s="127"/>
      <c r="AF1107" s="86"/>
      <c r="AG1107" s="86"/>
      <c r="AH1107" s="131"/>
      <c r="AI1107" s="88">
        <f t="shared" si="223"/>
        <v>0</v>
      </c>
      <c r="AJ1107" s="89" t="str">
        <f>IFERROR(IF(ISNA(MATCH($AV1107,Other_Category_Abbr,0)),INDEX(FGHG_List_Long_GWP,MATCH($AV1107,FGHG_List_Long,0)),INDEX(GWP_Other_Abbr,MATCH($AV1107,Other_Category_Abbr,0)))*SUM(V1107,AA1107,AD1107,AI1107),"")</f>
        <v/>
      </c>
      <c r="AK1107" s="89" t="str">
        <f>IFERROR(IF(ISNA(MATCH($AV1107,Other_Category_Abbr,0)),INDEX(FGHG_List_Long_GWP,MATCH($AV1107,FGHG_List_Long,0)),INDEX(GWP_Other_Abbr,MATCH($AV1107,Other_Category_Abbr,0)))*(T1107*(S1107+U1107)+W1107*(Y1107+X1107)+AD1107+AE1107*(AF1107+AG1107)),"")</f>
        <v/>
      </c>
      <c r="AL1107" s="90" t="str">
        <f t="shared" si="218"/>
        <v/>
      </c>
      <c r="AM1107" s="91" t="str">
        <f t="shared" si="219"/>
        <v/>
      </c>
      <c r="AP1107" s="92" t="b">
        <f t="shared" ref="AP1107:AP1170" si="226">IF(AND(F1107="EF Method (L21 or L22)",G1107="Yes",H1107="No"),"Eq. L-21",IF(AND(F1107="EF Method (L21 or L22)",G1107="Yes",H1107="Yes"),"Eq. L-22",IF(AND(F1107="EF Method (L21 or L22)",G1107="No"),"Eq. L-22",IF(AND(F1107="ECF Method (L26 or L27)",G1107="Yes"),"Eq. L-27",IF(AND(F1107="ECF Method (L26 or L27)",G1107="No"),"Eq. L-26")))))</f>
        <v>0</v>
      </c>
      <c r="AQ1107" s="92" t="str">
        <f t="shared" ref="AQ1107:AQ1170" si="227">C1107&amp;" "&amp;O1107</f>
        <v xml:space="preserve"> </v>
      </c>
      <c r="AR1107" s="92" t="str">
        <f>IF(LEN(AQ1107)=1,"",COUNTIF($AQ$19:AQ1107,AQ1107)=1)</f>
        <v/>
      </c>
      <c r="AS1107" s="73"/>
      <c r="AT1107" s="73"/>
      <c r="AU1107" s="73"/>
      <c r="AV1107" s="235" t="str">
        <f>IF($P1107=Lists!$A$13,Lists!$A$29,IF($P1107=Lists!$A$14,Lists!$A$30,$P1107))</f>
        <v/>
      </c>
      <c r="AW1107" s="73"/>
      <c r="AX1107" s="73"/>
    </row>
    <row r="1108" spans="2:50" x14ac:dyDescent="0.3">
      <c r="B1108" s="137">
        <f t="shared" si="220"/>
        <v>1090</v>
      </c>
      <c r="C1108" s="24"/>
      <c r="D1108" s="24"/>
      <c r="E1108" s="24"/>
      <c r="F1108" s="25"/>
      <c r="G1108" s="24"/>
      <c r="H1108" s="30"/>
      <c r="I1108" s="24"/>
      <c r="J1108" s="50" t="str">
        <f t="shared" si="224"/>
        <v/>
      </c>
      <c r="K1108" s="30"/>
      <c r="L1108" s="236"/>
      <c r="M1108" s="30"/>
      <c r="N1108" s="30"/>
      <c r="O1108" s="46" t="str">
        <f t="shared" si="225"/>
        <v/>
      </c>
      <c r="P1108" s="239" t="str">
        <f t="shared" ref="P1108:P1171" si="228">IF(ISBLANK(I1108),"",IF(I1108="Other f-GHG chemical not listed",N1108,I1108))</f>
        <v/>
      </c>
      <c r="Q1108" s="52" t="str">
        <f t="shared" ref="Q1108:Q1171" si="229">IF(ISBLANK(I1108),"",IF(I1108="Other f-GHG chemical not listed",L1108,J1108))</f>
        <v/>
      </c>
      <c r="R1108" s="127"/>
      <c r="S1108" s="86"/>
      <c r="T1108" s="127"/>
      <c r="U1108" s="86"/>
      <c r="V1108" s="87">
        <f t="shared" si="221"/>
        <v>0</v>
      </c>
      <c r="W1108" s="130"/>
      <c r="X1108" s="86"/>
      <c r="Y1108" s="86"/>
      <c r="Z1108" s="131"/>
      <c r="AA1108" s="87">
        <f t="shared" ref="AA1108:AA1171" si="230">+W1108*(X1108+Y1108*(1-Z1108))</f>
        <v>0</v>
      </c>
      <c r="AB1108" s="127"/>
      <c r="AC1108" s="86"/>
      <c r="AD1108" s="87">
        <f t="shared" si="222"/>
        <v>0</v>
      </c>
      <c r="AE1108" s="127"/>
      <c r="AF1108" s="86"/>
      <c r="AG1108" s="86"/>
      <c r="AH1108" s="131"/>
      <c r="AI1108" s="88">
        <f t="shared" si="223"/>
        <v>0</v>
      </c>
      <c r="AJ1108" s="89" t="str">
        <f>IFERROR(IF(ISNA(MATCH($AV1108,Other_Category_Abbr,0)),INDEX(FGHG_List_Long_GWP,MATCH($AV1108,FGHG_List_Long,0)),INDEX(GWP_Other_Abbr,MATCH($AV1108,Other_Category_Abbr,0)))*SUM(V1108,AA1108,AD1108,AI1108),"")</f>
        <v/>
      </c>
      <c r="AK1108" s="89" t="str">
        <f>IFERROR(IF(ISNA(MATCH($AV1108,Other_Category_Abbr,0)),INDEX(FGHG_List_Long_GWP,MATCH($AV1108,FGHG_List_Long,0)),INDEX(GWP_Other_Abbr,MATCH($AV1108,Other_Category_Abbr,0)))*(T1108*(S1108+U1108)+W1108*(Y1108+X1108)+AD1108+AE1108*(AF1108+AG1108)),"")</f>
        <v/>
      </c>
      <c r="AL1108" s="90" t="str">
        <f t="shared" ref="AL1108:AL1171" si="231">IFERROR(1-(SUMIF($C$19:$C$3718,C1108,$AJ$19:$AJ$3718)/SUMIF($C$19:$C$3718,C1108,$AK$19:$AK$3718)),"")</f>
        <v/>
      </c>
      <c r="AM1108" s="91" t="str">
        <f t="shared" ref="AM1108:AM1171" si="232">IF(LEN(AL1108)&lt;1,"",IF(AND(AL1108&gt;=$BA$19,AL1108&lt;$BB$19),$AZ$19,IF(AND(AL1108&gt;=$BA$20,AL1108&lt;$BB$20),$AZ$20,IF(AND(AL1108&gt;=$BA$21,AL1108&lt;$BB$21),$AZ$21,IF(AND(AL1108&gt;=$BA$22,AL1108&lt;=$BB$22),$AZ$22,"Check")))))</f>
        <v/>
      </c>
      <c r="AP1108" s="92" t="b">
        <f t="shared" si="226"/>
        <v>0</v>
      </c>
      <c r="AQ1108" s="92" t="str">
        <f t="shared" si="227"/>
        <v xml:space="preserve"> </v>
      </c>
      <c r="AR1108" s="92" t="str">
        <f>IF(LEN(AQ1108)=1,"",COUNTIF($AQ$19:AQ1108,AQ1108)=1)</f>
        <v/>
      </c>
      <c r="AS1108" s="73"/>
      <c r="AT1108" s="73"/>
      <c r="AU1108" s="73"/>
      <c r="AV1108" s="235" t="str">
        <f>IF($P1108=Lists!$A$13,Lists!$A$29,IF($P1108=Lists!$A$14,Lists!$A$30,$P1108))</f>
        <v/>
      </c>
      <c r="AW1108" s="73"/>
      <c r="AX1108" s="73"/>
    </row>
    <row r="1109" spans="2:50" x14ac:dyDescent="0.3">
      <c r="B1109" s="137">
        <f t="shared" ref="B1109:B1172" si="233">1+B1108</f>
        <v>1091</v>
      </c>
      <c r="C1109" s="24"/>
      <c r="D1109" s="24"/>
      <c r="E1109" s="24"/>
      <c r="F1109" s="25"/>
      <c r="G1109" s="24"/>
      <c r="H1109" s="30"/>
      <c r="I1109" s="24"/>
      <c r="J1109" s="50" t="str">
        <f t="shared" si="224"/>
        <v/>
      </c>
      <c r="K1109" s="30"/>
      <c r="L1109" s="236"/>
      <c r="M1109" s="30"/>
      <c r="N1109" s="30"/>
      <c r="O1109" s="46" t="str">
        <f t="shared" si="225"/>
        <v/>
      </c>
      <c r="P1109" s="239" t="str">
        <f t="shared" si="228"/>
        <v/>
      </c>
      <c r="Q1109" s="52" t="str">
        <f t="shared" si="229"/>
        <v/>
      </c>
      <c r="R1109" s="127"/>
      <c r="S1109" s="86"/>
      <c r="T1109" s="127"/>
      <c r="U1109" s="86"/>
      <c r="V1109" s="87">
        <f t="shared" si="221"/>
        <v>0</v>
      </c>
      <c r="W1109" s="130"/>
      <c r="X1109" s="86"/>
      <c r="Y1109" s="86"/>
      <c r="Z1109" s="131"/>
      <c r="AA1109" s="87">
        <f t="shared" si="230"/>
        <v>0</v>
      </c>
      <c r="AB1109" s="127"/>
      <c r="AC1109" s="86"/>
      <c r="AD1109" s="87">
        <f t="shared" si="222"/>
        <v>0</v>
      </c>
      <c r="AE1109" s="127"/>
      <c r="AF1109" s="86"/>
      <c r="AG1109" s="86"/>
      <c r="AH1109" s="131"/>
      <c r="AI1109" s="88">
        <f t="shared" si="223"/>
        <v>0</v>
      </c>
      <c r="AJ1109" s="89" t="str">
        <f>IFERROR(IF(ISNA(MATCH($AV1109,Other_Category_Abbr,0)),INDEX(FGHG_List_Long_GWP,MATCH($AV1109,FGHG_List_Long,0)),INDEX(GWP_Other_Abbr,MATCH($AV1109,Other_Category_Abbr,0)))*SUM(V1109,AA1109,AD1109,AI1109),"")</f>
        <v/>
      </c>
      <c r="AK1109" s="89" t="str">
        <f>IFERROR(IF(ISNA(MATCH($AV1109,Other_Category_Abbr,0)),INDEX(FGHG_List_Long_GWP,MATCH($AV1109,FGHG_List_Long,0)),INDEX(GWP_Other_Abbr,MATCH($AV1109,Other_Category_Abbr,0)))*(T1109*(S1109+U1109)+W1109*(Y1109+X1109)+AD1109+AE1109*(AF1109+AG1109)),"")</f>
        <v/>
      </c>
      <c r="AL1109" s="90" t="str">
        <f t="shared" si="231"/>
        <v/>
      </c>
      <c r="AM1109" s="91" t="str">
        <f t="shared" si="232"/>
        <v/>
      </c>
      <c r="AP1109" s="92" t="b">
        <f t="shared" si="226"/>
        <v>0</v>
      </c>
      <c r="AQ1109" s="92" t="str">
        <f t="shared" si="227"/>
        <v xml:space="preserve"> </v>
      </c>
      <c r="AR1109" s="92" t="str">
        <f>IF(LEN(AQ1109)=1,"",COUNTIF($AQ$19:AQ1109,AQ1109)=1)</f>
        <v/>
      </c>
      <c r="AS1109" s="73"/>
      <c r="AT1109" s="73"/>
      <c r="AU1109" s="73"/>
      <c r="AV1109" s="235" t="str">
        <f>IF($P1109=Lists!$A$13,Lists!$A$29,IF($P1109=Lists!$A$14,Lists!$A$30,$P1109))</f>
        <v/>
      </c>
      <c r="AW1109" s="73"/>
      <c r="AX1109" s="73"/>
    </row>
    <row r="1110" spans="2:50" x14ac:dyDescent="0.3">
      <c r="B1110" s="137">
        <f t="shared" si="233"/>
        <v>1092</v>
      </c>
      <c r="C1110" s="24"/>
      <c r="D1110" s="24"/>
      <c r="E1110" s="24"/>
      <c r="F1110" s="25"/>
      <c r="G1110" s="24"/>
      <c r="H1110" s="30"/>
      <c r="I1110" s="24"/>
      <c r="J1110" s="50" t="str">
        <f t="shared" si="224"/>
        <v/>
      </c>
      <c r="K1110" s="30"/>
      <c r="L1110" s="236"/>
      <c r="M1110" s="30"/>
      <c r="N1110" s="30"/>
      <c r="O1110" s="46" t="str">
        <f t="shared" si="225"/>
        <v/>
      </c>
      <c r="P1110" s="239" t="str">
        <f t="shared" si="228"/>
        <v/>
      </c>
      <c r="Q1110" s="52" t="str">
        <f t="shared" si="229"/>
        <v/>
      </c>
      <c r="R1110" s="127"/>
      <c r="S1110" s="86"/>
      <c r="T1110" s="127"/>
      <c r="U1110" s="86"/>
      <c r="V1110" s="87">
        <f t="shared" si="221"/>
        <v>0</v>
      </c>
      <c r="W1110" s="130"/>
      <c r="X1110" s="86"/>
      <c r="Y1110" s="86"/>
      <c r="Z1110" s="131"/>
      <c r="AA1110" s="87">
        <f t="shared" si="230"/>
        <v>0</v>
      </c>
      <c r="AB1110" s="127"/>
      <c r="AC1110" s="86"/>
      <c r="AD1110" s="87">
        <f t="shared" si="222"/>
        <v>0</v>
      </c>
      <c r="AE1110" s="127"/>
      <c r="AF1110" s="86"/>
      <c r="AG1110" s="86"/>
      <c r="AH1110" s="131"/>
      <c r="AI1110" s="88">
        <f t="shared" si="223"/>
        <v>0</v>
      </c>
      <c r="AJ1110" s="89" t="str">
        <f>IFERROR(IF(ISNA(MATCH($AV1110,Other_Category_Abbr,0)),INDEX(FGHG_List_Long_GWP,MATCH($AV1110,FGHG_List_Long,0)),INDEX(GWP_Other_Abbr,MATCH($AV1110,Other_Category_Abbr,0)))*SUM(V1110,AA1110,AD1110,AI1110),"")</f>
        <v/>
      </c>
      <c r="AK1110" s="89" t="str">
        <f>IFERROR(IF(ISNA(MATCH($AV1110,Other_Category_Abbr,0)),INDEX(FGHG_List_Long_GWP,MATCH($AV1110,FGHG_List_Long,0)),INDEX(GWP_Other_Abbr,MATCH($AV1110,Other_Category_Abbr,0)))*(T1110*(S1110+U1110)+W1110*(Y1110+X1110)+AD1110+AE1110*(AF1110+AG1110)),"")</f>
        <v/>
      </c>
      <c r="AL1110" s="90" t="str">
        <f t="shared" si="231"/>
        <v/>
      </c>
      <c r="AM1110" s="91" t="str">
        <f t="shared" si="232"/>
        <v/>
      </c>
      <c r="AP1110" s="92" t="b">
        <f t="shared" si="226"/>
        <v>0</v>
      </c>
      <c r="AQ1110" s="92" t="str">
        <f t="shared" si="227"/>
        <v xml:space="preserve"> </v>
      </c>
      <c r="AR1110" s="92" t="str">
        <f>IF(LEN(AQ1110)=1,"",COUNTIF($AQ$19:AQ1110,AQ1110)=1)</f>
        <v/>
      </c>
      <c r="AS1110" s="73"/>
      <c r="AT1110" s="73"/>
      <c r="AU1110" s="73"/>
      <c r="AV1110" s="235" t="str">
        <f>IF($P1110=Lists!$A$13,Lists!$A$29,IF($P1110=Lists!$A$14,Lists!$A$30,$P1110))</f>
        <v/>
      </c>
      <c r="AW1110" s="73"/>
      <c r="AX1110" s="73"/>
    </row>
    <row r="1111" spans="2:50" x14ac:dyDescent="0.3">
      <c r="B1111" s="137">
        <f t="shared" si="233"/>
        <v>1093</v>
      </c>
      <c r="C1111" s="24"/>
      <c r="D1111" s="24"/>
      <c r="E1111" s="24"/>
      <c r="F1111" s="25"/>
      <c r="G1111" s="24"/>
      <c r="H1111" s="30"/>
      <c r="I1111" s="24"/>
      <c r="J1111" s="50" t="str">
        <f t="shared" si="224"/>
        <v/>
      </c>
      <c r="K1111" s="30"/>
      <c r="L1111" s="236"/>
      <c r="M1111" s="30"/>
      <c r="N1111" s="30"/>
      <c r="O1111" s="46" t="str">
        <f t="shared" si="225"/>
        <v/>
      </c>
      <c r="P1111" s="239" t="str">
        <f t="shared" si="228"/>
        <v/>
      </c>
      <c r="Q1111" s="52" t="str">
        <f t="shared" si="229"/>
        <v/>
      </c>
      <c r="R1111" s="127"/>
      <c r="S1111" s="86"/>
      <c r="T1111" s="127"/>
      <c r="U1111" s="86"/>
      <c r="V1111" s="87">
        <f t="shared" si="221"/>
        <v>0</v>
      </c>
      <c r="W1111" s="130"/>
      <c r="X1111" s="86"/>
      <c r="Y1111" s="86"/>
      <c r="Z1111" s="131"/>
      <c r="AA1111" s="87">
        <f t="shared" si="230"/>
        <v>0</v>
      </c>
      <c r="AB1111" s="127"/>
      <c r="AC1111" s="86"/>
      <c r="AD1111" s="87">
        <f t="shared" si="222"/>
        <v>0</v>
      </c>
      <c r="AE1111" s="127"/>
      <c r="AF1111" s="86"/>
      <c r="AG1111" s="86"/>
      <c r="AH1111" s="131"/>
      <c r="AI1111" s="88">
        <f t="shared" si="223"/>
        <v>0</v>
      </c>
      <c r="AJ1111" s="89" t="str">
        <f>IFERROR(IF(ISNA(MATCH($AV1111,Other_Category_Abbr,0)),INDEX(FGHG_List_Long_GWP,MATCH($AV1111,FGHG_List_Long,0)),INDEX(GWP_Other_Abbr,MATCH($AV1111,Other_Category_Abbr,0)))*SUM(V1111,AA1111,AD1111,AI1111),"")</f>
        <v/>
      </c>
      <c r="AK1111" s="89" t="str">
        <f>IFERROR(IF(ISNA(MATCH($AV1111,Other_Category_Abbr,0)),INDEX(FGHG_List_Long_GWP,MATCH($AV1111,FGHG_List_Long,0)),INDEX(GWP_Other_Abbr,MATCH($AV1111,Other_Category_Abbr,0)))*(T1111*(S1111+U1111)+W1111*(Y1111+X1111)+AD1111+AE1111*(AF1111+AG1111)),"")</f>
        <v/>
      </c>
      <c r="AL1111" s="90" t="str">
        <f t="shared" si="231"/>
        <v/>
      </c>
      <c r="AM1111" s="91" t="str">
        <f t="shared" si="232"/>
        <v/>
      </c>
      <c r="AP1111" s="92" t="b">
        <f t="shared" si="226"/>
        <v>0</v>
      </c>
      <c r="AQ1111" s="92" t="str">
        <f t="shared" si="227"/>
        <v xml:space="preserve"> </v>
      </c>
      <c r="AR1111" s="92" t="str">
        <f>IF(LEN(AQ1111)=1,"",COUNTIF($AQ$19:AQ1111,AQ1111)=1)</f>
        <v/>
      </c>
      <c r="AS1111" s="73"/>
      <c r="AT1111" s="73"/>
      <c r="AU1111" s="73"/>
      <c r="AV1111" s="235" t="str">
        <f>IF($P1111=Lists!$A$13,Lists!$A$29,IF($P1111=Lists!$A$14,Lists!$A$30,$P1111))</f>
        <v/>
      </c>
      <c r="AW1111" s="73"/>
      <c r="AX1111" s="73"/>
    </row>
    <row r="1112" spans="2:50" x14ac:dyDescent="0.3">
      <c r="B1112" s="137">
        <f t="shared" si="233"/>
        <v>1094</v>
      </c>
      <c r="C1112" s="24"/>
      <c r="D1112" s="24"/>
      <c r="E1112" s="24"/>
      <c r="F1112" s="25"/>
      <c r="G1112" s="24"/>
      <c r="H1112" s="30"/>
      <c r="I1112" s="24"/>
      <c r="J1112" s="50" t="str">
        <f t="shared" si="224"/>
        <v/>
      </c>
      <c r="K1112" s="30"/>
      <c r="L1112" s="236"/>
      <c r="M1112" s="30"/>
      <c r="N1112" s="30"/>
      <c r="O1112" s="46" t="str">
        <f t="shared" si="225"/>
        <v/>
      </c>
      <c r="P1112" s="239" t="str">
        <f t="shared" si="228"/>
        <v/>
      </c>
      <c r="Q1112" s="52" t="str">
        <f t="shared" si="229"/>
        <v/>
      </c>
      <c r="R1112" s="127"/>
      <c r="S1112" s="86"/>
      <c r="T1112" s="127"/>
      <c r="U1112" s="86"/>
      <c r="V1112" s="87">
        <f t="shared" si="221"/>
        <v>0</v>
      </c>
      <c r="W1112" s="130"/>
      <c r="X1112" s="86"/>
      <c r="Y1112" s="86"/>
      <c r="Z1112" s="131"/>
      <c r="AA1112" s="87">
        <f t="shared" si="230"/>
        <v>0</v>
      </c>
      <c r="AB1112" s="127"/>
      <c r="AC1112" s="86"/>
      <c r="AD1112" s="87">
        <f t="shared" si="222"/>
        <v>0</v>
      </c>
      <c r="AE1112" s="127"/>
      <c r="AF1112" s="86"/>
      <c r="AG1112" s="86"/>
      <c r="AH1112" s="131"/>
      <c r="AI1112" s="88">
        <f t="shared" si="223"/>
        <v>0</v>
      </c>
      <c r="AJ1112" s="89" t="str">
        <f>IFERROR(IF(ISNA(MATCH($AV1112,Other_Category_Abbr,0)),INDEX(FGHG_List_Long_GWP,MATCH($AV1112,FGHG_List_Long,0)),INDEX(GWP_Other_Abbr,MATCH($AV1112,Other_Category_Abbr,0)))*SUM(V1112,AA1112,AD1112,AI1112),"")</f>
        <v/>
      </c>
      <c r="AK1112" s="89" t="str">
        <f>IFERROR(IF(ISNA(MATCH($AV1112,Other_Category_Abbr,0)),INDEX(FGHG_List_Long_GWP,MATCH($AV1112,FGHG_List_Long,0)),INDEX(GWP_Other_Abbr,MATCH($AV1112,Other_Category_Abbr,0)))*(T1112*(S1112+U1112)+W1112*(Y1112+X1112)+AD1112+AE1112*(AF1112+AG1112)),"")</f>
        <v/>
      </c>
      <c r="AL1112" s="90" t="str">
        <f t="shared" si="231"/>
        <v/>
      </c>
      <c r="AM1112" s="91" t="str">
        <f t="shared" si="232"/>
        <v/>
      </c>
      <c r="AP1112" s="92" t="b">
        <f t="shared" si="226"/>
        <v>0</v>
      </c>
      <c r="AQ1112" s="92" t="str">
        <f t="shared" si="227"/>
        <v xml:space="preserve"> </v>
      </c>
      <c r="AR1112" s="92" t="str">
        <f>IF(LEN(AQ1112)=1,"",COUNTIF($AQ$19:AQ1112,AQ1112)=1)</f>
        <v/>
      </c>
      <c r="AS1112" s="73"/>
      <c r="AT1112" s="73"/>
      <c r="AU1112" s="73"/>
      <c r="AV1112" s="235" t="str">
        <f>IF($P1112=Lists!$A$13,Lists!$A$29,IF($P1112=Lists!$A$14,Lists!$A$30,$P1112))</f>
        <v/>
      </c>
      <c r="AW1112" s="73"/>
      <c r="AX1112" s="73"/>
    </row>
    <row r="1113" spans="2:50" x14ac:dyDescent="0.3">
      <c r="B1113" s="137">
        <f t="shared" si="233"/>
        <v>1095</v>
      </c>
      <c r="C1113" s="24"/>
      <c r="D1113" s="24"/>
      <c r="E1113" s="24"/>
      <c r="F1113" s="25"/>
      <c r="G1113" s="24"/>
      <c r="H1113" s="30"/>
      <c r="I1113" s="24"/>
      <c r="J1113" s="50" t="str">
        <f t="shared" si="224"/>
        <v/>
      </c>
      <c r="K1113" s="30"/>
      <c r="L1113" s="236"/>
      <c r="M1113" s="30"/>
      <c r="N1113" s="30"/>
      <c r="O1113" s="46" t="str">
        <f t="shared" si="225"/>
        <v/>
      </c>
      <c r="P1113" s="239" t="str">
        <f t="shared" si="228"/>
        <v/>
      </c>
      <c r="Q1113" s="52" t="str">
        <f t="shared" si="229"/>
        <v/>
      </c>
      <c r="R1113" s="127"/>
      <c r="S1113" s="86"/>
      <c r="T1113" s="127"/>
      <c r="U1113" s="86"/>
      <c r="V1113" s="87">
        <f t="shared" si="221"/>
        <v>0</v>
      </c>
      <c r="W1113" s="130"/>
      <c r="X1113" s="86"/>
      <c r="Y1113" s="86"/>
      <c r="Z1113" s="131"/>
      <c r="AA1113" s="87">
        <f t="shared" si="230"/>
        <v>0</v>
      </c>
      <c r="AB1113" s="127"/>
      <c r="AC1113" s="86"/>
      <c r="AD1113" s="87">
        <f t="shared" si="222"/>
        <v>0</v>
      </c>
      <c r="AE1113" s="127"/>
      <c r="AF1113" s="86"/>
      <c r="AG1113" s="86"/>
      <c r="AH1113" s="131"/>
      <c r="AI1113" s="88">
        <f t="shared" si="223"/>
        <v>0</v>
      </c>
      <c r="AJ1113" s="89" t="str">
        <f>IFERROR(IF(ISNA(MATCH($AV1113,Other_Category_Abbr,0)),INDEX(FGHG_List_Long_GWP,MATCH($AV1113,FGHG_List_Long,0)),INDEX(GWP_Other_Abbr,MATCH($AV1113,Other_Category_Abbr,0)))*SUM(V1113,AA1113,AD1113,AI1113),"")</f>
        <v/>
      </c>
      <c r="AK1113" s="89" t="str">
        <f>IFERROR(IF(ISNA(MATCH($AV1113,Other_Category_Abbr,0)),INDEX(FGHG_List_Long_GWP,MATCH($AV1113,FGHG_List_Long,0)),INDEX(GWP_Other_Abbr,MATCH($AV1113,Other_Category_Abbr,0)))*(T1113*(S1113+U1113)+W1113*(Y1113+X1113)+AD1113+AE1113*(AF1113+AG1113)),"")</f>
        <v/>
      </c>
      <c r="AL1113" s="90" t="str">
        <f t="shared" si="231"/>
        <v/>
      </c>
      <c r="AM1113" s="91" t="str">
        <f t="shared" si="232"/>
        <v/>
      </c>
      <c r="AP1113" s="92" t="b">
        <f t="shared" si="226"/>
        <v>0</v>
      </c>
      <c r="AQ1113" s="92" t="str">
        <f t="shared" si="227"/>
        <v xml:space="preserve"> </v>
      </c>
      <c r="AR1113" s="92" t="str">
        <f>IF(LEN(AQ1113)=1,"",COUNTIF($AQ$19:AQ1113,AQ1113)=1)</f>
        <v/>
      </c>
      <c r="AS1113" s="73"/>
      <c r="AT1113" s="73"/>
      <c r="AU1113" s="73"/>
      <c r="AV1113" s="235" t="str">
        <f>IF($P1113=Lists!$A$13,Lists!$A$29,IF($P1113=Lists!$A$14,Lists!$A$30,$P1113))</f>
        <v/>
      </c>
      <c r="AW1113" s="73"/>
      <c r="AX1113" s="73"/>
    </row>
    <row r="1114" spans="2:50" x14ac:dyDescent="0.3">
      <c r="B1114" s="137">
        <f t="shared" si="233"/>
        <v>1096</v>
      </c>
      <c r="C1114" s="24"/>
      <c r="D1114" s="24"/>
      <c r="E1114" s="24"/>
      <c r="F1114" s="25"/>
      <c r="G1114" s="24"/>
      <c r="H1114" s="30"/>
      <c r="I1114" s="24"/>
      <c r="J1114" s="50" t="str">
        <f t="shared" si="224"/>
        <v/>
      </c>
      <c r="K1114" s="30"/>
      <c r="L1114" s="236"/>
      <c r="M1114" s="30"/>
      <c r="N1114" s="30"/>
      <c r="O1114" s="46" t="str">
        <f t="shared" si="225"/>
        <v/>
      </c>
      <c r="P1114" s="239" t="str">
        <f t="shared" si="228"/>
        <v/>
      </c>
      <c r="Q1114" s="52" t="str">
        <f t="shared" si="229"/>
        <v/>
      </c>
      <c r="R1114" s="127"/>
      <c r="S1114" s="86"/>
      <c r="T1114" s="127"/>
      <c r="U1114" s="86"/>
      <c r="V1114" s="87">
        <f t="shared" si="221"/>
        <v>0</v>
      </c>
      <c r="W1114" s="130"/>
      <c r="X1114" s="86"/>
      <c r="Y1114" s="86"/>
      <c r="Z1114" s="131"/>
      <c r="AA1114" s="87">
        <f t="shared" si="230"/>
        <v>0</v>
      </c>
      <c r="AB1114" s="127"/>
      <c r="AC1114" s="86"/>
      <c r="AD1114" s="87">
        <f t="shared" si="222"/>
        <v>0</v>
      </c>
      <c r="AE1114" s="127"/>
      <c r="AF1114" s="86"/>
      <c r="AG1114" s="86"/>
      <c r="AH1114" s="131"/>
      <c r="AI1114" s="88">
        <f t="shared" si="223"/>
        <v>0</v>
      </c>
      <c r="AJ1114" s="89" t="str">
        <f>IFERROR(IF(ISNA(MATCH($AV1114,Other_Category_Abbr,0)),INDEX(FGHG_List_Long_GWP,MATCH($AV1114,FGHG_List_Long,0)),INDEX(GWP_Other_Abbr,MATCH($AV1114,Other_Category_Abbr,0)))*SUM(V1114,AA1114,AD1114,AI1114),"")</f>
        <v/>
      </c>
      <c r="AK1114" s="89" t="str">
        <f>IFERROR(IF(ISNA(MATCH($AV1114,Other_Category_Abbr,0)),INDEX(FGHG_List_Long_GWP,MATCH($AV1114,FGHG_List_Long,0)),INDEX(GWP_Other_Abbr,MATCH($AV1114,Other_Category_Abbr,0)))*(T1114*(S1114+U1114)+W1114*(Y1114+X1114)+AD1114+AE1114*(AF1114+AG1114)),"")</f>
        <v/>
      </c>
      <c r="AL1114" s="90" t="str">
        <f t="shared" si="231"/>
        <v/>
      </c>
      <c r="AM1114" s="91" t="str">
        <f t="shared" si="232"/>
        <v/>
      </c>
      <c r="AP1114" s="92" t="b">
        <f t="shared" si="226"/>
        <v>0</v>
      </c>
      <c r="AQ1114" s="92" t="str">
        <f t="shared" si="227"/>
        <v xml:space="preserve"> </v>
      </c>
      <c r="AR1114" s="92" t="str">
        <f>IF(LEN(AQ1114)=1,"",COUNTIF($AQ$19:AQ1114,AQ1114)=1)</f>
        <v/>
      </c>
      <c r="AS1114" s="73"/>
      <c r="AT1114" s="73"/>
      <c r="AU1114" s="73"/>
      <c r="AV1114" s="235" t="str">
        <f>IF($P1114=Lists!$A$13,Lists!$A$29,IF($P1114=Lists!$A$14,Lists!$A$30,$P1114))</f>
        <v/>
      </c>
      <c r="AW1114" s="73"/>
      <c r="AX1114" s="73"/>
    </row>
    <row r="1115" spans="2:50" x14ac:dyDescent="0.3">
      <c r="B1115" s="137">
        <f t="shared" si="233"/>
        <v>1097</v>
      </c>
      <c r="C1115" s="24"/>
      <c r="D1115" s="24"/>
      <c r="E1115" s="24"/>
      <c r="F1115" s="25"/>
      <c r="G1115" s="24"/>
      <c r="H1115" s="30"/>
      <c r="I1115" s="24"/>
      <c r="J1115" s="50" t="str">
        <f t="shared" si="224"/>
        <v/>
      </c>
      <c r="K1115" s="30"/>
      <c r="L1115" s="236"/>
      <c r="M1115" s="30"/>
      <c r="N1115" s="30"/>
      <c r="O1115" s="46" t="str">
        <f t="shared" si="225"/>
        <v/>
      </c>
      <c r="P1115" s="239" t="str">
        <f t="shared" si="228"/>
        <v/>
      </c>
      <c r="Q1115" s="52" t="str">
        <f t="shared" si="229"/>
        <v/>
      </c>
      <c r="R1115" s="127"/>
      <c r="S1115" s="86"/>
      <c r="T1115" s="127"/>
      <c r="U1115" s="86"/>
      <c r="V1115" s="87">
        <f t="shared" si="221"/>
        <v>0</v>
      </c>
      <c r="W1115" s="130"/>
      <c r="X1115" s="86"/>
      <c r="Y1115" s="86"/>
      <c r="Z1115" s="131"/>
      <c r="AA1115" s="87">
        <f t="shared" si="230"/>
        <v>0</v>
      </c>
      <c r="AB1115" s="127"/>
      <c r="AC1115" s="86"/>
      <c r="AD1115" s="87">
        <f t="shared" si="222"/>
        <v>0</v>
      </c>
      <c r="AE1115" s="127"/>
      <c r="AF1115" s="86"/>
      <c r="AG1115" s="86"/>
      <c r="AH1115" s="131"/>
      <c r="AI1115" s="88">
        <f t="shared" si="223"/>
        <v>0</v>
      </c>
      <c r="AJ1115" s="89" t="str">
        <f>IFERROR(IF(ISNA(MATCH($AV1115,Other_Category_Abbr,0)),INDEX(FGHG_List_Long_GWP,MATCH($AV1115,FGHG_List_Long,0)),INDEX(GWP_Other_Abbr,MATCH($AV1115,Other_Category_Abbr,0)))*SUM(V1115,AA1115,AD1115,AI1115),"")</f>
        <v/>
      </c>
      <c r="AK1115" s="89" t="str">
        <f>IFERROR(IF(ISNA(MATCH($AV1115,Other_Category_Abbr,0)),INDEX(FGHG_List_Long_GWP,MATCH($AV1115,FGHG_List_Long,0)),INDEX(GWP_Other_Abbr,MATCH($AV1115,Other_Category_Abbr,0)))*(T1115*(S1115+U1115)+W1115*(Y1115+X1115)+AD1115+AE1115*(AF1115+AG1115)),"")</f>
        <v/>
      </c>
      <c r="AL1115" s="90" t="str">
        <f t="shared" si="231"/>
        <v/>
      </c>
      <c r="AM1115" s="91" t="str">
        <f t="shared" si="232"/>
        <v/>
      </c>
      <c r="AP1115" s="92" t="b">
        <f t="shared" si="226"/>
        <v>0</v>
      </c>
      <c r="AQ1115" s="92" t="str">
        <f t="shared" si="227"/>
        <v xml:space="preserve"> </v>
      </c>
      <c r="AR1115" s="92" t="str">
        <f>IF(LEN(AQ1115)=1,"",COUNTIF($AQ$19:AQ1115,AQ1115)=1)</f>
        <v/>
      </c>
      <c r="AS1115" s="73"/>
      <c r="AT1115" s="73"/>
      <c r="AU1115" s="73"/>
      <c r="AV1115" s="235" t="str">
        <f>IF($P1115=Lists!$A$13,Lists!$A$29,IF($P1115=Lists!$A$14,Lists!$A$30,$P1115))</f>
        <v/>
      </c>
      <c r="AW1115" s="73"/>
      <c r="AX1115" s="73"/>
    </row>
    <row r="1116" spans="2:50" x14ac:dyDescent="0.3">
      <c r="B1116" s="137">
        <f t="shared" si="233"/>
        <v>1098</v>
      </c>
      <c r="C1116" s="24"/>
      <c r="D1116" s="24"/>
      <c r="E1116" s="24"/>
      <c r="F1116" s="25"/>
      <c r="G1116" s="24"/>
      <c r="H1116" s="30"/>
      <c r="I1116" s="24"/>
      <c r="J1116" s="50" t="str">
        <f t="shared" si="224"/>
        <v/>
      </c>
      <c r="K1116" s="30"/>
      <c r="L1116" s="236"/>
      <c r="M1116" s="30"/>
      <c r="N1116" s="30"/>
      <c r="O1116" s="46" t="str">
        <f t="shared" si="225"/>
        <v/>
      </c>
      <c r="P1116" s="239" t="str">
        <f t="shared" si="228"/>
        <v/>
      </c>
      <c r="Q1116" s="52" t="str">
        <f t="shared" si="229"/>
        <v/>
      </c>
      <c r="R1116" s="127"/>
      <c r="S1116" s="86"/>
      <c r="T1116" s="127"/>
      <c r="U1116" s="86"/>
      <c r="V1116" s="87">
        <f t="shared" si="221"/>
        <v>0</v>
      </c>
      <c r="W1116" s="130"/>
      <c r="X1116" s="86"/>
      <c r="Y1116" s="86"/>
      <c r="Z1116" s="131"/>
      <c r="AA1116" s="87">
        <f t="shared" si="230"/>
        <v>0</v>
      </c>
      <c r="AB1116" s="127"/>
      <c r="AC1116" s="86"/>
      <c r="AD1116" s="87">
        <f t="shared" si="222"/>
        <v>0</v>
      </c>
      <c r="AE1116" s="127"/>
      <c r="AF1116" s="86"/>
      <c r="AG1116" s="86"/>
      <c r="AH1116" s="131"/>
      <c r="AI1116" s="88">
        <f t="shared" si="223"/>
        <v>0</v>
      </c>
      <c r="AJ1116" s="89" t="str">
        <f>IFERROR(IF(ISNA(MATCH($AV1116,Other_Category_Abbr,0)),INDEX(FGHG_List_Long_GWP,MATCH($AV1116,FGHG_List_Long,0)),INDEX(GWP_Other_Abbr,MATCH($AV1116,Other_Category_Abbr,0)))*SUM(V1116,AA1116,AD1116,AI1116),"")</f>
        <v/>
      </c>
      <c r="AK1116" s="89" t="str">
        <f>IFERROR(IF(ISNA(MATCH($AV1116,Other_Category_Abbr,0)),INDEX(FGHG_List_Long_GWP,MATCH($AV1116,FGHG_List_Long,0)),INDEX(GWP_Other_Abbr,MATCH($AV1116,Other_Category_Abbr,0)))*(T1116*(S1116+U1116)+W1116*(Y1116+X1116)+AD1116+AE1116*(AF1116+AG1116)),"")</f>
        <v/>
      </c>
      <c r="AL1116" s="90" t="str">
        <f t="shared" si="231"/>
        <v/>
      </c>
      <c r="AM1116" s="91" t="str">
        <f t="shared" si="232"/>
        <v/>
      </c>
      <c r="AP1116" s="92" t="b">
        <f t="shared" si="226"/>
        <v>0</v>
      </c>
      <c r="AQ1116" s="92" t="str">
        <f t="shared" si="227"/>
        <v xml:space="preserve"> </v>
      </c>
      <c r="AR1116" s="92" t="str">
        <f>IF(LEN(AQ1116)=1,"",COUNTIF($AQ$19:AQ1116,AQ1116)=1)</f>
        <v/>
      </c>
      <c r="AS1116" s="73"/>
      <c r="AT1116" s="73"/>
      <c r="AU1116" s="73"/>
      <c r="AV1116" s="235" t="str">
        <f>IF($P1116=Lists!$A$13,Lists!$A$29,IF($P1116=Lists!$A$14,Lists!$A$30,$P1116))</f>
        <v/>
      </c>
      <c r="AW1116" s="73"/>
      <c r="AX1116" s="73"/>
    </row>
    <row r="1117" spans="2:50" x14ac:dyDescent="0.3">
      <c r="B1117" s="137">
        <f t="shared" si="233"/>
        <v>1099</v>
      </c>
      <c r="C1117" s="24"/>
      <c r="D1117" s="24"/>
      <c r="E1117" s="24"/>
      <c r="F1117" s="25"/>
      <c r="G1117" s="24"/>
      <c r="H1117" s="30"/>
      <c r="I1117" s="24"/>
      <c r="J1117" s="50" t="str">
        <f t="shared" si="224"/>
        <v/>
      </c>
      <c r="K1117" s="30"/>
      <c r="L1117" s="236"/>
      <c r="M1117" s="30"/>
      <c r="N1117" s="30"/>
      <c r="O1117" s="46" t="str">
        <f t="shared" si="225"/>
        <v/>
      </c>
      <c r="P1117" s="239" t="str">
        <f t="shared" si="228"/>
        <v/>
      </c>
      <c r="Q1117" s="52" t="str">
        <f t="shared" si="229"/>
        <v/>
      </c>
      <c r="R1117" s="127"/>
      <c r="S1117" s="86"/>
      <c r="T1117" s="127"/>
      <c r="U1117" s="86"/>
      <c r="V1117" s="87">
        <f t="shared" si="221"/>
        <v>0</v>
      </c>
      <c r="W1117" s="130"/>
      <c r="X1117" s="86"/>
      <c r="Y1117" s="86"/>
      <c r="Z1117" s="131"/>
      <c r="AA1117" s="87">
        <f t="shared" si="230"/>
        <v>0</v>
      </c>
      <c r="AB1117" s="127"/>
      <c r="AC1117" s="86"/>
      <c r="AD1117" s="87">
        <f t="shared" si="222"/>
        <v>0</v>
      </c>
      <c r="AE1117" s="127"/>
      <c r="AF1117" s="86"/>
      <c r="AG1117" s="86"/>
      <c r="AH1117" s="131"/>
      <c r="AI1117" s="88">
        <f t="shared" si="223"/>
        <v>0</v>
      </c>
      <c r="AJ1117" s="89" t="str">
        <f>IFERROR(IF(ISNA(MATCH($AV1117,Other_Category_Abbr,0)),INDEX(FGHG_List_Long_GWP,MATCH($AV1117,FGHG_List_Long,0)),INDEX(GWP_Other_Abbr,MATCH($AV1117,Other_Category_Abbr,0)))*SUM(V1117,AA1117,AD1117,AI1117),"")</f>
        <v/>
      </c>
      <c r="AK1117" s="89" t="str">
        <f>IFERROR(IF(ISNA(MATCH($AV1117,Other_Category_Abbr,0)),INDEX(FGHG_List_Long_GWP,MATCH($AV1117,FGHG_List_Long,0)),INDEX(GWP_Other_Abbr,MATCH($AV1117,Other_Category_Abbr,0)))*(T1117*(S1117+U1117)+W1117*(Y1117+X1117)+AD1117+AE1117*(AF1117+AG1117)),"")</f>
        <v/>
      </c>
      <c r="AL1117" s="90" t="str">
        <f t="shared" si="231"/>
        <v/>
      </c>
      <c r="AM1117" s="91" t="str">
        <f t="shared" si="232"/>
        <v/>
      </c>
      <c r="AP1117" s="92" t="b">
        <f t="shared" si="226"/>
        <v>0</v>
      </c>
      <c r="AQ1117" s="92" t="str">
        <f t="shared" si="227"/>
        <v xml:space="preserve"> </v>
      </c>
      <c r="AR1117" s="92" t="str">
        <f>IF(LEN(AQ1117)=1,"",COUNTIF($AQ$19:AQ1117,AQ1117)=1)</f>
        <v/>
      </c>
      <c r="AS1117" s="73"/>
      <c r="AT1117" s="73"/>
      <c r="AU1117" s="73"/>
      <c r="AV1117" s="235" t="str">
        <f>IF($P1117=Lists!$A$13,Lists!$A$29,IF($P1117=Lists!$A$14,Lists!$A$30,$P1117))</f>
        <v/>
      </c>
      <c r="AW1117" s="73"/>
      <c r="AX1117" s="73"/>
    </row>
    <row r="1118" spans="2:50" x14ac:dyDescent="0.3">
      <c r="B1118" s="137">
        <f t="shared" si="233"/>
        <v>1100</v>
      </c>
      <c r="C1118" s="24"/>
      <c r="D1118" s="24"/>
      <c r="E1118" s="24"/>
      <c r="F1118" s="25"/>
      <c r="G1118" s="24"/>
      <c r="H1118" s="30"/>
      <c r="I1118" s="24"/>
      <c r="J1118" s="50" t="str">
        <f t="shared" si="224"/>
        <v/>
      </c>
      <c r="K1118" s="30"/>
      <c r="L1118" s="236"/>
      <c r="M1118" s="30"/>
      <c r="N1118" s="30"/>
      <c r="O1118" s="46" t="str">
        <f t="shared" si="225"/>
        <v/>
      </c>
      <c r="P1118" s="239" t="str">
        <f t="shared" si="228"/>
        <v/>
      </c>
      <c r="Q1118" s="52" t="str">
        <f t="shared" si="229"/>
        <v/>
      </c>
      <c r="R1118" s="127"/>
      <c r="S1118" s="86"/>
      <c r="T1118" s="127"/>
      <c r="U1118" s="86"/>
      <c r="V1118" s="87">
        <f t="shared" si="221"/>
        <v>0</v>
      </c>
      <c r="W1118" s="130"/>
      <c r="X1118" s="86"/>
      <c r="Y1118" s="86"/>
      <c r="Z1118" s="131"/>
      <c r="AA1118" s="87">
        <f t="shared" si="230"/>
        <v>0</v>
      </c>
      <c r="AB1118" s="127"/>
      <c r="AC1118" s="86"/>
      <c r="AD1118" s="87">
        <f t="shared" si="222"/>
        <v>0</v>
      </c>
      <c r="AE1118" s="127"/>
      <c r="AF1118" s="86"/>
      <c r="AG1118" s="86"/>
      <c r="AH1118" s="131"/>
      <c r="AI1118" s="88">
        <f t="shared" si="223"/>
        <v>0</v>
      </c>
      <c r="AJ1118" s="89" t="str">
        <f>IFERROR(IF(ISNA(MATCH($AV1118,Other_Category_Abbr,0)),INDEX(FGHG_List_Long_GWP,MATCH($AV1118,FGHG_List_Long,0)),INDEX(GWP_Other_Abbr,MATCH($AV1118,Other_Category_Abbr,0)))*SUM(V1118,AA1118,AD1118,AI1118),"")</f>
        <v/>
      </c>
      <c r="AK1118" s="89" t="str">
        <f>IFERROR(IF(ISNA(MATCH($AV1118,Other_Category_Abbr,0)),INDEX(FGHG_List_Long_GWP,MATCH($AV1118,FGHG_List_Long,0)),INDEX(GWP_Other_Abbr,MATCH($AV1118,Other_Category_Abbr,0)))*(T1118*(S1118+U1118)+W1118*(Y1118+X1118)+AD1118+AE1118*(AF1118+AG1118)),"")</f>
        <v/>
      </c>
      <c r="AL1118" s="90" t="str">
        <f t="shared" si="231"/>
        <v/>
      </c>
      <c r="AM1118" s="91" t="str">
        <f t="shared" si="232"/>
        <v/>
      </c>
      <c r="AP1118" s="92" t="b">
        <f t="shared" si="226"/>
        <v>0</v>
      </c>
      <c r="AQ1118" s="92" t="str">
        <f t="shared" si="227"/>
        <v xml:space="preserve"> </v>
      </c>
      <c r="AR1118" s="92" t="str">
        <f>IF(LEN(AQ1118)=1,"",COUNTIF($AQ$19:AQ1118,AQ1118)=1)</f>
        <v/>
      </c>
      <c r="AS1118" s="73"/>
      <c r="AT1118" s="73"/>
      <c r="AU1118" s="73"/>
      <c r="AV1118" s="235" t="str">
        <f>IF($P1118=Lists!$A$13,Lists!$A$29,IF($P1118=Lists!$A$14,Lists!$A$30,$P1118))</f>
        <v/>
      </c>
      <c r="AW1118" s="73"/>
      <c r="AX1118" s="73"/>
    </row>
    <row r="1119" spans="2:50" x14ac:dyDescent="0.3">
      <c r="B1119" s="137">
        <f t="shared" si="233"/>
        <v>1101</v>
      </c>
      <c r="C1119" s="24"/>
      <c r="D1119" s="24"/>
      <c r="E1119" s="24"/>
      <c r="F1119" s="25"/>
      <c r="G1119" s="24"/>
      <c r="H1119" s="30"/>
      <c r="I1119" s="24"/>
      <c r="J1119" s="50" t="str">
        <f t="shared" si="224"/>
        <v/>
      </c>
      <c r="K1119" s="30"/>
      <c r="L1119" s="236"/>
      <c r="M1119" s="30"/>
      <c r="N1119" s="30"/>
      <c r="O1119" s="46" t="str">
        <f t="shared" si="225"/>
        <v/>
      </c>
      <c r="P1119" s="239" t="str">
        <f t="shared" si="228"/>
        <v/>
      </c>
      <c r="Q1119" s="52" t="str">
        <f t="shared" si="229"/>
        <v/>
      </c>
      <c r="R1119" s="127"/>
      <c r="S1119" s="86"/>
      <c r="T1119" s="127"/>
      <c r="U1119" s="86"/>
      <c r="V1119" s="87">
        <f t="shared" si="221"/>
        <v>0</v>
      </c>
      <c r="W1119" s="130"/>
      <c r="X1119" s="86"/>
      <c r="Y1119" s="86"/>
      <c r="Z1119" s="131"/>
      <c r="AA1119" s="87">
        <f t="shared" si="230"/>
        <v>0</v>
      </c>
      <c r="AB1119" s="127"/>
      <c r="AC1119" s="86"/>
      <c r="AD1119" s="87">
        <f t="shared" si="222"/>
        <v>0</v>
      </c>
      <c r="AE1119" s="127"/>
      <c r="AF1119" s="86"/>
      <c r="AG1119" s="86"/>
      <c r="AH1119" s="131"/>
      <c r="AI1119" s="88">
        <f t="shared" si="223"/>
        <v>0</v>
      </c>
      <c r="AJ1119" s="89" t="str">
        <f>IFERROR(IF(ISNA(MATCH($AV1119,Other_Category_Abbr,0)),INDEX(FGHG_List_Long_GWP,MATCH($AV1119,FGHG_List_Long,0)),INDEX(GWP_Other_Abbr,MATCH($AV1119,Other_Category_Abbr,0)))*SUM(V1119,AA1119,AD1119,AI1119),"")</f>
        <v/>
      </c>
      <c r="AK1119" s="89" t="str">
        <f>IFERROR(IF(ISNA(MATCH($AV1119,Other_Category_Abbr,0)),INDEX(FGHG_List_Long_GWP,MATCH($AV1119,FGHG_List_Long,0)),INDEX(GWP_Other_Abbr,MATCH($AV1119,Other_Category_Abbr,0)))*(T1119*(S1119+U1119)+W1119*(Y1119+X1119)+AD1119+AE1119*(AF1119+AG1119)),"")</f>
        <v/>
      </c>
      <c r="AL1119" s="90" t="str">
        <f t="shared" si="231"/>
        <v/>
      </c>
      <c r="AM1119" s="91" t="str">
        <f t="shared" si="232"/>
        <v/>
      </c>
      <c r="AP1119" s="92" t="b">
        <f t="shared" si="226"/>
        <v>0</v>
      </c>
      <c r="AQ1119" s="92" t="str">
        <f t="shared" si="227"/>
        <v xml:space="preserve"> </v>
      </c>
      <c r="AR1119" s="92" t="str">
        <f>IF(LEN(AQ1119)=1,"",COUNTIF($AQ$19:AQ1119,AQ1119)=1)</f>
        <v/>
      </c>
      <c r="AS1119" s="73"/>
      <c r="AT1119" s="73"/>
      <c r="AU1119" s="73"/>
      <c r="AV1119" s="235" t="str">
        <f>IF($P1119=Lists!$A$13,Lists!$A$29,IF($P1119=Lists!$A$14,Lists!$A$30,$P1119))</f>
        <v/>
      </c>
      <c r="AW1119" s="73"/>
      <c r="AX1119" s="73"/>
    </row>
    <row r="1120" spans="2:50" x14ac:dyDescent="0.3">
      <c r="B1120" s="137">
        <f t="shared" si="233"/>
        <v>1102</v>
      </c>
      <c r="C1120" s="24"/>
      <c r="D1120" s="24"/>
      <c r="E1120" s="24"/>
      <c r="F1120" s="25"/>
      <c r="G1120" s="24"/>
      <c r="H1120" s="30"/>
      <c r="I1120" s="24"/>
      <c r="J1120" s="50" t="str">
        <f t="shared" si="224"/>
        <v/>
      </c>
      <c r="K1120" s="30"/>
      <c r="L1120" s="236"/>
      <c r="M1120" s="30"/>
      <c r="N1120" s="30"/>
      <c r="O1120" s="46" t="str">
        <f t="shared" si="225"/>
        <v/>
      </c>
      <c r="P1120" s="239" t="str">
        <f t="shared" si="228"/>
        <v/>
      </c>
      <c r="Q1120" s="52" t="str">
        <f t="shared" si="229"/>
        <v/>
      </c>
      <c r="R1120" s="127"/>
      <c r="S1120" s="86"/>
      <c r="T1120" s="127"/>
      <c r="U1120" s="86"/>
      <c r="V1120" s="87">
        <f t="shared" si="221"/>
        <v>0</v>
      </c>
      <c r="W1120" s="130"/>
      <c r="X1120" s="86"/>
      <c r="Y1120" s="86"/>
      <c r="Z1120" s="131"/>
      <c r="AA1120" s="87">
        <f t="shared" si="230"/>
        <v>0</v>
      </c>
      <c r="AB1120" s="127"/>
      <c r="AC1120" s="86"/>
      <c r="AD1120" s="87">
        <f t="shared" si="222"/>
        <v>0</v>
      </c>
      <c r="AE1120" s="127"/>
      <c r="AF1120" s="86"/>
      <c r="AG1120" s="86"/>
      <c r="AH1120" s="131"/>
      <c r="AI1120" s="88">
        <f t="shared" si="223"/>
        <v>0</v>
      </c>
      <c r="AJ1120" s="89" t="str">
        <f>IFERROR(IF(ISNA(MATCH($AV1120,Other_Category_Abbr,0)),INDEX(FGHG_List_Long_GWP,MATCH($AV1120,FGHG_List_Long,0)),INDEX(GWP_Other_Abbr,MATCH($AV1120,Other_Category_Abbr,0)))*SUM(V1120,AA1120,AD1120,AI1120),"")</f>
        <v/>
      </c>
      <c r="AK1120" s="89" t="str">
        <f>IFERROR(IF(ISNA(MATCH($AV1120,Other_Category_Abbr,0)),INDEX(FGHG_List_Long_GWP,MATCH($AV1120,FGHG_List_Long,0)),INDEX(GWP_Other_Abbr,MATCH($AV1120,Other_Category_Abbr,0)))*(T1120*(S1120+U1120)+W1120*(Y1120+X1120)+AD1120+AE1120*(AF1120+AG1120)),"")</f>
        <v/>
      </c>
      <c r="AL1120" s="90" t="str">
        <f t="shared" si="231"/>
        <v/>
      </c>
      <c r="AM1120" s="91" t="str">
        <f t="shared" si="232"/>
        <v/>
      </c>
      <c r="AP1120" s="92" t="b">
        <f t="shared" si="226"/>
        <v>0</v>
      </c>
      <c r="AQ1120" s="92" t="str">
        <f t="shared" si="227"/>
        <v xml:space="preserve"> </v>
      </c>
      <c r="AR1120" s="92" t="str">
        <f>IF(LEN(AQ1120)=1,"",COUNTIF($AQ$19:AQ1120,AQ1120)=1)</f>
        <v/>
      </c>
      <c r="AS1120" s="73"/>
      <c r="AT1120" s="73"/>
      <c r="AU1120" s="73"/>
      <c r="AV1120" s="235" t="str">
        <f>IF($P1120=Lists!$A$13,Lists!$A$29,IF($P1120=Lists!$A$14,Lists!$A$30,$P1120))</f>
        <v/>
      </c>
      <c r="AW1120" s="73"/>
      <c r="AX1120" s="73"/>
    </row>
    <row r="1121" spans="2:50" x14ac:dyDescent="0.3">
      <c r="B1121" s="137">
        <f t="shared" si="233"/>
        <v>1103</v>
      </c>
      <c r="C1121" s="24"/>
      <c r="D1121" s="24"/>
      <c r="E1121" s="24"/>
      <c r="F1121" s="25"/>
      <c r="G1121" s="24"/>
      <c r="H1121" s="30"/>
      <c r="I1121" s="24"/>
      <c r="J1121" s="50" t="str">
        <f t="shared" si="224"/>
        <v/>
      </c>
      <c r="K1121" s="30"/>
      <c r="L1121" s="236"/>
      <c r="M1121" s="30"/>
      <c r="N1121" s="30"/>
      <c r="O1121" s="46" t="str">
        <f t="shared" si="225"/>
        <v/>
      </c>
      <c r="P1121" s="239" t="str">
        <f t="shared" si="228"/>
        <v/>
      </c>
      <c r="Q1121" s="52" t="str">
        <f t="shared" si="229"/>
        <v/>
      </c>
      <c r="R1121" s="127"/>
      <c r="S1121" s="86"/>
      <c r="T1121" s="127"/>
      <c r="U1121" s="86"/>
      <c r="V1121" s="87">
        <f t="shared" si="221"/>
        <v>0</v>
      </c>
      <c r="W1121" s="130"/>
      <c r="X1121" s="86"/>
      <c r="Y1121" s="86"/>
      <c r="Z1121" s="131"/>
      <c r="AA1121" s="87">
        <f t="shared" si="230"/>
        <v>0</v>
      </c>
      <c r="AB1121" s="127"/>
      <c r="AC1121" s="86"/>
      <c r="AD1121" s="87">
        <f t="shared" si="222"/>
        <v>0</v>
      </c>
      <c r="AE1121" s="127"/>
      <c r="AF1121" s="86"/>
      <c r="AG1121" s="86"/>
      <c r="AH1121" s="131"/>
      <c r="AI1121" s="88">
        <f t="shared" si="223"/>
        <v>0</v>
      </c>
      <c r="AJ1121" s="89" t="str">
        <f>IFERROR(IF(ISNA(MATCH($AV1121,Other_Category_Abbr,0)),INDEX(FGHG_List_Long_GWP,MATCH($AV1121,FGHG_List_Long,0)),INDEX(GWP_Other_Abbr,MATCH($AV1121,Other_Category_Abbr,0)))*SUM(V1121,AA1121,AD1121,AI1121),"")</f>
        <v/>
      </c>
      <c r="AK1121" s="89" t="str">
        <f>IFERROR(IF(ISNA(MATCH($AV1121,Other_Category_Abbr,0)),INDEX(FGHG_List_Long_GWP,MATCH($AV1121,FGHG_List_Long,0)),INDEX(GWP_Other_Abbr,MATCH($AV1121,Other_Category_Abbr,0)))*(T1121*(S1121+U1121)+W1121*(Y1121+X1121)+AD1121+AE1121*(AF1121+AG1121)),"")</f>
        <v/>
      </c>
      <c r="AL1121" s="90" t="str">
        <f t="shared" si="231"/>
        <v/>
      </c>
      <c r="AM1121" s="91" t="str">
        <f t="shared" si="232"/>
        <v/>
      </c>
      <c r="AP1121" s="92" t="b">
        <f t="shared" si="226"/>
        <v>0</v>
      </c>
      <c r="AQ1121" s="92" t="str">
        <f t="shared" si="227"/>
        <v xml:space="preserve"> </v>
      </c>
      <c r="AR1121" s="92" t="str">
        <f>IF(LEN(AQ1121)=1,"",COUNTIF($AQ$19:AQ1121,AQ1121)=1)</f>
        <v/>
      </c>
      <c r="AS1121" s="73"/>
      <c r="AT1121" s="73"/>
      <c r="AU1121" s="73"/>
      <c r="AV1121" s="235" t="str">
        <f>IF($P1121=Lists!$A$13,Lists!$A$29,IF($P1121=Lists!$A$14,Lists!$A$30,$P1121))</f>
        <v/>
      </c>
      <c r="AW1121" s="73"/>
      <c r="AX1121" s="73"/>
    </row>
    <row r="1122" spans="2:50" x14ac:dyDescent="0.3">
      <c r="B1122" s="137">
        <f t="shared" si="233"/>
        <v>1104</v>
      </c>
      <c r="C1122" s="24"/>
      <c r="D1122" s="24"/>
      <c r="E1122" s="24"/>
      <c r="F1122" s="25"/>
      <c r="G1122" s="24"/>
      <c r="H1122" s="30"/>
      <c r="I1122" s="24"/>
      <c r="J1122" s="50" t="str">
        <f t="shared" si="224"/>
        <v/>
      </c>
      <c r="K1122" s="30"/>
      <c r="L1122" s="236"/>
      <c r="M1122" s="30"/>
      <c r="N1122" s="30"/>
      <c r="O1122" s="46" t="str">
        <f t="shared" si="225"/>
        <v/>
      </c>
      <c r="P1122" s="239" t="str">
        <f t="shared" si="228"/>
        <v/>
      </c>
      <c r="Q1122" s="52" t="str">
        <f t="shared" si="229"/>
        <v/>
      </c>
      <c r="R1122" s="127"/>
      <c r="S1122" s="86"/>
      <c r="T1122" s="127"/>
      <c r="U1122" s="86"/>
      <c r="V1122" s="87">
        <f t="shared" si="221"/>
        <v>0</v>
      </c>
      <c r="W1122" s="130"/>
      <c r="X1122" s="86"/>
      <c r="Y1122" s="86"/>
      <c r="Z1122" s="131"/>
      <c r="AA1122" s="87">
        <f t="shared" si="230"/>
        <v>0</v>
      </c>
      <c r="AB1122" s="127"/>
      <c r="AC1122" s="86"/>
      <c r="AD1122" s="87">
        <f t="shared" si="222"/>
        <v>0</v>
      </c>
      <c r="AE1122" s="127"/>
      <c r="AF1122" s="86"/>
      <c r="AG1122" s="86"/>
      <c r="AH1122" s="131"/>
      <c r="AI1122" s="88">
        <f t="shared" si="223"/>
        <v>0</v>
      </c>
      <c r="AJ1122" s="89" t="str">
        <f>IFERROR(IF(ISNA(MATCH($AV1122,Other_Category_Abbr,0)),INDEX(FGHG_List_Long_GWP,MATCH($AV1122,FGHG_List_Long,0)),INDEX(GWP_Other_Abbr,MATCH($AV1122,Other_Category_Abbr,0)))*SUM(V1122,AA1122,AD1122,AI1122),"")</f>
        <v/>
      </c>
      <c r="AK1122" s="89" t="str">
        <f>IFERROR(IF(ISNA(MATCH($AV1122,Other_Category_Abbr,0)),INDEX(FGHG_List_Long_GWP,MATCH($AV1122,FGHG_List_Long,0)),INDEX(GWP_Other_Abbr,MATCH($AV1122,Other_Category_Abbr,0)))*(T1122*(S1122+U1122)+W1122*(Y1122+X1122)+AD1122+AE1122*(AF1122+AG1122)),"")</f>
        <v/>
      </c>
      <c r="AL1122" s="90" t="str">
        <f t="shared" si="231"/>
        <v/>
      </c>
      <c r="AM1122" s="91" t="str">
        <f t="shared" si="232"/>
        <v/>
      </c>
      <c r="AP1122" s="92" t="b">
        <f t="shared" si="226"/>
        <v>0</v>
      </c>
      <c r="AQ1122" s="92" t="str">
        <f t="shared" si="227"/>
        <v xml:space="preserve"> </v>
      </c>
      <c r="AR1122" s="92" t="str">
        <f>IF(LEN(AQ1122)=1,"",COUNTIF($AQ$19:AQ1122,AQ1122)=1)</f>
        <v/>
      </c>
      <c r="AS1122" s="73"/>
      <c r="AT1122" s="73"/>
      <c r="AU1122" s="73"/>
      <c r="AV1122" s="235" t="str">
        <f>IF($P1122=Lists!$A$13,Lists!$A$29,IF($P1122=Lists!$A$14,Lists!$A$30,$P1122))</f>
        <v/>
      </c>
      <c r="AW1122" s="73"/>
      <c r="AX1122" s="73"/>
    </row>
    <row r="1123" spans="2:50" x14ac:dyDescent="0.3">
      <c r="B1123" s="137">
        <f t="shared" si="233"/>
        <v>1105</v>
      </c>
      <c r="C1123" s="24"/>
      <c r="D1123" s="24"/>
      <c r="E1123" s="24"/>
      <c r="F1123" s="25"/>
      <c r="G1123" s="24"/>
      <c r="H1123" s="30"/>
      <c r="I1123" s="24"/>
      <c r="J1123" s="50" t="str">
        <f t="shared" si="224"/>
        <v/>
      </c>
      <c r="K1123" s="30"/>
      <c r="L1123" s="236"/>
      <c r="M1123" s="30"/>
      <c r="N1123" s="30"/>
      <c r="O1123" s="46" t="str">
        <f t="shared" si="225"/>
        <v/>
      </c>
      <c r="P1123" s="239" t="str">
        <f t="shared" si="228"/>
        <v/>
      </c>
      <c r="Q1123" s="52" t="str">
        <f t="shared" si="229"/>
        <v/>
      </c>
      <c r="R1123" s="127"/>
      <c r="S1123" s="86"/>
      <c r="T1123" s="127"/>
      <c r="U1123" s="86"/>
      <c r="V1123" s="87">
        <f t="shared" si="221"/>
        <v>0</v>
      </c>
      <c r="W1123" s="130"/>
      <c r="X1123" s="86"/>
      <c r="Y1123" s="86"/>
      <c r="Z1123" s="131"/>
      <c r="AA1123" s="87">
        <f t="shared" si="230"/>
        <v>0</v>
      </c>
      <c r="AB1123" s="127"/>
      <c r="AC1123" s="86"/>
      <c r="AD1123" s="87">
        <f t="shared" si="222"/>
        <v>0</v>
      </c>
      <c r="AE1123" s="127"/>
      <c r="AF1123" s="86"/>
      <c r="AG1123" s="86"/>
      <c r="AH1123" s="131"/>
      <c r="AI1123" s="88">
        <f t="shared" si="223"/>
        <v>0</v>
      </c>
      <c r="AJ1123" s="89" t="str">
        <f>IFERROR(IF(ISNA(MATCH($AV1123,Other_Category_Abbr,0)),INDEX(FGHG_List_Long_GWP,MATCH($AV1123,FGHG_List_Long,0)),INDEX(GWP_Other_Abbr,MATCH($AV1123,Other_Category_Abbr,0)))*SUM(V1123,AA1123,AD1123,AI1123),"")</f>
        <v/>
      </c>
      <c r="AK1123" s="89" t="str">
        <f>IFERROR(IF(ISNA(MATCH($AV1123,Other_Category_Abbr,0)),INDEX(FGHG_List_Long_GWP,MATCH($AV1123,FGHG_List_Long,0)),INDEX(GWP_Other_Abbr,MATCH($AV1123,Other_Category_Abbr,0)))*(T1123*(S1123+U1123)+W1123*(Y1123+X1123)+AD1123+AE1123*(AF1123+AG1123)),"")</f>
        <v/>
      </c>
      <c r="AL1123" s="90" t="str">
        <f t="shared" si="231"/>
        <v/>
      </c>
      <c r="AM1123" s="91" t="str">
        <f t="shared" si="232"/>
        <v/>
      </c>
      <c r="AP1123" s="92" t="b">
        <f t="shared" si="226"/>
        <v>0</v>
      </c>
      <c r="AQ1123" s="92" t="str">
        <f t="shared" si="227"/>
        <v xml:space="preserve"> </v>
      </c>
      <c r="AR1123" s="92" t="str">
        <f>IF(LEN(AQ1123)=1,"",COUNTIF($AQ$19:AQ1123,AQ1123)=1)</f>
        <v/>
      </c>
      <c r="AS1123" s="73"/>
      <c r="AT1123" s="73"/>
      <c r="AU1123" s="73"/>
      <c r="AV1123" s="235" t="str">
        <f>IF($P1123=Lists!$A$13,Lists!$A$29,IF($P1123=Lists!$A$14,Lists!$A$30,$P1123))</f>
        <v/>
      </c>
      <c r="AW1123" s="73"/>
      <c r="AX1123" s="73"/>
    </row>
    <row r="1124" spans="2:50" x14ac:dyDescent="0.3">
      <c r="B1124" s="137">
        <f t="shared" si="233"/>
        <v>1106</v>
      </c>
      <c r="C1124" s="24"/>
      <c r="D1124" s="24"/>
      <c r="E1124" s="24"/>
      <c r="F1124" s="25"/>
      <c r="G1124" s="24"/>
      <c r="H1124" s="30"/>
      <c r="I1124" s="24"/>
      <c r="J1124" s="50" t="str">
        <f t="shared" si="224"/>
        <v/>
      </c>
      <c r="K1124" s="30"/>
      <c r="L1124" s="236"/>
      <c r="M1124" s="30"/>
      <c r="N1124" s="30"/>
      <c r="O1124" s="46" t="str">
        <f t="shared" si="225"/>
        <v/>
      </c>
      <c r="P1124" s="239" t="str">
        <f t="shared" si="228"/>
        <v/>
      </c>
      <c r="Q1124" s="52" t="str">
        <f t="shared" si="229"/>
        <v/>
      </c>
      <c r="R1124" s="127"/>
      <c r="S1124" s="86"/>
      <c r="T1124" s="127"/>
      <c r="U1124" s="86"/>
      <c r="V1124" s="87">
        <f t="shared" si="221"/>
        <v>0</v>
      </c>
      <c r="W1124" s="130"/>
      <c r="X1124" s="86"/>
      <c r="Y1124" s="86"/>
      <c r="Z1124" s="131"/>
      <c r="AA1124" s="87">
        <f t="shared" si="230"/>
        <v>0</v>
      </c>
      <c r="AB1124" s="127"/>
      <c r="AC1124" s="86"/>
      <c r="AD1124" s="87">
        <f t="shared" si="222"/>
        <v>0</v>
      </c>
      <c r="AE1124" s="127"/>
      <c r="AF1124" s="86"/>
      <c r="AG1124" s="86"/>
      <c r="AH1124" s="131"/>
      <c r="AI1124" s="88">
        <f t="shared" si="223"/>
        <v>0</v>
      </c>
      <c r="AJ1124" s="89" t="str">
        <f>IFERROR(IF(ISNA(MATCH($AV1124,Other_Category_Abbr,0)),INDEX(FGHG_List_Long_GWP,MATCH($AV1124,FGHG_List_Long,0)),INDEX(GWP_Other_Abbr,MATCH($AV1124,Other_Category_Abbr,0)))*SUM(V1124,AA1124,AD1124,AI1124),"")</f>
        <v/>
      </c>
      <c r="AK1124" s="89" t="str">
        <f>IFERROR(IF(ISNA(MATCH($AV1124,Other_Category_Abbr,0)),INDEX(FGHG_List_Long_GWP,MATCH($AV1124,FGHG_List_Long,0)),INDEX(GWP_Other_Abbr,MATCH($AV1124,Other_Category_Abbr,0)))*(T1124*(S1124+U1124)+W1124*(Y1124+X1124)+AD1124+AE1124*(AF1124+AG1124)),"")</f>
        <v/>
      </c>
      <c r="AL1124" s="90" t="str">
        <f t="shared" si="231"/>
        <v/>
      </c>
      <c r="AM1124" s="91" t="str">
        <f t="shared" si="232"/>
        <v/>
      </c>
      <c r="AP1124" s="92" t="b">
        <f t="shared" si="226"/>
        <v>0</v>
      </c>
      <c r="AQ1124" s="92" t="str">
        <f t="shared" si="227"/>
        <v xml:space="preserve"> </v>
      </c>
      <c r="AR1124" s="92" t="str">
        <f>IF(LEN(AQ1124)=1,"",COUNTIF($AQ$19:AQ1124,AQ1124)=1)</f>
        <v/>
      </c>
      <c r="AS1124" s="73"/>
      <c r="AT1124" s="73"/>
      <c r="AU1124" s="73"/>
      <c r="AV1124" s="235" t="str">
        <f>IF($P1124=Lists!$A$13,Lists!$A$29,IF($P1124=Lists!$A$14,Lists!$A$30,$P1124))</f>
        <v/>
      </c>
      <c r="AW1124" s="73"/>
      <c r="AX1124" s="73"/>
    </row>
    <row r="1125" spans="2:50" x14ac:dyDescent="0.3">
      <c r="B1125" s="137">
        <f t="shared" si="233"/>
        <v>1107</v>
      </c>
      <c r="C1125" s="24"/>
      <c r="D1125" s="24"/>
      <c r="E1125" s="24"/>
      <c r="F1125" s="25"/>
      <c r="G1125" s="24"/>
      <c r="H1125" s="30"/>
      <c r="I1125" s="24"/>
      <c r="J1125" s="50" t="str">
        <f t="shared" si="224"/>
        <v/>
      </c>
      <c r="K1125" s="30"/>
      <c r="L1125" s="236"/>
      <c r="M1125" s="30"/>
      <c r="N1125" s="30"/>
      <c r="O1125" s="46" t="str">
        <f t="shared" si="225"/>
        <v/>
      </c>
      <c r="P1125" s="239" t="str">
        <f t="shared" si="228"/>
        <v/>
      </c>
      <c r="Q1125" s="52" t="str">
        <f t="shared" si="229"/>
        <v/>
      </c>
      <c r="R1125" s="127"/>
      <c r="S1125" s="86"/>
      <c r="T1125" s="127"/>
      <c r="U1125" s="86"/>
      <c r="V1125" s="87">
        <f t="shared" si="221"/>
        <v>0</v>
      </c>
      <c r="W1125" s="130"/>
      <c r="X1125" s="86"/>
      <c r="Y1125" s="86"/>
      <c r="Z1125" s="131"/>
      <c r="AA1125" s="87">
        <f t="shared" si="230"/>
        <v>0</v>
      </c>
      <c r="AB1125" s="127"/>
      <c r="AC1125" s="86"/>
      <c r="AD1125" s="87">
        <f t="shared" si="222"/>
        <v>0</v>
      </c>
      <c r="AE1125" s="127"/>
      <c r="AF1125" s="86"/>
      <c r="AG1125" s="86"/>
      <c r="AH1125" s="131"/>
      <c r="AI1125" s="88">
        <f t="shared" si="223"/>
        <v>0</v>
      </c>
      <c r="AJ1125" s="89" t="str">
        <f>IFERROR(IF(ISNA(MATCH($AV1125,Other_Category_Abbr,0)),INDEX(FGHG_List_Long_GWP,MATCH($AV1125,FGHG_List_Long,0)),INDEX(GWP_Other_Abbr,MATCH($AV1125,Other_Category_Abbr,0)))*SUM(V1125,AA1125,AD1125,AI1125),"")</f>
        <v/>
      </c>
      <c r="AK1125" s="89" t="str">
        <f>IFERROR(IF(ISNA(MATCH($AV1125,Other_Category_Abbr,0)),INDEX(FGHG_List_Long_GWP,MATCH($AV1125,FGHG_List_Long,0)),INDEX(GWP_Other_Abbr,MATCH($AV1125,Other_Category_Abbr,0)))*(T1125*(S1125+U1125)+W1125*(Y1125+X1125)+AD1125+AE1125*(AF1125+AG1125)),"")</f>
        <v/>
      </c>
      <c r="AL1125" s="90" t="str">
        <f t="shared" si="231"/>
        <v/>
      </c>
      <c r="AM1125" s="91" t="str">
        <f t="shared" si="232"/>
        <v/>
      </c>
      <c r="AP1125" s="92" t="b">
        <f t="shared" si="226"/>
        <v>0</v>
      </c>
      <c r="AQ1125" s="92" t="str">
        <f t="shared" si="227"/>
        <v xml:space="preserve"> </v>
      </c>
      <c r="AR1125" s="92" t="str">
        <f>IF(LEN(AQ1125)=1,"",COUNTIF($AQ$19:AQ1125,AQ1125)=1)</f>
        <v/>
      </c>
      <c r="AS1125" s="73"/>
      <c r="AT1125" s="73"/>
      <c r="AU1125" s="73"/>
      <c r="AV1125" s="235" t="str">
        <f>IF($P1125=Lists!$A$13,Lists!$A$29,IF($P1125=Lists!$A$14,Lists!$A$30,$P1125))</f>
        <v/>
      </c>
      <c r="AW1125" s="73"/>
      <c r="AX1125" s="73"/>
    </row>
    <row r="1126" spans="2:50" x14ac:dyDescent="0.3">
      <c r="B1126" s="137">
        <f t="shared" si="233"/>
        <v>1108</v>
      </c>
      <c r="C1126" s="24"/>
      <c r="D1126" s="24"/>
      <c r="E1126" s="24"/>
      <c r="F1126" s="25"/>
      <c r="G1126" s="24"/>
      <c r="H1126" s="30"/>
      <c r="I1126" s="24"/>
      <c r="J1126" s="50" t="str">
        <f t="shared" si="224"/>
        <v/>
      </c>
      <c r="K1126" s="30"/>
      <c r="L1126" s="236"/>
      <c r="M1126" s="30"/>
      <c r="N1126" s="30"/>
      <c r="O1126" s="46" t="str">
        <f t="shared" si="225"/>
        <v/>
      </c>
      <c r="P1126" s="239" t="str">
        <f t="shared" si="228"/>
        <v/>
      </c>
      <c r="Q1126" s="52" t="str">
        <f t="shared" si="229"/>
        <v/>
      </c>
      <c r="R1126" s="127"/>
      <c r="S1126" s="86"/>
      <c r="T1126" s="127"/>
      <c r="U1126" s="86"/>
      <c r="V1126" s="87">
        <f t="shared" si="221"/>
        <v>0</v>
      </c>
      <c r="W1126" s="130"/>
      <c r="X1126" s="86"/>
      <c r="Y1126" s="86"/>
      <c r="Z1126" s="131"/>
      <c r="AA1126" s="87">
        <f t="shared" si="230"/>
        <v>0</v>
      </c>
      <c r="AB1126" s="127"/>
      <c r="AC1126" s="86"/>
      <c r="AD1126" s="87">
        <f t="shared" si="222"/>
        <v>0</v>
      </c>
      <c r="AE1126" s="127"/>
      <c r="AF1126" s="86"/>
      <c r="AG1126" s="86"/>
      <c r="AH1126" s="131"/>
      <c r="AI1126" s="88">
        <f t="shared" si="223"/>
        <v>0</v>
      </c>
      <c r="AJ1126" s="89" t="str">
        <f>IFERROR(IF(ISNA(MATCH($AV1126,Other_Category_Abbr,0)),INDEX(FGHG_List_Long_GWP,MATCH($AV1126,FGHG_List_Long,0)),INDEX(GWP_Other_Abbr,MATCH($AV1126,Other_Category_Abbr,0)))*SUM(V1126,AA1126,AD1126,AI1126),"")</f>
        <v/>
      </c>
      <c r="AK1126" s="89" t="str">
        <f>IFERROR(IF(ISNA(MATCH($AV1126,Other_Category_Abbr,0)),INDEX(FGHG_List_Long_GWP,MATCH($AV1126,FGHG_List_Long,0)),INDEX(GWP_Other_Abbr,MATCH($AV1126,Other_Category_Abbr,0)))*(T1126*(S1126+U1126)+W1126*(Y1126+X1126)+AD1126+AE1126*(AF1126+AG1126)),"")</f>
        <v/>
      </c>
      <c r="AL1126" s="90" t="str">
        <f t="shared" si="231"/>
        <v/>
      </c>
      <c r="AM1126" s="91" t="str">
        <f t="shared" si="232"/>
        <v/>
      </c>
      <c r="AP1126" s="92" t="b">
        <f t="shared" si="226"/>
        <v>0</v>
      </c>
      <c r="AQ1126" s="92" t="str">
        <f t="shared" si="227"/>
        <v xml:space="preserve"> </v>
      </c>
      <c r="AR1126" s="92" t="str">
        <f>IF(LEN(AQ1126)=1,"",COUNTIF($AQ$19:AQ1126,AQ1126)=1)</f>
        <v/>
      </c>
      <c r="AS1126" s="73"/>
      <c r="AT1126" s="73"/>
      <c r="AU1126" s="73"/>
      <c r="AV1126" s="235" t="str">
        <f>IF($P1126=Lists!$A$13,Lists!$A$29,IF($P1126=Lists!$A$14,Lists!$A$30,$P1126))</f>
        <v/>
      </c>
      <c r="AW1126" s="73"/>
      <c r="AX1126" s="73"/>
    </row>
    <row r="1127" spans="2:50" x14ac:dyDescent="0.3">
      <c r="B1127" s="137">
        <f t="shared" si="233"/>
        <v>1109</v>
      </c>
      <c r="C1127" s="24"/>
      <c r="D1127" s="24"/>
      <c r="E1127" s="24"/>
      <c r="F1127" s="25"/>
      <c r="G1127" s="24"/>
      <c r="H1127" s="30"/>
      <c r="I1127" s="24"/>
      <c r="J1127" s="50" t="str">
        <f t="shared" si="224"/>
        <v/>
      </c>
      <c r="K1127" s="30"/>
      <c r="L1127" s="236"/>
      <c r="M1127" s="30"/>
      <c r="N1127" s="30"/>
      <c r="O1127" s="46" t="str">
        <f t="shared" si="225"/>
        <v/>
      </c>
      <c r="P1127" s="239" t="str">
        <f t="shared" si="228"/>
        <v/>
      </c>
      <c r="Q1127" s="52" t="str">
        <f t="shared" si="229"/>
        <v/>
      </c>
      <c r="R1127" s="127"/>
      <c r="S1127" s="86"/>
      <c r="T1127" s="127"/>
      <c r="U1127" s="86"/>
      <c r="V1127" s="87">
        <f t="shared" si="221"/>
        <v>0</v>
      </c>
      <c r="W1127" s="130"/>
      <c r="X1127" s="86"/>
      <c r="Y1127" s="86"/>
      <c r="Z1127" s="131"/>
      <c r="AA1127" s="87">
        <f t="shared" si="230"/>
        <v>0</v>
      </c>
      <c r="AB1127" s="127"/>
      <c r="AC1127" s="86"/>
      <c r="AD1127" s="87">
        <f t="shared" si="222"/>
        <v>0</v>
      </c>
      <c r="AE1127" s="127"/>
      <c r="AF1127" s="86"/>
      <c r="AG1127" s="86"/>
      <c r="AH1127" s="131"/>
      <c r="AI1127" s="88">
        <f t="shared" si="223"/>
        <v>0</v>
      </c>
      <c r="AJ1127" s="89" t="str">
        <f>IFERROR(IF(ISNA(MATCH($AV1127,Other_Category_Abbr,0)),INDEX(FGHG_List_Long_GWP,MATCH($AV1127,FGHG_List_Long,0)),INDEX(GWP_Other_Abbr,MATCH($AV1127,Other_Category_Abbr,0)))*SUM(V1127,AA1127,AD1127,AI1127),"")</f>
        <v/>
      </c>
      <c r="AK1127" s="89" t="str">
        <f>IFERROR(IF(ISNA(MATCH($AV1127,Other_Category_Abbr,0)),INDEX(FGHG_List_Long_GWP,MATCH($AV1127,FGHG_List_Long,0)),INDEX(GWP_Other_Abbr,MATCH($AV1127,Other_Category_Abbr,0)))*(T1127*(S1127+U1127)+W1127*(Y1127+X1127)+AD1127+AE1127*(AF1127+AG1127)),"")</f>
        <v/>
      </c>
      <c r="AL1127" s="90" t="str">
        <f t="shared" si="231"/>
        <v/>
      </c>
      <c r="AM1127" s="91" t="str">
        <f t="shared" si="232"/>
        <v/>
      </c>
      <c r="AP1127" s="92" t="b">
        <f t="shared" si="226"/>
        <v>0</v>
      </c>
      <c r="AQ1127" s="92" t="str">
        <f t="shared" si="227"/>
        <v xml:space="preserve"> </v>
      </c>
      <c r="AR1127" s="92" t="str">
        <f>IF(LEN(AQ1127)=1,"",COUNTIF($AQ$19:AQ1127,AQ1127)=1)</f>
        <v/>
      </c>
      <c r="AS1127" s="73"/>
      <c r="AT1127" s="73"/>
      <c r="AU1127" s="73"/>
      <c r="AV1127" s="235" t="str">
        <f>IF($P1127=Lists!$A$13,Lists!$A$29,IF($P1127=Lists!$A$14,Lists!$A$30,$P1127))</f>
        <v/>
      </c>
      <c r="AW1127" s="73"/>
      <c r="AX1127" s="73"/>
    </row>
    <row r="1128" spans="2:50" x14ac:dyDescent="0.3">
      <c r="B1128" s="137">
        <f t="shared" si="233"/>
        <v>1110</v>
      </c>
      <c r="C1128" s="24"/>
      <c r="D1128" s="24"/>
      <c r="E1128" s="24"/>
      <c r="F1128" s="25"/>
      <c r="G1128" s="24"/>
      <c r="H1128" s="30"/>
      <c r="I1128" s="24"/>
      <c r="J1128" s="50" t="str">
        <f t="shared" si="224"/>
        <v/>
      </c>
      <c r="K1128" s="30"/>
      <c r="L1128" s="236"/>
      <c r="M1128" s="30"/>
      <c r="N1128" s="30"/>
      <c r="O1128" s="46" t="str">
        <f t="shared" si="225"/>
        <v/>
      </c>
      <c r="P1128" s="239" t="str">
        <f t="shared" si="228"/>
        <v/>
      </c>
      <c r="Q1128" s="52" t="str">
        <f t="shared" si="229"/>
        <v/>
      </c>
      <c r="R1128" s="127"/>
      <c r="S1128" s="86"/>
      <c r="T1128" s="127"/>
      <c r="U1128" s="86"/>
      <c r="V1128" s="87">
        <f t="shared" ref="V1128:V1191" si="234">+(R1128*S1128)+(T1128*U1128)</f>
        <v>0</v>
      </c>
      <c r="W1128" s="130"/>
      <c r="X1128" s="86"/>
      <c r="Y1128" s="86"/>
      <c r="Z1128" s="131"/>
      <c r="AA1128" s="87">
        <f t="shared" si="230"/>
        <v>0</v>
      </c>
      <c r="AB1128" s="127"/>
      <c r="AC1128" s="86"/>
      <c r="AD1128" s="87">
        <f t="shared" ref="AD1128:AD1191" si="235">+(AB1128*AC1128)</f>
        <v>0</v>
      </c>
      <c r="AE1128" s="127"/>
      <c r="AF1128" s="86"/>
      <c r="AG1128" s="86"/>
      <c r="AH1128" s="131"/>
      <c r="AI1128" s="88">
        <f t="shared" ref="AI1128:AI1191" si="236">+AE1128*(AF1128+AG1128*(1-AH1128))</f>
        <v>0</v>
      </c>
      <c r="AJ1128" s="89" t="str">
        <f>IFERROR(IF(ISNA(MATCH($AV1128,Other_Category_Abbr,0)),INDEX(FGHG_List_Long_GWP,MATCH($AV1128,FGHG_List_Long,0)),INDEX(GWP_Other_Abbr,MATCH($AV1128,Other_Category_Abbr,0)))*SUM(V1128,AA1128,AD1128,AI1128),"")</f>
        <v/>
      </c>
      <c r="AK1128" s="89" t="str">
        <f>IFERROR(IF(ISNA(MATCH($AV1128,Other_Category_Abbr,0)),INDEX(FGHG_List_Long_GWP,MATCH($AV1128,FGHG_List_Long,0)),INDEX(GWP_Other_Abbr,MATCH($AV1128,Other_Category_Abbr,0)))*(T1128*(S1128+U1128)+W1128*(Y1128+X1128)+AD1128+AE1128*(AF1128+AG1128)),"")</f>
        <v/>
      </c>
      <c r="AL1128" s="90" t="str">
        <f t="shared" si="231"/>
        <v/>
      </c>
      <c r="AM1128" s="91" t="str">
        <f t="shared" si="232"/>
        <v/>
      </c>
      <c r="AP1128" s="92" t="b">
        <f t="shared" si="226"/>
        <v>0</v>
      </c>
      <c r="AQ1128" s="92" t="str">
        <f t="shared" si="227"/>
        <v xml:space="preserve"> </v>
      </c>
      <c r="AR1128" s="92" t="str">
        <f>IF(LEN(AQ1128)=1,"",COUNTIF($AQ$19:AQ1128,AQ1128)=1)</f>
        <v/>
      </c>
      <c r="AS1128" s="73"/>
      <c r="AT1128" s="73"/>
      <c r="AU1128" s="73"/>
      <c r="AV1128" s="235" t="str">
        <f>IF($P1128=Lists!$A$13,Lists!$A$29,IF($P1128=Lists!$A$14,Lists!$A$30,$P1128))</f>
        <v/>
      </c>
      <c r="AW1128" s="73"/>
      <c r="AX1128" s="73"/>
    </row>
    <row r="1129" spans="2:50" x14ac:dyDescent="0.3">
      <c r="B1129" s="137">
        <f t="shared" si="233"/>
        <v>1111</v>
      </c>
      <c r="C1129" s="24"/>
      <c r="D1129" s="24"/>
      <c r="E1129" s="24"/>
      <c r="F1129" s="25"/>
      <c r="G1129" s="24"/>
      <c r="H1129" s="30"/>
      <c r="I1129" s="24"/>
      <c r="J1129" s="50" t="str">
        <f t="shared" si="224"/>
        <v/>
      </c>
      <c r="K1129" s="30"/>
      <c r="L1129" s="236"/>
      <c r="M1129" s="30"/>
      <c r="N1129" s="30"/>
      <c r="O1129" s="46" t="str">
        <f t="shared" si="225"/>
        <v/>
      </c>
      <c r="P1129" s="239" t="str">
        <f t="shared" si="228"/>
        <v/>
      </c>
      <c r="Q1129" s="52" t="str">
        <f t="shared" si="229"/>
        <v/>
      </c>
      <c r="R1129" s="127"/>
      <c r="S1129" s="86"/>
      <c r="T1129" s="127"/>
      <c r="U1129" s="86"/>
      <c r="V1129" s="87">
        <f t="shared" si="234"/>
        <v>0</v>
      </c>
      <c r="W1129" s="130"/>
      <c r="X1129" s="86"/>
      <c r="Y1129" s="86"/>
      <c r="Z1129" s="131"/>
      <c r="AA1129" s="87">
        <f t="shared" si="230"/>
        <v>0</v>
      </c>
      <c r="AB1129" s="127"/>
      <c r="AC1129" s="86"/>
      <c r="AD1129" s="87">
        <f t="shared" si="235"/>
        <v>0</v>
      </c>
      <c r="AE1129" s="127"/>
      <c r="AF1129" s="86"/>
      <c r="AG1129" s="86"/>
      <c r="AH1129" s="131"/>
      <c r="AI1129" s="88">
        <f t="shared" si="236"/>
        <v>0</v>
      </c>
      <c r="AJ1129" s="89" t="str">
        <f>IFERROR(IF(ISNA(MATCH($AV1129,Other_Category_Abbr,0)),INDEX(FGHG_List_Long_GWP,MATCH($AV1129,FGHG_List_Long,0)),INDEX(GWP_Other_Abbr,MATCH($AV1129,Other_Category_Abbr,0)))*SUM(V1129,AA1129,AD1129,AI1129),"")</f>
        <v/>
      </c>
      <c r="AK1129" s="89" t="str">
        <f>IFERROR(IF(ISNA(MATCH($AV1129,Other_Category_Abbr,0)),INDEX(FGHG_List_Long_GWP,MATCH($AV1129,FGHG_List_Long,0)),INDEX(GWP_Other_Abbr,MATCH($AV1129,Other_Category_Abbr,0)))*(T1129*(S1129+U1129)+W1129*(Y1129+X1129)+AD1129+AE1129*(AF1129+AG1129)),"")</f>
        <v/>
      </c>
      <c r="AL1129" s="90" t="str">
        <f t="shared" si="231"/>
        <v/>
      </c>
      <c r="AM1129" s="91" t="str">
        <f t="shared" si="232"/>
        <v/>
      </c>
      <c r="AP1129" s="92" t="b">
        <f t="shared" si="226"/>
        <v>0</v>
      </c>
      <c r="AQ1129" s="92" t="str">
        <f t="shared" si="227"/>
        <v xml:space="preserve"> </v>
      </c>
      <c r="AR1129" s="92" t="str">
        <f>IF(LEN(AQ1129)=1,"",COUNTIF($AQ$19:AQ1129,AQ1129)=1)</f>
        <v/>
      </c>
      <c r="AS1129" s="73"/>
      <c r="AT1129" s="73"/>
      <c r="AU1129" s="73"/>
      <c r="AV1129" s="235" t="str">
        <f>IF($P1129=Lists!$A$13,Lists!$A$29,IF($P1129=Lists!$A$14,Lists!$A$30,$P1129))</f>
        <v/>
      </c>
      <c r="AW1129" s="73"/>
      <c r="AX1129" s="73"/>
    </row>
    <row r="1130" spans="2:50" x14ac:dyDescent="0.3">
      <c r="B1130" s="137">
        <f t="shared" si="233"/>
        <v>1112</v>
      </c>
      <c r="C1130" s="24"/>
      <c r="D1130" s="24"/>
      <c r="E1130" s="24"/>
      <c r="F1130" s="25"/>
      <c r="G1130" s="24"/>
      <c r="H1130" s="30"/>
      <c r="I1130" s="24"/>
      <c r="J1130" s="50" t="str">
        <f t="shared" si="224"/>
        <v/>
      </c>
      <c r="K1130" s="30"/>
      <c r="L1130" s="236"/>
      <c r="M1130" s="30"/>
      <c r="N1130" s="30"/>
      <c r="O1130" s="46" t="str">
        <f t="shared" si="225"/>
        <v/>
      </c>
      <c r="P1130" s="239" t="str">
        <f t="shared" si="228"/>
        <v/>
      </c>
      <c r="Q1130" s="52" t="str">
        <f t="shared" si="229"/>
        <v/>
      </c>
      <c r="R1130" s="127"/>
      <c r="S1130" s="86"/>
      <c r="T1130" s="127"/>
      <c r="U1130" s="86"/>
      <c r="V1130" s="87">
        <f t="shared" si="234"/>
        <v>0</v>
      </c>
      <c r="W1130" s="130"/>
      <c r="X1130" s="86"/>
      <c r="Y1130" s="86"/>
      <c r="Z1130" s="131"/>
      <c r="AA1130" s="87">
        <f t="shared" si="230"/>
        <v>0</v>
      </c>
      <c r="AB1130" s="127"/>
      <c r="AC1130" s="86"/>
      <c r="AD1130" s="87">
        <f t="shared" si="235"/>
        <v>0</v>
      </c>
      <c r="AE1130" s="127"/>
      <c r="AF1130" s="86"/>
      <c r="AG1130" s="86"/>
      <c r="AH1130" s="131"/>
      <c r="AI1130" s="88">
        <f t="shared" si="236"/>
        <v>0</v>
      </c>
      <c r="AJ1130" s="89" t="str">
        <f>IFERROR(IF(ISNA(MATCH($AV1130,Other_Category_Abbr,0)),INDEX(FGHG_List_Long_GWP,MATCH($AV1130,FGHG_List_Long,0)),INDEX(GWP_Other_Abbr,MATCH($AV1130,Other_Category_Abbr,0)))*SUM(V1130,AA1130,AD1130,AI1130),"")</f>
        <v/>
      </c>
      <c r="AK1130" s="89" t="str">
        <f>IFERROR(IF(ISNA(MATCH($AV1130,Other_Category_Abbr,0)),INDEX(FGHG_List_Long_GWP,MATCH($AV1130,FGHG_List_Long,0)),INDEX(GWP_Other_Abbr,MATCH($AV1130,Other_Category_Abbr,0)))*(T1130*(S1130+U1130)+W1130*(Y1130+X1130)+AD1130+AE1130*(AF1130+AG1130)),"")</f>
        <v/>
      </c>
      <c r="AL1130" s="90" t="str">
        <f t="shared" si="231"/>
        <v/>
      </c>
      <c r="AM1130" s="91" t="str">
        <f t="shared" si="232"/>
        <v/>
      </c>
      <c r="AP1130" s="92" t="b">
        <f t="shared" si="226"/>
        <v>0</v>
      </c>
      <c r="AQ1130" s="92" t="str">
        <f t="shared" si="227"/>
        <v xml:space="preserve"> </v>
      </c>
      <c r="AR1130" s="92" t="str">
        <f>IF(LEN(AQ1130)=1,"",COUNTIF($AQ$19:AQ1130,AQ1130)=1)</f>
        <v/>
      </c>
      <c r="AS1130" s="73"/>
      <c r="AT1130" s="73"/>
      <c r="AU1130" s="73"/>
      <c r="AV1130" s="235" t="str">
        <f>IF($P1130=Lists!$A$13,Lists!$A$29,IF($P1130=Lists!$A$14,Lists!$A$30,$P1130))</f>
        <v/>
      </c>
      <c r="AW1130" s="73"/>
      <c r="AX1130" s="73"/>
    </row>
    <row r="1131" spans="2:50" x14ac:dyDescent="0.3">
      <c r="B1131" s="137">
        <f t="shared" si="233"/>
        <v>1113</v>
      </c>
      <c r="C1131" s="24"/>
      <c r="D1131" s="24"/>
      <c r="E1131" s="24"/>
      <c r="F1131" s="25"/>
      <c r="G1131" s="24"/>
      <c r="H1131" s="30"/>
      <c r="I1131" s="24"/>
      <c r="J1131" s="50" t="str">
        <f t="shared" si="224"/>
        <v/>
      </c>
      <c r="K1131" s="30"/>
      <c r="L1131" s="236"/>
      <c r="M1131" s="30"/>
      <c r="N1131" s="30"/>
      <c r="O1131" s="46" t="str">
        <f t="shared" si="225"/>
        <v/>
      </c>
      <c r="P1131" s="239" t="str">
        <f t="shared" si="228"/>
        <v/>
      </c>
      <c r="Q1131" s="52" t="str">
        <f t="shared" si="229"/>
        <v/>
      </c>
      <c r="R1131" s="127"/>
      <c r="S1131" s="86"/>
      <c r="T1131" s="127"/>
      <c r="U1131" s="86"/>
      <c r="V1131" s="87">
        <f t="shared" si="234"/>
        <v>0</v>
      </c>
      <c r="W1131" s="130"/>
      <c r="X1131" s="86"/>
      <c r="Y1131" s="86"/>
      <c r="Z1131" s="131"/>
      <c r="AA1131" s="87">
        <f t="shared" si="230"/>
        <v>0</v>
      </c>
      <c r="AB1131" s="127"/>
      <c r="AC1131" s="86"/>
      <c r="AD1131" s="87">
        <f t="shared" si="235"/>
        <v>0</v>
      </c>
      <c r="AE1131" s="127"/>
      <c r="AF1131" s="86"/>
      <c r="AG1131" s="86"/>
      <c r="AH1131" s="131"/>
      <c r="AI1131" s="88">
        <f t="shared" si="236"/>
        <v>0</v>
      </c>
      <c r="AJ1131" s="89" t="str">
        <f>IFERROR(IF(ISNA(MATCH($AV1131,Other_Category_Abbr,0)),INDEX(FGHG_List_Long_GWP,MATCH($AV1131,FGHG_List_Long,0)),INDEX(GWP_Other_Abbr,MATCH($AV1131,Other_Category_Abbr,0)))*SUM(V1131,AA1131,AD1131,AI1131),"")</f>
        <v/>
      </c>
      <c r="AK1131" s="89" t="str">
        <f>IFERROR(IF(ISNA(MATCH($AV1131,Other_Category_Abbr,0)),INDEX(FGHG_List_Long_GWP,MATCH($AV1131,FGHG_List_Long,0)),INDEX(GWP_Other_Abbr,MATCH($AV1131,Other_Category_Abbr,0)))*(T1131*(S1131+U1131)+W1131*(Y1131+X1131)+AD1131+AE1131*(AF1131+AG1131)),"")</f>
        <v/>
      </c>
      <c r="AL1131" s="90" t="str">
        <f t="shared" si="231"/>
        <v/>
      </c>
      <c r="AM1131" s="91" t="str">
        <f t="shared" si="232"/>
        <v/>
      </c>
      <c r="AP1131" s="92" t="b">
        <f t="shared" si="226"/>
        <v>0</v>
      </c>
      <c r="AQ1131" s="92" t="str">
        <f t="shared" si="227"/>
        <v xml:space="preserve"> </v>
      </c>
      <c r="AR1131" s="92" t="str">
        <f>IF(LEN(AQ1131)=1,"",COUNTIF($AQ$19:AQ1131,AQ1131)=1)</f>
        <v/>
      </c>
      <c r="AS1131" s="73"/>
      <c r="AT1131" s="73"/>
      <c r="AU1131" s="73"/>
      <c r="AV1131" s="235" t="str">
        <f>IF($P1131=Lists!$A$13,Lists!$A$29,IF($P1131=Lists!$A$14,Lists!$A$30,$P1131))</f>
        <v/>
      </c>
      <c r="AW1131" s="73"/>
      <c r="AX1131" s="73"/>
    </row>
    <row r="1132" spans="2:50" x14ac:dyDescent="0.3">
      <c r="B1132" s="137">
        <f t="shared" si="233"/>
        <v>1114</v>
      </c>
      <c r="C1132" s="24"/>
      <c r="D1132" s="24"/>
      <c r="E1132" s="24"/>
      <c r="F1132" s="25"/>
      <c r="G1132" s="24"/>
      <c r="H1132" s="30"/>
      <c r="I1132" s="24"/>
      <c r="J1132" s="50" t="str">
        <f t="shared" si="224"/>
        <v/>
      </c>
      <c r="K1132" s="30"/>
      <c r="L1132" s="236"/>
      <c r="M1132" s="30"/>
      <c r="N1132" s="30"/>
      <c r="O1132" s="46" t="str">
        <f t="shared" si="225"/>
        <v/>
      </c>
      <c r="P1132" s="239" t="str">
        <f t="shared" si="228"/>
        <v/>
      </c>
      <c r="Q1132" s="52" t="str">
        <f t="shared" si="229"/>
        <v/>
      </c>
      <c r="R1132" s="127"/>
      <c r="S1132" s="86"/>
      <c r="T1132" s="127"/>
      <c r="U1132" s="86"/>
      <c r="V1132" s="87">
        <f t="shared" si="234"/>
        <v>0</v>
      </c>
      <c r="W1132" s="130"/>
      <c r="X1132" s="86"/>
      <c r="Y1132" s="86"/>
      <c r="Z1132" s="131"/>
      <c r="AA1132" s="87">
        <f t="shared" si="230"/>
        <v>0</v>
      </c>
      <c r="AB1132" s="127"/>
      <c r="AC1132" s="86"/>
      <c r="AD1132" s="87">
        <f t="shared" si="235"/>
        <v>0</v>
      </c>
      <c r="AE1132" s="127"/>
      <c r="AF1132" s="86"/>
      <c r="AG1132" s="86"/>
      <c r="AH1132" s="131"/>
      <c r="AI1132" s="88">
        <f t="shared" si="236"/>
        <v>0</v>
      </c>
      <c r="AJ1132" s="89" t="str">
        <f>IFERROR(IF(ISNA(MATCH($AV1132,Other_Category_Abbr,0)),INDEX(FGHG_List_Long_GWP,MATCH($AV1132,FGHG_List_Long,0)),INDEX(GWP_Other_Abbr,MATCH($AV1132,Other_Category_Abbr,0)))*SUM(V1132,AA1132,AD1132,AI1132),"")</f>
        <v/>
      </c>
      <c r="AK1132" s="89" t="str">
        <f>IFERROR(IF(ISNA(MATCH($AV1132,Other_Category_Abbr,0)),INDEX(FGHG_List_Long_GWP,MATCH($AV1132,FGHG_List_Long,0)),INDEX(GWP_Other_Abbr,MATCH($AV1132,Other_Category_Abbr,0)))*(T1132*(S1132+U1132)+W1132*(Y1132+X1132)+AD1132+AE1132*(AF1132+AG1132)),"")</f>
        <v/>
      </c>
      <c r="AL1132" s="90" t="str">
        <f t="shared" si="231"/>
        <v/>
      </c>
      <c r="AM1132" s="91" t="str">
        <f t="shared" si="232"/>
        <v/>
      </c>
      <c r="AP1132" s="92" t="b">
        <f t="shared" si="226"/>
        <v>0</v>
      </c>
      <c r="AQ1132" s="92" t="str">
        <f t="shared" si="227"/>
        <v xml:space="preserve"> </v>
      </c>
      <c r="AR1132" s="92" t="str">
        <f>IF(LEN(AQ1132)=1,"",COUNTIF($AQ$19:AQ1132,AQ1132)=1)</f>
        <v/>
      </c>
      <c r="AS1132" s="73"/>
      <c r="AT1132" s="73"/>
      <c r="AU1132" s="73"/>
      <c r="AV1132" s="235" t="str">
        <f>IF($P1132=Lists!$A$13,Lists!$A$29,IF($P1132=Lists!$A$14,Lists!$A$30,$P1132))</f>
        <v/>
      </c>
      <c r="AW1132" s="73"/>
      <c r="AX1132" s="73"/>
    </row>
    <row r="1133" spans="2:50" x14ac:dyDescent="0.3">
      <c r="B1133" s="137">
        <f t="shared" si="233"/>
        <v>1115</v>
      </c>
      <c r="C1133" s="24"/>
      <c r="D1133" s="24"/>
      <c r="E1133" s="24"/>
      <c r="F1133" s="25"/>
      <c r="G1133" s="24"/>
      <c r="H1133" s="30"/>
      <c r="I1133" s="24"/>
      <c r="J1133" s="50" t="str">
        <f t="shared" si="224"/>
        <v/>
      </c>
      <c r="K1133" s="30"/>
      <c r="L1133" s="236"/>
      <c r="M1133" s="30"/>
      <c r="N1133" s="30"/>
      <c r="O1133" s="46" t="str">
        <f t="shared" si="225"/>
        <v/>
      </c>
      <c r="P1133" s="239" t="str">
        <f t="shared" si="228"/>
        <v/>
      </c>
      <c r="Q1133" s="52" t="str">
        <f t="shared" si="229"/>
        <v/>
      </c>
      <c r="R1133" s="127"/>
      <c r="S1133" s="86"/>
      <c r="T1133" s="127"/>
      <c r="U1133" s="86"/>
      <c r="V1133" s="87">
        <f t="shared" si="234"/>
        <v>0</v>
      </c>
      <c r="W1133" s="130"/>
      <c r="X1133" s="86"/>
      <c r="Y1133" s="86"/>
      <c r="Z1133" s="131"/>
      <c r="AA1133" s="87">
        <f t="shared" si="230"/>
        <v>0</v>
      </c>
      <c r="AB1133" s="127"/>
      <c r="AC1133" s="86"/>
      <c r="AD1133" s="87">
        <f t="shared" si="235"/>
        <v>0</v>
      </c>
      <c r="AE1133" s="127"/>
      <c r="AF1133" s="86"/>
      <c r="AG1133" s="86"/>
      <c r="AH1133" s="131"/>
      <c r="AI1133" s="88">
        <f t="shared" si="236"/>
        <v>0</v>
      </c>
      <c r="AJ1133" s="89" t="str">
        <f>IFERROR(IF(ISNA(MATCH($AV1133,Other_Category_Abbr,0)),INDEX(FGHG_List_Long_GWP,MATCH($AV1133,FGHG_List_Long,0)),INDEX(GWP_Other_Abbr,MATCH($AV1133,Other_Category_Abbr,0)))*SUM(V1133,AA1133,AD1133,AI1133),"")</f>
        <v/>
      </c>
      <c r="AK1133" s="89" t="str">
        <f>IFERROR(IF(ISNA(MATCH($AV1133,Other_Category_Abbr,0)),INDEX(FGHG_List_Long_GWP,MATCH($AV1133,FGHG_List_Long,0)),INDEX(GWP_Other_Abbr,MATCH($AV1133,Other_Category_Abbr,0)))*(T1133*(S1133+U1133)+W1133*(Y1133+X1133)+AD1133+AE1133*(AF1133+AG1133)),"")</f>
        <v/>
      </c>
      <c r="AL1133" s="90" t="str">
        <f t="shared" si="231"/>
        <v/>
      </c>
      <c r="AM1133" s="91" t="str">
        <f t="shared" si="232"/>
        <v/>
      </c>
      <c r="AP1133" s="92" t="b">
        <f t="shared" si="226"/>
        <v>0</v>
      </c>
      <c r="AQ1133" s="92" t="str">
        <f t="shared" si="227"/>
        <v xml:space="preserve"> </v>
      </c>
      <c r="AR1133" s="92" t="str">
        <f>IF(LEN(AQ1133)=1,"",COUNTIF($AQ$19:AQ1133,AQ1133)=1)</f>
        <v/>
      </c>
      <c r="AS1133" s="73"/>
      <c r="AT1133" s="73"/>
      <c r="AU1133" s="73"/>
      <c r="AV1133" s="235" t="str">
        <f>IF($P1133=Lists!$A$13,Lists!$A$29,IF($P1133=Lists!$A$14,Lists!$A$30,$P1133))</f>
        <v/>
      </c>
      <c r="AW1133" s="73"/>
      <c r="AX1133" s="73"/>
    </row>
    <row r="1134" spans="2:50" x14ac:dyDescent="0.3">
      <c r="B1134" s="137">
        <f t="shared" si="233"/>
        <v>1116</v>
      </c>
      <c r="C1134" s="24"/>
      <c r="D1134" s="24"/>
      <c r="E1134" s="24"/>
      <c r="F1134" s="25"/>
      <c r="G1134" s="24"/>
      <c r="H1134" s="30"/>
      <c r="I1134" s="24"/>
      <c r="J1134" s="50" t="str">
        <f t="shared" si="224"/>
        <v/>
      </c>
      <c r="K1134" s="30"/>
      <c r="L1134" s="236"/>
      <c r="M1134" s="30"/>
      <c r="N1134" s="30"/>
      <c r="O1134" s="46" t="str">
        <f t="shared" si="225"/>
        <v/>
      </c>
      <c r="P1134" s="239" t="str">
        <f t="shared" si="228"/>
        <v/>
      </c>
      <c r="Q1134" s="52" t="str">
        <f t="shared" si="229"/>
        <v/>
      </c>
      <c r="R1134" s="127"/>
      <c r="S1134" s="86"/>
      <c r="T1134" s="127"/>
      <c r="U1134" s="86"/>
      <c r="V1134" s="87">
        <f t="shared" si="234"/>
        <v>0</v>
      </c>
      <c r="W1134" s="130"/>
      <c r="X1134" s="86"/>
      <c r="Y1134" s="86"/>
      <c r="Z1134" s="131"/>
      <c r="AA1134" s="87">
        <f t="shared" si="230"/>
        <v>0</v>
      </c>
      <c r="AB1134" s="127"/>
      <c r="AC1134" s="86"/>
      <c r="AD1134" s="87">
        <f t="shared" si="235"/>
        <v>0</v>
      </c>
      <c r="AE1134" s="127"/>
      <c r="AF1134" s="86"/>
      <c r="AG1134" s="86"/>
      <c r="AH1134" s="131"/>
      <c r="AI1134" s="88">
        <f t="shared" si="236"/>
        <v>0</v>
      </c>
      <c r="AJ1134" s="89" t="str">
        <f>IFERROR(IF(ISNA(MATCH($AV1134,Other_Category_Abbr,0)),INDEX(FGHG_List_Long_GWP,MATCH($AV1134,FGHG_List_Long,0)),INDEX(GWP_Other_Abbr,MATCH($AV1134,Other_Category_Abbr,0)))*SUM(V1134,AA1134,AD1134,AI1134),"")</f>
        <v/>
      </c>
      <c r="AK1134" s="89" t="str">
        <f>IFERROR(IF(ISNA(MATCH($AV1134,Other_Category_Abbr,0)),INDEX(FGHG_List_Long_GWP,MATCH($AV1134,FGHG_List_Long,0)),INDEX(GWP_Other_Abbr,MATCH($AV1134,Other_Category_Abbr,0)))*(T1134*(S1134+U1134)+W1134*(Y1134+X1134)+AD1134+AE1134*(AF1134+AG1134)),"")</f>
        <v/>
      </c>
      <c r="AL1134" s="90" t="str">
        <f t="shared" si="231"/>
        <v/>
      </c>
      <c r="AM1134" s="91" t="str">
        <f t="shared" si="232"/>
        <v/>
      </c>
      <c r="AP1134" s="92" t="b">
        <f t="shared" si="226"/>
        <v>0</v>
      </c>
      <c r="AQ1134" s="92" t="str">
        <f t="shared" si="227"/>
        <v xml:space="preserve"> </v>
      </c>
      <c r="AR1134" s="92" t="str">
        <f>IF(LEN(AQ1134)=1,"",COUNTIF($AQ$19:AQ1134,AQ1134)=1)</f>
        <v/>
      </c>
      <c r="AS1134" s="73"/>
      <c r="AT1134" s="73"/>
      <c r="AU1134" s="73"/>
      <c r="AV1134" s="235" t="str">
        <f>IF($P1134=Lists!$A$13,Lists!$A$29,IF($P1134=Lists!$A$14,Lists!$A$30,$P1134))</f>
        <v/>
      </c>
      <c r="AW1134" s="73"/>
      <c r="AX1134" s="73"/>
    </row>
    <row r="1135" spans="2:50" x14ac:dyDescent="0.3">
      <c r="B1135" s="137">
        <f t="shared" si="233"/>
        <v>1117</v>
      </c>
      <c r="C1135" s="24"/>
      <c r="D1135" s="24"/>
      <c r="E1135" s="24"/>
      <c r="F1135" s="25"/>
      <c r="G1135" s="24"/>
      <c r="H1135" s="30"/>
      <c r="I1135" s="24"/>
      <c r="J1135" s="50" t="str">
        <f t="shared" si="224"/>
        <v/>
      </c>
      <c r="K1135" s="30"/>
      <c r="L1135" s="236"/>
      <c r="M1135" s="30"/>
      <c r="N1135" s="30"/>
      <c r="O1135" s="46" t="str">
        <f t="shared" si="225"/>
        <v/>
      </c>
      <c r="P1135" s="239" t="str">
        <f t="shared" si="228"/>
        <v/>
      </c>
      <c r="Q1135" s="52" t="str">
        <f t="shared" si="229"/>
        <v/>
      </c>
      <c r="R1135" s="127"/>
      <c r="S1135" s="86"/>
      <c r="T1135" s="127"/>
      <c r="U1135" s="86"/>
      <c r="V1135" s="87">
        <f t="shared" si="234"/>
        <v>0</v>
      </c>
      <c r="W1135" s="130"/>
      <c r="X1135" s="86"/>
      <c r="Y1135" s="86"/>
      <c r="Z1135" s="131"/>
      <c r="AA1135" s="87">
        <f t="shared" si="230"/>
        <v>0</v>
      </c>
      <c r="AB1135" s="127"/>
      <c r="AC1135" s="86"/>
      <c r="AD1135" s="87">
        <f t="shared" si="235"/>
        <v>0</v>
      </c>
      <c r="AE1135" s="127"/>
      <c r="AF1135" s="86"/>
      <c r="AG1135" s="86"/>
      <c r="AH1135" s="131"/>
      <c r="AI1135" s="88">
        <f t="shared" si="236"/>
        <v>0</v>
      </c>
      <c r="AJ1135" s="89" t="str">
        <f>IFERROR(IF(ISNA(MATCH($AV1135,Other_Category_Abbr,0)),INDEX(FGHG_List_Long_GWP,MATCH($AV1135,FGHG_List_Long,0)),INDEX(GWP_Other_Abbr,MATCH($AV1135,Other_Category_Abbr,0)))*SUM(V1135,AA1135,AD1135,AI1135),"")</f>
        <v/>
      </c>
      <c r="AK1135" s="89" t="str">
        <f>IFERROR(IF(ISNA(MATCH($AV1135,Other_Category_Abbr,0)),INDEX(FGHG_List_Long_GWP,MATCH($AV1135,FGHG_List_Long,0)),INDEX(GWP_Other_Abbr,MATCH($AV1135,Other_Category_Abbr,0)))*(T1135*(S1135+U1135)+W1135*(Y1135+X1135)+AD1135+AE1135*(AF1135+AG1135)),"")</f>
        <v/>
      </c>
      <c r="AL1135" s="90" t="str">
        <f t="shared" si="231"/>
        <v/>
      </c>
      <c r="AM1135" s="91" t="str">
        <f t="shared" si="232"/>
        <v/>
      </c>
      <c r="AP1135" s="92" t="b">
        <f t="shared" si="226"/>
        <v>0</v>
      </c>
      <c r="AQ1135" s="92" t="str">
        <f t="shared" si="227"/>
        <v xml:space="preserve"> </v>
      </c>
      <c r="AR1135" s="92" t="str">
        <f>IF(LEN(AQ1135)=1,"",COUNTIF($AQ$19:AQ1135,AQ1135)=1)</f>
        <v/>
      </c>
      <c r="AS1135" s="73"/>
      <c r="AT1135" s="73"/>
      <c r="AU1135" s="73"/>
      <c r="AV1135" s="235" t="str">
        <f>IF($P1135=Lists!$A$13,Lists!$A$29,IF($P1135=Lists!$A$14,Lists!$A$30,$P1135))</f>
        <v/>
      </c>
      <c r="AW1135" s="73"/>
      <c r="AX1135" s="73"/>
    </row>
    <row r="1136" spans="2:50" x14ac:dyDescent="0.3">
      <c r="B1136" s="137">
        <f t="shared" si="233"/>
        <v>1118</v>
      </c>
      <c r="C1136" s="24"/>
      <c r="D1136" s="24"/>
      <c r="E1136" s="24"/>
      <c r="F1136" s="25"/>
      <c r="G1136" s="24"/>
      <c r="H1136" s="30"/>
      <c r="I1136" s="24"/>
      <c r="J1136" s="50" t="str">
        <f t="shared" si="224"/>
        <v/>
      </c>
      <c r="K1136" s="30"/>
      <c r="L1136" s="236"/>
      <c r="M1136" s="30"/>
      <c r="N1136" s="30"/>
      <c r="O1136" s="46" t="str">
        <f t="shared" si="225"/>
        <v/>
      </c>
      <c r="P1136" s="239" t="str">
        <f t="shared" si="228"/>
        <v/>
      </c>
      <c r="Q1136" s="52" t="str">
        <f t="shared" si="229"/>
        <v/>
      </c>
      <c r="R1136" s="127"/>
      <c r="S1136" s="86"/>
      <c r="T1136" s="127"/>
      <c r="U1136" s="86"/>
      <c r="V1136" s="87">
        <f t="shared" si="234"/>
        <v>0</v>
      </c>
      <c r="W1136" s="130"/>
      <c r="X1136" s="86"/>
      <c r="Y1136" s="86"/>
      <c r="Z1136" s="131"/>
      <c r="AA1136" s="87">
        <f t="shared" si="230"/>
        <v>0</v>
      </c>
      <c r="AB1136" s="127"/>
      <c r="AC1136" s="86"/>
      <c r="AD1136" s="87">
        <f t="shared" si="235"/>
        <v>0</v>
      </c>
      <c r="AE1136" s="127"/>
      <c r="AF1136" s="86"/>
      <c r="AG1136" s="86"/>
      <c r="AH1136" s="131"/>
      <c r="AI1136" s="88">
        <f t="shared" si="236"/>
        <v>0</v>
      </c>
      <c r="AJ1136" s="89" t="str">
        <f>IFERROR(IF(ISNA(MATCH($AV1136,Other_Category_Abbr,0)),INDEX(FGHG_List_Long_GWP,MATCH($AV1136,FGHG_List_Long,0)),INDEX(GWP_Other_Abbr,MATCH($AV1136,Other_Category_Abbr,0)))*SUM(V1136,AA1136,AD1136,AI1136),"")</f>
        <v/>
      </c>
      <c r="AK1136" s="89" t="str">
        <f>IFERROR(IF(ISNA(MATCH($AV1136,Other_Category_Abbr,0)),INDEX(FGHG_List_Long_GWP,MATCH($AV1136,FGHG_List_Long,0)),INDEX(GWP_Other_Abbr,MATCH($AV1136,Other_Category_Abbr,0)))*(T1136*(S1136+U1136)+W1136*(Y1136+X1136)+AD1136+AE1136*(AF1136+AG1136)),"")</f>
        <v/>
      </c>
      <c r="AL1136" s="90" t="str">
        <f t="shared" si="231"/>
        <v/>
      </c>
      <c r="AM1136" s="91" t="str">
        <f t="shared" si="232"/>
        <v/>
      </c>
      <c r="AP1136" s="92" t="b">
        <f t="shared" si="226"/>
        <v>0</v>
      </c>
      <c r="AQ1136" s="92" t="str">
        <f t="shared" si="227"/>
        <v xml:space="preserve"> </v>
      </c>
      <c r="AR1136" s="92" t="str">
        <f>IF(LEN(AQ1136)=1,"",COUNTIF($AQ$19:AQ1136,AQ1136)=1)</f>
        <v/>
      </c>
      <c r="AS1136" s="73"/>
      <c r="AT1136" s="73"/>
      <c r="AU1136" s="73"/>
      <c r="AV1136" s="235" t="str">
        <f>IF($P1136=Lists!$A$13,Lists!$A$29,IF($P1136=Lists!$A$14,Lists!$A$30,$P1136))</f>
        <v/>
      </c>
      <c r="AW1136" s="73"/>
      <c r="AX1136" s="73"/>
    </row>
    <row r="1137" spans="2:50" x14ac:dyDescent="0.3">
      <c r="B1137" s="137">
        <f t="shared" si="233"/>
        <v>1119</v>
      </c>
      <c r="C1137" s="24"/>
      <c r="D1137" s="24"/>
      <c r="E1137" s="24"/>
      <c r="F1137" s="25"/>
      <c r="G1137" s="24"/>
      <c r="H1137" s="30"/>
      <c r="I1137" s="24"/>
      <c r="J1137" s="50" t="str">
        <f t="shared" si="224"/>
        <v/>
      </c>
      <c r="K1137" s="30"/>
      <c r="L1137" s="236"/>
      <c r="M1137" s="30"/>
      <c r="N1137" s="30"/>
      <c r="O1137" s="46" t="str">
        <f t="shared" si="225"/>
        <v/>
      </c>
      <c r="P1137" s="239" t="str">
        <f t="shared" si="228"/>
        <v/>
      </c>
      <c r="Q1137" s="52" t="str">
        <f t="shared" si="229"/>
        <v/>
      </c>
      <c r="R1137" s="127"/>
      <c r="S1137" s="86"/>
      <c r="T1137" s="127"/>
      <c r="U1137" s="86"/>
      <c r="V1137" s="87">
        <f t="shared" si="234"/>
        <v>0</v>
      </c>
      <c r="W1137" s="130"/>
      <c r="X1137" s="86"/>
      <c r="Y1137" s="86"/>
      <c r="Z1137" s="131"/>
      <c r="AA1137" s="87">
        <f t="shared" si="230"/>
        <v>0</v>
      </c>
      <c r="AB1137" s="127"/>
      <c r="AC1137" s="86"/>
      <c r="AD1137" s="87">
        <f t="shared" si="235"/>
        <v>0</v>
      </c>
      <c r="AE1137" s="127"/>
      <c r="AF1137" s="86"/>
      <c r="AG1137" s="86"/>
      <c r="AH1137" s="131"/>
      <c r="AI1137" s="88">
        <f t="shared" si="236"/>
        <v>0</v>
      </c>
      <c r="AJ1137" s="89" t="str">
        <f>IFERROR(IF(ISNA(MATCH($AV1137,Other_Category_Abbr,0)),INDEX(FGHG_List_Long_GWP,MATCH($AV1137,FGHG_List_Long,0)),INDEX(GWP_Other_Abbr,MATCH($AV1137,Other_Category_Abbr,0)))*SUM(V1137,AA1137,AD1137,AI1137),"")</f>
        <v/>
      </c>
      <c r="AK1137" s="89" t="str">
        <f>IFERROR(IF(ISNA(MATCH($AV1137,Other_Category_Abbr,0)),INDEX(FGHG_List_Long_GWP,MATCH($AV1137,FGHG_List_Long,0)),INDEX(GWP_Other_Abbr,MATCH($AV1137,Other_Category_Abbr,0)))*(T1137*(S1137+U1137)+W1137*(Y1137+X1137)+AD1137+AE1137*(AF1137+AG1137)),"")</f>
        <v/>
      </c>
      <c r="AL1137" s="90" t="str">
        <f t="shared" si="231"/>
        <v/>
      </c>
      <c r="AM1137" s="91" t="str">
        <f t="shared" si="232"/>
        <v/>
      </c>
      <c r="AP1137" s="92" t="b">
        <f t="shared" si="226"/>
        <v>0</v>
      </c>
      <c r="AQ1137" s="92" t="str">
        <f t="shared" si="227"/>
        <v xml:space="preserve"> </v>
      </c>
      <c r="AR1137" s="92" t="str">
        <f>IF(LEN(AQ1137)=1,"",COUNTIF($AQ$19:AQ1137,AQ1137)=1)</f>
        <v/>
      </c>
      <c r="AS1137" s="73"/>
      <c r="AT1137" s="73"/>
      <c r="AU1137" s="73"/>
      <c r="AV1137" s="235" t="str">
        <f>IF($P1137=Lists!$A$13,Lists!$A$29,IF($P1137=Lists!$A$14,Lists!$A$30,$P1137))</f>
        <v/>
      </c>
      <c r="AW1137" s="73"/>
      <c r="AX1137" s="73"/>
    </row>
    <row r="1138" spans="2:50" x14ac:dyDescent="0.3">
      <c r="B1138" s="137">
        <f t="shared" si="233"/>
        <v>1120</v>
      </c>
      <c r="C1138" s="24"/>
      <c r="D1138" s="24"/>
      <c r="E1138" s="24"/>
      <c r="F1138" s="25"/>
      <c r="G1138" s="24"/>
      <c r="H1138" s="30"/>
      <c r="I1138" s="24"/>
      <c r="J1138" s="50" t="str">
        <f t="shared" si="224"/>
        <v/>
      </c>
      <c r="K1138" s="30"/>
      <c r="L1138" s="236"/>
      <c r="M1138" s="30"/>
      <c r="N1138" s="30"/>
      <c r="O1138" s="46" t="str">
        <f t="shared" si="225"/>
        <v/>
      </c>
      <c r="P1138" s="239" t="str">
        <f t="shared" si="228"/>
        <v/>
      </c>
      <c r="Q1138" s="52" t="str">
        <f t="shared" si="229"/>
        <v/>
      </c>
      <c r="R1138" s="127"/>
      <c r="S1138" s="86"/>
      <c r="T1138" s="127"/>
      <c r="U1138" s="86"/>
      <c r="V1138" s="87">
        <f t="shared" si="234"/>
        <v>0</v>
      </c>
      <c r="W1138" s="130"/>
      <c r="X1138" s="86"/>
      <c r="Y1138" s="86"/>
      <c r="Z1138" s="131"/>
      <c r="AA1138" s="87">
        <f t="shared" si="230"/>
        <v>0</v>
      </c>
      <c r="AB1138" s="127"/>
      <c r="AC1138" s="86"/>
      <c r="AD1138" s="87">
        <f t="shared" si="235"/>
        <v>0</v>
      </c>
      <c r="AE1138" s="127"/>
      <c r="AF1138" s="86"/>
      <c r="AG1138" s="86"/>
      <c r="AH1138" s="131"/>
      <c r="AI1138" s="88">
        <f t="shared" si="236"/>
        <v>0</v>
      </c>
      <c r="AJ1138" s="89" t="str">
        <f>IFERROR(IF(ISNA(MATCH($AV1138,Other_Category_Abbr,0)),INDEX(FGHG_List_Long_GWP,MATCH($AV1138,FGHG_List_Long,0)),INDEX(GWP_Other_Abbr,MATCH($AV1138,Other_Category_Abbr,0)))*SUM(V1138,AA1138,AD1138,AI1138),"")</f>
        <v/>
      </c>
      <c r="AK1138" s="89" t="str">
        <f>IFERROR(IF(ISNA(MATCH($AV1138,Other_Category_Abbr,0)),INDEX(FGHG_List_Long_GWP,MATCH($AV1138,FGHG_List_Long,0)),INDEX(GWP_Other_Abbr,MATCH($AV1138,Other_Category_Abbr,0)))*(T1138*(S1138+U1138)+W1138*(Y1138+X1138)+AD1138+AE1138*(AF1138+AG1138)),"")</f>
        <v/>
      </c>
      <c r="AL1138" s="90" t="str">
        <f t="shared" si="231"/>
        <v/>
      </c>
      <c r="AM1138" s="91" t="str">
        <f t="shared" si="232"/>
        <v/>
      </c>
      <c r="AP1138" s="92" t="b">
        <f t="shared" si="226"/>
        <v>0</v>
      </c>
      <c r="AQ1138" s="92" t="str">
        <f t="shared" si="227"/>
        <v xml:space="preserve"> </v>
      </c>
      <c r="AR1138" s="92" t="str">
        <f>IF(LEN(AQ1138)=1,"",COUNTIF($AQ$19:AQ1138,AQ1138)=1)</f>
        <v/>
      </c>
      <c r="AS1138" s="73"/>
      <c r="AT1138" s="73"/>
      <c r="AU1138" s="73"/>
      <c r="AV1138" s="235" t="str">
        <f>IF($P1138=Lists!$A$13,Lists!$A$29,IF($P1138=Lists!$A$14,Lists!$A$30,$P1138))</f>
        <v/>
      </c>
      <c r="AW1138" s="73"/>
      <c r="AX1138" s="73"/>
    </row>
    <row r="1139" spans="2:50" x14ac:dyDescent="0.3">
      <c r="B1139" s="137">
        <f t="shared" si="233"/>
        <v>1121</v>
      </c>
      <c r="C1139" s="24"/>
      <c r="D1139" s="24"/>
      <c r="E1139" s="24"/>
      <c r="F1139" s="25"/>
      <c r="G1139" s="24"/>
      <c r="H1139" s="30"/>
      <c r="I1139" s="24"/>
      <c r="J1139" s="50" t="str">
        <f t="shared" si="224"/>
        <v/>
      </c>
      <c r="K1139" s="30"/>
      <c r="L1139" s="236"/>
      <c r="M1139" s="30"/>
      <c r="N1139" s="30"/>
      <c r="O1139" s="46" t="str">
        <f t="shared" si="225"/>
        <v/>
      </c>
      <c r="P1139" s="239" t="str">
        <f t="shared" si="228"/>
        <v/>
      </c>
      <c r="Q1139" s="52" t="str">
        <f t="shared" si="229"/>
        <v/>
      </c>
      <c r="R1139" s="127"/>
      <c r="S1139" s="86"/>
      <c r="T1139" s="127"/>
      <c r="U1139" s="86"/>
      <c r="V1139" s="87">
        <f t="shared" si="234"/>
        <v>0</v>
      </c>
      <c r="W1139" s="130"/>
      <c r="X1139" s="86"/>
      <c r="Y1139" s="86"/>
      <c r="Z1139" s="131"/>
      <c r="AA1139" s="87">
        <f t="shared" si="230"/>
        <v>0</v>
      </c>
      <c r="AB1139" s="127"/>
      <c r="AC1139" s="86"/>
      <c r="AD1139" s="87">
        <f t="shared" si="235"/>
        <v>0</v>
      </c>
      <c r="AE1139" s="127"/>
      <c r="AF1139" s="86"/>
      <c r="AG1139" s="86"/>
      <c r="AH1139" s="131"/>
      <c r="AI1139" s="88">
        <f t="shared" si="236"/>
        <v>0</v>
      </c>
      <c r="AJ1139" s="89" t="str">
        <f>IFERROR(IF(ISNA(MATCH($AV1139,Other_Category_Abbr,0)),INDEX(FGHG_List_Long_GWP,MATCH($AV1139,FGHG_List_Long,0)),INDEX(GWP_Other_Abbr,MATCH($AV1139,Other_Category_Abbr,0)))*SUM(V1139,AA1139,AD1139,AI1139),"")</f>
        <v/>
      </c>
      <c r="AK1139" s="89" t="str">
        <f>IFERROR(IF(ISNA(MATCH($AV1139,Other_Category_Abbr,0)),INDEX(FGHG_List_Long_GWP,MATCH($AV1139,FGHG_List_Long,0)),INDEX(GWP_Other_Abbr,MATCH($AV1139,Other_Category_Abbr,0)))*(T1139*(S1139+U1139)+W1139*(Y1139+X1139)+AD1139+AE1139*(AF1139+AG1139)),"")</f>
        <v/>
      </c>
      <c r="AL1139" s="90" t="str">
        <f t="shared" si="231"/>
        <v/>
      </c>
      <c r="AM1139" s="91" t="str">
        <f t="shared" si="232"/>
        <v/>
      </c>
      <c r="AP1139" s="92" t="b">
        <f t="shared" si="226"/>
        <v>0</v>
      </c>
      <c r="AQ1139" s="92" t="str">
        <f t="shared" si="227"/>
        <v xml:space="preserve"> </v>
      </c>
      <c r="AR1139" s="92" t="str">
        <f>IF(LEN(AQ1139)=1,"",COUNTIF($AQ$19:AQ1139,AQ1139)=1)</f>
        <v/>
      </c>
      <c r="AS1139" s="73"/>
      <c r="AT1139" s="73"/>
      <c r="AU1139" s="73"/>
      <c r="AV1139" s="235" t="str">
        <f>IF($P1139=Lists!$A$13,Lists!$A$29,IF($P1139=Lists!$A$14,Lists!$A$30,$P1139))</f>
        <v/>
      </c>
      <c r="AW1139" s="73"/>
      <c r="AX1139" s="73"/>
    </row>
    <row r="1140" spans="2:50" x14ac:dyDescent="0.3">
      <c r="B1140" s="137">
        <f t="shared" si="233"/>
        <v>1122</v>
      </c>
      <c r="C1140" s="24"/>
      <c r="D1140" s="24"/>
      <c r="E1140" s="24"/>
      <c r="F1140" s="25"/>
      <c r="G1140" s="24"/>
      <c r="H1140" s="30"/>
      <c r="I1140" s="24"/>
      <c r="J1140" s="50" t="str">
        <f t="shared" si="224"/>
        <v/>
      </c>
      <c r="K1140" s="30"/>
      <c r="L1140" s="236"/>
      <c r="M1140" s="30"/>
      <c r="N1140" s="30"/>
      <c r="O1140" s="46" t="str">
        <f t="shared" si="225"/>
        <v/>
      </c>
      <c r="P1140" s="239" t="str">
        <f t="shared" si="228"/>
        <v/>
      </c>
      <c r="Q1140" s="52" t="str">
        <f t="shared" si="229"/>
        <v/>
      </c>
      <c r="R1140" s="127"/>
      <c r="S1140" s="86"/>
      <c r="T1140" s="127"/>
      <c r="U1140" s="86"/>
      <c r="V1140" s="87">
        <f t="shared" si="234"/>
        <v>0</v>
      </c>
      <c r="W1140" s="130"/>
      <c r="X1140" s="86"/>
      <c r="Y1140" s="86"/>
      <c r="Z1140" s="131"/>
      <c r="AA1140" s="87">
        <f t="shared" si="230"/>
        <v>0</v>
      </c>
      <c r="AB1140" s="127"/>
      <c r="AC1140" s="86"/>
      <c r="AD1140" s="87">
        <f t="shared" si="235"/>
        <v>0</v>
      </c>
      <c r="AE1140" s="127"/>
      <c r="AF1140" s="86"/>
      <c r="AG1140" s="86"/>
      <c r="AH1140" s="131"/>
      <c r="AI1140" s="88">
        <f t="shared" si="236"/>
        <v>0</v>
      </c>
      <c r="AJ1140" s="89" t="str">
        <f>IFERROR(IF(ISNA(MATCH($AV1140,Other_Category_Abbr,0)),INDEX(FGHG_List_Long_GWP,MATCH($AV1140,FGHG_List_Long,0)),INDEX(GWP_Other_Abbr,MATCH($AV1140,Other_Category_Abbr,0)))*SUM(V1140,AA1140,AD1140,AI1140),"")</f>
        <v/>
      </c>
      <c r="AK1140" s="89" t="str">
        <f>IFERROR(IF(ISNA(MATCH($AV1140,Other_Category_Abbr,0)),INDEX(FGHG_List_Long_GWP,MATCH($AV1140,FGHG_List_Long,0)),INDEX(GWP_Other_Abbr,MATCH($AV1140,Other_Category_Abbr,0)))*(T1140*(S1140+U1140)+W1140*(Y1140+X1140)+AD1140+AE1140*(AF1140+AG1140)),"")</f>
        <v/>
      </c>
      <c r="AL1140" s="90" t="str">
        <f t="shared" si="231"/>
        <v/>
      </c>
      <c r="AM1140" s="91" t="str">
        <f t="shared" si="232"/>
        <v/>
      </c>
      <c r="AP1140" s="92" t="b">
        <f t="shared" si="226"/>
        <v>0</v>
      </c>
      <c r="AQ1140" s="92" t="str">
        <f t="shared" si="227"/>
        <v xml:space="preserve"> </v>
      </c>
      <c r="AR1140" s="92" t="str">
        <f>IF(LEN(AQ1140)=1,"",COUNTIF($AQ$19:AQ1140,AQ1140)=1)</f>
        <v/>
      </c>
      <c r="AS1140" s="73"/>
      <c r="AT1140" s="73"/>
      <c r="AU1140" s="73"/>
      <c r="AV1140" s="235" t="str">
        <f>IF($P1140=Lists!$A$13,Lists!$A$29,IF($P1140=Lists!$A$14,Lists!$A$30,$P1140))</f>
        <v/>
      </c>
      <c r="AW1140" s="73"/>
      <c r="AX1140" s="73"/>
    </row>
    <row r="1141" spans="2:50" x14ac:dyDescent="0.3">
      <c r="B1141" s="137">
        <f t="shared" si="233"/>
        <v>1123</v>
      </c>
      <c r="C1141" s="24"/>
      <c r="D1141" s="24"/>
      <c r="E1141" s="24"/>
      <c r="F1141" s="25"/>
      <c r="G1141" s="24"/>
      <c r="H1141" s="30"/>
      <c r="I1141" s="24"/>
      <c r="J1141" s="50" t="str">
        <f t="shared" si="224"/>
        <v/>
      </c>
      <c r="K1141" s="30"/>
      <c r="L1141" s="236"/>
      <c r="M1141" s="30"/>
      <c r="N1141" s="30"/>
      <c r="O1141" s="46" t="str">
        <f t="shared" si="225"/>
        <v/>
      </c>
      <c r="P1141" s="239" t="str">
        <f t="shared" si="228"/>
        <v/>
      </c>
      <c r="Q1141" s="52" t="str">
        <f t="shared" si="229"/>
        <v/>
      </c>
      <c r="R1141" s="127"/>
      <c r="S1141" s="86"/>
      <c r="T1141" s="127"/>
      <c r="U1141" s="86"/>
      <c r="V1141" s="87">
        <f t="shared" si="234"/>
        <v>0</v>
      </c>
      <c r="W1141" s="130"/>
      <c r="X1141" s="86"/>
      <c r="Y1141" s="86"/>
      <c r="Z1141" s="131"/>
      <c r="AA1141" s="87">
        <f t="shared" si="230"/>
        <v>0</v>
      </c>
      <c r="AB1141" s="127"/>
      <c r="AC1141" s="86"/>
      <c r="AD1141" s="87">
        <f t="shared" si="235"/>
        <v>0</v>
      </c>
      <c r="AE1141" s="127"/>
      <c r="AF1141" s="86"/>
      <c r="AG1141" s="86"/>
      <c r="AH1141" s="131"/>
      <c r="AI1141" s="88">
        <f t="shared" si="236"/>
        <v>0</v>
      </c>
      <c r="AJ1141" s="89" t="str">
        <f>IFERROR(IF(ISNA(MATCH($AV1141,Other_Category_Abbr,0)),INDEX(FGHG_List_Long_GWP,MATCH($AV1141,FGHG_List_Long,0)),INDEX(GWP_Other_Abbr,MATCH($AV1141,Other_Category_Abbr,0)))*SUM(V1141,AA1141,AD1141,AI1141),"")</f>
        <v/>
      </c>
      <c r="AK1141" s="89" t="str">
        <f>IFERROR(IF(ISNA(MATCH($AV1141,Other_Category_Abbr,0)),INDEX(FGHG_List_Long_GWP,MATCH($AV1141,FGHG_List_Long,0)),INDEX(GWP_Other_Abbr,MATCH($AV1141,Other_Category_Abbr,0)))*(T1141*(S1141+U1141)+W1141*(Y1141+X1141)+AD1141+AE1141*(AF1141+AG1141)),"")</f>
        <v/>
      </c>
      <c r="AL1141" s="90" t="str">
        <f t="shared" si="231"/>
        <v/>
      </c>
      <c r="AM1141" s="91" t="str">
        <f t="shared" si="232"/>
        <v/>
      </c>
      <c r="AP1141" s="92" t="b">
        <f t="shared" si="226"/>
        <v>0</v>
      </c>
      <c r="AQ1141" s="92" t="str">
        <f t="shared" si="227"/>
        <v xml:space="preserve"> </v>
      </c>
      <c r="AR1141" s="92" t="str">
        <f>IF(LEN(AQ1141)=1,"",COUNTIF($AQ$19:AQ1141,AQ1141)=1)</f>
        <v/>
      </c>
      <c r="AS1141" s="73"/>
      <c r="AT1141" s="73"/>
      <c r="AU1141" s="73"/>
      <c r="AV1141" s="235" t="str">
        <f>IF($P1141=Lists!$A$13,Lists!$A$29,IF($P1141=Lists!$A$14,Lists!$A$30,$P1141))</f>
        <v/>
      </c>
      <c r="AW1141" s="73"/>
      <c r="AX1141" s="73"/>
    </row>
    <row r="1142" spans="2:50" x14ac:dyDescent="0.3">
      <c r="B1142" s="137">
        <f t="shared" si="233"/>
        <v>1124</v>
      </c>
      <c r="C1142" s="24"/>
      <c r="D1142" s="24"/>
      <c r="E1142" s="24"/>
      <c r="F1142" s="25"/>
      <c r="G1142" s="24"/>
      <c r="H1142" s="30"/>
      <c r="I1142" s="24"/>
      <c r="J1142" s="50" t="str">
        <f t="shared" si="224"/>
        <v/>
      </c>
      <c r="K1142" s="30"/>
      <c r="L1142" s="236"/>
      <c r="M1142" s="30"/>
      <c r="N1142" s="30"/>
      <c r="O1142" s="46" t="str">
        <f t="shared" si="225"/>
        <v/>
      </c>
      <c r="P1142" s="239" t="str">
        <f t="shared" si="228"/>
        <v/>
      </c>
      <c r="Q1142" s="52" t="str">
        <f t="shared" si="229"/>
        <v/>
      </c>
      <c r="R1142" s="127"/>
      <c r="S1142" s="86"/>
      <c r="T1142" s="127"/>
      <c r="U1142" s="86"/>
      <c r="V1142" s="87">
        <f t="shared" si="234"/>
        <v>0</v>
      </c>
      <c r="W1142" s="130"/>
      <c r="X1142" s="86"/>
      <c r="Y1142" s="86"/>
      <c r="Z1142" s="131"/>
      <c r="AA1142" s="87">
        <f t="shared" si="230"/>
        <v>0</v>
      </c>
      <c r="AB1142" s="127"/>
      <c r="AC1142" s="86"/>
      <c r="AD1142" s="87">
        <f t="shared" si="235"/>
        <v>0</v>
      </c>
      <c r="AE1142" s="127"/>
      <c r="AF1142" s="86"/>
      <c r="AG1142" s="86"/>
      <c r="AH1142" s="131"/>
      <c r="AI1142" s="88">
        <f t="shared" si="236"/>
        <v>0</v>
      </c>
      <c r="AJ1142" s="89" t="str">
        <f>IFERROR(IF(ISNA(MATCH($AV1142,Other_Category_Abbr,0)),INDEX(FGHG_List_Long_GWP,MATCH($AV1142,FGHG_List_Long,0)),INDEX(GWP_Other_Abbr,MATCH($AV1142,Other_Category_Abbr,0)))*SUM(V1142,AA1142,AD1142,AI1142),"")</f>
        <v/>
      </c>
      <c r="AK1142" s="89" t="str">
        <f>IFERROR(IF(ISNA(MATCH($AV1142,Other_Category_Abbr,0)),INDEX(FGHG_List_Long_GWP,MATCH($AV1142,FGHG_List_Long,0)),INDEX(GWP_Other_Abbr,MATCH($AV1142,Other_Category_Abbr,0)))*(T1142*(S1142+U1142)+W1142*(Y1142+X1142)+AD1142+AE1142*(AF1142+AG1142)),"")</f>
        <v/>
      </c>
      <c r="AL1142" s="90" t="str">
        <f t="shared" si="231"/>
        <v/>
      </c>
      <c r="AM1142" s="91" t="str">
        <f t="shared" si="232"/>
        <v/>
      </c>
      <c r="AP1142" s="92" t="b">
        <f t="shared" si="226"/>
        <v>0</v>
      </c>
      <c r="AQ1142" s="92" t="str">
        <f t="shared" si="227"/>
        <v xml:space="preserve"> </v>
      </c>
      <c r="AR1142" s="92" t="str">
        <f>IF(LEN(AQ1142)=1,"",COUNTIF($AQ$19:AQ1142,AQ1142)=1)</f>
        <v/>
      </c>
      <c r="AS1142" s="73"/>
      <c r="AT1142" s="73"/>
      <c r="AU1142" s="73"/>
      <c r="AV1142" s="235" t="str">
        <f>IF($P1142=Lists!$A$13,Lists!$A$29,IF($P1142=Lists!$A$14,Lists!$A$30,$P1142))</f>
        <v/>
      </c>
      <c r="AW1142" s="73"/>
      <c r="AX1142" s="73"/>
    </row>
    <row r="1143" spans="2:50" x14ac:dyDescent="0.3">
      <c r="B1143" s="137">
        <f t="shared" si="233"/>
        <v>1125</v>
      </c>
      <c r="C1143" s="24"/>
      <c r="D1143" s="24"/>
      <c r="E1143" s="24"/>
      <c r="F1143" s="25"/>
      <c r="G1143" s="24"/>
      <c r="H1143" s="30"/>
      <c r="I1143" s="24"/>
      <c r="J1143" s="50" t="str">
        <f t="shared" si="224"/>
        <v/>
      </c>
      <c r="K1143" s="30"/>
      <c r="L1143" s="236"/>
      <c r="M1143" s="30"/>
      <c r="N1143" s="30"/>
      <c r="O1143" s="46" t="str">
        <f t="shared" si="225"/>
        <v/>
      </c>
      <c r="P1143" s="239" t="str">
        <f t="shared" si="228"/>
        <v/>
      </c>
      <c r="Q1143" s="52" t="str">
        <f t="shared" si="229"/>
        <v/>
      </c>
      <c r="R1143" s="127"/>
      <c r="S1143" s="86"/>
      <c r="T1143" s="127"/>
      <c r="U1143" s="86"/>
      <c r="V1143" s="87">
        <f t="shared" si="234"/>
        <v>0</v>
      </c>
      <c r="W1143" s="130"/>
      <c r="X1143" s="86"/>
      <c r="Y1143" s="86"/>
      <c r="Z1143" s="131"/>
      <c r="AA1143" s="87">
        <f t="shared" si="230"/>
        <v>0</v>
      </c>
      <c r="AB1143" s="127"/>
      <c r="AC1143" s="86"/>
      <c r="AD1143" s="87">
        <f t="shared" si="235"/>
        <v>0</v>
      </c>
      <c r="AE1143" s="127"/>
      <c r="AF1143" s="86"/>
      <c r="AG1143" s="86"/>
      <c r="AH1143" s="131"/>
      <c r="AI1143" s="88">
        <f t="shared" si="236"/>
        <v>0</v>
      </c>
      <c r="AJ1143" s="89" t="str">
        <f>IFERROR(IF(ISNA(MATCH($AV1143,Other_Category_Abbr,0)),INDEX(FGHG_List_Long_GWP,MATCH($AV1143,FGHG_List_Long,0)),INDEX(GWP_Other_Abbr,MATCH($AV1143,Other_Category_Abbr,0)))*SUM(V1143,AA1143,AD1143,AI1143),"")</f>
        <v/>
      </c>
      <c r="AK1143" s="89" t="str">
        <f>IFERROR(IF(ISNA(MATCH($AV1143,Other_Category_Abbr,0)),INDEX(FGHG_List_Long_GWP,MATCH($AV1143,FGHG_List_Long,0)),INDEX(GWP_Other_Abbr,MATCH($AV1143,Other_Category_Abbr,0)))*(T1143*(S1143+U1143)+W1143*(Y1143+X1143)+AD1143+AE1143*(AF1143+AG1143)),"")</f>
        <v/>
      </c>
      <c r="AL1143" s="90" t="str">
        <f t="shared" si="231"/>
        <v/>
      </c>
      <c r="AM1143" s="91" t="str">
        <f t="shared" si="232"/>
        <v/>
      </c>
      <c r="AP1143" s="92" t="b">
        <f t="shared" si="226"/>
        <v>0</v>
      </c>
      <c r="AQ1143" s="92" t="str">
        <f t="shared" si="227"/>
        <v xml:space="preserve"> </v>
      </c>
      <c r="AR1143" s="92" t="str">
        <f>IF(LEN(AQ1143)=1,"",COUNTIF($AQ$19:AQ1143,AQ1143)=1)</f>
        <v/>
      </c>
      <c r="AS1143" s="73"/>
      <c r="AT1143" s="73"/>
      <c r="AU1143" s="73"/>
      <c r="AV1143" s="235" t="str">
        <f>IF($P1143=Lists!$A$13,Lists!$A$29,IF($P1143=Lists!$A$14,Lists!$A$30,$P1143))</f>
        <v/>
      </c>
      <c r="AW1143" s="73"/>
      <c r="AX1143" s="73"/>
    </row>
    <row r="1144" spans="2:50" x14ac:dyDescent="0.3">
      <c r="B1144" s="137">
        <f t="shared" si="233"/>
        <v>1126</v>
      </c>
      <c r="C1144" s="24"/>
      <c r="D1144" s="24"/>
      <c r="E1144" s="24"/>
      <c r="F1144" s="25"/>
      <c r="G1144" s="24"/>
      <c r="H1144" s="30"/>
      <c r="I1144" s="24"/>
      <c r="J1144" s="50" t="str">
        <f t="shared" si="224"/>
        <v/>
      </c>
      <c r="K1144" s="30"/>
      <c r="L1144" s="236"/>
      <c r="M1144" s="30"/>
      <c r="N1144" s="30"/>
      <c r="O1144" s="46" t="str">
        <f t="shared" si="225"/>
        <v/>
      </c>
      <c r="P1144" s="239" t="str">
        <f t="shared" si="228"/>
        <v/>
      </c>
      <c r="Q1144" s="52" t="str">
        <f t="shared" si="229"/>
        <v/>
      </c>
      <c r="R1144" s="127"/>
      <c r="S1144" s="86"/>
      <c r="T1144" s="127"/>
      <c r="U1144" s="86"/>
      <c r="V1144" s="87">
        <f t="shared" si="234"/>
        <v>0</v>
      </c>
      <c r="W1144" s="130"/>
      <c r="X1144" s="86"/>
      <c r="Y1144" s="86"/>
      <c r="Z1144" s="131"/>
      <c r="AA1144" s="87">
        <f t="shared" si="230"/>
        <v>0</v>
      </c>
      <c r="AB1144" s="127"/>
      <c r="AC1144" s="86"/>
      <c r="AD1144" s="87">
        <f t="shared" si="235"/>
        <v>0</v>
      </c>
      <c r="AE1144" s="127"/>
      <c r="AF1144" s="86"/>
      <c r="AG1144" s="86"/>
      <c r="AH1144" s="131"/>
      <c r="AI1144" s="88">
        <f t="shared" si="236"/>
        <v>0</v>
      </c>
      <c r="AJ1144" s="89" t="str">
        <f>IFERROR(IF(ISNA(MATCH($AV1144,Other_Category_Abbr,0)),INDEX(FGHG_List_Long_GWP,MATCH($AV1144,FGHG_List_Long,0)),INDEX(GWP_Other_Abbr,MATCH($AV1144,Other_Category_Abbr,0)))*SUM(V1144,AA1144,AD1144,AI1144),"")</f>
        <v/>
      </c>
      <c r="AK1144" s="89" t="str">
        <f>IFERROR(IF(ISNA(MATCH($AV1144,Other_Category_Abbr,0)),INDEX(FGHG_List_Long_GWP,MATCH($AV1144,FGHG_List_Long,0)),INDEX(GWP_Other_Abbr,MATCH($AV1144,Other_Category_Abbr,0)))*(T1144*(S1144+U1144)+W1144*(Y1144+X1144)+AD1144+AE1144*(AF1144+AG1144)),"")</f>
        <v/>
      </c>
      <c r="AL1144" s="90" t="str">
        <f t="shared" si="231"/>
        <v/>
      </c>
      <c r="AM1144" s="91" t="str">
        <f t="shared" si="232"/>
        <v/>
      </c>
      <c r="AP1144" s="92" t="b">
        <f t="shared" si="226"/>
        <v>0</v>
      </c>
      <c r="AQ1144" s="92" t="str">
        <f t="shared" si="227"/>
        <v xml:space="preserve"> </v>
      </c>
      <c r="AR1144" s="92" t="str">
        <f>IF(LEN(AQ1144)=1,"",COUNTIF($AQ$19:AQ1144,AQ1144)=1)</f>
        <v/>
      </c>
      <c r="AS1144" s="73"/>
      <c r="AT1144" s="73"/>
      <c r="AU1144" s="73"/>
      <c r="AV1144" s="235" t="str">
        <f>IF($P1144=Lists!$A$13,Lists!$A$29,IF($P1144=Lists!$A$14,Lists!$A$30,$P1144))</f>
        <v/>
      </c>
      <c r="AW1144" s="73"/>
      <c r="AX1144" s="73"/>
    </row>
    <row r="1145" spans="2:50" x14ac:dyDescent="0.3">
      <c r="B1145" s="137">
        <f t="shared" si="233"/>
        <v>1127</v>
      </c>
      <c r="C1145" s="24"/>
      <c r="D1145" s="24"/>
      <c r="E1145" s="24"/>
      <c r="F1145" s="25"/>
      <c r="G1145" s="24"/>
      <c r="H1145" s="30"/>
      <c r="I1145" s="24"/>
      <c r="J1145" s="50" t="str">
        <f t="shared" si="224"/>
        <v/>
      </c>
      <c r="K1145" s="30"/>
      <c r="L1145" s="236"/>
      <c r="M1145" s="30"/>
      <c r="N1145" s="30"/>
      <c r="O1145" s="46" t="str">
        <f t="shared" si="225"/>
        <v/>
      </c>
      <c r="P1145" s="239" t="str">
        <f t="shared" si="228"/>
        <v/>
      </c>
      <c r="Q1145" s="52" t="str">
        <f t="shared" si="229"/>
        <v/>
      </c>
      <c r="R1145" s="127"/>
      <c r="S1145" s="86"/>
      <c r="T1145" s="127"/>
      <c r="U1145" s="86"/>
      <c r="V1145" s="87">
        <f t="shared" si="234"/>
        <v>0</v>
      </c>
      <c r="W1145" s="130"/>
      <c r="X1145" s="86"/>
      <c r="Y1145" s="86"/>
      <c r="Z1145" s="131"/>
      <c r="AA1145" s="87">
        <f t="shared" si="230"/>
        <v>0</v>
      </c>
      <c r="AB1145" s="127"/>
      <c r="AC1145" s="86"/>
      <c r="AD1145" s="87">
        <f t="shared" si="235"/>
        <v>0</v>
      </c>
      <c r="AE1145" s="127"/>
      <c r="AF1145" s="86"/>
      <c r="AG1145" s="86"/>
      <c r="AH1145" s="131"/>
      <c r="AI1145" s="88">
        <f t="shared" si="236"/>
        <v>0</v>
      </c>
      <c r="AJ1145" s="89" t="str">
        <f>IFERROR(IF(ISNA(MATCH($AV1145,Other_Category_Abbr,0)),INDEX(FGHG_List_Long_GWP,MATCH($AV1145,FGHG_List_Long,0)),INDEX(GWP_Other_Abbr,MATCH($AV1145,Other_Category_Abbr,0)))*SUM(V1145,AA1145,AD1145,AI1145),"")</f>
        <v/>
      </c>
      <c r="AK1145" s="89" t="str">
        <f>IFERROR(IF(ISNA(MATCH($AV1145,Other_Category_Abbr,0)),INDEX(FGHG_List_Long_GWP,MATCH($AV1145,FGHG_List_Long,0)),INDEX(GWP_Other_Abbr,MATCH($AV1145,Other_Category_Abbr,0)))*(T1145*(S1145+U1145)+W1145*(Y1145+X1145)+AD1145+AE1145*(AF1145+AG1145)),"")</f>
        <v/>
      </c>
      <c r="AL1145" s="90" t="str">
        <f t="shared" si="231"/>
        <v/>
      </c>
      <c r="AM1145" s="91" t="str">
        <f t="shared" si="232"/>
        <v/>
      </c>
      <c r="AP1145" s="92" t="b">
        <f t="shared" si="226"/>
        <v>0</v>
      </c>
      <c r="AQ1145" s="92" t="str">
        <f t="shared" si="227"/>
        <v xml:space="preserve"> </v>
      </c>
      <c r="AR1145" s="92" t="str">
        <f>IF(LEN(AQ1145)=1,"",COUNTIF($AQ$19:AQ1145,AQ1145)=1)</f>
        <v/>
      </c>
      <c r="AS1145" s="73"/>
      <c r="AT1145" s="73"/>
      <c r="AU1145" s="73"/>
      <c r="AV1145" s="235" t="str">
        <f>IF($P1145=Lists!$A$13,Lists!$A$29,IF($P1145=Lists!$A$14,Lists!$A$30,$P1145))</f>
        <v/>
      </c>
      <c r="AW1145" s="73"/>
      <c r="AX1145" s="73"/>
    </row>
    <row r="1146" spans="2:50" x14ac:dyDescent="0.3">
      <c r="B1146" s="137">
        <f t="shared" si="233"/>
        <v>1128</v>
      </c>
      <c r="C1146" s="24"/>
      <c r="D1146" s="24"/>
      <c r="E1146" s="24"/>
      <c r="F1146" s="25"/>
      <c r="G1146" s="24"/>
      <c r="H1146" s="30"/>
      <c r="I1146" s="24"/>
      <c r="J1146" s="50" t="str">
        <f t="shared" si="224"/>
        <v/>
      </c>
      <c r="K1146" s="30"/>
      <c r="L1146" s="236"/>
      <c r="M1146" s="30"/>
      <c r="N1146" s="30"/>
      <c r="O1146" s="46" t="str">
        <f t="shared" si="225"/>
        <v/>
      </c>
      <c r="P1146" s="239" t="str">
        <f t="shared" si="228"/>
        <v/>
      </c>
      <c r="Q1146" s="52" t="str">
        <f t="shared" si="229"/>
        <v/>
      </c>
      <c r="R1146" s="127"/>
      <c r="S1146" s="86"/>
      <c r="T1146" s="127"/>
      <c r="U1146" s="86"/>
      <c r="V1146" s="87">
        <f t="shared" si="234"/>
        <v>0</v>
      </c>
      <c r="W1146" s="130"/>
      <c r="X1146" s="86"/>
      <c r="Y1146" s="86"/>
      <c r="Z1146" s="131"/>
      <c r="AA1146" s="87">
        <f t="shared" si="230"/>
        <v>0</v>
      </c>
      <c r="AB1146" s="127"/>
      <c r="AC1146" s="86"/>
      <c r="AD1146" s="87">
        <f t="shared" si="235"/>
        <v>0</v>
      </c>
      <c r="AE1146" s="127"/>
      <c r="AF1146" s="86"/>
      <c r="AG1146" s="86"/>
      <c r="AH1146" s="131"/>
      <c r="AI1146" s="88">
        <f t="shared" si="236"/>
        <v>0</v>
      </c>
      <c r="AJ1146" s="89" t="str">
        <f>IFERROR(IF(ISNA(MATCH($AV1146,Other_Category_Abbr,0)),INDEX(FGHG_List_Long_GWP,MATCH($AV1146,FGHG_List_Long,0)),INDEX(GWP_Other_Abbr,MATCH($AV1146,Other_Category_Abbr,0)))*SUM(V1146,AA1146,AD1146,AI1146),"")</f>
        <v/>
      </c>
      <c r="AK1146" s="89" t="str">
        <f>IFERROR(IF(ISNA(MATCH($AV1146,Other_Category_Abbr,0)),INDEX(FGHG_List_Long_GWP,MATCH($AV1146,FGHG_List_Long,0)),INDEX(GWP_Other_Abbr,MATCH($AV1146,Other_Category_Abbr,0)))*(T1146*(S1146+U1146)+W1146*(Y1146+X1146)+AD1146+AE1146*(AF1146+AG1146)),"")</f>
        <v/>
      </c>
      <c r="AL1146" s="90" t="str">
        <f t="shared" si="231"/>
        <v/>
      </c>
      <c r="AM1146" s="91" t="str">
        <f t="shared" si="232"/>
        <v/>
      </c>
      <c r="AP1146" s="92" t="b">
        <f t="shared" si="226"/>
        <v>0</v>
      </c>
      <c r="AQ1146" s="92" t="str">
        <f t="shared" si="227"/>
        <v xml:space="preserve"> </v>
      </c>
      <c r="AR1146" s="92" t="str">
        <f>IF(LEN(AQ1146)=1,"",COUNTIF($AQ$19:AQ1146,AQ1146)=1)</f>
        <v/>
      </c>
      <c r="AS1146" s="73"/>
      <c r="AT1146" s="73"/>
      <c r="AU1146" s="73"/>
      <c r="AV1146" s="235" t="str">
        <f>IF($P1146=Lists!$A$13,Lists!$A$29,IF($P1146=Lists!$A$14,Lists!$A$30,$P1146))</f>
        <v/>
      </c>
      <c r="AW1146" s="73"/>
      <c r="AX1146" s="73"/>
    </row>
    <row r="1147" spans="2:50" x14ac:dyDescent="0.3">
      <c r="B1147" s="137">
        <f t="shared" si="233"/>
        <v>1129</v>
      </c>
      <c r="C1147" s="24"/>
      <c r="D1147" s="24"/>
      <c r="E1147" s="24"/>
      <c r="F1147" s="25"/>
      <c r="G1147" s="24"/>
      <c r="H1147" s="30"/>
      <c r="I1147" s="24"/>
      <c r="J1147" s="50" t="str">
        <f t="shared" si="224"/>
        <v/>
      </c>
      <c r="K1147" s="30"/>
      <c r="L1147" s="236"/>
      <c r="M1147" s="30"/>
      <c r="N1147" s="30"/>
      <c r="O1147" s="46" t="str">
        <f t="shared" si="225"/>
        <v/>
      </c>
      <c r="P1147" s="239" t="str">
        <f t="shared" si="228"/>
        <v/>
      </c>
      <c r="Q1147" s="52" t="str">
        <f t="shared" si="229"/>
        <v/>
      </c>
      <c r="R1147" s="127"/>
      <c r="S1147" s="86"/>
      <c r="T1147" s="127"/>
      <c r="U1147" s="86"/>
      <c r="V1147" s="87">
        <f t="shared" si="234"/>
        <v>0</v>
      </c>
      <c r="W1147" s="130"/>
      <c r="X1147" s="86"/>
      <c r="Y1147" s="86"/>
      <c r="Z1147" s="131"/>
      <c r="AA1147" s="87">
        <f t="shared" si="230"/>
        <v>0</v>
      </c>
      <c r="AB1147" s="127"/>
      <c r="AC1147" s="86"/>
      <c r="AD1147" s="87">
        <f t="shared" si="235"/>
        <v>0</v>
      </c>
      <c r="AE1147" s="127"/>
      <c r="AF1147" s="86"/>
      <c r="AG1147" s="86"/>
      <c r="AH1147" s="131"/>
      <c r="AI1147" s="88">
        <f t="shared" si="236"/>
        <v>0</v>
      </c>
      <c r="AJ1147" s="89" t="str">
        <f>IFERROR(IF(ISNA(MATCH($AV1147,Other_Category_Abbr,0)),INDEX(FGHG_List_Long_GWP,MATCH($AV1147,FGHG_List_Long,0)),INDEX(GWP_Other_Abbr,MATCH($AV1147,Other_Category_Abbr,0)))*SUM(V1147,AA1147,AD1147,AI1147),"")</f>
        <v/>
      </c>
      <c r="AK1147" s="89" t="str">
        <f>IFERROR(IF(ISNA(MATCH($AV1147,Other_Category_Abbr,0)),INDEX(FGHG_List_Long_GWP,MATCH($AV1147,FGHG_List_Long,0)),INDEX(GWP_Other_Abbr,MATCH($AV1147,Other_Category_Abbr,0)))*(T1147*(S1147+U1147)+W1147*(Y1147+X1147)+AD1147+AE1147*(AF1147+AG1147)),"")</f>
        <v/>
      </c>
      <c r="AL1147" s="90" t="str">
        <f t="shared" si="231"/>
        <v/>
      </c>
      <c r="AM1147" s="91" t="str">
        <f t="shared" si="232"/>
        <v/>
      </c>
      <c r="AP1147" s="92" t="b">
        <f t="shared" si="226"/>
        <v>0</v>
      </c>
      <c r="AQ1147" s="92" t="str">
        <f t="shared" si="227"/>
        <v xml:space="preserve"> </v>
      </c>
      <c r="AR1147" s="92" t="str">
        <f>IF(LEN(AQ1147)=1,"",COUNTIF($AQ$19:AQ1147,AQ1147)=1)</f>
        <v/>
      </c>
      <c r="AS1147" s="73"/>
      <c r="AT1147" s="73"/>
      <c r="AU1147" s="73"/>
      <c r="AV1147" s="235" t="str">
        <f>IF($P1147=Lists!$A$13,Lists!$A$29,IF($P1147=Lists!$A$14,Lists!$A$30,$P1147))</f>
        <v/>
      </c>
      <c r="AW1147" s="73"/>
      <c r="AX1147" s="73"/>
    </row>
    <row r="1148" spans="2:50" x14ac:dyDescent="0.3">
      <c r="B1148" s="137">
        <f t="shared" si="233"/>
        <v>1130</v>
      </c>
      <c r="C1148" s="24"/>
      <c r="D1148" s="24"/>
      <c r="E1148" s="24"/>
      <c r="F1148" s="25"/>
      <c r="G1148" s="24"/>
      <c r="H1148" s="30"/>
      <c r="I1148" s="24"/>
      <c r="J1148" s="50" t="str">
        <f t="shared" si="224"/>
        <v/>
      </c>
      <c r="K1148" s="30"/>
      <c r="L1148" s="236"/>
      <c r="M1148" s="30"/>
      <c r="N1148" s="30"/>
      <c r="O1148" s="46" t="str">
        <f t="shared" si="225"/>
        <v/>
      </c>
      <c r="P1148" s="239" t="str">
        <f t="shared" si="228"/>
        <v/>
      </c>
      <c r="Q1148" s="52" t="str">
        <f t="shared" si="229"/>
        <v/>
      </c>
      <c r="R1148" s="127"/>
      <c r="S1148" s="86"/>
      <c r="T1148" s="127"/>
      <c r="U1148" s="86"/>
      <c r="V1148" s="87">
        <f t="shared" si="234"/>
        <v>0</v>
      </c>
      <c r="W1148" s="130"/>
      <c r="X1148" s="86"/>
      <c r="Y1148" s="86"/>
      <c r="Z1148" s="131"/>
      <c r="AA1148" s="87">
        <f t="shared" si="230"/>
        <v>0</v>
      </c>
      <c r="AB1148" s="127"/>
      <c r="AC1148" s="86"/>
      <c r="AD1148" s="87">
        <f t="shared" si="235"/>
        <v>0</v>
      </c>
      <c r="AE1148" s="127"/>
      <c r="AF1148" s="86"/>
      <c r="AG1148" s="86"/>
      <c r="AH1148" s="131"/>
      <c r="AI1148" s="88">
        <f t="shared" si="236"/>
        <v>0</v>
      </c>
      <c r="AJ1148" s="89" t="str">
        <f>IFERROR(IF(ISNA(MATCH($AV1148,Other_Category_Abbr,0)),INDEX(FGHG_List_Long_GWP,MATCH($AV1148,FGHG_List_Long,0)),INDEX(GWP_Other_Abbr,MATCH($AV1148,Other_Category_Abbr,0)))*SUM(V1148,AA1148,AD1148,AI1148),"")</f>
        <v/>
      </c>
      <c r="AK1148" s="89" t="str">
        <f>IFERROR(IF(ISNA(MATCH($AV1148,Other_Category_Abbr,0)),INDEX(FGHG_List_Long_GWP,MATCH($AV1148,FGHG_List_Long,0)),INDEX(GWP_Other_Abbr,MATCH($AV1148,Other_Category_Abbr,0)))*(T1148*(S1148+U1148)+W1148*(Y1148+X1148)+AD1148+AE1148*(AF1148+AG1148)),"")</f>
        <v/>
      </c>
      <c r="AL1148" s="90" t="str">
        <f t="shared" si="231"/>
        <v/>
      </c>
      <c r="AM1148" s="91" t="str">
        <f t="shared" si="232"/>
        <v/>
      </c>
      <c r="AP1148" s="92" t="b">
        <f t="shared" si="226"/>
        <v>0</v>
      </c>
      <c r="AQ1148" s="92" t="str">
        <f t="shared" si="227"/>
        <v xml:space="preserve"> </v>
      </c>
      <c r="AR1148" s="92" t="str">
        <f>IF(LEN(AQ1148)=1,"",COUNTIF($AQ$19:AQ1148,AQ1148)=1)</f>
        <v/>
      </c>
      <c r="AS1148" s="73"/>
      <c r="AT1148" s="73"/>
      <c r="AU1148" s="73"/>
      <c r="AV1148" s="235" t="str">
        <f>IF($P1148=Lists!$A$13,Lists!$A$29,IF($P1148=Lists!$A$14,Lists!$A$30,$P1148))</f>
        <v/>
      </c>
      <c r="AW1148" s="73"/>
      <c r="AX1148" s="73"/>
    </row>
    <row r="1149" spans="2:50" x14ac:dyDescent="0.3">
      <c r="B1149" s="137">
        <f t="shared" si="233"/>
        <v>1131</v>
      </c>
      <c r="C1149" s="24"/>
      <c r="D1149" s="24"/>
      <c r="E1149" s="24"/>
      <c r="F1149" s="25"/>
      <c r="G1149" s="24"/>
      <c r="H1149" s="30"/>
      <c r="I1149" s="24"/>
      <c r="J1149" s="50" t="str">
        <f t="shared" si="224"/>
        <v/>
      </c>
      <c r="K1149" s="30"/>
      <c r="L1149" s="236"/>
      <c r="M1149" s="30"/>
      <c r="N1149" s="30"/>
      <c r="O1149" s="46" t="str">
        <f t="shared" si="225"/>
        <v/>
      </c>
      <c r="P1149" s="239" t="str">
        <f t="shared" si="228"/>
        <v/>
      </c>
      <c r="Q1149" s="52" t="str">
        <f t="shared" si="229"/>
        <v/>
      </c>
      <c r="R1149" s="127"/>
      <c r="S1149" s="86"/>
      <c r="T1149" s="127"/>
      <c r="U1149" s="86"/>
      <c r="V1149" s="87">
        <f t="shared" si="234"/>
        <v>0</v>
      </c>
      <c r="W1149" s="130"/>
      <c r="X1149" s="86"/>
      <c r="Y1149" s="86"/>
      <c r="Z1149" s="131"/>
      <c r="AA1149" s="87">
        <f t="shared" si="230"/>
        <v>0</v>
      </c>
      <c r="AB1149" s="127"/>
      <c r="AC1149" s="86"/>
      <c r="AD1149" s="87">
        <f t="shared" si="235"/>
        <v>0</v>
      </c>
      <c r="AE1149" s="127"/>
      <c r="AF1149" s="86"/>
      <c r="AG1149" s="86"/>
      <c r="AH1149" s="131"/>
      <c r="AI1149" s="88">
        <f t="shared" si="236"/>
        <v>0</v>
      </c>
      <c r="AJ1149" s="89" t="str">
        <f>IFERROR(IF(ISNA(MATCH($AV1149,Other_Category_Abbr,0)),INDEX(FGHG_List_Long_GWP,MATCH($AV1149,FGHG_List_Long,0)),INDEX(GWP_Other_Abbr,MATCH($AV1149,Other_Category_Abbr,0)))*SUM(V1149,AA1149,AD1149,AI1149),"")</f>
        <v/>
      </c>
      <c r="AK1149" s="89" t="str">
        <f>IFERROR(IF(ISNA(MATCH($AV1149,Other_Category_Abbr,0)),INDEX(FGHG_List_Long_GWP,MATCH($AV1149,FGHG_List_Long,0)),INDEX(GWP_Other_Abbr,MATCH($AV1149,Other_Category_Abbr,0)))*(T1149*(S1149+U1149)+W1149*(Y1149+X1149)+AD1149+AE1149*(AF1149+AG1149)),"")</f>
        <v/>
      </c>
      <c r="AL1149" s="90" t="str">
        <f t="shared" si="231"/>
        <v/>
      </c>
      <c r="AM1149" s="91" t="str">
        <f t="shared" si="232"/>
        <v/>
      </c>
      <c r="AP1149" s="92" t="b">
        <f t="shared" si="226"/>
        <v>0</v>
      </c>
      <c r="AQ1149" s="92" t="str">
        <f t="shared" si="227"/>
        <v xml:space="preserve"> </v>
      </c>
      <c r="AR1149" s="92" t="str">
        <f>IF(LEN(AQ1149)=1,"",COUNTIF($AQ$19:AQ1149,AQ1149)=1)</f>
        <v/>
      </c>
      <c r="AS1149" s="73"/>
      <c r="AT1149" s="73"/>
      <c r="AU1149" s="73"/>
      <c r="AV1149" s="235" t="str">
        <f>IF($P1149=Lists!$A$13,Lists!$A$29,IF($P1149=Lists!$A$14,Lists!$A$30,$P1149))</f>
        <v/>
      </c>
      <c r="AW1149" s="73"/>
      <c r="AX1149" s="73"/>
    </row>
    <row r="1150" spans="2:50" x14ac:dyDescent="0.3">
      <c r="B1150" s="137">
        <f t="shared" si="233"/>
        <v>1132</v>
      </c>
      <c r="C1150" s="24"/>
      <c r="D1150" s="24"/>
      <c r="E1150" s="24"/>
      <c r="F1150" s="25"/>
      <c r="G1150" s="24"/>
      <c r="H1150" s="30"/>
      <c r="I1150" s="24"/>
      <c r="J1150" s="50" t="str">
        <f t="shared" si="224"/>
        <v/>
      </c>
      <c r="K1150" s="30"/>
      <c r="L1150" s="236"/>
      <c r="M1150" s="30"/>
      <c r="N1150" s="30"/>
      <c r="O1150" s="46" t="str">
        <f t="shared" si="225"/>
        <v/>
      </c>
      <c r="P1150" s="239" t="str">
        <f t="shared" si="228"/>
        <v/>
      </c>
      <c r="Q1150" s="52" t="str">
        <f t="shared" si="229"/>
        <v/>
      </c>
      <c r="R1150" s="127"/>
      <c r="S1150" s="86"/>
      <c r="T1150" s="127"/>
      <c r="U1150" s="86"/>
      <c r="V1150" s="87">
        <f t="shared" si="234"/>
        <v>0</v>
      </c>
      <c r="W1150" s="130"/>
      <c r="X1150" s="86"/>
      <c r="Y1150" s="86"/>
      <c r="Z1150" s="131"/>
      <c r="AA1150" s="87">
        <f t="shared" si="230"/>
        <v>0</v>
      </c>
      <c r="AB1150" s="127"/>
      <c r="AC1150" s="86"/>
      <c r="AD1150" s="87">
        <f t="shared" si="235"/>
        <v>0</v>
      </c>
      <c r="AE1150" s="127"/>
      <c r="AF1150" s="86"/>
      <c r="AG1150" s="86"/>
      <c r="AH1150" s="131"/>
      <c r="AI1150" s="88">
        <f t="shared" si="236"/>
        <v>0</v>
      </c>
      <c r="AJ1150" s="89" t="str">
        <f>IFERROR(IF(ISNA(MATCH($AV1150,Other_Category_Abbr,0)),INDEX(FGHG_List_Long_GWP,MATCH($AV1150,FGHG_List_Long,0)),INDEX(GWP_Other_Abbr,MATCH($AV1150,Other_Category_Abbr,0)))*SUM(V1150,AA1150,AD1150,AI1150),"")</f>
        <v/>
      </c>
      <c r="AK1150" s="89" t="str">
        <f>IFERROR(IF(ISNA(MATCH($AV1150,Other_Category_Abbr,0)),INDEX(FGHG_List_Long_GWP,MATCH($AV1150,FGHG_List_Long,0)),INDEX(GWP_Other_Abbr,MATCH($AV1150,Other_Category_Abbr,0)))*(T1150*(S1150+U1150)+W1150*(Y1150+X1150)+AD1150+AE1150*(AF1150+AG1150)),"")</f>
        <v/>
      </c>
      <c r="AL1150" s="90" t="str">
        <f t="shared" si="231"/>
        <v/>
      </c>
      <c r="AM1150" s="91" t="str">
        <f t="shared" si="232"/>
        <v/>
      </c>
      <c r="AP1150" s="92" t="b">
        <f t="shared" si="226"/>
        <v>0</v>
      </c>
      <c r="AQ1150" s="92" t="str">
        <f t="shared" si="227"/>
        <v xml:space="preserve"> </v>
      </c>
      <c r="AR1150" s="92" t="str">
        <f>IF(LEN(AQ1150)=1,"",COUNTIF($AQ$19:AQ1150,AQ1150)=1)</f>
        <v/>
      </c>
      <c r="AS1150" s="73"/>
      <c r="AT1150" s="73"/>
      <c r="AU1150" s="73"/>
      <c r="AV1150" s="235" t="str">
        <f>IF($P1150=Lists!$A$13,Lists!$A$29,IF($P1150=Lists!$A$14,Lists!$A$30,$P1150))</f>
        <v/>
      </c>
      <c r="AW1150" s="73"/>
      <c r="AX1150" s="73"/>
    </row>
    <row r="1151" spans="2:50" x14ac:dyDescent="0.3">
      <c r="B1151" s="137">
        <f t="shared" si="233"/>
        <v>1133</v>
      </c>
      <c r="C1151" s="24"/>
      <c r="D1151" s="24"/>
      <c r="E1151" s="24"/>
      <c r="F1151" s="25"/>
      <c r="G1151" s="24"/>
      <c r="H1151" s="30"/>
      <c r="I1151" s="24"/>
      <c r="J1151" s="50" t="str">
        <f t="shared" si="224"/>
        <v/>
      </c>
      <c r="K1151" s="30"/>
      <c r="L1151" s="236"/>
      <c r="M1151" s="30"/>
      <c r="N1151" s="30"/>
      <c r="O1151" s="46" t="str">
        <f t="shared" si="225"/>
        <v/>
      </c>
      <c r="P1151" s="239" t="str">
        <f t="shared" si="228"/>
        <v/>
      </c>
      <c r="Q1151" s="52" t="str">
        <f t="shared" si="229"/>
        <v/>
      </c>
      <c r="R1151" s="127"/>
      <c r="S1151" s="86"/>
      <c r="T1151" s="127"/>
      <c r="U1151" s="86"/>
      <c r="V1151" s="87">
        <f t="shared" si="234"/>
        <v>0</v>
      </c>
      <c r="W1151" s="130"/>
      <c r="X1151" s="86"/>
      <c r="Y1151" s="86"/>
      <c r="Z1151" s="131"/>
      <c r="AA1151" s="87">
        <f t="shared" si="230"/>
        <v>0</v>
      </c>
      <c r="AB1151" s="127"/>
      <c r="AC1151" s="86"/>
      <c r="AD1151" s="87">
        <f t="shared" si="235"/>
        <v>0</v>
      </c>
      <c r="AE1151" s="127"/>
      <c r="AF1151" s="86"/>
      <c r="AG1151" s="86"/>
      <c r="AH1151" s="131"/>
      <c r="AI1151" s="88">
        <f t="shared" si="236"/>
        <v>0</v>
      </c>
      <c r="AJ1151" s="89" t="str">
        <f>IFERROR(IF(ISNA(MATCH($AV1151,Other_Category_Abbr,0)),INDEX(FGHG_List_Long_GWP,MATCH($AV1151,FGHG_List_Long,0)),INDEX(GWP_Other_Abbr,MATCH($AV1151,Other_Category_Abbr,0)))*SUM(V1151,AA1151,AD1151,AI1151),"")</f>
        <v/>
      </c>
      <c r="AK1151" s="89" t="str">
        <f>IFERROR(IF(ISNA(MATCH($AV1151,Other_Category_Abbr,0)),INDEX(FGHG_List_Long_GWP,MATCH($AV1151,FGHG_List_Long,0)),INDEX(GWP_Other_Abbr,MATCH($AV1151,Other_Category_Abbr,0)))*(T1151*(S1151+U1151)+W1151*(Y1151+X1151)+AD1151+AE1151*(AF1151+AG1151)),"")</f>
        <v/>
      </c>
      <c r="AL1151" s="90" t="str">
        <f t="shared" si="231"/>
        <v/>
      </c>
      <c r="AM1151" s="91" t="str">
        <f t="shared" si="232"/>
        <v/>
      </c>
      <c r="AP1151" s="92" t="b">
        <f t="shared" si="226"/>
        <v>0</v>
      </c>
      <c r="AQ1151" s="92" t="str">
        <f t="shared" si="227"/>
        <v xml:space="preserve"> </v>
      </c>
      <c r="AR1151" s="92" t="str">
        <f>IF(LEN(AQ1151)=1,"",COUNTIF($AQ$19:AQ1151,AQ1151)=1)</f>
        <v/>
      </c>
      <c r="AS1151" s="73"/>
      <c r="AT1151" s="73"/>
      <c r="AU1151" s="73"/>
      <c r="AV1151" s="235" t="str">
        <f>IF($P1151=Lists!$A$13,Lists!$A$29,IF($P1151=Lists!$A$14,Lists!$A$30,$P1151))</f>
        <v/>
      </c>
      <c r="AW1151" s="73"/>
      <c r="AX1151" s="73"/>
    </row>
    <row r="1152" spans="2:50" x14ac:dyDescent="0.3">
      <c r="B1152" s="137">
        <f t="shared" si="233"/>
        <v>1134</v>
      </c>
      <c r="C1152" s="24"/>
      <c r="D1152" s="24"/>
      <c r="E1152" s="24"/>
      <c r="F1152" s="25"/>
      <c r="G1152" s="24"/>
      <c r="H1152" s="30"/>
      <c r="I1152" s="24"/>
      <c r="J1152" s="50" t="str">
        <f t="shared" si="224"/>
        <v/>
      </c>
      <c r="K1152" s="30"/>
      <c r="L1152" s="236"/>
      <c r="M1152" s="30"/>
      <c r="N1152" s="30"/>
      <c r="O1152" s="46" t="str">
        <f t="shared" si="225"/>
        <v/>
      </c>
      <c r="P1152" s="239" t="str">
        <f t="shared" si="228"/>
        <v/>
      </c>
      <c r="Q1152" s="52" t="str">
        <f t="shared" si="229"/>
        <v/>
      </c>
      <c r="R1152" s="127"/>
      <c r="S1152" s="86"/>
      <c r="T1152" s="127"/>
      <c r="U1152" s="86"/>
      <c r="V1152" s="87">
        <f t="shared" si="234"/>
        <v>0</v>
      </c>
      <c r="W1152" s="130"/>
      <c r="X1152" s="86"/>
      <c r="Y1152" s="86"/>
      <c r="Z1152" s="131"/>
      <c r="AA1152" s="87">
        <f t="shared" si="230"/>
        <v>0</v>
      </c>
      <c r="AB1152" s="127"/>
      <c r="AC1152" s="86"/>
      <c r="AD1152" s="87">
        <f t="shared" si="235"/>
        <v>0</v>
      </c>
      <c r="AE1152" s="127"/>
      <c r="AF1152" s="86"/>
      <c r="AG1152" s="86"/>
      <c r="AH1152" s="131"/>
      <c r="AI1152" s="88">
        <f t="shared" si="236"/>
        <v>0</v>
      </c>
      <c r="AJ1152" s="89" t="str">
        <f>IFERROR(IF(ISNA(MATCH($AV1152,Other_Category_Abbr,0)),INDEX(FGHG_List_Long_GWP,MATCH($AV1152,FGHG_List_Long,0)),INDEX(GWP_Other_Abbr,MATCH($AV1152,Other_Category_Abbr,0)))*SUM(V1152,AA1152,AD1152,AI1152),"")</f>
        <v/>
      </c>
      <c r="AK1152" s="89" t="str">
        <f>IFERROR(IF(ISNA(MATCH($AV1152,Other_Category_Abbr,0)),INDEX(FGHG_List_Long_GWP,MATCH($AV1152,FGHG_List_Long,0)),INDEX(GWP_Other_Abbr,MATCH($AV1152,Other_Category_Abbr,0)))*(T1152*(S1152+U1152)+W1152*(Y1152+X1152)+AD1152+AE1152*(AF1152+AG1152)),"")</f>
        <v/>
      </c>
      <c r="AL1152" s="90" t="str">
        <f t="shared" si="231"/>
        <v/>
      </c>
      <c r="AM1152" s="91" t="str">
        <f t="shared" si="232"/>
        <v/>
      </c>
      <c r="AP1152" s="92" t="b">
        <f t="shared" si="226"/>
        <v>0</v>
      </c>
      <c r="AQ1152" s="92" t="str">
        <f t="shared" si="227"/>
        <v xml:space="preserve"> </v>
      </c>
      <c r="AR1152" s="92" t="str">
        <f>IF(LEN(AQ1152)=1,"",COUNTIF($AQ$19:AQ1152,AQ1152)=1)</f>
        <v/>
      </c>
      <c r="AS1152" s="73"/>
      <c r="AT1152" s="73"/>
      <c r="AU1152" s="73"/>
      <c r="AV1152" s="235" t="str">
        <f>IF($P1152=Lists!$A$13,Lists!$A$29,IF($P1152=Lists!$A$14,Lists!$A$30,$P1152))</f>
        <v/>
      </c>
      <c r="AW1152" s="73"/>
      <c r="AX1152" s="73"/>
    </row>
    <row r="1153" spans="2:50" x14ac:dyDescent="0.3">
      <c r="B1153" s="137">
        <f t="shared" si="233"/>
        <v>1135</v>
      </c>
      <c r="C1153" s="24"/>
      <c r="D1153" s="24"/>
      <c r="E1153" s="24"/>
      <c r="F1153" s="25"/>
      <c r="G1153" s="24"/>
      <c r="H1153" s="30"/>
      <c r="I1153" s="24"/>
      <c r="J1153" s="50" t="str">
        <f t="shared" si="224"/>
        <v/>
      </c>
      <c r="K1153" s="30"/>
      <c r="L1153" s="236"/>
      <c r="M1153" s="30"/>
      <c r="N1153" s="30"/>
      <c r="O1153" s="46" t="str">
        <f t="shared" si="225"/>
        <v/>
      </c>
      <c r="P1153" s="239" t="str">
        <f t="shared" si="228"/>
        <v/>
      </c>
      <c r="Q1153" s="52" t="str">
        <f t="shared" si="229"/>
        <v/>
      </c>
      <c r="R1153" s="127"/>
      <c r="S1153" s="86"/>
      <c r="T1153" s="127"/>
      <c r="U1153" s="86"/>
      <c r="V1153" s="87">
        <f t="shared" si="234"/>
        <v>0</v>
      </c>
      <c r="W1153" s="130"/>
      <c r="X1153" s="86"/>
      <c r="Y1153" s="86"/>
      <c r="Z1153" s="131"/>
      <c r="AA1153" s="87">
        <f t="shared" si="230"/>
        <v>0</v>
      </c>
      <c r="AB1153" s="127"/>
      <c r="AC1153" s="86"/>
      <c r="AD1153" s="87">
        <f t="shared" si="235"/>
        <v>0</v>
      </c>
      <c r="AE1153" s="127"/>
      <c r="AF1153" s="86"/>
      <c r="AG1153" s="86"/>
      <c r="AH1153" s="131"/>
      <c r="AI1153" s="88">
        <f t="shared" si="236"/>
        <v>0</v>
      </c>
      <c r="AJ1153" s="89" t="str">
        <f>IFERROR(IF(ISNA(MATCH($AV1153,Other_Category_Abbr,0)),INDEX(FGHG_List_Long_GWP,MATCH($AV1153,FGHG_List_Long,0)),INDEX(GWP_Other_Abbr,MATCH($AV1153,Other_Category_Abbr,0)))*SUM(V1153,AA1153,AD1153,AI1153),"")</f>
        <v/>
      </c>
      <c r="AK1153" s="89" t="str">
        <f>IFERROR(IF(ISNA(MATCH($AV1153,Other_Category_Abbr,0)),INDEX(FGHG_List_Long_GWP,MATCH($AV1153,FGHG_List_Long,0)),INDEX(GWP_Other_Abbr,MATCH($AV1153,Other_Category_Abbr,0)))*(T1153*(S1153+U1153)+W1153*(Y1153+X1153)+AD1153+AE1153*(AF1153+AG1153)),"")</f>
        <v/>
      </c>
      <c r="AL1153" s="90" t="str">
        <f t="shared" si="231"/>
        <v/>
      </c>
      <c r="AM1153" s="91" t="str">
        <f t="shared" si="232"/>
        <v/>
      </c>
      <c r="AP1153" s="92" t="b">
        <f t="shared" si="226"/>
        <v>0</v>
      </c>
      <c r="AQ1153" s="92" t="str">
        <f t="shared" si="227"/>
        <v xml:space="preserve"> </v>
      </c>
      <c r="AR1153" s="92" t="str">
        <f>IF(LEN(AQ1153)=1,"",COUNTIF($AQ$19:AQ1153,AQ1153)=1)</f>
        <v/>
      </c>
      <c r="AS1153" s="73"/>
      <c r="AT1153" s="73"/>
      <c r="AU1153" s="73"/>
      <c r="AV1153" s="235" t="str">
        <f>IF($P1153=Lists!$A$13,Lists!$A$29,IF($P1153=Lists!$A$14,Lists!$A$30,$P1153))</f>
        <v/>
      </c>
      <c r="AW1153" s="73"/>
      <c r="AX1153" s="73"/>
    </row>
    <row r="1154" spans="2:50" x14ac:dyDescent="0.3">
      <c r="B1154" s="137">
        <f t="shared" si="233"/>
        <v>1136</v>
      </c>
      <c r="C1154" s="24"/>
      <c r="D1154" s="24"/>
      <c r="E1154" s="24"/>
      <c r="F1154" s="25"/>
      <c r="G1154" s="24"/>
      <c r="H1154" s="30"/>
      <c r="I1154" s="24"/>
      <c r="J1154" s="50" t="str">
        <f t="shared" si="224"/>
        <v/>
      </c>
      <c r="K1154" s="30"/>
      <c r="L1154" s="236"/>
      <c r="M1154" s="30"/>
      <c r="N1154" s="30"/>
      <c r="O1154" s="46" t="str">
        <f t="shared" si="225"/>
        <v/>
      </c>
      <c r="P1154" s="239" t="str">
        <f t="shared" si="228"/>
        <v/>
      </c>
      <c r="Q1154" s="52" t="str">
        <f t="shared" si="229"/>
        <v/>
      </c>
      <c r="R1154" s="127"/>
      <c r="S1154" s="86"/>
      <c r="T1154" s="127"/>
      <c r="U1154" s="86"/>
      <c r="V1154" s="87">
        <f t="shared" si="234"/>
        <v>0</v>
      </c>
      <c r="W1154" s="130"/>
      <c r="X1154" s="86"/>
      <c r="Y1154" s="86"/>
      <c r="Z1154" s="131"/>
      <c r="AA1154" s="87">
        <f t="shared" si="230"/>
        <v>0</v>
      </c>
      <c r="AB1154" s="127"/>
      <c r="AC1154" s="86"/>
      <c r="AD1154" s="87">
        <f t="shared" si="235"/>
        <v>0</v>
      </c>
      <c r="AE1154" s="127"/>
      <c r="AF1154" s="86"/>
      <c r="AG1154" s="86"/>
      <c r="AH1154" s="131"/>
      <c r="AI1154" s="88">
        <f t="shared" si="236"/>
        <v>0</v>
      </c>
      <c r="AJ1154" s="89" t="str">
        <f>IFERROR(IF(ISNA(MATCH($AV1154,Other_Category_Abbr,0)),INDEX(FGHG_List_Long_GWP,MATCH($AV1154,FGHG_List_Long,0)),INDEX(GWP_Other_Abbr,MATCH($AV1154,Other_Category_Abbr,0)))*SUM(V1154,AA1154,AD1154,AI1154),"")</f>
        <v/>
      </c>
      <c r="AK1154" s="89" t="str">
        <f>IFERROR(IF(ISNA(MATCH($AV1154,Other_Category_Abbr,0)),INDEX(FGHG_List_Long_GWP,MATCH($AV1154,FGHG_List_Long,0)),INDEX(GWP_Other_Abbr,MATCH($AV1154,Other_Category_Abbr,0)))*(T1154*(S1154+U1154)+W1154*(Y1154+X1154)+AD1154+AE1154*(AF1154+AG1154)),"")</f>
        <v/>
      </c>
      <c r="AL1154" s="90" t="str">
        <f t="shared" si="231"/>
        <v/>
      </c>
      <c r="AM1154" s="91" t="str">
        <f t="shared" si="232"/>
        <v/>
      </c>
      <c r="AP1154" s="92" t="b">
        <f t="shared" si="226"/>
        <v>0</v>
      </c>
      <c r="AQ1154" s="92" t="str">
        <f t="shared" si="227"/>
        <v xml:space="preserve"> </v>
      </c>
      <c r="AR1154" s="92" t="str">
        <f>IF(LEN(AQ1154)=1,"",COUNTIF($AQ$19:AQ1154,AQ1154)=1)</f>
        <v/>
      </c>
      <c r="AS1154" s="73"/>
      <c r="AT1154" s="73"/>
      <c r="AU1154" s="73"/>
      <c r="AV1154" s="235" t="str">
        <f>IF($P1154=Lists!$A$13,Lists!$A$29,IF($P1154=Lists!$A$14,Lists!$A$30,$P1154))</f>
        <v/>
      </c>
      <c r="AW1154" s="73"/>
      <c r="AX1154" s="73"/>
    </row>
    <row r="1155" spans="2:50" x14ac:dyDescent="0.3">
      <c r="B1155" s="137">
        <f t="shared" si="233"/>
        <v>1137</v>
      </c>
      <c r="C1155" s="24"/>
      <c r="D1155" s="24"/>
      <c r="E1155" s="24"/>
      <c r="F1155" s="25"/>
      <c r="G1155" s="24"/>
      <c r="H1155" s="30"/>
      <c r="I1155" s="24"/>
      <c r="J1155" s="50" t="str">
        <f t="shared" si="224"/>
        <v/>
      </c>
      <c r="K1155" s="30"/>
      <c r="L1155" s="236"/>
      <c r="M1155" s="30"/>
      <c r="N1155" s="30"/>
      <c r="O1155" s="46" t="str">
        <f t="shared" si="225"/>
        <v/>
      </c>
      <c r="P1155" s="239" t="str">
        <f t="shared" si="228"/>
        <v/>
      </c>
      <c r="Q1155" s="52" t="str">
        <f t="shared" si="229"/>
        <v/>
      </c>
      <c r="R1155" s="127"/>
      <c r="S1155" s="86"/>
      <c r="T1155" s="127"/>
      <c r="U1155" s="86"/>
      <c r="V1155" s="87">
        <f t="shared" si="234"/>
        <v>0</v>
      </c>
      <c r="W1155" s="130"/>
      <c r="X1155" s="86"/>
      <c r="Y1155" s="86"/>
      <c r="Z1155" s="131"/>
      <c r="AA1155" s="87">
        <f t="shared" si="230"/>
        <v>0</v>
      </c>
      <c r="AB1155" s="127"/>
      <c r="AC1155" s="86"/>
      <c r="AD1155" s="87">
        <f t="shared" si="235"/>
        <v>0</v>
      </c>
      <c r="AE1155" s="127"/>
      <c r="AF1155" s="86"/>
      <c r="AG1155" s="86"/>
      <c r="AH1155" s="131"/>
      <c r="AI1155" s="88">
        <f t="shared" si="236"/>
        <v>0</v>
      </c>
      <c r="AJ1155" s="89" t="str">
        <f>IFERROR(IF(ISNA(MATCH($AV1155,Other_Category_Abbr,0)),INDEX(FGHG_List_Long_GWP,MATCH($AV1155,FGHG_List_Long,0)),INDEX(GWP_Other_Abbr,MATCH($AV1155,Other_Category_Abbr,0)))*SUM(V1155,AA1155,AD1155,AI1155),"")</f>
        <v/>
      </c>
      <c r="AK1155" s="89" t="str">
        <f>IFERROR(IF(ISNA(MATCH($AV1155,Other_Category_Abbr,0)),INDEX(FGHG_List_Long_GWP,MATCH($AV1155,FGHG_List_Long,0)),INDEX(GWP_Other_Abbr,MATCH($AV1155,Other_Category_Abbr,0)))*(T1155*(S1155+U1155)+W1155*(Y1155+X1155)+AD1155+AE1155*(AF1155+AG1155)),"")</f>
        <v/>
      </c>
      <c r="AL1155" s="90" t="str">
        <f t="shared" si="231"/>
        <v/>
      </c>
      <c r="AM1155" s="91" t="str">
        <f t="shared" si="232"/>
        <v/>
      </c>
      <c r="AP1155" s="92" t="b">
        <f t="shared" si="226"/>
        <v>0</v>
      </c>
      <c r="AQ1155" s="92" t="str">
        <f t="shared" si="227"/>
        <v xml:space="preserve"> </v>
      </c>
      <c r="AR1155" s="92" t="str">
        <f>IF(LEN(AQ1155)=1,"",COUNTIF($AQ$19:AQ1155,AQ1155)=1)</f>
        <v/>
      </c>
      <c r="AS1155" s="73"/>
      <c r="AT1155" s="73"/>
      <c r="AU1155" s="73"/>
      <c r="AV1155" s="235" t="str">
        <f>IF($P1155=Lists!$A$13,Lists!$A$29,IF($P1155=Lists!$A$14,Lists!$A$30,$P1155))</f>
        <v/>
      </c>
      <c r="AW1155" s="73"/>
      <c r="AX1155" s="73"/>
    </row>
    <row r="1156" spans="2:50" x14ac:dyDescent="0.3">
      <c r="B1156" s="137">
        <f t="shared" si="233"/>
        <v>1138</v>
      </c>
      <c r="C1156" s="24"/>
      <c r="D1156" s="24"/>
      <c r="E1156" s="24"/>
      <c r="F1156" s="25"/>
      <c r="G1156" s="24"/>
      <c r="H1156" s="30"/>
      <c r="I1156" s="24"/>
      <c r="J1156" s="50" t="str">
        <f t="shared" si="224"/>
        <v/>
      </c>
      <c r="K1156" s="30"/>
      <c r="L1156" s="236"/>
      <c r="M1156" s="30"/>
      <c r="N1156" s="30"/>
      <c r="O1156" s="46" t="str">
        <f t="shared" si="225"/>
        <v/>
      </c>
      <c r="P1156" s="239" t="str">
        <f t="shared" si="228"/>
        <v/>
      </c>
      <c r="Q1156" s="52" t="str">
        <f t="shared" si="229"/>
        <v/>
      </c>
      <c r="R1156" s="127"/>
      <c r="S1156" s="86"/>
      <c r="T1156" s="127"/>
      <c r="U1156" s="86"/>
      <c r="V1156" s="87">
        <f t="shared" si="234"/>
        <v>0</v>
      </c>
      <c r="W1156" s="130"/>
      <c r="X1156" s="86"/>
      <c r="Y1156" s="86"/>
      <c r="Z1156" s="131"/>
      <c r="AA1156" s="87">
        <f t="shared" si="230"/>
        <v>0</v>
      </c>
      <c r="AB1156" s="127"/>
      <c r="AC1156" s="86"/>
      <c r="AD1156" s="87">
        <f t="shared" si="235"/>
        <v>0</v>
      </c>
      <c r="AE1156" s="127"/>
      <c r="AF1156" s="86"/>
      <c r="AG1156" s="86"/>
      <c r="AH1156" s="131"/>
      <c r="AI1156" s="88">
        <f t="shared" si="236"/>
        <v>0</v>
      </c>
      <c r="AJ1156" s="89" t="str">
        <f>IFERROR(IF(ISNA(MATCH($AV1156,Other_Category_Abbr,0)),INDEX(FGHG_List_Long_GWP,MATCH($AV1156,FGHG_List_Long,0)),INDEX(GWP_Other_Abbr,MATCH($AV1156,Other_Category_Abbr,0)))*SUM(V1156,AA1156,AD1156,AI1156),"")</f>
        <v/>
      </c>
      <c r="AK1156" s="89" t="str">
        <f>IFERROR(IF(ISNA(MATCH($AV1156,Other_Category_Abbr,0)),INDEX(FGHG_List_Long_GWP,MATCH($AV1156,FGHG_List_Long,0)),INDEX(GWP_Other_Abbr,MATCH($AV1156,Other_Category_Abbr,0)))*(T1156*(S1156+U1156)+W1156*(Y1156+X1156)+AD1156+AE1156*(AF1156+AG1156)),"")</f>
        <v/>
      </c>
      <c r="AL1156" s="90" t="str">
        <f t="shared" si="231"/>
        <v/>
      </c>
      <c r="AM1156" s="91" t="str">
        <f t="shared" si="232"/>
        <v/>
      </c>
      <c r="AP1156" s="92" t="b">
        <f t="shared" si="226"/>
        <v>0</v>
      </c>
      <c r="AQ1156" s="92" t="str">
        <f t="shared" si="227"/>
        <v xml:space="preserve"> </v>
      </c>
      <c r="AR1156" s="92" t="str">
        <f>IF(LEN(AQ1156)=1,"",COUNTIF($AQ$19:AQ1156,AQ1156)=1)</f>
        <v/>
      </c>
      <c r="AS1156" s="73"/>
      <c r="AT1156" s="73"/>
      <c r="AU1156" s="73"/>
      <c r="AV1156" s="235" t="str">
        <f>IF($P1156=Lists!$A$13,Lists!$A$29,IF($P1156=Lists!$A$14,Lists!$A$30,$P1156))</f>
        <v/>
      </c>
      <c r="AW1156" s="73"/>
      <c r="AX1156" s="73"/>
    </row>
    <row r="1157" spans="2:50" x14ac:dyDescent="0.3">
      <c r="B1157" s="137">
        <f t="shared" si="233"/>
        <v>1139</v>
      </c>
      <c r="C1157" s="24"/>
      <c r="D1157" s="24"/>
      <c r="E1157" s="24"/>
      <c r="F1157" s="25"/>
      <c r="G1157" s="24"/>
      <c r="H1157" s="30"/>
      <c r="I1157" s="24"/>
      <c r="J1157" s="50" t="str">
        <f t="shared" si="224"/>
        <v/>
      </c>
      <c r="K1157" s="30"/>
      <c r="L1157" s="236"/>
      <c r="M1157" s="30"/>
      <c r="N1157" s="30"/>
      <c r="O1157" s="46" t="str">
        <f t="shared" si="225"/>
        <v/>
      </c>
      <c r="P1157" s="239" t="str">
        <f t="shared" si="228"/>
        <v/>
      </c>
      <c r="Q1157" s="52" t="str">
        <f t="shared" si="229"/>
        <v/>
      </c>
      <c r="R1157" s="127"/>
      <c r="S1157" s="86"/>
      <c r="T1157" s="127"/>
      <c r="U1157" s="86"/>
      <c r="V1157" s="87">
        <f t="shared" si="234"/>
        <v>0</v>
      </c>
      <c r="W1157" s="130"/>
      <c r="X1157" s="86"/>
      <c r="Y1157" s="86"/>
      <c r="Z1157" s="131"/>
      <c r="AA1157" s="87">
        <f t="shared" si="230"/>
        <v>0</v>
      </c>
      <c r="AB1157" s="127"/>
      <c r="AC1157" s="86"/>
      <c r="AD1157" s="87">
        <f t="shared" si="235"/>
        <v>0</v>
      </c>
      <c r="AE1157" s="127"/>
      <c r="AF1157" s="86"/>
      <c r="AG1157" s="86"/>
      <c r="AH1157" s="131"/>
      <c r="AI1157" s="88">
        <f t="shared" si="236"/>
        <v>0</v>
      </c>
      <c r="AJ1157" s="89" t="str">
        <f>IFERROR(IF(ISNA(MATCH($AV1157,Other_Category_Abbr,0)),INDEX(FGHG_List_Long_GWP,MATCH($AV1157,FGHG_List_Long,0)),INDEX(GWP_Other_Abbr,MATCH($AV1157,Other_Category_Abbr,0)))*SUM(V1157,AA1157,AD1157,AI1157),"")</f>
        <v/>
      </c>
      <c r="AK1157" s="89" t="str">
        <f>IFERROR(IF(ISNA(MATCH($AV1157,Other_Category_Abbr,0)),INDEX(FGHG_List_Long_GWP,MATCH($AV1157,FGHG_List_Long,0)),INDEX(GWP_Other_Abbr,MATCH($AV1157,Other_Category_Abbr,0)))*(T1157*(S1157+U1157)+W1157*(Y1157+X1157)+AD1157+AE1157*(AF1157+AG1157)),"")</f>
        <v/>
      </c>
      <c r="AL1157" s="90" t="str">
        <f t="shared" si="231"/>
        <v/>
      </c>
      <c r="AM1157" s="91" t="str">
        <f t="shared" si="232"/>
        <v/>
      </c>
      <c r="AP1157" s="92" t="b">
        <f t="shared" si="226"/>
        <v>0</v>
      </c>
      <c r="AQ1157" s="92" t="str">
        <f t="shared" si="227"/>
        <v xml:space="preserve"> </v>
      </c>
      <c r="AR1157" s="92" t="str">
        <f>IF(LEN(AQ1157)=1,"",COUNTIF($AQ$19:AQ1157,AQ1157)=1)</f>
        <v/>
      </c>
      <c r="AS1157" s="73"/>
      <c r="AT1157" s="73"/>
      <c r="AU1157" s="73"/>
      <c r="AV1157" s="235" t="str">
        <f>IF($P1157=Lists!$A$13,Lists!$A$29,IF($P1157=Lists!$A$14,Lists!$A$30,$P1157))</f>
        <v/>
      </c>
      <c r="AW1157" s="73"/>
      <c r="AX1157" s="73"/>
    </row>
    <row r="1158" spans="2:50" x14ac:dyDescent="0.3">
      <c r="B1158" s="137">
        <f t="shared" si="233"/>
        <v>1140</v>
      </c>
      <c r="C1158" s="24"/>
      <c r="D1158" s="24"/>
      <c r="E1158" s="24"/>
      <c r="F1158" s="25"/>
      <c r="G1158" s="24"/>
      <c r="H1158" s="30"/>
      <c r="I1158" s="24"/>
      <c r="J1158" s="50" t="str">
        <f t="shared" si="224"/>
        <v/>
      </c>
      <c r="K1158" s="30"/>
      <c r="L1158" s="236"/>
      <c r="M1158" s="30"/>
      <c r="N1158" s="30"/>
      <c r="O1158" s="46" t="str">
        <f t="shared" si="225"/>
        <v/>
      </c>
      <c r="P1158" s="239" t="str">
        <f t="shared" si="228"/>
        <v/>
      </c>
      <c r="Q1158" s="52" t="str">
        <f t="shared" si="229"/>
        <v/>
      </c>
      <c r="R1158" s="127"/>
      <c r="S1158" s="86"/>
      <c r="T1158" s="127"/>
      <c r="U1158" s="86"/>
      <c r="V1158" s="87">
        <f t="shared" si="234"/>
        <v>0</v>
      </c>
      <c r="W1158" s="130"/>
      <c r="X1158" s="86"/>
      <c r="Y1158" s="86"/>
      <c r="Z1158" s="131"/>
      <c r="AA1158" s="87">
        <f t="shared" si="230"/>
        <v>0</v>
      </c>
      <c r="AB1158" s="127"/>
      <c r="AC1158" s="86"/>
      <c r="AD1158" s="87">
        <f t="shared" si="235"/>
        <v>0</v>
      </c>
      <c r="AE1158" s="127"/>
      <c r="AF1158" s="86"/>
      <c r="AG1158" s="86"/>
      <c r="AH1158" s="131"/>
      <c r="AI1158" s="88">
        <f t="shared" si="236"/>
        <v>0</v>
      </c>
      <c r="AJ1158" s="89" t="str">
        <f>IFERROR(IF(ISNA(MATCH($AV1158,Other_Category_Abbr,0)),INDEX(FGHG_List_Long_GWP,MATCH($AV1158,FGHG_List_Long,0)),INDEX(GWP_Other_Abbr,MATCH($AV1158,Other_Category_Abbr,0)))*SUM(V1158,AA1158,AD1158,AI1158),"")</f>
        <v/>
      </c>
      <c r="AK1158" s="89" t="str">
        <f>IFERROR(IF(ISNA(MATCH($AV1158,Other_Category_Abbr,0)),INDEX(FGHG_List_Long_GWP,MATCH($AV1158,FGHG_List_Long,0)),INDEX(GWP_Other_Abbr,MATCH($AV1158,Other_Category_Abbr,0)))*(T1158*(S1158+U1158)+W1158*(Y1158+X1158)+AD1158+AE1158*(AF1158+AG1158)),"")</f>
        <v/>
      </c>
      <c r="AL1158" s="90" t="str">
        <f t="shared" si="231"/>
        <v/>
      </c>
      <c r="AM1158" s="91" t="str">
        <f t="shared" si="232"/>
        <v/>
      </c>
      <c r="AP1158" s="92" t="b">
        <f t="shared" si="226"/>
        <v>0</v>
      </c>
      <c r="AQ1158" s="92" t="str">
        <f t="shared" si="227"/>
        <v xml:space="preserve"> </v>
      </c>
      <c r="AR1158" s="92" t="str">
        <f>IF(LEN(AQ1158)=1,"",COUNTIF($AQ$19:AQ1158,AQ1158)=1)</f>
        <v/>
      </c>
      <c r="AS1158" s="73"/>
      <c r="AT1158" s="73"/>
      <c r="AU1158" s="73"/>
      <c r="AV1158" s="235" t="str">
        <f>IF($P1158=Lists!$A$13,Lists!$A$29,IF($P1158=Lists!$A$14,Lists!$A$30,$P1158))</f>
        <v/>
      </c>
      <c r="AW1158" s="73"/>
      <c r="AX1158" s="73"/>
    </row>
    <row r="1159" spans="2:50" x14ac:dyDescent="0.3">
      <c r="B1159" s="137">
        <f t="shared" si="233"/>
        <v>1141</v>
      </c>
      <c r="C1159" s="24"/>
      <c r="D1159" s="24"/>
      <c r="E1159" s="24"/>
      <c r="F1159" s="25"/>
      <c r="G1159" s="24"/>
      <c r="H1159" s="30"/>
      <c r="I1159" s="24"/>
      <c r="J1159" s="50" t="str">
        <f t="shared" si="224"/>
        <v/>
      </c>
      <c r="K1159" s="30"/>
      <c r="L1159" s="236"/>
      <c r="M1159" s="30"/>
      <c r="N1159" s="30"/>
      <c r="O1159" s="46" t="str">
        <f t="shared" si="225"/>
        <v/>
      </c>
      <c r="P1159" s="239" t="str">
        <f t="shared" si="228"/>
        <v/>
      </c>
      <c r="Q1159" s="52" t="str">
        <f t="shared" si="229"/>
        <v/>
      </c>
      <c r="R1159" s="127"/>
      <c r="S1159" s="86"/>
      <c r="T1159" s="127"/>
      <c r="U1159" s="86"/>
      <c r="V1159" s="87">
        <f t="shared" si="234"/>
        <v>0</v>
      </c>
      <c r="W1159" s="130"/>
      <c r="X1159" s="86"/>
      <c r="Y1159" s="86"/>
      <c r="Z1159" s="131"/>
      <c r="AA1159" s="87">
        <f t="shared" si="230"/>
        <v>0</v>
      </c>
      <c r="AB1159" s="127"/>
      <c r="AC1159" s="86"/>
      <c r="AD1159" s="87">
        <f t="shared" si="235"/>
        <v>0</v>
      </c>
      <c r="AE1159" s="127"/>
      <c r="AF1159" s="86"/>
      <c r="AG1159" s="86"/>
      <c r="AH1159" s="131"/>
      <c r="AI1159" s="88">
        <f t="shared" si="236"/>
        <v>0</v>
      </c>
      <c r="AJ1159" s="89" t="str">
        <f>IFERROR(IF(ISNA(MATCH($AV1159,Other_Category_Abbr,0)),INDEX(FGHG_List_Long_GWP,MATCH($AV1159,FGHG_List_Long,0)),INDEX(GWP_Other_Abbr,MATCH($AV1159,Other_Category_Abbr,0)))*SUM(V1159,AA1159,AD1159,AI1159),"")</f>
        <v/>
      </c>
      <c r="AK1159" s="89" t="str">
        <f>IFERROR(IF(ISNA(MATCH($AV1159,Other_Category_Abbr,0)),INDEX(FGHG_List_Long_GWP,MATCH($AV1159,FGHG_List_Long,0)),INDEX(GWP_Other_Abbr,MATCH($AV1159,Other_Category_Abbr,0)))*(T1159*(S1159+U1159)+W1159*(Y1159+X1159)+AD1159+AE1159*(AF1159+AG1159)),"")</f>
        <v/>
      </c>
      <c r="AL1159" s="90" t="str">
        <f t="shared" si="231"/>
        <v/>
      </c>
      <c r="AM1159" s="91" t="str">
        <f t="shared" si="232"/>
        <v/>
      </c>
      <c r="AP1159" s="92" t="b">
        <f t="shared" si="226"/>
        <v>0</v>
      </c>
      <c r="AQ1159" s="92" t="str">
        <f t="shared" si="227"/>
        <v xml:space="preserve"> </v>
      </c>
      <c r="AR1159" s="92" t="str">
        <f>IF(LEN(AQ1159)=1,"",COUNTIF($AQ$19:AQ1159,AQ1159)=1)</f>
        <v/>
      </c>
      <c r="AS1159" s="73"/>
      <c r="AT1159" s="73"/>
      <c r="AU1159" s="73"/>
      <c r="AV1159" s="235" t="str">
        <f>IF($P1159=Lists!$A$13,Lists!$A$29,IF($P1159=Lists!$A$14,Lists!$A$30,$P1159))</f>
        <v/>
      </c>
      <c r="AW1159" s="73"/>
      <c r="AX1159" s="73"/>
    </row>
    <row r="1160" spans="2:50" x14ac:dyDescent="0.3">
      <c r="B1160" s="137">
        <f t="shared" si="233"/>
        <v>1142</v>
      </c>
      <c r="C1160" s="24"/>
      <c r="D1160" s="24"/>
      <c r="E1160" s="24"/>
      <c r="F1160" s="25"/>
      <c r="G1160" s="24"/>
      <c r="H1160" s="30"/>
      <c r="I1160" s="24"/>
      <c r="J1160" s="50" t="str">
        <f t="shared" si="224"/>
        <v/>
      </c>
      <c r="K1160" s="30"/>
      <c r="L1160" s="236"/>
      <c r="M1160" s="30"/>
      <c r="N1160" s="30"/>
      <c r="O1160" s="46" t="str">
        <f t="shared" si="225"/>
        <v/>
      </c>
      <c r="P1160" s="239" t="str">
        <f t="shared" si="228"/>
        <v/>
      </c>
      <c r="Q1160" s="52" t="str">
        <f t="shared" si="229"/>
        <v/>
      </c>
      <c r="R1160" s="127"/>
      <c r="S1160" s="86"/>
      <c r="T1160" s="127"/>
      <c r="U1160" s="86"/>
      <c r="V1160" s="87">
        <f t="shared" si="234"/>
        <v>0</v>
      </c>
      <c r="W1160" s="130"/>
      <c r="X1160" s="86"/>
      <c r="Y1160" s="86"/>
      <c r="Z1160" s="131"/>
      <c r="AA1160" s="87">
        <f t="shared" si="230"/>
        <v>0</v>
      </c>
      <c r="AB1160" s="127"/>
      <c r="AC1160" s="86"/>
      <c r="AD1160" s="87">
        <f t="shared" si="235"/>
        <v>0</v>
      </c>
      <c r="AE1160" s="127"/>
      <c r="AF1160" s="86"/>
      <c r="AG1160" s="86"/>
      <c r="AH1160" s="131"/>
      <c r="AI1160" s="88">
        <f t="shared" si="236"/>
        <v>0</v>
      </c>
      <c r="AJ1160" s="89" t="str">
        <f>IFERROR(IF(ISNA(MATCH($AV1160,Other_Category_Abbr,0)),INDEX(FGHG_List_Long_GWP,MATCH($AV1160,FGHG_List_Long,0)),INDEX(GWP_Other_Abbr,MATCH($AV1160,Other_Category_Abbr,0)))*SUM(V1160,AA1160,AD1160,AI1160),"")</f>
        <v/>
      </c>
      <c r="AK1160" s="89" t="str">
        <f>IFERROR(IF(ISNA(MATCH($AV1160,Other_Category_Abbr,0)),INDEX(FGHG_List_Long_GWP,MATCH($AV1160,FGHG_List_Long,0)),INDEX(GWP_Other_Abbr,MATCH($AV1160,Other_Category_Abbr,0)))*(T1160*(S1160+U1160)+W1160*(Y1160+X1160)+AD1160+AE1160*(AF1160+AG1160)),"")</f>
        <v/>
      </c>
      <c r="AL1160" s="90" t="str">
        <f t="shared" si="231"/>
        <v/>
      </c>
      <c r="AM1160" s="91" t="str">
        <f t="shared" si="232"/>
        <v/>
      </c>
      <c r="AP1160" s="92" t="b">
        <f t="shared" si="226"/>
        <v>0</v>
      </c>
      <c r="AQ1160" s="92" t="str">
        <f t="shared" si="227"/>
        <v xml:space="preserve"> </v>
      </c>
      <c r="AR1160" s="92" t="str">
        <f>IF(LEN(AQ1160)=1,"",COUNTIF($AQ$19:AQ1160,AQ1160)=1)</f>
        <v/>
      </c>
      <c r="AS1160" s="73"/>
      <c r="AT1160" s="73"/>
      <c r="AU1160" s="73"/>
      <c r="AV1160" s="235" t="str">
        <f>IF($P1160=Lists!$A$13,Lists!$A$29,IF($P1160=Lists!$A$14,Lists!$A$30,$P1160))</f>
        <v/>
      </c>
      <c r="AW1160" s="73"/>
      <c r="AX1160" s="73"/>
    </row>
    <row r="1161" spans="2:50" x14ac:dyDescent="0.3">
      <c r="B1161" s="137">
        <f t="shared" si="233"/>
        <v>1143</v>
      </c>
      <c r="C1161" s="24"/>
      <c r="D1161" s="24"/>
      <c r="E1161" s="24"/>
      <c r="F1161" s="25"/>
      <c r="G1161" s="24"/>
      <c r="H1161" s="30"/>
      <c r="I1161" s="24"/>
      <c r="J1161" s="50" t="str">
        <f t="shared" si="224"/>
        <v/>
      </c>
      <c r="K1161" s="30"/>
      <c r="L1161" s="236"/>
      <c r="M1161" s="30"/>
      <c r="N1161" s="30"/>
      <c r="O1161" s="46" t="str">
        <f t="shared" si="225"/>
        <v/>
      </c>
      <c r="P1161" s="239" t="str">
        <f t="shared" si="228"/>
        <v/>
      </c>
      <c r="Q1161" s="52" t="str">
        <f t="shared" si="229"/>
        <v/>
      </c>
      <c r="R1161" s="127"/>
      <c r="S1161" s="86"/>
      <c r="T1161" s="127"/>
      <c r="U1161" s="86"/>
      <c r="V1161" s="87">
        <f t="shared" si="234"/>
        <v>0</v>
      </c>
      <c r="W1161" s="130"/>
      <c r="X1161" s="86"/>
      <c r="Y1161" s="86"/>
      <c r="Z1161" s="131"/>
      <c r="AA1161" s="87">
        <f t="shared" si="230"/>
        <v>0</v>
      </c>
      <c r="AB1161" s="127"/>
      <c r="AC1161" s="86"/>
      <c r="AD1161" s="87">
        <f t="shared" si="235"/>
        <v>0</v>
      </c>
      <c r="AE1161" s="127"/>
      <c r="AF1161" s="86"/>
      <c r="AG1161" s="86"/>
      <c r="AH1161" s="131"/>
      <c r="AI1161" s="88">
        <f t="shared" si="236"/>
        <v>0</v>
      </c>
      <c r="AJ1161" s="89" t="str">
        <f>IFERROR(IF(ISNA(MATCH($AV1161,Other_Category_Abbr,0)),INDEX(FGHG_List_Long_GWP,MATCH($AV1161,FGHG_List_Long,0)),INDEX(GWP_Other_Abbr,MATCH($AV1161,Other_Category_Abbr,0)))*SUM(V1161,AA1161,AD1161,AI1161),"")</f>
        <v/>
      </c>
      <c r="AK1161" s="89" t="str">
        <f>IFERROR(IF(ISNA(MATCH($AV1161,Other_Category_Abbr,0)),INDEX(FGHG_List_Long_GWP,MATCH($AV1161,FGHG_List_Long,0)),INDEX(GWP_Other_Abbr,MATCH($AV1161,Other_Category_Abbr,0)))*(T1161*(S1161+U1161)+W1161*(Y1161+X1161)+AD1161+AE1161*(AF1161+AG1161)),"")</f>
        <v/>
      </c>
      <c r="AL1161" s="90" t="str">
        <f t="shared" si="231"/>
        <v/>
      </c>
      <c r="AM1161" s="91" t="str">
        <f t="shared" si="232"/>
        <v/>
      </c>
      <c r="AP1161" s="92" t="b">
        <f t="shared" si="226"/>
        <v>0</v>
      </c>
      <c r="AQ1161" s="92" t="str">
        <f t="shared" si="227"/>
        <v xml:space="preserve"> </v>
      </c>
      <c r="AR1161" s="92" t="str">
        <f>IF(LEN(AQ1161)=1,"",COUNTIF($AQ$19:AQ1161,AQ1161)=1)</f>
        <v/>
      </c>
      <c r="AS1161" s="73"/>
      <c r="AT1161" s="73"/>
      <c r="AU1161" s="73"/>
      <c r="AV1161" s="235" t="str">
        <f>IF($P1161=Lists!$A$13,Lists!$A$29,IF($P1161=Lists!$A$14,Lists!$A$30,$P1161))</f>
        <v/>
      </c>
      <c r="AW1161" s="73"/>
      <c r="AX1161" s="73"/>
    </row>
    <row r="1162" spans="2:50" x14ac:dyDescent="0.3">
      <c r="B1162" s="137">
        <f t="shared" si="233"/>
        <v>1144</v>
      </c>
      <c r="C1162" s="24"/>
      <c r="D1162" s="24"/>
      <c r="E1162" s="24"/>
      <c r="F1162" s="25"/>
      <c r="G1162" s="24"/>
      <c r="H1162" s="30"/>
      <c r="I1162" s="24"/>
      <c r="J1162" s="50" t="str">
        <f t="shared" si="224"/>
        <v/>
      </c>
      <c r="K1162" s="30"/>
      <c r="L1162" s="236"/>
      <c r="M1162" s="30"/>
      <c r="N1162" s="30"/>
      <c r="O1162" s="46" t="str">
        <f t="shared" si="225"/>
        <v/>
      </c>
      <c r="P1162" s="239" t="str">
        <f t="shared" si="228"/>
        <v/>
      </c>
      <c r="Q1162" s="52" t="str">
        <f t="shared" si="229"/>
        <v/>
      </c>
      <c r="R1162" s="127"/>
      <c r="S1162" s="86"/>
      <c r="T1162" s="127"/>
      <c r="U1162" s="86"/>
      <c r="V1162" s="87">
        <f t="shared" si="234"/>
        <v>0</v>
      </c>
      <c r="W1162" s="130"/>
      <c r="X1162" s="86"/>
      <c r="Y1162" s="86"/>
      <c r="Z1162" s="131"/>
      <c r="AA1162" s="87">
        <f t="shared" si="230"/>
        <v>0</v>
      </c>
      <c r="AB1162" s="127"/>
      <c r="AC1162" s="86"/>
      <c r="AD1162" s="87">
        <f t="shared" si="235"/>
        <v>0</v>
      </c>
      <c r="AE1162" s="127"/>
      <c r="AF1162" s="86"/>
      <c r="AG1162" s="86"/>
      <c r="AH1162" s="131"/>
      <c r="AI1162" s="88">
        <f t="shared" si="236"/>
        <v>0</v>
      </c>
      <c r="AJ1162" s="89" t="str">
        <f>IFERROR(IF(ISNA(MATCH($AV1162,Other_Category_Abbr,0)),INDEX(FGHG_List_Long_GWP,MATCH($AV1162,FGHG_List_Long,0)),INDEX(GWP_Other_Abbr,MATCH($AV1162,Other_Category_Abbr,0)))*SUM(V1162,AA1162,AD1162,AI1162),"")</f>
        <v/>
      </c>
      <c r="AK1162" s="89" t="str">
        <f>IFERROR(IF(ISNA(MATCH($AV1162,Other_Category_Abbr,0)),INDEX(FGHG_List_Long_GWP,MATCH($AV1162,FGHG_List_Long,0)),INDEX(GWP_Other_Abbr,MATCH($AV1162,Other_Category_Abbr,0)))*(T1162*(S1162+U1162)+W1162*(Y1162+X1162)+AD1162+AE1162*(AF1162+AG1162)),"")</f>
        <v/>
      </c>
      <c r="AL1162" s="90" t="str">
        <f t="shared" si="231"/>
        <v/>
      </c>
      <c r="AM1162" s="91" t="str">
        <f t="shared" si="232"/>
        <v/>
      </c>
      <c r="AP1162" s="92" t="b">
        <f t="shared" si="226"/>
        <v>0</v>
      </c>
      <c r="AQ1162" s="92" t="str">
        <f t="shared" si="227"/>
        <v xml:space="preserve"> </v>
      </c>
      <c r="AR1162" s="92" t="str">
        <f>IF(LEN(AQ1162)=1,"",COUNTIF($AQ$19:AQ1162,AQ1162)=1)</f>
        <v/>
      </c>
      <c r="AS1162" s="73"/>
      <c r="AT1162" s="73"/>
      <c r="AU1162" s="73"/>
      <c r="AV1162" s="235" t="str">
        <f>IF($P1162=Lists!$A$13,Lists!$A$29,IF($P1162=Lists!$A$14,Lists!$A$30,$P1162))</f>
        <v/>
      </c>
      <c r="AW1162" s="73"/>
      <c r="AX1162" s="73"/>
    </row>
    <row r="1163" spans="2:50" x14ac:dyDescent="0.3">
      <c r="B1163" s="137">
        <f t="shared" si="233"/>
        <v>1145</v>
      </c>
      <c r="C1163" s="24"/>
      <c r="D1163" s="24"/>
      <c r="E1163" s="24"/>
      <c r="F1163" s="25"/>
      <c r="G1163" s="24"/>
      <c r="H1163" s="30"/>
      <c r="I1163" s="24"/>
      <c r="J1163" s="50" t="str">
        <f t="shared" si="224"/>
        <v/>
      </c>
      <c r="K1163" s="30"/>
      <c r="L1163" s="236"/>
      <c r="M1163" s="30"/>
      <c r="N1163" s="30"/>
      <c r="O1163" s="46" t="str">
        <f t="shared" si="225"/>
        <v/>
      </c>
      <c r="P1163" s="239" t="str">
        <f t="shared" si="228"/>
        <v/>
      </c>
      <c r="Q1163" s="52" t="str">
        <f t="shared" si="229"/>
        <v/>
      </c>
      <c r="R1163" s="127"/>
      <c r="S1163" s="86"/>
      <c r="T1163" s="127"/>
      <c r="U1163" s="86"/>
      <c r="V1163" s="87">
        <f t="shared" si="234"/>
        <v>0</v>
      </c>
      <c r="W1163" s="130"/>
      <c r="X1163" s="86"/>
      <c r="Y1163" s="86"/>
      <c r="Z1163" s="131"/>
      <c r="AA1163" s="87">
        <f t="shared" si="230"/>
        <v>0</v>
      </c>
      <c r="AB1163" s="127"/>
      <c r="AC1163" s="86"/>
      <c r="AD1163" s="87">
        <f t="shared" si="235"/>
        <v>0</v>
      </c>
      <c r="AE1163" s="127"/>
      <c r="AF1163" s="86"/>
      <c r="AG1163" s="86"/>
      <c r="AH1163" s="131"/>
      <c r="AI1163" s="88">
        <f t="shared" si="236"/>
        <v>0</v>
      </c>
      <c r="AJ1163" s="89" t="str">
        <f>IFERROR(IF(ISNA(MATCH($AV1163,Other_Category_Abbr,0)),INDEX(FGHG_List_Long_GWP,MATCH($AV1163,FGHG_List_Long,0)),INDEX(GWP_Other_Abbr,MATCH($AV1163,Other_Category_Abbr,0)))*SUM(V1163,AA1163,AD1163,AI1163),"")</f>
        <v/>
      </c>
      <c r="AK1163" s="89" t="str">
        <f>IFERROR(IF(ISNA(MATCH($AV1163,Other_Category_Abbr,0)),INDEX(FGHG_List_Long_GWP,MATCH($AV1163,FGHG_List_Long,0)),INDEX(GWP_Other_Abbr,MATCH($AV1163,Other_Category_Abbr,0)))*(T1163*(S1163+U1163)+W1163*(Y1163+X1163)+AD1163+AE1163*(AF1163+AG1163)),"")</f>
        <v/>
      </c>
      <c r="AL1163" s="90" t="str">
        <f t="shared" si="231"/>
        <v/>
      </c>
      <c r="AM1163" s="91" t="str">
        <f t="shared" si="232"/>
        <v/>
      </c>
      <c r="AP1163" s="92" t="b">
        <f t="shared" si="226"/>
        <v>0</v>
      </c>
      <c r="AQ1163" s="92" t="str">
        <f t="shared" si="227"/>
        <v xml:space="preserve"> </v>
      </c>
      <c r="AR1163" s="92" t="str">
        <f>IF(LEN(AQ1163)=1,"",COUNTIF($AQ$19:AQ1163,AQ1163)=1)</f>
        <v/>
      </c>
      <c r="AS1163" s="73"/>
      <c r="AT1163" s="73"/>
      <c r="AU1163" s="73"/>
      <c r="AV1163" s="235" t="str">
        <f>IF($P1163=Lists!$A$13,Lists!$A$29,IF($P1163=Lists!$A$14,Lists!$A$30,$P1163))</f>
        <v/>
      </c>
      <c r="AW1163" s="73"/>
      <c r="AX1163" s="73"/>
    </row>
    <row r="1164" spans="2:50" x14ac:dyDescent="0.3">
      <c r="B1164" s="137">
        <f t="shared" si="233"/>
        <v>1146</v>
      </c>
      <c r="C1164" s="24"/>
      <c r="D1164" s="24"/>
      <c r="E1164" s="24"/>
      <c r="F1164" s="25"/>
      <c r="G1164" s="24"/>
      <c r="H1164" s="30"/>
      <c r="I1164" s="24"/>
      <c r="J1164" s="50" t="str">
        <f t="shared" si="224"/>
        <v/>
      </c>
      <c r="K1164" s="30"/>
      <c r="L1164" s="236"/>
      <c r="M1164" s="30"/>
      <c r="N1164" s="30"/>
      <c r="O1164" s="46" t="str">
        <f t="shared" si="225"/>
        <v/>
      </c>
      <c r="P1164" s="239" t="str">
        <f t="shared" si="228"/>
        <v/>
      </c>
      <c r="Q1164" s="52" t="str">
        <f t="shared" si="229"/>
        <v/>
      </c>
      <c r="R1164" s="127"/>
      <c r="S1164" s="86"/>
      <c r="T1164" s="127"/>
      <c r="U1164" s="86"/>
      <c r="V1164" s="87">
        <f t="shared" si="234"/>
        <v>0</v>
      </c>
      <c r="W1164" s="130"/>
      <c r="X1164" s="86"/>
      <c r="Y1164" s="86"/>
      <c r="Z1164" s="131"/>
      <c r="AA1164" s="87">
        <f t="shared" si="230"/>
        <v>0</v>
      </c>
      <c r="AB1164" s="127"/>
      <c r="AC1164" s="86"/>
      <c r="AD1164" s="87">
        <f t="shared" si="235"/>
        <v>0</v>
      </c>
      <c r="AE1164" s="127"/>
      <c r="AF1164" s="86"/>
      <c r="AG1164" s="86"/>
      <c r="AH1164" s="131"/>
      <c r="AI1164" s="88">
        <f t="shared" si="236"/>
        <v>0</v>
      </c>
      <c r="AJ1164" s="89" t="str">
        <f>IFERROR(IF(ISNA(MATCH($AV1164,Other_Category_Abbr,0)),INDEX(FGHG_List_Long_GWP,MATCH($AV1164,FGHG_List_Long,0)),INDEX(GWP_Other_Abbr,MATCH($AV1164,Other_Category_Abbr,0)))*SUM(V1164,AA1164,AD1164,AI1164),"")</f>
        <v/>
      </c>
      <c r="AK1164" s="89" t="str">
        <f>IFERROR(IF(ISNA(MATCH($AV1164,Other_Category_Abbr,0)),INDEX(FGHG_List_Long_GWP,MATCH($AV1164,FGHG_List_Long,0)),INDEX(GWP_Other_Abbr,MATCH($AV1164,Other_Category_Abbr,0)))*(T1164*(S1164+U1164)+W1164*(Y1164+X1164)+AD1164+AE1164*(AF1164+AG1164)),"")</f>
        <v/>
      </c>
      <c r="AL1164" s="90" t="str">
        <f t="shared" si="231"/>
        <v/>
      </c>
      <c r="AM1164" s="91" t="str">
        <f t="shared" si="232"/>
        <v/>
      </c>
      <c r="AP1164" s="92" t="b">
        <f t="shared" si="226"/>
        <v>0</v>
      </c>
      <c r="AQ1164" s="92" t="str">
        <f t="shared" si="227"/>
        <v xml:space="preserve"> </v>
      </c>
      <c r="AR1164" s="92" t="str">
        <f>IF(LEN(AQ1164)=1,"",COUNTIF($AQ$19:AQ1164,AQ1164)=1)</f>
        <v/>
      </c>
      <c r="AS1164" s="73"/>
      <c r="AT1164" s="73"/>
      <c r="AU1164" s="73"/>
      <c r="AV1164" s="235" t="str">
        <f>IF($P1164=Lists!$A$13,Lists!$A$29,IF($P1164=Lists!$A$14,Lists!$A$30,$P1164))</f>
        <v/>
      </c>
      <c r="AW1164" s="73"/>
      <c r="AX1164" s="73"/>
    </row>
    <row r="1165" spans="2:50" x14ac:dyDescent="0.3">
      <c r="B1165" s="137">
        <f t="shared" si="233"/>
        <v>1147</v>
      </c>
      <c r="C1165" s="24"/>
      <c r="D1165" s="24"/>
      <c r="E1165" s="24"/>
      <c r="F1165" s="25"/>
      <c r="G1165" s="24"/>
      <c r="H1165" s="30"/>
      <c r="I1165" s="24"/>
      <c r="J1165" s="50" t="str">
        <f t="shared" si="224"/>
        <v/>
      </c>
      <c r="K1165" s="30"/>
      <c r="L1165" s="236"/>
      <c r="M1165" s="30"/>
      <c r="N1165" s="30"/>
      <c r="O1165" s="46" t="str">
        <f t="shared" si="225"/>
        <v/>
      </c>
      <c r="P1165" s="239" t="str">
        <f t="shared" si="228"/>
        <v/>
      </c>
      <c r="Q1165" s="52" t="str">
        <f t="shared" si="229"/>
        <v/>
      </c>
      <c r="R1165" s="127"/>
      <c r="S1165" s="86"/>
      <c r="T1165" s="127"/>
      <c r="U1165" s="86"/>
      <c r="V1165" s="87">
        <f t="shared" si="234"/>
        <v>0</v>
      </c>
      <c r="W1165" s="130"/>
      <c r="X1165" s="86"/>
      <c r="Y1165" s="86"/>
      <c r="Z1165" s="131"/>
      <c r="AA1165" s="87">
        <f t="shared" si="230"/>
        <v>0</v>
      </c>
      <c r="AB1165" s="127"/>
      <c r="AC1165" s="86"/>
      <c r="AD1165" s="87">
        <f t="shared" si="235"/>
        <v>0</v>
      </c>
      <c r="AE1165" s="127"/>
      <c r="AF1165" s="86"/>
      <c r="AG1165" s="86"/>
      <c r="AH1165" s="131"/>
      <c r="AI1165" s="88">
        <f t="shared" si="236"/>
        <v>0</v>
      </c>
      <c r="AJ1165" s="89" t="str">
        <f>IFERROR(IF(ISNA(MATCH($AV1165,Other_Category_Abbr,0)),INDEX(FGHG_List_Long_GWP,MATCH($AV1165,FGHG_List_Long,0)),INDEX(GWP_Other_Abbr,MATCH($AV1165,Other_Category_Abbr,0)))*SUM(V1165,AA1165,AD1165,AI1165),"")</f>
        <v/>
      </c>
      <c r="AK1165" s="89" t="str">
        <f>IFERROR(IF(ISNA(MATCH($AV1165,Other_Category_Abbr,0)),INDEX(FGHG_List_Long_GWP,MATCH($AV1165,FGHG_List_Long,0)),INDEX(GWP_Other_Abbr,MATCH($AV1165,Other_Category_Abbr,0)))*(T1165*(S1165+U1165)+W1165*(Y1165+X1165)+AD1165+AE1165*(AF1165+AG1165)),"")</f>
        <v/>
      </c>
      <c r="AL1165" s="90" t="str">
        <f t="shared" si="231"/>
        <v/>
      </c>
      <c r="AM1165" s="91" t="str">
        <f t="shared" si="232"/>
        <v/>
      </c>
      <c r="AP1165" s="92" t="b">
        <f t="shared" si="226"/>
        <v>0</v>
      </c>
      <c r="AQ1165" s="92" t="str">
        <f t="shared" si="227"/>
        <v xml:space="preserve"> </v>
      </c>
      <c r="AR1165" s="92" t="str">
        <f>IF(LEN(AQ1165)=1,"",COUNTIF($AQ$19:AQ1165,AQ1165)=1)</f>
        <v/>
      </c>
      <c r="AS1165" s="73"/>
      <c r="AT1165" s="73"/>
      <c r="AU1165" s="73"/>
      <c r="AV1165" s="235" t="str">
        <f>IF($P1165=Lists!$A$13,Lists!$A$29,IF($P1165=Lists!$A$14,Lists!$A$30,$P1165))</f>
        <v/>
      </c>
      <c r="AW1165" s="73"/>
      <c r="AX1165" s="73"/>
    </row>
    <row r="1166" spans="2:50" x14ac:dyDescent="0.3">
      <c r="B1166" s="137">
        <f t="shared" si="233"/>
        <v>1148</v>
      </c>
      <c r="C1166" s="24"/>
      <c r="D1166" s="24"/>
      <c r="E1166" s="24"/>
      <c r="F1166" s="25"/>
      <c r="G1166" s="24"/>
      <c r="H1166" s="30"/>
      <c r="I1166" s="24"/>
      <c r="J1166" s="50" t="str">
        <f t="shared" si="224"/>
        <v/>
      </c>
      <c r="K1166" s="30"/>
      <c r="L1166" s="236"/>
      <c r="M1166" s="30"/>
      <c r="N1166" s="30"/>
      <c r="O1166" s="46" t="str">
        <f t="shared" si="225"/>
        <v/>
      </c>
      <c r="P1166" s="239" t="str">
        <f t="shared" si="228"/>
        <v/>
      </c>
      <c r="Q1166" s="52" t="str">
        <f t="shared" si="229"/>
        <v/>
      </c>
      <c r="R1166" s="127"/>
      <c r="S1166" s="86"/>
      <c r="T1166" s="127"/>
      <c r="U1166" s="86"/>
      <c r="V1166" s="87">
        <f t="shared" si="234"/>
        <v>0</v>
      </c>
      <c r="W1166" s="130"/>
      <c r="X1166" s="86"/>
      <c r="Y1166" s="86"/>
      <c r="Z1166" s="131"/>
      <c r="AA1166" s="87">
        <f t="shared" si="230"/>
        <v>0</v>
      </c>
      <c r="AB1166" s="127"/>
      <c r="AC1166" s="86"/>
      <c r="AD1166" s="87">
        <f t="shared" si="235"/>
        <v>0</v>
      </c>
      <c r="AE1166" s="127"/>
      <c r="AF1166" s="86"/>
      <c r="AG1166" s="86"/>
      <c r="AH1166" s="131"/>
      <c r="AI1166" s="88">
        <f t="shared" si="236"/>
        <v>0</v>
      </c>
      <c r="AJ1166" s="89" t="str">
        <f>IFERROR(IF(ISNA(MATCH($AV1166,Other_Category_Abbr,0)),INDEX(FGHG_List_Long_GWP,MATCH($AV1166,FGHG_List_Long,0)),INDEX(GWP_Other_Abbr,MATCH($AV1166,Other_Category_Abbr,0)))*SUM(V1166,AA1166,AD1166,AI1166),"")</f>
        <v/>
      </c>
      <c r="AK1166" s="89" t="str">
        <f>IFERROR(IF(ISNA(MATCH($AV1166,Other_Category_Abbr,0)),INDEX(FGHG_List_Long_GWP,MATCH($AV1166,FGHG_List_Long,0)),INDEX(GWP_Other_Abbr,MATCH($AV1166,Other_Category_Abbr,0)))*(T1166*(S1166+U1166)+W1166*(Y1166+X1166)+AD1166+AE1166*(AF1166+AG1166)),"")</f>
        <v/>
      </c>
      <c r="AL1166" s="90" t="str">
        <f t="shared" si="231"/>
        <v/>
      </c>
      <c r="AM1166" s="91" t="str">
        <f t="shared" si="232"/>
        <v/>
      </c>
      <c r="AP1166" s="92" t="b">
        <f t="shared" si="226"/>
        <v>0</v>
      </c>
      <c r="AQ1166" s="92" t="str">
        <f t="shared" si="227"/>
        <v xml:space="preserve"> </v>
      </c>
      <c r="AR1166" s="92" t="str">
        <f>IF(LEN(AQ1166)=1,"",COUNTIF($AQ$19:AQ1166,AQ1166)=1)</f>
        <v/>
      </c>
      <c r="AS1166" s="73"/>
      <c r="AT1166" s="73"/>
      <c r="AU1166" s="73"/>
      <c r="AV1166" s="235" t="str">
        <f>IF($P1166=Lists!$A$13,Lists!$A$29,IF($P1166=Lists!$A$14,Lists!$A$30,$P1166))</f>
        <v/>
      </c>
      <c r="AW1166" s="73"/>
      <c r="AX1166" s="73"/>
    </row>
    <row r="1167" spans="2:50" x14ac:dyDescent="0.3">
      <c r="B1167" s="137">
        <f t="shared" si="233"/>
        <v>1149</v>
      </c>
      <c r="C1167" s="24"/>
      <c r="D1167" s="24"/>
      <c r="E1167" s="24"/>
      <c r="F1167" s="25"/>
      <c r="G1167" s="24"/>
      <c r="H1167" s="30"/>
      <c r="I1167" s="24"/>
      <c r="J1167" s="50" t="str">
        <f t="shared" si="224"/>
        <v/>
      </c>
      <c r="K1167" s="30"/>
      <c r="L1167" s="236"/>
      <c r="M1167" s="30"/>
      <c r="N1167" s="30"/>
      <c r="O1167" s="46" t="str">
        <f t="shared" si="225"/>
        <v/>
      </c>
      <c r="P1167" s="239" t="str">
        <f t="shared" si="228"/>
        <v/>
      </c>
      <c r="Q1167" s="52" t="str">
        <f t="shared" si="229"/>
        <v/>
      </c>
      <c r="R1167" s="127"/>
      <c r="S1167" s="86"/>
      <c r="T1167" s="127"/>
      <c r="U1167" s="86"/>
      <c r="V1167" s="87">
        <f t="shared" si="234"/>
        <v>0</v>
      </c>
      <c r="W1167" s="130"/>
      <c r="X1167" s="86"/>
      <c r="Y1167" s="86"/>
      <c r="Z1167" s="131"/>
      <c r="AA1167" s="87">
        <f t="shared" si="230"/>
        <v>0</v>
      </c>
      <c r="AB1167" s="127"/>
      <c r="AC1167" s="86"/>
      <c r="AD1167" s="87">
        <f t="shared" si="235"/>
        <v>0</v>
      </c>
      <c r="AE1167" s="127"/>
      <c r="AF1167" s="86"/>
      <c r="AG1167" s="86"/>
      <c r="AH1167" s="131"/>
      <c r="AI1167" s="88">
        <f t="shared" si="236"/>
        <v>0</v>
      </c>
      <c r="AJ1167" s="89" t="str">
        <f>IFERROR(IF(ISNA(MATCH($AV1167,Other_Category_Abbr,0)),INDEX(FGHG_List_Long_GWP,MATCH($AV1167,FGHG_List_Long,0)),INDEX(GWP_Other_Abbr,MATCH($AV1167,Other_Category_Abbr,0)))*SUM(V1167,AA1167,AD1167,AI1167),"")</f>
        <v/>
      </c>
      <c r="AK1167" s="89" t="str">
        <f>IFERROR(IF(ISNA(MATCH($AV1167,Other_Category_Abbr,0)),INDEX(FGHG_List_Long_GWP,MATCH($AV1167,FGHG_List_Long,0)),INDEX(GWP_Other_Abbr,MATCH($AV1167,Other_Category_Abbr,0)))*(T1167*(S1167+U1167)+W1167*(Y1167+X1167)+AD1167+AE1167*(AF1167+AG1167)),"")</f>
        <v/>
      </c>
      <c r="AL1167" s="90" t="str">
        <f t="shared" si="231"/>
        <v/>
      </c>
      <c r="AM1167" s="91" t="str">
        <f t="shared" si="232"/>
        <v/>
      </c>
      <c r="AP1167" s="92" t="b">
        <f t="shared" si="226"/>
        <v>0</v>
      </c>
      <c r="AQ1167" s="92" t="str">
        <f t="shared" si="227"/>
        <v xml:space="preserve"> </v>
      </c>
      <c r="AR1167" s="92" t="str">
        <f>IF(LEN(AQ1167)=1,"",COUNTIF($AQ$19:AQ1167,AQ1167)=1)</f>
        <v/>
      </c>
      <c r="AS1167" s="73"/>
      <c r="AT1167" s="73"/>
      <c r="AU1167" s="73"/>
      <c r="AV1167" s="235" t="str">
        <f>IF($P1167=Lists!$A$13,Lists!$A$29,IF($P1167=Lists!$A$14,Lists!$A$30,$P1167))</f>
        <v/>
      </c>
      <c r="AW1167" s="73"/>
      <c r="AX1167" s="73"/>
    </row>
    <row r="1168" spans="2:50" x14ac:dyDescent="0.3">
      <c r="B1168" s="137">
        <f t="shared" si="233"/>
        <v>1150</v>
      </c>
      <c r="C1168" s="24"/>
      <c r="D1168" s="24"/>
      <c r="E1168" s="24"/>
      <c r="F1168" s="25"/>
      <c r="G1168" s="24"/>
      <c r="H1168" s="30"/>
      <c r="I1168" s="24"/>
      <c r="J1168" s="50" t="str">
        <f t="shared" si="224"/>
        <v/>
      </c>
      <c r="K1168" s="30"/>
      <c r="L1168" s="236"/>
      <c r="M1168" s="30"/>
      <c r="N1168" s="30"/>
      <c r="O1168" s="46" t="str">
        <f t="shared" si="225"/>
        <v/>
      </c>
      <c r="P1168" s="239" t="str">
        <f t="shared" si="228"/>
        <v/>
      </c>
      <c r="Q1168" s="52" t="str">
        <f t="shared" si="229"/>
        <v/>
      </c>
      <c r="R1168" s="127"/>
      <c r="S1168" s="86"/>
      <c r="T1168" s="127"/>
      <c r="U1168" s="86"/>
      <c r="V1168" s="87">
        <f t="shared" si="234"/>
        <v>0</v>
      </c>
      <c r="W1168" s="130"/>
      <c r="X1168" s="86"/>
      <c r="Y1168" s="86"/>
      <c r="Z1168" s="131"/>
      <c r="AA1168" s="87">
        <f t="shared" si="230"/>
        <v>0</v>
      </c>
      <c r="AB1168" s="127"/>
      <c r="AC1168" s="86"/>
      <c r="AD1168" s="87">
        <f t="shared" si="235"/>
        <v>0</v>
      </c>
      <c r="AE1168" s="127"/>
      <c r="AF1168" s="86"/>
      <c r="AG1168" s="86"/>
      <c r="AH1168" s="131"/>
      <c r="AI1168" s="88">
        <f t="shared" si="236"/>
        <v>0</v>
      </c>
      <c r="AJ1168" s="89" t="str">
        <f>IFERROR(IF(ISNA(MATCH($AV1168,Other_Category_Abbr,0)),INDEX(FGHG_List_Long_GWP,MATCH($AV1168,FGHG_List_Long,0)),INDEX(GWP_Other_Abbr,MATCH($AV1168,Other_Category_Abbr,0)))*SUM(V1168,AA1168,AD1168,AI1168),"")</f>
        <v/>
      </c>
      <c r="AK1168" s="89" t="str">
        <f>IFERROR(IF(ISNA(MATCH($AV1168,Other_Category_Abbr,0)),INDEX(FGHG_List_Long_GWP,MATCH($AV1168,FGHG_List_Long,0)),INDEX(GWP_Other_Abbr,MATCH($AV1168,Other_Category_Abbr,0)))*(T1168*(S1168+U1168)+W1168*(Y1168+X1168)+AD1168+AE1168*(AF1168+AG1168)),"")</f>
        <v/>
      </c>
      <c r="AL1168" s="90" t="str">
        <f t="shared" si="231"/>
        <v/>
      </c>
      <c r="AM1168" s="91" t="str">
        <f t="shared" si="232"/>
        <v/>
      </c>
      <c r="AP1168" s="92" t="b">
        <f t="shared" si="226"/>
        <v>0</v>
      </c>
      <c r="AQ1168" s="92" t="str">
        <f t="shared" si="227"/>
        <v xml:space="preserve"> </v>
      </c>
      <c r="AR1168" s="92" t="str">
        <f>IF(LEN(AQ1168)=1,"",COUNTIF($AQ$19:AQ1168,AQ1168)=1)</f>
        <v/>
      </c>
      <c r="AS1168" s="73"/>
      <c r="AT1168" s="73"/>
      <c r="AU1168" s="73"/>
      <c r="AV1168" s="235" t="str">
        <f>IF($P1168=Lists!$A$13,Lists!$A$29,IF($P1168=Lists!$A$14,Lists!$A$30,$P1168))</f>
        <v/>
      </c>
      <c r="AW1168" s="73"/>
      <c r="AX1168" s="73"/>
    </row>
    <row r="1169" spans="2:50" x14ac:dyDescent="0.3">
      <c r="B1169" s="137">
        <f t="shared" si="233"/>
        <v>1151</v>
      </c>
      <c r="C1169" s="24"/>
      <c r="D1169" s="24"/>
      <c r="E1169" s="24"/>
      <c r="F1169" s="25"/>
      <c r="G1169" s="24"/>
      <c r="H1169" s="30"/>
      <c r="I1169" s="24"/>
      <c r="J1169" s="50" t="str">
        <f t="shared" si="224"/>
        <v/>
      </c>
      <c r="K1169" s="30"/>
      <c r="L1169" s="236"/>
      <c r="M1169" s="30"/>
      <c r="N1169" s="30"/>
      <c r="O1169" s="46" t="str">
        <f t="shared" si="225"/>
        <v/>
      </c>
      <c r="P1169" s="239" t="str">
        <f t="shared" si="228"/>
        <v/>
      </c>
      <c r="Q1169" s="52" t="str">
        <f t="shared" si="229"/>
        <v/>
      </c>
      <c r="R1169" s="127"/>
      <c r="S1169" s="86"/>
      <c r="T1169" s="127"/>
      <c r="U1169" s="86"/>
      <c r="V1169" s="87">
        <f t="shared" si="234"/>
        <v>0</v>
      </c>
      <c r="W1169" s="130"/>
      <c r="X1169" s="86"/>
      <c r="Y1169" s="86"/>
      <c r="Z1169" s="131"/>
      <c r="AA1169" s="87">
        <f t="shared" si="230"/>
        <v>0</v>
      </c>
      <c r="AB1169" s="127"/>
      <c r="AC1169" s="86"/>
      <c r="AD1169" s="87">
        <f t="shared" si="235"/>
        <v>0</v>
      </c>
      <c r="AE1169" s="127"/>
      <c r="AF1169" s="86"/>
      <c r="AG1169" s="86"/>
      <c r="AH1169" s="131"/>
      <c r="AI1169" s="88">
        <f t="shared" si="236"/>
        <v>0</v>
      </c>
      <c r="AJ1169" s="89" t="str">
        <f>IFERROR(IF(ISNA(MATCH($AV1169,Other_Category_Abbr,0)),INDEX(FGHG_List_Long_GWP,MATCH($AV1169,FGHG_List_Long,0)),INDEX(GWP_Other_Abbr,MATCH($AV1169,Other_Category_Abbr,0)))*SUM(V1169,AA1169,AD1169,AI1169),"")</f>
        <v/>
      </c>
      <c r="AK1169" s="89" t="str">
        <f>IFERROR(IF(ISNA(MATCH($AV1169,Other_Category_Abbr,0)),INDEX(FGHG_List_Long_GWP,MATCH($AV1169,FGHG_List_Long,0)),INDEX(GWP_Other_Abbr,MATCH($AV1169,Other_Category_Abbr,0)))*(T1169*(S1169+U1169)+W1169*(Y1169+X1169)+AD1169+AE1169*(AF1169+AG1169)),"")</f>
        <v/>
      </c>
      <c r="AL1169" s="90" t="str">
        <f t="shared" si="231"/>
        <v/>
      </c>
      <c r="AM1169" s="91" t="str">
        <f t="shared" si="232"/>
        <v/>
      </c>
      <c r="AP1169" s="92" t="b">
        <f t="shared" si="226"/>
        <v>0</v>
      </c>
      <c r="AQ1169" s="92" t="str">
        <f t="shared" si="227"/>
        <v xml:space="preserve"> </v>
      </c>
      <c r="AR1169" s="92" t="str">
        <f>IF(LEN(AQ1169)=1,"",COUNTIF($AQ$19:AQ1169,AQ1169)=1)</f>
        <v/>
      </c>
      <c r="AS1169" s="73"/>
      <c r="AT1169" s="73"/>
      <c r="AU1169" s="73"/>
      <c r="AV1169" s="235" t="str">
        <f>IF($P1169=Lists!$A$13,Lists!$A$29,IF($P1169=Lists!$A$14,Lists!$A$30,$P1169))</f>
        <v/>
      </c>
      <c r="AW1169" s="73"/>
      <c r="AX1169" s="73"/>
    </row>
    <row r="1170" spans="2:50" x14ac:dyDescent="0.3">
      <c r="B1170" s="137">
        <f t="shared" si="233"/>
        <v>1152</v>
      </c>
      <c r="C1170" s="24"/>
      <c r="D1170" s="24"/>
      <c r="E1170" s="24"/>
      <c r="F1170" s="25"/>
      <c r="G1170" s="24"/>
      <c r="H1170" s="30"/>
      <c r="I1170" s="24"/>
      <c r="J1170" s="50" t="str">
        <f t="shared" si="224"/>
        <v/>
      </c>
      <c r="K1170" s="30"/>
      <c r="L1170" s="236"/>
      <c r="M1170" s="30"/>
      <c r="N1170" s="30"/>
      <c r="O1170" s="46" t="str">
        <f t="shared" si="225"/>
        <v/>
      </c>
      <c r="P1170" s="239" t="str">
        <f t="shared" si="228"/>
        <v/>
      </c>
      <c r="Q1170" s="52" t="str">
        <f t="shared" si="229"/>
        <v/>
      </c>
      <c r="R1170" s="127"/>
      <c r="S1170" s="86"/>
      <c r="T1170" s="127"/>
      <c r="U1170" s="86"/>
      <c r="V1170" s="87">
        <f t="shared" si="234"/>
        <v>0</v>
      </c>
      <c r="W1170" s="130"/>
      <c r="X1170" s="86"/>
      <c r="Y1170" s="86"/>
      <c r="Z1170" s="131"/>
      <c r="AA1170" s="87">
        <f t="shared" si="230"/>
        <v>0</v>
      </c>
      <c r="AB1170" s="127"/>
      <c r="AC1170" s="86"/>
      <c r="AD1170" s="87">
        <f t="shared" si="235"/>
        <v>0</v>
      </c>
      <c r="AE1170" s="127"/>
      <c r="AF1170" s="86"/>
      <c r="AG1170" s="86"/>
      <c r="AH1170" s="131"/>
      <c r="AI1170" s="88">
        <f t="shared" si="236"/>
        <v>0</v>
      </c>
      <c r="AJ1170" s="89" t="str">
        <f>IFERROR(IF(ISNA(MATCH($AV1170,Other_Category_Abbr,0)),INDEX(FGHG_List_Long_GWP,MATCH($AV1170,FGHG_List_Long,0)),INDEX(GWP_Other_Abbr,MATCH($AV1170,Other_Category_Abbr,0)))*SUM(V1170,AA1170,AD1170,AI1170),"")</f>
        <v/>
      </c>
      <c r="AK1170" s="89" t="str">
        <f>IFERROR(IF(ISNA(MATCH($AV1170,Other_Category_Abbr,0)),INDEX(FGHG_List_Long_GWP,MATCH($AV1170,FGHG_List_Long,0)),INDEX(GWP_Other_Abbr,MATCH($AV1170,Other_Category_Abbr,0)))*(T1170*(S1170+U1170)+W1170*(Y1170+X1170)+AD1170+AE1170*(AF1170+AG1170)),"")</f>
        <v/>
      </c>
      <c r="AL1170" s="90" t="str">
        <f t="shared" si="231"/>
        <v/>
      </c>
      <c r="AM1170" s="91" t="str">
        <f t="shared" si="232"/>
        <v/>
      </c>
      <c r="AP1170" s="92" t="b">
        <f t="shared" si="226"/>
        <v>0</v>
      </c>
      <c r="AQ1170" s="92" t="str">
        <f t="shared" si="227"/>
        <v xml:space="preserve"> </v>
      </c>
      <c r="AR1170" s="92" t="str">
        <f>IF(LEN(AQ1170)=1,"",COUNTIF($AQ$19:AQ1170,AQ1170)=1)</f>
        <v/>
      </c>
      <c r="AS1170" s="73"/>
      <c r="AT1170" s="73"/>
      <c r="AU1170" s="73"/>
      <c r="AV1170" s="235" t="str">
        <f>IF($P1170=Lists!$A$13,Lists!$A$29,IF($P1170=Lists!$A$14,Lists!$A$30,$P1170))</f>
        <v/>
      </c>
      <c r="AW1170" s="73"/>
      <c r="AX1170" s="73"/>
    </row>
    <row r="1171" spans="2:50" x14ac:dyDescent="0.3">
      <c r="B1171" s="137">
        <f t="shared" si="233"/>
        <v>1153</v>
      </c>
      <c r="C1171" s="24"/>
      <c r="D1171" s="24"/>
      <c r="E1171" s="24"/>
      <c r="F1171" s="25"/>
      <c r="G1171" s="24"/>
      <c r="H1171" s="30"/>
      <c r="I1171" s="24"/>
      <c r="J1171" s="50" t="str">
        <f t="shared" ref="J1171:J1234" si="237">IFERROR(INDEX(CASRN,MATCH($I1171,FGHG_List_Long,0)),"")</f>
        <v/>
      </c>
      <c r="K1171" s="30"/>
      <c r="L1171" s="236"/>
      <c r="M1171" s="30"/>
      <c r="N1171" s="30"/>
      <c r="O1171" s="46" t="str">
        <f t="shared" ref="O1171:O1234" si="238">IF(ISBLANK(I1171),"",IF(I1171="Other f-GHG chemical not listed",K1171,I1171))</f>
        <v/>
      </c>
      <c r="P1171" s="239" t="str">
        <f t="shared" si="228"/>
        <v/>
      </c>
      <c r="Q1171" s="52" t="str">
        <f t="shared" si="229"/>
        <v/>
      </c>
      <c r="R1171" s="127"/>
      <c r="S1171" s="86"/>
      <c r="T1171" s="127"/>
      <c r="U1171" s="86"/>
      <c r="V1171" s="87">
        <f t="shared" si="234"/>
        <v>0</v>
      </c>
      <c r="W1171" s="130"/>
      <c r="X1171" s="86"/>
      <c r="Y1171" s="86"/>
      <c r="Z1171" s="131"/>
      <c r="AA1171" s="87">
        <f t="shared" si="230"/>
        <v>0</v>
      </c>
      <c r="AB1171" s="127"/>
      <c r="AC1171" s="86"/>
      <c r="AD1171" s="87">
        <f t="shared" si="235"/>
        <v>0</v>
      </c>
      <c r="AE1171" s="127"/>
      <c r="AF1171" s="86"/>
      <c r="AG1171" s="86"/>
      <c r="AH1171" s="131"/>
      <c r="AI1171" s="88">
        <f t="shared" si="236"/>
        <v>0</v>
      </c>
      <c r="AJ1171" s="89" t="str">
        <f>IFERROR(IF(ISNA(MATCH($AV1171,Other_Category_Abbr,0)),INDEX(FGHG_List_Long_GWP,MATCH($AV1171,FGHG_List_Long,0)),INDEX(GWP_Other_Abbr,MATCH($AV1171,Other_Category_Abbr,0)))*SUM(V1171,AA1171,AD1171,AI1171),"")</f>
        <v/>
      </c>
      <c r="AK1171" s="89" t="str">
        <f>IFERROR(IF(ISNA(MATCH($AV1171,Other_Category_Abbr,0)),INDEX(FGHG_List_Long_GWP,MATCH($AV1171,FGHG_List_Long,0)),INDEX(GWP_Other_Abbr,MATCH($AV1171,Other_Category_Abbr,0)))*(T1171*(S1171+U1171)+W1171*(Y1171+X1171)+AD1171+AE1171*(AF1171+AG1171)),"")</f>
        <v/>
      </c>
      <c r="AL1171" s="90" t="str">
        <f t="shared" si="231"/>
        <v/>
      </c>
      <c r="AM1171" s="91" t="str">
        <f t="shared" si="232"/>
        <v/>
      </c>
      <c r="AP1171" s="92" t="b">
        <f t="shared" ref="AP1171:AP1234" si="239">IF(AND(F1171="EF Method (L21 or L22)",G1171="Yes",H1171="No"),"Eq. L-21",IF(AND(F1171="EF Method (L21 or L22)",G1171="Yes",H1171="Yes"),"Eq. L-22",IF(AND(F1171="EF Method (L21 or L22)",G1171="No"),"Eq. L-22",IF(AND(F1171="ECF Method (L26 or L27)",G1171="Yes"),"Eq. L-27",IF(AND(F1171="ECF Method (L26 or L27)",G1171="No"),"Eq. L-26")))))</f>
        <v>0</v>
      </c>
      <c r="AQ1171" s="92" t="str">
        <f t="shared" ref="AQ1171:AQ1234" si="240">C1171&amp;" "&amp;O1171</f>
        <v xml:space="preserve"> </v>
      </c>
      <c r="AR1171" s="92" t="str">
        <f>IF(LEN(AQ1171)=1,"",COUNTIF($AQ$19:AQ1171,AQ1171)=1)</f>
        <v/>
      </c>
      <c r="AS1171" s="73"/>
      <c r="AT1171" s="73"/>
      <c r="AU1171" s="73"/>
      <c r="AV1171" s="235" t="str">
        <f>IF($P1171=Lists!$A$13,Lists!$A$29,IF($P1171=Lists!$A$14,Lists!$A$30,$P1171))</f>
        <v/>
      </c>
      <c r="AW1171" s="73"/>
      <c r="AX1171" s="73"/>
    </row>
    <row r="1172" spans="2:50" x14ac:dyDescent="0.3">
      <c r="B1172" s="137">
        <f t="shared" si="233"/>
        <v>1154</v>
      </c>
      <c r="C1172" s="24"/>
      <c r="D1172" s="24"/>
      <c r="E1172" s="24"/>
      <c r="F1172" s="25"/>
      <c r="G1172" s="24"/>
      <c r="H1172" s="30"/>
      <c r="I1172" s="24"/>
      <c r="J1172" s="50" t="str">
        <f t="shared" si="237"/>
        <v/>
      </c>
      <c r="K1172" s="30"/>
      <c r="L1172" s="236"/>
      <c r="M1172" s="30"/>
      <c r="N1172" s="30"/>
      <c r="O1172" s="46" t="str">
        <f t="shared" si="238"/>
        <v/>
      </c>
      <c r="P1172" s="239" t="str">
        <f t="shared" ref="P1172:P1235" si="241">IF(ISBLANK(I1172),"",IF(I1172="Other f-GHG chemical not listed",N1172,I1172))</f>
        <v/>
      </c>
      <c r="Q1172" s="52" t="str">
        <f t="shared" ref="Q1172:Q1235" si="242">IF(ISBLANK(I1172),"",IF(I1172="Other f-GHG chemical not listed",L1172,J1172))</f>
        <v/>
      </c>
      <c r="R1172" s="127"/>
      <c r="S1172" s="86"/>
      <c r="T1172" s="127"/>
      <c r="U1172" s="86"/>
      <c r="V1172" s="87">
        <f t="shared" si="234"/>
        <v>0</v>
      </c>
      <c r="W1172" s="130"/>
      <c r="X1172" s="86"/>
      <c r="Y1172" s="86"/>
      <c r="Z1172" s="131"/>
      <c r="AA1172" s="87">
        <f t="shared" ref="AA1172:AA1235" si="243">+W1172*(X1172+Y1172*(1-Z1172))</f>
        <v>0</v>
      </c>
      <c r="AB1172" s="127"/>
      <c r="AC1172" s="86"/>
      <c r="AD1172" s="87">
        <f t="shared" si="235"/>
        <v>0</v>
      </c>
      <c r="AE1172" s="127"/>
      <c r="AF1172" s="86"/>
      <c r="AG1172" s="86"/>
      <c r="AH1172" s="131"/>
      <c r="AI1172" s="88">
        <f t="shared" si="236"/>
        <v>0</v>
      </c>
      <c r="AJ1172" s="89" t="str">
        <f>IFERROR(IF(ISNA(MATCH($AV1172,Other_Category_Abbr,0)),INDEX(FGHG_List_Long_GWP,MATCH($AV1172,FGHG_List_Long,0)),INDEX(GWP_Other_Abbr,MATCH($AV1172,Other_Category_Abbr,0)))*SUM(V1172,AA1172,AD1172,AI1172),"")</f>
        <v/>
      </c>
      <c r="AK1172" s="89" t="str">
        <f>IFERROR(IF(ISNA(MATCH($AV1172,Other_Category_Abbr,0)),INDEX(FGHG_List_Long_GWP,MATCH($AV1172,FGHG_List_Long,0)),INDEX(GWP_Other_Abbr,MATCH($AV1172,Other_Category_Abbr,0)))*(T1172*(S1172+U1172)+W1172*(Y1172+X1172)+AD1172+AE1172*(AF1172+AG1172)),"")</f>
        <v/>
      </c>
      <c r="AL1172" s="90" t="str">
        <f t="shared" ref="AL1172:AL1235" si="244">IFERROR(1-(SUMIF($C$19:$C$3718,C1172,$AJ$19:$AJ$3718)/SUMIF($C$19:$C$3718,C1172,$AK$19:$AK$3718)),"")</f>
        <v/>
      </c>
      <c r="AM1172" s="91" t="str">
        <f t="shared" ref="AM1172:AM1235" si="245">IF(LEN(AL1172)&lt;1,"",IF(AND(AL1172&gt;=$BA$19,AL1172&lt;$BB$19),$AZ$19,IF(AND(AL1172&gt;=$BA$20,AL1172&lt;$BB$20),$AZ$20,IF(AND(AL1172&gt;=$BA$21,AL1172&lt;$BB$21),$AZ$21,IF(AND(AL1172&gt;=$BA$22,AL1172&lt;=$BB$22),$AZ$22,"Check")))))</f>
        <v/>
      </c>
      <c r="AP1172" s="92" t="b">
        <f t="shared" si="239"/>
        <v>0</v>
      </c>
      <c r="AQ1172" s="92" t="str">
        <f t="shared" si="240"/>
        <v xml:space="preserve"> </v>
      </c>
      <c r="AR1172" s="92" t="str">
        <f>IF(LEN(AQ1172)=1,"",COUNTIF($AQ$19:AQ1172,AQ1172)=1)</f>
        <v/>
      </c>
      <c r="AS1172" s="73"/>
      <c r="AT1172" s="73"/>
      <c r="AU1172" s="73"/>
      <c r="AV1172" s="235" t="str">
        <f>IF($P1172=Lists!$A$13,Lists!$A$29,IF($P1172=Lists!$A$14,Lists!$A$30,$P1172))</f>
        <v/>
      </c>
      <c r="AW1172" s="73"/>
      <c r="AX1172" s="73"/>
    </row>
    <row r="1173" spans="2:50" x14ac:dyDescent="0.3">
      <c r="B1173" s="137">
        <f t="shared" ref="B1173:B1236" si="246">1+B1172</f>
        <v>1155</v>
      </c>
      <c r="C1173" s="24"/>
      <c r="D1173" s="24"/>
      <c r="E1173" s="24"/>
      <c r="F1173" s="25"/>
      <c r="G1173" s="24"/>
      <c r="H1173" s="30"/>
      <c r="I1173" s="24"/>
      <c r="J1173" s="50" t="str">
        <f t="shared" si="237"/>
        <v/>
      </c>
      <c r="K1173" s="30"/>
      <c r="L1173" s="236"/>
      <c r="M1173" s="30"/>
      <c r="N1173" s="30"/>
      <c r="O1173" s="46" t="str">
        <f t="shared" si="238"/>
        <v/>
      </c>
      <c r="P1173" s="239" t="str">
        <f t="shared" si="241"/>
        <v/>
      </c>
      <c r="Q1173" s="52" t="str">
        <f t="shared" si="242"/>
        <v/>
      </c>
      <c r="R1173" s="127"/>
      <c r="S1173" s="86"/>
      <c r="T1173" s="127"/>
      <c r="U1173" s="86"/>
      <c r="V1173" s="87">
        <f t="shared" si="234"/>
        <v>0</v>
      </c>
      <c r="W1173" s="130"/>
      <c r="X1173" s="86"/>
      <c r="Y1173" s="86"/>
      <c r="Z1173" s="131"/>
      <c r="AA1173" s="87">
        <f t="shared" si="243"/>
        <v>0</v>
      </c>
      <c r="AB1173" s="127"/>
      <c r="AC1173" s="86"/>
      <c r="AD1173" s="87">
        <f t="shared" si="235"/>
        <v>0</v>
      </c>
      <c r="AE1173" s="127"/>
      <c r="AF1173" s="86"/>
      <c r="AG1173" s="86"/>
      <c r="AH1173" s="131"/>
      <c r="AI1173" s="88">
        <f t="shared" si="236"/>
        <v>0</v>
      </c>
      <c r="AJ1173" s="89" t="str">
        <f>IFERROR(IF(ISNA(MATCH($AV1173,Other_Category_Abbr,0)),INDEX(FGHG_List_Long_GWP,MATCH($AV1173,FGHG_List_Long,0)),INDEX(GWP_Other_Abbr,MATCH($AV1173,Other_Category_Abbr,0)))*SUM(V1173,AA1173,AD1173,AI1173),"")</f>
        <v/>
      </c>
      <c r="AK1173" s="89" t="str">
        <f>IFERROR(IF(ISNA(MATCH($AV1173,Other_Category_Abbr,0)),INDEX(FGHG_List_Long_GWP,MATCH($AV1173,FGHG_List_Long,0)),INDEX(GWP_Other_Abbr,MATCH($AV1173,Other_Category_Abbr,0)))*(T1173*(S1173+U1173)+W1173*(Y1173+X1173)+AD1173+AE1173*(AF1173+AG1173)),"")</f>
        <v/>
      </c>
      <c r="AL1173" s="90" t="str">
        <f t="shared" si="244"/>
        <v/>
      </c>
      <c r="AM1173" s="91" t="str">
        <f t="shared" si="245"/>
        <v/>
      </c>
      <c r="AP1173" s="92" t="b">
        <f t="shared" si="239"/>
        <v>0</v>
      </c>
      <c r="AQ1173" s="92" t="str">
        <f t="shared" si="240"/>
        <v xml:space="preserve"> </v>
      </c>
      <c r="AR1173" s="92" t="str">
        <f>IF(LEN(AQ1173)=1,"",COUNTIF($AQ$19:AQ1173,AQ1173)=1)</f>
        <v/>
      </c>
      <c r="AS1173" s="73"/>
      <c r="AT1173" s="73"/>
      <c r="AU1173" s="73"/>
      <c r="AV1173" s="235" t="str">
        <f>IF($P1173=Lists!$A$13,Lists!$A$29,IF($P1173=Lists!$A$14,Lists!$A$30,$P1173))</f>
        <v/>
      </c>
      <c r="AW1173" s="73"/>
      <c r="AX1173" s="73"/>
    </row>
    <row r="1174" spans="2:50" x14ac:dyDescent="0.3">
      <c r="B1174" s="137">
        <f t="shared" si="246"/>
        <v>1156</v>
      </c>
      <c r="C1174" s="24"/>
      <c r="D1174" s="24"/>
      <c r="E1174" s="24"/>
      <c r="F1174" s="25"/>
      <c r="G1174" s="24"/>
      <c r="H1174" s="30"/>
      <c r="I1174" s="24"/>
      <c r="J1174" s="50" t="str">
        <f t="shared" si="237"/>
        <v/>
      </c>
      <c r="K1174" s="30"/>
      <c r="L1174" s="236"/>
      <c r="M1174" s="30"/>
      <c r="N1174" s="30"/>
      <c r="O1174" s="46" t="str">
        <f t="shared" si="238"/>
        <v/>
      </c>
      <c r="P1174" s="239" t="str">
        <f t="shared" si="241"/>
        <v/>
      </c>
      <c r="Q1174" s="52" t="str">
        <f t="shared" si="242"/>
        <v/>
      </c>
      <c r="R1174" s="127"/>
      <c r="S1174" s="86"/>
      <c r="T1174" s="127"/>
      <c r="U1174" s="86"/>
      <c r="V1174" s="87">
        <f t="shared" si="234"/>
        <v>0</v>
      </c>
      <c r="W1174" s="130"/>
      <c r="X1174" s="86"/>
      <c r="Y1174" s="86"/>
      <c r="Z1174" s="131"/>
      <c r="AA1174" s="87">
        <f t="shared" si="243"/>
        <v>0</v>
      </c>
      <c r="AB1174" s="127"/>
      <c r="AC1174" s="86"/>
      <c r="AD1174" s="87">
        <f t="shared" si="235"/>
        <v>0</v>
      </c>
      <c r="AE1174" s="127"/>
      <c r="AF1174" s="86"/>
      <c r="AG1174" s="86"/>
      <c r="AH1174" s="131"/>
      <c r="AI1174" s="88">
        <f t="shared" si="236"/>
        <v>0</v>
      </c>
      <c r="AJ1174" s="89" t="str">
        <f>IFERROR(IF(ISNA(MATCH($AV1174,Other_Category_Abbr,0)),INDEX(FGHG_List_Long_GWP,MATCH($AV1174,FGHG_List_Long,0)),INDEX(GWP_Other_Abbr,MATCH($AV1174,Other_Category_Abbr,0)))*SUM(V1174,AA1174,AD1174,AI1174),"")</f>
        <v/>
      </c>
      <c r="AK1174" s="89" t="str">
        <f>IFERROR(IF(ISNA(MATCH($AV1174,Other_Category_Abbr,0)),INDEX(FGHG_List_Long_GWP,MATCH($AV1174,FGHG_List_Long,0)),INDEX(GWP_Other_Abbr,MATCH($AV1174,Other_Category_Abbr,0)))*(T1174*(S1174+U1174)+W1174*(Y1174+X1174)+AD1174+AE1174*(AF1174+AG1174)),"")</f>
        <v/>
      </c>
      <c r="AL1174" s="90" t="str">
        <f t="shared" si="244"/>
        <v/>
      </c>
      <c r="AM1174" s="91" t="str">
        <f t="shared" si="245"/>
        <v/>
      </c>
      <c r="AP1174" s="92" t="b">
        <f t="shared" si="239"/>
        <v>0</v>
      </c>
      <c r="AQ1174" s="92" t="str">
        <f t="shared" si="240"/>
        <v xml:space="preserve"> </v>
      </c>
      <c r="AR1174" s="92" t="str">
        <f>IF(LEN(AQ1174)=1,"",COUNTIF($AQ$19:AQ1174,AQ1174)=1)</f>
        <v/>
      </c>
      <c r="AS1174" s="73"/>
      <c r="AT1174" s="73"/>
      <c r="AU1174" s="73"/>
      <c r="AV1174" s="235" t="str">
        <f>IF($P1174=Lists!$A$13,Lists!$A$29,IF($P1174=Lists!$A$14,Lists!$A$30,$P1174))</f>
        <v/>
      </c>
      <c r="AW1174" s="73"/>
      <c r="AX1174" s="73"/>
    </row>
    <row r="1175" spans="2:50" x14ac:dyDescent="0.3">
      <c r="B1175" s="137">
        <f t="shared" si="246"/>
        <v>1157</v>
      </c>
      <c r="C1175" s="24"/>
      <c r="D1175" s="24"/>
      <c r="E1175" s="24"/>
      <c r="F1175" s="25"/>
      <c r="G1175" s="24"/>
      <c r="H1175" s="30"/>
      <c r="I1175" s="24"/>
      <c r="J1175" s="50" t="str">
        <f t="shared" si="237"/>
        <v/>
      </c>
      <c r="K1175" s="30"/>
      <c r="L1175" s="236"/>
      <c r="M1175" s="30"/>
      <c r="N1175" s="30"/>
      <c r="O1175" s="46" t="str">
        <f t="shared" si="238"/>
        <v/>
      </c>
      <c r="P1175" s="239" t="str">
        <f t="shared" si="241"/>
        <v/>
      </c>
      <c r="Q1175" s="52" t="str">
        <f t="shared" si="242"/>
        <v/>
      </c>
      <c r="R1175" s="127"/>
      <c r="S1175" s="86"/>
      <c r="T1175" s="127"/>
      <c r="U1175" s="86"/>
      <c r="V1175" s="87">
        <f t="shared" si="234"/>
        <v>0</v>
      </c>
      <c r="W1175" s="130"/>
      <c r="X1175" s="86"/>
      <c r="Y1175" s="86"/>
      <c r="Z1175" s="131"/>
      <c r="AA1175" s="87">
        <f t="shared" si="243"/>
        <v>0</v>
      </c>
      <c r="AB1175" s="127"/>
      <c r="AC1175" s="86"/>
      <c r="AD1175" s="87">
        <f t="shared" si="235"/>
        <v>0</v>
      </c>
      <c r="AE1175" s="127"/>
      <c r="AF1175" s="86"/>
      <c r="AG1175" s="86"/>
      <c r="AH1175" s="131"/>
      <c r="AI1175" s="88">
        <f t="shared" si="236"/>
        <v>0</v>
      </c>
      <c r="AJ1175" s="89" t="str">
        <f>IFERROR(IF(ISNA(MATCH($AV1175,Other_Category_Abbr,0)),INDEX(FGHG_List_Long_GWP,MATCH($AV1175,FGHG_List_Long,0)),INDEX(GWP_Other_Abbr,MATCH($AV1175,Other_Category_Abbr,0)))*SUM(V1175,AA1175,AD1175,AI1175),"")</f>
        <v/>
      </c>
      <c r="AK1175" s="89" t="str">
        <f>IFERROR(IF(ISNA(MATCH($AV1175,Other_Category_Abbr,0)),INDEX(FGHG_List_Long_GWP,MATCH($AV1175,FGHG_List_Long,0)),INDEX(GWP_Other_Abbr,MATCH($AV1175,Other_Category_Abbr,0)))*(T1175*(S1175+U1175)+W1175*(Y1175+X1175)+AD1175+AE1175*(AF1175+AG1175)),"")</f>
        <v/>
      </c>
      <c r="AL1175" s="90" t="str">
        <f t="shared" si="244"/>
        <v/>
      </c>
      <c r="AM1175" s="91" t="str">
        <f t="shared" si="245"/>
        <v/>
      </c>
      <c r="AP1175" s="92" t="b">
        <f t="shared" si="239"/>
        <v>0</v>
      </c>
      <c r="AQ1175" s="92" t="str">
        <f t="shared" si="240"/>
        <v xml:space="preserve"> </v>
      </c>
      <c r="AR1175" s="92" t="str">
        <f>IF(LEN(AQ1175)=1,"",COUNTIF($AQ$19:AQ1175,AQ1175)=1)</f>
        <v/>
      </c>
      <c r="AS1175" s="73"/>
      <c r="AT1175" s="73"/>
      <c r="AU1175" s="73"/>
      <c r="AV1175" s="235" t="str">
        <f>IF($P1175=Lists!$A$13,Lists!$A$29,IF($P1175=Lists!$A$14,Lists!$A$30,$P1175))</f>
        <v/>
      </c>
      <c r="AW1175" s="73"/>
      <c r="AX1175" s="73"/>
    </row>
    <row r="1176" spans="2:50" x14ac:dyDescent="0.3">
      <c r="B1176" s="137">
        <f t="shared" si="246"/>
        <v>1158</v>
      </c>
      <c r="C1176" s="24"/>
      <c r="D1176" s="24"/>
      <c r="E1176" s="24"/>
      <c r="F1176" s="25"/>
      <c r="G1176" s="24"/>
      <c r="H1176" s="30"/>
      <c r="I1176" s="24"/>
      <c r="J1176" s="50" t="str">
        <f t="shared" si="237"/>
        <v/>
      </c>
      <c r="K1176" s="30"/>
      <c r="L1176" s="236"/>
      <c r="M1176" s="30"/>
      <c r="N1176" s="30"/>
      <c r="O1176" s="46" t="str">
        <f t="shared" si="238"/>
        <v/>
      </c>
      <c r="P1176" s="239" t="str">
        <f t="shared" si="241"/>
        <v/>
      </c>
      <c r="Q1176" s="52" t="str">
        <f t="shared" si="242"/>
        <v/>
      </c>
      <c r="R1176" s="127"/>
      <c r="S1176" s="86"/>
      <c r="T1176" s="127"/>
      <c r="U1176" s="86"/>
      <c r="V1176" s="87">
        <f t="shared" si="234"/>
        <v>0</v>
      </c>
      <c r="W1176" s="130"/>
      <c r="X1176" s="86"/>
      <c r="Y1176" s="86"/>
      <c r="Z1176" s="131"/>
      <c r="AA1176" s="87">
        <f t="shared" si="243"/>
        <v>0</v>
      </c>
      <c r="AB1176" s="127"/>
      <c r="AC1176" s="86"/>
      <c r="AD1176" s="87">
        <f t="shared" si="235"/>
        <v>0</v>
      </c>
      <c r="AE1176" s="127"/>
      <c r="AF1176" s="86"/>
      <c r="AG1176" s="86"/>
      <c r="AH1176" s="131"/>
      <c r="AI1176" s="88">
        <f t="shared" si="236"/>
        <v>0</v>
      </c>
      <c r="AJ1176" s="89" t="str">
        <f>IFERROR(IF(ISNA(MATCH($AV1176,Other_Category_Abbr,0)),INDEX(FGHG_List_Long_GWP,MATCH($AV1176,FGHG_List_Long,0)),INDEX(GWP_Other_Abbr,MATCH($AV1176,Other_Category_Abbr,0)))*SUM(V1176,AA1176,AD1176,AI1176),"")</f>
        <v/>
      </c>
      <c r="AK1176" s="89" t="str">
        <f>IFERROR(IF(ISNA(MATCH($AV1176,Other_Category_Abbr,0)),INDEX(FGHG_List_Long_GWP,MATCH($AV1176,FGHG_List_Long,0)),INDEX(GWP_Other_Abbr,MATCH($AV1176,Other_Category_Abbr,0)))*(T1176*(S1176+U1176)+W1176*(Y1176+X1176)+AD1176+AE1176*(AF1176+AG1176)),"")</f>
        <v/>
      </c>
      <c r="AL1176" s="90" t="str">
        <f t="shared" si="244"/>
        <v/>
      </c>
      <c r="AM1176" s="91" t="str">
        <f t="shared" si="245"/>
        <v/>
      </c>
      <c r="AP1176" s="92" t="b">
        <f t="shared" si="239"/>
        <v>0</v>
      </c>
      <c r="AQ1176" s="92" t="str">
        <f t="shared" si="240"/>
        <v xml:space="preserve"> </v>
      </c>
      <c r="AR1176" s="92" t="str">
        <f>IF(LEN(AQ1176)=1,"",COUNTIF($AQ$19:AQ1176,AQ1176)=1)</f>
        <v/>
      </c>
      <c r="AS1176" s="73"/>
      <c r="AT1176" s="73"/>
      <c r="AU1176" s="73"/>
      <c r="AV1176" s="235" t="str">
        <f>IF($P1176=Lists!$A$13,Lists!$A$29,IF($P1176=Lists!$A$14,Lists!$A$30,$P1176))</f>
        <v/>
      </c>
      <c r="AW1176" s="73"/>
      <c r="AX1176" s="73"/>
    </row>
    <row r="1177" spans="2:50" x14ac:dyDescent="0.3">
      <c r="B1177" s="137">
        <f t="shared" si="246"/>
        <v>1159</v>
      </c>
      <c r="C1177" s="24"/>
      <c r="D1177" s="24"/>
      <c r="E1177" s="24"/>
      <c r="F1177" s="25"/>
      <c r="G1177" s="24"/>
      <c r="H1177" s="30"/>
      <c r="I1177" s="24"/>
      <c r="J1177" s="50" t="str">
        <f t="shared" si="237"/>
        <v/>
      </c>
      <c r="K1177" s="30"/>
      <c r="L1177" s="236"/>
      <c r="M1177" s="30"/>
      <c r="N1177" s="30"/>
      <c r="O1177" s="46" t="str">
        <f t="shared" si="238"/>
        <v/>
      </c>
      <c r="P1177" s="239" t="str">
        <f t="shared" si="241"/>
        <v/>
      </c>
      <c r="Q1177" s="52" t="str">
        <f t="shared" si="242"/>
        <v/>
      </c>
      <c r="R1177" s="127"/>
      <c r="S1177" s="86"/>
      <c r="T1177" s="127"/>
      <c r="U1177" s="86"/>
      <c r="V1177" s="87">
        <f t="shared" si="234"/>
        <v>0</v>
      </c>
      <c r="W1177" s="130"/>
      <c r="X1177" s="86"/>
      <c r="Y1177" s="86"/>
      <c r="Z1177" s="131"/>
      <c r="AA1177" s="87">
        <f t="shared" si="243"/>
        <v>0</v>
      </c>
      <c r="AB1177" s="127"/>
      <c r="AC1177" s="86"/>
      <c r="AD1177" s="87">
        <f t="shared" si="235"/>
        <v>0</v>
      </c>
      <c r="AE1177" s="127"/>
      <c r="AF1177" s="86"/>
      <c r="AG1177" s="86"/>
      <c r="AH1177" s="131"/>
      <c r="AI1177" s="88">
        <f t="shared" si="236"/>
        <v>0</v>
      </c>
      <c r="AJ1177" s="89" t="str">
        <f>IFERROR(IF(ISNA(MATCH($AV1177,Other_Category_Abbr,0)),INDEX(FGHG_List_Long_GWP,MATCH($AV1177,FGHG_List_Long,0)),INDEX(GWP_Other_Abbr,MATCH($AV1177,Other_Category_Abbr,0)))*SUM(V1177,AA1177,AD1177,AI1177),"")</f>
        <v/>
      </c>
      <c r="AK1177" s="89" t="str">
        <f>IFERROR(IF(ISNA(MATCH($AV1177,Other_Category_Abbr,0)),INDEX(FGHG_List_Long_GWP,MATCH($AV1177,FGHG_List_Long,0)),INDEX(GWP_Other_Abbr,MATCH($AV1177,Other_Category_Abbr,0)))*(T1177*(S1177+U1177)+W1177*(Y1177+X1177)+AD1177+AE1177*(AF1177+AG1177)),"")</f>
        <v/>
      </c>
      <c r="AL1177" s="90" t="str">
        <f t="shared" si="244"/>
        <v/>
      </c>
      <c r="AM1177" s="91" t="str">
        <f t="shared" si="245"/>
        <v/>
      </c>
      <c r="AP1177" s="92" t="b">
        <f t="shared" si="239"/>
        <v>0</v>
      </c>
      <c r="AQ1177" s="92" t="str">
        <f t="shared" si="240"/>
        <v xml:space="preserve"> </v>
      </c>
      <c r="AR1177" s="92" t="str">
        <f>IF(LEN(AQ1177)=1,"",COUNTIF($AQ$19:AQ1177,AQ1177)=1)</f>
        <v/>
      </c>
      <c r="AS1177" s="73"/>
      <c r="AT1177" s="73"/>
      <c r="AU1177" s="73"/>
      <c r="AV1177" s="235" t="str">
        <f>IF($P1177=Lists!$A$13,Lists!$A$29,IF($P1177=Lists!$A$14,Lists!$A$30,$P1177))</f>
        <v/>
      </c>
      <c r="AW1177" s="73"/>
      <c r="AX1177" s="73"/>
    </row>
    <row r="1178" spans="2:50" x14ac:dyDescent="0.3">
      <c r="B1178" s="137">
        <f t="shared" si="246"/>
        <v>1160</v>
      </c>
      <c r="C1178" s="24"/>
      <c r="D1178" s="24"/>
      <c r="E1178" s="24"/>
      <c r="F1178" s="25"/>
      <c r="G1178" s="24"/>
      <c r="H1178" s="30"/>
      <c r="I1178" s="24"/>
      <c r="J1178" s="50" t="str">
        <f t="shared" si="237"/>
        <v/>
      </c>
      <c r="K1178" s="30"/>
      <c r="L1178" s="236"/>
      <c r="M1178" s="30"/>
      <c r="N1178" s="30"/>
      <c r="O1178" s="46" t="str">
        <f t="shared" si="238"/>
        <v/>
      </c>
      <c r="P1178" s="239" t="str">
        <f t="shared" si="241"/>
        <v/>
      </c>
      <c r="Q1178" s="52" t="str">
        <f t="shared" si="242"/>
        <v/>
      </c>
      <c r="R1178" s="127"/>
      <c r="S1178" s="86"/>
      <c r="T1178" s="127"/>
      <c r="U1178" s="86"/>
      <c r="V1178" s="87">
        <f t="shared" si="234"/>
        <v>0</v>
      </c>
      <c r="W1178" s="130"/>
      <c r="X1178" s="86"/>
      <c r="Y1178" s="86"/>
      <c r="Z1178" s="131"/>
      <c r="AA1178" s="87">
        <f t="shared" si="243"/>
        <v>0</v>
      </c>
      <c r="AB1178" s="127"/>
      <c r="AC1178" s="86"/>
      <c r="AD1178" s="87">
        <f t="shared" si="235"/>
        <v>0</v>
      </c>
      <c r="AE1178" s="127"/>
      <c r="AF1178" s="86"/>
      <c r="AG1178" s="86"/>
      <c r="AH1178" s="131"/>
      <c r="AI1178" s="88">
        <f t="shared" si="236"/>
        <v>0</v>
      </c>
      <c r="AJ1178" s="89" t="str">
        <f>IFERROR(IF(ISNA(MATCH($AV1178,Other_Category_Abbr,0)),INDEX(FGHG_List_Long_GWP,MATCH($AV1178,FGHG_List_Long,0)),INDEX(GWP_Other_Abbr,MATCH($AV1178,Other_Category_Abbr,0)))*SUM(V1178,AA1178,AD1178,AI1178),"")</f>
        <v/>
      </c>
      <c r="AK1178" s="89" t="str">
        <f>IFERROR(IF(ISNA(MATCH($AV1178,Other_Category_Abbr,0)),INDEX(FGHG_List_Long_GWP,MATCH($AV1178,FGHG_List_Long,0)),INDEX(GWP_Other_Abbr,MATCH($AV1178,Other_Category_Abbr,0)))*(T1178*(S1178+U1178)+W1178*(Y1178+X1178)+AD1178+AE1178*(AF1178+AG1178)),"")</f>
        <v/>
      </c>
      <c r="AL1178" s="90" t="str">
        <f t="shared" si="244"/>
        <v/>
      </c>
      <c r="AM1178" s="91" t="str">
        <f t="shared" si="245"/>
        <v/>
      </c>
      <c r="AP1178" s="92" t="b">
        <f t="shared" si="239"/>
        <v>0</v>
      </c>
      <c r="AQ1178" s="92" t="str">
        <f t="shared" si="240"/>
        <v xml:space="preserve"> </v>
      </c>
      <c r="AR1178" s="92" t="str">
        <f>IF(LEN(AQ1178)=1,"",COUNTIF($AQ$19:AQ1178,AQ1178)=1)</f>
        <v/>
      </c>
      <c r="AS1178" s="73"/>
      <c r="AT1178" s="73"/>
      <c r="AU1178" s="73"/>
      <c r="AV1178" s="235" t="str">
        <f>IF($P1178=Lists!$A$13,Lists!$A$29,IF($P1178=Lists!$A$14,Lists!$A$30,$P1178))</f>
        <v/>
      </c>
      <c r="AW1178" s="73"/>
      <c r="AX1178" s="73"/>
    </row>
    <row r="1179" spans="2:50" x14ac:dyDescent="0.3">
      <c r="B1179" s="137">
        <f t="shared" si="246"/>
        <v>1161</v>
      </c>
      <c r="C1179" s="24"/>
      <c r="D1179" s="24"/>
      <c r="E1179" s="24"/>
      <c r="F1179" s="25"/>
      <c r="G1179" s="24"/>
      <c r="H1179" s="30"/>
      <c r="I1179" s="24"/>
      <c r="J1179" s="50" t="str">
        <f t="shared" si="237"/>
        <v/>
      </c>
      <c r="K1179" s="30"/>
      <c r="L1179" s="236"/>
      <c r="M1179" s="30"/>
      <c r="N1179" s="30"/>
      <c r="O1179" s="46" t="str">
        <f t="shared" si="238"/>
        <v/>
      </c>
      <c r="P1179" s="239" t="str">
        <f t="shared" si="241"/>
        <v/>
      </c>
      <c r="Q1179" s="52" t="str">
        <f t="shared" si="242"/>
        <v/>
      </c>
      <c r="R1179" s="127"/>
      <c r="S1179" s="86"/>
      <c r="T1179" s="127"/>
      <c r="U1179" s="86"/>
      <c r="V1179" s="87">
        <f t="shared" si="234"/>
        <v>0</v>
      </c>
      <c r="W1179" s="130"/>
      <c r="X1179" s="86"/>
      <c r="Y1179" s="86"/>
      <c r="Z1179" s="131"/>
      <c r="AA1179" s="87">
        <f t="shared" si="243"/>
        <v>0</v>
      </c>
      <c r="AB1179" s="127"/>
      <c r="AC1179" s="86"/>
      <c r="AD1179" s="87">
        <f t="shared" si="235"/>
        <v>0</v>
      </c>
      <c r="AE1179" s="127"/>
      <c r="AF1179" s="86"/>
      <c r="AG1179" s="86"/>
      <c r="AH1179" s="131"/>
      <c r="AI1179" s="88">
        <f t="shared" si="236"/>
        <v>0</v>
      </c>
      <c r="AJ1179" s="89" t="str">
        <f>IFERROR(IF(ISNA(MATCH($AV1179,Other_Category_Abbr,0)),INDEX(FGHG_List_Long_GWP,MATCH($AV1179,FGHG_List_Long,0)),INDEX(GWP_Other_Abbr,MATCH($AV1179,Other_Category_Abbr,0)))*SUM(V1179,AA1179,AD1179,AI1179),"")</f>
        <v/>
      </c>
      <c r="AK1179" s="89" t="str">
        <f>IFERROR(IF(ISNA(MATCH($AV1179,Other_Category_Abbr,0)),INDEX(FGHG_List_Long_GWP,MATCH($AV1179,FGHG_List_Long,0)),INDEX(GWP_Other_Abbr,MATCH($AV1179,Other_Category_Abbr,0)))*(T1179*(S1179+U1179)+W1179*(Y1179+X1179)+AD1179+AE1179*(AF1179+AG1179)),"")</f>
        <v/>
      </c>
      <c r="AL1179" s="90" t="str">
        <f t="shared" si="244"/>
        <v/>
      </c>
      <c r="AM1179" s="91" t="str">
        <f t="shared" si="245"/>
        <v/>
      </c>
      <c r="AP1179" s="92" t="b">
        <f t="shared" si="239"/>
        <v>0</v>
      </c>
      <c r="AQ1179" s="92" t="str">
        <f t="shared" si="240"/>
        <v xml:space="preserve"> </v>
      </c>
      <c r="AR1179" s="92" t="str">
        <f>IF(LEN(AQ1179)=1,"",COUNTIF($AQ$19:AQ1179,AQ1179)=1)</f>
        <v/>
      </c>
      <c r="AS1179" s="73"/>
      <c r="AT1179" s="73"/>
      <c r="AU1179" s="73"/>
      <c r="AV1179" s="235" t="str">
        <f>IF($P1179=Lists!$A$13,Lists!$A$29,IF($P1179=Lists!$A$14,Lists!$A$30,$P1179))</f>
        <v/>
      </c>
      <c r="AW1179" s="73"/>
      <c r="AX1179" s="73"/>
    </row>
    <row r="1180" spans="2:50" x14ac:dyDescent="0.3">
      <c r="B1180" s="137">
        <f t="shared" si="246"/>
        <v>1162</v>
      </c>
      <c r="C1180" s="24"/>
      <c r="D1180" s="24"/>
      <c r="E1180" s="24"/>
      <c r="F1180" s="25"/>
      <c r="G1180" s="24"/>
      <c r="H1180" s="30"/>
      <c r="I1180" s="24"/>
      <c r="J1180" s="50" t="str">
        <f t="shared" si="237"/>
        <v/>
      </c>
      <c r="K1180" s="30"/>
      <c r="L1180" s="236"/>
      <c r="M1180" s="30"/>
      <c r="N1180" s="30"/>
      <c r="O1180" s="46" t="str">
        <f t="shared" si="238"/>
        <v/>
      </c>
      <c r="P1180" s="239" t="str">
        <f t="shared" si="241"/>
        <v/>
      </c>
      <c r="Q1180" s="52" t="str">
        <f t="shared" si="242"/>
        <v/>
      </c>
      <c r="R1180" s="127"/>
      <c r="S1180" s="86"/>
      <c r="T1180" s="127"/>
      <c r="U1180" s="86"/>
      <c r="V1180" s="87">
        <f t="shared" si="234"/>
        <v>0</v>
      </c>
      <c r="W1180" s="130"/>
      <c r="X1180" s="86"/>
      <c r="Y1180" s="86"/>
      <c r="Z1180" s="131"/>
      <c r="AA1180" s="87">
        <f t="shared" si="243"/>
        <v>0</v>
      </c>
      <c r="AB1180" s="127"/>
      <c r="AC1180" s="86"/>
      <c r="AD1180" s="87">
        <f t="shared" si="235"/>
        <v>0</v>
      </c>
      <c r="AE1180" s="127"/>
      <c r="AF1180" s="86"/>
      <c r="AG1180" s="86"/>
      <c r="AH1180" s="131"/>
      <c r="AI1180" s="88">
        <f t="shared" si="236"/>
        <v>0</v>
      </c>
      <c r="AJ1180" s="89" t="str">
        <f>IFERROR(IF(ISNA(MATCH($AV1180,Other_Category_Abbr,0)),INDEX(FGHG_List_Long_GWP,MATCH($AV1180,FGHG_List_Long,0)),INDEX(GWP_Other_Abbr,MATCH($AV1180,Other_Category_Abbr,0)))*SUM(V1180,AA1180,AD1180,AI1180),"")</f>
        <v/>
      </c>
      <c r="AK1180" s="89" t="str">
        <f>IFERROR(IF(ISNA(MATCH($AV1180,Other_Category_Abbr,0)),INDEX(FGHG_List_Long_GWP,MATCH($AV1180,FGHG_List_Long,0)),INDEX(GWP_Other_Abbr,MATCH($AV1180,Other_Category_Abbr,0)))*(T1180*(S1180+U1180)+W1180*(Y1180+X1180)+AD1180+AE1180*(AF1180+AG1180)),"")</f>
        <v/>
      </c>
      <c r="AL1180" s="90" t="str">
        <f t="shared" si="244"/>
        <v/>
      </c>
      <c r="AM1180" s="91" t="str">
        <f t="shared" si="245"/>
        <v/>
      </c>
      <c r="AP1180" s="92" t="b">
        <f t="shared" si="239"/>
        <v>0</v>
      </c>
      <c r="AQ1180" s="92" t="str">
        <f t="shared" si="240"/>
        <v xml:space="preserve"> </v>
      </c>
      <c r="AR1180" s="92" t="str">
        <f>IF(LEN(AQ1180)=1,"",COUNTIF($AQ$19:AQ1180,AQ1180)=1)</f>
        <v/>
      </c>
      <c r="AS1180" s="73"/>
      <c r="AT1180" s="73"/>
      <c r="AU1180" s="73"/>
      <c r="AV1180" s="235" t="str">
        <f>IF($P1180=Lists!$A$13,Lists!$A$29,IF($P1180=Lists!$A$14,Lists!$A$30,$P1180))</f>
        <v/>
      </c>
      <c r="AW1180" s="73"/>
      <c r="AX1180" s="73"/>
    </row>
    <row r="1181" spans="2:50" x14ac:dyDescent="0.3">
      <c r="B1181" s="137">
        <f t="shared" si="246"/>
        <v>1163</v>
      </c>
      <c r="C1181" s="24"/>
      <c r="D1181" s="24"/>
      <c r="E1181" s="24"/>
      <c r="F1181" s="25"/>
      <c r="G1181" s="24"/>
      <c r="H1181" s="30"/>
      <c r="I1181" s="24"/>
      <c r="J1181" s="50" t="str">
        <f t="shared" si="237"/>
        <v/>
      </c>
      <c r="K1181" s="30"/>
      <c r="L1181" s="236"/>
      <c r="M1181" s="30"/>
      <c r="N1181" s="30"/>
      <c r="O1181" s="46" t="str">
        <f t="shared" si="238"/>
        <v/>
      </c>
      <c r="P1181" s="239" t="str">
        <f t="shared" si="241"/>
        <v/>
      </c>
      <c r="Q1181" s="52" t="str">
        <f t="shared" si="242"/>
        <v/>
      </c>
      <c r="R1181" s="127"/>
      <c r="S1181" s="86"/>
      <c r="T1181" s="127"/>
      <c r="U1181" s="86"/>
      <c r="V1181" s="87">
        <f t="shared" si="234"/>
        <v>0</v>
      </c>
      <c r="W1181" s="130"/>
      <c r="X1181" s="86"/>
      <c r="Y1181" s="86"/>
      <c r="Z1181" s="131"/>
      <c r="AA1181" s="87">
        <f t="shared" si="243"/>
        <v>0</v>
      </c>
      <c r="AB1181" s="127"/>
      <c r="AC1181" s="86"/>
      <c r="AD1181" s="87">
        <f t="shared" si="235"/>
        <v>0</v>
      </c>
      <c r="AE1181" s="127"/>
      <c r="AF1181" s="86"/>
      <c r="AG1181" s="86"/>
      <c r="AH1181" s="131"/>
      <c r="AI1181" s="88">
        <f t="shared" si="236"/>
        <v>0</v>
      </c>
      <c r="AJ1181" s="89" t="str">
        <f>IFERROR(IF(ISNA(MATCH($AV1181,Other_Category_Abbr,0)),INDEX(FGHG_List_Long_GWP,MATCH($AV1181,FGHG_List_Long,0)),INDEX(GWP_Other_Abbr,MATCH($AV1181,Other_Category_Abbr,0)))*SUM(V1181,AA1181,AD1181,AI1181),"")</f>
        <v/>
      </c>
      <c r="AK1181" s="89" t="str">
        <f>IFERROR(IF(ISNA(MATCH($AV1181,Other_Category_Abbr,0)),INDEX(FGHG_List_Long_GWP,MATCH($AV1181,FGHG_List_Long,0)),INDEX(GWP_Other_Abbr,MATCH($AV1181,Other_Category_Abbr,0)))*(T1181*(S1181+U1181)+W1181*(Y1181+X1181)+AD1181+AE1181*(AF1181+AG1181)),"")</f>
        <v/>
      </c>
      <c r="AL1181" s="90" t="str">
        <f t="shared" si="244"/>
        <v/>
      </c>
      <c r="AM1181" s="91" t="str">
        <f t="shared" si="245"/>
        <v/>
      </c>
      <c r="AP1181" s="92" t="b">
        <f t="shared" si="239"/>
        <v>0</v>
      </c>
      <c r="AQ1181" s="92" t="str">
        <f t="shared" si="240"/>
        <v xml:space="preserve"> </v>
      </c>
      <c r="AR1181" s="92" t="str">
        <f>IF(LEN(AQ1181)=1,"",COUNTIF($AQ$19:AQ1181,AQ1181)=1)</f>
        <v/>
      </c>
      <c r="AS1181" s="73"/>
      <c r="AT1181" s="73"/>
      <c r="AU1181" s="73"/>
      <c r="AV1181" s="235" t="str">
        <f>IF($P1181=Lists!$A$13,Lists!$A$29,IF($P1181=Lists!$A$14,Lists!$A$30,$P1181))</f>
        <v/>
      </c>
      <c r="AW1181" s="73"/>
      <c r="AX1181" s="73"/>
    </row>
    <row r="1182" spans="2:50" x14ac:dyDescent="0.3">
      <c r="B1182" s="137">
        <f t="shared" si="246"/>
        <v>1164</v>
      </c>
      <c r="C1182" s="24"/>
      <c r="D1182" s="24"/>
      <c r="E1182" s="24"/>
      <c r="F1182" s="25"/>
      <c r="G1182" s="24"/>
      <c r="H1182" s="30"/>
      <c r="I1182" s="24"/>
      <c r="J1182" s="50" t="str">
        <f t="shared" si="237"/>
        <v/>
      </c>
      <c r="K1182" s="30"/>
      <c r="L1182" s="236"/>
      <c r="M1182" s="30"/>
      <c r="N1182" s="30"/>
      <c r="O1182" s="46" t="str">
        <f t="shared" si="238"/>
        <v/>
      </c>
      <c r="P1182" s="239" t="str">
        <f t="shared" si="241"/>
        <v/>
      </c>
      <c r="Q1182" s="52" t="str">
        <f t="shared" si="242"/>
        <v/>
      </c>
      <c r="R1182" s="127"/>
      <c r="S1182" s="86"/>
      <c r="T1182" s="127"/>
      <c r="U1182" s="86"/>
      <c r="V1182" s="87">
        <f t="shared" si="234"/>
        <v>0</v>
      </c>
      <c r="W1182" s="130"/>
      <c r="X1182" s="86"/>
      <c r="Y1182" s="86"/>
      <c r="Z1182" s="131"/>
      <c r="AA1182" s="87">
        <f t="shared" si="243"/>
        <v>0</v>
      </c>
      <c r="AB1182" s="127"/>
      <c r="AC1182" s="86"/>
      <c r="AD1182" s="87">
        <f t="shared" si="235"/>
        <v>0</v>
      </c>
      <c r="AE1182" s="127"/>
      <c r="AF1182" s="86"/>
      <c r="AG1182" s="86"/>
      <c r="AH1182" s="131"/>
      <c r="AI1182" s="88">
        <f t="shared" si="236"/>
        <v>0</v>
      </c>
      <c r="AJ1182" s="89" t="str">
        <f>IFERROR(IF(ISNA(MATCH($AV1182,Other_Category_Abbr,0)),INDEX(FGHG_List_Long_GWP,MATCH($AV1182,FGHG_List_Long,0)),INDEX(GWP_Other_Abbr,MATCH($AV1182,Other_Category_Abbr,0)))*SUM(V1182,AA1182,AD1182,AI1182),"")</f>
        <v/>
      </c>
      <c r="AK1182" s="89" t="str">
        <f>IFERROR(IF(ISNA(MATCH($AV1182,Other_Category_Abbr,0)),INDEX(FGHG_List_Long_GWP,MATCH($AV1182,FGHG_List_Long,0)),INDEX(GWP_Other_Abbr,MATCH($AV1182,Other_Category_Abbr,0)))*(T1182*(S1182+U1182)+W1182*(Y1182+X1182)+AD1182+AE1182*(AF1182+AG1182)),"")</f>
        <v/>
      </c>
      <c r="AL1182" s="90" t="str">
        <f t="shared" si="244"/>
        <v/>
      </c>
      <c r="AM1182" s="91" t="str">
        <f t="shared" si="245"/>
        <v/>
      </c>
      <c r="AP1182" s="92" t="b">
        <f t="shared" si="239"/>
        <v>0</v>
      </c>
      <c r="AQ1182" s="92" t="str">
        <f t="shared" si="240"/>
        <v xml:space="preserve"> </v>
      </c>
      <c r="AR1182" s="92" t="str">
        <f>IF(LEN(AQ1182)=1,"",COUNTIF($AQ$19:AQ1182,AQ1182)=1)</f>
        <v/>
      </c>
      <c r="AS1182" s="73"/>
      <c r="AT1182" s="73"/>
      <c r="AU1182" s="73"/>
      <c r="AV1182" s="235" t="str">
        <f>IF($P1182=Lists!$A$13,Lists!$A$29,IF($P1182=Lists!$A$14,Lists!$A$30,$P1182))</f>
        <v/>
      </c>
      <c r="AW1182" s="73"/>
      <c r="AX1182" s="73"/>
    </row>
    <row r="1183" spans="2:50" x14ac:dyDescent="0.3">
      <c r="B1183" s="137">
        <f t="shared" si="246"/>
        <v>1165</v>
      </c>
      <c r="C1183" s="24"/>
      <c r="D1183" s="24"/>
      <c r="E1183" s="24"/>
      <c r="F1183" s="25"/>
      <c r="G1183" s="24"/>
      <c r="H1183" s="30"/>
      <c r="I1183" s="24"/>
      <c r="J1183" s="50" t="str">
        <f t="shared" si="237"/>
        <v/>
      </c>
      <c r="K1183" s="30"/>
      <c r="L1183" s="236"/>
      <c r="M1183" s="30"/>
      <c r="N1183" s="30"/>
      <c r="O1183" s="46" t="str">
        <f t="shared" si="238"/>
        <v/>
      </c>
      <c r="P1183" s="239" t="str">
        <f t="shared" si="241"/>
        <v/>
      </c>
      <c r="Q1183" s="52" t="str">
        <f t="shared" si="242"/>
        <v/>
      </c>
      <c r="R1183" s="127"/>
      <c r="S1183" s="86"/>
      <c r="T1183" s="127"/>
      <c r="U1183" s="86"/>
      <c r="V1183" s="87">
        <f t="shared" si="234"/>
        <v>0</v>
      </c>
      <c r="W1183" s="130"/>
      <c r="X1183" s="86"/>
      <c r="Y1183" s="86"/>
      <c r="Z1183" s="131"/>
      <c r="AA1183" s="87">
        <f t="shared" si="243"/>
        <v>0</v>
      </c>
      <c r="AB1183" s="127"/>
      <c r="AC1183" s="86"/>
      <c r="AD1183" s="87">
        <f t="shared" si="235"/>
        <v>0</v>
      </c>
      <c r="AE1183" s="127"/>
      <c r="AF1183" s="86"/>
      <c r="AG1183" s="86"/>
      <c r="AH1183" s="131"/>
      <c r="AI1183" s="88">
        <f t="shared" si="236"/>
        <v>0</v>
      </c>
      <c r="AJ1183" s="89" t="str">
        <f>IFERROR(IF(ISNA(MATCH($AV1183,Other_Category_Abbr,0)),INDEX(FGHG_List_Long_GWP,MATCH($AV1183,FGHG_List_Long,0)),INDEX(GWP_Other_Abbr,MATCH($AV1183,Other_Category_Abbr,0)))*SUM(V1183,AA1183,AD1183,AI1183),"")</f>
        <v/>
      </c>
      <c r="AK1183" s="89" t="str">
        <f>IFERROR(IF(ISNA(MATCH($AV1183,Other_Category_Abbr,0)),INDEX(FGHG_List_Long_GWP,MATCH($AV1183,FGHG_List_Long,0)),INDEX(GWP_Other_Abbr,MATCH($AV1183,Other_Category_Abbr,0)))*(T1183*(S1183+U1183)+W1183*(Y1183+X1183)+AD1183+AE1183*(AF1183+AG1183)),"")</f>
        <v/>
      </c>
      <c r="AL1183" s="90" t="str">
        <f t="shared" si="244"/>
        <v/>
      </c>
      <c r="AM1183" s="91" t="str">
        <f t="shared" si="245"/>
        <v/>
      </c>
      <c r="AP1183" s="92" t="b">
        <f t="shared" si="239"/>
        <v>0</v>
      </c>
      <c r="AQ1183" s="92" t="str">
        <f t="shared" si="240"/>
        <v xml:space="preserve"> </v>
      </c>
      <c r="AR1183" s="92" t="str">
        <f>IF(LEN(AQ1183)=1,"",COUNTIF($AQ$19:AQ1183,AQ1183)=1)</f>
        <v/>
      </c>
      <c r="AS1183" s="73"/>
      <c r="AT1183" s="73"/>
      <c r="AU1183" s="73"/>
      <c r="AV1183" s="235" t="str">
        <f>IF($P1183=Lists!$A$13,Lists!$A$29,IF($P1183=Lists!$A$14,Lists!$A$30,$P1183))</f>
        <v/>
      </c>
      <c r="AW1183" s="73"/>
      <c r="AX1183" s="73"/>
    </row>
    <row r="1184" spans="2:50" x14ac:dyDescent="0.3">
      <c r="B1184" s="137">
        <f t="shared" si="246"/>
        <v>1166</v>
      </c>
      <c r="C1184" s="24"/>
      <c r="D1184" s="24"/>
      <c r="E1184" s="24"/>
      <c r="F1184" s="25"/>
      <c r="G1184" s="24"/>
      <c r="H1184" s="30"/>
      <c r="I1184" s="24"/>
      <c r="J1184" s="50" t="str">
        <f t="shared" si="237"/>
        <v/>
      </c>
      <c r="K1184" s="30"/>
      <c r="L1184" s="236"/>
      <c r="M1184" s="30"/>
      <c r="N1184" s="30"/>
      <c r="O1184" s="46" t="str">
        <f t="shared" si="238"/>
        <v/>
      </c>
      <c r="P1184" s="239" t="str">
        <f t="shared" si="241"/>
        <v/>
      </c>
      <c r="Q1184" s="52" t="str">
        <f t="shared" si="242"/>
        <v/>
      </c>
      <c r="R1184" s="127"/>
      <c r="S1184" s="86"/>
      <c r="T1184" s="127"/>
      <c r="U1184" s="86"/>
      <c r="V1184" s="87">
        <f t="shared" si="234"/>
        <v>0</v>
      </c>
      <c r="W1184" s="130"/>
      <c r="X1184" s="86"/>
      <c r="Y1184" s="86"/>
      <c r="Z1184" s="131"/>
      <c r="AA1184" s="87">
        <f t="shared" si="243"/>
        <v>0</v>
      </c>
      <c r="AB1184" s="127"/>
      <c r="AC1184" s="86"/>
      <c r="AD1184" s="87">
        <f t="shared" si="235"/>
        <v>0</v>
      </c>
      <c r="AE1184" s="127"/>
      <c r="AF1184" s="86"/>
      <c r="AG1184" s="86"/>
      <c r="AH1184" s="131"/>
      <c r="AI1184" s="88">
        <f t="shared" si="236"/>
        <v>0</v>
      </c>
      <c r="AJ1184" s="89" t="str">
        <f>IFERROR(IF(ISNA(MATCH($AV1184,Other_Category_Abbr,0)),INDEX(FGHG_List_Long_GWP,MATCH($AV1184,FGHG_List_Long,0)),INDEX(GWP_Other_Abbr,MATCH($AV1184,Other_Category_Abbr,0)))*SUM(V1184,AA1184,AD1184,AI1184),"")</f>
        <v/>
      </c>
      <c r="AK1184" s="89" t="str">
        <f>IFERROR(IF(ISNA(MATCH($AV1184,Other_Category_Abbr,0)),INDEX(FGHG_List_Long_GWP,MATCH($AV1184,FGHG_List_Long,0)),INDEX(GWP_Other_Abbr,MATCH($AV1184,Other_Category_Abbr,0)))*(T1184*(S1184+U1184)+W1184*(Y1184+X1184)+AD1184+AE1184*(AF1184+AG1184)),"")</f>
        <v/>
      </c>
      <c r="AL1184" s="90" t="str">
        <f t="shared" si="244"/>
        <v/>
      </c>
      <c r="AM1184" s="91" t="str">
        <f t="shared" si="245"/>
        <v/>
      </c>
      <c r="AP1184" s="92" t="b">
        <f t="shared" si="239"/>
        <v>0</v>
      </c>
      <c r="AQ1184" s="92" t="str">
        <f t="shared" si="240"/>
        <v xml:space="preserve"> </v>
      </c>
      <c r="AR1184" s="92" t="str">
        <f>IF(LEN(AQ1184)=1,"",COUNTIF($AQ$19:AQ1184,AQ1184)=1)</f>
        <v/>
      </c>
      <c r="AS1184" s="73"/>
      <c r="AT1184" s="73"/>
      <c r="AU1184" s="73"/>
      <c r="AV1184" s="235" t="str">
        <f>IF($P1184=Lists!$A$13,Lists!$A$29,IF($P1184=Lists!$A$14,Lists!$A$30,$P1184))</f>
        <v/>
      </c>
      <c r="AW1184" s="73"/>
      <c r="AX1184" s="73"/>
    </row>
    <row r="1185" spans="2:50" x14ac:dyDescent="0.3">
      <c r="B1185" s="137">
        <f t="shared" si="246"/>
        <v>1167</v>
      </c>
      <c r="C1185" s="24"/>
      <c r="D1185" s="24"/>
      <c r="E1185" s="24"/>
      <c r="F1185" s="25"/>
      <c r="G1185" s="24"/>
      <c r="H1185" s="30"/>
      <c r="I1185" s="24"/>
      <c r="J1185" s="50" t="str">
        <f t="shared" si="237"/>
        <v/>
      </c>
      <c r="K1185" s="30"/>
      <c r="L1185" s="236"/>
      <c r="M1185" s="30"/>
      <c r="N1185" s="30"/>
      <c r="O1185" s="46" t="str">
        <f t="shared" si="238"/>
        <v/>
      </c>
      <c r="P1185" s="239" t="str">
        <f t="shared" si="241"/>
        <v/>
      </c>
      <c r="Q1185" s="52" t="str">
        <f t="shared" si="242"/>
        <v/>
      </c>
      <c r="R1185" s="127"/>
      <c r="S1185" s="86"/>
      <c r="T1185" s="127"/>
      <c r="U1185" s="86"/>
      <c r="V1185" s="87">
        <f t="shared" si="234"/>
        <v>0</v>
      </c>
      <c r="W1185" s="130"/>
      <c r="X1185" s="86"/>
      <c r="Y1185" s="86"/>
      <c r="Z1185" s="131"/>
      <c r="AA1185" s="87">
        <f t="shared" si="243"/>
        <v>0</v>
      </c>
      <c r="AB1185" s="127"/>
      <c r="AC1185" s="86"/>
      <c r="AD1185" s="87">
        <f t="shared" si="235"/>
        <v>0</v>
      </c>
      <c r="AE1185" s="127"/>
      <c r="AF1185" s="86"/>
      <c r="AG1185" s="86"/>
      <c r="AH1185" s="131"/>
      <c r="AI1185" s="88">
        <f t="shared" si="236"/>
        <v>0</v>
      </c>
      <c r="AJ1185" s="89" t="str">
        <f>IFERROR(IF(ISNA(MATCH($AV1185,Other_Category_Abbr,0)),INDEX(FGHG_List_Long_GWP,MATCH($AV1185,FGHG_List_Long,0)),INDEX(GWP_Other_Abbr,MATCH($AV1185,Other_Category_Abbr,0)))*SUM(V1185,AA1185,AD1185,AI1185),"")</f>
        <v/>
      </c>
      <c r="AK1185" s="89" t="str">
        <f>IFERROR(IF(ISNA(MATCH($AV1185,Other_Category_Abbr,0)),INDEX(FGHG_List_Long_GWP,MATCH($AV1185,FGHG_List_Long,0)),INDEX(GWP_Other_Abbr,MATCH($AV1185,Other_Category_Abbr,0)))*(T1185*(S1185+U1185)+W1185*(Y1185+X1185)+AD1185+AE1185*(AF1185+AG1185)),"")</f>
        <v/>
      </c>
      <c r="AL1185" s="90" t="str">
        <f t="shared" si="244"/>
        <v/>
      </c>
      <c r="AM1185" s="91" t="str">
        <f t="shared" si="245"/>
        <v/>
      </c>
      <c r="AP1185" s="92" t="b">
        <f t="shared" si="239"/>
        <v>0</v>
      </c>
      <c r="AQ1185" s="92" t="str">
        <f t="shared" si="240"/>
        <v xml:space="preserve"> </v>
      </c>
      <c r="AR1185" s="92" t="str">
        <f>IF(LEN(AQ1185)=1,"",COUNTIF($AQ$19:AQ1185,AQ1185)=1)</f>
        <v/>
      </c>
      <c r="AS1185" s="73"/>
      <c r="AT1185" s="73"/>
      <c r="AU1185" s="73"/>
      <c r="AV1185" s="235" t="str">
        <f>IF($P1185=Lists!$A$13,Lists!$A$29,IF($P1185=Lists!$A$14,Lists!$A$30,$P1185))</f>
        <v/>
      </c>
      <c r="AW1185" s="73"/>
      <c r="AX1185" s="73"/>
    </row>
    <row r="1186" spans="2:50" x14ac:dyDescent="0.3">
      <c r="B1186" s="137">
        <f t="shared" si="246"/>
        <v>1168</v>
      </c>
      <c r="C1186" s="24"/>
      <c r="D1186" s="24"/>
      <c r="E1186" s="24"/>
      <c r="F1186" s="25"/>
      <c r="G1186" s="24"/>
      <c r="H1186" s="30"/>
      <c r="I1186" s="24"/>
      <c r="J1186" s="50" t="str">
        <f t="shared" si="237"/>
        <v/>
      </c>
      <c r="K1186" s="30"/>
      <c r="L1186" s="236"/>
      <c r="M1186" s="30"/>
      <c r="N1186" s="30"/>
      <c r="O1186" s="46" t="str">
        <f t="shared" si="238"/>
        <v/>
      </c>
      <c r="P1186" s="239" t="str">
        <f t="shared" si="241"/>
        <v/>
      </c>
      <c r="Q1186" s="52" t="str">
        <f t="shared" si="242"/>
        <v/>
      </c>
      <c r="R1186" s="127"/>
      <c r="S1186" s="86"/>
      <c r="T1186" s="127"/>
      <c r="U1186" s="86"/>
      <c r="V1186" s="87">
        <f t="shared" si="234"/>
        <v>0</v>
      </c>
      <c r="W1186" s="130"/>
      <c r="X1186" s="86"/>
      <c r="Y1186" s="86"/>
      <c r="Z1186" s="131"/>
      <c r="AA1186" s="87">
        <f t="shared" si="243"/>
        <v>0</v>
      </c>
      <c r="AB1186" s="127"/>
      <c r="AC1186" s="86"/>
      <c r="AD1186" s="87">
        <f t="shared" si="235"/>
        <v>0</v>
      </c>
      <c r="AE1186" s="127"/>
      <c r="AF1186" s="86"/>
      <c r="AG1186" s="86"/>
      <c r="AH1186" s="131"/>
      <c r="AI1186" s="88">
        <f t="shared" si="236"/>
        <v>0</v>
      </c>
      <c r="AJ1186" s="89" t="str">
        <f>IFERROR(IF(ISNA(MATCH($AV1186,Other_Category_Abbr,0)),INDEX(FGHG_List_Long_GWP,MATCH($AV1186,FGHG_List_Long,0)),INDEX(GWP_Other_Abbr,MATCH($AV1186,Other_Category_Abbr,0)))*SUM(V1186,AA1186,AD1186,AI1186),"")</f>
        <v/>
      </c>
      <c r="AK1186" s="89" t="str">
        <f>IFERROR(IF(ISNA(MATCH($AV1186,Other_Category_Abbr,0)),INDEX(FGHG_List_Long_GWP,MATCH($AV1186,FGHG_List_Long,0)),INDEX(GWP_Other_Abbr,MATCH($AV1186,Other_Category_Abbr,0)))*(T1186*(S1186+U1186)+W1186*(Y1186+X1186)+AD1186+AE1186*(AF1186+AG1186)),"")</f>
        <v/>
      </c>
      <c r="AL1186" s="90" t="str">
        <f t="shared" si="244"/>
        <v/>
      </c>
      <c r="AM1186" s="91" t="str">
        <f t="shared" si="245"/>
        <v/>
      </c>
      <c r="AP1186" s="92" t="b">
        <f t="shared" si="239"/>
        <v>0</v>
      </c>
      <c r="AQ1186" s="92" t="str">
        <f t="shared" si="240"/>
        <v xml:space="preserve"> </v>
      </c>
      <c r="AR1186" s="92" t="str">
        <f>IF(LEN(AQ1186)=1,"",COUNTIF($AQ$19:AQ1186,AQ1186)=1)</f>
        <v/>
      </c>
      <c r="AS1186" s="73"/>
      <c r="AT1186" s="73"/>
      <c r="AU1186" s="73"/>
      <c r="AV1186" s="235" t="str">
        <f>IF($P1186=Lists!$A$13,Lists!$A$29,IF($P1186=Lists!$A$14,Lists!$A$30,$P1186))</f>
        <v/>
      </c>
      <c r="AW1186" s="73"/>
      <c r="AX1186" s="73"/>
    </row>
    <row r="1187" spans="2:50" x14ac:dyDescent="0.3">
      <c r="B1187" s="137">
        <f t="shared" si="246"/>
        <v>1169</v>
      </c>
      <c r="C1187" s="24"/>
      <c r="D1187" s="24"/>
      <c r="E1187" s="24"/>
      <c r="F1187" s="25"/>
      <c r="G1187" s="24"/>
      <c r="H1187" s="30"/>
      <c r="I1187" s="24"/>
      <c r="J1187" s="50" t="str">
        <f t="shared" si="237"/>
        <v/>
      </c>
      <c r="K1187" s="30"/>
      <c r="L1187" s="236"/>
      <c r="M1187" s="30"/>
      <c r="N1187" s="30"/>
      <c r="O1187" s="46" t="str">
        <f t="shared" si="238"/>
        <v/>
      </c>
      <c r="P1187" s="239" t="str">
        <f t="shared" si="241"/>
        <v/>
      </c>
      <c r="Q1187" s="52" t="str">
        <f t="shared" si="242"/>
        <v/>
      </c>
      <c r="R1187" s="127"/>
      <c r="S1187" s="86"/>
      <c r="T1187" s="127"/>
      <c r="U1187" s="86"/>
      <c r="V1187" s="87">
        <f t="shared" si="234"/>
        <v>0</v>
      </c>
      <c r="W1187" s="130"/>
      <c r="X1187" s="86"/>
      <c r="Y1187" s="86"/>
      <c r="Z1187" s="131"/>
      <c r="AA1187" s="87">
        <f t="shared" si="243"/>
        <v>0</v>
      </c>
      <c r="AB1187" s="127"/>
      <c r="AC1187" s="86"/>
      <c r="AD1187" s="87">
        <f t="shared" si="235"/>
        <v>0</v>
      </c>
      <c r="AE1187" s="127"/>
      <c r="AF1187" s="86"/>
      <c r="AG1187" s="86"/>
      <c r="AH1187" s="131"/>
      <c r="AI1187" s="88">
        <f t="shared" si="236"/>
        <v>0</v>
      </c>
      <c r="AJ1187" s="89" t="str">
        <f>IFERROR(IF(ISNA(MATCH($AV1187,Other_Category_Abbr,0)),INDEX(FGHG_List_Long_GWP,MATCH($AV1187,FGHG_List_Long,0)),INDEX(GWP_Other_Abbr,MATCH($AV1187,Other_Category_Abbr,0)))*SUM(V1187,AA1187,AD1187,AI1187),"")</f>
        <v/>
      </c>
      <c r="AK1187" s="89" t="str">
        <f>IFERROR(IF(ISNA(MATCH($AV1187,Other_Category_Abbr,0)),INDEX(FGHG_List_Long_GWP,MATCH($AV1187,FGHG_List_Long,0)),INDEX(GWP_Other_Abbr,MATCH($AV1187,Other_Category_Abbr,0)))*(T1187*(S1187+U1187)+W1187*(Y1187+X1187)+AD1187+AE1187*(AF1187+AG1187)),"")</f>
        <v/>
      </c>
      <c r="AL1187" s="90" t="str">
        <f t="shared" si="244"/>
        <v/>
      </c>
      <c r="AM1187" s="91" t="str">
        <f t="shared" si="245"/>
        <v/>
      </c>
      <c r="AP1187" s="92" t="b">
        <f t="shared" si="239"/>
        <v>0</v>
      </c>
      <c r="AQ1187" s="92" t="str">
        <f t="shared" si="240"/>
        <v xml:space="preserve"> </v>
      </c>
      <c r="AR1187" s="92" t="str">
        <f>IF(LEN(AQ1187)=1,"",COUNTIF($AQ$19:AQ1187,AQ1187)=1)</f>
        <v/>
      </c>
      <c r="AS1187" s="73"/>
      <c r="AT1187" s="73"/>
      <c r="AU1187" s="73"/>
      <c r="AV1187" s="235" t="str">
        <f>IF($P1187=Lists!$A$13,Lists!$A$29,IF($P1187=Lists!$A$14,Lists!$A$30,$P1187))</f>
        <v/>
      </c>
      <c r="AW1187" s="73"/>
      <c r="AX1187" s="73"/>
    </row>
    <row r="1188" spans="2:50" x14ac:dyDescent="0.3">
      <c r="B1188" s="137">
        <f t="shared" si="246"/>
        <v>1170</v>
      </c>
      <c r="C1188" s="24"/>
      <c r="D1188" s="24"/>
      <c r="E1188" s="24"/>
      <c r="F1188" s="25"/>
      <c r="G1188" s="24"/>
      <c r="H1188" s="30"/>
      <c r="I1188" s="24"/>
      <c r="J1188" s="50" t="str">
        <f t="shared" si="237"/>
        <v/>
      </c>
      <c r="K1188" s="30"/>
      <c r="L1188" s="236"/>
      <c r="M1188" s="30"/>
      <c r="N1188" s="30"/>
      <c r="O1188" s="46" t="str">
        <f t="shared" si="238"/>
        <v/>
      </c>
      <c r="P1188" s="239" t="str">
        <f t="shared" si="241"/>
        <v/>
      </c>
      <c r="Q1188" s="52" t="str">
        <f t="shared" si="242"/>
        <v/>
      </c>
      <c r="R1188" s="127"/>
      <c r="S1188" s="86"/>
      <c r="T1188" s="127"/>
      <c r="U1188" s="86"/>
      <c r="V1188" s="87">
        <f t="shared" si="234"/>
        <v>0</v>
      </c>
      <c r="W1188" s="130"/>
      <c r="X1188" s="86"/>
      <c r="Y1188" s="86"/>
      <c r="Z1188" s="131"/>
      <c r="AA1188" s="87">
        <f t="shared" si="243"/>
        <v>0</v>
      </c>
      <c r="AB1188" s="127"/>
      <c r="AC1188" s="86"/>
      <c r="AD1188" s="87">
        <f t="shared" si="235"/>
        <v>0</v>
      </c>
      <c r="AE1188" s="127"/>
      <c r="AF1188" s="86"/>
      <c r="AG1188" s="86"/>
      <c r="AH1188" s="131"/>
      <c r="AI1188" s="88">
        <f t="shared" si="236"/>
        <v>0</v>
      </c>
      <c r="AJ1188" s="89" t="str">
        <f>IFERROR(IF(ISNA(MATCH($AV1188,Other_Category_Abbr,0)),INDEX(FGHG_List_Long_GWP,MATCH($AV1188,FGHG_List_Long,0)),INDEX(GWP_Other_Abbr,MATCH($AV1188,Other_Category_Abbr,0)))*SUM(V1188,AA1188,AD1188,AI1188),"")</f>
        <v/>
      </c>
      <c r="AK1188" s="89" t="str">
        <f>IFERROR(IF(ISNA(MATCH($AV1188,Other_Category_Abbr,0)),INDEX(FGHG_List_Long_GWP,MATCH($AV1188,FGHG_List_Long,0)),INDEX(GWP_Other_Abbr,MATCH($AV1188,Other_Category_Abbr,0)))*(T1188*(S1188+U1188)+W1188*(Y1188+X1188)+AD1188+AE1188*(AF1188+AG1188)),"")</f>
        <v/>
      </c>
      <c r="AL1188" s="90" t="str">
        <f t="shared" si="244"/>
        <v/>
      </c>
      <c r="AM1188" s="91" t="str">
        <f t="shared" si="245"/>
        <v/>
      </c>
      <c r="AP1188" s="92" t="b">
        <f t="shared" si="239"/>
        <v>0</v>
      </c>
      <c r="AQ1188" s="92" t="str">
        <f t="shared" si="240"/>
        <v xml:space="preserve"> </v>
      </c>
      <c r="AR1188" s="92" t="str">
        <f>IF(LEN(AQ1188)=1,"",COUNTIF($AQ$19:AQ1188,AQ1188)=1)</f>
        <v/>
      </c>
      <c r="AS1188" s="73"/>
      <c r="AT1188" s="73"/>
      <c r="AU1188" s="73"/>
      <c r="AV1188" s="235" t="str">
        <f>IF($P1188=Lists!$A$13,Lists!$A$29,IF($P1188=Lists!$A$14,Lists!$A$30,$P1188))</f>
        <v/>
      </c>
      <c r="AW1188" s="73"/>
      <c r="AX1188" s="73"/>
    </row>
    <row r="1189" spans="2:50" x14ac:dyDescent="0.3">
      <c r="B1189" s="137">
        <f t="shared" si="246"/>
        <v>1171</v>
      </c>
      <c r="C1189" s="24"/>
      <c r="D1189" s="24"/>
      <c r="E1189" s="24"/>
      <c r="F1189" s="25"/>
      <c r="G1189" s="24"/>
      <c r="H1189" s="30"/>
      <c r="I1189" s="24"/>
      <c r="J1189" s="50" t="str">
        <f t="shared" si="237"/>
        <v/>
      </c>
      <c r="K1189" s="30"/>
      <c r="L1189" s="236"/>
      <c r="M1189" s="30"/>
      <c r="N1189" s="30"/>
      <c r="O1189" s="46" t="str">
        <f t="shared" si="238"/>
        <v/>
      </c>
      <c r="P1189" s="239" t="str">
        <f t="shared" si="241"/>
        <v/>
      </c>
      <c r="Q1189" s="52" t="str">
        <f t="shared" si="242"/>
        <v/>
      </c>
      <c r="R1189" s="127"/>
      <c r="S1189" s="86"/>
      <c r="T1189" s="127"/>
      <c r="U1189" s="86"/>
      <c r="V1189" s="87">
        <f t="shared" si="234"/>
        <v>0</v>
      </c>
      <c r="W1189" s="130"/>
      <c r="X1189" s="86"/>
      <c r="Y1189" s="86"/>
      <c r="Z1189" s="131"/>
      <c r="AA1189" s="87">
        <f t="shared" si="243"/>
        <v>0</v>
      </c>
      <c r="AB1189" s="127"/>
      <c r="AC1189" s="86"/>
      <c r="AD1189" s="87">
        <f t="shared" si="235"/>
        <v>0</v>
      </c>
      <c r="AE1189" s="127"/>
      <c r="AF1189" s="86"/>
      <c r="AG1189" s="86"/>
      <c r="AH1189" s="131"/>
      <c r="AI1189" s="88">
        <f t="shared" si="236"/>
        <v>0</v>
      </c>
      <c r="AJ1189" s="89" t="str">
        <f>IFERROR(IF(ISNA(MATCH($AV1189,Other_Category_Abbr,0)),INDEX(FGHG_List_Long_GWP,MATCH($AV1189,FGHG_List_Long,0)),INDEX(GWP_Other_Abbr,MATCH($AV1189,Other_Category_Abbr,0)))*SUM(V1189,AA1189,AD1189,AI1189),"")</f>
        <v/>
      </c>
      <c r="AK1189" s="89" t="str">
        <f>IFERROR(IF(ISNA(MATCH($AV1189,Other_Category_Abbr,0)),INDEX(FGHG_List_Long_GWP,MATCH($AV1189,FGHG_List_Long,0)),INDEX(GWP_Other_Abbr,MATCH($AV1189,Other_Category_Abbr,0)))*(T1189*(S1189+U1189)+W1189*(Y1189+X1189)+AD1189+AE1189*(AF1189+AG1189)),"")</f>
        <v/>
      </c>
      <c r="AL1189" s="90" t="str">
        <f t="shared" si="244"/>
        <v/>
      </c>
      <c r="AM1189" s="91" t="str">
        <f t="shared" si="245"/>
        <v/>
      </c>
      <c r="AP1189" s="92" t="b">
        <f t="shared" si="239"/>
        <v>0</v>
      </c>
      <c r="AQ1189" s="92" t="str">
        <f t="shared" si="240"/>
        <v xml:space="preserve"> </v>
      </c>
      <c r="AR1189" s="92" t="str">
        <f>IF(LEN(AQ1189)=1,"",COUNTIF($AQ$19:AQ1189,AQ1189)=1)</f>
        <v/>
      </c>
      <c r="AS1189" s="73"/>
      <c r="AT1189" s="73"/>
      <c r="AU1189" s="73"/>
      <c r="AV1189" s="235" t="str">
        <f>IF($P1189=Lists!$A$13,Lists!$A$29,IF($P1189=Lists!$A$14,Lists!$A$30,$P1189))</f>
        <v/>
      </c>
      <c r="AW1189" s="73"/>
      <c r="AX1189" s="73"/>
    </row>
    <row r="1190" spans="2:50" x14ac:dyDescent="0.3">
      <c r="B1190" s="137">
        <f t="shared" si="246"/>
        <v>1172</v>
      </c>
      <c r="C1190" s="24"/>
      <c r="D1190" s="24"/>
      <c r="E1190" s="24"/>
      <c r="F1190" s="25"/>
      <c r="G1190" s="24"/>
      <c r="H1190" s="30"/>
      <c r="I1190" s="24"/>
      <c r="J1190" s="50" t="str">
        <f t="shared" si="237"/>
        <v/>
      </c>
      <c r="K1190" s="30"/>
      <c r="L1190" s="236"/>
      <c r="M1190" s="30"/>
      <c r="N1190" s="30"/>
      <c r="O1190" s="46" t="str">
        <f t="shared" si="238"/>
        <v/>
      </c>
      <c r="P1190" s="239" t="str">
        <f t="shared" si="241"/>
        <v/>
      </c>
      <c r="Q1190" s="52" t="str">
        <f t="shared" si="242"/>
        <v/>
      </c>
      <c r="R1190" s="127"/>
      <c r="S1190" s="86"/>
      <c r="T1190" s="127"/>
      <c r="U1190" s="86"/>
      <c r="V1190" s="87">
        <f t="shared" si="234"/>
        <v>0</v>
      </c>
      <c r="W1190" s="130"/>
      <c r="X1190" s="86"/>
      <c r="Y1190" s="86"/>
      <c r="Z1190" s="131"/>
      <c r="AA1190" s="87">
        <f t="shared" si="243"/>
        <v>0</v>
      </c>
      <c r="AB1190" s="127"/>
      <c r="AC1190" s="86"/>
      <c r="AD1190" s="87">
        <f t="shared" si="235"/>
        <v>0</v>
      </c>
      <c r="AE1190" s="127"/>
      <c r="AF1190" s="86"/>
      <c r="AG1190" s="86"/>
      <c r="AH1190" s="131"/>
      <c r="AI1190" s="88">
        <f t="shared" si="236"/>
        <v>0</v>
      </c>
      <c r="AJ1190" s="89" t="str">
        <f>IFERROR(IF(ISNA(MATCH($AV1190,Other_Category_Abbr,0)),INDEX(FGHG_List_Long_GWP,MATCH($AV1190,FGHG_List_Long,0)),INDEX(GWP_Other_Abbr,MATCH($AV1190,Other_Category_Abbr,0)))*SUM(V1190,AA1190,AD1190,AI1190),"")</f>
        <v/>
      </c>
      <c r="AK1190" s="89" t="str">
        <f>IFERROR(IF(ISNA(MATCH($AV1190,Other_Category_Abbr,0)),INDEX(FGHG_List_Long_GWP,MATCH($AV1190,FGHG_List_Long,0)),INDEX(GWP_Other_Abbr,MATCH($AV1190,Other_Category_Abbr,0)))*(T1190*(S1190+U1190)+W1190*(Y1190+X1190)+AD1190+AE1190*(AF1190+AG1190)),"")</f>
        <v/>
      </c>
      <c r="AL1190" s="90" t="str">
        <f t="shared" si="244"/>
        <v/>
      </c>
      <c r="AM1190" s="91" t="str">
        <f t="shared" si="245"/>
        <v/>
      </c>
      <c r="AP1190" s="92" t="b">
        <f t="shared" si="239"/>
        <v>0</v>
      </c>
      <c r="AQ1190" s="92" t="str">
        <f t="shared" si="240"/>
        <v xml:space="preserve"> </v>
      </c>
      <c r="AR1190" s="92" t="str">
        <f>IF(LEN(AQ1190)=1,"",COUNTIF($AQ$19:AQ1190,AQ1190)=1)</f>
        <v/>
      </c>
      <c r="AS1190" s="73"/>
      <c r="AT1190" s="73"/>
      <c r="AU1190" s="73"/>
      <c r="AV1190" s="235" t="str">
        <f>IF($P1190=Lists!$A$13,Lists!$A$29,IF($P1190=Lists!$A$14,Lists!$A$30,$P1190))</f>
        <v/>
      </c>
      <c r="AW1190" s="73"/>
      <c r="AX1190" s="73"/>
    </row>
    <row r="1191" spans="2:50" x14ac:dyDescent="0.3">
      <c r="B1191" s="137">
        <f t="shared" si="246"/>
        <v>1173</v>
      </c>
      <c r="C1191" s="24"/>
      <c r="D1191" s="24"/>
      <c r="E1191" s="24"/>
      <c r="F1191" s="25"/>
      <c r="G1191" s="24"/>
      <c r="H1191" s="30"/>
      <c r="I1191" s="24"/>
      <c r="J1191" s="50" t="str">
        <f t="shared" si="237"/>
        <v/>
      </c>
      <c r="K1191" s="30"/>
      <c r="L1191" s="236"/>
      <c r="M1191" s="30"/>
      <c r="N1191" s="30"/>
      <c r="O1191" s="46" t="str">
        <f t="shared" si="238"/>
        <v/>
      </c>
      <c r="P1191" s="239" t="str">
        <f t="shared" si="241"/>
        <v/>
      </c>
      <c r="Q1191" s="52" t="str">
        <f t="shared" si="242"/>
        <v/>
      </c>
      <c r="R1191" s="127"/>
      <c r="S1191" s="86"/>
      <c r="T1191" s="127"/>
      <c r="U1191" s="86"/>
      <c r="V1191" s="87">
        <f t="shared" si="234"/>
        <v>0</v>
      </c>
      <c r="W1191" s="130"/>
      <c r="X1191" s="86"/>
      <c r="Y1191" s="86"/>
      <c r="Z1191" s="131"/>
      <c r="AA1191" s="87">
        <f t="shared" si="243"/>
        <v>0</v>
      </c>
      <c r="AB1191" s="127"/>
      <c r="AC1191" s="86"/>
      <c r="AD1191" s="87">
        <f t="shared" si="235"/>
        <v>0</v>
      </c>
      <c r="AE1191" s="127"/>
      <c r="AF1191" s="86"/>
      <c r="AG1191" s="86"/>
      <c r="AH1191" s="131"/>
      <c r="AI1191" s="88">
        <f t="shared" si="236"/>
        <v>0</v>
      </c>
      <c r="AJ1191" s="89" t="str">
        <f>IFERROR(IF(ISNA(MATCH($AV1191,Other_Category_Abbr,0)),INDEX(FGHG_List_Long_GWP,MATCH($AV1191,FGHG_List_Long,0)),INDEX(GWP_Other_Abbr,MATCH($AV1191,Other_Category_Abbr,0)))*SUM(V1191,AA1191,AD1191,AI1191),"")</f>
        <v/>
      </c>
      <c r="AK1191" s="89" t="str">
        <f>IFERROR(IF(ISNA(MATCH($AV1191,Other_Category_Abbr,0)),INDEX(FGHG_List_Long_GWP,MATCH($AV1191,FGHG_List_Long,0)),INDEX(GWP_Other_Abbr,MATCH($AV1191,Other_Category_Abbr,0)))*(T1191*(S1191+U1191)+W1191*(Y1191+X1191)+AD1191+AE1191*(AF1191+AG1191)),"")</f>
        <v/>
      </c>
      <c r="AL1191" s="90" t="str">
        <f t="shared" si="244"/>
        <v/>
      </c>
      <c r="AM1191" s="91" t="str">
        <f t="shared" si="245"/>
        <v/>
      </c>
      <c r="AP1191" s="92" t="b">
        <f t="shared" si="239"/>
        <v>0</v>
      </c>
      <c r="AQ1191" s="92" t="str">
        <f t="shared" si="240"/>
        <v xml:space="preserve"> </v>
      </c>
      <c r="AR1191" s="92" t="str">
        <f>IF(LEN(AQ1191)=1,"",COUNTIF($AQ$19:AQ1191,AQ1191)=1)</f>
        <v/>
      </c>
      <c r="AS1191" s="73"/>
      <c r="AT1191" s="73"/>
      <c r="AU1191" s="73"/>
      <c r="AV1191" s="235" t="str">
        <f>IF($P1191=Lists!$A$13,Lists!$A$29,IF($P1191=Lists!$A$14,Lists!$A$30,$P1191))</f>
        <v/>
      </c>
      <c r="AW1191" s="73"/>
      <c r="AX1191" s="73"/>
    </row>
    <row r="1192" spans="2:50" x14ac:dyDescent="0.3">
      <c r="B1192" s="137">
        <f t="shared" si="246"/>
        <v>1174</v>
      </c>
      <c r="C1192" s="24"/>
      <c r="D1192" s="24"/>
      <c r="E1192" s="24"/>
      <c r="F1192" s="25"/>
      <c r="G1192" s="24"/>
      <c r="H1192" s="30"/>
      <c r="I1192" s="24"/>
      <c r="J1192" s="50" t="str">
        <f t="shared" si="237"/>
        <v/>
      </c>
      <c r="K1192" s="30"/>
      <c r="L1192" s="236"/>
      <c r="M1192" s="30"/>
      <c r="N1192" s="30"/>
      <c r="O1192" s="46" t="str">
        <f t="shared" si="238"/>
        <v/>
      </c>
      <c r="P1192" s="239" t="str">
        <f t="shared" si="241"/>
        <v/>
      </c>
      <c r="Q1192" s="52" t="str">
        <f t="shared" si="242"/>
        <v/>
      </c>
      <c r="R1192" s="127"/>
      <c r="S1192" s="86"/>
      <c r="T1192" s="127"/>
      <c r="U1192" s="86"/>
      <c r="V1192" s="87">
        <f t="shared" ref="V1192:V1255" si="247">+(R1192*S1192)+(T1192*U1192)</f>
        <v>0</v>
      </c>
      <c r="W1192" s="130"/>
      <c r="X1192" s="86"/>
      <c r="Y1192" s="86"/>
      <c r="Z1192" s="131"/>
      <c r="AA1192" s="87">
        <f t="shared" si="243"/>
        <v>0</v>
      </c>
      <c r="AB1192" s="127"/>
      <c r="AC1192" s="86"/>
      <c r="AD1192" s="87">
        <f t="shared" ref="AD1192:AD1255" si="248">+(AB1192*AC1192)</f>
        <v>0</v>
      </c>
      <c r="AE1192" s="127"/>
      <c r="AF1192" s="86"/>
      <c r="AG1192" s="86"/>
      <c r="AH1192" s="131"/>
      <c r="AI1192" s="88">
        <f t="shared" ref="AI1192:AI1255" si="249">+AE1192*(AF1192+AG1192*(1-AH1192))</f>
        <v>0</v>
      </c>
      <c r="AJ1192" s="89" t="str">
        <f>IFERROR(IF(ISNA(MATCH($AV1192,Other_Category_Abbr,0)),INDEX(FGHG_List_Long_GWP,MATCH($AV1192,FGHG_List_Long,0)),INDEX(GWP_Other_Abbr,MATCH($AV1192,Other_Category_Abbr,0)))*SUM(V1192,AA1192,AD1192,AI1192),"")</f>
        <v/>
      </c>
      <c r="AK1192" s="89" t="str">
        <f>IFERROR(IF(ISNA(MATCH($AV1192,Other_Category_Abbr,0)),INDEX(FGHG_List_Long_GWP,MATCH($AV1192,FGHG_List_Long,0)),INDEX(GWP_Other_Abbr,MATCH($AV1192,Other_Category_Abbr,0)))*(T1192*(S1192+U1192)+W1192*(Y1192+X1192)+AD1192+AE1192*(AF1192+AG1192)),"")</f>
        <v/>
      </c>
      <c r="AL1192" s="90" t="str">
        <f t="shared" si="244"/>
        <v/>
      </c>
      <c r="AM1192" s="91" t="str">
        <f t="shared" si="245"/>
        <v/>
      </c>
      <c r="AP1192" s="92" t="b">
        <f t="shared" si="239"/>
        <v>0</v>
      </c>
      <c r="AQ1192" s="92" t="str">
        <f t="shared" si="240"/>
        <v xml:space="preserve"> </v>
      </c>
      <c r="AR1192" s="92" t="str">
        <f>IF(LEN(AQ1192)=1,"",COUNTIF($AQ$19:AQ1192,AQ1192)=1)</f>
        <v/>
      </c>
      <c r="AS1192" s="73"/>
      <c r="AT1192" s="73"/>
      <c r="AU1192" s="73"/>
      <c r="AV1192" s="235" t="str">
        <f>IF($P1192=Lists!$A$13,Lists!$A$29,IF($P1192=Lists!$A$14,Lists!$A$30,$P1192))</f>
        <v/>
      </c>
      <c r="AW1192" s="73"/>
      <c r="AX1192" s="73"/>
    </row>
    <row r="1193" spans="2:50" x14ac:dyDescent="0.3">
      <c r="B1193" s="137">
        <f t="shared" si="246"/>
        <v>1175</v>
      </c>
      <c r="C1193" s="24"/>
      <c r="D1193" s="24"/>
      <c r="E1193" s="24"/>
      <c r="F1193" s="25"/>
      <c r="G1193" s="24"/>
      <c r="H1193" s="30"/>
      <c r="I1193" s="24"/>
      <c r="J1193" s="50" t="str">
        <f t="shared" si="237"/>
        <v/>
      </c>
      <c r="K1193" s="30"/>
      <c r="L1193" s="236"/>
      <c r="M1193" s="30"/>
      <c r="N1193" s="30"/>
      <c r="O1193" s="46" t="str">
        <f t="shared" si="238"/>
        <v/>
      </c>
      <c r="P1193" s="239" t="str">
        <f t="shared" si="241"/>
        <v/>
      </c>
      <c r="Q1193" s="52" t="str">
        <f t="shared" si="242"/>
        <v/>
      </c>
      <c r="R1193" s="127"/>
      <c r="S1193" s="86"/>
      <c r="T1193" s="127"/>
      <c r="U1193" s="86"/>
      <c r="V1193" s="87">
        <f t="shared" si="247"/>
        <v>0</v>
      </c>
      <c r="W1193" s="130"/>
      <c r="X1193" s="86"/>
      <c r="Y1193" s="86"/>
      <c r="Z1193" s="131"/>
      <c r="AA1193" s="87">
        <f t="shared" si="243"/>
        <v>0</v>
      </c>
      <c r="AB1193" s="127"/>
      <c r="AC1193" s="86"/>
      <c r="AD1193" s="87">
        <f t="shared" si="248"/>
        <v>0</v>
      </c>
      <c r="AE1193" s="127"/>
      <c r="AF1193" s="86"/>
      <c r="AG1193" s="86"/>
      <c r="AH1193" s="131"/>
      <c r="AI1193" s="88">
        <f t="shared" si="249"/>
        <v>0</v>
      </c>
      <c r="AJ1193" s="89" t="str">
        <f>IFERROR(IF(ISNA(MATCH($AV1193,Other_Category_Abbr,0)),INDEX(FGHG_List_Long_GWP,MATCH($AV1193,FGHG_List_Long,0)),INDEX(GWP_Other_Abbr,MATCH($AV1193,Other_Category_Abbr,0)))*SUM(V1193,AA1193,AD1193,AI1193),"")</f>
        <v/>
      </c>
      <c r="AK1193" s="89" t="str">
        <f>IFERROR(IF(ISNA(MATCH($AV1193,Other_Category_Abbr,0)),INDEX(FGHG_List_Long_GWP,MATCH($AV1193,FGHG_List_Long,0)),INDEX(GWP_Other_Abbr,MATCH($AV1193,Other_Category_Abbr,0)))*(T1193*(S1193+U1193)+W1193*(Y1193+X1193)+AD1193+AE1193*(AF1193+AG1193)),"")</f>
        <v/>
      </c>
      <c r="AL1193" s="90" t="str">
        <f t="shared" si="244"/>
        <v/>
      </c>
      <c r="AM1193" s="91" t="str">
        <f t="shared" si="245"/>
        <v/>
      </c>
      <c r="AP1193" s="92" t="b">
        <f t="shared" si="239"/>
        <v>0</v>
      </c>
      <c r="AQ1193" s="92" t="str">
        <f t="shared" si="240"/>
        <v xml:space="preserve"> </v>
      </c>
      <c r="AR1193" s="92" t="str">
        <f>IF(LEN(AQ1193)=1,"",COUNTIF($AQ$19:AQ1193,AQ1193)=1)</f>
        <v/>
      </c>
      <c r="AS1193" s="73"/>
      <c r="AT1193" s="73"/>
      <c r="AU1193" s="73"/>
      <c r="AV1193" s="235" t="str">
        <f>IF($P1193=Lists!$A$13,Lists!$A$29,IF($P1193=Lists!$A$14,Lists!$A$30,$P1193))</f>
        <v/>
      </c>
      <c r="AW1193" s="73"/>
      <c r="AX1193" s="73"/>
    </row>
    <row r="1194" spans="2:50" x14ac:dyDescent="0.3">
      <c r="B1194" s="137">
        <f t="shared" si="246"/>
        <v>1176</v>
      </c>
      <c r="C1194" s="24"/>
      <c r="D1194" s="24"/>
      <c r="E1194" s="24"/>
      <c r="F1194" s="25"/>
      <c r="G1194" s="24"/>
      <c r="H1194" s="30"/>
      <c r="I1194" s="24"/>
      <c r="J1194" s="50" t="str">
        <f t="shared" si="237"/>
        <v/>
      </c>
      <c r="K1194" s="30"/>
      <c r="L1194" s="236"/>
      <c r="M1194" s="30"/>
      <c r="N1194" s="30"/>
      <c r="O1194" s="46" t="str">
        <f t="shared" si="238"/>
        <v/>
      </c>
      <c r="P1194" s="239" t="str">
        <f t="shared" si="241"/>
        <v/>
      </c>
      <c r="Q1194" s="52" t="str">
        <f t="shared" si="242"/>
        <v/>
      </c>
      <c r="R1194" s="127"/>
      <c r="S1194" s="86"/>
      <c r="T1194" s="127"/>
      <c r="U1194" s="86"/>
      <c r="V1194" s="87">
        <f t="shared" si="247"/>
        <v>0</v>
      </c>
      <c r="W1194" s="130"/>
      <c r="X1194" s="86"/>
      <c r="Y1194" s="86"/>
      <c r="Z1194" s="131"/>
      <c r="AA1194" s="87">
        <f t="shared" si="243"/>
        <v>0</v>
      </c>
      <c r="AB1194" s="127"/>
      <c r="AC1194" s="86"/>
      <c r="AD1194" s="87">
        <f t="shared" si="248"/>
        <v>0</v>
      </c>
      <c r="AE1194" s="127"/>
      <c r="AF1194" s="86"/>
      <c r="AG1194" s="86"/>
      <c r="AH1194" s="131"/>
      <c r="AI1194" s="88">
        <f t="shared" si="249"/>
        <v>0</v>
      </c>
      <c r="AJ1194" s="89" t="str">
        <f>IFERROR(IF(ISNA(MATCH($AV1194,Other_Category_Abbr,0)),INDEX(FGHG_List_Long_GWP,MATCH($AV1194,FGHG_List_Long,0)),INDEX(GWP_Other_Abbr,MATCH($AV1194,Other_Category_Abbr,0)))*SUM(V1194,AA1194,AD1194,AI1194),"")</f>
        <v/>
      </c>
      <c r="AK1194" s="89" t="str">
        <f>IFERROR(IF(ISNA(MATCH($AV1194,Other_Category_Abbr,0)),INDEX(FGHG_List_Long_GWP,MATCH($AV1194,FGHG_List_Long,0)),INDEX(GWP_Other_Abbr,MATCH($AV1194,Other_Category_Abbr,0)))*(T1194*(S1194+U1194)+W1194*(Y1194+X1194)+AD1194+AE1194*(AF1194+AG1194)),"")</f>
        <v/>
      </c>
      <c r="AL1194" s="90" t="str">
        <f t="shared" si="244"/>
        <v/>
      </c>
      <c r="AM1194" s="91" t="str">
        <f t="shared" si="245"/>
        <v/>
      </c>
      <c r="AP1194" s="92" t="b">
        <f t="shared" si="239"/>
        <v>0</v>
      </c>
      <c r="AQ1194" s="92" t="str">
        <f t="shared" si="240"/>
        <v xml:space="preserve"> </v>
      </c>
      <c r="AR1194" s="92" t="str">
        <f>IF(LEN(AQ1194)=1,"",COUNTIF($AQ$19:AQ1194,AQ1194)=1)</f>
        <v/>
      </c>
      <c r="AS1194" s="73"/>
      <c r="AT1194" s="73"/>
      <c r="AU1194" s="73"/>
      <c r="AV1194" s="235" t="str">
        <f>IF($P1194=Lists!$A$13,Lists!$A$29,IF($P1194=Lists!$A$14,Lists!$A$30,$P1194))</f>
        <v/>
      </c>
      <c r="AW1194" s="73"/>
      <c r="AX1194" s="73"/>
    </row>
    <row r="1195" spans="2:50" x14ac:dyDescent="0.3">
      <c r="B1195" s="137">
        <f t="shared" si="246"/>
        <v>1177</v>
      </c>
      <c r="C1195" s="24"/>
      <c r="D1195" s="24"/>
      <c r="E1195" s="24"/>
      <c r="F1195" s="25"/>
      <c r="G1195" s="24"/>
      <c r="H1195" s="30"/>
      <c r="I1195" s="24"/>
      <c r="J1195" s="50" t="str">
        <f t="shared" si="237"/>
        <v/>
      </c>
      <c r="K1195" s="30"/>
      <c r="L1195" s="236"/>
      <c r="M1195" s="30"/>
      <c r="N1195" s="30"/>
      <c r="O1195" s="46" t="str">
        <f t="shared" si="238"/>
        <v/>
      </c>
      <c r="P1195" s="239" t="str">
        <f t="shared" si="241"/>
        <v/>
      </c>
      <c r="Q1195" s="52" t="str">
        <f t="shared" si="242"/>
        <v/>
      </c>
      <c r="R1195" s="127"/>
      <c r="S1195" s="86"/>
      <c r="T1195" s="127"/>
      <c r="U1195" s="86"/>
      <c r="V1195" s="87">
        <f t="shared" si="247"/>
        <v>0</v>
      </c>
      <c r="W1195" s="130"/>
      <c r="X1195" s="86"/>
      <c r="Y1195" s="86"/>
      <c r="Z1195" s="131"/>
      <c r="AA1195" s="87">
        <f t="shared" si="243"/>
        <v>0</v>
      </c>
      <c r="AB1195" s="127"/>
      <c r="AC1195" s="86"/>
      <c r="AD1195" s="87">
        <f t="shared" si="248"/>
        <v>0</v>
      </c>
      <c r="AE1195" s="127"/>
      <c r="AF1195" s="86"/>
      <c r="AG1195" s="86"/>
      <c r="AH1195" s="131"/>
      <c r="AI1195" s="88">
        <f t="shared" si="249"/>
        <v>0</v>
      </c>
      <c r="AJ1195" s="89" t="str">
        <f>IFERROR(IF(ISNA(MATCH($AV1195,Other_Category_Abbr,0)),INDEX(FGHG_List_Long_GWP,MATCH($AV1195,FGHG_List_Long,0)),INDEX(GWP_Other_Abbr,MATCH($AV1195,Other_Category_Abbr,0)))*SUM(V1195,AA1195,AD1195,AI1195),"")</f>
        <v/>
      </c>
      <c r="AK1195" s="89" t="str">
        <f>IFERROR(IF(ISNA(MATCH($AV1195,Other_Category_Abbr,0)),INDEX(FGHG_List_Long_GWP,MATCH($AV1195,FGHG_List_Long,0)),INDEX(GWP_Other_Abbr,MATCH($AV1195,Other_Category_Abbr,0)))*(T1195*(S1195+U1195)+W1195*(Y1195+X1195)+AD1195+AE1195*(AF1195+AG1195)),"")</f>
        <v/>
      </c>
      <c r="AL1195" s="90" t="str">
        <f t="shared" si="244"/>
        <v/>
      </c>
      <c r="AM1195" s="91" t="str">
        <f t="shared" si="245"/>
        <v/>
      </c>
      <c r="AP1195" s="92" t="b">
        <f t="shared" si="239"/>
        <v>0</v>
      </c>
      <c r="AQ1195" s="92" t="str">
        <f t="shared" si="240"/>
        <v xml:space="preserve"> </v>
      </c>
      <c r="AR1195" s="92" t="str">
        <f>IF(LEN(AQ1195)=1,"",COUNTIF($AQ$19:AQ1195,AQ1195)=1)</f>
        <v/>
      </c>
      <c r="AS1195" s="73"/>
      <c r="AT1195" s="73"/>
      <c r="AU1195" s="73"/>
      <c r="AV1195" s="235" t="str">
        <f>IF($P1195=Lists!$A$13,Lists!$A$29,IF($P1195=Lists!$A$14,Lists!$A$30,$P1195))</f>
        <v/>
      </c>
      <c r="AW1195" s="73"/>
      <c r="AX1195" s="73"/>
    </row>
    <row r="1196" spans="2:50" x14ac:dyDescent="0.3">
      <c r="B1196" s="137">
        <f t="shared" si="246"/>
        <v>1178</v>
      </c>
      <c r="C1196" s="24"/>
      <c r="D1196" s="24"/>
      <c r="E1196" s="24"/>
      <c r="F1196" s="25"/>
      <c r="G1196" s="24"/>
      <c r="H1196" s="30"/>
      <c r="I1196" s="24"/>
      <c r="J1196" s="50" t="str">
        <f t="shared" si="237"/>
        <v/>
      </c>
      <c r="K1196" s="30"/>
      <c r="L1196" s="236"/>
      <c r="M1196" s="30"/>
      <c r="N1196" s="30"/>
      <c r="O1196" s="46" t="str">
        <f t="shared" si="238"/>
        <v/>
      </c>
      <c r="P1196" s="239" t="str">
        <f t="shared" si="241"/>
        <v/>
      </c>
      <c r="Q1196" s="52" t="str">
        <f t="shared" si="242"/>
        <v/>
      </c>
      <c r="R1196" s="127"/>
      <c r="S1196" s="86"/>
      <c r="T1196" s="127"/>
      <c r="U1196" s="86"/>
      <c r="V1196" s="87">
        <f t="shared" si="247"/>
        <v>0</v>
      </c>
      <c r="W1196" s="130"/>
      <c r="X1196" s="86"/>
      <c r="Y1196" s="86"/>
      <c r="Z1196" s="131"/>
      <c r="AA1196" s="87">
        <f t="shared" si="243"/>
        <v>0</v>
      </c>
      <c r="AB1196" s="127"/>
      <c r="AC1196" s="86"/>
      <c r="AD1196" s="87">
        <f t="shared" si="248"/>
        <v>0</v>
      </c>
      <c r="AE1196" s="127"/>
      <c r="AF1196" s="86"/>
      <c r="AG1196" s="86"/>
      <c r="AH1196" s="131"/>
      <c r="AI1196" s="88">
        <f t="shared" si="249"/>
        <v>0</v>
      </c>
      <c r="AJ1196" s="89" t="str">
        <f>IFERROR(IF(ISNA(MATCH($AV1196,Other_Category_Abbr,0)),INDEX(FGHG_List_Long_GWP,MATCH($AV1196,FGHG_List_Long,0)),INDEX(GWP_Other_Abbr,MATCH($AV1196,Other_Category_Abbr,0)))*SUM(V1196,AA1196,AD1196,AI1196),"")</f>
        <v/>
      </c>
      <c r="AK1196" s="89" t="str">
        <f>IFERROR(IF(ISNA(MATCH($AV1196,Other_Category_Abbr,0)),INDEX(FGHG_List_Long_GWP,MATCH($AV1196,FGHG_List_Long,0)),INDEX(GWP_Other_Abbr,MATCH($AV1196,Other_Category_Abbr,0)))*(T1196*(S1196+U1196)+W1196*(Y1196+X1196)+AD1196+AE1196*(AF1196+AG1196)),"")</f>
        <v/>
      </c>
      <c r="AL1196" s="90" t="str">
        <f t="shared" si="244"/>
        <v/>
      </c>
      <c r="AM1196" s="91" t="str">
        <f t="shared" si="245"/>
        <v/>
      </c>
      <c r="AP1196" s="92" t="b">
        <f t="shared" si="239"/>
        <v>0</v>
      </c>
      <c r="AQ1196" s="92" t="str">
        <f t="shared" si="240"/>
        <v xml:space="preserve"> </v>
      </c>
      <c r="AR1196" s="92" t="str">
        <f>IF(LEN(AQ1196)=1,"",COUNTIF($AQ$19:AQ1196,AQ1196)=1)</f>
        <v/>
      </c>
      <c r="AS1196" s="73"/>
      <c r="AT1196" s="73"/>
      <c r="AU1196" s="73"/>
      <c r="AV1196" s="235" t="str">
        <f>IF($P1196=Lists!$A$13,Lists!$A$29,IF($P1196=Lists!$A$14,Lists!$A$30,$P1196))</f>
        <v/>
      </c>
      <c r="AW1196" s="73"/>
      <c r="AX1196" s="73"/>
    </row>
    <row r="1197" spans="2:50" x14ac:dyDescent="0.3">
      <c r="B1197" s="137">
        <f t="shared" si="246"/>
        <v>1179</v>
      </c>
      <c r="C1197" s="24"/>
      <c r="D1197" s="24"/>
      <c r="E1197" s="24"/>
      <c r="F1197" s="25"/>
      <c r="G1197" s="24"/>
      <c r="H1197" s="30"/>
      <c r="I1197" s="24"/>
      <c r="J1197" s="50" t="str">
        <f t="shared" si="237"/>
        <v/>
      </c>
      <c r="K1197" s="30"/>
      <c r="L1197" s="236"/>
      <c r="M1197" s="30"/>
      <c r="N1197" s="30"/>
      <c r="O1197" s="46" t="str">
        <f t="shared" si="238"/>
        <v/>
      </c>
      <c r="P1197" s="239" t="str">
        <f t="shared" si="241"/>
        <v/>
      </c>
      <c r="Q1197" s="52" t="str">
        <f t="shared" si="242"/>
        <v/>
      </c>
      <c r="R1197" s="127"/>
      <c r="S1197" s="86"/>
      <c r="T1197" s="127"/>
      <c r="U1197" s="86"/>
      <c r="V1197" s="87">
        <f t="shared" si="247"/>
        <v>0</v>
      </c>
      <c r="W1197" s="130"/>
      <c r="X1197" s="86"/>
      <c r="Y1197" s="86"/>
      <c r="Z1197" s="131"/>
      <c r="AA1197" s="87">
        <f t="shared" si="243"/>
        <v>0</v>
      </c>
      <c r="AB1197" s="127"/>
      <c r="AC1197" s="86"/>
      <c r="AD1197" s="87">
        <f t="shared" si="248"/>
        <v>0</v>
      </c>
      <c r="AE1197" s="127"/>
      <c r="AF1197" s="86"/>
      <c r="AG1197" s="86"/>
      <c r="AH1197" s="131"/>
      <c r="AI1197" s="88">
        <f t="shared" si="249"/>
        <v>0</v>
      </c>
      <c r="AJ1197" s="89" t="str">
        <f>IFERROR(IF(ISNA(MATCH($AV1197,Other_Category_Abbr,0)),INDEX(FGHG_List_Long_GWP,MATCH($AV1197,FGHG_List_Long,0)),INDEX(GWP_Other_Abbr,MATCH($AV1197,Other_Category_Abbr,0)))*SUM(V1197,AA1197,AD1197,AI1197),"")</f>
        <v/>
      </c>
      <c r="AK1197" s="89" t="str">
        <f>IFERROR(IF(ISNA(MATCH($AV1197,Other_Category_Abbr,0)),INDEX(FGHG_List_Long_GWP,MATCH($AV1197,FGHG_List_Long,0)),INDEX(GWP_Other_Abbr,MATCH($AV1197,Other_Category_Abbr,0)))*(T1197*(S1197+U1197)+W1197*(Y1197+X1197)+AD1197+AE1197*(AF1197+AG1197)),"")</f>
        <v/>
      </c>
      <c r="AL1197" s="90" t="str">
        <f t="shared" si="244"/>
        <v/>
      </c>
      <c r="AM1197" s="91" t="str">
        <f t="shared" si="245"/>
        <v/>
      </c>
      <c r="AP1197" s="92" t="b">
        <f t="shared" si="239"/>
        <v>0</v>
      </c>
      <c r="AQ1197" s="92" t="str">
        <f t="shared" si="240"/>
        <v xml:space="preserve"> </v>
      </c>
      <c r="AR1197" s="92" t="str">
        <f>IF(LEN(AQ1197)=1,"",COUNTIF($AQ$19:AQ1197,AQ1197)=1)</f>
        <v/>
      </c>
      <c r="AS1197" s="73"/>
      <c r="AT1197" s="73"/>
      <c r="AU1197" s="73"/>
      <c r="AV1197" s="235" t="str">
        <f>IF($P1197=Lists!$A$13,Lists!$A$29,IF($P1197=Lists!$A$14,Lists!$A$30,$P1197))</f>
        <v/>
      </c>
      <c r="AW1197" s="73"/>
      <c r="AX1197" s="73"/>
    </row>
    <row r="1198" spans="2:50" x14ac:dyDescent="0.3">
      <c r="B1198" s="137">
        <f t="shared" si="246"/>
        <v>1180</v>
      </c>
      <c r="C1198" s="24"/>
      <c r="D1198" s="24"/>
      <c r="E1198" s="24"/>
      <c r="F1198" s="25"/>
      <c r="G1198" s="24"/>
      <c r="H1198" s="30"/>
      <c r="I1198" s="24"/>
      <c r="J1198" s="50" t="str">
        <f t="shared" si="237"/>
        <v/>
      </c>
      <c r="K1198" s="30"/>
      <c r="L1198" s="236"/>
      <c r="M1198" s="30"/>
      <c r="N1198" s="30"/>
      <c r="O1198" s="46" t="str">
        <f t="shared" si="238"/>
        <v/>
      </c>
      <c r="P1198" s="239" t="str">
        <f t="shared" si="241"/>
        <v/>
      </c>
      <c r="Q1198" s="52" t="str">
        <f t="shared" si="242"/>
        <v/>
      </c>
      <c r="R1198" s="127"/>
      <c r="S1198" s="86"/>
      <c r="T1198" s="127"/>
      <c r="U1198" s="86"/>
      <c r="V1198" s="87">
        <f t="shared" si="247"/>
        <v>0</v>
      </c>
      <c r="W1198" s="130"/>
      <c r="X1198" s="86"/>
      <c r="Y1198" s="86"/>
      <c r="Z1198" s="131"/>
      <c r="AA1198" s="87">
        <f t="shared" si="243"/>
        <v>0</v>
      </c>
      <c r="AB1198" s="127"/>
      <c r="AC1198" s="86"/>
      <c r="AD1198" s="87">
        <f t="shared" si="248"/>
        <v>0</v>
      </c>
      <c r="AE1198" s="127"/>
      <c r="AF1198" s="86"/>
      <c r="AG1198" s="86"/>
      <c r="AH1198" s="131"/>
      <c r="AI1198" s="88">
        <f t="shared" si="249"/>
        <v>0</v>
      </c>
      <c r="AJ1198" s="89" t="str">
        <f>IFERROR(IF(ISNA(MATCH($AV1198,Other_Category_Abbr,0)),INDEX(FGHG_List_Long_GWP,MATCH($AV1198,FGHG_List_Long,0)),INDEX(GWP_Other_Abbr,MATCH($AV1198,Other_Category_Abbr,0)))*SUM(V1198,AA1198,AD1198,AI1198),"")</f>
        <v/>
      </c>
      <c r="AK1198" s="89" t="str">
        <f>IFERROR(IF(ISNA(MATCH($AV1198,Other_Category_Abbr,0)),INDEX(FGHG_List_Long_GWP,MATCH($AV1198,FGHG_List_Long,0)),INDEX(GWP_Other_Abbr,MATCH($AV1198,Other_Category_Abbr,0)))*(T1198*(S1198+U1198)+W1198*(Y1198+X1198)+AD1198+AE1198*(AF1198+AG1198)),"")</f>
        <v/>
      </c>
      <c r="AL1198" s="90" t="str">
        <f t="shared" si="244"/>
        <v/>
      </c>
      <c r="AM1198" s="91" t="str">
        <f t="shared" si="245"/>
        <v/>
      </c>
      <c r="AP1198" s="92" t="b">
        <f t="shared" si="239"/>
        <v>0</v>
      </c>
      <c r="AQ1198" s="92" t="str">
        <f t="shared" si="240"/>
        <v xml:space="preserve"> </v>
      </c>
      <c r="AR1198" s="92" t="str">
        <f>IF(LEN(AQ1198)=1,"",COUNTIF($AQ$19:AQ1198,AQ1198)=1)</f>
        <v/>
      </c>
      <c r="AS1198" s="73"/>
      <c r="AT1198" s="73"/>
      <c r="AU1198" s="73"/>
      <c r="AV1198" s="235" t="str">
        <f>IF($P1198=Lists!$A$13,Lists!$A$29,IF($P1198=Lists!$A$14,Lists!$A$30,$P1198))</f>
        <v/>
      </c>
      <c r="AW1198" s="73"/>
      <c r="AX1198" s="73"/>
    </row>
    <row r="1199" spans="2:50" x14ac:dyDescent="0.3">
      <c r="B1199" s="137">
        <f t="shared" si="246"/>
        <v>1181</v>
      </c>
      <c r="C1199" s="24"/>
      <c r="D1199" s="24"/>
      <c r="E1199" s="24"/>
      <c r="F1199" s="25"/>
      <c r="G1199" s="24"/>
      <c r="H1199" s="30"/>
      <c r="I1199" s="24"/>
      <c r="J1199" s="50" t="str">
        <f t="shared" si="237"/>
        <v/>
      </c>
      <c r="K1199" s="30"/>
      <c r="L1199" s="236"/>
      <c r="M1199" s="30"/>
      <c r="N1199" s="30"/>
      <c r="O1199" s="46" t="str">
        <f t="shared" si="238"/>
        <v/>
      </c>
      <c r="P1199" s="239" t="str">
        <f t="shared" si="241"/>
        <v/>
      </c>
      <c r="Q1199" s="52" t="str">
        <f t="shared" si="242"/>
        <v/>
      </c>
      <c r="R1199" s="127"/>
      <c r="S1199" s="86"/>
      <c r="T1199" s="127"/>
      <c r="U1199" s="86"/>
      <c r="V1199" s="87">
        <f t="shared" si="247"/>
        <v>0</v>
      </c>
      <c r="W1199" s="130"/>
      <c r="X1199" s="86"/>
      <c r="Y1199" s="86"/>
      <c r="Z1199" s="131"/>
      <c r="AA1199" s="87">
        <f t="shared" si="243"/>
        <v>0</v>
      </c>
      <c r="AB1199" s="127"/>
      <c r="AC1199" s="86"/>
      <c r="AD1199" s="87">
        <f t="shared" si="248"/>
        <v>0</v>
      </c>
      <c r="AE1199" s="127"/>
      <c r="AF1199" s="86"/>
      <c r="AG1199" s="86"/>
      <c r="AH1199" s="131"/>
      <c r="AI1199" s="88">
        <f t="shared" si="249"/>
        <v>0</v>
      </c>
      <c r="AJ1199" s="89" t="str">
        <f>IFERROR(IF(ISNA(MATCH($AV1199,Other_Category_Abbr,0)),INDEX(FGHG_List_Long_GWP,MATCH($AV1199,FGHG_List_Long,0)),INDEX(GWP_Other_Abbr,MATCH($AV1199,Other_Category_Abbr,0)))*SUM(V1199,AA1199,AD1199,AI1199),"")</f>
        <v/>
      </c>
      <c r="AK1199" s="89" t="str">
        <f>IFERROR(IF(ISNA(MATCH($AV1199,Other_Category_Abbr,0)),INDEX(FGHG_List_Long_GWP,MATCH($AV1199,FGHG_List_Long,0)),INDEX(GWP_Other_Abbr,MATCH($AV1199,Other_Category_Abbr,0)))*(T1199*(S1199+U1199)+W1199*(Y1199+X1199)+AD1199+AE1199*(AF1199+AG1199)),"")</f>
        <v/>
      </c>
      <c r="AL1199" s="90" t="str">
        <f t="shared" si="244"/>
        <v/>
      </c>
      <c r="AM1199" s="91" t="str">
        <f t="shared" si="245"/>
        <v/>
      </c>
      <c r="AP1199" s="92" t="b">
        <f t="shared" si="239"/>
        <v>0</v>
      </c>
      <c r="AQ1199" s="92" t="str">
        <f t="shared" si="240"/>
        <v xml:space="preserve"> </v>
      </c>
      <c r="AR1199" s="92" t="str">
        <f>IF(LEN(AQ1199)=1,"",COUNTIF($AQ$19:AQ1199,AQ1199)=1)</f>
        <v/>
      </c>
      <c r="AS1199" s="73"/>
      <c r="AT1199" s="73"/>
      <c r="AU1199" s="73"/>
      <c r="AV1199" s="235" t="str">
        <f>IF($P1199=Lists!$A$13,Lists!$A$29,IF($P1199=Lists!$A$14,Lists!$A$30,$P1199))</f>
        <v/>
      </c>
      <c r="AW1199" s="73"/>
      <c r="AX1199" s="73"/>
    </row>
    <row r="1200" spans="2:50" x14ac:dyDescent="0.3">
      <c r="B1200" s="137">
        <f t="shared" si="246"/>
        <v>1182</v>
      </c>
      <c r="C1200" s="24"/>
      <c r="D1200" s="24"/>
      <c r="E1200" s="24"/>
      <c r="F1200" s="25"/>
      <c r="G1200" s="24"/>
      <c r="H1200" s="30"/>
      <c r="I1200" s="24"/>
      <c r="J1200" s="50" t="str">
        <f t="shared" si="237"/>
        <v/>
      </c>
      <c r="K1200" s="30"/>
      <c r="L1200" s="236"/>
      <c r="M1200" s="30"/>
      <c r="N1200" s="30"/>
      <c r="O1200" s="46" t="str">
        <f t="shared" si="238"/>
        <v/>
      </c>
      <c r="P1200" s="239" t="str">
        <f t="shared" si="241"/>
        <v/>
      </c>
      <c r="Q1200" s="52" t="str">
        <f t="shared" si="242"/>
        <v/>
      </c>
      <c r="R1200" s="127"/>
      <c r="S1200" s="86"/>
      <c r="T1200" s="127"/>
      <c r="U1200" s="86"/>
      <c r="V1200" s="87">
        <f t="shared" si="247"/>
        <v>0</v>
      </c>
      <c r="W1200" s="130"/>
      <c r="X1200" s="86"/>
      <c r="Y1200" s="86"/>
      <c r="Z1200" s="131"/>
      <c r="AA1200" s="87">
        <f t="shared" si="243"/>
        <v>0</v>
      </c>
      <c r="AB1200" s="127"/>
      <c r="AC1200" s="86"/>
      <c r="AD1200" s="87">
        <f t="shared" si="248"/>
        <v>0</v>
      </c>
      <c r="AE1200" s="127"/>
      <c r="AF1200" s="86"/>
      <c r="AG1200" s="86"/>
      <c r="AH1200" s="131"/>
      <c r="AI1200" s="88">
        <f t="shared" si="249"/>
        <v>0</v>
      </c>
      <c r="AJ1200" s="89" t="str">
        <f>IFERROR(IF(ISNA(MATCH($AV1200,Other_Category_Abbr,0)),INDEX(FGHG_List_Long_GWP,MATCH($AV1200,FGHG_List_Long,0)),INDEX(GWP_Other_Abbr,MATCH($AV1200,Other_Category_Abbr,0)))*SUM(V1200,AA1200,AD1200,AI1200),"")</f>
        <v/>
      </c>
      <c r="AK1200" s="89" t="str">
        <f>IFERROR(IF(ISNA(MATCH($AV1200,Other_Category_Abbr,0)),INDEX(FGHG_List_Long_GWP,MATCH($AV1200,FGHG_List_Long,0)),INDEX(GWP_Other_Abbr,MATCH($AV1200,Other_Category_Abbr,0)))*(T1200*(S1200+U1200)+W1200*(Y1200+X1200)+AD1200+AE1200*(AF1200+AG1200)),"")</f>
        <v/>
      </c>
      <c r="AL1200" s="90" t="str">
        <f t="shared" si="244"/>
        <v/>
      </c>
      <c r="AM1200" s="91" t="str">
        <f t="shared" si="245"/>
        <v/>
      </c>
      <c r="AP1200" s="92" t="b">
        <f t="shared" si="239"/>
        <v>0</v>
      </c>
      <c r="AQ1200" s="92" t="str">
        <f t="shared" si="240"/>
        <v xml:space="preserve"> </v>
      </c>
      <c r="AR1200" s="92" t="str">
        <f>IF(LEN(AQ1200)=1,"",COUNTIF($AQ$19:AQ1200,AQ1200)=1)</f>
        <v/>
      </c>
      <c r="AS1200" s="73"/>
      <c r="AT1200" s="73"/>
      <c r="AU1200" s="73"/>
      <c r="AV1200" s="235" t="str">
        <f>IF($P1200=Lists!$A$13,Lists!$A$29,IF($P1200=Lists!$A$14,Lists!$A$30,$P1200))</f>
        <v/>
      </c>
      <c r="AW1200" s="73"/>
      <c r="AX1200" s="73"/>
    </row>
    <row r="1201" spans="2:50" x14ac:dyDescent="0.3">
      <c r="B1201" s="137">
        <f t="shared" si="246"/>
        <v>1183</v>
      </c>
      <c r="C1201" s="24"/>
      <c r="D1201" s="24"/>
      <c r="E1201" s="24"/>
      <c r="F1201" s="25"/>
      <c r="G1201" s="24"/>
      <c r="H1201" s="30"/>
      <c r="I1201" s="24"/>
      <c r="J1201" s="50" t="str">
        <f t="shared" si="237"/>
        <v/>
      </c>
      <c r="K1201" s="30"/>
      <c r="L1201" s="236"/>
      <c r="M1201" s="30"/>
      <c r="N1201" s="30"/>
      <c r="O1201" s="46" t="str">
        <f t="shared" si="238"/>
        <v/>
      </c>
      <c r="P1201" s="239" t="str">
        <f t="shared" si="241"/>
        <v/>
      </c>
      <c r="Q1201" s="52" t="str">
        <f t="shared" si="242"/>
        <v/>
      </c>
      <c r="R1201" s="127"/>
      <c r="S1201" s="86"/>
      <c r="T1201" s="127"/>
      <c r="U1201" s="86"/>
      <c r="V1201" s="87">
        <f t="shared" si="247"/>
        <v>0</v>
      </c>
      <c r="W1201" s="130"/>
      <c r="X1201" s="86"/>
      <c r="Y1201" s="86"/>
      <c r="Z1201" s="131"/>
      <c r="AA1201" s="87">
        <f t="shared" si="243"/>
        <v>0</v>
      </c>
      <c r="AB1201" s="127"/>
      <c r="AC1201" s="86"/>
      <c r="AD1201" s="87">
        <f t="shared" si="248"/>
        <v>0</v>
      </c>
      <c r="AE1201" s="127"/>
      <c r="AF1201" s="86"/>
      <c r="AG1201" s="86"/>
      <c r="AH1201" s="131"/>
      <c r="AI1201" s="88">
        <f t="shared" si="249"/>
        <v>0</v>
      </c>
      <c r="AJ1201" s="89" t="str">
        <f>IFERROR(IF(ISNA(MATCH($AV1201,Other_Category_Abbr,0)),INDEX(FGHG_List_Long_GWP,MATCH($AV1201,FGHG_List_Long,0)),INDEX(GWP_Other_Abbr,MATCH($AV1201,Other_Category_Abbr,0)))*SUM(V1201,AA1201,AD1201,AI1201),"")</f>
        <v/>
      </c>
      <c r="AK1201" s="89" t="str">
        <f>IFERROR(IF(ISNA(MATCH($AV1201,Other_Category_Abbr,0)),INDEX(FGHG_List_Long_GWP,MATCH($AV1201,FGHG_List_Long,0)),INDEX(GWP_Other_Abbr,MATCH($AV1201,Other_Category_Abbr,0)))*(T1201*(S1201+U1201)+W1201*(Y1201+X1201)+AD1201+AE1201*(AF1201+AG1201)),"")</f>
        <v/>
      </c>
      <c r="AL1201" s="90" t="str">
        <f t="shared" si="244"/>
        <v/>
      </c>
      <c r="AM1201" s="91" t="str">
        <f t="shared" si="245"/>
        <v/>
      </c>
      <c r="AP1201" s="92" t="b">
        <f t="shared" si="239"/>
        <v>0</v>
      </c>
      <c r="AQ1201" s="92" t="str">
        <f t="shared" si="240"/>
        <v xml:space="preserve"> </v>
      </c>
      <c r="AR1201" s="92" t="str">
        <f>IF(LEN(AQ1201)=1,"",COUNTIF($AQ$19:AQ1201,AQ1201)=1)</f>
        <v/>
      </c>
      <c r="AS1201" s="73"/>
      <c r="AT1201" s="73"/>
      <c r="AU1201" s="73"/>
      <c r="AV1201" s="235" t="str">
        <f>IF($P1201=Lists!$A$13,Lists!$A$29,IF($P1201=Lists!$A$14,Lists!$A$30,$P1201))</f>
        <v/>
      </c>
      <c r="AW1201" s="73"/>
      <c r="AX1201" s="73"/>
    </row>
    <row r="1202" spans="2:50" x14ac:dyDescent="0.3">
      <c r="B1202" s="137">
        <f t="shared" si="246"/>
        <v>1184</v>
      </c>
      <c r="C1202" s="24"/>
      <c r="D1202" s="24"/>
      <c r="E1202" s="24"/>
      <c r="F1202" s="25"/>
      <c r="G1202" s="24"/>
      <c r="H1202" s="30"/>
      <c r="I1202" s="24"/>
      <c r="J1202" s="50" t="str">
        <f t="shared" si="237"/>
        <v/>
      </c>
      <c r="K1202" s="30"/>
      <c r="L1202" s="236"/>
      <c r="M1202" s="30"/>
      <c r="N1202" s="30"/>
      <c r="O1202" s="46" t="str">
        <f t="shared" si="238"/>
        <v/>
      </c>
      <c r="P1202" s="239" t="str">
        <f t="shared" si="241"/>
        <v/>
      </c>
      <c r="Q1202" s="52" t="str">
        <f t="shared" si="242"/>
        <v/>
      </c>
      <c r="R1202" s="127"/>
      <c r="S1202" s="86"/>
      <c r="T1202" s="127"/>
      <c r="U1202" s="86"/>
      <c r="V1202" s="87">
        <f t="shared" si="247"/>
        <v>0</v>
      </c>
      <c r="W1202" s="130"/>
      <c r="X1202" s="86"/>
      <c r="Y1202" s="86"/>
      <c r="Z1202" s="131"/>
      <c r="AA1202" s="87">
        <f t="shared" si="243"/>
        <v>0</v>
      </c>
      <c r="AB1202" s="127"/>
      <c r="AC1202" s="86"/>
      <c r="AD1202" s="87">
        <f t="shared" si="248"/>
        <v>0</v>
      </c>
      <c r="AE1202" s="127"/>
      <c r="AF1202" s="86"/>
      <c r="AG1202" s="86"/>
      <c r="AH1202" s="131"/>
      <c r="AI1202" s="88">
        <f t="shared" si="249"/>
        <v>0</v>
      </c>
      <c r="AJ1202" s="89" t="str">
        <f>IFERROR(IF(ISNA(MATCH($AV1202,Other_Category_Abbr,0)),INDEX(FGHG_List_Long_GWP,MATCH($AV1202,FGHG_List_Long,0)),INDEX(GWP_Other_Abbr,MATCH($AV1202,Other_Category_Abbr,0)))*SUM(V1202,AA1202,AD1202,AI1202),"")</f>
        <v/>
      </c>
      <c r="AK1202" s="89" t="str">
        <f>IFERROR(IF(ISNA(MATCH($AV1202,Other_Category_Abbr,0)),INDEX(FGHG_List_Long_GWP,MATCH($AV1202,FGHG_List_Long,0)),INDEX(GWP_Other_Abbr,MATCH($AV1202,Other_Category_Abbr,0)))*(T1202*(S1202+U1202)+W1202*(Y1202+X1202)+AD1202+AE1202*(AF1202+AG1202)),"")</f>
        <v/>
      </c>
      <c r="AL1202" s="90" t="str">
        <f t="shared" si="244"/>
        <v/>
      </c>
      <c r="AM1202" s="91" t="str">
        <f t="shared" si="245"/>
        <v/>
      </c>
      <c r="AP1202" s="92" t="b">
        <f t="shared" si="239"/>
        <v>0</v>
      </c>
      <c r="AQ1202" s="92" t="str">
        <f t="shared" si="240"/>
        <v xml:space="preserve"> </v>
      </c>
      <c r="AR1202" s="92" t="str">
        <f>IF(LEN(AQ1202)=1,"",COUNTIF($AQ$19:AQ1202,AQ1202)=1)</f>
        <v/>
      </c>
      <c r="AS1202" s="73"/>
      <c r="AT1202" s="73"/>
      <c r="AU1202" s="73"/>
      <c r="AV1202" s="235" t="str">
        <f>IF($P1202=Lists!$A$13,Lists!$A$29,IF($P1202=Lists!$A$14,Lists!$A$30,$P1202))</f>
        <v/>
      </c>
      <c r="AW1202" s="73"/>
      <c r="AX1202" s="73"/>
    </row>
    <row r="1203" spans="2:50" x14ac:dyDescent="0.3">
      <c r="B1203" s="137">
        <f t="shared" si="246"/>
        <v>1185</v>
      </c>
      <c r="C1203" s="24"/>
      <c r="D1203" s="24"/>
      <c r="E1203" s="24"/>
      <c r="F1203" s="25"/>
      <c r="G1203" s="24"/>
      <c r="H1203" s="30"/>
      <c r="I1203" s="24"/>
      <c r="J1203" s="50" t="str">
        <f t="shared" si="237"/>
        <v/>
      </c>
      <c r="K1203" s="30"/>
      <c r="L1203" s="236"/>
      <c r="M1203" s="30"/>
      <c r="N1203" s="30"/>
      <c r="O1203" s="46" t="str">
        <f t="shared" si="238"/>
        <v/>
      </c>
      <c r="P1203" s="239" t="str">
        <f t="shared" si="241"/>
        <v/>
      </c>
      <c r="Q1203" s="52" t="str">
        <f t="shared" si="242"/>
        <v/>
      </c>
      <c r="R1203" s="127"/>
      <c r="S1203" s="86"/>
      <c r="T1203" s="127"/>
      <c r="U1203" s="86"/>
      <c r="V1203" s="87">
        <f t="shared" si="247"/>
        <v>0</v>
      </c>
      <c r="W1203" s="130"/>
      <c r="X1203" s="86"/>
      <c r="Y1203" s="86"/>
      <c r="Z1203" s="131"/>
      <c r="AA1203" s="87">
        <f t="shared" si="243"/>
        <v>0</v>
      </c>
      <c r="AB1203" s="127"/>
      <c r="AC1203" s="86"/>
      <c r="AD1203" s="87">
        <f t="shared" si="248"/>
        <v>0</v>
      </c>
      <c r="AE1203" s="127"/>
      <c r="AF1203" s="86"/>
      <c r="AG1203" s="86"/>
      <c r="AH1203" s="131"/>
      <c r="AI1203" s="88">
        <f t="shared" si="249"/>
        <v>0</v>
      </c>
      <c r="AJ1203" s="89" t="str">
        <f>IFERROR(IF(ISNA(MATCH($AV1203,Other_Category_Abbr,0)),INDEX(FGHG_List_Long_GWP,MATCH($AV1203,FGHG_List_Long,0)),INDEX(GWP_Other_Abbr,MATCH($AV1203,Other_Category_Abbr,0)))*SUM(V1203,AA1203,AD1203,AI1203),"")</f>
        <v/>
      </c>
      <c r="AK1203" s="89" t="str">
        <f>IFERROR(IF(ISNA(MATCH($AV1203,Other_Category_Abbr,0)),INDEX(FGHG_List_Long_GWP,MATCH($AV1203,FGHG_List_Long,0)),INDEX(GWP_Other_Abbr,MATCH($AV1203,Other_Category_Abbr,0)))*(T1203*(S1203+U1203)+W1203*(Y1203+X1203)+AD1203+AE1203*(AF1203+AG1203)),"")</f>
        <v/>
      </c>
      <c r="AL1203" s="90" t="str">
        <f t="shared" si="244"/>
        <v/>
      </c>
      <c r="AM1203" s="91" t="str">
        <f t="shared" si="245"/>
        <v/>
      </c>
      <c r="AP1203" s="92" t="b">
        <f t="shared" si="239"/>
        <v>0</v>
      </c>
      <c r="AQ1203" s="92" t="str">
        <f t="shared" si="240"/>
        <v xml:space="preserve"> </v>
      </c>
      <c r="AR1203" s="92" t="str">
        <f>IF(LEN(AQ1203)=1,"",COUNTIF($AQ$19:AQ1203,AQ1203)=1)</f>
        <v/>
      </c>
      <c r="AS1203" s="73"/>
      <c r="AT1203" s="73"/>
      <c r="AU1203" s="73"/>
      <c r="AV1203" s="235" t="str">
        <f>IF($P1203=Lists!$A$13,Lists!$A$29,IF($P1203=Lists!$A$14,Lists!$A$30,$P1203))</f>
        <v/>
      </c>
      <c r="AW1203" s="73"/>
      <c r="AX1203" s="73"/>
    </row>
    <row r="1204" spans="2:50" x14ac:dyDescent="0.3">
      <c r="B1204" s="137">
        <f t="shared" si="246"/>
        <v>1186</v>
      </c>
      <c r="C1204" s="24"/>
      <c r="D1204" s="24"/>
      <c r="E1204" s="24"/>
      <c r="F1204" s="25"/>
      <c r="G1204" s="24"/>
      <c r="H1204" s="30"/>
      <c r="I1204" s="24"/>
      <c r="J1204" s="50" t="str">
        <f t="shared" si="237"/>
        <v/>
      </c>
      <c r="K1204" s="30"/>
      <c r="L1204" s="236"/>
      <c r="M1204" s="30"/>
      <c r="N1204" s="30"/>
      <c r="O1204" s="46" t="str">
        <f t="shared" si="238"/>
        <v/>
      </c>
      <c r="P1204" s="239" t="str">
        <f t="shared" si="241"/>
        <v/>
      </c>
      <c r="Q1204" s="52" t="str">
        <f t="shared" si="242"/>
        <v/>
      </c>
      <c r="R1204" s="127"/>
      <c r="S1204" s="86"/>
      <c r="T1204" s="127"/>
      <c r="U1204" s="86"/>
      <c r="V1204" s="87">
        <f t="shared" si="247"/>
        <v>0</v>
      </c>
      <c r="W1204" s="130"/>
      <c r="X1204" s="86"/>
      <c r="Y1204" s="86"/>
      <c r="Z1204" s="131"/>
      <c r="AA1204" s="87">
        <f t="shared" si="243"/>
        <v>0</v>
      </c>
      <c r="AB1204" s="127"/>
      <c r="AC1204" s="86"/>
      <c r="AD1204" s="87">
        <f t="shared" si="248"/>
        <v>0</v>
      </c>
      <c r="AE1204" s="127"/>
      <c r="AF1204" s="86"/>
      <c r="AG1204" s="86"/>
      <c r="AH1204" s="131"/>
      <c r="AI1204" s="88">
        <f t="shared" si="249"/>
        <v>0</v>
      </c>
      <c r="AJ1204" s="89" t="str">
        <f>IFERROR(IF(ISNA(MATCH($AV1204,Other_Category_Abbr,0)),INDEX(FGHG_List_Long_GWP,MATCH($AV1204,FGHG_List_Long,0)),INDEX(GWP_Other_Abbr,MATCH($AV1204,Other_Category_Abbr,0)))*SUM(V1204,AA1204,AD1204,AI1204),"")</f>
        <v/>
      </c>
      <c r="AK1204" s="89" t="str">
        <f>IFERROR(IF(ISNA(MATCH($AV1204,Other_Category_Abbr,0)),INDEX(FGHG_List_Long_GWP,MATCH($AV1204,FGHG_List_Long,0)),INDEX(GWP_Other_Abbr,MATCH($AV1204,Other_Category_Abbr,0)))*(T1204*(S1204+U1204)+W1204*(Y1204+X1204)+AD1204+AE1204*(AF1204+AG1204)),"")</f>
        <v/>
      </c>
      <c r="AL1204" s="90" t="str">
        <f t="shared" si="244"/>
        <v/>
      </c>
      <c r="AM1204" s="91" t="str">
        <f t="shared" si="245"/>
        <v/>
      </c>
      <c r="AP1204" s="92" t="b">
        <f t="shared" si="239"/>
        <v>0</v>
      </c>
      <c r="AQ1204" s="92" t="str">
        <f t="shared" si="240"/>
        <v xml:space="preserve"> </v>
      </c>
      <c r="AR1204" s="92" t="str">
        <f>IF(LEN(AQ1204)=1,"",COUNTIF($AQ$19:AQ1204,AQ1204)=1)</f>
        <v/>
      </c>
      <c r="AS1204" s="73"/>
      <c r="AT1204" s="73"/>
      <c r="AU1204" s="73"/>
      <c r="AV1204" s="235" t="str">
        <f>IF($P1204=Lists!$A$13,Lists!$A$29,IF($P1204=Lists!$A$14,Lists!$A$30,$P1204))</f>
        <v/>
      </c>
      <c r="AW1204" s="73"/>
      <c r="AX1204" s="73"/>
    </row>
    <row r="1205" spans="2:50" x14ac:dyDescent="0.3">
      <c r="B1205" s="137">
        <f t="shared" si="246"/>
        <v>1187</v>
      </c>
      <c r="C1205" s="24"/>
      <c r="D1205" s="24"/>
      <c r="E1205" s="24"/>
      <c r="F1205" s="25"/>
      <c r="G1205" s="24"/>
      <c r="H1205" s="30"/>
      <c r="I1205" s="24"/>
      <c r="J1205" s="50" t="str">
        <f t="shared" si="237"/>
        <v/>
      </c>
      <c r="K1205" s="30"/>
      <c r="L1205" s="236"/>
      <c r="M1205" s="30"/>
      <c r="N1205" s="30"/>
      <c r="O1205" s="46" t="str">
        <f t="shared" si="238"/>
        <v/>
      </c>
      <c r="P1205" s="239" t="str">
        <f t="shared" si="241"/>
        <v/>
      </c>
      <c r="Q1205" s="52" t="str">
        <f t="shared" si="242"/>
        <v/>
      </c>
      <c r="R1205" s="127"/>
      <c r="S1205" s="86"/>
      <c r="T1205" s="127"/>
      <c r="U1205" s="86"/>
      <c r="V1205" s="87">
        <f t="shared" si="247"/>
        <v>0</v>
      </c>
      <c r="W1205" s="130"/>
      <c r="X1205" s="86"/>
      <c r="Y1205" s="86"/>
      <c r="Z1205" s="131"/>
      <c r="AA1205" s="87">
        <f t="shared" si="243"/>
        <v>0</v>
      </c>
      <c r="AB1205" s="127"/>
      <c r="AC1205" s="86"/>
      <c r="AD1205" s="87">
        <f t="shared" si="248"/>
        <v>0</v>
      </c>
      <c r="AE1205" s="127"/>
      <c r="AF1205" s="86"/>
      <c r="AG1205" s="86"/>
      <c r="AH1205" s="131"/>
      <c r="AI1205" s="88">
        <f t="shared" si="249"/>
        <v>0</v>
      </c>
      <c r="AJ1205" s="89" t="str">
        <f>IFERROR(IF(ISNA(MATCH($AV1205,Other_Category_Abbr,0)),INDEX(FGHG_List_Long_GWP,MATCH($AV1205,FGHG_List_Long,0)),INDEX(GWP_Other_Abbr,MATCH($AV1205,Other_Category_Abbr,0)))*SUM(V1205,AA1205,AD1205,AI1205),"")</f>
        <v/>
      </c>
      <c r="AK1205" s="89" t="str">
        <f>IFERROR(IF(ISNA(MATCH($AV1205,Other_Category_Abbr,0)),INDEX(FGHG_List_Long_GWP,MATCH($AV1205,FGHG_List_Long,0)),INDEX(GWP_Other_Abbr,MATCH($AV1205,Other_Category_Abbr,0)))*(T1205*(S1205+U1205)+W1205*(Y1205+X1205)+AD1205+AE1205*(AF1205+AG1205)),"")</f>
        <v/>
      </c>
      <c r="AL1205" s="90" t="str">
        <f t="shared" si="244"/>
        <v/>
      </c>
      <c r="AM1205" s="91" t="str">
        <f t="shared" si="245"/>
        <v/>
      </c>
      <c r="AP1205" s="92" t="b">
        <f t="shared" si="239"/>
        <v>0</v>
      </c>
      <c r="AQ1205" s="92" t="str">
        <f t="shared" si="240"/>
        <v xml:space="preserve"> </v>
      </c>
      <c r="AR1205" s="92" t="str">
        <f>IF(LEN(AQ1205)=1,"",COUNTIF($AQ$19:AQ1205,AQ1205)=1)</f>
        <v/>
      </c>
      <c r="AS1205" s="73"/>
      <c r="AT1205" s="73"/>
      <c r="AU1205" s="73"/>
      <c r="AV1205" s="235" t="str">
        <f>IF($P1205=Lists!$A$13,Lists!$A$29,IF($P1205=Lists!$A$14,Lists!$A$30,$P1205))</f>
        <v/>
      </c>
      <c r="AW1205" s="73"/>
      <c r="AX1205" s="73"/>
    </row>
    <row r="1206" spans="2:50" x14ac:dyDescent="0.3">
      <c r="B1206" s="137">
        <f t="shared" si="246"/>
        <v>1188</v>
      </c>
      <c r="C1206" s="24"/>
      <c r="D1206" s="24"/>
      <c r="E1206" s="24"/>
      <c r="F1206" s="25"/>
      <c r="G1206" s="24"/>
      <c r="H1206" s="30"/>
      <c r="I1206" s="24"/>
      <c r="J1206" s="50" t="str">
        <f t="shared" si="237"/>
        <v/>
      </c>
      <c r="K1206" s="30"/>
      <c r="L1206" s="236"/>
      <c r="M1206" s="30"/>
      <c r="N1206" s="30"/>
      <c r="O1206" s="46" t="str">
        <f t="shared" si="238"/>
        <v/>
      </c>
      <c r="P1206" s="239" t="str">
        <f t="shared" si="241"/>
        <v/>
      </c>
      <c r="Q1206" s="52" t="str">
        <f t="shared" si="242"/>
        <v/>
      </c>
      <c r="R1206" s="127"/>
      <c r="S1206" s="86"/>
      <c r="T1206" s="127"/>
      <c r="U1206" s="86"/>
      <c r="V1206" s="87">
        <f t="shared" si="247"/>
        <v>0</v>
      </c>
      <c r="W1206" s="130"/>
      <c r="X1206" s="86"/>
      <c r="Y1206" s="86"/>
      <c r="Z1206" s="131"/>
      <c r="AA1206" s="87">
        <f t="shared" si="243"/>
        <v>0</v>
      </c>
      <c r="AB1206" s="127"/>
      <c r="AC1206" s="86"/>
      <c r="AD1206" s="87">
        <f t="shared" si="248"/>
        <v>0</v>
      </c>
      <c r="AE1206" s="127"/>
      <c r="AF1206" s="86"/>
      <c r="AG1206" s="86"/>
      <c r="AH1206" s="131"/>
      <c r="AI1206" s="88">
        <f t="shared" si="249"/>
        <v>0</v>
      </c>
      <c r="AJ1206" s="89" t="str">
        <f>IFERROR(IF(ISNA(MATCH($AV1206,Other_Category_Abbr,0)),INDEX(FGHG_List_Long_GWP,MATCH($AV1206,FGHG_List_Long,0)),INDEX(GWP_Other_Abbr,MATCH($AV1206,Other_Category_Abbr,0)))*SUM(V1206,AA1206,AD1206,AI1206),"")</f>
        <v/>
      </c>
      <c r="AK1206" s="89" t="str">
        <f>IFERROR(IF(ISNA(MATCH($AV1206,Other_Category_Abbr,0)),INDEX(FGHG_List_Long_GWP,MATCH($AV1206,FGHG_List_Long,0)),INDEX(GWP_Other_Abbr,MATCH($AV1206,Other_Category_Abbr,0)))*(T1206*(S1206+U1206)+W1206*(Y1206+X1206)+AD1206+AE1206*(AF1206+AG1206)),"")</f>
        <v/>
      </c>
      <c r="AL1206" s="90" t="str">
        <f t="shared" si="244"/>
        <v/>
      </c>
      <c r="AM1206" s="91" t="str">
        <f t="shared" si="245"/>
        <v/>
      </c>
      <c r="AP1206" s="92" t="b">
        <f t="shared" si="239"/>
        <v>0</v>
      </c>
      <c r="AQ1206" s="92" t="str">
        <f t="shared" si="240"/>
        <v xml:space="preserve"> </v>
      </c>
      <c r="AR1206" s="92" t="str">
        <f>IF(LEN(AQ1206)=1,"",COUNTIF($AQ$19:AQ1206,AQ1206)=1)</f>
        <v/>
      </c>
      <c r="AS1206" s="73"/>
      <c r="AT1206" s="73"/>
      <c r="AU1206" s="73"/>
      <c r="AV1206" s="235" t="str">
        <f>IF($P1206=Lists!$A$13,Lists!$A$29,IF($P1206=Lists!$A$14,Lists!$A$30,$P1206))</f>
        <v/>
      </c>
      <c r="AW1206" s="73"/>
      <c r="AX1206" s="73"/>
    </row>
    <row r="1207" spans="2:50" x14ac:dyDescent="0.3">
      <c r="B1207" s="137">
        <f t="shared" si="246"/>
        <v>1189</v>
      </c>
      <c r="C1207" s="24"/>
      <c r="D1207" s="24"/>
      <c r="E1207" s="24"/>
      <c r="F1207" s="25"/>
      <c r="G1207" s="24"/>
      <c r="H1207" s="30"/>
      <c r="I1207" s="24"/>
      <c r="J1207" s="50" t="str">
        <f t="shared" si="237"/>
        <v/>
      </c>
      <c r="K1207" s="30"/>
      <c r="L1207" s="236"/>
      <c r="M1207" s="30"/>
      <c r="N1207" s="30"/>
      <c r="O1207" s="46" t="str">
        <f t="shared" si="238"/>
        <v/>
      </c>
      <c r="P1207" s="239" t="str">
        <f t="shared" si="241"/>
        <v/>
      </c>
      <c r="Q1207" s="52" t="str">
        <f t="shared" si="242"/>
        <v/>
      </c>
      <c r="R1207" s="127"/>
      <c r="S1207" s="86"/>
      <c r="T1207" s="127"/>
      <c r="U1207" s="86"/>
      <c r="V1207" s="87">
        <f t="shared" si="247"/>
        <v>0</v>
      </c>
      <c r="W1207" s="130"/>
      <c r="X1207" s="86"/>
      <c r="Y1207" s="86"/>
      <c r="Z1207" s="131"/>
      <c r="AA1207" s="87">
        <f t="shared" si="243"/>
        <v>0</v>
      </c>
      <c r="AB1207" s="127"/>
      <c r="AC1207" s="86"/>
      <c r="AD1207" s="87">
        <f t="shared" si="248"/>
        <v>0</v>
      </c>
      <c r="AE1207" s="127"/>
      <c r="AF1207" s="86"/>
      <c r="AG1207" s="86"/>
      <c r="AH1207" s="131"/>
      <c r="AI1207" s="88">
        <f t="shared" si="249"/>
        <v>0</v>
      </c>
      <c r="AJ1207" s="89" t="str">
        <f>IFERROR(IF(ISNA(MATCH($AV1207,Other_Category_Abbr,0)),INDEX(FGHG_List_Long_GWP,MATCH($AV1207,FGHG_List_Long,0)),INDEX(GWP_Other_Abbr,MATCH($AV1207,Other_Category_Abbr,0)))*SUM(V1207,AA1207,AD1207,AI1207),"")</f>
        <v/>
      </c>
      <c r="AK1207" s="89" t="str">
        <f>IFERROR(IF(ISNA(MATCH($AV1207,Other_Category_Abbr,0)),INDEX(FGHG_List_Long_GWP,MATCH($AV1207,FGHG_List_Long,0)),INDEX(GWP_Other_Abbr,MATCH($AV1207,Other_Category_Abbr,0)))*(T1207*(S1207+U1207)+W1207*(Y1207+X1207)+AD1207+AE1207*(AF1207+AG1207)),"")</f>
        <v/>
      </c>
      <c r="AL1207" s="90" t="str">
        <f t="shared" si="244"/>
        <v/>
      </c>
      <c r="AM1207" s="91" t="str">
        <f t="shared" si="245"/>
        <v/>
      </c>
      <c r="AP1207" s="92" t="b">
        <f t="shared" si="239"/>
        <v>0</v>
      </c>
      <c r="AQ1207" s="92" t="str">
        <f t="shared" si="240"/>
        <v xml:space="preserve"> </v>
      </c>
      <c r="AR1207" s="92" t="str">
        <f>IF(LEN(AQ1207)=1,"",COUNTIF($AQ$19:AQ1207,AQ1207)=1)</f>
        <v/>
      </c>
      <c r="AS1207" s="73"/>
      <c r="AT1207" s="73"/>
      <c r="AU1207" s="73"/>
      <c r="AV1207" s="235" t="str">
        <f>IF($P1207=Lists!$A$13,Lists!$A$29,IF($P1207=Lists!$A$14,Lists!$A$30,$P1207))</f>
        <v/>
      </c>
      <c r="AW1207" s="73"/>
      <c r="AX1207" s="73"/>
    </row>
    <row r="1208" spans="2:50" x14ac:dyDescent="0.3">
      <c r="B1208" s="137">
        <f t="shared" si="246"/>
        <v>1190</v>
      </c>
      <c r="C1208" s="24"/>
      <c r="D1208" s="24"/>
      <c r="E1208" s="24"/>
      <c r="F1208" s="25"/>
      <c r="G1208" s="24"/>
      <c r="H1208" s="30"/>
      <c r="I1208" s="24"/>
      <c r="J1208" s="50" t="str">
        <f t="shared" si="237"/>
        <v/>
      </c>
      <c r="K1208" s="30"/>
      <c r="L1208" s="236"/>
      <c r="M1208" s="30"/>
      <c r="N1208" s="30"/>
      <c r="O1208" s="46" t="str">
        <f t="shared" si="238"/>
        <v/>
      </c>
      <c r="P1208" s="239" t="str">
        <f t="shared" si="241"/>
        <v/>
      </c>
      <c r="Q1208" s="52" t="str">
        <f t="shared" si="242"/>
        <v/>
      </c>
      <c r="R1208" s="127"/>
      <c r="S1208" s="86"/>
      <c r="T1208" s="127"/>
      <c r="U1208" s="86"/>
      <c r="V1208" s="87">
        <f t="shared" si="247"/>
        <v>0</v>
      </c>
      <c r="W1208" s="130"/>
      <c r="X1208" s="86"/>
      <c r="Y1208" s="86"/>
      <c r="Z1208" s="131"/>
      <c r="AA1208" s="87">
        <f t="shared" si="243"/>
        <v>0</v>
      </c>
      <c r="AB1208" s="127"/>
      <c r="AC1208" s="86"/>
      <c r="AD1208" s="87">
        <f t="shared" si="248"/>
        <v>0</v>
      </c>
      <c r="AE1208" s="127"/>
      <c r="AF1208" s="86"/>
      <c r="AG1208" s="86"/>
      <c r="AH1208" s="131"/>
      <c r="AI1208" s="88">
        <f t="shared" si="249"/>
        <v>0</v>
      </c>
      <c r="AJ1208" s="89" t="str">
        <f>IFERROR(IF(ISNA(MATCH($AV1208,Other_Category_Abbr,0)),INDEX(FGHG_List_Long_GWP,MATCH($AV1208,FGHG_List_Long,0)),INDEX(GWP_Other_Abbr,MATCH($AV1208,Other_Category_Abbr,0)))*SUM(V1208,AA1208,AD1208,AI1208),"")</f>
        <v/>
      </c>
      <c r="AK1208" s="89" t="str">
        <f>IFERROR(IF(ISNA(MATCH($AV1208,Other_Category_Abbr,0)),INDEX(FGHG_List_Long_GWP,MATCH($AV1208,FGHG_List_Long,0)),INDEX(GWP_Other_Abbr,MATCH($AV1208,Other_Category_Abbr,0)))*(T1208*(S1208+U1208)+W1208*(Y1208+X1208)+AD1208+AE1208*(AF1208+AG1208)),"")</f>
        <v/>
      </c>
      <c r="AL1208" s="90" t="str">
        <f t="shared" si="244"/>
        <v/>
      </c>
      <c r="AM1208" s="91" t="str">
        <f t="shared" si="245"/>
        <v/>
      </c>
      <c r="AP1208" s="92" t="b">
        <f t="shared" si="239"/>
        <v>0</v>
      </c>
      <c r="AQ1208" s="92" t="str">
        <f t="shared" si="240"/>
        <v xml:space="preserve"> </v>
      </c>
      <c r="AR1208" s="92" t="str">
        <f>IF(LEN(AQ1208)=1,"",COUNTIF($AQ$19:AQ1208,AQ1208)=1)</f>
        <v/>
      </c>
      <c r="AS1208" s="73"/>
      <c r="AT1208" s="73"/>
      <c r="AU1208" s="73"/>
      <c r="AV1208" s="235" t="str">
        <f>IF($P1208=Lists!$A$13,Lists!$A$29,IF($P1208=Lists!$A$14,Lists!$A$30,$P1208))</f>
        <v/>
      </c>
      <c r="AW1208" s="73"/>
      <c r="AX1208" s="73"/>
    </row>
    <row r="1209" spans="2:50" x14ac:dyDescent="0.3">
      <c r="B1209" s="137">
        <f t="shared" si="246"/>
        <v>1191</v>
      </c>
      <c r="C1209" s="24"/>
      <c r="D1209" s="24"/>
      <c r="E1209" s="24"/>
      <c r="F1209" s="25"/>
      <c r="G1209" s="24"/>
      <c r="H1209" s="30"/>
      <c r="I1209" s="24"/>
      <c r="J1209" s="50" t="str">
        <f t="shared" si="237"/>
        <v/>
      </c>
      <c r="K1209" s="30"/>
      <c r="L1209" s="236"/>
      <c r="M1209" s="30"/>
      <c r="N1209" s="30"/>
      <c r="O1209" s="46" t="str">
        <f t="shared" si="238"/>
        <v/>
      </c>
      <c r="P1209" s="239" t="str">
        <f t="shared" si="241"/>
        <v/>
      </c>
      <c r="Q1209" s="52" t="str">
        <f t="shared" si="242"/>
        <v/>
      </c>
      <c r="R1209" s="127"/>
      <c r="S1209" s="86"/>
      <c r="T1209" s="127"/>
      <c r="U1209" s="86"/>
      <c r="V1209" s="87">
        <f t="shared" si="247"/>
        <v>0</v>
      </c>
      <c r="W1209" s="130"/>
      <c r="X1209" s="86"/>
      <c r="Y1209" s="86"/>
      <c r="Z1209" s="131"/>
      <c r="AA1209" s="87">
        <f t="shared" si="243"/>
        <v>0</v>
      </c>
      <c r="AB1209" s="127"/>
      <c r="AC1209" s="86"/>
      <c r="AD1209" s="87">
        <f t="shared" si="248"/>
        <v>0</v>
      </c>
      <c r="AE1209" s="127"/>
      <c r="AF1209" s="86"/>
      <c r="AG1209" s="86"/>
      <c r="AH1209" s="131"/>
      <c r="AI1209" s="88">
        <f t="shared" si="249"/>
        <v>0</v>
      </c>
      <c r="AJ1209" s="89" t="str">
        <f>IFERROR(IF(ISNA(MATCH($AV1209,Other_Category_Abbr,0)),INDEX(FGHG_List_Long_GWP,MATCH($AV1209,FGHG_List_Long,0)),INDEX(GWP_Other_Abbr,MATCH($AV1209,Other_Category_Abbr,0)))*SUM(V1209,AA1209,AD1209,AI1209),"")</f>
        <v/>
      </c>
      <c r="AK1209" s="89" t="str">
        <f>IFERROR(IF(ISNA(MATCH($AV1209,Other_Category_Abbr,0)),INDEX(FGHG_List_Long_GWP,MATCH($AV1209,FGHG_List_Long,0)),INDEX(GWP_Other_Abbr,MATCH($AV1209,Other_Category_Abbr,0)))*(T1209*(S1209+U1209)+W1209*(Y1209+X1209)+AD1209+AE1209*(AF1209+AG1209)),"")</f>
        <v/>
      </c>
      <c r="AL1209" s="90" t="str">
        <f t="shared" si="244"/>
        <v/>
      </c>
      <c r="AM1209" s="91" t="str">
        <f t="shared" si="245"/>
        <v/>
      </c>
      <c r="AP1209" s="92" t="b">
        <f t="shared" si="239"/>
        <v>0</v>
      </c>
      <c r="AQ1209" s="92" t="str">
        <f t="shared" si="240"/>
        <v xml:space="preserve"> </v>
      </c>
      <c r="AR1209" s="92" t="str">
        <f>IF(LEN(AQ1209)=1,"",COUNTIF($AQ$19:AQ1209,AQ1209)=1)</f>
        <v/>
      </c>
      <c r="AS1209" s="73"/>
      <c r="AT1209" s="73"/>
      <c r="AU1209" s="73"/>
      <c r="AV1209" s="235" t="str">
        <f>IF($P1209=Lists!$A$13,Lists!$A$29,IF($P1209=Lists!$A$14,Lists!$A$30,$P1209))</f>
        <v/>
      </c>
      <c r="AW1209" s="73"/>
      <c r="AX1209" s="73"/>
    </row>
    <row r="1210" spans="2:50" x14ac:dyDescent="0.3">
      <c r="B1210" s="137">
        <f t="shared" si="246"/>
        <v>1192</v>
      </c>
      <c r="C1210" s="24"/>
      <c r="D1210" s="24"/>
      <c r="E1210" s="24"/>
      <c r="F1210" s="25"/>
      <c r="G1210" s="24"/>
      <c r="H1210" s="30"/>
      <c r="I1210" s="24"/>
      <c r="J1210" s="50" t="str">
        <f t="shared" si="237"/>
        <v/>
      </c>
      <c r="K1210" s="30"/>
      <c r="L1210" s="236"/>
      <c r="M1210" s="30"/>
      <c r="N1210" s="30"/>
      <c r="O1210" s="46" t="str">
        <f t="shared" si="238"/>
        <v/>
      </c>
      <c r="P1210" s="239" t="str">
        <f t="shared" si="241"/>
        <v/>
      </c>
      <c r="Q1210" s="52" t="str">
        <f t="shared" si="242"/>
        <v/>
      </c>
      <c r="R1210" s="127"/>
      <c r="S1210" s="86"/>
      <c r="T1210" s="127"/>
      <c r="U1210" s="86"/>
      <c r="V1210" s="87">
        <f t="shared" si="247"/>
        <v>0</v>
      </c>
      <c r="W1210" s="130"/>
      <c r="X1210" s="86"/>
      <c r="Y1210" s="86"/>
      <c r="Z1210" s="131"/>
      <c r="AA1210" s="87">
        <f t="shared" si="243"/>
        <v>0</v>
      </c>
      <c r="AB1210" s="127"/>
      <c r="AC1210" s="86"/>
      <c r="AD1210" s="87">
        <f t="shared" si="248"/>
        <v>0</v>
      </c>
      <c r="AE1210" s="127"/>
      <c r="AF1210" s="86"/>
      <c r="AG1210" s="86"/>
      <c r="AH1210" s="131"/>
      <c r="AI1210" s="88">
        <f t="shared" si="249"/>
        <v>0</v>
      </c>
      <c r="AJ1210" s="89" t="str">
        <f>IFERROR(IF(ISNA(MATCH($AV1210,Other_Category_Abbr,0)),INDEX(FGHG_List_Long_GWP,MATCH($AV1210,FGHG_List_Long,0)),INDEX(GWP_Other_Abbr,MATCH($AV1210,Other_Category_Abbr,0)))*SUM(V1210,AA1210,AD1210,AI1210),"")</f>
        <v/>
      </c>
      <c r="AK1210" s="89" t="str">
        <f>IFERROR(IF(ISNA(MATCH($AV1210,Other_Category_Abbr,0)),INDEX(FGHG_List_Long_GWP,MATCH($AV1210,FGHG_List_Long,0)),INDEX(GWP_Other_Abbr,MATCH($AV1210,Other_Category_Abbr,0)))*(T1210*(S1210+U1210)+W1210*(Y1210+X1210)+AD1210+AE1210*(AF1210+AG1210)),"")</f>
        <v/>
      </c>
      <c r="AL1210" s="90" t="str">
        <f t="shared" si="244"/>
        <v/>
      </c>
      <c r="AM1210" s="91" t="str">
        <f t="shared" si="245"/>
        <v/>
      </c>
      <c r="AP1210" s="92" t="b">
        <f t="shared" si="239"/>
        <v>0</v>
      </c>
      <c r="AQ1210" s="92" t="str">
        <f t="shared" si="240"/>
        <v xml:space="preserve"> </v>
      </c>
      <c r="AR1210" s="92" t="str">
        <f>IF(LEN(AQ1210)=1,"",COUNTIF($AQ$19:AQ1210,AQ1210)=1)</f>
        <v/>
      </c>
      <c r="AS1210" s="73"/>
      <c r="AT1210" s="73"/>
      <c r="AU1210" s="73"/>
      <c r="AV1210" s="235" t="str">
        <f>IF($P1210=Lists!$A$13,Lists!$A$29,IF($P1210=Lists!$A$14,Lists!$A$30,$P1210))</f>
        <v/>
      </c>
      <c r="AW1210" s="73"/>
      <c r="AX1210" s="73"/>
    </row>
    <row r="1211" spans="2:50" x14ac:dyDescent="0.3">
      <c r="B1211" s="137">
        <f t="shared" si="246"/>
        <v>1193</v>
      </c>
      <c r="C1211" s="24"/>
      <c r="D1211" s="24"/>
      <c r="E1211" s="24"/>
      <c r="F1211" s="25"/>
      <c r="G1211" s="24"/>
      <c r="H1211" s="30"/>
      <c r="I1211" s="24"/>
      <c r="J1211" s="50" t="str">
        <f t="shared" si="237"/>
        <v/>
      </c>
      <c r="K1211" s="30"/>
      <c r="L1211" s="236"/>
      <c r="M1211" s="30"/>
      <c r="N1211" s="30"/>
      <c r="O1211" s="46" t="str">
        <f t="shared" si="238"/>
        <v/>
      </c>
      <c r="P1211" s="239" t="str">
        <f t="shared" si="241"/>
        <v/>
      </c>
      <c r="Q1211" s="52" t="str">
        <f t="shared" si="242"/>
        <v/>
      </c>
      <c r="R1211" s="127"/>
      <c r="S1211" s="86"/>
      <c r="T1211" s="127"/>
      <c r="U1211" s="86"/>
      <c r="V1211" s="87">
        <f t="shared" si="247"/>
        <v>0</v>
      </c>
      <c r="W1211" s="130"/>
      <c r="X1211" s="86"/>
      <c r="Y1211" s="86"/>
      <c r="Z1211" s="131"/>
      <c r="AA1211" s="87">
        <f t="shared" si="243"/>
        <v>0</v>
      </c>
      <c r="AB1211" s="127"/>
      <c r="AC1211" s="86"/>
      <c r="AD1211" s="87">
        <f t="shared" si="248"/>
        <v>0</v>
      </c>
      <c r="AE1211" s="127"/>
      <c r="AF1211" s="86"/>
      <c r="AG1211" s="86"/>
      <c r="AH1211" s="131"/>
      <c r="AI1211" s="88">
        <f t="shared" si="249"/>
        <v>0</v>
      </c>
      <c r="AJ1211" s="89" t="str">
        <f>IFERROR(IF(ISNA(MATCH($AV1211,Other_Category_Abbr,0)),INDEX(FGHG_List_Long_GWP,MATCH($AV1211,FGHG_List_Long,0)),INDEX(GWP_Other_Abbr,MATCH($AV1211,Other_Category_Abbr,0)))*SUM(V1211,AA1211,AD1211,AI1211),"")</f>
        <v/>
      </c>
      <c r="AK1211" s="89" t="str">
        <f>IFERROR(IF(ISNA(MATCH($AV1211,Other_Category_Abbr,0)),INDEX(FGHG_List_Long_GWP,MATCH($AV1211,FGHG_List_Long,0)),INDEX(GWP_Other_Abbr,MATCH($AV1211,Other_Category_Abbr,0)))*(T1211*(S1211+U1211)+W1211*(Y1211+X1211)+AD1211+AE1211*(AF1211+AG1211)),"")</f>
        <v/>
      </c>
      <c r="AL1211" s="90" t="str">
        <f t="shared" si="244"/>
        <v/>
      </c>
      <c r="AM1211" s="91" t="str">
        <f t="shared" si="245"/>
        <v/>
      </c>
      <c r="AP1211" s="92" t="b">
        <f t="shared" si="239"/>
        <v>0</v>
      </c>
      <c r="AQ1211" s="92" t="str">
        <f t="shared" si="240"/>
        <v xml:space="preserve"> </v>
      </c>
      <c r="AR1211" s="92" t="str">
        <f>IF(LEN(AQ1211)=1,"",COUNTIF($AQ$19:AQ1211,AQ1211)=1)</f>
        <v/>
      </c>
      <c r="AS1211" s="73"/>
      <c r="AT1211" s="73"/>
      <c r="AU1211" s="73"/>
      <c r="AV1211" s="235" t="str">
        <f>IF($P1211=Lists!$A$13,Lists!$A$29,IF($P1211=Lists!$A$14,Lists!$A$30,$P1211))</f>
        <v/>
      </c>
      <c r="AW1211" s="73"/>
      <c r="AX1211" s="73"/>
    </row>
    <row r="1212" spans="2:50" x14ac:dyDescent="0.3">
      <c r="B1212" s="137">
        <f t="shared" si="246"/>
        <v>1194</v>
      </c>
      <c r="C1212" s="24"/>
      <c r="D1212" s="24"/>
      <c r="E1212" s="24"/>
      <c r="F1212" s="25"/>
      <c r="G1212" s="24"/>
      <c r="H1212" s="30"/>
      <c r="I1212" s="24"/>
      <c r="J1212" s="50" t="str">
        <f t="shared" si="237"/>
        <v/>
      </c>
      <c r="K1212" s="30"/>
      <c r="L1212" s="236"/>
      <c r="M1212" s="30"/>
      <c r="N1212" s="30"/>
      <c r="O1212" s="46" t="str">
        <f t="shared" si="238"/>
        <v/>
      </c>
      <c r="P1212" s="239" t="str">
        <f t="shared" si="241"/>
        <v/>
      </c>
      <c r="Q1212" s="52" t="str">
        <f t="shared" si="242"/>
        <v/>
      </c>
      <c r="R1212" s="127"/>
      <c r="S1212" s="86"/>
      <c r="T1212" s="127"/>
      <c r="U1212" s="86"/>
      <c r="V1212" s="87">
        <f t="shared" si="247"/>
        <v>0</v>
      </c>
      <c r="W1212" s="130"/>
      <c r="X1212" s="86"/>
      <c r="Y1212" s="86"/>
      <c r="Z1212" s="131"/>
      <c r="AA1212" s="87">
        <f t="shared" si="243"/>
        <v>0</v>
      </c>
      <c r="AB1212" s="127"/>
      <c r="AC1212" s="86"/>
      <c r="AD1212" s="87">
        <f t="shared" si="248"/>
        <v>0</v>
      </c>
      <c r="AE1212" s="127"/>
      <c r="AF1212" s="86"/>
      <c r="AG1212" s="86"/>
      <c r="AH1212" s="131"/>
      <c r="AI1212" s="88">
        <f t="shared" si="249"/>
        <v>0</v>
      </c>
      <c r="AJ1212" s="89" t="str">
        <f>IFERROR(IF(ISNA(MATCH($AV1212,Other_Category_Abbr,0)),INDEX(FGHG_List_Long_GWP,MATCH($AV1212,FGHG_List_Long,0)),INDEX(GWP_Other_Abbr,MATCH($AV1212,Other_Category_Abbr,0)))*SUM(V1212,AA1212,AD1212,AI1212),"")</f>
        <v/>
      </c>
      <c r="AK1212" s="89" t="str">
        <f>IFERROR(IF(ISNA(MATCH($AV1212,Other_Category_Abbr,0)),INDEX(FGHG_List_Long_GWP,MATCH($AV1212,FGHG_List_Long,0)),INDEX(GWP_Other_Abbr,MATCH($AV1212,Other_Category_Abbr,0)))*(T1212*(S1212+U1212)+W1212*(Y1212+X1212)+AD1212+AE1212*(AF1212+AG1212)),"")</f>
        <v/>
      </c>
      <c r="AL1212" s="90" t="str">
        <f t="shared" si="244"/>
        <v/>
      </c>
      <c r="AM1212" s="91" t="str">
        <f t="shared" si="245"/>
        <v/>
      </c>
      <c r="AP1212" s="92" t="b">
        <f t="shared" si="239"/>
        <v>0</v>
      </c>
      <c r="AQ1212" s="92" t="str">
        <f t="shared" si="240"/>
        <v xml:space="preserve"> </v>
      </c>
      <c r="AR1212" s="92" t="str">
        <f>IF(LEN(AQ1212)=1,"",COUNTIF($AQ$19:AQ1212,AQ1212)=1)</f>
        <v/>
      </c>
      <c r="AS1212" s="73"/>
      <c r="AT1212" s="73"/>
      <c r="AU1212" s="73"/>
      <c r="AV1212" s="235" t="str">
        <f>IF($P1212=Lists!$A$13,Lists!$A$29,IF($P1212=Lists!$A$14,Lists!$A$30,$P1212))</f>
        <v/>
      </c>
      <c r="AW1212" s="73"/>
      <c r="AX1212" s="73"/>
    </row>
    <row r="1213" spans="2:50" x14ac:dyDescent="0.3">
      <c r="B1213" s="137">
        <f t="shared" si="246"/>
        <v>1195</v>
      </c>
      <c r="C1213" s="24"/>
      <c r="D1213" s="24"/>
      <c r="E1213" s="24"/>
      <c r="F1213" s="25"/>
      <c r="G1213" s="24"/>
      <c r="H1213" s="30"/>
      <c r="I1213" s="24"/>
      <c r="J1213" s="50" t="str">
        <f t="shared" si="237"/>
        <v/>
      </c>
      <c r="K1213" s="30"/>
      <c r="L1213" s="236"/>
      <c r="M1213" s="30"/>
      <c r="N1213" s="30"/>
      <c r="O1213" s="46" t="str">
        <f t="shared" si="238"/>
        <v/>
      </c>
      <c r="P1213" s="239" t="str">
        <f t="shared" si="241"/>
        <v/>
      </c>
      <c r="Q1213" s="52" t="str">
        <f t="shared" si="242"/>
        <v/>
      </c>
      <c r="R1213" s="127"/>
      <c r="S1213" s="86"/>
      <c r="T1213" s="127"/>
      <c r="U1213" s="86"/>
      <c r="V1213" s="87">
        <f t="shared" si="247"/>
        <v>0</v>
      </c>
      <c r="W1213" s="130"/>
      <c r="X1213" s="86"/>
      <c r="Y1213" s="86"/>
      <c r="Z1213" s="131"/>
      <c r="AA1213" s="87">
        <f t="shared" si="243"/>
        <v>0</v>
      </c>
      <c r="AB1213" s="127"/>
      <c r="AC1213" s="86"/>
      <c r="AD1213" s="87">
        <f t="shared" si="248"/>
        <v>0</v>
      </c>
      <c r="AE1213" s="127"/>
      <c r="AF1213" s="86"/>
      <c r="AG1213" s="86"/>
      <c r="AH1213" s="131"/>
      <c r="AI1213" s="88">
        <f t="shared" si="249"/>
        <v>0</v>
      </c>
      <c r="AJ1213" s="89" t="str">
        <f>IFERROR(IF(ISNA(MATCH($AV1213,Other_Category_Abbr,0)),INDEX(FGHG_List_Long_GWP,MATCH($AV1213,FGHG_List_Long,0)),INDEX(GWP_Other_Abbr,MATCH($AV1213,Other_Category_Abbr,0)))*SUM(V1213,AA1213,AD1213,AI1213),"")</f>
        <v/>
      </c>
      <c r="AK1213" s="89" t="str">
        <f>IFERROR(IF(ISNA(MATCH($AV1213,Other_Category_Abbr,0)),INDEX(FGHG_List_Long_GWP,MATCH($AV1213,FGHG_List_Long,0)),INDEX(GWP_Other_Abbr,MATCH($AV1213,Other_Category_Abbr,0)))*(T1213*(S1213+U1213)+W1213*(Y1213+X1213)+AD1213+AE1213*(AF1213+AG1213)),"")</f>
        <v/>
      </c>
      <c r="AL1213" s="90" t="str">
        <f t="shared" si="244"/>
        <v/>
      </c>
      <c r="AM1213" s="91" t="str">
        <f t="shared" si="245"/>
        <v/>
      </c>
      <c r="AP1213" s="92" t="b">
        <f t="shared" si="239"/>
        <v>0</v>
      </c>
      <c r="AQ1213" s="92" t="str">
        <f t="shared" si="240"/>
        <v xml:space="preserve"> </v>
      </c>
      <c r="AR1213" s="92" t="str">
        <f>IF(LEN(AQ1213)=1,"",COUNTIF($AQ$19:AQ1213,AQ1213)=1)</f>
        <v/>
      </c>
      <c r="AS1213" s="73"/>
      <c r="AT1213" s="73"/>
      <c r="AU1213" s="73"/>
      <c r="AV1213" s="235" t="str">
        <f>IF($P1213=Lists!$A$13,Lists!$A$29,IF($P1213=Lists!$A$14,Lists!$A$30,$P1213))</f>
        <v/>
      </c>
      <c r="AW1213" s="73"/>
      <c r="AX1213" s="73"/>
    </row>
    <row r="1214" spans="2:50" x14ac:dyDescent="0.3">
      <c r="B1214" s="137">
        <f t="shared" si="246"/>
        <v>1196</v>
      </c>
      <c r="C1214" s="24"/>
      <c r="D1214" s="24"/>
      <c r="E1214" s="24"/>
      <c r="F1214" s="25"/>
      <c r="G1214" s="24"/>
      <c r="H1214" s="30"/>
      <c r="I1214" s="24"/>
      <c r="J1214" s="50" t="str">
        <f t="shared" si="237"/>
        <v/>
      </c>
      <c r="K1214" s="30"/>
      <c r="L1214" s="236"/>
      <c r="M1214" s="30"/>
      <c r="N1214" s="30"/>
      <c r="O1214" s="46" t="str">
        <f t="shared" si="238"/>
        <v/>
      </c>
      <c r="P1214" s="239" t="str">
        <f t="shared" si="241"/>
        <v/>
      </c>
      <c r="Q1214" s="52" t="str">
        <f t="shared" si="242"/>
        <v/>
      </c>
      <c r="R1214" s="127"/>
      <c r="S1214" s="86"/>
      <c r="T1214" s="127"/>
      <c r="U1214" s="86"/>
      <c r="V1214" s="87">
        <f t="shared" si="247"/>
        <v>0</v>
      </c>
      <c r="W1214" s="130"/>
      <c r="X1214" s="86"/>
      <c r="Y1214" s="86"/>
      <c r="Z1214" s="131"/>
      <c r="AA1214" s="87">
        <f t="shared" si="243"/>
        <v>0</v>
      </c>
      <c r="AB1214" s="127"/>
      <c r="AC1214" s="86"/>
      <c r="AD1214" s="87">
        <f t="shared" si="248"/>
        <v>0</v>
      </c>
      <c r="AE1214" s="127"/>
      <c r="AF1214" s="86"/>
      <c r="AG1214" s="86"/>
      <c r="AH1214" s="131"/>
      <c r="AI1214" s="88">
        <f t="shared" si="249"/>
        <v>0</v>
      </c>
      <c r="AJ1214" s="89" t="str">
        <f>IFERROR(IF(ISNA(MATCH($AV1214,Other_Category_Abbr,0)),INDEX(FGHG_List_Long_GWP,MATCH($AV1214,FGHG_List_Long,0)),INDEX(GWP_Other_Abbr,MATCH($AV1214,Other_Category_Abbr,0)))*SUM(V1214,AA1214,AD1214,AI1214),"")</f>
        <v/>
      </c>
      <c r="AK1214" s="89" t="str">
        <f>IFERROR(IF(ISNA(MATCH($AV1214,Other_Category_Abbr,0)),INDEX(FGHG_List_Long_GWP,MATCH($AV1214,FGHG_List_Long,0)),INDEX(GWP_Other_Abbr,MATCH($AV1214,Other_Category_Abbr,0)))*(T1214*(S1214+U1214)+W1214*(Y1214+X1214)+AD1214+AE1214*(AF1214+AG1214)),"")</f>
        <v/>
      </c>
      <c r="AL1214" s="90" t="str">
        <f t="shared" si="244"/>
        <v/>
      </c>
      <c r="AM1214" s="91" t="str">
        <f t="shared" si="245"/>
        <v/>
      </c>
      <c r="AP1214" s="92" t="b">
        <f t="shared" si="239"/>
        <v>0</v>
      </c>
      <c r="AQ1214" s="92" t="str">
        <f t="shared" si="240"/>
        <v xml:space="preserve"> </v>
      </c>
      <c r="AR1214" s="92" t="str">
        <f>IF(LEN(AQ1214)=1,"",COUNTIF($AQ$19:AQ1214,AQ1214)=1)</f>
        <v/>
      </c>
      <c r="AS1214" s="73"/>
      <c r="AT1214" s="73"/>
      <c r="AU1214" s="73"/>
      <c r="AV1214" s="235" t="str">
        <f>IF($P1214=Lists!$A$13,Lists!$A$29,IF($P1214=Lists!$A$14,Lists!$A$30,$P1214))</f>
        <v/>
      </c>
      <c r="AW1214" s="73"/>
      <c r="AX1214" s="73"/>
    </row>
    <row r="1215" spans="2:50" x14ac:dyDescent="0.3">
      <c r="B1215" s="137">
        <f t="shared" si="246"/>
        <v>1197</v>
      </c>
      <c r="C1215" s="24"/>
      <c r="D1215" s="24"/>
      <c r="E1215" s="24"/>
      <c r="F1215" s="25"/>
      <c r="G1215" s="24"/>
      <c r="H1215" s="30"/>
      <c r="I1215" s="24"/>
      <c r="J1215" s="50" t="str">
        <f t="shared" si="237"/>
        <v/>
      </c>
      <c r="K1215" s="30"/>
      <c r="L1215" s="236"/>
      <c r="M1215" s="30"/>
      <c r="N1215" s="30"/>
      <c r="O1215" s="46" t="str">
        <f t="shared" si="238"/>
        <v/>
      </c>
      <c r="P1215" s="239" t="str">
        <f t="shared" si="241"/>
        <v/>
      </c>
      <c r="Q1215" s="52" t="str">
        <f t="shared" si="242"/>
        <v/>
      </c>
      <c r="R1215" s="127"/>
      <c r="S1215" s="86"/>
      <c r="T1215" s="127"/>
      <c r="U1215" s="86"/>
      <c r="V1215" s="87">
        <f t="shared" si="247"/>
        <v>0</v>
      </c>
      <c r="W1215" s="130"/>
      <c r="X1215" s="86"/>
      <c r="Y1215" s="86"/>
      <c r="Z1215" s="131"/>
      <c r="AA1215" s="87">
        <f t="shared" si="243"/>
        <v>0</v>
      </c>
      <c r="AB1215" s="127"/>
      <c r="AC1215" s="86"/>
      <c r="AD1215" s="87">
        <f t="shared" si="248"/>
        <v>0</v>
      </c>
      <c r="AE1215" s="127"/>
      <c r="AF1215" s="86"/>
      <c r="AG1215" s="86"/>
      <c r="AH1215" s="131"/>
      <c r="AI1215" s="88">
        <f t="shared" si="249"/>
        <v>0</v>
      </c>
      <c r="AJ1215" s="89" t="str">
        <f>IFERROR(IF(ISNA(MATCH($AV1215,Other_Category_Abbr,0)),INDEX(FGHG_List_Long_GWP,MATCH($AV1215,FGHG_List_Long,0)),INDEX(GWP_Other_Abbr,MATCH($AV1215,Other_Category_Abbr,0)))*SUM(V1215,AA1215,AD1215,AI1215),"")</f>
        <v/>
      </c>
      <c r="AK1215" s="89" t="str">
        <f>IFERROR(IF(ISNA(MATCH($AV1215,Other_Category_Abbr,0)),INDEX(FGHG_List_Long_GWP,MATCH($AV1215,FGHG_List_Long,0)),INDEX(GWP_Other_Abbr,MATCH($AV1215,Other_Category_Abbr,0)))*(T1215*(S1215+U1215)+W1215*(Y1215+X1215)+AD1215+AE1215*(AF1215+AG1215)),"")</f>
        <v/>
      </c>
      <c r="AL1215" s="90" t="str">
        <f t="shared" si="244"/>
        <v/>
      </c>
      <c r="AM1215" s="91" t="str">
        <f t="shared" si="245"/>
        <v/>
      </c>
      <c r="AP1215" s="92" t="b">
        <f t="shared" si="239"/>
        <v>0</v>
      </c>
      <c r="AQ1215" s="92" t="str">
        <f t="shared" si="240"/>
        <v xml:space="preserve"> </v>
      </c>
      <c r="AR1215" s="92" t="str">
        <f>IF(LEN(AQ1215)=1,"",COUNTIF($AQ$19:AQ1215,AQ1215)=1)</f>
        <v/>
      </c>
      <c r="AS1215" s="73"/>
      <c r="AT1215" s="73"/>
      <c r="AU1215" s="73"/>
      <c r="AV1215" s="235" t="str">
        <f>IF($P1215=Lists!$A$13,Lists!$A$29,IF($P1215=Lists!$A$14,Lists!$A$30,$P1215))</f>
        <v/>
      </c>
      <c r="AW1215" s="73"/>
      <c r="AX1215" s="73"/>
    </row>
    <row r="1216" spans="2:50" x14ac:dyDescent="0.3">
      <c r="B1216" s="137">
        <f t="shared" si="246"/>
        <v>1198</v>
      </c>
      <c r="C1216" s="24"/>
      <c r="D1216" s="24"/>
      <c r="E1216" s="24"/>
      <c r="F1216" s="25"/>
      <c r="G1216" s="24"/>
      <c r="H1216" s="30"/>
      <c r="I1216" s="24"/>
      <c r="J1216" s="50" t="str">
        <f t="shared" si="237"/>
        <v/>
      </c>
      <c r="K1216" s="30"/>
      <c r="L1216" s="236"/>
      <c r="M1216" s="30"/>
      <c r="N1216" s="30"/>
      <c r="O1216" s="46" t="str">
        <f t="shared" si="238"/>
        <v/>
      </c>
      <c r="P1216" s="239" t="str">
        <f t="shared" si="241"/>
        <v/>
      </c>
      <c r="Q1216" s="52" t="str">
        <f t="shared" si="242"/>
        <v/>
      </c>
      <c r="R1216" s="127"/>
      <c r="S1216" s="86"/>
      <c r="T1216" s="127"/>
      <c r="U1216" s="86"/>
      <c r="V1216" s="87">
        <f t="shared" si="247"/>
        <v>0</v>
      </c>
      <c r="W1216" s="130"/>
      <c r="X1216" s="86"/>
      <c r="Y1216" s="86"/>
      <c r="Z1216" s="131"/>
      <c r="AA1216" s="87">
        <f t="shared" si="243"/>
        <v>0</v>
      </c>
      <c r="AB1216" s="127"/>
      <c r="AC1216" s="86"/>
      <c r="AD1216" s="87">
        <f t="shared" si="248"/>
        <v>0</v>
      </c>
      <c r="AE1216" s="127"/>
      <c r="AF1216" s="86"/>
      <c r="AG1216" s="86"/>
      <c r="AH1216" s="131"/>
      <c r="AI1216" s="88">
        <f t="shared" si="249"/>
        <v>0</v>
      </c>
      <c r="AJ1216" s="89" t="str">
        <f>IFERROR(IF(ISNA(MATCH($AV1216,Other_Category_Abbr,0)),INDEX(FGHG_List_Long_GWP,MATCH($AV1216,FGHG_List_Long,0)),INDEX(GWP_Other_Abbr,MATCH($AV1216,Other_Category_Abbr,0)))*SUM(V1216,AA1216,AD1216,AI1216),"")</f>
        <v/>
      </c>
      <c r="AK1216" s="89" t="str">
        <f>IFERROR(IF(ISNA(MATCH($AV1216,Other_Category_Abbr,0)),INDEX(FGHG_List_Long_GWP,MATCH($AV1216,FGHG_List_Long,0)),INDEX(GWP_Other_Abbr,MATCH($AV1216,Other_Category_Abbr,0)))*(T1216*(S1216+U1216)+W1216*(Y1216+X1216)+AD1216+AE1216*(AF1216+AG1216)),"")</f>
        <v/>
      </c>
      <c r="AL1216" s="90" t="str">
        <f t="shared" si="244"/>
        <v/>
      </c>
      <c r="AM1216" s="91" t="str">
        <f t="shared" si="245"/>
        <v/>
      </c>
      <c r="AP1216" s="92" t="b">
        <f t="shared" si="239"/>
        <v>0</v>
      </c>
      <c r="AQ1216" s="92" t="str">
        <f t="shared" si="240"/>
        <v xml:space="preserve"> </v>
      </c>
      <c r="AR1216" s="92" t="str">
        <f>IF(LEN(AQ1216)=1,"",COUNTIF($AQ$19:AQ1216,AQ1216)=1)</f>
        <v/>
      </c>
      <c r="AS1216" s="73"/>
      <c r="AT1216" s="73"/>
      <c r="AU1216" s="73"/>
      <c r="AV1216" s="235" t="str">
        <f>IF($P1216=Lists!$A$13,Lists!$A$29,IF($P1216=Lists!$A$14,Lists!$A$30,$P1216))</f>
        <v/>
      </c>
      <c r="AW1216" s="73"/>
      <c r="AX1216" s="73"/>
    </row>
    <row r="1217" spans="2:50" x14ac:dyDescent="0.3">
      <c r="B1217" s="137">
        <f t="shared" si="246"/>
        <v>1199</v>
      </c>
      <c r="C1217" s="24"/>
      <c r="D1217" s="24"/>
      <c r="E1217" s="24"/>
      <c r="F1217" s="25"/>
      <c r="G1217" s="24"/>
      <c r="H1217" s="30"/>
      <c r="I1217" s="24"/>
      <c r="J1217" s="50" t="str">
        <f t="shared" si="237"/>
        <v/>
      </c>
      <c r="K1217" s="30"/>
      <c r="L1217" s="236"/>
      <c r="M1217" s="30"/>
      <c r="N1217" s="30"/>
      <c r="O1217" s="46" t="str">
        <f t="shared" si="238"/>
        <v/>
      </c>
      <c r="P1217" s="239" t="str">
        <f t="shared" si="241"/>
        <v/>
      </c>
      <c r="Q1217" s="52" t="str">
        <f t="shared" si="242"/>
        <v/>
      </c>
      <c r="R1217" s="127"/>
      <c r="S1217" s="86"/>
      <c r="T1217" s="127"/>
      <c r="U1217" s="86"/>
      <c r="V1217" s="87">
        <f t="shared" si="247"/>
        <v>0</v>
      </c>
      <c r="W1217" s="130"/>
      <c r="X1217" s="86"/>
      <c r="Y1217" s="86"/>
      <c r="Z1217" s="131"/>
      <c r="AA1217" s="87">
        <f t="shared" si="243"/>
        <v>0</v>
      </c>
      <c r="AB1217" s="127"/>
      <c r="AC1217" s="86"/>
      <c r="AD1217" s="87">
        <f t="shared" si="248"/>
        <v>0</v>
      </c>
      <c r="AE1217" s="127"/>
      <c r="AF1217" s="86"/>
      <c r="AG1217" s="86"/>
      <c r="AH1217" s="131"/>
      <c r="AI1217" s="88">
        <f t="shared" si="249"/>
        <v>0</v>
      </c>
      <c r="AJ1217" s="89" t="str">
        <f>IFERROR(IF(ISNA(MATCH($AV1217,Other_Category_Abbr,0)),INDEX(FGHG_List_Long_GWP,MATCH($AV1217,FGHG_List_Long,0)),INDEX(GWP_Other_Abbr,MATCH($AV1217,Other_Category_Abbr,0)))*SUM(V1217,AA1217,AD1217,AI1217),"")</f>
        <v/>
      </c>
      <c r="AK1217" s="89" t="str">
        <f>IFERROR(IF(ISNA(MATCH($AV1217,Other_Category_Abbr,0)),INDEX(FGHG_List_Long_GWP,MATCH($AV1217,FGHG_List_Long,0)),INDEX(GWP_Other_Abbr,MATCH($AV1217,Other_Category_Abbr,0)))*(T1217*(S1217+U1217)+W1217*(Y1217+X1217)+AD1217+AE1217*(AF1217+AG1217)),"")</f>
        <v/>
      </c>
      <c r="AL1217" s="90" t="str">
        <f t="shared" si="244"/>
        <v/>
      </c>
      <c r="AM1217" s="91" t="str">
        <f t="shared" si="245"/>
        <v/>
      </c>
      <c r="AP1217" s="92" t="b">
        <f t="shared" si="239"/>
        <v>0</v>
      </c>
      <c r="AQ1217" s="92" t="str">
        <f t="shared" si="240"/>
        <v xml:space="preserve"> </v>
      </c>
      <c r="AR1217" s="92" t="str">
        <f>IF(LEN(AQ1217)=1,"",COUNTIF($AQ$19:AQ1217,AQ1217)=1)</f>
        <v/>
      </c>
      <c r="AS1217" s="73"/>
      <c r="AT1217" s="73"/>
      <c r="AU1217" s="73"/>
      <c r="AV1217" s="235" t="str">
        <f>IF($P1217=Lists!$A$13,Lists!$A$29,IF($P1217=Lists!$A$14,Lists!$A$30,$P1217))</f>
        <v/>
      </c>
      <c r="AW1217" s="73"/>
      <c r="AX1217" s="73"/>
    </row>
    <row r="1218" spans="2:50" x14ac:dyDescent="0.3">
      <c r="B1218" s="137">
        <f t="shared" si="246"/>
        <v>1200</v>
      </c>
      <c r="C1218" s="24"/>
      <c r="D1218" s="24"/>
      <c r="E1218" s="24"/>
      <c r="F1218" s="25"/>
      <c r="G1218" s="24"/>
      <c r="H1218" s="30"/>
      <c r="I1218" s="24"/>
      <c r="J1218" s="50" t="str">
        <f t="shared" si="237"/>
        <v/>
      </c>
      <c r="K1218" s="30"/>
      <c r="L1218" s="236"/>
      <c r="M1218" s="30"/>
      <c r="N1218" s="30"/>
      <c r="O1218" s="46" t="str">
        <f t="shared" si="238"/>
        <v/>
      </c>
      <c r="P1218" s="239" t="str">
        <f t="shared" si="241"/>
        <v/>
      </c>
      <c r="Q1218" s="52" t="str">
        <f t="shared" si="242"/>
        <v/>
      </c>
      <c r="R1218" s="127"/>
      <c r="S1218" s="86"/>
      <c r="T1218" s="127"/>
      <c r="U1218" s="86"/>
      <c r="V1218" s="87">
        <f t="shared" si="247"/>
        <v>0</v>
      </c>
      <c r="W1218" s="130"/>
      <c r="X1218" s="86"/>
      <c r="Y1218" s="86"/>
      <c r="Z1218" s="131"/>
      <c r="AA1218" s="87">
        <f t="shared" si="243"/>
        <v>0</v>
      </c>
      <c r="AB1218" s="127"/>
      <c r="AC1218" s="86"/>
      <c r="AD1218" s="87">
        <f t="shared" si="248"/>
        <v>0</v>
      </c>
      <c r="AE1218" s="127"/>
      <c r="AF1218" s="86"/>
      <c r="AG1218" s="86"/>
      <c r="AH1218" s="131"/>
      <c r="AI1218" s="88">
        <f t="shared" si="249"/>
        <v>0</v>
      </c>
      <c r="AJ1218" s="89" t="str">
        <f>IFERROR(IF(ISNA(MATCH($AV1218,Other_Category_Abbr,0)),INDEX(FGHG_List_Long_GWP,MATCH($AV1218,FGHG_List_Long,0)),INDEX(GWP_Other_Abbr,MATCH($AV1218,Other_Category_Abbr,0)))*SUM(V1218,AA1218,AD1218,AI1218),"")</f>
        <v/>
      </c>
      <c r="AK1218" s="89" t="str">
        <f>IFERROR(IF(ISNA(MATCH($AV1218,Other_Category_Abbr,0)),INDEX(FGHG_List_Long_GWP,MATCH($AV1218,FGHG_List_Long,0)),INDEX(GWP_Other_Abbr,MATCH($AV1218,Other_Category_Abbr,0)))*(T1218*(S1218+U1218)+W1218*(Y1218+X1218)+AD1218+AE1218*(AF1218+AG1218)),"")</f>
        <v/>
      </c>
      <c r="AL1218" s="90" t="str">
        <f t="shared" si="244"/>
        <v/>
      </c>
      <c r="AM1218" s="91" t="str">
        <f t="shared" si="245"/>
        <v/>
      </c>
      <c r="AP1218" s="92" t="b">
        <f t="shared" si="239"/>
        <v>0</v>
      </c>
      <c r="AQ1218" s="92" t="str">
        <f t="shared" si="240"/>
        <v xml:space="preserve"> </v>
      </c>
      <c r="AR1218" s="92" t="str">
        <f>IF(LEN(AQ1218)=1,"",COUNTIF($AQ$19:AQ1218,AQ1218)=1)</f>
        <v/>
      </c>
      <c r="AS1218" s="73"/>
      <c r="AT1218" s="73"/>
      <c r="AU1218" s="73"/>
      <c r="AV1218" s="235" t="str">
        <f>IF($P1218=Lists!$A$13,Lists!$A$29,IF($P1218=Lists!$A$14,Lists!$A$30,$P1218))</f>
        <v/>
      </c>
      <c r="AW1218" s="73"/>
      <c r="AX1218" s="73"/>
    </row>
    <row r="1219" spans="2:50" x14ac:dyDescent="0.3">
      <c r="B1219" s="137">
        <f t="shared" si="246"/>
        <v>1201</v>
      </c>
      <c r="C1219" s="24"/>
      <c r="D1219" s="24"/>
      <c r="E1219" s="24"/>
      <c r="F1219" s="25"/>
      <c r="G1219" s="24"/>
      <c r="H1219" s="30"/>
      <c r="I1219" s="24"/>
      <c r="J1219" s="50" t="str">
        <f t="shared" si="237"/>
        <v/>
      </c>
      <c r="K1219" s="30"/>
      <c r="L1219" s="236"/>
      <c r="M1219" s="30"/>
      <c r="N1219" s="30"/>
      <c r="O1219" s="46" t="str">
        <f t="shared" si="238"/>
        <v/>
      </c>
      <c r="P1219" s="239" t="str">
        <f t="shared" si="241"/>
        <v/>
      </c>
      <c r="Q1219" s="52" t="str">
        <f t="shared" si="242"/>
        <v/>
      </c>
      <c r="R1219" s="127"/>
      <c r="S1219" s="86"/>
      <c r="T1219" s="127"/>
      <c r="U1219" s="86"/>
      <c r="V1219" s="87">
        <f t="shared" si="247"/>
        <v>0</v>
      </c>
      <c r="W1219" s="130"/>
      <c r="X1219" s="86"/>
      <c r="Y1219" s="86"/>
      <c r="Z1219" s="131"/>
      <c r="AA1219" s="87">
        <f t="shared" si="243"/>
        <v>0</v>
      </c>
      <c r="AB1219" s="127"/>
      <c r="AC1219" s="86"/>
      <c r="AD1219" s="87">
        <f t="shared" si="248"/>
        <v>0</v>
      </c>
      <c r="AE1219" s="127"/>
      <c r="AF1219" s="86"/>
      <c r="AG1219" s="86"/>
      <c r="AH1219" s="131"/>
      <c r="AI1219" s="88">
        <f t="shared" si="249"/>
        <v>0</v>
      </c>
      <c r="AJ1219" s="89" t="str">
        <f>IFERROR(IF(ISNA(MATCH($AV1219,Other_Category_Abbr,0)),INDEX(FGHG_List_Long_GWP,MATCH($AV1219,FGHG_List_Long,0)),INDEX(GWP_Other_Abbr,MATCH($AV1219,Other_Category_Abbr,0)))*SUM(V1219,AA1219,AD1219,AI1219),"")</f>
        <v/>
      </c>
      <c r="AK1219" s="89" t="str">
        <f>IFERROR(IF(ISNA(MATCH($AV1219,Other_Category_Abbr,0)),INDEX(FGHG_List_Long_GWP,MATCH($AV1219,FGHG_List_Long,0)),INDEX(GWP_Other_Abbr,MATCH($AV1219,Other_Category_Abbr,0)))*(T1219*(S1219+U1219)+W1219*(Y1219+X1219)+AD1219+AE1219*(AF1219+AG1219)),"")</f>
        <v/>
      </c>
      <c r="AL1219" s="90" t="str">
        <f t="shared" si="244"/>
        <v/>
      </c>
      <c r="AM1219" s="91" t="str">
        <f t="shared" si="245"/>
        <v/>
      </c>
      <c r="AP1219" s="92" t="b">
        <f t="shared" si="239"/>
        <v>0</v>
      </c>
      <c r="AQ1219" s="92" t="str">
        <f t="shared" si="240"/>
        <v xml:space="preserve"> </v>
      </c>
      <c r="AR1219" s="92" t="str">
        <f>IF(LEN(AQ1219)=1,"",COUNTIF($AQ$19:AQ1219,AQ1219)=1)</f>
        <v/>
      </c>
      <c r="AS1219" s="73"/>
      <c r="AT1219" s="73"/>
      <c r="AU1219" s="73"/>
      <c r="AV1219" s="235" t="str">
        <f>IF($P1219=Lists!$A$13,Lists!$A$29,IF($P1219=Lists!$A$14,Lists!$A$30,$P1219))</f>
        <v/>
      </c>
      <c r="AW1219" s="73"/>
      <c r="AX1219" s="73"/>
    </row>
    <row r="1220" spans="2:50" x14ac:dyDescent="0.3">
      <c r="B1220" s="137">
        <f t="shared" si="246"/>
        <v>1202</v>
      </c>
      <c r="C1220" s="24"/>
      <c r="D1220" s="24"/>
      <c r="E1220" s="24"/>
      <c r="F1220" s="25"/>
      <c r="G1220" s="24"/>
      <c r="H1220" s="30"/>
      <c r="I1220" s="24"/>
      <c r="J1220" s="50" t="str">
        <f t="shared" si="237"/>
        <v/>
      </c>
      <c r="K1220" s="30"/>
      <c r="L1220" s="236"/>
      <c r="M1220" s="30"/>
      <c r="N1220" s="30"/>
      <c r="O1220" s="46" t="str">
        <f t="shared" si="238"/>
        <v/>
      </c>
      <c r="P1220" s="239" t="str">
        <f t="shared" si="241"/>
        <v/>
      </c>
      <c r="Q1220" s="52" t="str">
        <f t="shared" si="242"/>
        <v/>
      </c>
      <c r="R1220" s="127"/>
      <c r="S1220" s="86"/>
      <c r="T1220" s="127"/>
      <c r="U1220" s="86"/>
      <c r="V1220" s="87">
        <f t="shared" si="247"/>
        <v>0</v>
      </c>
      <c r="W1220" s="130"/>
      <c r="X1220" s="86"/>
      <c r="Y1220" s="86"/>
      <c r="Z1220" s="131"/>
      <c r="AA1220" s="87">
        <f t="shared" si="243"/>
        <v>0</v>
      </c>
      <c r="AB1220" s="127"/>
      <c r="AC1220" s="86"/>
      <c r="AD1220" s="87">
        <f t="shared" si="248"/>
        <v>0</v>
      </c>
      <c r="AE1220" s="127"/>
      <c r="AF1220" s="86"/>
      <c r="AG1220" s="86"/>
      <c r="AH1220" s="131"/>
      <c r="AI1220" s="88">
        <f t="shared" si="249"/>
        <v>0</v>
      </c>
      <c r="AJ1220" s="89" t="str">
        <f>IFERROR(IF(ISNA(MATCH($AV1220,Other_Category_Abbr,0)),INDEX(FGHG_List_Long_GWP,MATCH($AV1220,FGHG_List_Long,0)),INDEX(GWP_Other_Abbr,MATCH($AV1220,Other_Category_Abbr,0)))*SUM(V1220,AA1220,AD1220,AI1220),"")</f>
        <v/>
      </c>
      <c r="AK1220" s="89" t="str">
        <f>IFERROR(IF(ISNA(MATCH($AV1220,Other_Category_Abbr,0)),INDEX(FGHG_List_Long_GWP,MATCH($AV1220,FGHG_List_Long,0)),INDEX(GWP_Other_Abbr,MATCH($AV1220,Other_Category_Abbr,0)))*(T1220*(S1220+U1220)+W1220*(Y1220+X1220)+AD1220+AE1220*(AF1220+AG1220)),"")</f>
        <v/>
      </c>
      <c r="AL1220" s="90" t="str">
        <f t="shared" si="244"/>
        <v/>
      </c>
      <c r="AM1220" s="91" t="str">
        <f t="shared" si="245"/>
        <v/>
      </c>
      <c r="AP1220" s="92" t="b">
        <f t="shared" si="239"/>
        <v>0</v>
      </c>
      <c r="AQ1220" s="92" t="str">
        <f t="shared" si="240"/>
        <v xml:space="preserve"> </v>
      </c>
      <c r="AR1220" s="92" t="str">
        <f>IF(LEN(AQ1220)=1,"",COUNTIF($AQ$19:AQ1220,AQ1220)=1)</f>
        <v/>
      </c>
      <c r="AS1220" s="73"/>
      <c r="AT1220" s="73"/>
      <c r="AU1220" s="73"/>
      <c r="AV1220" s="235" t="str">
        <f>IF($P1220=Lists!$A$13,Lists!$A$29,IF($P1220=Lists!$A$14,Lists!$A$30,$P1220))</f>
        <v/>
      </c>
      <c r="AW1220" s="73"/>
      <c r="AX1220" s="73"/>
    </row>
    <row r="1221" spans="2:50" x14ac:dyDescent="0.3">
      <c r="B1221" s="137">
        <f t="shared" si="246"/>
        <v>1203</v>
      </c>
      <c r="C1221" s="24"/>
      <c r="D1221" s="24"/>
      <c r="E1221" s="24"/>
      <c r="F1221" s="25"/>
      <c r="G1221" s="24"/>
      <c r="H1221" s="30"/>
      <c r="I1221" s="24"/>
      <c r="J1221" s="50" t="str">
        <f t="shared" si="237"/>
        <v/>
      </c>
      <c r="K1221" s="30"/>
      <c r="L1221" s="236"/>
      <c r="M1221" s="30"/>
      <c r="N1221" s="30"/>
      <c r="O1221" s="46" t="str">
        <f t="shared" si="238"/>
        <v/>
      </c>
      <c r="P1221" s="239" t="str">
        <f t="shared" si="241"/>
        <v/>
      </c>
      <c r="Q1221" s="52" t="str">
        <f t="shared" si="242"/>
        <v/>
      </c>
      <c r="R1221" s="127"/>
      <c r="S1221" s="86"/>
      <c r="T1221" s="127"/>
      <c r="U1221" s="86"/>
      <c r="V1221" s="87">
        <f t="shared" si="247"/>
        <v>0</v>
      </c>
      <c r="W1221" s="130"/>
      <c r="X1221" s="86"/>
      <c r="Y1221" s="86"/>
      <c r="Z1221" s="131"/>
      <c r="AA1221" s="87">
        <f t="shared" si="243"/>
        <v>0</v>
      </c>
      <c r="AB1221" s="127"/>
      <c r="AC1221" s="86"/>
      <c r="AD1221" s="87">
        <f t="shared" si="248"/>
        <v>0</v>
      </c>
      <c r="AE1221" s="127"/>
      <c r="AF1221" s="86"/>
      <c r="AG1221" s="86"/>
      <c r="AH1221" s="131"/>
      <c r="AI1221" s="88">
        <f t="shared" si="249"/>
        <v>0</v>
      </c>
      <c r="AJ1221" s="89" t="str">
        <f>IFERROR(IF(ISNA(MATCH($AV1221,Other_Category_Abbr,0)),INDEX(FGHG_List_Long_GWP,MATCH($AV1221,FGHG_List_Long,0)),INDEX(GWP_Other_Abbr,MATCH($AV1221,Other_Category_Abbr,0)))*SUM(V1221,AA1221,AD1221,AI1221),"")</f>
        <v/>
      </c>
      <c r="AK1221" s="89" t="str">
        <f>IFERROR(IF(ISNA(MATCH($AV1221,Other_Category_Abbr,0)),INDEX(FGHG_List_Long_GWP,MATCH($AV1221,FGHG_List_Long,0)),INDEX(GWP_Other_Abbr,MATCH($AV1221,Other_Category_Abbr,0)))*(T1221*(S1221+U1221)+W1221*(Y1221+X1221)+AD1221+AE1221*(AF1221+AG1221)),"")</f>
        <v/>
      </c>
      <c r="AL1221" s="90" t="str">
        <f t="shared" si="244"/>
        <v/>
      </c>
      <c r="AM1221" s="91" t="str">
        <f t="shared" si="245"/>
        <v/>
      </c>
      <c r="AP1221" s="92" t="b">
        <f t="shared" si="239"/>
        <v>0</v>
      </c>
      <c r="AQ1221" s="92" t="str">
        <f t="shared" si="240"/>
        <v xml:space="preserve"> </v>
      </c>
      <c r="AR1221" s="92" t="str">
        <f>IF(LEN(AQ1221)=1,"",COUNTIF($AQ$19:AQ1221,AQ1221)=1)</f>
        <v/>
      </c>
      <c r="AS1221" s="73"/>
      <c r="AT1221" s="73"/>
      <c r="AU1221" s="73"/>
      <c r="AV1221" s="235" t="str">
        <f>IF($P1221=Lists!$A$13,Lists!$A$29,IF($P1221=Lists!$A$14,Lists!$A$30,$P1221))</f>
        <v/>
      </c>
      <c r="AW1221" s="73"/>
      <c r="AX1221" s="73"/>
    </row>
    <row r="1222" spans="2:50" x14ac:dyDescent="0.3">
      <c r="B1222" s="137">
        <f t="shared" si="246"/>
        <v>1204</v>
      </c>
      <c r="C1222" s="24"/>
      <c r="D1222" s="24"/>
      <c r="E1222" s="24"/>
      <c r="F1222" s="25"/>
      <c r="G1222" s="24"/>
      <c r="H1222" s="30"/>
      <c r="I1222" s="24"/>
      <c r="J1222" s="50" t="str">
        <f t="shared" si="237"/>
        <v/>
      </c>
      <c r="K1222" s="30"/>
      <c r="L1222" s="236"/>
      <c r="M1222" s="30"/>
      <c r="N1222" s="30"/>
      <c r="O1222" s="46" t="str">
        <f t="shared" si="238"/>
        <v/>
      </c>
      <c r="P1222" s="239" t="str">
        <f t="shared" si="241"/>
        <v/>
      </c>
      <c r="Q1222" s="52" t="str">
        <f t="shared" si="242"/>
        <v/>
      </c>
      <c r="R1222" s="127"/>
      <c r="S1222" s="86"/>
      <c r="T1222" s="127"/>
      <c r="U1222" s="86"/>
      <c r="V1222" s="87">
        <f t="shared" si="247"/>
        <v>0</v>
      </c>
      <c r="W1222" s="130"/>
      <c r="X1222" s="86"/>
      <c r="Y1222" s="86"/>
      <c r="Z1222" s="131"/>
      <c r="AA1222" s="87">
        <f t="shared" si="243"/>
        <v>0</v>
      </c>
      <c r="AB1222" s="127"/>
      <c r="AC1222" s="86"/>
      <c r="AD1222" s="87">
        <f t="shared" si="248"/>
        <v>0</v>
      </c>
      <c r="AE1222" s="127"/>
      <c r="AF1222" s="86"/>
      <c r="AG1222" s="86"/>
      <c r="AH1222" s="131"/>
      <c r="AI1222" s="88">
        <f t="shared" si="249"/>
        <v>0</v>
      </c>
      <c r="AJ1222" s="89" t="str">
        <f>IFERROR(IF(ISNA(MATCH($AV1222,Other_Category_Abbr,0)),INDEX(FGHG_List_Long_GWP,MATCH($AV1222,FGHG_List_Long,0)),INDEX(GWP_Other_Abbr,MATCH($AV1222,Other_Category_Abbr,0)))*SUM(V1222,AA1222,AD1222,AI1222),"")</f>
        <v/>
      </c>
      <c r="AK1222" s="89" t="str">
        <f>IFERROR(IF(ISNA(MATCH($AV1222,Other_Category_Abbr,0)),INDEX(FGHG_List_Long_GWP,MATCH($AV1222,FGHG_List_Long,0)),INDEX(GWP_Other_Abbr,MATCH($AV1222,Other_Category_Abbr,0)))*(T1222*(S1222+U1222)+W1222*(Y1222+X1222)+AD1222+AE1222*(AF1222+AG1222)),"")</f>
        <v/>
      </c>
      <c r="AL1222" s="90" t="str">
        <f t="shared" si="244"/>
        <v/>
      </c>
      <c r="AM1222" s="91" t="str">
        <f t="shared" si="245"/>
        <v/>
      </c>
      <c r="AP1222" s="92" t="b">
        <f t="shared" si="239"/>
        <v>0</v>
      </c>
      <c r="AQ1222" s="92" t="str">
        <f t="shared" si="240"/>
        <v xml:space="preserve"> </v>
      </c>
      <c r="AR1222" s="92" t="str">
        <f>IF(LEN(AQ1222)=1,"",COUNTIF($AQ$19:AQ1222,AQ1222)=1)</f>
        <v/>
      </c>
      <c r="AS1222" s="73"/>
      <c r="AT1222" s="73"/>
      <c r="AU1222" s="73"/>
      <c r="AV1222" s="235" t="str">
        <f>IF($P1222=Lists!$A$13,Lists!$A$29,IF($P1222=Lists!$A$14,Lists!$A$30,$P1222))</f>
        <v/>
      </c>
      <c r="AW1222" s="73"/>
      <c r="AX1222" s="73"/>
    </row>
    <row r="1223" spans="2:50" x14ac:dyDescent="0.3">
      <c r="B1223" s="137">
        <f t="shared" si="246"/>
        <v>1205</v>
      </c>
      <c r="C1223" s="24"/>
      <c r="D1223" s="24"/>
      <c r="E1223" s="24"/>
      <c r="F1223" s="25"/>
      <c r="G1223" s="24"/>
      <c r="H1223" s="30"/>
      <c r="I1223" s="24"/>
      <c r="J1223" s="50" t="str">
        <f t="shared" si="237"/>
        <v/>
      </c>
      <c r="K1223" s="30"/>
      <c r="L1223" s="236"/>
      <c r="M1223" s="30"/>
      <c r="N1223" s="30"/>
      <c r="O1223" s="46" t="str">
        <f t="shared" si="238"/>
        <v/>
      </c>
      <c r="P1223" s="239" t="str">
        <f t="shared" si="241"/>
        <v/>
      </c>
      <c r="Q1223" s="52" t="str">
        <f t="shared" si="242"/>
        <v/>
      </c>
      <c r="R1223" s="127"/>
      <c r="S1223" s="86"/>
      <c r="T1223" s="127"/>
      <c r="U1223" s="86"/>
      <c r="V1223" s="87">
        <f t="shared" si="247"/>
        <v>0</v>
      </c>
      <c r="W1223" s="130"/>
      <c r="X1223" s="86"/>
      <c r="Y1223" s="86"/>
      <c r="Z1223" s="131"/>
      <c r="AA1223" s="87">
        <f t="shared" si="243"/>
        <v>0</v>
      </c>
      <c r="AB1223" s="127"/>
      <c r="AC1223" s="86"/>
      <c r="AD1223" s="87">
        <f t="shared" si="248"/>
        <v>0</v>
      </c>
      <c r="AE1223" s="127"/>
      <c r="AF1223" s="86"/>
      <c r="AG1223" s="86"/>
      <c r="AH1223" s="131"/>
      <c r="AI1223" s="88">
        <f t="shared" si="249"/>
        <v>0</v>
      </c>
      <c r="AJ1223" s="89" t="str">
        <f>IFERROR(IF(ISNA(MATCH($AV1223,Other_Category_Abbr,0)),INDEX(FGHG_List_Long_GWP,MATCH($AV1223,FGHG_List_Long,0)),INDEX(GWP_Other_Abbr,MATCH($AV1223,Other_Category_Abbr,0)))*SUM(V1223,AA1223,AD1223,AI1223),"")</f>
        <v/>
      </c>
      <c r="AK1223" s="89" t="str">
        <f>IFERROR(IF(ISNA(MATCH($AV1223,Other_Category_Abbr,0)),INDEX(FGHG_List_Long_GWP,MATCH($AV1223,FGHG_List_Long,0)),INDEX(GWP_Other_Abbr,MATCH($AV1223,Other_Category_Abbr,0)))*(T1223*(S1223+U1223)+W1223*(Y1223+X1223)+AD1223+AE1223*(AF1223+AG1223)),"")</f>
        <v/>
      </c>
      <c r="AL1223" s="90" t="str">
        <f t="shared" si="244"/>
        <v/>
      </c>
      <c r="AM1223" s="91" t="str">
        <f t="shared" si="245"/>
        <v/>
      </c>
      <c r="AP1223" s="92" t="b">
        <f t="shared" si="239"/>
        <v>0</v>
      </c>
      <c r="AQ1223" s="92" t="str">
        <f t="shared" si="240"/>
        <v xml:space="preserve"> </v>
      </c>
      <c r="AR1223" s="92" t="str">
        <f>IF(LEN(AQ1223)=1,"",COUNTIF($AQ$19:AQ1223,AQ1223)=1)</f>
        <v/>
      </c>
      <c r="AS1223" s="73"/>
      <c r="AT1223" s="73"/>
      <c r="AU1223" s="73"/>
      <c r="AV1223" s="235" t="str">
        <f>IF($P1223=Lists!$A$13,Lists!$A$29,IF($P1223=Lists!$A$14,Lists!$A$30,$P1223))</f>
        <v/>
      </c>
      <c r="AW1223" s="73"/>
      <c r="AX1223" s="73"/>
    </row>
    <row r="1224" spans="2:50" x14ac:dyDescent="0.3">
      <c r="B1224" s="137">
        <f t="shared" si="246"/>
        <v>1206</v>
      </c>
      <c r="C1224" s="24"/>
      <c r="D1224" s="24"/>
      <c r="E1224" s="24"/>
      <c r="F1224" s="25"/>
      <c r="G1224" s="24"/>
      <c r="H1224" s="30"/>
      <c r="I1224" s="24"/>
      <c r="J1224" s="50" t="str">
        <f t="shared" si="237"/>
        <v/>
      </c>
      <c r="K1224" s="30"/>
      <c r="L1224" s="236"/>
      <c r="M1224" s="30"/>
      <c r="N1224" s="30"/>
      <c r="O1224" s="46" t="str">
        <f t="shared" si="238"/>
        <v/>
      </c>
      <c r="P1224" s="239" t="str">
        <f t="shared" si="241"/>
        <v/>
      </c>
      <c r="Q1224" s="52" t="str">
        <f t="shared" si="242"/>
        <v/>
      </c>
      <c r="R1224" s="127"/>
      <c r="S1224" s="86"/>
      <c r="T1224" s="127"/>
      <c r="U1224" s="86"/>
      <c r="V1224" s="87">
        <f t="shared" si="247"/>
        <v>0</v>
      </c>
      <c r="W1224" s="130"/>
      <c r="X1224" s="86"/>
      <c r="Y1224" s="86"/>
      <c r="Z1224" s="131"/>
      <c r="AA1224" s="87">
        <f t="shared" si="243"/>
        <v>0</v>
      </c>
      <c r="AB1224" s="127"/>
      <c r="AC1224" s="86"/>
      <c r="AD1224" s="87">
        <f t="shared" si="248"/>
        <v>0</v>
      </c>
      <c r="AE1224" s="127"/>
      <c r="AF1224" s="86"/>
      <c r="AG1224" s="86"/>
      <c r="AH1224" s="131"/>
      <c r="AI1224" s="88">
        <f t="shared" si="249"/>
        <v>0</v>
      </c>
      <c r="AJ1224" s="89" t="str">
        <f>IFERROR(IF(ISNA(MATCH($AV1224,Other_Category_Abbr,0)),INDEX(FGHG_List_Long_GWP,MATCH($AV1224,FGHG_List_Long,0)),INDEX(GWP_Other_Abbr,MATCH($AV1224,Other_Category_Abbr,0)))*SUM(V1224,AA1224,AD1224,AI1224),"")</f>
        <v/>
      </c>
      <c r="AK1224" s="89" t="str">
        <f>IFERROR(IF(ISNA(MATCH($AV1224,Other_Category_Abbr,0)),INDEX(FGHG_List_Long_GWP,MATCH($AV1224,FGHG_List_Long,0)),INDEX(GWP_Other_Abbr,MATCH($AV1224,Other_Category_Abbr,0)))*(T1224*(S1224+U1224)+W1224*(Y1224+X1224)+AD1224+AE1224*(AF1224+AG1224)),"")</f>
        <v/>
      </c>
      <c r="AL1224" s="90" t="str">
        <f t="shared" si="244"/>
        <v/>
      </c>
      <c r="AM1224" s="91" t="str">
        <f t="shared" si="245"/>
        <v/>
      </c>
      <c r="AP1224" s="92" t="b">
        <f t="shared" si="239"/>
        <v>0</v>
      </c>
      <c r="AQ1224" s="92" t="str">
        <f t="shared" si="240"/>
        <v xml:space="preserve"> </v>
      </c>
      <c r="AR1224" s="92" t="str">
        <f>IF(LEN(AQ1224)=1,"",COUNTIF($AQ$19:AQ1224,AQ1224)=1)</f>
        <v/>
      </c>
      <c r="AS1224" s="73"/>
      <c r="AT1224" s="73"/>
      <c r="AU1224" s="73"/>
      <c r="AV1224" s="235" t="str">
        <f>IF($P1224=Lists!$A$13,Lists!$A$29,IF($P1224=Lists!$A$14,Lists!$A$30,$P1224))</f>
        <v/>
      </c>
      <c r="AW1224" s="73"/>
      <c r="AX1224" s="73"/>
    </row>
    <row r="1225" spans="2:50" x14ac:dyDescent="0.3">
      <c r="B1225" s="137">
        <f t="shared" si="246"/>
        <v>1207</v>
      </c>
      <c r="C1225" s="24"/>
      <c r="D1225" s="24"/>
      <c r="E1225" s="24"/>
      <c r="F1225" s="25"/>
      <c r="G1225" s="24"/>
      <c r="H1225" s="30"/>
      <c r="I1225" s="24"/>
      <c r="J1225" s="50" t="str">
        <f t="shared" si="237"/>
        <v/>
      </c>
      <c r="K1225" s="30"/>
      <c r="L1225" s="236"/>
      <c r="M1225" s="30"/>
      <c r="N1225" s="30"/>
      <c r="O1225" s="46" t="str">
        <f t="shared" si="238"/>
        <v/>
      </c>
      <c r="P1225" s="239" t="str">
        <f t="shared" si="241"/>
        <v/>
      </c>
      <c r="Q1225" s="52" t="str">
        <f t="shared" si="242"/>
        <v/>
      </c>
      <c r="R1225" s="127"/>
      <c r="S1225" s="86"/>
      <c r="T1225" s="127"/>
      <c r="U1225" s="86"/>
      <c r="V1225" s="87">
        <f t="shared" si="247"/>
        <v>0</v>
      </c>
      <c r="W1225" s="130"/>
      <c r="X1225" s="86"/>
      <c r="Y1225" s="86"/>
      <c r="Z1225" s="131"/>
      <c r="AA1225" s="87">
        <f t="shared" si="243"/>
        <v>0</v>
      </c>
      <c r="AB1225" s="127"/>
      <c r="AC1225" s="86"/>
      <c r="AD1225" s="87">
        <f t="shared" si="248"/>
        <v>0</v>
      </c>
      <c r="AE1225" s="127"/>
      <c r="AF1225" s="86"/>
      <c r="AG1225" s="86"/>
      <c r="AH1225" s="131"/>
      <c r="AI1225" s="88">
        <f t="shared" si="249"/>
        <v>0</v>
      </c>
      <c r="AJ1225" s="89" t="str">
        <f>IFERROR(IF(ISNA(MATCH($AV1225,Other_Category_Abbr,0)),INDEX(FGHG_List_Long_GWP,MATCH($AV1225,FGHG_List_Long,0)),INDEX(GWP_Other_Abbr,MATCH($AV1225,Other_Category_Abbr,0)))*SUM(V1225,AA1225,AD1225,AI1225),"")</f>
        <v/>
      </c>
      <c r="AK1225" s="89" t="str">
        <f>IFERROR(IF(ISNA(MATCH($AV1225,Other_Category_Abbr,0)),INDEX(FGHG_List_Long_GWP,MATCH($AV1225,FGHG_List_Long,0)),INDEX(GWP_Other_Abbr,MATCH($AV1225,Other_Category_Abbr,0)))*(T1225*(S1225+U1225)+W1225*(Y1225+X1225)+AD1225+AE1225*(AF1225+AG1225)),"")</f>
        <v/>
      </c>
      <c r="AL1225" s="90" t="str">
        <f t="shared" si="244"/>
        <v/>
      </c>
      <c r="AM1225" s="91" t="str">
        <f t="shared" si="245"/>
        <v/>
      </c>
      <c r="AP1225" s="92" t="b">
        <f t="shared" si="239"/>
        <v>0</v>
      </c>
      <c r="AQ1225" s="92" t="str">
        <f t="shared" si="240"/>
        <v xml:space="preserve"> </v>
      </c>
      <c r="AR1225" s="92" t="str">
        <f>IF(LEN(AQ1225)=1,"",COUNTIF($AQ$19:AQ1225,AQ1225)=1)</f>
        <v/>
      </c>
      <c r="AS1225" s="73"/>
      <c r="AT1225" s="73"/>
      <c r="AU1225" s="73"/>
      <c r="AV1225" s="235" t="str">
        <f>IF($P1225=Lists!$A$13,Lists!$A$29,IF($P1225=Lists!$A$14,Lists!$A$30,$P1225))</f>
        <v/>
      </c>
      <c r="AW1225" s="73"/>
      <c r="AX1225" s="73"/>
    </row>
    <row r="1226" spans="2:50" x14ac:dyDescent="0.3">
      <c r="B1226" s="137">
        <f t="shared" si="246"/>
        <v>1208</v>
      </c>
      <c r="C1226" s="24"/>
      <c r="D1226" s="24"/>
      <c r="E1226" s="24"/>
      <c r="F1226" s="25"/>
      <c r="G1226" s="24"/>
      <c r="H1226" s="30"/>
      <c r="I1226" s="24"/>
      <c r="J1226" s="50" t="str">
        <f t="shared" si="237"/>
        <v/>
      </c>
      <c r="K1226" s="30"/>
      <c r="L1226" s="236"/>
      <c r="M1226" s="30"/>
      <c r="N1226" s="30"/>
      <c r="O1226" s="46" t="str">
        <f t="shared" si="238"/>
        <v/>
      </c>
      <c r="P1226" s="239" t="str">
        <f t="shared" si="241"/>
        <v/>
      </c>
      <c r="Q1226" s="52" t="str">
        <f t="shared" si="242"/>
        <v/>
      </c>
      <c r="R1226" s="127"/>
      <c r="S1226" s="86"/>
      <c r="T1226" s="127"/>
      <c r="U1226" s="86"/>
      <c r="V1226" s="87">
        <f t="shared" si="247"/>
        <v>0</v>
      </c>
      <c r="W1226" s="130"/>
      <c r="X1226" s="86"/>
      <c r="Y1226" s="86"/>
      <c r="Z1226" s="131"/>
      <c r="AA1226" s="87">
        <f t="shared" si="243"/>
        <v>0</v>
      </c>
      <c r="AB1226" s="127"/>
      <c r="AC1226" s="86"/>
      <c r="AD1226" s="87">
        <f t="shared" si="248"/>
        <v>0</v>
      </c>
      <c r="AE1226" s="127"/>
      <c r="AF1226" s="86"/>
      <c r="AG1226" s="86"/>
      <c r="AH1226" s="131"/>
      <c r="AI1226" s="88">
        <f t="shared" si="249"/>
        <v>0</v>
      </c>
      <c r="AJ1226" s="89" t="str">
        <f>IFERROR(IF(ISNA(MATCH($AV1226,Other_Category_Abbr,0)),INDEX(FGHG_List_Long_GWP,MATCH($AV1226,FGHG_List_Long,0)),INDEX(GWP_Other_Abbr,MATCH($AV1226,Other_Category_Abbr,0)))*SUM(V1226,AA1226,AD1226,AI1226),"")</f>
        <v/>
      </c>
      <c r="AK1226" s="89" t="str">
        <f>IFERROR(IF(ISNA(MATCH($AV1226,Other_Category_Abbr,0)),INDEX(FGHG_List_Long_GWP,MATCH($AV1226,FGHG_List_Long,0)),INDEX(GWP_Other_Abbr,MATCH($AV1226,Other_Category_Abbr,0)))*(T1226*(S1226+U1226)+W1226*(Y1226+X1226)+AD1226+AE1226*(AF1226+AG1226)),"")</f>
        <v/>
      </c>
      <c r="AL1226" s="90" t="str">
        <f t="shared" si="244"/>
        <v/>
      </c>
      <c r="AM1226" s="91" t="str">
        <f t="shared" si="245"/>
        <v/>
      </c>
      <c r="AP1226" s="92" t="b">
        <f t="shared" si="239"/>
        <v>0</v>
      </c>
      <c r="AQ1226" s="92" t="str">
        <f t="shared" si="240"/>
        <v xml:space="preserve"> </v>
      </c>
      <c r="AR1226" s="92" t="str">
        <f>IF(LEN(AQ1226)=1,"",COUNTIF($AQ$19:AQ1226,AQ1226)=1)</f>
        <v/>
      </c>
      <c r="AS1226" s="73"/>
      <c r="AT1226" s="73"/>
      <c r="AU1226" s="73"/>
      <c r="AV1226" s="235" t="str">
        <f>IF($P1226=Lists!$A$13,Lists!$A$29,IF($P1226=Lists!$A$14,Lists!$A$30,$P1226))</f>
        <v/>
      </c>
      <c r="AW1226" s="73"/>
      <c r="AX1226" s="73"/>
    </row>
    <row r="1227" spans="2:50" x14ac:dyDescent="0.3">
      <c r="B1227" s="137">
        <f t="shared" si="246"/>
        <v>1209</v>
      </c>
      <c r="C1227" s="24"/>
      <c r="D1227" s="24"/>
      <c r="E1227" s="24"/>
      <c r="F1227" s="25"/>
      <c r="G1227" s="24"/>
      <c r="H1227" s="30"/>
      <c r="I1227" s="24"/>
      <c r="J1227" s="50" t="str">
        <f t="shared" si="237"/>
        <v/>
      </c>
      <c r="K1227" s="30"/>
      <c r="L1227" s="236"/>
      <c r="M1227" s="30"/>
      <c r="N1227" s="30"/>
      <c r="O1227" s="46" t="str">
        <f t="shared" si="238"/>
        <v/>
      </c>
      <c r="P1227" s="239" t="str">
        <f t="shared" si="241"/>
        <v/>
      </c>
      <c r="Q1227" s="52" t="str">
        <f t="shared" si="242"/>
        <v/>
      </c>
      <c r="R1227" s="127"/>
      <c r="S1227" s="86"/>
      <c r="T1227" s="127"/>
      <c r="U1227" s="86"/>
      <c r="V1227" s="87">
        <f t="shared" si="247"/>
        <v>0</v>
      </c>
      <c r="W1227" s="130"/>
      <c r="X1227" s="86"/>
      <c r="Y1227" s="86"/>
      <c r="Z1227" s="131"/>
      <c r="AA1227" s="87">
        <f t="shared" si="243"/>
        <v>0</v>
      </c>
      <c r="AB1227" s="127"/>
      <c r="AC1227" s="86"/>
      <c r="AD1227" s="87">
        <f t="shared" si="248"/>
        <v>0</v>
      </c>
      <c r="AE1227" s="127"/>
      <c r="AF1227" s="86"/>
      <c r="AG1227" s="86"/>
      <c r="AH1227" s="131"/>
      <c r="AI1227" s="88">
        <f t="shared" si="249"/>
        <v>0</v>
      </c>
      <c r="AJ1227" s="89" t="str">
        <f>IFERROR(IF(ISNA(MATCH($AV1227,Other_Category_Abbr,0)),INDEX(FGHG_List_Long_GWP,MATCH($AV1227,FGHG_List_Long,0)),INDEX(GWP_Other_Abbr,MATCH($AV1227,Other_Category_Abbr,0)))*SUM(V1227,AA1227,AD1227,AI1227),"")</f>
        <v/>
      </c>
      <c r="AK1227" s="89" t="str">
        <f>IFERROR(IF(ISNA(MATCH($AV1227,Other_Category_Abbr,0)),INDEX(FGHG_List_Long_GWP,MATCH($AV1227,FGHG_List_Long,0)),INDEX(GWP_Other_Abbr,MATCH($AV1227,Other_Category_Abbr,0)))*(T1227*(S1227+U1227)+W1227*(Y1227+X1227)+AD1227+AE1227*(AF1227+AG1227)),"")</f>
        <v/>
      </c>
      <c r="AL1227" s="90" t="str">
        <f t="shared" si="244"/>
        <v/>
      </c>
      <c r="AM1227" s="91" t="str">
        <f t="shared" si="245"/>
        <v/>
      </c>
      <c r="AP1227" s="92" t="b">
        <f t="shared" si="239"/>
        <v>0</v>
      </c>
      <c r="AQ1227" s="92" t="str">
        <f t="shared" si="240"/>
        <v xml:space="preserve"> </v>
      </c>
      <c r="AR1227" s="92" t="str">
        <f>IF(LEN(AQ1227)=1,"",COUNTIF($AQ$19:AQ1227,AQ1227)=1)</f>
        <v/>
      </c>
      <c r="AS1227" s="73"/>
      <c r="AT1227" s="73"/>
      <c r="AU1227" s="73"/>
      <c r="AV1227" s="235" t="str">
        <f>IF($P1227=Lists!$A$13,Lists!$A$29,IF($P1227=Lists!$A$14,Lists!$A$30,$P1227))</f>
        <v/>
      </c>
      <c r="AW1227" s="73"/>
      <c r="AX1227" s="73"/>
    </row>
    <row r="1228" spans="2:50" x14ac:dyDescent="0.3">
      <c r="B1228" s="137">
        <f t="shared" si="246"/>
        <v>1210</v>
      </c>
      <c r="C1228" s="24"/>
      <c r="D1228" s="24"/>
      <c r="E1228" s="24"/>
      <c r="F1228" s="25"/>
      <c r="G1228" s="24"/>
      <c r="H1228" s="30"/>
      <c r="I1228" s="24"/>
      <c r="J1228" s="50" t="str">
        <f t="shared" si="237"/>
        <v/>
      </c>
      <c r="K1228" s="30"/>
      <c r="L1228" s="236"/>
      <c r="M1228" s="30"/>
      <c r="N1228" s="30"/>
      <c r="O1228" s="46" t="str">
        <f t="shared" si="238"/>
        <v/>
      </c>
      <c r="P1228" s="239" t="str">
        <f t="shared" si="241"/>
        <v/>
      </c>
      <c r="Q1228" s="52" t="str">
        <f t="shared" si="242"/>
        <v/>
      </c>
      <c r="R1228" s="127"/>
      <c r="S1228" s="86"/>
      <c r="T1228" s="127"/>
      <c r="U1228" s="86"/>
      <c r="V1228" s="87">
        <f t="shared" si="247"/>
        <v>0</v>
      </c>
      <c r="W1228" s="130"/>
      <c r="X1228" s="86"/>
      <c r="Y1228" s="86"/>
      <c r="Z1228" s="131"/>
      <c r="AA1228" s="87">
        <f t="shared" si="243"/>
        <v>0</v>
      </c>
      <c r="AB1228" s="127"/>
      <c r="AC1228" s="86"/>
      <c r="AD1228" s="87">
        <f t="shared" si="248"/>
        <v>0</v>
      </c>
      <c r="AE1228" s="127"/>
      <c r="AF1228" s="86"/>
      <c r="AG1228" s="86"/>
      <c r="AH1228" s="131"/>
      <c r="AI1228" s="88">
        <f t="shared" si="249"/>
        <v>0</v>
      </c>
      <c r="AJ1228" s="89" t="str">
        <f>IFERROR(IF(ISNA(MATCH($AV1228,Other_Category_Abbr,0)),INDEX(FGHG_List_Long_GWP,MATCH($AV1228,FGHG_List_Long,0)),INDEX(GWP_Other_Abbr,MATCH($AV1228,Other_Category_Abbr,0)))*SUM(V1228,AA1228,AD1228,AI1228),"")</f>
        <v/>
      </c>
      <c r="AK1228" s="89" t="str">
        <f>IFERROR(IF(ISNA(MATCH($AV1228,Other_Category_Abbr,0)),INDEX(FGHG_List_Long_GWP,MATCH($AV1228,FGHG_List_Long,0)),INDEX(GWP_Other_Abbr,MATCH($AV1228,Other_Category_Abbr,0)))*(T1228*(S1228+U1228)+W1228*(Y1228+X1228)+AD1228+AE1228*(AF1228+AG1228)),"")</f>
        <v/>
      </c>
      <c r="AL1228" s="90" t="str">
        <f t="shared" si="244"/>
        <v/>
      </c>
      <c r="AM1228" s="91" t="str">
        <f t="shared" si="245"/>
        <v/>
      </c>
      <c r="AP1228" s="92" t="b">
        <f t="shared" si="239"/>
        <v>0</v>
      </c>
      <c r="AQ1228" s="92" t="str">
        <f t="shared" si="240"/>
        <v xml:space="preserve"> </v>
      </c>
      <c r="AR1228" s="92" t="str">
        <f>IF(LEN(AQ1228)=1,"",COUNTIF($AQ$19:AQ1228,AQ1228)=1)</f>
        <v/>
      </c>
      <c r="AS1228" s="73"/>
      <c r="AT1228" s="73"/>
      <c r="AU1228" s="73"/>
      <c r="AV1228" s="235" t="str">
        <f>IF($P1228=Lists!$A$13,Lists!$A$29,IF($P1228=Lists!$A$14,Lists!$A$30,$P1228))</f>
        <v/>
      </c>
      <c r="AW1228" s="73"/>
      <c r="AX1228" s="73"/>
    </row>
    <row r="1229" spans="2:50" x14ac:dyDescent="0.3">
      <c r="B1229" s="137">
        <f t="shared" si="246"/>
        <v>1211</v>
      </c>
      <c r="C1229" s="24"/>
      <c r="D1229" s="24"/>
      <c r="E1229" s="24"/>
      <c r="F1229" s="25"/>
      <c r="G1229" s="24"/>
      <c r="H1229" s="30"/>
      <c r="I1229" s="24"/>
      <c r="J1229" s="50" t="str">
        <f t="shared" si="237"/>
        <v/>
      </c>
      <c r="K1229" s="30"/>
      <c r="L1229" s="236"/>
      <c r="M1229" s="30"/>
      <c r="N1229" s="30"/>
      <c r="O1229" s="46" t="str">
        <f t="shared" si="238"/>
        <v/>
      </c>
      <c r="P1229" s="239" t="str">
        <f t="shared" si="241"/>
        <v/>
      </c>
      <c r="Q1229" s="52" t="str">
        <f t="shared" si="242"/>
        <v/>
      </c>
      <c r="R1229" s="127"/>
      <c r="S1229" s="86"/>
      <c r="T1229" s="127"/>
      <c r="U1229" s="86"/>
      <c r="V1229" s="87">
        <f t="shared" si="247"/>
        <v>0</v>
      </c>
      <c r="W1229" s="130"/>
      <c r="X1229" s="86"/>
      <c r="Y1229" s="86"/>
      <c r="Z1229" s="131"/>
      <c r="AA1229" s="87">
        <f t="shared" si="243"/>
        <v>0</v>
      </c>
      <c r="AB1229" s="127"/>
      <c r="AC1229" s="86"/>
      <c r="AD1229" s="87">
        <f t="shared" si="248"/>
        <v>0</v>
      </c>
      <c r="AE1229" s="127"/>
      <c r="AF1229" s="86"/>
      <c r="AG1229" s="86"/>
      <c r="AH1229" s="131"/>
      <c r="AI1229" s="88">
        <f t="shared" si="249"/>
        <v>0</v>
      </c>
      <c r="AJ1229" s="89" t="str">
        <f>IFERROR(IF(ISNA(MATCH($AV1229,Other_Category_Abbr,0)),INDEX(FGHG_List_Long_GWP,MATCH($AV1229,FGHG_List_Long,0)),INDEX(GWP_Other_Abbr,MATCH($AV1229,Other_Category_Abbr,0)))*SUM(V1229,AA1229,AD1229,AI1229),"")</f>
        <v/>
      </c>
      <c r="AK1229" s="89" t="str">
        <f>IFERROR(IF(ISNA(MATCH($AV1229,Other_Category_Abbr,0)),INDEX(FGHG_List_Long_GWP,MATCH($AV1229,FGHG_List_Long,0)),INDEX(GWP_Other_Abbr,MATCH($AV1229,Other_Category_Abbr,0)))*(T1229*(S1229+U1229)+W1229*(Y1229+X1229)+AD1229+AE1229*(AF1229+AG1229)),"")</f>
        <v/>
      </c>
      <c r="AL1229" s="90" t="str">
        <f t="shared" si="244"/>
        <v/>
      </c>
      <c r="AM1229" s="91" t="str">
        <f t="shared" si="245"/>
        <v/>
      </c>
      <c r="AP1229" s="92" t="b">
        <f t="shared" si="239"/>
        <v>0</v>
      </c>
      <c r="AQ1229" s="92" t="str">
        <f t="shared" si="240"/>
        <v xml:space="preserve"> </v>
      </c>
      <c r="AR1229" s="92" t="str">
        <f>IF(LEN(AQ1229)=1,"",COUNTIF($AQ$19:AQ1229,AQ1229)=1)</f>
        <v/>
      </c>
      <c r="AS1229" s="73"/>
      <c r="AT1229" s="73"/>
      <c r="AU1229" s="73"/>
      <c r="AV1229" s="235" t="str">
        <f>IF($P1229=Lists!$A$13,Lists!$A$29,IF($P1229=Lists!$A$14,Lists!$A$30,$P1229))</f>
        <v/>
      </c>
      <c r="AW1229" s="73"/>
      <c r="AX1229" s="73"/>
    </row>
    <row r="1230" spans="2:50" x14ac:dyDescent="0.3">
      <c r="B1230" s="137">
        <f t="shared" si="246"/>
        <v>1212</v>
      </c>
      <c r="C1230" s="24"/>
      <c r="D1230" s="24"/>
      <c r="E1230" s="24"/>
      <c r="F1230" s="25"/>
      <c r="G1230" s="24"/>
      <c r="H1230" s="30"/>
      <c r="I1230" s="24"/>
      <c r="J1230" s="50" t="str">
        <f t="shared" si="237"/>
        <v/>
      </c>
      <c r="K1230" s="30"/>
      <c r="L1230" s="236"/>
      <c r="M1230" s="30"/>
      <c r="N1230" s="30"/>
      <c r="O1230" s="46" t="str">
        <f t="shared" si="238"/>
        <v/>
      </c>
      <c r="P1230" s="239" t="str">
        <f t="shared" si="241"/>
        <v/>
      </c>
      <c r="Q1230" s="52" t="str">
        <f t="shared" si="242"/>
        <v/>
      </c>
      <c r="R1230" s="127"/>
      <c r="S1230" s="86"/>
      <c r="T1230" s="127"/>
      <c r="U1230" s="86"/>
      <c r="V1230" s="87">
        <f t="shared" si="247"/>
        <v>0</v>
      </c>
      <c r="W1230" s="130"/>
      <c r="X1230" s="86"/>
      <c r="Y1230" s="86"/>
      <c r="Z1230" s="131"/>
      <c r="AA1230" s="87">
        <f t="shared" si="243"/>
        <v>0</v>
      </c>
      <c r="AB1230" s="127"/>
      <c r="AC1230" s="86"/>
      <c r="AD1230" s="87">
        <f t="shared" si="248"/>
        <v>0</v>
      </c>
      <c r="AE1230" s="127"/>
      <c r="AF1230" s="86"/>
      <c r="AG1230" s="86"/>
      <c r="AH1230" s="131"/>
      <c r="AI1230" s="88">
        <f t="shared" si="249"/>
        <v>0</v>
      </c>
      <c r="AJ1230" s="89" t="str">
        <f>IFERROR(IF(ISNA(MATCH($AV1230,Other_Category_Abbr,0)),INDEX(FGHG_List_Long_GWP,MATCH($AV1230,FGHG_List_Long,0)),INDEX(GWP_Other_Abbr,MATCH($AV1230,Other_Category_Abbr,0)))*SUM(V1230,AA1230,AD1230,AI1230),"")</f>
        <v/>
      </c>
      <c r="AK1230" s="89" t="str">
        <f>IFERROR(IF(ISNA(MATCH($AV1230,Other_Category_Abbr,0)),INDEX(FGHG_List_Long_GWP,MATCH($AV1230,FGHG_List_Long,0)),INDEX(GWP_Other_Abbr,MATCH($AV1230,Other_Category_Abbr,0)))*(T1230*(S1230+U1230)+W1230*(Y1230+X1230)+AD1230+AE1230*(AF1230+AG1230)),"")</f>
        <v/>
      </c>
      <c r="AL1230" s="90" t="str">
        <f t="shared" si="244"/>
        <v/>
      </c>
      <c r="AM1230" s="91" t="str">
        <f t="shared" si="245"/>
        <v/>
      </c>
      <c r="AP1230" s="92" t="b">
        <f t="shared" si="239"/>
        <v>0</v>
      </c>
      <c r="AQ1230" s="92" t="str">
        <f t="shared" si="240"/>
        <v xml:space="preserve"> </v>
      </c>
      <c r="AR1230" s="92" t="str">
        <f>IF(LEN(AQ1230)=1,"",COUNTIF($AQ$19:AQ1230,AQ1230)=1)</f>
        <v/>
      </c>
      <c r="AS1230" s="73"/>
      <c r="AT1230" s="73"/>
      <c r="AU1230" s="73"/>
      <c r="AV1230" s="235" t="str">
        <f>IF($P1230=Lists!$A$13,Lists!$A$29,IF($P1230=Lists!$A$14,Lists!$A$30,$P1230))</f>
        <v/>
      </c>
      <c r="AW1230" s="73"/>
      <c r="AX1230" s="73"/>
    </row>
    <row r="1231" spans="2:50" x14ac:dyDescent="0.3">
      <c r="B1231" s="137">
        <f t="shared" si="246"/>
        <v>1213</v>
      </c>
      <c r="C1231" s="24"/>
      <c r="D1231" s="24"/>
      <c r="E1231" s="24"/>
      <c r="F1231" s="25"/>
      <c r="G1231" s="24"/>
      <c r="H1231" s="30"/>
      <c r="I1231" s="24"/>
      <c r="J1231" s="50" t="str">
        <f t="shared" si="237"/>
        <v/>
      </c>
      <c r="K1231" s="30"/>
      <c r="L1231" s="236"/>
      <c r="M1231" s="30"/>
      <c r="N1231" s="30"/>
      <c r="O1231" s="46" t="str">
        <f t="shared" si="238"/>
        <v/>
      </c>
      <c r="P1231" s="239" t="str">
        <f t="shared" si="241"/>
        <v/>
      </c>
      <c r="Q1231" s="52" t="str">
        <f t="shared" si="242"/>
        <v/>
      </c>
      <c r="R1231" s="127"/>
      <c r="S1231" s="86"/>
      <c r="T1231" s="127"/>
      <c r="U1231" s="86"/>
      <c r="V1231" s="87">
        <f t="shared" si="247"/>
        <v>0</v>
      </c>
      <c r="W1231" s="130"/>
      <c r="X1231" s="86"/>
      <c r="Y1231" s="86"/>
      <c r="Z1231" s="131"/>
      <c r="AA1231" s="87">
        <f t="shared" si="243"/>
        <v>0</v>
      </c>
      <c r="AB1231" s="127"/>
      <c r="AC1231" s="86"/>
      <c r="AD1231" s="87">
        <f t="shared" si="248"/>
        <v>0</v>
      </c>
      <c r="AE1231" s="127"/>
      <c r="AF1231" s="86"/>
      <c r="AG1231" s="86"/>
      <c r="AH1231" s="131"/>
      <c r="AI1231" s="88">
        <f t="shared" si="249"/>
        <v>0</v>
      </c>
      <c r="AJ1231" s="89" t="str">
        <f>IFERROR(IF(ISNA(MATCH($AV1231,Other_Category_Abbr,0)),INDEX(FGHG_List_Long_GWP,MATCH($AV1231,FGHG_List_Long,0)),INDEX(GWP_Other_Abbr,MATCH($AV1231,Other_Category_Abbr,0)))*SUM(V1231,AA1231,AD1231,AI1231),"")</f>
        <v/>
      </c>
      <c r="AK1231" s="89" t="str">
        <f>IFERROR(IF(ISNA(MATCH($AV1231,Other_Category_Abbr,0)),INDEX(FGHG_List_Long_GWP,MATCH($AV1231,FGHG_List_Long,0)),INDEX(GWP_Other_Abbr,MATCH($AV1231,Other_Category_Abbr,0)))*(T1231*(S1231+U1231)+W1231*(Y1231+X1231)+AD1231+AE1231*(AF1231+AG1231)),"")</f>
        <v/>
      </c>
      <c r="AL1231" s="90" t="str">
        <f t="shared" si="244"/>
        <v/>
      </c>
      <c r="AM1231" s="91" t="str">
        <f t="shared" si="245"/>
        <v/>
      </c>
      <c r="AP1231" s="92" t="b">
        <f t="shared" si="239"/>
        <v>0</v>
      </c>
      <c r="AQ1231" s="92" t="str">
        <f t="shared" si="240"/>
        <v xml:space="preserve"> </v>
      </c>
      <c r="AR1231" s="92" t="str">
        <f>IF(LEN(AQ1231)=1,"",COUNTIF($AQ$19:AQ1231,AQ1231)=1)</f>
        <v/>
      </c>
      <c r="AS1231" s="73"/>
      <c r="AT1231" s="73"/>
      <c r="AU1231" s="73"/>
      <c r="AV1231" s="235" t="str">
        <f>IF($P1231=Lists!$A$13,Lists!$A$29,IF($P1231=Lists!$A$14,Lists!$A$30,$P1231))</f>
        <v/>
      </c>
      <c r="AW1231" s="73"/>
      <c r="AX1231" s="73"/>
    </row>
    <row r="1232" spans="2:50" x14ac:dyDescent="0.3">
      <c r="B1232" s="137">
        <f t="shared" si="246"/>
        <v>1214</v>
      </c>
      <c r="C1232" s="24"/>
      <c r="D1232" s="24"/>
      <c r="E1232" s="24"/>
      <c r="F1232" s="25"/>
      <c r="G1232" s="24"/>
      <c r="H1232" s="30"/>
      <c r="I1232" s="24"/>
      <c r="J1232" s="50" t="str">
        <f t="shared" si="237"/>
        <v/>
      </c>
      <c r="K1232" s="30"/>
      <c r="L1232" s="236"/>
      <c r="M1232" s="30"/>
      <c r="N1232" s="30"/>
      <c r="O1232" s="46" t="str">
        <f t="shared" si="238"/>
        <v/>
      </c>
      <c r="P1232" s="239" t="str">
        <f t="shared" si="241"/>
        <v/>
      </c>
      <c r="Q1232" s="52" t="str">
        <f t="shared" si="242"/>
        <v/>
      </c>
      <c r="R1232" s="127"/>
      <c r="S1232" s="86"/>
      <c r="T1232" s="127"/>
      <c r="U1232" s="86"/>
      <c r="V1232" s="87">
        <f t="shared" si="247"/>
        <v>0</v>
      </c>
      <c r="W1232" s="130"/>
      <c r="X1232" s="86"/>
      <c r="Y1232" s="86"/>
      <c r="Z1232" s="131"/>
      <c r="AA1232" s="87">
        <f t="shared" si="243"/>
        <v>0</v>
      </c>
      <c r="AB1232" s="127"/>
      <c r="AC1232" s="86"/>
      <c r="AD1232" s="87">
        <f t="shared" si="248"/>
        <v>0</v>
      </c>
      <c r="AE1232" s="127"/>
      <c r="AF1232" s="86"/>
      <c r="AG1232" s="86"/>
      <c r="AH1232" s="131"/>
      <c r="AI1232" s="88">
        <f t="shared" si="249"/>
        <v>0</v>
      </c>
      <c r="AJ1232" s="89" t="str">
        <f>IFERROR(IF(ISNA(MATCH($AV1232,Other_Category_Abbr,0)),INDEX(FGHG_List_Long_GWP,MATCH($AV1232,FGHG_List_Long,0)),INDEX(GWP_Other_Abbr,MATCH($AV1232,Other_Category_Abbr,0)))*SUM(V1232,AA1232,AD1232,AI1232),"")</f>
        <v/>
      </c>
      <c r="AK1232" s="89" t="str">
        <f>IFERROR(IF(ISNA(MATCH($AV1232,Other_Category_Abbr,0)),INDEX(FGHG_List_Long_GWP,MATCH($AV1232,FGHG_List_Long,0)),INDEX(GWP_Other_Abbr,MATCH($AV1232,Other_Category_Abbr,0)))*(T1232*(S1232+U1232)+W1232*(Y1232+X1232)+AD1232+AE1232*(AF1232+AG1232)),"")</f>
        <v/>
      </c>
      <c r="AL1232" s="90" t="str">
        <f t="shared" si="244"/>
        <v/>
      </c>
      <c r="AM1232" s="91" t="str">
        <f t="shared" si="245"/>
        <v/>
      </c>
      <c r="AP1232" s="92" t="b">
        <f t="shared" si="239"/>
        <v>0</v>
      </c>
      <c r="AQ1232" s="92" t="str">
        <f t="shared" si="240"/>
        <v xml:space="preserve"> </v>
      </c>
      <c r="AR1232" s="92" t="str">
        <f>IF(LEN(AQ1232)=1,"",COUNTIF($AQ$19:AQ1232,AQ1232)=1)</f>
        <v/>
      </c>
      <c r="AS1232" s="73"/>
      <c r="AT1232" s="73"/>
      <c r="AU1232" s="73"/>
      <c r="AV1232" s="235" t="str">
        <f>IF($P1232=Lists!$A$13,Lists!$A$29,IF($P1232=Lists!$A$14,Lists!$A$30,$P1232))</f>
        <v/>
      </c>
      <c r="AW1232" s="73"/>
      <c r="AX1232" s="73"/>
    </row>
    <row r="1233" spans="2:50" x14ac:dyDescent="0.3">
      <c r="B1233" s="137">
        <f t="shared" si="246"/>
        <v>1215</v>
      </c>
      <c r="C1233" s="24"/>
      <c r="D1233" s="24"/>
      <c r="E1233" s="24"/>
      <c r="F1233" s="25"/>
      <c r="G1233" s="24"/>
      <c r="H1233" s="30"/>
      <c r="I1233" s="24"/>
      <c r="J1233" s="50" t="str">
        <f t="shared" si="237"/>
        <v/>
      </c>
      <c r="K1233" s="30"/>
      <c r="L1233" s="236"/>
      <c r="M1233" s="30"/>
      <c r="N1233" s="30"/>
      <c r="O1233" s="46" t="str">
        <f t="shared" si="238"/>
        <v/>
      </c>
      <c r="P1233" s="239" t="str">
        <f t="shared" si="241"/>
        <v/>
      </c>
      <c r="Q1233" s="52" t="str">
        <f t="shared" si="242"/>
        <v/>
      </c>
      <c r="R1233" s="127"/>
      <c r="S1233" s="86"/>
      <c r="T1233" s="127"/>
      <c r="U1233" s="86"/>
      <c r="V1233" s="87">
        <f t="shared" si="247"/>
        <v>0</v>
      </c>
      <c r="W1233" s="130"/>
      <c r="X1233" s="86"/>
      <c r="Y1233" s="86"/>
      <c r="Z1233" s="131"/>
      <c r="AA1233" s="87">
        <f t="shared" si="243"/>
        <v>0</v>
      </c>
      <c r="AB1233" s="127"/>
      <c r="AC1233" s="86"/>
      <c r="AD1233" s="87">
        <f t="shared" si="248"/>
        <v>0</v>
      </c>
      <c r="AE1233" s="127"/>
      <c r="AF1233" s="86"/>
      <c r="AG1233" s="86"/>
      <c r="AH1233" s="131"/>
      <c r="AI1233" s="88">
        <f t="shared" si="249"/>
        <v>0</v>
      </c>
      <c r="AJ1233" s="89" t="str">
        <f>IFERROR(IF(ISNA(MATCH($AV1233,Other_Category_Abbr,0)),INDEX(FGHG_List_Long_GWP,MATCH($AV1233,FGHG_List_Long,0)),INDEX(GWP_Other_Abbr,MATCH($AV1233,Other_Category_Abbr,0)))*SUM(V1233,AA1233,AD1233,AI1233),"")</f>
        <v/>
      </c>
      <c r="AK1233" s="89" t="str">
        <f>IFERROR(IF(ISNA(MATCH($AV1233,Other_Category_Abbr,0)),INDEX(FGHG_List_Long_GWP,MATCH($AV1233,FGHG_List_Long,0)),INDEX(GWP_Other_Abbr,MATCH($AV1233,Other_Category_Abbr,0)))*(T1233*(S1233+U1233)+W1233*(Y1233+X1233)+AD1233+AE1233*(AF1233+AG1233)),"")</f>
        <v/>
      </c>
      <c r="AL1233" s="90" t="str">
        <f t="shared" si="244"/>
        <v/>
      </c>
      <c r="AM1233" s="91" t="str">
        <f t="shared" si="245"/>
        <v/>
      </c>
      <c r="AP1233" s="92" t="b">
        <f t="shared" si="239"/>
        <v>0</v>
      </c>
      <c r="AQ1233" s="92" t="str">
        <f t="shared" si="240"/>
        <v xml:space="preserve"> </v>
      </c>
      <c r="AR1233" s="92" t="str">
        <f>IF(LEN(AQ1233)=1,"",COUNTIF($AQ$19:AQ1233,AQ1233)=1)</f>
        <v/>
      </c>
      <c r="AS1233" s="73"/>
      <c r="AT1233" s="73"/>
      <c r="AU1233" s="73"/>
      <c r="AV1233" s="235" t="str">
        <f>IF($P1233=Lists!$A$13,Lists!$A$29,IF($P1233=Lists!$A$14,Lists!$A$30,$P1233))</f>
        <v/>
      </c>
      <c r="AW1233" s="73"/>
      <c r="AX1233" s="73"/>
    </row>
    <row r="1234" spans="2:50" x14ac:dyDescent="0.3">
      <c r="B1234" s="137">
        <f t="shared" si="246"/>
        <v>1216</v>
      </c>
      <c r="C1234" s="24"/>
      <c r="D1234" s="24"/>
      <c r="E1234" s="24"/>
      <c r="F1234" s="25"/>
      <c r="G1234" s="24"/>
      <c r="H1234" s="30"/>
      <c r="I1234" s="24"/>
      <c r="J1234" s="50" t="str">
        <f t="shared" si="237"/>
        <v/>
      </c>
      <c r="K1234" s="30"/>
      <c r="L1234" s="236"/>
      <c r="M1234" s="30"/>
      <c r="N1234" s="30"/>
      <c r="O1234" s="46" t="str">
        <f t="shared" si="238"/>
        <v/>
      </c>
      <c r="P1234" s="239" t="str">
        <f t="shared" si="241"/>
        <v/>
      </c>
      <c r="Q1234" s="52" t="str">
        <f t="shared" si="242"/>
        <v/>
      </c>
      <c r="R1234" s="127"/>
      <c r="S1234" s="86"/>
      <c r="T1234" s="127"/>
      <c r="U1234" s="86"/>
      <c r="V1234" s="87">
        <f t="shared" si="247"/>
        <v>0</v>
      </c>
      <c r="W1234" s="130"/>
      <c r="X1234" s="86"/>
      <c r="Y1234" s="86"/>
      <c r="Z1234" s="131"/>
      <c r="AA1234" s="87">
        <f t="shared" si="243"/>
        <v>0</v>
      </c>
      <c r="AB1234" s="127"/>
      <c r="AC1234" s="86"/>
      <c r="AD1234" s="87">
        <f t="shared" si="248"/>
        <v>0</v>
      </c>
      <c r="AE1234" s="127"/>
      <c r="AF1234" s="86"/>
      <c r="AG1234" s="86"/>
      <c r="AH1234" s="131"/>
      <c r="AI1234" s="88">
        <f t="shared" si="249"/>
        <v>0</v>
      </c>
      <c r="AJ1234" s="89" t="str">
        <f>IFERROR(IF(ISNA(MATCH($AV1234,Other_Category_Abbr,0)),INDEX(FGHG_List_Long_GWP,MATCH($AV1234,FGHG_List_Long,0)),INDEX(GWP_Other_Abbr,MATCH($AV1234,Other_Category_Abbr,0)))*SUM(V1234,AA1234,AD1234,AI1234),"")</f>
        <v/>
      </c>
      <c r="AK1234" s="89" t="str">
        <f>IFERROR(IF(ISNA(MATCH($AV1234,Other_Category_Abbr,0)),INDEX(FGHG_List_Long_GWP,MATCH($AV1234,FGHG_List_Long,0)),INDEX(GWP_Other_Abbr,MATCH($AV1234,Other_Category_Abbr,0)))*(T1234*(S1234+U1234)+W1234*(Y1234+X1234)+AD1234+AE1234*(AF1234+AG1234)),"")</f>
        <v/>
      </c>
      <c r="AL1234" s="90" t="str">
        <f t="shared" si="244"/>
        <v/>
      </c>
      <c r="AM1234" s="91" t="str">
        <f t="shared" si="245"/>
        <v/>
      </c>
      <c r="AP1234" s="92" t="b">
        <f t="shared" si="239"/>
        <v>0</v>
      </c>
      <c r="AQ1234" s="92" t="str">
        <f t="shared" si="240"/>
        <v xml:space="preserve"> </v>
      </c>
      <c r="AR1234" s="92" t="str">
        <f>IF(LEN(AQ1234)=1,"",COUNTIF($AQ$19:AQ1234,AQ1234)=1)</f>
        <v/>
      </c>
      <c r="AS1234" s="73"/>
      <c r="AT1234" s="73"/>
      <c r="AU1234" s="73"/>
      <c r="AV1234" s="235" t="str">
        <f>IF($P1234=Lists!$A$13,Lists!$A$29,IF($P1234=Lists!$A$14,Lists!$A$30,$P1234))</f>
        <v/>
      </c>
      <c r="AW1234" s="73"/>
      <c r="AX1234" s="73"/>
    </row>
    <row r="1235" spans="2:50" x14ac:dyDescent="0.3">
      <c r="B1235" s="137">
        <f t="shared" si="246"/>
        <v>1217</v>
      </c>
      <c r="C1235" s="24"/>
      <c r="D1235" s="24"/>
      <c r="E1235" s="24"/>
      <c r="F1235" s="25"/>
      <c r="G1235" s="24"/>
      <c r="H1235" s="30"/>
      <c r="I1235" s="24"/>
      <c r="J1235" s="50" t="str">
        <f t="shared" ref="J1235:J1298" si="250">IFERROR(INDEX(CASRN,MATCH($I1235,FGHG_List_Long,0)),"")</f>
        <v/>
      </c>
      <c r="K1235" s="30"/>
      <c r="L1235" s="236"/>
      <c r="M1235" s="30"/>
      <c r="N1235" s="30"/>
      <c r="O1235" s="46" t="str">
        <f t="shared" ref="O1235:O1298" si="251">IF(ISBLANK(I1235),"",IF(I1235="Other f-GHG chemical not listed",K1235,I1235))</f>
        <v/>
      </c>
      <c r="P1235" s="239" t="str">
        <f t="shared" si="241"/>
        <v/>
      </c>
      <c r="Q1235" s="52" t="str">
        <f t="shared" si="242"/>
        <v/>
      </c>
      <c r="R1235" s="127"/>
      <c r="S1235" s="86"/>
      <c r="T1235" s="127"/>
      <c r="U1235" s="86"/>
      <c r="V1235" s="87">
        <f t="shared" si="247"/>
        <v>0</v>
      </c>
      <c r="W1235" s="130"/>
      <c r="X1235" s="86"/>
      <c r="Y1235" s="86"/>
      <c r="Z1235" s="131"/>
      <c r="AA1235" s="87">
        <f t="shared" si="243"/>
        <v>0</v>
      </c>
      <c r="AB1235" s="127"/>
      <c r="AC1235" s="86"/>
      <c r="AD1235" s="87">
        <f t="shared" si="248"/>
        <v>0</v>
      </c>
      <c r="AE1235" s="127"/>
      <c r="AF1235" s="86"/>
      <c r="AG1235" s="86"/>
      <c r="AH1235" s="131"/>
      <c r="AI1235" s="88">
        <f t="shared" si="249"/>
        <v>0</v>
      </c>
      <c r="AJ1235" s="89" t="str">
        <f>IFERROR(IF(ISNA(MATCH($AV1235,Other_Category_Abbr,0)),INDEX(FGHG_List_Long_GWP,MATCH($AV1235,FGHG_List_Long,0)),INDEX(GWP_Other_Abbr,MATCH($AV1235,Other_Category_Abbr,0)))*SUM(V1235,AA1235,AD1235,AI1235),"")</f>
        <v/>
      </c>
      <c r="AK1235" s="89" t="str">
        <f>IFERROR(IF(ISNA(MATCH($AV1235,Other_Category_Abbr,0)),INDEX(FGHG_List_Long_GWP,MATCH($AV1235,FGHG_List_Long,0)),INDEX(GWP_Other_Abbr,MATCH($AV1235,Other_Category_Abbr,0)))*(T1235*(S1235+U1235)+W1235*(Y1235+X1235)+AD1235+AE1235*(AF1235+AG1235)),"")</f>
        <v/>
      </c>
      <c r="AL1235" s="90" t="str">
        <f t="shared" si="244"/>
        <v/>
      </c>
      <c r="AM1235" s="91" t="str">
        <f t="shared" si="245"/>
        <v/>
      </c>
      <c r="AP1235" s="92" t="b">
        <f t="shared" ref="AP1235:AP1298" si="252">IF(AND(F1235="EF Method (L21 or L22)",G1235="Yes",H1235="No"),"Eq. L-21",IF(AND(F1235="EF Method (L21 or L22)",G1235="Yes",H1235="Yes"),"Eq. L-22",IF(AND(F1235="EF Method (L21 or L22)",G1235="No"),"Eq. L-22",IF(AND(F1235="ECF Method (L26 or L27)",G1235="Yes"),"Eq. L-27",IF(AND(F1235="ECF Method (L26 or L27)",G1235="No"),"Eq. L-26")))))</f>
        <v>0</v>
      </c>
      <c r="AQ1235" s="92" t="str">
        <f t="shared" ref="AQ1235:AQ1298" si="253">C1235&amp;" "&amp;O1235</f>
        <v xml:space="preserve"> </v>
      </c>
      <c r="AR1235" s="92" t="str">
        <f>IF(LEN(AQ1235)=1,"",COUNTIF($AQ$19:AQ1235,AQ1235)=1)</f>
        <v/>
      </c>
      <c r="AS1235" s="73"/>
      <c r="AT1235" s="73"/>
      <c r="AU1235" s="73"/>
      <c r="AV1235" s="235" t="str">
        <f>IF($P1235=Lists!$A$13,Lists!$A$29,IF($P1235=Lists!$A$14,Lists!$A$30,$P1235))</f>
        <v/>
      </c>
      <c r="AW1235" s="73"/>
      <c r="AX1235" s="73"/>
    </row>
    <row r="1236" spans="2:50" x14ac:dyDescent="0.3">
      <c r="B1236" s="137">
        <f t="shared" si="246"/>
        <v>1218</v>
      </c>
      <c r="C1236" s="24"/>
      <c r="D1236" s="24"/>
      <c r="E1236" s="24"/>
      <c r="F1236" s="25"/>
      <c r="G1236" s="24"/>
      <c r="H1236" s="30"/>
      <c r="I1236" s="24"/>
      <c r="J1236" s="50" t="str">
        <f t="shared" si="250"/>
        <v/>
      </c>
      <c r="K1236" s="30"/>
      <c r="L1236" s="236"/>
      <c r="M1236" s="30"/>
      <c r="N1236" s="30"/>
      <c r="O1236" s="46" t="str">
        <f t="shared" si="251"/>
        <v/>
      </c>
      <c r="P1236" s="239" t="str">
        <f t="shared" ref="P1236:P1299" si="254">IF(ISBLANK(I1236),"",IF(I1236="Other f-GHG chemical not listed",N1236,I1236))</f>
        <v/>
      </c>
      <c r="Q1236" s="52" t="str">
        <f t="shared" ref="Q1236:Q1299" si="255">IF(ISBLANK(I1236),"",IF(I1236="Other f-GHG chemical not listed",L1236,J1236))</f>
        <v/>
      </c>
      <c r="R1236" s="127"/>
      <c r="S1236" s="86"/>
      <c r="T1236" s="127"/>
      <c r="U1236" s="86"/>
      <c r="V1236" s="87">
        <f t="shared" si="247"/>
        <v>0</v>
      </c>
      <c r="W1236" s="130"/>
      <c r="X1236" s="86"/>
      <c r="Y1236" s="86"/>
      <c r="Z1236" s="131"/>
      <c r="AA1236" s="87">
        <f t="shared" ref="AA1236:AA1299" si="256">+W1236*(X1236+Y1236*(1-Z1236))</f>
        <v>0</v>
      </c>
      <c r="AB1236" s="127"/>
      <c r="AC1236" s="86"/>
      <c r="AD1236" s="87">
        <f t="shared" si="248"/>
        <v>0</v>
      </c>
      <c r="AE1236" s="127"/>
      <c r="AF1236" s="86"/>
      <c r="AG1236" s="86"/>
      <c r="AH1236" s="131"/>
      <c r="AI1236" s="88">
        <f t="shared" si="249"/>
        <v>0</v>
      </c>
      <c r="AJ1236" s="89" t="str">
        <f>IFERROR(IF(ISNA(MATCH($AV1236,Other_Category_Abbr,0)),INDEX(FGHG_List_Long_GWP,MATCH($AV1236,FGHG_List_Long,0)),INDEX(GWP_Other_Abbr,MATCH($AV1236,Other_Category_Abbr,0)))*SUM(V1236,AA1236,AD1236,AI1236),"")</f>
        <v/>
      </c>
      <c r="AK1236" s="89" t="str">
        <f>IFERROR(IF(ISNA(MATCH($AV1236,Other_Category_Abbr,0)),INDEX(FGHG_List_Long_GWP,MATCH($AV1236,FGHG_List_Long,0)),INDEX(GWP_Other_Abbr,MATCH($AV1236,Other_Category_Abbr,0)))*(T1236*(S1236+U1236)+W1236*(Y1236+X1236)+AD1236+AE1236*(AF1236+AG1236)),"")</f>
        <v/>
      </c>
      <c r="AL1236" s="90" t="str">
        <f t="shared" ref="AL1236:AL1299" si="257">IFERROR(1-(SUMIF($C$19:$C$3718,C1236,$AJ$19:$AJ$3718)/SUMIF($C$19:$C$3718,C1236,$AK$19:$AK$3718)),"")</f>
        <v/>
      </c>
      <c r="AM1236" s="91" t="str">
        <f t="shared" ref="AM1236:AM1299" si="258">IF(LEN(AL1236)&lt;1,"",IF(AND(AL1236&gt;=$BA$19,AL1236&lt;$BB$19),$AZ$19,IF(AND(AL1236&gt;=$BA$20,AL1236&lt;$BB$20),$AZ$20,IF(AND(AL1236&gt;=$BA$21,AL1236&lt;$BB$21),$AZ$21,IF(AND(AL1236&gt;=$BA$22,AL1236&lt;=$BB$22),$AZ$22,"Check")))))</f>
        <v/>
      </c>
      <c r="AP1236" s="92" t="b">
        <f t="shared" si="252"/>
        <v>0</v>
      </c>
      <c r="AQ1236" s="92" t="str">
        <f t="shared" si="253"/>
        <v xml:space="preserve"> </v>
      </c>
      <c r="AR1236" s="92" t="str">
        <f>IF(LEN(AQ1236)=1,"",COUNTIF($AQ$19:AQ1236,AQ1236)=1)</f>
        <v/>
      </c>
      <c r="AS1236" s="73"/>
      <c r="AT1236" s="73"/>
      <c r="AU1236" s="73"/>
      <c r="AV1236" s="235" t="str">
        <f>IF($P1236=Lists!$A$13,Lists!$A$29,IF($P1236=Lists!$A$14,Lists!$A$30,$P1236))</f>
        <v/>
      </c>
      <c r="AW1236" s="73"/>
      <c r="AX1236" s="73"/>
    </row>
    <row r="1237" spans="2:50" x14ac:dyDescent="0.3">
      <c r="B1237" s="137">
        <f t="shared" ref="B1237:B1300" si="259">1+B1236</f>
        <v>1219</v>
      </c>
      <c r="C1237" s="24"/>
      <c r="D1237" s="24"/>
      <c r="E1237" s="24"/>
      <c r="F1237" s="25"/>
      <c r="G1237" s="24"/>
      <c r="H1237" s="30"/>
      <c r="I1237" s="24"/>
      <c r="J1237" s="50" t="str">
        <f t="shared" si="250"/>
        <v/>
      </c>
      <c r="K1237" s="30"/>
      <c r="L1237" s="236"/>
      <c r="M1237" s="30"/>
      <c r="N1237" s="30"/>
      <c r="O1237" s="46" t="str">
        <f t="shared" si="251"/>
        <v/>
      </c>
      <c r="P1237" s="239" t="str">
        <f t="shared" si="254"/>
        <v/>
      </c>
      <c r="Q1237" s="52" t="str">
        <f t="shared" si="255"/>
        <v/>
      </c>
      <c r="R1237" s="127"/>
      <c r="S1237" s="86"/>
      <c r="T1237" s="127"/>
      <c r="U1237" s="86"/>
      <c r="V1237" s="87">
        <f t="shared" si="247"/>
        <v>0</v>
      </c>
      <c r="W1237" s="130"/>
      <c r="X1237" s="86"/>
      <c r="Y1237" s="86"/>
      <c r="Z1237" s="131"/>
      <c r="AA1237" s="87">
        <f t="shared" si="256"/>
        <v>0</v>
      </c>
      <c r="AB1237" s="127"/>
      <c r="AC1237" s="86"/>
      <c r="AD1237" s="87">
        <f t="shared" si="248"/>
        <v>0</v>
      </c>
      <c r="AE1237" s="127"/>
      <c r="AF1237" s="86"/>
      <c r="AG1237" s="86"/>
      <c r="AH1237" s="131"/>
      <c r="AI1237" s="88">
        <f t="shared" si="249"/>
        <v>0</v>
      </c>
      <c r="AJ1237" s="89" t="str">
        <f>IFERROR(IF(ISNA(MATCH($AV1237,Other_Category_Abbr,0)),INDEX(FGHG_List_Long_GWP,MATCH($AV1237,FGHG_List_Long,0)),INDEX(GWP_Other_Abbr,MATCH($AV1237,Other_Category_Abbr,0)))*SUM(V1237,AA1237,AD1237,AI1237),"")</f>
        <v/>
      </c>
      <c r="AK1237" s="89" t="str">
        <f>IFERROR(IF(ISNA(MATCH($AV1237,Other_Category_Abbr,0)),INDEX(FGHG_List_Long_GWP,MATCH($AV1237,FGHG_List_Long,0)),INDEX(GWP_Other_Abbr,MATCH($AV1237,Other_Category_Abbr,0)))*(T1237*(S1237+U1237)+W1237*(Y1237+X1237)+AD1237+AE1237*(AF1237+AG1237)),"")</f>
        <v/>
      </c>
      <c r="AL1237" s="90" t="str">
        <f t="shared" si="257"/>
        <v/>
      </c>
      <c r="AM1237" s="91" t="str">
        <f t="shared" si="258"/>
        <v/>
      </c>
      <c r="AP1237" s="92" t="b">
        <f t="shared" si="252"/>
        <v>0</v>
      </c>
      <c r="AQ1237" s="92" t="str">
        <f t="shared" si="253"/>
        <v xml:space="preserve"> </v>
      </c>
      <c r="AR1237" s="92" t="str">
        <f>IF(LEN(AQ1237)=1,"",COUNTIF($AQ$19:AQ1237,AQ1237)=1)</f>
        <v/>
      </c>
      <c r="AS1237" s="73"/>
      <c r="AT1237" s="73"/>
      <c r="AU1237" s="73"/>
      <c r="AV1237" s="235" t="str">
        <f>IF($P1237=Lists!$A$13,Lists!$A$29,IF($P1237=Lists!$A$14,Lists!$A$30,$P1237))</f>
        <v/>
      </c>
      <c r="AW1237" s="73"/>
      <c r="AX1237" s="73"/>
    </row>
    <row r="1238" spans="2:50" x14ac:dyDescent="0.3">
      <c r="B1238" s="137">
        <f t="shared" si="259"/>
        <v>1220</v>
      </c>
      <c r="C1238" s="24"/>
      <c r="D1238" s="24"/>
      <c r="E1238" s="24"/>
      <c r="F1238" s="25"/>
      <c r="G1238" s="24"/>
      <c r="H1238" s="30"/>
      <c r="I1238" s="24"/>
      <c r="J1238" s="50" t="str">
        <f t="shared" si="250"/>
        <v/>
      </c>
      <c r="K1238" s="30"/>
      <c r="L1238" s="236"/>
      <c r="M1238" s="30"/>
      <c r="N1238" s="30"/>
      <c r="O1238" s="46" t="str">
        <f t="shared" si="251"/>
        <v/>
      </c>
      <c r="P1238" s="239" t="str">
        <f t="shared" si="254"/>
        <v/>
      </c>
      <c r="Q1238" s="52" t="str">
        <f t="shared" si="255"/>
        <v/>
      </c>
      <c r="R1238" s="127"/>
      <c r="S1238" s="86"/>
      <c r="T1238" s="127"/>
      <c r="U1238" s="86"/>
      <c r="V1238" s="87">
        <f t="shared" si="247"/>
        <v>0</v>
      </c>
      <c r="W1238" s="130"/>
      <c r="X1238" s="86"/>
      <c r="Y1238" s="86"/>
      <c r="Z1238" s="131"/>
      <c r="AA1238" s="87">
        <f t="shared" si="256"/>
        <v>0</v>
      </c>
      <c r="AB1238" s="127"/>
      <c r="AC1238" s="86"/>
      <c r="AD1238" s="87">
        <f t="shared" si="248"/>
        <v>0</v>
      </c>
      <c r="AE1238" s="127"/>
      <c r="AF1238" s="86"/>
      <c r="AG1238" s="86"/>
      <c r="AH1238" s="131"/>
      <c r="AI1238" s="88">
        <f t="shared" si="249"/>
        <v>0</v>
      </c>
      <c r="AJ1238" s="89" t="str">
        <f>IFERROR(IF(ISNA(MATCH($AV1238,Other_Category_Abbr,0)),INDEX(FGHG_List_Long_GWP,MATCH($AV1238,FGHG_List_Long,0)),INDEX(GWP_Other_Abbr,MATCH($AV1238,Other_Category_Abbr,0)))*SUM(V1238,AA1238,AD1238,AI1238),"")</f>
        <v/>
      </c>
      <c r="AK1238" s="89" t="str">
        <f>IFERROR(IF(ISNA(MATCH($AV1238,Other_Category_Abbr,0)),INDEX(FGHG_List_Long_GWP,MATCH($AV1238,FGHG_List_Long,0)),INDEX(GWP_Other_Abbr,MATCH($AV1238,Other_Category_Abbr,0)))*(T1238*(S1238+U1238)+W1238*(Y1238+X1238)+AD1238+AE1238*(AF1238+AG1238)),"")</f>
        <v/>
      </c>
      <c r="AL1238" s="90" t="str">
        <f t="shared" si="257"/>
        <v/>
      </c>
      <c r="AM1238" s="91" t="str">
        <f t="shared" si="258"/>
        <v/>
      </c>
      <c r="AP1238" s="92" t="b">
        <f t="shared" si="252"/>
        <v>0</v>
      </c>
      <c r="AQ1238" s="92" t="str">
        <f t="shared" si="253"/>
        <v xml:space="preserve"> </v>
      </c>
      <c r="AR1238" s="92" t="str">
        <f>IF(LEN(AQ1238)=1,"",COUNTIF($AQ$19:AQ1238,AQ1238)=1)</f>
        <v/>
      </c>
      <c r="AS1238" s="73"/>
      <c r="AT1238" s="73"/>
      <c r="AU1238" s="73"/>
      <c r="AV1238" s="235" t="str">
        <f>IF($P1238=Lists!$A$13,Lists!$A$29,IF($P1238=Lists!$A$14,Lists!$A$30,$P1238))</f>
        <v/>
      </c>
      <c r="AW1238" s="73"/>
      <c r="AX1238" s="73"/>
    </row>
    <row r="1239" spans="2:50" x14ac:dyDescent="0.3">
      <c r="B1239" s="137">
        <f t="shared" si="259"/>
        <v>1221</v>
      </c>
      <c r="C1239" s="24"/>
      <c r="D1239" s="24"/>
      <c r="E1239" s="24"/>
      <c r="F1239" s="25"/>
      <c r="G1239" s="24"/>
      <c r="H1239" s="30"/>
      <c r="I1239" s="24"/>
      <c r="J1239" s="50" t="str">
        <f t="shared" si="250"/>
        <v/>
      </c>
      <c r="K1239" s="30"/>
      <c r="L1239" s="236"/>
      <c r="M1239" s="30"/>
      <c r="N1239" s="30"/>
      <c r="O1239" s="46" t="str">
        <f t="shared" si="251"/>
        <v/>
      </c>
      <c r="P1239" s="239" t="str">
        <f t="shared" si="254"/>
        <v/>
      </c>
      <c r="Q1239" s="52" t="str">
        <f t="shared" si="255"/>
        <v/>
      </c>
      <c r="R1239" s="127"/>
      <c r="S1239" s="86"/>
      <c r="T1239" s="127"/>
      <c r="U1239" s="86"/>
      <c r="V1239" s="87">
        <f t="shared" si="247"/>
        <v>0</v>
      </c>
      <c r="W1239" s="130"/>
      <c r="X1239" s="86"/>
      <c r="Y1239" s="86"/>
      <c r="Z1239" s="131"/>
      <c r="AA1239" s="87">
        <f t="shared" si="256"/>
        <v>0</v>
      </c>
      <c r="AB1239" s="127"/>
      <c r="AC1239" s="86"/>
      <c r="AD1239" s="87">
        <f t="shared" si="248"/>
        <v>0</v>
      </c>
      <c r="AE1239" s="127"/>
      <c r="AF1239" s="86"/>
      <c r="AG1239" s="86"/>
      <c r="AH1239" s="131"/>
      <c r="AI1239" s="88">
        <f t="shared" si="249"/>
        <v>0</v>
      </c>
      <c r="AJ1239" s="89" t="str">
        <f>IFERROR(IF(ISNA(MATCH($AV1239,Other_Category_Abbr,0)),INDEX(FGHG_List_Long_GWP,MATCH($AV1239,FGHG_List_Long,0)),INDEX(GWP_Other_Abbr,MATCH($AV1239,Other_Category_Abbr,0)))*SUM(V1239,AA1239,AD1239,AI1239),"")</f>
        <v/>
      </c>
      <c r="AK1239" s="89" t="str">
        <f>IFERROR(IF(ISNA(MATCH($AV1239,Other_Category_Abbr,0)),INDEX(FGHG_List_Long_GWP,MATCH($AV1239,FGHG_List_Long,0)),INDEX(GWP_Other_Abbr,MATCH($AV1239,Other_Category_Abbr,0)))*(T1239*(S1239+U1239)+W1239*(Y1239+X1239)+AD1239+AE1239*(AF1239+AG1239)),"")</f>
        <v/>
      </c>
      <c r="AL1239" s="90" t="str">
        <f t="shared" si="257"/>
        <v/>
      </c>
      <c r="AM1239" s="91" t="str">
        <f t="shared" si="258"/>
        <v/>
      </c>
      <c r="AP1239" s="92" t="b">
        <f t="shared" si="252"/>
        <v>0</v>
      </c>
      <c r="AQ1239" s="92" t="str">
        <f t="shared" si="253"/>
        <v xml:space="preserve"> </v>
      </c>
      <c r="AR1239" s="92" t="str">
        <f>IF(LEN(AQ1239)=1,"",COUNTIF($AQ$19:AQ1239,AQ1239)=1)</f>
        <v/>
      </c>
      <c r="AS1239" s="73"/>
      <c r="AT1239" s="73"/>
      <c r="AU1239" s="73"/>
      <c r="AV1239" s="235" t="str">
        <f>IF($P1239=Lists!$A$13,Lists!$A$29,IF($P1239=Lists!$A$14,Lists!$A$30,$P1239))</f>
        <v/>
      </c>
      <c r="AW1239" s="73"/>
      <c r="AX1239" s="73"/>
    </row>
    <row r="1240" spans="2:50" x14ac:dyDescent="0.3">
      <c r="B1240" s="137">
        <f t="shared" si="259"/>
        <v>1222</v>
      </c>
      <c r="C1240" s="24"/>
      <c r="D1240" s="24"/>
      <c r="E1240" s="24"/>
      <c r="F1240" s="25"/>
      <c r="G1240" s="24"/>
      <c r="H1240" s="30"/>
      <c r="I1240" s="24"/>
      <c r="J1240" s="50" t="str">
        <f t="shared" si="250"/>
        <v/>
      </c>
      <c r="K1240" s="30"/>
      <c r="L1240" s="236"/>
      <c r="M1240" s="30"/>
      <c r="N1240" s="30"/>
      <c r="O1240" s="46" t="str">
        <f t="shared" si="251"/>
        <v/>
      </c>
      <c r="P1240" s="239" t="str">
        <f t="shared" si="254"/>
        <v/>
      </c>
      <c r="Q1240" s="52" t="str">
        <f t="shared" si="255"/>
        <v/>
      </c>
      <c r="R1240" s="127"/>
      <c r="S1240" s="86"/>
      <c r="T1240" s="127"/>
      <c r="U1240" s="86"/>
      <c r="V1240" s="87">
        <f t="shared" si="247"/>
        <v>0</v>
      </c>
      <c r="W1240" s="130"/>
      <c r="X1240" s="86"/>
      <c r="Y1240" s="86"/>
      <c r="Z1240" s="131"/>
      <c r="AA1240" s="87">
        <f t="shared" si="256"/>
        <v>0</v>
      </c>
      <c r="AB1240" s="127"/>
      <c r="AC1240" s="86"/>
      <c r="AD1240" s="87">
        <f t="shared" si="248"/>
        <v>0</v>
      </c>
      <c r="AE1240" s="127"/>
      <c r="AF1240" s="86"/>
      <c r="AG1240" s="86"/>
      <c r="AH1240" s="131"/>
      <c r="AI1240" s="88">
        <f t="shared" si="249"/>
        <v>0</v>
      </c>
      <c r="AJ1240" s="89" t="str">
        <f>IFERROR(IF(ISNA(MATCH($AV1240,Other_Category_Abbr,0)),INDEX(FGHG_List_Long_GWP,MATCH($AV1240,FGHG_List_Long,0)),INDEX(GWP_Other_Abbr,MATCH($AV1240,Other_Category_Abbr,0)))*SUM(V1240,AA1240,AD1240,AI1240),"")</f>
        <v/>
      </c>
      <c r="AK1240" s="89" t="str">
        <f>IFERROR(IF(ISNA(MATCH($AV1240,Other_Category_Abbr,0)),INDEX(FGHG_List_Long_GWP,MATCH($AV1240,FGHG_List_Long,0)),INDEX(GWP_Other_Abbr,MATCH($AV1240,Other_Category_Abbr,0)))*(T1240*(S1240+U1240)+W1240*(Y1240+X1240)+AD1240+AE1240*(AF1240+AG1240)),"")</f>
        <v/>
      </c>
      <c r="AL1240" s="90" t="str">
        <f t="shared" si="257"/>
        <v/>
      </c>
      <c r="AM1240" s="91" t="str">
        <f t="shared" si="258"/>
        <v/>
      </c>
      <c r="AP1240" s="92" t="b">
        <f t="shared" si="252"/>
        <v>0</v>
      </c>
      <c r="AQ1240" s="92" t="str">
        <f t="shared" si="253"/>
        <v xml:space="preserve"> </v>
      </c>
      <c r="AR1240" s="92" t="str">
        <f>IF(LEN(AQ1240)=1,"",COUNTIF($AQ$19:AQ1240,AQ1240)=1)</f>
        <v/>
      </c>
      <c r="AS1240" s="73"/>
      <c r="AT1240" s="73"/>
      <c r="AU1240" s="73"/>
      <c r="AV1240" s="235" t="str">
        <f>IF($P1240=Lists!$A$13,Lists!$A$29,IF($P1240=Lists!$A$14,Lists!$A$30,$P1240))</f>
        <v/>
      </c>
      <c r="AW1240" s="73"/>
      <c r="AX1240" s="73"/>
    </row>
    <row r="1241" spans="2:50" x14ac:dyDescent="0.3">
      <c r="B1241" s="137">
        <f t="shared" si="259"/>
        <v>1223</v>
      </c>
      <c r="C1241" s="24"/>
      <c r="D1241" s="24"/>
      <c r="E1241" s="24"/>
      <c r="F1241" s="25"/>
      <c r="G1241" s="24"/>
      <c r="H1241" s="30"/>
      <c r="I1241" s="24"/>
      <c r="J1241" s="50" t="str">
        <f t="shared" si="250"/>
        <v/>
      </c>
      <c r="K1241" s="30"/>
      <c r="L1241" s="236"/>
      <c r="M1241" s="30"/>
      <c r="N1241" s="30"/>
      <c r="O1241" s="46" t="str">
        <f t="shared" si="251"/>
        <v/>
      </c>
      <c r="P1241" s="239" t="str">
        <f t="shared" si="254"/>
        <v/>
      </c>
      <c r="Q1241" s="52" t="str">
        <f t="shared" si="255"/>
        <v/>
      </c>
      <c r="R1241" s="127"/>
      <c r="S1241" s="86"/>
      <c r="T1241" s="127"/>
      <c r="U1241" s="86"/>
      <c r="V1241" s="87">
        <f t="shared" si="247"/>
        <v>0</v>
      </c>
      <c r="W1241" s="130"/>
      <c r="X1241" s="86"/>
      <c r="Y1241" s="86"/>
      <c r="Z1241" s="131"/>
      <c r="AA1241" s="87">
        <f t="shared" si="256"/>
        <v>0</v>
      </c>
      <c r="AB1241" s="127"/>
      <c r="AC1241" s="86"/>
      <c r="AD1241" s="87">
        <f t="shared" si="248"/>
        <v>0</v>
      </c>
      <c r="AE1241" s="127"/>
      <c r="AF1241" s="86"/>
      <c r="AG1241" s="86"/>
      <c r="AH1241" s="131"/>
      <c r="AI1241" s="88">
        <f t="shared" si="249"/>
        <v>0</v>
      </c>
      <c r="AJ1241" s="89" t="str">
        <f>IFERROR(IF(ISNA(MATCH($AV1241,Other_Category_Abbr,0)),INDEX(FGHG_List_Long_GWP,MATCH($AV1241,FGHG_List_Long,0)),INDEX(GWP_Other_Abbr,MATCH($AV1241,Other_Category_Abbr,0)))*SUM(V1241,AA1241,AD1241,AI1241),"")</f>
        <v/>
      </c>
      <c r="AK1241" s="89" t="str">
        <f>IFERROR(IF(ISNA(MATCH($AV1241,Other_Category_Abbr,0)),INDEX(FGHG_List_Long_GWP,MATCH($AV1241,FGHG_List_Long,0)),INDEX(GWP_Other_Abbr,MATCH($AV1241,Other_Category_Abbr,0)))*(T1241*(S1241+U1241)+W1241*(Y1241+X1241)+AD1241+AE1241*(AF1241+AG1241)),"")</f>
        <v/>
      </c>
      <c r="AL1241" s="90" t="str">
        <f t="shared" si="257"/>
        <v/>
      </c>
      <c r="AM1241" s="91" t="str">
        <f t="shared" si="258"/>
        <v/>
      </c>
      <c r="AP1241" s="92" t="b">
        <f t="shared" si="252"/>
        <v>0</v>
      </c>
      <c r="AQ1241" s="92" t="str">
        <f t="shared" si="253"/>
        <v xml:space="preserve"> </v>
      </c>
      <c r="AR1241" s="92" t="str">
        <f>IF(LEN(AQ1241)=1,"",COUNTIF($AQ$19:AQ1241,AQ1241)=1)</f>
        <v/>
      </c>
      <c r="AS1241" s="73"/>
      <c r="AT1241" s="73"/>
      <c r="AU1241" s="73"/>
      <c r="AV1241" s="235" t="str">
        <f>IF($P1241=Lists!$A$13,Lists!$A$29,IF($P1241=Lists!$A$14,Lists!$A$30,$P1241))</f>
        <v/>
      </c>
      <c r="AW1241" s="73"/>
      <c r="AX1241" s="73"/>
    </row>
    <row r="1242" spans="2:50" x14ac:dyDescent="0.3">
      <c r="B1242" s="137">
        <f t="shared" si="259"/>
        <v>1224</v>
      </c>
      <c r="C1242" s="24"/>
      <c r="D1242" s="24"/>
      <c r="E1242" s="24"/>
      <c r="F1242" s="25"/>
      <c r="G1242" s="24"/>
      <c r="H1242" s="30"/>
      <c r="I1242" s="24"/>
      <c r="J1242" s="50" t="str">
        <f t="shared" si="250"/>
        <v/>
      </c>
      <c r="K1242" s="30"/>
      <c r="L1242" s="236"/>
      <c r="M1242" s="30"/>
      <c r="N1242" s="30"/>
      <c r="O1242" s="46" t="str">
        <f t="shared" si="251"/>
        <v/>
      </c>
      <c r="P1242" s="239" t="str">
        <f t="shared" si="254"/>
        <v/>
      </c>
      <c r="Q1242" s="52" t="str">
        <f t="shared" si="255"/>
        <v/>
      </c>
      <c r="R1242" s="127"/>
      <c r="S1242" s="86"/>
      <c r="T1242" s="127"/>
      <c r="U1242" s="86"/>
      <c r="V1242" s="87">
        <f t="shared" si="247"/>
        <v>0</v>
      </c>
      <c r="W1242" s="130"/>
      <c r="X1242" s="86"/>
      <c r="Y1242" s="86"/>
      <c r="Z1242" s="131"/>
      <c r="AA1242" s="87">
        <f t="shared" si="256"/>
        <v>0</v>
      </c>
      <c r="AB1242" s="127"/>
      <c r="AC1242" s="86"/>
      <c r="AD1242" s="87">
        <f t="shared" si="248"/>
        <v>0</v>
      </c>
      <c r="AE1242" s="127"/>
      <c r="AF1242" s="86"/>
      <c r="AG1242" s="86"/>
      <c r="AH1242" s="131"/>
      <c r="AI1242" s="88">
        <f t="shared" si="249"/>
        <v>0</v>
      </c>
      <c r="AJ1242" s="89" t="str">
        <f>IFERROR(IF(ISNA(MATCH($AV1242,Other_Category_Abbr,0)),INDEX(FGHG_List_Long_GWP,MATCH($AV1242,FGHG_List_Long,0)),INDEX(GWP_Other_Abbr,MATCH($AV1242,Other_Category_Abbr,0)))*SUM(V1242,AA1242,AD1242,AI1242),"")</f>
        <v/>
      </c>
      <c r="AK1242" s="89" t="str">
        <f>IFERROR(IF(ISNA(MATCH($AV1242,Other_Category_Abbr,0)),INDEX(FGHG_List_Long_GWP,MATCH($AV1242,FGHG_List_Long,0)),INDEX(GWP_Other_Abbr,MATCH($AV1242,Other_Category_Abbr,0)))*(T1242*(S1242+U1242)+W1242*(Y1242+X1242)+AD1242+AE1242*(AF1242+AG1242)),"")</f>
        <v/>
      </c>
      <c r="AL1242" s="90" t="str">
        <f t="shared" si="257"/>
        <v/>
      </c>
      <c r="AM1242" s="91" t="str">
        <f t="shared" si="258"/>
        <v/>
      </c>
      <c r="AP1242" s="92" t="b">
        <f t="shared" si="252"/>
        <v>0</v>
      </c>
      <c r="AQ1242" s="92" t="str">
        <f t="shared" si="253"/>
        <v xml:space="preserve"> </v>
      </c>
      <c r="AR1242" s="92" t="str">
        <f>IF(LEN(AQ1242)=1,"",COUNTIF($AQ$19:AQ1242,AQ1242)=1)</f>
        <v/>
      </c>
      <c r="AS1242" s="73"/>
      <c r="AT1242" s="73"/>
      <c r="AU1242" s="73"/>
      <c r="AV1242" s="235" t="str">
        <f>IF($P1242=Lists!$A$13,Lists!$A$29,IF($P1242=Lists!$A$14,Lists!$A$30,$P1242))</f>
        <v/>
      </c>
      <c r="AW1242" s="73"/>
      <c r="AX1242" s="73"/>
    </row>
    <row r="1243" spans="2:50" x14ac:dyDescent="0.3">
      <c r="B1243" s="137">
        <f t="shared" si="259"/>
        <v>1225</v>
      </c>
      <c r="C1243" s="24"/>
      <c r="D1243" s="24"/>
      <c r="E1243" s="24"/>
      <c r="F1243" s="25"/>
      <c r="G1243" s="24"/>
      <c r="H1243" s="30"/>
      <c r="I1243" s="24"/>
      <c r="J1243" s="50" t="str">
        <f t="shared" si="250"/>
        <v/>
      </c>
      <c r="K1243" s="30"/>
      <c r="L1243" s="236"/>
      <c r="M1243" s="30"/>
      <c r="N1243" s="30"/>
      <c r="O1243" s="46" t="str">
        <f t="shared" si="251"/>
        <v/>
      </c>
      <c r="P1243" s="239" t="str">
        <f t="shared" si="254"/>
        <v/>
      </c>
      <c r="Q1243" s="52" t="str">
        <f t="shared" si="255"/>
        <v/>
      </c>
      <c r="R1243" s="127"/>
      <c r="S1243" s="86"/>
      <c r="T1243" s="127"/>
      <c r="U1243" s="86"/>
      <c r="V1243" s="87">
        <f t="shared" si="247"/>
        <v>0</v>
      </c>
      <c r="W1243" s="130"/>
      <c r="X1243" s="86"/>
      <c r="Y1243" s="86"/>
      <c r="Z1243" s="131"/>
      <c r="AA1243" s="87">
        <f t="shared" si="256"/>
        <v>0</v>
      </c>
      <c r="AB1243" s="127"/>
      <c r="AC1243" s="86"/>
      <c r="AD1243" s="87">
        <f t="shared" si="248"/>
        <v>0</v>
      </c>
      <c r="AE1243" s="127"/>
      <c r="AF1243" s="86"/>
      <c r="AG1243" s="86"/>
      <c r="AH1243" s="131"/>
      <c r="AI1243" s="88">
        <f t="shared" si="249"/>
        <v>0</v>
      </c>
      <c r="AJ1243" s="89" t="str">
        <f>IFERROR(IF(ISNA(MATCH($AV1243,Other_Category_Abbr,0)),INDEX(FGHG_List_Long_GWP,MATCH($AV1243,FGHG_List_Long,0)),INDEX(GWP_Other_Abbr,MATCH($AV1243,Other_Category_Abbr,0)))*SUM(V1243,AA1243,AD1243,AI1243),"")</f>
        <v/>
      </c>
      <c r="AK1243" s="89" t="str">
        <f>IFERROR(IF(ISNA(MATCH($AV1243,Other_Category_Abbr,0)),INDEX(FGHG_List_Long_GWP,MATCH($AV1243,FGHG_List_Long,0)),INDEX(GWP_Other_Abbr,MATCH($AV1243,Other_Category_Abbr,0)))*(T1243*(S1243+U1243)+W1243*(Y1243+X1243)+AD1243+AE1243*(AF1243+AG1243)),"")</f>
        <v/>
      </c>
      <c r="AL1243" s="90" t="str">
        <f t="shared" si="257"/>
        <v/>
      </c>
      <c r="AM1243" s="91" t="str">
        <f t="shared" si="258"/>
        <v/>
      </c>
      <c r="AP1243" s="92" t="b">
        <f t="shared" si="252"/>
        <v>0</v>
      </c>
      <c r="AQ1243" s="92" t="str">
        <f t="shared" si="253"/>
        <v xml:space="preserve"> </v>
      </c>
      <c r="AR1243" s="92" t="str">
        <f>IF(LEN(AQ1243)=1,"",COUNTIF($AQ$19:AQ1243,AQ1243)=1)</f>
        <v/>
      </c>
      <c r="AS1243" s="73"/>
      <c r="AT1243" s="73"/>
      <c r="AU1243" s="73"/>
      <c r="AV1243" s="235" t="str">
        <f>IF($P1243=Lists!$A$13,Lists!$A$29,IF($P1243=Lists!$A$14,Lists!$A$30,$P1243))</f>
        <v/>
      </c>
      <c r="AW1243" s="73"/>
      <c r="AX1243" s="73"/>
    </row>
    <row r="1244" spans="2:50" x14ac:dyDescent="0.3">
      <c r="B1244" s="137">
        <f t="shared" si="259"/>
        <v>1226</v>
      </c>
      <c r="C1244" s="24"/>
      <c r="D1244" s="24"/>
      <c r="E1244" s="24"/>
      <c r="F1244" s="25"/>
      <c r="G1244" s="24"/>
      <c r="H1244" s="30"/>
      <c r="I1244" s="24"/>
      <c r="J1244" s="50" t="str">
        <f t="shared" si="250"/>
        <v/>
      </c>
      <c r="K1244" s="30"/>
      <c r="L1244" s="236"/>
      <c r="M1244" s="30"/>
      <c r="N1244" s="30"/>
      <c r="O1244" s="46" t="str">
        <f t="shared" si="251"/>
        <v/>
      </c>
      <c r="P1244" s="239" t="str">
        <f t="shared" si="254"/>
        <v/>
      </c>
      <c r="Q1244" s="52" t="str">
        <f t="shared" si="255"/>
        <v/>
      </c>
      <c r="R1244" s="127"/>
      <c r="S1244" s="86"/>
      <c r="T1244" s="127"/>
      <c r="U1244" s="86"/>
      <c r="V1244" s="87">
        <f t="shared" si="247"/>
        <v>0</v>
      </c>
      <c r="W1244" s="130"/>
      <c r="X1244" s="86"/>
      <c r="Y1244" s="86"/>
      <c r="Z1244" s="131"/>
      <c r="AA1244" s="87">
        <f t="shared" si="256"/>
        <v>0</v>
      </c>
      <c r="AB1244" s="127"/>
      <c r="AC1244" s="86"/>
      <c r="AD1244" s="87">
        <f t="shared" si="248"/>
        <v>0</v>
      </c>
      <c r="AE1244" s="127"/>
      <c r="AF1244" s="86"/>
      <c r="AG1244" s="86"/>
      <c r="AH1244" s="131"/>
      <c r="AI1244" s="88">
        <f t="shared" si="249"/>
        <v>0</v>
      </c>
      <c r="AJ1244" s="89" t="str">
        <f>IFERROR(IF(ISNA(MATCH($AV1244,Other_Category_Abbr,0)),INDEX(FGHG_List_Long_GWP,MATCH($AV1244,FGHG_List_Long,0)),INDEX(GWP_Other_Abbr,MATCH($AV1244,Other_Category_Abbr,0)))*SUM(V1244,AA1244,AD1244,AI1244),"")</f>
        <v/>
      </c>
      <c r="AK1244" s="89" t="str">
        <f>IFERROR(IF(ISNA(MATCH($AV1244,Other_Category_Abbr,0)),INDEX(FGHG_List_Long_GWP,MATCH($AV1244,FGHG_List_Long,0)),INDEX(GWP_Other_Abbr,MATCH($AV1244,Other_Category_Abbr,0)))*(T1244*(S1244+U1244)+W1244*(Y1244+X1244)+AD1244+AE1244*(AF1244+AG1244)),"")</f>
        <v/>
      </c>
      <c r="AL1244" s="90" t="str">
        <f t="shared" si="257"/>
        <v/>
      </c>
      <c r="AM1244" s="91" t="str">
        <f t="shared" si="258"/>
        <v/>
      </c>
      <c r="AP1244" s="92" t="b">
        <f t="shared" si="252"/>
        <v>0</v>
      </c>
      <c r="AQ1244" s="92" t="str">
        <f t="shared" si="253"/>
        <v xml:space="preserve"> </v>
      </c>
      <c r="AR1244" s="92" t="str">
        <f>IF(LEN(AQ1244)=1,"",COUNTIF($AQ$19:AQ1244,AQ1244)=1)</f>
        <v/>
      </c>
      <c r="AS1244" s="73"/>
      <c r="AT1244" s="73"/>
      <c r="AU1244" s="73"/>
      <c r="AV1244" s="235" t="str">
        <f>IF($P1244=Lists!$A$13,Lists!$A$29,IF($P1244=Lists!$A$14,Lists!$A$30,$P1244))</f>
        <v/>
      </c>
      <c r="AW1244" s="73"/>
      <c r="AX1244" s="73"/>
    </row>
    <row r="1245" spans="2:50" x14ac:dyDescent="0.3">
      <c r="B1245" s="137">
        <f t="shared" si="259"/>
        <v>1227</v>
      </c>
      <c r="C1245" s="24"/>
      <c r="D1245" s="24"/>
      <c r="E1245" s="24"/>
      <c r="F1245" s="25"/>
      <c r="G1245" s="24"/>
      <c r="H1245" s="30"/>
      <c r="I1245" s="24"/>
      <c r="J1245" s="50" t="str">
        <f t="shared" si="250"/>
        <v/>
      </c>
      <c r="K1245" s="30"/>
      <c r="L1245" s="236"/>
      <c r="M1245" s="30"/>
      <c r="N1245" s="30"/>
      <c r="O1245" s="46" t="str">
        <f t="shared" si="251"/>
        <v/>
      </c>
      <c r="P1245" s="239" t="str">
        <f t="shared" si="254"/>
        <v/>
      </c>
      <c r="Q1245" s="52" t="str">
        <f t="shared" si="255"/>
        <v/>
      </c>
      <c r="R1245" s="127"/>
      <c r="S1245" s="86"/>
      <c r="T1245" s="127"/>
      <c r="U1245" s="86"/>
      <c r="V1245" s="87">
        <f t="shared" si="247"/>
        <v>0</v>
      </c>
      <c r="W1245" s="130"/>
      <c r="X1245" s="86"/>
      <c r="Y1245" s="86"/>
      <c r="Z1245" s="131"/>
      <c r="AA1245" s="87">
        <f t="shared" si="256"/>
        <v>0</v>
      </c>
      <c r="AB1245" s="127"/>
      <c r="AC1245" s="86"/>
      <c r="AD1245" s="87">
        <f t="shared" si="248"/>
        <v>0</v>
      </c>
      <c r="AE1245" s="127"/>
      <c r="AF1245" s="86"/>
      <c r="AG1245" s="86"/>
      <c r="AH1245" s="131"/>
      <c r="AI1245" s="88">
        <f t="shared" si="249"/>
        <v>0</v>
      </c>
      <c r="AJ1245" s="89" t="str">
        <f>IFERROR(IF(ISNA(MATCH($AV1245,Other_Category_Abbr,0)),INDEX(FGHG_List_Long_GWP,MATCH($AV1245,FGHG_List_Long,0)),INDEX(GWP_Other_Abbr,MATCH($AV1245,Other_Category_Abbr,0)))*SUM(V1245,AA1245,AD1245,AI1245),"")</f>
        <v/>
      </c>
      <c r="AK1245" s="89" t="str">
        <f>IFERROR(IF(ISNA(MATCH($AV1245,Other_Category_Abbr,0)),INDEX(FGHG_List_Long_GWP,MATCH($AV1245,FGHG_List_Long,0)),INDEX(GWP_Other_Abbr,MATCH($AV1245,Other_Category_Abbr,0)))*(T1245*(S1245+U1245)+W1245*(Y1245+X1245)+AD1245+AE1245*(AF1245+AG1245)),"")</f>
        <v/>
      </c>
      <c r="AL1245" s="90" t="str">
        <f t="shared" si="257"/>
        <v/>
      </c>
      <c r="AM1245" s="91" t="str">
        <f t="shared" si="258"/>
        <v/>
      </c>
      <c r="AP1245" s="92" t="b">
        <f t="shared" si="252"/>
        <v>0</v>
      </c>
      <c r="AQ1245" s="92" t="str">
        <f t="shared" si="253"/>
        <v xml:space="preserve"> </v>
      </c>
      <c r="AR1245" s="92" t="str">
        <f>IF(LEN(AQ1245)=1,"",COUNTIF($AQ$19:AQ1245,AQ1245)=1)</f>
        <v/>
      </c>
      <c r="AS1245" s="73"/>
      <c r="AT1245" s="73"/>
      <c r="AU1245" s="73"/>
      <c r="AV1245" s="235" t="str">
        <f>IF($P1245=Lists!$A$13,Lists!$A$29,IF($P1245=Lists!$A$14,Lists!$A$30,$P1245))</f>
        <v/>
      </c>
      <c r="AW1245" s="73"/>
      <c r="AX1245" s="73"/>
    </row>
    <row r="1246" spans="2:50" x14ac:dyDescent="0.3">
      <c r="B1246" s="137">
        <f t="shared" si="259"/>
        <v>1228</v>
      </c>
      <c r="C1246" s="24"/>
      <c r="D1246" s="24"/>
      <c r="E1246" s="24"/>
      <c r="F1246" s="25"/>
      <c r="G1246" s="24"/>
      <c r="H1246" s="30"/>
      <c r="I1246" s="24"/>
      <c r="J1246" s="50" t="str">
        <f t="shared" si="250"/>
        <v/>
      </c>
      <c r="K1246" s="30"/>
      <c r="L1246" s="236"/>
      <c r="M1246" s="30"/>
      <c r="N1246" s="30"/>
      <c r="O1246" s="46" t="str">
        <f t="shared" si="251"/>
        <v/>
      </c>
      <c r="P1246" s="239" t="str">
        <f t="shared" si="254"/>
        <v/>
      </c>
      <c r="Q1246" s="52" t="str">
        <f t="shared" si="255"/>
        <v/>
      </c>
      <c r="R1246" s="127"/>
      <c r="S1246" s="86"/>
      <c r="T1246" s="127"/>
      <c r="U1246" s="86"/>
      <c r="V1246" s="87">
        <f t="shared" si="247"/>
        <v>0</v>
      </c>
      <c r="W1246" s="130"/>
      <c r="X1246" s="86"/>
      <c r="Y1246" s="86"/>
      <c r="Z1246" s="131"/>
      <c r="AA1246" s="87">
        <f t="shared" si="256"/>
        <v>0</v>
      </c>
      <c r="AB1246" s="127"/>
      <c r="AC1246" s="86"/>
      <c r="AD1246" s="87">
        <f t="shared" si="248"/>
        <v>0</v>
      </c>
      <c r="AE1246" s="127"/>
      <c r="AF1246" s="86"/>
      <c r="AG1246" s="86"/>
      <c r="AH1246" s="131"/>
      <c r="AI1246" s="88">
        <f t="shared" si="249"/>
        <v>0</v>
      </c>
      <c r="AJ1246" s="89" t="str">
        <f>IFERROR(IF(ISNA(MATCH($AV1246,Other_Category_Abbr,0)),INDEX(FGHG_List_Long_GWP,MATCH($AV1246,FGHG_List_Long,0)),INDEX(GWP_Other_Abbr,MATCH($AV1246,Other_Category_Abbr,0)))*SUM(V1246,AA1246,AD1246,AI1246),"")</f>
        <v/>
      </c>
      <c r="AK1246" s="89" t="str">
        <f>IFERROR(IF(ISNA(MATCH($AV1246,Other_Category_Abbr,0)),INDEX(FGHG_List_Long_GWP,MATCH($AV1246,FGHG_List_Long,0)),INDEX(GWP_Other_Abbr,MATCH($AV1246,Other_Category_Abbr,0)))*(T1246*(S1246+U1246)+W1246*(Y1246+X1246)+AD1246+AE1246*(AF1246+AG1246)),"")</f>
        <v/>
      </c>
      <c r="AL1246" s="90" t="str">
        <f t="shared" si="257"/>
        <v/>
      </c>
      <c r="AM1246" s="91" t="str">
        <f t="shared" si="258"/>
        <v/>
      </c>
      <c r="AP1246" s="92" t="b">
        <f t="shared" si="252"/>
        <v>0</v>
      </c>
      <c r="AQ1246" s="92" t="str">
        <f t="shared" si="253"/>
        <v xml:space="preserve"> </v>
      </c>
      <c r="AR1246" s="92" t="str">
        <f>IF(LEN(AQ1246)=1,"",COUNTIF($AQ$19:AQ1246,AQ1246)=1)</f>
        <v/>
      </c>
      <c r="AS1246" s="73"/>
      <c r="AT1246" s="73"/>
      <c r="AU1246" s="73"/>
      <c r="AV1246" s="235" t="str">
        <f>IF($P1246=Lists!$A$13,Lists!$A$29,IF($P1246=Lists!$A$14,Lists!$A$30,$P1246))</f>
        <v/>
      </c>
      <c r="AW1246" s="73"/>
      <c r="AX1246" s="73"/>
    </row>
    <row r="1247" spans="2:50" x14ac:dyDescent="0.3">
      <c r="B1247" s="137">
        <f t="shared" si="259"/>
        <v>1229</v>
      </c>
      <c r="C1247" s="24"/>
      <c r="D1247" s="24"/>
      <c r="E1247" s="24"/>
      <c r="F1247" s="25"/>
      <c r="G1247" s="24"/>
      <c r="H1247" s="30"/>
      <c r="I1247" s="24"/>
      <c r="J1247" s="50" t="str">
        <f t="shared" si="250"/>
        <v/>
      </c>
      <c r="K1247" s="30"/>
      <c r="L1247" s="236"/>
      <c r="M1247" s="30"/>
      <c r="N1247" s="30"/>
      <c r="O1247" s="46" t="str">
        <f t="shared" si="251"/>
        <v/>
      </c>
      <c r="P1247" s="239" t="str">
        <f t="shared" si="254"/>
        <v/>
      </c>
      <c r="Q1247" s="52" t="str">
        <f t="shared" si="255"/>
        <v/>
      </c>
      <c r="R1247" s="127"/>
      <c r="S1247" s="86"/>
      <c r="T1247" s="127"/>
      <c r="U1247" s="86"/>
      <c r="V1247" s="87">
        <f t="shared" si="247"/>
        <v>0</v>
      </c>
      <c r="W1247" s="130"/>
      <c r="X1247" s="86"/>
      <c r="Y1247" s="86"/>
      <c r="Z1247" s="131"/>
      <c r="AA1247" s="87">
        <f t="shared" si="256"/>
        <v>0</v>
      </c>
      <c r="AB1247" s="127"/>
      <c r="AC1247" s="86"/>
      <c r="AD1247" s="87">
        <f t="shared" si="248"/>
        <v>0</v>
      </c>
      <c r="AE1247" s="127"/>
      <c r="AF1247" s="86"/>
      <c r="AG1247" s="86"/>
      <c r="AH1247" s="131"/>
      <c r="AI1247" s="88">
        <f t="shared" si="249"/>
        <v>0</v>
      </c>
      <c r="AJ1247" s="89" t="str">
        <f>IFERROR(IF(ISNA(MATCH($AV1247,Other_Category_Abbr,0)),INDEX(FGHG_List_Long_GWP,MATCH($AV1247,FGHG_List_Long,0)),INDEX(GWP_Other_Abbr,MATCH($AV1247,Other_Category_Abbr,0)))*SUM(V1247,AA1247,AD1247,AI1247),"")</f>
        <v/>
      </c>
      <c r="AK1247" s="89" t="str">
        <f>IFERROR(IF(ISNA(MATCH($AV1247,Other_Category_Abbr,0)),INDEX(FGHG_List_Long_GWP,MATCH($AV1247,FGHG_List_Long,0)),INDEX(GWP_Other_Abbr,MATCH($AV1247,Other_Category_Abbr,0)))*(T1247*(S1247+U1247)+W1247*(Y1247+X1247)+AD1247+AE1247*(AF1247+AG1247)),"")</f>
        <v/>
      </c>
      <c r="AL1247" s="90" t="str">
        <f t="shared" si="257"/>
        <v/>
      </c>
      <c r="AM1247" s="91" t="str">
        <f t="shared" si="258"/>
        <v/>
      </c>
      <c r="AP1247" s="92" t="b">
        <f t="shared" si="252"/>
        <v>0</v>
      </c>
      <c r="AQ1247" s="92" t="str">
        <f t="shared" si="253"/>
        <v xml:space="preserve"> </v>
      </c>
      <c r="AR1247" s="92" t="str">
        <f>IF(LEN(AQ1247)=1,"",COUNTIF($AQ$19:AQ1247,AQ1247)=1)</f>
        <v/>
      </c>
      <c r="AS1247" s="73"/>
      <c r="AT1247" s="73"/>
      <c r="AU1247" s="73"/>
      <c r="AV1247" s="235" t="str">
        <f>IF($P1247=Lists!$A$13,Lists!$A$29,IF($P1247=Lists!$A$14,Lists!$A$30,$P1247))</f>
        <v/>
      </c>
      <c r="AW1247" s="73"/>
      <c r="AX1247" s="73"/>
    </row>
    <row r="1248" spans="2:50" x14ac:dyDescent="0.3">
      <c r="B1248" s="137">
        <f t="shared" si="259"/>
        <v>1230</v>
      </c>
      <c r="C1248" s="24"/>
      <c r="D1248" s="24"/>
      <c r="E1248" s="24"/>
      <c r="F1248" s="25"/>
      <c r="G1248" s="24"/>
      <c r="H1248" s="30"/>
      <c r="I1248" s="24"/>
      <c r="J1248" s="50" t="str">
        <f t="shared" si="250"/>
        <v/>
      </c>
      <c r="K1248" s="30"/>
      <c r="L1248" s="236"/>
      <c r="M1248" s="30"/>
      <c r="N1248" s="30"/>
      <c r="O1248" s="46" t="str">
        <f t="shared" si="251"/>
        <v/>
      </c>
      <c r="P1248" s="239" t="str">
        <f t="shared" si="254"/>
        <v/>
      </c>
      <c r="Q1248" s="52" t="str">
        <f t="shared" si="255"/>
        <v/>
      </c>
      <c r="R1248" s="127"/>
      <c r="S1248" s="86"/>
      <c r="T1248" s="127"/>
      <c r="U1248" s="86"/>
      <c r="V1248" s="87">
        <f t="shared" si="247"/>
        <v>0</v>
      </c>
      <c r="W1248" s="130"/>
      <c r="X1248" s="86"/>
      <c r="Y1248" s="86"/>
      <c r="Z1248" s="131"/>
      <c r="AA1248" s="87">
        <f t="shared" si="256"/>
        <v>0</v>
      </c>
      <c r="AB1248" s="127"/>
      <c r="AC1248" s="86"/>
      <c r="AD1248" s="87">
        <f t="shared" si="248"/>
        <v>0</v>
      </c>
      <c r="AE1248" s="127"/>
      <c r="AF1248" s="86"/>
      <c r="AG1248" s="86"/>
      <c r="AH1248" s="131"/>
      <c r="AI1248" s="88">
        <f t="shared" si="249"/>
        <v>0</v>
      </c>
      <c r="AJ1248" s="89" t="str">
        <f>IFERROR(IF(ISNA(MATCH($AV1248,Other_Category_Abbr,0)),INDEX(FGHG_List_Long_GWP,MATCH($AV1248,FGHG_List_Long,0)),INDEX(GWP_Other_Abbr,MATCH($AV1248,Other_Category_Abbr,0)))*SUM(V1248,AA1248,AD1248,AI1248),"")</f>
        <v/>
      </c>
      <c r="AK1248" s="89" t="str">
        <f>IFERROR(IF(ISNA(MATCH($AV1248,Other_Category_Abbr,0)),INDEX(FGHG_List_Long_GWP,MATCH($AV1248,FGHG_List_Long,0)),INDEX(GWP_Other_Abbr,MATCH($AV1248,Other_Category_Abbr,0)))*(T1248*(S1248+U1248)+W1248*(Y1248+X1248)+AD1248+AE1248*(AF1248+AG1248)),"")</f>
        <v/>
      </c>
      <c r="AL1248" s="90" t="str">
        <f t="shared" si="257"/>
        <v/>
      </c>
      <c r="AM1248" s="91" t="str">
        <f t="shared" si="258"/>
        <v/>
      </c>
      <c r="AP1248" s="92" t="b">
        <f t="shared" si="252"/>
        <v>0</v>
      </c>
      <c r="AQ1248" s="92" t="str">
        <f t="shared" si="253"/>
        <v xml:space="preserve"> </v>
      </c>
      <c r="AR1248" s="92" t="str">
        <f>IF(LEN(AQ1248)=1,"",COUNTIF($AQ$19:AQ1248,AQ1248)=1)</f>
        <v/>
      </c>
      <c r="AS1248" s="73"/>
      <c r="AT1248" s="73"/>
      <c r="AU1248" s="73"/>
      <c r="AV1248" s="235" t="str">
        <f>IF($P1248=Lists!$A$13,Lists!$A$29,IF($P1248=Lists!$A$14,Lists!$A$30,$P1248))</f>
        <v/>
      </c>
      <c r="AW1248" s="73"/>
      <c r="AX1248" s="73"/>
    </row>
    <row r="1249" spans="2:50" x14ac:dyDescent="0.3">
      <c r="B1249" s="137">
        <f t="shared" si="259"/>
        <v>1231</v>
      </c>
      <c r="C1249" s="24"/>
      <c r="D1249" s="24"/>
      <c r="E1249" s="24"/>
      <c r="F1249" s="25"/>
      <c r="G1249" s="24"/>
      <c r="H1249" s="30"/>
      <c r="I1249" s="24"/>
      <c r="J1249" s="50" t="str">
        <f t="shared" si="250"/>
        <v/>
      </c>
      <c r="K1249" s="30"/>
      <c r="L1249" s="236"/>
      <c r="M1249" s="30"/>
      <c r="N1249" s="30"/>
      <c r="O1249" s="46" t="str">
        <f t="shared" si="251"/>
        <v/>
      </c>
      <c r="P1249" s="239" t="str">
        <f t="shared" si="254"/>
        <v/>
      </c>
      <c r="Q1249" s="52" t="str">
        <f t="shared" si="255"/>
        <v/>
      </c>
      <c r="R1249" s="127"/>
      <c r="S1249" s="86"/>
      <c r="T1249" s="127"/>
      <c r="U1249" s="86"/>
      <c r="V1249" s="87">
        <f t="shared" si="247"/>
        <v>0</v>
      </c>
      <c r="W1249" s="130"/>
      <c r="X1249" s="86"/>
      <c r="Y1249" s="86"/>
      <c r="Z1249" s="131"/>
      <c r="AA1249" s="87">
        <f t="shared" si="256"/>
        <v>0</v>
      </c>
      <c r="AB1249" s="127"/>
      <c r="AC1249" s="86"/>
      <c r="AD1249" s="87">
        <f t="shared" si="248"/>
        <v>0</v>
      </c>
      <c r="AE1249" s="127"/>
      <c r="AF1249" s="86"/>
      <c r="AG1249" s="86"/>
      <c r="AH1249" s="131"/>
      <c r="AI1249" s="88">
        <f t="shared" si="249"/>
        <v>0</v>
      </c>
      <c r="AJ1249" s="89" t="str">
        <f>IFERROR(IF(ISNA(MATCH($AV1249,Other_Category_Abbr,0)),INDEX(FGHG_List_Long_GWP,MATCH($AV1249,FGHG_List_Long,0)),INDEX(GWP_Other_Abbr,MATCH($AV1249,Other_Category_Abbr,0)))*SUM(V1249,AA1249,AD1249,AI1249),"")</f>
        <v/>
      </c>
      <c r="AK1249" s="89" t="str">
        <f>IFERROR(IF(ISNA(MATCH($AV1249,Other_Category_Abbr,0)),INDEX(FGHG_List_Long_GWP,MATCH($AV1249,FGHG_List_Long,0)),INDEX(GWP_Other_Abbr,MATCH($AV1249,Other_Category_Abbr,0)))*(T1249*(S1249+U1249)+W1249*(Y1249+X1249)+AD1249+AE1249*(AF1249+AG1249)),"")</f>
        <v/>
      </c>
      <c r="AL1249" s="90" t="str">
        <f t="shared" si="257"/>
        <v/>
      </c>
      <c r="AM1249" s="91" t="str">
        <f t="shared" si="258"/>
        <v/>
      </c>
      <c r="AP1249" s="92" t="b">
        <f t="shared" si="252"/>
        <v>0</v>
      </c>
      <c r="AQ1249" s="92" t="str">
        <f t="shared" si="253"/>
        <v xml:space="preserve"> </v>
      </c>
      <c r="AR1249" s="92" t="str">
        <f>IF(LEN(AQ1249)=1,"",COUNTIF($AQ$19:AQ1249,AQ1249)=1)</f>
        <v/>
      </c>
      <c r="AS1249" s="73"/>
      <c r="AT1249" s="73"/>
      <c r="AU1249" s="73"/>
      <c r="AV1249" s="235" t="str">
        <f>IF($P1249=Lists!$A$13,Lists!$A$29,IF($P1249=Lists!$A$14,Lists!$A$30,$P1249))</f>
        <v/>
      </c>
      <c r="AW1249" s="73"/>
      <c r="AX1249" s="73"/>
    </row>
    <row r="1250" spans="2:50" x14ac:dyDescent="0.3">
      <c r="B1250" s="137">
        <f t="shared" si="259"/>
        <v>1232</v>
      </c>
      <c r="C1250" s="24"/>
      <c r="D1250" s="24"/>
      <c r="E1250" s="24"/>
      <c r="F1250" s="25"/>
      <c r="G1250" s="24"/>
      <c r="H1250" s="30"/>
      <c r="I1250" s="24"/>
      <c r="J1250" s="50" t="str">
        <f t="shared" si="250"/>
        <v/>
      </c>
      <c r="K1250" s="30"/>
      <c r="L1250" s="236"/>
      <c r="M1250" s="30"/>
      <c r="N1250" s="30"/>
      <c r="O1250" s="46" t="str">
        <f t="shared" si="251"/>
        <v/>
      </c>
      <c r="P1250" s="239" t="str">
        <f t="shared" si="254"/>
        <v/>
      </c>
      <c r="Q1250" s="52" t="str">
        <f t="shared" si="255"/>
        <v/>
      </c>
      <c r="R1250" s="127"/>
      <c r="S1250" s="86"/>
      <c r="T1250" s="127"/>
      <c r="U1250" s="86"/>
      <c r="V1250" s="87">
        <f t="shared" si="247"/>
        <v>0</v>
      </c>
      <c r="W1250" s="130"/>
      <c r="X1250" s="86"/>
      <c r="Y1250" s="86"/>
      <c r="Z1250" s="131"/>
      <c r="AA1250" s="87">
        <f t="shared" si="256"/>
        <v>0</v>
      </c>
      <c r="AB1250" s="127"/>
      <c r="AC1250" s="86"/>
      <c r="AD1250" s="87">
        <f t="shared" si="248"/>
        <v>0</v>
      </c>
      <c r="AE1250" s="127"/>
      <c r="AF1250" s="86"/>
      <c r="AG1250" s="86"/>
      <c r="AH1250" s="131"/>
      <c r="AI1250" s="88">
        <f t="shared" si="249"/>
        <v>0</v>
      </c>
      <c r="AJ1250" s="89" t="str">
        <f>IFERROR(IF(ISNA(MATCH($AV1250,Other_Category_Abbr,0)),INDEX(FGHG_List_Long_GWP,MATCH($AV1250,FGHG_List_Long,0)),INDEX(GWP_Other_Abbr,MATCH($AV1250,Other_Category_Abbr,0)))*SUM(V1250,AA1250,AD1250,AI1250),"")</f>
        <v/>
      </c>
      <c r="AK1250" s="89" t="str">
        <f>IFERROR(IF(ISNA(MATCH($AV1250,Other_Category_Abbr,0)),INDEX(FGHG_List_Long_GWP,MATCH($AV1250,FGHG_List_Long,0)),INDEX(GWP_Other_Abbr,MATCH($AV1250,Other_Category_Abbr,0)))*(T1250*(S1250+U1250)+W1250*(Y1250+X1250)+AD1250+AE1250*(AF1250+AG1250)),"")</f>
        <v/>
      </c>
      <c r="AL1250" s="90" t="str">
        <f t="shared" si="257"/>
        <v/>
      </c>
      <c r="AM1250" s="91" t="str">
        <f t="shared" si="258"/>
        <v/>
      </c>
      <c r="AP1250" s="92" t="b">
        <f t="shared" si="252"/>
        <v>0</v>
      </c>
      <c r="AQ1250" s="92" t="str">
        <f t="shared" si="253"/>
        <v xml:space="preserve"> </v>
      </c>
      <c r="AR1250" s="92" t="str">
        <f>IF(LEN(AQ1250)=1,"",COUNTIF($AQ$19:AQ1250,AQ1250)=1)</f>
        <v/>
      </c>
      <c r="AS1250" s="73"/>
      <c r="AT1250" s="73"/>
      <c r="AU1250" s="73"/>
      <c r="AV1250" s="235" t="str">
        <f>IF($P1250=Lists!$A$13,Lists!$A$29,IF($P1250=Lists!$A$14,Lists!$A$30,$P1250))</f>
        <v/>
      </c>
      <c r="AW1250" s="73"/>
      <c r="AX1250" s="73"/>
    </row>
    <row r="1251" spans="2:50" x14ac:dyDescent="0.3">
      <c r="B1251" s="137">
        <f t="shared" si="259"/>
        <v>1233</v>
      </c>
      <c r="C1251" s="24"/>
      <c r="D1251" s="24"/>
      <c r="E1251" s="24"/>
      <c r="F1251" s="25"/>
      <c r="G1251" s="24"/>
      <c r="H1251" s="30"/>
      <c r="I1251" s="24"/>
      <c r="J1251" s="50" t="str">
        <f t="shared" si="250"/>
        <v/>
      </c>
      <c r="K1251" s="30"/>
      <c r="L1251" s="236"/>
      <c r="M1251" s="30"/>
      <c r="N1251" s="30"/>
      <c r="O1251" s="46" t="str">
        <f t="shared" si="251"/>
        <v/>
      </c>
      <c r="P1251" s="239" t="str">
        <f t="shared" si="254"/>
        <v/>
      </c>
      <c r="Q1251" s="52" t="str">
        <f t="shared" si="255"/>
        <v/>
      </c>
      <c r="R1251" s="127"/>
      <c r="S1251" s="86"/>
      <c r="T1251" s="127"/>
      <c r="U1251" s="86"/>
      <c r="V1251" s="87">
        <f t="shared" si="247"/>
        <v>0</v>
      </c>
      <c r="W1251" s="130"/>
      <c r="X1251" s="86"/>
      <c r="Y1251" s="86"/>
      <c r="Z1251" s="131"/>
      <c r="AA1251" s="87">
        <f t="shared" si="256"/>
        <v>0</v>
      </c>
      <c r="AB1251" s="127"/>
      <c r="AC1251" s="86"/>
      <c r="AD1251" s="87">
        <f t="shared" si="248"/>
        <v>0</v>
      </c>
      <c r="AE1251" s="127"/>
      <c r="AF1251" s="86"/>
      <c r="AG1251" s="86"/>
      <c r="AH1251" s="131"/>
      <c r="AI1251" s="88">
        <f t="shared" si="249"/>
        <v>0</v>
      </c>
      <c r="AJ1251" s="89" t="str">
        <f>IFERROR(IF(ISNA(MATCH($AV1251,Other_Category_Abbr,0)),INDEX(FGHG_List_Long_GWP,MATCH($AV1251,FGHG_List_Long,0)),INDEX(GWP_Other_Abbr,MATCH($AV1251,Other_Category_Abbr,0)))*SUM(V1251,AA1251,AD1251,AI1251),"")</f>
        <v/>
      </c>
      <c r="AK1251" s="89" t="str">
        <f>IFERROR(IF(ISNA(MATCH($AV1251,Other_Category_Abbr,0)),INDEX(FGHG_List_Long_GWP,MATCH($AV1251,FGHG_List_Long,0)),INDEX(GWP_Other_Abbr,MATCH($AV1251,Other_Category_Abbr,0)))*(T1251*(S1251+U1251)+W1251*(Y1251+X1251)+AD1251+AE1251*(AF1251+AG1251)),"")</f>
        <v/>
      </c>
      <c r="AL1251" s="90" t="str">
        <f t="shared" si="257"/>
        <v/>
      </c>
      <c r="AM1251" s="91" t="str">
        <f t="shared" si="258"/>
        <v/>
      </c>
      <c r="AP1251" s="92" t="b">
        <f t="shared" si="252"/>
        <v>0</v>
      </c>
      <c r="AQ1251" s="92" t="str">
        <f t="shared" si="253"/>
        <v xml:space="preserve"> </v>
      </c>
      <c r="AR1251" s="92" t="str">
        <f>IF(LEN(AQ1251)=1,"",COUNTIF($AQ$19:AQ1251,AQ1251)=1)</f>
        <v/>
      </c>
      <c r="AS1251" s="73"/>
      <c r="AT1251" s="73"/>
      <c r="AU1251" s="73"/>
      <c r="AV1251" s="235" t="str">
        <f>IF($P1251=Lists!$A$13,Lists!$A$29,IF($P1251=Lists!$A$14,Lists!$A$30,$P1251))</f>
        <v/>
      </c>
      <c r="AW1251" s="73"/>
      <c r="AX1251" s="73"/>
    </row>
    <row r="1252" spans="2:50" x14ac:dyDescent="0.3">
      <c r="B1252" s="137">
        <f t="shared" si="259"/>
        <v>1234</v>
      </c>
      <c r="C1252" s="24"/>
      <c r="D1252" s="24"/>
      <c r="E1252" s="24"/>
      <c r="F1252" s="25"/>
      <c r="G1252" s="24"/>
      <c r="H1252" s="30"/>
      <c r="I1252" s="24"/>
      <c r="J1252" s="50" t="str">
        <f t="shared" si="250"/>
        <v/>
      </c>
      <c r="K1252" s="30"/>
      <c r="L1252" s="236"/>
      <c r="M1252" s="30"/>
      <c r="N1252" s="30"/>
      <c r="O1252" s="46" t="str">
        <f t="shared" si="251"/>
        <v/>
      </c>
      <c r="P1252" s="239" t="str">
        <f t="shared" si="254"/>
        <v/>
      </c>
      <c r="Q1252" s="52" t="str">
        <f t="shared" si="255"/>
        <v/>
      </c>
      <c r="R1252" s="127"/>
      <c r="S1252" s="86"/>
      <c r="T1252" s="127"/>
      <c r="U1252" s="86"/>
      <c r="V1252" s="87">
        <f t="shared" si="247"/>
        <v>0</v>
      </c>
      <c r="W1252" s="130"/>
      <c r="X1252" s="86"/>
      <c r="Y1252" s="86"/>
      <c r="Z1252" s="131"/>
      <c r="AA1252" s="87">
        <f t="shared" si="256"/>
        <v>0</v>
      </c>
      <c r="AB1252" s="127"/>
      <c r="AC1252" s="86"/>
      <c r="AD1252" s="87">
        <f t="shared" si="248"/>
        <v>0</v>
      </c>
      <c r="AE1252" s="127"/>
      <c r="AF1252" s="86"/>
      <c r="AG1252" s="86"/>
      <c r="AH1252" s="131"/>
      <c r="AI1252" s="88">
        <f t="shared" si="249"/>
        <v>0</v>
      </c>
      <c r="AJ1252" s="89" t="str">
        <f>IFERROR(IF(ISNA(MATCH($AV1252,Other_Category_Abbr,0)),INDEX(FGHG_List_Long_GWP,MATCH($AV1252,FGHG_List_Long,0)),INDEX(GWP_Other_Abbr,MATCH($AV1252,Other_Category_Abbr,0)))*SUM(V1252,AA1252,AD1252,AI1252),"")</f>
        <v/>
      </c>
      <c r="AK1252" s="89" t="str">
        <f>IFERROR(IF(ISNA(MATCH($AV1252,Other_Category_Abbr,0)),INDEX(FGHG_List_Long_GWP,MATCH($AV1252,FGHG_List_Long,0)),INDEX(GWP_Other_Abbr,MATCH($AV1252,Other_Category_Abbr,0)))*(T1252*(S1252+U1252)+W1252*(Y1252+X1252)+AD1252+AE1252*(AF1252+AG1252)),"")</f>
        <v/>
      </c>
      <c r="AL1252" s="90" t="str">
        <f t="shared" si="257"/>
        <v/>
      </c>
      <c r="AM1252" s="91" t="str">
        <f t="shared" si="258"/>
        <v/>
      </c>
      <c r="AP1252" s="92" t="b">
        <f t="shared" si="252"/>
        <v>0</v>
      </c>
      <c r="AQ1252" s="92" t="str">
        <f t="shared" si="253"/>
        <v xml:space="preserve"> </v>
      </c>
      <c r="AR1252" s="92" t="str">
        <f>IF(LEN(AQ1252)=1,"",COUNTIF($AQ$19:AQ1252,AQ1252)=1)</f>
        <v/>
      </c>
      <c r="AS1252" s="73"/>
      <c r="AT1252" s="73"/>
      <c r="AU1252" s="73"/>
      <c r="AV1252" s="235" t="str">
        <f>IF($P1252=Lists!$A$13,Lists!$A$29,IF($P1252=Lists!$A$14,Lists!$A$30,$P1252))</f>
        <v/>
      </c>
      <c r="AW1252" s="73"/>
      <c r="AX1252" s="73"/>
    </row>
    <row r="1253" spans="2:50" x14ac:dyDescent="0.3">
      <c r="B1253" s="137">
        <f t="shared" si="259"/>
        <v>1235</v>
      </c>
      <c r="C1253" s="24"/>
      <c r="D1253" s="24"/>
      <c r="E1253" s="24"/>
      <c r="F1253" s="25"/>
      <c r="G1253" s="24"/>
      <c r="H1253" s="30"/>
      <c r="I1253" s="24"/>
      <c r="J1253" s="50" t="str">
        <f t="shared" si="250"/>
        <v/>
      </c>
      <c r="K1253" s="30"/>
      <c r="L1253" s="236"/>
      <c r="M1253" s="30"/>
      <c r="N1253" s="30"/>
      <c r="O1253" s="46" t="str">
        <f t="shared" si="251"/>
        <v/>
      </c>
      <c r="P1253" s="239" t="str">
        <f t="shared" si="254"/>
        <v/>
      </c>
      <c r="Q1253" s="52" t="str">
        <f t="shared" si="255"/>
        <v/>
      </c>
      <c r="R1253" s="127"/>
      <c r="S1253" s="86"/>
      <c r="T1253" s="127"/>
      <c r="U1253" s="86"/>
      <c r="V1253" s="87">
        <f t="shared" si="247"/>
        <v>0</v>
      </c>
      <c r="W1253" s="130"/>
      <c r="X1253" s="86"/>
      <c r="Y1253" s="86"/>
      <c r="Z1253" s="131"/>
      <c r="AA1253" s="87">
        <f t="shared" si="256"/>
        <v>0</v>
      </c>
      <c r="AB1253" s="127"/>
      <c r="AC1253" s="86"/>
      <c r="AD1253" s="87">
        <f t="shared" si="248"/>
        <v>0</v>
      </c>
      <c r="AE1253" s="127"/>
      <c r="AF1253" s="86"/>
      <c r="AG1253" s="86"/>
      <c r="AH1253" s="131"/>
      <c r="AI1253" s="88">
        <f t="shared" si="249"/>
        <v>0</v>
      </c>
      <c r="AJ1253" s="89" t="str">
        <f>IFERROR(IF(ISNA(MATCH($AV1253,Other_Category_Abbr,0)),INDEX(FGHG_List_Long_GWP,MATCH($AV1253,FGHG_List_Long,0)),INDEX(GWP_Other_Abbr,MATCH($AV1253,Other_Category_Abbr,0)))*SUM(V1253,AA1253,AD1253,AI1253),"")</f>
        <v/>
      </c>
      <c r="AK1253" s="89" t="str">
        <f>IFERROR(IF(ISNA(MATCH($AV1253,Other_Category_Abbr,0)),INDEX(FGHG_List_Long_GWP,MATCH($AV1253,FGHG_List_Long,0)),INDEX(GWP_Other_Abbr,MATCH($AV1253,Other_Category_Abbr,0)))*(T1253*(S1253+U1253)+W1253*(Y1253+X1253)+AD1253+AE1253*(AF1253+AG1253)),"")</f>
        <v/>
      </c>
      <c r="AL1253" s="90" t="str">
        <f t="shared" si="257"/>
        <v/>
      </c>
      <c r="AM1253" s="91" t="str">
        <f t="shared" si="258"/>
        <v/>
      </c>
      <c r="AP1253" s="92" t="b">
        <f t="shared" si="252"/>
        <v>0</v>
      </c>
      <c r="AQ1253" s="92" t="str">
        <f t="shared" si="253"/>
        <v xml:space="preserve"> </v>
      </c>
      <c r="AR1253" s="92" t="str">
        <f>IF(LEN(AQ1253)=1,"",COUNTIF($AQ$19:AQ1253,AQ1253)=1)</f>
        <v/>
      </c>
      <c r="AS1253" s="73"/>
      <c r="AT1253" s="73"/>
      <c r="AU1253" s="73"/>
      <c r="AV1253" s="235" t="str">
        <f>IF($P1253=Lists!$A$13,Lists!$A$29,IF($P1253=Lists!$A$14,Lists!$A$30,$P1253))</f>
        <v/>
      </c>
      <c r="AW1253" s="73"/>
      <c r="AX1253" s="73"/>
    </row>
    <row r="1254" spans="2:50" x14ac:dyDescent="0.3">
      <c r="B1254" s="137">
        <f t="shared" si="259"/>
        <v>1236</v>
      </c>
      <c r="C1254" s="24"/>
      <c r="D1254" s="24"/>
      <c r="E1254" s="24"/>
      <c r="F1254" s="25"/>
      <c r="G1254" s="24"/>
      <c r="H1254" s="30"/>
      <c r="I1254" s="24"/>
      <c r="J1254" s="50" t="str">
        <f t="shared" si="250"/>
        <v/>
      </c>
      <c r="K1254" s="30"/>
      <c r="L1254" s="236"/>
      <c r="M1254" s="30"/>
      <c r="N1254" s="30"/>
      <c r="O1254" s="46" t="str">
        <f t="shared" si="251"/>
        <v/>
      </c>
      <c r="P1254" s="239" t="str">
        <f t="shared" si="254"/>
        <v/>
      </c>
      <c r="Q1254" s="52" t="str">
        <f t="shared" si="255"/>
        <v/>
      </c>
      <c r="R1254" s="127"/>
      <c r="S1254" s="86"/>
      <c r="T1254" s="127"/>
      <c r="U1254" s="86"/>
      <c r="V1254" s="87">
        <f t="shared" si="247"/>
        <v>0</v>
      </c>
      <c r="W1254" s="130"/>
      <c r="X1254" s="86"/>
      <c r="Y1254" s="86"/>
      <c r="Z1254" s="131"/>
      <c r="AA1254" s="87">
        <f t="shared" si="256"/>
        <v>0</v>
      </c>
      <c r="AB1254" s="127"/>
      <c r="AC1254" s="86"/>
      <c r="AD1254" s="87">
        <f t="shared" si="248"/>
        <v>0</v>
      </c>
      <c r="AE1254" s="127"/>
      <c r="AF1254" s="86"/>
      <c r="AG1254" s="86"/>
      <c r="AH1254" s="131"/>
      <c r="AI1254" s="88">
        <f t="shared" si="249"/>
        <v>0</v>
      </c>
      <c r="AJ1254" s="89" t="str">
        <f>IFERROR(IF(ISNA(MATCH($AV1254,Other_Category_Abbr,0)),INDEX(FGHG_List_Long_GWP,MATCH($AV1254,FGHG_List_Long,0)),INDEX(GWP_Other_Abbr,MATCH($AV1254,Other_Category_Abbr,0)))*SUM(V1254,AA1254,AD1254,AI1254),"")</f>
        <v/>
      </c>
      <c r="AK1254" s="89" t="str">
        <f>IFERROR(IF(ISNA(MATCH($AV1254,Other_Category_Abbr,0)),INDEX(FGHG_List_Long_GWP,MATCH($AV1254,FGHG_List_Long,0)),INDEX(GWP_Other_Abbr,MATCH($AV1254,Other_Category_Abbr,0)))*(T1254*(S1254+U1254)+W1254*(Y1254+X1254)+AD1254+AE1254*(AF1254+AG1254)),"")</f>
        <v/>
      </c>
      <c r="AL1254" s="90" t="str">
        <f t="shared" si="257"/>
        <v/>
      </c>
      <c r="AM1254" s="91" t="str">
        <f t="shared" si="258"/>
        <v/>
      </c>
      <c r="AP1254" s="92" t="b">
        <f t="shared" si="252"/>
        <v>0</v>
      </c>
      <c r="AQ1254" s="92" t="str">
        <f t="shared" si="253"/>
        <v xml:space="preserve"> </v>
      </c>
      <c r="AR1254" s="92" t="str">
        <f>IF(LEN(AQ1254)=1,"",COUNTIF($AQ$19:AQ1254,AQ1254)=1)</f>
        <v/>
      </c>
      <c r="AS1254" s="73"/>
      <c r="AT1254" s="73"/>
      <c r="AU1254" s="73"/>
      <c r="AV1254" s="235" t="str">
        <f>IF($P1254=Lists!$A$13,Lists!$A$29,IF($P1254=Lists!$A$14,Lists!$A$30,$P1254))</f>
        <v/>
      </c>
      <c r="AW1254" s="73"/>
      <c r="AX1254" s="73"/>
    </row>
    <row r="1255" spans="2:50" x14ac:dyDescent="0.3">
      <c r="B1255" s="137">
        <f t="shared" si="259"/>
        <v>1237</v>
      </c>
      <c r="C1255" s="24"/>
      <c r="D1255" s="24"/>
      <c r="E1255" s="24"/>
      <c r="F1255" s="25"/>
      <c r="G1255" s="24"/>
      <c r="H1255" s="30"/>
      <c r="I1255" s="24"/>
      <c r="J1255" s="50" t="str">
        <f t="shared" si="250"/>
        <v/>
      </c>
      <c r="K1255" s="30"/>
      <c r="L1255" s="236"/>
      <c r="M1255" s="30"/>
      <c r="N1255" s="30"/>
      <c r="O1255" s="46" t="str">
        <f t="shared" si="251"/>
        <v/>
      </c>
      <c r="P1255" s="239" t="str">
        <f t="shared" si="254"/>
        <v/>
      </c>
      <c r="Q1255" s="52" t="str">
        <f t="shared" si="255"/>
        <v/>
      </c>
      <c r="R1255" s="127"/>
      <c r="S1255" s="86"/>
      <c r="T1255" s="127"/>
      <c r="U1255" s="86"/>
      <c r="V1255" s="87">
        <f t="shared" si="247"/>
        <v>0</v>
      </c>
      <c r="W1255" s="130"/>
      <c r="X1255" s="86"/>
      <c r="Y1255" s="86"/>
      <c r="Z1255" s="131"/>
      <c r="AA1255" s="87">
        <f t="shared" si="256"/>
        <v>0</v>
      </c>
      <c r="AB1255" s="127"/>
      <c r="AC1255" s="86"/>
      <c r="AD1255" s="87">
        <f t="shared" si="248"/>
        <v>0</v>
      </c>
      <c r="AE1255" s="127"/>
      <c r="AF1255" s="86"/>
      <c r="AG1255" s="86"/>
      <c r="AH1255" s="131"/>
      <c r="AI1255" s="88">
        <f t="shared" si="249"/>
        <v>0</v>
      </c>
      <c r="AJ1255" s="89" t="str">
        <f>IFERROR(IF(ISNA(MATCH($AV1255,Other_Category_Abbr,0)),INDEX(FGHG_List_Long_GWP,MATCH($AV1255,FGHG_List_Long,0)),INDEX(GWP_Other_Abbr,MATCH($AV1255,Other_Category_Abbr,0)))*SUM(V1255,AA1255,AD1255,AI1255),"")</f>
        <v/>
      </c>
      <c r="AK1255" s="89" t="str">
        <f>IFERROR(IF(ISNA(MATCH($AV1255,Other_Category_Abbr,0)),INDEX(FGHG_List_Long_GWP,MATCH($AV1255,FGHG_List_Long,0)),INDEX(GWP_Other_Abbr,MATCH($AV1255,Other_Category_Abbr,0)))*(T1255*(S1255+U1255)+W1255*(Y1255+X1255)+AD1255+AE1255*(AF1255+AG1255)),"")</f>
        <v/>
      </c>
      <c r="AL1255" s="90" t="str">
        <f t="shared" si="257"/>
        <v/>
      </c>
      <c r="AM1255" s="91" t="str">
        <f t="shared" si="258"/>
        <v/>
      </c>
      <c r="AP1255" s="92" t="b">
        <f t="shared" si="252"/>
        <v>0</v>
      </c>
      <c r="AQ1255" s="92" t="str">
        <f t="shared" si="253"/>
        <v xml:space="preserve"> </v>
      </c>
      <c r="AR1255" s="92" t="str">
        <f>IF(LEN(AQ1255)=1,"",COUNTIF($AQ$19:AQ1255,AQ1255)=1)</f>
        <v/>
      </c>
      <c r="AS1255" s="73"/>
      <c r="AT1255" s="73"/>
      <c r="AU1255" s="73"/>
      <c r="AV1255" s="235" t="str">
        <f>IF($P1255=Lists!$A$13,Lists!$A$29,IF($P1255=Lists!$A$14,Lists!$A$30,$P1255))</f>
        <v/>
      </c>
      <c r="AW1255" s="73"/>
      <c r="AX1255" s="73"/>
    </row>
    <row r="1256" spans="2:50" x14ac:dyDescent="0.3">
      <c r="B1256" s="137">
        <f t="shared" si="259"/>
        <v>1238</v>
      </c>
      <c r="C1256" s="24"/>
      <c r="D1256" s="24"/>
      <c r="E1256" s="24"/>
      <c r="F1256" s="25"/>
      <c r="G1256" s="24"/>
      <c r="H1256" s="30"/>
      <c r="I1256" s="24"/>
      <c r="J1256" s="50" t="str">
        <f t="shared" si="250"/>
        <v/>
      </c>
      <c r="K1256" s="30"/>
      <c r="L1256" s="236"/>
      <c r="M1256" s="30"/>
      <c r="N1256" s="30"/>
      <c r="O1256" s="46" t="str">
        <f t="shared" si="251"/>
        <v/>
      </c>
      <c r="P1256" s="239" t="str">
        <f t="shared" si="254"/>
        <v/>
      </c>
      <c r="Q1256" s="52" t="str">
        <f t="shared" si="255"/>
        <v/>
      </c>
      <c r="R1256" s="127"/>
      <c r="S1256" s="86"/>
      <c r="T1256" s="127"/>
      <c r="U1256" s="86"/>
      <c r="V1256" s="87">
        <f t="shared" ref="V1256:V1319" si="260">+(R1256*S1256)+(T1256*U1256)</f>
        <v>0</v>
      </c>
      <c r="W1256" s="130"/>
      <c r="X1256" s="86"/>
      <c r="Y1256" s="86"/>
      <c r="Z1256" s="131"/>
      <c r="AA1256" s="87">
        <f t="shared" si="256"/>
        <v>0</v>
      </c>
      <c r="AB1256" s="127"/>
      <c r="AC1256" s="86"/>
      <c r="AD1256" s="87">
        <f t="shared" ref="AD1256:AD1319" si="261">+(AB1256*AC1256)</f>
        <v>0</v>
      </c>
      <c r="AE1256" s="127"/>
      <c r="AF1256" s="86"/>
      <c r="AG1256" s="86"/>
      <c r="AH1256" s="131"/>
      <c r="AI1256" s="88">
        <f t="shared" ref="AI1256:AI1319" si="262">+AE1256*(AF1256+AG1256*(1-AH1256))</f>
        <v>0</v>
      </c>
      <c r="AJ1256" s="89" t="str">
        <f>IFERROR(IF(ISNA(MATCH($AV1256,Other_Category_Abbr,0)),INDEX(FGHG_List_Long_GWP,MATCH($AV1256,FGHG_List_Long,0)),INDEX(GWP_Other_Abbr,MATCH($AV1256,Other_Category_Abbr,0)))*SUM(V1256,AA1256,AD1256,AI1256),"")</f>
        <v/>
      </c>
      <c r="AK1256" s="89" t="str">
        <f>IFERROR(IF(ISNA(MATCH($AV1256,Other_Category_Abbr,0)),INDEX(FGHG_List_Long_GWP,MATCH($AV1256,FGHG_List_Long,0)),INDEX(GWP_Other_Abbr,MATCH($AV1256,Other_Category_Abbr,0)))*(T1256*(S1256+U1256)+W1256*(Y1256+X1256)+AD1256+AE1256*(AF1256+AG1256)),"")</f>
        <v/>
      </c>
      <c r="AL1256" s="90" t="str">
        <f t="shared" si="257"/>
        <v/>
      </c>
      <c r="AM1256" s="91" t="str">
        <f t="shared" si="258"/>
        <v/>
      </c>
      <c r="AP1256" s="92" t="b">
        <f t="shared" si="252"/>
        <v>0</v>
      </c>
      <c r="AQ1256" s="92" t="str">
        <f t="shared" si="253"/>
        <v xml:space="preserve"> </v>
      </c>
      <c r="AR1256" s="92" t="str">
        <f>IF(LEN(AQ1256)=1,"",COUNTIF($AQ$19:AQ1256,AQ1256)=1)</f>
        <v/>
      </c>
      <c r="AS1256" s="73"/>
      <c r="AT1256" s="73"/>
      <c r="AU1256" s="73"/>
      <c r="AV1256" s="235" t="str">
        <f>IF($P1256=Lists!$A$13,Lists!$A$29,IF($P1256=Lists!$A$14,Lists!$A$30,$P1256))</f>
        <v/>
      </c>
      <c r="AW1256" s="73"/>
      <c r="AX1256" s="73"/>
    </row>
    <row r="1257" spans="2:50" x14ac:dyDescent="0.3">
      <c r="B1257" s="137">
        <f t="shared" si="259"/>
        <v>1239</v>
      </c>
      <c r="C1257" s="24"/>
      <c r="D1257" s="24"/>
      <c r="E1257" s="24"/>
      <c r="F1257" s="25"/>
      <c r="G1257" s="24"/>
      <c r="H1257" s="30"/>
      <c r="I1257" s="24"/>
      <c r="J1257" s="50" t="str">
        <f t="shared" si="250"/>
        <v/>
      </c>
      <c r="K1257" s="30"/>
      <c r="L1257" s="236"/>
      <c r="M1257" s="30"/>
      <c r="N1257" s="30"/>
      <c r="O1257" s="46" t="str">
        <f t="shared" si="251"/>
        <v/>
      </c>
      <c r="P1257" s="239" t="str">
        <f t="shared" si="254"/>
        <v/>
      </c>
      <c r="Q1257" s="52" t="str">
        <f t="shared" si="255"/>
        <v/>
      </c>
      <c r="R1257" s="127"/>
      <c r="S1257" s="86"/>
      <c r="T1257" s="127"/>
      <c r="U1257" s="86"/>
      <c r="V1257" s="87">
        <f t="shared" si="260"/>
        <v>0</v>
      </c>
      <c r="W1257" s="130"/>
      <c r="X1257" s="86"/>
      <c r="Y1257" s="86"/>
      <c r="Z1257" s="131"/>
      <c r="AA1257" s="87">
        <f t="shared" si="256"/>
        <v>0</v>
      </c>
      <c r="AB1257" s="127"/>
      <c r="AC1257" s="86"/>
      <c r="AD1257" s="87">
        <f t="shared" si="261"/>
        <v>0</v>
      </c>
      <c r="AE1257" s="127"/>
      <c r="AF1257" s="86"/>
      <c r="AG1257" s="86"/>
      <c r="AH1257" s="131"/>
      <c r="AI1257" s="88">
        <f t="shared" si="262"/>
        <v>0</v>
      </c>
      <c r="AJ1257" s="89" t="str">
        <f>IFERROR(IF(ISNA(MATCH($AV1257,Other_Category_Abbr,0)),INDEX(FGHG_List_Long_GWP,MATCH($AV1257,FGHG_List_Long,0)),INDEX(GWP_Other_Abbr,MATCH($AV1257,Other_Category_Abbr,0)))*SUM(V1257,AA1257,AD1257,AI1257),"")</f>
        <v/>
      </c>
      <c r="AK1257" s="89" t="str">
        <f>IFERROR(IF(ISNA(MATCH($AV1257,Other_Category_Abbr,0)),INDEX(FGHG_List_Long_GWP,MATCH($AV1257,FGHG_List_Long,0)),INDEX(GWP_Other_Abbr,MATCH($AV1257,Other_Category_Abbr,0)))*(T1257*(S1257+U1257)+W1257*(Y1257+X1257)+AD1257+AE1257*(AF1257+AG1257)),"")</f>
        <v/>
      </c>
      <c r="AL1257" s="90" t="str">
        <f t="shared" si="257"/>
        <v/>
      </c>
      <c r="AM1257" s="91" t="str">
        <f t="shared" si="258"/>
        <v/>
      </c>
      <c r="AP1257" s="92" t="b">
        <f t="shared" si="252"/>
        <v>0</v>
      </c>
      <c r="AQ1257" s="92" t="str">
        <f t="shared" si="253"/>
        <v xml:space="preserve"> </v>
      </c>
      <c r="AR1257" s="92" t="str">
        <f>IF(LEN(AQ1257)=1,"",COUNTIF($AQ$19:AQ1257,AQ1257)=1)</f>
        <v/>
      </c>
      <c r="AS1257" s="73"/>
      <c r="AT1257" s="73"/>
      <c r="AU1257" s="73"/>
      <c r="AV1257" s="235" t="str">
        <f>IF($P1257=Lists!$A$13,Lists!$A$29,IF($P1257=Lists!$A$14,Lists!$A$30,$P1257))</f>
        <v/>
      </c>
      <c r="AW1257" s="73"/>
      <c r="AX1257" s="73"/>
    </row>
    <row r="1258" spans="2:50" x14ac:dyDescent="0.3">
      <c r="B1258" s="137">
        <f t="shared" si="259"/>
        <v>1240</v>
      </c>
      <c r="C1258" s="24"/>
      <c r="D1258" s="24"/>
      <c r="E1258" s="24"/>
      <c r="F1258" s="25"/>
      <c r="G1258" s="24"/>
      <c r="H1258" s="30"/>
      <c r="I1258" s="24"/>
      <c r="J1258" s="50" t="str">
        <f t="shared" si="250"/>
        <v/>
      </c>
      <c r="K1258" s="30"/>
      <c r="L1258" s="236"/>
      <c r="M1258" s="30"/>
      <c r="N1258" s="30"/>
      <c r="O1258" s="46" t="str">
        <f t="shared" si="251"/>
        <v/>
      </c>
      <c r="P1258" s="239" t="str">
        <f t="shared" si="254"/>
        <v/>
      </c>
      <c r="Q1258" s="52" t="str">
        <f t="shared" si="255"/>
        <v/>
      </c>
      <c r="R1258" s="127"/>
      <c r="S1258" s="86"/>
      <c r="T1258" s="127"/>
      <c r="U1258" s="86"/>
      <c r="V1258" s="87">
        <f t="shared" si="260"/>
        <v>0</v>
      </c>
      <c r="W1258" s="130"/>
      <c r="X1258" s="86"/>
      <c r="Y1258" s="86"/>
      <c r="Z1258" s="131"/>
      <c r="AA1258" s="87">
        <f t="shared" si="256"/>
        <v>0</v>
      </c>
      <c r="AB1258" s="127"/>
      <c r="AC1258" s="86"/>
      <c r="AD1258" s="87">
        <f t="shared" si="261"/>
        <v>0</v>
      </c>
      <c r="AE1258" s="127"/>
      <c r="AF1258" s="86"/>
      <c r="AG1258" s="86"/>
      <c r="AH1258" s="131"/>
      <c r="AI1258" s="88">
        <f t="shared" si="262"/>
        <v>0</v>
      </c>
      <c r="AJ1258" s="89" t="str">
        <f>IFERROR(IF(ISNA(MATCH($AV1258,Other_Category_Abbr,0)),INDEX(FGHG_List_Long_GWP,MATCH($AV1258,FGHG_List_Long,0)),INDEX(GWP_Other_Abbr,MATCH($AV1258,Other_Category_Abbr,0)))*SUM(V1258,AA1258,AD1258,AI1258),"")</f>
        <v/>
      </c>
      <c r="AK1258" s="89" t="str">
        <f>IFERROR(IF(ISNA(MATCH($AV1258,Other_Category_Abbr,0)),INDEX(FGHG_List_Long_GWP,MATCH($AV1258,FGHG_List_Long,0)),INDEX(GWP_Other_Abbr,MATCH($AV1258,Other_Category_Abbr,0)))*(T1258*(S1258+U1258)+W1258*(Y1258+X1258)+AD1258+AE1258*(AF1258+AG1258)),"")</f>
        <v/>
      </c>
      <c r="AL1258" s="90" t="str">
        <f t="shared" si="257"/>
        <v/>
      </c>
      <c r="AM1258" s="91" t="str">
        <f t="shared" si="258"/>
        <v/>
      </c>
      <c r="AP1258" s="92" t="b">
        <f t="shared" si="252"/>
        <v>0</v>
      </c>
      <c r="AQ1258" s="92" t="str">
        <f t="shared" si="253"/>
        <v xml:space="preserve"> </v>
      </c>
      <c r="AR1258" s="92" t="str">
        <f>IF(LEN(AQ1258)=1,"",COUNTIF($AQ$19:AQ1258,AQ1258)=1)</f>
        <v/>
      </c>
      <c r="AS1258" s="73"/>
      <c r="AT1258" s="73"/>
      <c r="AU1258" s="73"/>
      <c r="AV1258" s="235" t="str">
        <f>IF($P1258=Lists!$A$13,Lists!$A$29,IF($P1258=Lists!$A$14,Lists!$A$30,$P1258))</f>
        <v/>
      </c>
      <c r="AW1258" s="73"/>
      <c r="AX1258" s="73"/>
    </row>
    <row r="1259" spans="2:50" x14ac:dyDescent="0.3">
      <c r="B1259" s="137">
        <f t="shared" si="259"/>
        <v>1241</v>
      </c>
      <c r="C1259" s="24"/>
      <c r="D1259" s="24"/>
      <c r="E1259" s="24"/>
      <c r="F1259" s="25"/>
      <c r="G1259" s="24"/>
      <c r="H1259" s="30"/>
      <c r="I1259" s="24"/>
      <c r="J1259" s="50" t="str">
        <f t="shared" si="250"/>
        <v/>
      </c>
      <c r="K1259" s="30"/>
      <c r="L1259" s="236"/>
      <c r="M1259" s="30"/>
      <c r="N1259" s="30"/>
      <c r="O1259" s="46" t="str">
        <f t="shared" si="251"/>
        <v/>
      </c>
      <c r="P1259" s="239" t="str">
        <f t="shared" si="254"/>
        <v/>
      </c>
      <c r="Q1259" s="52" t="str">
        <f t="shared" si="255"/>
        <v/>
      </c>
      <c r="R1259" s="127"/>
      <c r="S1259" s="86"/>
      <c r="T1259" s="127"/>
      <c r="U1259" s="86"/>
      <c r="V1259" s="87">
        <f t="shared" si="260"/>
        <v>0</v>
      </c>
      <c r="W1259" s="130"/>
      <c r="X1259" s="86"/>
      <c r="Y1259" s="86"/>
      <c r="Z1259" s="131"/>
      <c r="AA1259" s="87">
        <f t="shared" si="256"/>
        <v>0</v>
      </c>
      <c r="AB1259" s="127"/>
      <c r="AC1259" s="86"/>
      <c r="AD1259" s="87">
        <f t="shared" si="261"/>
        <v>0</v>
      </c>
      <c r="AE1259" s="127"/>
      <c r="AF1259" s="86"/>
      <c r="AG1259" s="86"/>
      <c r="AH1259" s="131"/>
      <c r="AI1259" s="88">
        <f t="shared" si="262"/>
        <v>0</v>
      </c>
      <c r="AJ1259" s="89" t="str">
        <f>IFERROR(IF(ISNA(MATCH($AV1259,Other_Category_Abbr,0)),INDEX(FGHG_List_Long_GWP,MATCH($AV1259,FGHG_List_Long,0)),INDEX(GWP_Other_Abbr,MATCH($AV1259,Other_Category_Abbr,0)))*SUM(V1259,AA1259,AD1259,AI1259),"")</f>
        <v/>
      </c>
      <c r="AK1259" s="89" t="str">
        <f>IFERROR(IF(ISNA(MATCH($AV1259,Other_Category_Abbr,0)),INDEX(FGHG_List_Long_GWP,MATCH($AV1259,FGHG_List_Long,0)),INDEX(GWP_Other_Abbr,MATCH($AV1259,Other_Category_Abbr,0)))*(T1259*(S1259+U1259)+W1259*(Y1259+X1259)+AD1259+AE1259*(AF1259+AG1259)),"")</f>
        <v/>
      </c>
      <c r="AL1259" s="90" t="str">
        <f t="shared" si="257"/>
        <v/>
      </c>
      <c r="AM1259" s="91" t="str">
        <f t="shared" si="258"/>
        <v/>
      </c>
      <c r="AP1259" s="92" t="b">
        <f t="shared" si="252"/>
        <v>0</v>
      </c>
      <c r="AQ1259" s="92" t="str">
        <f t="shared" si="253"/>
        <v xml:space="preserve"> </v>
      </c>
      <c r="AR1259" s="92" t="str">
        <f>IF(LEN(AQ1259)=1,"",COUNTIF($AQ$19:AQ1259,AQ1259)=1)</f>
        <v/>
      </c>
      <c r="AS1259" s="73"/>
      <c r="AT1259" s="73"/>
      <c r="AU1259" s="73"/>
      <c r="AV1259" s="235" t="str">
        <f>IF($P1259=Lists!$A$13,Lists!$A$29,IF($P1259=Lists!$A$14,Lists!$A$30,$P1259))</f>
        <v/>
      </c>
      <c r="AW1259" s="73"/>
      <c r="AX1259" s="73"/>
    </row>
    <row r="1260" spans="2:50" x14ac:dyDescent="0.3">
      <c r="B1260" s="137">
        <f t="shared" si="259"/>
        <v>1242</v>
      </c>
      <c r="C1260" s="24"/>
      <c r="D1260" s="24"/>
      <c r="E1260" s="24"/>
      <c r="F1260" s="25"/>
      <c r="G1260" s="24"/>
      <c r="H1260" s="30"/>
      <c r="I1260" s="24"/>
      <c r="J1260" s="50" t="str">
        <f t="shared" si="250"/>
        <v/>
      </c>
      <c r="K1260" s="30"/>
      <c r="L1260" s="236"/>
      <c r="M1260" s="30"/>
      <c r="N1260" s="30"/>
      <c r="O1260" s="46" t="str">
        <f t="shared" si="251"/>
        <v/>
      </c>
      <c r="P1260" s="239" t="str">
        <f t="shared" si="254"/>
        <v/>
      </c>
      <c r="Q1260" s="52" t="str">
        <f t="shared" si="255"/>
        <v/>
      </c>
      <c r="R1260" s="127"/>
      <c r="S1260" s="86"/>
      <c r="T1260" s="127"/>
      <c r="U1260" s="86"/>
      <c r="V1260" s="87">
        <f t="shared" si="260"/>
        <v>0</v>
      </c>
      <c r="W1260" s="130"/>
      <c r="X1260" s="86"/>
      <c r="Y1260" s="86"/>
      <c r="Z1260" s="131"/>
      <c r="AA1260" s="87">
        <f t="shared" si="256"/>
        <v>0</v>
      </c>
      <c r="AB1260" s="127"/>
      <c r="AC1260" s="86"/>
      <c r="AD1260" s="87">
        <f t="shared" si="261"/>
        <v>0</v>
      </c>
      <c r="AE1260" s="127"/>
      <c r="AF1260" s="86"/>
      <c r="AG1260" s="86"/>
      <c r="AH1260" s="131"/>
      <c r="AI1260" s="88">
        <f t="shared" si="262"/>
        <v>0</v>
      </c>
      <c r="AJ1260" s="89" t="str">
        <f>IFERROR(IF(ISNA(MATCH($AV1260,Other_Category_Abbr,0)),INDEX(FGHG_List_Long_GWP,MATCH($AV1260,FGHG_List_Long,0)),INDEX(GWP_Other_Abbr,MATCH($AV1260,Other_Category_Abbr,0)))*SUM(V1260,AA1260,AD1260,AI1260),"")</f>
        <v/>
      </c>
      <c r="AK1260" s="89" t="str">
        <f>IFERROR(IF(ISNA(MATCH($AV1260,Other_Category_Abbr,0)),INDEX(FGHG_List_Long_GWP,MATCH($AV1260,FGHG_List_Long,0)),INDEX(GWP_Other_Abbr,MATCH($AV1260,Other_Category_Abbr,0)))*(T1260*(S1260+U1260)+W1260*(Y1260+X1260)+AD1260+AE1260*(AF1260+AG1260)),"")</f>
        <v/>
      </c>
      <c r="AL1260" s="90" t="str">
        <f t="shared" si="257"/>
        <v/>
      </c>
      <c r="AM1260" s="91" t="str">
        <f t="shared" si="258"/>
        <v/>
      </c>
      <c r="AP1260" s="92" t="b">
        <f t="shared" si="252"/>
        <v>0</v>
      </c>
      <c r="AQ1260" s="92" t="str">
        <f t="shared" si="253"/>
        <v xml:space="preserve"> </v>
      </c>
      <c r="AR1260" s="92" t="str">
        <f>IF(LEN(AQ1260)=1,"",COUNTIF($AQ$19:AQ1260,AQ1260)=1)</f>
        <v/>
      </c>
      <c r="AS1260" s="73"/>
      <c r="AT1260" s="73"/>
      <c r="AU1260" s="73"/>
      <c r="AV1260" s="235" t="str">
        <f>IF($P1260=Lists!$A$13,Lists!$A$29,IF($P1260=Lists!$A$14,Lists!$A$30,$P1260))</f>
        <v/>
      </c>
      <c r="AW1260" s="73"/>
      <c r="AX1260" s="73"/>
    </row>
    <row r="1261" spans="2:50" x14ac:dyDescent="0.3">
      <c r="B1261" s="137">
        <f t="shared" si="259"/>
        <v>1243</v>
      </c>
      <c r="C1261" s="24"/>
      <c r="D1261" s="24"/>
      <c r="E1261" s="24"/>
      <c r="F1261" s="25"/>
      <c r="G1261" s="24"/>
      <c r="H1261" s="30"/>
      <c r="I1261" s="24"/>
      <c r="J1261" s="50" t="str">
        <f t="shared" si="250"/>
        <v/>
      </c>
      <c r="K1261" s="30"/>
      <c r="L1261" s="236"/>
      <c r="M1261" s="30"/>
      <c r="N1261" s="30"/>
      <c r="O1261" s="46" t="str">
        <f t="shared" si="251"/>
        <v/>
      </c>
      <c r="P1261" s="239" t="str">
        <f t="shared" si="254"/>
        <v/>
      </c>
      <c r="Q1261" s="52" t="str">
        <f t="shared" si="255"/>
        <v/>
      </c>
      <c r="R1261" s="127"/>
      <c r="S1261" s="86"/>
      <c r="T1261" s="127"/>
      <c r="U1261" s="86"/>
      <c r="V1261" s="87">
        <f t="shared" si="260"/>
        <v>0</v>
      </c>
      <c r="W1261" s="130"/>
      <c r="X1261" s="86"/>
      <c r="Y1261" s="86"/>
      <c r="Z1261" s="131"/>
      <c r="AA1261" s="87">
        <f t="shared" si="256"/>
        <v>0</v>
      </c>
      <c r="AB1261" s="127"/>
      <c r="AC1261" s="86"/>
      <c r="AD1261" s="87">
        <f t="shared" si="261"/>
        <v>0</v>
      </c>
      <c r="AE1261" s="127"/>
      <c r="AF1261" s="86"/>
      <c r="AG1261" s="86"/>
      <c r="AH1261" s="131"/>
      <c r="AI1261" s="88">
        <f t="shared" si="262"/>
        <v>0</v>
      </c>
      <c r="AJ1261" s="89" t="str">
        <f>IFERROR(IF(ISNA(MATCH($AV1261,Other_Category_Abbr,0)),INDEX(FGHG_List_Long_GWP,MATCH($AV1261,FGHG_List_Long,0)),INDEX(GWP_Other_Abbr,MATCH($AV1261,Other_Category_Abbr,0)))*SUM(V1261,AA1261,AD1261,AI1261),"")</f>
        <v/>
      </c>
      <c r="AK1261" s="89" t="str">
        <f>IFERROR(IF(ISNA(MATCH($AV1261,Other_Category_Abbr,0)),INDEX(FGHG_List_Long_GWP,MATCH($AV1261,FGHG_List_Long,0)),INDEX(GWP_Other_Abbr,MATCH($AV1261,Other_Category_Abbr,0)))*(T1261*(S1261+U1261)+W1261*(Y1261+X1261)+AD1261+AE1261*(AF1261+AG1261)),"")</f>
        <v/>
      </c>
      <c r="AL1261" s="90" t="str">
        <f t="shared" si="257"/>
        <v/>
      </c>
      <c r="AM1261" s="91" t="str">
        <f t="shared" si="258"/>
        <v/>
      </c>
      <c r="AP1261" s="92" t="b">
        <f t="shared" si="252"/>
        <v>0</v>
      </c>
      <c r="AQ1261" s="92" t="str">
        <f t="shared" si="253"/>
        <v xml:space="preserve"> </v>
      </c>
      <c r="AR1261" s="92" t="str">
        <f>IF(LEN(AQ1261)=1,"",COUNTIF($AQ$19:AQ1261,AQ1261)=1)</f>
        <v/>
      </c>
      <c r="AS1261" s="73"/>
      <c r="AT1261" s="73"/>
      <c r="AU1261" s="73"/>
      <c r="AV1261" s="235" t="str">
        <f>IF($P1261=Lists!$A$13,Lists!$A$29,IF($P1261=Lists!$A$14,Lists!$A$30,$P1261))</f>
        <v/>
      </c>
      <c r="AW1261" s="73"/>
      <c r="AX1261" s="73"/>
    </row>
    <row r="1262" spans="2:50" x14ac:dyDescent="0.3">
      <c r="B1262" s="137">
        <f t="shared" si="259"/>
        <v>1244</v>
      </c>
      <c r="C1262" s="24"/>
      <c r="D1262" s="24"/>
      <c r="E1262" s="24"/>
      <c r="F1262" s="25"/>
      <c r="G1262" s="24"/>
      <c r="H1262" s="30"/>
      <c r="I1262" s="24"/>
      <c r="J1262" s="50" t="str">
        <f t="shared" si="250"/>
        <v/>
      </c>
      <c r="K1262" s="30"/>
      <c r="L1262" s="236"/>
      <c r="M1262" s="30"/>
      <c r="N1262" s="30"/>
      <c r="O1262" s="46" t="str">
        <f t="shared" si="251"/>
        <v/>
      </c>
      <c r="P1262" s="239" t="str">
        <f t="shared" si="254"/>
        <v/>
      </c>
      <c r="Q1262" s="52" t="str">
        <f t="shared" si="255"/>
        <v/>
      </c>
      <c r="R1262" s="127"/>
      <c r="S1262" s="86"/>
      <c r="T1262" s="127"/>
      <c r="U1262" s="86"/>
      <c r="V1262" s="87">
        <f t="shared" si="260"/>
        <v>0</v>
      </c>
      <c r="W1262" s="130"/>
      <c r="X1262" s="86"/>
      <c r="Y1262" s="86"/>
      <c r="Z1262" s="131"/>
      <c r="AA1262" s="87">
        <f t="shared" si="256"/>
        <v>0</v>
      </c>
      <c r="AB1262" s="127"/>
      <c r="AC1262" s="86"/>
      <c r="AD1262" s="87">
        <f t="shared" si="261"/>
        <v>0</v>
      </c>
      <c r="AE1262" s="127"/>
      <c r="AF1262" s="86"/>
      <c r="AG1262" s="86"/>
      <c r="AH1262" s="131"/>
      <c r="AI1262" s="88">
        <f t="shared" si="262"/>
        <v>0</v>
      </c>
      <c r="AJ1262" s="89" t="str">
        <f>IFERROR(IF(ISNA(MATCH($AV1262,Other_Category_Abbr,0)),INDEX(FGHG_List_Long_GWP,MATCH($AV1262,FGHG_List_Long,0)),INDEX(GWP_Other_Abbr,MATCH($AV1262,Other_Category_Abbr,0)))*SUM(V1262,AA1262,AD1262,AI1262),"")</f>
        <v/>
      </c>
      <c r="AK1262" s="89" t="str">
        <f>IFERROR(IF(ISNA(MATCH($AV1262,Other_Category_Abbr,0)),INDEX(FGHG_List_Long_GWP,MATCH($AV1262,FGHG_List_Long,0)),INDEX(GWP_Other_Abbr,MATCH($AV1262,Other_Category_Abbr,0)))*(T1262*(S1262+U1262)+W1262*(Y1262+X1262)+AD1262+AE1262*(AF1262+AG1262)),"")</f>
        <v/>
      </c>
      <c r="AL1262" s="90" t="str">
        <f t="shared" si="257"/>
        <v/>
      </c>
      <c r="AM1262" s="91" t="str">
        <f t="shared" si="258"/>
        <v/>
      </c>
      <c r="AP1262" s="92" t="b">
        <f t="shared" si="252"/>
        <v>0</v>
      </c>
      <c r="AQ1262" s="92" t="str">
        <f t="shared" si="253"/>
        <v xml:space="preserve"> </v>
      </c>
      <c r="AR1262" s="92" t="str">
        <f>IF(LEN(AQ1262)=1,"",COUNTIF($AQ$19:AQ1262,AQ1262)=1)</f>
        <v/>
      </c>
      <c r="AS1262" s="73"/>
      <c r="AT1262" s="73"/>
      <c r="AU1262" s="73"/>
      <c r="AV1262" s="235" t="str">
        <f>IF($P1262=Lists!$A$13,Lists!$A$29,IF($P1262=Lists!$A$14,Lists!$A$30,$P1262))</f>
        <v/>
      </c>
      <c r="AW1262" s="73"/>
      <c r="AX1262" s="73"/>
    </row>
    <row r="1263" spans="2:50" x14ac:dyDescent="0.3">
      <c r="B1263" s="137">
        <f t="shared" si="259"/>
        <v>1245</v>
      </c>
      <c r="C1263" s="24"/>
      <c r="D1263" s="24"/>
      <c r="E1263" s="24"/>
      <c r="F1263" s="25"/>
      <c r="G1263" s="24"/>
      <c r="H1263" s="30"/>
      <c r="I1263" s="24"/>
      <c r="J1263" s="50" t="str">
        <f t="shared" si="250"/>
        <v/>
      </c>
      <c r="K1263" s="30"/>
      <c r="L1263" s="236"/>
      <c r="M1263" s="30"/>
      <c r="N1263" s="30"/>
      <c r="O1263" s="46" t="str">
        <f t="shared" si="251"/>
        <v/>
      </c>
      <c r="P1263" s="239" t="str">
        <f t="shared" si="254"/>
        <v/>
      </c>
      <c r="Q1263" s="52" t="str">
        <f t="shared" si="255"/>
        <v/>
      </c>
      <c r="R1263" s="127"/>
      <c r="S1263" s="86"/>
      <c r="T1263" s="127"/>
      <c r="U1263" s="86"/>
      <c r="V1263" s="87">
        <f t="shared" si="260"/>
        <v>0</v>
      </c>
      <c r="W1263" s="130"/>
      <c r="X1263" s="86"/>
      <c r="Y1263" s="86"/>
      <c r="Z1263" s="131"/>
      <c r="AA1263" s="87">
        <f t="shared" si="256"/>
        <v>0</v>
      </c>
      <c r="AB1263" s="127"/>
      <c r="AC1263" s="86"/>
      <c r="AD1263" s="87">
        <f t="shared" si="261"/>
        <v>0</v>
      </c>
      <c r="AE1263" s="127"/>
      <c r="AF1263" s="86"/>
      <c r="AG1263" s="86"/>
      <c r="AH1263" s="131"/>
      <c r="AI1263" s="88">
        <f t="shared" si="262"/>
        <v>0</v>
      </c>
      <c r="AJ1263" s="89" t="str">
        <f>IFERROR(IF(ISNA(MATCH($AV1263,Other_Category_Abbr,0)),INDEX(FGHG_List_Long_GWP,MATCH($AV1263,FGHG_List_Long,0)),INDEX(GWP_Other_Abbr,MATCH($AV1263,Other_Category_Abbr,0)))*SUM(V1263,AA1263,AD1263,AI1263),"")</f>
        <v/>
      </c>
      <c r="AK1263" s="89" t="str">
        <f>IFERROR(IF(ISNA(MATCH($AV1263,Other_Category_Abbr,0)),INDEX(FGHG_List_Long_GWP,MATCH($AV1263,FGHG_List_Long,0)),INDEX(GWP_Other_Abbr,MATCH($AV1263,Other_Category_Abbr,0)))*(T1263*(S1263+U1263)+W1263*(Y1263+X1263)+AD1263+AE1263*(AF1263+AG1263)),"")</f>
        <v/>
      </c>
      <c r="AL1263" s="90" t="str">
        <f t="shared" si="257"/>
        <v/>
      </c>
      <c r="AM1263" s="91" t="str">
        <f t="shared" si="258"/>
        <v/>
      </c>
      <c r="AP1263" s="92" t="b">
        <f t="shared" si="252"/>
        <v>0</v>
      </c>
      <c r="AQ1263" s="92" t="str">
        <f t="shared" si="253"/>
        <v xml:space="preserve"> </v>
      </c>
      <c r="AR1263" s="92" t="str">
        <f>IF(LEN(AQ1263)=1,"",COUNTIF($AQ$19:AQ1263,AQ1263)=1)</f>
        <v/>
      </c>
      <c r="AS1263" s="73"/>
      <c r="AT1263" s="73"/>
      <c r="AU1263" s="73"/>
      <c r="AV1263" s="235" t="str">
        <f>IF($P1263=Lists!$A$13,Lists!$A$29,IF($P1263=Lists!$A$14,Lists!$A$30,$P1263))</f>
        <v/>
      </c>
      <c r="AW1263" s="73"/>
      <c r="AX1263" s="73"/>
    </row>
    <row r="1264" spans="2:50" x14ac:dyDescent="0.3">
      <c r="B1264" s="137">
        <f t="shared" si="259"/>
        <v>1246</v>
      </c>
      <c r="C1264" s="24"/>
      <c r="D1264" s="24"/>
      <c r="E1264" s="24"/>
      <c r="F1264" s="25"/>
      <c r="G1264" s="24"/>
      <c r="H1264" s="30"/>
      <c r="I1264" s="24"/>
      <c r="J1264" s="50" t="str">
        <f t="shared" si="250"/>
        <v/>
      </c>
      <c r="K1264" s="30"/>
      <c r="L1264" s="236"/>
      <c r="M1264" s="30"/>
      <c r="N1264" s="30"/>
      <c r="O1264" s="46" t="str">
        <f t="shared" si="251"/>
        <v/>
      </c>
      <c r="P1264" s="239" t="str">
        <f t="shared" si="254"/>
        <v/>
      </c>
      <c r="Q1264" s="52" t="str">
        <f t="shared" si="255"/>
        <v/>
      </c>
      <c r="R1264" s="127"/>
      <c r="S1264" s="86"/>
      <c r="T1264" s="127"/>
      <c r="U1264" s="86"/>
      <c r="V1264" s="87">
        <f t="shared" si="260"/>
        <v>0</v>
      </c>
      <c r="W1264" s="130"/>
      <c r="X1264" s="86"/>
      <c r="Y1264" s="86"/>
      <c r="Z1264" s="131"/>
      <c r="AA1264" s="87">
        <f t="shared" si="256"/>
        <v>0</v>
      </c>
      <c r="AB1264" s="127"/>
      <c r="AC1264" s="86"/>
      <c r="AD1264" s="87">
        <f t="shared" si="261"/>
        <v>0</v>
      </c>
      <c r="AE1264" s="127"/>
      <c r="AF1264" s="86"/>
      <c r="AG1264" s="86"/>
      <c r="AH1264" s="131"/>
      <c r="AI1264" s="88">
        <f t="shared" si="262"/>
        <v>0</v>
      </c>
      <c r="AJ1264" s="89" t="str">
        <f>IFERROR(IF(ISNA(MATCH($AV1264,Other_Category_Abbr,0)),INDEX(FGHG_List_Long_GWP,MATCH($AV1264,FGHG_List_Long,0)),INDEX(GWP_Other_Abbr,MATCH($AV1264,Other_Category_Abbr,0)))*SUM(V1264,AA1264,AD1264,AI1264),"")</f>
        <v/>
      </c>
      <c r="AK1264" s="89" t="str">
        <f>IFERROR(IF(ISNA(MATCH($AV1264,Other_Category_Abbr,0)),INDEX(FGHG_List_Long_GWP,MATCH($AV1264,FGHG_List_Long,0)),INDEX(GWP_Other_Abbr,MATCH($AV1264,Other_Category_Abbr,0)))*(T1264*(S1264+U1264)+W1264*(Y1264+X1264)+AD1264+AE1264*(AF1264+AG1264)),"")</f>
        <v/>
      </c>
      <c r="AL1264" s="90" t="str">
        <f t="shared" si="257"/>
        <v/>
      </c>
      <c r="AM1264" s="91" t="str">
        <f t="shared" si="258"/>
        <v/>
      </c>
      <c r="AP1264" s="92" t="b">
        <f t="shared" si="252"/>
        <v>0</v>
      </c>
      <c r="AQ1264" s="92" t="str">
        <f t="shared" si="253"/>
        <v xml:space="preserve"> </v>
      </c>
      <c r="AR1264" s="92" t="str">
        <f>IF(LEN(AQ1264)=1,"",COUNTIF($AQ$19:AQ1264,AQ1264)=1)</f>
        <v/>
      </c>
      <c r="AS1264" s="73"/>
      <c r="AT1264" s="73"/>
      <c r="AU1264" s="73"/>
      <c r="AV1264" s="235" t="str">
        <f>IF($P1264=Lists!$A$13,Lists!$A$29,IF($P1264=Lists!$A$14,Lists!$A$30,$P1264))</f>
        <v/>
      </c>
      <c r="AW1264" s="73"/>
      <c r="AX1264" s="73"/>
    </row>
    <row r="1265" spans="2:50" x14ac:dyDescent="0.3">
      <c r="B1265" s="137">
        <f t="shared" si="259"/>
        <v>1247</v>
      </c>
      <c r="C1265" s="24"/>
      <c r="D1265" s="24"/>
      <c r="E1265" s="24"/>
      <c r="F1265" s="25"/>
      <c r="G1265" s="24"/>
      <c r="H1265" s="30"/>
      <c r="I1265" s="24"/>
      <c r="J1265" s="50" t="str">
        <f t="shared" si="250"/>
        <v/>
      </c>
      <c r="K1265" s="30"/>
      <c r="L1265" s="236"/>
      <c r="M1265" s="30"/>
      <c r="N1265" s="30"/>
      <c r="O1265" s="46" t="str">
        <f t="shared" si="251"/>
        <v/>
      </c>
      <c r="P1265" s="239" t="str">
        <f t="shared" si="254"/>
        <v/>
      </c>
      <c r="Q1265" s="52" t="str">
        <f t="shared" si="255"/>
        <v/>
      </c>
      <c r="R1265" s="127"/>
      <c r="S1265" s="86"/>
      <c r="T1265" s="127"/>
      <c r="U1265" s="86"/>
      <c r="V1265" s="87">
        <f t="shared" si="260"/>
        <v>0</v>
      </c>
      <c r="W1265" s="130"/>
      <c r="X1265" s="86"/>
      <c r="Y1265" s="86"/>
      <c r="Z1265" s="131"/>
      <c r="AA1265" s="87">
        <f t="shared" si="256"/>
        <v>0</v>
      </c>
      <c r="AB1265" s="127"/>
      <c r="AC1265" s="86"/>
      <c r="AD1265" s="87">
        <f t="shared" si="261"/>
        <v>0</v>
      </c>
      <c r="AE1265" s="127"/>
      <c r="AF1265" s="86"/>
      <c r="AG1265" s="86"/>
      <c r="AH1265" s="131"/>
      <c r="AI1265" s="88">
        <f t="shared" si="262"/>
        <v>0</v>
      </c>
      <c r="AJ1265" s="89" t="str">
        <f>IFERROR(IF(ISNA(MATCH($AV1265,Other_Category_Abbr,0)),INDEX(FGHG_List_Long_GWP,MATCH($AV1265,FGHG_List_Long,0)),INDEX(GWP_Other_Abbr,MATCH($AV1265,Other_Category_Abbr,0)))*SUM(V1265,AA1265,AD1265,AI1265),"")</f>
        <v/>
      </c>
      <c r="AK1265" s="89" t="str">
        <f>IFERROR(IF(ISNA(MATCH($AV1265,Other_Category_Abbr,0)),INDEX(FGHG_List_Long_GWP,MATCH($AV1265,FGHG_List_Long,0)),INDEX(GWP_Other_Abbr,MATCH($AV1265,Other_Category_Abbr,0)))*(T1265*(S1265+U1265)+W1265*(Y1265+X1265)+AD1265+AE1265*(AF1265+AG1265)),"")</f>
        <v/>
      </c>
      <c r="AL1265" s="90" t="str">
        <f t="shared" si="257"/>
        <v/>
      </c>
      <c r="AM1265" s="91" t="str">
        <f t="shared" si="258"/>
        <v/>
      </c>
      <c r="AP1265" s="92" t="b">
        <f t="shared" si="252"/>
        <v>0</v>
      </c>
      <c r="AQ1265" s="92" t="str">
        <f t="shared" si="253"/>
        <v xml:space="preserve"> </v>
      </c>
      <c r="AR1265" s="92" t="str">
        <f>IF(LEN(AQ1265)=1,"",COUNTIF($AQ$19:AQ1265,AQ1265)=1)</f>
        <v/>
      </c>
      <c r="AS1265" s="73"/>
      <c r="AT1265" s="73"/>
      <c r="AU1265" s="73"/>
      <c r="AV1265" s="235" t="str">
        <f>IF($P1265=Lists!$A$13,Lists!$A$29,IF($P1265=Lists!$A$14,Lists!$A$30,$P1265))</f>
        <v/>
      </c>
      <c r="AW1265" s="73"/>
      <c r="AX1265" s="73"/>
    </row>
    <row r="1266" spans="2:50" x14ac:dyDescent="0.3">
      <c r="B1266" s="137">
        <f t="shared" si="259"/>
        <v>1248</v>
      </c>
      <c r="C1266" s="24"/>
      <c r="D1266" s="24"/>
      <c r="E1266" s="24"/>
      <c r="F1266" s="25"/>
      <c r="G1266" s="24"/>
      <c r="H1266" s="30"/>
      <c r="I1266" s="24"/>
      <c r="J1266" s="50" t="str">
        <f t="shared" si="250"/>
        <v/>
      </c>
      <c r="K1266" s="30"/>
      <c r="L1266" s="236"/>
      <c r="M1266" s="30"/>
      <c r="N1266" s="30"/>
      <c r="O1266" s="46" t="str">
        <f t="shared" si="251"/>
        <v/>
      </c>
      <c r="P1266" s="239" t="str">
        <f t="shared" si="254"/>
        <v/>
      </c>
      <c r="Q1266" s="52" t="str">
        <f t="shared" si="255"/>
        <v/>
      </c>
      <c r="R1266" s="127"/>
      <c r="S1266" s="86"/>
      <c r="T1266" s="127"/>
      <c r="U1266" s="86"/>
      <c r="V1266" s="87">
        <f t="shared" si="260"/>
        <v>0</v>
      </c>
      <c r="W1266" s="130"/>
      <c r="X1266" s="86"/>
      <c r="Y1266" s="86"/>
      <c r="Z1266" s="131"/>
      <c r="AA1266" s="87">
        <f t="shared" si="256"/>
        <v>0</v>
      </c>
      <c r="AB1266" s="127"/>
      <c r="AC1266" s="86"/>
      <c r="AD1266" s="87">
        <f t="shared" si="261"/>
        <v>0</v>
      </c>
      <c r="AE1266" s="127"/>
      <c r="AF1266" s="86"/>
      <c r="AG1266" s="86"/>
      <c r="AH1266" s="131"/>
      <c r="AI1266" s="88">
        <f t="shared" si="262"/>
        <v>0</v>
      </c>
      <c r="AJ1266" s="89" t="str">
        <f>IFERROR(IF(ISNA(MATCH($AV1266,Other_Category_Abbr,0)),INDEX(FGHG_List_Long_GWP,MATCH($AV1266,FGHG_List_Long,0)),INDEX(GWP_Other_Abbr,MATCH($AV1266,Other_Category_Abbr,0)))*SUM(V1266,AA1266,AD1266,AI1266),"")</f>
        <v/>
      </c>
      <c r="AK1266" s="89" t="str">
        <f>IFERROR(IF(ISNA(MATCH($AV1266,Other_Category_Abbr,0)),INDEX(FGHG_List_Long_GWP,MATCH($AV1266,FGHG_List_Long,0)),INDEX(GWP_Other_Abbr,MATCH($AV1266,Other_Category_Abbr,0)))*(T1266*(S1266+U1266)+W1266*(Y1266+X1266)+AD1266+AE1266*(AF1266+AG1266)),"")</f>
        <v/>
      </c>
      <c r="AL1266" s="90" t="str">
        <f t="shared" si="257"/>
        <v/>
      </c>
      <c r="AM1266" s="91" t="str">
        <f t="shared" si="258"/>
        <v/>
      </c>
      <c r="AP1266" s="92" t="b">
        <f t="shared" si="252"/>
        <v>0</v>
      </c>
      <c r="AQ1266" s="92" t="str">
        <f t="shared" si="253"/>
        <v xml:space="preserve"> </v>
      </c>
      <c r="AR1266" s="92" t="str">
        <f>IF(LEN(AQ1266)=1,"",COUNTIF($AQ$19:AQ1266,AQ1266)=1)</f>
        <v/>
      </c>
      <c r="AS1266" s="73"/>
      <c r="AT1266" s="73"/>
      <c r="AU1266" s="73"/>
      <c r="AV1266" s="235" t="str">
        <f>IF($P1266=Lists!$A$13,Lists!$A$29,IF($P1266=Lists!$A$14,Lists!$A$30,$P1266))</f>
        <v/>
      </c>
      <c r="AW1266" s="73"/>
      <c r="AX1266" s="73"/>
    </row>
    <row r="1267" spans="2:50" x14ac:dyDescent="0.3">
      <c r="B1267" s="137">
        <f t="shared" si="259"/>
        <v>1249</v>
      </c>
      <c r="C1267" s="24"/>
      <c r="D1267" s="24"/>
      <c r="E1267" s="24"/>
      <c r="F1267" s="25"/>
      <c r="G1267" s="24"/>
      <c r="H1267" s="30"/>
      <c r="I1267" s="24"/>
      <c r="J1267" s="50" t="str">
        <f t="shared" si="250"/>
        <v/>
      </c>
      <c r="K1267" s="30"/>
      <c r="L1267" s="236"/>
      <c r="M1267" s="30"/>
      <c r="N1267" s="30"/>
      <c r="O1267" s="46" t="str">
        <f t="shared" si="251"/>
        <v/>
      </c>
      <c r="P1267" s="239" t="str">
        <f t="shared" si="254"/>
        <v/>
      </c>
      <c r="Q1267" s="52" t="str">
        <f t="shared" si="255"/>
        <v/>
      </c>
      <c r="R1267" s="127"/>
      <c r="S1267" s="86"/>
      <c r="T1267" s="127"/>
      <c r="U1267" s="86"/>
      <c r="V1267" s="87">
        <f t="shared" si="260"/>
        <v>0</v>
      </c>
      <c r="W1267" s="130"/>
      <c r="X1267" s="86"/>
      <c r="Y1267" s="86"/>
      <c r="Z1267" s="131"/>
      <c r="AA1267" s="87">
        <f t="shared" si="256"/>
        <v>0</v>
      </c>
      <c r="AB1267" s="127"/>
      <c r="AC1267" s="86"/>
      <c r="AD1267" s="87">
        <f t="shared" si="261"/>
        <v>0</v>
      </c>
      <c r="AE1267" s="127"/>
      <c r="AF1267" s="86"/>
      <c r="AG1267" s="86"/>
      <c r="AH1267" s="131"/>
      <c r="AI1267" s="88">
        <f t="shared" si="262"/>
        <v>0</v>
      </c>
      <c r="AJ1267" s="89" t="str">
        <f>IFERROR(IF(ISNA(MATCH($AV1267,Other_Category_Abbr,0)),INDEX(FGHG_List_Long_GWP,MATCH($AV1267,FGHG_List_Long,0)),INDEX(GWP_Other_Abbr,MATCH($AV1267,Other_Category_Abbr,0)))*SUM(V1267,AA1267,AD1267,AI1267),"")</f>
        <v/>
      </c>
      <c r="AK1267" s="89" t="str">
        <f>IFERROR(IF(ISNA(MATCH($AV1267,Other_Category_Abbr,0)),INDEX(FGHG_List_Long_GWP,MATCH($AV1267,FGHG_List_Long,0)),INDEX(GWP_Other_Abbr,MATCH($AV1267,Other_Category_Abbr,0)))*(T1267*(S1267+U1267)+W1267*(Y1267+X1267)+AD1267+AE1267*(AF1267+AG1267)),"")</f>
        <v/>
      </c>
      <c r="AL1267" s="90" t="str">
        <f t="shared" si="257"/>
        <v/>
      </c>
      <c r="AM1267" s="91" t="str">
        <f t="shared" si="258"/>
        <v/>
      </c>
      <c r="AP1267" s="92" t="b">
        <f t="shared" si="252"/>
        <v>0</v>
      </c>
      <c r="AQ1267" s="92" t="str">
        <f t="shared" si="253"/>
        <v xml:space="preserve"> </v>
      </c>
      <c r="AR1267" s="92" t="str">
        <f>IF(LEN(AQ1267)=1,"",COUNTIF($AQ$19:AQ1267,AQ1267)=1)</f>
        <v/>
      </c>
      <c r="AS1267" s="73"/>
      <c r="AT1267" s="73"/>
      <c r="AU1267" s="73"/>
      <c r="AV1267" s="235" t="str">
        <f>IF($P1267=Lists!$A$13,Lists!$A$29,IF($P1267=Lists!$A$14,Lists!$A$30,$P1267))</f>
        <v/>
      </c>
      <c r="AW1267" s="73"/>
      <c r="AX1267" s="73"/>
    </row>
    <row r="1268" spans="2:50" x14ac:dyDescent="0.3">
      <c r="B1268" s="137">
        <f t="shared" si="259"/>
        <v>1250</v>
      </c>
      <c r="C1268" s="24"/>
      <c r="D1268" s="24"/>
      <c r="E1268" s="24"/>
      <c r="F1268" s="25"/>
      <c r="G1268" s="24"/>
      <c r="H1268" s="30"/>
      <c r="I1268" s="24"/>
      <c r="J1268" s="50" t="str">
        <f t="shared" si="250"/>
        <v/>
      </c>
      <c r="K1268" s="30"/>
      <c r="L1268" s="236"/>
      <c r="M1268" s="30"/>
      <c r="N1268" s="30"/>
      <c r="O1268" s="46" t="str">
        <f t="shared" si="251"/>
        <v/>
      </c>
      <c r="P1268" s="239" t="str">
        <f t="shared" si="254"/>
        <v/>
      </c>
      <c r="Q1268" s="52" t="str">
        <f t="shared" si="255"/>
        <v/>
      </c>
      <c r="R1268" s="127"/>
      <c r="S1268" s="86"/>
      <c r="T1268" s="127"/>
      <c r="U1268" s="86"/>
      <c r="V1268" s="87">
        <f t="shared" si="260"/>
        <v>0</v>
      </c>
      <c r="W1268" s="130"/>
      <c r="X1268" s="86"/>
      <c r="Y1268" s="86"/>
      <c r="Z1268" s="131"/>
      <c r="AA1268" s="87">
        <f t="shared" si="256"/>
        <v>0</v>
      </c>
      <c r="AB1268" s="127"/>
      <c r="AC1268" s="86"/>
      <c r="AD1268" s="87">
        <f t="shared" si="261"/>
        <v>0</v>
      </c>
      <c r="AE1268" s="127"/>
      <c r="AF1268" s="86"/>
      <c r="AG1268" s="86"/>
      <c r="AH1268" s="131"/>
      <c r="AI1268" s="88">
        <f t="shared" si="262"/>
        <v>0</v>
      </c>
      <c r="AJ1268" s="89" t="str">
        <f>IFERROR(IF(ISNA(MATCH($AV1268,Other_Category_Abbr,0)),INDEX(FGHG_List_Long_GWP,MATCH($AV1268,FGHG_List_Long,0)),INDEX(GWP_Other_Abbr,MATCH($AV1268,Other_Category_Abbr,0)))*SUM(V1268,AA1268,AD1268,AI1268),"")</f>
        <v/>
      </c>
      <c r="AK1268" s="89" t="str">
        <f>IFERROR(IF(ISNA(MATCH($AV1268,Other_Category_Abbr,0)),INDEX(FGHG_List_Long_GWP,MATCH($AV1268,FGHG_List_Long,0)),INDEX(GWP_Other_Abbr,MATCH($AV1268,Other_Category_Abbr,0)))*(T1268*(S1268+U1268)+W1268*(Y1268+X1268)+AD1268+AE1268*(AF1268+AG1268)),"")</f>
        <v/>
      </c>
      <c r="AL1268" s="90" t="str">
        <f t="shared" si="257"/>
        <v/>
      </c>
      <c r="AM1268" s="91" t="str">
        <f t="shared" si="258"/>
        <v/>
      </c>
      <c r="AP1268" s="92" t="b">
        <f t="shared" si="252"/>
        <v>0</v>
      </c>
      <c r="AQ1268" s="92" t="str">
        <f t="shared" si="253"/>
        <v xml:space="preserve"> </v>
      </c>
      <c r="AR1268" s="92" t="str">
        <f>IF(LEN(AQ1268)=1,"",COUNTIF($AQ$19:AQ1268,AQ1268)=1)</f>
        <v/>
      </c>
      <c r="AS1268" s="73"/>
      <c r="AT1268" s="73"/>
      <c r="AU1268" s="73"/>
      <c r="AV1268" s="235" t="str">
        <f>IF($P1268=Lists!$A$13,Lists!$A$29,IF($P1268=Lists!$A$14,Lists!$A$30,$P1268))</f>
        <v/>
      </c>
      <c r="AW1268" s="73"/>
      <c r="AX1268" s="73"/>
    </row>
    <row r="1269" spans="2:50" x14ac:dyDescent="0.3">
      <c r="B1269" s="137">
        <f t="shared" si="259"/>
        <v>1251</v>
      </c>
      <c r="C1269" s="24"/>
      <c r="D1269" s="24"/>
      <c r="E1269" s="24"/>
      <c r="F1269" s="25"/>
      <c r="G1269" s="24"/>
      <c r="H1269" s="30"/>
      <c r="I1269" s="24"/>
      <c r="J1269" s="50" t="str">
        <f t="shared" si="250"/>
        <v/>
      </c>
      <c r="K1269" s="30"/>
      <c r="L1269" s="236"/>
      <c r="M1269" s="30"/>
      <c r="N1269" s="30"/>
      <c r="O1269" s="46" t="str">
        <f t="shared" si="251"/>
        <v/>
      </c>
      <c r="P1269" s="239" t="str">
        <f t="shared" si="254"/>
        <v/>
      </c>
      <c r="Q1269" s="52" t="str">
        <f t="shared" si="255"/>
        <v/>
      </c>
      <c r="R1269" s="127"/>
      <c r="S1269" s="86"/>
      <c r="T1269" s="127"/>
      <c r="U1269" s="86"/>
      <c r="V1269" s="87">
        <f t="shared" si="260"/>
        <v>0</v>
      </c>
      <c r="W1269" s="130"/>
      <c r="X1269" s="86"/>
      <c r="Y1269" s="86"/>
      <c r="Z1269" s="131"/>
      <c r="AA1269" s="87">
        <f t="shared" si="256"/>
        <v>0</v>
      </c>
      <c r="AB1269" s="127"/>
      <c r="AC1269" s="86"/>
      <c r="AD1269" s="87">
        <f t="shared" si="261"/>
        <v>0</v>
      </c>
      <c r="AE1269" s="127"/>
      <c r="AF1269" s="86"/>
      <c r="AG1269" s="86"/>
      <c r="AH1269" s="131"/>
      <c r="AI1269" s="88">
        <f t="shared" si="262"/>
        <v>0</v>
      </c>
      <c r="AJ1269" s="89" t="str">
        <f>IFERROR(IF(ISNA(MATCH($AV1269,Other_Category_Abbr,0)),INDEX(FGHG_List_Long_GWP,MATCH($AV1269,FGHG_List_Long,0)),INDEX(GWP_Other_Abbr,MATCH($AV1269,Other_Category_Abbr,0)))*SUM(V1269,AA1269,AD1269,AI1269),"")</f>
        <v/>
      </c>
      <c r="AK1269" s="89" t="str">
        <f>IFERROR(IF(ISNA(MATCH($AV1269,Other_Category_Abbr,0)),INDEX(FGHG_List_Long_GWP,MATCH($AV1269,FGHG_List_Long,0)),INDEX(GWP_Other_Abbr,MATCH($AV1269,Other_Category_Abbr,0)))*(T1269*(S1269+U1269)+W1269*(Y1269+X1269)+AD1269+AE1269*(AF1269+AG1269)),"")</f>
        <v/>
      </c>
      <c r="AL1269" s="90" t="str">
        <f t="shared" si="257"/>
        <v/>
      </c>
      <c r="AM1269" s="91" t="str">
        <f t="shared" si="258"/>
        <v/>
      </c>
      <c r="AP1269" s="92" t="b">
        <f t="shared" si="252"/>
        <v>0</v>
      </c>
      <c r="AQ1269" s="92" t="str">
        <f t="shared" si="253"/>
        <v xml:space="preserve"> </v>
      </c>
      <c r="AR1269" s="92" t="str">
        <f>IF(LEN(AQ1269)=1,"",COUNTIF($AQ$19:AQ1269,AQ1269)=1)</f>
        <v/>
      </c>
      <c r="AS1269" s="73"/>
      <c r="AT1269" s="73"/>
      <c r="AU1269" s="73"/>
      <c r="AV1269" s="235" t="str">
        <f>IF($P1269=Lists!$A$13,Lists!$A$29,IF($P1269=Lists!$A$14,Lists!$A$30,$P1269))</f>
        <v/>
      </c>
      <c r="AW1269" s="73"/>
      <c r="AX1269" s="73"/>
    </row>
    <row r="1270" spans="2:50" x14ac:dyDescent="0.3">
      <c r="B1270" s="137">
        <f t="shared" si="259"/>
        <v>1252</v>
      </c>
      <c r="C1270" s="24"/>
      <c r="D1270" s="24"/>
      <c r="E1270" s="24"/>
      <c r="F1270" s="25"/>
      <c r="G1270" s="24"/>
      <c r="H1270" s="30"/>
      <c r="I1270" s="24"/>
      <c r="J1270" s="50" t="str">
        <f t="shared" si="250"/>
        <v/>
      </c>
      <c r="K1270" s="30"/>
      <c r="L1270" s="236"/>
      <c r="M1270" s="30"/>
      <c r="N1270" s="30"/>
      <c r="O1270" s="46" t="str">
        <f t="shared" si="251"/>
        <v/>
      </c>
      <c r="P1270" s="239" t="str">
        <f t="shared" si="254"/>
        <v/>
      </c>
      <c r="Q1270" s="52" t="str">
        <f t="shared" si="255"/>
        <v/>
      </c>
      <c r="R1270" s="127"/>
      <c r="S1270" s="86"/>
      <c r="T1270" s="127"/>
      <c r="U1270" s="86"/>
      <c r="V1270" s="87">
        <f t="shared" si="260"/>
        <v>0</v>
      </c>
      <c r="W1270" s="130"/>
      <c r="X1270" s="86"/>
      <c r="Y1270" s="86"/>
      <c r="Z1270" s="131"/>
      <c r="AA1270" s="87">
        <f t="shared" si="256"/>
        <v>0</v>
      </c>
      <c r="AB1270" s="127"/>
      <c r="AC1270" s="86"/>
      <c r="AD1270" s="87">
        <f t="shared" si="261"/>
        <v>0</v>
      </c>
      <c r="AE1270" s="127"/>
      <c r="AF1270" s="86"/>
      <c r="AG1270" s="86"/>
      <c r="AH1270" s="131"/>
      <c r="AI1270" s="88">
        <f t="shared" si="262"/>
        <v>0</v>
      </c>
      <c r="AJ1270" s="89" t="str">
        <f>IFERROR(IF(ISNA(MATCH($AV1270,Other_Category_Abbr,0)),INDEX(FGHG_List_Long_GWP,MATCH($AV1270,FGHG_List_Long,0)),INDEX(GWP_Other_Abbr,MATCH($AV1270,Other_Category_Abbr,0)))*SUM(V1270,AA1270,AD1270,AI1270),"")</f>
        <v/>
      </c>
      <c r="AK1270" s="89" t="str">
        <f>IFERROR(IF(ISNA(MATCH($AV1270,Other_Category_Abbr,0)),INDEX(FGHG_List_Long_GWP,MATCH($AV1270,FGHG_List_Long,0)),INDEX(GWP_Other_Abbr,MATCH($AV1270,Other_Category_Abbr,0)))*(T1270*(S1270+U1270)+W1270*(Y1270+X1270)+AD1270+AE1270*(AF1270+AG1270)),"")</f>
        <v/>
      </c>
      <c r="AL1270" s="90" t="str">
        <f t="shared" si="257"/>
        <v/>
      </c>
      <c r="AM1270" s="91" t="str">
        <f t="shared" si="258"/>
        <v/>
      </c>
      <c r="AP1270" s="92" t="b">
        <f t="shared" si="252"/>
        <v>0</v>
      </c>
      <c r="AQ1270" s="92" t="str">
        <f t="shared" si="253"/>
        <v xml:space="preserve"> </v>
      </c>
      <c r="AR1270" s="92" t="str">
        <f>IF(LEN(AQ1270)=1,"",COUNTIF($AQ$19:AQ1270,AQ1270)=1)</f>
        <v/>
      </c>
      <c r="AS1270" s="73"/>
      <c r="AT1270" s="73"/>
      <c r="AU1270" s="73"/>
      <c r="AV1270" s="235" t="str">
        <f>IF($P1270=Lists!$A$13,Lists!$A$29,IF($P1270=Lists!$A$14,Lists!$A$30,$P1270))</f>
        <v/>
      </c>
      <c r="AW1270" s="73"/>
      <c r="AX1270" s="73"/>
    </row>
    <row r="1271" spans="2:50" x14ac:dyDescent="0.3">
      <c r="B1271" s="137">
        <f t="shared" si="259"/>
        <v>1253</v>
      </c>
      <c r="C1271" s="24"/>
      <c r="D1271" s="24"/>
      <c r="E1271" s="24"/>
      <c r="F1271" s="25"/>
      <c r="G1271" s="24"/>
      <c r="H1271" s="30"/>
      <c r="I1271" s="24"/>
      <c r="J1271" s="50" t="str">
        <f t="shared" si="250"/>
        <v/>
      </c>
      <c r="K1271" s="30"/>
      <c r="L1271" s="236"/>
      <c r="M1271" s="30"/>
      <c r="N1271" s="30"/>
      <c r="O1271" s="46" t="str">
        <f t="shared" si="251"/>
        <v/>
      </c>
      <c r="P1271" s="239" t="str">
        <f t="shared" si="254"/>
        <v/>
      </c>
      <c r="Q1271" s="52" t="str">
        <f t="shared" si="255"/>
        <v/>
      </c>
      <c r="R1271" s="127"/>
      <c r="S1271" s="86"/>
      <c r="T1271" s="127"/>
      <c r="U1271" s="86"/>
      <c r="V1271" s="87">
        <f t="shared" si="260"/>
        <v>0</v>
      </c>
      <c r="W1271" s="130"/>
      <c r="X1271" s="86"/>
      <c r="Y1271" s="86"/>
      <c r="Z1271" s="131"/>
      <c r="AA1271" s="87">
        <f t="shared" si="256"/>
        <v>0</v>
      </c>
      <c r="AB1271" s="127"/>
      <c r="AC1271" s="86"/>
      <c r="AD1271" s="87">
        <f t="shared" si="261"/>
        <v>0</v>
      </c>
      <c r="AE1271" s="127"/>
      <c r="AF1271" s="86"/>
      <c r="AG1271" s="86"/>
      <c r="AH1271" s="131"/>
      <c r="AI1271" s="88">
        <f t="shared" si="262"/>
        <v>0</v>
      </c>
      <c r="AJ1271" s="89" t="str">
        <f>IFERROR(IF(ISNA(MATCH($AV1271,Other_Category_Abbr,0)),INDEX(FGHG_List_Long_GWP,MATCH($AV1271,FGHG_List_Long,0)),INDEX(GWP_Other_Abbr,MATCH($AV1271,Other_Category_Abbr,0)))*SUM(V1271,AA1271,AD1271,AI1271),"")</f>
        <v/>
      </c>
      <c r="AK1271" s="89" t="str">
        <f>IFERROR(IF(ISNA(MATCH($AV1271,Other_Category_Abbr,0)),INDEX(FGHG_List_Long_GWP,MATCH($AV1271,FGHG_List_Long,0)),INDEX(GWP_Other_Abbr,MATCH($AV1271,Other_Category_Abbr,0)))*(T1271*(S1271+U1271)+W1271*(Y1271+X1271)+AD1271+AE1271*(AF1271+AG1271)),"")</f>
        <v/>
      </c>
      <c r="AL1271" s="90" t="str">
        <f t="shared" si="257"/>
        <v/>
      </c>
      <c r="AM1271" s="91" t="str">
        <f t="shared" si="258"/>
        <v/>
      </c>
      <c r="AP1271" s="92" t="b">
        <f t="shared" si="252"/>
        <v>0</v>
      </c>
      <c r="AQ1271" s="92" t="str">
        <f t="shared" si="253"/>
        <v xml:space="preserve"> </v>
      </c>
      <c r="AR1271" s="92" t="str">
        <f>IF(LEN(AQ1271)=1,"",COUNTIF($AQ$19:AQ1271,AQ1271)=1)</f>
        <v/>
      </c>
      <c r="AS1271" s="73"/>
      <c r="AT1271" s="73"/>
      <c r="AU1271" s="73"/>
      <c r="AV1271" s="235" t="str">
        <f>IF($P1271=Lists!$A$13,Lists!$A$29,IF($P1271=Lists!$A$14,Lists!$A$30,$P1271))</f>
        <v/>
      </c>
      <c r="AW1271" s="73"/>
      <c r="AX1271" s="73"/>
    </row>
    <row r="1272" spans="2:50" x14ac:dyDescent="0.3">
      <c r="B1272" s="137">
        <f t="shared" si="259"/>
        <v>1254</v>
      </c>
      <c r="C1272" s="24"/>
      <c r="D1272" s="24"/>
      <c r="E1272" s="24"/>
      <c r="F1272" s="25"/>
      <c r="G1272" s="24"/>
      <c r="H1272" s="30"/>
      <c r="I1272" s="24"/>
      <c r="J1272" s="50" t="str">
        <f t="shared" si="250"/>
        <v/>
      </c>
      <c r="K1272" s="30"/>
      <c r="L1272" s="236"/>
      <c r="M1272" s="30"/>
      <c r="N1272" s="30"/>
      <c r="O1272" s="46" t="str">
        <f t="shared" si="251"/>
        <v/>
      </c>
      <c r="P1272" s="239" t="str">
        <f t="shared" si="254"/>
        <v/>
      </c>
      <c r="Q1272" s="52" t="str">
        <f t="shared" si="255"/>
        <v/>
      </c>
      <c r="R1272" s="127"/>
      <c r="S1272" s="86"/>
      <c r="T1272" s="127"/>
      <c r="U1272" s="86"/>
      <c r="V1272" s="87">
        <f t="shared" si="260"/>
        <v>0</v>
      </c>
      <c r="W1272" s="130"/>
      <c r="X1272" s="86"/>
      <c r="Y1272" s="86"/>
      <c r="Z1272" s="131"/>
      <c r="AA1272" s="87">
        <f t="shared" si="256"/>
        <v>0</v>
      </c>
      <c r="AB1272" s="127"/>
      <c r="AC1272" s="86"/>
      <c r="AD1272" s="87">
        <f t="shared" si="261"/>
        <v>0</v>
      </c>
      <c r="AE1272" s="127"/>
      <c r="AF1272" s="86"/>
      <c r="AG1272" s="86"/>
      <c r="AH1272" s="131"/>
      <c r="AI1272" s="88">
        <f t="shared" si="262"/>
        <v>0</v>
      </c>
      <c r="AJ1272" s="89" t="str">
        <f>IFERROR(IF(ISNA(MATCH($AV1272,Other_Category_Abbr,0)),INDEX(FGHG_List_Long_GWP,MATCH($AV1272,FGHG_List_Long,0)),INDEX(GWP_Other_Abbr,MATCH($AV1272,Other_Category_Abbr,0)))*SUM(V1272,AA1272,AD1272,AI1272),"")</f>
        <v/>
      </c>
      <c r="AK1272" s="89" t="str">
        <f>IFERROR(IF(ISNA(MATCH($AV1272,Other_Category_Abbr,0)),INDEX(FGHG_List_Long_GWP,MATCH($AV1272,FGHG_List_Long,0)),INDEX(GWP_Other_Abbr,MATCH($AV1272,Other_Category_Abbr,0)))*(T1272*(S1272+U1272)+W1272*(Y1272+X1272)+AD1272+AE1272*(AF1272+AG1272)),"")</f>
        <v/>
      </c>
      <c r="AL1272" s="90" t="str">
        <f t="shared" si="257"/>
        <v/>
      </c>
      <c r="AM1272" s="91" t="str">
        <f t="shared" si="258"/>
        <v/>
      </c>
      <c r="AP1272" s="92" t="b">
        <f t="shared" si="252"/>
        <v>0</v>
      </c>
      <c r="AQ1272" s="92" t="str">
        <f t="shared" si="253"/>
        <v xml:space="preserve"> </v>
      </c>
      <c r="AR1272" s="92" t="str">
        <f>IF(LEN(AQ1272)=1,"",COUNTIF($AQ$19:AQ1272,AQ1272)=1)</f>
        <v/>
      </c>
      <c r="AS1272" s="73"/>
      <c r="AT1272" s="73"/>
      <c r="AU1272" s="73"/>
      <c r="AV1272" s="235" t="str">
        <f>IF($P1272=Lists!$A$13,Lists!$A$29,IF($P1272=Lists!$A$14,Lists!$A$30,$P1272))</f>
        <v/>
      </c>
      <c r="AW1272" s="73"/>
      <c r="AX1272" s="73"/>
    </row>
    <row r="1273" spans="2:50" x14ac:dyDescent="0.3">
      <c r="B1273" s="137">
        <f t="shared" si="259"/>
        <v>1255</v>
      </c>
      <c r="C1273" s="24"/>
      <c r="D1273" s="24"/>
      <c r="E1273" s="24"/>
      <c r="F1273" s="25"/>
      <c r="G1273" s="24"/>
      <c r="H1273" s="30"/>
      <c r="I1273" s="24"/>
      <c r="J1273" s="50" t="str">
        <f t="shared" si="250"/>
        <v/>
      </c>
      <c r="K1273" s="30"/>
      <c r="L1273" s="236"/>
      <c r="M1273" s="30"/>
      <c r="N1273" s="30"/>
      <c r="O1273" s="46" t="str">
        <f t="shared" si="251"/>
        <v/>
      </c>
      <c r="P1273" s="239" t="str">
        <f t="shared" si="254"/>
        <v/>
      </c>
      <c r="Q1273" s="52" t="str">
        <f t="shared" si="255"/>
        <v/>
      </c>
      <c r="R1273" s="127"/>
      <c r="S1273" s="86"/>
      <c r="T1273" s="127"/>
      <c r="U1273" s="86"/>
      <c r="V1273" s="87">
        <f t="shared" si="260"/>
        <v>0</v>
      </c>
      <c r="W1273" s="130"/>
      <c r="X1273" s="86"/>
      <c r="Y1273" s="86"/>
      <c r="Z1273" s="131"/>
      <c r="AA1273" s="87">
        <f t="shared" si="256"/>
        <v>0</v>
      </c>
      <c r="AB1273" s="127"/>
      <c r="AC1273" s="86"/>
      <c r="AD1273" s="87">
        <f t="shared" si="261"/>
        <v>0</v>
      </c>
      <c r="AE1273" s="127"/>
      <c r="AF1273" s="86"/>
      <c r="AG1273" s="86"/>
      <c r="AH1273" s="131"/>
      <c r="AI1273" s="88">
        <f t="shared" si="262"/>
        <v>0</v>
      </c>
      <c r="AJ1273" s="89" t="str">
        <f>IFERROR(IF(ISNA(MATCH($AV1273,Other_Category_Abbr,0)),INDEX(FGHG_List_Long_GWP,MATCH($AV1273,FGHG_List_Long,0)),INDEX(GWP_Other_Abbr,MATCH($AV1273,Other_Category_Abbr,0)))*SUM(V1273,AA1273,AD1273,AI1273),"")</f>
        <v/>
      </c>
      <c r="AK1273" s="89" t="str">
        <f>IFERROR(IF(ISNA(MATCH($AV1273,Other_Category_Abbr,0)),INDEX(FGHG_List_Long_GWP,MATCH($AV1273,FGHG_List_Long,0)),INDEX(GWP_Other_Abbr,MATCH($AV1273,Other_Category_Abbr,0)))*(T1273*(S1273+U1273)+W1273*(Y1273+X1273)+AD1273+AE1273*(AF1273+AG1273)),"")</f>
        <v/>
      </c>
      <c r="AL1273" s="90" t="str">
        <f t="shared" si="257"/>
        <v/>
      </c>
      <c r="AM1273" s="91" t="str">
        <f t="shared" si="258"/>
        <v/>
      </c>
      <c r="AP1273" s="92" t="b">
        <f t="shared" si="252"/>
        <v>0</v>
      </c>
      <c r="AQ1273" s="92" t="str">
        <f t="shared" si="253"/>
        <v xml:space="preserve"> </v>
      </c>
      <c r="AR1273" s="92" t="str">
        <f>IF(LEN(AQ1273)=1,"",COUNTIF($AQ$19:AQ1273,AQ1273)=1)</f>
        <v/>
      </c>
      <c r="AS1273" s="73"/>
      <c r="AT1273" s="73"/>
      <c r="AU1273" s="73"/>
      <c r="AV1273" s="235" t="str">
        <f>IF($P1273=Lists!$A$13,Lists!$A$29,IF($P1273=Lists!$A$14,Lists!$A$30,$P1273))</f>
        <v/>
      </c>
      <c r="AW1273" s="73"/>
      <c r="AX1273" s="73"/>
    </row>
    <row r="1274" spans="2:50" x14ac:dyDescent="0.3">
      <c r="B1274" s="137">
        <f t="shared" si="259"/>
        <v>1256</v>
      </c>
      <c r="C1274" s="24"/>
      <c r="D1274" s="24"/>
      <c r="E1274" s="24"/>
      <c r="F1274" s="25"/>
      <c r="G1274" s="24"/>
      <c r="H1274" s="30"/>
      <c r="I1274" s="24"/>
      <c r="J1274" s="50" t="str">
        <f t="shared" si="250"/>
        <v/>
      </c>
      <c r="K1274" s="30"/>
      <c r="L1274" s="236"/>
      <c r="M1274" s="30"/>
      <c r="N1274" s="30"/>
      <c r="O1274" s="46" t="str">
        <f t="shared" si="251"/>
        <v/>
      </c>
      <c r="P1274" s="239" t="str">
        <f t="shared" si="254"/>
        <v/>
      </c>
      <c r="Q1274" s="52" t="str">
        <f t="shared" si="255"/>
        <v/>
      </c>
      <c r="R1274" s="127"/>
      <c r="S1274" s="86"/>
      <c r="T1274" s="127"/>
      <c r="U1274" s="86"/>
      <c r="V1274" s="87">
        <f t="shared" si="260"/>
        <v>0</v>
      </c>
      <c r="W1274" s="130"/>
      <c r="X1274" s="86"/>
      <c r="Y1274" s="86"/>
      <c r="Z1274" s="131"/>
      <c r="AA1274" s="87">
        <f t="shared" si="256"/>
        <v>0</v>
      </c>
      <c r="AB1274" s="127"/>
      <c r="AC1274" s="86"/>
      <c r="AD1274" s="87">
        <f t="shared" si="261"/>
        <v>0</v>
      </c>
      <c r="AE1274" s="127"/>
      <c r="AF1274" s="86"/>
      <c r="AG1274" s="86"/>
      <c r="AH1274" s="131"/>
      <c r="AI1274" s="88">
        <f t="shared" si="262"/>
        <v>0</v>
      </c>
      <c r="AJ1274" s="89" t="str">
        <f>IFERROR(IF(ISNA(MATCH($AV1274,Other_Category_Abbr,0)),INDEX(FGHG_List_Long_GWP,MATCH($AV1274,FGHG_List_Long,0)),INDEX(GWP_Other_Abbr,MATCH($AV1274,Other_Category_Abbr,0)))*SUM(V1274,AA1274,AD1274,AI1274),"")</f>
        <v/>
      </c>
      <c r="AK1274" s="89" t="str">
        <f>IFERROR(IF(ISNA(MATCH($AV1274,Other_Category_Abbr,0)),INDEX(FGHG_List_Long_GWP,MATCH($AV1274,FGHG_List_Long,0)),INDEX(GWP_Other_Abbr,MATCH($AV1274,Other_Category_Abbr,0)))*(T1274*(S1274+U1274)+W1274*(Y1274+X1274)+AD1274+AE1274*(AF1274+AG1274)),"")</f>
        <v/>
      </c>
      <c r="AL1274" s="90" t="str">
        <f t="shared" si="257"/>
        <v/>
      </c>
      <c r="AM1274" s="91" t="str">
        <f t="shared" si="258"/>
        <v/>
      </c>
      <c r="AP1274" s="92" t="b">
        <f t="shared" si="252"/>
        <v>0</v>
      </c>
      <c r="AQ1274" s="92" t="str">
        <f t="shared" si="253"/>
        <v xml:space="preserve"> </v>
      </c>
      <c r="AR1274" s="92" t="str">
        <f>IF(LEN(AQ1274)=1,"",COUNTIF($AQ$19:AQ1274,AQ1274)=1)</f>
        <v/>
      </c>
      <c r="AS1274" s="73"/>
      <c r="AT1274" s="73"/>
      <c r="AU1274" s="73"/>
      <c r="AV1274" s="235" t="str">
        <f>IF($P1274=Lists!$A$13,Lists!$A$29,IF($P1274=Lists!$A$14,Lists!$A$30,$P1274))</f>
        <v/>
      </c>
      <c r="AW1274" s="73"/>
      <c r="AX1274" s="73"/>
    </row>
    <row r="1275" spans="2:50" x14ac:dyDescent="0.3">
      <c r="B1275" s="137">
        <f t="shared" si="259"/>
        <v>1257</v>
      </c>
      <c r="C1275" s="24"/>
      <c r="D1275" s="24"/>
      <c r="E1275" s="24"/>
      <c r="F1275" s="25"/>
      <c r="G1275" s="24"/>
      <c r="H1275" s="30"/>
      <c r="I1275" s="24"/>
      <c r="J1275" s="50" t="str">
        <f t="shared" si="250"/>
        <v/>
      </c>
      <c r="K1275" s="30"/>
      <c r="L1275" s="236"/>
      <c r="M1275" s="30"/>
      <c r="N1275" s="30"/>
      <c r="O1275" s="46" t="str">
        <f t="shared" si="251"/>
        <v/>
      </c>
      <c r="P1275" s="239" t="str">
        <f t="shared" si="254"/>
        <v/>
      </c>
      <c r="Q1275" s="52" t="str">
        <f t="shared" si="255"/>
        <v/>
      </c>
      <c r="R1275" s="127"/>
      <c r="S1275" s="86"/>
      <c r="T1275" s="127"/>
      <c r="U1275" s="86"/>
      <c r="V1275" s="87">
        <f t="shared" si="260"/>
        <v>0</v>
      </c>
      <c r="W1275" s="130"/>
      <c r="X1275" s="86"/>
      <c r="Y1275" s="86"/>
      <c r="Z1275" s="131"/>
      <c r="AA1275" s="87">
        <f t="shared" si="256"/>
        <v>0</v>
      </c>
      <c r="AB1275" s="127"/>
      <c r="AC1275" s="86"/>
      <c r="AD1275" s="87">
        <f t="shared" si="261"/>
        <v>0</v>
      </c>
      <c r="AE1275" s="127"/>
      <c r="AF1275" s="86"/>
      <c r="AG1275" s="86"/>
      <c r="AH1275" s="131"/>
      <c r="AI1275" s="88">
        <f t="shared" si="262"/>
        <v>0</v>
      </c>
      <c r="AJ1275" s="89" t="str">
        <f>IFERROR(IF(ISNA(MATCH($AV1275,Other_Category_Abbr,0)),INDEX(FGHG_List_Long_GWP,MATCH($AV1275,FGHG_List_Long,0)),INDEX(GWP_Other_Abbr,MATCH($AV1275,Other_Category_Abbr,0)))*SUM(V1275,AA1275,AD1275,AI1275),"")</f>
        <v/>
      </c>
      <c r="AK1275" s="89" t="str">
        <f>IFERROR(IF(ISNA(MATCH($AV1275,Other_Category_Abbr,0)),INDEX(FGHG_List_Long_GWP,MATCH($AV1275,FGHG_List_Long,0)),INDEX(GWP_Other_Abbr,MATCH($AV1275,Other_Category_Abbr,0)))*(T1275*(S1275+U1275)+W1275*(Y1275+X1275)+AD1275+AE1275*(AF1275+AG1275)),"")</f>
        <v/>
      </c>
      <c r="AL1275" s="90" t="str">
        <f t="shared" si="257"/>
        <v/>
      </c>
      <c r="AM1275" s="91" t="str">
        <f t="shared" si="258"/>
        <v/>
      </c>
      <c r="AP1275" s="92" t="b">
        <f t="shared" si="252"/>
        <v>0</v>
      </c>
      <c r="AQ1275" s="92" t="str">
        <f t="shared" si="253"/>
        <v xml:space="preserve"> </v>
      </c>
      <c r="AR1275" s="92" t="str">
        <f>IF(LEN(AQ1275)=1,"",COUNTIF($AQ$19:AQ1275,AQ1275)=1)</f>
        <v/>
      </c>
      <c r="AS1275" s="73"/>
      <c r="AT1275" s="73"/>
      <c r="AU1275" s="73"/>
      <c r="AV1275" s="235" t="str">
        <f>IF($P1275=Lists!$A$13,Lists!$A$29,IF($P1275=Lists!$A$14,Lists!$A$30,$P1275))</f>
        <v/>
      </c>
      <c r="AW1275" s="73"/>
      <c r="AX1275" s="73"/>
    </row>
    <row r="1276" spans="2:50" x14ac:dyDescent="0.3">
      <c r="B1276" s="137">
        <f t="shared" si="259"/>
        <v>1258</v>
      </c>
      <c r="C1276" s="24"/>
      <c r="D1276" s="24"/>
      <c r="E1276" s="24"/>
      <c r="F1276" s="25"/>
      <c r="G1276" s="24"/>
      <c r="H1276" s="30"/>
      <c r="I1276" s="24"/>
      <c r="J1276" s="50" t="str">
        <f t="shared" si="250"/>
        <v/>
      </c>
      <c r="K1276" s="30"/>
      <c r="L1276" s="236"/>
      <c r="M1276" s="30"/>
      <c r="N1276" s="30"/>
      <c r="O1276" s="46" t="str">
        <f t="shared" si="251"/>
        <v/>
      </c>
      <c r="P1276" s="239" t="str">
        <f t="shared" si="254"/>
        <v/>
      </c>
      <c r="Q1276" s="52" t="str">
        <f t="shared" si="255"/>
        <v/>
      </c>
      <c r="R1276" s="127"/>
      <c r="S1276" s="86"/>
      <c r="T1276" s="127"/>
      <c r="U1276" s="86"/>
      <c r="V1276" s="87">
        <f t="shared" si="260"/>
        <v>0</v>
      </c>
      <c r="W1276" s="130"/>
      <c r="X1276" s="86"/>
      <c r="Y1276" s="86"/>
      <c r="Z1276" s="131"/>
      <c r="AA1276" s="87">
        <f t="shared" si="256"/>
        <v>0</v>
      </c>
      <c r="AB1276" s="127"/>
      <c r="AC1276" s="86"/>
      <c r="AD1276" s="87">
        <f t="shared" si="261"/>
        <v>0</v>
      </c>
      <c r="AE1276" s="127"/>
      <c r="AF1276" s="86"/>
      <c r="AG1276" s="86"/>
      <c r="AH1276" s="131"/>
      <c r="AI1276" s="88">
        <f t="shared" si="262"/>
        <v>0</v>
      </c>
      <c r="AJ1276" s="89" t="str">
        <f>IFERROR(IF(ISNA(MATCH($AV1276,Other_Category_Abbr,0)),INDEX(FGHG_List_Long_GWP,MATCH($AV1276,FGHG_List_Long,0)),INDEX(GWP_Other_Abbr,MATCH($AV1276,Other_Category_Abbr,0)))*SUM(V1276,AA1276,AD1276,AI1276),"")</f>
        <v/>
      </c>
      <c r="AK1276" s="89" t="str">
        <f>IFERROR(IF(ISNA(MATCH($AV1276,Other_Category_Abbr,0)),INDEX(FGHG_List_Long_GWP,MATCH($AV1276,FGHG_List_Long,0)),INDEX(GWP_Other_Abbr,MATCH($AV1276,Other_Category_Abbr,0)))*(T1276*(S1276+U1276)+W1276*(Y1276+X1276)+AD1276+AE1276*(AF1276+AG1276)),"")</f>
        <v/>
      </c>
      <c r="AL1276" s="90" t="str">
        <f t="shared" si="257"/>
        <v/>
      </c>
      <c r="AM1276" s="91" t="str">
        <f t="shared" si="258"/>
        <v/>
      </c>
      <c r="AP1276" s="92" t="b">
        <f t="shared" si="252"/>
        <v>0</v>
      </c>
      <c r="AQ1276" s="92" t="str">
        <f t="shared" si="253"/>
        <v xml:space="preserve"> </v>
      </c>
      <c r="AR1276" s="92" t="str">
        <f>IF(LEN(AQ1276)=1,"",COUNTIF($AQ$19:AQ1276,AQ1276)=1)</f>
        <v/>
      </c>
      <c r="AS1276" s="73"/>
      <c r="AT1276" s="73"/>
      <c r="AU1276" s="73"/>
      <c r="AV1276" s="235" t="str">
        <f>IF($P1276=Lists!$A$13,Lists!$A$29,IF($P1276=Lists!$A$14,Lists!$A$30,$P1276))</f>
        <v/>
      </c>
      <c r="AW1276" s="73"/>
      <c r="AX1276" s="73"/>
    </row>
    <row r="1277" spans="2:50" x14ac:dyDescent="0.3">
      <c r="B1277" s="137">
        <f t="shared" si="259"/>
        <v>1259</v>
      </c>
      <c r="C1277" s="24"/>
      <c r="D1277" s="24"/>
      <c r="E1277" s="24"/>
      <c r="F1277" s="25"/>
      <c r="G1277" s="24"/>
      <c r="H1277" s="30"/>
      <c r="I1277" s="24"/>
      <c r="J1277" s="50" t="str">
        <f t="shared" si="250"/>
        <v/>
      </c>
      <c r="K1277" s="30"/>
      <c r="L1277" s="236"/>
      <c r="M1277" s="30"/>
      <c r="N1277" s="30"/>
      <c r="O1277" s="46" t="str">
        <f t="shared" si="251"/>
        <v/>
      </c>
      <c r="P1277" s="239" t="str">
        <f t="shared" si="254"/>
        <v/>
      </c>
      <c r="Q1277" s="52" t="str">
        <f t="shared" si="255"/>
        <v/>
      </c>
      <c r="R1277" s="127"/>
      <c r="S1277" s="86"/>
      <c r="T1277" s="127"/>
      <c r="U1277" s="86"/>
      <c r="V1277" s="87">
        <f t="shared" si="260"/>
        <v>0</v>
      </c>
      <c r="W1277" s="130"/>
      <c r="X1277" s="86"/>
      <c r="Y1277" s="86"/>
      <c r="Z1277" s="131"/>
      <c r="AA1277" s="87">
        <f t="shared" si="256"/>
        <v>0</v>
      </c>
      <c r="AB1277" s="127"/>
      <c r="AC1277" s="86"/>
      <c r="AD1277" s="87">
        <f t="shared" si="261"/>
        <v>0</v>
      </c>
      <c r="AE1277" s="127"/>
      <c r="AF1277" s="86"/>
      <c r="AG1277" s="86"/>
      <c r="AH1277" s="131"/>
      <c r="AI1277" s="88">
        <f t="shared" si="262"/>
        <v>0</v>
      </c>
      <c r="AJ1277" s="89" t="str">
        <f>IFERROR(IF(ISNA(MATCH($AV1277,Other_Category_Abbr,0)),INDEX(FGHG_List_Long_GWP,MATCH($AV1277,FGHG_List_Long,0)),INDEX(GWP_Other_Abbr,MATCH($AV1277,Other_Category_Abbr,0)))*SUM(V1277,AA1277,AD1277,AI1277),"")</f>
        <v/>
      </c>
      <c r="AK1277" s="89" t="str">
        <f>IFERROR(IF(ISNA(MATCH($AV1277,Other_Category_Abbr,0)),INDEX(FGHG_List_Long_GWP,MATCH($AV1277,FGHG_List_Long,0)),INDEX(GWP_Other_Abbr,MATCH($AV1277,Other_Category_Abbr,0)))*(T1277*(S1277+U1277)+W1277*(Y1277+X1277)+AD1277+AE1277*(AF1277+AG1277)),"")</f>
        <v/>
      </c>
      <c r="AL1277" s="90" t="str">
        <f t="shared" si="257"/>
        <v/>
      </c>
      <c r="AM1277" s="91" t="str">
        <f t="shared" si="258"/>
        <v/>
      </c>
      <c r="AP1277" s="92" t="b">
        <f t="shared" si="252"/>
        <v>0</v>
      </c>
      <c r="AQ1277" s="92" t="str">
        <f t="shared" si="253"/>
        <v xml:space="preserve"> </v>
      </c>
      <c r="AR1277" s="92" t="str">
        <f>IF(LEN(AQ1277)=1,"",COUNTIF($AQ$19:AQ1277,AQ1277)=1)</f>
        <v/>
      </c>
      <c r="AS1277" s="73"/>
      <c r="AT1277" s="73"/>
      <c r="AU1277" s="73"/>
      <c r="AV1277" s="235" t="str">
        <f>IF($P1277=Lists!$A$13,Lists!$A$29,IF($P1277=Lists!$A$14,Lists!$A$30,$P1277))</f>
        <v/>
      </c>
      <c r="AW1277" s="73"/>
      <c r="AX1277" s="73"/>
    </row>
    <row r="1278" spans="2:50" x14ac:dyDescent="0.3">
      <c r="B1278" s="137">
        <f t="shared" si="259"/>
        <v>1260</v>
      </c>
      <c r="C1278" s="24"/>
      <c r="D1278" s="24"/>
      <c r="E1278" s="24"/>
      <c r="F1278" s="25"/>
      <c r="G1278" s="24"/>
      <c r="H1278" s="30"/>
      <c r="I1278" s="24"/>
      <c r="J1278" s="50" t="str">
        <f t="shared" si="250"/>
        <v/>
      </c>
      <c r="K1278" s="30"/>
      <c r="L1278" s="236"/>
      <c r="M1278" s="30"/>
      <c r="N1278" s="30"/>
      <c r="O1278" s="46" t="str">
        <f t="shared" si="251"/>
        <v/>
      </c>
      <c r="P1278" s="239" t="str">
        <f t="shared" si="254"/>
        <v/>
      </c>
      <c r="Q1278" s="52" t="str">
        <f t="shared" si="255"/>
        <v/>
      </c>
      <c r="R1278" s="127"/>
      <c r="S1278" s="86"/>
      <c r="T1278" s="127"/>
      <c r="U1278" s="86"/>
      <c r="V1278" s="87">
        <f t="shared" si="260"/>
        <v>0</v>
      </c>
      <c r="W1278" s="130"/>
      <c r="X1278" s="86"/>
      <c r="Y1278" s="86"/>
      <c r="Z1278" s="131"/>
      <c r="AA1278" s="87">
        <f t="shared" si="256"/>
        <v>0</v>
      </c>
      <c r="AB1278" s="127"/>
      <c r="AC1278" s="86"/>
      <c r="AD1278" s="87">
        <f t="shared" si="261"/>
        <v>0</v>
      </c>
      <c r="AE1278" s="127"/>
      <c r="AF1278" s="86"/>
      <c r="AG1278" s="86"/>
      <c r="AH1278" s="131"/>
      <c r="AI1278" s="88">
        <f t="shared" si="262"/>
        <v>0</v>
      </c>
      <c r="AJ1278" s="89" t="str">
        <f>IFERROR(IF(ISNA(MATCH($AV1278,Other_Category_Abbr,0)),INDEX(FGHG_List_Long_GWP,MATCH($AV1278,FGHG_List_Long,0)),INDEX(GWP_Other_Abbr,MATCH($AV1278,Other_Category_Abbr,0)))*SUM(V1278,AA1278,AD1278,AI1278),"")</f>
        <v/>
      </c>
      <c r="AK1278" s="89" t="str">
        <f>IFERROR(IF(ISNA(MATCH($AV1278,Other_Category_Abbr,0)),INDEX(FGHG_List_Long_GWP,MATCH($AV1278,FGHG_List_Long,0)),INDEX(GWP_Other_Abbr,MATCH($AV1278,Other_Category_Abbr,0)))*(T1278*(S1278+U1278)+W1278*(Y1278+X1278)+AD1278+AE1278*(AF1278+AG1278)),"")</f>
        <v/>
      </c>
      <c r="AL1278" s="90" t="str">
        <f t="shared" si="257"/>
        <v/>
      </c>
      <c r="AM1278" s="91" t="str">
        <f t="shared" si="258"/>
        <v/>
      </c>
      <c r="AP1278" s="92" t="b">
        <f t="shared" si="252"/>
        <v>0</v>
      </c>
      <c r="AQ1278" s="92" t="str">
        <f t="shared" si="253"/>
        <v xml:space="preserve"> </v>
      </c>
      <c r="AR1278" s="92" t="str">
        <f>IF(LEN(AQ1278)=1,"",COUNTIF($AQ$19:AQ1278,AQ1278)=1)</f>
        <v/>
      </c>
      <c r="AS1278" s="73"/>
      <c r="AT1278" s="73"/>
      <c r="AU1278" s="73"/>
      <c r="AV1278" s="235" t="str">
        <f>IF($P1278=Lists!$A$13,Lists!$A$29,IF($P1278=Lists!$A$14,Lists!$A$30,$P1278))</f>
        <v/>
      </c>
      <c r="AW1278" s="73"/>
      <c r="AX1278" s="73"/>
    </row>
    <row r="1279" spans="2:50" x14ac:dyDescent="0.3">
      <c r="B1279" s="137">
        <f t="shared" si="259"/>
        <v>1261</v>
      </c>
      <c r="C1279" s="24"/>
      <c r="D1279" s="24"/>
      <c r="E1279" s="24"/>
      <c r="F1279" s="25"/>
      <c r="G1279" s="24"/>
      <c r="H1279" s="30"/>
      <c r="I1279" s="24"/>
      <c r="J1279" s="50" t="str">
        <f t="shared" si="250"/>
        <v/>
      </c>
      <c r="K1279" s="30"/>
      <c r="L1279" s="236"/>
      <c r="M1279" s="30"/>
      <c r="N1279" s="30"/>
      <c r="O1279" s="46" t="str">
        <f t="shared" si="251"/>
        <v/>
      </c>
      <c r="P1279" s="239" t="str">
        <f t="shared" si="254"/>
        <v/>
      </c>
      <c r="Q1279" s="52" t="str">
        <f t="shared" si="255"/>
        <v/>
      </c>
      <c r="R1279" s="127"/>
      <c r="S1279" s="86"/>
      <c r="T1279" s="127"/>
      <c r="U1279" s="86"/>
      <c r="V1279" s="87">
        <f t="shared" si="260"/>
        <v>0</v>
      </c>
      <c r="W1279" s="130"/>
      <c r="X1279" s="86"/>
      <c r="Y1279" s="86"/>
      <c r="Z1279" s="131"/>
      <c r="AA1279" s="87">
        <f t="shared" si="256"/>
        <v>0</v>
      </c>
      <c r="AB1279" s="127"/>
      <c r="AC1279" s="86"/>
      <c r="AD1279" s="87">
        <f t="shared" si="261"/>
        <v>0</v>
      </c>
      <c r="AE1279" s="127"/>
      <c r="AF1279" s="86"/>
      <c r="AG1279" s="86"/>
      <c r="AH1279" s="131"/>
      <c r="AI1279" s="88">
        <f t="shared" si="262"/>
        <v>0</v>
      </c>
      <c r="AJ1279" s="89" t="str">
        <f>IFERROR(IF(ISNA(MATCH($AV1279,Other_Category_Abbr,0)),INDEX(FGHG_List_Long_GWP,MATCH($AV1279,FGHG_List_Long,0)),INDEX(GWP_Other_Abbr,MATCH($AV1279,Other_Category_Abbr,0)))*SUM(V1279,AA1279,AD1279,AI1279),"")</f>
        <v/>
      </c>
      <c r="AK1279" s="89" t="str">
        <f>IFERROR(IF(ISNA(MATCH($AV1279,Other_Category_Abbr,0)),INDEX(FGHG_List_Long_GWP,MATCH($AV1279,FGHG_List_Long,0)),INDEX(GWP_Other_Abbr,MATCH($AV1279,Other_Category_Abbr,0)))*(T1279*(S1279+U1279)+W1279*(Y1279+X1279)+AD1279+AE1279*(AF1279+AG1279)),"")</f>
        <v/>
      </c>
      <c r="AL1279" s="90" t="str">
        <f t="shared" si="257"/>
        <v/>
      </c>
      <c r="AM1279" s="91" t="str">
        <f t="shared" si="258"/>
        <v/>
      </c>
      <c r="AP1279" s="92" t="b">
        <f t="shared" si="252"/>
        <v>0</v>
      </c>
      <c r="AQ1279" s="92" t="str">
        <f t="shared" si="253"/>
        <v xml:space="preserve"> </v>
      </c>
      <c r="AR1279" s="92" t="str">
        <f>IF(LEN(AQ1279)=1,"",COUNTIF($AQ$19:AQ1279,AQ1279)=1)</f>
        <v/>
      </c>
      <c r="AS1279" s="73"/>
      <c r="AT1279" s="73"/>
      <c r="AU1279" s="73"/>
      <c r="AV1279" s="235" t="str">
        <f>IF($P1279=Lists!$A$13,Lists!$A$29,IF($P1279=Lists!$A$14,Lists!$A$30,$P1279))</f>
        <v/>
      </c>
      <c r="AW1279" s="73"/>
      <c r="AX1279" s="73"/>
    </row>
    <row r="1280" spans="2:50" x14ac:dyDescent="0.3">
      <c r="B1280" s="137">
        <f t="shared" si="259"/>
        <v>1262</v>
      </c>
      <c r="C1280" s="24"/>
      <c r="D1280" s="24"/>
      <c r="E1280" s="24"/>
      <c r="F1280" s="25"/>
      <c r="G1280" s="24"/>
      <c r="H1280" s="30"/>
      <c r="I1280" s="24"/>
      <c r="J1280" s="50" t="str">
        <f t="shared" si="250"/>
        <v/>
      </c>
      <c r="K1280" s="30"/>
      <c r="L1280" s="236"/>
      <c r="M1280" s="30"/>
      <c r="N1280" s="30"/>
      <c r="O1280" s="46" t="str">
        <f t="shared" si="251"/>
        <v/>
      </c>
      <c r="P1280" s="239" t="str">
        <f t="shared" si="254"/>
        <v/>
      </c>
      <c r="Q1280" s="52" t="str">
        <f t="shared" si="255"/>
        <v/>
      </c>
      <c r="R1280" s="127"/>
      <c r="S1280" s="86"/>
      <c r="T1280" s="127"/>
      <c r="U1280" s="86"/>
      <c r="V1280" s="87">
        <f t="shared" si="260"/>
        <v>0</v>
      </c>
      <c r="W1280" s="130"/>
      <c r="X1280" s="86"/>
      <c r="Y1280" s="86"/>
      <c r="Z1280" s="131"/>
      <c r="AA1280" s="87">
        <f t="shared" si="256"/>
        <v>0</v>
      </c>
      <c r="AB1280" s="127"/>
      <c r="AC1280" s="86"/>
      <c r="AD1280" s="87">
        <f t="shared" si="261"/>
        <v>0</v>
      </c>
      <c r="AE1280" s="127"/>
      <c r="AF1280" s="86"/>
      <c r="AG1280" s="86"/>
      <c r="AH1280" s="131"/>
      <c r="AI1280" s="88">
        <f t="shared" si="262"/>
        <v>0</v>
      </c>
      <c r="AJ1280" s="89" t="str">
        <f>IFERROR(IF(ISNA(MATCH($AV1280,Other_Category_Abbr,0)),INDEX(FGHG_List_Long_GWP,MATCH($AV1280,FGHG_List_Long,0)),INDEX(GWP_Other_Abbr,MATCH($AV1280,Other_Category_Abbr,0)))*SUM(V1280,AA1280,AD1280,AI1280),"")</f>
        <v/>
      </c>
      <c r="AK1280" s="89" t="str">
        <f>IFERROR(IF(ISNA(MATCH($AV1280,Other_Category_Abbr,0)),INDEX(FGHG_List_Long_GWP,MATCH($AV1280,FGHG_List_Long,0)),INDEX(GWP_Other_Abbr,MATCH($AV1280,Other_Category_Abbr,0)))*(T1280*(S1280+U1280)+W1280*(Y1280+X1280)+AD1280+AE1280*(AF1280+AG1280)),"")</f>
        <v/>
      </c>
      <c r="AL1280" s="90" t="str">
        <f t="shared" si="257"/>
        <v/>
      </c>
      <c r="AM1280" s="91" t="str">
        <f t="shared" si="258"/>
        <v/>
      </c>
      <c r="AP1280" s="92" t="b">
        <f t="shared" si="252"/>
        <v>0</v>
      </c>
      <c r="AQ1280" s="92" t="str">
        <f t="shared" si="253"/>
        <v xml:space="preserve"> </v>
      </c>
      <c r="AR1280" s="92" t="str">
        <f>IF(LEN(AQ1280)=1,"",COUNTIF($AQ$19:AQ1280,AQ1280)=1)</f>
        <v/>
      </c>
      <c r="AS1280" s="73"/>
      <c r="AT1280" s="73"/>
      <c r="AU1280" s="73"/>
      <c r="AV1280" s="235" t="str">
        <f>IF($P1280=Lists!$A$13,Lists!$A$29,IF($P1280=Lists!$A$14,Lists!$A$30,$P1280))</f>
        <v/>
      </c>
      <c r="AW1280" s="73"/>
      <c r="AX1280" s="73"/>
    </row>
    <row r="1281" spans="2:50" x14ac:dyDescent="0.3">
      <c r="B1281" s="137">
        <f t="shared" si="259"/>
        <v>1263</v>
      </c>
      <c r="C1281" s="24"/>
      <c r="D1281" s="24"/>
      <c r="E1281" s="24"/>
      <c r="F1281" s="25"/>
      <c r="G1281" s="24"/>
      <c r="H1281" s="30"/>
      <c r="I1281" s="24"/>
      <c r="J1281" s="50" t="str">
        <f t="shared" si="250"/>
        <v/>
      </c>
      <c r="K1281" s="30"/>
      <c r="L1281" s="236"/>
      <c r="M1281" s="30"/>
      <c r="N1281" s="30"/>
      <c r="O1281" s="46" t="str">
        <f t="shared" si="251"/>
        <v/>
      </c>
      <c r="P1281" s="239" t="str">
        <f t="shared" si="254"/>
        <v/>
      </c>
      <c r="Q1281" s="52" t="str">
        <f t="shared" si="255"/>
        <v/>
      </c>
      <c r="R1281" s="127"/>
      <c r="S1281" s="86"/>
      <c r="T1281" s="127"/>
      <c r="U1281" s="86"/>
      <c r="V1281" s="87">
        <f t="shared" si="260"/>
        <v>0</v>
      </c>
      <c r="W1281" s="130"/>
      <c r="X1281" s="86"/>
      <c r="Y1281" s="86"/>
      <c r="Z1281" s="131"/>
      <c r="AA1281" s="87">
        <f t="shared" si="256"/>
        <v>0</v>
      </c>
      <c r="AB1281" s="127"/>
      <c r="AC1281" s="86"/>
      <c r="AD1281" s="87">
        <f t="shared" si="261"/>
        <v>0</v>
      </c>
      <c r="AE1281" s="127"/>
      <c r="AF1281" s="86"/>
      <c r="AG1281" s="86"/>
      <c r="AH1281" s="131"/>
      <c r="AI1281" s="88">
        <f t="shared" si="262"/>
        <v>0</v>
      </c>
      <c r="AJ1281" s="89" t="str">
        <f>IFERROR(IF(ISNA(MATCH($AV1281,Other_Category_Abbr,0)),INDEX(FGHG_List_Long_GWP,MATCH($AV1281,FGHG_List_Long,0)),INDEX(GWP_Other_Abbr,MATCH($AV1281,Other_Category_Abbr,0)))*SUM(V1281,AA1281,AD1281,AI1281),"")</f>
        <v/>
      </c>
      <c r="AK1281" s="89" t="str">
        <f>IFERROR(IF(ISNA(MATCH($AV1281,Other_Category_Abbr,0)),INDEX(FGHG_List_Long_GWP,MATCH($AV1281,FGHG_List_Long,0)),INDEX(GWP_Other_Abbr,MATCH($AV1281,Other_Category_Abbr,0)))*(T1281*(S1281+U1281)+W1281*(Y1281+X1281)+AD1281+AE1281*(AF1281+AG1281)),"")</f>
        <v/>
      </c>
      <c r="AL1281" s="90" t="str">
        <f t="shared" si="257"/>
        <v/>
      </c>
      <c r="AM1281" s="91" t="str">
        <f t="shared" si="258"/>
        <v/>
      </c>
      <c r="AP1281" s="92" t="b">
        <f t="shared" si="252"/>
        <v>0</v>
      </c>
      <c r="AQ1281" s="92" t="str">
        <f t="shared" si="253"/>
        <v xml:space="preserve"> </v>
      </c>
      <c r="AR1281" s="92" t="str">
        <f>IF(LEN(AQ1281)=1,"",COUNTIF($AQ$19:AQ1281,AQ1281)=1)</f>
        <v/>
      </c>
      <c r="AS1281" s="73"/>
      <c r="AT1281" s="73"/>
      <c r="AU1281" s="73"/>
      <c r="AV1281" s="235" t="str">
        <f>IF($P1281=Lists!$A$13,Lists!$A$29,IF($P1281=Lists!$A$14,Lists!$A$30,$P1281))</f>
        <v/>
      </c>
      <c r="AW1281" s="73"/>
      <c r="AX1281" s="73"/>
    </row>
    <row r="1282" spans="2:50" x14ac:dyDescent="0.3">
      <c r="B1282" s="137">
        <f t="shared" si="259"/>
        <v>1264</v>
      </c>
      <c r="C1282" s="24"/>
      <c r="D1282" s="24"/>
      <c r="E1282" s="24"/>
      <c r="F1282" s="25"/>
      <c r="G1282" s="24"/>
      <c r="H1282" s="30"/>
      <c r="I1282" s="24"/>
      <c r="J1282" s="50" t="str">
        <f t="shared" si="250"/>
        <v/>
      </c>
      <c r="K1282" s="30"/>
      <c r="L1282" s="236"/>
      <c r="M1282" s="30"/>
      <c r="N1282" s="30"/>
      <c r="O1282" s="46" t="str">
        <f t="shared" si="251"/>
        <v/>
      </c>
      <c r="P1282" s="239" t="str">
        <f t="shared" si="254"/>
        <v/>
      </c>
      <c r="Q1282" s="52" t="str">
        <f t="shared" si="255"/>
        <v/>
      </c>
      <c r="R1282" s="127"/>
      <c r="S1282" s="86"/>
      <c r="T1282" s="127"/>
      <c r="U1282" s="86"/>
      <c r="V1282" s="87">
        <f t="shared" si="260"/>
        <v>0</v>
      </c>
      <c r="W1282" s="130"/>
      <c r="X1282" s="86"/>
      <c r="Y1282" s="86"/>
      <c r="Z1282" s="131"/>
      <c r="AA1282" s="87">
        <f t="shared" si="256"/>
        <v>0</v>
      </c>
      <c r="AB1282" s="127"/>
      <c r="AC1282" s="86"/>
      <c r="AD1282" s="87">
        <f t="shared" si="261"/>
        <v>0</v>
      </c>
      <c r="AE1282" s="127"/>
      <c r="AF1282" s="86"/>
      <c r="AG1282" s="86"/>
      <c r="AH1282" s="131"/>
      <c r="AI1282" s="88">
        <f t="shared" si="262"/>
        <v>0</v>
      </c>
      <c r="AJ1282" s="89" t="str">
        <f>IFERROR(IF(ISNA(MATCH($AV1282,Other_Category_Abbr,0)),INDEX(FGHG_List_Long_GWP,MATCH($AV1282,FGHG_List_Long,0)),INDEX(GWP_Other_Abbr,MATCH($AV1282,Other_Category_Abbr,0)))*SUM(V1282,AA1282,AD1282,AI1282),"")</f>
        <v/>
      </c>
      <c r="AK1282" s="89" t="str">
        <f>IFERROR(IF(ISNA(MATCH($AV1282,Other_Category_Abbr,0)),INDEX(FGHG_List_Long_GWP,MATCH($AV1282,FGHG_List_Long,0)),INDEX(GWP_Other_Abbr,MATCH($AV1282,Other_Category_Abbr,0)))*(T1282*(S1282+U1282)+W1282*(Y1282+X1282)+AD1282+AE1282*(AF1282+AG1282)),"")</f>
        <v/>
      </c>
      <c r="AL1282" s="90" t="str">
        <f t="shared" si="257"/>
        <v/>
      </c>
      <c r="AM1282" s="91" t="str">
        <f t="shared" si="258"/>
        <v/>
      </c>
      <c r="AP1282" s="92" t="b">
        <f t="shared" si="252"/>
        <v>0</v>
      </c>
      <c r="AQ1282" s="92" t="str">
        <f t="shared" si="253"/>
        <v xml:space="preserve"> </v>
      </c>
      <c r="AR1282" s="92" t="str">
        <f>IF(LEN(AQ1282)=1,"",COUNTIF($AQ$19:AQ1282,AQ1282)=1)</f>
        <v/>
      </c>
      <c r="AS1282" s="73"/>
      <c r="AT1282" s="73"/>
      <c r="AU1282" s="73"/>
      <c r="AV1282" s="235" t="str">
        <f>IF($P1282=Lists!$A$13,Lists!$A$29,IF($P1282=Lists!$A$14,Lists!$A$30,$P1282))</f>
        <v/>
      </c>
      <c r="AW1282" s="73"/>
      <c r="AX1282" s="73"/>
    </row>
    <row r="1283" spans="2:50" x14ac:dyDescent="0.3">
      <c r="B1283" s="137">
        <f t="shared" si="259"/>
        <v>1265</v>
      </c>
      <c r="C1283" s="24"/>
      <c r="D1283" s="24"/>
      <c r="E1283" s="24"/>
      <c r="F1283" s="25"/>
      <c r="G1283" s="24"/>
      <c r="H1283" s="30"/>
      <c r="I1283" s="24"/>
      <c r="J1283" s="50" t="str">
        <f t="shared" si="250"/>
        <v/>
      </c>
      <c r="K1283" s="30"/>
      <c r="L1283" s="236"/>
      <c r="M1283" s="30"/>
      <c r="N1283" s="30"/>
      <c r="O1283" s="46" t="str">
        <f t="shared" si="251"/>
        <v/>
      </c>
      <c r="P1283" s="239" t="str">
        <f t="shared" si="254"/>
        <v/>
      </c>
      <c r="Q1283" s="52" t="str">
        <f t="shared" si="255"/>
        <v/>
      </c>
      <c r="R1283" s="127"/>
      <c r="S1283" s="86"/>
      <c r="T1283" s="127"/>
      <c r="U1283" s="86"/>
      <c r="V1283" s="87">
        <f t="shared" si="260"/>
        <v>0</v>
      </c>
      <c r="W1283" s="130"/>
      <c r="X1283" s="86"/>
      <c r="Y1283" s="86"/>
      <c r="Z1283" s="131"/>
      <c r="AA1283" s="87">
        <f t="shared" si="256"/>
        <v>0</v>
      </c>
      <c r="AB1283" s="127"/>
      <c r="AC1283" s="86"/>
      <c r="AD1283" s="87">
        <f t="shared" si="261"/>
        <v>0</v>
      </c>
      <c r="AE1283" s="127"/>
      <c r="AF1283" s="86"/>
      <c r="AG1283" s="86"/>
      <c r="AH1283" s="131"/>
      <c r="AI1283" s="88">
        <f t="shared" si="262"/>
        <v>0</v>
      </c>
      <c r="AJ1283" s="89" t="str">
        <f>IFERROR(IF(ISNA(MATCH($AV1283,Other_Category_Abbr,0)),INDEX(FGHG_List_Long_GWP,MATCH($AV1283,FGHG_List_Long,0)),INDEX(GWP_Other_Abbr,MATCH($AV1283,Other_Category_Abbr,0)))*SUM(V1283,AA1283,AD1283,AI1283),"")</f>
        <v/>
      </c>
      <c r="AK1283" s="89" t="str">
        <f>IFERROR(IF(ISNA(MATCH($AV1283,Other_Category_Abbr,0)),INDEX(FGHG_List_Long_GWP,MATCH($AV1283,FGHG_List_Long,0)),INDEX(GWP_Other_Abbr,MATCH($AV1283,Other_Category_Abbr,0)))*(T1283*(S1283+U1283)+W1283*(Y1283+X1283)+AD1283+AE1283*(AF1283+AG1283)),"")</f>
        <v/>
      </c>
      <c r="AL1283" s="90" t="str">
        <f t="shared" si="257"/>
        <v/>
      </c>
      <c r="AM1283" s="91" t="str">
        <f t="shared" si="258"/>
        <v/>
      </c>
      <c r="AP1283" s="92" t="b">
        <f t="shared" si="252"/>
        <v>0</v>
      </c>
      <c r="AQ1283" s="92" t="str">
        <f t="shared" si="253"/>
        <v xml:space="preserve"> </v>
      </c>
      <c r="AR1283" s="92" t="str">
        <f>IF(LEN(AQ1283)=1,"",COUNTIF($AQ$19:AQ1283,AQ1283)=1)</f>
        <v/>
      </c>
      <c r="AS1283" s="73"/>
      <c r="AT1283" s="73"/>
      <c r="AU1283" s="73"/>
      <c r="AV1283" s="235" t="str">
        <f>IF($P1283=Lists!$A$13,Lists!$A$29,IF($P1283=Lists!$A$14,Lists!$A$30,$P1283))</f>
        <v/>
      </c>
      <c r="AW1283" s="73"/>
      <c r="AX1283" s="73"/>
    </row>
    <row r="1284" spans="2:50" x14ac:dyDescent="0.3">
      <c r="B1284" s="137">
        <f t="shared" si="259"/>
        <v>1266</v>
      </c>
      <c r="C1284" s="24"/>
      <c r="D1284" s="24"/>
      <c r="E1284" s="24"/>
      <c r="F1284" s="25"/>
      <c r="G1284" s="24"/>
      <c r="H1284" s="30"/>
      <c r="I1284" s="24"/>
      <c r="J1284" s="50" t="str">
        <f t="shared" si="250"/>
        <v/>
      </c>
      <c r="K1284" s="30"/>
      <c r="L1284" s="236"/>
      <c r="M1284" s="30"/>
      <c r="N1284" s="30"/>
      <c r="O1284" s="46" t="str">
        <f t="shared" si="251"/>
        <v/>
      </c>
      <c r="P1284" s="239" t="str">
        <f t="shared" si="254"/>
        <v/>
      </c>
      <c r="Q1284" s="52" t="str">
        <f t="shared" si="255"/>
        <v/>
      </c>
      <c r="R1284" s="127"/>
      <c r="S1284" s="86"/>
      <c r="T1284" s="127"/>
      <c r="U1284" s="86"/>
      <c r="V1284" s="87">
        <f t="shared" si="260"/>
        <v>0</v>
      </c>
      <c r="W1284" s="130"/>
      <c r="X1284" s="86"/>
      <c r="Y1284" s="86"/>
      <c r="Z1284" s="131"/>
      <c r="AA1284" s="87">
        <f t="shared" si="256"/>
        <v>0</v>
      </c>
      <c r="AB1284" s="127"/>
      <c r="AC1284" s="86"/>
      <c r="AD1284" s="87">
        <f t="shared" si="261"/>
        <v>0</v>
      </c>
      <c r="AE1284" s="127"/>
      <c r="AF1284" s="86"/>
      <c r="AG1284" s="86"/>
      <c r="AH1284" s="131"/>
      <c r="AI1284" s="88">
        <f t="shared" si="262"/>
        <v>0</v>
      </c>
      <c r="AJ1284" s="89" t="str">
        <f>IFERROR(IF(ISNA(MATCH($AV1284,Other_Category_Abbr,0)),INDEX(FGHG_List_Long_GWP,MATCH($AV1284,FGHG_List_Long,0)),INDEX(GWP_Other_Abbr,MATCH($AV1284,Other_Category_Abbr,0)))*SUM(V1284,AA1284,AD1284,AI1284),"")</f>
        <v/>
      </c>
      <c r="AK1284" s="89" t="str">
        <f>IFERROR(IF(ISNA(MATCH($AV1284,Other_Category_Abbr,0)),INDEX(FGHG_List_Long_GWP,MATCH($AV1284,FGHG_List_Long,0)),INDEX(GWP_Other_Abbr,MATCH($AV1284,Other_Category_Abbr,0)))*(T1284*(S1284+U1284)+W1284*(Y1284+X1284)+AD1284+AE1284*(AF1284+AG1284)),"")</f>
        <v/>
      </c>
      <c r="AL1284" s="90" t="str">
        <f t="shared" si="257"/>
        <v/>
      </c>
      <c r="AM1284" s="91" t="str">
        <f t="shared" si="258"/>
        <v/>
      </c>
      <c r="AP1284" s="92" t="b">
        <f t="shared" si="252"/>
        <v>0</v>
      </c>
      <c r="AQ1284" s="92" t="str">
        <f t="shared" si="253"/>
        <v xml:space="preserve"> </v>
      </c>
      <c r="AR1284" s="92" t="str">
        <f>IF(LEN(AQ1284)=1,"",COUNTIF($AQ$19:AQ1284,AQ1284)=1)</f>
        <v/>
      </c>
      <c r="AS1284" s="73"/>
      <c r="AT1284" s="73"/>
      <c r="AU1284" s="73"/>
      <c r="AV1284" s="235" t="str">
        <f>IF($P1284=Lists!$A$13,Lists!$A$29,IF($P1284=Lists!$A$14,Lists!$A$30,$P1284))</f>
        <v/>
      </c>
      <c r="AW1284" s="73"/>
      <c r="AX1284" s="73"/>
    </row>
    <row r="1285" spans="2:50" x14ac:dyDescent="0.3">
      <c r="B1285" s="137">
        <f t="shared" si="259"/>
        <v>1267</v>
      </c>
      <c r="C1285" s="24"/>
      <c r="D1285" s="24"/>
      <c r="E1285" s="24"/>
      <c r="F1285" s="25"/>
      <c r="G1285" s="24"/>
      <c r="H1285" s="30"/>
      <c r="I1285" s="24"/>
      <c r="J1285" s="50" t="str">
        <f t="shared" si="250"/>
        <v/>
      </c>
      <c r="K1285" s="30"/>
      <c r="L1285" s="236"/>
      <c r="M1285" s="30"/>
      <c r="N1285" s="30"/>
      <c r="O1285" s="46" t="str">
        <f t="shared" si="251"/>
        <v/>
      </c>
      <c r="P1285" s="239" t="str">
        <f t="shared" si="254"/>
        <v/>
      </c>
      <c r="Q1285" s="52" t="str">
        <f t="shared" si="255"/>
        <v/>
      </c>
      <c r="R1285" s="127"/>
      <c r="S1285" s="86"/>
      <c r="T1285" s="127"/>
      <c r="U1285" s="86"/>
      <c r="V1285" s="87">
        <f t="shared" si="260"/>
        <v>0</v>
      </c>
      <c r="W1285" s="130"/>
      <c r="X1285" s="86"/>
      <c r="Y1285" s="86"/>
      <c r="Z1285" s="131"/>
      <c r="AA1285" s="87">
        <f t="shared" si="256"/>
        <v>0</v>
      </c>
      <c r="AB1285" s="127"/>
      <c r="AC1285" s="86"/>
      <c r="AD1285" s="87">
        <f t="shared" si="261"/>
        <v>0</v>
      </c>
      <c r="AE1285" s="127"/>
      <c r="AF1285" s="86"/>
      <c r="AG1285" s="86"/>
      <c r="AH1285" s="131"/>
      <c r="AI1285" s="88">
        <f t="shared" si="262"/>
        <v>0</v>
      </c>
      <c r="AJ1285" s="89" t="str">
        <f>IFERROR(IF(ISNA(MATCH($AV1285,Other_Category_Abbr,0)),INDEX(FGHG_List_Long_GWP,MATCH($AV1285,FGHG_List_Long,0)),INDEX(GWP_Other_Abbr,MATCH($AV1285,Other_Category_Abbr,0)))*SUM(V1285,AA1285,AD1285,AI1285),"")</f>
        <v/>
      </c>
      <c r="AK1285" s="89" t="str">
        <f>IFERROR(IF(ISNA(MATCH($AV1285,Other_Category_Abbr,0)),INDEX(FGHG_List_Long_GWP,MATCH($AV1285,FGHG_List_Long,0)),INDEX(GWP_Other_Abbr,MATCH($AV1285,Other_Category_Abbr,0)))*(T1285*(S1285+U1285)+W1285*(Y1285+X1285)+AD1285+AE1285*(AF1285+AG1285)),"")</f>
        <v/>
      </c>
      <c r="AL1285" s="90" t="str">
        <f t="shared" si="257"/>
        <v/>
      </c>
      <c r="AM1285" s="91" t="str">
        <f t="shared" si="258"/>
        <v/>
      </c>
      <c r="AP1285" s="92" t="b">
        <f t="shared" si="252"/>
        <v>0</v>
      </c>
      <c r="AQ1285" s="92" t="str">
        <f t="shared" si="253"/>
        <v xml:space="preserve"> </v>
      </c>
      <c r="AR1285" s="92" t="str">
        <f>IF(LEN(AQ1285)=1,"",COUNTIF($AQ$19:AQ1285,AQ1285)=1)</f>
        <v/>
      </c>
      <c r="AS1285" s="73"/>
      <c r="AT1285" s="73"/>
      <c r="AU1285" s="73"/>
      <c r="AV1285" s="235" t="str">
        <f>IF($P1285=Lists!$A$13,Lists!$A$29,IF($P1285=Lists!$A$14,Lists!$A$30,$P1285))</f>
        <v/>
      </c>
      <c r="AW1285" s="73"/>
      <c r="AX1285" s="73"/>
    </row>
    <row r="1286" spans="2:50" x14ac:dyDescent="0.3">
      <c r="B1286" s="137">
        <f t="shared" si="259"/>
        <v>1268</v>
      </c>
      <c r="C1286" s="24"/>
      <c r="D1286" s="24"/>
      <c r="E1286" s="24"/>
      <c r="F1286" s="25"/>
      <c r="G1286" s="24"/>
      <c r="H1286" s="30"/>
      <c r="I1286" s="24"/>
      <c r="J1286" s="50" t="str">
        <f t="shared" si="250"/>
        <v/>
      </c>
      <c r="K1286" s="30"/>
      <c r="L1286" s="236"/>
      <c r="M1286" s="30"/>
      <c r="N1286" s="30"/>
      <c r="O1286" s="46" t="str">
        <f t="shared" si="251"/>
        <v/>
      </c>
      <c r="P1286" s="239" t="str">
        <f t="shared" si="254"/>
        <v/>
      </c>
      <c r="Q1286" s="52" t="str">
        <f t="shared" si="255"/>
        <v/>
      </c>
      <c r="R1286" s="127"/>
      <c r="S1286" s="86"/>
      <c r="T1286" s="127"/>
      <c r="U1286" s="86"/>
      <c r="V1286" s="87">
        <f t="shared" si="260"/>
        <v>0</v>
      </c>
      <c r="W1286" s="130"/>
      <c r="X1286" s="86"/>
      <c r="Y1286" s="86"/>
      <c r="Z1286" s="131"/>
      <c r="AA1286" s="87">
        <f t="shared" si="256"/>
        <v>0</v>
      </c>
      <c r="AB1286" s="127"/>
      <c r="AC1286" s="86"/>
      <c r="AD1286" s="87">
        <f t="shared" si="261"/>
        <v>0</v>
      </c>
      <c r="AE1286" s="127"/>
      <c r="AF1286" s="86"/>
      <c r="AG1286" s="86"/>
      <c r="AH1286" s="131"/>
      <c r="AI1286" s="88">
        <f t="shared" si="262"/>
        <v>0</v>
      </c>
      <c r="AJ1286" s="89" t="str">
        <f>IFERROR(IF(ISNA(MATCH($AV1286,Other_Category_Abbr,0)),INDEX(FGHG_List_Long_GWP,MATCH($AV1286,FGHG_List_Long,0)),INDEX(GWP_Other_Abbr,MATCH($AV1286,Other_Category_Abbr,0)))*SUM(V1286,AA1286,AD1286,AI1286),"")</f>
        <v/>
      </c>
      <c r="AK1286" s="89" t="str">
        <f>IFERROR(IF(ISNA(MATCH($AV1286,Other_Category_Abbr,0)),INDEX(FGHG_List_Long_GWP,MATCH($AV1286,FGHG_List_Long,0)),INDEX(GWP_Other_Abbr,MATCH($AV1286,Other_Category_Abbr,0)))*(T1286*(S1286+U1286)+W1286*(Y1286+X1286)+AD1286+AE1286*(AF1286+AG1286)),"")</f>
        <v/>
      </c>
      <c r="AL1286" s="90" t="str">
        <f t="shared" si="257"/>
        <v/>
      </c>
      <c r="AM1286" s="91" t="str">
        <f t="shared" si="258"/>
        <v/>
      </c>
      <c r="AP1286" s="92" t="b">
        <f t="shared" si="252"/>
        <v>0</v>
      </c>
      <c r="AQ1286" s="92" t="str">
        <f t="shared" si="253"/>
        <v xml:space="preserve"> </v>
      </c>
      <c r="AR1286" s="92" t="str">
        <f>IF(LEN(AQ1286)=1,"",COUNTIF($AQ$19:AQ1286,AQ1286)=1)</f>
        <v/>
      </c>
      <c r="AS1286" s="73"/>
      <c r="AT1286" s="73"/>
      <c r="AU1286" s="73"/>
      <c r="AV1286" s="235" t="str">
        <f>IF($P1286=Lists!$A$13,Lists!$A$29,IF($P1286=Lists!$A$14,Lists!$A$30,$P1286))</f>
        <v/>
      </c>
      <c r="AW1286" s="73"/>
      <c r="AX1286" s="73"/>
    </row>
    <row r="1287" spans="2:50" x14ac:dyDescent="0.3">
      <c r="B1287" s="137">
        <f t="shared" si="259"/>
        <v>1269</v>
      </c>
      <c r="C1287" s="24"/>
      <c r="D1287" s="24"/>
      <c r="E1287" s="24"/>
      <c r="F1287" s="25"/>
      <c r="G1287" s="24"/>
      <c r="H1287" s="30"/>
      <c r="I1287" s="24"/>
      <c r="J1287" s="50" t="str">
        <f t="shared" si="250"/>
        <v/>
      </c>
      <c r="K1287" s="30"/>
      <c r="L1287" s="236"/>
      <c r="M1287" s="30"/>
      <c r="N1287" s="30"/>
      <c r="O1287" s="46" t="str">
        <f t="shared" si="251"/>
        <v/>
      </c>
      <c r="P1287" s="239" t="str">
        <f t="shared" si="254"/>
        <v/>
      </c>
      <c r="Q1287" s="52" t="str">
        <f t="shared" si="255"/>
        <v/>
      </c>
      <c r="R1287" s="127"/>
      <c r="S1287" s="86"/>
      <c r="T1287" s="127"/>
      <c r="U1287" s="86"/>
      <c r="V1287" s="87">
        <f t="shared" si="260"/>
        <v>0</v>
      </c>
      <c r="W1287" s="130"/>
      <c r="X1287" s="86"/>
      <c r="Y1287" s="86"/>
      <c r="Z1287" s="131"/>
      <c r="AA1287" s="87">
        <f t="shared" si="256"/>
        <v>0</v>
      </c>
      <c r="AB1287" s="127"/>
      <c r="AC1287" s="86"/>
      <c r="AD1287" s="87">
        <f t="shared" si="261"/>
        <v>0</v>
      </c>
      <c r="AE1287" s="127"/>
      <c r="AF1287" s="86"/>
      <c r="AG1287" s="86"/>
      <c r="AH1287" s="131"/>
      <c r="AI1287" s="88">
        <f t="shared" si="262"/>
        <v>0</v>
      </c>
      <c r="AJ1287" s="89" t="str">
        <f>IFERROR(IF(ISNA(MATCH($AV1287,Other_Category_Abbr,0)),INDEX(FGHG_List_Long_GWP,MATCH($AV1287,FGHG_List_Long,0)),INDEX(GWP_Other_Abbr,MATCH($AV1287,Other_Category_Abbr,0)))*SUM(V1287,AA1287,AD1287,AI1287),"")</f>
        <v/>
      </c>
      <c r="AK1287" s="89" t="str">
        <f>IFERROR(IF(ISNA(MATCH($AV1287,Other_Category_Abbr,0)),INDEX(FGHG_List_Long_GWP,MATCH($AV1287,FGHG_List_Long,0)),INDEX(GWP_Other_Abbr,MATCH($AV1287,Other_Category_Abbr,0)))*(T1287*(S1287+U1287)+W1287*(Y1287+X1287)+AD1287+AE1287*(AF1287+AG1287)),"")</f>
        <v/>
      </c>
      <c r="AL1287" s="90" t="str">
        <f t="shared" si="257"/>
        <v/>
      </c>
      <c r="AM1287" s="91" t="str">
        <f t="shared" si="258"/>
        <v/>
      </c>
      <c r="AP1287" s="92" t="b">
        <f t="shared" si="252"/>
        <v>0</v>
      </c>
      <c r="AQ1287" s="92" t="str">
        <f t="shared" si="253"/>
        <v xml:space="preserve"> </v>
      </c>
      <c r="AR1287" s="92" t="str">
        <f>IF(LEN(AQ1287)=1,"",COUNTIF($AQ$19:AQ1287,AQ1287)=1)</f>
        <v/>
      </c>
      <c r="AS1287" s="73"/>
      <c r="AT1287" s="73"/>
      <c r="AU1287" s="73"/>
      <c r="AV1287" s="235" t="str">
        <f>IF($P1287=Lists!$A$13,Lists!$A$29,IF($P1287=Lists!$A$14,Lists!$A$30,$P1287))</f>
        <v/>
      </c>
      <c r="AW1287" s="73"/>
      <c r="AX1287" s="73"/>
    </row>
    <row r="1288" spans="2:50" x14ac:dyDescent="0.3">
      <c r="B1288" s="137">
        <f t="shared" si="259"/>
        <v>1270</v>
      </c>
      <c r="C1288" s="24"/>
      <c r="D1288" s="24"/>
      <c r="E1288" s="24"/>
      <c r="F1288" s="25"/>
      <c r="G1288" s="24"/>
      <c r="H1288" s="30"/>
      <c r="I1288" s="24"/>
      <c r="J1288" s="50" t="str">
        <f t="shared" si="250"/>
        <v/>
      </c>
      <c r="K1288" s="30"/>
      <c r="L1288" s="236"/>
      <c r="M1288" s="30"/>
      <c r="N1288" s="30"/>
      <c r="O1288" s="46" t="str">
        <f t="shared" si="251"/>
        <v/>
      </c>
      <c r="P1288" s="239" t="str">
        <f t="shared" si="254"/>
        <v/>
      </c>
      <c r="Q1288" s="52" t="str">
        <f t="shared" si="255"/>
        <v/>
      </c>
      <c r="R1288" s="127"/>
      <c r="S1288" s="86"/>
      <c r="T1288" s="127"/>
      <c r="U1288" s="86"/>
      <c r="V1288" s="87">
        <f t="shared" si="260"/>
        <v>0</v>
      </c>
      <c r="W1288" s="130"/>
      <c r="X1288" s="86"/>
      <c r="Y1288" s="86"/>
      <c r="Z1288" s="131"/>
      <c r="AA1288" s="87">
        <f t="shared" si="256"/>
        <v>0</v>
      </c>
      <c r="AB1288" s="127"/>
      <c r="AC1288" s="86"/>
      <c r="AD1288" s="87">
        <f t="shared" si="261"/>
        <v>0</v>
      </c>
      <c r="AE1288" s="127"/>
      <c r="AF1288" s="86"/>
      <c r="AG1288" s="86"/>
      <c r="AH1288" s="131"/>
      <c r="AI1288" s="88">
        <f t="shared" si="262"/>
        <v>0</v>
      </c>
      <c r="AJ1288" s="89" t="str">
        <f>IFERROR(IF(ISNA(MATCH($AV1288,Other_Category_Abbr,0)),INDEX(FGHG_List_Long_GWP,MATCH($AV1288,FGHG_List_Long,0)),INDEX(GWP_Other_Abbr,MATCH($AV1288,Other_Category_Abbr,0)))*SUM(V1288,AA1288,AD1288,AI1288),"")</f>
        <v/>
      </c>
      <c r="AK1288" s="89" t="str">
        <f>IFERROR(IF(ISNA(MATCH($AV1288,Other_Category_Abbr,0)),INDEX(FGHG_List_Long_GWP,MATCH($AV1288,FGHG_List_Long,0)),INDEX(GWP_Other_Abbr,MATCH($AV1288,Other_Category_Abbr,0)))*(T1288*(S1288+U1288)+W1288*(Y1288+X1288)+AD1288+AE1288*(AF1288+AG1288)),"")</f>
        <v/>
      </c>
      <c r="AL1288" s="90" t="str">
        <f t="shared" si="257"/>
        <v/>
      </c>
      <c r="AM1288" s="91" t="str">
        <f t="shared" si="258"/>
        <v/>
      </c>
      <c r="AP1288" s="92" t="b">
        <f t="shared" si="252"/>
        <v>0</v>
      </c>
      <c r="AQ1288" s="92" t="str">
        <f t="shared" si="253"/>
        <v xml:space="preserve"> </v>
      </c>
      <c r="AR1288" s="92" t="str">
        <f>IF(LEN(AQ1288)=1,"",COUNTIF($AQ$19:AQ1288,AQ1288)=1)</f>
        <v/>
      </c>
      <c r="AS1288" s="73"/>
      <c r="AT1288" s="73"/>
      <c r="AU1288" s="73"/>
      <c r="AV1288" s="235" t="str">
        <f>IF($P1288=Lists!$A$13,Lists!$A$29,IF($P1288=Lists!$A$14,Lists!$A$30,$P1288))</f>
        <v/>
      </c>
      <c r="AW1288" s="73"/>
      <c r="AX1288" s="73"/>
    </row>
    <row r="1289" spans="2:50" x14ac:dyDescent="0.3">
      <c r="B1289" s="137">
        <f t="shared" si="259"/>
        <v>1271</v>
      </c>
      <c r="C1289" s="24"/>
      <c r="D1289" s="24"/>
      <c r="E1289" s="24"/>
      <c r="F1289" s="25"/>
      <c r="G1289" s="24"/>
      <c r="H1289" s="30"/>
      <c r="I1289" s="24"/>
      <c r="J1289" s="50" t="str">
        <f t="shared" si="250"/>
        <v/>
      </c>
      <c r="K1289" s="30"/>
      <c r="L1289" s="236"/>
      <c r="M1289" s="30"/>
      <c r="N1289" s="30"/>
      <c r="O1289" s="46" t="str">
        <f t="shared" si="251"/>
        <v/>
      </c>
      <c r="P1289" s="239" t="str">
        <f t="shared" si="254"/>
        <v/>
      </c>
      <c r="Q1289" s="52" t="str">
        <f t="shared" si="255"/>
        <v/>
      </c>
      <c r="R1289" s="127"/>
      <c r="S1289" s="86"/>
      <c r="T1289" s="127"/>
      <c r="U1289" s="86"/>
      <c r="V1289" s="87">
        <f t="shared" si="260"/>
        <v>0</v>
      </c>
      <c r="W1289" s="130"/>
      <c r="X1289" s="86"/>
      <c r="Y1289" s="86"/>
      <c r="Z1289" s="131"/>
      <c r="AA1289" s="87">
        <f t="shared" si="256"/>
        <v>0</v>
      </c>
      <c r="AB1289" s="127"/>
      <c r="AC1289" s="86"/>
      <c r="AD1289" s="87">
        <f t="shared" si="261"/>
        <v>0</v>
      </c>
      <c r="AE1289" s="127"/>
      <c r="AF1289" s="86"/>
      <c r="AG1289" s="86"/>
      <c r="AH1289" s="131"/>
      <c r="AI1289" s="88">
        <f t="shared" si="262"/>
        <v>0</v>
      </c>
      <c r="AJ1289" s="89" t="str">
        <f>IFERROR(IF(ISNA(MATCH($AV1289,Other_Category_Abbr,0)),INDEX(FGHG_List_Long_GWP,MATCH($AV1289,FGHG_List_Long,0)),INDEX(GWP_Other_Abbr,MATCH($AV1289,Other_Category_Abbr,0)))*SUM(V1289,AA1289,AD1289,AI1289),"")</f>
        <v/>
      </c>
      <c r="AK1289" s="89" t="str">
        <f>IFERROR(IF(ISNA(MATCH($AV1289,Other_Category_Abbr,0)),INDEX(FGHG_List_Long_GWP,MATCH($AV1289,FGHG_List_Long,0)),INDEX(GWP_Other_Abbr,MATCH($AV1289,Other_Category_Abbr,0)))*(T1289*(S1289+U1289)+W1289*(Y1289+X1289)+AD1289+AE1289*(AF1289+AG1289)),"")</f>
        <v/>
      </c>
      <c r="AL1289" s="90" t="str">
        <f t="shared" si="257"/>
        <v/>
      </c>
      <c r="AM1289" s="91" t="str">
        <f t="shared" si="258"/>
        <v/>
      </c>
      <c r="AP1289" s="92" t="b">
        <f t="shared" si="252"/>
        <v>0</v>
      </c>
      <c r="AQ1289" s="92" t="str">
        <f t="shared" si="253"/>
        <v xml:space="preserve"> </v>
      </c>
      <c r="AR1289" s="92" t="str">
        <f>IF(LEN(AQ1289)=1,"",COUNTIF($AQ$19:AQ1289,AQ1289)=1)</f>
        <v/>
      </c>
      <c r="AS1289" s="73"/>
      <c r="AT1289" s="73"/>
      <c r="AU1289" s="73"/>
      <c r="AV1289" s="235" t="str">
        <f>IF($P1289=Lists!$A$13,Lists!$A$29,IF($P1289=Lists!$A$14,Lists!$A$30,$P1289))</f>
        <v/>
      </c>
      <c r="AW1289" s="73"/>
      <c r="AX1289" s="73"/>
    </row>
    <row r="1290" spans="2:50" x14ac:dyDescent="0.3">
      <c r="B1290" s="137">
        <f t="shared" si="259"/>
        <v>1272</v>
      </c>
      <c r="C1290" s="24"/>
      <c r="D1290" s="24"/>
      <c r="E1290" s="24"/>
      <c r="F1290" s="25"/>
      <c r="G1290" s="24"/>
      <c r="H1290" s="30"/>
      <c r="I1290" s="24"/>
      <c r="J1290" s="50" t="str">
        <f t="shared" si="250"/>
        <v/>
      </c>
      <c r="K1290" s="30"/>
      <c r="L1290" s="236"/>
      <c r="M1290" s="30"/>
      <c r="N1290" s="30"/>
      <c r="O1290" s="46" t="str">
        <f t="shared" si="251"/>
        <v/>
      </c>
      <c r="P1290" s="239" t="str">
        <f t="shared" si="254"/>
        <v/>
      </c>
      <c r="Q1290" s="52" t="str">
        <f t="shared" si="255"/>
        <v/>
      </c>
      <c r="R1290" s="127"/>
      <c r="S1290" s="86"/>
      <c r="T1290" s="127"/>
      <c r="U1290" s="86"/>
      <c r="V1290" s="87">
        <f t="shared" si="260"/>
        <v>0</v>
      </c>
      <c r="W1290" s="130"/>
      <c r="X1290" s="86"/>
      <c r="Y1290" s="86"/>
      <c r="Z1290" s="131"/>
      <c r="AA1290" s="87">
        <f t="shared" si="256"/>
        <v>0</v>
      </c>
      <c r="AB1290" s="127"/>
      <c r="AC1290" s="86"/>
      <c r="AD1290" s="87">
        <f t="shared" si="261"/>
        <v>0</v>
      </c>
      <c r="AE1290" s="127"/>
      <c r="AF1290" s="86"/>
      <c r="AG1290" s="86"/>
      <c r="AH1290" s="131"/>
      <c r="AI1290" s="88">
        <f t="shared" si="262"/>
        <v>0</v>
      </c>
      <c r="AJ1290" s="89" t="str">
        <f>IFERROR(IF(ISNA(MATCH($AV1290,Other_Category_Abbr,0)),INDEX(FGHG_List_Long_GWP,MATCH($AV1290,FGHG_List_Long,0)),INDEX(GWP_Other_Abbr,MATCH($AV1290,Other_Category_Abbr,0)))*SUM(V1290,AA1290,AD1290,AI1290),"")</f>
        <v/>
      </c>
      <c r="AK1290" s="89" t="str">
        <f>IFERROR(IF(ISNA(MATCH($AV1290,Other_Category_Abbr,0)),INDEX(FGHG_List_Long_GWP,MATCH($AV1290,FGHG_List_Long,0)),INDEX(GWP_Other_Abbr,MATCH($AV1290,Other_Category_Abbr,0)))*(T1290*(S1290+U1290)+W1290*(Y1290+X1290)+AD1290+AE1290*(AF1290+AG1290)),"")</f>
        <v/>
      </c>
      <c r="AL1290" s="90" t="str">
        <f t="shared" si="257"/>
        <v/>
      </c>
      <c r="AM1290" s="91" t="str">
        <f t="shared" si="258"/>
        <v/>
      </c>
      <c r="AP1290" s="92" t="b">
        <f t="shared" si="252"/>
        <v>0</v>
      </c>
      <c r="AQ1290" s="92" t="str">
        <f t="shared" si="253"/>
        <v xml:space="preserve"> </v>
      </c>
      <c r="AR1290" s="92" t="str">
        <f>IF(LEN(AQ1290)=1,"",COUNTIF($AQ$19:AQ1290,AQ1290)=1)</f>
        <v/>
      </c>
      <c r="AS1290" s="73"/>
      <c r="AT1290" s="73"/>
      <c r="AU1290" s="73"/>
      <c r="AV1290" s="235" t="str">
        <f>IF($P1290=Lists!$A$13,Lists!$A$29,IF($P1290=Lists!$A$14,Lists!$A$30,$P1290))</f>
        <v/>
      </c>
      <c r="AW1290" s="73"/>
      <c r="AX1290" s="73"/>
    </row>
    <row r="1291" spans="2:50" x14ac:dyDescent="0.3">
      <c r="B1291" s="137">
        <f t="shared" si="259"/>
        <v>1273</v>
      </c>
      <c r="C1291" s="24"/>
      <c r="D1291" s="24"/>
      <c r="E1291" s="24"/>
      <c r="F1291" s="25"/>
      <c r="G1291" s="24"/>
      <c r="H1291" s="30"/>
      <c r="I1291" s="24"/>
      <c r="J1291" s="50" t="str">
        <f t="shared" si="250"/>
        <v/>
      </c>
      <c r="K1291" s="30"/>
      <c r="L1291" s="236"/>
      <c r="M1291" s="30"/>
      <c r="N1291" s="30"/>
      <c r="O1291" s="46" t="str">
        <f t="shared" si="251"/>
        <v/>
      </c>
      <c r="P1291" s="239" t="str">
        <f t="shared" si="254"/>
        <v/>
      </c>
      <c r="Q1291" s="52" t="str">
        <f t="shared" si="255"/>
        <v/>
      </c>
      <c r="R1291" s="127"/>
      <c r="S1291" s="86"/>
      <c r="T1291" s="127"/>
      <c r="U1291" s="86"/>
      <c r="V1291" s="87">
        <f t="shared" si="260"/>
        <v>0</v>
      </c>
      <c r="W1291" s="130"/>
      <c r="X1291" s="86"/>
      <c r="Y1291" s="86"/>
      <c r="Z1291" s="131"/>
      <c r="AA1291" s="87">
        <f t="shared" si="256"/>
        <v>0</v>
      </c>
      <c r="AB1291" s="127"/>
      <c r="AC1291" s="86"/>
      <c r="AD1291" s="87">
        <f t="shared" si="261"/>
        <v>0</v>
      </c>
      <c r="AE1291" s="127"/>
      <c r="AF1291" s="86"/>
      <c r="AG1291" s="86"/>
      <c r="AH1291" s="131"/>
      <c r="AI1291" s="88">
        <f t="shared" si="262"/>
        <v>0</v>
      </c>
      <c r="AJ1291" s="89" t="str">
        <f>IFERROR(IF(ISNA(MATCH($AV1291,Other_Category_Abbr,0)),INDEX(FGHG_List_Long_GWP,MATCH($AV1291,FGHG_List_Long,0)),INDEX(GWP_Other_Abbr,MATCH($AV1291,Other_Category_Abbr,0)))*SUM(V1291,AA1291,AD1291,AI1291),"")</f>
        <v/>
      </c>
      <c r="AK1291" s="89" t="str">
        <f>IFERROR(IF(ISNA(MATCH($AV1291,Other_Category_Abbr,0)),INDEX(FGHG_List_Long_GWP,MATCH($AV1291,FGHG_List_Long,0)),INDEX(GWP_Other_Abbr,MATCH($AV1291,Other_Category_Abbr,0)))*(T1291*(S1291+U1291)+W1291*(Y1291+X1291)+AD1291+AE1291*(AF1291+AG1291)),"")</f>
        <v/>
      </c>
      <c r="AL1291" s="90" t="str">
        <f t="shared" si="257"/>
        <v/>
      </c>
      <c r="AM1291" s="91" t="str">
        <f t="shared" si="258"/>
        <v/>
      </c>
      <c r="AP1291" s="92" t="b">
        <f t="shared" si="252"/>
        <v>0</v>
      </c>
      <c r="AQ1291" s="92" t="str">
        <f t="shared" si="253"/>
        <v xml:space="preserve"> </v>
      </c>
      <c r="AR1291" s="92" t="str">
        <f>IF(LEN(AQ1291)=1,"",COUNTIF($AQ$19:AQ1291,AQ1291)=1)</f>
        <v/>
      </c>
      <c r="AS1291" s="73"/>
      <c r="AT1291" s="73"/>
      <c r="AU1291" s="73"/>
      <c r="AV1291" s="235" t="str">
        <f>IF($P1291=Lists!$A$13,Lists!$A$29,IF($P1291=Lists!$A$14,Lists!$A$30,$P1291))</f>
        <v/>
      </c>
      <c r="AW1291" s="73"/>
      <c r="AX1291" s="73"/>
    </row>
    <row r="1292" spans="2:50" x14ac:dyDescent="0.3">
      <c r="B1292" s="137">
        <f t="shared" si="259"/>
        <v>1274</v>
      </c>
      <c r="C1292" s="24"/>
      <c r="D1292" s="24"/>
      <c r="E1292" s="24"/>
      <c r="F1292" s="25"/>
      <c r="G1292" s="24"/>
      <c r="H1292" s="30"/>
      <c r="I1292" s="24"/>
      <c r="J1292" s="50" t="str">
        <f t="shared" si="250"/>
        <v/>
      </c>
      <c r="K1292" s="30"/>
      <c r="L1292" s="236"/>
      <c r="M1292" s="30"/>
      <c r="N1292" s="30"/>
      <c r="O1292" s="46" t="str">
        <f t="shared" si="251"/>
        <v/>
      </c>
      <c r="P1292" s="239" t="str">
        <f t="shared" si="254"/>
        <v/>
      </c>
      <c r="Q1292" s="52" t="str">
        <f t="shared" si="255"/>
        <v/>
      </c>
      <c r="R1292" s="127"/>
      <c r="S1292" s="86"/>
      <c r="T1292" s="127"/>
      <c r="U1292" s="86"/>
      <c r="V1292" s="87">
        <f t="shared" si="260"/>
        <v>0</v>
      </c>
      <c r="W1292" s="130"/>
      <c r="X1292" s="86"/>
      <c r="Y1292" s="86"/>
      <c r="Z1292" s="131"/>
      <c r="AA1292" s="87">
        <f t="shared" si="256"/>
        <v>0</v>
      </c>
      <c r="AB1292" s="127"/>
      <c r="AC1292" s="86"/>
      <c r="AD1292" s="87">
        <f t="shared" si="261"/>
        <v>0</v>
      </c>
      <c r="AE1292" s="127"/>
      <c r="AF1292" s="86"/>
      <c r="AG1292" s="86"/>
      <c r="AH1292" s="131"/>
      <c r="AI1292" s="88">
        <f t="shared" si="262"/>
        <v>0</v>
      </c>
      <c r="AJ1292" s="89" t="str">
        <f>IFERROR(IF(ISNA(MATCH($AV1292,Other_Category_Abbr,0)),INDEX(FGHG_List_Long_GWP,MATCH($AV1292,FGHG_List_Long,0)),INDEX(GWP_Other_Abbr,MATCH($AV1292,Other_Category_Abbr,0)))*SUM(V1292,AA1292,AD1292,AI1292),"")</f>
        <v/>
      </c>
      <c r="AK1292" s="89" t="str">
        <f>IFERROR(IF(ISNA(MATCH($AV1292,Other_Category_Abbr,0)),INDEX(FGHG_List_Long_GWP,MATCH($AV1292,FGHG_List_Long,0)),INDEX(GWP_Other_Abbr,MATCH($AV1292,Other_Category_Abbr,0)))*(T1292*(S1292+U1292)+W1292*(Y1292+X1292)+AD1292+AE1292*(AF1292+AG1292)),"")</f>
        <v/>
      </c>
      <c r="AL1292" s="90" t="str">
        <f t="shared" si="257"/>
        <v/>
      </c>
      <c r="AM1292" s="91" t="str">
        <f t="shared" si="258"/>
        <v/>
      </c>
      <c r="AP1292" s="92" t="b">
        <f t="shared" si="252"/>
        <v>0</v>
      </c>
      <c r="AQ1292" s="92" t="str">
        <f t="shared" si="253"/>
        <v xml:space="preserve"> </v>
      </c>
      <c r="AR1292" s="92" t="str">
        <f>IF(LEN(AQ1292)=1,"",COUNTIF($AQ$19:AQ1292,AQ1292)=1)</f>
        <v/>
      </c>
      <c r="AS1292" s="73"/>
      <c r="AT1292" s="73"/>
      <c r="AU1292" s="73"/>
      <c r="AV1292" s="235" t="str">
        <f>IF($P1292=Lists!$A$13,Lists!$A$29,IF($P1292=Lists!$A$14,Lists!$A$30,$P1292))</f>
        <v/>
      </c>
      <c r="AW1292" s="73"/>
      <c r="AX1292" s="73"/>
    </row>
    <row r="1293" spans="2:50" x14ac:dyDescent="0.3">
      <c r="B1293" s="137">
        <f t="shared" si="259"/>
        <v>1275</v>
      </c>
      <c r="C1293" s="24"/>
      <c r="D1293" s="24"/>
      <c r="E1293" s="24"/>
      <c r="F1293" s="25"/>
      <c r="G1293" s="24"/>
      <c r="H1293" s="30"/>
      <c r="I1293" s="24"/>
      <c r="J1293" s="50" t="str">
        <f t="shared" si="250"/>
        <v/>
      </c>
      <c r="K1293" s="30"/>
      <c r="L1293" s="236"/>
      <c r="M1293" s="30"/>
      <c r="N1293" s="30"/>
      <c r="O1293" s="46" t="str">
        <f t="shared" si="251"/>
        <v/>
      </c>
      <c r="P1293" s="239" t="str">
        <f t="shared" si="254"/>
        <v/>
      </c>
      <c r="Q1293" s="52" t="str">
        <f t="shared" si="255"/>
        <v/>
      </c>
      <c r="R1293" s="127"/>
      <c r="S1293" s="86"/>
      <c r="T1293" s="127"/>
      <c r="U1293" s="86"/>
      <c r="V1293" s="87">
        <f t="shared" si="260"/>
        <v>0</v>
      </c>
      <c r="W1293" s="130"/>
      <c r="X1293" s="86"/>
      <c r="Y1293" s="86"/>
      <c r="Z1293" s="131"/>
      <c r="AA1293" s="87">
        <f t="shared" si="256"/>
        <v>0</v>
      </c>
      <c r="AB1293" s="127"/>
      <c r="AC1293" s="86"/>
      <c r="AD1293" s="87">
        <f t="shared" si="261"/>
        <v>0</v>
      </c>
      <c r="AE1293" s="127"/>
      <c r="AF1293" s="86"/>
      <c r="AG1293" s="86"/>
      <c r="AH1293" s="131"/>
      <c r="AI1293" s="88">
        <f t="shared" si="262"/>
        <v>0</v>
      </c>
      <c r="AJ1293" s="89" t="str">
        <f>IFERROR(IF(ISNA(MATCH($AV1293,Other_Category_Abbr,0)),INDEX(FGHG_List_Long_GWP,MATCH($AV1293,FGHG_List_Long,0)),INDEX(GWP_Other_Abbr,MATCH($AV1293,Other_Category_Abbr,0)))*SUM(V1293,AA1293,AD1293,AI1293),"")</f>
        <v/>
      </c>
      <c r="AK1293" s="89" t="str">
        <f>IFERROR(IF(ISNA(MATCH($AV1293,Other_Category_Abbr,0)),INDEX(FGHG_List_Long_GWP,MATCH($AV1293,FGHG_List_Long,0)),INDEX(GWP_Other_Abbr,MATCH($AV1293,Other_Category_Abbr,0)))*(T1293*(S1293+U1293)+W1293*(Y1293+X1293)+AD1293+AE1293*(AF1293+AG1293)),"")</f>
        <v/>
      </c>
      <c r="AL1293" s="90" t="str">
        <f t="shared" si="257"/>
        <v/>
      </c>
      <c r="AM1293" s="91" t="str">
        <f t="shared" si="258"/>
        <v/>
      </c>
      <c r="AP1293" s="92" t="b">
        <f t="shared" si="252"/>
        <v>0</v>
      </c>
      <c r="AQ1293" s="92" t="str">
        <f t="shared" si="253"/>
        <v xml:space="preserve"> </v>
      </c>
      <c r="AR1293" s="92" t="str">
        <f>IF(LEN(AQ1293)=1,"",COUNTIF($AQ$19:AQ1293,AQ1293)=1)</f>
        <v/>
      </c>
      <c r="AS1293" s="73"/>
      <c r="AT1293" s="73"/>
      <c r="AU1293" s="73"/>
      <c r="AV1293" s="235" t="str">
        <f>IF($P1293=Lists!$A$13,Lists!$A$29,IF($P1293=Lists!$A$14,Lists!$A$30,$P1293))</f>
        <v/>
      </c>
      <c r="AW1293" s="73"/>
      <c r="AX1293" s="73"/>
    </row>
    <row r="1294" spans="2:50" x14ac:dyDescent="0.3">
      <c r="B1294" s="137">
        <f t="shared" si="259"/>
        <v>1276</v>
      </c>
      <c r="C1294" s="24"/>
      <c r="D1294" s="24"/>
      <c r="E1294" s="24"/>
      <c r="F1294" s="25"/>
      <c r="G1294" s="24"/>
      <c r="H1294" s="30"/>
      <c r="I1294" s="24"/>
      <c r="J1294" s="50" t="str">
        <f t="shared" si="250"/>
        <v/>
      </c>
      <c r="K1294" s="30"/>
      <c r="L1294" s="236"/>
      <c r="M1294" s="30"/>
      <c r="N1294" s="30"/>
      <c r="O1294" s="46" t="str">
        <f t="shared" si="251"/>
        <v/>
      </c>
      <c r="P1294" s="239" t="str">
        <f t="shared" si="254"/>
        <v/>
      </c>
      <c r="Q1294" s="52" t="str">
        <f t="shared" si="255"/>
        <v/>
      </c>
      <c r="R1294" s="127"/>
      <c r="S1294" s="86"/>
      <c r="T1294" s="127"/>
      <c r="U1294" s="86"/>
      <c r="V1294" s="87">
        <f t="shared" si="260"/>
        <v>0</v>
      </c>
      <c r="W1294" s="130"/>
      <c r="X1294" s="86"/>
      <c r="Y1294" s="86"/>
      <c r="Z1294" s="131"/>
      <c r="AA1294" s="87">
        <f t="shared" si="256"/>
        <v>0</v>
      </c>
      <c r="AB1294" s="127"/>
      <c r="AC1294" s="86"/>
      <c r="AD1294" s="87">
        <f t="shared" si="261"/>
        <v>0</v>
      </c>
      <c r="AE1294" s="127"/>
      <c r="AF1294" s="86"/>
      <c r="AG1294" s="86"/>
      <c r="AH1294" s="131"/>
      <c r="AI1294" s="88">
        <f t="shared" si="262"/>
        <v>0</v>
      </c>
      <c r="AJ1294" s="89" t="str">
        <f>IFERROR(IF(ISNA(MATCH($AV1294,Other_Category_Abbr,0)),INDEX(FGHG_List_Long_GWP,MATCH($AV1294,FGHG_List_Long,0)),INDEX(GWP_Other_Abbr,MATCH($AV1294,Other_Category_Abbr,0)))*SUM(V1294,AA1294,AD1294,AI1294),"")</f>
        <v/>
      </c>
      <c r="AK1294" s="89" t="str">
        <f>IFERROR(IF(ISNA(MATCH($AV1294,Other_Category_Abbr,0)),INDEX(FGHG_List_Long_GWP,MATCH($AV1294,FGHG_List_Long,0)),INDEX(GWP_Other_Abbr,MATCH($AV1294,Other_Category_Abbr,0)))*(T1294*(S1294+U1294)+W1294*(Y1294+X1294)+AD1294+AE1294*(AF1294+AG1294)),"")</f>
        <v/>
      </c>
      <c r="AL1294" s="90" t="str">
        <f t="shared" si="257"/>
        <v/>
      </c>
      <c r="AM1294" s="91" t="str">
        <f t="shared" si="258"/>
        <v/>
      </c>
      <c r="AP1294" s="92" t="b">
        <f t="shared" si="252"/>
        <v>0</v>
      </c>
      <c r="AQ1294" s="92" t="str">
        <f t="shared" si="253"/>
        <v xml:space="preserve"> </v>
      </c>
      <c r="AR1294" s="92" t="str">
        <f>IF(LEN(AQ1294)=1,"",COUNTIF($AQ$19:AQ1294,AQ1294)=1)</f>
        <v/>
      </c>
      <c r="AS1294" s="73"/>
      <c r="AT1294" s="73"/>
      <c r="AU1294" s="73"/>
      <c r="AV1294" s="235" t="str">
        <f>IF($P1294=Lists!$A$13,Lists!$A$29,IF($P1294=Lists!$A$14,Lists!$A$30,$P1294))</f>
        <v/>
      </c>
      <c r="AW1294" s="73"/>
      <c r="AX1294" s="73"/>
    </row>
    <row r="1295" spans="2:50" x14ac:dyDescent="0.3">
      <c r="B1295" s="137">
        <f t="shared" si="259"/>
        <v>1277</v>
      </c>
      <c r="C1295" s="24"/>
      <c r="D1295" s="24"/>
      <c r="E1295" s="24"/>
      <c r="F1295" s="25"/>
      <c r="G1295" s="24"/>
      <c r="H1295" s="30"/>
      <c r="I1295" s="24"/>
      <c r="J1295" s="50" t="str">
        <f t="shared" si="250"/>
        <v/>
      </c>
      <c r="K1295" s="30"/>
      <c r="L1295" s="236"/>
      <c r="M1295" s="30"/>
      <c r="N1295" s="30"/>
      <c r="O1295" s="46" t="str">
        <f t="shared" si="251"/>
        <v/>
      </c>
      <c r="P1295" s="239" t="str">
        <f t="shared" si="254"/>
        <v/>
      </c>
      <c r="Q1295" s="52" t="str">
        <f t="shared" si="255"/>
        <v/>
      </c>
      <c r="R1295" s="127"/>
      <c r="S1295" s="86"/>
      <c r="T1295" s="127"/>
      <c r="U1295" s="86"/>
      <c r="V1295" s="87">
        <f t="shared" si="260"/>
        <v>0</v>
      </c>
      <c r="W1295" s="130"/>
      <c r="X1295" s="86"/>
      <c r="Y1295" s="86"/>
      <c r="Z1295" s="131"/>
      <c r="AA1295" s="87">
        <f t="shared" si="256"/>
        <v>0</v>
      </c>
      <c r="AB1295" s="127"/>
      <c r="AC1295" s="86"/>
      <c r="AD1295" s="87">
        <f t="shared" si="261"/>
        <v>0</v>
      </c>
      <c r="AE1295" s="127"/>
      <c r="AF1295" s="86"/>
      <c r="AG1295" s="86"/>
      <c r="AH1295" s="131"/>
      <c r="AI1295" s="88">
        <f t="shared" si="262"/>
        <v>0</v>
      </c>
      <c r="AJ1295" s="89" t="str">
        <f>IFERROR(IF(ISNA(MATCH($AV1295,Other_Category_Abbr,0)),INDEX(FGHG_List_Long_GWP,MATCH($AV1295,FGHG_List_Long,0)),INDEX(GWP_Other_Abbr,MATCH($AV1295,Other_Category_Abbr,0)))*SUM(V1295,AA1295,AD1295,AI1295),"")</f>
        <v/>
      </c>
      <c r="AK1295" s="89" t="str">
        <f>IFERROR(IF(ISNA(MATCH($AV1295,Other_Category_Abbr,0)),INDEX(FGHG_List_Long_GWP,MATCH($AV1295,FGHG_List_Long,0)),INDEX(GWP_Other_Abbr,MATCH($AV1295,Other_Category_Abbr,0)))*(T1295*(S1295+U1295)+W1295*(Y1295+X1295)+AD1295+AE1295*(AF1295+AG1295)),"")</f>
        <v/>
      </c>
      <c r="AL1295" s="90" t="str">
        <f t="shared" si="257"/>
        <v/>
      </c>
      <c r="AM1295" s="91" t="str">
        <f t="shared" si="258"/>
        <v/>
      </c>
      <c r="AP1295" s="92" t="b">
        <f t="shared" si="252"/>
        <v>0</v>
      </c>
      <c r="AQ1295" s="92" t="str">
        <f t="shared" si="253"/>
        <v xml:space="preserve"> </v>
      </c>
      <c r="AR1295" s="92" t="str">
        <f>IF(LEN(AQ1295)=1,"",COUNTIF($AQ$19:AQ1295,AQ1295)=1)</f>
        <v/>
      </c>
      <c r="AS1295" s="73"/>
      <c r="AT1295" s="73"/>
      <c r="AU1295" s="73"/>
      <c r="AV1295" s="235" t="str">
        <f>IF($P1295=Lists!$A$13,Lists!$A$29,IF($P1295=Lists!$A$14,Lists!$A$30,$P1295))</f>
        <v/>
      </c>
      <c r="AW1295" s="73"/>
      <c r="AX1295" s="73"/>
    </row>
    <row r="1296" spans="2:50" x14ac:dyDescent="0.3">
      <c r="B1296" s="137">
        <f t="shared" si="259"/>
        <v>1278</v>
      </c>
      <c r="C1296" s="24"/>
      <c r="D1296" s="24"/>
      <c r="E1296" s="24"/>
      <c r="F1296" s="25"/>
      <c r="G1296" s="24"/>
      <c r="H1296" s="30"/>
      <c r="I1296" s="24"/>
      <c r="J1296" s="50" t="str">
        <f t="shared" si="250"/>
        <v/>
      </c>
      <c r="K1296" s="30"/>
      <c r="L1296" s="236"/>
      <c r="M1296" s="30"/>
      <c r="N1296" s="30"/>
      <c r="O1296" s="46" t="str">
        <f t="shared" si="251"/>
        <v/>
      </c>
      <c r="P1296" s="239" t="str">
        <f t="shared" si="254"/>
        <v/>
      </c>
      <c r="Q1296" s="52" t="str">
        <f t="shared" si="255"/>
        <v/>
      </c>
      <c r="R1296" s="127"/>
      <c r="S1296" s="86"/>
      <c r="T1296" s="127"/>
      <c r="U1296" s="86"/>
      <c r="V1296" s="87">
        <f t="shared" si="260"/>
        <v>0</v>
      </c>
      <c r="W1296" s="130"/>
      <c r="X1296" s="86"/>
      <c r="Y1296" s="86"/>
      <c r="Z1296" s="131"/>
      <c r="AA1296" s="87">
        <f t="shared" si="256"/>
        <v>0</v>
      </c>
      <c r="AB1296" s="127"/>
      <c r="AC1296" s="86"/>
      <c r="AD1296" s="87">
        <f t="shared" si="261"/>
        <v>0</v>
      </c>
      <c r="AE1296" s="127"/>
      <c r="AF1296" s="86"/>
      <c r="AG1296" s="86"/>
      <c r="AH1296" s="131"/>
      <c r="AI1296" s="88">
        <f t="shared" si="262"/>
        <v>0</v>
      </c>
      <c r="AJ1296" s="89" t="str">
        <f>IFERROR(IF(ISNA(MATCH($AV1296,Other_Category_Abbr,0)),INDEX(FGHG_List_Long_GWP,MATCH($AV1296,FGHG_List_Long,0)),INDEX(GWP_Other_Abbr,MATCH($AV1296,Other_Category_Abbr,0)))*SUM(V1296,AA1296,AD1296,AI1296),"")</f>
        <v/>
      </c>
      <c r="AK1296" s="89" t="str">
        <f>IFERROR(IF(ISNA(MATCH($AV1296,Other_Category_Abbr,0)),INDEX(FGHG_List_Long_GWP,MATCH($AV1296,FGHG_List_Long,0)),INDEX(GWP_Other_Abbr,MATCH($AV1296,Other_Category_Abbr,0)))*(T1296*(S1296+U1296)+W1296*(Y1296+X1296)+AD1296+AE1296*(AF1296+AG1296)),"")</f>
        <v/>
      </c>
      <c r="AL1296" s="90" t="str">
        <f t="shared" si="257"/>
        <v/>
      </c>
      <c r="AM1296" s="91" t="str">
        <f t="shared" si="258"/>
        <v/>
      </c>
      <c r="AP1296" s="92" t="b">
        <f t="shared" si="252"/>
        <v>0</v>
      </c>
      <c r="AQ1296" s="92" t="str">
        <f t="shared" si="253"/>
        <v xml:space="preserve"> </v>
      </c>
      <c r="AR1296" s="92" t="str">
        <f>IF(LEN(AQ1296)=1,"",COUNTIF($AQ$19:AQ1296,AQ1296)=1)</f>
        <v/>
      </c>
      <c r="AS1296" s="73"/>
      <c r="AT1296" s="73"/>
      <c r="AU1296" s="73"/>
      <c r="AV1296" s="235" t="str">
        <f>IF($P1296=Lists!$A$13,Lists!$A$29,IF($P1296=Lists!$A$14,Lists!$A$30,$P1296))</f>
        <v/>
      </c>
      <c r="AW1296" s="73"/>
      <c r="AX1296" s="73"/>
    </row>
    <row r="1297" spans="2:50" x14ac:dyDescent="0.3">
      <c r="B1297" s="137">
        <f t="shared" si="259"/>
        <v>1279</v>
      </c>
      <c r="C1297" s="24"/>
      <c r="D1297" s="24"/>
      <c r="E1297" s="24"/>
      <c r="F1297" s="25"/>
      <c r="G1297" s="24"/>
      <c r="H1297" s="30"/>
      <c r="I1297" s="24"/>
      <c r="J1297" s="50" t="str">
        <f t="shared" si="250"/>
        <v/>
      </c>
      <c r="K1297" s="30"/>
      <c r="L1297" s="236"/>
      <c r="M1297" s="30"/>
      <c r="N1297" s="30"/>
      <c r="O1297" s="46" t="str">
        <f t="shared" si="251"/>
        <v/>
      </c>
      <c r="P1297" s="239" t="str">
        <f t="shared" si="254"/>
        <v/>
      </c>
      <c r="Q1297" s="52" t="str">
        <f t="shared" si="255"/>
        <v/>
      </c>
      <c r="R1297" s="127"/>
      <c r="S1297" s="86"/>
      <c r="T1297" s="127"/>
      <c r="U1297" s="86"/>
      <c r="V1297" s="87">
        <f t="shared" si="260"/>
        <v>0</v>
      </c>
      <c r="W1297" s="130"/>
      <c r="X1297" s="86"/>
      <c r="Y1297" s="86"/>
      <c r="Z1297" s="131"/>
      <c r="AA1297" s="87">
        <f t="shared" si="256"/>
        <v>0</v>
      </c>
      <c r="AB1297" s="127"/>
      <c r="AC1297" s="86"/>
      <c r="AD1297" s="87">
        <f t="shared" si="261"/>
        <v>0</v>
      </c>
      <c r="AE1297" s="127"/>
      <c r="AF1297" s="86"/>
      <c r="AG1297" s="86"/>
      <c r="AH1297" s="131"/>
      <c r="AI1297" s="88">
        <f t="shared" si="262"/>
        <v>0</v>
      </c>
      <c r="AJ1297" s="89" t="str">
        <f>IFERROR(IF(ISNA(MATCH($AV1297,Other_Category_Abbr,0)),INDEX(FGHG_List_Long_GWP,MATCH($AV1297,FGHG_List_Long,0)),INDEX(GWP_Other_Abbr,MATCH($AV1297,Other_Category_Abbr,0)))*SUM(V1297,AA1297,AD1297,AI1297),"")</f>
        <v/>
      </c>
      <c r="AK1297" s="89" t="str">
        <f>IFERROR(IF(ISNA(MATCH($AV1297,Other_Category_Abbr,0)),INDEX(FGHG_List_Long_GWP,MATCH($AV1297,FGHG_List_Long,0)),INDEX(GWP_Other_Abbr,MATCH($AV1297,Other_Category_Abbr,0)))*(T1297*(S1297+U1297)+W1297*(Y1297+X1297)+AD1297+AE1297*(AF1297+AG1297)),"")</f>
        <v/>
      </c>
      <c r="AL1297" s="90" t="str">
        <f t="shared" si="257"/>
        <v/>
      </c>
      <c r="AM1297" s="91" t="str">
        <f t="shared" si="258"/>
        <v/>
      </c>
      <c r="AP1297" s="92" t="b">
        <f t="shared" si="252"/>
        <v>0</v>
      </c>
      <c r="AQ1297" s="92" t="str">
        <f t="shared" si="253"/>
        <v xml:space="preserve"> </v>
      </c>
      <c r="AR1297" s="92" t="str">
        <f>IF(LEN(AQ1297)=1,"",COUNTIF($AQ$19:AQ1297,AQ1297)=1)</f>
        <v/>
      </c>
      <c r="AS1297" s="73"/>
      <c r="AT1297" s="73"/>
      <c r="AU1297" s="73"/>
      <c r="AV1297" s="235" t="str">
        <f>IF($P1297=Lists!$A$13,Lists!$A$29,IF($P1297=Lists!$A$14,Lists!$A$30,$P1297))</f>
        <v/>
      </c>
      <c r="AW1297" s="73"/>
      <c r="AX1297" s="73"/>
    </row>
    <row r="1298" spans="2:50" x14ac:dyDescent="0.3">
      <c r="B1298" s="137">
        <f t="shared" si="259"/>
        <v>1280</v>
      </c>
      <c r="C1298" s="24"/>
      <c r="D1298" s="24"/>
      <c r="E1298" s="24"/>
      <c r="F1298" s="25"/>
      <c r="G1298" s="24"/>
      <c r="H1298" s="30"/>
      <c r="I1298" s="24"/>
      <c r="J1298" s="50" t="str">
        <f t="shared" si="250"/>
        <v/>
      </c>
      <c r="K1298" s="30"/>
      <c r="L1298" s="236"/>
      <c r="M1298" s="30"/>
      <c r="N1298" s="30"/>
      <c r="O1298" s="46" t="str">
        <f t="shared" si="251"/>
        <v/>
      </c>
      <c r="P1298" s="239" t="str">
        <f t="shared" si="254"/>
        <v/>
      </c>
      <c r="Q1298" s="52" t="str">
        <f t="shared" si="255"/>
        <v/>
      </c>
      <c r="R1298" s="127"/>
      <c r="S1298" s="86"/>
      <c r="T1298" s="127"/>
      <c r="U1298" s="86"/>
      <c r="V1298" s="87">
        <f t="shared" si="260"/>
        <v>0</v>
      </c>
      <c r="W1298" s="130"/>
      <c r="X1298" s="86"/>
      <c r="Y1298" s="86"/>
      <c r="Z1298" s="131"/>
      <c r="AA1298" s="87">
        <f t="shared" si="256"/>
        <v>0</v>
      </c>
      <c r="AB1298" s="127"/>
      <c r="AC1298" s="86"/>
      <c r="AD1298" s="87">
        <f t="shared" si="261"/>
        <v>0</v>
      </c>
      <c r="AE1298" s="127"/>
      <c r="AF1298" s="86"/>
      <c r="AG1298" s="86"/>
      <c r="AH1298" s="131"/>
      <c r="AI1298" s="88">
        <f t="shared" si="262"/>
        <v>0</v>
      </c>
      <c r="AJ1298" s="89" t="str">
        <f>IFERROR(IF(ISNA(MATCH($AV1298,Other_Category_Abbr,0)),INDEX(FGHG_List_Long_GWP,MATCH($AV1298,FGHG_List_Long,0)),INDEX(GWP_Other_Abbr,MATCH($AV1298,Other_Category_Abbr,0)))*SUM(V1298,AA1298,AD1298,AI1298),"")</f>
        <v/>
      </c>
      <c r="AK1298" s="89" t="str">
        <f>IFERROR(IF(ISNA(MATCH($AV1298,Other_Category_Abbr,0)),INDEX(FGHG_List_Long_GWP,MATCH($AV1298,FGHG_List_Long,0)),INDEX(GWP_Other_Abbr,MATCH($AV1298,Other_Category_Abbr,0)))*(T1298*(S1298+U1298)+W1298*(Y1298+X1298)+AD1298+AE1298*(AF1298+AG1298)),"")</f>
        <v/>
      </c>
      <c r="AL1298" s="90" t="str">
        <f t="shared" si="257"/>
        <v/>
      </c>
      <c r="AM1298" s="91" t="str">
        <f t="shared" si="258"/>
        <v/>
      </c>
      <c r="AP1298" s="92" t="b">
        <f t="shared" si="252"/>
        <v>0</v>
      </c>
      <c r="AQ1298" s="92" t="str">
        <f t="shared" si="253"/>
        <v xml:space="preserve"> </v>
      </c>
      <c r="AR1298" s="92" t="str">
        <f>IF(LEN(AQ1298)=1,"",COUNTIF($AQ$19:AQ1298,AQ1298)=1)</f>
        <v/>
      </c>
      <c r="AS1298" s="73"/>
      <c r="AT1298" s="73"/>
      <c r="AU1298" s="73"/>
      <c r="AV1298" s="235" t="str">
        <f>IF($P1298=Lists!$A$13,Lists!$A$29,IF($P1298=Lists!$A$14,Lists!$A$30,$P1298))</f>
        <v/>
      </c>
      <c r="AW1298" s="73"/>
      <c r="AX1298" s="73"/>
    </row>
    <row r="1299" spans="2:50" x14ac:dyDescent="0.3">
      <c r="B1299" s="137">
        <f t="shared" si="259"/>
        <v>1281</v>
      </c>
      <c r="C1299" s="24"/>
      <c r="D1299" s="24"/>
      <c r="E1299" s="24"/>
      <c r="F1299" s="25"/>
      <c r="G1299" s="24"/>
      <c r="H1299" s="30"/>
      <c r="I1299" s="24"/>
      <c r="J1299" s="50" t="str">
        <f t="shared" ref="J1299:J1362" si="263">IFERROR(INDEX(CASRN,MATCH($I1299,FGHG_List_Long,0)),"")</f>
        <v/>
      </c>
      <c r="K1299" s="30"/>
      <c r="L1299" s="236"/>
      <c r="M1299" s="30"/>
      <c r="N1299" s="30"/>
      <c r="O1299" s="46" t="str">
        <f t="shared" ref="O1299:O1362" si="264">IF(ISBLANK(I1299),"",IF(I1299="Other f-GHG chemical not listed",K1299,I1299))</f>
        <v/>
      </c>
      <c r="P1299" s="239" t="str">
        <f t="shared" si="254"/>
        <v/>
      </c>
      <c r="Q1299" s="52" t="str">
        <f t="shared" si="255"/>
        <v/>
      </c>
      <c r="R1299" s="127"/>
      <c r="S1299" s="86"/>
      <c r="T1299" s="127"/>
      <c r="U1299" s="86"/>
      <c r="V1299" s="87">
        <f t="shared" si="260"/>
        <v>0</v>
      </c>
      <c r="W1299" s="130"/>
      <c r="X1299" s="86"/>
      <c r="Y1299" s="86"/>
      <c r="Z1299" s="131"/>
      <c r="AA1299" s="87">
        <f t="shared" si="256"/>
        <v>0</v>
      </c>
      <c r="AB1299" s="127"/>
      <c r="AC1299" s="86"/>
      <c r="AD1299" s="87">
        <f t="shared" si="261"/>
        <v>0</v>
      </c>
      <c r="AE1299" s="127"/>
      <c r="AF1299" s="86"/>
      <c r="AG1299" s="86"/>
      <c r="AH1299" s="131"/>
      <c r="AI1299" s="88">
        <f t="shared" si="262"/>
        <v>0</v>
      </c>
      <c r="AJ1299" s="89" t="str">
        <f>IFERROR(IF(ISNA(MATCH($AV1299,Other_Category_Abbr,0)),INDEX(FGHG_List_Long_GWP,MATCH($AV1299,FGHG_List_Long,0)),INDEX(GWP_Other_Abbr,MATCH($AV1299,Other_Category_Abbr,0)))*SUM(V1299,AA1299,AD1299,AI1299),"")</f>
        <v/>
      </c>
      <c r="AK1299" s="89" t="str">
        <f>IFERROR(IF(ISNA(MATCH($AV1299,Other_Category_Abbr,0)),INDEX(FGHG_List_Long_GWP,MATCH($AV1299,FGHG_List_Long,0)),INDEX(GWP_Other_Abbr,MATCH($AV1299,Other_Category_Abbr,0)))*(T1299*(S1299+U1299)+W1299*(Y1299+X1299)+AD1299+AE1299*(AF1299+AG1299)),"")</f>
        <v/>
      </c>
      <c r="AL1299" s="90" t="str">
        <f t="shared" si="257"/>
        <v/>
      </c>
      <c r="AM1299" s="91" t="str">
        <f t="shared" si="258"/>
        <v/>
      </c>
      <c r="AP1299" s="92" t="b">
        <f t="shared" ref="AP1299:AP1362" si="265">IF(AND(F1299="EF Method (L21 or L22)",G1299="Yes",H1299="No"),"Eq. L-21",IF(AND(F1299="EF Method (L21 or L22)",G1299="Yes",H1299="Yes"),"Eq. L-22",IF(AND(F1299="EF Method (L21 or L22)",G1299="No"),"Eq. L-22",IF(AND(F1299="ECF Method (L26 or L27)",G1299="Yes"),"Eq. L-27",IF(AND(F1299="ECF Method (L26 or L27)",G1299="No"),"Eq. L-26")))))</f>
        <v>0</v>
      </c>
      <c r="AQ1299" s="92" t="str">
        <f t="shared" ref="AQ1299:AQ1362" si="266">C1299&amp;" "&amp;O1299</f>
        <v xml:space="preserve"> </v>
      </c>
      <c r="AR1299" s="92" t="str">
        <f>IF(LEN(AQ1299)=1,"",COUNTIF($AQ$19:AQ1299,AQ1299)=1)</f>
        <v/>
      </c>
      <c r="AS1299" s="73"/>
      <c r="AT1299" s="73"/>
      <c r="AU1299" s="73"/>
      <c r="AV1299" s="235" t="str">
        <f>IF($P1299=Lists!$A$13,Lists!$A$29,IF($P1299=Lists!$A$14,Lists!$A$30,$P1299))</f>
        <v/>
      </c>
      <c r="AW1299" s="73"/>
      <c r="AX1299" s="73"/>
    </row>
    <row r="1300" spans="2:50" x14ac:dyDescent="0.3">
      <c r="B1300" s="137">
        <f t="shared" si="259"/>
        <v>1282</v>
      </c>
      <c r="C1300" s="24"/>
      <c r="D1300" s="24"/>
      <c r="E1300" s="24"/>
      <c r="F1300" s="25"/>
      <c r="G1300" s="24"/>
      <c r="H1300" s="30"/>
      <c r="I1300" s="24"/>
      <c r="J1300" s="50" t="str">
        <f t="shared" si="263"/>
        <v/>
      </c>
      <c r="K1300" s="30"/>
      <c r="L1300" s="236"/>
      <c r="M1300" s="30"/>
      <c r="N1300" s="30"/>
      <c r="O1300" s="46" t="str">
        <f t="shared" si="264"/>
        <v/>
      </c>
      <c r="P1300" s="239" t="str">
        <f t="shared" ref="P1300:P1363" si="267">IF(ISBLANK(I1300),"",IF(I1300="Other f-GHG chemical not listed",N1300,I1300))</f>
        <v/>
      </c>
      <c r="Q1300" s="52" t="str">
        <f t="shared" ref="Q1300:Q1363" si="268">IF(ISBLANK(I1300),"",IF(I1300="Other f-GHG chemical not listed",L1300,J1300))</f>
        <v/>
      </c>
      <c r="R1300" s="127"/>
      <c r="S1300" s="86"/>
      <c r="T1300" s="127"/>
      <c r="U1300" s="86"/>
      <c r="V1300" s="87">
        <f t="shared" si="260"/>
        <v>0</v>
      </c>
      <c r="W1300" s="130"/>
      <c r="X1300" s="86"/>
      <c r="Y1300" s="86"/>
      <c r="Z1300" s="131"/>
      <c r="AA1300" s="87">
        <f t="shared" ref="AA1300:AA1363" si="269">+W1300*(X1300+Y1300*(1-Z1300))</f>
        <v>0</v>
      </c>
      <c r="AB1300" s="127"/>
      <c r="AC1300" s="86"/>
      <c r="AD1300" s="87">
        <f t="shared" si="261"/>
        <v>0</v>
      </c>
      <c r="AE1300" s="127"/>
      <c r="AF1300" s="86"/>
      <c r="AG1300" s="86"/>
      <c r="AH1300" s="131"/>
      <c r="AI1300" s="88">
        <f t="shared" si="262"/>
        <v>0</v>
      </c>
      <c r="AJ1300" s="89" t="str">
        <f>IFERROR(IF(ISNA(MATCH($AV1300,Other_Category_Abbr,0)),INDEX(FGHG_List_Long_GWP,MATCH($AV1300,FGHG_List_Long,0)),INDEX(GWP_Other_Abbr,MATCH($AV1300,Other_Category_Abbr,0)))*SUM(V1300,AA1300,AD1300,AI1300),"")</f>
        <v/>
      </c>
      <c r="AK1300" s="89" t="str">
        <f>IFERROR(IF(ISNA(MATCH($AV1300,Other_Category_Abbr,0)),INDEX(FGHG_List_Long_GWP,MATCH($AV1300,FGHG_List_Long,0)),INDEX(GWP_Other_Abbr,MATCH($AV1300,Other_Category_Abbr,0)))*(T1300*(S1300+U1300)+W1300*(Y1300+X1300)+AD1300+AE1300*(AF1300+AG1300)),"")</f>
        <v/>
      </c>
      <c r="AL1300" s="90" t="str">
        <f t="shared" ref="AL1300:AL1363" si="270">IFERROR(1-(SUMIF($C$19:$C$3718,C1300,$AJ$19:$AJ$3718)/SUMIF($C$19:$C$3718,C1300,$AK$19:$AK$3718)),"")</f>
        <v/>
      </c>
      <c r="AM1300" s="91" t="str">
        <f t="shared" ref="AM1300:AM1363" si="271">IF(LEN(AL1300)&lt;1,"",IF(AND(AL1300&gt;=$BA$19,AL1300&lt;$BB$19),$AZ$19,IF(AND(AL1300&gt;=$BA$20,AL1300&lt;$BB$20),$AZ$20,IF(AND(AL1300&gt;=$BA$21,AL1300&lt;$BB$21),$AZ$21,IF(AND(AL1300&gt;=$BA$22,AL1300&lt;=$BB$22),$AZ$22,"Check")))))</f>
        <v/>
      </c>
      <c r="AP1300" s="92" t="b">
        <f t="shared" si="265"/>
        <v>0</v>
      </c>
      <c r="AQ1300" s="92" t="str">
        <f t="shared" si="266"/>
        <v xml:space="preserve"> </v>
      </c>
      <c r="AR1300" s="92" t="str">
        <f>IF(LEN(AQ1300)=1,"",COUNTIF($AQ$19:AQ1300,AQ1300)=1)</f>
        <v/>
      </c>
      <c r="AS1300" s="73"/>
      <c r="AT1300" s="73"/>
      <c r="AU1300" s="73"/>
      <c r="AV1300" s="235" t="str">
        <f>IF($P1300=Lists!$A$13,Lists!$A$29,IF($P1300=Lists!$A$14,Lists!$A$30,$P1300))</f>
        <v/>
      </c>
      <c r="AW1300" s="73"/>
      <c r="AX1300" s="73"/>
    </row>
    <row r="1301" spans="2:50" x14ac:dyDescent="0.3">
      <c r="B1301" s="137">
        <f t="shared" ref="B1301:B1364" si="272">1+B1300</f>
        <v>1283</v>
      </c>
      <c r="C1301" s="24"/>
      <c r="D1301" s="24"/>
      <c r="E1301" s="24"/>
      <c r="F1301" s="25"/>
      <c r="G1301" s="24"/>
      <c r="H1301" s="30"/>
      <c r="I1301" s="24"/>
      <c r="J1301" s="50" t="str">
        <f t="shared" si="263"/>
        <v/>
      </c>
      <c r="K1301" s="30"/>
      <c r="L1301" s="236"/>
      <c r="M1301" s="30"/>
      <c r="N1301" s="30"/>
      <c r="O1301" s="46" t="str">
        <f t="shared" si="264"/>
        <v/>
      </c>
      <c r="P1301" s="239" t="str">
        <f t="shared" si="267"/>
        <v/>
      </c>
      <c r="Q1301" s="52" t="str">
        <f t="shared" si="268"/>
        <v/>
      </c>
      <c r="R1301" s="127"/>
      <c r="S1301" s="86"/>
      <c r="T1301" s="127"/>
      <c r="U1301" s="86"/>
      <c r="V1301" s="87">
        <f t="shared" si="260"/>
        <v>0</v>
      </c>
      <c r="W1301" s="130"/>
      <c r="X1301" s="86"/>
      <c r="Y1301" s="86"/>
      <c r="Z1301" s="131"/>
      <c r="AA1301" s="87">
        <f t="shared" si="269"/>
        <v>0</v>
      </c>
      <c r="AB1301" s="127"/>
      <c r="AC1301" s="86"/>
      <c r="AD1301" s="87">
        <f t="shared" si="261"/>
        <v>0</v>
      </c>
      <c r="AE1301" s="127"/>
      <c r="AF1301" s="86"/>
      <c r="AG1301" s="86"/>
      <c r="AH1301" s="131"/>
      <c r="AI1301" s="88">
        <f t="shared" si="262"/>
        <v>0</v>
      </c>
      <c r="AJ1301" s="89" t="str">
        <f>IFERROR(IF(ISNA(MATCH($AV1301,Other_Category_Abbr,0)),INDEX(FGHG_List_Long_GWP,MATCH($AV1301,FGHG_List_Long,0)),INDEX(GWP_Other_Abbr,MATCH($AV1301,Other_Category_Abbr,0)))*SUM(V1301,AA1301,AD1301,AI1301),"")</f>
        <v/>
      </c>
      <c r="AK1301" s="89" t="str">
        <f>IFERROR(IF(ISNA(MATCH($AV1301,Other_Category_Abbr,0)),INDEX(FGHG_List_Long_GWP,MATCH($AV1301,FGHG_List_Long,0)),INDEX(GWP_Other_Abbr,MATCH($AV1301,Other_Category_Abbr,0)))*(T1301*(S1301+U1301)+W1301*(Y1301+X1301)+AD1301+AE1301*(AF1301+AG1301)),"")</f>
        <v/>
      </c>
      <c r="AL1301" s="90" t="str">
        <f t="shared" si="270"/>
        <v/>
      </c>
      <c r="AM1301" s="91" t="str">
        <f t="shared" si="271"/>
        <v/>
      </c>
      <c r="AP1301" s="92" t="b">
        <f t="shared" si="265"/>
        <v>0</v>
      </c>
      <c r="AQ1301" s="92" t="str">
        <f t="shared" si="266"/>
        <v xml:space="preserve"> </v>
      </c>
      <c r="AR1301" s="92" t="str">
        <f>IF(LEN(AQ1301)=1,"",COUNTIF($AQ$19:AQ1301,AQ1301)=1)</f>
        <v/>
      </c>
      <c r="AS1301" s="73"/>
      <c r="AT1301" s="73"/>
      <c r="AU1301" s="73"/>
      <c r="AV1301" s="235" t="str">
        <f>IF($P1301=Lists!$A$13,Lists!$A$29,IF($P1301=Lists!$A$14,Lists!$A$30,$P1301))</f>
        <v/>
      </c>
      <c r="AW1301" s="73"/>
      <c r="AX1301" s="73"/>
    </row>
    <row r="1302" spans="2:50" x14ac:dyDescent="0.3">
      <c r="B1302" s="137">
        <f t="shared" si="272"/>
        <v>1284</v>
      </c>
      <c r="C1302" s="24"/>
      <c r="D1302" s="24"/>
      <c r="E1302" s="24"/>
      <c r="F1302" s="25"/>
      <c r="G1302" s="24"/>
      <c r="H1302" s="30"/>
      <c r="I1302" s="24"/>
      <c r="J1302" s="50" t="str">
        <f t="shared" si="263"/>
        <v/>
      </c>
      <c r="K1302" s="30"/>
      <c r="L1302" s="236"/>
      <c r="M1302" s="30"/>
      <c r="N1302" s="30"/>
      <c r="O1302" s="46" t="str">
        <f t="shared" si="264"/>
        <v/>
      </c>
      <c r="P1302" s="239" t="str">
        <f t="shared" si="267"/>
        <v/>
      </c>
      <c r="Q1302" s="52" t="str">
        <f t="shared" si="268"/>
        <v/>
      </c>
      <c r="R1302" s="127"/>
      <c r="S1302" s="86"/>
      <c r="T1302" s="127"/>
      <c r="U1302" s="86"/>
      <c r="V1302" s="87">
        <f t="shared" si="260"/>
        <v>0</v>
      </c>
      <c r="W1302" s="130"/>
      <c r="X1302" s="86"/>
      <c r="Y1302" s="86"/>
      <c r="Z1302" s="131"/>
      <c r="AA1302" s="87">
        <f t="shared" si="269"/>
        <v>0</v>
      </c>
      <c r="AB1302" s="127"/>
      <c r="AC1302" s="86"/>
      <c r="AD1302" s="87">
        <f t="shared" si="261"/>
        <v>0</v>
      </c>
      <c r="AE1302" s="127"/>
      <c r="AF1302" s="86"/>
      <c r="AG1302" s="86"/>
      <c r="AH1302" s="131"/>
      <c r="AI1302" s="88">
        <f t="shared" si="262"/>
        <v>0</v>
      </c>
      <c r="AJ1302" s="89" t="str">
        <f>IFERROR(IF(ISNA(MATCH($AV1302,Other_Category_Abbr,0)),INDEX(FGHG_List_Long_GWP,MATCH($AV1302,FGHG_List_Long,0)),INDEX(GWP_Other_Abbr,MATCH($AV1302,Other_Category_Abbr,0)))*SUM(V1302,AA1302,AD1302,AI1302),"")</f>
        <v/>
      </c>
      <c r="AK1302" s="89" t="str">
        <f>IFERROR(IF(ISNA(MATCH($AV1302,Other_Category_Abbr,0)),INDEX(FGHG_List_Long_GWP,MATCH($AV1302,FGHG_List_Long,0)),INDEX(GWP_Other_Abbr,MATCH($AV1302,Other_Category_Abbr,0)))*(T1302*(S1302+U1302)+W1302*(Y1302+X1302)+AD1302+AE1302*(AF1302+AG1302)),"")</f>
        <v/>
      </c>
      <c r="AL1302" s="90" t="str">
        <f t="shared" si="270"/>
        <v/>
      </c>
      <c r="AM1302" s="91" t="str">
        <f t="shared" si="271"/>
        <v/>
      </c>
      <c r="AP1302" s="92" t="b">
        <f t="shared" si="265"/>
        <v>0</v>
      </c>
      <c r="AQ1302" s="92" t="str">
        <f t="shared" si="266"/>
        <v xml:space="preserve"> </v>
      </c>
      <c r="AR1302" s="92" t="str">
        <f>IF(LEN(AQ1302)=1,"",COUNTIF($AQ$19:AQ1302,AQ1302)=1)</f>
        <v/>
      </c>
      <c r="AS1302" s="73"/>
      <c r="AT1302" s="73"/>
      <c r="AU1302" s="73"/>
      <c r="AV1302" s="235" t="str">
        <f>IF($P1302=Lists!$A$13,Lists!$A$29,IF($P1302=Lists!$A$14,Lists!$A$30,$P1302))</f>
        <v/>
      </c>
      <c r="AW1302" s="73"/>
      <c r="AX1302" s="73"/>
    </row>
    <row r="1303" spans="2:50" x14ac:dyDescent="0.3">
      <c r="B1303" s="137">
        <f t="shared" si="272"/>
        <v>1285</v>
      </c>
      <c r="C1303" s="24"/>
      <c r="D1303" s="24"/>
      <c r="E1303" s="24"/>
      <c r="F1303" s="25"/>
      <c r="G1303" s="24"/>
      <c r="H1303" s="30"/>
      <c r="I1303" s="24"/>
      <c r="J1303" s="50" t="str">
        <f t="shared" si="263"/>
        <v/>
      </c>
      <c r="K1303" s="30"/>
      <c r="L1303" s="236"/>
      <c r="M1303" s="30"/>
      <c r="N1303" s="30"/>
      <c r="O1303" s="46" t="str">
        <f t="shared" si="264"/>
        <v/>
      </c>
      <c r="P1303" s="239" t="str">
        <f t="shared" si="267"/>
        <v/>
      </c>
      <c r="Q1303" s="52" t="str">
        <f t="shared" si="268"/>
        <v/>
      </c>
      <c r="R1303" s="127"/>
      <c r="S1303" s="86"/>
      <c r="T1303" s="127"/>
      <c r="U1303" s="86"/>
      <c r="V1303" s="87">
        <f t="shared" si="260"/>
        <v>0</v>
      </c>
      <c r="W1303" s="130"/>
      <c r="X1303" s="86"/>
      <c r="Y1303" s="86"/>
      <c r="Z1303" s="131"/>
      <c r="AA1303" s="87">
        <f t="shared" si="269"/>
        <v>0</v>
      </c>
      <c r="AB1303" s="127"/>
      <c r="AC1303" s="86"/>
      <c r="AD1303" s="87">
        <f t="shared" si="261"/>
        <v>0</v>
      </c>
      <c r="AE1303" s="127"/>
      <c r="AF1303" s="86"/>
      <c r="AG1303" s="86"/>
      <c r="AH1303" s="131"/>
      <c r="AI1303" s="88">
        <f t="shared" si="262"/>
        <v>0</v>
      </c>
      <c r="AJ1303" s="89" t="str">
        <f>IFERROR(IF(ISNA(MATCH($AV1303,Other_Category_Abbr,0)),INDEX(FGHG_List_Long_GWP,MATCH($AV1303,FGHG_List_Long,0)),INDEX(GWP_Other_Abbr,MATCH($AV1303,Other_Category_Abbr,0)))*SUM(V1303,AA1303,AD1303,AI1303),"")</f>
        <v/>
      </c>
      <c r="AK1303" s="89" t="str">
        <f>IFERROR(IF(ISNA(MATCH($AV1303,Other_Category_Abbr,0)),INDEX(FGHG_List_Long_GWP,MATCH($AV1303,FGHG_List_Long,0)),INDEX(GWP_Other_Abbr,MATCH($AV1303,Other_Category_Abbr,0)))*(T1303*(S1303+U1303)+W1303*(Y1303+X1303)+AD1303+AE1303*(AF1303+AG1303)),"")</f>
        <v/>
      </c>
      <c r="AL1303" s="90" t="str">
        <f t="shared" si="270"/>
        <v/>
      </c>
      <c r="AM1303" s="91" t="str">
        <f t="shared" si="271"/>
        <v/>
      </c>
      <c r="AP1303" s="92" t="b">
        <f t="shared" si="265"/>
        <v>0</v>
      </c>
      <c r="AQ1303" s="92" t="str">
        <f t="shared" si="266"/>
        <v xml:space="preserve"> </v>
      </c>
      <c r="AR1303" s="92" t="str">
        <f>IF(LEN(AQ1303)=1,"",COUNTIF($AQ$19:AQ1303,AQ1303)=1)</f>
        <v/>
      </c>
      <c r="AS1303" s="73"/>
      <c r="AT1303" s="73"/>
      <c r="AU1303" s="73"/>
      <c r="AV1303" s="235" t="str">
        <f>IF($P1303=Lists!$A$13,Lists!$A$29,IF($P1303=Lists!$A$14,Lists!$A$30,$P1303))</f>
        <v/>
      </c>
      <c r="AW1303" s="73"/>
      <c r="AX1303" s="73"/>
    </row>
    <row r="1304" spans="2:50" x14ac:dyDescent="0.3">
      <c r="B1304" s="137">
        <f t="shared" si="272"/>
        <v>1286</v>
      </c>
      <c r="C1304" s="24"/>
      <c r="D1304" s="24"/>
      <c r="E1304" s="24"/>
      <c r="F1304" s="25"/>
      <c r="G1304" s="24"/>
      <c r="H1304" s="30"/>
      <c r="I1304" s="24"/>
      <c r="J1304" s="50" t="str">
        <f t="shared" si="263"/>
        <v/>
      </c>
      <c r="K1304" s="30"/>
      <c r="L1304" s="236"/>
      <c r="M1304" s="30"/>
      <c r="N1304" s="30"/>
      <c r="O1304" s="46" t="str">
        <f t="shared" si="264"/>
        <v/>
      </c>
      <c r="P1304" s="239" t="str">
        <f t="shared" si="267"/>
        <v/>
      </c>
      <c r="Q1304" s="52" t="str">
        <f t="shared" si="268"/>
        <v/>
      </c>
      <c r="R1304" s="127"/>
      <c r="S1304" s="86"/>
      <c r="T1304" s="127"/>
      <c r="U1304" s="86"/>
      <c r="V1304" s="87">
        <f t="shared" si="260"/>
        <v>0</v>
      </c>
      <c r="W1304" s="130"/>
      <c r="X1304" s="86"/>
      <c r="Y1304" s="86"/>
      <c r="Z1304" s="131"/>
      <c r="AA1304" s="87">
        <f t="shared" si="269"/>
        <v>0</v>
      </c>
      <c r="AB1304" s="127"/>
      <c r="AC1304" s="86"/>
      <c r="AD1304" s="87">
        <f t="shared" si="261"/>
        <v>0</v>
      </c>
      <c r="AE1304" s="127"/>
      <c r="AF1304" s="86"/>
      <c r="AG1304" s="86"/>
      <c r="AH1304" s="131"/>
      <c r="AI1304" s="88">
        <f t="shared" si="262"/>
        <v>0</v>
      </c>
      <c r="AJ1304" s="89" t="str">
        <f>IFERROR(IF(ISNA(MATCH($AV1304,Other_Category_Abbr,0)),INDEX(FGHG_List_Long_GWP,MATCH($AV1304,FGHG_List_Long,0)),INDEX(GWP_Other_Abbr,MATCH($AV1304,Other_Category_Abbr,0)))*SUM(V1304,AA1304,AD1304,AI1304),"")</f>
        <v/>
      </c>
      <c r="AK1304" s="89" t="str">
        <f>IFERROR(IF(ISNA(MATCH($AV1304,Other_Category_Abbr,0)),INDEX(FGHG_List_Long_GWP,MATCH($AV1304,FGHG_List_Long,0)),INDEX(GWP_Other_Abbr,MATCH($AV1304,Other_Category_Abbr,0)))*(T1304*(S1304+U1304)+W1304*(Y1304+X1304)+AD1304+AE1304*(AF1304+AG1304)),"")</f>
        <v/>
      </c>
      <c r="AL1304" s="90" t="str">
        <f t="shared" si="270"/>
        <v/>
      </c>
      <c r="AM1304" s="91" t="str">
        <f t="shared" si="271"/>
        <v/>
      </c>
      <c r="AP1304" s="92" t="b">
        <f t="shared" si="265"/>
        <v>0</v>
      </c>
      <c r="AQ1304" s="92" t="str">
        <f t="shared" si="266"/>
        <v xml:space="preserve"> </v>
      </c>
      <c r="AR1304" s="92" t="str">
        <f>IF(LEN(AQ1304)=1,"",COUNTIF($AQ$19:AQ1304,AQ1304)=1)</f>
        <v/>
      </c>
      <c r="AS1304" s="73"/>
      <c r="AT1304" s="73"/>
      <c r="AU1304" s="73"/>
      <c r="AV1304" s="235" t="str">
        <f>IF($P1304=Lists!$A$13,Lists!$A$29,IF($P1304=Lists!$A$14,Lists!$A$30,$P1304))</f>
        <v/>
      </c>
      <c r="AW1304" s="73"/>
      <c r="AX1304" s="73"/>
    </row>
    <row r="1305" spans="2:50" x14ac:dyDescent="0.3">
      <c r="B1305" s="137">
        <f t="shared" si="272"/>
        <v>1287</v>
      </c>
      <c r="C1305" s="24"/>
      <c r="D1305" s="24"/>
      <c r="E1305" s="24"/>
      <c r="F1305" s="25"/>
      <c r="G1305" s="24"/>
      <c r="H1305" s="30"/>
      <c r="I1305" s="24"/>
      <c r="J1305" s="50" t="str">
        <f t="shared" si="263"/>
        <v/>
      </c>
      <c r="K1305" s="30"/>
      <c r="L1305" s="236"/>
      <c r="M1305" s="30"/>
      <c r="N1305" s="30"/>
      <c r="O1305" s="46" t="str">
        <f t="shared" si="264"/>
        <v/>
      </c>
      <c r="P1305" s="239" t="str">
        <f t="shared" si="267"/>
        <v/>
      </c>
      <c r="Q1305" s="52" t="str">
        <f t="shared" si="268"/>
        <v/>
      </c>
      <c r="R1305" s="127"/>
      <c r="S1305" s="86"/>
      <c r="T1305" s="127"/>
      <c r="U1305" s="86"/>
      <c r="V1305" s="87">
        <f t="shared" si="260"/>
        <v>0</v>
      </c>
      <c r="W1305" s="130"/>
      <c r="X1305" s="86"/>
      <c r="Y1305" s="86"/>
      <c r="Z1305" s="131"/>
      <c r="AA1305" s="87">
        <f t="shared" si="269"/>
        <v>0</v>
      </c>
      <c r="AB1305" s="127"/>
      <c r="AC1305" s="86"/>
      <c r="AD1305" s="87">
        <f t="shared" si="261"/>
        <v>0</v>
      </c>
      <c r="AE1305" s="127"/>
      <c r="AF1305" s="86"/>
      <c r="AG1305" s="86"/>
      <c r="AH1305" s="131"/>
      <c r="AI1305" s="88">
        <f t="shared" si="262"/>
        <v>0</v>
      </c>
      <c r="AJ1305" s="89" t="str">
        <f>IFERROR(IF(ISNA(MATCH($AV1305,Other_Category_Abbr,0)),INDEX(FGHG_List_Long_GWP,MATCH($AV1305,FGHG_List_Long,0)),INDEX(GWP_Other_Abbr,MATCH($AV1305,Other_Category_Abbr,0)))*SUM(V1305,AA1305,AD1305,AI1305),"")</f>
        <v/>
      </c>
      <c r="AK1305" s="89" t="str">
        <f>IFERROR(IF(ISNA(MATCH($AV1305,Other_Category_Abbr,0)),INDEX(FGHG_List_Long_GWP,MATCH($AV1305,FGHG_List_Long,0)),INDEX(GWP_Other_Abbr,MATCH($AV1305,Other_Category_Abbr,0)))*(T1305*(S1305+U1305)+W1305*(Y1305+X1305)+AD1305+AE1305*(AF1305+AG1305)),"")</f>
        <v/>
      </c>
      <c r="AL1305" s="90" t="str">
        <f t="shared" si="270"/>
        <v/>
      </c>
      <c r="AM1305" s="91" t="str">
        <f t="shared" si="271"/>
        <v/>
      </c>
      <c r="AP1305" s="92" t="b">
        <f t="shared" si="265"/>
        <v>0</v>
      </c>
      <c r="AQ1305" s="92" t="str">
        <f t="shared" si="266"/>
        <v xml:space="preserve"> </v>
      </c>
      <c r="AR1305" s="92" t="str">
        <f>IF(LEN(AQ1305)=1,"",COUNTIF($AQ$19:AQ1305,AQ1305)=1)</f>
        <v/>
      </c>
      <c r="AS1305" s="73"/>
      <c r="AT1305" s="73"/>
      <c r="AU1305" s="73"/>
      <c r="AV1305" s="235" t="str">
        <f>IF($P1305=Lists!$A$13,Lists!$A$29,IF($P1305=Lists!$A$14,Lists!$A$30,$P1305))</f>
        <v/>
      </c>
      <c r="AW1305" s="73"/>
      <c r="AX1305" s="73"/>
    </row>
    <row r="1306" spans="2:50" x14ac:dyDescent="0.3">
      <c r="B1306" s="137">
        <f t="shared" si="272"/>
        <v>1288</v>
      </c>
      <c r="C1306" s="24"/>
      <c r="D1306" s="24"/>
      <c r="E1306" s="24"/>
      <c r="F1306" s="25"/>
      <c r="G1306" s="24"/>
      <c r="H1306" s="30"/>
      <c r="I1306" s="24"/>
      <c r="J1306" s="50" t="str">
        <f t="shared" si="263"/>
        <v/>
      </c>
      <c r="K1306" s="30"/>
      <c r="L1306" s="236"/>
      <c r="M1306" s="30"/>
      <c r="N1306" s="30"/>
      <c r="O1306" s="46" t="str">
        <f t="shared" si="264"/>
        <v/>
      </c>
      <c r="P1306" s="239" t="str">
        <f t="shared" si="267"/>
        <v/>
      </c>
      <c r="Q1306" s="52" t="str">
        <f t="shared" si="268"/>
        <v/>
      </c>
      <c r="R1306" s="127"/>
      <c r="S1306" s="86"/>
      <c r="T1306" s="127"/>
      <c r="U1306" s="86"/>
      <c r="V1306" s="87">
        <f t="shared" si="260"/>
        <v>0</v>
      </c>
      <c r="W1306" s="130"/>
      <c r="X1306" s="86"/>
      <c r="Y1306" s="86"/>
      <c r="Z1306" s="131"/>
      <c r="AA1306" s="87">
        <f t="shared" si="269"/>
        <v>0</v>
      </c>
      <c r="AB1306" s="127"/>
      <c r="AC1306" s="86"/>
      <c r="AD1306" s="87">
        <f t="shared" si="261"/>
        <v>0</v>
      </c>
      <c r="AE1306" s="127"/>
      <c r="AF1306" s="86"/>
      <c r="AG1306" s="86"/>
      <c r="AH1306" s="131"/>
      <c r="AI1306" s="88">
        <f t="shared" si="262"/>
        <v>0</v>
      </c>
      <c r="AJ1306" s="89" t="str">
        <f>IFERROR(IF(ISNA(MATCH($AV1306,Other_Category_Abbr,0)),INDEX(FGHG_List_Long_GWP,MATCH($AV1306,FGHG_List_Long,0)),INDEX(GWP_Other_Abbr,MATCH($AV1306,Other_Category_Abbr,0)))*SUM(V1306,AA1306,AD1306,AI1306),"")</f>
        <v/>
      </c>
      <c r="AK1306" s="89" t="str">
        <f>IFERROR(IF(ISNA(MATCH($AV1306,Other_Category_Abbr,0)),INDEX(FGHG_List_Long_GWP,MATCH($AV1306,FGHG_List_Long,0)),INDEX(GWP_Other_Abbr,MATCH($AV1306,Other_Category_Abbr,0)))*(T1306*(S1306+U1306)+W1306*(Y1306+X1306)+AD1306+AE1306*(AF1306+AG1306)),"")</f>
        <v/>
      </c>
      <c r="AL1306" s="90" t="str">
        <f t="shared" si="270"/>
        <v/>
      </c>
      <c r="AM1306" s="91" t="str">
        <f t="shared" si="271"/>
        <v/>
      </c>
      <c r="AP1306" s="92" t="b">
        <f t="shared" si="265"/>
        <v>0</v>
      </c>
      <c r="AQ1306" s="92" t="str">
        <f t="shared" si="266"/>
        <v xml:space="preserve"> </v>
      </c>
      <c r="AR1306" s="92" t="str">
        <f>IF(LEN(AQ1306)=1,"",COUNTIF($AQ$19:AQ1306,AQ1306)=1)</f>
        <v/>
      </c>
      <c r="AS1306" s="73"/>
      <c r="AT1306" s="73"/>
      <c r="AU1306" s="73"/>
      <c r="AV1306" s="235" t="str">
        <f>IF($P1306=Lists!$A$13,Lists!$A$29,IF($P1306=Lists!$A$14,Lists!$A$30,$P1306))</f>
        <v/>
      </c>
      <c r="AW1306" s="73"/>
      <c r="AX1306" s="73"/>
    </row>
    <row r="1307" spans="2:50" x14ac:dyDescent="0.3">
      <c r="B1307" s="137">
        <f t="shared" si="272"/>
        <v>1289</v>
      </c>
      <c r="C1307" s="24"/>
      <c r="D1307" s="24"/>
      <c r="E1307" s="24"/>
      <c r="F1307" s="25"/>
      <c r="G1307" s="24"/>
      <c r="H1307" s="30"/>
      <c r="I1307" s="24"/>
      <c r="J1307" s="50" t="str">
        <f t="shared" si="263"/>
        <v/>
      </c>
      <c r="K1307" s="30"/>
      <c r="L1307" s="236"/>
      <c r="M1307" s="30"/>
      <c r="N1307" s="30"/>
      <c r="O1307" s="46" t="str">
        <f t="shared" si="264"/>
        <v/>
      </c>
      <c r="P1307" s="239" t="str">
        <f t="shared" si="267"/>
        <v/>
      </c>
      <c r="Q1307" s="52" t="str">
        <f t="shared" si="268"/>
        <v/>
      </c>
      <c r="R1307" s="127"/>
      <c r="S1307" s="86"/>
      <c r="T1307" s="127"/>
      <c r="U1307" s="86"/>
      <c r="V1307" s="87">
        <f t="shared" si="260"/>
        <v>0</v>
      </c>
      <c r="W1307" s="130"/>
      <c r="X1307" s="86"/>
      <c r="Y1307" s="86"/>
      <c r="Z1307" s="131"/>
      <c r="AA1307" s="87">
        <f t="shared" si="269"/>
        <v>0</v>
      </c>
      <c r="AB1307" s="127"/>
      <c r="AC1307" s="86"/>
      <c r="AD1307" s="87">
        <f t="shared" si="261"/>
        <v>0</v>
      </c>
      <c r="AE1307" s="127"/>
      <c r="AF1307" s="86"/>
      <c r="AG1307" s="86"/>
      <c r="AH1307" s="131"/>
      <c r="AI1307" s="88">
        <f t="shared" si="262"/>
        <v>0</v>
      </c>
      <c r="AJ1307" s="89" t="str">
        <f>IFERROR(IF(ISNA(MATCH($AV1307,Other_Category_Abbr,0)),INDEX(FGHG_List_Long_GWP,MATCH($AV1307,FGHG_List_Long,0)),INDEX(GWP_Other_Abbr,MATCH($AV1307,Other_Category_Abbr,0)))*SUM(V1307,AA1307,AD1307,AI1307),"")</f>
        <v/>
      </c>
      <c r="AK1307" s="89" t="str">
        <f>IFERROR(IF(ISNA(MATCH($AV1307,Other_Category_Abbr,0)),INDEX(FGHG_List_Long_GWP,MATCH($AV1307,FGHG_List_Long,0)),INDEX(GWP_Other_Abbr,MATCH($AV1307,Other_Category_Abbr,0)))*(T1307*(S1307+U1307)+W1307*(Y1307+X1307)+AD1307+AE1307*(AF1307+AG1307)),"")</f>
        <v/>
      </c>
      <c r="AL1307" s="90" t="str">
        <f t="shared" si="270"/>
        <v/>
      </c>
      <c r="AM1307" s="91" t="str">
        <f t="shared" si="271"/>
        <v/>
      </c>
      <c r="AP1307" s="92" t="b">
        <f t="shared" si="265"/>
        <v>0</v>
      </c>
      <c r="AQ1307" s="92" t="str">
        <f t="shared" si="266"/>
        <v xml:space="preserve"> </v>
      </c>
      <c r="AR1307" s="92" t="str">
        <f>IF(LEN(AQ1307)=1,"",COUNTIF($AQ$19:AQ1307,AQ1307)=1)</f>
        <v/>
      </c>
      <c r="AS1307" s="73"/>
      <c r="AT1307" s="73"/>
      <c r="AU1307" s="73"/>
      <c r="AV1307" s="235" t="str">
        <f>IF($P1307=Lists!$A$13,Lists!$A$29,IF($P1307=Lists!$A$14,Lists!$A$30,$P1307))</f>
        <v/>
      </c>
      <c r="AW1307" s="73"/>
      <c r="AX1307" s="73"/>
    </row>
    <row r="1308" spans="2:50" x14ac:dyDescent="0.3">
      <c r="B1308" s="137">
        <f t="shared" si="272"/>
        <v>1290</v>
      </c>
      <c r="C1308" s="24"/>
      <c r="D1308" s="24"/>
      <c r="E1308" s="24"/>
      <c r="F1308" s="25"/>
      <c r="G1308" s="24"/>
      <c r="H1308" s="30"/>
      <c r="I1308" s="24"/>
      <c r="J1308" s="50" t="str">
        <f t="shared" si="263"/>
        <v/>
      </c>
      <c r="K1308" s="30"/>
      <c r="L1308" s="236"/>
      <c r="M1308" s="30"/>
      <c r="N1308" s="30"/>
      <c r="O1308" s="46" t="str">
        <f t="shared" si="264"/>
        <v/>
      </c>
      <c r="P1308" s="239" t="str">
        <f t="shared" si="267"/>
        <v/>
      </c>
      <c r="Q1308" s="52" t="str">
        <f t="shared" si="268"/>
        <v/>
      </c>
      <c r="R1308" s="127"/>
      <c r="S1308" s="86"/>
      <c r="T1308" s="127"/>
      <c r="U1308" s="86"/>
      <c r="V1308" s="87">
        <f t="shared" si="260"/>
        <v>0</v>
      </c>
      <c r="W1308" s="130"/>
      <c r="X1308" s="86"/>
      <c r="Y1308" s="86"/>
      <c r="Z1308" s="131"/>
      <c r="AA1308" s="87">
        <f t="shared" si="269"/>
        <v>0</v>
      </c>
      <c r="AB1308" s="127"/>
      <c r="AC1308" s="86"/>
      <c r="AD1308" s="87">
        <f t="shared" si="261"/>
        <v>0</v>
      </c>
      <c r="AE1308" s="127"/>
      <c r="AF1308" s="86"/>
      <c r="AG1308" s="86"/>
      <c r="AH1308" s="131"/>
      <c r="AI1308" s="88">
        <f t="shared" si="262"/>
        <v>0</v>
      </c>
      <c r="AJ1308" s="89" t="str">
        <f>IFERROR(IF(ISNA(MATCH($AV1308,Other_Category_Abbr,0)),INDEX(FGHG_List_Long_GWP,MATCH($AV1308,FGHG_List_Long,0)),INDEX(GWP_Other_Abbr,MATCH($AV1308,Other_Category_Abbr,0)))*SUM(V1308,AA1308,AD1308,AI1308),"")</f>
        <v/>
      </c>
      <c r="AK1308" s="89" t="str">
        <f>IFERROR(IF(ISNA(MATCH($AV1308,Other_Category_Abbr,0)),INDEX(FGHG_List_Long_GWP,MATCH($AV1308,FGHG_List_Long,0)),INDEX(GWP_Other_Abbr,MATCH($AV1308,Other_Category_Abbr,0)))*(T1308*(S1308+U1308)+W1308*(Y1308+X1308)+AD1308+AE1308*(AF1308+AG1308)),"")</f>
        <v/>
      </c>
      <c r="AL1308" s="90" t="str">
        <f t="shared" si="270"/>
        <v/>
      </c>
      <c r="AM1308" s="91" t="str">
        <f t="shared" si="271"/>
        <v/>
      </c>
      <c r="AP1308" s="92" t="b">
        <f t="shared" si="265"/>
        <v>0</v>
      </c>
      <c r="AQ1308" s="92" t="str">
        <f t="shared" si="266"/>
        <v xml:space="preserve"> </v>
      </c>
      <c r="AR1308" s="92" t="str">
        <f>IF(LEN(AQ1308)=1,"",COUNTIF($AQ$19:AQ1308,AQ1308)=1)</f>
        <v/>
      </c>
      <c r="AS1308" s="73"/>
      <c r="AT1308" s="73"/>
      <c r="AU1308" s="73"/>
      <c r="AV1308" s="235" t="str">
        <f>IF($P1308=Lists!$A$13,Lists!$A$29,IF($P1308=Lists!$A$14,Lists!$A$30,$P1308))</f>
        <v/>
      </c>
      <c r="AW1308" s="73"/>
      <c r="AX1308" s="73"/>
    </row>
    <row r="1309" spans="2:50" x14ac:dyDescent="0.3">
      <c r="B1309" s="137">
        <f t="shared" si="272"/>
        <v>1291</v>
      </c>
      <c r="C1309" s="24"/>
      <c r="D1309" s="24"/>
      <c r="E1309" s="24"/>
      <c r="F1309" s="25"/>
      <c r="G1309" s="24"/>
      <c r="H1309" s="30"/>
      <c r="I1309" s="24"/>
      <c r="J1309" s="50" t="str">
        <f t="shared" si="263"/>
        <v/>
      </c>
      <c r="K1309" s="30"/>
      <c r="L1309" s="236"/>
      <c r="M1309" s="30"/>
      <c r="N1309" s="30"/>
      <c r="O1309" s="46" t="str">
        <f t="shared" si="264"/>
        <v/>
      </c>
      <c r="P1309" s="239" t="str">
        <f t="shared" si="267"/>
        <v/>
      </c>
      <c r="Q1309" s="52" t="str">
        <f t="shared" si="268"/>
        <v/>
      </c>
      <c r="R1309" s="127"/>
      <c r="S1309" s="86"/>
      <c r="T1309" s="127"/>
      <c r="U1309" s="86"/>
      <c r="V1309" s="87">
        <f t="shared" si="260"/>
        <v>0</v>
      </c>
      <c r="W1309" s="130"/>
      <c r="X1309" s="86"/>
      <c r="Y1309" s="86"/>
      <c r="Z1309" s="131"/>
      <c r="AA1309" s="87">
        <f t="shared" si="269"/>
        <v>0</v>
      </c>
      <c r="AB1309" s="127"/>
      <c r="AC1309" s="86"/>
      <c r="AD1309" s="87">
        <f t="shared" si="261"/>
        <v>0</v>
      </c>
      <c r="AE1309" s="127"/>
      <c r="AF1309" s="86"/>
      <c r="AG1309" s="86"/>
      <c r="AH1309" s="131"/>
      <c r="AI1309" s="88">
        <f t="shared" si="262"/>
        <v>0</v>
      </c>
      <c r="AJ1309" s="89" t="str">
        <f>IFERROR(IF(ISNA(MATCH($AV1309,Other_Category_Abbr,0)),INDEX(FGHG_List_Long_GWP,MATCH($AV1309,FGHG_List_Long,0)),INDEX(GWP_Other_Abbr,MATCH($AV1309,Other_Category_Abbr,0)))*SUM(V1309,AA1309,AD1309,AI1309),"")</f>
        <v/>
      </c>
      <c r="AK1309" s="89" t="str">
        <f>IFERROR(IF(ISNA(MATCH($AV1309,Other_Category_Abbr,0)),INDEX(FGHG_List_Long_GWP,MATCH($AV1309,FGHG_List_Long,0)),INDEX(GWP_Other_Abbr,MATCH($AV1309,Other_Category_Abbr,0)))*(T1309*(S1309+U1309)+W1309*(Y1309+X1309)+AD1309+AE1309*(AF1309+AG1309)),"")</f>
        <v/>
      </c>
      <c r="AL1309" s="90" t="str">
        <f t="shared" si="270"/>
        <v/>
      </c>
      <c r="AM1309" s="91" t="str">
        <f t="shared" si="271"/>
        <v/>
      </c>
      <c r="AP1309" s="92" t="b">
        <f t="shared" si="265"/>
        <v>0</v>
      </c>
      <c r="AQ1309" s="92" t="str">
        <f t="shared" si="266"/>
        <v xml:space="preserve"> </v>
      </c>
      <c r="AR1309" s="92" t="str">
        <f>IF(LEN(AQ1309)=1,"",COUNTIF($AQ$19:AQ1309,AQ1309)=1)</f>
        <v/>
      </c>
      <c r="AS1309" s="73"/>
      <c r="AT1309" s="73"/>
      <c r="AU1309" s="73"/>
      <c r="AV1309" s="235" t="str">
        <f>IF($P1309=Lists!$A$13,Lists!$A$29,IF($P1309=Lists!$A$14,Lists!$A$30,$P1309))</f>
        <v/>
      </c>
      <c r="AW1309" s="73"/>
      <c r="AX1309" s="73"/>
    </row>
    <row r="1310" spans="2:50" x14ac:dyDescent="0.3">
      <c r="B1310" s="137">
        <f t="shared" si="272"/>
        <v>1292</v>
      </c>
      <c r="C1310" s="24"/>
      <c r="D1310" s="24"/>
      <c r="E1310" s="24"/>
      <c r="F1310" s="25"/>
      <c r="G1310" s="24"/>
      <c r="H1310" s="30"/>
      <c r="I1310" s="24"/>
      <c r="J1310" s="50" t="str">
        <f t="shared" si="263"/>
        <v/>
      </c>
      <c r="K1310" s="30"/>
      <c r="L1310" s="236"/>
      <c r="M1310" s="30"/>
      <c r="N1310" s="30"/>
      <c r="O1310" s="46" t="str">
        <f t="shared" si="264"/>
        <v/>
      </c>
      <c r="P1310" s="239" t="str">
        <f t="shared" si="267"/>
        <v/>
      </c>
      <c r="Q1310" s="52" t="str">
        <f t="shared" si="268"/>
        <v/>
      </c>
      <c r="R1310" s="127"/>
      <c r="S1310" s="86"/>
      <c r="T1310" s="127"/>
      <c r="U1310" s="86"/>
      <c r="V1310" s="87">
        <f t="shared" si="260"/>
        <v>0</v>
      </c>
      <c r="W1310" s="130"/>
      <c r="X1310" s="86"/>
      <c r="Y1310" s="86"/>
      <c r="Z1310" s="131"/>
      <c r="AA1310" s="87">
        <f t="shared" si="269"/>
        <v>0</v>
      </c>
      <c r="AB1310" s="127"/>
      <c r="AC1310" s="86"/>
      <c r="AD1310" s="87">
        <f t="shared" si="261"/>
        <v>0</v>
      </c>
      <c r="AE1310" s="127"/>
      <c r="AF1310" s="86"/>
      <c r="AG1310" s="86"/>
      <c r="AH1310" s="131"/>
      <c r="AI1310" s="88">
        <f t="shared" si="262"/>
        <v>0</v>
      </c>
      <c r="AJ1310" s="89" t="str">
        <f>IFERROR(IF(ISNA(MATCH($AV1310,Other_Category_Abbr,0)),INDEX(FGHG_List_Long_GWP,MATCH($AV1310,FGHG_List_Long,0)),INDEX(GWP_Other_Abbr,MATCH($AV1310,Other_Category_Abbr,0)))*SUM(V1310,AA1310,AD1310,AI1310),"")</f>
        <v/>
      </c>
      <c r="AK1310" s="89" t="str">
        <f>IFERROR(IF(ISNA(MATCH($AV1310,Other_Category_Abbr,0)),INDEX(FGHG_List_Long_GWP,MATCH($AV1310,FGHG_List_Long,0)),INDEX(GWP_Other_Abbr,MATCH($AV1310,Other_Category_Abbr,0)))*(T1310*(S1310+U1310)+W1310*(Y1310+X1310)+AD1310+AE1310*(AF1310+AG1310)),"")</f>
        <v/>
      </c>
      <c r="AL1310" s="90" t="str">
        <f t="shared" si="270"/>
        <v/>
      </c>
      <c r="AM1310" s="91" t="str">
        <f t="shared" si="271"/>
        <v/>
      </c>
      <c r="AP1310" s="92" t="b">
        <f t="shared" si="265"/>
        <v>0</v>
      </c>
      <c r="AQ1310" s="92" t="str">
        <f t="shared" si="266"/>
        <v xml:space="preserve"> </v>
      </c>
      <c r="AR1310" s="92" t="str">
        <f>IF(LEN(AQ1310)=1,"",COUNTIF($AQ$19:AQ1310,AQ1310)=1)</f>
        <v/>
      </c>
      <c r="AS1310" s="73"/>
      <c r="AT1310" s="73"/>
      <c r="AU1310" s="73"/>
      <c r="AV1310" s="235" t="str">
        <f>IF($P1310=Lists!$A$13,Lists!$A$29,IF($P1310=Lists!$A$14,Lists!$A$30,$P1310))</f>
        <v/>
      </c>
      <c r="AW1310" s="73"/>
      <c r="AX1310" s="73"/>
    </row>
    <row r="1311" spans="2:50" x14ac:dyDescent="0.3">
      <c r="B1311" s="137">
        <f t="shared" si="272"/>
        <v>1293</v>
      </c>
      <c r="C1311" s="24"/>
      <c r="D1311" s="24"/>
      <c r="E1311" s="24"/>
      <c r="F1311" s="25"/>
      <c r="G1311" s="24"/>
      <c r="H1311" s="30"/>
      <c r="I1311" s="24"/>
      <c r="J1311" s="50" t="str">
        <f t="shared" si="263"/>
        <v/>
      </c>
      <c r="K1311" s="30"/>
      <c r="L1311" s="236"/>
      <c r="M1311" s="30"/>
      <c r="N1311" s="30"/>
      <c r="O1311" s="46" t="str">
        <f t="shared" si="264"/>
        <v/>
      </c>
      <c r="P1311" s="239" t="str">
        <f t="shared" si="267"/>
        <v/>
      </c>
      <c r="Q1311" s="52" t="str">
        <f t="shared" si="268"/>
        <v/>
      </c>
      <c r="R1311" s="127"/>
      <c r="S1311" s="86"/>
      <c r="T1311" s="127"/>
      <c r="U1311" s="86"/>
      <c r="V1311" s="87">
        <f t="shared" si="260"/>
        <v>0</v>
      </c>
      <c r="W1311" s="130"/>
      <c r="X1311" s="86"/>
      <c r="Y1311" s="86"/>
      <c r="Z1311" s="131"/>
      <c r="AA1311" s="87">
        <f t="shared" si="269"/>
        <v>0</v>
      </c>
      <c r="AB1311" s="127"/>
      <c r="AC1311" s="86"/>
      <c r="AD1311" s="87">
        <f t="shared" si="261"/>
        <v>0</v>
      </c>
      <c r="AE1311" s="127"/>
      <c r="AF1311" s="86"/>
      <c r="AG1311" s="86"/>
      <c r="AH1311" s="131"/>
      <c r="AI1311" s="88">
        <f t="shared" si="262"/>
        <v>0</v>
      </c>
      <c r="AJ1311" s="89" t="str">
        <f>IFERROR(IF(ISNA(MATCH($AV1311,Other_Category_Abbr,0)),INDEX(FGHG_List_Long_GWP,MATCH($AV1311,FGHG_List_Long,0)),INDEX(GWP_Other_Abbr,MATCH($AV1311,Other_Category_Abbr,0)))*SUM(V1311,AA1311,AD1311,AI1311),"")</f>
        <v/>
      </c>
      <c r="AK1311" s="89" t="str">
        <f>IFERROR(IF(ISNA(MATCH($AV1311,Other_Category_Abbr,0)),INDEX(FGHG_List_Long_GWP,MATCH($AV1311,FGHG_List_Long,0)),INDEX(GWP_Other_Abbr,MATCH($AV1311,Other_Category_Abbr,0)))*(T1311*(S1311+U1311)+W1311*(Y1311+X1311)+AD1311+AE1311*(AF1311+AG1311)),"")</f>
        <v/>
      </c>
      <c r="AL1311" s="90" t="str">
        <f t="shared" si="270"/>
        <v/>
      </c>
      <c r="AM1311" s="91" t="str">
        <f t="shared" si="271"/>
        <v/>
      </c>
      <c r="AP1311" s="92" t="b">
        <f t="shared" si="265"/>
        <v>0</v>
      </c>
      <c r="AQ1311" s="92" t="str">
        <f t="shared" si="266"/>
        <v xml:space="preserve"> </v>
      </c>
      <c r="AR1311" s="92" t="str">
        <f>IF(LEN(AQ1311)=1,"",COUNTIF($AQ$19:AQ1311,AQ1311)=1)</f>
        <v/>
      </c>
      <c r="AS1311" s="73"/>
      <c r="AT1311" s="73"/>
      <c r="AU1311" s="73"/>
      <c r="AV1311" s="235" t="str">
        <f>IF($P1311=Lists!$A$13,Lists!$A$29,IF($P1311=Lists!$A$14,Lists!$A$30,$P1311))</f>
        <v/>
      </c>
      <c r="AW1311" s="73"/>
      <c r="AX1311" s="73"/>
    </row>
    <row r="1312" spans="2:50" x14ac:dyDescent="0.3">
      <c r="B1312" s="137">
        <f t="shared" si="272"/>
        <v>1294</v>
      </c>
      <c r="C1312" s="24"/>
      <c r="D1312" s="24"/>
      <c r="E1312" s="24"/>
      <c r="F1312" s="25"/>
      <c r="G1312" s="24"/>
      <c r="H1312" s="30"/>
      <c r="I1312" s="24"/>
      <c r="J1312" s="50" t="str">
        <f t="shared" si="263"/>
        <v/>
      </c>
      <c r="K1312" s="30"/>
      <c r="L1312" s="236"/>
      <c r="M1312" s="30"/>
      <c r="N1312" s="30"/>
      <c r="O1312" s="46" t="str">
        <f t="shared" si="264"/>
        <v/>
      </c>
      <c r="P1312" s="239" t="str">
        <f t="shared" si="267"/>
        <v/>
      </c>
      <c r="Q1312" s="52" t="str">
        <f t="shared" si="268"/>
        <v/>
      </c>
      <c r="R1312" s="127"/>
      <c r="S1312" s="86"/>
      <c r="T1312" s="127"/>
      <c r="U1312" s="86"/>
      <c r="V1312" s="87">
        <f t="shared" si="260"/>
        <v>0</v>
      </c>
      <c r="W1312" s="130"/>
      <c r="X1312" s="86"/>
      <c r="Y1312" s="86"/>
      <c r="Z1312" s="131"/>
      <c r="AA1312" s="87">
        <f t="shared" si="269"/>
        <v>0</v>
      </c>
      <c r="AB1312" s="127"/>
      <c r="AC1312" s="86"/>
      <c r="AD1312" s="87">
        <f t="shared" si="261"/>
        <v>0</v>
      </c>
      <c r="AE1312" s="127"/>
      <c r="AF1312" s="86"/>
      <c r="AG1312" s="86"/>
      <c r="AH1312" s="131"/>
      <c r="AI1312" s="88">
        <f t="shared" si="262"/>
        <v>0</v>
      </c>
      <c r="AJ1312" s="89" t="str">
        <f>IFERROR(IF(ISNA(MATCH($AV1312,Other_Category_Abbr,0)),INDEX(FGHG_List_Long_GWP,MATCH($AV1312,FGHG_List_Long,0)),INDEX(GWP_Other_Abbr,MATCH($AV1312,Other_Category_Abbr,0)))*SUM(V1312,AA1312,AD1312,AI1312),"")</f>
        <v/>
      </c>
      <c r="AK1312" s="89" t="str">
        <f>IFERROR(IF(ISNA(MATCH($AV1312,Other_Category_Abbr,0)),INDEX(FGHG_List_Long_GWP,MATCH($AV1312,FGHG_List_Long,0)),INDEX(GWP_Other_Abbr,MATCH($AV1312,Other_Category_Abbr,0)))*(T1312*(S1312+U1312)+W1312*(Y1312+X1312)+AD1312+AE1312*(AF1312+AG1312)),"")</f>
        <v/>
      </c>
      <c r="AL1312" s="90" t="str">
        <f t="shared" si="270"/>
        <v/>
      </c>
      <c r="AM1312" s="91" t="str">
        <f t="shared" si="271"/>
        <v/>
      </c>
      <c r="AP1312" s="92" t="b">
        <f t="shared" si="265"/>
        <v>0</v>
      </c>
      <c r="AQ1312" s="92" t="str">
        <f t="shared" si="266"/>
        <v xml:space="preserve"> </v>
      </c>
      <c r="AR1312" s="92" t="str">
        <f>IF(LEN(AQ1312)=1,"",COUNTIF($AQ$19:AQ1312,AQ1312)=1)</f>
        <v/>
      </c>
      <c r="AS1312" s="73"/>
      <c r="AT1312" s="73"/>
      <c r="AU1312" s="73"/>
      <c r="AV1312" s="235" t="str">
        <f>IF($P1312=Lists!$A$13,Lists!$A$29,IF($P1312=Lists!$A$14,Lists!$A$30,$P1312))</f>
        <v/>
      </c>
      <c r="AW1312" s="73"/>
      <c r="AX1312" s="73"/>
    </row>
    <row r="1313" spans="2:50" x14ac:dyDescent="0.3">
      <c r="B1313" s="137">
        <f t="shared" si="272"/>
        <v>1295</v>
      </c>
      <c r="C1313" s="24"/>
      <c r="D1313" s="24"/>
      <c r="E1313" s="24"/>
      <c r="F1313" s="25"/>
      <c r="G1313" s="24"/>
      <c r="H1313" s="30"/>
      <c r="I1313" s="24"/>
      <c r="J1313" s="50" t="str">
        <f t="shared" si="263"/>
        <v/>
      </c>
      <c r="K1313" s="30"/>
      <c r="L1313" s="236"/>
      <c r="M1313" s="30"/>
      <c r="N1313" s="30"/>
      <c r="O1313" s="46" t="str">
        <f t="shared" si="264"/>
        <v/>
      </c>
      <c r="P1313" s="239" t="str">
        <f t="shared" si="267"/>
        <v/>
      </c>
      <c r="Q1313" s="52" t="str">
        <f t="shared" si="268"/>
        <v/>
      </c>
      <c r="R1313" s="127"/>
      <c r="S1313" s="86"/>
      <c r="T1313" s="127"/>
      <c r="U1313" s="86"/>
      <c r="V1313" s="87">
        <f t="shared" si="260"/>
        <v>0</v>
      </c>
      <c r="W1313" s="130"/>
      <c r="X1313" s="86"/>
      <c r="Y1313" s="86"/>
      <c r="Z1313" s="131"/>
      <c r="AA1313" s="87">
        <f t="shared" si="269"/>
        <v>0</v>
      </c>
      <c r="AB1313" s="127"/>
      <c r="AC1313" s="86"/>
      <c r="AD1313" s="87">
        <f t="shared" si="261"/>
        <v>0</v>
      </c>
      <c r="AE1313" s="127"/>
      <c r="AF1313" s="86"/>
      <c r="AG1313" s="86"/>
      <c r="AH1313" s="131"/>
      <c r="AI1313" s="88">
        <f t="shared" si="262"/>
        <v>0</v>
      </c>
      <c r="AJ1313" s="89" t="str">
        <f>IFERROR(IF(ISNA(MATCH($AV1313,Other_Category_Abbr,0)),INDEX(FGHG_List_Long_GWP,MATCH($AV1313,FGHG_List_Long,0)),INDEX(GWP_Other_Abbr,MATCH($AV1313,Other_Category_Abbr,0)))*SUM(V1313,AA1313,AD1313,AI1313),"")</f>
        <v/>
      </c>
      <c r="AK1313" s="89" t="str">
        <f>IFERROR(IF(ISNA(MATCH($AV1313,Other_Category_Abbr,0)),INDEX(FGHG_List_Long_GWP,MATCH($AV1313,FGHG_List_Long,0)),INDEX(GWP_Other_Abbr,MATCH($AV1313,Other_Category_Abbr,0)))*(T1313*(S1313+U1313)+W1313*(Y1313+X1313)+AD1313+AE1313*(AF1313+AG1313)),"")</f>
        <v/>
      </c>
      <c r="AL1313" s="90" t="str">
        <f t="shared" si="270"/>
        <v/>
      </c>
      <c r="AM1313" s="91" t="str">
        <f t="shared" si="271"/>
        <v/>
      </c>
      <c r="AP1313" s="92" t="b">
        <f t="shared" si="265"/>
        <v>0</v>
      </c>
      <c r="AQ1313" s="92" t="str">
        <f t="shared" si="266"/>
        <v xml:space="preserve"> </v>
      </c>
      <c r="AR1313" s="92" t="str">
        <f>IF(LEN(AQ1313)=1,"",COUNTIF($AQ$19:AQ1313,AQ1313)=1)</f>
        <v/>
      </c>
      <c r="AS1313" s="73"/>
      <c r="AT1313" s="73"/>
      <c r="AU1313" s="73"/>
      <c r="AV1313" s="235" t="str">
        <f>IF($P1313=Lists!$A$13,Lists!$A$29,IF($P1313=Lists!$A$14,Lists!$A$30,$P1313))</f>
        <v/>
      </c>
      <c r="AW1313" s="73"/>
      <c r="AX1313" s="73"/>
    </row>
    <row r="1314" spans="2:50" x14ac:dyDescent="0.3">
      <c r="B1314" s="137">
        <f t="shared" si="272"/>
        <v>1296</v>
      </c>
      <c r="C1314" s="24"/>
      <c r="D1314" s="24"/>
      <c r="E1314" s="24"/>
      <c r="F1314" s="25"/>
      <c r="G1314" s="24"/>
      <c r="H1314" s="30"/>
      <c r="I1314" s="24"/>
      <c r="J1314" s="50" t="str">
        <f t="shared" si="263"/>
        <v/>
      </c>
      <c r="K1314" s="30"/>
      <c r="L1314" s="236"/>
      <c r="M1314" s="30"/>
      <c r="N1314" s="30"/>
      <c r="O1314" s="46" t="str">
        <f t="shared" si="264"/>
        <v/>
      </c>
      <c r="P1314" s="239" t="str">
        <f t="shared" si="267"/>
        <v/>
      </c>
      <c r="Q1314" s="52" t="str">
        <f t="shared" si="268"/>
        <v/>
      </c>
      <c r="R1314" s="127"/>
      <c r="S1314" s="86"/>
      <c r="T1314" s="127"/>
      <c r="U1314" s="86"/>
      <c r="V1314" s="87">
        <f t="shared" si="260"/>
        <v>0</v>
      </c>
      <c r="W1314" s="130"/>
      <c r="X1314" s="86"/>
      <c r="Y1314" s="86"/>
      <c r="Z1314" s="131"/>
      <c r="AA1314" s="87">
        <f t="shared" si="269"/>
        <v>0</v>
      </c>
      <c r="AB1314" s="127"/>
      <c r="AC1314" s="86"/>
      <c r="AD1314" s="87">
        <f t="shared" si="261"/>
        <v>0</v>
      </c>
      <c r="AE1314" s="127"/>
      <c r="AF1314" s="86"/>
      <c r="AG1314" s="86"/>
      <c r="AH1314" s="131"/>
      <c r="AI1314" s="88">
        <f t="shared" si="262"/>
        <v>0</v>
      </c>
      <c r="AJ1314" s="89" t="str">
        <f>IFERROR(IF(ISNA(MATCH($AV1314,Other_Category_Abbr,0)),INDEX(FGHG_List_Long_GWP,MATCH($AV1314,FGHG_List_Long,0)),INDEX(GWP_Other_Abbr,MATCH($AV1314,Other_Category_Abbr,0)))*SUM(V1314,AA1314,AD1314,AI1314),"")</f>
        <v/>
      </c>
      <c r="AK1314" s="89" t="str">
        <f>IFERROR(IF(ISNA(MATCH($AV1314,Other_Category_Abbr,0)),INDEX(FGHG_List_Long_GWP,MATCH($AV1314,FGHG_List_Long,0)),INDEX(GWP_Other_Abbr,MATCH($AV1314,Other_Category_Abbr,0)))*(T1314*(S1314+U1314)+W1314*(Y1314+X1314)+AD1314+AE1314*(AF1314+AG1314)),"")</f>
        <v/>
      </c>
      <c r="AL1314" s="90" t="str">
        <f t="shared" si="270"/>
        <v/>
      </c>
      <c r="AM1314" s="91" t="str">
        <f t="shared" si="271"/>
        <v/>
      </c>
      <c r="AP1314" s="92" t="b">
        <f t="shared" si="265"/>
        <v>0</v>
      </c>
      <c r="AQ1314" s="92" t="str">
        <f t="shared" si="266"/>
        <v xml:space="preserve"> </v>
      </c>
      <c r="AR1314" s="92" t="str">
        <f>IF(LEN(AQ1314)=1,"",COUNTIF($AQ$19:AQ1314,AQ1314)=1)</f>
        <v/>
      </c>
      <c r="AS1314" s="73"/>
      <c r="AT1314" s="73"/>
      <c r="AU1314" s="73"/>
      <c r="AV1314" s="235" t="str">
        <f>IF($P1314=Lists!$A$13,Lists!$A$29,IF($P1314=Lists!$A$14,Lists!$A$30,$P1314))</f>
        <v/>
      </c>
      <c r="AW1314" s="73"/>
      <c r="AX1314" s="73"/>
    </row>
    <row r="1315" spans="2:50" x14ac:dyDescent="0.3">
      <c r="B1315" s="137">
        <f t="shared" si="272"/>
        <v>1297</v>
      </c>
      <c r="C1315" s="24"/>
      <c r="D1315" s="24"/>
      <c r="E1315" s="24"/>
      <c r="F1315" s="25"/>
      <c r="G1315" s="24"/>
      <c r="H1315" s="30"/>
      <c r="I1315" s="24"/>
      <c r="J1315" s="50" t="str">
        <f t="shared" si="263"/>
        <v/>
      </c>
      <c r="K1315" s="30"/>
      <c r="L1315" s="236"/>
      <c r="M1315" s="30"/>
      <c r="N1315" s="30"/>
      <c r="O1315" s="46" t="str">
        <f t="shared" si="264"/>
        <v/>
      </c>
      <c r="P1315" s="239" t="str">
        <f t="shared" si="267"/>
        <v/>
      </c>
      <c r="Q1315" s="52" t="str">
        <f t="shared" si="268"/>
        <v/>
      </c>
      <c r="R1315" s="127"/>
      <c r="S1315" s="86"/>
      <c r="T1315" s="127"/>
      <c r="U1315" s="86"/>
      <c r="V1315" s="87">
        <f t="shared" si="260"/>
        <v>0</v>
      </c>
      <c r="W1315" s="130"/>
      <c r="X1315" s="86"/>
      <c r="Y1315" s="86"/>
      <c r="Z1315" s="131"/>
      <c r="AA1315" s="87">
        <f t="shared" si="269"/>
        <v>0</v>
      </c>
      <c r="AB1315" s="127"/>
      <c r="AC1315" s="86"/>
      <c r="AD1315" s="87">
        <f t="shared" si="261"/>
        <v>0</v>
      </c>
      <c r="AE1315" s="127"/>
      <c r="AF1315" s="86"/>
      <c r="AG1315" s="86"/>
      <c r="AH1315" s="131"/>
      <c r="AI1315" s="88">
        <f t="shared" si="262"/>
        <v>0</v>
      </c>
      <c r="AJ1315" s="89" t="str">
        <f>IFERROR(IF(ISNA(MATCH($AV1315,Other_Category_Abbr,0)),INDEX(FGHG_List_Long_GWP,MATCH($AV1315,FGHG_List_Long,0)),INDEX(GWP_Other_Abbr,MATCH($AV1315,Other_Category_Abbr,0)))*SUM(V1315,AA1315,AD1315,AI1315),"")</f>
        <v/>
      </c>
      <c r="AK1315" s="89" t="str">
        <f>IFERROR(IF(ISNA(MATCH($AV1315,Other_Category_Abbr,0)),INDEX(FGHG_List_Long_GWP,MATCH($AV1315,FGHG_List_Long,0)),INDEX(GWP_Other_Abbr,MATCH($AV1315,Other_Category_Abbr,0)))*(T1315*(S1315+U1315)+W1315*(Y1315+X1315)+AD1315+AE1315*(AF1315+AG1315)),"")</f>
        <v/>
      </c>
      <c r="AL1315" s="90" t="str">
        <f t="shared" si="270"/>
        <v/>
      </c>
      <c r="AM1315" s="91" t="str">
        <f t="shared" si="271"/>
        <v/>
      </c>
      <c r="AP1315" s="92" t="b">
        <f t="shared" si="265"/>
        <v>0</v>
      </c>
      <c r="AQ1315" s="92" t="str">
        <f t="shared" si="266"/>
        <v xml:space="preserve"> </v>
      </c>
      <c r="AR1315" s="92" t="str">
        <f>IF(LEN(AQ1315)=1,"",COUNTIF($AQ$19:AQ1315,AQ1315)=1)</f>
        <v/>
      </c>
      <c r="AS1315" s="73"/>
      <c r="AT1315" s="73"/>
      <c r="AU1315" s="73"/>
      <c r="AV1315" s="235" t="str">
        <f>IF($P1315=Lists!$A$13,Lists!$A$29,IF($P1315=Lists!$A$14,Lists!$A$30,$P1315))</f>
        <v/>
      </c>
      <c r="AW1315" s="73"/>
      <c r="AX1315" s="73"/>
    </row>
    <row r="1316" spans="2:50" x14ac:dyDescent="0.3">
      <c r="B1316" s="137">
        <f t="shared" si="272"/>
        <v>1298</v>
      </c>
      <c r="C1316" s="24"/>
      <c r="D1316" s="24"/>
      <c r="E1316" s="24"/>
      <c r="F1316" s="25"/>
      <c r="G1316" s="24"/>
      <c r="H1316" s="30"/>
      <c r="I1316" s="24"/>
      <c r="J1316" s="50" t="str">
        <f t="shared" si="263"/>
        <v/>
      </c>
      <c r="K1316" s="30"/>
      <c r="L1316" s="236"/>
      <c r="M1316" s="30"/>
      <c r="N1316" s="30"/>
      <c r="O1316" s="46" t="str">
        <f t="shared" si="264"/>
        <v/>
      </c>
      <c r="P1316" s="239" t="str">
        <f t="shared" si="267"/>
        <v/>
      </c>
      <c r="Q1316" s="52" t="str">
        <f t="shared" si="268"/>
        <v/>
      </c>
      <c r="R1316" s="127"/>
      <c r="S1316" s="86"/>
      <c r="T1316" s="127"/>
      <c r="U1316" s="86"/>
      <c r="V1316" s="87">
        <f t="shared" si="260"/>
        <v>0</v>
      </c>
      <c r="W1316" s="130"/>
      <c r="X1316" s="86"/>
      <c r="Y1316" s="86"/>
      <c r="Z1316" s="131"/>
      <c r="AA1316" s="87">
        <f t="shared" si="269"/>
        <v>0</v>
      </c>
      <c r="AB1316" s="127"/>
      <c r="AC1316" s="86"/>
      <c r="AD1316" s="87">
        <f t="shared" si="261"/>
        <v>0</v>
      </c>
      <c r="AE1316" s="127"/>
      <c r="AF1316" s="86"/>
      <c r="AG1316" s="86"/>
      <c r="AH1316" s="131"/>
      <c r="AI1316" s="88">
        <f t="shared" si="262"/>
        <v>0</v>
      </c>
      <c r="AJ1316" s="89" t="str">
        <f>IFERROR(IF(ISNA(MATCH($AV1316,Other_Category_Abbr,0)),INDEX(FGHG_List_Long_GWP,MATCH($AV1316,FGHG_List_Long,0)),INDEX(GWP_Other_Abbr,MATCH($AV1316,Other_Category_Abbr,0)))*SUM(V1316,AA1316,AD1316,AI1316),"")</f>
        <v/>
      </c>
      <c r="AK1316" s="89" t="str">
        <f>IFERROR(IF(ISNA(MATCH($AV1316,Other_Category_Abbr,0)),INDEX(FGHG_List_Long_GWP,MATCH($AV1316,FGHG_List_Long,0)),INDEX(GWP_Other_Abbr,MATCH($AV1316,Other_Category_Abbr,0)))*(T1316*(S1316+U1316)+W1316*(Y1316+X1316)+AD1316+AE1316*(AF1316+AG1316)),"")</f>
        <v/>
      </c>
      <c r="AL1316" s="90" t="str">
        <f t="shared" si="270"/>
        <v/>
      </c>
      <c r="AM1316" s="91" t="str">
        <f t="shared" si="271"/>
        <v/>
      </c>
      <c r="AP1316" s="92" t="b">
        <f t="shared" si="265"/>
        <v>0</v>
      </c>
      <c r="AQ1316" s="92" t="str">
        <f t="shared" si="266"/>
        <v xml:space="preserve"> </v>
      </c>
      <c r="AR1316" s="92" t="str">
        <f>IF(LEN(AQ1316)=1,"",COUNTIF($AQ$19:AQ1316,AQ1316)=1)</f>
        <v/>
      </c>
      <c r="AS1316" s="73"/>
      <c r="AT1316" s="73"/>
      <c r="AU1316" s="73"/>
      <c r="AV1316" s="235" t="str">
        <f>IF($P1316=Lists!$A$13,Lists!$A$29,IF($P1316=Lists!$A$14,Lists!$A$30,$P1316))</f>
        <v/>
      </c>
      <c r="AW1316" s="73"/>
      <c r="AX1316" s="73"/>
    </row>
    <row r="1317" spans="2:50" x14ac:dyDescent="0.3">
      <c r="B1317" s="137">
        <f t="shared" si="272"/>
        <v>1299</v>
      </c>
      <c r="C1317" s="24"/>
      <c r="D1317" s="24"/>
      <c r="E1317" s="24"/>
      <c r="F1317" s="25"/>
      <c r="G1317" s="24"/>
      <c r="H1317" s="30"/>
      <c r="I1317" s="24"/>
      <c r="J1317" s="50" t="str">
        <f t="shared" si="263"/>
        <v/>
      </c>
      <c r="K1317" s="30"/>
      <c r="L1317" s="236"/>
      <c r="M1317" s="30"/>
      <c r="N1317" s="30"/>
      <c r="O1317" s="46" t="str">
        <f t="shared" si="264"/>
        <v/>
      </c>
      <c r="P1317" s="239" t="str">
        <f t="shared" si="267"/>
        <v/>
      </c>
      <c r="Q1317" s="52" t="str">
        <f t="shared" si="268"/>
        <v/>
      </c>
      <c r="R1317" s="127"/>
      <c r="S1317" s="86"/>
      <c r="T1317" s="127"/>
      <c r="U1317" s="86"/>
      <c r="V1317" s="87">
        <f t="shared" si="260"/>
        <v>0</v>
      </c>
      <c r="W1317" s="130"/>
      <c r="X1317" s="86"/>
      <c r="Y1317" s="86"/>
      <c r="Z1317" s="131"/>
      <c r="AA1317" s="87">
        <f t="shared" si="269"/>
        <v>0</v>
      </c>
      <c r="AB1317" s="127"/>
      <c r="AC1317" s="86"/>
      <c r="AD1317" s="87">
        <f t="shared" si="261"/>
        <v>0</v>
      </c>
      <c r="AE1317" s="127"/>
      <c r="AF1317" s="86"/>
      <c r="AG1317" s="86"/>
      <c r="AH1317" s="131"/>
      <c r="AI1317" s="88">
        <f t="shared" si="262"/>
        <v>0</v>
      </c>
      <c r="AJ1317" s="89" t="str">
        <f>IFERROR(IF(ISNA(MATCH($AV1317,Other_Category_Abbr,0)),INDEX(FGHG_List_Long_GWP,MATCH($AV1317,FGHG_List_Long,0)),INDEX(GWP_Other_Abbr,MATCH($AV1317,Other_Category_Abbr,0)))*SUM(V1317,AA1317,AD1317,AI1317),"")</f>
        <v/>
      </c>
      <c r="AK1317" s="89" t="str">
        <f>IFERROR(IF(ISNA(MATCH($AV1317,Other_Category_Abbr,0)),INDEX(FGHG_List_Long_GWP,MATCH($AV1317,FGHG_List_Long,0)),INDEX(GWP_Other_Abbr,MATCH($AV1317,Other_Category_Abbr,0)))*(T1317*(S1317+U1317)+W1317*(Y1317+X1317)+AD1317+AE1317*(AF1317+AG1317)),"")</f>
        <v/>
      </c>
      <c r="AL1317" s="90" t="str">
        <f t="shared" si="270"/>
        <v/>
      </c>
      <c r="AM1317" s="91" t="str">
        <f t="shared" si="271"/>
        <v/>
      </c>
      <c r="AP1317" s="92" t="b">
        <f t="shared" si="265"/>
        <v>0</v>
      </c>
      <c r="AQ1317" s="92" t="str">
        <f t="shared" si="266"/>
        <v xml:space="preserve"> </v>
      </c>
      <c r="AR1317" s="92" t="str">
        <f>IF(LEN(AQ1317)=1,"",COUNTIF($AQ$19:AQ1317,AQ1317)=1)</f>
        <v/>
      </c>
      <c r="AS1317" s="73"/>
      <c r="AT1317" s="73"/>
      <c r="AU1317" s="73"/>
      <c r="AV1317" s="235" t="str">
        <f>IF($P1317=Lists!$A$13,Lists!$A$29,IF($P1317=Lists!$A$14,Lists!$A$30,$P1317))</f>
        <v/>
      </c>
      <c r="AW1317" s="73"/>
      <c r="AX1317" s="73"/>
    </row>
    <row r="1318" spans="2:50" x14ac:dyDescent="0.3">
      <c r="B1318" s="137">
        <f t="shared" si="272"/>
        <v>1300</v>
      </c>
      <c r="C1318" s="24"/>
      <c r="D1318" s="24"/>
      <c r="E1318" s="24"/>
      <c r="F1318" s="25"/>
      <c r="G1318" s="24"/>
      <c r="H1318" s="30"/>
      <c r="I1318" s="24"/>
      <c r="J1318" s="50" t="str">
        <f t="shared" si="263"/>
        <v/>
      </c>
      <c r="K1318" s="30"/>
      <c r="L1318" s="236"/>
      <c r="M1318" s="30"/>
      <c r="N1318" s="30"/>
      <c r="O1318" s="46" t="str">
        <f t="shared" si="264"/>
        <v/>
      </c>
      <c r="P1318" s="239" t="str">
        <f t="shared" si="267"/>
        <v/>
      </c>
      <c r="Q1318" s="52" t="str">
        <f t="shared" si="268"/>
        <v/>
      </c>
      <c r="R1318" s="127"/>
      <c r="S1318" s="86"/>
      <c r="T1318" s="127"/>
      <c r="U1318" s="86"/>
      <c r="V1318" s="87">
        <f t="shared" si="260"/>
        <v>0</v>
      </c>
      <c r="W1318" s="130"/>
      <c r="X1318" s="86"/>
      <c r="Y1318" s="86"/>
      <c r="Z1318" s="131"/>
      <c r="AA1318" s="87">
        <f t="shared" si="269"/>
        <v>0</v>
      </c>
      <c r="AB1318" s="127"/>
      <c r="AC1318" s="86"/>
      <c r="AD1318" s="87">
        <f t="shared" si="261"/>
        <v>0</v>
      </c>
      <c r="AE1318" s="127"/>
      <c r="AF1318" s="86"/>
      <c r="AG1318" s="86"/>
      <c r="AH1318" s="131"/>
      <c r="AI1318" s="88">
        <f t="shared" si="262"/>
        <v>0</v>
      </c>
      <c r="AJ1318" s="89" t="str">
        <f>IFERROR(IF(ISNA(MATCH($AV1318,Other_Category_Abbr,0)),INDEX(FGHG_List_Long_GWP,MATCH($AV1318,FGHG_List_Long,0)),INDEX(GWP_Other_Abbr,MATCH($AV1318,Other_Category_Abbr,0)))*SUM(V1318,AA1318,AD1318,AI1318),"")</f>
        <v/>
      </c>
      <c r="AK1318" s="89" t="str">
        <f>IFERROR(IF(ISNA(MATCH($AV1318,Other_Category_Abbr,0)),INDEX(FGHG_List_Long_GWP,MATCH($AV1318,FGHG_List_Long,0)),INDEX(GWP_Other_Abbr,MATCH($AV1318,Other_Category_Abbr,0)))*(T1318*(S1318+U1318)+W1318*(Y1318+X1318)+AD1318+AE1318*(AF1318+AG1318)),"")</f>
        <v/>
      </c>
      <c r="AL1318" s="90" t="str">
        <f t="shared" si="270"/>
        <v/>
      </c>
      <c r="AM1318" s="91" t="str">
        <f t="shared" si="271"/>
        <v/>
      </c>
      <c r="AP1318" s="92" t="b">
        <f t="shared" si="265"/>
        <v>0</v>
      </c>
      <c r="AQ1318" s="92" t="str">
        <f t="shared" si="266"/>
        <v xml:space="preserve"> </v>
      </c>
      <c r="AR1318" s="92" t="str">
        <f>IF(LEN(AQ1318)=1,"",COUNTIF($AQ$19:AQ1318,AQ1318)=1)</f>
        <v/>
      </c>
      <c r="AS1318" s="73"/>
      <c r="AT1318" s="73"/>
      <c r="AU1318" s="73"/>
      <c r="AV1318" s="235" t="str">
        <f>IF($P1318=Lists!$A$13,Lists!$A$29,IF($P1318=Lists!$A$14,Lists!$A$30,$P1318))</f>
        <v/>
      </c>
      <c r="AW1318" s="73"/>
      <c r="AX1318" s="73"/>
    </row>
    <row r="1319" spans="2:50" x14ac:dyDescent="0.3">
      <c r="B1319" s="137">
        <f t="shared" si="272"/>
        <v>1301</v>
      </c>
      <c r="C1319" s="24"/>
      <c r="D1319" s="24"/>
      <c r="E1319" s="24"/>
      <c r="F1319" s="25"/>
      <c r="G1319" s="24"/>
      <c r="H1319" s="30"/>
      <c r="I1319" s="24"/>
      <c r="J1319" s="50" t="str">
        <f t="shared" si="263"/>
        <v/>
      </c>
      <c r="K1319" s="30"/>
      <c r="L1319" s="236"/>
      <c r="M1319" s="30"/>
      <c r="N1319" s="30"/>
      <c r="O1319" s="46" t="str">
        <f t="shared" si="264"/>
        <v/>
      </c>
      <c r="P1319" s="239" t="str">
        <f t="shared" si="267"/>
        <v/>
      </c>
      <c r="Q1319" s="52" t="str">
        <f t="shared" si="268"/>
        <v/>
      </c>
      <c r="R1319" s="127"/>
      <c r="S1319" s="86"/>
      <c r="T1319" s="127"/>
      <c r="U1319" s="86"/>
      <c r="V1319" s="87">
        <f t="shared" si="260"/>
        <v>0</v>
      </c>
      <c r="W1319" s="130"/>
      <c r="X1319" s="86"/>
      <c r="Y1319" s="86"/>
      <c r="Z1319" s="131"/>
      <c r="AA1319" s="87">
        <f t="shared" si="269"/>
        <v>0</v>
      </c>
      <c r="AB1319" s="127"/>
      <c r="AC1319" s="86"/>
      <c r="AD1319" s="87">
        <f t="shared" si="261"/>
        <v>0</v>
      </c>
      <c r="AE1319" s="127"/>
      <c r="AF1319" s="86"/>
      <c r="AG1319" s="86"/>
      <c r="AH1319" s="131"/>
      <c r="AI1319" s="88">
        <f t="shared" si="262"/>
        <v>0</v>
      </c>
      <c r="AJ1319" s="89" t="str">
        <f>IFERROR(IF(ISNA(MATCH($AV1319,Other_Category_Abbr,0)),INDEX(FGHG_List_Long_GWP,MATCH($AV1319,FGHG_List_Long,0)),INDEX(GWP_Other_Abbr,MATCH($AV1319,Other_Category_Abbr,0)))*SUM(V1319,AA1319,AD1319,AI1319),"")</f>
        <v/>
      </c>
      <c r="AK1319" s="89" t="str">
        <f>IFERROR(IF(ISNA(MATCH($AV1319,Other_Category_Abbr,0)),INDEX(FGHG_List_Long_GWP,MATCH($AV1319,FGHG_List_Long,0)),INDEX(GWP_Other_Abbr,MATCH($AV1319,Other_Category_Abbr,0)))*(T1319*(S1319+U1319)+W1319*(Y1319+X1319)+AD1319+AE1319*(AF1319+AG1319)),"")</f>
        <v/>
      </c>
      <c r="AL1319" s="90" t="str">
        <f t="shared" si="270"/>
        <v/>
      </c>
      <c r="AM1319" s="91" t="str">
        <f t="shared" si="271"/>
        <v/>
      </c>
      <c r="AP1319" s="92" t="b">
        <f t="shared" si="265"/>
        <v>0</v>
      </c>
      <c r="AQ1319" s="92" t="str">
        <f t="shared" si="266"/>
        <v xml:space="preserve"> </v>
      </c>
      <c r="AR1319" s="92" t="str">
        <f>IF(LEN(AQ1319)=1,"",COUNTIF($AQ$19:AQ1319,AQ1319)=1)</f>
        <v/>
      </c>
      <c r="AS1319" s="73"/>
      <c r="AT1319" s="73"/>
      <c r="AU1319" s="73"/>
      <c r="AV1319" s="235" t="str">
        <f>IF($P1319=Lists!$A$13,Lists!$A$29,IF($P1319=Lists!$A$14,Lists!$A$30,$P1319))</f>
        <v/>
      </c>
      <c r="AW1319" s="73"/>
      <c r="AX1319" s="73"/>
    </row>
    <row r="1320" spans="2:50" x14ac:dyDescent="0.3">
      <c r="B1320" s="137">
        <f t="shared" si="272"/>
        <v>1302</v>
      </c>
      <c r="C1320" s="24"/>
      <c r="D1320" s="24"/>
      <c r="E1320" s="24"/>
      <c r="F1320" s="25"/>
      <c r="G1320" s="24"/>
      <c r="H1320" s="30"/>
      <c r="I1320" s="24"/>
      <c r="J1320" s="50" t="str">
        <f t="shared" si="263"/>
        <v/>
      </c>
      <c r="K1320" s="30"/>
      <c r="L1320" s="236"/>
      <c r="M1320" s="30"/>
      <c r="N1320" s="30"/>
      <c r="O1320" s="46" t="str">
        <f t="shared" si="264"/>
        <v/>
      </c>
      <c r="P1320" s="239" t="str">
        <f t="shared" si="267"/>
        <v/>
      </c>
      <c r="Q1320" s="52" t="str">
        <f t="shared" si="268"/>
        <v/>
      </c>
      <c r="R1320" s="127"/>
      <c r="S1320" s="86"/>
      <c r="T1320" s="127"/>
      <c r="U1320" s="86"/>
      <c r="V1320" s="87">
        <f t="shared" ref="V1320:V1383" si="273">+(R1320*S1320)+(T1320*U1320)</f>
        <v>0</v>
      </c>
      <c r="W1320" s="130"/>
      <c r="X1320" s="86"/>
      <c r="Y1320" s="86"/>
      <c r="Z1320" s="131"/>
      <c r="AA1320" s="87">
        <f t="shared" si="269"/>
        <v>0</v>
      </c>
      <c r="AB1320" s="127"/>
      <c r="AC1320" s="86"/>
      <c r="AD1320" s="87">
        <f t="shared" ref="AD1320:AD1383" si="274">+(AB1320*AC1320)</f>
        <v>0</v>
      </c>
      <c r="AE1320" s="127"/>
      <c r="AF1320" s="86"/>
      <c r="AG1320" s="86"/>
      <c r="AH1320" s="131"/>
      <c r="AI1320" s="88">
        <f t="shared" ref="AI1320:AI1383" si="275">+AE1320*(AF1320+AG1320*(1-AH1320))</f>
        <v>0</v>
      </c>
      <c r="AJ1320" s="89" t="str">
        <f>IFERROR(IF(ISNA(MATCH($AV1320,Other_Category_Abbr,0)),INDEX(FGHG_List_Long_GWP,MATCH($AV1320,FGHG_List_Long,0)),INDEX(GWP_Other_Abbr,MATCH($AV1320,Other_Category_Abbr,0)))*SUM(V1320,AA1320,AD1320,AI1320),"")</f>
        <v/>
      </c>
      <c r="AK1320" s="89" t="str">
        <f>IFERROR(IF(ISNA(MATCH($AV1320,Other_Category_Abbr,0)),INDEX(FGHG_List_Long_GWP,MATCH($AV1320,FGHG_List_Long,0)),INDEX(GWP_Other_Abbr,MATCH($AV1320,Other_Category_Abbr,0)))*(T1320*(S1320+U1320)+W1320*(Y1320+X1320)+AD1320+AE1320*(AF1320+AG1320)),"")</f>
        <v/>
      </c>
      <c r="AL1320" s="90" t="str">
        <f t="shared" si="270"/>
        <v/>
      </c>
      <c r="AM1320" s="91" t="str">
        <f t="shared" si="271"/>
        <v/>
      </c>
      <c r="AP1320" s="92" t="b">
        <f t="shared" si="265"/>
        <v>0</v>
      </c>
      <c r="AQ1320" s="92" t="str">
        <f t="shared" si="266"/>
        <v xml:space="preserve"> </v>
      </c>
      <c r="AR1320" s="92" t="str">
        <f>IF(LEN(AQ1320)=1,"",COUNTIF($AQ$19:AQ1320,AQ1320)=1)</f>
        <v/>
      </c>
      <c r="AS1320" s="73"/>
      <c r="AT1320" s="73"/>
      <c r="AU1320" s="73"/>
      <c r="AV1320" s="235" t="str">
        <f>IF($P1320=Lists!$A$13,Lists!$A$29,IF($P1320=Lists!$A$14,Lists!$A$30,$P1320))</f>
        <v/>
      </c>
      <c r="AW1320" s="73"/>
      <c r="AX1320" s="73"/>
    </row>
    <row r="1321" spans="2:50" x14ac:dyDescent="0.3">
      <c r="B1321" s="137">
        <f t="shared" si="272"/>
        <v>1303</v>
      </c>
      <c r="C1321" s="24"/>
      <c r="D1321" s="24"/>
      <c r="E1321" s="24"/>
      <c r="F1321" s="25"/>
      <c r="G1321" s="24"/>
      <c r="H1321" s="30"/>
      <c r="I1321" s="24"/>
      <c r="J1321" s="50" t="str">
        <f t="shared" si="263"/>
        <v/>
      </c>
      <c r="K1321" s="30"/>
      <c r="L1321" s="236"/>
      <c r="M1321" s="30"/>
      <c r="N1321" s="30"/>
      <c r="O1321" s="46" t="str">
        <f t="shared" si="264"/>
        <v/>
      </c>
      <c r="P1321" s="239" t="str">
        <f t="shared" si="267"/>
        <v/>
      </c>
      <c r="Q1321" s="52" t="str">
        <f t="shared" si="268"/>
        <v/>
      </c>
      <c r="R1321" s="127"/>
      <c r="S1321" s="86"/>
      <c r="T1321" s="127"/>
      <c r="U1321" s="86"/>
      <c r="V1321" s="87">
        <f t="shared" si="273"/>
        <v>0</v>
      </c>
      <c r="W1321" s="130"/>
      <c r="X1321" s="86"/>
      <c r="Y1321" s="86"/>
      <c r="Z1321" s="131"/>
      <c r="AA1321" s="87">
        <f t="shared" si="269"/>
        <v>0</v>
      </c>
      <c r="AB1321" s="127"/>
      <c r="AC1321" s="86"/>
      <c r="AD1321" s="87">
        <f t="shared" si="274"/>
        <v>0</v>
      </c>
      <c r="AE1321" s="127"/>
      <c r="AF1321" s="86"/>
      <c r="AG1321" s="86"/>
      <c r="AH1321" s="131"/>
      <c r="AI1321" s="88">
        <f t="shared" si="275"/>
        <v>0</v>
      </c>
      <c r="AJ1321" s="89" t="str">
        <f>IFERROR(IF(ISNA(MATCH($AV1321,Other_Category_Abbr,0)),INDEX(FGHG_List_Long_GWP,MATCH($AV1321,FGHG_List_Long,0)),INDEX(GWP_Other_Abbr,MATCH($AV1321,Other_Category_Abbr,0)))*SUM(V1321,AA1321,AD1321,AI1321),"")</f>
        <v/>
      </c>
      <c r="AK1321" s="89" t="str">
        <f>IFERROR(IF(ISNA(MATCH($AV1321,Other_Category_Abbr,0)),INDEX(FGHG_List_Long_GWP,MATCH($AV1321,FGHG_List_Long,0)),INDEX(GWP_Other_Abbr,MATCH($AV1321,Other_Category_Abbr,0)))*(T1321*(S1321+U1321)+W1321*(Y1321+X1321)+AD1321+AE1321*(AF1321+AG1321)),"")</f>
        <v/>
      </c>
      <c r="AL1321" s="90" t="str">
        <f t="shared" si="270"/>
        <v/>
      </c>
      <c r="AM1321" s="91" t="str">
        <f t="shared" si="271"/>
        <v/>
      </c>
      <c r="AP1321" s="92" t="b">
        <f t="shared" si="265"/>
        <v>0</v>
      </c>
      <c r="AQ1321" s="92" t="str">
        <f t="shared" si="266"/>
        <v xml:space="preserve"> </v>
      </c>
      <c r="AR1321" s="92" t="str">
        <f>IF(LEN(AQ1321)=1,"",COUNTIF($AQ$19:AQ1321,AQ1321)=1)</f>
        <v/>
      </c>
      <c r="AS1321" s="73"/>
      <c r="AT1321" s="73"/>
      <c r="AU1321" s="73"/>
      <c r="AV1321" s="235" t="str">
        <f>IF($P1321=Lists!$A$13,Lists!$A$29,IF($P1321=Lists!$A$14,Lists!$A$30,$P1321))</f>
        <v/>
      </c>
      <c r="AW1321" s="73"/>
      <c r="AX1321" s="73"/>
    </row>
    <row r="1322" spans="2:50" x14ac:dyDescent="0.3">
      <c r="B1322" s="137">
        <f t="shared" si="272"/>
        <v>1304</v>
      </c>
      <c r="C1322" s="24"/>
      <c r="D1322" s="24"/>
      <c r="E1322" s="24"/>
      <c r="F1322" s="25"/>
      <c r="G1322" s="24"/>
      <c r="H1322" s="30"/>
      <c r="I1322" s="24"/>
      <c r="J1322" s="50" t="str">
        <f t="shared" si="263"/>
        <v/>
      </c>
      <c r="K1322" s="30"/>
      <c r="L1322" s="236"/>
      <c r="M1322" s="30"/>
      <c r="N1322" s="30"/>
      <c r="O1322" s="46" t="str">
        <f t="shared" si="264"/>
        <v/>
      </c>
      <c r="P1322" s="239" t="str">
        <f t="shared" si="267"/>
        <v/>
      </c>
      <c r="Q1322" s="52" t="str">
        <f t="shared" si="268"/>
        <v/>
      </c>
      <c r="R1322" s="127"/>
      <c r="S1322" s="86"/>
      <c r="T1322" s="127"/>
      <c r="U1322" s="86"/>
      <c r="V1322" s="87">
        <f t="shared" si="273"/>
        <v>0</v>
      </c>
      <c r="W1322" s="130"/>
      <c r="X1322" s="86"/>
      <c r="Y1322" s="86"/>
      <c r="Z1322" s="131"/>
      <c r="AA1322" s="87">
        <f t="shared" si="269"/>
        <v>0</v>
      </c>
      <c r="AB1322" s="127"/>
      <c r="AC1322" s="86"/>
      <c r="AD1322" s="87">
        <f t="shared" si="274"/>
        <v>0</v>
      </c>
      <c r="AE1322" s="127"/>
      <c r="AF1322" s="86"/>
      <c r="AG1322" s="86"/>
      <c r="AH1322" s="131"/>
      <c r="AI1322" s="88">
        <f t="shared" si="275"/>
        <v>0</v>
      </c>
      <c r="AJ1322" s="89" t="str">
        <f>IFERROR(IF(ISNA(MATCH($AV1322,Other_Category_Abbr,0)),INDEX(FGHG_List_Long_GWP,MATCH($AV1322,FGHG_List_Long,0)),INDEX(GWP_Other_Abbr,MATCH($AV1322,Other_Category_Abbr,0)))*SUM(V1322,AA1322,AD1322,AI1322),"")</f>
        <v/>
      </c>
      <c r="AK1322" s="89" t="str">
        <f>IFERROR(IF(ISNA(MATCH($AV1322,Other_Category_Abbr,0)),INDEX(FGHG_List_Long_GWP,MATCH($AV1322,FGHG_List_Long,0)),INDEX(GWP_Other_Abbr,MATCH($AV1322,Other_Category_Abbr,0)))*(T1322*(S1322+U1322)+W1322*(Y1322+X1322)+AD1322+AE1322*(AF1322+AG1322)),"")</f>
        <v/>
      </c>
      <c r="AL1322" s="90" t="str">
        <f t="shared" si="270"/>
        <v/>
      </c>
      <c r="AM1322" s="91" t="str">
        <f t="shared" si="271"/>
        <v/>
      </c>
      <c r="AP1322" s="92" t="b">
        <f t="shared" si="265"/>
        <v>0</v>
      </c>
      <c r="AQ1322" s="92" t="str">
        <f t="shared" si="266"/>
        <v xml:space="preserve"> </v>
      </c>
      <c r="AR1322" s="92" t="str">
        <f>IF(LEN(AQ1322)=1,"",COUNTIF($AQ$19:AQ1322,AQ1322)=1)</f>
        <v/>
      </c>
      <c r="AS1322" s="73"/>
      <c r="AT1322" s="73"/>
      <c r="AU1322" s="73"/>
      <c r="AV1322" s="235" t="str">
        <f>IF($P1322=Lists!$A$13,Lists!$A$29,IF($P1322=Lists!$A$14,Lists!$A$30,$P1322))</f>
        <v/>
      </c>
      <c r="AW1322" s="73"/>
      <c r="AX1322" s="73"/>
    </row>
    <row r="1323" spans="2:50" x14ac:dyDescent="0.3">
      <c r="B1323" s="137">
        <f t="shared" si="272"/>
        <v>1305</v>
      </c>
      <c r="C1323" s="24"/>
      <c r="D1323" s="24"/>
      <c r="E1323" s="24"/>
      <c r="F1323" s="25"/>
      <c r="G1323" s="24"/>
      <c r="H1323" s="30"/>
      <c r="I1323" s="24"/>
      <c r="J1323" s="50" t="str">
        <f t="shared" si="263"/>
        <v/>
      </c>
      <c r="K1323" s="30"/>
      <c r="L1323" s="236"/>
      <c r="M1323" s="30"/>
      <c r="N1323" s="30"/>
      <c r="O1323" s="46" t="str">
        <f t="shared" si="264"/>
        <v/>
      </c>
      <c r="P1323" s="239" t="str">
        <f t="shared" si="267"/>
        <v/>
      </c>
      <c r="Q1323" s="52" t="str">
        <f t="shared" si="268"/>
        <v/>
      </c>
      <c r="R1323" s="127"/>
      <c r="S1323" s="86"/>
      <c r="T1323" s="127"/>
      <c r="U1323" s="86"/>
      <c r="V1323" s="87">
        <f t="shared" si="273"/>
        <v>0</v>
      </c>
      <c r="W1323" s="130"/>
      <c r="X1323" s="86"/>
      <c r="Y1323" s="86"/>
      <c r="Z1323" s="131"/>
      <c r="AA1323" s="87">
        <f t="shared" si="269"/>
        <v>0</v>
      </c>
      <c r="AB1323" s="127"/>
      <c r="AC1323" s="86"/>
      <c r="AD1323" s="87">
        <f t="shared" si="274"/>
        <v>0</v>
      </c>
      <c r="AE1323" s="127"/>
      <c r="AF1323" s="86"/>
      <c r="AG1323" s="86"/>
      <c r="AH1323" s="131"/>
      <c r="AI1323" s="88">
        <f t="shared" si="275"/>
        <v>0</v>
      </c>
      <c r="AJ1323" s="89" t="str">
        <f>IFERROR(IF(ISNA(MATCH($AV1323,Other_Category_Abbr,0)),INDEX(FGHG_List_Long_GWP,MATCH($AV1323,FGHG_List_Long,0)),INDEX(GWP_Other_Abbr,MATCH($AV1323,Other_Category_Abbr,0)))*SUM(V1323,AA1323,AD1323,AI1323),"")</f>
        <v/>
      </c>
      <c r="AK1323" s="89" t="str">
        <f>IFERROR(IF(ISNA(MATCH($AV1323,Other_Category_Abbr,0)),INDEX(FGHG_List_Long_GWP,MATCH($AV1323,FGHG_List_Long,0)),INDEX(GWP_Other_Abbr,MATCH($AV1323,Other_Category_Abbr,0)))*(T1323*(S1323+U1323)+W1323*(Y1323+X1323)+AD1323+AE1323*(AF1323+AG1323)),"")</f>
        <v/>
      </c>
      <c r="AL1323" s="90" t="str">
        <f t="shared" si="270"/>
        <v/>
      </c>
      <c r="AM1323" s="91" t="str">
        <f t="shared" si="271"/>
        <v/>
      </c>
      <c r="AP1323" s="92" t="b">
        <f t="shared" si="265"/>
        <v>0</v>
      </c>
      <c r="AQ1323" s="92" t="str">
        <f t="shared" si="266"/>
        <v xml:space="preserve"> </v>
      </c>
      <c r="AR1323" s="92" t="str">
        <f>IF(LEN(AQ1323)=1,"",COUNTIF($AQ$19:AQ1323,AQ1323)=1)</f>
        <v/>
      </c>
      <c r="AS1323" s="73"/>
      <c r="AT1323" s="73"/>
      <c r="AU1323" s="73"/>
      <c r="AV1323" s="235" t="str">
        <f>IF($P1323=Lists!$A$13,Lists!$A$29,IF($P1323=Lists!$A$14,Lists!$A$30,$P1323))</f>
        <v/>
      </c>
      <c r="AW1323" s="73"/>
      <c r="AX1323" s="73"/>
    </row>
    <row r="1324" spans="2:50" x14ac:dyDescent="0.3">
      <c r="B1324" s="137">
        <f t="shared" si="272"/>
        <v>1306</v>
      </c>
      <c r="C1324" s="24"/>
      <c r="D1324" s="24"/>
      <c r="E1324" s="24"/>
      <c r="F1324" s="25"/>
      <c r="G1324" s="24"/>
      <c r="H1324" s="30"/>
      <c r="I1324" s="24"/>
      <c r="J1324" s="50" t="str">
        <f t="shared" si="263"/>
        <v/>
      </c>
      <c r="K1324" s="30"/>
      <c r="L1324" s="236"/>
      <c r="M1324" s="30"/>
      <c r="N1324" s="30"/>
      <c r="O1324" s="46" t="str">
        <f t="shared" si="264"/>
        <v/>
      </c>
      <c r="P1324" s="239" t="str">
        <f t="shared" si="267"/>
        <v/>
      </c>
      <c r="Q1324" s="52" t="str">
        <f t="shared" si="268"/>
        <v/>
      </c>
      <c r="R1324" s="127"/>
      <c r="S1324" s="86"/>
      <c r="T1324" s="127"/>
      <c r="U1324" s="86"/>
      <c r="V1324" s="87">
        <f t="shared" si="273"/>
        <v>0</v>
      </c>
      <c r="W1324" s="130"/>
      <c r="X1324" s="86"/>
      <c r="Y1324" s="86"/>
      <c r="Z1324" s="131"/>
      <c r="AA1324" s="87">
        <f t="shared" si="269"/>
        <v>0</v>
      </c>
      <c r="AB1324" s="127"/>
      <c r="AC1324" s="86"/>
      <c r="AD1324" s="87">
        <f t="shared" si="274"/>
        <v>0</v>
      </c>
      <c r="AE1324" s="127"/>
      <c r="AF1324" s="86"/>
      <c r="AG1324" s="86"/>
      <c r="AH1324" s="131"/>
      <c r="AI1324" s="88">
        <f t="shared" si="275"/>
        <v>0</v>
      </c>
      <c r="AJ1324" s="89" t="str">
        <f>IFERROR(IF(ISNA(MATCH($AV1324,Other_Category_Abbr,0)),INDEX(FGHG_List_Long_GWP,MATCH($AV1324,FGHG_List_Long,0)),INDEX(GWP_Other_Abbr,MATCH($AV1324,Other_Category_Abbr,0)))*SUM(V1324,AA1324,AD1324,AI1324),"")</f>
        <v/>
      </c>
      <c r="AK1324" s="89" t="str">
        <f>IFERROR(IF(ISNA(MATCH($AV1324,Other_Category_Abbr,0)),INDEX(FGHG_List_Long_GWP,MATCH($AV1324,FGHG_List_Long,0)),INDEX(GWP_Other_Abbr,MATCH($AV1324,Other_Category_Abbr,0)))*(T1324*(S1324+U1324)+W1324*(Y1324+X1324)+AD1324+AE1324*(AF1324+AG1324)),"")</f>
        <v/>
      </c>
      <c r="AL1324" s="90" t="str">
        <f t="shared" si="270"/>
        <v/>
      </c>
      <c r="AM1324" s="91" t="str">
        <f t="shared" si="271"/>
        <v/>
      </c>
      <c r="AP1324" s="92" t="b">
        <f t="shared" si="265"/>
        <v>0</v>
      </c>
      <c r="AQ1324" s="92" t="str">
        <f t="shared" si="266"/>
        <v xml:space="preserve"> </v>
      </c>
      <c r="AR1324" s="92" t="str">
        <f>IF(LEN(AQ1324)=1,"",COUNTIF($AQ$19:AQ1324,AQ1324)=1)</f>
        <v/>
      </c>
      <c r="AS1324" s="73"/>
      <c r="AT1324" s="73"/>
      <c r="AU1324" s="73"/>
      <c r="AV1324" s="235" t="str">
        <f>IF($P1324=Lists!$A$13,Lists!$A$29,IF($P1324=Lists!$A$14,Lists!$A$30,$P1324))</f>
        <v/>
      </c>
      <c r="AW1324" s="73"/>
      <c r="AX1324" s="73"/>
    </row>
    <row r="1325" spans="2:50" x14ac:dyDescent="0.3">
      <c r="B1325" s="137">
        <f t="shared" si="272"/>
        <v>1307</v>
      </c>
      <c r="C1325" s="24"/>
      <c r="D1325" s="24"/>
      <c r="E1325" s="24"/>
      <c r="F1325" s="25"/>
      <c r="G1325" s="24"/>
      <c r="H1325" s="30"/>
      <c r="I1325" s="24"/>
      <c r="J1325" s="50" t="str">
        <f t="shared" si="263"/>
        <v/>
      </c>
      <c r="K1325" s="30"/>
      <c r="L1325" s="236"/>
      <c r="M1325" s="30"/>
      <c r="N1325" s="30"/>
      <c r="O1325" s="46" t="str">
        <f t="shared" si="264"/>
        <v/>
      </c>
      <c r="P1325" s="239" t="str">
        <f t="shared" si="267"/>
        <v/>
      </c>
      <c r="Q1325" s="52" t="str">
        <f t="shared" si="268"/>
        <v/>
      </c>
      <c r="R1325" s="127"/>
      <c r="S1325" s="86"/>
      <c r="T1325" s="127"/>
      <c r="U1325" s="86"/>
      <c r="V1325" s="87">
        <f t="shared" si="273"/>
        <v>0</v>
      </c>
      <c r="W1325" s="130"/>
      <c r="X1325" s="86"/>
      <c r="Y1325" s="86"/>
      <c r="Z1325" s="131"/>
      <c r="AA1325" s="87">
        <f t="shared" si="269"/>
        <v>0</v>
      </c>
      <c r="AB1325" s="127"/>
      <c r="AC1325" s="86"/>
      <c r="AD1325" s="87">
        <f t="shared" si="274"/>
        <v>0</v>
      </c>
      <c r="AE1325" s="127"/>
      <c r="AF1325" s="86"/>
      <c r="AG1325" s="86"/>
      <c r="AH1325" s="131"/>
      <c r="AI1325" s="88">
        <f t="shared" si="275"/>
        <v>0</v>
      </c>
      <c r="AJ1325" s="89" t="str">
        <f>IFERROR(IF(ISNA(MATCH($AV1325,Other_Category_Abbr,0)),INDEX(FGHG_List_Long_GWP,MATCH($AV1325,FGHG_List_Long,0)),INDEX(GWP_Other_Abbr,MATCH($AV1325,Other_Category_Abbr,0)))*SUM(V1325,AA1325,AD1325,AI1325),"")</f>
        <v/>
      </c>
      <c r="AK1325" s="89" t="str">
        <f>IFERROR(IF(ISNA(MATCH($AV1325,Other_Category_Abbr,0)),INDEX(FGHG_List_Long_GWP,MATCH($AV1325,FGHG_List_Long,0)),INDEX(GWP_Other_Abbr,MATCH($AV1325,Other_Category_Abbr,0)))*(T1325*(S1325+U1325)+W1325*(Y1325+X1325)+AD1325+AE1325*(AF1325+AG1325)),"")</f>
        <v/>
      </c>
      <c r="AL1325" s="90" t="str">
        <f t="shared" si="270"/>
        <v/>
      </c>
      <c r="AM1325" s="91" t="str">
        <f t="shared" si="271"/>
        <v/>
      </c>
      <c r="AP1325" s="92" t="b">
        <f t="shared" si="265"/>
        <v>0</v>
      </c>
      <c r="AQ1325" s="92" t="str">
        <f t="shared" si="266"/>
        <v xml:space="preserve"> </v>
      </c>
      <c r="AR1325" s="92" t="str">
        <f>IF(LEN(AQ1325)=1,"",COUNTIF($AQ$19:AQ1325,AQ1325)=1)</f>
        <v/>
      </c>
      <c r="AS1325" s="73"/>
      <c r="AT1325" s="73"/>
      <c r="AU1325" s="73"/>
      <c r="AV1325" s="235" t="str">
        <f>IF($P1325=Lists!$A$13,Lists!$A$29,IF($P1325=Lists!$A$14,Lists!$A$30,$P1325))</f>
        <v/>
      </c>
      <c r="AW1325" s="73"/>
      <c r="AX1325" s="73"/>
    </row>
    <row r="1326" spans="2:50" x14ac:dyDescent="0.3">
      <c r="B1326" s="137">
        <f t="shared" si="272"/>
        <v>1308</v>
      </c>
      <c r="C1326" s="24"/>
      <c r="D1326" s="24"/>
      <c r="E1326" s="24"/>
      <c r="F1326" s="25"/>
      <c r="G1326" s="24"/>
      <c r="H1326" s="30"/>
      <c r="I1326" s="24"/>
      <c r="J1326" s="50" t="str">
        <f t="shared" si="263"/>
        <v/>
      </c>
      <c r="K1326" s="30"/>
      <c r="L1326" s="236"/>
      <c r="M1326" s="30"/>
      <c r="N1326" s="30"/>
      <c r="O1326" s="46" t="str">
        <f t="shared" si="264"/>
        <v/>
      </c>
      <c r="P1326" s="239" t="str">
        <f t="shared" si="267"/>
        <v/>
      </c>
      <c r="Q1326" s="52" t="str">
        <f t="shared" si="268"/>
        <v/>
      </c>
      <c r="R1326" s="127"/>
      <c r="S1326" s="86"/>
      <c r="T1326" s="127"/>
      <c r="U1326" s="86"/>
      <c r="V1326" s="87">
        <f t="shared" si="273"/>
        <v>0</v>
      </c>
      <c r="W1326" s="130"/>
      <c r="X1326" s="86"/>
      <c r="Y1326" s="86"/>
      <c r="Z1326" s="131"/>
      <c r="AA1326" s="87">
        <f t="shared" si="269"/>
        <v>0</v>
      </c>
      <c r="AB1326" s="127"/>
      <c r="AC1326" s="86"/>
      <c r="AD1326" s="87">
        <f t="shared" si="274"/>
        <v>0</v>
      </c>
      <c r="AE1326" s="127"/>
      <c r="AF1326" s="86"/>
      <c r="AG1326" s="86"/>
      <c r="AH1326" s="131"/>
      <c r="AI1326" s="88">
        <f t="shared" si="275"/>
        <v>0</v>
      </c>
      <c r="AJ1326" s="89" t="str">
        <f>IFERROR(IF(ISNA(MATCH($AV1326,Other_Category_Abbr,0)),INDEX(FGHG_List_Long_GWP,MATCH($AV1326,FGHG_List_Long,0)),INDEX(GWP_Other_Abbr,MATCH($AV1326,Other_Category_Abbr,0)))*SUM(V1326,AA1326,AD1326,AI1326),"")</f>
        <v/>
      </c>
      <c r="AK1326" s="89" t="str">
        <f>IFERROR(IF(ISNA(MATCH($AV1326,Other_Category_Abbr,0)),INDEX(FGHG_List_Long_GWP,MATCH($AV1326,FGHG_List_Long,0)),INDEX(GWP_Other_Abbr,MATCH($AV1326,Other_Category_Abbr,0)))*(T1326*(S1326+U1326)+W1326*(Y1326+X1326)+AD1326+AE1326*(AF1326+AG1326)),"")</f>
        <v/>
      </c>
      <c r="AL1326" s="90" t="str">
        <f t="shared" si="270"/>
        <v/>
      </c>
      <c r="AM1326" s="91" t="str">
        <f t="shared" si="271"/>
        <v/>
      </c>
      <c r="AP1326" s="92" t="b">
        <f t="shared" si="265"/>
        <v>0</v>
      </c>
      <c r="AQ1326" s="92" t="str">
        <f t="shared" si="266"/>
        <v xml:space="preserve"> </v>
      </c>
      <c r="AR1326" s="92" t="str">
        <f>IF(LEN(AQ1326)=1,"",COUNTIF($AQ$19:AQ1326,AQ1326)=1)</f>
        <v/>
      </c>
      <c r="AS1326" s="73"/>
      <c r="AT1326" s="73"/>
      <c r="AU1326" s="73"/>
      <c r="AV1326" s="235" t="str">
        <f>IF($P1326=Lists!$A$13,Lists!$A$29,IF($P1326=Lists!$A$14,Lists!$A$30,$P1326))</f>
        <v/>
      </c>
      <c r="AW1326" s="73"/>
      <c r="AX1326" s="73"/>
    </row>
    <row r="1327" spans="2:50" x14ac:dyDescent="0.3">
      <c r="B1327" s="137">
        <f t="shared" si="272"/>
        <v>1309</v>
      </c>
      <c r="C1327" s="24"/>
      <c r="D1327" s="24"/>
      <c r="E1327" s="24"/>
      <c r="F1327" s="25"/>
      <c r="G1327" s="24"/>
      <c r="H1327" s="30"/>
      <c r="I1327" s="24"/>
      <c r="J1327" s="50" t="str">
        <f t="shared" si="263"/>
        <v/>
      </c>
      <c r="K1327" s="30"/>
      <c r="L1327" s="236"/>
      <c r="M1327" s="30"/>
      <c r="N1327" s="30"/>
      <c r="O1327" s="46" t="str">
        <f t="shared" si="264"/>
        <v/>
      </c>
      <c r="P1327" s="239" t="str">
        <f t="shared" si="267"/>
        <v/>
      </c>
      <c r="Q1327" s="52" t="str">
        <f t="shared" si="268"/>
        <v/>
      </c>
      <c r="R1327" s="127"/>
      <c r="S1327" s="86"/>
      <c r="T1327" s="127"/>
      <c r="U1327" s="86"/>
      <c r="V1327" s="87">
        <f t="shared" si="273"/>
        <v>0</v>
      </c>
      <c r="W1327" s="130"/>
      <c r="X1327" s="86"/>
      <c r="Y1327" s="86"/>
      <c r="Z1327" s="131"/>
      <c r="AA1327" s="87">
        <f t="shared" si="269"/>
        <v>0</v>
      </c>
      <c r="AB1327" s="127"/>
      <c r="AC1327" s="86"/>
      <c r="AD1327" s="87">
        <f t="shared" si="274"/>
        <v>0</v>
      </c>
      <c r="AE1327" s="127"/>
      <c r="AF1327" s="86"/>
      <c r="AG1327" s="86"/>
      <c r="AH1327" s="131"/>
      <c r="AI1327" s="88">
        <f t="shared" si="275"/>
        <v>0</v>
      </c>
      <c r="AJ1327" s="89" t="str">
        <f>IFERROR(IF(ISNA(MATCH($AV1327,Other_Category_Abbr,0)),INDEX(FGHG_List_Long_GWP,MATCH($AV1327,FGHG_List_Long,0)),INDEX(GWP_Other_Abbr,MATCH($AV1327,Other_Category_Abbr,0)))*SUM(V1327,AA1327,AD1327,AI1327),"")</f>
        <v/>
      </c>
      <c r="AK1327" s="89" t="str">
        <f>IFERROR(IF(ISNA(MATCH($AV1327,Other_Category_Abbr,0)),INDEX(FGHG_List_Long_GWP,MATCH($AV1327,FGHG_List_Long,0)),INDEX(GWP_Other_Abbr,MATCH($AV1327,Other_Category_Abbr,0)))*(T1327*(S1327+U1327)+W1327*(Y1327+X1327)+AD1327+AE1327*(AF1327+AG1327)),"")</f>
        <v/>
      </c>
      <c r="AL1327" s="90" t="str">
        <f t="shared" si="270"/>
        <v/>
      </c>
      <c r="AM1327" s="91" t="str">
        <f t="shared" si="271"/>
        <v/>
      </c>
      <c r="AP1327" s="92" t="b">
        <f t="shared" si="265"/>
        <v>0</v>
      </c>
      <c r="AQ1327" s="92" t="str">
        <f t="shared" si="266"/>
        <v xml:space="preserve"> </v>
      </c>
      <c r="AR1327" s="92" t="str">
        <f>IF(LEN(AQ1327)=1,"",COUNTIF($AQ$19:AQ1327,AQ1327)=1)</f>
        <v/>
      </c>
      <c r="AS1327" s="73"/>
      <c r="AT1327" s="73"/>
      <c r="AU1327" s="73"/>
      <c r="AV1327" s="235" t="str">
        <f>IF($P1327=Lists!$A$13,Lists!$A$29,IF($P1327=Lists!$A$14,Lists!$A$30,$P1327))</f>
        <v/>
      </c>
      <c r="AW1327" s="73"/>
      <c r="AX1327" s="73"/>
    </row>
    <row r="1328" spans="2:50" x14ac:dyDescent="0.3">
      <c r="B1328" s="137">
        <f t="shared" si="272"/>
        <v>1310</v>
      </c>
      <c r="C1328" s="24"/>
      <c r="D1328" s="24"/>
      <c r="E1328" s="24"/>
      <c r="F1328" s="25"/>
      <c r="G1328" s="24"/>
      <c r="H1328" s="30"/>
      <c r="I1328" s="24"/>
      <c r="J1328" s="50" t="str">
        <f t="shared" si="263"/>
        <v/>
      </c>
      <c r="K1328" s="30"/>
      <c r="L1328" s="236"/>
      <c r="M1328" s="30"/>
      <c r="N1328" s="30"/>
      <c r="O1328" s="46" t="str">
        <f t="shared" si="264"/>
        <v/>
      </c>
      <c r="P1328" s="239" t="str">
        <f t="shared" si="267"/>
        <v/>
      </c>
      <c r="Q1328" s="52" t="str">
        <f t="shared" si="268"/>
        <v/>
      </c>
      <c r="R1328" s="127"/>
      <c r="S1328" s="86"/>
      <c r="T1328" s="127"/>
      <c r="U1328" s="86"/>
      <c r="V1328" s="87">
        <f t="shared" si="273"/>
        <v>0</v>
      </c>
      <c r="W1328" s="130"/>
      <c r="X1328" s="86"/>
      <c r="Y1328" s="86"/>
      <c r="Z1328" s="131"/>
      <c r="AA1328" s="87">
        <f t="shared" si="269"/>
        <v>0</v>
      </c>
      <c r="AB1328" s="127"/>
      <c r="AC1328" s="86"/>
      <c r="AD1328" s="87">
        <f t="shared" si="274"/>
        <v>0</v>
      </c>
      <c r="AE1328" s="127"/>
      <c r="AF1328" s="86"/>
      <c r="AG1328" s="86"/>
      <c r="AH1328" s="131"/>
      <c r="AI1328" s="88">
        <f t="shared" si="275"/>
        <v>0</v>
      </c>
      <c r="AJ1328" s="89" t="str">
        <f>IFERROR(IF(ISNA(MATCH($AV1328,Other_Category_Abbr,0)),INDEX(FGHG_List_Long_GWP,MATCH($AV1328,FGHG_List_Long,0)),INDEX(GWP_Other_Abbr,MATCH($AV1328,Other_Category_Abbr,0)))*SUM(V1328,AA1328,AD1328,AI1328),"")</f>
        <v/>
      </c>
      <c r="AK1328" s="89" t="str">
        <f>IFERROR(IF(ISNA(MATCH($AV1328,Other_Category_Abbr,0)),INDEX(FGHG_List_Long_GWP,MATCH($AV1328,FGHG_List_Long,0)),INDEX(GWP_Other_Abbr,MATCH($AV1328,Other_Category_Abbr,0)))*(T1328*(S1328+U1328)+W1328*(Y1328+X1328)+AD1328+AE1328*(AF1328+AG1328)),"")</f>
        <v/>
      </c>
      <c r="AL1328" s="90" t="str">
        <f t="shared" si="270"/>
        <v/>
      </c>
      <c r="AM1328" s="91" t="str">
        <f t="shared" si="271"/>
        <v/>
      </c>
      <c r="AP1328" s="92" t="b">
        <f t="shared" si="265"/>
        <v>0</v>
      </c>
      <c r="AQ1328" s="92" t="str">
        <f t="shared" si="266"/>
        <v xml:space="preserve"> </v>
      </c>
      <c r="AR1328" s="92" t="str">
        <f>IF(LEN(AQ1328)=1,"",COUNTIF($AQ$19:AQ1328,AQ1328)=1)</f>
        <v/>
      </c>
      <c r="AS1328" s="73"/>
      <c r="AT1328" s="73"/>
      <c r="AU1328" s="73"/>
      <c r="AV1328" s="235" t="str">
        <f>IF($P1328=Lists!$A$13,Lists!$A$29,IF($P1328=Lists!$A$14,Lists!$A$30,$P1328))</f>
        <v/>
      </c>
      <c r="AW1328" s="73"/>
      <c r="AX1328" s="73"/>
    </row>
    <row r="1329" spans="2:50" x14ac:dyDescent="0.3">
      <c r="B1329" s="137">
        <f t="shared" si="272"/>
        <v>1311</v>
      </c>
      <c r="C1329" s="24"/>
      <c r="D1329" s="24"/>
      <c r="E1329" s="24"/>
      <c r="F1329" s="25"/>
      <c r="G1329" s="24"/>
      <c r="H1329" s="30"/>
      <c r="I1329" s="24"/>
      <c r="J1329" s="50" t="str">
        <f t="shared" si="263"/>
        <v/>
      </c>
      <c r="K1329" s="30"/>
      <c r="L1329" s="236"/>
      <c r="M1329" s="30"/>
      <c r="N1329" s="30"/>
      <c r="O1329" s="46" t="str">
        <f t="shared" si="264"/>
        <v/>
      </c>
      <c r="P1329" s="239" t="str">
        <f t="shared" si="267"/>
        <v/>
      </c>
      <c r="Q1329" s="52" t="str">
        <f t="shared" si="268"/>
        <v/>
      </c>
      <c r="R1329" s="127"/>
      <c r="S1329" s="86"/>
      <c r="T1329" s="127"/>
      <c r="U1329" s="86"/>
      <c r="V1329" s="87">
        <f t="shared" si="273"/>
        <v>0</v>
      </c>
      <c r="W1329" s="130"/>
      <c r="X1329" s="86"/>
      <c r="Y1329" s="86"/>
      <c r="Z1329" s="131"/>
      <c r="AA1329" s="87">
        <f t="shared" si="269"/>
        <v>0</v>
      </c>
      <c r="AB1329" s="127"/>
      <c r="AC1329" s="86"/>
      <c r="AD1329" s="87">
        <f t="shared" si="274"/>
        <v>0</v>
      </c>
      <c r="AE1329" s="127"/>
      <c r="AF1329" s="86"/>
      <c r="AG1329" s="86"/>
      <c r="AH1329" s="131"/>
      <c r="AI1329" s="88">
        <f t="shared" si="275"/>
        <v>0</v>
      </c>
      <c r="AJ1329" s="89" t="str">
        <f>IFERROR(IF(ISNA(MATCH($AV1329,Other_Category_Abbr,0)),INDEX(FGHG_List_Long_GWP,MATCH($AV1329,FGHG_List_Long,0)),INDEX(GWP_Other_Abbr,MATCH($AV1329,Other_Category_Abbr,0)))*SUM(V1329,AA1329,AD1329,AI1329),"")</f>
        <v/>
      </c>
      <c r="AK1329" s="89" t="str">
        <f>IFERROR(IF(ISNA(MATCH($AV1329,Other_Category_Abbr,0)),INDEX(FGHG_List_Long_GWP,MATCH($AV1329,FGHG_List_Long,0)),INDEX(GWP_Other_Abbr,MATCH($AV1329,Other_Category_Abbr,0)))*(T1329*(S1329+U1329)+W1329*(Y1329+X1329)+AD1329+AE1329*(AF1329+AG1329)),"")</f>
        <v/>
      </c>
      <c r="AL1329" s="90" t="str">
        <f t="shared" si="270"/>
        <v/>
      </c>
      <c r="AM1329" s="91" t="str">
        <f t="shared" si="271"/>
        <v/>
      </c>
      <c r="AP1329" s="92" t="b">
        <f t="shared" si="265"/>
        <v>0</v>
      </c>
      <c r="AQ1329" s="92" t="str">
        <f t="shared" si="266"/>
        <v xml:space="preserve"> </v>
      </c>
      <c r="AR1329" s="92" t="str">
        <f>IF(LEN(AQ1329)=1,"",COUNTIF($AQ$19:AQ1329,AQ1329)=1)</f>
        <v/>
      </c>
      <c r="AS1329" s="73"/>
      <c r="AT1329" s="73"/>
      <c r="AU1329" s="73"/>
      <c r="AV1329" s="235" t="str">
        <f>IF($P1329=Lists!$A$13,Lists!$A$29,IF($P1329=Lists!$A$14,Lists!$A$30,$P1329))</f>
        <v/>
      </c>
      <c r="AW1329" s="73"/>
      <c r="AX1329" s="73"/>
    </row>
    <row r="1330" spans="2:50" x14ac:dyDescent="0.3">
      <c r="B1330" s="137">
        <f t="shared" si="272"/>
        <v>1312</v>
      </c>
      <c r="C1330" s="24"/>
      <c r="D1330" s="24"/>
      <c r="E1330" s="24"/>
      <c r="F1330" s="25"/>
      <c r="G1330" s="24"/>
      <c r="H1330" s="30"/>
      <c r="I1330" s="24"/>
      <c r="J1330" s="50" t="str">
        <f t="shared" si="263"/>
        <v/>
      </c>
      <c r="K1330" s="30"/>
      <c r="L1330" s="236"/>
      <c r="M1330" s="30"/>
      <c r="N1330" s="30"/>
      <c r="O1330" s="46" t="str">
        <f t="shared" si="264"/>
        <v/>
      </c>
      <c r="P1330" s="239" t="str">
        <f t="shared" si="267"/>
        <v/>
      </c>
      <c r="Q1330" s="52" t="str">
        <f t="shared" si="268"/>
        <v/>
      </c>
      <c r="R1330" s="127"/>
      <c r="S1330" s="86"/>
      <c r="T1330" s="127"/>
      <c r="U1330" s="86"/>
      <c r="V1330" s="87">
        <f t="shared" si="273"/>
        <v>0</v>
      </c>
      <c r="W1330" s="130"/>
      <c r="X1330" s="86"/>
      <c r="Y1330" s="86"/>
      <c r="Z1330" s="131"/>
      <c r="AA1330" s="87">
        <f t="shared" si="269"/>
        <v>0</v>
      </c>
      <c r="AB1330" s="127"/>
      <c r="AC1330" s="86"/>
      <c r="AD1330" s="87">
        <f t="shared" si="274"/>
        <v>0</v>
      </c>
      <c r="AE1330" s="127"/>
      <c r="AF1330" s="86"/>
      <c r="AG1330" s="86"/>
      <c r="AH1330" s="131"/>
      <c r="AI1330" s="88">
        <f t="shared" si="275"/>
        <v>0</v>
      </c>
      <c r="AJ1330" s="89" t="str">
        <f>IFERROR(IF(ISNA(MATCH($AV1330,Other_Category_Abbr,0)),INDEX(FGHG_List_Long_GWP,MATCH($AV1330,FGHG_List_Long,0)),INDEX(GWP_Other_Abbr,MATCH($AV1330,Other_Category_Abbr,0)))*SUM(V1330,AA1330,AD1330,AI1330),"")</f>
        <v/>
      </c>
      <c r="AK1330" s="89" t="str">
        <f>IFERROR(IF(ISNA(MATCH($AV1330,Other_Category_Abbr,0)),INDEX(FGHG_List_Long_GWP,MATCH($AV1330,FGHG_List_Long,0)),INDEX(GWP_Other_Abbr,MATCH($AV1330,Other_Category_Abbr,0)))*(T1330*(S1330+U1330)+W1330*(Y1330+X1330)+AD1330+AE1330*(AF1330+AG1330)),"")</f>
        <v/>
      </c>
      <c r="AL1330" s="90" t="str">
        <f t="shared" si="270"/>
        <v/>
      </c>
      <c r="AM1330" s="91" t="str">
        <f t="shared" si="271"/>
        <v/>
      </c>
      <c r="AP1330" s="92" t="b">
        <f t="shared" si="265"/>
        <v>0</v>
      </c>
      <c r="AQ1330" s="92" t="str">
        <f t="shared" si="266"/>
        <v xml:space="preserve"> </v>
      </c>
      <c r="AR1330" s="92" t="str">
        <f>IF(LEN(AQ1330)=1,"",COUNTIF($AQ$19:AQ1330,AQ1330)=1)</f>
        <v/>
      </c>
      <c r="AS1330" s="73"/>
      <c r="AT1330" s="73"/>
      <c r="AU1330" s="73"/>
      <c r="AV1330" s="235" t="str">
        <f>IF($P1330=Lists!$A$13,Lists!$A$29,IF($P1330=Lists!$A$14,Lists!$A$30,$P1330))</f>
        <v/>
      </c>
      <c r="AW1330" s="73"/>
      <c r="AX1330" s="73"/>
    </row>
    <row r="1331" spans="2:50" x14ac:dyDescent="0.3">
      <c r="B1331" s="137">
        <f t="shared" si="272"/>
        <v>1313</v>
      </c>
      <c r="C1331" s="24"/>
      <c r="D1331" s="24"/>
      <c r="E1331" s="24"/>
      <c r="F1331" s="25"/>
      <c r="G1331" s="24"/>
      <c r="H1331" s="30"/>
      <c r="I1331" s="24"/>
      <c r="J1331" s="50" t="str">
        <f t="shared" si="263"/>
        <v/>
      </c>
      <c r="K1331" s="30"/>
      <c r="L1331" s="236"/>
      <c r="M1331" s="30"/>
      <c r="N1331" s="30"/>
      <c r="O1331" s="46" t="str">
        <f t="shared" si="264"/>
        <v/>
      </c>
      <c r="P1331" s="239" t="str">
        <f t="shared" si="267"/>
        <v/>
      </c>
      <c r="Q1331" s="52" t="str">
        <f t="shared" si="268"/>
        <v/>
      </c>
      <c r="R1331" s="127"/>
      <c r="S1331" s="86"/>
      <c r="T1331" s="127"/>
      <c r="U1331" s="86"/>
      <c r="V1331" s="87">
        <f t="shared" si="273"/>
        <v>0</v>
      </c>
      <c r="W1331" s="130"/>
      <c r="X1331" s="86"/>
      <c r="Y1331" s="86"/>
      <c r="Z1331" s="131"/>
      <c r="AA1331" s="87">
        <f t="shared" si="269"/>
        <v>0</v>
      </c>
      <c r="AB1331" s="127"/>
      <c r="AC1331" s="86"/>
      <c r="AD1331" s="87">
        <f t="shared" si="274"/>
        <v>0</v>
      </c>
      <c r="AE1331" s="127"/>
      <c r="AF1331" s="86"/>
      <c r="AG1331" s="86"/>
      <c r="AH1331" s="131"/>
      <c r="AI1331" s="88">
        <f t="shared" si="275"/>
        <v>0</v>
      </c>
      <c r="AJ1331" s="89" t="str">
        <f>IFERROR(IF(ISNA(MATCH($AV1331,Other_Category_Abbr,0)),INDEX(FGHG_List_Long_GWP,MATCH($AV1331,FGHG_List_Long,0)),INDEX(GWP_Other_Abbr,MATCH($AV1331,Other_Category_Abbr,0)))*SUM(V1331,AA1331,AD1331,AI1331),"")</f>
        <v/>
      </c>
      <c r="AK1331" s="89" t="str">
        <f>IFERROR(IF(ISNA(MATCH($AV1331,Other_Category_Abbr,0)),INDEX(FGHG_List_Long_GWP,MATCH($AV1331,FGHG_List_Long,0)),INDEX(GWP_Other_Abbr,MATCH($AV1331,Other_Category_Abbr,0)))*(T1331*(S1331+U1331)+W1331*(Y1331+X1331)+AD1331+AE1331*(AF1331+AG1331)),"")</f>
        <v/>
      </c>
      <c r="AL1331" s="90" t="str">
        <f t="shared" si="270"/>
        <v/>
      </c>
      <c r="AM1331" s="91" t="str">
        <f t="shared" si="271"/>
        <v/>
      </c>
      <c r="AP1331" s="92" t="b">
        <f t="shared" si="265"/>
        <v>0</v>
      </c>
      <c r="AQ1331" s="92" t="str">
        <f t="shared" si="266"/>
        <v xml:space="preserve"> </v>
      </c>
      <c r="AR1331" s="92" t="str">
        <f>IF(LEN(AQ1331)=1,"",COUNTIF($AQ$19:AQ1331,AQ1331)=1)</f>
        <v/>
      </c>
      <c r="AS1331" s="73"/>
      <c r="AT1331" s="73"/>
      <c r="AU1331" s="73"/>
      <c r="AV1331" s="235" t="str">
        <f>IF($P1331=Lists!$A$13,Lists!$A$29,IF($P1331=Lists!$A$14,Lists!$A$30,$P1331))</f>
        <v/>
      </c>
      <c r="AW1331" s="73"/>
      <c r="AX1331" s="73"/>
    </row>
    <row r="1332" spans="2:50" x14ac:dyDescent="0.3">
      <c r="B1332" s="137">
        <f t="shared" si="272"/>
        <v>1314</v>
      </c>
      <c r="C1332" s="24"/>
      <c r="D1332" s="24"/>
      <c r="E1332" s="24"/>
      <c r="F1332" s="25"/>
      <c r="G1332" s="24"/>
      <c r="H1332" s="30"/>
      <c r="I1332" s="24"/>
      <c r="J1332" s="50" t="str">
        <f t="shared" si="263"/>
        <v/>
      </c>
      <c r="K1332" s="30"/>
      <c r="L1332" s="236"/>
      <c r="M1332" s="30"/>
      <c r="N1332" s="30"/>
      <c r="O1332" s="46" t="str">
        <f t="shared" si="264"/>
        <v/>
      </c>
      <c r="P1332" s="239" t="str">
        <f t="shared" si="267"/>
        <v/>
      </c>
      <c r="Q1332" s="52" t="str">
        <f t="shared" si="268"/>
        <v/>
      </c>
      <c r="R1332" s="127"/>
      <c r="S1332" s="86"/>
      <c r="T1332" s="127"/>
      <c r="U1332" s="86"/>
      <c r="V1332" s="87">
        <f t="shared" si="273"/>
        <v>0</v>
      </c>
      <c r="W1332" s="130"/>
      <c r="X1332" s="86"/>
      <c r="Y1332" s="86"/>
      <c r="Z1332" s="131"/>
      <c r="AA1332" s="87">
        <f t="shared" si="269"/>
        <v>0</v>
      </c>
      <c r="AB1332" s="127"/>
      <c r="AC1332" s="86"/>
      <c r="AD1332" s="87">
        <f t="shared" si="274"/>
        <v>0</v>
      </c>
      <c r="AE1332" s="127"/>
      <c r="AF1332" s="86"/>
      <c r="AG1332" s="86"/>
      <c r="AH1332" s="131"/>
      <c r="AI1332" s="88">
        <f t="shared" si="275"/>
        <v>0</v>
      </c>
      <c r="AJ1332" s="89" t="str">
        <f>IFERROR(IF(ISNA(MATCH($AV1332,Other_Category_Abbr,0)),INDEX(FGHG_List_Long_GWP,MATCH($AV1332,FGHG_List_Long,0)),INDEX(GWP_Other_Abbr,MATCH($AV1332,Other_Category_Abbr,0)))*SUM(V1332,AA1332,AD1332,AI1332),"")</f>
        <v/>
      </c>
      <c r="AK1332" s="89" t="str">
        <f>IFERROR(IF(ISNA(MATCH($AV1332,Other_Category_Abbr,0)),INDEX(FGHG_List_Long_GWP,MATCH($AV1332,FGHG_List_Long,0)),INDEX(GWP_Other_Abbr,MATCH($AV1332,Other_Category_Abbr,0)))*(T1332*(S1332+U1332)+W1332*(Y1332+X1332)+AD1332+AE1332*(AF1332+AG1332)),"")</f>
        <v/>
      </c>
      <c r="AL1332" s="90" t="str">
        <f t="shared" si="270"/>
        <v/>
      </c>
      <c r="AM1332" s="91" t="str">
        <f t="shared" si="271"/>
        <v/>
      </c>
      <c r="AP1332" s="92" t="b">
        <f t="shared" si="265"/>
        <v>0</v>
      </c>
      <c r="AQ1332" s="92" t="str">
        <f t="shared" si="266"/>
        <v xml:space="preserve"> </v>
      </c>
      <c r="AR1332" s="92" t="str">
        <f>IF(LEN(AQ1332)=1,"",COUNTIF($AQ$19:AQ1332,AQ1332)=1)</f>
        <v/>
      </c>
      <c r="AS1332" s="73"/>
      <c r="AT1332" s="73"/>
      <c r="AU1332" s="73"/>
      <c r="AV1332" s="235" t="str">
        <f>IF($P1332=Lists!$A$13,Lists!$A$29,IF($P1332=Lists!$A$14,Lists!$A$30,$P1332))</f>
        <v/>
      </c>
      <c r="AW1332" s="73"/>
      <c r="AX1332" s="73"/>
    </row>
    <row r="1333" spans="2:50" x14ac:dyDescent="0.3">
      <c r="B1333" s="137">
        <f t="shared" si="272"/>
        <v>1315</v>
      </c>
      <c r="C1333" s="24"/>
      <c r="D1333" s="24"/>
      <c r="E1333" s="24"/>
      <c r="F1333" s="25"/>
      <c r="G1333" s="24"/>
      <c r="H1333" s="30"/>
      <c r="I1333" s="24"/>
      <c r="J1333" s="50" t="str">
        <f t="shared" si="263"/>
        <v/>
      </c>
      <c r="K1333" s="30"/>
      <c r="L1333" s="236"/>
      <c r="M1333" s="30"/>
      <c r="N1333" s="30"/>
      <c r="O1333" s="46" t="str">
        <f t="shared" si="264"/>
        <v/>
      </c>
      <c r="P1333" s="239" t="str">
        <f t="shared" si="267"/>
        <v/>
      </c>
      <c r="Q1333" s="52" t="str">
        <f t="shared" si="268"/>
        <v/>
      </c>
      <c r="R1333" s="127"/>
      <c r="S1333" s="86"/>
      <c r="T1333" s="127"/>
      <c r="U1333" s="86"/>
      <c r="V1333" s="87">
        <f t="shared" si="273"/>
        <v>0</v>
      </c>
      <c r="W1333" s="130"/>
      <c r="X1333" s="86"/>
      <c r="Y1333" s="86"/>
      <c r="Z1333" s="131"/>
      <c r="AA1333" s="87">
        <f t="shared" si="269"/>
        <v>0</v>
      </c>
      <c r="AB1333" s="127"/>
      <c r="AC1333" s="86"/>
      <c r="AD1333" s="87">
        <f t="shared" si="274"/>
        <v>0</v>
      </c>
      <c r="AE1333" s="127"/>
      <c r="AF1333" s="86"/>
      <c r="AG1333" s="86"/>
      <c r="AH1333" s="131"/>
      <c r="AI1333" s="88">
        <f t="shared" si="275"/>
        <v>0</v>
      </c>
      <c r="AJ1333" s="89" t="str">
        <f>IFERROR(IF(ISNA(MATCH($AV1333,Other_Category_Abbr,0)),INDEX(FGHG_List_Long_GWP,MATCH($AV1333,FGHG_List_Long,0)),INDEX(GWP_Other_Abbr,MATCH($AV1333,Other_Category_Abbr,0)))*SUM(V1333,AA1333,AD1333,AI1333),"")</f>
        <v/>
      </c>
      <c r="AK1333" s="89" t="str">
        <f>IFERROR(IF(ISNA(MATCH($AV1333,Other_Category_Abbr,0)),INDEX(FGHG_List_Long_GWP,MATCH($AV1333,FGHG_List_Long,0)),INDEX(GWP_Other_Abbr,MATCH($AV1333,Other_Category_Abbr,0)))*(T1333*(S1333+U1333)+W1333*(Y1333+X1333)+AD1333+AE1333*(AF1333+AG1333)),"")</f>
        <v/>
      </c>
      <c r="AL1333" s="90" t="str">
        <f t="shared" si="270"/>
        <v/>
      </c>
      <c r="AM1333" s="91" t="str">
        <f t="shared" si="271"/>
        <v/>
      </c>
      <c r="AP1333" s="92" t="b">
        <f t="shared" si="265"/>
        <v>0</v>
      </c>
      <c r="AQ1333" s="92" t="str">
        <f t="shared" si="266"/>
        <v xml:space="preserve"> </v>
      </c>
      <c r="AR1333" s="92" t="str">
        <f>IF(LEN(AQ1333)=1,"",COUNTIF($AQ$19:AQ1333,AQ1333)=1)</f>
        <v/>
      </c>
      <c r="AS1333" s="73"/>
      <c r="AT1333" s="73"/>
      <c r="AU1333" s="73"/>
      <c r="AV1333" s="235" t="str">
        <f>IF($P1333=Lists!$A$13,Lists!$A$29,IF($P1333=Lists!$A$14,Lists!$A$30,$P1333))</f>
        <v/>
      </c>
      <c r="AW1333" s="73"/>
      <c r="AX1333" s="73"/>
    </row>
    <row r="1334" spans="2:50" x14ac:dyDescent="0.3">
      <c r="B1334" s="137">
        <f t="shared" si="272"/>
        <v>1316</v>
      </c>
      <c r="C1334" s="24"/>
      <c r="D1334" s="24"/>
      <c r="E1334" s="24"/>
      <c r="F1334" s="25"/>
      <c r="G1334" s="24"/>
      <c r="H1334" s="30"/>
      <c r="I1334" s="24"/>
      <c r="J1334" s="50" t="str">
        <f t="shared" si="263"/>
        <v/>
      </c>
      <c r="K1334" s="30"/>
      <c r="L1334" s="236"/>
      <c r="M1334" s="30"/>
      <c r="N1334" s="30"/>
      <c r="O1334" s="46" t="str">
        <f t="shared" si="264"/>
        <v/>
      </c>
      <c r="P1334" s="239" t="str">
        <f t="shared" si="267"/>
        <v/>
      </c>
      <c r="Q1334" s="52" t="str">
        <f t="shared" si="268"/>
        <v/>
      </c>
      <c r="R1334" s="127"/>
      <c r="S1334" s="86"/>
      <c r="T1334" s="127"/>
      <c r="U1334" s="86"/>
      <c r="V1334" s="87">
        <f t="shared" si="273"/>
        <v>0</v>
      </c>
      <c r="W1334" s="130"/>
      <c r="X1334" s="86"/>
      <c r="Y1334" s="86"/>
      <c r="Z1334" s="131"/>
      <c r="AA1334" s="87">
        <f t="shared" si="269"/>
        <v>0</v>
      </c>
      <c r="AB1334" s="127"/>
      <c r="AC1334" s="86"/>
      <c r="AD1334" s="87">
        <f t="shared" si="274"/>
        <v>0</v>
      </c>
      <c r="AE1334" s="127"/>
      <c r="AF1334" s="86"/>
      <c r="AG1334" s="86"/>
      <c r="AH1334" s="131"/>
      <c r="AI1334" s="88">
        <f t="shared" si="275"/>
        <v>0</v>
      </c>
      <c r="AJ1334" s="89" t="str">
        <f>IFERROR(IF(ISNA(MATCH($AV1334,Other_Category_Abbr,0)),INDEX(FGHG_List_Long_GWP,MATCH($AV1334,FGHG_List_Long,0)),INDEX(GWP_Other_Abbr,MATCH($AV1334,Other_Category_Abbr,0)))*SUM(V1334,AA1334,AD1334,AI1334),"")</f>
        <v/>
      </c>
      <c r="AK1334" s="89" t="str">
        <f>IFERROR(IF(ISNA(MATCH($AV1334,Other_Category_Abbr,0)),INDEX(FGHG_List_Long_GWP,MATCH($AV1334,FGHG_List_Long,0)),INDEX(GWP_Other_Abbr,MATCH($AV1334,Other_Category_Abbr,0)))*(T1334*(S1334+U1334)+W1334*(Y1334+X1334)+AD1334+AE1334*(AF1334+AG1334)),"")</f>
        <v/>
      </c>
      <c r="AL1334" s="90" t="str">
        <f t="shared" si="270"/>
        <v/>
      </c>
      <c r="AM1334" s="91" t="str">
        <f t="shared" si="271"/>
        <v/>
      </c>
      <c r="AP1334" s="92" t="b">
        <f t="shared" si="265"/>
        <v>0</v>
      </c>
      <c r="AQ1334" s="92" t="str">
        <f t="shared" si="266"/>
        <v xml:space="preserve"> </v>
      </c>
      <c r="AR1334" s="92" t="str">
        <f>IF(LEN(AQ1334)=1,"",COUNTIF($AQ$19:AQ1334,AQ1334)=1)</f>
        <v/>
      </c>
      <c r="AS1334" s="73"/>
      <c r="AT1334" s="73"/>
      <c r="AU1334" s="73"/>
      <c r="AV1334" s="235" t="str">
        <f>IF($P1334=Lists!$A$13,Lists!$A$29,IF($P1334=Lists!$A$14,Lists!$A$30,$P1334))</f>
        <v/>
      </c>
      <c r="AW1334" s="73"/>
      <c r="AX1334" s="73"/>
    </row>
    <row r="1335" spans="2:50" x14ac:dyDescent="0.3">
      <c r="B1335" s="137">
        <f t="shared" si="272"/>
        <v>1317</v>
      </c>
      <c r="C1335" s="24"/>
      <c r="D1335" s="24"/>
      <c r="E1335" s="24"/>
      <c r="F1335" s="25"/>
      <c r="G1335" s="24"/>
      <c r="H1335" s="30"/>
      <c r="I1335" s="24"/>
      <c r="J1335" s="50" t="str">
        <f t="shared" si="263"/>
        <v/>
      </c>
      <c r="K1335" s="30"/>
      <c r="L1335" s="236"/>
      <c r="M1335" s="30"/>
      <c r="N1335" s="30"/>
      <c r="O1335" s="46" t="str">
        <f t="shared" si="264"/>
        <v/>
      </c>
      <c r="P1335" s="239" t="str">
        <f t="shared" si="267"/>
        <v/>
      </c>
      <c r="Q1335" s="52" t="str">
        <f t="shared" si="268"/>
        <v/>
      </c>
      <c r="R1335" s="127"/>
      <c r="S1335" s="86"/>
      <c r="T1335" s="127"/>
      <c r="U1335" s="86"/>
      <c r="V1335" s="87">
        <f t="shared" si="273"/>
        <v>0</v>
      </c>
      <c r="W1335" s="130"/>
      <c r="X1335" s="86"/>
      <c r="Y1335" s="86"/>
      <c r="Z1335" s="131"/>
      <c r="AA1335" s="87">
        <f t="shared" si="269"/>
        <v>0</v>
      </c>
      <c r="AB1335" s="127"/>
      <c r="AC1335" s="86"/>
      <c r="AD1335" s="87">
        <f t="shared" si="274"/>
        <v>0</v>
      </c>
      <c r="AE1335" s="127"/>
      <c r="AF1335" s="86"/>
      <c r="AG1335" s="86"/>
      <c r="AH1335" s="131"/>
      <c r="AI1335" s="88">
        <f t="shared" si="275"/>
        <v>0</v>
      </c>
      <c r="AJ1335" s="89" t="str">
        <f>IFERROR(IF(ISNA(MATCH($AV1335,Other_Category_Abbr,0)),INDEX(FGHG_List_Long_GWP,MATCH($AV1335,FGHG_List_Long,0)),INDEX(GWP_Other_Abbr,MATCH($AV1335,Other_Category_Abbr,0)))*SUM(V1335,AA1335,AD1335,AI1335),"")</f>
        <v/>
      </c>
      <c r="AK1335" s="89" t="str">
        <f>IFERROR(IF(ISNA(MATCH($AV1335,Other_Category_Abbr,0)),INDEX(FGHG_List_Long_GWP,MATCH($AV1335,FGHG_List_Long,0)),INDEX(GWP_Other_Abbr,MATCH($AV1335,Other_Category_Abbr,0)))*(T1335*(S1335+U1335)+W1335*(Y1335+X1335)+AD1335+AE1335*(AF1335+AG1335)),"")</f>
        <v/>
      </c>
      <c r="AL1335" s="90" t="str">
        <f t="shared" si="270"/>
        <v/>
      </c>
      <c r="AM1335" s="91" t="str">
        <f t="shared" si="271"/>
        <v/>
      </c>
      <c r="AP1335" s="92" t="b">
        <f t="shared" si="265"/>
        <v>0</v>
      </c>
      <c r="AQ1335" s="92" t="str">
        <f t="shared" si="266"/>
        <v xml:space="preserve"> </v>
      </c>
      <c r="AR1335" s="92" t="str">
        <f>IF(LEN(AQ1335)=1,"",COUNTIF($AQ$19:AQ1335,AQ1335)=1)</f>
        <v/>
      </c>
      <c r="AS1335" s="73"/>
      <c r="AT1335" s="73"/>
      <c r="AU1335" s="73"/>
      <c r="AV1335" s="235" t="str">
        <f>IF($P1335=Lists!$A$13,Lists!$A$29,IF($P1335=Lists!$A$14,Lists!$A$30,$P1335))</f>
        <v/>
      </c>
      <c r="AW1335" s="73"/>
      <c r="AX1335" s="73"/>
    </row>
    <row r="1336" spans="2:50" x14ac:dyDescent="0.3">
      <c r="B1336" s="137">
        <f t="shared" si="272"/>
        <v>1318</v>
      </c>
      <c r="C1336" s="24"/>
      <c r="D1336" s="24"/>
      <c r="E1336" s="24"/>
      <c r="F1336" s="25"/>
      <c r="G1336" s="24"/>
      <c r="H1336" s="30"/>
      <c r="I1336" s="24"/>
      <c r="J1336" s="50" t="str">
        <f t="shared" si="263"/>
        <v/>
      </c>
      <c r="K1336" s="30"/>
      <c r="L1336" s="236"/>
      <c r="M1336" s="30"/>
      <c r="N1336" s="30"/>
      <c r="O1336" s="46" t="str">
        <f t="shared" si="264"/>
        <v/>
      </c>
      <c r="P1336" s="239" t="str">
        <f t="shared" si="267"/>
        <v/>
      </c>
      <c r="Q1336" s="52" t="str">
        <f t="shared" si="268"/>
        <v/>
      </c>
      <c r="R1336" s="127"/>
      <c r="S1336" s="86"/>
      <c r="T1336" s="127"/>
      <c r="U1336" s="86"/>
      <c r="V1336" s="87">
        <f t="shared" si="273"/>
        <v>0</v>
      </c>
      <c r="W1336" s="130"/>
      <c r="X1336" s="86"/>
      <c r="Y1336" s="86"/>
      <c r="Z1336" s="131"/>
      <c r="AA1336" s="87">
        <f t="shared" si="269"/>
        <v>0</v>
      </c>
      <c r="AB1336" s="127"/>
      <c r="AC1336" s="86"/>
      <c r="AD1336" s="87">
        <f t="shared" si="274"/>
        <v>0</v>
      </c>
      <c r="AE1336" s="127"/>
      <c r="AF1336" s="86"/>
      <c r="AG1336" s="86"/>
      <c r="AH1336" s="131"/>
      <c r="AI1336" s="88">
        <f t="shared" si="275"/>
        <v>0</v>
      </c>
      <c r="AJ1336" s="89" t="str">
        <f>IFERROR(IF(ISNA(MATCH($AV1336,Other_Category_Abbr,0)),INDEX(FGHG_List_Long_GWP,MATCH($AV1336,FGHG_List_Long,0)),INDEX(GWP_Other_Abbr,MATCH($AV1336,Other_Category_Abbr,0)))*SUM(V1336,AA1336,AD1336,AI1336),"")</f>
        <v/>
      </c>
      <c r="AK1336" s="89" t="str">
        <f>IFERROR(IF(ISNA(MATCH($AV1336,Other_Category_Abbr,0)),INDEX(FGHG_List_Long_GWP,MATCH($AV1336,FGHG_List_Long,0)),INDEX(GWP_Other_Abbr,MATCH($AV1336,Other_Category_Abbr,0)))*(T1336*(S1336+U1336)+W1336*(Y1336+X1336)+AD1336+AE1336*(AF1336+AG1336)),"")</f>
        <v/>
      </c>
      <c r="AL1336" s="90" t="str">
        <f t="shared" si="270"/>
        <v/>
      </c>
      <c r="AM1336" s="91" t="str">
        <f t="shared" si="271"/>
        <v/>
      </c>
      <c r="AP1336" s="92" t="b">
        <f t="shared" si="265"/>
        <v>0</v>
      </c>
      <c r="AQ1336" s="92" t="str">
        <f t="shared" si="266"/>
        <v xml:space="preserve"> </v>
      </c>
      <c r="AR1336" s="92" t="str">
        <f>IF(LEN(AQ1336)=1,"",COUNTIF($AQ$19:AQ1336,AQ1336)=1)</f>
        <v/>
      </c>
      <c r="AS1336" s="73"/>
      <c r="AT1336" s="73"/>
      <c r="AU1336" s="73"/>
      <c r="AV1336" s="235" t="str">
        <f>IF($P1336=Lists!$A$13,Lists!$A$29,IF($P1336=Lists!$A$14,Lists!$A$30,$P1336))</f>
        <v/>
      </c>
      <c r="AW1336" s="73"/>
      <c r="AX1336" s="73"/>
    </row>
    <row r="1337" spans="2:50" x14ac:dyDescent="0.3">
      <c r="B1337" s="137">
        <f t="shared" si="272"/>
        <v>1319</v>
      </c>
      <c r="C1337" s="24"/>
      <c r="D1337" s="24"/>
      <c r="E1337" s="24"/>
      <c r="F1337" s="25"/>
      <c r="G1337" s="24"/>
      <c r="H1337" s="30"/>
      <c r="I1337" s="24"/>
      <c r="J1337" s="50" t="str">
        <f t="shared" si="263"/>
        <v/>
      </c>
      <c r="K1337" s="30"/>
      <c r="L1337" s="236"/>
      <c r="M1337" s="30"/>
      <c r="N1337" s="30"/>
      <c r="O1337" s="46" t="str">
        <f t="shared" si="264"/>
        <v/>
      </c>
      <c r="P1337" s="239" t="str">
        <f t="shared" si="267"/>
        <v/>
      </c>
      <c r="Q1337" s="52" t="str">
        <f t="shared" si="268"/>
        <v/>
      </c>
      <c r="R1337" s="127"/>
      <c r="S1337" s="86"/>
      <c r="T1337" s="127"/>
      <c r="U1337" s="86"/>
      <c r="V1337" s="87">
        <f t="shared" si="273"/>
        <v>0</v>
      </c>
      <c r="W1337" s="130"/>
      <c r="X1337" s="86"/>
      <c r="Y1337" s="86"/>
      <c r="Z1337" s="131"/>
      <c r="AA1337" s="87">
        <f t="shared" si="269"/>
        <v>0</v>
      </c>
      <c r="AB1337" s="127"/>
      <c r="AC1337" s="86"/>
      <c r="AD1337" s="87">
        <f t="shared" si="274"/>
        <v>0</v>
      </c>
      <c r="AE1337" s="127"/>
      <c r="AF1337" s="86"/>
      <c r="AG1337" s="86"/>
      <c r="AH1337" s="131"/>
      <c r="AI1337" s="88">
        <f t="shared" si="275"/>
        <v>0</v>
      </c>
      <c r="AJ1337" s="89" t="str">
        <f>IFERROR(IF(ISNA(MATCH($AV1337,Other_Category_Abbr,0)),INDEX(FGHG_List_Long_GWP,MATCH($AV1337,FGHG_List_Long,0)),INDEX(GWP_Other_Abbr,MATCH($AV1337,Other_Category_Abbr,0)))*SUM(V1337,AA1337,AD1337,AI1337),"")</f>
        <v/>
      </c>
      <c r="AK1337" s="89" t="str">
        <f>IFERROR(IF(ISNA(MATCH($AV1337,Other_Category_Abbr,0)),INDEX(FGHG_List_Long_GWP,MATCH($AV1337,FGHG_List_Long,0)),INDEX(GWP_Other_Abbr,MATCH($AV1337,Other_Category_Abbr,0)))*(T1337*(S1337+U1337)+W1337*(Y1337+X1337)+AD1337+AE1337*(AF1337+AG1337)),"")</f>
        <v/>
      </c>
      <c r="AL1337" s="90" t="str">
        <f t="shared" si="270"/>
        <v/>
      </c>
      <c r="AM1337" s="91" t="str">
        <f t="shared" si="271"/>
        <v/>
      </c>
      <c r="AP1337" s="92" t="b">
        <f t="shared" si="265"/>
        <v>0</v>
      </c>
      <c r="AQ1337" s="92" t="str">
        <f t="shared" si="266"/>
        <v xml:space="preserve"> </v>
      </c>
      <c r="AR1337" s="92" t="str">
        <f>IF(LEN(AQ1337)=1,"",COUNTIF($AQ$19:AQ1337,AQ1337)=1)</f>
        <v/>
      </c>
      <c r="AS1337" s="73"/>
      <c r="AT1337" s="73"/>
      <c r="AU1337" s="73"/>
      <c r="AV1337" s="235" t="str">
        <f>IF($P1337=Lists!$A$13,Lists!$A$29,IF($P1337=Lists!$A$14,Lists!$A$30,$P1337))</f>
        <v/>
      </c>
      <c r="AW1337" s="73"/>
      <c r="AX1337" s="73"/>
    </row>
    <row r="1338" spans="2:50" x14ac:dyDescent="0.3">
      <c r="B1338" s="137">
        <f t="shared" si="272"/>
        <v>1320</v>
      </c>
      <c r="C1338" s="24"/>
      <c r="D1338" s="24"/>
      <c r="E1338" s="24"/>
      <c r="F1338" s="25"/>
      <c r="G1338" s="24"/>
      <c r="H1338" s="30"/>
      <c r="I1338" s="24"/>
      <c r="J1338" s="50" t="str">
        <f t="shared" si="263"/>
        <v/>
      </c>
      <c r="K1338" s="30"/>
      <c r="L1338" s="236"/>
      <c r="M1338" s="30"/>
      <c r="N1338" s="30"/>
      <c r="O1338" s="46" t="str">
        <f t="shared" si="264"/>
        <v/>
      </c>
      <c r="P1338" s="239" t="str">
        <f t="shared" si="267"/>
        <v/>
      </c>
      <c r="Q1338" s="52" t="str">
        <f t="shared" si="268"/>
        <v/>
      </c>
      <c r="R1338" s="127"/>
      <c r="S1338" s="86"/>
      <c r="T1338" s="127"/>
      <c r="U1338" s="86"/>
      <c r="V1338" s="87">
        <f t="shared" si="273"/>
        <v>0</v>
      </c>
      <c r="W1338" s="130"/>
      <c r="X1338" s="86"/>
      <c r="Y1338" s="86"/>
      <c r="Z1338" s="131"/>
      <c r="AA1338" s="87">
        <f t="shared" si="269"/>
        <v>0</v>
      </c>
      <c r="AB1338" s="127"/>
      <c r="AC1338" s="86"/>
      <c r="AD1338" s="87">
        <f t="shared" si="274"/>
        <v>0</v>
      </c>
      <c r="AE1338" s="127"/>
      <c r="AF1338" s="86"/>
      <c r="AG1338" s="86"/>
      <c r="AH1338" s="131"/>
      <c r="AI1338" s="88">
        <f t="shared" si="275"/>
        <v>0</v>
      </c>
      <c r="AJ1338" s="89" t="str">
        <f>IFERROR(IF(ISNA(MATCH($AV1338,Other_Category_Abbr,0)),INDEX(FGHG_List_Long_GWP,MATCH($AV1338,FGHG_List_Long,0)),INDEX(GWP_Other_Abbr,MATCH($AV1338,Other_Category_Abbr,0)))*SUM(V1338,AA1338,AD1338,AI1338),"")</f>
        <v/>
      </c>
      <c r="AK1338" s="89" t="str">
        <f>IFERROR(IF(ISNA(MATCH($AV1338,Other_Category_Abbr,0)),INDEX(FGHG_List_Long_GWP,MATCH($AV1338,FGHG_List_Long,0)),INDEX(GWP_Other_Abbr,MATCH($AV1338,Other_Category_Abbr,0)))*(T1338*(S1338+U1338)+W1338*(Y1338+X1338)+AD1338+AE1338*(AF1338+AG1338)),"")</f>
        <v/>
      </c>
      <c r="AL1338" s="90" t="str">
        <f t="shared" si="270"/>
        <v/>
      </c>
      <c r="AM1338" s="91" t="str">
        <f t="shared" si="271"/>
        <v/>
      </c>
      <c r="AP1338" s="92" t="b">
        <f t="shared" si="265"/>
        <v>0</v>
      </c>
      <c r="AQ1338" s="92" t="str">
        <f t="shared" si="266"/>
        <v xml:space="preserve"> </v>
      </c>
      <c r="AR1338" s="92" t="str">
        <f>IF(LEN(AQ1338)=1,"",COUNTIF($AQ$19:AQ1338,AQ1338)=1)</f>
        <v/>
      </c>
      <c r="AS1338" s="73"/>
      <c r="AT1338" s="73"/>
      <c r="AU1338" s="73"/>
      <c r="AV1338" s="235" t="str">
        <f>IF($P1338=Lists!$A$13,Lists!$A$29,IF($P1338=Lists!$A$14,Lists!$A$30,$P1338))</f>
        <v/>
      </c>
      <c r="AW1338" s="73"/>
      <c r="AX1338" s="73"/>
    </row>
    <row r="1339" spans="2:50" x14ac:dyDescent="0.3">
      <c r="B1339" s="137">
        <f t="shared" si="272"/>
        <v>1321</v>
      </c>
      <c r="C1339" s="24"/>
      <c r="D1339" s="24"/>
      <c r="E1339" s="24"/>
      <c r="F1339" s="25"/>
      <c r="G1339" s="24"/>
      <c r="H1339" s="30"/>
      <c r="I1339" s="24"/>
      <c r="J1339" s="50" t="str">
        <f t="shared" si="263"/>
        <v/>
      </c>
      <c r="K1339" s="30"/>
      <c r="L1339" s="236"/>
      <c r="M1339" s="30"/>
      <c r="N1339" s="30"/>
      <c r="O1339" s="46" t="str">
        <f t="shared" si="264"/>
        <v/>
      </c>
      <c r="P1339" s="239" t="str">
        <f t="shared" si="267"/>
        <v/>
      </c>
      <c r="Q1339" s="52" t="str">
        <f t="shared" si="268"/>
        <v/>
      </c>
      <c r="R1339" s="127"/>
      <c r="S1339" s="86"/>
      <c r="T1339" s="127"/>
      <c r="U1339" s="86"/>
      <c r="V1339" s="87">
        <f t="shared" si="273"/>
        <v>0</v>
      </c>
      <c r="W1339" s="130"/>
      <c r="X1339" s="86"/>
      <c r="Y1339" s="86"/>
      <c r="Z1339" s="131"/>
      <c r="AA1339" s="87">
        <f t="shared" si="269"/>
        <v>0</v>
      </c>
      <c r="AB1339" s="127"/>
      <c r="AC1339" s="86"/>
      <c r="AD1339" s="87">
        <f t="shared" si="274"/>
        <v>0</v>
      </c>
      <c r="AE1339" s="127"/>
      <c r="AF1339" s="86"/>
      <c r="AG1339" s="86"/>
      <c r="AH1339" s="131"/>
      <c r="AI1339" s="88">
        <f t="shared" si="275"/>
        <v>0</v>
      </c>
      <c r="AJ1339" s="89" t="str">
        <f>IFERROR(IF(ISNA(MATCH($AV1339,Other_Category_Abbr,0)),INDEX(FGHG_List_Long_GWP,MATCH($AV1339,FGHG_List_Long,0)),INDEX(GWP_Other_Abbr,MATCH($AV1339,Other_Category_Abbr,0)))*SUM(V1339,AA1339,AD1339,AI1339),"")</f>
        <v/>
      </c>
      <c r="AK1339" s="89" t="str">
        <f>IFERROR(IF(ISNA(MATCH($AV1339,Other_Category_Abbr,0)),INDEX(FGHG_List_Long_GWP,MATCH($AV1339,FGHG_List_Long,0)),INDEX(GWP_Other_Abbr,MATCH($AV1339,Other_Category_Abbr,0)))*(T1339*(S1339+U1339)+W1339*(Y1339+X1339)+AD1339+AE1339*(AF1339+AG1339)),"")</f>
        <v/>
      </c>
      <c r="AL1339" s="90" t="str">
        <f t="shared" si="270"/>
        <v/>
      </c>
      <c r="AM1339" s="91" t="str">
        <f t="shared" si="271"/>
        <v/>
      </c>
      <c r="AP1339" s="92" t="b">
        <f t="shared" si="265"/>
        <v>0</v>
      </c>
      <c r="AQ1339" s="92" t="str">
        <f t="shared" si="266"/>
        <v xml:space="preserve"> </v>
      </c>
      <c r="AR1339" s="92" t="str">
        <f>IF(LEN(AQ1339)=1,"",COUNTIF($AQ$19:AQ1339,AQ1339)=1)</f>
        <v/>
      </c>
      <c r="AS1339" s="73"/>
      <c r="AT1339" s="73"/>
      <c r="AU1339" s="73"/>
      <c r="AV1339" s="235" t="str">
        <f>IF($P1339=Lists!$A$13,Lists!$A$29,IF($P1339=Lists!$A$14,Lists!$A$30,$P1339))</f>
        <v/>
      </c>
      <c r="AW1339" s="73"/>
      <c r="AX1339" s="73"/>
    </row>
    <row r="1340" spans="2:50" x14ac:dyDescent="0.3">
      <c r="B1340" s="137">
        <f t="shared" si="272"/>
        <v>1322</v>
      </c>
      <c r="C1340" s="24"/>
      <c r="D1340" s="24"/>
      <c r="E1340" s="24"/>
      <c r="F1340" s="25"/>
      <c r="G1340" s="24"/>
      <c r="H1340" s="30"/>
      <c r="I1340" s="24"/>
      <c r="J1340" s="50" t="str">
        <f t="shared" si="263"/>
        <v/>
      </c>
      <c r="K1340" s="30"/>
      <c r="L1340" s="236"/>
      <c r="M1340" s="30"/>
      <c r="N1340" s="30"/>
      <c r="O1340" s="46" t="str">
        <f t="shared" si="264"/>
        <v/>
      </c>
      <c r="P1340" s="239" t="str">
        <f t="shared" si="267"/>
        <v/>
      </c>
      <c r="Q1340" s="52" t="str">
        <f t="shared" si="268"/>
        <v/>
      </c>
      <c r="R1340" s="127"/>
      <c r="S1340" s="86"/>
      <c r="T1340" s="127"/>
      <c r="U1340" s="86"/>
      <c r="V1340" s="87">
        <f t="shared" si="273"/>
        <v>0</v>
      </c>
      <c r="W1340" s="130"/>
      <c r="X1340" s="86"/>
      <c r="Y1340" s="86"/>
      <c r="Z1340" s="131"/>
      <c r="AA1340" s="87">
        <f t="shared" si="269"/>
        <v>0</v>
      </c>
      <c r="AB1340" s="127"/>
      <c r="AC1340" s="86"/>
      <c r="AD1340" s="87">
        <f t="shared" si="274"/>
        <v>0</v>
      </c>
      <c r="AE1340" s="127"/>
      <c r="AF1340" s="86"/>
      <c r="AG1340" s="86"/>
      <c r="AH1340" s="131"/>
      <c r="AI1340" s="88">
        <f t="shared" si="275"/>
        <v>0</v>
      </c>
      <c r="AJ1340" s="89" t="str">
        <f>IFERROR(IF(ISNA(MATCH($AV1340,Other_Category_Abbr,0)),INDEX(FGHG_List_Long_GWP,MATCH($AV1340,FGHG_List_Long,0)),INDEX(GWP_Other_Abbr,MATCH($AV1340,Other_Category_Abbr,0)))*SUM(V1340,AA1340,AD1340,AI1340),"")</f>
        <v/>
      </c>
      <c r="AK1340" s="89" t="str">
        <f>IFERROR(IF(ISNA(MATCH($AV1340,Other_Category_Abbr,0)),INDEX(FGHG_List_Long_GWP,MATCH($AV1340,FGHG_List_Long,0)),INDEX(GWP_Other_Abbr,MATCH($AV1340,Other_Category_Abbr,0)))*(T1340*(S1340+U1340)+W1340*(Y1340+X1340)+AD1340+AE1340*(AF1340+AG1340)),"")</f>
        <v/>
      </c>
      <c r="AL1340" s="90" t="str">
        <f t="shared" si="270"/>
        <v/>
      </c>
      <c r="AM1340" s="91" t="str">
        <f t="shared" si="271"/>
        <v/>
      </c>
      <c r="AP1340" s="92" t="b">
        <f t="shared" si="265"/>
        <v>0</v>
      </c>
      <c r="AQ1340" s="92" t="str">
        <f t="shared" si="266"/>
        <v xml:space="preserve"> </v>
      </c>
      <c r="AR1340" s="92" t="str">
        <f>IF(LEN(AQ1340)=1,"",COUNTIF($AQ$19:AQ1340,AQ1340)=1)</f>
        <v/>
      </c>
      <c r="AS1340" s="73"/>
      <c r="AT1340" s="73"/>
      <c r="AU1340" s="73"/>
      <c r="AV1340" s="235" t="str">
        <f>IF($P1340=Lists!$A$13,Lists!$A$29,IF($P1340=Lists!$A$14,Lists!$A$30,$P1340))</f>
        <v/>
      </c>
      <c r="AW1340" s="73"/>
      <c r="AX1340" s="73"/>
    </row>
    <row r="1341" spans="2:50" x14ac:dyDescent="0.3">
      <c r="B1341" s="137">
        <f t="shared" si="272"/>
        <v>1323</v>
      </c>
      <c r="C1341" s="24"/>
      <c r="D1341" s="24"/>
      <c r="E1341" s="24"/>
      <c r="F1341" s="25"/>
      <c r="G1341" s="24"/>
      <c r="H1341" s="30"/>
      <c r="I1341" s="24"/>
      <c r="J1341" s="50" t="str">
        <f t="shared" si="263"/>
        <v/>
      </c>
      <c r="K1341" s="30"/>
      <c r="L1341" s="236"/>
      <c r="M1341" s="30"/>
      <c r="N1341" s="30"/>
      <c r="O1341" s="46" t="str">
        <f t="shared" si="264"/>
        <v/>
      </c>
      <c r="P1341" s="239" t="str">
        <f t="shared" si="267"/>
        <v/>
      </c>
      <c r="Q1341" s="52" t="str">
        <f t="shared" si="268"/>
        <v/>
      </c>
      <c r="R1341" s="127"/>
      <c r="S1341" s="86"/>
      <c r="T1341" s="127"/>
      <c r="U1341" s="86"/>
      <c r="V1341" s="87">
        <f t="shared" si="273"/>
        <v>0</v>
      </c>
      <c r="W1341" s="130"/>
      <c r="X1341" s="86"/>
      <c r="Y1341" s="86"/>
      <c r="Z1341" s="131"/>
      <c r="AA1341" s="87">
        <f t="shared" si="269"/>
        <v>0</v>
      </c>
      <c r="AB1341" s="127"/>
      <c r="AC1341" s="86"/>
      <c r="AD1341" s="87">
        <f t="shared" si="274"/>
        <v>0</v>
      </c>
      <c r="AE1341" s="127"/>
      <c r="AF1341" s="86"/>
      <c r="AG1341" s="86"/>
      <c r="AH1341" s="131"/>
      <c r="AI1341" s="88">
        <f t="shared" si="275"/>
        <v>0</v>
      </c>
      <c r="AJ1341" s="89" t="str">
        <f>IFERROR(IF(ISNA(MATCH($AV1341,Other_Category_Abbr,0)),INDEX(FGHG_List_Long_GWP,MATCH($AV1341,FGHG_List_Long,0)),INDEX(GWP_Other_Abbr,MATCH($AV1341,Other_Category_Abbr,0)))*SUM(V1341,AA1341,AD1341,AI1341),"")</f>
        <v/>
      </c>
      <c r="AK1341" s="89" t="str">
        <f>IFERROR(IF(ISNA(MATCH($AV1341,Other_Category_Abbr,0)),INDEX(FGHG_List_Long_GWP,MATCH($AV1341,FGHG_List_Long,0)),INDEX(GWP_Other_Abbr,MATCH($AV1341,Other_Category_Abbr,0)))*(T1341*(S1341+U1341)+W1341*(Y1341+X1341)+AD1341+AE1341*(AF1341+AG1341)),"")</f>
        <v/>
      </c>
      <c r="AL1341" s="90" t="str">
        <f t="shared" si="270"/>
        <v/>
      </c>
      <c r="AM1341" s="91" t="str">
        <f t="shared" si="271"/>
        <v/>
      </c>
      <c r="AP1341" s="92" t="b">
        <f t="shared" si="265"/>
        <v>0</v>
      </c>
      <c r="AQ1341" s="92" t="str">
        <f t="shared" si="266"/>
        <v xml:space="preserve"> </v>
      </c>
      <c r="AR1341" s="92" t="str">
        <f>IF(LEN(AQ1341)=1,"",COUNTIF($AQ$19:AQ1341,AQ1341)=1)</f>
        <v/>
      </c>
      <c r="AS1341" s="73"/>
      <c r="AT1341" s="73"/>
      <c r="AU1341" s="73"/>
      <c r="AV1341" s="235" t="str">
        <f>IF($P1341=Lists!$A$13,Lists!$A$29,IF($P1341=Lists!$A$14,Lists!$A$30,$P1341))</f>
        <v/>
      </c>
      <c r="AW1341" s="73"/>
      <c r="AX1341" s="73"/>
    </row>
    <row r="1342" spans="2:50" x14ac:dyDescent="0.3">
      <c r="B1342" s="137">
        <f t="shared" si="272"/>
        <v>1324</v>
      </c>
      <c r="C1342" s="24"/>
      <c r="D1342" s="24"/>
      <c r="E1342" s="24"/>
      <c r="F1342" s="25"/>
      <c r="G1342" s="24"/>
      <c r="H1342" s="30"/>
      <c r="I1342" s="24"/>
      <c r="J1342" s="50" t="str">
        <f t="shared" si="263"/>
        <v/>
      </c>
      <c r="K1342" s="30"/>
      <c r="L1342" s="236"/>
      <c r="M1342" s="30"/>
      <c r="N1342" s="30"/>
      <c r="O1342" s="46" t="str">
        <f t="shared" si="264"/>
        <v/>
      </c>
      <c r="P1342" s="239" t="str">
        <f t="shared" si="267"/>
        <v/>
      </c>
      <c r="Q1342" s="52" t="str">
        <f t="shared" si="268"/>
        <v/>
      </c>
      <c r="R1342" s="127"/>
      <c r="S1342" s="86"/>
      <c r="T1342" s="127"/>
      <c r="U1342" s="86"/>
      <c r="V1342" s="87">
        <f t="shared" si="273"/>
        <v>0</v>
      </c>
      <c r="W1342" s="130"/>
      <c r="X1342" s="86"/>
      <c r="Y1342" s="86"/>
      <c r="Z1342" s="131"/>
      <c r="AA1342" s="87">
        <f t="shared" si="269"/>
        <v>0</v>
      </c>
      <c r="AB1342" s="127"/>
      <c r="AC1342" s="86"/>
      <c r="AD1342" s="87">
        <f t="shared" si="274"/>
        <v>0</v>
      </c>
      <c r="AE1342" s="127"/>
      <c r="AF1342" s="86"/>
      <c r="AG1342" s="86"/>
      <c r="AH1342" s="131"/>
      <c r="AI1342" s="88">
        <f t="shared" si="275"/>
        <v>0</v>
      </c>
      <c r="AJ1342" s="89" t="str">
        <f>IFERROR(IF(ISNA(MATCH($AV1342,Other_Category_Abbr,0)),INDEX(FGHG_List_Long_GWP,MATCH($AV1342,FGHG_List_Long,0)),INDEX(GWP_Other_Abbr,MATCH($AV1342,Other_Category_Abbr,0)))*SUM(V1342,AA1342,AD1342,AI1342),"")</f>
        <v/>
      </c>
      <c r="AK1342" s="89" t="str">
        <f>IFERROR(IF(ISNA(MATCH($AV1342,Other_Category_Abbr,0)),INDEX(FGHG_List_Long_GWP,MATCH($AV1342,FGHG_List_Long,0)),INDEX(GWP_Other_Abbr,MATCH($AV1342,Other_Category_Abbr,0)))*(T1342*(S1342+U1342)+W1342*(Y1342+X1342)+AD1342+AE1342*(AF1342+AG1342)),"")</f>
        <v/>
      </c>
      <c r="AL1342" s="90" t="str">
        <f t="shared" si="270"/>
        <v/>
      </c>
      <c r="AM1342" s="91" t="str">
        <f t="shared" si="271"/>
        <v/>
      </c>
      <c r="AP1342" s="92" t="b">
        <f t="shared" si="265"/>
        <v>0</v>
      </c>
      <c r="AQ1342" s="92" t="str">
        <f t="shared" si="266"/>
        <v xml:space="preserve"> </v>
      </c>
      <c r="AR1342" s="92" t="str">
        <f>IF(LEN(AQ1342)=1,"",COUNTIF($AQ$19:AQ1342,AQ1342)=1)</f>
        <v/>
      </c>
      <c r="AS1342" s="73"/>
      <c r="AT1342" s="73"/>
      <c r="AU1342" s="73"/>
      <c r="AV1342" s="235" t="str">
        <f>IF($P1342=Lists!$A$13,Lists!$A$29,IF($P1342=Lists!$A$14,Lists!$A$30,$P1342))</f>
        <v/>
      </c>
      <c r="AW1342" s="73"/>
      <c r="AX1342" s="73"/>
    </row>
    <row r="1343" spans="2:50" x14ac:dyDescent="0.3">
      <c r="B1343" s="137">
        <f t="shared" si="272"/>
        <v>1325</v>
      </c>
      <c r="C1343" s="24"/>
      <c r="D1343" s="24"/>
      <c r="E1343" s="24"/>
      <c r="F1343" s="25"/>
      <c r="G1343" s="24"/>
      <c r="H1343" s="30"/>
      <c r="I1343" s="24"/>
      <c r="J1343" s="50" t="str">
        <f t="shared" si="263"/>
        <v/>
      </c>
      <c r="K1343" s="30"/>
      <c r="L1343" s="236"/>
      <c r="M1343" s="30"/>
      <c r="N1343" s="30"/>
      <c r="O1343" s="46" t="str">
        <f t="shared" si="264"/>
        <v/>
      </c>
      <c r="P1343" s="239" t="str">
        <f t="shared" si="267"/>
        <v/>
      </c>
      <c r="Q1343" s="52" t="str">
        <f t="shared" si="268"/>
        <v/>
      </c>
      <c r="R1343" s="127"/>
      <c r="S1343" s="86"/>
      <c r="T1343" s="127"/>
      <c r="U1343" s="86"/>
      <c r="V1343" s="87">
        <f t="shared" si="273"/>
        <v>0</v>
      </c>
      <c r="W1343" s="130"/>
      <c r="X1343" s="86"/>
      <c r="Y1343" s="86"/>
      <c r="Z1343" s="131"/>
      <c r="AA1343" s="87">
        <f t="shared" si="269"/>
        <v>0</v>
      </c>
      <c r="AB1343" s="127"/>
      <c r="AC1343" s="86"/>
      <c r="AD1343" s="87">
        <f t="shared" si="274"/>
        <v>0</v>
      </c>
      <c r="AE1343" s="127"/>
      <c r="AF1343" s="86"/>
      <c r="AG1343" s="86"/>
      <c r="AH1343" s="131"/>
      <c r="AI1343" s="88">
        <f t="shared" si="275"/>
        <v>0</v>
      </c>
      <c r="AJ1343" s="89" t="str">
        <f>IFERROR(IF(ISNA(MATCH($AV1343,Other_Category_Abbr,0)),INDEX(FGHG_List_Long_GWP,MATCH($AV1343,FGHG_List_Long,0)),INDEX(GWP_Other_Abbr,MATCH($AV1343,Other_Category_Abbr,0)))*SUM(V1343,AA1343,AD1343,AI1343),"")</f>
        <v/>
      </c>
      <c r="AK1343" s="89" t="str">
        <f>IFERROR(IF(ISNA(MATCH($AV1343,Other_Category_Abbr,0)),INDEX(FGHG_List_Long_GWP,MATCH($AV1343,FGHG_List_Long,0)),INDEX(GWP_Other_Abbr,MATCH($AV1343,Other_Category_Abbr,0)))*(T1343*(S1343+U1343)+W1343*(Y1343+X1343)+AD1343+AE1343*(AF1343+AG1343)),"")</f>
        <v/>
      </c>
      <c r="AL1343" s="90" t="str">
        <f t="shared" si="270"/>
        <v/>
      </c>
      <c r="AM1343" s="91" t="str">
        <f t="shared" si="271"/>
        <v/>
      </c>
      <c r="AP1343" s="92" t="b">
        <f t="shared" si="265"/>
        <v>0</v>
      </c>
      <c r="AQ1343" s="92" t="str">
        <f t="shared" si="266"/>
        <v xml:space="preserve"> </v>
      </c>
      <c r="AR1343" s="92" t="str">
        <f>IF(LEN(AQ1343)=1,"",COUNTIF($AQ$19:AQ1343,AQ1343)=1)</f>
        <v/>
      </c>
      <c r="AS1343" s="73"/>
      <c r="AT1343" s="73"/>
      <c r="AU1343" s="73"/>
      <c r="AV1343" s="235" t="str">
        <f>IF($P1343=Lists!$A$13,Lists!$A$29,IF($P1343=Lists!$A$14,Lists!$A$30,$P1343))</f>
        <v/>
      </c>
      <c r="AW1343" s="73"/>
      <c r="AX1343" s="73"/>
    </row>
    <row r="1344" spans="2:50" x14ac:dyDescent="0.3">
      <c r="B1344" s="137">
        <f t="shared" si="272"/>
        <v>1326</v>
      </c>
      <c r="C1344" s="24"/>
      <c r="D1344" s="24"/>
      <c r="E1344" s="24"/>
      <c r="F1344" s="25"/>
      <c r="G1344" s="24"/>
      <c r="H1344" s="30"/>
      <c r="I1344" s="24"/>
      <c r="J1344" s="50" t="str">
        <f t="shared" si="263"/>
        <v/>
      </c>
      <c r="K1344" s="30"/>
      <c r="L1344" s="236"/>
      <c r="M1344" s="30"/>
      <c r="N1344" s="30"/>
      <c r="O1344" s="46" t="str">
        <f t="shared" si="264"/>
        <v/>
      </c>
      <c r="P1344" s="239" t="str">
        <f t="shared" si="267"/>
        <v/>
      </c>
      <c r="Q1344" s="52" t="str">
        <f t="shared" si="268"/>
        <v/>
      </c>
      <c r="R1344" s="127"/>
      <c r="S1344" s="86"/>
      <c r="T1344" s="127"/>
      <c r="U1344" s="86"/>
      <c r="V1344" s="87">
        <f t="shared" si="273"/>
        <v>0</v>
      </c>
      <c r="W1344" s="130"/>
      <c r="X1344" s="86"/>
      <c r="Y1344" s="86"/>
      <c r="Z1344" s="131"/>
      <c r="AA1344" s="87">
        <f t="shared" si="269"/>
        <v>0</v>
      </c>
      <c r="AB1344" s="127"/>
      <c r="AC1344" s="86"/>
      <c r="AD1344" s="87">
        <f t="shared" si="274"/>
        <v>0</v>
      </c>
      <c r="AE1344" s="127"/>
      <c r="AF1344" s="86"/>
      <c r="AG1344" s="86"/>
      <c r="AH1344" s="131"/>
      <c r="AI1344" s="88">
        <f t="shared" si="275"/>
        <v>0</v>
      </c>
      <c r="AJ1344" s="89" t="str">
        <f>IFERROR(IF(ISNA(MATCH($AV1344,Other_Category_Abbr,0)),INDEX(FGHG_List_Long_GWP,MATCH($AV1344,FGHG_List_Long,0)),INDEX(GWP_Other_Abbr,MATCH($AV1344,Other_Category_Abbr,0)))*SUM(V1344,AA1344,AD1344,AI1344),"")</f>
        <v/>
      </c>
      <c r="AK1344" s="89" t="str">
        <f>IFERROR(IF(ISNA(MATCH($AV1344,Other_Category_Abbr,0)),INDEX(FGHG_List_Long_GWP,MATCH($AV1344,FGHG_List_Long,0)),INDEX(GWP_Other_Abbr,MATCH($AV1344,Other_Category_Abbr,0)))*(T1344*(S1344+U1344)+W1344*(Y1344+X1344)+AD1344+AE1344*(AF1344+AG1344)),"")</f>
        <v/>
      </c>
      <c r="AL1344" s="90" t="str">
        <f t="shared" si="270"/>
        <v/>
      </c>
      <c r="AM1344" s="91" t="str">
        <f t="shared" si="271"/>
        <v/>
      </c>
      <c r="AP1344" s="92" t="b">
        <f t="shared" si="265"/>
        <v>0</v>
      </c>
      <c r="AQ1344" s="92" t="str">
        <f t="shared" si="266"/>
        <v xml:space="preserve"> </v>
      </c>
      <c r="AR1344" s="92" t="str">
        <f>IF(LEN(AQ1344)=1,"",COUNTIF($AQ$19:AQ1344,AQ1344)=1)</f>
        <v/>
      </c>
      <c r="AS1344" s="73"/>
      <c r="AT1344" s="73"/>
      <c r="AU1344" s="73"/>
      <c r="AV1344" s="235" t="str">
        <f>IF($P1344=Lists!$A$13,Lists!$A$29,IF($P1344=Lists!$A$14,Lists!$A$30,$P1344))</f>
        <v/>
      </c>
      <c r="AW1344" s="73"/>
      <c r="AX1344" s="73"/>
    </row>
    <row r="1345" spans="2:50" x14ac:dyDescent="0.3">
      <c r="B1345" s="137">
        <f t="shared" si="272"/>
        <v>1327</v>
      </c>
      <c r="C1345" s="24"/>
      <c r="D1345" s="24"/>
      <c r="E1345" s="24"/>
      <c r="F1345" s="25"/>
      <c r="G1345" s="24"/>
      <c r="H1345" s="30"/>
      <c r="I1345" s="24"/>
      <c r="J1345" s="50" t="str">
        <f t="shared" si="263"/>
        <v/>
      </c>
      <c r="K1345" s="30"/>
      <c r="L1345" s="236"/>
      <c r="M1345" s="30"/>
      <c r="N1345" s="30"/>
      <c r="O1345" s="46" t="str">
        <f t="shared" si="264"/>
        <v/>
      </c>
      <c r="P1345" s="239" t="str">
        <f t="shared" si="267"/>
        <v/>
      </c>
      <c r="Q1345" s="52" t="str">
        <f t="shared" si="268"/>
        <v/>
      </c>
      <c r="R1345" s="127"/>
      <c r="S1345" s="86"/>
      <c r="T1345" s="127"/>
      <c r="U1345" s="86"/>
      <c r="V1345" s="87">
        <f t="shared" si="273"/>
        <v>0</v>
      </c>
      <c r="W1345" s="130"/>
      <c r="X1345" s="86"/>
      <c r="Y1345" s="86"/>
      <c r="Z1345" s="131"/>
      <c r="AA1345" s="87">
        <f t="shared" si="269"/>
        <v>0</v>
      </c>
      <c r="AB1345" s="127"/>
      <c r="AC1345" s="86"/>
      <c r="AD1345" s="87">
        <f t="shared" si="274"/>
        <v>0</v>
      </c>
      <c r="AE1345" s="127"/>
      <c r="AF1345" s="86"/>
      <c r="AG1345" s="86"/>
      <c r="AH1345" s="131"/>
      <c r="AI1345" s="88">
        <f t="shared" si="275"/>
        <v>0</v>
      </c>
      <c r="AJ1345" s="89" t="str">
        <f>IFERROR(IF(ISNA(MATCH($AV1345,Other_Category_Abbr,0)),INDEX(FGHG_List_Long_GWP,MATCH($AV1345,FGHG_List_Long,0)),INDEX(GWP_Other_Abbr,MATCH($AV1345,Other_Category_Abbr,0)))*SUM(V1345,AA1345,AD1345,AI1345),"")</f>
        <v/>
      </c>
      <c r="AK1345" s="89" t="str">
        <f>IFERROR(IF(ISNA(MATCH($AV1345,Other_Category_Abbr,0)),INDEX(FGHG_List_Long_GWP,MATCH($AV1345,FGHG_List_Long,0)),INDEX(GWP_Other_Abbr,MATCH($AV1345,Other_Category_Abbr,0)))*(T1345*(S1345+U1345)+W1345*(Y1345+X1345)+AD1345+AE1345*(AF1345+AG1345)),"")</f>
        <v/>
      </c>
      <c r="AL1345" s="90" t="str">
        <f t="shared" si="270"/>
        <v/>
      </c>
      <c r="AM1345" s="91" t="str">
        <f t="shared" si="271"/>
        <v/>
      </c>
      <c r="AP1345" s="92" t="b">
        <f t="shared" si="265"/>
        <v>0</v>
      </c>
      <c r="AQ1345" s="92" t="str">
        <f t="shared" si="266"/>
        <v xml:space="preserve"> </v>
      </c>
      <c r="AR1345" s="92" t="str">
        <f>IF(LEN(AQ1345)=1,"",COUNTIF($AQ$19:AQ1345,AQ1345)=1)</f>
        <v/>
      </c>
      <c r="AS1345" s="73"/>
      <c r="AT1345" s="73"/>
      <c r="AU1345" s="73"/>
      <c r="AV1345" s="235" t="str">
        <f>IF($P1345=Lists!$A$13,Lists!$A$29,IF($P1345=Lists!$A$14,Lists!$A$30,$P1345))</f>
        <v/>
      </c>
      <c r="AW1345" s="73"/>
      <c r="AX1345" s="73"/>
    </row>
    <row r="1346" spans="2:50" x14ac:dyDescent="0.3">
      <c r="B1346" s="137">
        <f t="shared" si="272"/>
        <v>1328</v>
      </c>
      <c r="C1346" s="24"/>
      <c r="D1346" s="24"/>
      <c r="E1346" s="24"/>
      <c r="F1346" s="25"/>
      <c r="G1346" s="24"/>
      <c r="H1346" s="30"/>
      <c r="I1346" s="24"/>
      <c r="J1346" s="50" t="str">
        <f t="shared" si="263"/>
        <v/>
      </c>
      <c r="K1346" s="30"/>
      <c r="L1346" s="236"/>
      <c r="M1346" s="30"/>
      <c r="N1346" s="30"/>
      <c r="O1346" s="46" t="str">
        <f t="shared" si="264"/>
        <v/>
      </c>
      <c r="P1346" s="239" t="str">
        <f t="shared" si="267"/>
        <v/>
      </c>
      <c r="Q1346" s="52" t="str">
        <f t="shared" si="268"/>
        <v/>
      </c>
      <c r="R1346" s="127"/>
      <c r="S1346" s="86"/>
      <c r="T1346" s="127"/>
      <c r="U1346" s="86"/>
      <c r="V1346" s="87">
        <f t="shared" si="273"/>
        <v>0</v>
      </c>
      <c r="W1346" s="130"/>
      <c r="X1346" s="86"/>
      <c r="Y1346" s="86"/>
      <c r="Z1346" s="131"/>
      <c r="AA1346" s="87">
        <f t="shared" si="269"/>
        <v>0</v>
      </c>
      <c r="AB1346" s="127"/>
      <c r="AC1346" s="86"/>
      <c r="AD1346" s="87">
        <f t="shared" si="274"/>
        <v>0</v>
      </c>
      <c r="AE1346" s="127"/>
      <c r="AF1346" s="86"/>
      <c r="AG1346" s="86"/>
      <c r="AH1346" s="131"/>
      <c r="AI1346" s="88">
        <f t="shared" si="275"/>
        <v>0</v>
      </c>
      <c r="AJ1346" s="89" t="str">
        <f>IFERROR(IF(ISNA(MATCH($AV1346,Other_Category_Abbr,0)),INDEX(FGHG_List_Long_GWP,MATCH($AV1346,FGHG_List_Long,0)),INDEX(GWP_Other_Abbr,MATCH($AV1346,Other_Category_Abbr,0)))*SUM(V1346,AA1346,AD1346,AI1346),"")</f>
        <v/>
      </c>
      <c r="AK1346" s="89" t="str">
        <f>IFERROR(IF(ISNA(MATCH($AV1346,Other_Category_Abbr,0)),INDEX(FGHG_List_Long_GWP,MATCH($AV1346,FGHG_List_Long,0)),INDEX(GWP_Other_Abbr,MATCH($AV1346,Other_Category_Abbr,0)))*(T1346*(S1346+U1346)+W1346*(Y1346+X1346)+AD1346+AE1346*(AF1346+AG1346)),"")</f>
        <v/>
      </c>
      <c r="AL1346" s="90" t="str">
        <f t="shared" si="270"/>
        <v/>
      </c>
      <c r="AM1346" s="91" t="str">
        <f t="shared" si="271"/>
        <v/>
      </c>
      <c r="AP1346" s="92" t="b">
        <f t="shared" si="265"/>
        <v>0</v>
      </c>
      <c r="AQ1346" s="92" t="str">
        <f t="shared" si="266"/>
        <v xml:space="preserve"> </v>
      </c>
      <c r="AR1346" s="92" t="str">
        <f>IF(LEN(AQ1346)=1,"",COUNTIF($AQ$19:AQ1346,AQ1346)=1)</f>
        <v/>
      </c>
      <c r="AS1346" s="73"/>
      <c r="AT1346" s="73"/>
      <c r="AU1346" s="73"/>
      <c r="AV1346" s="235" t="str">
        <f>IF($P1346=Lists!$A$13,Lists!$A$29,IF($P1346=Lists!$A$14,Lists!$A$30,$P1346))</f>
        <v/>
      </c>
      <c r="AW1346" s="73"/>
      <c r="AX1346" s="73"/>
    </row>
    <row r="1347" spans="2:50" x14ac:dyDescent="0.3">
      <c r="B1347" s="137">
        <f t="shared" si="272"/>
        <v>1329</v>
      </c>
      <c r="C1347" s="24"/>
      <c r="D1347" s="24"/>
      <c r="E1347" s="24"/>
      <c r="F1347" s="25"/>
      <c r="G1347" s="24"/>
      <c r="H1347" s="30"/>
      <c r="I1347" s="24"/>
      <c r="J1347" s="50" t="str">
        <f t="shared" si="263"/>
        <v/>
      </c>
      <c r="K1347" s="30"/>
      <c r="L1347" s="236"/>
      <c r="M1347" s="30"/>
      <c r="N1347" s="30"/>
      <c r="O1347" s="46" t="str">
        <f t="shared" si="264"/>
        <v/>
      </c>
      <c r="P1347" s="239" t="str">
        <f t="shared" si="267"/>
        <v/>
      </c>
      <c r="Q1347" s="52" t="str">
        <f t="shared" si="268"/>
        <v/>
      </c>
      <c r="R1347" s="127"/>
      <c r="S1347" s="86"/>
      <c r="T1347" s="127"/>
      <c r="U1347" s="86"/>
      <c r="V1347" s="87">
        <f t="shared" si="273"/>
        <v>0</v>
      </c>
      <c r="W1347" s="130"/>
      <c r="X1347" s="86"/>
      <c r="Y1347" s="86"/>
      <c r="Z1347" s="131"/>
      <c r="AA1347" s="87">
        <f t="shared" si="269"/>
        <v>0</v>
      </c>
      <c r="AB1347" s="127"/>
      <c r="AC1347" s="86"/>
      <c r="AD1347" s="87">
        <f t="shared" si="274"/>
        <v>0</v>
      </c>
      <c r="AE1347" s="127"/>
      <c r="AF1347" s="86"/>
      <c r="AG1347" s="86"/>
      <c r="AH1347" s="131"/>
      <c r="AI1347" s="88">
        <f t="shared" si="275"/>
        <v>0</v>
      </c>
      <c r="AJ1347" s="89" t="str">
        <f>IFERROR(IF(ISNA(MATCH($AV1347,Other_Category_Abbr,0)),INDEX(FGHG_List_Long_GWP,MATCH($AV1347,FGHG_List_Long,0)),INDEX(GWP_Other_Abbr,MATCH($AV1347,Other_Category_Abbr,0)))*SUM(V1347,AA1347,AD1347,AI1347),"")</f>
        <v/>
      </c>
      <c r="AK1347" s="89" t="str">
        <f>IFERROR(IF(ISNA(MATCH($AV1347,Other_Category_Abbr,0)),INDEX(FGHG_List_Long_GWP,MATCH($AV1347,FGHG_List_Long,0)),INDEX(GWP_Other_Abbr,MATCH($AV1347,Other_Category_Abbr,0)))*(T1347*(S1347+U1347)+W1347*(Y1347+X1347)+AD1347+AE1347*(AF1347+AG1347)),"")</f>
        <v/>
      </c>
      <c r="AL1347" s="90" t="str">
        <f t="shared" si="270"/>
        <v/>
      </c>
      <c r="AM1347" s="91" t="str">
        <f t="shared" si="271"/>
        <v/>
      </c>
      <c r="AP1347" s="92" t="b">
        <f t="shared" si="265"/>
        <v>0</v>
      </c>
      <c r="AQ1347" s="92" t="str">
        <f t="shared" si="266"/>
        <v xml:space="preserve"> </v>
      </c>
      <c r="AR1347" s="92" t="str">
        <f>IF(LEN(AQ1347)=1,"",COUNTIF($AQ$19:AQ1347,AQ1347)=1)</f>
        <v/>
      </c>
      <c r="AS1347" s="73"/>
      <c r="AT1347" s="73"/>
      <c r="AU1347" s="73"/>
      <c r="AV1347" s="235" t="str">
        <f>IF($P1347=Lists!$A$13,Lists!$A$29,IF($P1347=Lists!$A$14,Lists!$A$30,$P1347))</f>
        <v/>
      </c>
      <c r="AW1347" s="73"/>
      <c r="AX1347" s="73"/>
    </row>
    <row r="1348" spans="2:50" x14ac:dyDescent="0.3">
      <c r="B1348" s="137">
        <f t="shared" si="272"/>
        <v>1330</v>
      </c>
      <c r="C1348" s="24"/>
      <c r="D1348" s="24"/>
      <c r="E1348" s="24"/>
      <c r="F1348" s="25"/>
      <c r="G1348" s="24"/>
      <c r="H1348" s="30"/>
      <c r="I1348" s="24"/>
      <c r="J1348" s="50" t="str">
        <f t="shared" si="263"/>
        <v/>
      </c>
      <c r="K1348" s="30"/>
      <c r="L1348" s="236"/>
      <c r="M1348" s="30"/>
      <c r="N1348" s="30"/>
      <c r="O1348" s="46" t="str">
        <f t="shared" si="264"/>
        <v/>
      </c>
      <c r="P1348" s="239" t="str">
        <f t="shared" si="267"/>
        <v/>
      </c>
      <c r="Q1348" s="52" t="str">
        <f t="shared" si="268"/>
        <v/>
      </c>
      <c r="R1348" s="127"/>
      <c r="S1348" s="86"/>
      <c r="T1348" s="127"/>
      <c r="U1348" s="86"/>
      <c r="V1348" s="87">
        <f t="shared" si="273"/>
        <v>0</v>
      </c>
      <c r="W1348" s="130"/>
      <c r="X1348" s="86"/>
      <c r="Y1348" s="86"/>
      <c r="Z1348" s="131"/>
      <c r="AA1348" s="87">
        <f t="shared" si="269"/>
        <v>0</v>
      </c>
      <c r="AB1348" s="127"/>
      <c r="AC1348" s="86"/>
      <c r="AD1348" s="87">
        <f t="shared" si="274"/>
        <v>0</v>
      </c>
      <c r="AE1348" s="127"/>
      <c r="AF1348" s="86"/>
      <c r="AG1348" s="86"/>
      <c r="AH1348" s="131"/>
      <c r="AI1348" s="88">
        <f t="shared" si="275"/>
        <v>0</v>
      </c>
      <c r="AJ1348" s="89" t="str">
        <f>IFERROR(IF(ISNA(MATCH($AV1348,Other_Category_Abbr,0)),INDEX(FGHG_List_Long_GWP,MATCH($AV1348,FGHG_List_Long,0)),INDEX(GWP_Other_Abbr,MATCH($AV1348,Other_Category_Abbr,0)))*SUM(V1348,AA1348,AD1348,AI1348),"")</f>
        <v/>
      </c>
      <c r="AK1348" s="89" t="str">
        <f>IFERROR(IF(ISNA(MATCH($AV1348,Other_Category_Abbr,0)),INDEX(FGHG_List_Long_GWP,MATCH($AV1348,FGHG_List_Long,0)),INDEX(GWP_Other_Abbr,MATCH($AV1348,Other_Category_Abbr,0)))*(T1348*(S1348+U1348)+W1348*(Y1348+X1348)+AD1348+AE1348*(AF1348+AG1348)),"")</f>
        <v/>
      </c>
      <c r="AL1348" s="90" t="str">
        <f t="shared" si="270"/>
        <v/>
      </c>
      <c r="AM1348" s="91" t="str">
        <f t="shared" si="271"/>
        <v/>
      </c>
      <c r="AP1348" s="92" t="b">
        <f t="shared" si="265"/>
        <v>0</v>
      </c>
      <c r="AQ1348" s="92" t="str">
        <f t="shared" si="266"/>
        <v xml:space="preserve"> </v>
      </c>
      <c r="AR1348" s="92" t="str">
        <f>IF(LEN(AQ1348)=1,"",COUNTIF($AQ$19:AQ1348,AQ1348)=1)</f>
        <v/>
      </c>
      <c r="AS1348" s="73"/>
      <c r="AT1348" s="73"/>
      <c r="AU1348" s="73"/>
      <c r="AV1348" s="235" t="str">
        <f>IF($P1348=Lists!$A$13,Lists!$A$29,IF($P1348=Lists!$A$14,Lists!$A$30,$P1348))</f>
        <v/>
      </c>
      <c r="AW1348" s="73"/>
      <c r="AX1348" s="73"/>
    </row>
    <row r="1349" spans="2:50" x14ac:dyDescent="0.3">
      <c r="B1349" s="137">
        <f t="shared" si="272"/>
        <v>1331</v>
      </c>
      <c r="C1349" s="24"/>
      <c r="D1349" s="24"/>
      <c r="E1349" s="24"/>
      <c r="F1349" s="25"/>
      <c r="G1349" s="24"/>
      <c r="H1349" s="30"/>
      <c r="I1349" s="24"/>
      <c r="J1349" s="50" t="str">
        <f t="shared" si="263"/>
        <v/>
      </c>
      <c r="K1349" s="30"/>
      <c r="L1349" s="236"/>
      <c r="M1349" s="30"/>
      <c r="N1349" s="30"/>
      <c r="O1349" s="46" t="str">
        <f t="shared" si="264"/>
        <v/>
      </c>
      <c r="P1349" s="239" t="str">
        <f t="shared" si="267"/>
        <v/>
      </c>
      <c r="Q1349" s="52" t="str">
        <f t="shared" si="268"/>
        <v/>
      </c>
      <c r="R1349" s="127"/>
      <c r="S1349" s="86"/>
      <c r="T1349" s="127"/>
      <c r="U1349" s="86"/>
      <c r="V1349" s="87">
        <f t="shared" si="273"/>
        <v>0</v>
      </c>
      <c r="W1349" s="130"/>
      <c r="X1349" s="86"/>
      <c r="Y1349" s="86"/>
      <c r="Z1349" s="131"/>
      <c r="AA1349" s="87">
        <f t="shared" si="269"/>
        <v>0</v>
      </c>
      <c r="AB1349" s="127"/>
      <c r="AC1349" s="86"/>
      <c r="AD1349" s="87">
        <f t="shared" si="274"/>
        <v>0</v>
      </c>
      <c r="AE1349" s="127"/>
      <c r="AF1349" s="86"/>
      <c r="AG1349" s="86"/>
      <c r="AH1349" s="131"/>
      <c r="AI1349" s="88">
        <f t="shared" si="275"/>
        <v>0</v>
      </c>
      <c r="AJ1349" s="89" t="str">
        <f>IFERROR(IF(ISNA(MATCH($AV1349,Other_Category_Abbr,0)),INDEX(FGHG_List_Long_GWP,MATCH($AV1349,FGHG_List_Long,0)),INDEX(GWP_Other_Abbr,MATCH($AV1349,Other_Category_Abbr,0)))*SUM(V1349,AA1349,AD1349,AI1349),"")</f>
        <v/>
      </c>
      <c r="AK1349" s="89" t="str">
        <f>IFERROR(IF(ISNA(MATCH($AV1349,Other_Category_Abbr,0)),INDEX(FGHG_List_Long_GWP,MATCH($AV1349,FGHG_List_Long,0)),INDEX(GWP_Other_Abbr,MATCH($AV1349,Other_Category_Abbr,0)))*(T1349*(S1349+U1349)+W1349*(Y1349+X1349)+AD1349+AE1349*(AF1349+AG1349)),"")</f>
        <v/>
      </c>
      <c r="AL1349" s="90" t="str">
        <f t="shared" si="270"/>
        <v/>
      </c>
      <c r="AM1349" s="91" t="str">
        <f t="shared" si="271"/>
        <v/>
      </c>
      <c r="AP1349" s="92" t="b">
        <f t="shared" si="265"/>
        <v>0</v>
      </c>
      <c r="AQ1349" s="92" t="str">
        <f t="shared" si="266"/>
        <v xml:space="preserve"> </v>
      </c>
      <c r="AR1349" s="92" t="str">
        <f>IF(LEN(AQ1349)=1,"",COUNTIF($AQ$19:AQ1349,AQ1349)=1)</f>
        <v/>
      </c>
      <c r="AS1349" s="73"/>
      <c r="AT1349" s="73"/>
      <c r="AU1349" s="73"/>
      <c r="AV1349" s="235" t="str">
        <f>IF($P1349=Lists!$A$13,Lists!$A$29,IF($P1349=Lists!$A$14,Lists!$A$30,$P1349))</f>
        <v/>
      </c>
      <c r="AW1349" s="73"/>
      <c r="AX1349" s="73"/>
    </row>
    <row r="1350" spans="2:50" x14ac:dyDescent="0.3">
      <c r="B1350" s="137">
        <f t="shared" si="272"/>
        <v>1332</v>
      </c>
      <c r="C1350" s="24"/>
      <c r="D1350" s="24"/>
      <c r="E1350" s="24"/>
      <c r="F1350" s="25"/>
      <c r="G1350" s="24"/>
      <c r="H1350" s="30"/>
      <c r="I1350" s="24"/>
      <c r="J1350" s="50" t="str">
        <f t="shared" si="263"/>
        <v/>
      </c>
      <c r="K1350" s="30"/>
      <c r="L1350" s="236"/>
      <c r="M1350" s="30"/>
      <c r="N1350" s="30"/>
      <c r="O1350" s="46" t="str">
        <f t="shared" si="264"/>
        <v/>
      </c>
      <c r="P1350" s="239" t="str">
        <f t="shared" si="267"/>
        <v/>
      </c>
      <c r="Q1350" s="52" t="str">
        <f t="shared" si="268"/>
        <v/>
      </c>
      <c r="R1350" s="127"/>
      <c r="S1350" s="86"/>
      <c r="T1350" s="127"/>
      <c r="U1350" s="86"/>
      <c r="V1350" s="87">
        <f t="shared" si="273"/>
        <v>0</v>
      </c>
      <c r="W1350" s="130"/>
      <c r="X1350" s="86"/>
      <c r="Y1350" s="86"/>
      <c r="Z1350" s="131"/>
      <c r="AA1350" s="87">
        <f t="shared" si="269"/>
        <v>0</v>
      </c>
      <c r="AB1350" s="127"/>
      <c r="AC1350" s="86"/>
      <c r="AD1350" s="87">
        <f t="shared" si="274"/>
        <v>0</v>
      </c>
      <c r="AE1350" s="127"/>
      <c r="AF1350" s="86"/>
      <c r="AG1350" s="86"/>
      <c r="AH1350" s="131"/>
      <c r="AI1350" s="88">
        <f t="shared" si="275"/>
        <v>0</v>
      </c>
      <c r="AJ1350" s="89" t="str">
        <f>IFERROR(IF(ISNA(MATCH($AV1350,Other_Category_Abbr,0)),INDEX(FGHG_List_Long_GWP,MATCH($AV1350,FGHG_List_Long,0)),INDEX(GWP_Other_Abbr,MATCH($AV1350,Other_Category_Abbr,0)))*SUM(V1350,AA1350,AD1350,AI1350),"")</f>
        <v/>
      </c>
      <c r="AK1350" s="89" t="str">
        <f>IFERROR(IF(ISNA(MATCH($AV1350,Other_Category_Abbr,0)),INDEX(FGHG_List_Long_GWP,MATCH($AV1350,FGHG_List_Long,0)),INDEX(GWP_Other_Abbr,MATCH($AV1350,Other_Category_Abbr,0)))*(T1350*(S1350+U1350)+W1350*(Y1350+X1350)+AD1350+AE1350*(AF1350+AG1350)),"")</f>
        <v/>
      </c>
      <c r="AL1350" s="90" t="str">
        <f t="shared" si="270"/>
        <v/>
      </c>
      <c r="AM1350" s="91" t="str">
        <f t="shared" si="271"/>
        <v/>
      </c>
      <c r="AP1350" s="92" t="b">
        <f t="shared" si="265"/>
        <v>0</v>
      </c>
      <c r="AQ1350" s="92" t="str">
        <f t="shared" si="266"/>
        <v xml:space="preserve"> </v>
      </c>
      <c r="AR1350" s="92" t="str">
        <f>IF(LEN(AQ1350)=1,"",COUNTIF($AQ$19:AQ1350,AQ1350)=1)</f>
        <v/>
      </c>
      <c r="AS1350" s="73"/>
      <c r="AT1350" s="73"/>
      <c r="AU1350" s="73"/>
      <c r="AV1350" s="235" t="str">
        <f>IF($P1350=Lists!$A$13,Lists!$A$29,IF($P1350=Lists!$A$14,Lists!$A$30,$P1350))</f>
        <v/>
      </c>
      <c r="AW1350" s="73"/>
      <c r="AX1350" s="73"/>
    </row>
    <row r="1351" spans="2:50" x14ac:dyDescent="0.3">
      <c r="B1351" s="137">
        <f t="shared" si="272"/>
        <v>1333</v>
      </c>
      <c r="C1351" s="24"/>
      <c r="D1351" s="24"/>
      <c r="E1351" s="24"/>
      <c r="F1351" s="25"/>
      <c r="G1351" s="24"/>
      <c r="H1351" s="30"/>
      <c r="I1351" s="24"/>
      <c r="J1351" s="50" t="str">
        <f t="shared" si="263"/>
        <v/>
      </c>
      <c r="K1351" s="30"/>
      <c r="L1351" s="236"/>
      <c r="M1351" s="30"/>
      <c r="N1351" s="30"/>
      <c r="O1351" s="46" t="str">
        <f t="shared" si="264"/>
        <v/>
      </c>
      <c r="P1351" s="239" t="str">
        <f t="shared" si="267"/>
        <v/>
      </c>
      <c r="Q1351" s="52" t="str">
        <f t="shared" si="268"/>
        <v/>
      </c>
      <c r="R1351" s="127"/>
      <c r="S1351" s="86"/>
      <c r="T1351" s="127"/>
      <c r="U1351" s="86"/>
      <c r="V1351" s="87">
        <f t="shared" si="273"/>
        <v>0</v>
      </c>
      <c r="W1351" s="130"/>
      <c r="X1351" s="86"/>
      <c r="Y1351" s="86"/>
      <c r="Z1351" s="131"/>
      <c r="AA1351" s="87">
        <f t="shared" si="269"/>
        <v>0</v>
      </c>
      <c r="AB1351" s="127"/>
      <c r="AC1351" s="86"/>
      <c r="AD1351" s="87">
        <f t="shared" si="274"/>
        <v>0</v>
      </c>
      <c r="AE1351" s="127"/>
      <c r="AF1351" s="86"/>
      <c r="AG1351" s="86"/>
      <c r="AH1351" s="131"/>
      <c r="AI1351" s="88">
        <f t="shared" si="275"/>
        <v>0</v>
      </c>
      <c r="AJ1351" s="89" t="str">
        <f>IFERROR(IF(ISNA(MATCH($AV1351,Other_Category_Abbr,0)),INDEX(FGHG_List_Long_GWP,MATCH($AV1351,FGHG_List_Long,0)),INDEX(GWP_Other_Abbr,MATCH($AV1351,Other_Category_Abbr,0)))*SUM(V1351,AA1351,AD1351,AI1351),"")</f>
        <v/>
      </c>
      <c r="AK1351" s="89" t="str">
        <f>IFERROR(IF(ISNA(MATCH($AV1351,Other_Category_Abbr,0)),INDEX(FGHG_List_Long_GWP,MATCH($AV1351,FGHG_List_Long,0)),INDEX(GWP_Other_Abbr,MATCH($AV1351,Other_Category_Abbr,0)))*(T1351*(S1351+U1351)+W1351*(Y1351+X1351)+AD1351+AE1351*(AF1351+AG1351)),"")</f>
        <v/>
      </c>
      <c r="AL1351" s="90" t="str">
        <f t="shared" si="270"/>
        <v/>
      </c>
      <c r="AM1351" s="91" t="str">
        <f t="shared" si="271"/>
        <v/>
      </c>
      <c r="AP1351" s="92" t="b">
        <f t="shared" si="265"/>
        <v>0</v>
      </c>
      <c r="AQ1351" s="92" t="str">
        <f t="shared" si="266"/>
        <v xml:space="preserve"> </v>
      </c>
      <c r="AR1351" s="92" t="str">
        <f>IF(LEN(AQ1351)=1,"",COUNTIF($AQ$19:AQ1351,AQ1351)=1)</f>
        <v/>
      </c>
      <c r="AS1351" s="73"/>
      <c r="AT1351" s="73"/>
      <c r="AU1351" s="73"/>
      <c r="AV1351" s="235" t="str">
        <f>IF($P1351=Lists!$A$13,Lists!$A$29,IF($P1351=Lists!$A$14,Lists!$A$30,$P1351))</f>
        <v/>
      </c>
      <c r="AW1351" s="73"/>
      <c r="AX1351" s="73"/>
    </row>
    <row r="1352" spans="2:50" x14ac:dyDescent="0.3">
      <c r="B1352" s="137">
        <f t="shared" si="272"/>
        <v>1334</v>
      </c>
      <c r="C1352" s="24"/>
      <c r="D1352" s="24"/>
      <c r="E1352" s="24"/>
      <c r="F1352" s="25"/>
      <c r="G1352" s="24"/>
      <c r="H1352" s="30"/>
      <c r="I1352" s="24"/>
      <c r="J1352" s="50" t="str">
        <f t="shared" si="263"/>
        <v/>
      </c>
      <c r="K1352" s="30"/>
      <c r="L1352" s="236"/>
      <c r="M1352" s="30"/>
      <c r="N1352" s="30"/>
      <c r="O1352" s="46" t="str">
        <f t="shared" si="264"/>
        <v/>
      </c>
      <c r="P1352" s="239" t="str">
        <f t="shared" si="267"/>
        <v/>
      </c>
      <c r="Q1352" s="52" t="str">
        <f t="shared" si="268"/>
        <v/>
      </c>
      <c r="R1352" s="127"/>
      <c r="S1352" s="86"/>
      <c r="T1352" s="127"/>
      <c r="U1352" s="86"/>
      <c r="V1352" s="87">
        <f t="shared" si="273"/>
        <v>0</v>
      </c>
      <c r="W1352" s="130"/>
      <c r="X1352" s="86"/>
      <c r="Y1352" s="86"/>
      <c r="Z1352" s="131"/>
      <c r="AA1352" s="87">
        <f t="shared" si="269"/>
        <v>0</v>
      </c>
      <c r="AB1352" s="127"/>
      <c r="AC1352" s="86"/>
      <c r="AD1352" s="87">
        <f t="shared" si="274"/>
        <v>0</v>
      </c>
      <c r="AE1352" s="127"/>
      <c r="AF1352" s="86"/>
      <c r="AG1352" s="86"/>
      <c r="AH1352" s="131"/>
      <c r="AI1352" s="88">
        <f t="shared" si="275"/>
        <v>0</v>
      </c>
      <c r="AJ1352" s="89" t="str">
        <f>IFERROR(IF(ISNA(MATCH($AV1352,Other_Category_Abbr,0)),INDEX(FGHG_List_Long_GWP,MATCH($AV1352,FGHG_List_Long,0)),INDEX(GWP_Other_Abbr,MATCH($AV1352,Other_Category_Abbr,0)))*SUM(V1352,AA1352,AD1352,AI1352),"")</f>
        <v/>
      </c>
      <c r="AK1352" s="89" t="str">
        <f>IFERROR(IF(ISNA(MATCH($AV1352,Other_Category_Abbr,0)),INDEX(FGHG_List_Long_GWP,MATCH($AV1352,FGHG_List_Long,0)),INDEX(GWP_Other_Abbr,MATCH($AV1352,Other_Category_Abbr,0)))*(T1352*(S1352+U1352)+W1352*(Y1352+X1352)+AD1352+AE1352*(AF1352+AG1352)),"")</f>
        <v/>
      </c>
      <c r="AL1352" s="90" t="str">
        <f t="shared" si="270"/>
        <v/>
      </c>
      <c r="AM1352" s="91" t="str">
        <f t="shared" si="271"/>
        <v/>
      </c>
      <c r="AP1352" s="92" t="b">
        <f t="shared" si="265"/>
        <v>0</v>
      </c>
      <c r="AQ1352" s="92" t="str">
        <f t="shared" si="266"/>
        <v xml:space="preserve"> </v>
      </c>
      <c r="AR1352" s="92" t="str">
        <f>IF(LEN(AQ1352)=1,"",COUNTIF($AQ$19:AQ1352,AQ1352)=1)</f>
        <v/>
      </c>
      <c r="AS1352" s="73"/>
      <c r="AT1352" s="73"/>
      <c r="AU1352" s="73"/>
      <c r="AV1352" s="235" t="str">
        <f>IF($P1352=Lists!$A$13,Lists!$A$29,IF($P1352=Lists!$A$14,Lists!$A$30,$P1352))</f>
        <v/>
      </c>
      <c r="AW1352" s="73"/>
      <c r="AX1352" s="73"/>
    </row>
    <row r="1353" spans="2:50" x14ac:dyDescent="0.3">
      <c r="B1353" s="137">
        <f t="shared" si="272"/>
        <v>1335</v>
      </c>
      <c r="C1353" s="24"/>
      <c r="D1353" s="24"/>
      <c r="E1353" s="24"/>
      <c r="F1353" s="25"/>
      <c r="G1353" s="24"/>
      <c r="H1353" s="30"/>
      <c r="I1353" s="24"/>
      <c r="J1353" s="50" t="str">
        <f t="shared" si="263"/>
        <v/>
      </c>
      <c r="K1353" s="30"/>
      <c r="L1353" s="236"/>
      <c r="M1353" s="30"/>
      <c r="N1353" s="30"/>
      <c r="O1353" s="46" t="str">
        <f t="shared" si="264"/>
        <v/>
      </c>
      <c r="P1353" s="239" t="str">
        <f t="shared" si="267"/>
        <v/>
      </c>
      <c r="Q1353" s="52" t="str">
        <f t="shared" si="268"/>
        <v/>
      </c>
      <c r="R1353" s="127"/>
      <c r="S1353" s="86"/>
      <c r="T1353" s="127"/>
      <c r="U1353" s="86"/>
      <c r="V1353" s="87">
        <f t="shared" si="273"/>
        <v>0</v>
      </c>
      <c r="W1353" s="130"/>
      <c r="X1353" s="86"/>
      <c r="Y1353" s="86"/>
      <c r="Z1353" s="131"/>
      <c r="AA1353" s="87">
        <f t="shared" si="269"/>
        <v>0</v>
      </c>
      <c r="AB1353" s="127"/>
      <c r="AC1353" s="86"/>
      <c r="AD1353" s="87">
        <f t="shared" si="274"/>
        <v>0</v>
      </c>
      <c r="AE1353" s="127"/>
      <c r="AF1353" s="86"/>
      <c r="AG1353" s="86"/>
      <c r="AH1353" s="131"/>
      <c r="AI1353" s="88">
        <f t="shared" si="275"/>
        <v>0</v>
      </c>
      <c r="AJ1353" s="89" t="str">
        <f>IFERROR(IF(ISNA(MATCH($AV1353,Other_Category_Abbr,0)),INDEX(FGHG_List_Long_GWP,MATCH($AV1353,FGHG_List_Long,0)),INDEX(GWP_Other_Abbr,MATCH($AV1353,Other_Category_Abbr,0)))*SUM(V1353,AA1353,AD1353,AI1353),"")</f>
        <v/>
      </c>
      <c r="AK1353" s="89" t="str">
        <f>IFERROR(IF(ISNA(MATCH($AV1353,Other_Category_Abbr,0)),INDEX(FGHG_List_Long_GWP,MATCH($AV1353,FGHG_List_Long,0)),INDEX(GWP_Other_Abbr,MATCH($AV1353,Other_Category_Abbr,0)))*(T1353*(S1353+U1353)+W1353*(Y1353+X1353)+AD1353+AE1353*(AF1353+AG1353)),"")</f>
        <v/>
      </c>
      <c r="AL1353" s="90" t="str">
        <f t="shared" si="270"/>
        <v/>
      </c>
      <c r="AM1353" s="91" t="str">
        <f t="shared" si="271"/>
        <v/>
      </c>
      <c r="AP1353" s="92" t="b">
        <f t="shared" si="265"/>
        <v>0</v>
      </c>
      <c r="AQ1353" s="92" t="str">
        <f t="shared" si="266"/>
        <v xml:space="preserve"> </v>
      </c>
      <c r="AR1353" s="92" t="str">
        <f>IF(LEN(AQ1353)=1,"",COUNTIF($AQ$19:AQ1353,AQ1353)=1)</f>
        <v/>
      </c>
      <c r="AS1353" s="73"/>
      <c r="AT1353" s="73"/>
      <c r="AU1353" s="73"/>
      <c r="AV1353" s="235" t="str">
        <f>IF($P1353=Lists!$A$13,Lists!$A$29,IF($P1353=Lists!$A$14,Lists!$A$30,$P1353))</f>
        <v/>
      </c>
      <c r="AW1353" s="73"/>
      <c r="AX1353" s="73"/>
    </row>
    <row r="1354" spans="2:50" x14ac:dyDescent="0.3">
      <c r="B1354" s="137">
        <f t="shared" si="272"/>
        <v>1336</v>
      </c>
      <c r="C1354" s="24"/>
      <c r="D1354" s="24"/>
      <c r="E1354" s="24"/>
      <c r="F1354" s="25"/>
      <c r="G1354" s="24"/>
      <c r="H1354" s="30"/>
      <c r="I1354" s="24"/>
      <c r="J1354" s="50" t="str">
        <f t="shared" si="263"/>
        <v/>
      </c>
      <c r="K1354" s="30"/>
      <c r="L1354" s="236"/>
      <c r="M1354" s="30"/>
      <c r="N1354" s="30"/>
      <c r="O1354" s="46" t="str">
        <f t="shared" si="264"/>
        <v/>
      </c>
      <c r="P1354" s="239" t="str">
        <f t="shared" si="267"/>
        <v/>
      </c>
      <c r="Q1354" s="52" t="str">
        <f t="shared" si="268"/>
        <v/>
      </c>
      <c r="R1354" s="127"/>
      <c r="S1354" s="86"/>
      <c r="T1354" s="127"/>
      <c r="U1354" s="86"/>
      <c r="V1354" s="87">
        <f t="shared" si="273"/>
        <v>0</v>
      </c>
      <c r="W1354" s="130"/>
      <c r="X1354" s="86"/>
      <c r="Y1354" s="86"/>
      <c r="Z1354" s="131"/>
      <c r="AA1354" s="87">
        <f t="shared" si="269"/>
        <v>0</v>
      </c>
      <c r="AB1354" s="127"/>
      <c r="AC1354" s="86"/>
      <c r="AD1354" s="87">
        <f t="shared" si="274"/>
        <v>0</v>
      </c>
      <c r="AE1354" s="127"/>
      <c r="AF1354" s="86"/>
      <c r="AG1354" s="86"/>
      <c r="AH1354" s="131"/>
      <c r="AI1354" s="88">
        <f t="shared" si="275"/>
        <v>0</v>
      </c>
      <c r="AJ1354" s="89" t="str">
        <f>IFERROR(IF(ISNA(MATCH($AV1354,Other_Category_Abbr,0)),INDEX(FGHG_List_Long_GWP,MATCH($AV1354,FGHG_List_Long,0)),INDEX(GWP_Other_Abbr,MATCH($AV1354,Other_Category_Abbr,0)))*SUM(V1354,AA1354,AD1354,AI1354),"")</f>
        <v/>
      </c>
      <c r="AK1354" s="89" t="str">
        <f>IFERROR(IF(ISNA(MATCH($AV1354,Other_Category_Abbr,0)),INDEX(FGHG_List_Long_GWP,MATCH($AV1354,FGHG_List_Long,0)),INDEX(GWP_Other_Abbr,MATCH($AV1354,Other_Category_Abbr,0)))*(T1354*(S1354+U1354)+W1354*(Y1354+X1354)+AD1354+AE1354*(AF1354+AG1354)),"")</f>
        <v/>
      </c>
      <c r="AL1354" s="90" t="str">
        <f t="shared" si="270"/>
        <v/>
      </c>
      <c r="AM1354" s="91" t="str">
        <f t="shared" si="271"/>
        <v/>
      </c>
      <c r="AP1354" s="92" t="b">
        <f t="shared" si="265"/>
        <v>0</v>
      </c>
      <c r="AQ1354" s="92" t="str">
        <f t="shared" si="266"/>
        <v xml:space="preserve"> </v>
      </c>
      <c r="AR1354" s="92" t="str">
        <f>IF(LEN(AQ1354)=1,"",COUNTIF($AQ$19:AQ1354,AQ1354)=1)</f>
        <v/>
      </c>
      <c r="AS1354" s="73"/>
      <c r="AT1354" s="73"/>
      <c r="AU1354" s="73"/>
      <c r="AV1354" s="235" t="str">
        <f>IF($P1354=Lists!$A$13,Lists!$A$29,IF($P1354=Lists!$A$14,Lists!$A$30,$P1354))</f>
        <v/>
      </c>
      <c r="AW1354" s="73"/>
      <c r="AX1354" s="73"/>
    </row>
    <row r="1355" spans="2:50" x14ac:dyDescent="0.3">
      <c r="B1355" s="137">
        <f t="shared" si="272"/>
        <v>1337</v>
      </c>
      <c r="C1355" s="24"/>
      <c r="D1355" s="24"/>
      <c r="E1355" s="24"/>
      <c r="F1355" s="25"/>
      <c r="G1355" s="24"/>
      <c r="H1355" s="30"/>
      <c r="I1355" s="24"/>
      <c r="J1355" s="50" t="str">
        <f t="shared" si="263"/>
        <v/>
      </c>
      <c r="K1355" s="30"/>
      <c r="L1355" s="236"/>
      <c r="M1355" s="30"/>
      <c r="N1355" s="30"/>
      <c r="O1355" s="46" t="str">
        <f t="shared" si="264"/>
        <v/>
      </c>
      <c r="P1355" s="239" t="str">
        <f t="shared" si="267"/>
        <v/>
      </c>
      <c r="Q1355" s="52" t="str">
        <f t="shared" si="268"/>
        <v/>
      </c>
      <c r="R1355" s="127"/>
      <c r="S1355" s="86"/>
      <c r="T1355" s="127"/>
      <c r="U1355" s="86"/>
      <c r="V1355" s="87">
        <f t="shared" si="273"/>
        <v>0</v>
      </c>
      <c r="W1355" s="130"/>
      <c r="X1355" s="86"/>
      <c r="Y1355" s="86"/>
      <c r="Z1355" s="131"/>
      <c r="AA1355" s="87">
        <f t="shared" si="269"/>
        <v>0</v>
      </c>
      <c r="AB1355" s="127"/>
      <c r="AC1355" s="86"/>
      <c r="AD1355" s="87">
        <f t="shared" si="274"/>
        <v>0</v>
      </c>
      <c r="AE1355" s="127"/>
      <c r="AF1355" s="86"/>
      <c r="AG1355" s="86"/>
      <c r="AH1355" s="131"/>
      <c r="AI1355" s="88">
        <f t="shared" si="275"/>
        <v>0</v>
      </c>
      <c r="AJ1355" s="89" t="str">
        <f>IFERROR(IF(ISNA(MATCH($AV1355,Other_Category_Abbr,0)),INDEX(FGHG_List_Long_GWP,MATCH($AV1355,FGHG_List_Long,0)),INDEX(GWP_Other_Abbr,MATCH($AV1355,Other_Category_Abbr,0)))*SUM(V1355,AA1355,AD1355,AI1355),"")</f>
        <v/>
      </c>
      <c r="AK1355" s="89" t="str">
        <f>IFERROR(IF(ISNA(MATCH($AV1355,Other_Category_Abbr,0)),INDEX(FGHG_List_Long_GWP,MATCH($AV1355,FGHG_List_Long,0)),INDEX(GWP_Other_Abbr,MATCH($AV1355,Other_Category_Abbr,0)))*(T1355*(S1355+U1355)+W1355*(Y1355+X1355)+AD1355+AE1355*(AF1355+AG1355)),"")</f>
        <v/>
      </c>
      <c r="AL1355" s="90" t="str">
        <f t="shared" si="270"/>
        <v/>
      </c>
      <c r="AM1355" s="91" t="str">
        <f t="shared" si="271"/>
        <v/>
      </c>
      <c r="AP1355" s="92" t="b">
        <f t="shared" si="265"/>
        <v>0</v>
      </c>
      <c r="AQ1355" s="92" t="str">
        <f t="shared" si="266"/>
        <v xml:space="preserve"> </v>
      </c>
      <c r="AR1355" s="92" t="str">
        <f>IF(LEN(AQ1355)=1,"",COUNTIF($AQ$19:AQ1355,AQ1355)=1)</f>
        <v/>
      </c>
      <c r="AS1355" s="73"/>
      <c r="AT1355" s="73"/>
      <c r="AU1355" s="73"/>
      <c r="AV1355" s="235" t="str">
        <f>IF($P1355=Lists!$A$13,Lists!$A$29,IF($P1355=Lists!$A$14,Lists!$A$30,$P1355))</f>
        <v/>
      </c>
      <c r="AW1355" s="73"/>
      <c r="AX1355" s="73"/>
    </row>
    <row r="1356" spans="2:50" x14ac:dyDescent="0.3">
      <c r="B1356" s="137">
        <f t="shared" si="272"/>
        <v>1338</v>
      </c>
      <c r="C1356" s="24"/>
      <c r="D1356" s="24"/>
      <c r="E1356" s="24"/>
      <c r="F1356" s="25"/>
      <c r="G1356" s="24"/>
      <c r="H1356" s="30"/>
      <c r="I1356" s="24"/>
      <c r="J1356" s="50" t="str">
        <f t="shared" si="263"/>
        <v/>
      </c>
      <c r="K1356" s="30"/>
      <c r="L1356" s="236"/>
      <c r="M1356" s="30"/>
      <c r="N1356" s="30"/>
      <c r="O1356" s="46" t="str">
        <f t="shared" si="264"/>
        <v/>
      </c>
      <c r="P1356" s="239" t="str">
        <f t="shared" si="267"/>
        <v/>
      </c>
      <c r="Q1356" s="52" t="str">
        <f t="shared" si="268"/>
        <v/>
      </c>
      <c r="R1356" s="127"/>
      <c r="S1356" s="86"/>
      <c r="T1356" s="127"/>
      <c r="U1356" s="86"/>
      <c r="V1356" s="87">
        <f t="shared" si="273"/>
        <v>0</v>
      </c>
      <c r="W1356" s="130"/>
      <c r="X1356" s="86"/>
      <c r="Y1356" s="86"/>
      <c r="Z1356" s="131"/>
      <c r="AA1356" s="87">
        <f t="shared" si="269"/>
        <v>0</v>
      </c>
      <c r="AB1356" s="127"/>
      <c r="AC1356" s="86"/>
      <c r="AD1356" s="87">
        <f t="shared" si="274"/>
        <v>0</v>
      </c>
      <c r="AE1356" s="127"/>
      <c r="AF1356" s="86"/>
      <c r="AG1356" s="86"/>
      <c r="AH1356" s="131"/>
      <c r="AI1356" s="88">
        <f t="shared" si="275"/>
        <v>0</v>
      </c>
      <c r="AJ1356" s="89" t="str">
        <f>IFERROR(IF(ISNA(MATCH($AV1356,Other_Category_Abbr,0)),INDEX(FGHG_List_Long_GWP,MATCH($AV1356,FGHG_List_Long,0)),INDEX(GWP_Other_Abbr,MATCH($AV1356,Other_Category_Abbr,0)))*SUM(V1356,AA1356,AD1356,AI1356),"")</f>
        <v/>
      </c>
      <c r="AK1356" s="89" t="str">
        <f>IFERROR(IF(ISNA(MATCH($AV1356,Other_Category_Abbr,0)),INDEX(FGHG_List_Long_GWP,MATCH($AV1356,FGHG_List_Long,0)),INDEX(GWP_Other_Abbr,MATCH($AV1356,Other_Category_Abbr,0)))*(T1356*(S1356+U1356)+W1356*(Y1356+X1356)+AD1356+AE1356*(AF1356+AG1356)),"")</f>
        <v/>
      </c>
      <c r="AL1356" s="90" t="str">
        <f t="shared" si="270"/>
        <v/>
      </c>
      <c r="AM1356" s="91" t="str">
        <f t="shared" si="271"/>
        <v/>
      </c>
      <c r="AP1356" s="92" t="b">
        <f t="shared" si="265"/>
        <v>0</v>
      </c>
      <c r="AQ1356" s="92" t="str">
        <f t="shared" si="266"/>
        <v xml:space="preserve"> </v>
      </c>
      <c r="AR1356" s="92" t="str">
        <f>IF(LEN(AQ1356)=1,"",COUNTIF($AQ$19:AQ1356,AQ1356)=1)</f>
        <v/>
      </c>
      <c r="AS1356" s="73"/>
      <c r="AT1356" s="73"/>
      <c r="AU1356" s="73"/>
      <c r="AV1356" s="235" t="str">
        <f>IF($P1356=Lists!$A$13,Lists!$A$29,IF($P1356=Lists!$A$14,Lists!$A$30,$P1356))</f>
        <v/>
      </c>
      <c r="AW1356" s="73"/>
      <c r="AX1356" s="73"/>
    </row>
    <row r="1357" spans="2:50" x14ac:dyDescent="0.3">
      <c r="B1357" s="137">
        <f t="shared" si="272"/>
        <v>1339</v>
      </c>
      <c r="C1357" s="24"/>
      <c r="D1357" s="24"/>
      <c r="E1357" s="24"/>
      <c r="F1357" s="25"/>
      <c r="G1357" s="24"/>
      <c r="H1357" s="30"/>
      <c r="I1357" s="24"/>
      <c r="J1357" s="50" t="str">
        <f t="shared" si="263"/>
        <v/>
      </c>
      <c r="K1357" s="30"/>
      <c r="L1357" s="236"/>
      <c r="M1357" s="30"/>
      <c r="N1357" s="30"/>
      <c r="O1357" s="46" t="str">
        <f t="shared" si="264"/>
        <v/>
      </c>
      <c r="P1357" s="239" t="str">
        <f t="shared" si="267"/>
        <v/>
      </c>
      <c r="Q1357" s="52" t="str">
        <f t="shared" si="268"/>
        <v/>
      </c>
      <c r="R1357" s="127"/>
      <c r="S1357" s="86"/>
      <c r="T1357" s="127"/>
      <c r="U1357" s="86"/>
      <c r="V1357" s="87">
        <f t="shared" si="273"/>
        <v>0</v>
      </c>
      <c r="W1357" s="130"/>
      <c r="X1357" s="86"/>
      <c r="Y1357" s="86"/>
      <c r="Z1357" s="131"/>
      <c r="AA1357" s="87">
        <f t="shared" si="269"/>
        <v>0</v>
      </c>
      <c r="AB1357" s="127"/>
      <c r="AC1357" s="86"/>
      <c r="AD1357" s="87">
        <f t="shared" si="274"/>
        <v>0</v>
      </c>
      <c r="AE1357" s="127"/>
      <c r="AF1357" s="86"/>
      <c r="AG1357" s="86"/>
      <c r="AH1357" s="131"/>
      <c r="AI1357" s="88">
        <f t="shared" si="275"/>
        <v>0</v>
      </c>
      <c r="AJ1357" s="89" t="str">
        <f>IFERROR(IF(ISNA(MATCH($AV1357,Other_Category_Abbr,0)),INDEX(FGHG_List_Long_GWP,MATCH($AV1357,FGHG_List_Long,0)),INDEX(GWP_Other_Abbr,MATCH($AV1357,Other_Category_Abbr,0)))*SUM(V1357,AA1357,AD1357,AI1357),"")</f>
        <v/>
      </c>
      <c r="AK1357" s="89" t="str">
        <f>IFERROR(IF(ISNA(MATCH($AV1357,Other_Category_Abbr,0)),INDEX(FGHG_List_Long_GWP,MATCH($AV1357,FGHG_List_Long,0)),INDEX(GWP_Other_Abbr,MATCH($AV1357,Other_Category_Abbr,0)))*(T1357*(S1357+U1357)+W1357*(Y1357+X1357)+AD1357+AE1357*(AF1357+AG1357)),"")</f>
        <v/>
      </c>
      <c r="AL1357" s="90" t="str">
        <f t="shared" si="270"/>
        <v/>
      </c>
      <c r="AM1357" s="91" t="str">
        <f t="shared" si="271"/>
        <v/>
      </c>
      <c r="AP1357" s="92" t="b">
        <f t="shared" si="265"/>
        <v>0</v>
      </c>
      <c r="AQ1357" s="92" t="str">
        <f t="shared" si="266"/>
        <v xml:space="preserve"> </v>
      </c>
      <c r="AR1357" s="92" t="str">
        <f>IF(LEN(AQ1357)=1,"",COUNTIF($AQ$19:AQ1357,AQ1357)=1)</f>
        <v/>
      </c>
      <c r="AS1357" s="73"/>
      <c r="AT1357" s="73"/>
      <c r="AU1357" s="73"/>
      <c r="AV1357" s="235" t="str">
        <f>IF($P1357=Lists!$A$13,Lists!$A$29,IF($P1357=Lists!$A$14,Lists!$A$30,$P1357))</f>
        <v/>
      </c>
      <c r="AW1357" s="73"/>
      <c r="AX1357" s="73"/>
    </row>
    <row r="1358" spans="2:50" x14ac:dyDescent="0.3">
      <c r="B1358" s="137">
        <f t="shared" si="272"/>
        <v>1340</v>
      </c>
      <c r="C1358" s="24"/>
      <c r="D1358" s="24"/>
      <c r="E1358" s="24"/>
      <c r="F1358" s="25"/>
      <c r="G1358" s="24"/>
      <c r="H1358" s="30"/>
      <c r="I1358" s="24"/>
      <c r="J1358" s="50" t="str">
        <f t="shared" si="263"/>
        <v/>
      </c>
      <c r="K1358" s="30"/>
      <c r="L1358" s="236"/>
      <c r="M1358" s="30"/>
      <c r="N1358" s="30"/>
      <c r="O1358" s="46" t="str">
        <f t="shared" si="264"/>
        <v/>
      </c>
      <c r="P1358" s="239" t="str">
        <f t="shared" si="267"/>
        <v/>
      </c>
      <c r="Q1358" s="52" t="str">
        <f t="shared" si="268"/>
        <v/>
      </c>
      <c r="R1358" s="127"/>
      <c r="S1358" s="86"/>
      <c r="T1358" s="127"/>
      <c r="U1358" s="86"/>
      <c r="V1358" s="87">
        <f t="shared" si="273"/>
        <v>0</v>
      </c>
      <c r="W1358" s="130"/>
      <c r="X1358" s="86"/>
      <c r="Y1358" s="86"/>
      <c r="Z1358" s="131"/>
      <c r="AA1358" s="87">
        <f t="shared" si="269"/>
        <v>0</v>
      </c>
      <c r="AB1358" s="127"/>
      <c r="AC1358" s="86"/>
      <c r="AD1358" s="87">
        <f t="shared" si="274"/>
        <v>0</v>
      </c>
      <c r="AE1358" s="127"/>
      <c r="AF1358" s="86"/>
      <c r="AG1358" s="86"/>
      <c r="AH1358" s="131"/>
      <c r="AI1358" s="88">
        <f t="shared" si="275"/>
        <v>0</v>
      </c>
      <c r="AJ1358" s="89" t="str">
        <f>IFERROR(IF(ISNA(MATCH($AV1358,Other_Category_Abbr,0)),INDEX(FGHG_List_Long_GWP,MATCH($AV1358,FGHG_List_Long,0)),INDEX(GWP_Other_Abbr,MATCH($AV1358,Other_Category_Abbr,0)))*SUM(V1358,AA1358,AD1358,AI1358),"")</f>
        <v/>
      </c>
      <c r="AK1358" s="89" t="str">
        <f>IFERROR(IF(ISNA(MATCH($AV1358,Other_Category_Abbr,0)),INDEX(FGHG_List_Long_GWP,MATCH($AV1358,FGHG_List_Long,0)),INDEX(GWP_Other_Abbr,MATCH($AV1358,Other_Category_Abbr,0)))*(T1358*(S1358+U1358)+W1358*(Y1358+X1358)+AD1358+AE1358*(AF1358+AG1358)),"")</f>
        <v/>
      </c>
      <c r="AL1358" s="90" t="str">
        <f t="shared" si="270"/>
        <v/>
      </c>
      <c r="AM1358" s="91" t="str">
        <f t="shared" si="271"/>
        <v/>
      </c>
      <c r="AP1358" s="92" t="b">
        <f t="shared" si="265"/>
        <v>0</v>
      </c>
      <c r="AQ1358" s="92" t="str">
        <f t="shared" si="266"/>
        <v xml:space="preserve"> </v>
      </c>
      <c r="AR1358" s="92" t="str">
        <f>IF(LEN(AQ1358)=1,"",COUNTIF($AQ$19:AQ1358,AQ1358)=1)</f>
        <v/>
      </c>
      <c r="AS1358" s="73"/>
      <c r="AT1358" s="73"/>
      <c r="AU1358" s="73"/>
      <c r="AV1358" s="235" t="str">
        <f>IF($P1358=Lists!$A$13,Lists!$A$29,IF($P1358=Lists!$A$14,Lists!$A$30,$P1358))</f>
        <v/>
      </c>
      <c r="AW1358" s="73"/>
      <c r="AX1358" s="73"/>
    </row>
    <row r="1359" spans="2:50" x14ac:dyDescent="0.3">
      <c r="B1359" s="137">
        <f t="shared" si="272"/>
        <v>1341</v>
      </c>
      <c r="C1359" s="24"/>
      <c r="D1359" s="24"/>
      <c r="E1359" s="24"/>
      <c r="F1359" s="25"/>
      <c r="G1359" s="24"/>
      <c r="H1359" s="30"/>
      <c r="I1359" s="24"/>
      <c r="J1359" s="50" t="str">
        <f t="shared" si="263"/>
        <v/>
      </c>
      <c r="K1359" s="30"/>
      <c r="L1359" s="236"/>
      <c r="M1359" s="30"/>
      <c r="N1359" s="30"/>
      <c r="O1359" s="46" t="str">
        <f t="shared" si="264"/>
        <v/>
      </c>
      <c r="P1359" s="239" t="str">
        <f t="shared" si="267"/>
        <v/>
      </c>
      <c r="Q1359" s="52" t="str">
        <f t="shared" si="268"/>
        <v/>
      </c>
      <c r="R1359" s="127"/>
      <c r="S1359" s="86"/>
      <c r="T1359" s="127"/>
      <c r="U1359" s="86"/>
      <c r="V1359" s="87">
        <f t="shared" si="273"/>
        <v>0</v>
      </c>
      <c r="W1359" s="130"/>
      <c r="X1359" s="86"/>
      <c r="Y1359" s="86"/>
      <c r="Z1359" s="131"/>
      <c r="AA1359" s="87">
        <f t="shared" si="269"/>
        <v>0</v>
      </c>
      <c r="AB1359" s="127"/>
      <c r="AC1359" s="86"/>
      <c r="AD1359" s="87">
        <f t="shared" si="274"/>
        <v>0</v>
      </c>
      <c r="AE1359" s="127"/>
      <c r="AF1359" s="86"/>
      <c r="AG1359" s="86"/>
      <c r="AH1359" s="131"/>
      <c r="AI1359" s="88">
        <f t="shared" si="275"/>
        <v>0</v>
      </c>
      <c r="AJ1359" s="89" t="str">
        <f>IFERROR(IF(ISNA(MATCH($AV1359,Other_Category_Abbr,0)),INDEX(FGHG_List_Long_GWP,MATCH($AV1359,FGHG_List_Long,0)),INDEX(GWP_Other_Abbr,MATCH($AV1359,Other_Category_Abbr,0)))*SUM(V1359,AA1359,AD1359,AI1359),"")</f>
        <v/>
      </c>
      <c r="AK1359" s="89" t="str">
        <f>IFERROR(IF(ISNA(MATCH($AV1359,Other_Category_Abbr,0)),INDEX(FGHG_List_Long_GWP,MATCH($AV1359,FGHG_List_Long,0)),INDEX(GWP_Other_Abbr,MATCH($AV1359,Other_Category_Abbr,0)))*(T1359*(S1359+U1359)+W1359*(Y1359+X1359)+AD1359+AE1359*(AF1359+AG1359)),"")</f>
        <v/>
      </c>
      <c r="AL1359" s="90" t="str">
        <f t="shared" si="270"/>
        <v/>
      </c>
      <c r="AM1359" s="91" t="str">
        <f t="shared" si="271"/>
        <v/>
      </c>
      <c r="AP1359" s="92" t="b">
        <f t="shared" si="265"/>
        <v>0</v>
      </c>
      <c r="AQ1359" s="92" t="str">
        <f t="shared" si="266"/>
        <v xml:space="preserve"> </v>
      </c>
      <c r="AR1359" s="92" t="str">
        <f>IF(LEN(AQ1359)=1,"",COUNTIF($AQ$19:AQ1359,AQ1359)=1)</f>
        <v/>
      </c>
      <c r="AS1359" s="73"/>
      <c r="AT1359" s="73"/>
      <c r="AU1359" s="73"/>
      <c r="AV1359" s="235" t="str">
        <f>IF($P1359=Lists!$A$13,Lists!$A$29,IF($P1359=Lists!$A$14,Lists!$A$30,$P1359))</f>
        <v/>
      </c>
      <c r="AW1359" s="73"/>
      <c r="AX1359" s="73"/>
    </row>
    <row r="1360" spans="2:50" x14ac:dyDescent="0.3">
      <c r="B1360" s="137">
        <f t="shared" si="272"/>
        <v>1342</v>
      </c>
      <c r="C1360" s="24"/>
      <c r="D1360" s="24"/>
      <c r="E1360" s="24"/>
      <c r="F1360" s="25"/>
      <c r="G1360" s="24"/>
      <c r="H1360" s="30"/>
      <c r="I1360" s="24"/>
      <c r="J1360" s="50" t="str">
        <f t="shared" si="263"/>
        <v/>
      </c>
      <c r="K1360" s="30"/>
      <c r="L1360" s="236"/>
      <c r="M1360" s="30"/>
      <c r="N1360" s="30"/>
      <c r="O1360" s="46" t="str">
        <f t="shared" si="264"/>
        <v/>
      </c>
      <c r="P1360" s="239" t="str">
        <f t="shared" si="267"/>
        <v/>
      </c>
      <c r="Q1360" s="52" t="str">
        <f t="shared" si="268"/>
        <v/>
      </c>
      <c r="R1360" s="127"/>
      <c r="S1360" s="86"/>
      <c r="T1360" s="127"/>
      <c r="U1360" s="86"/>
      <c r="V1360" s="87">
        <f t="shared" si="273"/>
        <v>0</v>
      </c>
      <c r="W1360" s="130"/>
      <c r="X1360" s="86"/>
      <c r="Y1360" s="86"/>
      <c r="Z1360" s="131"/>
      <c r="AA1360" s="87">
        <f t="shared" si="269"/>
        <v>0</v>
      </c>
      <c r="AB1360" s="127"/>
      <c r="AC1360" s="86"/>
      <c r="AD1360" s="87">
        <f t="shared" si="274"/>
        <v>0</v>
      </c>
      <c r="AE1360" s="127"/>
      <c r="AF1360" s="86"/>
      <c r="AG1360" s="86"/>
      <c r="AH1360" s="131"/>
      <c r="AI1360" s="88">
        <f t="shared" si="275"/>
        <v>0</v>
      </c>
      <c r="AJ1360" s="89" t="str">
        <f>IFERROR(IF(ISNA(MATCH($AV1360,Other_Category_Abbr,0)),INDEX(FGHG_List_Long_GWP,MATCH($AV1360,FGHG_List_Long,0)),INDEX(GWP_Other_Abbr,MATCH($AV1360,Other_Category_Abbr,0)))*SUM(V1360,AA1360,AD1360,AI1360),"")</f>
        <v/>
      </c>
      <c r="AK1360" s="89" t="str">
        <f>IFERROR(IF(ISNA(MATCH($AV1360,Other_Category_Abbr,0)),INDEX(FGHG_List_Long_GWP,MATCH($AV1360,FGHG_List_Long,0)),INDEX(GWP_Other_Abbr,MATCH($AV1360,Other_Category_Abbr,0)))*(T1360*(S1360+U1360)+W1360*(Y1360+X1360)+AD1360+AE1360*(AF1360+AG1360)),"")</f>
        <v/>
      </c>
      <c r="AL1360" s="90" t="str">
        <f t="shared" si="270"/>
        <v/>
      </c>
      <c r="AM1360" s="91" t="str">
        <f t="shared" si="271"/>
        <v/>
      </c>
      <c r="AP1360" s="92" t="b">
        <f t="shared" si="265"/>
        <v>0</v>
      </c>
      <c r="AQ1360" s="92" t="str">
        <f t="shared" si="266"/>
        <v xml:space="preserve"> </v>
      </c>
      <c r="AR1360" s="92" t="str">
        <f>IF(LEN(AQ1360)=1,"",COUNTIF($AQ$19:AQ1360,AQ1360)=1)</f>
        <v/>
      </c>
      <c r="AS1360" s="73"/>
      <c r="AT1360" s="73"/>
      <c r="AU1360" s="73"/>
      <c r="AV1360" s="235" t="str">
        <f>IF($P1360=Lists!$A$13,Lists!$A$29,IF($P1360=Lists!$A$14,Lists!$A$30,$P1360))</f>
        <v/>
      </c>
      <c r="AW1360" s="73"/>
      <c r="AX1360" s="73"/>
    </row>
    <row r="1361" spans="2:50" x14ac:dyDescent="0.3">
      <c r="B1361" s="137">
        <f t="shared" si="272"/>
        <v>1343</v>
      </c>
      <c r="C1361" s="24"/>
      <c r="D1361" s="24"/>
      <c r="E1361" s="24"/>
      <c r="F1361" s="25"/>
      <c r="G1361" s="24"/>
      <c r="H1361" s="30"/>
      <c r="I1361" s="24"/>
      <c r="J1361" s="50" t="str">
        <f t="shared" si="263"/>
        <v/>
      </c>
      <c r="K1361" s="30"/>
      <c r="L1361" s="236"/>
      <c r="M1361" s="30"/>
      <c r="N1361" s="30"/>
      <c r="O1361" s="46" t="str">
        <f t="shared" si="264"/>
        <v/>
      </c>
      <c r="P1361" s="239" t="str">
        <f t="shared" si="267"/>
        <v/>
      </c>
      <c r="Q1361" s="52" t="str">
        <f t="shared" si="268"/>
        <v/>
      </c>
      <c r="R1361" s="127"/>
      <c r="S1361" s="86"/>
      <c r="T1361" s="127"/>
      <c r="U1361" s="86"/>
      <c r="V1361" s="87">
        <f t="shared" si="273"/>
        <v>0</v>
      </c>
      <c r="W1361" s="130"/>
      <c r="X1361" s="86"/>
      <c r="Y1361" s="86"/>
      <c r="Z1361" s="131"/>
      <c r="AA1361" s="87">
        <f t="shared" si="269"/>
        <v>0</v>
      </c>
      <c r="AB1361" s="127"/>
      <c r="AC1361" s="86"/>
      <c r="AD1361" s="87">
        <f t="shared" si="274"/>
        <v>0</v>
      </c>
      <c r="AE1361" s="127"/>
      <c r="AF1361" s="86"/>
      <c r="AG1361" s="86"/>
      <c r="AH1361" s="131"/>
      <c r="AI1361" s="88">
        <f t="shared" si="275"/>
        <v>0</v>
      </c>
      <c r="AJ1361" s="89" t="str">
        <f>IFERROR(IF(ISNA(MATCH($AV1361,Other_Category_Abbr,0)),INDEX(FGHG_List_Long_GWP,MATCH($AV1361,FGHG_List_Long,0)),INDEX(GWP_Other_Abbr,MATCH($AV1361,Other_Category_Abbr,0)))*SUM(V1361,AA1361,AD1361,AI1361),"")</f>
        <v/>
      </c>
      <c r="AK1361" s="89" t="str">
        <f>IFERROR(IF(ISNA(MATCH($AV1361,Other_Category_Abbr,0)),INDEX(FGHG_List_Long_GWP,MATCH($AV1361,FGHG_List_Long,0)),INDEX(GWP_Other_Abbr,MATCH($AV1361,Other_Category_Abbr,0)))*(T1361*(S1361+U1361)+W1361*(Y1361+X1361)+AD1361+AE1361*(AF1361+AG1361)),"")</f>
        <v/>
      </c>
      <c r="AL1361" s="90" t="str">
        <f t="shared" si="270"/>
        <v/>
      </c>
      <c r="AM1361" s="91" t="str">
        <f t="shared" si="271"/>
        <v/>
      </c>
      <c r="AP1361" s="92" t="b">
        <f t="shared" si="265"/>
        <v>0</v>
      </c>
      <c r="AQ1361" s="92" t="str">
        <f t="shared" si="266"/>
        <v xml:space="preserve"> </v>
      </c>
      <c r="AR1361" s="92" t="str">
        <f>IF(LEN(AQ1361)=1,"",COUNTIF($AQ$19:AQ1361,AQ1361)=1)</f>
        <v/>
      </c>
      <c r="AS1361" s="73"/>
      <c r="AT1361" s="73"/>
      <c r="AU1361" s="73"/>
      <c r="AV1361" s="235" t="str">
        <f>IF($P1361=Lists!$A$13,Lists!$A$29,IF($P1361=Lists!$A$14,Lists!$A$30,$P1361))</f>
        <v/>
      </c>
      <c r="AW1361" s="73"/>
      <c r="AX1361" s="73"/>
    </row>
    <row r="1362" spans="2:50" x14ac:dyDescent="0.3">
      <c r="B1362" s="137">
        <f t="shared" si="272"/>
        <v>1344</v>
      </c>
      <c r="C1362" s="24"/>
      <c r="D1362" s="24"/>
      <c r="E1362" s="24"/>
      <c r="F1362" s="25"/>
      <c r="G1362" s="24"/>
      <c r="H1362" s="30"/>
      <c r="I1362" s="24"/>
      <c r="J1362" s="50" t="str">
        <f t="shared" si="263"/>
        <v/>
      </c>
      <c r="K1362" s="30"/>
      <c r="L1362" s="236"/>
      <c r="M1362" s="30"/>
      <c r="N1362" s="30"/>
      <c r="O1362" s="46" t="str">
        <f t="shared" si="264"/>
        <v/>
      </c>
      <c r="P1362" s="239" t="str">
        <f t="shared" si="267"/>
        <v/>
      </c>
      <c r="Q1362" s="52" t="str">
        <f t="shared" si="268"/>
        <v/>
      </c>
      <c r="R1362" s="127"/>
      <c r="S1362" s="86"/>
      <c r="T1362" s="127"/>
      <c r="U1362" s="86"/>
      <c r="V1362" s="87">
        <f t="shared" si="273"/>
        <v>0</v>
      </c>
      <c r="W1362" s="130"/>
      <c r="X1362" s="86"/>
      <c r="Y1362" s="86"/>
      <c r="Z1362" s="131"/>
      <c r="AA1362" s="87">
        <f t="shared" si="269"/>
        <v>0</v>
      </c>
      <c r="AB1362" s="127"/>
      <c r="AC1362" s="86"/>
      <c r="AD1362" s="87">
        <f t="shared" si="274"/>
        <v>0</v>
      </c>
      <c r="AE1362" s="127"/>
      <c r="AF1362" s="86"/>
      <c r="AG1362" s="86"/>
      <c r="AH1362" s="131"/>
      <c r="AI1362" s="88">
        <f t="shared" si="275"/>
        <v>0</v>
      </c>
      <c r="AJ1362" s="89" t="str">
        <f>IFERROR(IF(ISNA(MATCH($AV1362,Other_Category_Abbr,0)),INDEX(FGHG_List_Long_GWP,MATCH($AV1362,FGHG_List_Long,0)),INDEX(GWP_Other_Abbr,MATCH($AV1362,Other_Category_Abbr,0)))*SUM(V1362,AA1362,AD1362,AI1362),"")</f>
        <v/>
      </c>
      <c r="AK1362" s="89" t="str">
        <f>IFERROR(IF(ISNA(MATCH($AV1362,Other_Category_Abbr,0)),INDEX(FGHG_List_Long_GWP,MATCH($AV1362,FGHG_List_Long,0)),INDEX(GWP_Other_Abbr,MATCH($AV1362,Other_Category_Abbr,0)))*(T1362*(S1362+U1362)+W1362*(Y1362+X1362)+AD1362+AE1362*(AF1362+AG1362)),"")</f>
        <v/>
      </c>
      <c r="AL1362" s="90" t="str">
        <f t="shared" si="270"/>
        <v/>
      </c>
      <c r="AM1362" s="91" t="str">
        <f t="shared" si="271"/>
        <v/>
      </c>
      <c r="AP1362" s="92" t="b">
        <f t="shared" si="265"/>
        <v>0</v>
      </c>
      <c r="AQ1362" s="92" t="str">
        <f t="shared" si="266"/>
        <v xml:space="preserve"> </v>
      </c>
      <c r="AR1362" s="92" t="str">
        <f>IF(LEN(AQ1362)=1,"",COUNTIF($AQ$19:AQ1362,AQ1362)=1)</f>
        <v/>
      </c>
      <c r="AS1362" s="73"/>
      <c r="AT1362" s="73"/>
      <c r="AU1362" s="73"/>
      <c r="AV1362" s="235" t="str">
        <f>IF($P1362=Lists!$A$13,Lists!$A$29,IF($P1362=Lists!$A$14,Lists!$A$30,$P1362))</f>
        <v/>
      </c>
      <c r="AW1362" s="73"/>
      <c r="AX1362" s="73"/>
    </row>
    <row r="1363" spans="2:50" x14ac:dyDescent="0.3">
      <c r="B1363" s="137">
        <f t="shared" si="272"/>
        <v>1345</v>
      </c>
      <c r="C1363" s="24"/>
      <c r="D1363" s="24"/>
      <c r="E1363" s="24"/>
      <c r="F1363" s="25"/>
      <c r="G1363" s="24"/>
      <c r="H1363" s="30"/>
      <c r="I1363" s="24"/>
      <c r="J1363" s="50" t="str">
        <f t="shared" ref="J1363:J1426" si="276">IFERROR(INDEX(CASRN,MATCH($I1363,FGHG_List_Long,0)),"")</f>
        <v/>
      </c>
      <c r="K1363" s="30"/>
      <c r="L1363" s="236"/>
      <c r="M1363" s="30"/>
      <c r="N1363" s="30"/>
      <c r="O1363" s="46" t="str">
        <f t="shared" ref="O1363:O1426" si="277">IF(ISBLANK(I1363),"",IF(I1363="Other f-GHG chemical not listed",K1363,I1363))</f>
        <v/>
      </c>
      <c r="P1363" s="239" t="str">
        <f t="shared" si="267"/>
        <v/>
      </c>
      <c r="Q1363" s="52" t="str">
        <f t="shared" si="268"/>
        <v/>
      </c>
      <c r="R1363" s="127"/>
      <c r="S1363" s="86"/>
      <c r="T1363" s="127"/>
      <c r="U1363" s="86"/>
      <c r="V1363" s="87">
        <f t="shared" si="273"/>
        <v>0</v>
      </c>
      <c r="W1363" s="130"/>
      <c r="X1363" s="86"/>
      <c r="Y1363" s="86"/>
      <c r="Z1363" s="131"/>
      <c r="AA1363" s="87">
        <f t="shared" si="269"/>
        <v>0</v>
      </c>
      <c r="AB1363" s="127"/>
      <c r="AC1363" s="86"/>
      <c r="AD1363" s="87">
        <f t="shared" si="274"/>
        <v>0</v>
      </c>
      <c r="AE1363" s="127"/>
      <c r="AF1363" s="86"/>
      <c r="AG1363" s="86"/>
      <c r="AH1363" s="131"/>
      <c r="AI1363" s="88">
        <f t="shared" si="275"/>
        <v>0</v>
      </c>
      <c r="AJ1363" s="89" t="str">
        <f>IFERROR(IF(ISNA(MATCH($AV1363,Other_Category_Abbr,0)),INDEX(FGHG_List_Long_GWP,MATCH($AV1363,FGHG_List_Long,0)),INDEX(GWP_Other_Abbr,MATCH($AV1363,Other_Category_Abbr,0)))*SUM(V1363,AA1363,AD1363,AI1363),"")</f>
        <v/>
      </c>
      <c r="AK1363" s="89" t="str">
        <f>IFERROR(IF(ISNA(MATCH($AV1363,Other_Category_Abbr,0)),INDEX(FGHG_List_Long_GWP,MATCH($AV1363,FGHG_List_Long,0)),INDEX(GWP_Other_Abbr,MATCH($AV1363,Other_Category_Abbr,0)))*(T1363*(S1363+U1363)+W1363*(Y1363+X1363)+AD1363+AE1363*(AF1363+AG1363)),"")</f>
        <v/>
      </c>
      <c r="AL1363" s="90" t="str">
        <f t="shared" si="270"/>
        <v/>
      </c>
      <c r="AM1363" s="91" t="str">
        <f t="shared" si="271"/>
        <v/>
      </c>
      <c r="AP1363" s="92" t="b">
        <f t="shared" ref="AP1363:AP1426" si="278">IF(AND(F1363="EF Method (L21 or L22)",G1363="Yes",H1363="No"),"Eq. L-21",IF(AND(F1363="EF Method (L21 or L22)",G1363="Yes",H1363="Yes"),"Eq. L-22",IF(AND(F1363="EF Method (L21 or L22)",G1363="No"),"Eq. L-22",IF(AND(F1363="ECF Method (L26 or L27)",G1363="Yes"),"Eq. L-27",IF(AND(F1363="ECF Method (L26 or L27)",G1363="No"),"Eq. L-26")))))</f>
        <v>0</v>
      </c>
      <c r="AQ1363" s="92" t="str">
        <f t="shared" ref="AQ1363:AQ1426" si="279">C1363&amp;" "&amp;O1363</f>
        <v xml:space="preserve"> </v>
      </c>
      <c r="AR1363" s="92" t="str">
        <f>IF(LEN(AQ1363)=1,"",COUNTIF($AQ$19:AQ1363,AQ1363)=1)</f>
        <v/>
      </c>
      <c r="AS1363" s="73"/>
      <c r="AT1363" s="73"/>
      <c r="AU1363" s="73"/>
      <c r="AV1363" s="235" t="str">
        <f>IF($P1363=Lists!$A$13,Lists!$A$29,IF($P1363=Lists!$A$14,Lists!$A$30,$P1363))</f>
        <v/>
      </c>
      <c r="AW1363" s="73"/>
      <c r="AX1363" s="73"/>
    </row>
    <row r="1364" spans="2:50" x14ac:dyDescent="0.3">
      <c r="B1364" s="137">
        <f t="shared" si="272"/>
        <v>1346</v>
      </c>
      <c r="C1364" s="24"/>
      <c r="D1364" s="24"/>
      <c r="E1364" s="24"/>
      <c r="F1364" s="25"/>
      <c r="G1364" s="24"/>
      <c r="H1364" s="30"/>
      <c r="I1364" s="24"/>
      <c r="J1364" s="50" t="str">
        <f t="shared" si="276"/>
        <v/>
      </c>
      <c r="K1364" s="30"/>
      <c r="L1364" s="236"/>
      <c r="M1364" s="30"/>
      <c r="N1364" s="30"/>
      <c r="O1364" s="46" t="str">
        <f t="shared" si="277"/>
        <v/>
      </c>
      <c r="P1364" s="239" t="str">
        <f t="shared" ref="P1364:P1427" si="280">IF(ISBLANK(I1364),"",IF(I1364="Other f-GHG chemical not listed",N1364,I1364))</f>
        <v/>
      </c>
      <c r="Q1364" s="52" t="str">
        <f t="shared" ref="Q1364:Q1427" si="281">IF(ISBLANK(I1364),"",IF(I1364="Other f-GHG chemical not listed",L1364,J1364))</f>
        <v/>
      </c>
      <c r="R1364" s="127"/>
      <c r="S1364" s="86"/>
      <c r="T1364" s="127"/>
      <c r="U1364" s="86"/>
      <c r="V1364" s="87">
        <f t="shared" si="273"/>
        <v>0</v>
      </c>
      <c r="W1364" s="130"/>
      <c r="X1364" s="86"/>
      <c r="Y1364" s="86"/>
      <c r="Z1364" s="131"/>
      <c r="AA1364" s="87">
        <f t="shared" ref="AA1364:AA1427" si="282">+W1364*(X1364+Y1364*(1-Z1364))</f>
        <v>0</v>
      </c>
      <c r="AB1364" s="127"/>
      <c r="AC1364" s="86"/>
      <c r="AD1364" s="87">
        <f t="shared" si="274"/>
        <v>0</v>
      </c>
      <c r="AE1364" s="127"/>
      <c r="AF1364" s="86"/>
      <c r="AG1364" s="86"/>
      <c r="AH1364" s="131"/>
      <c r="AI1364" s="88">
        <f t="shared" si="275"/>
        <v>0</v>
      </c>
      <c r="AJ1364" s="89" t="str">
        <f>IFERROR(IF(ISNA(MATCH($AV1364,Other_Category_Abbr,0)),INDEX(FGHG_List_Long_GWP,MATCH($AV1364,FGHG_List_Long,0)),INDEX(GWP_Other_Abbr,MATCH($AV1364,Other_Category_Abbr,0)))*SUM(V1364,AA1364,AD1364,AI1364),"")</f>
        <v/>
      </c>
      <c r="AK1364" s="89" t="str">
        <f>IFERROR(IF(ISNA(MATCH($AV1364,Other_Category_Abbr,0)),INDEX(FGHG_List_Long_GWP,MATCH($AV1364,FGHG_List_Long,0)),INDEX(GWP_Other_Abbr,MATCH($AV1364,Other_Category_Abbr,0)))*(T1364*(S1364+U1364)+W1364*(Y1364+X1364)+AD1364+AE1364*(AF1364+AG1364)),"")</f>
        <v/>
      </c>
      <c r="AL1364" s="90" t="str">
        <f t="shared" ref="AL1364:AL1427" si="283">IFERROR(1-(SUMIF($C$19:$C$3718,C1364,$AJ$19:$AJ$3718)/SUMIF($C$19:$C$3718,C1364,$AK$19:$AK$3718)),"")</f>
        <v/>
      </c>
      <c r="AM1364" s="91" t="str">
        <f t="shared" ref="AM1364:AM1427" si="284">IF(LEN(AL1364)&lt;1,"",IF(AND(AL1364&gt;=$BA$19,AL1364&lt;$BB$19),$AZ$19,IF(AND(AL1364&gt;=$BA$20,AL1364&lt;$BB$20),$AZ$20,IF(AND(AL1364&gt;=$BA$21,AL1364&lt;$BB$21),$AZ$21,IF(AND(AL1364&gt;=$BA$22,AL1364&lt;=$BB$22),$AZ$22,"Check")))))</f>
        <v/>
      </c>
      <c r="AP1364" s="92" t="b">
        <f t="shared" si="278"/>
        <v>0</v>
      </c>
      <c r="AQ1364" s="92" t="str">
        <f t="shared" si="279"/>
        <v xml:space="preserve"> </v>
      </c>
      <c r="AR1364" s="92" t="str">
        <f>IF(LEN(AQ1364)=1,"",COUNTIF($AQ$19:AQ1364,AQ1364)=1)</f>
        <v/>
      </c>
      <c r="AS1364" s="73"/>
      <c r="AT1364" s="73"/>
      <c r="AU1364" s="73"/>
      <c r="AV1364" s="235" t="str">
        <f>IF($P1364=Lists!$A$13,Lists!$A$29,IF($P1364=Lists!$A$14,Lists!$A$30,$P1364))</f>
        <v/>
      </c>
      <c r="AW1364" s="73"/>
      <c r="AX1364" s="73"/>
    </row>
    <row r="1365" spans="2:50" x14ac:dyDescent="0.3">
      <c r="B1365" s="137">
        <f t="shared" ref="B1365:B1428" si="285">1+B1364</f>
        <v>1347</v>
      </c>
      <c r="C1365" s="24"/>
      <c r="D1365" s="24"/>
      <c r="E1365" s="24"/>
      <c r="F1365" s="25"/>
      <c r="G1365" s="24"/>
      <c r="H1365" s="30"/>
      <c r="I1365" s="24"/>
      <c r="J1365" s="50" t="str">
        <f t="shared" si="276"/>
        <v/>
      </c>
      <c r="K1365" s="30"/>
      <c r="L1365" s="236"/>
      <c r="M1365" s="30"/>
      <c r="N1365" s="30"/>
      <c r="O1365" s="46" t="str">
        <f t="shared" si="277"/>
        <v/>
      </c>
      <c r="P1365" s="239" t="str">
        <f t="shared" si="280"/>
        <v/>
      </c>
      <c r="Q1365" s="52" t="str">
        <f t="shared" si="281"/>
        <v/>
      </c>
      <c r="R1365" s="127"/>
      <c r="S1365" s="86"/>
      <c r="T1365" s="127"/>
      <c r="U1365" s="86"/>
      <c r="V1365" s="87">
        <f t="shared" si="273"/>
        <v>0</v>
      </c>
      <c r="W1365" s="130"/>
      <c r="X1365" s="86"/>
      <c r="Y1365" s="86"/>
      <c r="Z1365" s="131"/>
      <c r="AA1365" s="87">
        <f t="shared" si="282"/>
        <v>0</v>
      </c>
      <c r="AB1365" s="127"/>
      <c r="AC1365" s="86"/>
      <c r="AD1365" s="87">
        <f t="shared" si="274"/>
        <v>0</v>
      </c>
      <c r="AE1365" s="127"/>
      <c r="AF1365" s="86"/>
      <c r="AG1365" s="86"/>
      <c r="AH1365" s="131"/>
      <c r="AI1365" s="88">
        <f t="shared" si="275"/>
        <v>0</v>
      </c>
      <c r="AJ1365" s="89" t="str">
        <f>IFERROR(IF(ISNA(MATCH($AV1365,Other_Category_Abbr,0)),INDEX(FGHG_List_Long_GWP,MATCH($AV1365,FGHG_List_Long,0)),INDEX(GWP_Other_Abbr,MATCH($AV1365,Other_Category_Abbr,0)))*SUM(V1365,AA1365,AD1365,AI1365),"")</f>
        <v/>
      </c>
      <c r="AK1365" s="89" t="str">
        <f>IFERROR(IF(ISNA(MATCH($AV1365,Other_Category_Abbr,0)),INDEX(FGHG_List_Long_GWP,MATCH($AV1365,FGHG_List_Long,0)),INDEX(GWP_Other_Abbr,MATCH($AV1365,Other_Category_Abbr,0)))*(T1365*(S1365+U1365)+W1365*(Y1365+X1365)+AD1365+AE1365*(AF1365+AG1365)),"")</f>
        <v/>
      </c>
      <c r="AL1365" s="90" t="str">
        <f t="shared" si="283"/>
        <v/>
      </c>
      <c r="AM1365" s="91" t="str">
        <f t="shared" si="284"/>
        <v/>
      </c>
      <c r="AP1365" s="92" t="b">
        <f t="shared" si="278"/>
        <v>0</v>
      </c>
      <c r="AQ1365" s="92" t="str">
        <f t="shared" si="279"/>
        <v xml:space="preserve"> </v>
      </c>
      <c r="AR1365" s="92" t="str">
        <f>IF(LEN(AQ1365)=1,"",COUNTIF($AQ$19:AQ1365,AQ1365)=1)</f>
        <v/>
      </c>
      <c r="AS1365" s="73"/>
      <c r="AT1365" s="73"/>
      <c r="AU1365" s="73"/>
      <c r="AV1365" s="235" t="str">
        <f>IF($P1365=Lists!$A$13,Lists!$A$29,IF($P1365=Lists!$A$14,Lists!$A$30,$P1365))</f>
        <v/>
      </c>
      <c r="AW1365" s="73"/>
      <c r="AX1365" s="73"/>
    </row>
    <row r="1366" spans="2:50" x14ac:dyDescent="0.3">
      <c r="B1366" s="137">
        <f t="shared" si="285"/>
        <v>1348</v>
      </c>
      <c r="C1366" s="24"/>
      <c r="D1366" s="24"/>
      <c r="E1366" s="24"/>
      <c r="F1366" s="25"/>
      <c r="G1366" s="24"/>
      <c r="H1366" s="30"/>
      <c r="I1366" s="24"/>
      <c r="J1366" s="50" t="str">
        <f t="shared" si="276"/>
        <v/>
      </c>
      <c r="K1366" s="30"/>
      <c r="L1366" s="236"/>
      <c r="M1366" s="30"/>
      <c r="N1366" s="30"/>
      <c r="O1366" s="46" t="str">
        <f t="shared" si="277"/>
        <v/>
      </c>
      <c r="P1366" s="239" t="str">
        <f t="shared" si="280"/>
        <v/>
      </c>
      <c r="Q1366" s="52" t="str">
        <f t="shared" si="281"/>
        <v/>
      </c>
      <c r="R1366" s="127"/>
      <c r="S1366" s="86"/>
      <c r="T1366" s="127"/>
      <c r="U1366" s="86"/>
      <c r="V1366" s="87">
        <f t="shared" si="273"/>
        <v>0</v>
      </c>
      <c r="W1366" s="130"/>
      <c r="X1366" s="86"/>
      <c r="Y1366" s="86"/>
      <c r="Z1366" s="131"/>
      <c r="AA1366" s="87">
        <f t="shared" si="282"/>
        <v>0</v>
      </c>
      <c r="AB1366" s="127"/>
      <c r="AC1366" s="86"/>
      <c r="AD1366" s="87">
        <f t="shared" si="274"/>
        <v>0</v>
      </c>
      <c r="AE1366" s="127"/>
      <c r="AF1366" s="86"/>
      <c r="AG1366" s="86"/>
      <c r="AH1366" s="131"/>
      <c r="AI1366" s="88">
        <f t="shared" si="275"/>
        <v>0</v>
      </c>
      <c r="AJ1366" s="89" t="str">
        <f>IFERROR(IF(ISNA(MATCH($AV1366,Other_Category_Abbr,0)),INDEX(FGHG_List_Long_GWP,MATCH($AV1366,FGHG_List_Long,0)),INDEX(GWP_Other_Abbr,MATCH($AV1366,Other_Category_Abbr,0)))*SUM(V1366,AA1366,AD1366,AI1366),"")</f>
        <v/>
      </c>
      <c r="AK1366" s="89" t="str">
        <f>IFERROR(IF(ISNA(MATCH($AV1366,Other_Category_Abbr,0)),INDEX(FGHG_List_Long_GWP,MATCH($AV1366,FGHG_List_Long,0)),INDEX(GWP_Other_Abbr,MATCH($AV1366,Other_Category_Abbr,0)))*(T1366*(S1366+U1366)+W1366*(Y1366+X1366)+AD1366+AE1366*(AF1366+AG1366)),"")</f>
        <v/>
      </c>
      <c r="AL1366" s="90" t="str">
        <f t="shared" si="283"/>
        <v/>
      </c>
      <c r="AM1366" s="91" t="str">
        <f t="shared" si="284"/>
        <v/>
      </c>
      <c r="AP1366" s="92" t="b">
        <f t="shared" si="278"/>
        <v>0</v>
      </c>
      <c r="AQ1366" s="92" t="str">
        <f t="shared" si="279"/>
        <v xml:space="preserve"> </v>
      </c>
      <c r="AR1366" s="92" t="str">
        <f>IF(LEN(AQ1366)=1,"",COUNTIF($AQ$19:AQ1366,AQ1366)=1)</f>
        <v/>
      </c>
      <c r="AS1366" s="73"/>
      <c r="AT1366" s="73"/>
      <c r="AU1366" s="73"/>
      <c r="AV1366" s="235" t="str">
        <f>IF($P1366=Lists!$A$13,Lists!$A$29,IF($P1366=Lists!$A$14,Lists!$A$30,$P1366))</f>
        <v/>
      </c>
      <c r="AW1366" s="73"/>
      <c r="AX1366" s="73"/>
    </row>
    <row r="1367" spans="2:50" x14ac:dyDescent="0.3">
      <c r="B1367" s="137">
        <f t="shared" si="285"/>
        <v>1349</v>
      </c>
      <c r="C1367" s="24"/>
      <c r="D1367" s="24"/>
      <c r="E1367" s="24"/>
      <c r="F1367" s="25"/>
      <c r="G1367" s="24"/>
      <c r="H1367" s="30"/>
      <c r="I1367" s="24"/>
      <c r="J1367" s="50" t="str">
        <f t="shared" si="276"/>
        <v/>
      </c>
      <c r="K1367" s="30"/>
      <c r="L1367" s="236"/>
      <c r="M1367" s="30"/>
      <c r="N1367" s="30"/>
      <c r="O1367" s="46" t="str">
        <f t="shared" si="277"/>
        <v/>
      </c>
      <c r="P1367" s="239" t="str">
        <f t="shared" si="280"/>
        <v/>
      </c>
      <c r="Q1367" s="52" t="str">
        <f t="shared" si="281"/>
        <v/>
      </c>
      <c r="R1367" s="127"/>
      <c r="S1367" s="86"/>
      <c r="T1367" s="127"/>
      <c r="U1367" s="86"/>
      <c r="V1367" s="87">
        <f t="shared" si="273"/>
        <v>0</v>
      </c>
      <c r="W1367" s="130"/>
      <c r="X1367" s="86"/>
      <c r="Y1367" s="86"/>
      <c r="Z1367" s="131"/>
      <c r="AA1367" s="87">
        <f t="shared" si="282"/>
        <v>0</v>
      </c>
      <c r="AB1367" s="127"/>
      <c r="AC1367" s="86"/>
      <c r="AD1367" s="87">
        <f t="shared" si="274"/>
        <v>0</v>
      </c>
      <c r="AE1367" s="127"/>
      <c r="AF1367" s="86"/>
      <c r="AG1367" s="86"/>
      <c r="AH1367" s="131"/>
      <c r="AI1367" s="88">
        <f t="shared" si="275"/>
        <v>0</v>
      </c>
      <c r="AJ1367" s="89" t="str">
        <f>IFERROR(IF(ISNA(MATCH($AV1367,Other_Category_Abbr,0)),INDEX(FGHG_List_Long_GWP,MATCH($AV1367,FGHG_List_Long,0)),INDEX(GWP_Other_Abbr,MATCH($AV1367,Other_Category_Abbr,0)))*SUM(V1367,AA1367,AD1367,AI1367),"")</f>
        <v/>
      </c>
      <c r="AK1367" s="89" t="str">
        <f>IFERROR(IF(ISNA(MATCH($AV1367,Other_Category_Abbr,0)),INDEX(FGHG_List_Long_GWP,MATCH($AV1367,FGHG_List_Long,0)),INDEX(GWP_Other_Abbr,MATCH($AV1367,Other_Category_Abbr,0)))*(T1367*(S1367+U1367)+W1367*(Y1367+X1367)+AD1367+AE1367*(AF1367+AG1367)),"")</f>
        <v/>
      </c>
      <c r="AL1367" s="90" t="str">
        <f t="shared" si="283"/>
        <v/>
      </c>
      <c r="AM1367" s="91" t="str">
        <f t="shared" si="284"/>
        <v/>
      </c>
      <c r="AP1367" s="92" t="b">
        <f t="shared" si="278"/>
        <v>0</v>
      </c>
      <c r="AQ1367" s="92" t="str">
        <f t="shared" si="279"/>
        <v xml:space="preserve"> </v>
      </c>
      <c r="AR1367" s="92" t="str">
        <f>IF(LEN(AQ1367)=1,"",COUNTIF($AQ$19:AQ1367,AQ1367)=1)</f>
        <v/>
      </c>
      <c r="AS1367" s="73"/>
      <c r="AT1367" s="73"/>
      <c r="AU1367" s="73"/>
      <c r="AV1367" s="235" t="str">
        <f>IF($P1367=Lists!$A$13,Lists!$A$29,IF($P1367=Lists!$A$14,Lists!$A$30,$P1367))</f>
        <v/>
      </c>
      <c r="AW1367" s="73"/>
      <c r="AX1367" s="73"/>
    </row>
    <row r="1368" spans="2:50" x14ac:dyDescent="0.3">
      <c r="B1368" s="137">
        <f t="shared" si="285"/>
        <v>1350</v>
      </c>
      <c r="C1368" s="24"/>
      <c r="D1368" s="24"/>
      <c r="E1368" s="24"/>
      <c r="F1368" s="25"/>
      <c r="G1368" s="24"/>
      <c r="H1368" s="30"/>
      <c r="I1368" s="24"/>
      <c r="J1368" s="50" t="str">
        <f t="shared" si="276"/>
        <v/>
      </c>
      <c r="K1368" s="30"/>
      <c r="L1368" s="236"/>
      <c r="M1368" s="30"/>
      <c r="N1368" s="30"/>
      <c r="O1368" s="46" t="str">
        <f t="shared" si="277"/>
        <v/>
      </c>
      <c r="P1368" s="239" t="str">
        <f t="shared" si="280"/>
        <v/>
      </c>
      <c r="Q1368" s="52" t="str">
        <f t="shared" si="281"/>
        <v/>
      </c>
      <c r="R1368" s="127"/>
      <c r="S1368" s="86"/>
      <c r="T1368" s="127"/>
      <c r="U1368" s="86"/>
      <c r="V1368" s="87">
        <f t="shared" si="273"/>
        <v>0</v>
      </c>
      <c r="W1368" s="130"/>
      <c r="X1368" s="86"/>
      <c r="Y1368" s="86"/>
      <c r="Z1368" s="131"/>
      <c r="AA1368" s="87">
        <f t="shared" si="282"/>
        <v>0</v>
      </c>
      <c r="AB1368" s="127"/>
      <c r="AC1368" s="86"/>
      <c r="AD1368" s="87">
        <f t="shared" si="274"/>
        <v>0</v>
      </c>
      <c r="AE1368" s="127"/>
      <c r="AF1368" s="86"/>
      <c r="AG1368" s="86"/>
      <c r="AH1368" s="131"/>
      <c r="AI1368" s="88">
        <f t="shared" si="275"/>
        <v>0</v>
      </c>
      <c r="AJ1368" s="89" t="str">
        <f>IFERROR(IF(ISNA(MATCH($AV1368,Other_Category_Abbr,0)),INDEX(FGHG_List_Long_GWP,MATCH($AV1368,FGHG_List_Long,0)),INDEX(GWP_Other_Abbr,MATCH($AV1368,Other_Category_Abbr,0)))*SUM(V1368,AA1368,AD1368,AI1368),"")</f>
        <v/>
      </c>
      <c r="AK1368" s="89" t="str">
        <f>IFERROR(IF(ISNA(MATCH($AV1368,Other_Category_Abbr,0)),INDEX(FGHG_List_Long_GWP,MATCH($AV1368,FGHG_List_Long,0)),INDEX(GWP_Other_Abbr,MATCH($AV1368,Other_Category_Abbr,0)))*(T1368*(S1368+U1368)+W1368*(Y1368+X1368)+AD1368+AE1368*(AF1368+AG1368)),"")</f>
        <v/>
      </c>
      <c r="AL1368" s="90" t="str">
        <f t="shared" si="283"/>
        <v/>
      </c>
      <c r="AM1368" s="91" t="str">
        <f t="shared" si="284"/>
        <v/>
      </c>
      <c r="AP1368" s="92" t="b">
        <f t="shared" si="278"/>
        <v>0</v>
      </c>
      <c r="AQ1368" s="92" t="str">
        <f t="shared" si="279"/>
        <v xml:space="preserve"> </v>
      </c>
      <c r="AR1368" s="92" t="str">
        <f>IF(LEN(AQ1368)=1,"",COUNTIF($AQ$19:AQ1368,AQ1368)=1)</f>
        <v/>
      </c>
      <c r="AS1368" s="73"/>
      <c r="AT1368" s="73"/>
      <c r="AU1368" s="73"/>
      <c r="AV1368" s="235" t="str">
        <f>IF($P1368=Lists!$A$13,Lists!$A$29,IF($P1368=Lists!$A$14,Lists!$A$30,$P1368))</f>
        <v/>
      </c>
      <c r="AW1368" s="73"/>
      <c r="AX1368" s="73"/>
    </row>
    <row r="1369" spans="2:50" x14ac:dyDescent="0.3">
      <c r="B1369" s="137">
        <f t="shared" si="285"/>
        <v>1351</v>
      </c>
      <c r="C1369" s="24"/>
      <c r="D1369" s="24"/>
      <c r="E1369" s="24"/>
      <c r="F1369" s="25"/>
      <c r="G1369" s="24"/>
      <c r="H1369" s="30"/>
      <c r="I1369" s="24"/>
      <c r="J1369" s="50" t="str">
        <f t="shared" si="276"/>
        <v/>
      </c>
      <c r="K1369" s="30"/>
      <c r="L1369" s="236"/>
      <c r="M1369" s="30"/>
      <c r="N1369" s="30"/>
      <c r="O1369" s="46" t="str">
        <f t="shared" si="277"/>
        <v/>
      </c>
      <c r="P1369" s="239" t="str">
        <f t="shared" si="280"/>
        <v/>
      </c>
      <c r="Q1369" s="52" t="str">
        <f t="shared" si="281"/>
        <v/>
      </c>
      <c r="R1369" s="127"/>
      <c r="S1369" s="86"/>
      <c r="T1369" s="127"/>
      <c r="U1369" s="86"/>
      <c r="V1369" s="87">
        <f t="shared" si="273"/>
        <v>0</v>
      </c>
      <c r="W1369" s="130"/>
      <c r="X1369" s="86"/>
      <c r="Y1369" s="86"/>
      <c r="Z1369" s="131"/>
      <c r="AA1369" s="87">
        <f t="shared" si="282"/>
        <v>0</v>
      </c>
      <c r="AB1369" s="127"/>
      <c r="AC1369" s="86"/>
      <c r="AD1369" s="87">
        <f t="shared" si="274"/>
        <v>0</v>
      </c>
      <c r="AE1369" s="127"/>
      <c r="AF1369" s="86"/>
      <c r="AG1369" s="86"/>
      <c r="AH1369" s="131"/>
      <c r="AI1369" s="88">
        <f t="shared" si="275"/>
        <v>0</v>
      </c>
      <c r="AJ1369" s="89" t="str">
        <f>IFERROR(IF(ISNA(MATCH($AV1369,Other_Category_Abbr,0)),INDEX(FGHG_List_Long_GWP,MATCH($AV1369,FGHG_List_Long,0)),INDEX(GWP_Other_Abbr,MATCH($AV1369,Other_Category_Abbr,0)))*SUM(V1369,AA1369,AD1369,AI1369),"")</f>
        <v/>
      </c>
      <c r="AK1369" s="89" t="str">
        <f>IFERROR(IF(ISNA(MATCH($AV1369,Other_Category_Abbr,0)),INDEX(FGHG_List_Long_GWP,MATCH($AV1369,FGHG_List_Long,0)),INDEX(GWP_Other_Abbr,MATCH($AV1369,Other_Category_Abbr,0)))*(T1369*(S1369+U1369)+W1369*(Y1369+X1369)+AD1369+AE1369*(AF1369+AG1369)),"")</f>
        <v/>
      </c>
      <c r="AL1369" s="90" t="str">
        <f t="shared" si="283"/>
        <v/>
      </c>
      <c r="AM1369" s="91" t="str">
        <f t="shared" si="284"/>
        <v/>
      </c>
      <c r="AP1369" s="92" t="b">
        <f t="shared" si="278"/>
        <v>0</v>
      </c>
      <c r="AQ1369" s="92" t="str">
        <f t="shared" si="279"/>
        <v xml:space="preserve"> </v>
      </c>
      <c r="AR1369" s="92" t="str">
        <f>IF(LEN(AQ1369)=1,"",COUNTIF($AQ$19:AQ1369,AQ1369)=1)</f>
        <v/>
      </c>
      <c r="AS1369" s="73"/>
      <c r="AT1369" s="73"/>
      <c r="AU1369" s="73"/>
      <c r="AV1369" s="235" t="str">
        <f>IF($P1369=Lists!$A$13,Lists!$A$29,IF($P1369=Lists!$A$14,Lists!$A$30,$P1369))</f>
        <v/>
      </c>
      <c r="AW1369" s="73"/>
      <c r="AX1369" s="73"/>
    </row>
    <row r="1370" spans="2:50" x14ac:dyDescent="0.3">
      <c r="B1370" s="137">
        <f t="shared" si="285"/>
        <v>1352</v>
      </c>
      <c r="C1370" s="24"/>
      <c r="D1370" s="24"/>
      <c r="E1370" s="24"/>
      <c r="F1370" s="25"/>
      <c r="G1370" s="24"/>
      <c r="H1370" s="30"/>
      <c r="I1370" s="24"/>
      <c r="J1370" s="50" t="str">
        <f t="shared" si="276"/>
        <v/>
      </c>
      <c r="K1370" s="30"/>
      <c r="L1370" s="236"/>
      <c r="M1370" s="30"/>
      <c r="N1370" s="30"/>
      <c r="O1370" s="46" t="str">
        <f t="shared" si="277"/>
        <v/>
      </c>
      <c r="P1370" s="239" t="str">
        <f t="shared" si="280"/>
        <v/>
      </c>
      <c r="Q1370" s="52" t="str">
        <f t="shared" si="281"/>
        <v/>
      </c>
      <c r="R1370" s="127"/>
      <c r="S1370" s="86"/>
      <c r="T1370" s="127"/>
      <c r="U1370" s="86"/>
      <c r="V1370" s="87">
        <f t="shared" si="273"/>
        <v>0</v>
      </c>
      <c r="W1370" s="130"/>
      <c r="X1370" s="86"/>
      <c r="Y1370" s="86"/>
      <c r="Z1370" s="131"/>
      <c r="AA1370" s="87">
        <f t="shared" si="282"/>
        <v>0</v>
      </c>
      <c r="AB1370" s="127"/>
      <c r="AC1370" s="86"/>
      <c r="AD1370" s="87">
        <f t="shared" si="274"/>
        <v>0</v>
      </c>
      <c r="AE1370" s="127"/>
      <c r="AF1370" s="86"/>
      <c r="AG1370" s="86"/>
      <c r="AH1370" s="131"/>
      <c r="AI1370" s="88">
        <f t="shared" si="275"/>
        <v>0</v>
      </c>
      <c r="AJ1370" s="89" t="str">
        <f>IFERROR(IF(ISNA(MATCH($AV1370,Other_Category_Abbr,0)),INDEX(FGHG_List_Long_GWP,MATCH($AV1370,FGHG_List_Long,0)),INDEX(GWP_Other_Abbr,MATCH($AV1370,Other_Category_Abbr,0)))*SUM(V1370,AA1370,AD1370,AI1370),"")</f>
        <v/>
      </c>
      <c r="AK1370" s="89" t="str">
        <f>IFERROR(IF(ISNA(MATCH($AV1370,Other_Category_Abbr,0)),INDEX(FGHG_List_Long_GWP,MATCH($AV1370,FGHG_List_Long,0)),INDEX(GWP_Other_Abbr,MATCH($AV1370,Other_Category_Abbr,0)))*(T1370*(S1370+U1370)+W1370*(Y1370+X1370)+AD1370+AE1370*(AF1370+AG1370)),"")</f>
        <v/>
      </c>
      <c r="AL1370" s="90" t="str">
        <f t="shared" si="283"/>
        <v/>
      </c>
      <c r="AM1370" s="91" t="str">
        <f t="shared" si="284"/>
        <v/>
      </c>
      <c r="AP1370" s="92" t="b">
        <f t="shared" si="278"/>
        <v>0</v>
      </c>
      <c r="AQ1370" s="92" t="str">
        <f t="shared" si="279"/>
        <v xml:space="preserve"> </v>
      </c>
      <c r="AR1370" s="92" t="str">
        <f>IF(LEN(AQ1370)=1,"",COUNTIF($AQ$19:AQ1370,AQ1370)=1)</f>
        <v/>
      </c>
      <c r="AS1370" s="73"/>
      <c r="AT1370" s="73"/>
      <c r="AU1370" s="73"/>
      <c r="AV1370" s="235" t="str">
        <f>IF($P1370=Lists!$A$13,Lists!$A$29,IF($P1370=Lists!$A$14,Lists!$A$30,$P1370))</f>
        <v/>
      </c>
      <c r="AW1370" s="73"/>
      <c r="AX1370" s="73"/>
    </row>
    <row r="1371" spans="2:50" x14ac:dyDescent="0.3">
      <c r="B1371" s="137">
        <f t="shared" si="285"/>
        <v>1353</v>
      </c>
      <c r="C1371" s="24"/>
      <c r="D1371" s="24"/>
      <c r="E1371" s="24"/>
      <c r="F1371" s="25"/>
      <c r="G1371" s="24"/>
      <c r="H1371" s="30"/>
      <c r="I1371" s="24"/>
      <c r="J1371" s="50" t="str">
        <f t="shared" si="276"/>
        <v/>
      </c>
      <c r="K1371" s="30"/>
      <c r="L1371" s="236"/>
      <c r="M1371" s="30"/>
      <c r="N1371" s="30"/>
      <c r="O1371" s="46" t="str">
        <f t="shared" si="277"/>
        <v/>
      </c>
      <c r="P1371" s="239" t="str">
        <f t="shared" si="280"/>
        <v/>
      </c>
      <c r="Q1371" s="52" t="str">
        <f t="shared" si="281"/>
        <v/>
      </c>
      <c r="R1371" s="127"/>
      <c r="S1371" s="86"/>
      <c r="T1371" s="127"/>
      <c r="U1371" s="86"/>
      <c r="V1371" s="87">
        <f t="shared" si="273"/>
        <v>0</v>
      </c>
      <c r="W1371" s="130"/>
      <c r="X1371" s="86"/>
      <c r="Y1371" s="86"/>
      <c r="Z1371" s="131"/>
      <c r="AA1371" s="87">
        <f t="shared" si="282"/>
        <v>0</v>
      </c>
      <c r="AB1371" s="127"/>
      <c r="AC1371" s="86"/>
      <c r="AD1371" s="87">
        <f t="shared" si="274"/>
        <v>0</v>
      </c>
      <c r="AE1371" s="127"/>
      <c r="AF1371" s="86"/>
      <c r="AG1371" s="86"/>
      <c r="AH1371" s="131"/>
      <c r="AI1371" s="88">
        <f t="shared" si="275"/>
        <v>0</v>
      </c>
      <c r="AJ1371" s="89" t="str">
        <f>IFERROR(IF(ISNA(MATCH($AV1371,Other_Category_Abbr,0)),INDEX(FGHG_List_Long_GWP,MATCH($AV1371,FGHG_List_Long,0)),INDEX(GWP_Other_Abbr,MATCH($AV1371,Other_Category_Abbr,0)))*SUM(V1371,AA1371,AD1371,AI1371),"")</f>
        <v/>
      </c>
      <c r="AK1371" s="89" t="str">
        <f>IFERROR(IF(ISNA(MATCH($AV1371,Other_Category_Abbr,0)),INDEX(FGHG_List_Long_GWP,MATCH($AV1371,FGHG_List_Long,0)),INDEX(GWP_Other_Abbr,MATCH($AV1371,Other_Category_Abbr,0)))*(T1371*(S1371+U1371)+W1371*(Y1371+X1371)+AD1371+AE1371*(AF1371+AG1371)),"")</f>
        <v/>
      </c>
      <c r="AL1371" s="90" t="str">
        <f t="shared" si="283"/>
        <v/>
      </c>
      <c r="AM1371" s="91" t="str">
        <f t="shared" si="284"/>
        <v/>
      </c>
      <c r="AP1371" s="92" t="b">
        <f t="shared" si="278"/>
        <v>0</v>
      </c>
      <c r="AQ1371" s="92" t="str">
        <f t="shared" si="279"/>
        <v xml:space="preserve"> </v>
      </c>
      <c r="AR1371" s="92" t="str">
        <f>IF(LEN(AQ1371)=1,"",COUNTIF($AQ$19:AQ1371,AQ1371)=1)</f>
        <v/>
      </c>
      <c r="AS1371" s="73"/>
      <c r="AT1371" s="73"/>
      <c r="AU1371" s="73"/>
      <c r="AV1371" s="235" t="str">
        <f>IF($P1371=Lists!$A$13,Lists!$A$29,IF($P1371=Lists!$A$14,Lists!$A$30,$P1371))</f>
        <v/>
      </c>
      <c r="AW1371" s="73"/>
      <c r="AX1371" s="73"/>
    </row>
    <row r="1372" spans="2:50" x14ac:dyDescent="0.3">
      <c r="B1372" s="137">
        <f t="shared" si="285"/>
        <v>1354</v>
      </c>
      <c r="C1372" s="24"/>
      <c r="D1372" s="24"/>
      <c r="E1372" s="24"/>
      <c r="F1372" s="25"/>
      <c r="G1372" s="24"/>
      <c r="H1372" s="30"/>
      <c r="I1372" s="24"/>
      <c r="J1372" s="50" t="str">
        <f t="shared" si="276"/>
        <v/>
      </c>
      <c r="K1372" s="30"/>
      <c r="L1372" s="236"/>
      <c r="M1372" s="30"/>
      <c r="N1372" s="30"/>
      <c r="O1372" s="46" t="str">
        <f t="shared" si="277"/>
        <v/>
      </c>
      <c r="P1372" s="239" t="str">
        <f t="shared" si="280"/>
        <v/>
      </c>
      <c r="Q1372" s="52" t="str">
        <f t="shared" si="281"/>
        <v/>
      </c>
      <c r="R1372" s="127"/>
      <c r="S1372" s="86"/>
      <c r="T1372" s="127"/>
      <c r="U1372" s="86"/>
      <c r="V1372" s="87">
        <f t="shared" si="273"/>
        <v>0</v>
      </c>
      <c r="W1372" s="130"/>
      <c r="X1372" s="86"/>
      <c r="Y1372" s="86"/>
      <c r="Z1372" s="131"/>
      <c r="AA1372" s="87">
        <f t="shared" si="282"/>
        <v>0</v>
      </c>
      <c r="AB1372" s="127"/>
      <c r="AC1372" s="86"/>
      <c r="AD1372" s="87">
        <f t="shared" si="274"/>
        <v>0</v>
      </c>
      <c r="AE1372" s="127"/>
      <c r="AF1372" s="86"/>
      <c r="AG1372" s="86"/>
      <c r="AH1372" s="131"/>
      <c r="AI1372" s="88">
        <f t="shared" si="275"/>
        <v>0</v>
      </c>
      <c r="AJ1372" s="89" t="str">
        <f>IFERROR(IF(ISNA(MATCH($AV1372,Other_Category_Abbr,0)),INDEX(FGHG_List_Long_GWP,MATCH($AV1372,FGHG_List_Long,0)),INDEX(GWP_Other_Abbr,MATCH($AV1372,Other_Category_Abbr,0)))*SUM(V1372,AA1372,AD1372,AI1372),"")</f>
        <v/>
      </c>
      <c r="AK1372" s="89" t="str">
        <f>IFERROR(IF(ISNA(MATCH($AV1372,Other_Category_Abbr,0)),INDEX(FGHG_List_Long_GWP,MATCH($AV1372,FGHG_List_Long,0)),INDEX(GWP_Other_Abbr,MATCH($AV1372,Other_Category_Abbr,0)))*(T1372*(S1372+U1372)+W1372*(Y1372+X1372)+AD1372+AE1372*(AF1372+AG1372)),"")</f>
        <v/>
      </c>
      <c r="AL1372" s="90" t="str">
        <f t="shared" si="283"/>
        <v/>
      </c>
      <c r="AM1372" s="91" t="str">
        <f t="shared" si="284"/>
        <v/>
      </c>
      <c r="AP1372" s="92" t="b">
        <f t="shared" si="278"/>
        <v>0</v>
      </c>
      <c r="AQ1372" s="92" t="str">
        <f t="shared" si="279"/>
        <v xml:space="preserve"> </v>
      </c>
      <c r="AR1372" s="92" t="str">
        <f>IF(LEN(AQ1372)=1,"",COUNTIF($AQ$19:AQ1372,AQ1372)=1)</f>
        <v/>
      </c>
      <c r="AS1372" s="73"/>
      <c r="AT1372" s="73"/>
      <c r="AU1372" s="73"/>
      <c r="AV1372" s="235" t="str">
        <f>IF($P1372=Lists!$A$13,Lists!$A$29,IF($P1372=Lists!$A$14,Lists!$A$30,$P1372))</f>
        <v/>
      </c>
      <c r="AW1372" s="73"/>
      <c r="AX1372" s="73"/>
    </row>
    <row r="1373" spans="2:50" x14ac:dyDescent="0.3">
      <c r="B1373" s="137">
        <f t="shared" si="285"/>
        <v>1355</v>
      </c>
      <c r="C1373" s="24"/>
      <c r="D1373" s="24"/>
      <c r="E1373" s="24"/>
      <c r="F1373" s="25"/>
      <c r="G1373" s="24"/>
      <c r="H1373" s="30"/>
      <c r="I1373" s="24"/>
      <c r="J1373" s="50" t="str">
        <f t="shared" si="276"/>
        <v/>
      </c>
      <c r="K1373" s="30"/>
      <c r="L1373" s="236"/>
      <c r="M1373" s="30"/>
      <c r="N1373" s="30"/>
      <c r="O1373" s="46" t="str">
        <f t="shared" si="277"/>
        <v/>
      </c>
      <c r="P1373" s="239" t="str">
        <f t="shared" si="280"/>
        <v/>
      </c>
      <c r="Q1373" s="52" t="str">
        <f t="shared" si="281"/>
        <v/>
      </c>
      <c r="R1373" s="127"/>
      <c r="S1373" s="86"/>
      <c r="T1373" s="127"/>
      <c r="U1373" s="86"/>
      <c r="V1373" s="87">
        <f t="shared" si="273"/>
        <v>0</v>
      </c>
      <c r="W1373" s="130"/>
      <c r="X1373" s="86"/>
      <c r="Y1373" s="86"/>
      <c r="Z1373" s="131"/>
      <c r="AA1373" s="87">
        <f t="shared" si="282"/>
        <v>0</v>
      </c>
      <c r="AB1373" s="127"/>
      <c r="AC1373" s="86"/>
      <c r="AD1373" s="87">
        <f t="shared" si="274"/>
        <v>0</v>
      </c>
      <c r="AE1373" s="127"/>
      <c r="AF1373" s="86"/>
      <c r="AG1373" s="86"/>
      <c r="AH1373" s="131"/>
      <c r="AI1373" s="88">
        <f t="shared" si="275"/>
        <v>0</v>
      </c>
      <c r="AJ1373" s="89" t="str">
        <f>IFERROR(IF(ISNA(MATCH($AV1373,Other_Category_Abbr,0)),INDEX(FGHG_List_Long_GWP,MATCH($AV1373,FGHG_List_Long,0)),INDEX(GWP_Other_Abbr,MATCH($AV1373,Other_Category_Abbr,0)))*SUM(V1373,AA1373,AD1373,AI1373),"")</f>
        <v/>
      </c>
      <c r="AK1373" s="89" t="str">
        <f>IFERROR(IF(ISNA(MATCH($AV1373,Other_Category_Abbr,0)),INDEX(FGHG_List_Long_GWP,MATCH($AV1373,FGHG_List_Long,0)),INDEX(GWP_Other_Abbr,MATCH($AV1373,Other_Category_Abbr,0)))*(T1373*(S1373+U1373)+W1373*(Y1373+X1373)+AD1373+AE1373*(AF1373+AG1373)),"")</f>
        <v/>
      </c>
      <c r="AL1373" s="90" t="str">
        <f t="shared" si="283"/>
        <v/>
      </c>
      <c r="AM1373" s="91" t="str">
        <f t="shared" si="284"/>
        <v/>
      </c>
      <c r="AP1373" s="92" t="b">
        <f t="shared" si="278"/>
        <v>0</v>
      </c>
      <c r="AQ1373" s="92" t="str">
        <f t="shared" si="279"/>
        <v xml:space="preserve"> </v>
      </c>
      <c r="AR1373" s="92" t="str">
        <f>IF(LEN(AQ1373)=1,"",COUNTIF($AQ$19:AQ1373,AQ1373)=1)</f>
        <v/>
      </c>
      <c r="AS1373" s="73"/>
      <c r="AT1373" s="73"/>
      <c r="AU1373" s="73"/>
      <c r="AV1373" s="235" t="str">
        <f>IF($P1373=Lists!$A$13,Lists!$A$29,IF($P1373=Lists!$A$14,Lists!$A$30,$P1373))</f>
        <v/>
      </c>
      <c r="AW1373" s="73"/>
      <c r="AX1373" s="73"/>
    </row>
    <row r="1374" spans="2:50" x14ac:dyDescent="0.3">
      <c r="B1374" s="137">
        <f t="shared" si="285"/>
        <v>1356</v>
      </c>
      <c r="C1374" s="24"/>
      <c r="D1374" s="24"/>
      <c r="E1374" s="24"/>
      <c r="F1374" s="25"/>
      <c r="G1374" s="24"/>
      <c r="H1374" s="30"/>
      <c r="I1374" s="24"/>
      <c r="J1374" s="50" t="str">
        <f t="shared" si="276"/>
        <v/>
      </c>
      <c r="K1374" s="30"/>
      <c r="L1374" s="236"/>
      <c r="M1374" s="30"/>
      <c r="N1374" s="30"/>
      <c r="O1374" s="46" t="str">
        <f t="shared" si="277"/>
        <v/>
      </c>
      <c r="P1374" s="239" t="str">
        <f t="shared" si="280"/>
        <v/>
      </c>
      <c r="Q1374" s="52" t="str">
        <f t="shared" si="281"/>
        <v/>
      </c>
      <c r="R1374" s="127"/>
      <c r="S1374" s="86"/>
      <c r="T1374" s="127"/>
      <c r="U1374" s="86"/>
      <c r="V1374" s="87">
        <f t="shared" si="273"/>
        <v>0</v>
      </c>
      <c r="W1374" s="130"/>
      <c r="X1374" s="86"/>
      <c r="Y1374" s="86"/>
      <c r="Z1374" s="131"/>
      <c r="AA1374" s="87">
        <f t="shared" si="282"/>
        <v>0</v>
      </c>
      <c r="AB1374" s="127"/>
      <c r="AC1374" s="86"/>
      <c r="AD1374" s="87">
        <f t="shared" si="274"/>
        <v>0</v>
      </c>
      <c r="AE1374" s="127"/>
      <c r="AF1374" s="86"/>
      <c r="AG1374" s="86"/>
      <c r="AH1374" s="131"/>
      <c r="AI1374" s="88">
        <f t="shared" si="275"/>
        <v>0</v>
      </c>
      <c r="AJ1374" s="89" t="str">
        <f>IFERROR(IF(ISNA(MATCH($AV1374,Other_Category_Abbr,0)),INDEX(FGHG_List_Long_GWP,MATCH($AV1374,FGHG_List_Long,0)),INDEX(GWP_Other_Abbr,MATCH($AV1374,Other_Category_Abbr,0)))*SUM(V1374,AA1374,AD1374,AI1374),"")</f>
        <v/>
      </c>
      <c r="AK1374" s="89" t="str">
        <f>IFERROR(IF(ISNA(MATCH($AV1374,Other_Category_Abbr,0)),INDEX(FGHG_List_Long_GWP,MATCH($AV1374,FGHG_List_Long,0)),INDEX(GWP_Other_Abbr,MATCH($AV1374,Other_Category_Abbr,0)))*(T1374*(S1374+U1374)+W1374*(Y1374+X1374)+AD1374+AE1374*(AF1374+AG1374)),"")</f>
        <v/>
      </c>
      <c r="AL1374" s="90" t="str">
        <f t="shared" si="283"/>
        <v/>
      </c>
      <c r="AM1374" s="91" t="str">
        <f t="shared" si="284"/>
        <v/>
      </c>
      <c r="AP1374" s="92" t="b">
        <f t="shared" si="278"/>
        <v>0</v>
      </c>
      <c r="AQ1374" s="92" t="str">
        <f t="shared" si="279"/>
        <v xml:space="preserve"> </v>
      </c>
      <c r="AR1374" s="92" t="str">
        <f>IF(LEN(AQ1374)=1,"",COUNTIF($AQ$19:AQ1374,AQ1374)=1)</f>
        <v/>
      </c>
      <c r="AS1374" s="73"/>
      <c r="AT1374" s="73"/>
      <c r="AU1374" s="73"/>
      <c r="AV1374" s="235" t="str">
        <f>IF($P1374=Lists!$A$13,Lists!$A$29,IF($P1374=Lists!$A$14,Lists!$A$30,$P1374))</f>
        <v/>
      </c>
      <c r="AW1374" s="73"/>
      <c r="AX1374" s="73"/>
    </row>
    <row r="1375" spans="2:50" x14ac:dyDescent="0.3">
      <c r="B1375" s="137">
        <f t="shared" si="285"/>
        <v>1357</v>
      </c>
      <c r="C1375" s="24"/>
      <c r="D1375" s="24"/>
      <c r="E1375" s="24"/>
      <c r="F1375" s="25"/>
      <c r="G1375" s="24"/>
      <c r="H1375" s="30"/>
      <c r="I1375" s="24"/>
      <c r="J1375" s="50" t="str">
        <f t="shared" si="276"/>
        <v/>
      </c>
      <c r="K1375" s="30"/>
      <c r="L1375" s="236"/>
      <c r="M1375" s="30"/>
      <c r="N1375" s="30"/>
      <c r="O1375" s="46" t="str">
        <f t="shared" si="277"/>
        <v/>
      </c>
      <c r="P1375" s="239" t="str">
        <f t="shared" si="280"/>
        <v/>
      </c>
      <c r="Q1375" s="52" t="str">
        <f t="shared" si="281"/>
        <v/>
      </c>
      <c r="R1375" s="127"/>
      <c r="S1375" s="86"/>
      <c r="T1375" s="127"/>
      <c r="U1375" s="86"/>
      <c r="V1375" s="87">
        <f t="shared" si="273"/>
        <v>0</v>
      </c>
      <c r="W1375" s="130"/>
      <c r="X1375" s="86"/>
      <c r="Y1375" s="86"/>
      <c r="Z1375" s="131"/>
      <c r="AA1375" s="87">
        <f t="shared" si="282"/>
        <v>0</v>
      </c>
      <c r="AB1375" s="127"/>
      <c r="AC1375" s="86"/>
      <c r="AD1375" s="87">
        <f t="shared" si="274"/>
        <v>0</v>
      </c>
      <c r="AE1375" s="127"/>
      <c r="AF1375" s="86"/>
      <c r="AG1375" s="86"/>
      <c r="AH1375" s="131"/>
      <c r="AI1375" s="88">
        <f t="shared" si="275"/>
        <v>0</v>
      </c>
      <c r="AJ1375" s="89" t="str">
        <f>IFERROR(IF(ISNA(MATCH($AV1375,Other_Category_Abbr,0)),INDEX(FGHG_List_Long_GWP,MATCH($AV1375,FGHG_List_Long,0)),INDEX(GWP_Other_Abbr,MATCH($AV1375,Other_Category_Abbr,0)))*SUM(V1375,AA1375,AD1375,AI1375),"")</f>
        <v/>
      </c>
      <c r="AK1375" s="89" t="str">
        <f>IFERROR(IF(ISNA(MATCH($AV1375,Other_Category_Abbr,0)),INDEX(FGHG_List_Long_GWP,MATCH($AV1375,FGHG_List_Long,0)),INDEX(GWP_Other_Abbr,MATCH($AV1375,Other_Category_Abbr,0)))*(T1375*(S1375+U1375)+W1375*(Y1375+X1375)+AD1375+AE1375*(AF1375+AG1375)),"")</f>
        <v/>
      </c>
      <c r="AL1375" s="90" t="str">
        <f t="shared" si="283"/>
        <v/>
      </c>
      <c r="AM1375" s="91" t="str">
        <f t="shared" si="284"/>
        <v/>
      </c>
      <c r="AP1375" s="92" t="b">
        <f t="shared" si="278"/>
        <v>0</v>
      </c>
      <c r="AQ1375" s="92" t="str">
        <f t="shared" si="279"/>
        <v xml:space="preserve"> </v>
      </c>
      <c r="AR1375" s="92" t="str">
        <f>IF(LEN(AQ1375)=1,"",COUNTIF($AQ$19:AQ1375,AQ1375)=1)</f>
        <v/>
      </c>
      <c r="AS1375" s="73"/>
      <c r="AT1375" s="73"/>
      <c r="AU1375" s="73"/>
      <c r="AV1375" s="235" t="str">
        <f>IF($P1375=Lists!$A$13,Lists!$A$29,IF($P1375=Lists!$A$14,Lists!$A$30,$P1375))</f>
        <v/>
      </c>
      <c r="AW1375" s="73"/>
      <c r="AX1375" s="73"/>
    </row>
    <row r="1376" spans="2:50" x14ac:dyDescent="0.3">
      <c r="B1376" s="137">
        <f t="shared" si="285"/>
        <v>1358</v>
      </c>
      <c r="C1376" s="24"/>
      <c r="D1376" s="24"/>
      <c r="E1376" s="24"/>
      <c r="F1376" s="25"/>
      <c r="G1376" s="24"/>
      <c r="H1376" s="30"/>
      <c r="I1376" s="24"/>
      <c r="J1376" s="50" t="str">
        <f t="shared" si="276"/>
        <v/>
      </c>
      <c r="K1376" s="30"/>
      <c r="L1376" s="236"/>
      <c r="M1376" s="30"/>
      <c r="N1376" s="30"/>
      <c r="O1376" s="46" t="str">
        <f t="shared" si="277"/>
        <v/>
      </c>
      <c r="P1376" s="239" t="str">
        <f t="shared" si="280"/>
        <v/>
      </c>
      <c r="Q1376" s="52" t="str">
        <f t="shared" si="281"/>
        <v/>
      </c>
      <c r="R1376" s="127"/>
      <c r="S1376" s="86"/>
      <c r="T1376" s="127"/>
      <c r="U1376" s="86"/>
      <c r="V1376" s="87">
        <f t="shared" si="273"/>
        <v>0</v>
      </c>
      <c r="W1376" s="130"/>
      <c r="X1376" s="86"/>
      <c r="Y1376" s="86"/>
      <c r="Z1376" s="131"/>
      <c r="AA1376" s="87">
        <f t="shared" si="282"/>
        <v>0</v>
      </c>
      <c r="AB1376" s="127"/>
      <c r="AC1376" s="86"/>
      <c r="AD1376" s="87">
        <f t="shared" si="274"/>
        <v>0</v>
      </c>
      <c r="AE1376" s="127"/>
      <c r="AF1376" s="86"/>
      <c r="AG1376" s="86"/>
      <c r="AH1376" s="131"/>
      <c r="AI1376" s="88">
        <f t="shared" si="275"/>
        <v>0</v>
      </c>
      <c r="AJ1376" s="89" t="str">
        <f>IFERROR(IF(ISNA(MATCH($AV1376,Other_Category_Abbr,0)),INDEX(FGHG_List_Long_GWP,MATCH($AV1376,FGHG_List_Long,0)),INDEX(GWP_Other_Abbr,MATCH($AV1376,Other_Category_Abbr,0)))*SUM(V1376,AA1376,AD1376,AI1376),"")</f>
        <v/>
      </c>
      <c r="AK1376" s="89" t="str">
        <f>IFERROR(IF(ISNA(MATCH($AV1376,Other_Category_Abbr,0)),INDEX(FGHG_List_Long_GWP,MATCH($AV1376,FGHG_List_Long,0)),INDEX(GWP_Other_Abbr,MATCH($AV1376,Other_Category_Abbr,0)))*(T1376*(S1376+U1376)+W1376*(Y1376+X1376)+AD1376+AE1376*(AF1376+AG1376)),"")</f>
        <v/>
      </c>
      <c r="AL1376" s="90" t="str">
        <f t="shared" si="283"/>
        <v/>
      </c>
      <c r="AM1376" s="91" t="str">
        <f t="shared" si="284"/>
        <v/>
      </c>
      <c r="AP1376" s="92" t="b">
        <f t="shared" si="278"/>
        <v>0</v>
      </c>
      <c r="AQ1376" s="92" t="str">
        <f t="shared" si="279"/>
        <v xml:space="preserve"> </v>
      </c>
      <c r="AR1376" s="92" t="str">
        <f>IF(LEN(AQ1376)=1,"",COUNTIF($AQ$19:AQ1376,AQ1376)=1)</f>
        <v/>
      </c>
      <c r="AS1376" s="73"/>
      <c r="AT1376" s="73"/>
      <c r="AU1376" s="73"/>
      <c r="AV1376" s="235" t="str">
        <f>IF($P1376=Lists!$A$13,Lists!$A$29,IF($P1376=Lists!$A$14,Lists!$A$30,$P1376))</f>
        <v/>
      </c>
      <c r="AW1376" s="73"/>
      <c r="AX1376" s="73"/>
    </row>
    <row r="1377" spans="2:50" x14ac:dyDescent="0.3">
      <c r="B1377" s="137">
        <f t="shared" si="285"/>
        <v>1359</v>
      </c>
      <c r="C1377" s="24"/>
      <c r="D1377" s="24"/>
      <c r="E1377" s="24"/>
      <c r="F1377" s="25"/>
      <c r="G1377" s="24"/>
      <c r="H1377" s="30"/>
      <c r="I1377" s="24"/>
      <c r="J1377" s="50" t="str">
        <f t="shared" si="276"/>
        <v/>
      </c>
      <c r="K1377" s="30"/>
      <c r="L1377" s="236"/>
      <c r="M1377" s="30"/>
      <c r="N1377" s="30"/>
      <c r="O1377" s="46" t="str">
        <f t="shared" si="277"/>
        <v/>
      </c>
      <c r="P1377" s="239" t="str">
        <f t="shared" si="280"/>
        <v/>
      </c>
      <c r="Q1377" s="52" t="str">
        <f t="shared" si="281"/>
        <v/>
      </c>
      <c r="R1377" s="127"/>
      <c r="S1377" s="86"/>
      <c r="T1377" s="127"/>
      <c r="U1377" s="86"/>
      <c r="V1377" s="87">
        <f t="shared" si="273"/>
        <v>0</v>
      </c>
      <c r="W1377" s="130"/>
      <c r="X1377" s="86"/>
      <c r="Y1377" s="86"/>
      <c r="Z1377" s="131"/>
      <c r="AA1377" s="87">
        <f t="shared" si="282"/>
        <v>0</v>
      </c>
      <c r="AB1377" s="127"/>
      <c r="AC1377" s="86"/>
      <c r="AD1377" s="87">
        <f t="shared" si="274"/>
        <v>0</v>
      </c>
      <c r="AE1377" s="127"/>
      <c r="AF1377" s="86"/>
      <c r="AG1377" s="86"/>
      <c r="AH1377" s="131"/>
      <c r="AI1377" s="88">
        <f t="shared" si="275"/>
        <v>0</v>
      </c>
      <c r="AJ1377" s="89" t="str">
        <f>IFERROR(IF(ISNA(MATCH($AV1377,Other_Category_Abbr,0)),INDEX(FGHG_List_Long_GWP,MATCH($AV1377,FGHG_List_Long,0)),INDEX(GWP_Other_Abbr,MATCH($AV1377,Other_Category_Abbr,0)))*SUM(V1377,AA1377,AD1377,AI1377),"")</f>
        <v/>
      </c>
      <c r="AK1377" s="89" t="str">
        <f>IFERROR(IF(ISNA(MATCH($AV1377,Other_Category_Abbr,0)),INDEX(FGHG_List_Long_GWP,MATCH($AV1377,FGHG_List_Long,0)),INDEX(GWP_Other_Abbr,MATCH($AV1377,Other_Category_Abbr,0)))*(T1377*(S1377+U1377)+W1377*(Y1377+X1377)+AD1377+AE1377*(AF1377+AG1377)),"")</f>
        <v/>
      </c>
      <c r="AL1377" s="90" t="str">
        <f t="shared" si="283"/>
        <v/>
      </c>
      <c r="AM1377" s="91" t="str">
        <f t="shared" si="284"/>
        <v/>
      </c>
      <c r="AP1377" s="92" t="b">
        <f t="shared" si="278"/>
        <v>0</v>
      </c>
      <c r="AQ1377" s="92" t="str">
        <f t="shared" si="279"/>
        <v xml:space="preserve"> </v>
      </c>
      <c r="AR1377" s="92" t="str">
        <f>IF(LEN(AQ1377)=1,"",COUNTIF($AQ$19:AQ1377,AQ1377)=1)</f>
        <v/>
      </c>
      <c r="AS1377" s="73"/>
      <c r="AT1377" s="73"/>
      <c r="AU1377" s="73"/>
      <c r="AV1377" s="235" t="str">
        <f>IF($P1377=Lists!$A$13,Lists!$A$29,IF($P1377=Lists!$A$14,Lists!$A$30,$P1377))</f>
        <v/>
      </c>
      <c r="AW1377" s="73"/>
      <c r="AX1377" s="73"/>
    </row>
    <row r="1378" spans="2:50" x14ac:dyDescent="0.3">
      <c r="B1378" s="137">
        <f t="shared" si="285"/>
        <v>1360</v>
      </c>
      <c r="C1378" s="24"/>
      <c r="D1378" s="24"/>
      <c r="E1378" s="24"/>
      <c r="F1378" s="25"/>
      <c r="G1378" s="24"/>
      <c r="H1378" s="30"/>
      <c r="I1378" s="24"/>
      <c r="J1378" s="50" t="str">
        <f t="shared" si="276"/>
        <v/>
      </c>
      <c r="K1378" s="30"/>
      <c r="L1378" s="236"/>
      <c r="M1378" s="30"/>
      <c r="N1378" s="30"/>
      <c r="O1378" s="46" t="str">
        <f t="shared" si="277"/>
        <v/>
      </c>
      <c r="P1378" s="239" t="str">
        <f t="shared" si="280"/>
        <v/>
      </c>
      <c r="Q1378" s="52" t="str">
        <f t="shared" si="281"/>
        <v/>
      </c>
      <c r="R1378" s="127"/>
      <c r="S1378" s="86"/>
      <c r="T1378" s="127"/>
      <c r="U1378" s="86"/>
      <c r="V1378" s="87">
        <f t="shared" si="273"/>
        <v>0</v>
      </c>
      <c r="W1378" s="130"/>
      <c r="X1378" s="86"/>
      <c r="Y1378" s="86"/>
      <c r="Z1378" s="131"/>
      <c r="AA1378" s="87">
        <f t="shared" si="282"/>
        <v>0</v>
      </c>
      <c r="AB1378" s="127"/>
      <c r="AC1378" s="86"/>
      <c r="AD1378" s="87">
        <f t="shared" si="274"/>
        <v>0</v>
      </c>
      <c r="AE1378" s="127"/>
      <c r="AF1378" s="86"/>
      <c r="AG1378" s="86"/>
      <c r="AH1378" s="131"/>
      <c r="AI1378" s="88">
        <f t="shared" si="275"/>
        <v>0</v>
      </c>
      <c r="AJ1378" s="89" t="str">
        <f>IFERROR(IF(ISNA(MATCH($AV1378,Other_Category_Abbr,0)),INDEX(FGHG_List_Long_GWP,MATCH($AV1378,FGHG_List_Long,0)),INDEX(GWP_Other_Abbr,MATCH($AV1378,Other_Category_Abbr,0)))*SUM(V1378,AA1378,AD1378,AI1378),"")</f>
        <v/>
      </c>
      <c r="AK1378" s="89" t="str">
        <f>IFERROR(IF(ISNA(MATCH($AV1378,Other_Category_Abbr,0)),INDEX(FGHG_List_Long_GWP,MATCH($AV1378,FGHG_List_Long,0)),INDEX(GWP_Other_Abbr,MATCH($AV1378,Other_Category_Abbr,0)))*(T1378*(S1378+U1378)+W1378*(Y1378+X1378)+AD1378+AE1378*(AF1378+AG1378)),"")</f>
        <v/>
      </c>
      <c r="AL1378" s="90" t="str">
        <f t="shared" si="283"/>
        <v/>
      </c>
      <c r="AM1378" s="91" t="str">
        <f t="shared" si="284"/>
        <v/>
      </c>
      <c r="AP1378" s="92" t="b">
        <f t="shared" si="278"/>
        <v>0</v>
      </c>
      <c r="AQ1378" s="92" t="str">
        <f t="shared" si="279"/>
        <v xml:space="preserve"> </v>
      </c>
      <c r="AR1378" s="92" t="str">
        <f>IF(LEN(AQ1378)=1,"",COUNTIF($AQ$19:AQ1378,AQ1378)=1)</f>
        <v/>
      </c>
      <c r="AS1378" s="73"/>
      <c r="AT1378" s="73"/>
      <c r="AU1378" s="73"/>
      <c r="AV1378" s="235" t="str">
        <f>IF($P1378=Lists!$A$13,Lists!$A$29,IF($P1378=Lists!$A$14,Lists!$A$30,$P1378))</f>
        <v/>
      </c>
      <c r="AW1378" s="73"/>
      <c r="AX1378" s="73"/>
    </row>
    <row r="1379" spans="2:50" x14ac:dyDescent="0.3">
      <c r="B1379" s="137">
        <f t="shared" si="285"/>
        <v>1361</v>
      </c>
      <c r="C1379" s="24"/>
      <c r="D1379" s="24"/>
      <c r="E1379" s="24"/>
      <c r="F1379" s="25"/>
      <c r="G1379" s="24"/>
      <c r="H1379" s="30"/>
      <c r="I1379" s="24"/>
      <c r="J1379" s="50" t="str">
        <f t="shared" si="276"/>
        <v/>
      </c>
      <c r="K1379" s="30"/>
      <c r="L1379" s="236"/>
      <c r="M1379" s="30"/>
      <c r="N1379" s="30"/>
      <c r="O1379" s="46" t="str">
        <f t="shared" si="277"/>
        <v/>
      </c>
      <c r="P1379" s="239" t="str">
        <f t="shared" si="280"/>
        <v/>
      </c>
      <c r="Q1379" s="52" t="str">
        <f t="shared" si="281"/>
        <v/>
      </c>
      <c r="R1379" s="127"/>
      <c r="S1379" s="86"/>
      <c r="T1379" s="127"/>
      <c r="U1379" s="86"/>
      <c r="V1379" s="87">
        <f t="shared" si="273"/>
        <v>0</v>
      </c>
      <c r="W1379" s="130"/>
      <c r="X1379" s="86"/>
      <c r="Y1379" s="86"/>
      <c r="Z1379" s="131"/>
      <c r="AA1379" s="87">
        <f t="shared" si="282"/>
        <v>0</v>
      </c>
      <c r="AB1379" s="127"/>
      <c r="AC1379" s="86"/>
      <c r="AD1379" s="87">
        <f t="shared" si="274"/>
        <v>0</v>
      </c>
      <c r="AE1379" s="127"/>
      <c r="AF1379" s="86"/>
      <c r="AG1379" s="86"/>
      <c r="AH1379" s="131"/>
      <c r="AI1379" s="88">
        <f t="shared" si="275"/>
        <v>0</v>
      </c>
      <c r="AJ1379" s="89" t="str">
        <f>IFERROR(IF(ISNA(MATCH($AV1379,Other_Category_Abbr,0)),INDEX(FGHG_List_Long_GWP,MATCH($AV1379,FGHG_List_Long,0)),INDEX(GWP_Other_Abbr,MATCH($AV1379,Other_Category_Abbr,0)))*SUM(V1379,AA1379,AD1379,AI1379),"")</f>
        <v/>
      </c>
      <c r="AK1379" s="89" t="str">
        <f>IFERROR(IF(ISNA(MATCH($AV1379,Other_Category_Abbr,0)),INDEX(FGHG_List_Long_GWP,MATCH($AV1379,FGHG_List_Long,0)),INDEX(GWP_Other_Abbr,MATCH($AV1379,Other_Category_Abbr,0)))*(T1379*(S1379+U1379)+W1379*(Y1379+X1379)+AD1379+AE1379*(AF1379+AG1379)),"")</f>
        <v/>
      </c>
      <c r="AL1379" s="90" t="str">
        <f t="shared" si="283"/>
        <v/>
      </c>
      <c r="AM1379" s="91" t="str">
        <f t="shared" si="284"/>
        <v/>
      </c>
      <c r="AP1379" s="92" t="b">
        <f t="shared" si="278"/>
        <v>0</v>
      </c>
      <c r="AQ1379" s="92" t="str">
        <f t="shared" si="279"/>
        <v xml:space="preserve"> </v>
      </c>
      <c r="AR1379" s="92" t="str">
        <f>IF(LEN(AQ1379)=1,"",COUNTIF($AQ$19:AQ1379,AQ1379)=1)</f>
        <v/>
      </c>
      <c r="AS1379" s="73"/>
      <c r="AT1379" s="73"/>
      <c r="AU1379" s="73"/>
      <c r="AV1379" s="235" t="str">
        <f>IF($P1379=Lists!$A$13,Lists!$A$29,IF($P1379=Lists!$A$14,Lists!$A$30,$P1379))</f>
        <v/>
      </c>
      <c r="AW1379" s="73"/>
      <c r="AX1379" s="73"/>
    </row>
    <row r="1380" spans="2:50" x14ac:dyDescent="0.3">
      <c r="B1380" s="137">
        <f t="shared" si="285"/>
        <v>1362</v>
      </c>
      <c r="C1380" s="24"/>
      <c r="D1380" s="24"/>
      <c r="E1380" s="24"/>
      <c r="F1380" s="25"/>
      <c r="G1380" s="24"/>
      <c r="H1380" s="30"/>
      <c r="I1380" s="24"/>
      <c r="J1380" s="50" t="str">
        <f t="shared" si="276"/>
        <v/>
      </c>
      <c r="K1380" s="30"/>
      <c r="L1380" s="236"/>
      <c r="M1380" s="30"/>
      <c r="N1380" s="30"/>
      <c r="O1380" s="46" t="str">
        <f t="shared" si="277"/>
        <v/>
      </c>
      <c r="P1380" s="239" t="str">
        <f t="shared" si="280"/>
        <v/>
      </c>
      <c r="Q1380" s="52" t="str">
        <f t="shared" si="281"/>
        <v/>
      </c>
      <c r="R1380" s="127"/>
      <c r="S1380" s="86"/>
      <c r="T1380" s="127"/>
      <c r="U1380" s="86"/>
      <c r="V1380" s="87">
        <f t="shared" si="273"/>
        <v>0</v>
      </c>
      <c r="W1380" s="130"/>
      <c r="X1380" s="86"/>
      <c r="Y1380" s="86"/>
      <c r="Z1380" s="131"/>
      <c r="AA1380" s="87">
        <f t="shared" si="282"/>
        <v>0</v>
      </c>
      <c r="AB1380" s="127"/>
      <c r="AC1380" s="86"/>
      <c r="AD1380" s="87">
        <f t="shared" si="274"/>
        <v>0</v>
      </c>
      <c r="AE1380" s="127"/>
      <c r="AF1380" s="86"/>
      <c r="AG1380" s="86"/>
      <c r="AH1380" s="131"/>
      <c r="AI1380" s="88">
        <f t="shared" si="275"/>
        <v>0</v>
      </c>
      <c r="AJ1380" s="89" t="str">
        <f>IFERROR(IF(ISNA(MATCH($AV1380,Other_Category_Abbr,0)),INDEX(FGHG_List_Long_GWP,MATCH($AV1380,FGHG_List_Long,0)),INDEX(GWP_Other_Abbr,MATCH($AV1380,Other_Category_Abbr,0)))*SUM(V1380,AA1380,AD1380,AI1380),"")</f>
        <v/>
      </c>
      <c r="AK1380" s="89" t="str">
        <f>IFERROR(IF(ISNA(MATCH($AV1380,Other_Category_Abbr,0)),INDEX(FGHG_List_Long_GWP,MATCH($AV1380,FGHG_List_Long,0)),INDEX(GWP_Other_Abbr,MATCH($AV1380,Other_Category_Abbr,0)))*(T1380*(S1380+U1380)+W1380*(Y1380+X1380)+AD1380+AE1380*(AF1380+AG1380)),"")</f>
        <v/>
      </c>
      <c r="AL1380" s="90" t="str">
        <f t="shared" si="283"/>
        <v/>
      </c>
      <c r="AM1380" s="91" t="str">
        <f t="shared" si="284"/>
        <v/>
      </c>
      <c r="AP1380" s="92" t="b">
        <f t="shared" si="278"/>
        <v>0</v>
      </c>
      <c r="AQ1380" s="92" t="str">
        <f t="shared" si="279"/>
        <v xml:space="preserve"> </v>
      </c>
      <c r="AR1380" s="92" t="str">
        <f>IF(LEN(AQ1380)=1,"",COUNTIF($AQ$19:AQ1380,AQ1380)=1)</f>
        <v/>
      </c>
      <c r="AS1380" s="73"/>
      <c r="AT1380" s="73"/>
      <c r="AU1380" s="73"/>
      <c r="AV1380" s="235" t="str">
        <f>IF($P1380=Lists!$A$13,Lists!$A$29,IF($P1380=Lists!$A$14,Lists!$A$30,$P1380))</f>
        <v/>
      </c>
      <c r="AW1380" s="73"/>
      <c r="AX1380" s="73"/>
    </row>
    <row r="1381" spans="2:50" x14ac:dyDescent="0.3">
      <c r="B1381" s="137">
        <f t="shared" si="285"/>
        <v>1363</v>
      </c>
      <c r="C1381" s="24"/>
      <c r="D1381" s="24"/>
      <c r="E1381" s="24"/>
      <c r="F1381" s="25"/>
      <c r="G1381" s="24"/>
      <c r="H1381" s="30"/>
      <c r="I1381" s="24"/>
      <c r="J1381" s="50" t="str">
        <f t="shared" si="276"/>
        <v/>
      </c>
      <c r="K1381" s="30"/>
      <c r="L1381" s="236"/>
      <c r="M1381" s="30"/>
      <c r="N1381" s="30"/>
      <c r="O1381" s="46" t="str">
        <f t="shared" si="277"/>
        <v/>
      </c>
      <c r="P1381" s="239" t="str">
        <f t="shared" si="280"/>
        <v/>
      </c>
      <c r="Q1381" s="52" t="str">
        <f t="shared" si="281"/>
        <v/>
      </c>
      <c r="R1381" s="127"/>
      <c r="S1381" s="86"/>
      <c r="T1381" s="127"/>
      <c r="U1381" s="86"/>
      <c r="V1381" s="87">
        <f t="shared" si="273"/>
        <v>0</v>
      </c>
      <c r="W1381" s="130"/>
      <c r="X1381" s="86"/>
      <c r="Y1381" s="86"/>
      <c r="Z1381" s="131"/>
      <c r="AA1381" s="87">
        <f t="shared" si="282"/>
        <v>0</v>
      </c>
      <c r="AB1381" s="127"/>
      <c r="AC1381" s="86"/>
      <c r="AD1381" s="87">
        <f t="shared" si="274"/>
        <v>0</v>
      </c>
      <c r="AE1381" s="127"/>
      <c r="AF1381" s="86"/>
      <c r="AG1381" s="86"/>
      <c r="AH1381" s="131"/>
      <c r="AI1381" s="88">
        <f t="shared" si="275"/>
        <v>0</v>
      </c>
      <c r="AJ1381" s="89" t="str">
        <f>IFERROR(IF(ISNA(MATCH($AV1381,Other_Category_Abbr,0)),INDEX(FGHG_List_Long_GWP,MATCH($AV1381,FGHG_List_Long,0)),INDEX(GWP_Other_Abbr,MATCH($AV1381,Other_Category_Abbr,0)))*SUM(V1381,AA1381,AD1381,AI1381),"")</f>
        <v/>
      </c>
      <c r="AK1381" s="89" t="str">
        <f>IFERROR(IF(ISNA(MATCH($AV1381,Other_Category_Abbr,0)),INDEX(FGHG_List_Long_GWP,MATCH($AV1381,FGHG_List_Long,0)),INDEX(GWP_Other_Abbr,MATCH($AV1381,Other_Category_Abbr,0)))*(T1381*(S1381+U1381)+W1381*(Y1381+X1381)+AD1381+AE1381*(AF1381+AG1381)),"")</f>
        <v/>
      </c>
      <c r="AL1381" s="90" t="str">
        <f t="shared" si="283"/>
        <v/>
      </c>
      <c r="AM1381" s="91" t="str">
        <f t="shared" si="284"/>
        <v/>
      </c>
      <c r="AP1381" s="92" t="b">
        <f t="shared" si="278"/>
        <v>0</v>
      </c>
      <c r="AQ1381" s="92" t="str">
        <f t="shared" si="279"/>
        <v xml:space="preserve"> </v>
      </c>
      <c r="AR1381" s="92" t="str">
        <f>IF(LEN(AQ1381)=1,"",COUNTIF($AQ$19:AQ1381,AQ1381)=1)</f>
        <v/>
      </c>
      <c r="AS1381" s="73"/>
      <c r="AT1381" s="73"/>
      <c r="AU1381" s="73"/>
      <c r="AV1381" s="235" t="str">
        <f>IF($P1381=Lists!$A$13,Lists!$A$29,IF($P1381=Lists!$A$14,Lists!$A$30,$P1381))</f>
        <v/>
      </c>
      <c r="AW1381" s="73"/>
      <c r="AX1381" s="73"/>
    </row>
    <row r="1382" spans="2:50" x14ac:dyDescent="0.3">
      <c r="B1382" s="137">
        <f t="shared" si="285"/>
        <v>1364</v>
      </c>
      <c r="C1382" s="24"/>
      <c r="D1382" s="24"/>
      <c r="E1382" s="24"/>
      <c r="F1382" s="25"/>
      <c r="G1382" s="24"/>
      <c r="H1382" s="30"/>
      <c r="I1382" s="24"/>
      <c r="J1382" s="50" t="str">
        <f t="shared" si="276"/>
        <v/>
      </c>
      <c r="K1382" s="30"/>
      <c r="L1382" s="236"/>
      <c r="M1382" s="30"/>
      <c r="N1382" s="30"/>
      <c r="O1382" s="46" t="str">
        <f t="shared" si="277"/>
        <v/>
      </c>
      <c r="P1382" s="239" t="str">
        <f t="shared" si="280"/>
        <v/>
      </c>
      <c r="Q1382" s="52" t="str">
        <f t="shared" si="281"/>
        <v/>
      </c>
      <c r="R1382" s="127"/>
      <c r="S1382" s="86"/>
      <c r="T1382" s="127"/>
      <c r="U1382" s="86"/>
      <c r="V1382" s="87">
        <f t="shared" si="273"/>
        <v>0</v>
      </c>
      <c r="W1382" s="130"/>
      <c r="X1382" s="86"/>
      <c r="Y1382" s="86"/>
      <c r="Z1382" s="131"/>
      <c r="AA1382" s="87">
        <f t="shared" si="282"/>
        <v>0</v>
      </c>
      <c r="AB1382" s="127"/>
      <c r="AC1382" s="86"/>
      <c r="AD1382" s="87">
        <f t="shared" si="274"/>
        <v>0</v>
      </c>
      <c r="AE1382" s="127"/>
      <c r="AF1382" s="86"/>
      <c r="AG1382" s="86"/>
      <c r="AH1382" s="131"/>
      <c r="AI1382" s="88">
        <f t="shared" si="275"/>
        <v>0</v>
      </c>
      <c r="AJ1382" s="89" t="str">
        <f>IFERROR(IF(ISNA(MATCH($AV1382,Other_Category_Abbr,0)),INDEX(FGHG_List_Long_GWP,MATCH($AV1382,FGHG_List_Long,0)),INDEX(GWP_Other_Abbr,MATCH($AV1382,Other_Category_Abbr,0)))*SUM(V1382,AA1382,AD1382,AI1382),"")</f>
        <v/>
      </c>
      <c r="AK1382" s="89" t="str">
        <f>IFERROR(IF(ISNA(MATCH($AV1382,Other_Category_Abbr,0)),INDEX(FGHG_List_Long_GWP,MATCH($AV1382,FGHG_List_Long,0)),INDEX(GWP_Other_Abbr,MATCH($AV1382,Other_Category_Abbr,0)))*(T1382*(S1382+U1382)+W1382*(Y1382+X1382)+AD1382+AE1382*(AF1382+AG1382)),"")</f>
        <v/>
      </c>
      <c r="AL1382" s="90" t="str">
        <f t="shared" si="283"/>
        <v/>
      </c>
      <c r="AM1382" s="91" t="str">
        <f t="shared" si="284"/>
        <v/>
      </c>
      <c r="AP1382" s="92" t="b">
        <f t="shared" si="278"/>
        <v>0</v>
      </c>
      <c r="AQ1382" s="92" t="str">
        <f t="shared" si="279"/>
        <v xml:space="preserve"> </v>
      </c>
      <c r="AR1382" s="92" t="str">
        <f>IF(LEN(AQ1382)=1,"",COUNTIF($AQ$19:AQ1382,AQ1382)=1)</f>
        <v/>
      </c>
      <c r="AS1382" s="73"/>
      <c r="AT1382" s="73"/>
      <c r="AU1382" s="73"/>
      <c r="AV1382" s="235" t="str">
        <f>IF($P1382=Lists!$A$13,Lists!$A$29,IF($P1382=Lists!$A$14,Lists!$A$30,$P1382))</f>
        <v/>
      </c>
      <c r="AW1382" s="73"/>
      <c r="AX1382" s="73"/>
    </row>
    <row r="1383" spans="2:50" x14ac:dyDescent="0.3">
      <c r="B1383" s="137">
        <f t="shared" si="285"/>
        <v>1365</v>
      </c>
      <c r="C1383" s="24"/>
      <c r="D1383" s="24"/>
      <c r="E1383" s="24"/>
      <c r="F1383" s="25"/>
      <c r="G1383" s="24"/>
      <c r="H1383" s="30"/>
      <c r="I1383" s="24"/>
      <c r="J1383" s="50" t="str">
        <f t="shared" si="276"/>
        <v/>
      </c>
      <c r="K1383" s="30"/>
      <c r="L1383" s="236"/>
      <c r="M1383" s="30"/>
      <c r="N1383" s="30"/>
      <c r="O1383" s="46" t="str">
        <f t="shared" si="277"/>
        <v/>
      </c>
      <c r="P1383" s="239" t="str">
        <f t="shared" si="280"/>
        <v/>
      </c>
      <c r="Q1383" s="52" t="str">
        <f t="shared" si="281"/>
        <v/>
      </c>
      <c r="R1383" s="127"/>
      <c r="S1383" s="86"/>
      <c r="T1383" s="127"/>
      <c r="U1383" s="86"/>
      <c r="V1383" s="87">
        <f t="shared" si="273"/>
        <v>0</v>
      </c>
      <c r="W1383" s="130"/>
      <c r="X1383" s="86"/>
      <c r="Y1383" s="86"/>
      <c r="Z1383" s="131"/>
      <c r="AA1383" s="87">
        <f t="shared" si="282"/>
        <v>0</v>
      </c>
      <c r="AB1383" s="127"/>
      <c r="AC1383" s="86"/>
      <c r="AD1383" s="87">
        <f t="shared" si="274"/>
        <v>0</v>
      </c>
      <c r="AE1383" s="127"/>
      <c r="AF1383" s="86"/>
      <c r="AG1383" s="86"/>
      <c r="AH1383" s="131"/>
      <c r="AI1383" s="88">
        <f t="shared" si="275"/>
        <v>0</v>
      </c>
      <c r="AJ1383" s="89" t="str">
        <f>IFERROR(IF(ISNA(MATCH($AV1383,Other_Category_Abbr,0)),INDEX(FGHG_List_Long_GWP,MATCH($AV1383,FGHG_List_Long,0)),INDEX(GWP_Other_Abbr,MATCH($AV1383,Other_Category_Abbr,0)))*SUM(V1383,AA1383,AD1383,AI1383),"")</f>
        <v/>
      </c>
      <c r="AK1383" s="89" t="str">
        <f>IFERROR(IF(ISNA(MATCH($AV1383,Other_Category_Abbr,0)),INDEX(FGHG_List_Long_GWP,MATCH($AV1383,FGHG_List_Long,0)),INDEX(GWP_Other_Abbr,MATCH($AV1383,Other_Category_Abbr,0)))*(T1383*(S1383+U1383)+W1383*(Y1383+X1383)+AD1383+AE1383*(AF1383+AG1383)),"")</f>
        <v/>
      </c>
      <c r="AL1383" s="90" t="str">
        <f t="shared" si="283"/>
        <v/>
      </c>
      <c r="AM1383" s="91" t="str">
        <f t="shared" si="284"/>
        <v/>
      </c>
      <c r="AP1383" s="92" t="b">
        <f t="shared" si="278"/>
        <v>0</v>
      </c>
      <c r="AQ1383" s="92" t="str">
        <f t="shared" si="279"/>
        <v xml:space="preserve"> </v>
      </c>
      <c r="AR1383" s="92" t="str">
        <f>IF(LEN(AQ1383)=1,"",COUNTIF($AQ$19:AQ1383,AQ1383)=1)</f>
        <v/>
      </c>
      <c r="AS1383" s="73"/>
      <c r="AT1383" s="73"/>
      <c r="AU1383" s="73"/>
      <c r="AV1383" s="235" t="str">
        <f>IF($P1383=Lists!$A$13,Lists!$A$29,IF($P1383=Lists!$A$14,Lists!$A$30,$P1383))</f>
        <v/>
      </c>
      <c r="AW1383" s="73"/>
      <c r="AX1383" s="73"/>
    </row>
    <row r="1384" spans="2:50" x14ac:dyDescent="0.3">
      <c r="B1384" s="137">
        <f t="shared" si="285"/>
        <v>1366</v>
      </c>
      <c r="C1384" s="24"/>
      <c r="D1384" s="24"/>
      <c r="E1384" s="24"/>
      <c r="F1384" s="25"/>
      <c r="G1384" s="24"/>
      <c r="H1384" s="30"/>
      <c r="I1384" s="24"/>
      <c r="J1384" s="50" t="str">
        <f t="shared" si="276"/>
        <v/>
      </c>
      <c r="K1384" s="30"/>
      <c r="L1384" s="236"/>
      <c r="M1384" s="30"/>
      <c r="N1384" s="30"/>
      <c r="O1384" s="46" t="str">
        <f t="shared" si="277"/>
        <v/>
      </c>
      <c r="P1384" s="239" t="str">
        <f t="shared" si="280"/>
        <v/>
      </c>
      <c r="Q1384" s="52" t="str">
        <f t="shared" si="281"/>
        <v/>
      </c>
      <c r="R1384" s="127"/>
      <c r="S1384" s="86"/>
      <c r="T1384" s="127"/>
      <c r="U1384" s="86"/>
      <c r="V1384" s="87">
        <f t="shared" ref="V1384:V1447" si="286">+(R1384*S1384)+(T1384*U1384)</f>
        <v>0</v>
      </c>
      <c r="W1384" s="130"/>
      <c r="X1384" s="86"/>
      <c r="Y1384" s="86"/>
      <c r="Z1384" s="131"/>
      <c r="AA1384" s="87">
        <f t="shared" si="282"/>
        <v>0</v>
      </c>
      <c r="AB1384" s="127"/>
      <c r="AC1384" s="86"/>
      <c r="AD1384" s="87">
        <f t="shared" ref="AD1384:AD1447" si="287">+(AB1384*AC1384)</f>
        <v>0</v>
      </c>
      <c r="AE1384" s="127"/>
      <c r="AF1384" s="86"/>
      <c r="AG1384" s="86"/>
      <c r="AH1384" s="131"/>
      <c r="AI1384" s="88">
        <f t="shared" ref="AI1384:AI1447" si="288">+AE1384*(AF1384+AG1384*(1-AH1384))</f>
        <v>0</v>
      </c>
      <c r="AJ1384" s="89" t="str">
        <f>IFERROR(IF(ISNA(MATCH($AV1384,Other_Category_Abbr,0)),INDEX(FGHG_List_Long_GWP,MATCH($AV1384,FGHG_List_Long,0)),INDEX(GWP_Other_Abbr,MATCH($AV1384,Other_Category_Abbr,0)))*SUM(V1384,AA1384,AD1384,AI1384),"")</f>
        <v/>
      </c>
      <c r="AK1384" s="89" t="str">
        <f>IFERROR(IF(ISNA(MATCH($AV1384,Other_Category_Abbr,0)),INDEX(FGHG_List_Long_GWP,MATCH($AV1384,FGHG_List_Long,0)),INDEX(GWP_Other_Abbr,MATCH($AV1384,Other_Category_Abbr,0)))*(T1384*(S1384+U1384)+W1384*(Y1384+X1384)+AD1384+AE1384*(AF1384+AG1384)),"")</f>
        <v/>
      </c>
      <c r="AL1384" s="90" t="str">
        <f t="shared" si="283"/>
        <v/>
      </c>
      <c r="AM1384" s="91" t="str">
        <f t="shared" si="284"/>
        <v/>
      </c>
      <c r="AP1384" s="92" t="b">
        <f t="shared" si="278"/>
        <v>0</v>
      </c>
      <c r="AQ1384" s="92" t="str">
        <f t="shared" si="279"/>
        <v xml:space="preserve"> </v>
      </c>
      <c r="AR1384" s="92" t="str">
        <f>IF(LEN(AQ1384)=1,"",COUNTIF($AQ$19:AQ1384,AQ1384)=1)</f>
        <v/>
      </c>
      <c r="AS1384" s="73"/>
      <c r="AT1384" s="73"/>
      <c r="AU1384" s="73"/>
      <c r="AV1384" s="235" t="str">
        <f>IF($P1384=Lists!$A$13,Lists!$A$29,IF($P1384=Lists!$A$14,Lists!$A$30,$P1384))</f>
        <v/>
      </c>
      <c r="AW1384" s="73"/>
      <c r="AX1384" s="73"/>
    </row>
    <row r="1385" spans="2:50" x14ac:dyDescent="0.3">
      <c r="B1385" s="137">
        <f t="shared" si="285"/>
        <v>1367</v>
      </c>
      <c r="C1385" s="24"/>
      <c r="D1385" s="24"/>
      <c r="E1385" s="24"/>
      <c r="F1385" s="25"/>
      <c r="G1385" s="24"/>
      <c r="H1385" s="30"/>
      <c r="I1385" s="24"/>
      <c r="J1385" s="50" t="str">
        <f t="shared" si="276"/>
        <v/>
      </c>
      <c r="K1385" s="30"/>
      <c r="L1385" s="236"/>
      <c r="M1385" s="30"/>
      <c r="N1385" s="30"/>
      <c r="O1385" s="46" t="str">
        <f t="shared" si="277"/>
        <v/>
      </c>
      <c r="P1385" s="239" t="str">
        <f t="shared" si="280"/>
        <v/>
      </c>
      <c r="Q1385" s="52" t="str">
        <f t="shared" si="281"/>
        <v/>
      </c>
      <c r="R1385" s="127"/>
      <c r="S1385" s="86"/>
      <c r="T1385" s="127"/>
      <c r="U1385" s="86"/>
      <c r="V1385" s="87">
        <f t="shared" si="286"/>
        <v>0</v>
      </c>
      <c r="W1385" s="130"/>
      <c r="X1385" s="86"/>
      <c r="Y1385" s="86"/>
      <c r="Z1385" s="131"/>
      <c r="AA1385" s="87">
        <f t="shared" si="282"/>
        <v>0</v>
      </c>
      <c r="AB1385" s="127"/>
      <c r="AC1385" s="86"/>
      <c r="AD1385" s="87">
        <f t="shared" si="287"/>
        <v>0</v>
      </c>
      <c r="AE1385" s="127"/>
      <c r="AF1385" s="86"/>
      <c r="AG1385" s="86"/>
      <c r="AH1385" s="131"/>
      <c r="AI1385" s="88">
        <f t="shared" si="288"/>
        <v>0</v>
      </c>
      <c r="AJ1385" s="89" t="str">
        <f>IFERROR(IF(ISNA(MATCH($AV1385,Other_Category_Abbr,0)),INDEX(FGHG_List_Long_GWP,MATCH($AV1385,FGHG_List_Long,0)),INDEX(GWP_Other_Abbr,MATCH($AV1385,Other_Category_Abbr,0)))*SUM(V1385,AA1385,AD1385,AI1385),"")</f>
        <v/>
      </c>
      <c r="AK1385" s="89" t="str">
        <f>IFERROR(IF(ISNA(MATCH($AV1385,Other_Category_Abbr,0)),INDEX(FGHG_List_Long_GWP,MATCH($AV1385,FGHG_List_Long,0)),INDEX(GWP_Other_Abbr,MATCH($AV1385,Other_Category_Abbr,0)))*(T1385*(S1385+U1385)+W1385*(Y1385+X1385)+AD1385+AE1385*(AF1385+AG1385)),"")</f>
        <v/>
      </c>
      <c r="AL1385" s="90" t="str">
        <f t="shared" si="283"/>
        <v/>
      </c>
      <c r="AM1385" s="91" t="str">
        <f t="shared" si="284"/>
        <v/>
      </c>
      <c r="AP1385" s="92" t="b">
        <f t="shared" si="278"/>
        <v>0</v>
      </c>
      <c r="AQ1385" s="92" t="str">
        <f t="shared" si="279"/>
        <v xml:space="preserve"> </v>
      </c>
      <c r="AR1385" s="92" t="str">
        <f>IF(LEN(AQ1385)=1,"",COUNTIF($AQ$19:AQ1385,AQ1385)=1)</f>
        <v/>
      </c>
      <c r="AS1385" s="73"/>
      <c r="AT1385" s="73"/>
      <c r="AU1385" s="73"/>
      <c r="AV1385" s="235" t="str">
        <f>IF($P1385=Lists!$A$13,Lists!$A$29,IF($P1385=Lists!$A$14,Lists!$A$30,$P1385))</f>
        <v/>
      </c>
      <c r="AW1385" s="73"/>
      <c r="AX1385" s="73"/>
    </row>
    <row r="1386" spans="2:50" x14ac:dyDescent="0.3">
      <c r="B1386" s="137">
        <f t="shared" si="285"/>
        <v>1368</v>
      </c>
      <c r="C1386" s="24"/>
      <c r="D1386" s="24"/>
      <c r="E1386" s="24"/>
      <c r="F1386" s="25"/>
      <c r="G1386" s="24"/>
      <c r="H1386" s="30"/>
      <c r="I1386" s="24"/>
      <c r="J1386" s="50" t="str">
        <f t="shared" si="276"/>
        <v/>
      </c>
      <c r="K1386" s="30"/>
      <c r="L1386" s="236"/>
      <c r="M1386" s="30"/>
      <c r="N1386" s="30"/>
      <c r="O1386" s="46" t="str">
        <f t="shared" si="277"/>
        <v/>
      </c>
      <c r="P1386" s="239" t="str">
        <f t="shared" si="280"/>
        <v/>
      </c>
      <c r="Q1386" s="52" t="str">
        <f t="shared" si="281"/>
        <v/>
      </c>
      <c r="R1386" s="127"/>
      <c r="S1386" s="86"/>
      <c r="T1386" s="127"/>
      <c r="U1386" s="86"/>
      <c r="V1386" s="87">
        <f t="shared" si="286"/>
        <v>0</v>
      </c>
      <c r="W1386" s="130"/>
      <c r="X1386" s="86"/>
      <c r="Y1386" s="86"/>
      <c r="Z1386" s="131"/>
      <c r="AA1386" s="87">
        <f t="shared" si="282"/>
        <v>0</v>
      </c>
      <c r="AB1386" s="127"/>
      <c r="AC1386" s="86"/>
      <c r="AD1386" s="87">
        <f t="shared" si="287"/>
        <v>0</v>
      </c>
      <c r="AE1386" s="127"/>
      <c r="AF1386" s="86"/>
      <c r="AG1386" s="86"/>
      <c r="AH1386" s="131"/>
      <c r="AI1386" s="88">
        <f t="shared" si="288"/>
        <v>0</v>
      </c>
      <c r="AJ1386" s="89" t="str">
        <f>IFERROR(IF(ISNA(MATCH($AV1386,Other_Category_Abbr,0)),INDEX(FGHG_List_Long_GWP,MATCH($AV1386,FGHG_List_Long,0)),INDEX(GWP_Other_Abbr,MATCH($AV1386,Other_Category_Abbr,0)))*SUM(V1386,AA1386,AD1386,AI1386),"")</f>
        <v/>
      </c>
      <c r="AK1386" s="89" t="str">
        <f>IFERROR(IF(ISNA(MATCH($AV1386,Other_Category_Abbr,0)),INDEX(FGHG_List_Long_GWP,MATCH($AV1386,FGHG_List_Long,0)),INDEX(GWP_Other_Abbr,MATCH($AV1386,Other_Category_Abbr,0)))*(T1386*(S1386+U1386)+W1386*(Y1386+X1386)+AD1386+AE1386*(AF1386+AG1386)),"")</f>
        <v/>
      </c>
      <c r="AL1386" s="90" t="str">
        <f t="shared" si="283"/>
        <v/>
      </c>
      <c r="AM1386" s="91" t="str">
        <f t="shared" si="284"/>
        <v/>
      </c>
      <c r="AP1386" s="92" t="b">
        <f t="shared" si="278"/>
        <v>0</v>
      </c>
      <c r="AQ1386" s="92" t="str">
        <f t="shared" si="279"/>
        <v xml:space="preserve"> </v>
      </c>
      <c r="AR1386" s="92" t="str">
        <f>IF(LEN(AQ1386)=1,"",COUNTIF($AQ$19:AQ1386,AQ1386)=1)</f>
        <v/>
      </c>
      <c r="AS1386" s="73"/>
      <c r="AT1386" s="73"/>
      <c r="AU1386" s="73"/>
      <c r="AV1386" s="235" t="str">
        <f>IF($P1386=Lists!$A$13,Lists!$A$29,IF($P1386=Lists!$A$14,Lists!$A$30,$P1386))</f>
        <v/>
      </c>
      <c r="AW1386" s="73"/>
      <c r="AX1386" s="73"/>
    </row>
    <row r="1387" spans="2:50" x14ac:dyDescent="0.3">
      <c r="B1387" s="137">
        <f t="shared" si="285"/>
        <v>1369</v>
      </c>
      <c r="C1387" s="24"/>
      <c r="D1387" s="24"/>
      <c r="E1387" s="24"/>
      <c r="F1387" s="25"/>
      <c r="G1387" s="24"/>
      <c r="H1387" s="30"/>
      <c r="I1387" s="24"/>
      <c r="J1387" s="50" t="str">
        <f t="shared" si="276"/>
        <v/>
      </c>
      <c r="K1387" s="30"/>
      <c r="L1387" s="236"/>
      <c r="M1387" s="30"/>
      <c r="N1387" s="30"/>
      <c r="O1387" s="46" t="str">
        <f t="shared" si="277"/>
        <v/>
      </c>
      <c r="P1387" s="239" t="str">
        <f t="shared" si="280"/>
        <v/>
      </c>
      <c r="Q1387" s="52" t="str">
        <f t="shared" si="281"/>
        <v/>
      </c>
      <c r="R1387" s="127"/>
      <c r="S1387" s="86"/>
      <c r="T1387" s="127"/>
      <c r="U1387" s="86"/>
      <c r="V1387" s="87">
        <f t="shared" si="286"/>
        <v>0</v>
      </c>
      <c r="W1387" s="130"/>
      <c r="X1387" s="86"/>
      <c r="Y1387" s="86"/>
      <c r="Z1387" s="131"/>
      <c r="AA1387" s="87">
        <f t="shared" si="282"/>
        <v>0</v>
      </c>
      <c r="AB1387" s="127"/>
      <c r="AC1387" s="86"/>
      <c r="AD1387" s="87">
        <f t="shared" si="287"/>
        <v>0</v>
      </c>
      <c r="AE1387" s="127"/>
      <c r="AF1387" s="86"/>
      <c r="AG1387" s="86"/>
      <c r="AH1387" s="131"/>
      <c r="AI1387" s="88">
        <f t="shared" si="288"/>
        <v>0</v>
      </c>
      <c r="AJ1387" s="89" t="str">
        <f>IFERROR(IF(ISNA(MATCH($AV1387,Other_Category_Abbr,0)),INDEX(FGHG_List_Long_GWP,MATCH($AV1387,FGHG_List_Long,0)),INDEX(GWP_Other_Abbr,MATCH($AV1387,Other_Category_Abbr,0)))*SUM(V1387,AA1387,AD1387,AI1387),"")</f>
        <v/>
      </c>
      <c r="AK1387" s="89" t="str">
        <f>IFERROR(IF(ISNA(MATCH($AV1387,Other_Category_Abbr,0)),INDEX(FGHG_List_Long_GWP,MATCH($AV1387,FGHG_List_Long,0)),INDEX(GWP_Other_Abbr,MATCH($AV1387,Other_Category_Abbr,0)))*(T1387*(S1387+U1387)+W1387*(Y1387+X1387)+AD1387+AE1387*(AF1387+AG1387)),"")</f>
        <v/>
      </c>
      <c r="AL1387" s="90" t="str">
        <f t="shared" si="283"/>
        <v/>
      </c>
      <c r="AM1387" s="91" t="str">
        <f t="shared" si="284"/>
        <v/>
      </c>
      <c r="AP1387" s="92" t="b">
        <f t="shared" si="278"/>
        <v>0</v>
      </c>
      <c r="AQ1387" s="92" t="str">
        <f t="shared" si="279"/>
        <v xml:space="preserve"> </v>
      </c>
      <c r="AR1387" s="92" t="str">
        <f>IF(LEN(AQ1387)=1,"",COUNTIF($AQ$19:AQ1387,AQ1387)=1)</f>
        <v/>
      </c>
      <c r="AS1387" s="73"/>
      <c r="AT1387" s="73"/>
      <c r="AU1387" s="73"/>
      <c r="AV1387" s="235" t="str">
        <f>IF($P1387=Lists!$A$13,Lists!$A$29,IF($P1387=Lists!$A$14,Lists!$A$30,$P1387))</f>
        <v/>
      </c>
      <c r="AW1387" s="73"/>
      <c r="AX1387" s="73"/>
    </row>
    <row r="1388" spans="2:50" x14ac:dyDescent="0.3">
      <c r="B1388" s="137">
        <f t="shared" si="285"/>
        <v>1370</v>
      </c>
      <c r="C1388" s="24"/>
      <c r="D1388" s="24"/>
      <c r="E1388" s="24"/>
      <c r="F1388" s="25"/>
      <c r="G1388" s="24"/>
      <c r="H1388" s="30"/>
      <c r="I1388" s="24"/>
      <c r="J1388" s="50" t="str">
        <f t="shared" si="276"/>
        <v/>
      </c>
      <c r="K1388" s="30"/>
      <c r="L1388" s="236"/>
      <c r="M1388" s="30"/>
      <c r="N1388" s="30"/>
      <c r="O1388" s="46" t="str">
        <f t="shared" si="277"/>
        <v/>
      </c>
      <c r="P1388" s="239" t="str">
        <f t="shared" si="280"/>
        <v/>
      </c>
      <c r="Q1388" s="52" t="str">
        <f t="shared" si="281"/>
        <v/>
      </c>
      <c r="R1388" s="127"/>
      <c r="S1388" s="86"/>
      <c r="T1388" s="127"/>
      <c r="U1388" s="86"/>
      <c r="V1388" s="87">
        <f t="shared" si="286"/>
        <v>0</v>
      </c>
      <c r="W1388" s="130"/>
      <c r="X1388" s="86"/>
      <c r="Y1388" s="86"/>
      <c r="Z1388" s="131"/>
      <c r="AA1388" s="87">
        <f t="shared" si="282"/>
        <v>0</v>
      </c>
      <c r="AB1388" s="127"/>
      <c r="AC1388" s="86"/>
      <c r="AD1388" s="87">
        <f t="shared" si="287"/>
        <v>0</v>
      </c>
      <c r="AE1388" s="127"/>
      <c r="AF1388" s="86"/>
      <c r="AG1388" s="86"/>
      <c r="AH1388" s="131"/>
      <c r="AI1388" s="88">
        <f t="shared" si="288"/>
        <v>0</v>
      </c>
      <c r="AJ1388" s="89" t="str">
        <f>IFERROR(IF(ISNA(MATCH($AV1388,Other_Category_Abbr,0)),INDEX(FGHG_List_Long_GWP,MATCH($AV1388,FGHG_List_Long,0)),INDEX(GWP_Other_Abbr,MATCH($AV1388,Other_Category_Abbr,0)))*SUM(V1388,AA1388,AD1388,AI1388),"")</f>
        <v/>
      </c>
      <c r="AK1388" s="89" t="str">
        <f>IFERROR(IF(ISNA(MATCH($AV1388,Other_Category_Abbr,0)),INDEX(FGHG_List_Long_GWP,MATCH($AV1388,FGHG_List_Long,0)),INDEX(GWP_Other_Abbr,MATCH($AV1388,Other_Category_Abbr,0)))*(T1388*(S1388+U1388)+W1388*(Y1388+X1388)+AD1388+AE1388*(AF1388+AG1388)),"")</f>
        <v/>
      </c>
      <c r="AL1388" s="90" t="str">
        <f t="shared" si="283"/>
        <v/>
      </c>
      <c r="AM1388" s="91" t="str">
        <f t="shared" si="284"/>
        <v/>
      </c>
      <c r="AP1388" s="92" t="b">
        <f t="shared" si="278"/>
        <v>0</v>
      </c>
      <c r="AQ1388" s="92" t="str">
        <f t="shared" si="279"/>
        <v xml:space="preserve"> </v>
      </c>
      <c r="AR1388" s="92" t="str">
        <f>IF(LEN(AQ1388)=1,"",COUNTIF($AQ$19:AQ1388,AQ1388)=1)</f>
        <v/>
      </c>
      <c r="AS1388" s="73"/>
      <c r="AT1388" s="73"/>
      <c r="AU1388" s="73"/>
      <c r="AV1388" s="235" t="str">
        <f>IF($P1388=Lists!$A$13,Lists!$A$29,IF($P1388=Lists!$A$14,Lists!$A$30,$P1388))</f>
        <v/>
      </c>
      <c r="AW1388" s="73"/>
      <c r="AX1388" s="73"/>
    </row>
    <row r="1389" spans="2:50" x14ac:dyDescent="0.3">
      <c r="B1389" s="137">
        <f t="shared" si="285"/>
        <v>1371</v>
      </c>
      <c r="C1389" s="24"/>
      <c r="D1389" s="24"/>
      <c r="E1389" s="24"/>
      <c r="F1389" s="25"/>
      <c r="G1389" s="24"/>
      <c r="H1389" s="30"/>
      <c r="I1389" s="24"/>
      <c r="J1389" s="50" t="str">
        <f t="shared" si="276"/>
        <v/>
      </c>
      <c r="K1389" s="30"/>
      <c r="L1389" s="236"/>
      <c r="M1389" s="30"/>
      <c r="N1389" s="30"/>
      <c r="O1389" s="46" t="str">
        <f t="shared" si="277"/>
        <v/>
      </c>
      <c r="P1389" s="239" t="str">
        <f t="shared" si="280"/>
        <v/>
      </c>
      <c r="Q1389" s="52" t="str">
        <f t="shared" si="281"/>
        <v/>
      </c>
      <c r="R1389" s="127"/>
      <c r="S1389" s="86"/>
      <c r="T1389" s="127"/>
      <c r="U1389" s="86"/>
      <c r="V1389" s="87">
        <f t="shared" si="286"/>
        <v>0</v>
      </c>
      <c r="W1389" s="130"/>
      <c r="X1389" s="86"/>
      <c r="Y1389" s="86"/>
      <c r="Z1389" s="131"/>
      <c r="AA1389" s="87">
        <f t="shared" si="282"/>
        <v>0</v>
      </c>
      <c r="AB1389" s="127"/>
      <c r="AC1389" s="86"/>
      <c r="AD1389" s="87">
        <f t="shared" si="287"/>
        <v>0</v>
      </c>
      <c r="AE1389" s="127"/>
      <c r="AF1389" s="86"/>
      <c r="AG1389" s="86"/>
      <c r="AH1389" s="131"/>
      <c r="AI1389" s="88">
        <f t="shared" si="288"/>
        <v>0</v>
      </c>
      <c r="AJ1389" s="89" t="str">
        <f>IFERROR(IF(ISNA(MATCH($AV1389,Other_Category_Abbr,0)),INDEX(FGHG_List_Long_GWP,MATCH($AV1389,FGHG_List_Long,0)),INDEX(GWP_Other_Abbr,MATCH($AV1389,Other_Category_Abbr,0)))*SUM(V1389,AA1389,AD1389,AI1389),"")</f>
        <v/>
      </c>
      <c r="AK1389" s="89" t="str">
        <f>IFERROR(IF(ISNA(MATCH($AV1389,Other_Category_Abbr,0)),INDEX(FGHG_List_Long_GWP,MATCH($AV1389,FGHG_List_Long,0)),INDEX(GWP_Other_Abbr,MATCH($AV1389,Other_Category_Abbr,0)))*(T1389*(S1389+U1389)+W1389*(Y1389+X1389)+AD1389+AE1389*(AF1389+AG1389)),"")</f>
        <v/>
      </c>
      <c r="AL1389" s="90" t="str">
        <f t="shared" si="283"/>
        <v/>
      </c>
      <c r="AM1389" s="91" t="str">
        <f t="shared" si="284"/>
        <v/>
      </c>
      <c r="AP1389" s="92" t="b">
        <f t="shared" si="278"/>
        <v>0</v>
      </c>
      <c r="AQ1389" s="92" t="str">
        <f t="shared" si="279"/>
        <v xml:space="preserve"> </v>
      </c>
      <c r="AR1389" s="92" t="str">
        <f>IF(LEN(AQ1389)=1,"",COUNTIF($AQ$19:AQ1389,AQ1389)=1)</f>
        <v/>
      </c>
      <c r="AS1389" s="73"/>
      <c r="AT1389" s="73"/>
      <c r="AU1389" s="73"/>
      <c r="AV1389" s="235" t="str">
        <f>IF($P1389=Lists!$A$13,Lists!$A$29,IF($P1389=Lists!$A$14,Lists!$A$30,$P1389))</f>
        <v/>
      </c>
      <c r="AW1389" s="73"/>
      <c r="AX1389" s="73"/>
    </row>
    <row r="1390" spans="2:50" x14ac:dyDescent="0.3">
      <c r="B1390" s="137">
        <f t="shared" si="285"/>
        <v>1372</v>
      </c>
      <c r="C1390" s="24"/>
      <c r="D1390" s="24"/>
      <c r="E1390" s="24"/>
      <c r="F1390" s="25"/>
      <c r="G1390" s="24"/>
      <c r="H1390" s="30"/>
      <c r="I1390" s="24"/>
      <c r="J1390" s="50" t="str">
        <f t="shared" si="276"/>
        <v/>
      </c>
      <c r="K1390" s="30"/>
      <c r="L1390" s="236"/>
      <c r="M1390" s="30"/>
      <c r="N1390" s="30"/>
      <c r="O1390" s="46" t="str">
        <f t="shared" si="277"/>
        <v/>
      </c>
      <c r="P1390" s="239" t="str">
        <f t="shared" si="280"/>
        <v/>
      </c>
      <c r="Q1390" s="52" t="str">
        <f t="shared" si="281"/>
        <v/>
      </c>
      <c r="R1390" s="127"/>
      <c r="S1390" s="86"/>
      <c r="T1390" s="127"/>
      <c r="U1390" s="86"/>
      <c r="V1390" s="87">
        <f t="shared" si="286"/>
        <v>0</v>
      </c>
      <c r="W1390" s="130"/>
      <c r="X1390" s="86"/>
      <c r="Y1390" s="86"/>
      <c r="Z1390" s="131"/>
      <c r="AA1390" s="87">
        <f t="shared" si="282"/>
        <v>0</v>
      </c>
      <c r="AB1390" s="127"/>
      <c r="AC1390" s="86"/>
      <c r="AD1390" s="87">
        <f t="shared" si="287"/>
        <v>0</v>
      </c>
      <c r="AE1390" s="127"/>
      <c r="AF1390" s="86"/>
      <c r="AG1390" s="86"/>
      <c r="AH1390" s="131"/>
      <c r="AI1390" s="88">
        <f t="shared" si="288"/>
        <v>0</v>
      </c>
      <c r="AJ1390" s="89" t="str">
        <f>IFERROR(IF(ISNA(MATCH($AV1390,Other_Category_Abbr,0)),INDEX(FGHG_List_Long_GWP,MATCH($AV1390,FGHG_List_Long,0)),INDEX(GWP_Other_Abbr,MATCH($AV1390,Other_Category_Abbr,0)))*SUM(V1390,AA1390,AD1390,AI1390),"")</f>
        <v/>
      </c>
      <c r="AK1390" s="89" t="str">
        <f>IFERROR(IF(ISNA(MATCH($AV1390,Other_Category_Abbr,0)),INDEX(FGHG_List_Long_GWP,MATCH($AV1390,FGHG_List_Long,0)),INDEX(GWP_Other_Abbr,MATCH($AV1390,Other_Category_Abbr,0)))*(T1390*(S1390+U1390)+W1390*(Y1390+X1390)+AD1390+AE1390*(AF1390+AG1390)),"")</f>
        <v/>
      </c>
      <c r="AL1390" s="90" t="str">
        <f t="shared" si="283"/>
        <v/>
      </c>
      <c r="AM1390" s="91" t="str">
        <f t="shared" si="284"/>
        <v/>
      </c>
      <c r="AP1390" s="92" t="b">
        <f t="shared" si="278"/>
        <v>0</v>
      </c>
      <c r="AQ1390" s="92" t="str">
        <f t="shared" si="279"/>
        <v xml:space="preserve"> </v>
      </c>
      <c r="AR1390" s="92" t="str">
        <f>IF(LEN(AQ1390)=1,"",COUNTIF($AQ$19:AQ1390,AQ1390)=1)</f>
        <v/>
      </c>
      <c r="AS1390" s="73"/>
      <c r="AT1390" s="73"/>
      <c r="AU1390" s="73"/>
      <c r="AV1390" s="235" t="str">
        <f>IF($P1390=Lists!$A$13,Lists!$A$29,IF($P1390=Lists!$A$14,Lists!$A$30,$P1390))</f>
        <v/>
      </c>
      <c r="AW1390" s="73"/>
      <c r="AX1390" s="73"/>
    </row>
    <row r="1391" spans="2:50" x14ac:dyDescent="0.3">
      <c r="B1391" s="137">
        <f t="shared" si="285"/>
        <v>1373</v>
      </c>
      <c r="C1391" s="24"/>
      <c r="D1391" s="24"/>
      <c r="E1391" s="24"/>
      <c r="F1391" s="25"/>
      <c r="G1391" s="24"/>
      <c r="H1391" s="30"/>
      <c r="I1391" s="24"/>
      <c r="J1391" s="50" t="str">
        <f t="shared" si="276"/>
        <v/>
      </c>
      <c r="K1391" s="30"/>
      <c r="L1391" s="236"/>
      <c r="M1391" s="30"/>
      <c r="N1391" s="30"/>
      <c r="O1391" s="46" t="str">
        <f t="shared" si="277"/>
        <v/>
      </c>
      <c r="P1391" s="239" t="str">
        <f t="shared" si="280"/>
        <v/>
      </c>
      <c r="Q1391" s="52" t="str">
        <f t="shared" si="281"/>
        <v/>
      </c>
      <c r="R1391" s="127"/>
      <c r="S1391" s="86"/>
      <c r="T1391" s="127"/>
      <c r="U1391" s="86"/>
      <c r="V1391" s="87">
        <f t="shared" si="286"/>
        <v>0</v>
      </c>
      <c r="W1391" s="130"/>
      <c r="X1391" s="86"/>
      <c r="Y1391" s="86"/>
      <c r="Z1391" s="131"/>
      <c r="AA1391" s="87">
        <f t="shared" si="282"/>
        <v>0</v>
      </c>
      <c r="AB1391" s="127"/>
      <c r="AC1391" s="86"/>
      <c r="AD1391" s="87">
        <f t="shared" si="287"/>
        <v>0</v>
      </c>
      <c r="AE1391" s="127"/>
      <c r="AF1391" s="86"/>
      <c r="AG1391" s="86"/>
      <c r="AH1391" s="131"/>
      <c r="AI1391" s="88">
        <f t="shared" si="288"/>
        <v>0</v>
      </c>
      <c r="AJ1391" s="89" t="str">
        <f>IFERROR(IF(ISNA(MATCH($AV1391,Other_Category_Abbr,0)),INDEX(FGHG_List_Long_GWP,MATCH($AV1391,FGHG_List_Long,0)),INDEX(GWP_Other_Abbr,MATCH($AV1391,Other_Category_Abbr,0)))*SUM(V1391,AA1391,AD1391,AI1391),"")</f>
        <v/>
      </c>
      <c r="AK1391" s="89" t="str">
        <f>IFERROR(IF(ISNA(MATCH($AV1391,Other_Category_Abbr,0)),INDEX(FGHG_List_Long_GWP,MATCH($AV1391,FGHG_List_Long,0)),INDEX(GWP_Other_Abbr,MATCH($AV1391,Other_Category_Abbr,0)))*(T1391*(S1391+U1391)+W1391*(Y1391+X1391)+AD1391+AE1391*(AF1391+AG1391)),"")</f>
        <v/>
      </c>
      <c r="AL1391" s="90" t="str">
        <f t="shared" si="283"/>
        <v/>
      </c>
      <c r="AM1391" s="91" t="str">
        <f t="shared" si="284"/>
        <v/>
      </c>
      <c r="AP1391" s="92" t="b">
        <f t="shared" si="278"/>
        <v>0</v>
      </c>
      <c r="AQ1391" s="92" t="str">
        <f t="shared" si="279"/>
        <v xml:space="preserve"> </v>
      </c>
      <c r="AR1391" s="92" t="str">
        <f>IF(LEN(AQ1391)=1,"",COUNTIF($AQ$19:AQ1391,AQ1391)=1)</f>
        <v/>
      </c>
      <c r="AS1391" s="73"/>
      <c r="AT1391" s="73"/>
      <c r="AU1391" s="73"/>
      <c r="AV1391" s="235" t="str">
        <f>IF($P1391=Lists!$A$13,Lists!$A$29,IF($P1391=Lists!$A$14,Lists!$A$30,$P1391))</f>
        <v/>
      </c>
      <c r="AW1391" s="73"/>
      <c r="AX1391" s="73"/>
    </row>
    <row r="1392" spans="2:50" x14ac:dyDescent="0.3">
      <c r="B1392" s="137">
        <f t="shared" si="285"/>
        <v>1374</v>
      </c>
      <c r="C1392" s="24"/>
      <c r="D1392" s="24"/>
      <c r="E1392" s="24"/>
      <c r="F1392" s="25"/>
      <c r="G1392" s="24"/>
      <c r="H1392" s="30"/>
      <c r="I1392" s="24"/>
      <c r="J1392" s="50" t="str">
        <f t="shared" si="276"/>
        <v/>
      </c>
      <c r="K1392" s="30"/>
      <c r="L1392" s="236"/>
      <c r="M1392" s="30"/>
      <c r="N1392" s="30"/>
      <c r="O1392" s="46" t="str">
        <f t="shared" si="277"/>
        <v/>
      </c>
      <c r="P1392" s="239" t="str">
        <f t="shared" si="280"/>
        <v/>
      </c>
      <c r="Q1392" s="52" t="str">
        <f t="shared" si="281"/>
        <v/>
      </c>
      <c r="R1392" s="127"/>
      <c r="S1392" s="86"/>
      <c r="T1392" s="127"/>
      <c r="U1392" s="86"/>
      <c r="V1392" s="87">
        <f t="shared" si="286"/>
        <v>0</v>
      </c>
      <c r="W1392" s="130"/>
      <c r="X1392" s="86"/>
      <c r="Y1392" s="86"/>
      <c r="Z1392" s="131"/>
      <c r="AA1392" s="87">
        <f t="shared" si="282"/>
        <v>0</v>
      </c>
      <c r="AB1392" s="127"/>
      <c r="AC1392" s="86"/>
      <c r="AD1392" s="87">
        <f t="shared" si="287"/>
        <v>0</v>
      </c>
      <c r="AE1392" s="127"/>
      <c r="AF1392" s="86"/>
      <c r="AG1392" s="86"/>
      <c r="AH1392" s="131"/>
      <c r="AI1392" s="88">
        <f t="shared" si="288"/>
        <v>0</v>
      </c>
      <c r="AJ1392" s="89" t="str">
        <f>IFERROR(IF(ISNA(MATCH($AV1392,Other_Category_Abbr,0)),INDEX(FGHG_List_Long_GWP,MATCH($AV1392,FGHG_List_Long,0)),INDEX(GWP_Other_Abbr,MATCH($AV1392,Other_Category_Abbr,0)))*SUM(V1392,AA1392,AD1392,AI1392),"")</f>
        <v/>
      </c>
      <c r="AK1392" s="89" t="str">
        <f>IFERROR(IF(ISNA(MATCH($AV1392,Other_Category_Abbr,0)),INDEX(FGHG_List_Long_GWP,MATCH($AV1392,FGHG_List_Long,0)),INDEX(GWP_Other_Abbr,MATCH($AV1392,Other_Category_Abbr,0)))*(T1392*(S1392+U1392)+W1392*(Y1392+X1392)+AD1392+AE1392*(AF1392+AG1392)),"")</f>
        <v/>
      </c>
      <c r="AL1392" s="90" t="str">
        <f t="shared" si="283"/>
        <v/>
      </c>
      <c r="AM1392" s="91" t="str">
        <f t="shared" si="284"/>
        <v/>
      </c>
      <c r="AP1392" s="92" t="b">
        <f t="shared" si="278"/>
        <v>0</v>
      </c>
      <c r="AQ1392" s="92" t="str">
        <f t="shared" si="279"/>
        <v xml:space="preserve"> </v>
      </c>
      <c r="AR1392" s="92" t="str">
        <f>IF(LEN(AQ1392)=1,"",COUNTIF($AQ$19:AQ1392,AQ1392)=1)</f>
        <v/>
      </c>
      <c r="AS1392" s="73"/>
      <c r="AT1392" s="73"/>
      <c r="AU1392" s="73"/>
      <c r="AV1392" s="235" t="str">
        <f>IF($P1392=Lists!$A$13,Lists!$A$29,IF($P1392=Lists!$A$14,Lists!$A$30,$P1392))</f>
        <v/>
      </c>
      <c r="AW1392" s="73"/>
      <c r="AX1392" s="73"/>
    </row>
    <row r="1393" spans="2:50" x14ac:dyDescent="0.3">
      <c r="B1393" s="137">
        <f t="shared" si="285"/>
        <v>1375</v>
      </c>
      <c r="C1393" s="24"/>
      <c r="D1393" s="24"/>
      <c r="E1393" s="24"/>
      <c r="F1393" s="25"/>
      <c r="G1393" s="24"/>
      <c r="H1393" s="30"/>
      <c r="I1393" s="24"/>
      <c r="J1393" s="50" t="str">
        <f t="shared" si="276"/>
        <v/>
      </c>
      <c r="K1393" s="30"/>
      <c r="L1393" s="236"/>
      <c r="M1393" s="30"/>
      <c r="N1393" s="30"/>
      <c r="O1393" s="46" t="str">
        <f t="shared" si="277"/>
        <v/>
      </c>
      <c r="P1393" s="239" t="str">
        <f t="shared" si="280"/>
        <v/>
      </c>
      <c r="Q1393" s="52" t="str">
        <f t="shared" si="281"/>
        <v/>
      </c>
      <c r="R1393" s="127"/>
      <c r="S1393" s="86"/>
      <c r="T1393" s="127"/>
      <c r="U1393" s="86"/>
      <c r="V1393" s="87">
        <f t="shared" si="286"/>
        <v>0</v>
      </c>
      <c r="W1393" s="130"/>
      <c r="X1393" s="86"/>
      <c r="Y1393" s="86"/>
      <c r="Z1393" s="131"/>
      <c r="AA1393" s="87">
        <f t="shared" si="282"/>
        <v>0</v>
      </c>
      <c r="AB1393" s="127"/>
      <c r="AC1393" s="86"/>
      <c r="AD1393" s="87">
        <f t="shared" si="287"/>
        <v>0</v>
      </c>
      <c r="AE1393" s="127"/>
      <c r="AF1393" s="86"/>
      <c r="AG1393" s="86"/>
      <c r="AH1393" s="131"/>
      <c r="AI1393" s="88">
        <f t="shared" si="288"/>
        <v>0</v>
      </c>
      <c r="AJ1393" s="89" t="str">
        <f>IFERROR(IF(ISNA(MATCH($AV1393,Other_Category_Abbr,0)),INDEX(FGHG_List_Long_GWP,MATCH($AV1393,FGHG_List_Long,0)),INDEX(GWP_Other_Abbr,MATCH($AV1393,Other_Category_Abbr,0)))*SUM(V1393,AA1393,AD1393,AI1393),"")</f>
        <v/>
      </c>
      <c r="AK1393" s="89" t="str">
        <f>IFERROR(IF(ISNA(MATCH($AV1393,Other_Category_Abbr,0)),INDEX(FGHG_List_Long_GWP,MATCH($AV1393,FGHG_List_Long,0)),INDEX(GWP_Other_Abbr,MATCH($AV1393,Other_Category_Abbr,0)))*(T1393*(S1393+U1393)+W1393*(Y1393+X1393)+AD1393+AE1393*(AF1393+AG1393)),"")</f>
        <v/>
      </c>
      <c r="AL1393" s="90" t="str">
        <f t="shared" si="283"/>
        <v/>
      </c>
      <c r="AM1393" s="91" t="str">
        <f t="shared" si="284"/>
        <v/>
      </c>
      <c r="AP1393" s="92" t="b">
        <f t="shared" si="278"/>
        <v>0</v>
      </c>
      <c r="AQ1393" s="92" t="str">
        <f t="shared" si="279"/>
        <v xml:space="preserve"> </v>
      </c>
      <c r="AR1393" s="92" t="str">
        <f>IF(LEN(AQ1393)=1,"",COUNTIF($AQ$19:AQ1393,AQ1393)=1)</f>
        <v/>
      </c>
      <c r="AS1393" s="73"/>
      <c r="AT1393" s="73"/>
      <c r="AU1393" s="73"/>
      <c r="AV1393" s="235" t="str">
        <f>IF($P1393=Lists!$A$13,Lists!$A$29,IF($P1393=Lists!$A$14,Lists!$A$30,$P1393))</f>
        <v/>
      </c>
      <c r="AW1393" s="73"/>
      <c r="AX1393" s="73"/>
    </row>
    <row r="1394" spans="2:50" x14ac:dyDescent="0.3">
      <c r="B1394" s="137">
        <f t="shared" si="285"/>
        <v>1376</v>
      </c>
      <c r="C1394" s="24"/>
      <c r="D1394" s="24"/>
      <c r="E1394" s="24"/>
      <c r="F1394" s="25"/>
      <c r="G1394" s="24"/>
      <c r="H1394" s="30"/>
      <c r="I1394" s="24"/>
      <c r="J1394" s="50" t="str">
        <f t="shared" si="276"/>
        <v/>
      </c>
      <c r="K1394" s="30"/>
      <c r="L1394" s="236"/>
      <c r="M1394" s="30"/>
      <c r="N1394" s="30"/>
      <c r="O1394" s="46" t="str">
        <f t="shared" si="277"/>
        <v/>
      </c>
      <c r="P1394" s="239" t="str">
        <f t="shared" si="280"/>
        <v/>
      </c>
      <c r="Q1394" s="52" t="str">
        <f t="shared" si="281"/>
        <v/>
      </c>
      <c r="R1394" s="127"/>
      <c r="S1394" s="86"/>
      <c r="T1394" s="127"/>
      <c r="U1394" s="86"/>
      <c r="V1394" s="87">
        <f t="shared" si="286"/>
        <v>0</v>
      </c>
      <c r="W1394" s="130"/>
      <c r="X1394" s="86"/>
      <c r="Y1394" s="86"/>
      <c r="Z1394" s="131"/>
      <c r="AA1394" s="87">
        <f t="shared" si="282"/>
        <v>0</v>
      </c>
      <c r="AB1394" s="127"/>
      <c r="AC1394" s="86"/>
      <c r="AD1394" s="87">
        <f t="shared" si="287"/>
        <v>0</v>
      </c>
      <c r="AE1394" s="127"/>
      <c r="AF1394" s="86"/>
      <c r="AG1394" s="86"/>
      <c r="AH1394" s="131"/>
      <c r="AI1394" s="88">
        <f t="shared" si="288"/>
        <v>0</v>
      </c>
      <c r="AJ1394" s="89" t="str">
        <f>IFERROR(IF(ISNA(MATCH($AV1394,Other_Category_Abbr,0)),INDEX(FGHG_List_Long_GWP,MATCH($AV1394,FGHG_List_Long,0)),INDEX(GWP_Other_Abbr,MATCH($AV1394,Other_Category_Abbr,0)))*SUM(V1394,AA1394,AD1394,AI1394),"")</f>
        <v/>
      </c>
      <c r="AK1394" s="89" t="str">
        <f>IFERROR(IF(ISNA(MATCH($AV1394,Other_Category_Abbr,0)),INDEX(FGHG_List_Long_GWP,MATCH($AV1394,FGHG_List_Long,0)),INDEX(GWP_Other_Abbr,MATCH($AV1394,Other_Category_Abbr,0)))*(T1394*(S1394+U1394)+W1394*(Y1394+X1394)+AD1394+AE1394*(AF1394+AG1394)),"")</f>
        <v/>
      </c>
      <c r="AL1394" s="90" t="str">
        <f t="shared" si="283"/>
        <v/>
      </c>
      <c r="AM1394" s="91" t="str">
        <f t="shared" si="284"/>
        <v/>
      </c>
      <c r="AP1394" s="92" t="b">
        <f t="shared" si="278"/>
        <v>0</v>
      </c>
      <c r="AQ1394" s="92" t="str">
        <f t="shared" si="279"/>
        <v xml:space="preserve"> </v>
      </c>
      <c r="AR1394" s="92" t="str">
        <f>IF(LEN(AQ1394)=1,"",COUNTIF($AQ$19:AQ1394,AQ1394)=1)</f>
        <v/>
      </c>
      <c r="AS1394" s="73"/>
      <c r="AT1394" s="73"/>
      <c r="AU1394" s="73"/>
      <c r="AV1394" s="235" t="str">
        <f>IF($P1394=Lists!$A$13,Lists!$A$29,IF($P1394=Lists!$A$14,Lists!$A$30,$P1394))</f>
        <v/>
      </c>
      <c r="AW1394" s="73"/>
      <c r="AX1394" s="73"/>
    </row>
    <row r="1395" spans="2:50" x14ac:dyDescent="0.3">
      <c r="B1395" s="137">
        <f t="shared" si="285"/>
        <v>1377</v>
      </c>
      <c r="C1395" s="24"/>
      <c r="D1395" s="24"/>
      <c r="E1395" s="24"/>
      <c r="F1395" s="25"/>
      <c r="G1395" s="24"/>
      <c r="H1395" s="30"/>
      <c r="I1395" s="24"/>
      <c r="J1395" s="50" t="str">
        <f t="shared" si="276"/>
        <v/>
      </c>
      <c r="K1395" s="30"/>
      <c r="L1395" s="236"/>
      <c r="M1395" s="30"/>
      <c r="N1395" s="30"/>
      <c r="O1395" s="46" t="str">
        <f t="shared" si="277"/>
        <v/>
      </c>
      <c r="P1395" s="239" t="str">
        <f t="shared" si="280"/>
        <v/>
      </c>
      <c r="Q1395" s="52" t="str">
        <f t="shared" si="281"/>
        <v/>
      </c>
      <c r="R1395" s="127"/>
      <c r="S1395" s="86"/>
      <c r="T1395" s="127"/>
      <c r="U1395" s="86"/>
      <c r="V1395" s="87">
        <f t="shared" si="286"/>
        <v>0</v>
      </c>
      <c r="W1395" s="130"/>
      <c r="X1395" s="86"/>
      <c r="Y1395" s="86"/>
      <c r="Z1395" s="131"/>
      <c r="AA1395" s="87">
        <f t="shared" si="282"/>
        <v>0</v>
      </c>
      <c r="AB1395" s="127"/>
      <c r="AC1395" s="86"/>
      <c r="AD1395" s="87">
        <f t="shared" si="287"/>
        <v>0</v>
      </c>
      <c r="AE1395" s="127"/>
      <c r="AF1395" s="86"/>
      <c r="AG1395" s="86"/>
      <c r="AH1395" s="131"/>
      <c r="AI1395" s="88">
        <f t="shared" si="288"/>
        <v>0</v>
      </c>
      <c r="AJ1395" s="89" t="str">
        <f>IFERROR(IF(ISNA(MATCH($AV1395,Other_Category_Abbr,0)),INDEX(FGHG_List_Long_GWP,MATCH($AV1395,FGHG_List_Long,0)),INDEX(GWP_Other_Abbr,MATCH($AV1395,Other_Category_Abbr,0)))*SUM(V1395,AA1395,AD1395,AI1395),"")</f>
        <v/>
      </c>
      <c r="AK1395" s="89" t="str">
        <f>IFERROR(IF(ISNA(MATCH($AV1395,Other_Category_Abbr,0)),INDEX(FGHG_List_Long_GWP,MATCH($AV1395,FGHG_List_Long,0)),INDEX(GWP_Other_Abbr,MATCH($AV1395,Other_Category_Abbr,0)))*(T1395*(S1395+U1395)+W1395*(Y1395+X1395)+AD1395+AE1395*(AF1395+AG1395)),"")</f>
        <v/>
      </c>
      <c r="AL1395" s="90" t="str">
        <f t="shared" si="283"/>
        <v/>
      </c>
      <c r="AM1395" s="91" t="str">
        <f t="shared" si="284"/>
        <v/>
      </c>
      <c r="AP1395" s="92" t="b">
        <f t="shared" si="278"/>
        <v>0</v>
      </c>
      <c r="AQ1395" s="92" t="str">
        <f t="shared" si="279"/>
        <v xml:space="preserve"> </v>
      </c>
      <c r="AR1395" s="92" t="str">
        <f>IF(LEN(AQ1395)=1,"",COUNTIF($AQ$19:AQ1395,AQ1395)=1)</f>
        <v/>
      </c>
      <c r="AS1395" s="73"/>
      <c r="AT1395" s="73"/>
      <c r="AU1395" s="73"/>
      <c r="AV1395" s="235" t="str">
        <f>IF($P1395=Lists!$A$13,Lists!$A$29,IF($P1395=Lists!$A$14,Lists!$A$30,$P1395))</f>
        <v/>
      </c>
      <c r="AW1395" s="73"/>
      <c r="AX1395" s="73"/>
    </row>
    <row r="1396" spans="2:50" x14ac:dyDescent="0.3">
      <c r="B1396" s="137">
        <f t="shared" si="285"/>
        <v>1378</v>
      </c>
      <c r="C1396" s="24"/>
      <c r="D1396" s="24"/>
      <c r="E1396" s="24"/>
      <c r="F1396" s="25"/>
      <c r="G1396" s="24"/>
      <c r="H1396" s="30"/>
      <c r="I1396" s="24"/>
      <c r="J1396" s="50" t="str">
        <f t="shared" si="276"/>
        <v/>
      </c>
      <c r="K1396" s="30"/>
      <c r="L1396" s="236"/>
      <c r="M1396" s="30"/>
      <c r="N1396" s="30"/>
      <c r="O1396" s="46" t="str">
        <f t="shared" si="277"/>
        <v/>
      </c>
      <c r="P1396" s="239" t="str">
        <f t="shared" si="280"/>
        <v/>
      </c>
      <c r="Q1396" s="52" t="str">
        <f t="shared" si="281"/>
        <v/>
      </c>
      <c r="R1396" s="127"/>
      <c r="S1396" s="86"/>
      <c r="T1396" s="127"/>
      <c r="U1396" s="86"/>
      <c r="V1396" s="87">
        <f t="shared" si="286"/>
        <v>0</v>
      </c>
      <c r="W1396" s="130"/>
      <c r="X1396" s="86"/>
      <c r="Y1396" s="86"/>
      <c r="Z1396" s="131"/>
      <c r="AA1396" s="87">
        <f t="shared" si="282"/>
        <v>0</v>
      </c>
      <c r="AB1396" s="127"/>
      <c r="AC1396" s="86"/>
      <c r="AD1396" s="87">
        <f t="shared" si="287"/>
        <v>0</v>
      </c>
      <c r="AE1396" s="127"/>
      <c r="AF1396" s="86"/>
      <c r="AG1396" s="86"/>
      <c r="AH1396" s="131"/>
      <c r="AI1396" s="88">
        <f t="shared" si="288"/>
        <v>0</v>
      </c>
      <c r="AJ1396" s="89" t="str">
        <f>IFERROR(IF(ISNA(MATCH($AV1396,Other_Category_Abbr,0)),INDEX(FGHG_List_Long_GWP,MATCH($AV1396,FGHG_List_Long,0)),INDEX(GWP_Other_Abbr,MATCH($AV1396,Other_Category_Abbr,0)))*SUM(V1396,AA1396,AD1396,AI1396),"")</f>
        <v/>
      </c>
      <c r="AK1396" s="89" t="str">
        <f>IFERROR(IF(ISNA(MATCH($AV1396,Other_Category_Abbr,0)),INDEX(FGHG_List_Long_GWP,MATCH($AV1396,FGHG_List_Long,0)),INDEX(GWP_Other_Abbr,MATCH($AV1396,Other_Category_Abbr,0)))*(T1396*(S1396+U1396)+W1396*(Y1396+X1396)+AD1396+AE1396*(AF1396+AG1396)),"")</f>
        <v/>
      </c>
      <c r="AL1396" s="90" t="str">
        <f t="shared" si="283"/>
        <v/>
      </c>
      <c r="AM1396" s="91" t="str">
        <f t="shared" si="284"/>
        <v/>
      </c>
      <c r="AP1396" s="92" t="b">
        <f t="shared" si="278"/>
        <v>0</v>
      </c>
      <c r="AQ1396" s="92" t="str">
        <f t="shared" si="279"/>
        <v xml:space="preserve"> </v>
      </c>
      <c r="AR1396" s="92" t="str">
        <f>IF(LEN(AQ1396)=1,"",COUNTIF($AQ$19:AQ1396,AQ1396)=1)</f>
        <v/>
      </c>
      <c r="AS1396" s="73"/>
      <c r="AT1396" s="73"/>
      <c r="AU1396" s="73"/>
      <c r="AV1396" s="235" t="str">
        <f>IF($P1396=Lists!$A$13,Lists!$A$29,IF($P1396=Lists!$A$14,Lists!$A$30,$P1396))</f>
        <v/>
      </c>
      <c r="AW1396" s="73"/>
      <c r="AX1396" s="73"/>
    </row>
    <row r="1397" spans="2:50" x14ac:dyDescent="0.3">
      <c r="B1397" s="137">
        <f t="shared" si="285"/>
        <v>1379</v>
      </c>
      <c r="C1397" s="24"/>
      <c r="D1397" s="24"/>
      <c r="E1397" s="24"/>
      <c r="F1397" s="25"/>
      <c r="G1397" s="24"/>
      <c r="H1397" s="30"/>
      <c r="I1397" s="24"/>
      <c r="J1397" s="50" t="str">
        <f t="shared" si="276"/>
        <v/>
      </c>
      <c r="K1397" s="30"/>
      <c r="L1397" s="236"/>
      <c r="M1397" s="30"/>
      <c r="N1397" s="30"/>
      <c r="O1397" s="46" t="str">
        <f t="shared" si="277"/>
        <v/>
      </c>
      <c r="P1397" s="239" t="str">
        <f t="shared" si="280"/>
        <v/>
      </c>
      <c r="Q1397" s="52" t="str">
        <f t="shared" si="281"/>
        <v/>
      </c>
      <c r="R1397" s="127"/>
      <c r="S1397" s="86"/>
      <c r="T1397" s="127"/>
      <c r="U1397" s="86"/>
      <c r="V1397" s="87">
        <f t="shared" si="286"/>
        <v>0</v>
      </c>
      <c r="W1397" s="130"/>
      <c r="X1397" s="86"/>
      <c r="Y1397" s="86"/>
      <c r="Z1397" s="131"/>
      <c r="AA1397" s="87">
        <f t="shared" si="282"/>
        <v>0</v>
      </c>
      <c r="AB1397" s="127"/>
      <c r="AC1397" s="86"/>
      <c r="AD1397" s="87">
        <f t="shared" si="287"/>
        <v>0</v>
      </c>
      <c r="AE1397" s="127"/>
      <c r="AF1397" s="86"/>
      <c r="AG1397" s="86"/>
      <c r="AH1397" s="131"/>
      <c r="AI1397" s="88">
        <f t="shared" si="288"/>
        <v>0</v>
      </c>
      <c r="AJ1397" s="89" t="str">
        <f>IFERROR(IF(ISNA(MATCH($AV1397,Other_Category_Abbr,0)),INDEX(FGHG_List_Long_GWP,MATCH($AV1397,FGHG_List_Long,0)),INDEX(GWP_Other_Abbr,MATCH($AV1397,Other_Category_Abbr,0)))*SUM(V1397,AA1397,AD1397,AI1397),"")</f>
        <v/>
      </c>
      <c r="AK1397" s="89" t="str">
        <f>IFERROR(IF(ISNA(MATCH($AV1397,Other_Category_Abbr,0)),INDEX(FGHG_List_Long_GWP,MATCH($AV1397,FGHG_List_Long,0)),INDEX(GWP_Other_Abbr,MATCH($AV1397,Other_Category_Abbr,0)))*(T1397*(S1397+U1397)+W1397*(Y1397+X1397)+AD1397+AE1397*(AF1397+AG1397)),"")</f>
        <v/>
      </c>
      <c r="AL1397" s="90" t="str">
        <f t="shared" si="283"/>
        <v/>
      </c>
      <c r="AM1397" s="91" t="str">
        <f t="shared" si="284"/>
        <v/>
      </c>
      <c r="AP1397" s="92" t="b">
        <f t="shared" si="278"/>
        <v>0</v>
      </c>
      <c r="AQ1397" s="92" t="str">
        <f t="shared" si="279"/>
        <v xml:space="preserve"> </v>
      </c>
      <c r="AR1397" s="92" t="str">
        <f>IF(LEN(AQ1397)=1,"",COUNTIF($AQ$19:AQ1397,AQ1397)=1)</f>
        <v/>
      </c>
      <c r="AS1397" s="73"/>
      <c r="AT1397" s="73"/>
      <c r="AU1397" s="73"/>
      <c r="AV1397" s="235" t="str">
        <f>IF($P1397=Lists!$A$13,Lists!$A$29,IF($P1397=Lists!$A$14,Lists!$A$30,$P1397))</f>
        <v/>
      </c>
      <c r="AW1397" s="73"/>
      <c r="AX1397" s="73"/>
    </row>
    <row r="1398" spans="2:50" x14ac:dyDescent="0.3">
      <c r="B1398" s="137">
        <f t="shared" si="285"/>
        <v>1380</v>
      </c>
      <c r="C1398" s="24"/>
      <c r="D1398" s="24"/>
      <c r="E1398" s="24"/>
      <c r="F1398" s="25"/>
      <c r="G1398" s="24"/>
      <c r="H1398" s="30"/>
      <c r="I1398" s="24"/>
      <c r="J1398" s="50" t="str">
        <f t="shared" si="276"/>
        <v/>
      </c>
      <c r="K1398" s="30"/>
      <c r="L1398" s="236"/>
      <c r="M1398" s="30"/>
      <c r="N1398" s="30"/>
      <c r="O1398" s="46" t="str">
        <f t="shared" si="277"/>
        <v/>
      </c>
      <c r="P1398" s="239" t="str">
        <f t="shared" si="280"/>
        <v/>
      </c>
      <c r="Q1398" s="52" t="str">
        <f t="shared" si="281"/>
        <v/>
      </c>
      <c r="R1398" s="127"/>
      <c r="S1398" s="86"/>
      <c r="T1398" s="127"/>
      <c r="U1398" s="86"/>
      <c r="V1398" s="87">
        <f t="shared" si="286"/>
        <v>0</v>
      </c>
      <c r="W1398" s="130"/>
      <c r="X1398" s="86"/>
      <c r="Y1398" s="86"/>
      <c r="Z1398" s="131"/>
      <c r="AA1398" s="87">
        <f t="shared" si="282"/>
        <v>0</v>
      </c>
      <c r="AB1398" s="127"/>
      <c r="AC1398" s="86"/>
      <c r="AD1398" s="87">
        <f t="shared" si="287"/>
        <v>0</v>
      </c>
      <c r="AE1398" s="127"/>
      <c r="AF1398" s="86"/>
      <c r="AG1398" s="86"/>
      <c r="AH1398" s="131"/>
      <c r="AI1398" s="88">
        <f t="shared" si="288"/>
        <v>0</v>
      </c>
      <c r="AJ1398" s="89" t="str">
        <f>IFERROR(IF(ISNA(MATCH($AV1398,Other_Category_Abbr,0)),INDEX(FGHG_List_Long_GWP,MATCH($AV1398,FGHG_List_Long,0)),INDEX(GWP_Other_Abbr,MATCH($AV1398,Other_Category_Abbr,0)))*SUM(V1398,AA1398,AD1398,AI1398),"")</f>
        <v/>
      </c>
      <c r="AK1398" s="89" t="str">
        <f>IFERROR(IF(ISNA(MATCH($AV1398,Other_Category_Abbr,0)),INDEX(FGHG_List_Long_GWP,MATCH($AV1398,FGHG_List_Long,0)),INDEX(GWP_Other_Abbr,MATCH($AV1398,Other_Category_Abbr,0)))*(T1398*(S1398+U1398)+W1398*(Y1398+X1398)+AD1398+AE1398*(AF1398+AG1398)),"")</f>
        <v/>
      </c>
      <c r="AL1398" s="90" t="str">
        <f t="shared" si="283"/>
        <v/>
      </c>
      <c r="AM1398" s="91" t="str">
        <f t="shared" si="284"/>
        <v/>
      </c>
      <c r="AP1398" s="92" t="b">
        <f t="shared" si="278"/>
        <v>0</v>
      </c>
      <c r="AQ1398" s="92" t="str">
        <f t="shared" si="279"/>
        <v xml:space="preserve"> </v>
      </c>
      <c r="AR1398" s="92" t="str">
        <f>IF(LEN(AQ1398)=1,"",COUNTIF($AQ$19:AQ1398,AQ1398)=1)</f>
        <v/>
      </c>
      <c r="AS1398" s="73"/>
      <c r="AT1398" s="73"/>
      <c r="AU1398" s="73"/>
      <c r="AV1398" s="235" t="str">
        <f>IF($P1398=Lists!$A$13,Lists!$A$29,IF($P1398=Lists!$A$14,Lists!$A$30,$P1398))</f>
        <v/>
      </c>
      <c r="AW1398" s="73"/>
      <c r="AX1398" s="73"/>
    </row>
    <row r="1399" spans="2:50" x14ac:dyDescent="0.3">
      <c r="B1399" s="137">
        <f t="shared" si="285"/>
        <v>1381</v>
      </c>
      <c r="C1399" s="24"/>
      <c r="D1399" s="24"/>
      <c r="E1399" s="24"/>
      <c r="F1399" s="25"/>
      <c r="G1399" s="24"/>
      <c r="H1399" s="30"/>
      <c r="I1399" s="24"/>
      <c r="J1399" s="50" t="str">
        <f t="shared" si="276"/>
        <v/>
      </c>
      <c r="K1399" s="30"/>
      <c r="L1399" s="236"/>
      <c r="M1399" s="30"/>
      <c r="N1399" s="30"/>
      <c r="O1399" s="46" t="str">
        <f t="shared" si="277"/>
        <v/>
      </c>
      <c r="P1399" s="239" t="str">
        <f t="shared" si="280"/>
        <v/>
      </c>
      <c r="Q1399" s="52" t="str">
        <f t="shared" si="281"/>
        <v/>
      </c>
      <c r="R1399" s="127"/>
      <c r="S1399" s="86"/>
      <c r="T1399" s="127"/>
      <c r="U1399" s="86"/>
      <c r="V1399" s="87">
        <f t="shared" si="286"/>
        <v>0</v>
      </c>
      <c r="W1399" s="130"/>
      <c r="X1399" s="86"/>
      <c r="Y1399" s="86"/>
      <c r="Z1399" s="131"/>
      <c r="AA1399" s="87">
        <f t="shared" si="282"/>
        <v>0</v>
      </c>
      <c r="AB1399" s="127"/>
      <c r="AC1399" s="86"/>
      <c r="AD1399" s="87">
        <f t="shared" si="287"/>
        <v>0</v>
      </c>
      <c r="AE1399" s="127"/>
      <c r="AF1399" s="86"/>
      <c r="AG1399" s="86"/>
      <c r="AH1399" s="131"/>
      <c r="AI1399" s="88">
        <f t="shared" si="288"/>
        <v>0</v>
      </c>
      <c r="AJ1399" s="89" t="str">
        <f>IFERROR(IF(ISNA(MATCH($AV1399,Other_Category_Abbr,0)),INDEX(FGHG_List_Long_GWP,MATCH($AV1399,FGHG_List_Long,0)),INDEX(GWP_Other_Abbr,MATCH($AV1399,Other_Category_Abbr,0)))*SUM(V1399,AA1399,AD1399,AI1399),"")</f>
        <v/>
      </c>
      <c r="AK1399" s="89" t="str">
        <f>IFERROR(IF(ISNA(MATCH($AV1399,Other_Category_Abbr,0)),INDEX(FGHG_List_Long_GWP,MATCH($AV1399,FGHG_List_Long,0)),INDEX(GWP_Other_Abbr,MATCH($AV1399,Other_Category_Abbr,0)))*(T1399*(S1399+U1399)+W1399*(Y1399+X1399)+AD1399+AE1399*(AF1399+AG1399)),"")</f>
        <v/>
      </c>
      <c r="AL1399" s="90" t="str">
        <f t="shared" si="283"/>
        <v/>
      </c>
      <c r="AM1399" s="91" t="str">
        <f t="shared" si="284"/>
        <v/>
      </c>
      <c r="AP1399" s="92" t="b">
        <f t="shared" si="278"/>
        <v>0</v>
      </c>
      <c r="AQ1399" s="92" t="str">
        <f t="shared" si="279"/>
        <v xml:space="preserve"> </v>
      </c>
      <c r="AR1399" s="92" t="str">
        <f>IF(LEN(AQ1399)=1,"",COUNTIF($AQ$19:AQ1399,AQ1399)=1)</f>
        <v/>
      </c>
      <c r="AS1399" s="73"/>
      <c r="AT1399" s="73"/>
      <c r="AU1399" s="73"/>
      <c r="AV1399" s="235" t="str">
        <f>IF($P1399=Lists!$A$13,Lists!$A$29,IF($P1399=Lists!$A$14,Lists!$A$30,$P1399))</f>
        <v/>
      </c>
      <c r="AW1399" s="73"/>
      <c r="AX1399" s="73"/>
    </row>
    <row r="1400" spans="2:50" x14ac:dyDescent="0.3">
      <c r="B1400" s="137">
        <f t="shared" si="285"/>
        <v>1382</v>
      </c>
      <c r="C1400" s="24"/>
      <c r="D1400" s="24"/>
      <c r="E1400" s="24"/>
      <c r="F1400" s="25"/>
      <c r="G1400" s="24"/>
      <c r="H1400" s="30"/>
      <c r="I1400" s="24"/>
      <c r="J1400" s="50" t="str">
        <f t="shared" si="276"/>
        <v/>
      </c>
      <c r="K1400" s="30"/>
      <c r="L1400" s="236"/>
      <c r="M1400" s="30"/>
      <c r="N1400" s="30"/>
      <c r="O1400" s="46" t="str">
        <f t="shared" si="277"/>
        <v/>
      </c>
      <c r="P1400" s="239" t="str">
        <f t="shared" si="280"/>
        <v/>
      </c>
      <c r="Q1400" s="52" t="str">
        <f t="shared" si="281"/>
        <v/>
      </c>
      <c r="R1400" s="127"/>
      <c r="S1400" s="86"/>
      <c r="T1400" s="127"/>
      <c r="U1400" s="86"/>
      <c r="V1400" s="87">
        <f t="shared" si="286"/>
        <v>0</v>
      </c>
      <c r="W1400" s="130"/>
      <c r="X1400" s="86"/>
      <c r="Y1400" s="86"/>
      <c r="Z1400" s="131"/>
      <c r="AA1400" s="87">
        <f t="shared" si="282"/>
        <v>0</v>
      </c>
      <c r="AB1400" s="127"/>
      <c r="AC1400" s="86"/>
      <c r="AD1400" s="87">
        <f t="shared" si="287"/>
        <v>0</v>
      </c>
      <c r="AE1400" s="127"/>
      <c r="AF1400" s="86"/>
      <c r="AG1400" s="86"/>
      <c r="AH1400" s="131"/>
      <c r="AI1400" s="88">
        <f t="shared" si="288"/>
        <v>0</v>
      </c>
      <c r="AJ1400" s="89" t="str">
        <f>IFERROR(IF(ISNA(MATCH($AV1400,Other_Category_Abbr,0)),INDEX(FGHG_List_Long_GWP,MATCH($AV1400,FGHG_List_Long,0)),INDEX(GWP_Other_Abbr,MATCH($AV1400,Other_Category_Abbr,0)))*SUM(V1400,AA1400,AD1400,AI1400),"")</f>
        <v/>
      </c>
      <c r="AK1400" s="89" t="str">
        <f>IFERROR(IF(ISNA(MATCH($AV1400,Other_Category_Abbr,0)),INDEX(FGHG_List_Long_GWP,MATCH($AV1400,FGHG_List_Long,0)),INDEX(GWP_Other_Abbr,MATCH($AV1400,Other_Category_Abbr,0)))*(T1400*(S1400+U1400)+W1400*(Y1400+X1400)+AD1400+AE1400*(AF1400+AG1400)),"")</f>
        <v/>
      </c>
      <c r="AL1400" s="90" t="str">
        <f t="shared" si="283"/>
        <v/>
      </c>
      <c r="AM1400" s="91" t="str">
        <f t="shared" si="284"/>
        <v/>
      </c>
      <c r="AP1400" s="92" t="b">
        <f t="shared" si="278"/>
        <v>0</v>
      </c>
      <c r="AQ1400" s="92" t="str">
        <f t="shared" si="279"/>
        <v xml:space="preserve"> </v>
      </c>
      <c r="AR1400" s="92" t="str">
        <f>IF(LEN(AQ1400)=1,"",COUNTIF($AQ$19:AQ1400,AQ1400)=1)</f>
        <v/>
      </c>
      <c r="AS1400" s="73"/>
      <c r="AT1400" s="73"/>
      <c r="AU1400" s="73"/>
      <c r="AV1400" s="235" t="str">
        <f>IF($P1400=Lists!$A$13,Lists!$A$29,IF($P1400=Lists!$A$14,Lists!$A$30,$P1400))</f>
        <v/>
      </c>
      <c r="AW1400" s="73"/>
      <c r="AX1400" s="73"/>
    </row>
    <row r="1401" spans="2:50" x14ac:dyDescent="0.3">
      <c r="B1401" s="137">
        <f t="shared" si="285"/>
        <v>1383</v>
      </c>
      <c r="C1401" s="24"/>
      <c r="D1401" s="24"/>
      <c r="E1401" s="24"/>
      <c r="F1401" s="25"/>
      <c r="G1401" s="24"/>
      <c r="H1401" s="30"/>
      <c r="I1401" s="24"/>
      <c r="J1401" s="50" t="str">
        <f t="shared" si="276"/>
        <v/>
      </c>
      <c r="K1401" s="30"/>
      <c r="L1401" s="236"/>
      <c r="M1401" s="30"/>
      <c r="N1401" s="30"/>
      <c r="O1401" s="46" t="str">
        <f t="shared" si="277"/>
        <v/>
      </c>
      <c r="P1401" s="239" t="str">
        <f t="shared" si="280"/>
        <v/>
      </c>
      <c r="Q1401" s="52" t="str">
        <f t="shared" si="281"/>
        <v/>
      </c>
      <c r="R1401" s="127"/>
      <c r="S1401" s="86"/>
      <c r="T1401" s="127"/>
      <c r="U1401" s="86"/>
      <c r="V1401" s="87">
        <f t="shared" si="286"/>
        <v>0</v>
      </c>
      <c r="W1401" s="130"/>
      <c r="X1401" s="86"/>
      <c r="Y1401" s="86"/>
      <c r="Z1401" s="131"/>
      <c r="AA1401" s="87">
        <f t="shared" si="282"/>
        <v>0</v>
      </c>
      <c r="AB1401" s="127"/>
      <c r="AC1401" s="86"/>
      <c r="AD1401" s="87">
        <f t="shared" si="287"/>
        <v>0</v>
      </c>
      <c r="AE1401" s="127"/>
      <c r="AF1401" s="86"/>
      <c r="AG1401" s="86"/>
      <c r="AH1401" s="131"/>
      <c r="AI1401" s="88">
        <f t="shared" si="288"/>
        <v>0</v>
      </c>
      <c r="AJ1401" s="89" t="str">
        <f>IFERROR(IF(ISNA(MATCH($AV1401,Other_Category_Abbr,0)),INDEX(FGHG_List_Long_GWP,MATCH($AV1401,FGHG_List_Long,0)),INDEX(GWP_Other_Abbr,MATCH($AV1401,Other_Category_Abbr,0)))*SUM(V1401,AA1401,AD1401,AI1401),"")</f>
        <v/>
      </c>
      <c r="AK1401" s="89" t="str">
        <f>IFERROR(IF(ISNA(MATCH($AV1401,Other_Category_Abbr,0)),INDEX(FGHG_List_Long_GWP,MATCH($AV1401,FGHG_List_Long,0)),INDEX(GWP_Other_Abbr,MATCH($AV1401,Other_Category_Abbr,0)))*(T1401*(S1401+U1401)+W1401*(Y1401+X1401)+AD1401+AE1401*(AF1401+AG1401)),"")</f>
        <v/>
      </c>
      <c r="AL1401" s="90" t="str">
        <f t="shared" si="283"/>
        <v/>
      </c>
      <c r="AM1401" s="91" t="str">
        <f t="shared" si="284"/>
        <v/>
      </c>
      <c r="AP1401" s="92" t="b">
        <f t="shared" si="278"/>
        <v>0</v>
      </c>
      <c r="AQ1401" s="92" t="str">
        <f t="shared" si="279"/>
        <v xml:space="preserve"> </v>
      </c>
      <c r="AR1401" s="92" t="str">
        <f>IF(LEN(AQ1401)=1,"",COUNTIF($AQ$19:AQ1401,AQ1401)=1)</f>
        <v/>
      </c>
      <c r="AS1401" s="73"/>
      <c r="AT1401" s="73"/>
      <c r="AU1401" s="73"/>
      <c r="AV1401" s="235" t="str">
        <f>IF($P1401=Lists!$A$13,Lists!$A$29,IF($P1401=Lists!$A$14,Lists!$A$30,$P1401))</f>
        <v/>
      </c>
      <c r="AW1401" s="73"/>
      <c r="AX1401" s="73"/>
    </row>
    <row r="1402" spans="2:50" x14ac:dyDescent="0.3">
      <c r="B1402" s="137">
        <f t="shared" si="285"/>
        <v>1384</v>
      </c>
      <c r="C1402" s="24"/>
      <c r="D1402" s="24"/>
      <c r="E1402" s="24"/>
      <c r="F1402" s="25"/>
      <c r="G1402" s="24"/>
      <c r="H1402" s="30"/>
      <c r="I1402" s="24"/>
      <c r="J1402" s="50" t="str">
        <f t="shared" si="276"/>
        <v/>
      </c>
      <c r="K1402" s="30"/>
      <c r="L1402" s="236"/>
      <c r="M1402" s="30"/>
      <c r="N1402" s="30"/>
      <c r="O1402" s="46" t="str">
        <f t="shared" si="277"/>
        <v/>
      </c>
      <c r="P1402" s="239" t="str">
        <f t="shared" si="280"/>
        <v/>
      </c>
      <c r="Q1402" s="52" t="str">
        <f t="shared" si="281"/>
        <v/>
      </c>
      <c r="R1402" s="127"/>
      <c r="S1402" s="86"/>
      <c r="T1402" s="127"/>
      <c r="U1402" s="86"/>
      <c r="V1402" s="87">
        <f t="shared" si="286"/>
        <v>0</v>
      </c>
      <c r="W1402" s="130"/>
      <c r="X1402" s="86"/>
      <c r="Y1402" s="86"/>
      <c r="Z1402" s="131"/>
      <c r="AA1402" s="87">
        <f t="shared" si="282"/>
        <v>0</v>
      </c>
      <c r="AB1402" s="127"/>
      <c r="AC1402" s="86"/>
      <c r="AD1402" s="87">
        <f t="shared" si="287"/>
        <v>0</v>
      </c>
      <c r="AE1402" s="127"/>
      <c r="AF1402" s="86"/>
      <c r="AG1402" s="86"/>
      <c r="AH1402" s="131"/>
      <c r="AI1402" s="88">
        <f t="shared" si="288"/>
        <v>0</v>
      </c>
      <c r="AJ1402" s="89" t="str">
        <f>IFERROR(IF(ISNA(MATCH($AV1402,Other_Category_Abbr,0)),INDEX(FGHG_List_Long_GWP,MATCH($AV1402,FGHG_List_Long,0)),INDEX(GWP_Other_Abbr,MATCH($AV1402,Other_Category_Abbr,0)))*SUM(V1402,AA1402,AD1402,AI1402),"")</f>
        <v/>
      </c>
      <c r="AK1402" s="89" t="str">
        <f>IFERROR(IF(ISNA(MATCH($AV1402,Other_Category_Abbr,0)),INDEX(FGHG_List_Long_GWP,MATCH($AV1402,FGHG_List_Long,0)),INDEX(GWP_Other_Abbr,MATCH($AV1402,Other_Category_Abbr,0)))*(T1402*(S1402+U1402)+W1402*(Y1402+X1402)+AD1402+AE1402*(AF1402+AG1402)),"")</f>
        <v/>
      </c>
      <c r="AL1402" s="90" t="str">
        <f t="shared" si="283"/>
        <v/>
      </c>
      <c r="AM1402" s="91" t="str">
        <f t="shared" si="284"/>
        <v/>
      </c>
      <c r="AP1402" s="92" t="b">
        <f t="shared" si="278"/>
        <v>0</v>
      </c>
      <c r="AQ1402" s="92" t="str">
        <f t="shared" si="279"/>
        <v xml:space="preserve"> </v>
      </c>
      <c r="AR1402" s="92" t="str">
        <f>IF(LEN(AQ1402)=1,"",COUNTIF($AQ$19:AQ1402,AQ1402)=1)</f>
        <v/>
      </c>
      <c r="AS1402" s="73"/>
      <c r="AT1402" s="73"/>
      <c r="AU1402" s="73"/>
      <c r="AV1402" s="235" t="str">
        <f>IF($P1402=Lists!$A$13,Lists!$A$29,IF($P1402=Lists!$A$14,Lists!$A$30,$P1402))</f>
        <v/>
      </c>
      <c r="AW1402" s="73"/>
      <c r="AX1402" s="73"/>
    </row>
    <row r="1403" spans="2:50" x14ac:dyDescent="0.3">
      <c r="B1403" s="137">
        <f t="shared" si="285"/>
        <v>1385</v>
      </c>
      <c r="C1403" s="24"/>
      <c r="D1403" s="24"/>
      <c r="E1403" s="24"/>
      <c r="F1403" s="25"/>
      <c r="G1403" s="24"/>
      <c r="H1403" s="30"/>
      <c r="I1403" s="24"/>
      <c r="J1403" s="50" t="str">
        <f t="shared" si="276"/>
        <v/>
      </c>
      <c r="K1403" s="30"/>
      <c r="L1403" s="236"/>
      <c r="M1403" s="30"/>
      <c r="N1403" s="30"/>
      <c r="O1403" s="46" t="str">
        <f t="shared" si="277"/>
        <v/>
      </c>
      <c r="P1403" s="239" t="str">
        <f t="shared" si="280"/>
        <v/>
      </c>
      <c r="Q1403" s="52" t="str">
        <f t="shared" si="281"/>
        <v/>
      </c>
      <c r="R1403" s="127"/>
      <c r="S1403" s="86"/>
      <c r="T1403" s="127"/>
      <c r="U1403" s="86"/>
      <c r="V1403" s="87">
        <f t="shared" si="286"/>
        <v>0</v>
      </c>
      <c r="W1403" s="130"/>
      <c r="X1403" s="86"/>
      <c r="Y1403" s="86"/>
      <c r="Z1403" s="131"/>
      <c r="AA1403" s="87">
        <f t="shared" si="282"/>
        <v>0</v>
      </c>
      <c r="AB1403" s="127"/>
      <c r="AC1403" s="86"/>
      <c r="AD1403" s="87">
        <f t="shared" si="287"/>
        <v>0</v>
      </c>
      <c r="AE1403" s="127"/>
      <c r="AF1403" s="86"/>
      <c r="AG1403" s="86"/>
      <c r="AH1403" s="131"/>
      <c r="AI1403" s="88">
        <f t="shared" si="288"/>
        <v>0</v>
      </c>
      <c r="AJ1403" s="89" t="str">
        <f>IFERROR(IF(ISNA(MATCH($AV1403,Other_Category_Abbr,0)),INDEX(FGHG_List_Long_GWP,MATCH($AV1403,FGHG_List_Long,0)),INDEX(GWP_Other_Abbr,MATCH($AV1403,Other_Category_Abbr,0)))*SUM(V1403,AA1403,AD1403,AI1403),"")</f>
        <v/>
      </c>
      <c r="AK1403" s="89" t="str">
        <f>IFERROR(IF(ISNA(MATCH($AV1403,Other_Category_Abbr,0)),INDEX(FGHG_List_Long_GWP,MATCH($AV1403,FGHG_List_Long,0)),INDEX(GWP_Other_Abbr,MATCH($AV1403,Other_Category_Abbr,0)))*(T1403*(S1403+U1403)+W1403*(Y1403+X1403)+AD1403+AE1403*(AF1403+AG1403)),"")</f>
        <v/>
      </c>
      <c r="AL1403" s="90" t="str">
        <f t="shared" si="283"/>
        <v/>
      </c>
      <c r="AM1403" s="91" t="str">
        <f t="shared" si="284"/>
        <v/>
      </c>
      <c r="AP1403" s="92" t="b">
        <f t="shared" si="278"/>
        <v>0</v>
      </c>
      <c r="AQ1403" s="92" t="str">
        <f t="shared" si="279"/>
        <v xml:space="preserve"> </v>
      </c>
      <c r="AR1403" s="92" t="str">
        <f>IF(LEN(AQ1403)=1,"",COUNTIF($AQ$19:AQ1403,AQ1403)=1)</f>
        <v/>
      </c>
      <c r="AS1403" s="73"/>
      <c r="AT1403" s="73"/>
      <c r="AU1403" s="73"/>
      <c r="AV1403" s="235" t="str">
        <f>IF($P1403=Lists!$A$13,Lists!$A$29,IF($P1403=Lists!$A$14,Lists!$A$30,$P1403))</f>
        <v/>
      </c>
      <c r="AW1403" s="73"/>
      <c r="AX1403" s="73"/>
    </row>
    <row r="1404" spans="2:50" x14ac:dyDescent="0.3">
      <c r="B1404" s="137">
        <f t="shared" si="285"/>
        <v>1386</v>
      </c>
      <c r="C1404" s="24"/>
      <c r="D1404" s="24"/>
      <c r="E1404" s="24"/>
      <c r="F1404" s="25"/>
      <c r="G1404" s="24"/>
      <c r="H1404" s="30"/>
      <c r="I1404" s="24"/>
      <c r="J1404" s="50" t="str">
        <f t="shared" si="276"/>
        <v/>
      </c>
      <c r="K1404" s="30"/>
      <c r="L1404" s="236"/>
      <c r="M1404" s="30"/>
      <c r="N1404" s="30"/>
      <c r="O1404" s="46" t="str">
        <f t="shared" si="277"/>
        <v/>
      </c>
      <c r="P1404" s="239" t="str">
        <f t="shared" si="280"/>
        <v/>
      </c>
      <c r="Q1404" s="52" t="str">
        <f t="shared" si="281"/>
        <v/>
      </c>
      <c r="R1404" s="127"/>
      <c r="S1404" s="86"/>
      <c r="T1404" s="127"/>
      <c r="U1404" s="86"/>
      <c r="V1404" s="87">
        <f t="shared" si="286"/>
        <v>0</v>
      </c>
      <c r="W1404" s="130"/>
      <c r="X1404" s="86"/>
      <c r="Y1404" s="86"/>
      <c r="Z1404" s="131"/>
      <c r="AA1404" s="87">
        <f t="shared" si="282"/>
        <v>0</v>
      </c>
      <c r="AB1404" s="127"/>
      <c r="AC1404" s="86"/>
      <c r="AD1404" s="87">
        <f t="shared" si="287"/>
        <v>0</v>
      </c>
      <c r="AE1404" s="127"/>
      <c r="AF1404" s="86"/>
      <c r="AG1404" s="86"/>
      <c r="AH1404" s="131"/>
      <c r="AI1404" s="88">
        <f t="shared" si="288"/>
        <v>0</v>
      </c>
      <c r="AJ1404" s="89" t="str">
        <f>IFERROR(IF(ISNA(MATCH($AV1404,Other_Category_Abbr,0)),INDEX(FGHG_List_Long_GWP,MATCH($AV1404,FGHG_List_Long,0)),INDEX(GWP_Other_Abbr,MATCH($AV1404,Other_Category_Abbr,0)))*SUM(V1404,AA1404,AD1404,AI1404),"")</f>
        <v/>
      </c>
      <c r="AK1404" s="89" t="str">
        <f>IFERROR(IF(ISNA(MATCH($AV1404,Other_Category_Abbr,0)),INDEX(FGHG_List_Long_GWP,MATCH($AV1404,FGHG_List_Long,0)),INDEX(GWP_Other_Abbr,MATCH($AV1404,Other_Category_Abbr,0)))*(T1404*(S1404+U1404)+W1404*(Y1404+X1404)+AD1404+AE1404*(AF1404+AG1404)),"")</f>
        <v/>
      </c>
      <c r="AL1404" s="90" t="str">
        <f t="shared" si="283"/>
        <v/>
      </c>
      <c r="AM1404" s="91" t="str">
        <f t="shared" si="284"/>
        <v/>
      </c>
      <c r="AP1404" s="92" t="b">
        <f t="shared" si="278"/>
        <v>0</v>
      </c>
      <c r="AQ1404" s="92" t="str">
        <f t="shared" si="279"/>
        <v xml:space="preserve"> </v>
      </c>
      <c r="AR1404" s="92" t="str">
        <f>IF(LEN(AQ1404)=1,"",COUNTIF($AQ$19:AQ1404,AQ1404)=1)</f>
        <v/>
      </c>
      <c r="AS1404" s="73"/>
      <c r="AT1404" s="73"/>
      <c r="AU1404" s="73"/>
      <c r="AV1404" s="235" t="str">
        <f>IF($P1404=Lists!$A$13,Lists!$A$29,IF($P1404=Lists!$A$14,Lists!$A$30,$P1404))</f>
        <v/>
      </c>
      <c r="AW1404" s="73"/>
      <c r="AX1404" s="73"/>
    </row>
    <row r="1405" spans="2:50" x14ac:dyDescent="0.3">
      <c r="B1405" s="137">
        <f t="shared" si="285"/>
        <v>1387</v>
      </c>
      <c r="C1405" s="24"/>
      <c r="D1405" s="24"/>
      <c r="E1405" s="24"/>
      <c r="F1405" s="25"/>
      <c r="G1405" s="24"/>
      <c r="H1405" s="30"/>
      <c r="I1405" s="24"/>
      <c r="J1405" s="50" t="str">
        <f t="shared" si="276"/>
        <v/>
      </c>
      <c r="K1405" s="30"/>
      <c r="L1405" s="236"/>
      <c r="M1405" s="30"/>
      <c r="N1405" s="30"/>
      <c r="O1405" s="46" t="str">
        <f t="shared" si="277"/>
        <v/>
      </c>
      <c r="P1405" s="239" t="str">
        <f t="shared" si="280"/>
        <v/>
      </c>
      <c r="Q1405" s="52" t="str">
        <f t="shared" si="281"/>
        <v/>
      </c>
      <c r="R1405" s="127"/>
      <c r="S1405" s="86"/>
      <c r="T1405" s="127"/>
      <c r="U1405" s="86"/>
      <c r="V1405" s="87">
        <f t="shared" si="286"/>
        <v>0</v>
      </c>
      <c r="W1405" s="130"/>
      <c r="X1405" s="86"/>
      <c r="Y1405" s="86"/>
      <c r="Z1405" s="131"/>
      <c r="AA1405" s="87">
        <f t="shared" si="282"/>
        <v>0</v>
      </c>
      <c r="AB1405" s="127"/>
      <c r="AC1405" s="86"/>
      <c r="AD1405" s="87">
        <f t="shared" si="287"/>
        <v>0</v>
      </c>
      <c r="AE1405" s="127"/>
      <c r="AF1405" s="86"/>
      <c r="AG1405" s="86"/>
      <c r="AH1405" s="131"/>
      <c r="AI1405" s="88">
        <f t="shared" si="288"/>
        <v>0</v>
      </c>
      <c r="AJ1405" s="89" t="str">
        <f>IFERROR(IF(ISNA(MATCH($AV1405,Other_Category_Abbr,0)),INDEX(FGHG_List_Long_GWP,MATCH($AV1405,FGHG_List_Long,0)),INDEX(GWP_Other_Abbr,MATCH($AV1405,Other_Category_Abbr,0)))*SUM(V1405,AA1405,AD1405,AI1405),"")</f>
        <v/>
      </c>
      <c r="AK1405" s="89" t="str">
        <f>IFERROR(IF(ISNA(MATCH($AV1405,Other_Category_Abbr,0)),INDEX(FGHG_List_Long_GWP,MATCH($AV1405,FGHG_List_Long,0)),INDEX(GWP_Other_Abbr,MATCH($AV1405,Other_Category_Abbr,0)))*(T1405*(S1405+U1405)+W1405*(Y1405+X1405)+AD1405+AE1405*(AF1405+AG1405)),"")</f>
        <v/>
      </c>
      <c r="AL1405" s="90" t="str">
        <f t="shared" si="283"/>
        <v/>
      </c>
      <c r="AM1405" s="91" t="str">
        <f t="shared" si="284"/>
        <v/>
      </c>
      <c r="AP1405" s="92" t="b">
        <f t="shared" si="278"/>
        <v>0</v>
      </c>
      <c r="AQ1405" s="92" t="str">
        <f t="shared" si="279"/>
        <v xml:space="preserve"> </v>
      </c>
      <c r="AR1405" s="92" t="str">
        <f>IF(LEN(AQ1405)=1,"",COUNTIF($AQ$19:AQ1405,AQ1405)=1)</f>
        <v/>
      </c>
      <c r="AS1405" s="73"/>
      <c r="AT1405" s="73"/>
      <c r="AU1405" s="73"/>
      <c r="AV1405" s="235" t="str">
        <f>IF($P1405=Lists!$A$13,Lists!$A$29,IF($P1405=Lists!$A$14,Lists!$A$30,$P1405))</f>
        <v/>
      </c>
      <c r="AW1405" s="73"/>
      <c r="AX1405" s="73"/>
    </row>
    <row r="1406" spans="2:50" x14ac:dyDescent="0.3">
      <c r="B1406" s="137">
        <f t="shared" si="285"/>
        <v>1388</v>
      </c>
      <c r="C1406" s="24"/>
      <c r="D1406" s="24"/>
      <c r="E1406" s="24"/>
      <c r="F1406" s="25"/>
      <c r="G1406" s="24"/>
      <c r="H1406" s="30"/>
      <c r="I1406" s="24"/>
      <c r="J1406" s="50" t="str">
        <f t="shared" si="276"/>
        <v/>
      </c>
      <c r="K1406" s="30"/>
      <c r="L1406" s="236"/>
      <c r="M1406" s="30"/>
      <c r="N1406" s="30"/>
      <c r="O1406" s="46" t="str">
        <f t="shared" si="277"/>
        <v/>
      </c>
      <c r="P1406" s="239" t="str">
        <f t="shared" si="280"/>
        <v/>
      </c>
      <c r="Q1406" s="52" t="str">
        <f t="shared" si="281"/>
        <v/>
      </c>
      <c r="R1406" s="127"/>
      <c r="S1406" s="86"/>
      <c r="T1406" s="127"/>
      <c r="U1406" s="86"/>
      <c r="V1406" s="87">
        <f t="shared" si="286"/>
        <v>0</v>
      </c>
      <c r="W1406" s="130"/>
      <c r="X1406" s="86"/>
      <c r="Y1406" s="86"/>
      <c r="Z1406" s="131"/>
      <c r="AA1406" s="87">
        <f t="shared" si="282"/>
        <v>0</v>
      </c>
      <c r="AB1406" s="127"/>
      <c r="AC1406" s="86"/>
      <c r="AD1406" s="87">
        <f t="shared" si="287"/>
        <v>0</v>
      </c>
      <c r="AE1406" s="127"/>
      <c r="AF1406" s="86"/>
      <c r="AG1406" s="86"/>
      <c r="AH1406" s="131"/>
      <c r="AI1406" s="88">
        <f t="shared" si="288"/>
        <v>0</v>
      </c>
      <c r="AJ1406" s="89" t="str">
        <f>IFERROR(IF(ISNA(MATCH($AV1406,Other_Category_Abbr,0)),INDEX(FGHG_List_Long_GWP,MATCH($AV1406,FGHG_List_Long,0)),INDEX(GWP_Other_Abbr,MATCH($AV1406,Other_Category_Abbr,0)))*SUM(V1406,AA1406,AD1406,AI1406),"")</f>
        <v/>
      </c>
      <c r="AK1406" s="89" t="str">
        <f>IFERROR(IF(ISNA(MATCH($AV1406,Other_Category_Abbr,0)),INDEX(FGHG_List_Long_GWP,MATCH($AV1406,FGHG_List_Long,0)),INDEX(GWP_Other_Abbr,MATCH($AV1406,Other_Category_Abbr,0)))*(T1406*(S1406+U1406)+W1406*(Y1406+X1406)+AD1406+AE1406*(AF1406+AG1406)),"")</f>
        <v/>
      </c>
      <c r="AL1406" s="90" t="str">
        <f t="shared" si="283"/>
        <v/>
      </c>
      <c r="AM1406" s="91" t="str">
        <f t="shared" si="284"/>
        <v/>
      </c>
      <c r="AP1406" s="92" t="b">
        <f t="shared" si="278"/>
        <v>0</v>
      </c>
      <c r="AQ1406" s="92" t="str">
        <f t="shared" si="279"/>
        <v xml:space="preserve"> </v>
      </c>
      <c r="AR1406" s="92" t="str">
        <f>IF(LEN(AQ1406)=1,"",COUNTIF($AQ$19:AQ1406,AQ1406)=1)</f>
        <v/>
      </c>
      <c r="AS1406" s="73"/>
      <c r="AT1406" s="73"/>
      <c r="AU1406" s="73"/>
      <c r="AV1406" s="235" t="str">
        <f>IF($P1406=Lists!$A$13,Lists!$A$29,IF($P1406=Lists!$A$14,Lists!$A$30,$P1406))</f>
        <v/>
      </c>
      <c r="AW1406" s="73"/>
      <c r="AX1406" s="73"/>
    </row>
    <row r="1407" spans="2:50" x14ac:dyDescent="0.3">
      <c r="B1407" s="137">
        <f t="shared" si="285"/>
        <v>1389</v>
      </c>
      <c r="C1407" s="24"/>
      <c r="D1407" s="24"/>
      <c r="E1407" s="24"/>
      <c r="F1407" s="25"/>
      <c r="G1407" s="24"/>
      <c r="H1407" s="30"/>
      <c r="I1407" s="24"/>
      <c r="J1407" s="50" t="str">
        <f t="shared" si="276"/>
        <v/>
      </c>
      <c r="K1407" s="30"/>
      <c r="L1407" s="236"/>
      <c r="M1407" s="30"/>
      <c r="N1407" s="30"/>
      <c r="O1407" s="46" t="str">
        <f t="shared" si="277"/>
        <v/>
      </c>
      <c r="P1407" s="239" t="str">
        <f t="shared" si="280"/>
        <v/>
      </c>
      <c r="Q1407" s="52" t="str">
        <f t="shared" si="281"/>
        <v/>
      </c>
      <c r="R1407" s="127"/>
      <c r="S1407" s="86"/>
      <c r="T1407" s="127"/>
      <c r="U1407" s="86"/>
      <c r="V1407" s="87">
        <f t="shared" si="286"/>
        <v>0</v>
      </c>
      <c r="W1407" s="130"/>
      <c r="X1407" s="86"/>
      <c r="Y1407" s="86"/>
      <c r="Z1407" s="131"/>
      <c r="AA1407" s="87">
        <f t="shared" si="282"/>
        <v>0</v>
      </c>
      <c r="AB1407" s="127"/>
      <c r="AC1407" s="86"/>
      <c r="AD1407" s="87">
        <f t="shared" si="287"/>
        <v>0</v>
      </c>
      <c r="AE1407" s="127"/>
      <c r="AF1407" s="86"/>
      <c r="AG1407" s="86"/>
      <c r="AH1407" s="131"/>
      <c r="AI1407" s="88">
        <f t="shared" si="288"/>
        <v>0</v>
      </c>
      <c r="AJ1407" s="89" t="str">
        <f>IFERROR(IF(ISNA(MATCH($AV1407,Other_Category_Abbr,0)),INDEX(FGHG_List_Long_GWP,MATCH($AV1407,FGHG_List_Long,0)),INDEX(GWP_Other_Abbr,MATCH($AV1407,Other_Category_Abbr,0)))*SUM(V1407,AA1407,AD1407,AI1407),"")</f>
        <v/>
      </c>
      <c r="AK1407" s="89" t="str">
        <f>IFERROR(IF(ISNA(MATCH($AV1407,Other_Category_Abbr,0)),INDEX(FGHG_List_Long_GWP,MATCH($AV1407,FGHG_List_Long,0)),INDEX(GWP_Other_Abbr,MATCH($AV1407,Other_Category_Abbr,0)))*(T1407*(S1407+U1407)+W1407*(Y1407+X1407)+AD1407+AE1407*(AF1407+AG1407)),"")</f>
        <v/>
      </c>
      <c r="AL1407" s="90" t="str">
        <f t="shared" si="283"/>
        <v/>
      </c>
      <c r="AM1407" s="91" t="str">
        <f t="shared" si="284"/>
        <v/>
      </c>
      <c r="AP1407" s="92" t="b">
        <f t="shared" si="278"/>
        <v>0</v>
      </c>
      <c r="AQ1407" s="92" t="str">
        <f t="shared" si="279"/>
        <v xml:space="preserve"> </v>
      </c>
      <c r="AR1407" s="92" t="str">
        <f>IF(LEN(AQ1407)=1,"",COUNTIF($AQ$19:AQ1407,AQ1407)=1)</f>
        <v/>
      </c>
      <c r="AS1407" s="73"/>
      <c r="AT1407" s="73"/>
      <c r="AU1407" s="73"/>
      <c r="AV1407" s="235" t="str">
        <f>IF($P1407=Lists!$A$13,Lists!$A$29,IF($P1407=Lists!$A$14,Lists!$A$30,$P1407))</f>
        <v/>
      </c>
      <c r="AW1407" s="73"/>
      <c r="AX1407" s="73"/>
    </row>
    <row r="1408" spans="2:50" x14ac:dyDescent="0.3">
      <c r="B1408" s="137">
        <f t="shared" si="285"/>
        <v>1390</v>
      </c>
      <c r="C1408" s="24"/>
      <c r="D1408" s="24"/>
      <c r="E1408" s="24"/>
      <c r="F1408" s="25"/>
      <c r="G1408" s="24"/>
      <c r="H1408" s="30"/>
      <c r="I1408" s="24"/>
      <c r="J1408" s="50" t="str">
        <f t="shared" si="276"/>
        <v/>
      </c>
      <c r="K1408" s="30"/>
      <c r="L1408" s="236"/>
      <c r="M1408" s="30"/>
      <c r="N1408" s="30"/>
      <c r="O1408" s="46" t="str">
        <f t="shared" si="277"/>
        <v/>
      </c>
      <c r="P1408" s="239" t="str">
        <f t="shared" si="280"/>
        <v/>
      </c>
      <c r="Q1408" s="52" t="str">
        <f t="shared" si="281"/>
        <v/>
      </c>
      <c r="R1408" s="127"/>
      <c r="S1408" s="86"/>
      <c r="T1408" s="127"/>
      <c r="U1408" s="86"/>
      <c r="V1408" s="87">
        <f t="shared" si="286"/>
        <v>0</v>
      </c>
      <c r="W1408" s="130"/>
      <c r="X1408" s="86"/>
      <c r="Y1408" s="86"/>
      <c r="Z1408" s="131"/>
      <c r="AA1408" s="87">
        <f t="shared" si="282"/>
        <v>0</v>
      </c>
      <c r="AB1408" s="127"/>
      <c r="AC1408" s="86"/>
      <c r="AD1408" s="87">
        <f t="shared" si="287"/>
        <v>0</v>
      </c>
      <c r="AE1408" s="127"/>
      <c r="AF1408" s="86"/>
      <c r="AG1408" s="86"/>
      <c r="AH1408" s="131"/>
      <c r="AI1408" s="88">
        <f t="shared" si="288"/>
        <v>0</v>
      </c>
      <c r="AJ1408" s="89" t="str">
        <f>IFERROR(IF(ISNA(MATCH($AV1408,Other_Category_Abbr,0)),INDEX(FGHG_List_Long_GWP,MATCH($AV1408,FGHG_List_Long,0)),INDEX(GWP_Other_Abbr,MATCH($AV1408,Other_Category_Abbr,0)))*SUM(V1408,AA1408,AD1408,AI1408),"")</f>
        <v/>
      </c>
      <c r="AK1408" s="89" t="str">
        <f>IFERROR(IF(ISNA(MATCH($AV1408,Other_Category_Abbr,0)),INDEX(FGHG_List_Long_GWP,MATCH($AV1408,FGHG_List_Long,0)),INDEX(GWP_Other_Abbr,MATCH($AV1408,Other_Category_Abbr,0)))*(T1408*(S1408+U1408)+W1408*(Y1408+X1408)+AD1408+AE1408*(AF1408+AG1408)),"")</f>
        <v/>
      </c>
      <c r="AL1408" s="90" t="str">
        <f t="shared" si="283"/>
        <v/>
      </c>
      <c r="AM1408" s="91" t="str">
        <f t="shared" si="284"/>
        <v/>
      </c>
      <c r="AP1408" s="92" t="b">
        <f t="shared" si="278"/>
        <v>0</v>
      </c>
      <c r="AQ1408" s="92" t="str">
        <f t="shared" si="279"/>
        <v xml:space="preserve"> </v>
      </c>
      <c r="AR1408" s="92" t="str">
        <f>IF(LEN(AQ1408)=1,"",COUNTIF($AQ$19:AQ1408,AQ1408)=1)</f>
        <v/>
      </c>
      <c r="AS1408" s="73"/>
      <c r="AT1408" s="73"/>
      <c r="AU1408" s="73"/>
      <c r="AV1408" s="235" t="str">
        <f>IF($P1408=Lists!$A$13,Lists!$A$29,IF($P1408=Lists!$A$14,Lists!$A$30,$P1408))</f>
        <v/>
      </c>
      <c r="AW1408" s="73"/>
      <c r="AX1408" s="73"/>
    </row>
    <row r="1409" spans="2:50" x14ac:dyDescent="0.3">
      <c r="B1409" s="137">
        <f t="shared" si="285"/>
        <v>1391</v>
      </c>
      <c r="C1409" s="24"/>
      <c r="D1409" s="24"/>
      <c r="E1409" s="24"/>
      <c r="F1409" s="25"/>
      <c r="G1409" s="24"/>
      <c r="H1409" s="30"/>
      <c r="I1409" s="24"/>
      <c r="J1409" s="50" t="str">
        <f t="shared" si="276"/>
        <v/>
      </c>
      <c r="K1409" s="30"/>
      <c r="L1409" s="236"/>
      <c r="M1409" s="30"/>
      <c r="N1409" s="30"/>
      <c r="O1409" s="46" t="str">
        <f t="shared" si="277"/>
        <v/>
      </c>
      <c r="P1409" s="239" t="str">
        <f t="shared" si="280"/>
        <v/>
      </c>
      <c r="Q1409" s="52" t="str">
        <f t="shared" si="281"/>
        <v/>
      </c>
      <c r="R1409" s="127"/>
      <c r="S1409" s="86"/>
      <c r="T1409" s="127"/>
      <c r="U1409" s="86"/>
      <c r="V1409" s="87">
        <f t="shared" si="286"/>
        <v>0</v>
      </c>
      <c r="W1409" s="130"/>
      <c r="X1409" s="86"/>
      <c r="Y1409" s="86"/>
      <c r="Z1409" s="131"/>
      <c r="AA1409" s="87">
        <f t="shared" si="282"/>
        <v>0</v>
      </c>
      <c r="AB1409" s="127"/>
      <c r="AC1409" s="86"/>
      <c r="AD1409" s="87">
        <f t="shared" si="287"/>
        <v>0</v>
      </c>
      <c r="AE1409" s="127"/>
      <c r="AF1409" s="86"/>
      <c r="AG1409" s="86"/>
      <c r="AH1409" s="131"/>
      <c r="AI1409" s="88">
        <f t="shared" si="288"/>
        <v>0</v>
      </c>
      <c r="AJ1409" s="89" t="str">
        <f>IFERROR(IF(ISNA(MATCH($AV1409,Other_Category_Abbr,0)),INDEX(FGHG_List_Long_GWP,MATCH($AV1409,FGHG_List_Long,0)),INDEX(GWP_Other_Abbr,MATCH($AV1409,Other_Category_Abbr,0)))*SUM(V1409,AA1409,AD1409,AI1409),"")</f>
        <v/>
      </c>
      <c r="AK1409" s="89" t="str">
        <f>IFERROR(IF(ISNA(MATCH($AV1409,Other_Category_Abbr,0)),INDEX(FGHG_List_Long_GWP,MATCH($AV1409,FGHG_List_Long,0)),INDEX(GWP_Other_Abbr,MATCH($AV1409,Other_Category_Abbr,0)))*(T1409*(S1409+U1409)+W1409*(Y1409+X1409)+AD1409+AE1409*(AF1409+AG1409)),"")</f>
        <v/>
      </c>
      <c r="AL1409" s="90" t="str">
        <f t="shared" si="283"/>
        <v/>
      </c>
      <c r="AM1409" s="91" t="str">
        <f t="shared" si="284"/>
        <v/>
      </c>
      <c r="AP1409" s="92" t="b">
        <f t="shared" si="278"/>
        <v>0</v>
      </c>
      <c r="AQ1409" s="92" t="str">
        <f t="shared" si="279"/>
        <v xml:space="preserve"> </v>
      </c>
      <c r="AR1409" s="92" t="str">
        <f>IF(LEN(AQ1409)=1,"",COUNTIF($AQ$19:AQ1409,AQ1409)=1)</f>
        <v/>
      </c>
      <c r="AS1409" s="73"/>
      <c r="AT1409" s="73"/>
      <c r="AU1409" s="73"/>
      <c r="AV1409" s="235" t="str">
        <f>IF($P1409=Lists!$A$13,Lists!$A$29,IF($P1409=Lists!$A$14,Lists!$A$30,$P1409))</f>
        <v/>
      </c>
      <c r="AW1409" s="73"/>
      <c r="AX1409" s="73"/>
    </row>
    <row r="1410" spans="2:50" x14ac:dyDescent="0.3">
      <c r="B1410" s="137">
        <f t="shared" si="285"/>
        <v>1392</v>
      </c>
      <c r="C1410" s="24"/>
      <c r="D1410" s="24"/>
      <c r="E1410" s="24"/>
      <c r="F1410" s="25"/>
      <c r="G1410" s="24"/>
      <c r="H1410" s="30"/>
      <c r="I1410" s="24"/>
      <c r="J1410" s="50" t="str">
        <f t="shared" si="276"/>
        <v/>
      </c>
      <c r="K1410" s="30"/>
      <c r="L1410" s="236"/>
      <c r="M1410" s="30"/>
      <c r="N1410" s="30"/>
      <c r="O1410" s="46" t="str">
        <f t="shared" si="277"/>
        <v/>
      </c>
      <c r="P1410" s="239" t="str">
        <f t="shared" si="280"/>
        <v/>
      </c>
      <c r="Q1410" s="52" t="str">
        <f t="shared" si="281"/>
        <v/>
      </c>
      <c r="R1410" s="127"/>
      <c r="S1410" s="86"/>
      <c r="T1410" s="127"/>
      <c r="U1410" s="86"/>
      <c r="V1410" s="87">
        <f t="shared" si="286"/>
        <v>0</v>
      </c>
      <c r="W1410" s="130"/>
      <c r="X1410" s="86"/>
      <c r="Y1410" s="86"/>
      <c r="Z1410" s="131"/>
      <c r="AA1410" s="87">
        <f t="shared" si="282"/>
        <v>0</v>
      </c>
      <c r="AB1410" s="127"/>
      <c r="AC1410" s="86"/>
      <c r="AD1410" s="87">
        <f t="shared" si="287"/>
        <v>0</v>
      </c>
      <c r="AE1410" s="127"/>
      <c r="AF1410" s="86"/>
      <c r="AG1410" s="86"/>
      <c r="AH1410" s="131"/>
      <c r="AI1410" s="88">
        <f t="shared" si="288"/>
        <v>0</v>
      </c>
      <c r="AJ1410" s="89" t="str">
        <f>IFERROR(IF(ISNA(MATCH($AV1410,Other_Category_Abbr,0)),INDEX(FGHG_List_Long_GWP,MATCH($AV1410,FGHG_List_Long,0)),INDEX(GWP_Other_Abbr,MATCH($AV1410,Other_Category_Abbr,0)))*SUM(V1410,AA1410,AD1410,AI1410),"")</f>
        <v/>
      </c>
      <c r="AK1410" s="89" t="str">
        <f>IFERROR(IF(ISNA(MATCH($AV1410,Other_Category_Abbr,0)),INDEX(FGHG_List_Long_GWP,MATCH($AV1410,FGHG_List_Long,0)),INDEX(GWP_Other_Abbr,MATCH($AV1410,Other_Category_Abbr,0)))*(T1410*(S1410+U1410)+W1410*(Y1410+X1410)+AD1410+AE1410*(AF1410+AG1410)),"")</f>
        <v/>
      </c>
      <c r="AL1410" s="90" t="str">
        <f t="shared" si="283"/>
        <v/>
      </c>
      <c r="AM1410" s="91" t="str">
        <f t="shared" si="284"/>
        <v/>
      </c>
      <c r="AP1410" s="92" t="b">
        <f t="shared" si="278"/>
        <v>0</v>
      </c>
      <c r="AQ1410" s="92" t="str">
        <f t="shared" si="279"/>
        <v xml:space="preserve"> </v>
      </c>
      <c r="AR1410" s="92" t="str">
        <f>IF(LEN(AQ1410)=1,"",COUNTIF($AQ$19:AQ1410,AQ1410)=1)</f>
        <v/>
      </c>
      <c r="AS1410" s="73"/>
      <c r="AT1410" s="73"/>
      <c r="AU1410" s="73"/>
      <c r="AV1410" s="235" t="str">
        <f>IF($P1410=Lists!$A$13,Lists!$A$29,IF($P1410=Lists!$A$14,Lists!$A$30,$P1410))</f>
        <v/>
      </c>
      <c r="AW1410" s="73"/>
      <c r="AX1410" s="73"/>
    </row>
    <row r="1411" spans="2:50" x14ac:dyDescent="0.3">
      <c r="B1411" s="137">
        <f t="shared" si="285"/>
        <v>1393</v>
      </c>
      <c r="C1411" s="24"/>
      <c r="D1411" s="24"/>
      <c r="E1411" s="24"/>
      <c r="F1411" s="25"/>
      <c r="G1411" s="24"/>
      <c r="H1411" s="30"/>
      <c r="I1411" s="24"/>
      <c r="J1411" s="50" t="str">
        <f t="shared" si="276"/>
        <v/>
      </c>
      <c r="K1411" s="30"/>
      <c r="L1411" s="236"/>
      <c r="M1411" s="30"/>
      <c r="N1411" s="30"/>
      <c r="O1411" s="46" t="str">
        <f t="shared" si="277"/>
        <v/>
      </c>
      <c r="P1411" s="239" t="str">
        <f t="shared" si="280"/>
        <v/>
      </c>
      <c r="Q1411" s="52" t="str">
        <f t="shared" si="281"/>
        <v/>
      </c>
      <c r="R1411" s="127"/>
      <c r="S1411" s="86"/>
      <c r="T1411" s="127"/>
      <c r="U1411" s="86"/>
      <c r="V1411" s="87">
        <f t="shared" si="286"/>
        <v>0</v>
      </c>
      <c r="W1411" s="130"/>
      <c r="X1411" s="86"/>
      <c r="Y1411" s="86"/>
      <c r="Z1411" s="131"/>
      <c r="AA1411" s="87">
        <f t="shared" si="282"/>
        <v>0</v>
      </c>
      <c r="AB1411" s="127"/>
      <c r="AC1411" s="86"/>
      <c r="AD1411" s="87">
        <f t="shared" si="287"/>
        <v>0</v>
      </c>
      <c r="AE1411" s="127"/>
      <c r="AF1411" s="86"/>
      <c r="AG1411" s="86"/>
      <c r="AH1411" s="131"/>
      <c r="AI1411" s="88">
        <f t="shared" si="288"/>
        <v>0</v>
      </c>
      <c r="AJ1411" s="89" t="str">
        <f>IFERROR(IF(ISNA(MATCH($AV1411,Other_Category_Abbr,0)),INDEX(FGHG_List_Long_GWP,MATCH($AV1411,FGHG_List_Long,0)),INDEX(GWP_Other_Abbr,MATCH($AV1411,Other_Category_Abbr,0)))*SUM(V1411,AA1411,AD1411,AI1411),"")</f>
        <v/>
      </c>
      <c r="AK1411" s="89" t="str">
        <f>IFERROR(IF(ISNA(MATCH($AV1411,Other_Category_Abbr,0)),INDEX(FGHG_List_Long_GWP,MATCH($AV1411,FGHG_List_Long,0)),INDEX(GWP_Other_Abbr,MATCH($AV1411,Other_Category_Abbr,0)))*(T1411*(S1411+U1411)+W1411*(Y1411+X1411)+AD1411+AE1411*(AF1411+AG1411)),"")</f>
        <v/>
      </c>
      <c r="AL1411" s="90" t="str">
        <f t="shared" si="283"/>
        <v/>
      </c>
      <c r="AM1411" s="91" t="str">
        <f t="shared" si="284"/>
        <v/>
      </c>
      <c r="AP1411" s="92" t="b">
        <f t="shared" si="278"/>
        <v>0</v>
      </c>
      <c r="AQ1411" s="92" t="str">
        <f t="shared" si="279"/>
        <v xml:space="preserve"> </v>
      </c>
      <c r="AR1411" s="92" t="str">
        <f>IF(LEN(AQ1411)=1,"",COUNTIF($AQ$19:AQ1411,AQ1411)=1)</f>
        <v/>
      </c>
      <c r="AS1411" s="73"/>
      <c r="AT1411" s="73"/>
      <c r="AU1411" s="73"/>
      <c r="AV1411" s="235" t="str">
        <f>IF($P1411=Lists!$A$13,Lists!$A$29,IF($P1411=Lists!$A$14,Lists!$A$30,$P1411))</f>
        <v/>
      </c>
      <c r="AW1411" s="73"/>
      <c r="AX1411" s="73"/>
    </row>
    <row r="1412" spans="2:50" x14ac:dyDescent="0.3">
      <c r="B1412" s="137">
        <f t="shared" si="285"/>
        <v>1394</v>
      </c>
      <c r="C1412" s="24"/>
      <c r="D1412" s="24"/>
      <c r="E1412" s="24"/>
      <c r="F1412" s="25"/>
      <c r="G1412" s="24"/>
      <c r="H1412" s="30"/>
      <c r="I1412" s="24"/>
      <c r="J1412" s="50" t="str">
        <f t="shared" si="276"/>
        <v/>
      </c>
      <c r="K1412" s="30"/>
      <c r="L1412" s="236"/>
      <c r="M1412" s="30"/>
      <c r="N1412" s="30"/>
      <c r="O1412" s="46" t="str">
        <f t="shared" si="277"/>
        <v/>
      </c>
      <c r="P1412" s="239" t="str">
        <f t="shared" si="280"/>
        <v/>
      </c>
      <c r="Q1412" s="52" t="str">
        <f t="shared" si="281"/>
        <v/>
      </c>
      <c r="R1412" s="127"/>
      <c r="S1412" s="86"/>
      <c r="T1412" s="127"/>
      <c r="U1412" s="86"/>
      <c r="V1412" s="87">
        <f t="shared" si="286"/>
        <v>0</v>
      </c>
      <c r="W1412" s="130"/>
      <c r="X1412" s="86"/>
      <c r="Y1412" s="86"/>
      <c r="Z1412" s="131"/>
      <c r="AA1412" s="87">
        <f t="shared" si="282"/>
        <v>0</v>
      </c>
      <c r="AB1412" s="127"/>
      <c r="AC1412" s="86"/>
      <c r="AD1412" s="87">
        <f t="shared" si="287"/>
        <v>0</v>
      </c>
      <c r="AE1412" s="127"/>
      <c r="AF1412" s="86"/>
      <c r="AG1412" s="86"/>
      <c r="AH1412" s="131"/>
      <c r="AI1412" s="88">
        <f t="shared" si="288"/>
        <v>0</v>
      </c>
      <c r="AJ1412" s="89" t="str">
        <f>IFERROR(IF(ISNA(MATCH($AV1412,Other_Category_Abbr,0)),INDEX(FGHG_List_Long_GWP,MATCH($AV1412,FGHG_List_Long,0)),INDEX(GWP_Other_Abbr,MATCH($AV1412,Other_Category_Abbr,0)))*SUM(V1412,AA1412,AD1412,AI1412),"")</f>
        <v/>
      </c>
      <c r="AK1412" s="89" t="str">
        <f>IFERROR(IF(ISNA(MATCH($AV1412,Other_Category_Abbr,0)),INDEX(FGHG_List_Long_GWP,MATCH($AV1412,FGHG_List_Long,0)),INDEX(GWP_Other_Abbr,MATCH($AV1412,Other_Category_Abbr,0)))*(T1412*(S1412+U1412)+W1412*(Y1412+X1412)+AD1412+AE1412*(AF1412+AG1412)),"")</f>
        <v/>
      </c>
      <c r="AL1412" s="90" t="str">
        <f t="shared" si="283"/>
        <v/>
      </c>
      <c r="AM1412" s="91" t="str">
        <f t="shared" si="284"/>
        <v/>
      </c>
      <c r="AP1412" s="92" t="b">
        <f t="shared" si="278"/>
        <v>0</v>
      </c>
      <c r="AQ1412" s="92" t="str">
        <f t="shared" si="279"/>
        <v xml:space="preserve"> </v>
      </c>
      <c r="AR1412" s="92" t="str">
        <f>IF(LEN(AQ1412)=1,"",COUNTIF($AQ$19:AQ1412,AQ1412)=1)</f>
        <v/>
      </c>
      <c r="AS1412" s="73"/>
      <c r="AT1412" s="73"/>
      <c r="AU1412" s="73"/>
      <c r="AV1412" s="235" t="str">
        <f>IF($P1412=Lists!$A$13,Lists!$A$29,IF($P1412=Lists!$A$14,Lists!$A$30,$P1412))</f>
        <v/>
      </c>
      <c r="AW1412" s="73"/>
      <c r="AX1412" s="73"/>
    </row>
    <row r="1413" spans="2:50" x14ac:dyDescent="0.3">
      <c r="B1413" s="137">
        <f t="shared" si="285"/>
        <v>1395</v>
      </c>
      <c r="C1413" s="24"/>
      <c r="D1413" s="24"/>
      <c r="E1413" s="24"/>
      <c r="F1413" s="25"/>
      <c r="G1413" s="24"/>
      <c r="H1413" s="30"/>
      <c r="I1413" s="24"/>
      <c r="J1413" s="50" t="str">
        <f t="shared" si="276"/>
        <v/>
      </c>
      <c r="K1413" s="30"/>
      <c r="L1413" s="236"/>
      <c r="M1413" s="30"/>
      <c r="N1413" s="30"/>
      <c r="O1413" s="46" t="str">
        <f t="shared" si="277"/>
        <v/>
      </c>
      <c r="P1413" s="239" t="str">
        <f t="shared" si="280"/>
        <v/>
      </c>
      <c r="Q1413" s="52" t="str">
        <f t="shared" si="281"/>
        <v/>
      </c>
      <c r="R1413" s="127"/>
      <c r="S1413" s="86"/>
      <c r="T1413" s="127"/>
      <c r="U1413" s="86"/>
      <c r="V1413" s="87">
        <f t="shared" si="286"/>
        <v>0</v>
      </c>
      <c r="W1413" s="130"/>
      <c r="X1413" s="86"/>
      <c r="Y1413" s="86"/>
      <c r="Z1413" s="131"/>
      <c r="AA1413" s="87">
        <f t="shared" si="282"/>
        <v>0</v>
      </c>
      <c r="AB1413" s="127"/>
      <c r="AC1413" s="86"/>
      <c r="AD1413" s="87">
        <f t="shared" si="287"/>
        <v>0</v>
      </c>
      <c r="AE1413" s="127"/>
      <c r="AF1413" s="86"/>
      <c r="AG1413" s="86"/>
      <c r="AH1413" s="131"/>
      <c r="AI1413" s="88">
        <f t="shared" si="288"/>
        <v>0</v>
      </c>
      <c r="AJ1413" s="89" t="str">
        <f>IFERROR(IF(ISNA(MATCH($AV1413,Other_Category_Abbr,0)),INDEX(FGHG_List_Long_GWP,MATCH($AV1413,FGHG_List_Long,0)),INDEX(GWP_Other_Abbr,MATCH($AV1413,Other_Category_Abbr,0)))*SUM(V1413,AA1413,AD1413,AI1413),"")</f>
        <v/>
      </c>
      <c r="AK1413" s="89" t="str">
        <f>IFERROR(IF(ISNA(MATCH($AV1413,Other_Category_Abbr,0)),INDEX(FGHG_List_Long_GWP,MATCH($AV1413,FGHG_List_Long,0)),INDEX(GWP_Other_Abbr,MATCH($AV1413,Other_Category_Abbr,0)))*(T1413*(S1413+U1413)+W1413*(Y1413+X1413)+AD1413+AE1413*(AF1413+AG1413)),"")</f>
        <v/>
      </c>
      <c r="AL1413" s="90" t="str">
        <f t="shared" si="283"/>
        <v/>
      </c>
      <c r="AM1413" s="91" t="str">
        <f t="shared" si="284"/>
        <v/>
      </c>
      <c r="AP1413" s="92" t="b">
        <f t="shared" si="278"/>
        <v>0</v>
      </c>
      <c r="AQ1413" s="92" t="str">
        <f t="shared" si="279"/>
        <v xml:space="preserve"> </v>
      </c>
      <c r="AR1413" s="92" t="str">
        <f>IF(LEN(AQ1413)=1,"",COUNTIF($AQ$19:AQ1413,AQ1413)=1)</f>
        <v/>
      </c>
      <c r="AS1413" s="73"/>
      <c r="AT1413" s="73"/>
      <c r="AU1413" s="73"/>
      <c r="AV1413" s="235" t="str">
        <f>IF($P1413=Lists!$A$13,Lists!$A$29,IF($P1413=Lists!$A$14,Lists!$A$30,$P1413))</f>
        <v/>
      </c>
      <c r="AW1413" s="73"/>
      <c r="AX1413" s="73"/>
    </row>
    <row r="1414" spans="2:50" x14ac:dyDescent="0.3">
      <c r="B1414" s="137">
        <f t="shared" si="285"/>
        <v>1396</v>
      </c>
      <c r="C1414" s="24"/>
      <c r="D1414" s="24"/>
      <c r="E1414" s="24"/>
      <c r="F1414" s="25"/>
      <c r="G1414" s="24"/>
      <c r="H1414" s="30"/>
      <c r="I1414" s="24"/>
      <c r="J1414" s="50" t="str">
        <f t="shared" si="276"/>
        <v/>
      </c>
      <c r="K1414" s="30"/>
      <c r="L1414" s="236"/>
      <c r="M1414" s="30"/>
      <c r="N1414" s="30"/>
      <c r="O1414" s="46" t="str">
        <f t="shared" si="277"/>
        <v/>
      </c>
      <c r="P1414" s="239" t="str">
        <f t="shared" si="280"/>
        <v/>
      </c>
      <c r="Q1414" s="52" t="str">
        <f t="shared" si="281"/>
        <v/>
      </c>
      <c r="R1414" s="127"/>
      <c r="S1414" s="86"/>
      <c r="T1414" s="127"/>
      <c r="U1414" s="86"/>
      <c r="V1414" s="87">
        <f t="shared" si="286"/>
        <v>0</v>
      </c>
      <c r="W1414" s="130"/>
      <c r="X1414" s="86"/>
      <c r="Y1414" s="86"/>
      <c r="Z1414" s="131"/>
      <c r="AA1414" s="87">
        <f t="shared" si="282"/>
        <v>0</v>
      </c>
      <c r="AB1414" s="127"/>
      <c r="AC1414" s="86"/>
      <c r="AD1414" s="87">
        <f t="shared" si="287"/>
        <v>0</v>
      </c>
      <c r="AE1414" s="127"/>
      <c r="AF1414" s="86"/>
      <c r="AG1414" s="86"/>
      <c r="AH1414" s="131"/>
      <c r="AI1414" s="88">
        <f t="shared" si="288"/>
        <v>0</v>
      </c>
      <c r="AJ1414" s="89" t="str">
        <f>IFERROR(IF(ISNA(MATCH($AV1414,Other_Category_Abbr,0)),INDEX(FGHG_List_Long_GWP,MATCH($AV1414,FGHG_List_Long,0)),INDEX(GWP_Other_Abbr,MATCH($AV1414,Other_Category_Abbr,0)))*SUM(V1414,AA1414,AD1414,AI1414),"")</f>
        <v/>
      </c>
      <c r="AK1414" s="89" t="str">
        <f>IFERROR(IF(ISNA(MATCH($AV1414,Other_Category_Abbr,0)),INDEX(FGHG_List_Long_GWP,MATCH($AV1414,FGHG_List_Long,0)),INDEX(GWP_Other_Abbr,MATCH($AV1414,Other_Category_Abbr,0)))*(T1414*(S1414+U1414)+W1414*(Y1414+X1414)+AD1414+AE1414*(AF1414+AG1414)),"")</f>
        <v/>
      </c>
      <c r="AL1414" s="90" t="str">
        <f t="shared" si="283"/>
        <v/>
      </c>
      <c r="AM1414" s="91" t="str">
        <f t="shared" si="284"/>
        <v/>
      </c>
      <c r="AP1414" s="92" t="b">
        <f t="shared" si="278"/>
        <v>0</v>
      </c>
      <c r="AQ1414" s="92" t="str">
        <f t="shared" si="279"/>
        <v xml:space="preserve"> </v>
      </c>
      <c r="AR1414" s="92" t="str">
        <f>IF(LEN(AQ1414)=1,"",COUNTIF($AQ$19:AQ1414,AQ1414)=1)</f>
        <v/>
      </c>
      <c r="AS1414" s="73"/>
      <c r="AT1414" s="73"/>
      <c r="AU1414" s="73"/>
      <c r="AV1414" s="235" t="str">
        <f>IF($P1414=Lists!$A$13,Lists!$A$29,IF($P1414=Lists!$A$14,Lists!$A$30,$P1414))</f>
        <v/>
      </c>
      <c r="AW1414" s="73"/>
      <c r="AX1414" s="73"/>
    </row>
    <row r="1415" spans="2:50" x14ac:dyDescent="0.3">
      <c r="B1415" s="137">
        <f t="shared" si="285"/>
        <v>1397</v>
      </c>
      <c r="C1415" s="24"/>
      <c r="D1415" s="24"/>
      <c r="E1415" s="24"/>
      <c r="F1415" s="25"/>
      <c r="G1415" s="24"/>
      <c r="H1415" s="30"/>
      <c r="I1415" s="24"/>
      <c r="J1415" s="50" t="str">
        <f t="shared" si="276"/>
        <v/>
      </c>
      <c r="K1415" s="30"/>
      <c r="L1415" s="236"/>
      <c r="M1415" s="30"/>
      <c r="N1415" s="30"/>
      <c r="O1415" s="46" t="str">
        <f t="shared" si="277"/>
        <v/>
      </c>
      <c r="P1415" s="239" t="str">
        <f t="shared" si="280"/>
        <v/>
      </c>
      <c r="Q1415" s="52" t="str">
        <f t="shared" si="281"/>
        <v/>
      </c>
      <c r="R1415" s="127"/>
      <c r="S1415" s="86"/>
      <c r="T1415" s="127"/>
      <c r="U1415" s="86"/>
      <c r="V1415" s="87">
        <f t="shared" si="286"/>
        <v>0</v>
      </c>
      <c r="W1415" s="130"/>
      <c r="X1415" s="86"/>
      <c r="Y1415" s="86"/>
      <c r="Z1415" s="131"/>
      <c r="AA1415" s="87">
        <f t="shared" si="282"/>
        <v>0</v>
      </c>
      <c r="AB1415" s="127"/>
      <c r="AC1415" s="86"/>
      <c r="AD1415" s="87">
        <f t="shared" si="287"/>
        <v>0</v>
      </c>
      <c r="AE1415" s="127"/>
      <c r="AF1415" s="86"/>
      <c r="AG1415" s="86"/>
      <c r="AH1415" s="131"/>
      <c r="AI1415" s="88">
        <f t="shared" si="288"/>
        <v>0</v>
      </c>
      <c r="AJ1415" s="89" t="str">
        <f>IFERROR(IF(ISNA(MATCH($AV1415,Other_Category_Abbr,0)),INDEX(FGHG_List_Long_GWP,MATCH($AV1415,FGHG_List_Long,0)),INDEX(GWP_Other_Abbr,MATCH($AV1415,Other_Category_Abbr,0)))*SUM(V1415,AA1415,AD1415,AI1415),"")</f>
        <v/>
      </c>
      <c r="AK1415" s="89" t="str">
        <f>IFERROR(IF(ISNA(MATCH($AV1415,Other_Category_Abbr,0)),INDEX(FGHG_List_Long_GWP,MATCH($AV1415,FGHG_List_Long,0)),INDEX(GWP_Other_Abbr,MATCH($AV1415,Other_Category_Abbr,0)))*(T1415*(S1415+U1415)+W1415*(Y1415+X1415)+AD1415+AE1415*(AF1415+AG1415)),"")</f>
        <v/>
      </c>
      <c r="AL1415" s="90" t="str">
        <f t="shared" si="283"/>
        <v/>
      </c>
      <c r="AM1415" s="91" t="str">
        <f t="shared" si="284"/>
        <v/>
      </c>
      <c r="AP1415" s="92" t="b">
        <f t="shared" si="278"/>
        <v>0</v>
      </c>
      <c r="AQ1415" s="92" t="str">
        <f t="shared" si="279"/>
        <v xml:space="preserve"> </v>
      </c>
      <c r="AR1415" s="92" t="str">
        <f>IF(LEN(AQ1415)=1,"",COUNTIF($AQ$19:AQ1415,AQ1415)=1)</f>
        <v/>
      </c>
      <c r="AS1415" s="73"/>
      <c r="AT1415" s="73"/>
      <c r="AU1415" s="73"/>
      <c r="AV1415" s="235" t="str">
        <f>IF($P1415=Lists!$A$13,Lists!$A$29,IF($P1415=Lists!$A$14,Lists!$A$30,$P1415))</f>
        <v/>
      </c>
      <c r="AW1415" s="73"/>
      <c r="AX1415" s="73"/>
    </row>
    <row r="1416" spans="2:50" x14ac:dyDescent="0.3">
      <c r="B1416" s="137">
        <f t="shared" si="285"/>
        <v>1398</v>
      </c>
      <c r="C1416" s="24"/>
      <c r="D1416" s="24"/>
      <c r="E1416" s="24"/>
      <c r="F1416" s="25"/>
      <c r="G1416" s="24"/>
      <c r="H1416" s="30"/>
      <c r="I1416" s="24"/>
      <c r="J1416" s="50" t="str">
        <f t="shared" si="276"/>
        <v/>
      </c>
      <c r="K1416" s="30"/>
      <c r="L1416" s="236"/>
      <c r="M1416" s="30"/>
      <c r="N1416" s="30"/>
      <c r="O1416" s="46" t="str">
        <f t="shared" si="277"/>
        <v/>
      </c>
      <c r="P1416" s="239" t="str">
        <f t="shared" si="280"/>
        <v/>
      </c>
      <c r="Q1416" s="52" t="str">
        <f t="shared" si="281"/>
        <v/>
      </c>
      <c r="R1416" s="127"/>
      <c r="S1416" s="86"/>
      <c r="T1416" s="127"/>
      <c r="U1416" s="86"/>
      <c r="V1416" s="87">
        <f t="shared" si="286"/>
        <v>0</v>
      </c>
      <c r="W1416" s="130"/>
      <c r="X1416" s="86"/>
      <c r="Y1416" s="86"/>
      <c r="Z1416" s="131"/>
      <c r="AA1416" s="87">
        <f t="shared" si="282"/>
        <v>0</v>
      </c>
      <c r="AB1416" s="127"/>
      <c r="AC1416" s="86"/>
      <c r="AD1416" s="87">
        <f t="shared" si="287"/>
        <v>0</v>
      </c>
      <c r="AE1416" s="127"/>
      <c r="AF1416" s="86"/>
      <c r="AG1416" s="86"/>
      <c r="AH1416" s="131"/>
      <c r="AI1416" s="88">
        <f t="shared" si="288"/>
        <v>0</v>
      </c>
      <c r="AJ1416" s="89" t="str">
        <f>IFERROR(IF(ISNA(MATCH($AV1416,Other_Category_Abbr,0)),INDEX(FGHG_List_Long_GWP,MATCH($AV1416,FGHG_List_Long,0)),INDEX(GWP_Other_Abbr,MATCH($AV1416,Other_Category_Abbr,0)))*SUM(V1416,AA1416,AD1416,AI1416),"")</f>
        <v/>
      </c>
      <c r="AK1416" s="89" t="str">
        <f>IFERROR(IF(ISNA(MATCH($AV1416,Other_Category_Abbr,0)),INDEX(FGHG_List_Long_GWP,MATCH($AV1416,FGHG_List_Long,0)),INDEX(GWP_Other_Abbr,MATCH($AV1416,Other_Category_Abbr,0)))*(T1416*(S1416+U1416)+W1416*(Y1416+X1416)+AD1416+AE1416*(AF1416+AG1416)),"")</f>
        <v/>
      </c>
      <c r="AL1416" s="90" t="str">
        <f t="shared" si="283"/>
        <v/>
      </c>
      <c r="AM1416" s="91" t="str">
        <f t="shared" si="284"/>
        <v/>
      </c>
      <c r="AP1416" s="92" t="b">
        <f t="shared" si="278"/>
        <v>0</v>
      </c>
      <c r="AQ1416" s="92" t="str">
        <f t="shared" si="279"/>
        <v xml:space="preserve"> </v>
      </c>
      <c r="AR1416" s="92" t="str">
        <f>IF(LEN(AQ1416)=1,"",COUNTIF($AQ$19:AQ1416,AQ1416)=1)</f>
        <v/>
      </c>
      <c r="AS1416" s="73"/>
      <c r="AT1416" s="73"/>
      <c r="AU1416" s="73"/>
      <c r="AV1416" s="235" t="str">
        <f>IF($P1416=Lists!$A$13,Lists!$A$29,IF($P1416=Lists!$A$14,Lists!$A$30,$P1416))</f>
        <v/>
      </c>
      <c r="AW1416" s="73"/>
      <c r="AX1416" s="73"/>
    </row>
    <row r="1417" spans="2:50" x14ac:dyDescent="0.3">
      <c r="B1417" s="137">
        <f t="shared" si="285"/>
        <v>1399</v>
      </c>
      <c r="C1417" s="24"/>
      <c r="D1417" s="24"/>
      <c r="E1417" s="24"/>
      <c r="F1417" s="25"/>
      <c r="G1417" s="24"/>
      <c r="H1417" s="30"/>
      <c r="I1417" s="24"/>
      <c r="J1417" s="50" t="str">
        <f t="shared" si="276"/>
        <v/>
      </c>
      <c r="K1417" s="30"/>
      <c r="L1417" s="236"/>
      <c r="M1417" s="30"/>
      <c r="N1417" s="30"/>
      <c r="O1417" s="46" t="str">
        <f t="shared" si="277"/>
        <v/>
      </c>
      <c r="P1417" s="239" t="str">
        <f t="shared" si="280"/>
        <v/>
      </c>
      <c r="Q1417" s="52" t="str">
        <f t="shared" si="281"/>
        <v/>
      </c>
      <c r="R1417" s="127"/>
      <c r="S1417" s="86"/>
      <c r="T1417" s="127"/>
      <c r="U1417" s="86"/>
      <c r="V1417" s="87">
        <f t="shared" si="286"/>
        <v>0</v>
      </c>
      <c r="W1417" s="130"/>
      <c r="X1417" s="86"/>
      <c r="Y1417" s="86"/>
      <c r="Z1417" s="131"/>
      <c r="AA1417" s="87">
        <f t="shared" si="282"/>
        <v>0</v>
      </c>
      <c r="AB1417" s="127"/>
      <c r="AC1417" s="86"/>
      <c r="AD1417" s="87">
        <f t="shared" si="287"/>
        <v>0</v>
      </c>
      <c r="AE1417" s="127"/>
      <c r="AF1417" s="86"/>
      <c r="AG1417" s="86"/>
      <c r="AH1417" s="131"/>
      <c r="AI1417" s="88">
        <f t="shared" si="288"/>
        <v>0</v>
      </c>
      <c r="AJ1417" s="89" t="str">
        <f>IFERROR(IF(ISNA(MATCH($AV1417,Other_Category_Abbr,0)),INDEX(FGHG_List_Long_GWP,MATCH($AV1417,FGHG_List_Long,0)),INDEX(GWP_Other_Abbr,MATCH($AV1417,Other_Category_Abbr,0)))*SUM(V1417,AA1417,AD1417,AI1417),"")</f>
        <v/>
      </c>
      <c r="AK1417" s="89" t="str">
        <f>IFERROR(IF(ISNA(MATCH($AV1417,Other_Category_Abbr,0)),INDEX(FGHG_List_Long_GWP,MATCH($AV1417,FGHG_List_Long,0)),INDEX(GWP_Other_Abbr,MATCH($AV1417,Other_Category_Abbr,0)))*(T1417*(S1417+U1417)+W1417*(Y1417+X1417)+AD1417+AE1417*(AF1417+AG1417)),"")</f>
        <v/>
      </c>
      <c r="AL1417" s="90" t="str">
        <f t="shared" si="283"/>
        <v/>
      </c>
      <c r="AM1417" s="91" t="str">
        <f t="shared" si="284"/>
        <v/>
      </c>
      <c r="AP1417" s="92" t="b">
        <f t="shared" si="278"/>
        <v>0</v>
      </c>
      <c r="AQ1417" s="92" t="str">
        <f t="shared" si="279"/>
        <v xml:space="preserve"> </v>
      </c>
      <c r="AR1417" s="92" t="str">
        <f>IF(LEN(AQ1417)=1,"",COUNTIF($AQ$19:AQ1417,AQ1417)=1)</f>
        <v/>
      </c>
      <c r="AS1417" s="73"/>
      <c r="AT1417" s="73"/>
      <c r="AU1417" s="73"/>
      <c r="AV1417" s="235" t="str">
        <f>IF($P1417=Lists!$A$13,Lists!$A$29,IF($P1417=Lists!$A$14,Lists!$A$30,$P1417))</f>
        <v/>
      </c>
      <c r="AW1417" s="73"/>
      <c r="AX1417" s="73"/>
    </row>
    <row r="1418" spans="2:50" x14ac:dyDescent="0.3">
      <c r="B1418" s="137">
        <f t="shared" si="285"/>
        <v>1400</v>
      </c>
      <c r="C1418" s="24"/>
      <c r="D1418" s="24"/>
      <c r="E1418" s="24"/>
      <c r="F1418" s="25"/>
      <c r="G1418" s="24"/>
      <c r="H1418" s="30"/>
      <c r="I1418" s="24"/>
      <c r="J1418" s="50" t="str">
        <f t="shared" si="276"/>
        <v/>
      </c>
      <c r="K1418" s="30"/>
      <c r="L1418" s="236"/>
      <c r="M1418" s="30"/>
      <c r="N1418" s="30"/>
      <c r="O1418" s="46" t="str">
        <f t="shared" si="277"/>
        <v/>
      </c>
      <c r="P1418" s="239" t="str">
        <f t="shared" si="280"/>
        <v/>
      </c>
      <c r="Q1418" s="52" t="str">
        <f t="shared" si="281"/>
        <v/>
      </c>
      <c r="R1418" s="127"/>
      <c r="S1418" s="86"/>
      <c r="T1418" s="127"/>
      <c r="U1418" s="86"/>
      <c r="V1418" s="87">
        <f t="shared" si="286"/>
        <v>0</v>
      </c>
      <c r="W1418" s="130"/>
      <c r="X1418" s="86"/>
      <c r="Y1418" s="86"/>
      <c r="Z1418" s="131"/>
      <c r="AA1418" s="87">
        <f t="shared" si="282"/>
        <v>0</v>
      </c>
      <c r="AB1418" s="127"/>
      <c r="AC1418" s="86"/>
      <c r="AD1418" s="87">
        <f t="shared" si="287"/>
        <v>0</v>
      </c>
      <c r="AE1418" s="127"/>
      <c r="AF1418" s="86"/>
      <c r="AG1418" s="86"/>
      <c r="AH1418" s="131"/>
      <c r="AI1418" s="88">
        <f t="shared" si="288"/>
        <v>0</v>
      </c>
      <c r="AJ1418" s="89" t="str">
        <f>IFERROR(IF(ISNA(MATCH($AV1418,Other_Category_Abbr,0)),INDEX(FGHG_List_Long_GWP,MATCH($AV1418,FGHG_List_Long,0)),INDEX(GWP_Other_Abbr,MATCH($AV1418,Other_Category_Abbr,0)))*SUM(V1418,AA1418,AD1418,AI1418),"")</f>
        <v/>
      </c>
      <c r="AK1418" s="89" t="str">
        <f>IFERROR(IF(ISNA(MATCH($AV1418,Other_Category_Abbr,0)),INDEX(FGHG_List_Long_GWP,MATCH($AV1418,FGHG_List_Long,0)),INDEX(GWP_Other_Abbr,MATCH($AV1418,Other_Category_Abbr,0)))*(T1418*(S1418+U1418)+W1418*(Y1418+X1418)+AD1418+AE1418*(AF1418+AG1418)),"")</f>
        <v/>
      </c>
      <c r="AL1418" s="90" t="str">
        <f t="shared" si="283"/>
        <v/>
      </c>
      <c r="AM1418" s="91" t="str">
        <f t="shared" si="284"/>
        <v/>
      </c>
      <c r="AP1418" s="92" t="b">
        <f t="shared" si="278"/>
        <v>0</v>
      </c>
      <c r="AQ1418" s="92" t="str">
        <f t="shared" si="279"/>
        <v xml:space="preserve"> </v>
      </c>
      <c r="AR1418" s="92" t="str">
        <f>IF(LEN(AQ1418)=1,"",COUNTIF($AQ$19:AQ1418,AQ1418)=1)</f>
        <v/>
      </c>
      <c r="AS1418" s="73"/>
      <c r="AT1418" s="73"/>
      <c r="AU1418" s="73"/>
      <c r="AV1418" s="235" t="str">
        <f>IF($P1418=Lists!$A$13,Lists!$A$29,IF($P1418=Lists!$A$14,Lists!$A$30,$P1418))</f>
        <v/>
      </c>
      <c r="AW1418" s="73"/>
      <c r="AX1418" s="73"/>
    </row>
    <row r="1419" spans="2:50" x14ac:dyDescent="0.3">
      <c r="B1419" s="137">
        <f t="shared" si="285"/>
        <v>1401</v>
      </c>
      <c r="C1419" s="24"/>
      <c r="D1419" s="24"/>
      <c r="E1419" s="24"/>
      <c r="F1419" s="25"/>
      <c r="G1419" s="24"/>
      <c r="H1419" s="30"/>
      <c r="I1419" s="24"/>
      <c r="J1419" s="50" t="str">
        <f t="shared" si="276"/>
        <v/>
      </c>
      <c r="K1419" s="30"/>
      <c r="L1419" s="236"/>
      <c r="M1419" s="30"/>
      <c r="N1419" s="30"/>
      <c r="O1419" s="46" t="str">
        <f t="shared" si="277"/>
        <v/>
      </c>
      <c r="P1419" s="239" t="str">
        <f t="shared" si="280"/>
        <v/>
      </c>
      <c r="Q1419" s="52" t="str">
        <f t="shared" si="281"/>
        <v/>
      </c>
      <c r="R1419" s="127"/>
      <c r="S1419" s="86"/>
      <c r="T1419" s="127"/>
      <c r="U1419" s="86"/>
      <c r="V1419" s="87">
        <f t="shared" si="286"/>
        <v>0</v>
      </c>
      <c r="W1419" s="130"/>
      <c r="X1419" s="86"/>
      <c r="Y1419" s="86"/>
      <c r="Z1419" s="131"/>
      <c r="AA1419" s="87">
        <f t="shared" si="282"/>
        <v>0</v>
      </c>
      <c r="AB1419" s="127"/>
      <c r="AC1419" s="86"/>
      <c r="AD1419" s="87">
        <f t="shared" si="287"/>
        <v>0</v>
      </c>
      <c r="AE1419" s="127"/>
      <c r="AF1419" s="86"/>
      <c r="AG1419" s="86"/>
      <c r="AH1419" s="131"/>
      <c r="AI1419" s="88">
        <f t="shared" si="288"/>
        <v>0</v>
      </c>
      <c r="AJ1419" s="89" t="str">
        <f>IFERROR(IF(ISNA(MATCH($AV1419,Other_Category_Abbr,0)),INDEX(FGHG_List_Long_GWP,MATCH($AV1419,FGHG_List_Long,0)),INDEX(GWP_Other_Abbr,MATCH($AV1419,Other_Category_Abbr,0)))*SUM(V1419,AA1419,AD1419,AI1419),"")</f>
        <v/>
      </c>
      <c r="AK1419" s="89" t="str">
        <f>IFERROR(IF(ISNA(MATCH($AV1419,Other_Category_Abbr,0)),INDEX(FGHG_List_Long_GWP,MATCH($AV1419,FGHG_List_Long,0)),INDEX(GWP_Other_Abbr,MATCH($AV1419,Other_Category_Abbr,0)))*(T1419*(S1419+U1419)+W1419*(Y1419+X1419)+AD1419+AE1419*(AF1419+AG1419)),"")</f>
        <v/>
      </c>
      <c r="AL1419" s="90" t="str">
        <f t="shared" si="283"/>
        <v/>
      </c>
      <c r="AM1419" s="91" t="str">
        <f t="shared" si="284"/>
        <v/>
      </c>
      <c r="AP1419" s="92" t="b">
        <f t="shared" si="278"/>
        <v>0</v>
      </c>
      <c r="AQ1419" s="92" t="str">
        <f t="shared" si="279"/>
        <v xml:space="preserve"> </v>
      </c>
      <c r="AR1419" s="92" t="str">
        <f>IF(LEN(AQ1419)=1,"",COUNTIF($AQ$19:AQ1419,AQ1419)=1)</f>
        <v/>
      </c>
      <c r="AS1419" s="73"/>
      <c r="AT1419" s="73"/>
      <c r="AU1419" s="73"/>
      <c r="AV1419" s="235" t="str">
        <f>IF($P1419=Lists!$A$13,Lists!$A$29,IF($P1419=Lists!$A$14,Lists!$A$30,$P1419))</f>
        <v/>
      </c>
      <c r="AW1419" s="73"/>
      <c r="AX1419" s="73"/>
    </row>
    <row r="1420" spans="2:50" x14ac:dyDescent="0.3">
      <c r="B1420" s="137">
        <f t="shared" si="285"/>
        <v>1402</v>
      </c>
      <c r="C1420" s="24"/>
      <c r="D1420" s="24"/>
      <c r="E1420" s="24"/>
      <c r="F1420" s="25"/>
      <c r="G1420" s="24"/>
      <c r="H1420" s="30"/>
      <c r="I1420" s="24"/>
      <c r="J1420" s="50" t="str">
        <f t="shared" si="276"/>
        <v/>
      </c>
      <c r="K1420" s="30"/>
      <c r="L1420" s="236"/>
      <c r="M1420" s="30"/>
      <c r="N1420" s="30"/>
      <c r="O1420" s="46" t="str">
        <f t="shared" si="277"/>
        <v/>
      </c>
      <c r="P1420" s="239" t="str">
        <f t="shared" si="280"/>
        <v/>
      </c>
      <c r="Q1420" s="52" t="str">
        <f t="shared" si="281"/>
        <v/>
      </c>
      <c r="R1420" s="127"/>
      <c r="S1420" s="86"/>
      <c r="T1420" s="127"/>
      <c r="U1420" s="86"/>
      <c r="V1420" s="87">
        <f t="shared" si="286"/>
        <v>0</v>
      </c>
      <c r="W1420" s="130"/>
      <c r="X1420" s="86"/>
      <c r="Y1420" s="86"/>
      <c r="Z1420" s="131"/>
      <c r="AA1420" s="87">
        <f t="shared" si="282"/>
        <v>0</v>
      </c>
      <c r="AB1420" s="127"/>
      <c r="AC1420" s="86"/>
      <c r="AD1420" s="87">
        <f t="shared" si="287"/>
        <v>0</v>
      </c>
      <c r="AE1420" s="127"/>
      <c r="AF1420" s="86"/>
      <c r="AG1420" s="86"/>
      <c r="AH1420" s="131"/>
      <c r="AI1420" s="88">
        <f t="shared" si="288"/>
        <v>0</v>
      </c>
      <c r="AJ1420" s="89" t="str">
        <f>IFERROR(IF(ISNA(MATCH($AV1420,Other_Category_Abbr,0)),INDEX(FGHG_List_Long_GWP,MATCH($AV1420,FGHG_List_Long,0)),INDEX(GWP_Other_Abbr,MATCH($AV1420,Other_Category_Abbr,0)))*SUM(V1420,AA1420,AD1420,AI1420),"")</f>
        <v/>
      </c>
      <c r="AK1420" s="89" t="str">
        <f>IFERROR(IF(ISNA(MATCH($AV1420,Other_Category_Abbr,0)),INDEX(FGHG_List_Long_GWP,MATCH($AV1420,FGHG_List_Long,0)),INDEX(GWP_Other_Abbr,MATCH($AV1420,Other_Category_Abbr,0)))*(T1420*(S1420+U1420)+W1420*(Y1420+X1420)+AD1420+AE1420*(AF1420+AG1420)),"")</f>
        <v/>
      </c>
      <c r="AL1420" s="90" t="str">
        <f t="shared" si="283"/>
        <v/>
      </c>
      <c r="AM1420" s="91" t="str">
        <f t="shared" si="284"/>
        <v/>
      </c>
      <c r="AP1420" s="92" t="b">
        <f t="shared" si="278"/>
        <v>0</v>
      </c>
      <c r="AQ1420" s="92" t="str">
        <f t="shared" si="279"/>
        <v xml:space="preserve"> </v>
      </c>
      <c r="AR1420" s="92" t="str">
        <f>IF(LEN(AQ1420)=1,"",COUNTIF($AQ$19:AQ1420,AQ1420)=1)</f>
        <v/>
      </c>
      <c r="AS1420" s="73"/>
      <c r="AT1420" s="73"/>
      <c r="AU1420" s="73"/>
      <c r="AV1420" s="235" t="str">
        <f>IF($P1420=Lists!$A$13,Lists!$A$29,IF($P1420=Lists!$A$14,Lists!$A$30,$P1420))</f>
        <v/>
      </c>
      <c r="AW1420" s="73"/>
      <c r="AX1420" s="73"/>
    </row>
    <row r="1421" spans="2:50" x14ac:dyDescent="0.3">
      <c r="B1421" s="137">
        <f t="shared" si="285"/>
        <v>1403</v>
      </c>
      <c r="C1421" s="24"/>
      <c r="D1421" s="24"/>
      <c r="E1421" s="24"/>
      <c r="F1421" s="25"/>
      <c r="G1421" s="24"/>
      <c r="H1421" s="30"/>
      <c r="I1421" s="24"/>
      <c r="J1421" s="50" t="str">
        <f t="shared" si="276"/>
        <v/>
      </c>
      <c r="K1421" s="30"/>
      <c r="L1421" s="236"/>
      <c r="M1421" s="30"/>
      <c r="N1421" s="30"/>
      <c r="O1421" s="46" t="str">
        <f t="shared" si="277"/>
        <v/>
      </c>
      <c r="P1421" s="239" t="str">
        <f t="shared" si="280"/>
        <v/>
      </c>
      <c r="Q1421" s="52" t="str">
        <f t="shared" si="281"/>
        <v/>
      </c>
      <c r="R1421" s="127"/>
      <c r="S1421" s="86"/>
      <c r="T1421" s="127"/>
      <c r="U1421" s="86"/>
      <c r="V1421" s="87">
        <f t="shared" si="286"/>
        <v>0</v>
      </c>
      <c r="W1421" s="130"/>
      <c r="X1421" s="86"/>
      <c r="Y1421" s="86"/>
      <c r="Z1421" s="131"/>
      <c r="AA1421" s="87">
        <f t="shared" si="282"/>
        <v>0</v>
      </c>
      <c r="AB1421" s="127"/>
      <c r="AC1421" s="86"/>
      <c r="AD1421" s="87">
        <f t="shared" si="287"/>
        <v>0</v>
      </c>
      <c r="AE1421" s="127"/>
      <c r="AF1421" s="86"/>
      <c r="AG1421" s="86"/>
      <c r="AH1421" s="131"/>
      <c r="AI1421" s="88">
        <f t="shared" si="288"/>
        <v>0</v>
      </c>
      <c r="AJ1421" s="89" t="str">
        <f>IFERROR(IF(ISNA(MATCH($AV1421,Other_Category_Abbr,0)),INDEX(FGHG_List_Long_GWP,MATCH($AV1421,FGHG_List_Long,0)),INDEX(GWP_Other_Abbr,MATCH($AV1421,Other_Category_Abbr,0)))*SUM(V1421,AA1421,AD1421,AI1421),"")</f>
        <v/>
      </c>
      <c r="AK1421" s="89" t="str">
        <f>IFERROR(IF(ISNA(MATCH($AV1421,Other_Category_Abbr,0)),INDEX(FGHG_List_Long_GWP,MATCH($AV1421,FGHG_List_Long,0)),INDEX(GWP_Other_Abbr,MATCH($AV1421,Other_Category_Abbr,0)))*(T1421*(S1421+U1421)+W1421*(Y1421+X1421)+AD1421+AE1421*(AF1421+AG1421)),"")</f>
        <v/>
      </c>
      <c r="AL1421" s="90" t="str">
        <f t="shared" si="283"/>
        <v/>
      </c>
      <c r="AM1421" s="91" t="str">
        <f t="shared" si="284"/>
        <v/>
      </c>
      <c r="AP1421" s="92" t="b">
        <f t="shared" si="278"/>
        <v>0</v>
      </c>
      <c r="AQ1421" s="92" t="str">
        <f t="shared" si="279"/>
        <v xml:space="preserve"> </v>
      </c>
      <c r="AR1421" s="92" t="str">
        <f>IF(LEN(AQ1421)=1,"",COUNTIF($AQ$19:AQ1421,AQ1421)=1)</f>
        <v/>
      </c>
      <c r="AS1421" s="73"/>
      <c r="AT1421" s="73"/>
      <c r="AU1421" s="73"/>
      <c r="AV1421" s="235" t="str">
        <f>IF($P1421=Lists!$A$13,Lists!$A$29,IF($P1421=Lists!$A$14,Lists!$A$30,$P1421))</f>
        <v/>
      </c>
      <c r="AW1421" s="73"/>
      <c r="AX1421" s="73"/>
    </row>
    <row r="1422" spans="2:50" x14ac:dyDescent="0.3">
      <c r="B1422" s="137">
        <f t="shared" si="285"/>
        <v>1404</v>
      </c>
      <c r="C1422" s="24"/>
      <c r="D1422" s="24"/>
      <c r="E1422" s="24"/>
      <c r="F1422" s="25"/>
      <c r="G1422" s="24"/>
      <c r="H1422" s="30"/>
      <c r="I1422" s="24"/>
      <c r="J1422" s="50" t="str">
        <f t="shared" si="276"/>
        <v/>
      </c>
      <c r="K1422" s="30"/>
      <c r="L1422" s="236"/>
      <c r="M1422" s="30"/>
      <c r="N1422" s="30"/>
      <c r="O1422" s="46" t="str">
        <f t="shared" si="277"/>
        <v/>
      </c>
      <c r="P1422" s="239" t="str">
        <f t="shared" si="280"/>
        <v/>
      </c>
      <c r="Q1422" s="52" t="str">
        <f t="shared" si="281"/>
        <v/>
      </c>
      <c r="R1422" s="127"/>
      <c r="S1422" s="86"/>
      <c r="T1422" s="127"/>
      <c r="U1422" s="86"/>
      <c r="V1422" s="87">
        <f t="shared" si="286"/>
        <v>0</v>
      </c>
      <c r="W1422" s="130"/>
      <c r="X1422" s="86"/>
      <c r="Y1422" s="86"/>
      <c r="Z1422" s="131"/>
      <c r="AA1422" s="87">
        <f t="shared" si="282"/>
        <v>0</v>
      </c>
      <c r="AB1422" s="127"/>
      <c r="AC1422" s="86"/>
      <c r="AD1422" s="87">
        <f t="shared" si="287"/>
        <v>0</v>
      </c>
      <c r="AE1422" s="127"/>
      <c r="AF1422" s="86"/>
      <c r="AG1422" s="86"/>
      <c r="AH1422" s="131"/>
      <c r="AI1422" s="88">
        <f t="shared" si="288"/>
        <v>0</v>
      </c>
      <c r="AJ1422" s="89" t="str">
        <f>IFERROR(IF(ISNA(MATCH($AV1422,Other_Category_Abbr,0)),INDEX(FGHG_List_Long_GWP,MATCH($AV1422,FGHG_List_Long,0)),INDEX(GWP_Other_Abbr,MATCH($AV1422,Other_Category_Abbr,0)))*SUM(V1422,AA1422,AD1422,AI1422),"")</f>
        <v/>
      </c>
      <c r="AK1422" s="89" t="str">
        <f>IFERROR(IF(ISNA(MATCH($AV1422,Other_Category_Abbr,0)),INDEX(FGHG_List_Long_GWP,MATCH($AV1422,FGHG_List_Long,0)),INDEX(GWP_Other_Abbr,MATCH($AV1422,Other_Category_Abbr,0)))*(T1422*(S1422+U1422)+W1422*(Y1422+X1422)+AD1422+AE1422*(AF1422+AG1422)),"")</f>
        <v/>
      </c>
      <c r="AL1422" s="90" t="str">
        <f t="shared" si="283"/>
        <v/>
      </c>
      <c r="AM1422" s="91" t="str">
        <f t="shared" si="284"/>
        <v/>
      </c>
      <c r="AP1422" s="92" t="b">
        <f t="shared" si="278"/>
        <v>0</v>
      </c>
      <c r="AQ1422" s="92" t="str">
        <f t="shared" si="279"/>
        <v xml:space="preserve"> </v>
      </c>
      <c r="AR1422" s="92" t="str">
        <f>IF(LEN(AQ1422)=1,"",COUNTIF($AQ$19:AQ1422,AQ1422)=1)</f>
        <v/>
      </c>
      <c r="AS1422" s="73"/>
      <c r="AT1422" s="73"/>
      <c r="AU1422" s="73"/>
      <c r="AV1422" s="235" t="str">
        <f>IF($P1422=Lists!$A$13,Lists!$A$29,IF($P1422=Lists!$A$14,Lists!$A$30,$P1422))</f>
        <v/>
      </c>
      <c r="AW1422" s="73"/>
      <c r="AX1422" s="73"/>
    </row>
    <row r="1423" spans="2:50" x14ac:dyDescent="0.3">
      <c r="B1423" s="137">
        <f t="shared" si="285"/>
        <v>1405</v>
      </c>
      <c r="C1423" s="24"/>
      <c r="D1423" s="24"/>
      <c r="E1423" s="24"/>
      <c r="F1423" s="25"/>
      <c r="G1423" s="24"/>
      <c r="H1423" s="30"/>
      <c r="I1423" s="24"/>
      <c r="J1423" s="50" t="str">
        <f t="shared" si="276"/>
        <v/>
      </c>
      <c r="K1423" s="30"/>
      <c r="L1423" s="236"/>
      <c r="M1423" s="30"/>
      <c r="N1423" s="30"/>
      <c r="O1423" s="46" t="str">
        <f t="shared" si="277"/>
        <v/>
      </c>
      <c r="P1423" s="239" t="str">
        <f t="shared" si="280"/>
        <v/>
      </c>
      <c r="Q1423" s="52" t="str">
        <f t="shared" si="281"/>
        <v/>
      </c>
      <c r="R1423" s="127"/>
      <c r="S1423" s="86"/>
      <c r="T1423" s="127"/>
      <c r="U1423" s="86"/>
      <c r="V1423" s="87">
        <f t="shared" si="286"/>
        <v>0</v>
      </c>
      <c r="W1423" s="130"/>
      <c r="X1423" s="86"/>
      <c r="Y1423" s="86"/>
      <c r="Z1423" s="131"/>
      <c r="AA1423" s="87">
        <f t="shared" si="282"/>
        <v>0</v>
      </c>
      <c r="AB1423" s="127"/>
      <c r="AC1423" s="86"/>
      <c r="AD1423" s="87">
        <f t="shared" si="287"/>
        <v>0</v>
      </c>
      <c r="AE1423" s="127"/>
      <c r="AF1423" s="86"/>
      <c r="AG1423" s="86"/>
      <c r="AH1423" s="131"/>
      <c r="AI1423" s="88">
        <f t="shared" si="288"/>
        <v>0</v>
      </c>
      <c r="AJ1423" s="89" t="str">
        <f>IFERROR(IF(ISNA(MATCH($AV1423,Other_Category_Abbr,0)),INDEX(FGHG_List_Long_GWP,MATCH($AV1423,FGHG_List_Long,0)),INDEX(GWP_Other_Abbr,MATCH($AV1423,Other_Category_Abbr,0)))*SUM(V1423,AA1423,AD1423,AI1423),"")</f>
        <v/>
      </c>
      <c r="AK1423" s="89" t="str">
        <f>IFERROR(IF(ISNA(MATCH($AV1423,Other_Category_Abbr,0)),INDEX(FGHG_List_Long_GWP,MATCH($AV1423,FGHG_List_Long,0)),INDEX(GWP_Other_Abbr,MATCH($AV1423,Other_Category_Abbr,0)))*(T1423*(S1423+U1423)+W1423*(Y1423+X1423)+AD1423+AE1423*(AF1423+AG1423)),"")</f>
        <v/>
      </c>
      <c r="AL1423" s="90" t="str">
        <f t="shared" si="283"/>
        <v/>
      </c>
      <c r="AM1423" s="91" t="str">
        <f t="shared" si="284"/>
        <v/>
      </c>
      <c r="AP1423" s="92" t="b">
        <f t="shared" si="278"/>
        <v>0</v>
      </c>
      <c r="AQ1423" s="92" t="str">
        <f t="shared" si="279"/>
        <v xml:space="preserve"> </v>
      </c>
      <c r="AR1423" s="92" t="str">
        <f>IF(LEN(AQ1423)=1,"",COUNTIF($AQ$19:AQ1423,AQ1423)=1)</f>
        <v/>
      </c>
      <c r="AS1423" s="73"/>
      <c r="AT1423" s="73"/>
      <c r="AU1423" s="73"/>
      <c r="AV1423" s="235" t="str">
        <f>IF($P1423=Lists!$A$13,Lists!$A$29,IF($P1423=Lists!$A$14,Lists!$A$30,$P1423))</f>
        <v/>
      </c>
      <c r="AW1423" s="73"/>
      <c r="AX1423" s="73"/>
    </row>
    <row r="1424" spans="2:50" x14ac:dyDescent="0.3">
      <c r="B1424" s="137">
        <f t="shared" si="285"/>
        <v>1406</v>
      </c>
      <c r="C1424" s="24"/>
      <c r="D1424" s="24"/>
      <c r="E1424" s="24"/>
      <c r="F1424" s="25"/>
      <c r="G1424" s="24"/>
      <c r="H1424" s="30"/>
      <c r="I1424" s="24"/>
      <c r="J1424" s="50" t="str">
        <f t="shared" si="276"/>
        <v/>
      </c>
      <c r="K1424" s="30"/>
      <c r="L1424" s="236"/>
      <c r="M1424" s="30"/>
      <c r="N1424" s="30"/>
      <c r="O1424" s="46" t="str">
        <f t="shared" si="277"/>
        <v/>
      </c>
      <c r="P1424" s="239" t="str">
        <f t="shared" si="280"/>
        <v/>
      </c>
      <c r="Q1424" s="52" t="str">
        <f t="shared" si="281"/>
        <v/>
      </c>
      <c r="R1424" s="127"/>
      <c r="S1424" s="86"/>
      <c r="T1424" s="127"/>
      <c r="U1424" s="86"/>
      <c r="V1424" s="87">
        <f t="shared" si="286"/>
        <v>0</v>
      </c>
      <c r="W1424" s="130"/>
      <c r="X1424" s="86"/>
      <c r="Y1424" s="86"/>
      <c r="Z1424" s="131"/>
      <c r="AA1424" s="87">
        <f t="shared" si="282"/>
        <v>0</v>
      </c>
      <c r="AB1424" s="127"/>
      <c r="AC1424" s="86"/>
      <c r="AD1424" s="87">
        <f t="shared" si="287"/>
        <v>0</v>
      </c>
      <c r="AE1424" s="127"/>
      <c r="AF1424" s="86"/>
      <c r="AG1424" s="86"/>
      <c r="AH1424" s="131"/>
      <c r="AI1424" s="88">
        <f t="shared" si="288"/>
        <v>0</v>
      </c>
      <c r="AJ1424" s="89" t="str">
        <f>IFERROR(IF(ISNA(MATCH($AV1424,Other_Category_Abbr,0)),INDEX(FGHG_List_Long_GWP,MATCH($AV1424,FGHG_List_Long,0)),INDEX(GWP_Other_Abbr,MATCH($AV1424,Other_Category_Abbr,0)))*SUM(V1424,AA1424,AD1424,AI1424),"")</f>
        <v/>
      </c>
      <c r="AK1424" s="89" t="str">
        <f>IFERROR(IF(ISNA(MATCH($AV1424,Other_Category_Abbr,0)),INDEX(FGHG_List_Long_GWP,MATCH($AV1424,FGHG_List_Long,0)),INDEX(GWP_Other_Abbr,MATCH($AV1424,Other_Category_Abbr,0)))*(T1424*(S1424+U1424)+W1424*(Y1424+X1424)+AD1424+AE1424*(AF1424+AG1424)),"")</f>
        <v/>
      </c>
      <c r="AL1424" s="90" t="str">
        <f t="shared" si="283"/>
        <v/>
      </c>
      <c r="AM1424" s="91" t="str">
        <f t="shared" si="284"/>
        <v/>
      </c>
      <c r="AP1424" s="92" t="b">
        <f t="shared" si="278"/>
        <v>0</v>
      </c>
      <c r="AQ1424" s="92" t="str">
        <f t="shared" si="279"/>
        <v xml:space="preserve"> </v>
      </c>
      <c r="AR1424" s="92" t="str">
        <f>IF(LEN(AQ1424)=1,"",COUNTIF($AQ$19:AQ1424,AQ1424)=1)</f>
        <v/>
      </c>
      <c r="AS1424" s="73"/>
      <c r="AT1424" s="73"/>
      <c r="AU1424" s="73"/>
      <c r="AV1424" s="235" t="str">
        <f>IF($P1424=Lists!$A$13,Lists!$A$29,IF($P1424=Lists!$A$14,Lists!$A$30,$P1424))</f>
        <v/>
      </c>
      <c r="AW1424" s="73"/>
      <c r="AX1424" s="73"/>
    </row>
    <row r="1425" spans="2:50" x14ac:dyDescent="0.3">
      <c r="B1425" s="137">
        <f t="shared" si="285"/>
        <v>1407</v>
      </c>
      <c r="C1425" s="24"/>
      <c r="D1425" s="24"/>
      <c r="E1425" s="24"/>
      <c r="F1425" s="25"/>
      <c r="G1425" s="24"/>
      <c r="H1425" s="30"/>
      <c r="I1425" s="24"/>
      <c r="J1425" s="50" t="str">
        <f t="shared" si="276"/>
        <v/>
      </c>
      <c r="K1425" s="30"/>
      <c r="L1425" s="236"/>
      <c r="M1425" s="30"/>
      <c r="N1425" s="30"/>
      <c r="O1425" s="46" t="str">
        <f t="shared" si="277"/>
        <v/>
      </c>
      <c r="P1425" s="239" t="str">
        <f t="shared" si="280"/>
        <v/>
      </c>
      <c r="Q1425" s="52" t="str">
        <f t="shared" si="281"/>
        <v/>
      </c>
      <c r="R1425" s="127"/>
      <c r="S1425" s="86"/>
      <c r="T1425" s="127"/>
      <c r="U1425" s="86"/>
      <c r="V1425" s="87">
        <f t="shared" si="286"/>
        <v>0</v>
      </c>
      <c r="W1425" s="130"/>
      <c r="X1425" s="86"/>
      <c r="Y1425" s="86"/>
      <c r="Z1425" s="131"/>
      <c r="AA1425" s="87">
        <f t="shared" si="282"/>
        <v>0</v>
      </c>
      <c r="AB1425" s="127"/>
      <c r="AC1425" s="86"/>
      <c r="AD1425" s="87">
        <f t="shared" si="287"/>
        <v>0</v>
      </c>
      <c r="AE1425" s="127"/>
      <c r="AF1425" s="86"/>
      <c r="AG1425" s="86"/>
      <c r="AH1425" s="131"/>
      <c r="AI1425" s="88">
        <f t="shared" si="288"/>
        <v>0</v>
      </c>
      <c r="AJ1425" s="89" t="str">
        <f>IFERROR(IF(ISNA(MATCH($AV1425,Other_Category_Abbr,0)),INDEX(FGHG_List_Long_GWP,MATCH($AV1425,FGHG_List_Long,0)),INDEX(GWP_Other_Abbr,MATCH($AV1425,Other_Category_Abbr,0)))*SUM(V1425,AA1425,AD1425,AI1425),"")</f>
        <v/>
      </c>
      <c r="AK1425" s="89" t="str">
        <f>IFERROR(IF(ISNA(MATCH($AV1425,Other_Category_Abbr,0)),INDEX(FGHG_List_Long_GWP,MATCH($AV1425,FGHG_List_Long,0)),INDEX(GWP_Other_Abbr,MATCH($AV1425,Other_Category_Abbr,0)))*(T1425*(S1425+U1425)+W1425*(Y1425+X1425)+AD1425+AE1425*(AF1425+AG1425)),"")</f>
        <v/>
      </c>
      <c r="AL1425" s="90" t="str">
        <f t="shared" si="283"/>
        <v/>
      </c>
      <c r="AM1425" s="91" t="str">
        <f t="shared" si="284"/>
        <v/>
      </c>
      <c r="AP1425" s="92" t="b">
        <f t="shared" si="278"/>
        <v>0</v>
      </c>
      <c r="AQ1425" s="92" t="str">
        <f t="shared" si="279"/>
        <v xml:space="preserve"> </v>
      </c>
      <c r="AR1425" s="92" t="str">
        <f>IF(LEN(AQ1425)=1,"",COUNTIF($AQ$19:AQ1425,AQ1425)=1)</f>
        <v/>
      </c>
      <c r="AS1425" s="73"/>
      <c r="AT1425" s="73"/>
      <c r="AU1425" s="73"/>
      <c r="AV1425" s="235" t="str">
        <f>IF($P1425=Lists!$A$13,Lists!$A$29,IF($P1425=Lists!$A$14,Lists!$A$30,$P1425))</f>
        <v/>
      </c>
      <c r="AW1425" s="73"/>
      <c r="AX1425" s="73"/>
    </row>
    <row r="1426" spans="2:50" x14ac:dyDescent="0.3">
      <c r="B1426" s="137">
        <f t="shared" si="285"/>
        <v>1408</v>
      </c>
      <c r="C1426" s="24"/>
      <c r="D1426" s="24"/>
      <c r="E1426" s="24"/>
      <c r="F1426" s="25"/>
      <c r="G1426" s="24"/>
      <c r="H1426" s="30"/>
      <c r="I1426" s="24"/>
      <c r="J1426" s="50" t="str">
        <f t="shared" si="276"/>
        <v/>
      </c>
      <c r="K1426" s="30"/>
      <c r="L1426" s="236"/>
      <c r="M1426" s="30"/>
      <c r="N1426" s="30"/>
      <c r="O1426" s="46" t="str">
        <f t="shared" si="277"/>
        <v/>
      </c>
      <c r="P1426" s="239" t="str">
        <f t="shared" si="280"/>
        <v/>
      </c>
      <c r="Q1426" s="52" t="str">
        <f t="shared" si="281"/>
        <v/>
      </c>
      <c r="R1426" s="127"/>
      <c r="S1426" s="86"/>
      <c r="T1426" s="127"/>
      <c r="U1426" s="86"/>
      <c r="V1426" s="87">
        <f t="shared" si="286"/>
        <v>0</v>
      </c>
      <c r="W1426" s="130"/>
      <c r="X1426" s="86"/>
      <c r="Y1426" s="86"/>
      <c r="Z1426" s="131"/>
      <c r="AA1426" s="87">
        <f t="shared" si="282"/>
        <v>0</v>
      </c>
      <c r="AB1426" s="127"/>
      <c r="AC1426" s="86"/>
      <c r="AD1426" s="87">
        <f t="shared" si="287"/>
        <v>0</v>
      </c>
      <c r="AE1426" s="127"/>
      <c r="AF1426" s="86"/>
      <c r="AG1426" s="86"/>
      <c r="AH1426" s="131"/>
      <c r="AI1426" s="88">
        <f t="shared" si="288"/>
        <v>0</v>
      </c>
      <c r="AJ1426" s="89" t="str">
        <f>IFERROR(IF(ISNA(MATCH($AV1426,Other_Category_Abbr,0)),INDEX(FGHG_List_Long_GWP,MATCH($AV1426,FGHG_List_Long,0)),INDEX(GWP_Other_Abbr,MATCH($AV1426,Other_Category_Abbr,0)))*SUM(V1426,AA1426,AD1426,AI1426),"")</f>
        <v/>
      </c>
      <c r="AK1426" s="89" t="str">
        <f>IFERROR(IF(ISNA(MATCH($AV1426,Other_Category_Abbr,0)),INDEX(FGHG_List_Long_GWP,MATCH($AV1426,FGHG_List_Long,0)),INDEX(GWP_Other_Abbr,MATCH($AV1426,Other_Category_Abbr,0)))*(T1426*(S1426+U1426)+W1426*(Y1426+X1426)+AD1426+AE1426*(AF1426+AG1426)),"")</f>
        <v/>
      </c>
      <c r="AL1426" s="90" t="str">
        <f t="shared" si="283"/>
        <v/>
      </c>
      <c r="AM1426" s="91" t="str">
        <f t="shared" si="284"/>
        <v/>
      </c>
      <c r="AP1426" s="92" t="b">
        <f t="shared" si="278"/>
        <v>0</v>
      </c>
      <c r="AQ1426" s="92" t="str">
        <f t="shared" si="279"/>
        <v xml:space="preserve"> </v>
      </c>
      <c r="AR1426" s="92" t="str">
        <f>IF(LEN(AQ1426)=1,"",COUNTIF($AQ$19:AQ1426,AQ1426)=1)</f>
        <v/>
      </c>
      <c r="AS1426" s="73"/>
      <c r="AT1426" s="73"/>
      <c r="AU1426" s="73"/>
      <c r="AV1426" s="235" t="str">
        <f>IF($P1426=Lists!$A$13,Lists!$A$29,IF($P1426=Lists!$A$14,Lists!$A$30,$P1426))</f>
        <v/>
      </c>
      <c r="AW1426" s="73"/>
      <c r="AX1426" s="73"/>
    </row>
    <row r="1427" spans="2:50" x14ac:dyDescent="0.3">
      <c r="B1427" s="137">
        <f t="shared" si="285"/>
        <v>1409</v>
      </c>
      <c r="C1427" s="24"/>
      <c r="D1427" s="24"/>
      <c r="E1427" s="24"/>
      <c r="F1427" s="25"/>
      <c r="G1427" s="24"/>
      <c r="H1427" s="30"/>
      <c r="I1427" s="24"/>
      <c r="J1427" s="50" t="str">
        <f t="shared" ref="J1427:J1490" si="289">IFERROR(INDEX(CASRN,MATCH($I1427,FGHG_List_Long,0)),"")</f>
        <v/>
      </c>
      <c r="K1427" s="30"/>
      <c r="L1427" s="236"/>
      <c r="M1427" s="30"/>
      <c r="N1427" s="30"/>
      <c r="O1427" s="46" t="str">
        <f t="shared" ref="O1427:O1490" si="290">IF(ISBLANK(I1427),"",IF(I1427="Other f-GHG chemical not listed",K1427,I1427))</f>
        <v/>
      </c>
      <c r="P1427" s="239" t="str">
        <f t="shared" si="280"/>
        <v/>
      </c>
      <c r="Q1427" s="52" t="str">
        <f t="shared" si="281"/>
        <v/>
      </c>
      <c r="R1427" s="127"/>
      <c r="S1427" s="86"/>
      <c r="T1427" s="127"/>
      <c r="U1427" s="86"/>
      <c r="V1427" s="87">
        <f t="shared" si="286"/>
        <v>0</v>
      </c>
      <c r="W1427" s="130"/>
      <c r="X1427" s="86"/>
      <c r="Y1427" s="86"/>
      <c r="Z1427" s="131"/>
      <c r="AA1427" s="87">
        <f t="shared" si="282"/>
        <v>0</v>
      </c>
      <c r="AB1427" s="127"/>
      <c r="AC1427" s="86"/>
      <c r="AD1427" s="87">
        <f t="shared" si="287"/>
        <v>0</v>
      </c>
      <c r="AE1427" s="127"/>
      <c r="AF1427" s="86"/>
      <c r="AG1427" s="86"/>
      <c r="AH1427" s="131"/>
      <c r="AI1427" s="88">
        <f t="shared" si="288"/>
        <v>0</v>
      </c>
      <c r="AJ1427" s="89" t="str">
        <f>IFERROR(IF(ISNA(MATCH($AV1427,Other_Category_Abbr,0)),INDEX(FGHG_List_Long_GWP,MATCH($AV1427,FGHG_List_Long,0)),INDEX(GWP_Other_Abbr,MATCH($AV1427,Other_Category_Abbr,0)))*SUM(V1427,AA1427,AD1427,AI1427),"")</f>
        <v/>
      </c>
      <c r="AK1427" s="89" t="str">
        <f>IFERROR(IF(ISNA(MATCH($AV1427,Other_Category_Abbr,0)),INDEX(FGHG_List_Long_GWP,MATCH($AV1427,FGHG_List_Long,0)),INDEX(GWP_Other_Abbr,MATCH($AV1427,Other_Category_Abbr,0)))*(T1427*(S1427+U1427)+W1427*(Y1427+X1427)+AD1427+AE1427*(AF1427+AG1427)),"")</f>
        <v/>
      </c>
      <c r="AL1427" s="90" t="str">
        <f t="shared" si="283"/>
        <v/>
      </c>
      <c r="AM1427" s="91" t="str">
        <f t="shared" si="284"/>
        <v/>
      </c>
      <c r="AP1427" s="92" t="b">
        <f t="shared" ref="AP1427:AP1490" si="291">IF(AND(F1427="EF Method (L21 or L22)",G1427="Yes",H1427="No"),"Eq. L-21",IF(AND(F1427="EF Method (L21 or L22)",G1427="Yes",H1427="Yes"),"Eq. L-22",IF(AND(F1427="EF Method (L21 or L22)",G1427="No"),"Eq. L-22",IF(AND(F1427="ECF Method (L26 or L27)",G1427="Yes"),"Eq. L-27",IF(AND(F1427="ECF Method (L26 or L27)",G1427="No"),"Eq. L-26")))))</f>
        <v>0</v>
      </c>
      <c r="AQ1427" s="92" t="str">
        <f t="shared" ref="AQ1427:AQ1490" si="292">C1427&amp;" "&amp;O1427</f>
        <v xml:space="preserve"> </v>
      </c>
      <c r="AR1427" s="92" t="str">
        <f>IF(LEN(AQ1427)=1,"",COUNTIF($AQ$19:AQ1427,AQ1427)=1)</f>
        <v/>
      </c>
      <c r="AS1427" s="73"/>
      <c r="AT1427" s="73"/>
      <c r="AU1427" s="73"/>
      <c r="AV1427" s="235" t="str">
        <f>IF($P1427=Lists!$A$13,Lists!$A$29,IF($P1427=Lists!$A$14,Lists!$A$30,$P1427))</f>
        <v/>
      </c>
      <c r="AW1427" s="73"/>
      <c r="AX1427" s="73"/>
    </row>
    <row r="1428" spans="2:50" x14ac:dyDescent="0.3">
      <c r="B1428" s="137">
        <f t="shared" si="285"/>
        <v>1410</v>
      </c>
      <c r="C1428" s="24"/>
      <c r="D1428" s="24"/>
      <c r="E1428" s="24"/>
      <c r="F1428" s="25"/>
      <c r="G1428" s="24"/>
      <c r="H1428" s="30"/>
      <c r="I1428" s="24"/>
      <c r="J1428" s="50" t="str">
        <f t="shared" si="289"/>
        <v/>
      </c>
      <c r="K1428" s="30"/>
      <c r="L1428" s="236"/>
      <c r="M1428" s="30"/>
      <c r="N1428" s="30"/>
      <c r="O1428" s="46" t="str">
        <f t="shared" si="290"/>
        <v/>
      </c>
      <c r="P1428" s="239" t="str">
        <f t="shared" ref="P1428:P1491" si="293">IF(ISBLANK(I1428),"",IF(I1428="Other f-GHG chemical not listed",N1428,I1428))</f>
        <v/>
      </c>
      <c r="Q1428" s="52" t="str">
        <f t="shared" ref="Q1428:Q1491" si="294">IF(ISBLANK(I1428),"",IF(I1428="Other f-GHG chemical not listed",L1428,J1428))</f>
        <v/>
      </c>
      <c r="R1428" s="127"/>
      <c r="S1428" s="86"/>
      <c r="T1428" s="127"/>
      <c r="U1428" s="86"/>
      <c r="V1428" s="87">
        <f t="shared" si="286"/>
        <v>0</v>
      </c>
      <c r="W1428" s="130"/>
      <c r="X1428" s="86"/>
      <c r="Y1428" s="86"/>
      <c r="Z1428" s="131"/>
      <c r="AA1428" s="87">
        <f t="shared" ref="AA1428:AA1491" si="295">+W1428*(X1428+Y1428*(1-Z1428))</f>
        <v>0</v>
      </c>
      <c r="AB1428" s="127"/>
      <c r="AC1428" s="86"/>
      <c r="AD1428" s="87">
        <f t="shared" si="287"/>
        <v>0</v>
      </c>
      <c r="AE1428" s="127"/>
      <c r="AF1428" s="86"/>
      <c r="AG1428" s="86"/>
      <c r="AH1428" s="131"/>
      <c r="AI1428" s="88">
        <f t="shared" si="288"/>
        <v>0</v>
      </c>
      <c r="AJ1428" s="89" t="str">
        <f>IFERROR(IF(ISNA(MATCH($AV1428,Other_Category_Abbr,0)),INDEX(FGHG_List_Long_GWP,MATCH($AV1428,FGHG_List_Long,0)),INDEX(GWP_Other_Abbr,MATCH($AV1428,Other_Category_Abbr,0)))*SUM(V1428,AA1428,AD1428,AI1428),"")</f>
        <v/>
      </c>
      <c r="AK1428" s="89" t="str">
        <f>IFERROR(IF(ISNA(MATCH($AV1428,Other_Category_Abbr,0)),INDEX(FGHG_List_Long_GWP,MATCH($AV1428,FGHG_List_Long,0)),INDEX(GWP_Other_Abbr,MATCH($AV1428,Other_Category_Abbr,0)))*(T1428*(S1428+U1428)+W1428*(Y1428+X1428)+AD1428+AE1428*(AF1428+AG1428)),"")</f>
        <v/>
      </c>
      <c r="AL1428" s="90" t="str">
        <f t="shared" ref="AL1428:AL1491" si="296">IFERROR(1-(SUMIF($C$19:$C$3718,C1428,$AJ$19:$AJ$3718)/SUMIF($C$19:$C$3718,C1428,$AK$19:$AK$3718)),"")</f>
        <v/>
      </c>
      <c r="AM1428" s="91" t="str">
        <f t="shared" ref="AM1428:AM1491" si="297">IF(LEN(AL1428)&lt;1,"",IF(AND(AL1428&gt;=$BA$19,AL1428&lt;$BB$19),$AZ$19,IF(AND(AL1428&gt;=$BA$20,AL1428&lt;$BB$20),$AZ$20,IF(AND(AL1428&gt;=$BA$21,AL1428&lt;$BB$21),$AZ$21,IF(AND(AL1428&gt;=$BA$22,AL1428&lt;=$BB$22),$AZ$22,"Check")))))</f>
        <v/>
      </c>
      <c r="AP1428" s="92" t="b">
        <f t="shared" si="291"/>
        <v>0</v>
      </c>
      <c r="AQ1428" s="92" t="str">
        <f t="shared" si="292"/>
        <v xml:space="preserve"> </v>
      </c>
      <c r="AR1428" s="92" t="str">
        <f>IF(LEN(AQ1428)=1,"",COUNTIF($AQ$19:AQ1428,AQ1428)=1)</f>
        <v/>
      </c>
      <c r="AS1428" s="73"/>
      <c r="AT1428" s="73"/>
      <c r="AU1428" s="73"/>
      <c r="AV1428" s="235" t="str">
        <f>IF($P1428=Lists!$A$13,Lists!$A$29,IF($P1428=Lists!$A$14,Lists!$A$30,$P1428))</f>
        <v/>
      </c>
      <c r="AW1428" s="73"/>
      <c r="AX1428" s="73"/>
    </row>
    <row r="1429" spans="2:50" x14ac:dyDescent="0.3">
      <c r="B1429" s="137">
        <f t="shared" ref="B1429:B1492" si="298">1+B1428</f>
        <v>1411</v>
      </c>
      <c r="C1429" s="24"/>
      <c r="D1429" s="24"/>
      <c r="E1429" s="24"/>
      <c r="F1429" s="25"/>
      <c r="G1429" s="24"/>
      <c r="H1429" s="30"/>
      <c r="I1429" s="24"/>
      <c r="J1429" s="50" t="str">
        <f t="shared" si="289"/>
        <v/>
      </c>
      <c r="K1429" s="30"/>
      <c r="L1429" s="236"/>
      <c r="M1429" s="30"/>
      <c r="N1429" s="30"/>
      <c r="O1429" s="46" t="str">
        <f t="shared" si="290"/>
        <v/>
      </c>
      <c r="P1429" s="239" t="str">
        <f t="shared" si="293"/>
        <v/>
      </c>
      <c r="Q1429" s="52" t="str">
        <f t="shared" si="294"/>
        <v/>
      </c>
      <c r="R1429" s="127"/>
      <c r="S1429" s="86"/>
      <c r="T1429" s="127"/>
      <c r="U1429" s="86"/>
      <c r="V1429" s="87">
        <f t="shared" si="286"/>
        <v>0</v>
      </c>
      <c r="W1429" s="130"/>
      <c r="X1429" s="86"/>
      <c r="Y1429" s="86"/>
      <c r="Z1429" s="131"/>
      <c r="AA1429" s="87">
        <f t="shared" si="295"/>
        <v>0</v>
      </c>
      <c r="AB1429" s="127"/>
      <c r="AC1429" s="86"/>
      <c r="AD1429" s="87">
        <f t="shared" si="287"/>
        <v>0</v>
      </c>
      <c r="AE1429" s="127"/>
      <c r="AF1429" s="86"/>
      <c r="AG1429" s="86"/>
      <c r="AH1429" s="131"/>
      <c r="AI1429" s="88">
        <f t="shared" si="288"/>
        <v>0</v>
      </c>
      <c r="AJ1429" s="89" t="str">
        <f>IFERROR(IF(ISNA(MATCH($AV1429,Other_Category_Abbr,0)),INDEX(FGHG_List_Long_GWP,MATCH($AV1429,FGHG_List_Long,0)),INDEX(GWP_Other_Abbr,MATCH($AV1429,Other_Category_Abbr,0)))*SUM(V1429,AA1429,AD1429,AI1429),"")</f>
        <v/>
      </c>
      <c r="AK1429" s="89" t="str">
        <f>IFERROR(IF(ISNA(MATCH($AV1429,Other_Category_Abbr,0)),INDEX(FGHG_List_Long_GWP,MATCH($AV1429,FGHG_List_Long,0)),INDEX(GWP_Other_Abbr,MATCH($AV1429,Other_Category_Abbr,0)))*(T1429*(S1429+U1429)+W1429*(Y1429+X1429)+AD1429+AE1429*(AF1429+AG1429)),"")</f>
        <v/>
      </c>
      <c r="AL1429" s="90" t="str">
        <f t="shared" si="296"/>
        <v/>
      </c>
      <c r="AM1429" s="91" t="str">
        <f t="shared" si="297"/>
        <v/>
      </c>
      <c r="AP1429" s="92" t="b">
        <f t="shared" si="291"/>
        <v>0</v>
      </c>
      <c r="AQ1429" s="92" t="str">
        <f t="shared" si="292"/>
        <v xml:space="preserve"> </v>
      </c>
      <c r="AR1429" s="92" t="str">
        <f>IF(LEN(AQ1429)=1,"",COUNTIF($AQ$19:AQ1429,AQ1429)=1)</f>
        <v/>
      </c>
      <c r="AS1429" s="73"/>
      <c r="AT1429" s="73"/>
      <c r="AU1429" s="73"/>
      <c r="AV1429" s="235" t="str">
        <f>IF($P1429=Lists!$A$13,Lists!$A$29,IF($P1429=Lists!$A$14,Lists!$A$30,$P1429))</f>
        <v/>
      </c>
      <c r="AW1429" s="73"/>
      <c r="AX1429" s="73"/>
    </row>
    <row r="1430" spans="2:50" x14ac:dyDescent="0.3">
      <c r="B1430" s="137">
        <f t="shared" si="298"/>
        <v>1412</v>
      </c>
      <c r="C1430" s="24"/>
      <c r="D1430" s="24"/>
      <c r="E1430" s="24"/>
      <c r="F1430" s="25"/>
      <c r="G1430" s="24"/>
      <c r="H1430" s="30"/>
      <c r="I1430" s="24"/>
      <c r="J1430" s="50" t="str">
        <f t="shared" si="289"/>
        <v/>
      </c>
      <c r="K1430" s="30"/>
      <c r="L1430" s="236"/>
      <c r="M1430" s="30"/>
      <c r="N1430" s="30"/>
      <c r="O1430" s="46" t="str">
        <f t="shared" si="290"/>
        <v/>
      </c>
      <c r="P1430" s="239" t="str">
        <f t="shared" si="293"/>
        <v/>
      </c>
      <c r="Q1430" s="52" t="str">
        <f t="shared" si="294"/>
        <v/>
      </c>
      <c r="R1430" s="127"/>
      <c r="S1430" s="86"/>
      <c r="T1430" s="127"/>
      <c r="U1430" s="86"/>
      <c r="V1430" s="87">
        <f t="shared" si="286"/>
        <v>0</v>
      </c>
      <c r="W1430" s="130"/>
      <c r="X1430" s="86"/>
      <c r="Y1430" s="86"/>
      <c r="Z1430" s="131"/>
      <c r="AA1430" s="87">
        <f t="shared" si="295"/>
        <v>0</v>
      </c>
      <c r="AB1430" s="127"/>
      <c r="AC1430" s="86"/>
      <c r="AD1430" s="87">
        <f t="shared" si="287"/>
        <v>0</v>
      </c>
      <c r="AE1430" s="127"/>
      <c r="AF1430" s="86"/>
      <c r="AG1430" s="86"/>
      <c r="AH1430" s="131"/>
      <c r="AI1430" s="88">
        <f t="shared" si="288"/>
        <v>0</v>
      </c>
      <c r="AJ1430" s="89" t="str">
        <f>IFERROR(IF(ISNA(MATCH($AV1430,Other_Category_Abbr,0)),INDEX(FGHG_List_Long_GWP,MATCH($AV1430,FGHG_List_Long,0)),INDEX(GWP_Other_Abbr,MATCH($AV1430,Other_Category_Abbr,0)))*SUM(V1430,AA1430,AD1430,AI1430),"")</f>
        <v/>
      </c>
      <c r="AK1430" s="89" t="str">
        <f>IFERROR(IF(ISNA(MATCH($AV1430,Other_Category_Abbr,0)),INDEX(FGHG_List_Long_GWP,MATCH($AV1430,FGHG_List_Long,0)),INDEX(GWP_Other_Abbr,MATCH($AV1430,Other_Category_Abbr,0)))*(T1430*(S1430+U1430)+W1430*(Y1430+X1430)+AD1430+AE1430*(AF1430+AG1430)),"")</f>
        <v/>
      </c>
      <c r="AL1430" s="90" t="str">
        <f t="shared" si="296"/>
        <v/>
      </c>
      <c r="AM1430" s="91" t="str">
        <f t="shared" si="297"/>
        <v/>
      </c>
      <c r="AP1430" s="92" t="b">
        <f t="shared" si="291"/>
        <v>0</v>
      </c>
      <c r="AQ1430" s="92" t="str">
        <f t="shared" si="292"/>
        <v xml:space="preserve"> </v>
      </c>
      <c r="AR1430" s="92" t="str">
        <f>IF(LEN(AQ1430)=1,"",COUNTIF($AQ$19:AQ1430,AQ1430)=1)</f>
        <v/>
      </c>
      <c r="AS1430" s="73"/>
      <c r="AT1430" s="73"/>
      <c r="AU1430" s="73"/>
      <c r="AV1430" s="235" t="str">
        <f>IF($P1430=Lists!$A$13,Lists!$A$29,IF($P1430=Lists!$A$14,Lists!$A$30,$P1430))</f>
        <v/>
      </c>
      <c r="AW1430" s="73"/>
      <c r="AX1430" s="73"/>
    </row>
    <row r="1431" spans="2:50" x14ac:dyDescent="0.3">
      <c r="B1431" s="137">
        <f t="shared" si="298"/>
        <v>1413</v>
      </c>
      <c r="C1431" s="24"/>
      <c r="D1431" s="24"/>
      <c r="E1431" s="24"/>
      <c r="F1431" s="25"/>
      <c r="G1431" s="24"/>
      <c r="H1431" s="30"/>
      <c r="I1431" s="24"/>
      <c r="J1431" s="50" t="str">
        <f t="shared" si="289"/>
        <v/>
      </c>
      <c r="K1431" s="30"/>
      <c r="L1431" s="236"/>
      <c r="M1431" s="30"/>
      <c r="N1431" s="30"/>
      <c r="O1431" s="46" t="str">
        <f t="shared" si="290"/>
        <v/>
      </c>
      <c r="P1431" s="239" t="str">
        <f t="shared" si="293"/>
        <v/>
      </c>
      <c r="Q1431" s="52" t="str">
        <f t="shared" si="294"/>
        <v/>
      </c>
      <c r="R1431" s="127"/>
      <c r="S1431" s="86"/>
      <c r="T1431" s="127"/>
      <c r="U1431" s="86"/>
      <c r="V1431" s="87">
        <f t="shared" si="286"/>
        <v>0</v>
      </c>
      <c r="W1431" s="130"/>
      <c r="X1431" s="86"/>
      <c r="Y1431" s="86"/>
      <c r="Z1431" s="131"/>
      <c r="AA1431" s="87">
        <f t="shared" si="295"/>
        <v>0</v>
      </c>
      <c r="AB1431" s="127"/>
      <c r="AC1431" s="86"/>
      <c r="AD1431" s="87">
        <f t="shared" si="287"/>
        <v>0</v>
      </c>
      <c r="AE1431" s="127"/>
      <c r="AF1431" s="86"/>
      <c r="AG1431" s="86"/>
      <c r="AH1431" s="131"/>
      <c r="AI1431" s="88">
        <f t="shared" si="288"/>
        <v>0</v>
      </c>
      <c r="AJ1431" s="89" t="str">
        <f>IFERROR(IF(ISNA(MATCH($AV1431,Other_Category_Abbr,0)),INDEX(FGHG_List_Long_GWP,MATCH($AV1431,FGHG_List_Long,0)),INDEX(GWP_Other_Abbr,MATCH($AV1431,Other_Category_Abbr,0)))*SUM(V1431,AA1431,AD1431,AI1431),"")</f>
        <v/>
      </c>
      <c r="AK1431" s="89" t="str">
        <f>IFERROR(IF(ISNA(MATCH($AV1431,Other_Category_Abbr,0)),INDEX(FGHG_List_Long_GWP,MATCH($AV1431,FGHG_List_Long,0)),INDEX(GWP_Other_Abbr,MATCH($AV1431,Other_Category_Abbr,0)))*(T1431*(S1431+U1431)+W1431*(Y1431+X1431)+AD1431+AE1431*(AF1431+AG1431)),"")</f>
        <v/>
      </c>
      <c r="AL1431" s="90" t="str">
        <f t="shared" si="296"/>
        <v/>
      </c>
      <c r="AM1431" s="91" t="str">
        <f t="shared" si="297"/>
        <v/>
      </c>
      <c r="AP1431" s="92" t="b">
        <f t="shared" si="291"/>
        <v>0</v>
      </c>
      <c r="AQ1431" s="92" t="str">
        <f t="shared" si="292"/>
        <v xml:space="preserve"> </v>
      </c>
      <c r="AR1431" s="92" t="str">
        <f>IF(LEN(AQ1431)=1,"",COUNTIF($AQ$19:AQ1431,AQ1431)=1)</f>
        <v/>
      </c>
      <c r="AS1431" s="73"/>
      <c r="AT1431" s="73"/>
      <c r="AU1431" s="73"/>
      <c r="AV1431" s="235" t="str">
        <f>IF($P1431=Lists!$A$13,Lists!$A$29,IF($P1431=Lists!$A$14,Lists!$A$30,$P1431))</f>
        <v/>
      </c>
      <c r="AW1431" s="73"/>
      <c r="AX1431" s="73"/>
    </row>
    <row r="1432" spans="2:50" x14ac:dyDescent="0.3">
      <c r="B1432" s="137">
        <f t="shared" si="298"/>
        <v>1414</v>
      </c>
      <c r="C1432" s="24"/>
      <c r="D1432" s="24"/>
      <c r="E1432" s="24"/>
      <c r="F1432" s="25"/>
      <c r="G1432" s="24"/>
      <c r="H1432" s="30"/>
      <c r="I1432" s="24"/>
      <c r="J1432" s="50" t="str">
        <f t="shared" si="289"/>
        <v/>
      </c>
      <c r="K1432" s="30"/>
      <c r="L1432" s="236"/>
      <c r="M1432" s="30"/>
      <c r="N1432" s="30"/>
      <c r="O1432" s="46" t="str">
        <f t="shared" si="290"/>
        <v/>
      </c>
      <c r="P1432" s="239" t="str">
        <f t="shared" si="293"/>
        <v/>
      </c>
      <c r="Q1432" s="52" t="str">
        <f t="shared" si="294"/>
        <v/>
      </c>
      <c r="R1432" s="127"/>
      <c r="S1432" s="86"/>
      <c r="T1432" s="127"/>
      <c r="U1432" s="86"/>
      <c r="V1432" s="87">
        <f t="shared" si="286"/>
        <v>0</v>
      </c>
      <c r="W1432" s="130"/>
      <c r="X1432" s="86"/>
      <c r="Y1432" s="86"/>
      <c r="Z1432" s="131"/>
      <c r="AA1432" s="87">
        <f t="shared" si="295"/>
        <v>0</v>
      </c>
      <c r="AB1432" s="127"/>
      <c r="AC1432" s="86"/>
      <c r="AD1432" s="87">
        <f t="shared" si="287"/>
        <v>0</v>
      </c>
      <c r="AE1432" s="127"/>
      <c r="AF1432" s="86"/>
      <c r="AG1432" s="86"/>
      <c r="AH1432" s="131"/>
      <c r="AI1432" s="88">
        <f t="shared" si="288"/>
        <v>0</v>
      </c>
      <c r="AJ1432" s="89" t="str">
        <f>IFERROR(IF(ISNA(MATCH($AV1432,Other_Category_Abbr,0)),INDEX(FGHG_List_Long_GWP,MATCH($AV1432,FGHG_List_Long,0)),INDEX(GWP_Other_Abbr,MATCH($AV1432,Other_Category_Abbr,0)))*SUM(V1432,AA1432,AD1432,AI1432),"")</f>
        <v/>
      </c>
      <c r="AK1432" s="89" t="str">
        <f>IFERROR(IF(ISNA(MATCH($AV1432,Other_Category_Abbr,0)),INDEX(FGHG_List_Long_GWP,MATCH($AV1432,FGHG_List_Long,0)),INDEX(GWP_Other_Abbr,MATCH($AV1432,Other_Category_Abbr,0)))*(T1432*(S1432+U1432)+W1432*(Y1432+X1432)+AD1432+AE1432*(AF1432+AG1432)),"")</f>
        <v/>
      </c>
      <c r="AL1432" s="90" t="str">
        <f t="shared" si="296"/>
        <v/>
      </c>
      <c r="AM1432" s="91" t="str">
        <f t="shared" si="297"/>
        <v/>
      </c>
      <c r="AP1432" s="92" t="b">
        <f t="shared" si="291"/>
        <v>0</v>
      </c>
      <c r="AQ1432" s="92" t="str">
        <f t="shared" si="292"/>
        <v xml:space="preserve"> </v>
      </c>
      <c r="AR1432" s="92" t="str">
        <f>IF(LEN(AQ1432)=1,"",COUNTIF($AQ$19:AQ1432,AQ1432)=1)</f>
        <v/>
      </c>
      <c r="AS1432" s="73"/>
      <c r="AT1432" s="73"/>
      <c r="AU1432" s="73"/>
      <c r="AV1432" s="235" t="str">
        <f>IF($P1432=Lists!$A$13,Lists!$A$29,IF($P1432=Lists!$A$14,Lists!$A$30,$P1432))</f>
        <v/>
      </c>
      <c r="AW1432" s="73"/>
      <c r="AX1432" s="73"/>
    </row>
    <row r="1433" spans="2:50" x14ac:dyDescent="0.3">
      <c r="B1433" s="137">
        <f t="shared" si="298"/>
        <v>1415</v>
      </c>
      <c r="C1433" s="24"/>
      <c r="D1433" s="24"/>
      <c r="E1433" s="24"/>
      <c r="F1433" s="25"/>
      <c r="G1433" s="24"/>
      <c r="H1433" s="30"/>
      <c r="I1433" s="24"/>
      <c r="J1433" s="50" t="str">
        <f t="shared" si="289"/>
        <v/>
      </c>
      <c r="K1433" s="30"/>
      <c r="L1433" s="236"/>
      <c r="M1433" s="30"/>
      <c r="N1433" s="30"/>
      <c r="O1433" s="46" t="str">
        <f t="shared" si="290"/>
        <v/>
      </c>
      <c r="P1433" s="239" t="str">
        <f t="shared" si="293"/>
        <v/>
      </c>
      <c r="Q1433" s="52" t="str">
        <f t="shared" si="294"/>
        <v/>
      </c>
      <c r="R1433" s="127"/>
      <c r="S1433" s="86"/>
      <c r="T1433" s="127"/>
      <c r="U1433" s="86"/>
      <c r="V1433" s="87">
        <f t="shared" si="286"/>
        <v>0</v>
      </c>
      <c r="W1433" s="130"/>
      <c r="X1433" s="86"/>
      <c r="Y1433" s="86"/>
      <c r="Z1433" s="131"/>
      <c r="AA1433" s="87">
        <f t="shared" si="295"/>
        <v>0</v>
      </c>
      <c r="AB1433" s="127"/>
      <c r="AC1433" s="86"/>
      <c r="AD1433" s="87">
        <f t="shared" si="287"/>
        <v>0</v>
      </c>
      <c r="AE1433" s="127"/>
      <c r="AF1433" s="86"/>
      <c r="AG1433" s="86"/>
      <c r="AH1433" s="131"/>
      <c r="AI1433" s="88">
        <f t="shared" si="288"/>
        <v>0</v>
      </c>
      <c r="AJ1433" s="89" t="str">
        <f>IFERROR(IF(ISNA(MATCH($AV1433,Other_Category_Abbr,0)),INDEX(FGHG_List_Long_GWP,MATCH($AV1433,FGHG_List_Long,0)),INDEX(GWP_Other_Abbr,MATCH($AV1433,Other_Category_Abbr,0)))*SUM(V1433,AA1433,AD1433,AI1433),"")</f>
        <v/>
      </c>
      <c r="AK1433" s="89" t="str">
        <f>IFERROR(IF(ISNA(MATCH($AV1433,Other_Category_Abbr,0)),INDEX(FGHG_List_Long_GWP,MATCH($AV1433,FGHG_List_Long,0)),INDEX(GWP_Other_Abbr,MATCH($AV1433,Other_Category_Abbr,0)))*(T1433*(S1433+U1433)+W1433*(Y1433+X1433)+AD1433+AE1433*(AF1433+AG1433)),"")</f>
        <v/>
      </c>
      <c r="AL1433" s="90" t="str">
        <f t="shared" si="296"/>
        <v/>
      </c>
      <c r="AM1433" s="91" t="str">
        <f t="shared" si="297"/>
        <v/>
      </c>
      <c r="AP1433" s="92" t="b">
        <f t="shared" si="291"/>
        <v>0</v>
      </c>
      <c r="AQ1433" s="92" t="str">
        <f t="shared" si="292"/>
        <v xml:space="preserve"> </v>
      </c>
      <c r="AR1433" s="92" t="str">
        <f>IF(LEN(AQ1433)=1,"",COUNTIF($AQ$19:AQ1433,AQ1433)=1)</f>
        <v/>
      </c>
      <c r="AS1433" s="73"/>
      <c r="AT1433" s="73"/>
      <c r="AU1433" s="73"/>
      <c r="AV1433" s="235" t="str">
        <f>IF($P1433=Lists!$A$13,Lists!$A$29,IF($P1433=Lists!$A$14,Lists!$A$30,$P1433))</f>
        <v/>
      </c>
      <c r="AW1433" s="73"/>
      <c r="AX1433" s="73"/>
    </row>
    <row r="1434" spans="2:50" x14ac:dyDescent="0.3">
      <c r="B1434" s="137">
        <f t="shared" si="298"/>
        <v>1416</v>
      </c>
      <c r="C1434" s="24"/>
      <c r="D1434" s="24"/>
      <c r="E1434" s="24"/>
      <c r="F1434" s="25"/>
      <c r="G1434" s="24"/>
      <c r="H1434" s="30"/>
      <c r="I1434" s="24"/>
      <c r="J1434" s="50" t="str">
        <f t="shared" si="289"/>
        <v/>
      </c>
      <c r="K1434" s="30"/>
      <c r="L1434" s="236"/>
      <c r="M1434" s="30"/>
      <c r="N1434" s="30"/>
      <c r="O1434" s="46" t="str">
        <f t="shared" si="290"/>
        <v/>
      </c>
      <c r="P1434" s="239" t="str">
        <f t="shared" si="293"/>
        <v/>
      </c>
      <c r="Q1434" s="52" t="str">
        <f t="shared" si="294"/>
        <v/>
      </c>
      <c r="R1434" s="127"/>
      <c r="S1434" s="86"/>
      <c r="T1434" s="127"/>
      <c r="U1434" s="86"/>
      <c r="V1434" s="87">
        <f t="shared" si="286"/>
        <v>0</v>
      </c>
      <c r="W1434" s="130"/>
      <c r="X1434" s="86"/>
      <c r="Y1434" s="86"/>
      <c r="Z1434" s="131"/>
      <c r="AA1434" s="87">
        <f t="shared" si="295"/>
        <v>0</v>
      </c>
      <c r="AB1434" s="127"/>
      <c r="AC1434" s="86"/>
      <c r="AD1434" s="87">
        <f t="shared" si="287"/>
        <v>0</v>
      </c>
      <c r="AE1434" s="127"/>
      <c r="AF1434" s="86"/>
      <c r="AG1434" s="86"/>
      <c r="AH1434" s="131"/>
      <c r="AI1434" s="88">
        <f t="shared" si="288"/>
        <v>0</v>
      </c>
      <c r="AJ1434" s="89" t="str">
        <f>IFERROR(IF(ISNA(MATCH($AV1434,Other_Category_Abbr,0)),INDEX(FGHG_List_Long_GWP,MATCH($AV1434,FGHG_List_Long,0)),INDEX(GWP_Other_Abbr,MATCH($AV1434,Other_Category_Abbr,0)))*SUM(V1434,AA1434,AD1434,AI1434),"")</f>
        <v/>
      </c>
      <c r="AK1434" s="89" t="str">
        <f>IFERROR(IF(ISNA(MATCH($AV1434,Other_Category_Abbr,0)),INDEX(FGHG_List_Long_GWP,MATCH($AV1434,FGHG_List_Long,0)),INDEX(GWP_Other_Abbr,MATCH($AV1434,Other_Category_Abbr,0)))*(T1434*(S1434+U1434)+W1434*(Y1434+X1434)+AD1434+AE1434*(AF1434+AG1434)),"")</f>
        <v/>
      </c>
      <c r="AL1434" s="90" t="str">
        <f t="shared" si="296"/>
        <v/>
      </c>
      <c r="AM1434" s="91" t="str">
        <f t="shared" si="297"/>
        <v/>
      </c>
      <c r="AP1434" s="92" t="b">
        <f t="shared" si="291"/>
        <v>0</v>
      </c>
      <c r="AQ1434" s="92" t="str">
        <f t="shared" si="292"/>
        <v xml:space="preserve"> </v>
      </c>
      <c r="AR1434" s="92" t="str">
        <f>IF(LEN(AQ1434)=1,"",COUNTIF($AQ$19:AQ1434,AQ1434)=1)</f>
        <v/>
      </c>
      <c r="AS1434" s="73"/>
      <c r="AT1434" s="73"/>
      <c r="AU1434" s="73"/>
      <c r="AV1434" s="235" t="str">
        <f>IF($P1434=Lists!$A$13,Lists!$A$29,IF($P1434=Lists!$A$14,Lists!$A$30,$P1434))</f>
        <v/>
      </c>
      <c r="AW1434" s="73"/>
      <c r="AX1434" s="73"/>
    </row>
    <row r="1435" spans="2:50" x14ac:dyDescent="0.3">
      <c r="B1435" s="137">
        <f t="shared" si="298"/>
        <v>1417</v>
      </c>
      <c r="C1435" s="24"/>
      <c r="D1435" s="24"/>
      <c r="E1435" s="24"/>
      <c r="F1435" s="25"/>
      <c r="G1435" s="24"/>
      <c r="H1435" s="30"/>
      <c r="I1435" s="24"/>
      <c r="J1435" s="50" t="str">
        <f t="shared" si="289"/>
        <v/>
      </c>
      <c r="K1435" s="30"/>
      <c r="L1435" s="236"/>
      <c r="M1435" s="30"/>
      <c r="N1435" s="30"/>
      <c r="O1435" s="46" t="str">
        <f t="shared" si="290"/>
        <v/>
      </c>
      <c r="P1435" s="239" t="str">
        <f t="shared" si="293"/>
        <v/>
      </c>
      <c r="Q1435" s="52" t="str">
        <f t="shared" si="294"/>
        <v/>
      </c>
      <c r="R1435" s="127"/>
      <c r="S1435" s="86"/>
      <c r="T1435" s="127"/>
      <c r="U1435" s="86"/>
      <c r="V1435" s="87">
        <f t="shared" si="286"/>
        <v>0</v>
      </c>
      <c r="W1435" s="130"/>
      <c r="X1435" s="86"/>
      <c r="Y1435" s="86"/>
      <c r="Z1435" s="131"/>
      <c r="AA1435" s="87">
        <f t="shared" si="295"/>
        <v>0</v>
      </c>
      <c r="AB1435" s="127"/>
      <c r="AC1435" s="86"/>
      <c r="AD1435" s="87">
        <f t="shared" si="287"/>
        <v>0</v>
      </c>
      <c r="AE1435" s="127"/>
      <c r="AF1435" s="86"/>
      <c r="AG1435" s="86"/>
      <c r="AH1435" s="131"/>
      <c r="AI1435" s="88">
        <f t="shared" si="288"/>
        <v>0</v>
      </c>
      <c r="AJ1435" s="89" t="str">
        <f>IFERROR(IF(ISNA(MATCH($AV1435,Other_Category_Abbr,0)),INDEX(FGHG_List_Long_GWP,MATCH($AV1435,FGHG_List_Long,0)),INDEX(GWP_Other_Abbr,MATCH($AV1435,Other_Category_Abbr,0)))*SUM(V1435,AA1435,AD1435,AI1435),"")</f>
        <v/>
      </c>
      <c r="AK1435" s="89" t="str">
        <f>IFERROR(IF(ISNA(MATCH($AV1435,Other_Category_Abbr,0)),INDEX(FGHG_List_Long_GWP,MATCH($AV1435,FGHG_List_Long,0)),INDEX(GWP_Other_Abbr,MATCH($AV1435,Other_Category_Abbr,0)))*(T1435*(S1435+U1435)+W1435*(Y1435+X1435)+AD1435+AE1435*(AF1435+AG1435)),"")</f>
        <v/>
      </c>
      <c r="AL1435" s="90" t="str">
        <f t="shared" si="296"/>
        <v/>
      </c>
      <c r="AM1435" s="91" t="str">
        <f t="shared" si="297"/>
        <v/>
      </c>
      <c r="AP1435" s="92" t="b">
        <f t="shared" si="291"/>
        <v>0</v>
      </c>
      <c r="AQ1435" s="92" t="str">
        <f t="shared" si="292"/>
        <v xml:space="preserve"> </v>
      </c>
      <c r="AR1435" s="92" t="str">
        <f>IF(LEN(AQ1435)=1,"",COUNTIF($AQ$19:AQ1435,AQ1435)=1)</f>
        <v/>
      </c>
      <c r="AS1435" s="73"/>
      <c r="AT1435" s="73"/>
      <c r="AU1435" s="73"/>
      <c r="AV1435" s="235" t="str">
        <f>IF($P1435=Lists!$A$13,Lists!$A$29,IF($P1435=Lists!$A$14,Lists!$A$30,$P1435))</f>
        <v/>
      </c>
      <c r="AW1435" s="73"/>
      <c r="AX1435" s="73"/>
    </row>
    <row r="1436" spans="2:50" x14ac:dyDescent="0.3">
      <c r="B1436" s="137">
        <f t="shared" si="298"/>
        <v>1418</v>
      </c>
      <c r="C1436" s="24"/>
      <c r="D1436" s="24"/>
      <c r="E1436" s="24"/>
      <c r="F1436" s="25"/>
      <c r="G1436" s="24"/>
      <c r="H1436" s="30"/>
      <c r="I1436" s="24"/>
      <c r="J1436" s="50" t="str">
        <f t="shared" si="289"/>
        <v/>
      </c>
      <c r="K1436" s="30"/>
      <c r="L1436" s="236"/>
      <c r="M1436" s="30"/>
      <c r="N1436" s="30"/>
      <c r="O1436" s="46" t="str">
        <f t="shared" si="290"/>
        <v/>
      </c>
      <c r="P1436" s="239" t="str">
        <f t="shared" si="293"/>
        <v/>
      </c>
      <c r="Q1436" s="52" t="str">
        <f t="shared" si="294"/>
        <v/>
      </c>
      <c r="R1436" s="127"/>
      <c r="S1436" s="86"/>
      <c r="T1436" s="127"/>
      <c r="U1436" s="86"/>
      <c r="V1436" s="87">
        <f t="shared" si="286"/>
        <v>0</v>
      </c>
      <c r="W1436" s="130"/>
      <c r="X1436" s="86"/>
      <c r="Y1436" s="86"/>
      <c r="Z1436" s="131"/>
      <c r="AA1436" s="87">
        <f t="shared" si="295"/>
        <v>0</v>
      </c>
      <c r="AB1436" s="127"/>
      <c r="AC1436" s="86"/>
      <c r="AD1436" s="87">
        <f t="shared" si="287"/>
        <v>0</v>
      </c>
      <c r="AE1436" s="127"/>
      <c r="AF1436" s="86"/>
      <c r="AG1436" s="86"/>
      <c r="AH1436" s="131"/>
      <c r="AI1436" s="88">
        <f t="shared" si="288"/>
        <v>0</v>
      </c>
      <c r="AJ1436" s="89" t="str">
        <f>IFERROR(IF(ISNA(MATCH($AV1436,Other_Category_Abbr,0)),INDEX(FGHG_List_Long_GWP,MATCH($AV1436,FGHG_List_Long,0)),INDEX(GWP_Other_Abbr,MATCH($AV1436,Other_Category_Abbr,0)))*SUM(V1436,AA1436,AD1436,AI1436),"")</f>
        <v/>
      </c>
      <c r="AK1436" s="89" t="str">
        <f>IFERROR(IF(ISNA(MATCH($AV1436,Other_Category_Abbr,0)),INDEX(FGHG_List_Long_GWP,MATCH($AV1436,FGHG_List_Long,0)),INDEX(GWP_Other_Abbr,MATCH($AV1436,Other_Category_Abbr,0)))*(T1436*(S1436+U1436)+W1436*(Y1436+X1436)+AD1436+AE1436*(AF1436+AG1436)),"")</f>
        <v/>
      </c>
      <c r="AL1436" s="90" t="str">
        <f t="shared" si="296"/>
        <v/>
      </c>
      <c r="AM1436" s="91" t="str">
        <f t="shared" si="297"/>
        <v/>
      </c>
      <c r="AP1436" s="92" t="b">
        <f t="shared" si="291"/>
        <v>0</v>
      </c>
      <c r="AQ1436" s="92" t="str">
        <f t="shared" si="292"/>
        <v xml:space="preserve"> </v>
      </c>
      <c r="AR1436" s="92" t="str">
        <f>IF(LEN(AQ1436)=1,"",COUNTIF($AQ$19:AQ1436,AQ1436)=1)</f>
        <v/>
      </c>
      <c r="AS1436" s="73"/>
      <c r="AT1436" s="73"/>
      <c r="AU1436" s="73"/>
      <c r="AV1436" s="235" t="str">
        <f>IF($P1436=Lists!$A$13,Lists!$A$29,IF($P1436=Lists!$A$14,Lists!$A$30,$P1436))</f>
        <v/>
      </c>
      <c r="AW1436" s="73"/>
      <c r="AX1436" s="73"/>
    </row>
    <row r="1437" spans="2:50" x14ac:dyDescent="0.3">
      <c r="B1437" s="137">
        <f t="shared" si="298"/>
        <v>1419</v>
      </c>
      <c r="C1437" s="24"/>
      <c r="D1437" s="24"/>
      <c r="E1437" s="24"/>
      <c r="F1437" s="25"/>
      <c r="G1437" s="24"/>
      <c r="H1437" s="30"/>
      <c r="I1437" s="24"/>
      <c r="J1437" s="50" t="str">
        <f t="shared" si="289"/>
        <v/>
      </c>
      <c r="K1437" s="30"/>
      <c r="L1437" s="236"/>
      <c r="M1437" s="30"/>
      <c r="N1437" s="30"/>
      <c r="O1437" s="46" t="str">
        <f t="shared" si="290"/>
        <v/>
      </c>
      <c r="P1437" s="239" t="str">
        <f t="shared" si="293"/>
        <v/>
      </c>
      <c r="Q1437" s="52" t="str">
        <f t="shared" si="294"/>
        <v/>
      </c>
      <c r="R1437" s="127"/>
      <c r="S1437" s="86"/>
      <c r="T1437" s="127"/>
      <c r="U1437" s="86"/>
      <c r="V1437" s="87">
        <f t="shared" si="286"/>
        <v>0</v>
      </c>
      <c r="W1437" s="130"/>
      <c r="X1437" s="86"/>
      <c r="Y1437" s="86"/>
      <c r="Z1437" s="131"/>
      <c r="AA1437" s="87">
        <f t="shared" si="295"/>
        <v>0</v>
      </c>
      <c r="AB1437" s="127"/>
      <c r="AC1437" s="86"/>
      <c r="AD1437" s="87">
        <f t="shared" si="287"/>
        <v>0</v>
      </c>
      <c r="AE1437" s="127"/>
      <c r="AF1437" s="86"/>
      <c r="AG1437" s="86"/>
      <c r="AH1437" s="131"/>
      <c r="AI1437" s="88">
        <f t="shared" si="288"/>
        <v>0</v>
      </c>
      <c r="AJ1437" s="89" t="str">
        <f>IFERROR(IF(ISNA(MATCH($AV1437,Other_Category_Abbr,0)),INDEX(FGHG_List_Long_GWP,MATCH($AV1437,FGHG_List_Long,0)),INDEX(GWP_Other_Abbr,MATCH($AV1437,Other_Category_Abbr,0)))*SUM(V1437,AA1437,AD1437,AI1437),"")</f>
        <v/>
      </c>
      <c r="AK1437" s="89" t="str">
        <f>IFERROR(IF(ISNA(MATCH($AV1437,Other_Category_Abbr,0)),INDEX(FGHG_List_Long_GWP,MATCH($AV1437,FGHG_List_Long,0)),INDEX(GWP_Other_Abbr,MATCH($AV1437,Other_Category_Abbr,0)))*(T1437*(S1437+U1437)+W1437*(Y1437+X1437)+AD1437+AE1437*(AF1437+AG1437)),"")</f>
        <v/>
      </c>
      <c r="AL1437" s="90" t="str">
        <f t="shared" si="296"/>
        <v/>
      </c>
      <c r="AM1437" s="91" t="str">
        <f t="shared" si="297"/>
        <v/>
      </c>
      <c r="AP1437" s="92" t="b">
        <f t="shared" si="291"/>
        <v>0</v>
      </c>
      <c r="AQ1437" s="92" t="str">
        <f t="shared" si="292"/>
        <v xml:space="preserve"> </v>
      </c>
      <c r="AR1437" s="92" t="str">
        <f>IF(LEN(AQ1437)=1,"",COUNTIF($AQ$19:AQ1437,AQ1437)=1)</f>
        <v/>
      </c>
      <c r="AS1437" s="73"/>
      <c r="AT1437" s="73"/>
      <c r="AU1437" s="73"/>
      <c r="AV1437" s="235" t="str">
        <f>IF($P1437=Lists!$A$13,Lists!$A$29,IF($P1437=Lists!$A$14,Lists!$A$30,$P1437))</f>
        <v/>
      </c>
      <c r="AW1437" s="73"/>
      <c r="AX1437" s="73"/>
    </row>
    <row r="1438" spans="2:50" x14ac:dyDescent="0.3">
      <c r="B1438" s="137">
        <f t="shared" si="298"/>
        <v>1420</v>
      </c>
      <c r="C1438" s="24"/>
      <c r="D1438" s="24"/>
      <c r="E1438" s="24"/>
      <c r="F1438" s="25"/>
      <c r="G1438" s="24"/>
      <c r="H1438" s="30"/>
      <c r="I1438" s="24"/>
      <c r="J1438" s="50" t="str">
        <f t="shared" si="289"/>
        <v/>
      </c>
      <c r="K1438" s="30"/>
      <c r="L1438" s="236"/>
      <c r="M1438" s="30"/>
      <c r="N1438" s="30"/>
      <c r="O1438" s="46" t="str">
        <f t="shared" si="290"/>
        <v/>
      </c>
      <c r="P1438" s="239" t="str">
        <f t="shared" si="293"/>
        <v/>
      </c>
      <c r="Q1438" s="52" t="str">
        <f t="shared" si="294"/>
        <v/>
      </c>
      <c r="R1438" s="127"/>
      <c r="S1438" s="86"/>
      <c r="T1438" s="127"/>
      <c r="U1438" s="86"/>
      <c r="V1438" s="87">
        <f t="shared" si="286"/>
        <v>0</v>
      </c>
      <c r="W1438" s="130"/>
      <c r="X1438" s="86"/>
      <c r="Y1438" s="86"/>
      <c r="Z1438" s="131"/>
      <c r="AA1438" s="87">
        <f t="shared" si="295"/>
        <v>0</v>
      </c>
      <c r="AB1438" s="127"/>
      <c r="AC1438" s="86"/>
      <c r="AD1438" s="87">
        <f t="shared" si="287"/>
        <v>0</v>
      </c>
      <c r="AE1438" s="127"/>
      <c r="AF1438" s="86"/>
      <c r="AG1438" s="86"/>
      <c r="AH1438" s="131"/>
      <c r="AI1438" s="88">
        <f t="shared" si="288"/>
        <v>0</v>
      </c>
      <c r="AJ1438" s="89" t="str">
        <f>IFERROR(IF(ISNA(MATCH($AV1438,Other_Category_Abbr,0)),INDEX(FGHG_List_Long_GWP,MATCH($AV1438,FGHG_List_Long,0)),INDEX(GWP_Other_Abbr,MATCH($AV1438,Other_Category_Abbr,0)))*SUM(V1438,AA1438,AD1438,AI1438),"")</f>
        <v/>
      </c>
      <c r="AK1438" s="89" t="str">
        <f>IFERROR(IF(ISNA(MATCH($AV1438,Other_Category_Abbr,0)),INDEX(FGHG_List_Long_GWP,MATCH($AV1438,FGHG_List_Long,0)),INDEX(GWP_Other_Abbr,MATCH($AV1438,Other_Category_Abbr,0)))*(T1438*(S1438+U1438)+W1438*(Y1438+X1438)+AD1438+AE1438*(AF1438+AG1438)),"")</f>
        <v/>
      </c>
      <c r="AL1438" s="90" t="str">
        <f t="shared" si="296"/>
        <v/>
      </c>
      <c r="AM1438" s="91" t="str">
        <f t="shared" si="297"/>
        <v/>
      </c>
      <c r="AP1438" s="92" t="b">
        <f t="shared" si="291"/>
        <v>0</v>
      </c>
      <c r="AQ1438" s="92" t="str">
        <f t="shared" si="292"/>
        <v xml:space="preserve"> </v>
      </c>
      <c r="AR1438" s="92" t="str">
        <f>IF(LEN(AQ1438)=1,"",COUNTIF($AQ$19:AQ1438,AQ1438)=1)</f>
        <v/>
      </c>
      <c r="AS1438" s="73"/>
      <c r="AT1438" s="73"/>
      <c r="AU1438" s="73"/>
      <c r="AV1438" s="235" t="str">
        <f>IF($P1438=Lists!$A$13,Lists!$A$29,IF($P1438=Lists!$A$14,Lists!$A$30,$P1438))</f>
        <v/>
      </c>
      <c r="AW1438" s="73"/>
      <c r="AX1438" s="73"/>
    </row>
    <row r="1439" spans="2:50" x14ac:dyDescent="0.3">
      <c r="B1439" s="137">
        <f t="shared" si="298"/>
        <v>1421</v>
      </c>
      <c r="C1439" s="24"/>
      <c r="D1439" s="24"/>
      <c r="E1439" s="24"/>
      <c r="F1439" s="25"/>
      <c r="G1439" s="24"/>
      <c r="H1439" s="30"/>
      <c r="I1439" s="24"/>
      <c r="J1439" s="50" t="str">
        <f t="shared" si="289"/>
        <v/>
      </c>
      <c r="K1439" s="30"/>
      <c r="L1439" s="236"/>
      <c r="M1439" s="30"/>
      <c r="N1439" s="30"/>
      <c r="O1439" s="46" t="str">
        <f t="shared" si="290"/>
        <v/>
      </c>
      <c r="P1439" s="239" t="str">
        <f t="shared" si="293"/>
        <v/>
      </c>
      <c r="Q1439" s="52" t="str">
        <f t="shared" si="294"/>
        <v/>
      </c>
      <c r="R1439" s="127"/>
      <c r="S1439" s="86"/>
      <c r="T1439" s="127"/>
      <c r="U1439" s="86"/>
      <c r="V1439" s="87">
        <f t="shared" si="286"/>
        <v>0</v>
      </c>
      <c r="W1439" s="130"/>
      <c r="X1439" s="86"/>
      <c r="Y1439" s="86"/>
      <c r="Z1439" s="131"/>
      <c r="AA1439" s="87">
        <f t="shared" si="295"/>
        <v>0</v>
      </c>
      <c r="AB1439" s="127"/>
      <c r="AC1439" s="86"/>
      <c r="AD1439" s="87">
        <f t="shared" si="287"/>
        <v>0</v>
      </c>
      <c r="AE1439" s="127"/>
      <c r="AF1439" s="86"/>
      <c r="AG1439" s="86"/>
      <c r="AH1439" s="131"/>
      <c r="AI1439" s="88">
        <f t="shared" si="288"/>
        <v>0</v>
      </c>
      <c r="AJ1439" s="89" t="str">
        <f>IFERROR(IF(ISNA(MATCH($AV1439,Other_Category_Abbr,0)),INDEX(FGHG_List_Long_GWP,MATCH($AV1439,FGHG_List_Long,0)),INDEX(GWP_Other_Abbr,MATCH($AV1439,Other_Category_Abbr,0)))*SUM(V1439,AA1439,AD1439,AI1439),"")</f>
        <v/>
      </c>
      <c r="AK1439" s="89" t="str">
        <f>IFERROR(IF(ISNA(MATCH($AV1439,Other_Category_Abbr,0)),INDEX(FGHG_List_Long_GWP,MATCH($AV1439,FGHG_List_Long,0)),INDEX(GWP_Other_Abbr,MATCH($AV1439,Other_Category_Abbr,0)))*(T1439*(S1439+U1439)+W1439*(Y1439+X1439)+AD1439+AE1439*(AF1439+AG1439)),"")</f>
        <v/>
      </c>
      <c r="AL1439" s="90" t="str">
        <f t="shared" si="296"/>
        <v/>
      </c>
      <c r="AM1439" s="91" t="str">
        <f t="shared" si="297"/>
        <v/>
      </c>
      <c r="AP1439" s="92" t="b">
        <f t="shared" si="291"/>
        <v>0</v>
      </c>
      <c r="AQ1439" s="92" t="str">
        <f t="shared" si="292"/>
        <v xml:space="preserve"> </v>
      </c>
      <c r="AR1439" s="92" t="str">
        <f>IF(LEN(AQ1439)=1,"",COUNTIF($AQ$19:AQ1439,AQ1439)=1)</f>
        <v/>
      </c>
      <c r="AS1439" s="73"/>
      <c r="AT1439" s="73"/>
      <c r="AU1439" s="73"/>
      <c r="AV1439" s="235" t="str">
        <f>IF($P1439=Lists!$A$13,Lists!$A$29,IF($P1439=Lists!$A$14,Lists!$A$30,$P1439))</f>
        <v/>
      </c>
      <c r="AW1439" s="73"/>
      <c r="AX1439" s="73"/>
    </row>
    <row r="1440" spans="2:50" x14ac:dyDescent="0.3">
      <c r="B1440" s="137">
        <f t="shared" si="298"/>
        <v>1422</v>
      </c>
      <c r="C1440" s="24"/>
      <c r="D1440" s="24"/>
      <c r="E1440" s="24"/>
      <c r="F1440" s="25"/>
      <c r="G1440" s="24"/>
      <c r="H1440" s="30"/>
      <c r="I1440" s="24"/>
      <c r="J1440" s="50" t="str">
        <f t="shared" si="289"/>
        <v/>
      </c>
      <c r="K1440" s="30"/>
      <c r="L1440" s="236"/>
      <c r="M1440" s="30"/>
      <c r="N1440" s="30"/>
      <c r="O1440" s="46" t="str">
        <f t="shared" si="290"/>
        <v/>
      </c>
      <c r="P1440" s="239" t="str">
        <f t="shared" si="293"/>
        <v/>
      </c>
      <c r="Q1440" s="52" t="str">
        <f t="shared" si="294"/>
        <v/>
      </c>
      <c r="R1440" s="127"/>
      <c r="S1440" s="86"/>
      <c r="T1440" s="127"/>
      <c r="U1440" s="86"/>
      <c r="V1440" s="87">
        <f t="shared" si="286"/>
        <v>0</v>
      </c>
      <c r="W1440" s="130"/>
      <c r="X1440" s="86"/>
      <c r="Y1440" s="86"/>
      <c r="Z1440" s="131"/>
      <c r="AA1440" s="87">
        <f t="shared" si="295"/>
        <v>0</v>
      </c>
      <c r="AB1440" s="127"/>
      <c r="AC1440" s="86"/>
      <c r="AD1440" s="87">
        <f t="shared" si="287"/>
        <v>0</v>
      </c>
      <c r="AE1440" s="127"/>
      <c r="AF1440" s="86"/>
      <c r="AG1440" s="86"/>
      <c r="AH1440" s="131"/>
      <c r="AI1440" s="88">
        <f t="shared" si="288"/>
        <v>0</v>
      </c>
      <c r="AJ1440" s="89" t="str">
        <f>IFERROR(IF(ISNA(MATCH($AV1440,Other_Category_Abbr,0)),INDEX(FGHG_List_Long_GWP,MATCH($AV1440,FGHG_List_Long,0)),INDEX(GWP_Other_Abbr,MATCH($AV1440,Other_Category_Abbr,0)))*SUM(V1440,AA1440,AD1440,AI1440),"")</f>
        <v/>
      </c>
      <c r="AK1440" s="89" t="str">
        <f>IFERROR(IF(ISNA(MATCH($AV1440,Other_Category_Abbr,0)),INDEX(FGHG_List_Long_GWP,MATCH($AV1440,FGHG_List_Long,0)),INDEX(GWP_Other_Abbr,MATCH($AV1440,Other_Category_Abbr,0)))*(T1440*(S1440+U1440)+W1440*(Y1440+X1440)+AD1440+AE1440*(AF1440+AG1440)),"")</f>
        <v/>
      </c>
      <c r="AL1440" s="90" t="str">
        <f t="shared" si="296"/>
        <v/>
      </c>
      <c r="AM1440" s="91" t="str">
        <f t="shared" si="297"/>
        <v/>
      </c>
      <c r="AP1440" s="92" t="b">
        <f t="shared" si="291"/>
        <v>0</v>
      </c>
      <c r="AQ1440" s="92" t="str">
        <f t="shared" si="292"/>
        <v xml:space="preserve"> </v>
      </c>
      <c r="AR1440" s="92" t="str">
        <f>IF(LEN(AQ1440)=1,"",COUNTIF($AQ$19:AQ1440,AQ1440)=1)</f>
        <v/>
      </c>
      <c r="AS1440" s="73"/>
      <c r="AT1440" s="73"/>
      <c r="AU1440" s="73"/>
      <c r="AV1440" s="235" t="str">
        <f>IF($P1440=Lists!$A$13,Lists!$A$29,IF($P1440=Lists!$A$14,Lists!$A$30,$P1440))</f>
        <v/>
      </c>
      <c r="AW1440" s="73"/>
      <c r="AX1440" s="73"/>
    </row>
    <row r="1441" spans="2:50" x14ac:dyDescent="0.3">
      <c r="B1441" s="137">
        <f t="shared" si="298"/>
        <v>1423</v>
      </c>
      <c r="C1441" s="24"/>
      <c r="D1441" s="24"/>
      <c r="E1441" s="24"/>
      <c r="F1441" s="25"/>
      <c r="G1441" s="24"/>
      <c r="H1441" s="30"/>
      <c r="I1441" s="24"/>
      <c r="J1441" s="50" t="str">
        <f t="shared" si="289"/>
        <v/>
      </c>
      <c r="K1441" s="30"/>
      <c r="L1441" s="236"/>
      <c r="M1441" s="30"/>
      <c r="N1441" s="30"/>
      <c r="O1441" s="46" t="str">
        <f t="shared" si="290"/>
        <v/>
      </c>
      <c r="P1441" s="239" t="str">
        <f t="shared" si="293"/>
        <v/>
      </c>
      <c r="Q1441" s="52" t="str">
        <f t="shared" si="294"/>
        <v/>
      </c>
      <c r="R1441" s="127"/>
      <c r="S1441" s="86"/>
      <c r="T1441" s="127"/>
      <c r="U1441" s="86"/>
      <c r="V1441" s="87">
        <f t="shared" si="286"/>
        <v>0</v>
      </c>
      <c r="W1441" s="130"/>
      <c r="X1441" s="86"/>
      <c r="Y1441" s="86"/>
      <c r="Z1441" s="131"/>
      <c r="AA1441" s="87">
        <f t="shared" si="295"/>
        <v>0</v>
      </c>
      <c r="AB1441" s="127"/>
      <c r="AC1441" s="86"/>
      <c r="AD1441" s="87">
        <f t="shared" si="287"/>
        <v>0</v>
      </c>
      <c r="AE1441" s="127"/>
      <c r="AF1441" s="86"/>
      <c r="AG1441" s="86"/>
      <c r="AH1441" s="131"/>
      <c r="AI1441" s="88">
        <f t="shared" si="288"/>
        <v>0</v>
      </c>
      <c r="AJ1441" s="89" t="str">
        <f>IFERROR(IF(ISNA(MATCH($AV1441,Other_Category_Abbr,0)),INDEX(FGHG_List_Long_GWP,MATCH($AV1441,FGHG_List_Long,0)),INDEX(GWP_Other_Abbr,MATCH($AV1441,Other_Category_Abbr,0)))*SUM(V1441,AA1441,AD1441,AI1441),"")</f>
        <v/>
      </c>
      <c r="AK1441" s="89" t="str">
        <f>IFERROR(IF(ISNA(MATCH($AV1441,Other_Category_Abbr,0)),INDEX(FGHG_List_Long_GWP,MATCH($AV1441,FGHG_List_Long,0)),INDEX(GWP_Other_Abbr,MATCH($AV1441,Other_Category_Abbr,0)))*(T1441*(S1441+U1441)+W1441*(Y1441+X1441)+AD1441+AE1441*(AF1441+AG1441)),"")</f>
        <v/>
      </c>
      <c r="AL1441" s="90" t="str">
        <f t="shared" si="296"/>
        <v/>
      </c>
      <c r="AM1441" s="91" t="str">
        <f t="shared" si="297"/>
        <v/>
      </c>
      <c r="AP1441" s="92" t="b">
        <f t="shared" si="291"/>
        <v>0</v>
      </c>
      <c r="AQ1441" s="92" t="str">
        <f t="shared" si="292"/>
        <v xml:space="preserve"> </v>
      </c>
      <c r="AR1441" s="92" t="str">
        <f>IF(LEN(AQ1441)=1,"",COUNTIF($AQ$19:AQ1441,AQ1441)=1)</f>
        <v/>
      </c>
      <c r="AS1441" s="73"/>
      <c r="AT1441" s="73"/>
      <c r="AU1441" s="73"/>
      <c r="AV1441" s="235" t="str">
        <f>IF($P1441=Lists!$A$13,Lists!$A$29,IF($P1441=Lists!$A$14,Lists!$A$30,$P1441))</f>
        <v/>
      </c>
      <c r="AW1441" s="73"/>
      <c r="AX1441" s="73"/>
    </row>
    <row r="1442" spans="2:50" x14ac:dyDescent="0.3">
      <c r="B1442" s="137">
        <f t="shared" si="298"/>
        <v>1424</v>
      </c>
      <c r="C1442" s="24"/>
      <c r="D1442" s="24"/>
      <c r="E1442" s="24"/>
      <c r="F1442" s="25"/>
      <c r="G1442" s="24"/>
      <c r="H1442" s="30"/>
      <c r="I1442" s="24"/>
      <c r="J1442" s="50" t="str">
        <f t="shared" si="289"/>
        <v/>
      </c>
      <c r="K1442" s="30"/>
      <c r="L1442" s="236"/>
      <c r="M1442" s="30"/>
      <c r="N1442" s="30"/>
      <c r="O1442" s="46" t="str">
        <f t="shared" si="290"/>
        <v/>
      </c>
      <c r="P1442" s="239" t="str">
        <f t="shared" si="293"/>
        <v/>
      </c>
      <c r="Q1442" s="52" t="str">
        <f t="shared" si="294"/>
        <v/>
      </c>
      <c r="R1442" s="127"/>
      <c r="S1442" s="86"/>
      <c r="T1442" s="127"/>
      <c r="U1442" s="86"/>
      <c r="V1442" s="87">
        <f t="shared" si="286"/>
        <v>0</v>
      </c>
      <c r="W1442" s="130"/>
      <c r="X1442" s="86"/>
      <c r="Y1442" s="86"/>
      <c r="Z1442" s="131"/>
      <c r="AA1442" s="87">
        <f t="shared" si="295"/>
        <v>0</v>
      </c>
      <c r="AB1442" s="127"/>
      <c r="AC1442" s="86"/>
      <c r="AD1442" s="87">
        <f t="shared" si="287"/>
        <v>0</v>
      </c>
      <c r="AE1442" s="127"/>
      <c r="AF1442" s="86"/>
      <c r="AG1442" s="86"/>
      <c r="AH1442" s="131"/>
      <c r="AI1442" s="88">
        <f t="shared" si="288"/>
        <v>0</v>
      </c>
      <c r="AJ1442" s="89" t="str">
        <f>IFERROR(IF(ISNA(MATCH($AV1442,Other_Category_Abbr,0)),INDEX(FGHG_List_Long_GWP,MATCH($AV1442,FGHG_List_Long,0)),INDEX(GWP_Other_Abbr,MATCH($AV1442,Other_Category_Abbr,0)))*SUM(V1442,AA1442,AD1442,AI1442),"")</f>
        <v/>
      </c>
      <c r="AK1442" s="89" t="str">
        <f>IFERROR(IF(ISNA(MATCH($AV1442,Other_Category_Abbr,0)),INDEX(FGHG_List_Long_GWP,MATCH($AV1442,FGHG_List_Long,0)),INDEX(GWP_Other_Abbr,MATCH($AV1442,Other_Category_Abbr,0)))*(T1442*(S1442+U1442)+W1442*(Y1442+X1442)+AD1442+AE1442*(AF1442+AG1442)),"")</f>
        <v/>
      </c>
      <c r="AL1442" s="90" t="str">
        <f t="shared" si="296"/>
        <v/>
      </c>
      <c r="AM1442" s="91" t="str">
        <f t="shared" si="297"/>
        <v/>
      </c>
      <c r="AP1442" s="92" t="b">
        <f t="shared" si="291"/>
        <v>0</v>
      </c>
      <c r="AQ1442" s="92" t="str">
        <f t="shared" si="292"/>
        <v xml:space="preserve"> </v>
      </c>
      <c r="AR1442" s="92" t="str">
        <f>IF(LEN(AQ1442)=1,"",COUNTIF($AQ$19:AQ1442,AQ1442)=1)</f>
        <v/>
      </c>
      <c r="AS1442" s="73"/>
      <c r="AT1442" s="73"/>
      <c r="AU1442" s="73"/>
      <c r="AV1442" s="235" t="str">
        <f>IF($P1442=Lists!$A$13,Lists!$A$29,IF($P1442=Lists!$A$14,Lists!$A$30,$P1442))</f>
        <v/>
      </c>
      <c r="AW1442" s="73"/>
      <c r="AX1442" s="73"/>
    </row>
    <row r="1443" spans="2:50" x14ac:dyDescent="0.3">
      <c r="B1443" s="137">
        <f t="shared" si="298"/>
        <v>1425</v>
      </c>
      <c r="C1443" s="24"/>
      <c r="D1443" s="24"/>
      <c r="E1443" s="24"/>
      <c r="F1443" s="25"/>
      <c r="G1443" s="24"/>
      <c r="H1443" s="30"/>
      <c r="I1443" s="24"/>
      <c r="J1443" s="50" t="str">
        <f t="shared" si="289"/>
        <v/>
      </c>
      <c r="K1443" s="30"/>
      <c r="L1443" s="236"/>
      <c r="M1443" s="30"/>
      <c r="N1443" s="30"/>
      <c r="O1443" s="46" t="str">
        <f t="shared" si="290"/>
        <v/>
      </c>
      <c r="P1443" s="239" t="str">
        <f t="shared" si="293"/>
        <v/>
      </c>
      <c r="Q1443" s="52" t="str">
        <f t="shared" si="294"/>
        <v/>
      </c>
      <c r="R1443" s="127"/>
      <c r="S1443" s="86"/>
      <c r="T1443" s="127"/>
      <c r="U1443" s="86"/>
      <c r="V1443" s="87">
        <f t="shared" si="286"/>
        <v>0</v>
      </c>
      <c r="W1443" s="130"/>
      <c r="X1443" s="86"/>
      <c r="Y1443" s="86"/>
      <c r="Z1443" s="131"/>
      <c r="AA1443" s="87">
        <f t="shared" si="295"/>
        <v>0</v>
      </c>
      <c r="AB1443" s="127"/>
      <c r="AC1443" s="86"/>
      <c r="AD1443" s="87">
        <f t="shared" si="287"/>
        <v>0</v>
      </c>
      <c r="AE1443" s="127"/>
      <c r="AF1443" s="86"/>
      <c r="AG1443" s="86"/>
      <c r="AH1443" s="131"/>
      <c r="AI1443" s="88">
        <f t="shared" si="288"/>
        <v>0</v>
      </c>
      <c r="AJ1443" s="89" t="str">
        <f>IFERROR(IF(ISNA(MATCH($AV1443,Other_Category_Abbr,0)),INDEX(FGHG_List_Long_GWP,MATCH($AV1443,FGHG_List_Long,0)),INDEX(GWP_Other_Abbr,MATCH($AV1443,Other_Category_Abbr,0)))*SUM(V1443,AA1443,AD1443,AI1443),"")</f>
        <v/>
      </c>
      <c r="AK1443" s="89" t="str">
        <f>IFERROR(IF(ISNA(MATCH($AV1443,Other_Category_Abbr,0)),INDEX(FGHG_List_Long_GWP,MATCH($AV1443,FGHG_List_Long,0)),INDEX(GWP_Other_Abbr,MATCH($AV1443,Other_Category_Abbr,0)))*(T1443*(S1443+U1443)+W1443*(Y1443+X1443)+AD1443+AE1443*(AF1443+AG1443)),"")</f>
        <v/>
      </c>
      <c r="AL1443" s="90" t="str">
        <f t="shared" si="296"/>
        <v/>
      </c>
      <c r="AM1443" s="91" t="str">
        <f t="shared" si="297"/>
        <v/>
      </c>
      <c r="AP1443" s="92" t="b">
        <f t="shared" si="291"/>
        <v>0</v>
      </c>
      <c r="AQ1443" s="92" t="str">
        <f t="shared" si="292"/>
        <v xml:space="preserve"> </v>
      </c>
      <c r="AR1443" s="92" t="str">
        <f>IF(LEN(AQ1443)=1,"",COUNTIF($AQ$19:AQ1443,AQ1443)=1)</f>
        <v/>
      </c>
      <c r="AS1443" s="73"/>
      <c r="AT1443" s="73"/>
      <c r="AU1443" s="73"/>
      <c r="AV1443" s="235" t="str">
        <f>IF($P1443=Lists!$A$13,Lists!$A$29,IF($P1443=Lists!$A$14,Lists!$A$30,$P1443))</f>
        <v/>
      </c>
      <c r="AW1443" s="73"/>
      <c r="AX1443" s="73"/>
    </row>
    <row r="1444" spans="2:50" x14ac:dyDescent="0.3">
      <c r="B1444" s="137">
        <f t="shared" si="298"/>
        <v>1426</v>
      </c>
      <c r="C1444" s="24"/>
      <c r="D1444" s="24"/>
      <c r="E1444" s="24"/>
      <c r="F1444" s="25"/>
      <c r="G1444" s="24"/>
      <c r="H1444" s="30"/>
      <c r="I1444" s="24"/>
      <c r="J1444" s="50" t="str">
        <f t="shared" si="289"/>
        <v/>
      </c>
      <c r="K1444" s="30"/>
      <c r="L1444" s="236"/>
      <c r="M1444" s="30"/>
      <c r="N1444" s="30"/>
      <c r="O1444" s="46" t="str">
        <f t="shared" si="290"/>
        <v/>
      </c>
      <c r="P1444" s="239" t="str">
        <f t="shared" si="293"/>
        <v/>
      </c>
      <c r="Q1444" s="52" t="str">
        <f t="shared" si="294"/>
        <v/>
      </c>
      <c r="R1444" s="127"/>
      <c r="S1444" s="86"/>
      <c r="T1444" s="127"/>
      <c r="U1444" s="86"/>
      <c r="V1444" s="87">
        <f t="shared" si="286"/>
        <v>0</v>
      </c>
      <c r="W1444" s="130"/>
      <c r="X1444" s="86"/>
      <c r="Y1444" s="86"/>
      <c r="Z1444" s="131"/>
      <c r="AA1444" s="87">
        <f t="shared" si="295"/>
        <v>0</v>
      </c>
      <c r="AB1444" s="127"/>
      <c r="AC1444" s="86"/>
      <c r="AD1444" s="87">
        <f t="shared" si="287"/>
        <v>0</v>
      </c>
      <c r="AE1444" s="127"/>
      <c r="AF1444" s="86"/>
      <c r="AG1444" s="86"/>
      <c r="AH1444" s="131"/>
      <c r="AI1444" s="88">
        <f t="shared" si="288"/>
        <v>0</v>
      </c>
      <c r="AJ1444" s="89" t="str">
        <f>IFERROR(IF(ISNA(MATCH($AV1444,Other_Category_Abbr,0)),INDEX(FGHG_List_Long_GWP,MATCH($AV1444,FGHG_List_Long,0)),INDEX(GWP_Other_Abbr,MATCH($AV1444,Other_Category_Abbr,0)))*SUM(V1444,AA1444,AD1444,AI1444),"")</f>
        <v/>
      </c>
      <c r="AK1444" s="89" t="str">
        <f>IFERROR(IF(ISNA(MATCH($AV1444,Other_Category_Abbr,0)),INDEX(FGHG_List_Long_GWP,MATCH($AV1444,FGHG_List_Long,0)),INDEX(GWP_Other_Abbr,MATCH($AV1444,Other_Category_Abbr,0)))*(T1444*(S1444+U1444)+W1444*(Y1444+X1444)+AD1444+AE1444*(AF1444+AG1444)),"")</f>
        <v/>
      </c>
      <c r="AL1444" s="90" t="str">
        <f t="shared" si="296"/>
        <v/>
      </c>
      <c r="AM1444" s="91" t="str">
        <f t="shared" si="297"/>
        <v/>
      </c>
      <c r="AP1444" s="92" t="b">
        <f t="shared" si="291"/>
        <v>0</v>
      </c>
      <c r="AQ1444" s="92" t="str">
        <f t="shared" si="292"/>
        <v xml:space="preserve"> </v>
      </c>
      <c r="AR1444" s="92" t="str">
        <f>IF(LEN(AQ1444)=1,"",COUNTIF($AQ$19:AQ1444,AQ1444)=1)</f>
        <v/>
      </c>
      <c r="AS1444" s="73"/>
      <c r="AT1444" s="73"/>
      <c r="AU1444" s="73"/>
      <c r="AV1444" s="235" t="str">
        <f>IF($P1444=Lists!$A$13,Lists!$A$29,IF($P1444=Lists!$A$14,Lists!$A$30,$P1444))</f>
        <v/>
      </c>
      <c r="AW1444" s="73"/>
      <c r="AX1444" s="73"/>
    </row>
    <row r="1445" spans="2:50" x14ac:dyDescent="0.3">
      <c r="B1445" s="137">
        <f t="shared" si="298"/>
        <v>1427</v>
      </c>
      <c r="C1445" s="24"/>
      <c r="D1445" s="24"/>
      <c r="E1445" s="24"/>
      <c r="F1445" s="25"/>
      <c r="G1445" s="24"/>
      <c r="H1445" s="30"/>
      <c r="I1445" s="24"/>
      <c r="J1445" s="50" t="str">
        <f t="shared" si="289"/>
        <v/>
      </c>
      <c r="K1445" s="30"/>
      <c r="L1445" s="236"/>
      <c r="M1445" s="30"/>
      <c r="N1445" s="30"/>
      <c r="O1445" s="46" t="str">
        <f t="shared" si="290"/>
        <v/>
      </c>
      <c r="P1445" s="239" t="str">
        <f t="shared" si="293"/>
        <v/>
      </c>
      <c r="Q1445" s="52" t="str">
        <f t="shared" si="294"/>
        <v/>
      </c>
      <c r="R1445" s="127"/>
      <c r="S1445" s="86"/>
      <c r="T1445" s="127"/>
      <c r="U1445" s="86"/>
      <c r="V1445" s="87">
        <f t="shared" si="286"/>
        <v>0</v>
      </c>
      <c r="W1445" s="130"/>
      <c r="X1445" s="86"/>
      <c r="Y1445" s="86"/>
      <c r="Z1445" s="131"/>
      <c r="AA1445" s="87">
        <f t="shared" si="295"/>
        <v>0</v>
      </c>
      <c r="AB1445" s="127"/>
      <c r="AC1445" s="86"/>
      <c r="AD1445" s="87">
        <f t="shared" si="287"/>
        <v>0</v>
      </c>
      <c r="AE1445" s="127"/>
      <c r="AF1445" s="86"/>
      <c r="AG1445" s="86"/>
      <c r="AH1445" s="131"/>
      <c r="AI1445" s="88">
        <f t="shared" si="288"/>
        <v>0</v>
      </c>
      <c r="AJ1445" s="89" t="str">
        <f>IFERROR(IF(ISNA(MATCH($AV1445,Other_Category_Abbr,0)),INDEX(FGHG_List_Long_GWP,MATCH($AV1445,FGHG_List_Long,0)),INDEX(GWP_Other_Abbr,MATCH($AV1445,Other_Category_Abbr,0)))*SUM(V1445,AA1445,AD1445,AI1445),"")</f>
        <v/>
      </c>
      <c r="AK1445" s="89" t="str">
        <f>IFERROR(IF(ISNA(MATCH($AV1445,Other_Category_Abbr,0)),INDEX(FGHG_List_Long_GWP,MATCH($AV1445,FGHG_List_Long,0)),INDEX(GWP_Other_Abbr,MATCH($AV1445,Other_Category_Abbr,0)))*(T1445*(S1445+U1445)+W1445*(Y1445+X1445)+AD1445+AE1445*(AF1445+AG1445)),"")</f>
        <v/>
      </c>
      <c r="AL1445" s="90" t="str">
        <f t="shared" si="296"/>
        <v/>
      </c>
      <c r="AM1445" s="91" t="str">
        <f t="shared" si="297"/>
        <v/>
      </c>
      <c r="AP1445" s="92" t="b">
        <f t="shared" si="291"/>
        <v>0</v>
      </c>
      <c r="AQ1445" s="92" t="str">
        <f t="shared" si="292"/>
        <v xml:space="preserve"> </v>
      </c>
      <c r="AR1445" s="92" t="str">
        <f>IF(LEN(AQ1445)=1,"",COUNTIF($AQ$19:AQ1445,AQ1445)=1)</f>
        <v/>
      </c>
      <c r="AS1445" s="73"/>
      <c r="AT1445" s="73"/>
      <c r="AU1445" s="73"/>
      <c r="AV1445" s="235" t="str">
        <f>IF($P1445=Lists!$A$13,Lists!$A$29,IF($P1445=Lists!$A$14,Lists!$A$30,$P1445))</f>
        <v/>
      </c>
      <c r="AW1445" s="73"/>
      <c r="AX1445" s="73"/>
    </row>
    <row r="1446" spans="2:50" x14ac:dyDescent="0.3">
      <c r="B1446" s="137">
        <f t="shared" si="298"/>
        <v>1428</v>
      </c>
      <c r="C1446" s="24"/>
      <c r="D1446" s="24"/>
      <c r="E1446" s="24"/>
      <c r="F1446" s="25"/>
      <c r="G1446" s="24"/>
      <c r="H1446" s="30"/>
      <c r="I1446" s="24"/>
      <c r="J1446" s="50" t="str">
        <f t="shared" si="289"/>
        <v/>
      </c>
      <c r="K1446" s="30"/>
      <c r="L1446" s="236"/>
      <c r="M1446" s="30"/>
      <c r="N1446" s="30"/>
      <c r="O1446" s="46" t="str">
        <f t="shared" si="290"/>
        <v/>
      </c>
      <c r="P1446" s="239" t="str">
        <f t="shared" si="293"/>
        <v/>
      </c>
      <c r="Q1446" s="52" t="str">
        <f t="shared" si="294"/>
        <v/>
      </c>
      <c r="R1446" s="127"/>
      <c r="S1446" s="86"/>
      <c r="T1446" s="127"/>
      <c r="U1446" s="86"/>
      <c r="V1446" s="87">
        <f t="shared" si="286"/>
        <v>0</v>
      </c>
      <c r="W1446" s="130"/>
      <c r="X1446" s="86"/>
      <c r="Y1446" s="86"/>
      <c r="Z1446" s="131"/>
      <c r="AA1446" s="87">
        <f t="shared" si="295"/>
        <v>0</v>
      </c>
      <c r="AB1446" s="127"/>
      <c r="AC1446" s="86"/>
      <c r="AD1446" s="87">
        <f t="shared" si="287"/>
        <v>0</v>
      </c>
      <c r="AE1446" s="127"/>
      <c r="AF1446" s="86"/>
      <c r="AG1446" s="86"/>
      <c r="AH1446" s="131"/>
      <c r="AI1446" s="88">
        <f t="shared" si="288"/>
        <v>0</v>
      </c>
      <c r="AJ1446" s="89" t="str">
        <f>IFERROR(IF(ISNA(MATCH($AV1446,Other_Category_Abbr,0)),INDEX(FGHG_List_Long_GWP,MATCH($AV1446,FGHG_List_Long,0)),INDEX(GWP_Other_Abbr,MATCH($AV1446,Other_Category_Abbr,0)))*SUM(V1446,AA1446,AD1446,AI1446),"")</f>
        <v/>
      </c>
      <c r="AK1446" s="89" t="str">
        <f>IFERROR(IF(ISNA(MATCH($AV1446,Other_Category_Abbr,0)),INDEX(FGHG_List_Long_GWP,MATCH($AV1446,FGHG_List_Long,0)),INDEX(GWP_Other_Abbr,MATCH($AV1446,Other_Category_Abbr,0)))*(T1446*(S1446+U1446)+W1446*(Y1446+X1446)+AD1446+AE1446*(AF1446+AG1446)),"")</f>
        <v/>
      </c>
      <c r="AL1446" s="90" t="str">
        <f t="shared" si="296"/>
        <v/>
      </c>
      <c r="AM1446" s="91" t="str">
        <f t="shared" si="297"/>
        <v/>
      </c>
      <c r="AP1446" s="92" t="b">
        <f t="shared" si="291"/>
        <v>0</v>
      </c>
      <c r="AQ1446" s="92" t="str">
        <f t="shared" si="292"/>
        <v xml:space="preserve"> </v>
      </c>
      <c r="AR1446" s="92" t="str">
        <f>IF(LEN(AQ1446)=1,"",COUNTIF($AQ$19:AQ1446,AQ1446)=1)</f>
        <v/>
      </c>
      <c r="AS1446" s="73"/>
      <c r="AT1446" s="73"/>
      <c r="AU1446" s="73"/>
      <c r="AV1446" s="235" t="str">
        <f>IF($P1446=Lists!$A$13,Lists!$A$29,IF($P1446=Lists!$A$14,Lists!$A$30,$P1446))</f>
        <v/>
      </c>
      <c r="AW1446" s="73"/>
      <c r="AX1446" s="73"/>
    </row>
    <row r="1447" spans="2:50" x14ac:dyDescent="0.3">
      <c r="B1447" s="137">
        <f t="shared" si="298"/>
        <v>1429</v>
      </c>
      <c r="C1447" s="24"/>
      <c r="D1447" s="24"/>
      <c r="E1447" s="24"/>
      <c r="F1447" s="25"/>
      <c r="G1447" s="24"/>
      <c r="H1447" s="30"/>
      <c r="I1447" s="24"/>
      <c r="J1447" s="50" t="str">
        <f t="shared" si="289"/>
        <v/>
      </c>
      <c r="K1447" s="30"/>
      <c r="L1447" s="236"/>
      <c r="M1447" s="30"/>
      <c r="N1447" s="30"/>
      <c r="O1447" s="46" t="str">
        <f t="shared" si="290"/>
        <v/>
      </c>
      <c r="P1447" s="239" t="str">
        <f t="shared" si="293"/>
        <v/>
      </c>
      <c r="Q1447" s="52" t="str">
        <f t="shared" si="294"/>
        <v/>
      </c>
      <c r="R1447" s="127"/>
      <c r="S1447" s="86"/>
      <c r="T1447" s="127"/>
      <c r="U1447" s="86"/>
      <c r="V1447" s="87">
        <f t="shared" si="286"/>
        <v>0</v>
      </c>
      <c r="W1447" s="130"/>
      <c r="X1447" s="86"/>
      <c r="Y1447" s="86"/>
      <c r="Z1447" s="131"/>
      <c r="AA1447" s="87">
        <f t="shared" si="295"/>
        <v>0</v>
      </c>
      <c r="AB1447" s="127"/>
      <c r="AC1447" s="86"/>
      <c r="AD1447" s="87">
        <f t="shared" si="287"/>
        <v>0</v>
      </c>
      <c r="AE1447" s="127"/>
      <c r="AF1447" s="86"/>
      <c r="AG1447" s="86"/>
      <c r="AH1447" s="131"/>
      <c r="AI1447" s="88">
        <f t="shared" si="288"/>
        <v>0</v>
      </c>
      <c r="AJ1447" s="89" t="str">
        <f>IFERROR(IF(ISNA(MATCH($AV1447,Other_Category_Abbr,0)),INDEX(FGHG_List_Long_GWP,MATCH($AV1447,FGHG_List_Long,0)),INDEX(GWP_Other_Abbr,MATCH($AV1447,Other_Category_Abbr,0)))*SUM(V1447,AA1447,AD1447,AI1447),"")</f>
        <v/>
      </c>
      <c r="AK1447" s="89" t="str">
        <f>IFERROR(IF(ISNA(MATCH($AV1447,Other_Category_Abbr,0)),INDEX(FGHG_List_Long_GWP,MATCH($AV1447,FGHG_List_Long,0)),INDEX(GWP_Other_Abbr,MATCH($AV1447,Other_Category_Abbr,0)))*(T1447*(S1447+U1447)+W1447*(Y1447+X1447)+AD1447+AE1447*(AF1447+AG1447)),"")</f>
        <v/>
      </c>
      <c r="AL1447" s="90" t="str">
        <f t="shared" si="296"/>
        <v/>
      </c>
      <c r="AM1447" s="91" t="str">
        <f t="shared" si="297"/>
        <v/>
      </c>
      <c r="AP1447" s="92" t="b">
        <f t="shared" si="291"/>
        <v>0</v>
      </c>
      <c r="AQ1447" s="92" t="str">
        <f t="shared" si="292"/>
        <v xml:space="preserve"> </v>
      </c>
      <c r="AR1447" s="92" t="str">
        <f>IF(LEN(AQ1447)=1,"",COUNTIF($AQ$19:AQ1447,AQ1447)=1)</f>
        <v/>
      </c>
      <c r="AS1447" s="73"/>
      <c r="AT1447" s="73"/>
      <c r="AU1447" s="73"/>
      <c r="AV1447" s="235" t="str">
        <f>IF($P1447=Lists!$A$13,Lists!$A$29,IF($P1447=Lists!$A$14,Lists!$A$30,$P1447))</f>
        <v/>
      </c>
      <c r="AW1447" s="73"/>
      <c r="AX1447" s="73"/>
    </row>
    <row r="1448" spans="2:50" x14ac:dyDescent="0.3">
      <c r="B1448" s="137">
        <f t="shared" si="298"/>
        <v>1430</v>
      </c>
      <c r="C1448" s="24"/>
      <c r="D1448" s="24"/>
      <c r="E1448" s="24"/>
      <c r="F1448" s="25"/>
      <c r="G1448" s="24"/>
      <c r="H1448" s="30"/>
      <c r="I1448" s="24"/>
      <c r="J1448" s="50" t="str">
        <f t="shared" si="289"/>
        <v/>
      </c>
      <c r="K1448" s="30"/>
      <c r="L1448" s="236"/>
      <c r="M1448" s="30"/>
      <c r="N1448" s="30"/>
      <c r="O1448" s="46" t="str">
        <f t="shared" si="290"/>
        <v/>
      </c>
      <c r="P1448" s="239" t="str">
        <f t="shared" si="293"/>
        <v/>
      </c>
      <c r="Q1448" s="52" t="str">
        <f t="shared" si="294"/>
        <v/>
      </c>
      <c r="R1448" s="127"/>
      <c r="S1448" s="86"/>
      <c r="T1448" s="127"/>
      <c r="U1448" s="86"/>
      <c r="V1448" s="87">
        <f t="shared" ref="V1448:V1511" si="299">+(R1448*S1448)+(T1448*U1448)</f>
        <v>0</v>
      </c>
      <c r="W1448" s="130"/>
      <c r="X1448" s="86"/>
      <c r="Y1448" s="86"/>
      <c r="Z1448" s="131"/>
      <c r="AA1448" s="87">
        <f t="shared" si="295"/>
        <v>0</v>
      </c>
      <c r="AB1448" s="127"/>
      <c r="AC1448" s="86"/>
      <c r="AD1448" s="87">
        <f t="shared" ref="AD1448:AD1511" si="300">+(AB1448*AC1448)</f>
        <v>0</v>
      </c>
      <c r="AE1448" s="127"/>
      <c r="AF1448" s="86"/>
      <c r="AG1448" s="86"/>
      <c r="AH1448" s="131"/>
      <c r="AI1448" s="88">
        <f t="shared" ref="AI1448:AI1511" si="301">+AE1448*(AF1448+AG1448*(1-AH1448))</f>
        <v>0</v>
      </c>
      <c r="AJ1448" s="89" t="str">
        <f>IFERROR(IF(ISNA(MATCH($AV1448,Other_Category_Abbr,0)),INDEX(FGHG_List_Long_GWP,MATCH($AV1448,FGHG_List_Long,0)),INDEX(GWP_Other_Abbr,MATCH($AV1448,Other_Category_Abbr,0)))*SUM(V1448,AA1448,AD1448,AI1448),"")</f>
        <v/>
      </c>
      <c r="AK1448" s="89" t="str">
        <f>IFERROR(IF(ISNA(MATCH($AV1448,Other_Category_Abbr,0)),INDEX(FGHG_List_Long_GWP,MATCH($AV1448,FGHG_List_Long,0)),INDEX(GWP_Other_Abbr,MATCH($AV1448,Other_Category_Abbr,0)))*(T1448*(S1448+U1448)+W1448*(Y1448+X1448)+AD1448+AE1448*(AF1448+AG1448)),"")</f>
        <v/>
      </c>
      <c r="AL1448" s="90" t="str">
        <f t="shared" si="296"/>
        <v/>
      </c>
      <c r="AM1448" s="91" t="str">
        <f t="shared" si="297"/>
        <v/>
      </c>
      <c r="AP1448" s="92" t="b">
        <f t="shared" si="291"/>
        <v>0</v>
      </c>
      <c r="AQ1448" s="92" t="str">
        <f t="shared" si="292"/>
        <v xml:space="preserve"> </v>
      </c>
      <c r="AR1448" s="92" t="str">
        <f>IF(LEN(AQ1448)=1,"",COUNTIF($AQ$19:AQ1448,AQ1448)=1)</f>
        <v/>
      </c>
      <c r="AS1448" s="73"/>
      <c r="AT1448" s="73"/>
      <c r="AU1448" s="73"/>
      <c r="AV1448" s="235" t="str">
        <f>IF($P1448=Lists!$A$13,Lists!$A$29,IF($P1448=Lists!$A$14,Lists!$A$30,$P1448))</f>
        <v/>
      </c>
      <c r="AW1448" s="73"/>
      <c r="AX1448" s="73"/>
    </row>
    <row r="1449" spans="2:50" x14ac:dyDescent="0.3">
      <c r="B1449" s="137">
        <f t="shared" si="298"/>
        <v>1431</v>
      </c>
      <c r="C1449" s="24"/>
      <c r="D1449" s="24"/>
      <c r="E1449" s="24"/>
      <c r="F1449" s="25"/>
      <c r="G1449" s="24"/>
      <c r="H1449" s="30"/>
      <c r="I1449" s="24"/>
      <c r="J1449" s="50" t="str">
        <f t="shared" si="289"/>
        <v/>
      </c>
      <c r="K1449" s="30"/>
      <c r="L1449" s="236"/>
      <c r="M1449" s="30"/>
      <c r="N1449" s="30"/>
      <c r="O1449" s="46" t="str">
        <f t="shared" si="290"/>
        <v/>
      </c>
      <c r="P1449" s="239" t="str">
        <f t="shared" si="293"/>
        <v/>
      </c>
      <c r="Q1449" s="52" t="str">
        <f t="shared" si="294"/>
        <v/>
      </c>
      <c r="R1449" s="127"/>
      <c r="S1449" s="86"/>
      <c r="T1449" s="127"/>
      <c r="U1449" s="86"/>
      <c r="V1449" s="87">
        <f t="shared" si="299"/>
        <v>0</v>
      </c>
      <c r="W1449" s="130"/>
      <c r="X1449" s="86"/>
      <c r="Y1449" s="86"/>
      <c r="Z1449" s="131"/>
      <c r="AA1449" s="87">
        <f t="shared" si="295"/>
        <v>0</v>
      </c>
      <c r="AB1449" s="127"/>
      <c r="AC1449" s="86"/>
      <c r="AD1449" s="87">
        <f t="shared" si="300"/>
        <v>0</v>
      </c>
      <c r="AE1449" s="127"/>
      <c r="AF1449" s="86"/>
      <c r="AG1449" s="86"/>
      <c r="AH1449" s="131"/>
      <c r="AI1449" s="88">
        <f t="shared" si="301"/>
        <v>0</v>
      </c>
      <c r="AJ1449" s="89" t="str">
        <f>IFERROR(IF(ISNA(MATCH($AV1449,Other_Category_Abbr,0)),INDEX(FGHG_List_Long_GWP,MATCH($AV1449,FGHG_List_Long,0)),INDEX(GWP_Other_Abbr,MATCH($AV1449,Other_Category_Abbr,0)))*SUM(V1449,AA1449,AD1449,AI1449),"")</f>
        <v/>
      </c>
      <c r="AK1449" s="89" t="str">
        <f>IFERROR(IF(ISNA(MATCH($AV1449,Other_Category_Abbr,0)),INDEX(FGHG_List_Long_GWP,MATCH($AV1449,FGHG_List_Long,0)),INDEX(GWP_Other_Abbr,MATCH($AV1449,Other_Category_Abbr,0)))*(T1449*(S1449+U1449)+W1449*(Y1449+X1449)+AD1449+AE1449*(AF1449+AG1449)),"")</f>
        <v/>
      </c>
      <c r="AL1449" s="90" t="str">
        <f t="shared" si="296"/>
        <v/>
      </c>
      <c r="AM1449" s="91" t="str">
        <f t="shared" si="297"/>
        <v/>
      </c>
      <c r="AP1449" s="92" t="b">
        <f t="shared" si="291"/>
        <v>0</v>
      </c>
      <c r="AQ1449" s="92" t="str">
        <f t="shared" si="292"/>
        <v xml:space="preserve"> </v>
      </c>
      <c r="AR1449" s="92" t="str">
        <f>IF(LEN(AQ1449)=1,"",COUNTIF($AQ$19:AQ1449,AQ1449)=1)</f>
        <v/>
      </c>
      <c r="AS1449" s="73"/>
      <c r="AT1449" s="73"/>
      <c r="AU1449" s="73"/>
      <c r="AV1449" s="235" t="str">
        <f>IF($P1449=Lists!$A$13,Lists!$A$29,IF($P1449=Lists!$A$14,Lists!$A$30,$P1449))</f>
        <v/>
      </c>
      <c r="AW1449" s="73"/>
      <c r="AX1449" s="73"/>
    </row>
    <row r="1450" spans="2:50" x14ac:dyDescent="0.3">
      <c r="B1450" s="137">
        <f t="shared" si="298"/>
        <v>1432</v>
      </c>
      <c r="C1450" s="24"/>
      <c r="D1450" s="24"/>
      <c r="E1450" s="24"/>
      <c r="F1450" s="25"/>
      <c r="G1450" s="24"/>
      <c r="H1450" s="30"/>
      <c r="I1450" s="24"/>
      <c r="J1450" s="50" t="str">
        <f t="shared" si="289"/>
        <v/>
      </c>
      <c r="K1450" s="30"/>
      <c r="L1450" s="236"/>
      <c r="M1450" s="30"/>
      <c r="N1450" s="30"/>
      <c r="O1450" s="46" t="str">
        <f t="shared" si="290"/>
        <v/>
      </c>
      <c r="P1450" s="239" t="str">
        <f t="shared" si="293"/>
        <v/>
      </c>
      <c r="Q1450" s="52" t="str">
        <f t="shared" si="294"/>
        <v/>
      </c>
      <c r="R1450" s="127"/>
      <c r="S1450" s="86"/>
      <c r="T1450" s="127"/>
      <c r="U1450" s="86"/>
      <c r="V1450" s="87">
        <f t="shared" si="299"/>
        <v>0</v>
      </c>
      <c r="W1450" s="130"/>
      <c r="X1450" s="86"/>
      <c r="Y1450" s="86"/>
      <c r="Z1450" s="131"/>
      <c r="AA1450" s="87">
        <f t="shared" si="295"/>
        <v>0</v>
      </c>
      <c r="AB1450" s="127"/>
      <c r="AC1450" s="86"/>
      <c r="AD1450" s="87">
        <f t="shared" si="300"/>
        <v>0</v>
      </c>
      <c r="AE1450" s="127"/>
      <c r="AF1450" s="86"/>
      <c r="AG1450" s="86"/>
      <c r="AH1450" s="131"/>
      <c r="AI1450" s="88">
        <f t="shared" si="301"/>
        <v>0</v>
      </c>
      <c r="AJ1450" s="89" t="str">
        <f>IFERROR(IF(ISNA(MATCH($AV1450,Other_Category_Abbr,0)),INDEX(FGHG_List_Long_GWP,MATCH($AV1450,FGHG_List_Long,0)),INDEX(GWP_Other_Abbr,MATCH($AV1450,Other_Category_Abbr,0)))*SUM(V1450,AA1450,AD1450,AI1450),"")</f>
        <v/>
      </c>
      <c r="AK1450" s="89" t="str">
        <f>IFERROR(IF(ISNA(MATCH($AV1450,Other_Category_Abbr,0)),INDEX(FGHG_List_Long_GWP,MATCH($AV1450,FGHG_List_Long,0)),INDEX(GWP_Other_Abbr,MATCH($AV1450,Other_Category_Abbr,0)))*(T1450*(S1450+U1450)+W1450*(Y1450+X1450)+AD1450+AE1450*(AF1450+AG1450)),"")</f>
        <v/>
      </c>
      <c r="AL1450" s="90" t="str">
        <f t="shared" si="296"/>
        <v/>
      </c>
      <c r="AM1450" s="91" t="str">
        <f t="shared" si="297"/>
        <v/>
      </c>
      <c r="AP1450" s="92" t="b">
        <f t="shared" si="291"/>
        <v>0</v>
      </c>
      <c r="AQ1450" s="92" t="str">
        <f t="shared" si="292"/>
        <v xml:space="preserve"> </v>
      </c>
      <c r="AR1450" s="92" t="str">
        <f>IF(LEN(AQ1450)=1,"",COUNTIF($AQ$19:AQ1450,AQ1450)=1)</f>
        <v/>
      </c>
      <c r="AS1450" s="73"/>
      <c r="AT1450" s="73"/>
      <c r="AU1450" s="73"/>
      <c r="AV1450" s="235" t="str">
        <f>IF($P1450=Lists!$A$13,Lists!$A$29,IF($P1450=Lists!$A$14,Lists!$A$30,$P1450))</f>
        <v/>
      </c>
      <c r="AW1450" s="73"/>
      <c r="AX1450" s="73"/>
    </row>
    <row r="1451" spans="2:50" x14ac:dyDescent="0.3">
      <c r="B1451" s="137">
        <f t="shared" si="298"/>
        <v>1433</v>
      </c>
      <c r="C1451" s="24"/>
      <c r="D1451" s="24"/>
      <c r="E1451" s="24"/>
      <c r="F1451" s="25"/>
      <c r="G1451" s="24"/>
      <c r="H1451" s="30"/>
      <c r="I1451" s="24"/>
      <c r="J1451" s="50" t="str">
        <f t="shared" si="289"/>
        <v/>
      </c>
      <c r="K1451" s="30"/>
      <c r="L1451" s="236"/>
      <c r="M1451" s="30"/>
      <c r="N1451" s="30"/>
      <c r="O1451" s="46" t="str">
        <f t="shared" si="290"/>
        <v/>
      </c>
      <c r="P1451" s="239" t="str">
        <f t="shared" si="293"/>
        <v/>
      </c>
      <c r="Q1451" s="52" t="str">
        <f t="shared" si="294"/>
        <v/>
      </c>
      <c r="R1451" s="127"/>
      <c r="S1451" s="86"/>
      <c r="T1451" s="127"/>
      <c r="U1451" s="86"/>
      <c r="V1451" s="87">
        <f t="shared" si="299"/>
        <v>0</v>
      </c>
      <c r="W1451" s="130"/>
      <c r="X1451" s="86"/>
      <c r="Y1451" s="86"/>
      <c r="Z1451" s="131"/>
      <c r="AA1451" s="87">
        <f t="shared" si="295"/>
        <v>0</v>
      </c>
      <c r="AB1451" s="127"/>
      <c r="AC1451" s="86"/>
      <c r="AD1451" s="87">
        <f t="shared" si="300"/>
        <v>0</v>
      </c>
      <c r="AE1451" s="127"/>
      <c r="AF1451" s="86"/>
      <c r="AG1451" s="86"/>
      <c r="AH1451" s="131"/>
      <c r="AI1451" s="88">
        <f t="shared" si="301"/>
        <v>0</v>
      </c>
      <c r="AJ1451" s="89" t="str">
        <f>IFERROR(IF(ISNA(MATCH($AV1451,Other_Category_Abbr,0)),INDEX(FGHG_List_Long_GWP,MATCH($AV1451,FGHG_List_Long,0)),INDEX(GWP_Other_Abbr,MATCH($AV1451,Other_Category_Abbr,0)))*SUM(V1451,AA1451,AD1451,AI1451),"")</f>
        <v/>
      </c>
      <c r="AK1451" s="89" t="str">
        <f>IFERROR(IF(ISNA(MATCH($AV1451,Other_Category_Abbr,0)),INDEX(FGHG_List_Long_GWP,MATCH($AV1451,FGHG_List_Long,0)),INDEX(GWP_Other_Abbr,MATCH($AV1451,Other_Category_Abbr,0)))*(T1451*(S1451+U1451)+W1451*(Y1451+X1451)+AD1451+AE1451*(AF1451+AG1451)),"")</f>
        <v/>
      </c>
      <c r="AL1451" s="90" t="str">
        <f t="shared" si="296"/>
        <v/>
      </c>
      <c r="AM1451" s="91" t="str">
        <f t="shared" si="297"/>
        <v/>
      </c>
      <c r="AP1451" s="92" t="b">
        <f t="shared" si="291"/>
        <v>0</v>
      </c>
      <c r="AQ1451" s="92" t="str">
        <f t="shared" si="292"/>
        <v xml:space="preserve"> </v>
      </c>
      <c r="AR1451" s="92" t="str">
        <f>IF(LEN(AQ1451)=1,"",COUNTIF($AQ$19:AQ1451,AQ1451)=1)</f>
        <v/>
      </c>
      <c r="AS1451" s="73"/>
      <c r="AT1451" s="73"/>
      <c r="AU1451" s="73"/>
      <c r="AV1451" s="235" t="str">
        <f>IF($P1451=Lists!$A$13,Lists!$A$29,IF($P1451=Lists!$A$14,Lists!$A$30,$P1451))</f>
        <v/>
      </c>
      <c r="AW1451" s="73"/>
      <c r="AX1451" s="73"/>
    </row>
    <row r="1452" spans="2:50" x14ac:dyDescent="0.3">
      <c r="B1452" s="137">
        <f t="shared" si="298"/>
        <v>1434</v>
      </c>
      <c r="C1452" s="24"/>
      <c r="D1452" s="24"/>
      <c r="E1452" s="24"/>
      <c r="F1452" s="25"/>
      <c r="G1452" s="24"/>
      <c r="H1452" s="30"/>
      <c r="I1452" s="24"/>
      <c r="J1452" s="50" t="str">
        <f t="shared" si="289"/>
        <v/>
      </c>
      <c r="K1452" s="30"/>
      <c r="L1452" s="236"/>
      <c r="M1452" s="30"/>
      <c r="N1452" s="30"/>
      <c r="O1452" s="46" t="str">
        <f t="shared" si="290"/>
        <v/>
      </c>
      <c r="P1452" s="239" t="str">
        <f t="shared" si="293"/>
        <v/>
      </c>
      <c r="Q1452" s="52" t="str">
        <f t="shared" si="294"/>
        <v/>
      </c>
      <c r="R1452" s="127"/>
      <c r="S1452" s="86"/>
      <c r="T1452" s="127"/>
      <c r="U1452" s="86"/>
      <c r="V1452" s="87">
        <f t="shared" si="299"/>
        <v>0</v>
      </c>
      <c r="W1452" s="130"/>
      <c r="X1452" s="86"/>
      <c r="Y1452" s="86"/>
      <c r="Z1452" s="131"/>
      <c r="AA1452" s="87">
        <f t="shared" si="295"/>
        <v>0</v>
      </c>
      <c r="AB1452" s="127"/>
      <c r="AC1452" s="86"/>
      <c r="AD1452" s="87">
        <f t="shared" si="300"/>
        <v>0</v>
      </c>
      <c r="AE1452" s="127"/>
      <c r="AF1452" s="86"/>
      <c r="AG1452" s="86"/>
      <c r="AH1452" s="131"/>
      <c r="AI1452" s="88">
        <f t="shared" si="301"/>
        <v>0</v>
      </c>
      <c r="AJ1452" s="89" t="str">
        <f>IFERROR(IF(ISNA(MATCH($AV1452,Other_Category_Abbr,0)),INDEX(FGHG_List_Long_GWP,MATCH($AV1452,FGHG_List_Long,0)),INDEX(GWP_Other_Abbr,MATCH($AV1452,Other_Category_Abbr,0)))*SUM(V1452,AA1452,AD1452,AI1452),"")</f>
        <v/>
      </c>
      <c r="AK1452" s="89" t="str">
        <f>IFERROR(IF(ISNA(MATCH($AV1452,Other_Category_Abbr,0)),INDEX(FGHG_List_Long_GWP,MATCH($AV1452,FGHG_List_Long,0)),INDEX(GWP_Other_Abbr,MATCH($AV1452,Other_Category_Abbr,0)))*(T1452*(S1452+U1452)+W1452*(Y1452+X1452)+AD1452+AE1452*(AF1452+AG1452)),"")</f>
        <v/>
      </c>
      <c r="AL1452" s="90" t="str">
        <f t="shared" si="296"/>
        <v/>
      </c>
      <c r="AM1452" s="91" t="str">
        <f t="shared" si="297"/>
        <v/>
      </c>
      <c r="AP1452" s="92" t="b">
        <f t="shared" si="291"/>
        <v>0</v>
      </c>
      <c r="AQ1452" s="92" t="str">
        <f t="shared" si="292"/>
        <v xml:space="preserve"> </v>
      </c>
      <c r="AR1452" s="92" t="str">
        <f>IF(LEN(AQ1452)=1,"",COUNTIF($AQ$19:AQ1452,AQ1452)=1)</f>
        <v/>
      </c>
      <c r="AS1452" s="73"/>
      <c r="AT1452" s="73"/>
      <c r="AU1452" s="73"/>
      <c r="AV1452" s="235" t="str">
        <f>IF($P1452=Lists!$A$13,Lists!$A$29,IF($P1452=Lists!$A$14,Lists!$A$30,$P1452))</f>
        <v/>
      </c>
      <c r="AW1452" s="73"/>
      <c r="AX1452" s="73"/>
    </row>
    <row r="1453" spans="2:50" x14ac:dyDescent="0.3">
      <c r="B1453" s="137">
        <f t="shared" si="298"/>
        <v>1435</v>
      </c>
      <c r="C1453" s="24"/>
      <c r="D1453" s="24"/>
      <c r="E1453" s="24"/>
      <c r="F1453" s="25"/>
      <c r="G1453" s="24"/>
      <c r="H1453" s="30"/>
      <c r="I1453" s="24"/>
      <c r="J1453" s="50" t="str">
        <f t="shared" si="289"/>
        <v/>
      </c>
      <c r="K1453" s="30"/>
      <c r="L1453" s="236"/>
      <c r="M1453" s="30"/>
      <c r="N1453" s="30"/>
      <c r="O1453" s="46" t="str">
        <f t="shared" si="290"/>
        <v/>
      </c>
      <c r="P1453" s="239" t="str">
        <f t="shared" si="293"/>
        <v/>
      </c>
      <c r="Q1453" s="52" t="str">
        <f t="shared" si="294"/>
        <v/>
      </c>
      <c r="R1453" s="127"/>
      <c r="S1453" s="86"/>
      <c r="T1453" s="127"/>
      <c r="U1453" s="86"/>
      <c r="V1453" s="87">
        <f t="shared" si="299"/>
        <v>0</v>
      </c>
      <c r="W1453" s="130"/>
      <c r="X1453" s="86"/>
      <c r="Y1453" s="86"/>
      <c r="Z1453" s="131"/>
      <c r="AA1453" s="87">
        <f t="shared" si="295"/>
        <v>0</v>
      </c>
      <c r="AB1453" s="127"/>
      <c r="AC1453" s="86"/>
      <c r="AD1453" s="87">
        <f t="shared" si="300"/>
        <v>0</v>
      </c>
      <c r="AE1453" s="127"/>
      <c r="AF1453" s="86"/>
      <c r="AG1453" s="86"/>
      <c r="AH1453" s="131"/>
      <c r="AI1453" s="88">
        <f t="shared" si="301"/>
        <v>0</v>
      </c>
      <c r="AJ1453" s="89" t="str">
        <f>IFERROR(IF(ISNA(MATCH($AV1453,Other_Category_Abbr,0)),INDEX(FGHG_List_Long_GWP,MATCH($AV1453,FGHG_List_Long,0)),INDEX(GWP_Other_Abbr,MATCH($AV1453,Other_Category_Abbr,0)))*SUM(V1453,AA1453,AD1453,AI1453),"")</f>
        <v/>
      </c>
      <c r="AK1453" s="89" t="str">
        <f>IFERROR(IF(ISNA(MATCH($AV1453,Other_Category_Abbr,0)),INDEX(FGHG_List_Long_GWP,MATCH($AV1453,FGHG_List_Long,0)),INDEX(GWP_Other_Abbr,MATCH($AV1453,Other_Category_Abbr,0)))*(T1453*(S1453+U1453)+W1453*(Y1453+X1453)+AD1453+AE1453*(AF1453+AG1453)),"")</f>
        <v/>
      </c>
      <c r="AL1453" s="90" t="str">
        <f t="shared" si="296"/>
        <v/>
      </c>
      <c r="AM1453" s="91" t="str">
        <f t="shared" si="297"/>
        <v/>
      </c>
      <c r="AP1453" s="92" t="b">
        <f t="shared" si="291"/>
        <v>0</v>
      </c>
      <c r="AQ1453" s="92" t="str">
        <f t="shared" si="292"/>
        <v xml:space="preserve"> </v>
      </c>
      <c r="AR1453" s="92" t="str">
        <f>IF(LEN(AQ1453)=1,"",COUNTIF($AQ$19:AQ1453,AQ1453)=1)</f>
        <v/>
      </c>
      <c r="AS1453" s="73"/>
      <c r="AT1453" s="73"/>
      <c r="AU1453" s="73"/>
      <c r="AV1453" s="235" t="str">
        <f>IF($P1453=Lists!$A$13,Lists!$A$29,IF($P1453=Lists!$A$14,Lists!$A$30,$P1453))</f>
        <v/>
      </c>
      <c r="AW1453" s="73"/>
      <c r="AX1453" s="73"/>
    </row>
    <row r="1454" spans="2:50" x14ac:dyDescent="0.3">
      <c r="B1454" s="137">
        <f t="shared" si="298"/>
        <v>1436</v>
      </c>
      <c r="C1454" s="24"/>
      <c r="D1454" s="24"/>
      <c r="E1454" s="24"/>
      <c r="F1454" s="25"/>
      <c r="G1454" s="24"/>
      <c r="H1454" s="30"/>
      <c r="I1454" s="24"/>
      <c r="J1454" s="50" t="str">
        <f t="shared" si="289"/>
        <v/>
      </c>
      <c r="K1454" s="30"/>
      <c r="L1454" s="236"/>
      <c r="M1454" s="30"/>
      <c r="N1454" s="30"/>
      <c r="O1454" s="46" t="str">
        <f t="shared" si="290"/>
        <v/>
      </c>
      <c r="P1454" s="239" t="str">
        <f t="shared" si="293"/>
        <v/>
      </c>
      <c r="Q1454" s="52" t="str">
        <f t="shared" si="294"/>
        <v/>
      </c>
      <c r="R1454" s="127"/>
      <c r="S1454" s="86"/>
      <c r="T1454" s="127"/>
      <c r="U1454" s="86"/>
      <c r="V1454" s="87">
        <f t="shared" si="299"/>
        <v>0</v>
      </c>
      <c r="W1454" s="130"/>
      <c r="X1454" s="86"/>
      <c r="Y1454" s="86"/>
      <c r="Z1454" s="131"/>
      <c r="AA1454" s="87">
        <f t="shared" si="295"/>
        <v>0</v>
      </c>
      <c r="AB1454" s="127"/>
      <c r="AC1454" s="86"/>
      <c r="AD1454" s="87">
        <f t="shared" si="300"/>
        <v>0</v>
      </c>
      <c r="AE1454" s="127"/>
      <c r="AF1454" s="86"/>
      <c r="AG1454" s="86"/>
      <c r="AH1454" s="131"/>
      <c r="AI1454" s="88">
        <f t="shared" si="301"/>
        <v>0</v>
      </c>
      <c r="AJ1454" s="89" t="str">
        <f>IFERROR(IF(ISNA(MATCH($AV1454,Other_Category_Abbr,0)),INDEX(FGHG_List_Long_GWP,MATCH($AV1454,FGHG_List_Long,0)),INDEX(GWP_Other_Abbr,MATCH($AV1454,Other_Category_Abbr,0)))*SUM(V1454,AA1454,AD1454,AI1454),"")</f>
        <v/>
      </c>
      <c r="AK1454" s="89" t="str">
        <f>IFERROR(IF(ISNA(MATCH($AV1454,Other_Category_Abbr,0)),INDEX(FGHG_List_Long_GWP,MATCH($AV1454,FGHG_List_Long,0)),INDEX(GWP_Other_Abbr,MATCH($AV1454,Other_Category_Abbr,0)))*(T1454*(S1454+U1454)+W1454*(Y1454+X1454)+AD1454+AE1454*(AF1454+AG1454)),"")</f>
        <v/>
      </c>
      <c r="AL1454" s="90" t="str">
        <f t="shared" si="296"/>
        <v/>
      </c>
      <c r="AM1454" s="91" t="str">
        <f t="shared" si="297"/>
        <v/>
      </c>
      <c r="AP1454" s="92" t="b">
        <f t="shared" si="291"/>
        <v>0</v>
      </c>
      <c r="AQ1454" s="92" t="str">
        <f t="shared" si="292"/>
        <v xml:space="preserve"> </v>
      </c>
      <c r="AR1454" s="92" t="str">
        <f>IF(LEN(AQ1454)=1,"",COUNTIF($AQ$19:AQ1454,AQ1454)=1)</f>
        <v/>
      </c>
      <c r="AS1454" s="73"/>
      <c r="AT1454" s="73"/>
      <c r="AU1454" s="73"/>
      <c r="AV1454" s="235" t="str">
        <f>IF($P1454=Lists!$A$13,Lists!$A$29,IF($P1454=Lists!$A$14,Lists!$A$30,$P1454))</f>
        <v/>
      </c>
      <c r="AW1454" s="73"/>
      <c r="AX1454" s="73"/>
    </row>
    <row r="1455" spans="2:50" x14ac:dyDescent="0.3">
      <c r="B1455" s="137">
        <f t="shared" si="298"/>
        <v>1437</v>
      </c>
      <c r="C1455" s="24"/>
      <c r="D1455" s="24"/>
      <c r="E1455" s="24"/>
      <c r="F1455" s="25"/>
      <c r="G1455" s="24"/>
      <c r="H1455" s="30"/>
      <c r="I1455" s="24"/>
      <c r="J1455" s="50" t="str">
        <f t="shared" si="289"/>
        <v/>
      </c>
      <c r="K1455" s="30"/>
      <c r="L1455" s="236"/>
      <c r="M1455" s="30"/>
      <c r="N1455" s="30"/>
      <c r="O1455" s="46" t="str">
        <f t="shared" si="290"/>
        <v/>
      </c>
      <c r="P1455" s="239" t="str">
        <f t="shared" si="293"/>
        <v/>
      </c>
      <c r="Q1455" s="52" t="str">
        <f t="shared" si="294"/>
        <v/>
      </c>
      <c r="R1455" s="127"/>
      <c r="S1455" s="86"/>
      <c r="T1455" s="127"/>
      <c r="U1455" s="86"/>
      <c r="V1455" s="87">
        <f t="shared" si="299"/>
        <v>0</v>
      </c>
      <c r="W1455" s="130"/>
      <c r="X1455" s="86"/>
      <c r="Y1455" s="86"/>
      <c r="Z1455" s="131"/>
      <c r="AA1455" s="87">
        <f t="shared" si="295"/>
        <v>0</v>
      </c>
      <c r="AB1455" s="127"/>
      <c r="AC1455" s="86"/>
      <c r="AD1455" s="87">
        <f t="shared" si="300"/>
        <v>0</v>
      </c>
      <c r="AE1455" s="127"/>
      <c r="AF1455" s="86"/>
      <c r="AG1455" s="86"/>
      <c r="AH1455" s="131"/>
      <c r="AI1455" s="88">
        <f t="shared" si="301"/>
        <v>0</v>
      </c>
      <c r="AJ1455" s="89" t="str">
        <f>IFERROR(IF(ISNA(MATCH($AV1455,Other_Category_Abbr,0)),INDEX(FGHG_List_Long_GWP,MATCH($AV1455,FGHG_List_Long,0)),INDEX(GWP_Other_Abbr,MATCH($AV1455,Other_Category_Abbr,0)))*SUM(V1455,AA1455,AD1455,AI1455),"")</f>
        <v/>
      </c>
      <c r="AK1455" s="89" t="str">
        <f>IFERROR(IF(ISNA(MATCH($AV1455,Other_Category_Abbr,0)),INDEX(FGHG_List_Long_GWP,MATCH($AV1455,FGHG_List_Long,0)),INDEX(GWP_Other_Abbr,MATCH($AV1455,Other_Category_Abbr,0)))*(T1455*(S1455+U1455)+W1455*(Y1455+X1455)+AD1455+AE1455*(AF1455+AG1455)),"")</f>
        <v/>
      </c>
      <c r="AL1455" s="90" t="str">
        <f t="shared" si="296"/>
        <v/>
      </c>
      <c r="AM1455" s="91" t="str">
        <f t="shared" si="297"/>
        <v/>
      </c>
      <c r="AP1455" s="92" t="b">
        <f t="shared" si="291"/>
        <v>0</v>
      </c>
      <c r="AQ1455" s="92" t="str">
        <f t="shared" si="292"/>
        <v xml:space="preserve"> </v>
      </c>
      <c r="AR1455" s="92" t="str">
        <f>IF(LEN(AQ1455)=1,"",COUNTIF($AQ$19:AQ1455,AQ1455)=1)</f>
        <v/>
      </c>
      <c r="AS1455" s="73"/>
      <c r="AT1455" s="73"/>
      <c r="AU1455" s="73"/>
      <c r="AV1455" s="235" t="str">
        <f>IF($P1455=Lists!$A$13,Lists!$A$29,IF($P1455=Lists!$A$14,Lists!$A$30,$P1455))</f>
        <v/>
      </c>
      <c r="AW1455" s="73"/>
      <c r="AX1455" s="73"/>
    </row>
    <row r="1456" spans="2:50" x14ac:dyDescent="0.3">
      <c r="B1456" s="137">
        <f t="shared" si="298"/>
        <v>1438</v>
      </c>
      <c r="C1456" s="24"/>
      <c r="D1456" s="24"/>
      <c r="E1456" s="24"/>
      <c r="F1456" s="25"/>
      <c r="G1456" s="24"/>
      <c r="H1456" s="30"/>
      <c r="I1456" s="24"/>
      <c r="J1456" s="50" t="str">
        <f t="shared" si="289"/>
        <v/>
      </c>
      <c r="K1456" s="30"/>
      <c r="L1456" s="236"/>
      <c r="M1456" s="30"/>
      <c r="N1456" s="30"/>
      <c r="O1456" s="46" t="str">
        <f t="shared" si="290"/>
        <v/>
      </c>
      <c r="P1456" s="239" t="str">
        <f t="shared" si="293"/>
        <v/>
      </c>
      <c r="Q1456" s="52" t="str">
        <f t="shared" si="294"/>
        <v/>
      </c>
      <c r="R1456" s="127"/>
      <c r="S1456" s="86"/>
      <c r="T1456" s="127"/>
      <c r="U1456" s="86"/>
      <c r="V1456" s="87">
        <f t="shared" si="299"/>
        <v>0</v>
      </c>
      <c r="W1456" s="130"/>
      <c r="X1456" s="86"/>
      <c r="Y1456" s="86"/>
      <c r="Z1456" s="131"/>
      <c r="AA1456" s="87">
        <f t="shared" si="295"/>
        <v>0</v>
      </c>
      <c r="AB1456" s="127"/>
      <c r="AC1456" s="86"/>
      <c r="AD1456" s="87">
        <f t="shared" si="300"/>
        <v>0</v>
      </c>
      <c r="AE1456" s="127"/>
      <c r="AF1456" s="86"/>
      <c r="AG1456" s="86"/>
      <c r="AH1456" s="131"/>
      <c r="AI1456" s="88">
        <f t="shared" si="301"/>
        <v>0</v>
      </c>
      <c r="AJ1456" s="89" t="str">
        <f>IFERROR(IF(ISNA(MATCH($AV1456,Other_Category_Abbr,0)),INDEX(FGHG_List_Long_GWP,MATCH($AV1456,FGHG_List_Long,0)),INDEX(GWP_Other_Abbr,MATCH($AV1456,Other_Category_Abbr,0)))*SUM(V1456,AA1456,AD1456,AI1456),"")</f>
        <v/>
      </c>
      <c r="AK1456" s="89" t="str">
        <f>IFERROR(IF(ISNA(MATCH($AV1456,Other_Category_Abbr,0)),INDEX(FGHG_List_Long_GWP,MATCH($AV1456,FGHG_List_Long,0)),INDEX(GWP_Other_Abbr,MATCH($AV1456,Other_Category_Abbr,0)))*(T1456*(S1456+U1456)+W1456*(Y1456+X1456)+AD1456+AE1456*(AF1456+AG1456)),"")</f>
        <v/>
      </c>
      <c r="AL1456" s="90" t="str">
        <f t="shared" si="296"/>
        <v/>
      </c>
      <c r="AM1456" s="91" t="str">
        <f t="shared" si="297"/>
        <v/>
      </c>
      <c r="AP1456" s="92" t="b">
        <f t="shared" si="291"/>
        <v>0</v>
      </c>
      <c r="AQ1456" s="92" t="str">
        <f t="shared" si="292"/>
        <v xml:space="preserve"> </v>
      </c>
      <c r="AR1456" s="92" t="str">
        <f>IF(LEN(AQ1456)=1,"",COUNTIF($AQ$19:AQ1456,AQ1456)=1)</f>
        <v/>
      </c>
      <c r="AS1456" s="73"/>
      <c r="AT1456" s="73"/>
      <c r="AU1456" s="73"/>
      <c r="AV1456" s="235" t="str">
        <f>IF($P1456=Lists!$A$13,Lists!$A$29,IF($P1456=Lists!$A$14,Lists!$A$30,$P1456))</f>
        <v/>
      </c>
      <c r="AW1456" s="73"/>
      <c r="AX1456" s="73"/>
    </row>
    <row r="1457" spans="2:50" x14ac:dyDescent="0.3">
      <c r="B1457" s="137">
        <f t="shared" si="298"/>
        <v>1439</v>
      </c>
      <c r="C1457" s="24"/>
      <c r="D1457" s="24"/>
      <c r="E1457" s="24"/>
      <c r="F1457" s="25"/>
      <c r="G1457" s="24"/>
      <c r="H1457" s="30"/>
      <c r="I1457" s="24"/>
      <c r="J1457" s="50" t="str">
        <f t="shared" si="289"/>
        <v/>
      </c>
      <c r="K1457" s="30"/>
      <c r="L1457" s="236"/>
      <c r="M1457" s="30"/>
      <c r="N1457" s="30"/>
      <c r="O1457" s="46" t="str">
        <f t="shared" si="290"/>
        <v/>
      </c>
      <c r="P1457" s="239" t="str">
        <f t="shared" si="293"/>
        <v/>
      </c>
      <c r="Q1457" s="52" t="str">
        <f t="shared" si="294"/>
        <v/>
      </c>
      <c r="R1457" s="127"/>
      <c r="S1457" s="86"/>
      <c r="T1457" s="127"/>
      <c r="U1457" s="86"/>
      <c r="V1457" s="87">
        <f t="shared" si="299"/>
        <v>0</v>
      </c>
      <c r="W1457" s="130"/>
      <c r="X1457" s="86"/>
      <c r="Y1457" s="86"/>
      <c r="Z1457" s="131"/>
      <c r="AA1457" s="87">
        <f t="shared" si="295"/>
        <v>0</v>
      </c>
      <c r="AB1457" s="127"/>
      <c r="AC1457" s="86"/>
      <c r="AD1457" s="87">
        <f t="shared" si="300"/>
        <v>0</v>
      </c>
      <c r="AE1457" s="127"/>
      <c r="AF1457" s="86"/>
      <c r="AG1457" s="86"/>
      <c r="AH1457" s="131"/>
      <c r="AI1457" s="88">
        <f t="shared" si="301"/>
        <v>0</v>
      </c>
      <c r="AJ1457" s="89" t="str">
        <f>IFERROR(IF(ISNA(MATCH($AV1457,Other_Category_Abbr,0)),INDEX(FGHG_List_Long_GWP,MATCH($AV1457,FGHG_List_Long,0)),INDEX(GWP_Other_Abbr,MATCH($AV1457,Other_Category_Abbr,0)))*SUM(V1457,AA1457,AD1457,AI1457),"")</f>
        <v/>
      </c>
      <c r="AK1457" s="89" t="str">
        <f>IFERROR(IF(ISNA(MATCH($AV1457,Other_Category_Abbr,0)),INDEX(FGHG_List_Long_GWP,MATCH($AV1457,FGHG_List_Long,0)),INDEX(GWP_Other_Abbr,MATCH($AV1457,Other_Category_Abbr,0)))*(T1457*(S1457+U1457)+W1457*(Y1457+X1457)+AD1457+AE1457*(AF1457+AG1457)),"")</f>
        <v/>
      </c>
      <c r="AL1457" s="90" t="str">
        <f t="shared" si="296"/>
        <v/>
      </c>
      <c r="AM1457" s="91" t="str">
        <f t="shared" si="297"/>
        <v/>
      </c>
      <c r="AP1457" s="92" t="b">
        <f t="shared" si="291"/>
        <v>0</v>
      </c>
      <c r="AQ1457" s="92" t="str">
        <f t="shared" si="292"/>
        <v xml:space="preserve"> </v>
      </c>
      <c r="AR1457" s="92" t="str">
        <f>IF(LEN(AQ1457)=1,"",COUNTIF($AQ$19:AQ1457,AQ1457)=1)</f>
        <v/>
      </c>
      <c r="AS1457" s="73"/>
      <c r="AT1457" s="73"/>
      <c r="AU1457" s="73"/>
      <c r="AV1457" s="235" t="str">
        <f>IF($P1457=Lists!$A$13,Lists!$A$29,IF($P1457=Lists!$A$14,Lists!$A$30,$P1457))</f>
        <v/>
      </c>
      <c r="AW1457" s="73"/>
      <c r="AX1457" s="73"/>
    </row>
    <row r="1458" spans="2:50" x14ac:dyDescent="0.3">
      <c r="B1458" s="137">
        <f t="shared" si="298"/>
        <v>1440</v>
      </c>
      <c r="C1458" s="24"/>
      <c r="D1458" s="24"/>
      <c r="E1458" s="24"/>
      <c r="F1458" s="25"/>
      <c r="G1458" s="24"/>
      <c r="H1458" s="30"/>
      <c r="I1458" s="24"/>
      <c r="J1458" s="50" t="str">
        <f t="shared" si="289"/>
        <v/>
      </c>
      <c r="K1458" s="30"/>
      <c r="L1458" s="236"/>
      <c r="M1458" s="30"/>
      <c r="N1458" s="30"/>
      <c r="O1458" s="46" t="str">
        <f t="shared" si="290"/>
        <v/>
      </c>
      <c r="P1458" s="239" t="str">
        <f t="shared" si="293"/>
        <v/>
      </c>
      <c r="Q1458" s="52" t="str">
        <f t="shared" si="294"/>
        <v/>
      </c>
      <c r="R1458" s="127"/>
      <c r="S1458" s="86"/>
      <c r="T1458" s="127"/>
      <c r="U1458" s="86"/>
      <c r="V1458" s="87">
        <f t="shared" si="299"/>
        <v>0</v>
      </c>
      <c r="W1458" s="130"/>
      <c r="X1458" s="86"/>
      <c r="Y1458" s="86"/>
      <c r="Z1458" s="131"/>
      <c r="AA1458" s="87">
        <f t="shared" si="295"/>
        <v>0</v>
      </c>
      <c r="AB1458" s="127"/>
      <c r="AC1458" s="86"/>
      <c r="AD1458" s="87">
        <f t="shared" si="300"/>
        <v>0</v>
      </c>
      <c r="AE1458" s="127"/>
      <c r="AF1458" s="86"/>
      <c r="AG1458" s="86"/>
      <c r="AH1458" s="131"/>
      <c r="AI1458" s="88">
        <f t="shared" si="301"/>
        <v>0</v>
      </c>
      <c r="AJ1458" s="89" t="str">
        <f>IFERROR(IF(ISNA(MATCH($AV1458,Other_Category_Abbr,0)),INDEX(FGHG_List_Long_GWP,MATCH($AV1458,FGHG_List_Long,0)),INDEX(GWP_Other_Abbr,MATCH($AV1458,Other_Category_Abbr,0)))*SUM(V1458,AA1458,AD1458,AI1458),"")</f>
        <v/>
      </c>
      <c r="AK1458" s="89" t="str">
        <f>IFERROR(IF(ISNA(MATCH($AV1458,Other_Category_Abbr,0)),INDEX(FGHG_List_Long_GWP,MATCH($AV1458,FGHG_List_Long,0)),INDEX(GWP_Other_Abbr,MATCH($AV1458,Other_Category_Abbr,0)))*(T1458*(S1458+U1458)+W1458*(Y1458+X1458)+AD1458+AE1458*(AF1458+AG1458)),"")</f>
        <v/>
      </c>
      <c r="AL1458" s="90" t="str">
        <f t="shared" si="296"/>
        <v/>
      </c>
      <c r="AM1458" s="91" t="str">
        <f t="shared" si="297"/>
        <v/>
      </c>
      <c r="AP1458" s="92" t="b">
        <f t="shared" si="291"/>
        <v>0</v>
      </c>
      <c r="AQ1458" s="92" t="str">
        <f t="shared" si="292"/>
        <v xml:space="preserve"> </v>
      </c>
      <c r="AR1458" s="92" t="str">
        <f>IF(LEN(AQ1458)=1,"",COUNTIF($AQ$19:AQ1458,AQ1458)=1)</f>
        <v/>
      </c>
      <c r="AS1458" s="73"/>
      <c r="AT1458" s="73"/>
      <c r="AU1458" s="73"/>
      <c r="AV1458" s="235" t="str">
        <f>IF($P1458=Lists!$A$13,Lists!$A$29,IF($P1458=Lists!$A$14,Lists!$A$30,$P1458))</f>
        <v/>
      </c>
      <c r="AW1458" s="73"/>
      <c r="AX1458" s="73"/>
    </row>
    <row r="1459" spans="2:50" x14ac:dyDescent="0.3">
      <c r="B1459" s="137">
        <f t="shared" si="298"/>
        <v>1441</v>
      </c>
      <c r="C1459" s="24"/>
      <c r="D1459" s="24"/>
      <c r="E1459" s="24"/>
      <c r="F1459" s="25"/>
      <c r="G1459" s="24"/>
      <c r="H1459" s="30"/>
      <c r="I1459" s="24"/>
      <c r="J1459" s="50" t="str">
        <f t="shared" si="289"/>
        <v/>
      </c>
      <c r="K1459" s="30"/>
      <c r="L1459" s="236"/>
      <c r="M1459" s="30"/>
      <c r="N1459" s="30"/>
      <c r="O1459" s="46" t="str">
        <f t="shared" si="290"/>
        <v/>
      </c>
      <c r="P1459" s="239" t="str">
        <f t="shared" si="293"/>
        <v/>
      </c>
      <c r="Q1459" s="52" t="str">
        <f t="shared" si="294"/>
        <v/>
      </c>
      <c r="R1459" s="127"/>
      <c r="S1459" s="86"/>
      <c r="T1459" s="127"/>
      <c r="U1459" s="86"/>
      <c r="V1459" s="87">
        <f t="shared" si="299"/>
        <v>0</v>
      </c>
      <c r="W1459" s="130"/>
      <c r="X1459" s="86"/>
      <c r="Y1459" s="86"/>
      <c r="Z1459" s="131"/>
      <c r="AA1459" s="87">
        <f t="shared" si="295"/>
        <v>0</v>
      </c>
      <c r="AB1459" s="127"/>
      <c r="AC1459" s="86"/>
      <c r="AD1459" s="87">
        <f t="shared" si="300"/>
        <v>0</v>
      </c>
      <c r="AE1459" s="127"/>
      <c r="AF1459" s="86"/>
      <c r="AG1459" s="86"/>
      <c r="AH1459" s="131"/>
      <c r="AI1459" s="88">
        <f t="shared" si="301"/>
        <v>0</v>
      </c>
      <c r="AJ1459" s="89" t="str">
        <f>IFERROR(IF(ISNA(MATCH($AV1459,Other_Category_Abbr,0)),INDEX(FGHG_List_Long_GWP,MATCH($AV1459,FGHG_List_Long,0)),INDEX(GWP_Other_Abbr,MATCH($AV1459,Other_Category_Abbr,0)))*SUM(V1459,AA1459,AD1459,AI1459),"")</f>
        <v/>
      </c>
      <c r="AK1459" s="89" t="str">
        <f>IFERROR(IF(ISNA(MATCH($AV1459,Other_Category_Abbr,0)),INDEX(FGHG_List_Long_GWP,MATCH($AV1459,FGHG_List_Long,0)),INDEX(GWP_Other_Abbr,MATCH($AV1459,Other_Category_Abbr,0)))*(T1459*(S1459+U1459)+W1459*(Y1459+X1459)+AD1459+AE1459*(AF1459+AG1459)),"")</f>
        <v/>
      </c>
      <c r="AL1459" s="90" t="str">
        <f t="shared" si="296"/>
        <v/>
      </c>
      <c r="AM1459" s="91" t="str">
        <f t="shared" si="297"/>
        <v/>
      </c>
      <c r="AP1459" s="92" t="b">
        <f t="shared" si="291"/>
        <v>0</v>
      </c>
      <c r="AQ1459" s="92" t="str">
        <f t="shared" si="292"/>
        <v xml:space="preserve"> </v>
      </c>
      <c r="AR1459" s="92" t="str">
        <f>IF(LEN(AQ1459)=1,"",COUNTIF($AQ$19:AQ1459,AQ1459)=1)</f>
        <v/>
      </c>
      <c r="AS1459" s="73"/>
      <c r="AT1459" s="73"/>
      <c r="AU1459" s="73"/>
      <c r="AV1459" s="235" t="str">
        <f>IF($P1459=Lists!$A$13,Lists!$A$29,IF($P1459=Lists!$A$14,Lists!$A$30,$P1459))</f>
        <v/>
      </c>
      <c r="AW1459" s="73"/>
      <c r="AX1459" s="73"/>
    </row>
    <row r="1460" spans="2:50" x14ac:dyDescent="0.3">
      <c r="B1460" s="137">
        <f t="shared" si="298"/>
        <v>1442</v>
      </c>
      <c r="C1460" s="24"/>
      <c r="D1460" s="24"/>
      <c r="E1460" s="24"/>
      <c r="F1460" s="25"/>
      <c r="G1460" s="24"/>
      <c r="H1460" s="30"/>
      <c r="I1460" s="24"/>
      <c r="J1460" s="50" t="str">
        <f t="shared" si="289"/>
        <v/>
      </c>
      <c r="K1460" s="30"/>
      <c r="L1460" s="236"/>
      <c r="M1460" s="30"/>
      <c r="N1460" s="30"/>
      <c r="O1460" s="46" t="str">
        <f t="shared" si="290"/>
        <v/>
      </c>
      <c r="P1460" s="239" t="str">
        <f t="shared" si="293"/>
        <v/>
      </c>
      <c r="Q1460" s="52" t="str">
        <f t="shared" si="294"/>
        <v/>
      </c>
      <c r="R1460" s="127"/>
      <c r="S1460" s="86"/>
      <c r="T1460" s="127"/>
      <c r="U1460" s="86"/>
      <c r="V1460" s="87">
        <f t="shared" si="299"/>
        <v>0</v>
      </c>
      <c r="W1460" s="130"/>
      <c r="X1460" s="86"/>
      <c r="Y1460" s="86"/>
      <c r="Z1460" s="131"/>
      <c r="AA1460" s="87">
        <f t="shared" si="295"/>
        <v>0</v>
      </c>
      <c r="AB1460" s="127"/>
      <c r="AC1460" s="86"/>
      <c r="AD1460" s="87">
        <f t="shared" si="300"/>
        <v>0</v>
      </c>
      <c r="AE1460" s="127"/>
      <c r="AF1460" s="86"/>
      <c r="AG1460" s="86"/>
      <c r="AH1460" s="131"/>
      <c r="AI1460" s="88">
        <f t="shared" si="301"/>
        <v>0</v>
      </c>
      <c r="AJ1460" s="89" t="str">
        <f>IFERROR(IF(ISNA(MATCH($AV1460,Other_Category_Abbr,0)),INDEX(FGHG_List_Long_GWP,MATCH($AV1460,FGHG_List_Long,0)),INDEX(GWP_Other_Abbr,MATCH($AV1460,Other_Category_Abbr,0)))*SUM(V1460,AA1460,AD1460,AI1460),"")</f>
        <v/>
      </c>
      <c r="AK1460" s="89" t="str">
        <f>IFERROR(IF(ISNA(MATCH($AV1460,Other_Category_Abbr,0)),INDEX(FGHG_List_Long_GWP,MATCH($AV1460,FGHG_List_Long,0)),INDEX(GWP_Other_Abbr,MATCH($AV1460,Other_Category_Abbr,0)))*(T1460*(S1460+U1460)+W1460*(Y1460+X1460)+AD1460+AE1460*(AF1460+AG1460)),"")</f>
        <v/>
      </c>
      <c r="AL1460" s="90" t="str">
        <f t="shared" si="296"/>
        <v/>
      </c>
      <c r="AM1460" s="91" t="str">
        <f t="shared" si="297"/>
        <v/>
      </c>
      <c r="AP1460" s="92" t="b">
        <f t="shared" si="291"/>
        <v>0</v>
      </c>
      <c r="AQ1460" s="92" t="str">
        <f t="shared" si="292"/>
        <v xml:space="preserve"> </v>
      </c>
      <c r="AR1460" s="92" t="str">
        <f>IF(LEN(AQ1460)=1,"",COUNTIF($AQ$19:AQ1460,AQ1460)=1)</f>
        <v/>
      </c>
      <c r="AS1460" s="73"/>
      <c r="AT1460" s="73"/>
      <c r="AU1460" s="73"/>
      <c r="AV1460" s="235" t="str">
        <f>IF($P1460=Lists!$A$13,Lists!$A$29,IF($P1460=Lists!$A$14,Lists!$A$30,$P1460))</f>
        <v/>
      </c>
      <c r="AW1460" s="73"/>
      <c r="AX1460" s="73"/>
    </row>
    <row r="1461" spans="2:50" x14ac:dyDescent="0.3">
      <c r="B1461" s="137">
        <f t="shared" si="298"/>
        <v>1443</v>
      </c>
      <c r="C1461" s="24"/>
      <c r="D1461" s="24"/>
      <c r="E1461" s="24"/>
      <c r="F1461" s="25"/>
      <c r="G1461" s="24"/>
      <c r="H1461" s="30"/>
      <c r="I1461" s="24"/>
      <c r="J1461" s="50" t="str">
        <f t="shared" si="289"/>
        <v/>
      </c>
      <c r="K1461" s="30"/>
      <c r="L1461" s="236"/>
      <c r="M1461" s="30"/>
      <c r="N1461" s="30"/>
      <c r="O1461" s="46" t="str">
        <f t="shared" si="290"/>
        <v/>
      </c>
      <c r="P1461" s="239" t="str">
        <f t="shared" si="293"/>
        <v/>
      </c>
      <c r="Q1461" s="52" t="str">
        <f t="shared" si="294"/>
        <v/>
      </c>
      <c r="R1461" s="127"/>
      <c r="S1461" s="86"/>
      <c r="T1461" s="127"/>
      <c r="U1461" s="86"/>
      <c r="V1461" s="87">
        <f t="shared" si="299"/>
        <v>0</v>
      </c>
      <c r="W1461" s="130"/>
      <c r="X1461" s="86"/>
      <c r="Y1461" s="86"/>
      <c r="Z1461" s="131"/>
      <c r="AA1461" s="87">
        <f t="shared" si="295"/>
        <v>0</v>
      </c>
      <c r="AB1461" s="127"/>
      <c r="AC1461" s="86"/>
      <c r="AD1461" s="87">
        <f t="shared" si="300"/>
        <v>0</v>
      </c>
      <c r="AE1461" s="127"/>
      <c r="AF1461" s="86"/>
      <c r="AG1461" s="86"/>
      <c r="AH1461" s="131"/>
      <c r="AI1461" s="88">
        <f t="shared" si="301"/>
        <v>0</v>
      </c>
      <c r="AJ1461" s="89" t="str">
        <f>IFERROR(IF(ISNA(MATCH($AV1461,Other_Category_Abbr,0)),INDEX(FGHG_List_Long_GWP,MATCH($AV1461,FGHG_List_Long,0)),INDEX(GWP_Other_Abbr,MATCH($AV1461,Other_Category_Abbr,0)))*SUM(V1461,AA1461,AD1461,AI1461),"")</f>
        <v/>
      </c>
      <c r="AK1461" s="89" t="str">
        <f>IFERROR(IF(ISNA(MATCH($AV1461,Other_Category_Abbr,0)),INDEX(FGHG_List_Long_GWP,MATCH($AV1461,FGHG_List_Long,0)),INDEX(GWP_Other_Abbr,MATCH($AV1461,Other_Category_Abbr,0)))*(T1461*(S1461+U1461)+W1461*(Y1461+X1461)+AD1461+AE1461*(AF1461+AG1461)),"")</f>
        <v/>
      </c>
      <c r="AL1461" s="90" t="str">
        <f t="shared" si="296"/>
        <v/>
      </c>
      <c r="AM1461" s="91" t="str">
        <f t="shared" si="297"/>
        <v/>
      </c>
      <c r="AP1461" s="92" t="b">
        <f t="shared" si="291"/>
        <v>0</v>
      </c>
      <c r="AQ1461" s="92" t="str">
        <f t="shared" si="292"/>
        <v xml:space="preserve"> </v>
      </c>
      <c r="AR1461" s="92" t="str">
        <f>IF(LEN(AQ1461)=1,"",COUNTIF($AQ$19:AQ1461,AQ1461)=1)</f>
        <v/>
      </c>
      <c r="AS1461" s="73"/>
      <c r="AT1461" s="73"/>
      <c r="AU1461" s="73"/>
      <c r="AV1461" s="235" t="str">
        <f>IF($P1461=Lists!$A$13,Lists!$A$29,IF($P1461=Lists!$A$14,Lists!$A$30,$P1461))</f>
        <v/>
      </c>
      <c r="AW1461" s="73"/>
      <c r="AX1461" s="73"/>
    </row>
    <row r="1462" spans="2:50" x14ac:dyDescent="0.3">
      <c r="B1462" s="137">
        <f t="shared" si="298"/>
        <v>1444</v>
      </c>
      <c r="C1462" s="24"/>
      <c r="D1462" s="24"/>
      <c r="E1462" s="24"/>
      <c r="F1462" s="25"/>
      <c r="G1462" s="24"/>
      <c r="H1462" s="30"/>
      <c r="I1462" s="24"/>
      <c r="J1462" s="50" t="str">
        <f t="shared" si="289"/>
        <v/>
      </c>
      <c r="K1462" s="30"/>
      <c r="L1462" s="236"/>
      <c r="M1462" s="30"/>
      <c r="N1462" s="30"/>
      <c r="O1462" s="46" t="str">
        <f t="shared" si="290"/>
        <v/>
      </c>
      <c r="P1462" s="239" t="str">
        <f t="shared" si="293"/>
        <v/>
      </c>
      <c r="Q1462" s="52" t="str">
        <f t="shared" si="294"/>
        <v/>
      </c>
      <c r="R1462" s="127"/>
      <c r="S1462" s="86"/>
      <c r="T1462" s="127"/>
      <c r="U1462" s="86"/>
      <c r="V1462" s="87">
        <f t="shared" si="299"/>
        <v>0</v>
      </c>
      <c r="W1462" s="130"/>
      <c r="X1462" s="86"/>
      <c r="Y1462" s="86"/>
      <c r="Z1462" s="131"/>
      <c r="AA1462" s="87">
        <f t="shared" si="295"/>
        <v>0</v>
      </c>
      <c r="AB1462" s="127"/>
      <c r="AC1462" s="86"/>
      <c r="AD1462" s="87">
        <f t="shared" si="300"/>
        <v>0</v>
      </c>
      <c r="AE1462" s="127"/>
      <c r="AF1462" s="86"/>
      <c r="AG1462" s="86"/>
      <c r="AH1462" s="131"/>
      <c r="AI1462" s="88">
        <f t="shared" si="301"/>
        <v>0</v>
      </c>
      <c r="AJ1462" s="89" t="str">
        <f>IFERROR(IF(ISNA(MATCH($AV1462,Other_Category_Abbr,0)),INDEX(FGHG_List_Long_GWP,MATCH($AV1462,FGHG_List_Long,0)),INDEX(GWP_Other_Abbr,MATCH($AV1462,Other_Category_Abbr,0)))*SUM(V1462,AA1462,AD1462,AI1462),"")</f>
        <v/>
      </c>
      <c r="AK1462" s="89" t="str">
        <f>IFERROR(IF(ISNA(MATCH($AV1462,Other_Category_Abbr,0)),INDEX(FGHG_List_Long_GWP,MATCH($AV1462,FGHG_List_Long,0)),INDEX(GWP_Other_Abbr,MATCH($AV1462,Other_Category_Abbr,0)))*(T1462*(S1462+U1462)+W1462*(Y1462+X1462)+AD1462+AE1462*(AF1462+AG1462)),"")</f>
        <v/>
      </c>
      <c r="AL1462" s="90" t="str">
        <f t="shared" si="296"/>
        <v/>
      </c>
      <c r="AM1462" s="91" t="str">
        <f t="shared" si="297"/>
        <v/>
      </c>
      <c r="AP1462" s="92" t="b">
        <f t="shared" si="291"/>
        <v>0</v>
      </c>
      <c r="AQ1462" s="92" t="str">
        <f t="shared" si="292"/>
        <v xml:space="preserve"> </v>
      </c>
      <c r="AR1462" s="92" t="str">
        <f>IF(LEN(AQ1462)=1,"",COUNTIF($AQ$19:AQ1462,AQ1462)=1)</f>
        <v/>
      </c>
      <c r="AS1462" s="73"/>
      <c r="AT1462" s="73"/>
      <c r="AU1462" s="73"/>
      <c r="AV1462" s="235" t="str">
        <f>IF($P1462=Lists!$A$13,Lists!$A$29,IF($P1462=Lists!$A$14,Lists!$A$30,$P1462))</f>
        <v/>
      </c>
      <c r="AW1462" s="73"/>
      <c r="AX1462" s="73"/>
    </row>
    <row r="1463" spans="2:50" x14ac:dyDescent="0.3">
      <c r="B1463" s="137">
        <f t="shared" si="298"/>
        <v>1445</v>
      </c>
      <c r="C1463" s="24"/>
      <c r="D1463" s="24"/>
      <c r="E1463" s="24"/>
      <c r="F1463" s="25"/>
      <c r="G1463" s="24"/>
      <c r="H1463" s="30"/>
      <c r="I1463" s="24"/>
      <c r="J1463" s="50" t="str">
        <f t="shared" si="289"/>
        <v/>
      </c>
      <c r="K1463" s="30"/>
      <c r="L1463" s="236"/>
      <c r="M1463" s="30"/>
      <c r="N1463" s="30"/>
      <c r="O1463" s="46" t="str">
        <f t="shared" si="290"/>
        <v/>
      </c>
      <c r="P1463" s="239" t="str">
        <f t="shared" si="293"/>
        <v/>
      </c>
      <c r="Q1463" s="52" t="str">
        <f t="shared" si="294"/>
        <v/>
      </c>
      <c r="R1463" s="127"/>
      <c r="S1463" s="86"/>
      <c r="T1463" s="127"/>
      <c r="U1463" s="86"/>
      <c r="V1463" s="87">
        <f t="shared" si="299"/>
        <v>0</v>
      </c>
      <c r="W1463" s="130"/>
      <c r="X1463" s="86"/>
      <c r="Y1463" s="86"/>
      <c r="Z1463" s="131"/>
      <c r="AA1463" s="87">
        <f t="shared" si="295"/>
        <v>0</v>
      </c>
      <c r="AB1463" s="127"/>
      <c r="AC1463" s="86"/>
      <c r="AD1463" s="87">
        <f t="shared" si="300"/>
        <v>0</v>
      </c>
      <c r="AE1463" s="127"/>
      <c r="AF1463" s="86"/>
      <c r="AG1463" s="86"/>
      <c r="AH1463" s="131"/>
      <c r="AI1463" s="88">
        <f t="shared" si="301"/>
        <v>0</v>
      </c>
      <c r="AJ1463" s="89" t="str">
        <f>IFERROR(IF(ISNA(MATCH($AV1463,Other_Category_Abbr,0)),INDEX(FGHG_List_Long_GWP,MATCH($AV1463,FGHG_List_Long,0)),INDEX(GWP_Other_Abbr,MATCH($AV1463,Other_Category_Abbr,0)))*SUM(V1463,AA1463,AD1463,AI1463),"")</f>
        <v/>
      </c>
      <c r="AK1463" s="89" t="str">
        <f>IFERROR(IF(ISNA(MATCH($AV1463,Other_Category_Abbr,0)),INDEX(FGHG_List_Long_GWP,MATCH($AV1463,FGHG_List_Long,0)),INDEX(GWP_Other_Abbr,MATCH($AV1463,Other_Category_Abbr,0)))*(T1463*(S1463+U1463)+W1463*(Y1463+X1463)+AD1463+AE1463*(AF1463+AG1463)),"")</f>
        <v/>
      </c>
      <c r="AL1463" s="90" t="str">
        <f t="shared" si="296"/>
        <v/>
      </c>
      <c r="AM1463" s="91" t="str">
        <f t="shared" si="297"/>
        <v/>
      </c>
      <c r="AP1463" s="92" t="b">
        <f t="shared" si="291"/>
        <v>0</v>
      </c>
      <c r="AQ1463" s="92" t="str">
        <f t="shared" si="292"/>
        <v xml:space="preserve"> </v>
      </c>
      <c r="AR1463" s="92" t="str">
        <f>IF(LEN(AQ1463)=1,"",COUNTIF($AQ$19:AQ1463,AQ1463)=1)</f>
        <v/>
      </c>
      <c r="AS1463" s="73"/>
      <c r="AT1463" s="73"/>
      <c r="AU1463" s="73"/>
      <c r="AV1463" s="235" t="str">
        <f>IF($P1463=Lists!$A$13,Lists!$A$29,IF($P1463=Lists!$A$14,Lists!$A$30,$P1463))</f>
        <v/>
      </c>
      <c r="AW1463" s="73"/>
      <c r="AX1463" s="73"/>
    </row>
    <row r="1464" spans="2:50" x14ac:dyDescent="0.3">
      <c r="B1464" s="137">
        <f t="shared" si="298"/>
        <v>1446</v>
      </c>
      <c r="C1464" s="24"/>
      <c r="D1464" s="24"/>
      <c r="E1464" s="24"/>
      <c r="F1464" s="25"/>
      <c r="G1464" s="24"/>
      <c r="H1464" s="30"/>
      <c r="I1464" s="24"/>
      <c r="J1464" s="50" t="str">
        <f t="shared" si="289"/>
        <v/>
      </c>
      <c r="K1464" s="30"/>
      <c r="L1464" s="236"/>
      <c r="M1464" s="30"/>
      <c r="N1464" s="30"/>
      <c r="O1464" s="46" t="str">
        <f t="shared" si="290"/>
        <v/>
      </c>
      <c r="P1464" s="239" t="str">
        <f t="shared" si="293"/>
        <v/>
      </c>
      <c r="Q1464" s="52" t="str">
        <f t="shared" si="294"/>
        <v/>
      </c>
      <c r="R1464" s="127"/>
      <c r="S1464" s="86"/>
      <c r="T1464" s="127"/>
      <c r="U1464" s="86"/>
      <c r="V1464" s="87">
        <f t="shared" si="299"/>
        <v>0</v>
      </c>
      <c r="W1464" s="130"/>
      <c r="X1464" s="86"/>
      <c r="Y1464" s="86"/>
      <c r="Z1464" s="131"/>
      <c r="AA1464" s="87">
        <f t="shared" si="295"/>
        <v>0</v>
      </c>
      <c r="AB1464" s="127"/>
      <c r="AC1464" s="86"/>
      <c r="AD1464" s="87">
        <f t="shared" si="300"/>
        <v>0</v>
      </c>
      <c r="AE1464" s="127"/>
      <c r="AF1464" s="86"/>
      <c r="AG1464" s="86"/>
      <c r="AH1464" s="131"/>
      <c r="AI1464" s="88">
        <f t="shared" si="301"/>
        <v>0</v>
      </c>
      <c r="AJ1464" s="89" t="str">
        <f>IFERROR(IF(ISNA(MATCH($AV1464,Other_Category_Abbr,0)),INDEX(FGHG_List_Long_GWP,MATCH($AV1464,FGHG_List_Long,0)),INDEX(GWP_Other_Abbr,MATCH($AV1464,Other_Category_Abbr,0)))*SUM(V1464,AA1464,AD1464,AI1464),"")</f>
        <v/>
      </c>
      <c r="AK1464" s="89" t="str">
        <f>IFERROR(IF(ISNA(MATCH($AV1464,Other_Category_Abbr,0)),INDEX(FGHG_List_Long_GWP,MATCH($AV1464,FGHG_List_Long,0)),INDEX(GWP_Other_Abbr,MATCH($AV1464,Other_Category_Abbr,0)))*(T1464*(S1464+U1464)+W1464*(Y1464+X1464)+AD1464+AE1464*(AF1464+AG1464)),"")</f>
        <v/>
      </c>
      <c r="AL1464" s="90" t="str">
        <f t="shared" si="296"/>
        <v/>
      </c>
      <c r="AM1464" s="91" t="str">
        <f t="shared" si="297"/>
        <v/>
      </c>
      <c r="AP1464" s="92" t="b">
        <f t="shared" si="291"/>
        <v>0</v>
      </c>
      <c r="AQ1464" s="92" t="str">
        <f t="shared" si="292"/>
        <v xml:space="preserve"> </v>
      </c>
      <c r="AR1464" s="92" t="str">
        <f>IF(LEN(AQ1464)=1,"",COUNTIF($AQ$19:AQ1464,AQ1464)=1)</f>
        <v/>
      </c>
      <c r="AS1464" s="73"/>
      <c r="AT1464" s="73"/>
      <c r="AU1464" s="73"/>
      <c r="AV1464" s="235" t="str">
        <f>IF($P1464=Lists!$A$13,Lists!$A$29,IF($P1464=Lists!$A$14,Lists!$A$30,$P1464))</f>
        <v/>
      </c>
      <c r="AW1464" s="73"/>
      <c r="AX1464" s="73"/>
    </row>
    <row r="1465" spans="2:50" x14ac:dyDescent="0.3">
      <c r="B1465" s="137">
        <f t="shared" si="298"/>
        <v>1447</v>
      </c>
      <c r="C1465" s="24"/>
      <c r="D1465" s="24"/>
      <c r="E1465" s="24"/>
      <c r="F1465" s="25"/>
      <c r="G1465" s="24"/>
      <c r="H1465" s="30"/>
      <c r="I1465" s="24"/>
      <c r="J1465" s="50" t="str">
        <f t="shared" si="289"/>
        <v/>
      </c>
      <c r="K1465" s="30"/>
      <c r="L1465" s="236"/>
      <c r="M1465" s="30"/>
      <c r="N1465" s="30"/>
      <c r="O1465" s="46" t="str">
        <f t="shared" si="290"/>
        <v/>
      </c>
      <c r="P1465" s="239" t="str">
        <f t="shared" si="293"/>
        <v/>
      </c>
      <c r="Q1465" s="52" t="str">
        <f t="shared" si="294"/>
        <v/>
      </c>
      <c r="R1465" s="127"/>
      <c r="S1465" s="86"/>
      <c r="T1465" s="127"/>
      <c r="U1465" s="86"/>
      <c r="V1465" s="87">
        <f t="shared" si="299"/>
        <v>0</v>
      </c>
      <c r="W1465" s="130"/>
      <c r="X1465" s="86"/>
      <c r="Y1465" s="86"/>
      <c r="Z1465" s="131"/>
      <c r="AA1465" s="87">
        <f t="shared" si="295"/>
        <v>0</v>
      </c>
      <c r="AB1465" s="127"/>
      <c r="AC1465" s="86"/>
      <c r="AD1465" s="87">
        <f t="shared" si="300"/>
        <v>0</v>
      </c>
      <c r="AE1465" s="127"/>
      <c r="AF1465" s="86"/>
      <c r="AG1465" s="86"/>
      <c r="AH1465" s="131"/>
      <c r="AI1465" s="88">
        <f t="shared" si="301"/>
        <v>0</v>
      </c>
      <c r="AJ1465" s="89" t="str">
        <f>IFERROR(IF(ISNA(MATCH($AV1465,Other_Category_Abbr,0)),INDEX(FGHG_List_Long_GWP,MATCH($AV1465,FGHG_List_Long,0)),INDEX(GWP_Other_Abbr,MATCH($AV1465,Other_Category_Abbr,0)))*SUM(V1465,AA1465,AD1465,AI1465),"")</f>
        <v/>
      </c>
      <c r="AK1465" s="89" t="str">
        <f>IFERROR(IF(ISNA(MATCH($AV1465,Other_Category_Abbr,0)),INDEX(FGHG_List_Long_GWP,MATCH($AV1465,FGHG_List_Long,0)),INDEX(GWP_Other_Abbr,MATCH($AV1465,Other_Category_Abbr,0)))*(T1465*(S1465+U1465)+W1465*(Y1465+X1465)+AD1465+AE1465*(AF1465+AG1465)),"")</f>
        <v/>
      </c>
      <c r="AL1465" s="90" t="str">
        <f t="shared" si="296"/>
        <v/>
      </c>
      <c r="AM1465" s="91" t="str">
        <f t="shared" si="297"/>
        <v/>
      </c>
      <c r="AP1465" s="92" t="b">
        <f t="shared" si="291"/>
        <v>0</v>
      </c>
      <c r="AQ1465" s="92" t="str">
        <f t="shared" si="292"/>
        <v xml:space="preserve"> </v>
      </c>
      <c r="AR1465" s="92" t="str">
        <f>IF(LEN(AQ1465)=1,"",COUNTIF($AQ$19:AQ1465,AQ1465)=1)</f>
        <v/>
      </c>
      <c r="AS1465" s="73"/>
      <c r="AT1465" s="73"/>
      <c r="AU1465" s="73"/>
      <c r="AV1465" s="235" t="str">
        <f>IF($P1465=Lists!$A$13,Lists!$A$29,IF($P1465=Lists!$A$14,Lists!$A$30,$P1465))</f>
        <v/>
      </c>
      <c r="AW1465" s="73"/>
      <c r="AX1465" s="73"/>
    </row>
    <row r="1466" spans="2:50" x14ac:dyDescent="0.3">
      <c r="B1466" s="137">
        <f t="shared" si="298"/>
        <v>1448</v>
      </c>
      <c r="C1466" s="24"/>
      <c r="D1466" s="24"/>
      <c r="E1466" s="24"/>
      <c r="F1466" s="25"/>
      <c r="G1466" s="24"/>
      <c r="H1466" s="30"/>
      <c r="I1466" s="24"/>
      <c r="J1466" s="50" t="str">
        <f t="shared" si="289"/>
        <v/>
      </c>
      <c r="K1466" s="30"/>
      <c r="L1466" s="236"/>
      <c r="M1466" s="30"/>
      <c r="N1466" s="30"/>
      <c r="O1466" s="46" t="str">
        <f t="shared" si="290"/>
        <v/>
      </c>
      <c r="P1466" s="239" t="str">
        <f t="shared" si="293"/>
        <v/>
      </c>
      <c r="Q1466" s="52" t="str">
        <f t="shared" si="294"/>
        <v/>
      </c>
      <c r="R1466" s="127"/>
      <c r="S1466" s="86"/>
      <c r="T1466" s="127"/>
      <c r="U1466" s="86"/>
      <c r="V1466" s="87">
        <f t="shared" si="299"/>
        <v>0</v>
      </c>
      <c r="W1466" s="130"/>
      <c r="X1466" s="86"/>
      <c r="Y1466" s="86"/>
      <c r="Z1466" s="131"/>
      <c r="AA1466" s="87">
        <f t="shared" si="295"/>
        <v>0</v>
      </c>
      <c r="AB1466" s="127"/>
      <c r="AC1466" s="86"/>
      <c r="AD1466" s="87">
        <f t="shared" si="300"/>
        <v>0</v>
      </c>
      <c r="AE1466" s="127"/>
      <c r="AF1466" s="86"/>
      <c r="AG1466" s="86"/>
      <c r="AH1466" s="131"/>
      <c r="AI1466" s="88">
        <f t="shared" si="301"/>
        <v>0</v>
      </c>
      <c r="AJ1466" s="89" t="str">
        <f>IFERROR(IF(ISNA(MATCH($AV1466,Other_Category_Abbr,0)),INDEX(FGHG_List_Long_GWP,MATCH($AV1466,FGHG_List_Long,0)),INDEX(GWP_Other_Abbr,MATCH($AV1466,Other_Category_Abbr,0)))*SUM(V1466,AA1466,AD1466,AI1466),"")</f>
        <v/>
      </c>
      <c r="AK1466" s="89" t="str">
        <f>IFERROR(IF(ISNA(MATCH($AV1466,Other_Category_Abbr,0)),INDEX(FGHG_List_Long_GWP,MATCH($AV1466,FGHG_List_Long,0)),INDEX(GWP_Other_Abbr,MATCH($AV1466,Other_Category_Abbr,0)))*(T1466*(S1466+U1466)+W1466*(Y1466+X1466)+AD1466+AE1466*(AF1466+AG1466)),"")</f>
        <v/>
      </c>
      <c r="AL1466" s="90" t="str">
        <f t="shared" si="296"/>
        <v/>
      </c>
      <c r="AM1466" s="91" t="str">
        <f t="shared" si="297"/>
        <v/>
      </c>
      <c r="AP1466" s="92" t="b">
        <f t="shared" si="291"/>
        <v>0</v>
      </c>
      <c r="AQ1466" s="92" t="str">
        <f t="shared" si="292"/>
        <v xml:space="preserve"> </v>
      </c>
      <c r="AR1466" s="92" t="str">
        <f>IF(LEN(AQ1466)=1,"",COUNTIF($AQ$19:AQ1466,AQ1466)=1)</f>
        <v/>
      </c>
      <c r="AS1466" s="73"/>
      <c r="AT1466" s="73"/>
      <c r="AU1466" s="73"/>
      <c r="AV1466" s="235" t="str">
        <f>IF($P1466=Lists!$A$13,Lists!$A$29,IF($P1466=Lists!$A$14,Lists!$A$30,$P1466))</f>
        <v/>
      </c>
      <c r="AW1466" s="73"/>
      <c r="AX1466" s="73"/>
    </row>
    <row r="1467" spans="2:50" x14ac:dyDescent="0.3">
      <c r="B1467" s="137">
        <f t="shared" si="298"/>
        <v>1449</v>
      </c>
      <c r="C1467" s="24"/>
      <c r="D1467" s="24"/>
      <c r="E1467" s="24"/>
      <c r="F1467" s="25"/>
      <c r="G1467" s="24"/>
      <c r="H1467" s="30"/>
      <c r="I1467" s="24"/>
      <c r="J1467" s="50" t="str">
        <f t="shared" si="289"/>
        <v/>
      </c>
      <c r="K1467" s="30"/>
      <c r="L1467" s="236"/>
      <c r="M1467" s="30"/>
      <c r="N1467" s="30"/>
      <c r="O1467" s="46" t="str">
        <f t="shared" si="290"/>
        <v/>
      </c>
      <c r="P1467" s="239" t="str">
        <f t="shared" si="293"/>
        <v/>
      </c>
      <c r="Q1467" s="52" t="str">
        <f t="shared" si="294"/>
        <v/>
      </c>
      <c r="R1467" s="127"/>
      <c r="S1467" s="86"/>
      <c r="T1467" s="127"/>
      <c r="U1467" s="86"/>
      <c r="V1467" s="87">
        <f t="shared" si="299"/>
        <v>0</v>
      </c>
      <c r="W1467" s="130"/>
      <c r="X1467" s="86"/>
      <c r="Y1467" s="86"/>
      <c r="Z1467" s="131"/>
      <c r="AA1467" s="87">
        <f t="shared" si="295"/>
        <v>0</v>
      </c>
      <c r="AB1467" s="127"/>
      <c r="AC1467" s="86"/>
      <c r="AD1467" s="87">
        <f t="shared" si="300"/>
        <v>0</v>
      </c>
      <c r="AE1467" s="127"/>
      <c r="AF1467" s="86"/>
      <c r="AG1467" s="86"/>
      <c r="AH1467" s="131"/>
      <c r="AI1467" s="88">
        <f t="shared" si="301"/>
        <v>0</v>
      </c>
      <c r="AJ1467" s="89" t="str">
        <f>IFERROR(IF(ISNA(MATCH($AV1467,Other_Category_Abbr,0)),INDEX(FGHG_List_Long_GWP,MATCH($AV1467,FGHG_List_Long,0)),INDEX(GWP_Other_Abbr,MATCH($AV1467,Other_Category_Abbr,0)))*SUM(V1467,AA1467,AD1467,AI1467),"")</f>
        <v/>
      </c>
      <c r="AK1467" s="89" t="str">
        <f>IFERROR(IF(ISNA(MATCH($AV1467,Other_Category_Abbr,0)),INDEX(FGHG_List_Long_GWP,MATCH($AV1467,FGHG_List_Long,0)),INDEX(GWP_Other_Abbr,MATCH($AV1467,Other_Category_Abbr,0)))*(T1467*(S1467+U1467)+W1467*(Y1467+X1467)+AD1467+AE1467*(AF1467+AG1467)),"")</f>
        <v/>
      </c>
      <c r="AL1467" s="90" t="str">
        <f t="shared" si="296"/>
        <v/>
      </c>
      <c r="AM1467" s="91" t="str">
        <f t="shared" si="297"/>
        <v/>
      </c>
      <c r="AP1467" s="92" t="b">
        <f t="shared" si="291"/>
        <v>0</v>
      </c>
      <c r="AQ1467" s="92" t="str">
        <f t="shared" si="292"/>
        <v xml:space="preserve"> </v>
      </c>
      <c r="AR1467" s="92" t="str">
        <f>IF(LEN(AQ1467)=1,"",COUNTIF($AQ$19:AQ1467,AQ1467)=1)</f>
        <v/>
      </c>
      <c r="AS1467" s="73"/>
      <c r="AT1467" s="73"/>
      <c r="AU1467" s="73"/>
      <c r="AV1467" s="235" t="str">
        <f>IF($P1467=Lists!$A$13,Lists!$A$29,IF($P1467=Lists!$A$14,Lists!$A$30,$P1467))</f>
        <v/>
      </c>
      <c r="AW1467" s="73"/>
      <c r="AX1467" s="73"/>
    </row>
    <row r="1468" spans="2:50" x14ac:dyDescent="0.3">
      <c r="B1468" s="137">
        <f t="shared" si="298"/>
        <v>1450</v>
      </c>
      <c r="C1468" s="24"/>
      <c r="D1468" s="24"/>
      <c r="E1468" s="24"/>
      <c r="F1468" s="25"/>
      <c r="G1468" s="24"/>
      <c r="H1468" s="30"/>
      <c r="I1468" s="24"/>
      <c r="J1468" s="50" t="str">
        <f t="shared" si="289"/>
        <v/>
      </c>
      <c r="K1468" s="30"/>
      <c r="L1468" s="236"/>
      <c r="M1468" s="30"/>
      <c r="N1468" s="30"/>
      <c r="O1468" s="46" t="str">
        <f t="shared" si="290"/>
        <v/>
      </c>
      <c r="P1468" s="239" t="str">
        <f t="shared" si="293"/>
        <v/>
      </c>
      <c r="Q1468" s="52" t="str">
        <f t="shared" si="294"/>
        <v/>
      </c>
      <c r="R1468" s="127"/>
      <c r="S1468" s="86"/>
      <c r="T1468" s="127"/>
      <c r="U1468" s="86"/>
      <c r="V1468" s="87">
        <f t="shared" si="299"/>
        <v>0</v>
      </c>
      <c r="W1468" s="130"/>
      <c r="X1468" s="86"/>
      <c r="Y1468" s="86"/>
      <c r="Z1468" s="131"/>
      <c r="AA1468" s="87">
        <f t="shared" si="295"/>
        <v>0</v>
      </c>
      <c r="AB1468" s="127"/>
      <c r="AC1468" s="86"/>
      <c r="AD1468" s="87">
        <f t="shared" si="300"/>
        <v>0</v>
      </c>
      <c r="AE1468" s="127"/>
      <c r="AF1468" s="86"/>
      <c r="AG1468" s="86"/>
      <c r="AH1468" s="131"/>
      <c r="AI1468" s="88">
        <f t="shared" si="301"/>
        <v>0</v>
      </c>
      <c r="AJ1468" s="89" t="str">
        <f>IFERROR(IF(ISNA(MATCH($AV1468,Other_Category_Abbr,0)),INDEX(FGHG_List_Long_GWP,MATCH($AV1468,FGHG_List_Long,0)),INDEX(GWP_Other_Abbr,MATCH($AV1468,Other_Category_Abbr,0)))*SUM(V1468,AA1468,AD1468,AI1468),"")</f>
        <v/>
      </c>
      <c r="AK1468" s="89" t="str">
        <f>IFERROR(IF(ISNA(MATCH($AV1468,Other_Category_Abbr,0)),INDEX(FGHG_List_Long_GWP,MATCH($AV1468,FGHG_List_Long,0)),INDEX(GWP_Other_Abbr,MATCH($AV1468,Other_Category_Abbr,0)))*(T1468*(S1468+U1468)+W1468*(Y1468+X1468)+AD1468+AE1468*(AF1468+AG1468)),"")</f>
        <v/>
      </c>
      <c r="AL1468" s="90" t="str">
        <f t="shared" si="296"/>
        <v/>
      </c>
      <c r="AM1468" s="91" t="str">
        <f t="shared" si="297"/>
        <v/>
      </c>
      <c r="AP1468" s="92" t="b">
        <f t="shared" si="291"/>
        <v>0</v>
      </c>
      <c r="AQ1468" s="92" t="str">
        <f t="shared" si="292"/>
        <v xml:space="preserve"> </v>
      </c>
      <c r="AR1468" s="92" t="str">
        <f>IF(LEN(AQ1468)=1,"",COUNTIF($AQ$19:AQ1468,AQ1468)=1)</f>
        <v/>
      </c>
      <c r="AS1468" s="73"/>
      <c r="AT1468" s="73"/>
      <c r="AU1468" s="73"/>
      <c r="AV1468" s="235" t="str">
        <f>IF($P1468=Lists!$A$13,Lists!$A$29,IF($P1468=Lists!$A$14,Lists!$A$30,$P1468))</f>
        <v/>
      </c>
      <c r="AW1468" s="73"/>
      <c r="AX1468" s="73"/>
    </row>
    <row r="1469" spans="2:50" x14ac:dyDescent="0.3">
      <c r="B1469" s="137">
        <f t="shared" si="298"/>
        <v>1451</v>
      </c>
      <c r="C1469" s="24"/>
      <c r="D1469" s="24"/>
      <c r="E1469" s="24"/>
      <c r="F1469" s="25"/>
      <c r="G1469" s="24"/>
      <c r="H1469" s="30"/>
      <c r="I1469" s="24"/>
      <c r="J1469" s="50" t="str">
        <f t="shared" si="289"/>
        <v/>
      </c>
      <c r="K1469" s="30"/>
      <c r="L1469" s="236"/>
      <c r="M1469" s="30"/>
      <c r="N1469" s="30"/>
      <c r="O1469" s="46" t="str">
        <f t="shared" si="290"/>
        <v/>
      </c>
      <c r="P1469" s="239" t="str">
        <f t="shared" si="293"/>
        <v/>
      </c>
      <c r="Q1469" s="52" t="str">
        <f t="shared" si="294"/>
        <v/>
      </c>
      <c r="R1469" s="127"/>
      <c r="S1469" s="86"/>
      <c r="T1469" s="127"/>
      <c r="U1469" s="86"/>
      <c r="V1469" s="87">
        <f t="shared" si="299"/>
        <v>0</v>
      </c>
      <c r="W1469" s="130"/>
      <c r="X1469" s="86"/>
      <c r="Y1469" s="86"/>
      <c r="Z1469" s="131"/>
      <c r="AA1469" s="87">
        <f t="shared" si="295"/>
        <v>0</v>
      </c>
      <c r="AB1469" s="127"/>
      <c r="AC1469" s="86"/>
      <c r="AD1469" s="87">
        <f t="shared" si="300"/>
        <v>0</v>
      </c>
      <c r="AE1469" s="127"/>
      <c r="AF1469" s="86"/>
      <c r="AG1469" s="86"/>
      <c r="AH1469" s="131"/>
      <c r="AI1469" s="88">
        <f t="shared" si="301"/>
        <v>0</v>
      </c>
      <c r="AJ1469" s="89" t="str">
        <f>IFERROR(IF(ISNA(MATCH($AV1469,Other_Category_Abbr,0)),INDEX(FGHG_List_Long_GWP,MATCH($AV1469,FGHG_List_Long,0)),INDEX(GWP_Other_Abbr,MATCH($AV1469,Other_Category_Abbr,0)))*SUM(V1469,AA1469,AD1469,AI1469),"")</f>
        <v/>
      </c>
      <c r="AK1469" s="89" t="str">
        <f>IFERROR(IF(ISNA(MATCH($AV1469,Other_Category_Abbr,0)),INDEX(FGHG_List_Long_GWP,MATCH($AV1469,FGHG_List_Long,0)),INDEX(GWP_Other_Abbr,MATCH($AV1469,Other_Category_Abbr,0)))*(T1469*(S1469+U1469)+W1469*(Y1469+X1469)+AD1469+AE1469*(AF1469+AG1469)),"")</f>
        <v/>
      </c>
      <c r="AL1469" s="90" t="str">
        <f t="shared" si="296"/>
        <v/>
      </c>
      <c r="AM1469" s="91" t="str">
        <f t="shared" si="297"/>
        <v/>
      </c>
      <c r="AP1469" s="92" t="b">
        <f t="shared" si="291"/>
        <v>0</v>
      </c>
      <c r="AQ1469" s="92" t="str">
        <f t="shared" si="292"/>
        <v xml:space="preserve"> </v>
      </c>
      <c r="AR1469" s="92" t="str">
        <f>IF(LEN(AQ1469)=1,"",COUNTIF($AQ$19:AQ1469,AQ1469)=1)</f>
        <v/>
      </c>
      <c r="AS1469" s="73"/>
      <c r="AT1469" s="73"/>
      <c r="AU1469" s="73"/>
      <c r="AV1469" s="235" t="str">
        <f>IF($P1469=Lists!$A$13,Lists!$A$29,IF($P1469=Lists!$A$14,Lists!$A$30,$P1469))</f>
        <v/>
      </c>
      <c r="AW1469" s="73"/>
      <c r="AX1469" s="73"/>
    </row>
    <row r="1470" spans="2:50" x14ac:dyDescent="0.3">
      <c r="B1470" s="137">
        <f t="shared" si="298"/>
        <v>1452</v>
      </c>
      <c r="C1470" s="24"/>
      <c r="D1470" s="24"/>
      <c r="E1470" s="24"/>
      <c r="F1470" s="25"/>
      <c r="G1470" s="24"/>
      <c r="H1470" s="30"/>
      <c r="I1470" s="24"/>
      <c r="J1470" s="50" t="str">
        <f t="shared" si="289"/>
        <v/>
      </c>
      <c r="K1470" s="30"/>
      <c r="L1470" s="236"/>
      <c r="M1470" s="30"/>
      <c r="N1470" s="30"/>
      <c r="O1470" s="46" t="str">
        <f t="shared" si="290"/>
        <v/>
      </c>
      <c r="P1470" s="239" t="str">
        <f t="shared" si="293"/>
        <v/>
      </c>
      <c r="Q1470" s="52" t="str">
        <f t="shared" si="294"/>
        <v/>
      </c>
      <c r="R1470" s="127"/>
      <c r="S1470" s="86"/>
      <c r="T1470" s="127"/>
      <c r="U1470" s="86"/>
      <c r="V1470" s="87">
        <f t="shared" si="299"/>
        <v>0</v>
      </c>
      <c r="W1470" s="130"/>
      <c r="X1470" s="86"/>
      <c r="Y1470" s="86"/>
      <c r="Z1470" s="131"/>
      <c r="AA1470" s="87">
        <f t="shared" si="295"/>
        <v>0</v>
      </c>
      <c r="AB1470" s="127"/>
      <c r="AC1470" s="86"/>
      <c r="AD1470" s="87">
        <f t="shared" si="300"/>
        <v>0</v>
      </c>
      <c r="AE1470" s="127"/>
      <c r="AF1470" s="86"/>
      <c r="AG1470" s="86"/>
      <c r="AH1470" s="131"/>
      <c r="AI1470" s="88">
        <f t="shared" si="301"/>
        <v>0</v>
      </c>
      <c r="AJ1470" s="89" t="str">
        <f>IFERROR(IF(ISNA(MATCH($AV1470,Other_Category_Abbr,0)),INDEX(FGHG_List_Long_GWP,MATCH($AV1470,FGHG_List_Long,0)),INDEX(GWP_Other_Abbr,MATCH($AV1470,Other_Category_Abbr,0)))*SUM(V1470,AA1470,AD1470,AI1470),"")</f>
        <v/>
      </c>
      <c r="AK1470" s="89" t="str">
        <f>IFERROR(IF(ISNA(MATCH($AV1470,Other_Category_Abbr,0)),INDEX(FGHG_List_Long_GWP,MATCH($AV1470,FGHG_List_Long,0)),INDEX(GWP_Other_Abbr,MATCH($AV1470,Other_Category_Abbr,0)))*(T1470*(S1470+U1470)+W1470*(Y1470+X1470)+AD1470+AE1470*(AF1470+AG1470)),"")</f>
        <v/>
      </c>
      <c r="AL1470" s="90" t="str">
        <f t="shared" si="296"/>
        <v/>
      </c>
      <c r="AM1470" s="91" t="str">
        <f t="shared" si="297"/>
        <v/>
      </c>
      <c r="AP1470" s="92" t="b">
        <f t="shared" si="291"/>
        <v>0</v>
      </c>
      <c r="AQ1470" s="92" t="str">
        <f t="shared" si="292"/>
        <v xml:space="preserve"> </v>
      </c>
      <c r="AR1470" s="92" t="str">
        <f>IF(LEN(AQ1470)=1,"",COUNTIF($AQ$19:AQ1470,AQ1470)=1)</f>
        <v/>
      </c>
      <c r="AS1470" s="73"/>
      <c r="AT1470" s="73"/>
      <c r="AU1470" s="73"/>
      <c r="AV1470" s="235" t="str">
        <f>IF($P1470=Lists!$A$13,Lists!$A$29,IF($P1470=Lists!$A$14,Lists!$A$30,$P1470))</f>
        <v/>
      </c>
      <c r="AW1470" s="73"/>
      <c r="AX1470" s="73"/>
    </row>
    <row r="1471" spans="2:50" x14ac:dyDescent="0.3">
      <c r="B1471" s="137">
        <f t="shared" si="298"/>
        <v>1453</v>
      </c>
      <c r="C1471" s="24"/>
      <c r="D1471" s="24"/>
      <c r="E1471" s="24"/>
      <c r="F1471" s="25"/>
      <c r="G1471" s="24"/>
      <c r="H1471" s="30"/>
      <c r="I1471" s="24"/>
      <c r="J1471" s="50" t="str">
        <f t="shared" si="289"/>
        <v/>
      </c>
      <c r="K1471" s="30"/>
      <c r="L1471" s="236"/>
      <c r="M1471" s="30"/>
      <c r="N1471" s="30"/>
      <c r="O1471" s="46" t="str">
        <f t="shared" si="290"/>
        <v/>
      </c>
      <c r="P1471" s="239" t="str">
        <f t="shared" si="293"/>
        <v/>
      </c>
      <c r="Q1471" s="52" t="str">
        <f t="shared" si="294"/>
        <v/>
      </c>
      <c r="R1471" s="127"/>
      <c r="S1471" s="86"/>
      <c r="T1471" s="127"/>
      <c r="U1471" s="86"/>
      <c r="V1471" s="87">
        <f t="shared" si="299"/>
        <v>0</v>
      </c>
      <c r="W1471" s="130"/>
      <c r="X1471" s="86"/>
      <c r="Y1471" s="86"/>
      <c r="Z1471" s="131"/>
      <c r="AA1471" s="87">
        <f t="shared" si="295"/>
        <v>0</v>
      </c>
      <c r="AB1471" s="127"/>
      <c r="AC1471" s="86"/>
      <c r="AD1471" s="87">
        <f t="shared" si="300"/>
        <v>0</v>
      </c>
      <c r="AE1471" s="127"/>
      <c r="AF1471" s="86"/>
      <c r="AG1471" s="86"/>
      <c r="AH1471" s="131"/>
      <c r="AI1471" s="88">
        <f t="shared" si="301"/>
        <v>0</v>
      </c>
      <c r="AJ1471" s="89" t="str">
        <f>IFERROR(IF(ISNA(MATCH($AV1471,Other_Category_Abbr,0)),INDEX(FGHG_List_Long_GWP,MATCH($AV1471,FGHG_List_Long,0)),INDEX(GWP_Other_Abbr,MATCH($AV1471,Other_Category_Abbr,0)))*SUM(V1471,AA1471,AD1471,AI1471),"")</f>
        <v/>
      </c>
      <c r="AK1471" s="89" t="str">
        <f>IFERROR(IF(ISNA(MATCH($AV1471,Other_Category_Abbr,0)),INDEX(FGHG_List_Long_GWP,MATCH($AV1471,FGHG_List_Long,0)),INDEX(GWP_Other_Abbr,MATCH($AV1471,Other_Category_Abbr,0)))*(T1471*(S1471+U1471)+W1471*(Y1471+X1471)+AD1471+AE1471*(AF1471+AG1471)),"")</f>
        <v/>
      </c>
      <c r="AL1471" s="90" t="str">
        <f t="shared" si="296"/>
        <v/>
      </c>
      <c r="AM1471" s="91" t="str">
        <f t="shared" si="297"/>
        <v/>
      </c>
      <c r="AP1471" s="92" t="b">
        <f t="shared" si="291"/>
        <v>0</v>
      </c>
      <c r="AQ1471" s="92" t="str">
        <f t="shared" si="292"/>
        <v xml:space="preserve"> </v>
      </c>
      <c r="AR1471" s="92" t="str">
        <f>IF(LEN(AQ1471)=1,"",COUNTIF($AQ$19:AQ1471,AQ1471)=1)</f>
        <v/>
      </c>
      <c r="AS1471" s="73"/>
      <c r="AT1471" s="73"/>
      <c r="AU1471" s="73"/>
      <c r="AV1471" s="235" t="str">
        <f>IF($P1471=Lists!$A$13,Lists!$A$29,IF($P1471=Lists!$A$14,Lists!$A$30,$P1471))</f>
        <v/>
      </c>
      <c r="AW1471" s="73"/>
      <c r="AX1471" s="73"/>
    </row>
    <row r="1472" spans="2:50" x14ac:dyDescent="0.3">
      <c r="B1472" s="137">
        <f t="shared" si="298"/>
        <v>1454</v>
      </c>
      <c r="C1472" s="24"/>
      <c r="D1472" s="24"/>
      <c r="E1472" s="24"/>
      <c r="F1472" s="25"/>
      <c r="G1472" s="24"/>
      <c r="H1472" s="30"/>
      <c r="I1472" s="24"/>
      <c r="J1472" s="50" t="str">
        <f t="shared" si="289"/>
        <v/>
      </c>
      <c r="K1472" s="30"/>
      <c r="L1472" s="236"/>
      <c r="M1472" s="30"/>
      <c r="N1472" s="30"/>
      <c r="O1472" s="46" t="str">
        <f t="shared" si="290"/>
        <v/>
      </c>
      <c r="P1472" s="239" t="str">
        <f t="shared" si="293"/>
        <v/>
      </c>
      <c r="Q1472" s="52" t="str">
        <f t="shared" si="294"/>
        <v/>
      </c>
      <c r="R1472" s="127"/>
      <c r="S1472" s="86"/>
      <c r="T1472" s="127"/>
      <c r="U1472" s="86"/>
      <c r="V1472" s="87">
        <f t="shared" si="299"/>
        <v>0</v>
      </c>
      <c r="W1472" s="130"/>
      <c r="X1472" s="86"/>
      <c r="Y1472" s="86"/>
      <c r="Z1472" s="131"/>
      <c r="AA1472" s="87">
        <f t="shared" si="295"/>
        <v>0</v>
      </c>
      <c r="AB1472" s="127"/>
      <c r="AC1472" s="86"/>
      <c r="AD1472" s="87">
        <f t="shared" si="300"/>
        <v>0</v>
      </c>
      <c r="AE1472" s="127"/>
      <c r="AF1472" s="86"/>
      <c r="AG1472" s="86"/>
      <c r="AH1472" s="131"/>
      <c r="AI1472" s="88">
        <f t="shared" si="301"/>
        <v>0</v>
      </c>
      <c r="AJ1472" s="89" t="str">
        <f>IFERROR(IF(ISNA(MATCH($AV1472,Other_Category_Abbr,0)),INDEX(FGHG_List_Long_GWP,MATCH($AV1472,FGHG_List_Long,0)),INDEX(GWP_Other_Abbr,MATCH($AV1472,Other_Category_Abbr,0)))*SUM(V1472,AA1472,AD1472,AI1472),"")</f>
        <v/>
      </c>
      <c r="AK1472" s="89" t="str">
        <f>IFERROR(IF(ISNA(MATCH($AV1472,Other_Category_Abbr,0)),INDEX(FGHG_List_Long_GWP,MATCH($AV1472,FGHG_List_Long,0)),INDEX(GWP_Other_Abbr,MATCH($AV1472,Other_Category_Abbr,0)))*(T1472*(S1472+U1472)+W1472*(Y1472+X1472)+AD1472+AE1472*(AF1472+AG1472)),"")</f>
        <v/>
      </c>
      <c r="AL1472" s="90" t="str">
        <f t="shared" si="296"/>
        <v/>
      </c>
      <c r="AM1472" s="91" t="str">
        <f t="shared" si="297"/>
        <v/>
      </c>
      <c r="AP1472" s="92" t="b">
        <f t="shared" si="291"/>
        <v>0</v>
      </c>
      <c r="AQ1472" s="92" t="str">
        <f t="shared" si="292"/>
        <v xml:space="preserve"> </v>
      </c>
      <c r="AR1472" s="92" t="str">
        <f>IF(LEN(AQ1472)=1,"",COUNTIF($AQ$19:AQ1472,AQ1472)=1)</f>
        <v/>
      </c>
      <c r="AS1472" s="73"/>
      <c r="AT1472" s="73"/>
      <c r="AU1472" s="73"/>
      <c r="AV1472" s="235" t="str">
        <f>IF($P1472=Lists!$A$13,Lists!$A$29,IF($P1472=Lists!$A$14,Lists!$A$30,$P1472))</f>
        <v/>
      </c>
      <c r="AW1472" s="73"/>
      <c r="AX1472" s="73"/>
    </row>
    <row r="1473" spans="2:50" x14ac:dyDescent="0.3">
      <c r="B1473" s="137">
        <f t="shared" si="298"/>
        <v>1455</v>
      </c>
      <c r="C1473" s="24"/>
      <c r="D1473" s="24"/>
      <c r="E1473" s="24"/>
      <c r="F1473" s="25"/>
      <c r="G1473" s="24"/>
      <c r="H1473" s="30"/>
      <c r="I1473" s="24"/>
      <c r="J1473" s="50" t="str">
        <f t="shared" si="289"/>
        <v/>
      </c>
      <c r="K1473" s="30"/>
      <c r="L1473" s="236"/>
      <c r="M1473" s="30"/>
      <c r="N1473" s="30"/>
      <c r="O1473" s="46" t="str">
        <f t="shared" si="290"/>
        <v/>
      </c>
      <c r="P1473" s="239" t="str">
        <f t="shared" si="293"/>
        <v/>
      </c>
      <c r="Q1473" s="52" t="str">
        <f t="shared" si="294"/>
        <v/>
      </c>
      <c r="R1473" s="127"/>
      <c r="S1473" s="86"/>
      <c r="T1473" s="127"/>
      <c r="U1473" s="86"/>
      <c r="V1473" s="87">
        <f t="shared" si="299"/>
        <v>0</v>
      </c>
      <c r="W1473" s="130"/>
      <c r="X1473" s="86"/>
      <c r="Y1473" s="86"/>
      <c r="Z1473" s="131"/>
      <c r="AA1473" s="87">
        <f t="shared" si="295"/>
        <v>0</v>
      </c>
      <c r="AB1473" s="127"/>
      <c r="AC1473" s="86"/>
      <c r="AD1473" s="87">
        <f t="shared" si="300"/>
        <v>0</v>
      </c>
      <c r="AE1473" s="127"/>
      <c r="AF1473" s="86"/>
      <c r="AG1473" s="86"/>
      <c r="AH1473" s="131"/>
      <c r="AI1473" s="88">
        <f t="shared" si="301"/>
        <v>0</v>
      </c>
      <c r="AJ1473" s="89" t="str">
        <f>IFERROR(IF(ISNA(MATCH($AV1473,Other_Category_Abbr,0)),INDEX(FGHG_List_Long_GWP,MATCH($AV1473,FGHG_List_Long,0)),INDEX(GWP_Other_Abbr,MATCH($AV1473,Other_Category_Abbr,0)))*SUM(V1473,AA1473,AD1473,AI1473),"")</f>
        <v/>
      </c>
      <c r="AK1473" s="89" t="str">
        <f>IFERROR(IF(ISNA(MATCH($AV1473,Other_Category_Abbr,0)),INDEX(FGHG_List_Long_GWP,MATCH($AV1473,FGHG_List_Long,0)),INDEX(GWP_Other_Abbr,MATCH($AV1473,Other_Category_Abbr,0)))*(T1473*(S1473+U1473)+W1473*(Y1473+X1473)+AD1473+AE1473*(AF1473+AG1473)),"")</f>
        <v/>
      </c>
      <c r="AL1473" s="90" t="str">
        <f t="shared" si="296"/>
        <v/>
      </c>
      <c r="AM1473" s="91" t="str">
        <f t="shared" si="297"/>
        <v/>
      </c>
      <c r="AP1473" s="92" t="b">
        <f t="shared" si="291"/>
        <v>0</v>
      </c>
      <c r="AQ1473" s="92" t="str">
        <f t="shared" si="292"/>
        <v xml:space="preserve"> </v>
      </c>
      <c r="AR1473" s="92" t="str">
        <f>IF(LEN(AQ1473)=1,"",COUNTIF($AQ$19:AQ1473,AQ1473)=1)</f>
        <v/>
      </c>
      <c r="AS1473" s="73"/>
      <c r="AT1473" s="73"/>
      <c r="AU1473" s="73"/>
      <c r="AV1473" s="235" t="str">
        <f>IF($P1473=Lists!$A$13,Lists!$A$29,IF($P1473=Lists!$A$14,Lists!$A$30,$P1473))</f>
        <v/>
      </c>
      <c r="AW1473" s="73"/>
      <c r="AX1473" s="73"/>
    </row>
    <row r="1474" spans="2:50" x14ac:dyDescent="0.3">
      <c r="B1474" s="137">
        <f t="shared" si="298"/>
        <v>1456</v>
      </c>
      <c r="C1474" s="24"/>
      <c r="D1474" s="24"/>
      <c r="E1474" s="24"/>
      <c r="F1474" s="25"/>
      <c r="G1474" s="24"/>
      <c r="H1474" s="30"/>
      <c r="I1474" s="24"/>
      <c r="J1474" s="50" t="str">
        <f t="shared" si="289"/>
        <v/>
      </c>
      <c r="K1474" s="30"/>
      <c r="L1474" s="236"/>
      <c r="M1474" s="30"/>
      <c r="N1474" s="30"/>
      <c r="O1474" s="46" t="str">
        <f t="shared" si="290"/>
        <v/>
      </c>
      <c r="P1474" s="239" t="str">
        <f t="shared" si="293"/>
        <v/>
      </c>
      <c r="Q1474" s="52" t="str">
        <f t="shared" si="294"/>
        <v/>
      </c>
      <c r="R1474" s="127"/>
      <c r="S1474" s="86"/>
      <c r="T1474" s="127"/>
      <c r="U1474" s="86"/>
      <c r="V1474" s="87">
        <f t="shared" si="299"/>
        <v>0</v>
      </c>
      <c r="W1474" s="130"/>
      <c r="X1474" s="86"/>
      <c r="Y1474" s="86"/>
      <c r="Z1474" s="131"/>
      <c r="AA1474" s="87">
        <f t="shared" si="295"/>
        <v>0</v>
      </c>
      <c r="AB1474" s="127"/>
      <c r="AC1474" s="86"/>
      <c r="AD1474" s="87">
        <f t="shared" si="300"/>
        <v>0</v>
      </c>
      <c r="AE1474" s="127"/>
      <c r="AF1474" s="86"/>
      <c r="AG1474" s="86"/>
      <c r="AH1474" s="131"/>
      <c r="AI1474" s="88">
        <f t="shared" si="301"/>
        <v>0</v>
      </c>
      <c r="AJ1474" s="89" t="str">
        <f>IFERROR(IF(ISNA(MATCH($AV1474,Other_Category_Abbr,0)),INDEX(FGHG_List_Long_GWP,MATCH($AV1474,FGHG_List_Long,0)),INDEX(GWP_Other_Abbr,MATCH($AV1474,Other_Category_Abbr,0)))*SUM(V1474,AA1474,AD1474,AI1474),"")</f>
        <v/>
      </c>
      <c r="AK1474" s="89" t="str">
        <f>IFERROR(IF(ISNA(MATCH($AV1474,Other_Category_Abbr,0)),INDEX(FGHG_List_Long_GWP,MATCH($AV1474,FGHG_List_Long,0)),INDEX(GWP_Other_Abbr,MATCH($AV1474,Other_Category_Abbr,0)))*(T1474*(S1474+U1474)+W1474*(Y1474+X1474)+AD1474+AE1474*(AF1474+AG1474)),"")</f>
        <v/>
      </c>
      <c r="AL1474" s="90" t="str">
        <f t="shared" si="296"/>
        <v/>
      </c>
      <c r="AM1474" s="91" t="str">
        <f t="shared" si="297"/>
        <v/>
      </c>
      <c r="AP1474" s="92" t="b">
        <f t="shared" si="291"/>
        <v>0</v>
      </c>
      <c r="AQ1474" s="92" t="str">
        <f t="shared" si="292"/>
        <v xml:space="preserve"> </v>
      </c>
      <c r="AR1474" s="92" t="str">
        <f>IF(LEN(AQ1474)=1,"",COUNTIF($AQ$19:AQ1474,AQ1474)=1)</f>
        <v/>
      </c>
      <c r="AS1474" s="73"/>
      <c r="AT1474" s="73"/>
      <c r="AU1474" s="73"/>
      <c r="AV1474" s="235" t="str">
        <f>IF($P1474=Lists!$A$13,Lists!$A$29,IF($P1474=Lists!$A$14,Lists!$A$30,$P1474))</f>
        <v/>
      </c>
      <c r="AW1474" s="73"/>
      <c r="AX1474" s="73"/>
    </row>
    <row r="1475" spans="2:50" x14ac:dyDescent="0.3">
      <c r="B1475" s="137">
        <f t="shared" si="298"/>
        <v>1457</v>
      </c>
      <c r="C1475" s="24"/>
      <c r="D1475" s="24"/>
      <c r="E1475" s="24"/>
      <c r="F1475" s="25"/>
      <c r="G1475" s="24"/>
      <c r="H1475" s="30"/>
      <c r="I1475" s="24"/>
      <c r="J1475" s="50" t="str">
        <f t="shared" si="289"/>
        <v/>
      </c>
      <c r="K1475" s="30"/>
      <c r="L1475" s="236"/>
      <c r="M1475" s="30"/>
      <c r="N1475" s="30"/>
      <c r="O1475" s="46" t="str">
        <f t="shared" si="290"/>
        <v/>
      </c>
      <c r="P1475" s="239" t="str">
        <f t="shared" si="293"/>
        <v/>
      </c>
      <c r="Q1475" s="52" t="str">
        <f t="shared" si="294"/>
        <v/>
      </c>
      <c r="R1475" s="127"/>
      <c r="S1475" s="86"/>
      <c r="T1475" s="127"/>
      <c r="U1475" s="86"/>
      <c r="V1475" s="87">
        <f t="shared" si="299"/>
        <v>0</v>
      </c>
      <c r="W1475" s="130"/>
      <c r="X1475" s="86"/>
      <c r="Y1475" s="86"/>
      <c r="Z1475" s="131"/>
      <c r="AA1475" s="87">
        <f t="shared" si="295"/>
        <v>0</v>
      </c>
      <c r="AB1475" s="127"/>
      <c r="AC1475" s="86"/>
      <c r="AD1475" s="87">
        <f t="shared" si="300"/>
        <v>0</v>
      </c>
      <c r="AE1475" s="127"/>
      <c r="AF1475" s="86"/>
      <c r="AG1475" s="86"/>
      <c r="AH1475" s="131"/>
      <c r="AI1475" s="88">
        <f t="shared" si="301"/>
        <v>0</v>
      </c>
      <c r="AJ1475" s="89" t="str">
        <f>IFERROR(IF(ISNA(MATCH($AV1475,Other_Category_Abbr,0)),INDEX(FGHG_List_Long_GWP,MATCH($AV1475,FGHG_List_Long,0)),INDEX(GWP_Other_Abbr,MATCH($AV1475,Other_Category_Abbr,0)))*SUM(V1475,AA1475,AD1475,AI1475),"")</f>
        <v/>
      </c>
      <c r="AK1475" s="89" t="str">
        <f>IFERROR(IF(ISNA(MATCH($AV1475,Other_Category_Abbr,0)),INDEX(FGHG_List_Long_GWP,MATCH($AV1475,FGHG_List_Long,0)),INDEX(GWP_Other_Abbr,MATCH($AV1475,Other_Category_Abbr,0)))*(T1475*(S1475+U1475)+W1475*(Y1475+X1475)+AD1475+AE1475*(AF1475+AG1475)),"")</f>
        <v/>
      </c>
      <c r="AL1475" s="90" t="str">
        <f t="shared" si="296"/>
        <v/>
      </c>
      <c r="AM1475" s="91" t="str">
        <f t="shared" si="297"/>
        <v/>
      </c>
      <c r="AP1475" s="92" t="b">
        <f t="shared" si="291"/>
        <v>0</v>
      </c>
      <c r="AQ1475" s="92" t="str">
        <f t="shared" si="292"/>
        <v xml:space="preserve"> </v>
      </c>
      <c r="AR1475" s="92" t="str">
        <f>IF(LEN(AQ1475)=1,"",COUNTIF($AQ$19:AQ1475,AQ1475)=1)</f>
        <v/>
      </c>
      <c r="AS1475" s="73"/>
      <c r="AT1475" s="73"/>
      <c r="AU1475" s="73"/>
      <c r="AV1475" s="235" t="str">
        <f>IF($P1475=Lists!$A$13,Lists!$A$29,IF($P1475=Lists!$A$14,Lists!$A$30,$P1475))</f>
        <v/>
      </c>
      <c r="AW1475" s="73"/>
      <c r="AX1475" s="73"/>
    </row>
    <row r="1476" spans="2:50" x14ac:dyDescent="0.3">
      <c r="B1476" s="137">
        <f t="shared" si="298"/>
        <v>1458</v>
      </c>
      <c r="C1476" s="24"/>
      <c r="D1476" s="24"/>
      <c r="E1476" s="24"/>
      <c r="F1476" s="25"/>
      <c r="G1476" s="24"/>
      <c r="H1476" s="30"/>
      <c r="I1476" s="24"/>
      <c r="J1476" s="50" t="str">
        <f t="shared" si="289"/>
        <v/>
      </c>
      <c r="K1476" s="30"/>
      <c r="L1476" s="236"/>
      <c r="M1476" s="30"/>
      <c r="N1476" s="30"/>
      <c r="O1476" s="46" t="str">
        <f t="shared" si="290"/>
        <v/>
      </c>
      <c r="P1476" s="239" t="str">
        <f t="shared" si="293"/>
        <v/>
      </c>
      <c r="Q1476" s="52" t="str">
        <f t="shared" si="294"/>
        <v/>
      </c>
      <c r="R1476" s="127"/>
      <c r="S1476" s="86"/>
      <c r="T1476" s="127"/>
      <c r="U1476" s="86"/>
      <c r="V1476" s="87">
        <f t="shared" si="299"/>
        <v>0</v>
      </c>
      <c r="W1476" s="130"/>
      <c r="X1476" s="86"/>
      <c r="Y1476" s="86"/>
      <c r="Z1476" s="131"/>
      <c r="AA1476" s="87">
        <f t="shared" si="295"/>
        <v>0</v>
      </c>
      <c r="AB1476" s="127"/>
      <c r="AC1476" s="86"/>
      <c r="AD1476" s="87">
        <f t="shared" si="300"/>
        <v>0</v>
      </c>
      <c r="AE1476" s="127"/>
      <c r="AF1476" s="86"/>
      <c r="AG1476" s="86"/>
      <c r="AH1476" s="131"/>
      <c r="AI1476" s="88">
        <f t="shared" si="301"/>
        <v>0</v>
      </c>
      <c r="AJ1476" s="89" t="str">
        <f>IFERROR(IF(ISNA(MATCH($AV1476,Other_Category_Abbr,0)),INDEX(FGHG_List_Long_GWP,MATCH($AV1476,FGHG_List_Long,0)),INDEX(GWP_Other_Abbr,MATCH($AV1476,Other_Category_Abbr,0)))*SUM(V1476,AA1476,AD1476,AI1476),"")</f>
        <v/>
      </c>
      <c r="AK1476" s="89" t="str">
        <f>IFERROR(IF(ISNA(MATCH($AV1476,Other_Category_Abbr,0)),INDEX(FGHG_List_Long_GWP,MATCH($AV1476,FGHG_List_Long,0)),INDEX(GWP_Other_Abbr,MATCH($AV1476,Other_Category_Abbr,0)))*(T1476*(S1476+U1476)+W1476*(Y1476+X1476)+AD1476+AE1476*(AF1476+AG1476)),"")</f>
        <v/>
      </c>
      <c r="AL1476" s="90" t="str">
        <f t="shared" si="296"/>
        <v/>
      </c>
      <c r="AM1476" s="91" t="str">
        <f t="shared" si="297"/>
        <v/>
      </c>
      <c r="AP1476" s="92" t="b">
        <f t="shared" si="291"/>
        <v>0</v>
      </c>
      <c r="AQ1476" s="92" t="str">
        <f t="shared" si="292"/>
        <v xml:space="preserve"> </v>
      </c>
      <c r="AR1476" s="92" t="str">
        <f>IF(LEN(AQ1476)=1,"",COUNTIF($AQ$19:AQ1476,AQ1476)=1)</f>
        <v/>
      </c>
      <c r="AS1476" s="73"/>
      <c r="AT1476" s="73"/>
      <c r="AU1476" s="73"/>
      <c r="AV1476" s="235" t="str">
        <f>IF($P1476=Lists!$A$13,Lists!$A$29,IF($P1476=Lists!$A$14,Lists!$A$30,$P1476))</f>
        <v/>
      </c>
      <c r="AW1476" s="73"/>
      <c r="AX1476" s="73"/>
    </row>
    <row r="1477" spans="2:50" x14ac:dyDescent="0.3">
      <c r="B1477" s="137">
        <f t="shared" si="298"/>
        <v>1459</v>
      </c>
      <c r="C1477" s="24"/>
      <c r="D1477" s="24"/>
      <c r="E1477" s="24"/>
      <c r="F1477" s="25"/>
      <c r="G1477" s="24"/>
      <c r="H1477" s="30"/>
      <c r="I1477" s="24"/>
      <c r="J1477" s="50" t="str">
        <f t="shared" si="289"/>
        <v/>
      </c>
      <c r="K1477" s="30"/>
      <c r="L1477" s="236"/>
      <c r="M1477" s="30"/>
      <c r="N1477" s="30"/>
      <c r="O1477" s="46" t="str">
        <f t="shared" si="290"/>
        <v/>
      </c>
      <c r="P1477" s="239" t="str">
        <f t="shared" si="293"/>
        <v/>
      </c>
      <c r="Q1477" s="52" t="str">
        <f t="shared" si="294"/>
        <v/>
      </c>
      <c r="R1477" s="127"/>
      <c r="S1477" s="86"/>
      <c r="T1477" s="127"/>
      <c r="U1477" s="86"/>
      <c r="V1477" s="87">
        <f t="shared" si="299"/>
        <v>0</v>
      </c>
      <c r="W1477" s="130"/>
      <c r="X1477" s="86"/>
      <c r="Y1477" s="86"/>
      <c r="Z1477" s="131"/>
      <c r="AA1477" s="87">
        <f t="shared" si="295"/>
        <v>0</v>
      </c>
      <c r="AB1477" s="127"/>
      <c r="AC1477" s="86"/>
      <c r="AD1477" s="87">
        <f t="shared" si="300"/>
        <v>0</v>
      </c>
      <c r="AE1477" s="127"/>
      <c r="AF1477" s="86"/>
      <c r="AG1477" s="86"/>
      <c r="AH1477" s="131"/>
      <c r="AI1477" s="88">
        <f t="shared" si="301"/>
        <v>0</v>
      </c>
      <c r="AJ1477" s="89" t="str">
        <f>IFERROR(IF(ISNA(MATCH($AV1477,Other_Category_Abbr,0)),INDEX(FGHG_List_Long_GWP,MATCH($AV1477,FGHG_List_Long,0)),INDEX(GWP_Other_Abbr,MATCH($AV1477,Other_Category_Abbr,0)))*SUM(V1477,AA1477,AD1477,AI1477),"")</f>
        <v/>
      </c>
      <c r="AK1477" s="89" t="str">
        <f>IFERROR(IF(ISNA(MATCH($AV1477,Other_Category_Abbr,0)),INDEX(FGHG_List_Long_GWP,MATCH($AV1477,FGHG_List_Long,0)),INDEX(GWP_Other_Abbr,MATCH($AV1477,Other_Category_Abbr,0)))*(T1477*(S1477+U1477)+W1477*(Y1477+X1477)+AD1477+AE1477*(AF1477+AG1477)),"")</f>
        <v/>
      </c>
      <c r="AL1477" s="90" t="str">
        <f t="shared" si="296"/>
        <v/>
      </c>
      <c r="AM1477" s="91" t="str">
        <f t="shared" si="297"/>
        <v/>
      </c>
      <c r="AP1477" s="92" t="b">
        <f t="shared" si="291"/>
        <v>0</v>
      </c>
      <c r="AQ1477" s="92" t="str">
        <f t="shared" si="292"/>
        <v xml:space="preserve"> </v>
      </c>
      <c r="AR1477" s="92" t="str">
        <f>IF(LEN(AQ1477)=1,"",COUNTIF($AQ$19:AQ1477,AQ1477)=1)</f>
        <v/>
      </c>
      <c r="AS1477" s="73"/>
      <c r="AT1477" s="73"/>
      <c r="AU1477" s="73"/>
      <c r="AV1477" s="235" t="str">
        <f>IF($P1477=Lists!$A$13,Lists!$A$29,IF($P1477=Lists!$A$14,Lists!$A$30,$P1477))</f>
        <v/>
      </c>
      <c r="AW1477" s="73"/>
      <c r="AX1477" s="73"/>
    </row>
    <row r="1478" spans="2:50" x14ac:dyDescent="0.3">
      <c r="B1478" s="137">
        <f t="shared" si="298"/>
        <v>1460</v>
      </c>
      <c r="C1478" s="24"/>
      <c r="D1478" s="24"/>
      <c r="E1478" s="24"/>
      <c r="F1478" s="25"/>
      <c r="G1478" s="24"/>
      <c r="H1478" s="30"/>
      <c r="I1478" s="24"/>
      <c r="J1478" s="50" t="str">
        <f t="shared" si="289"/>
        <v/>
      </c>
      <c r="K1478" s="30"/>
      <c r="L1478" s="236"/>
      <c r="M1478" s="30"/>
      <c r="N1478" s="30"/>
      <c r="O1478" s="46" t="str">
        <f t="shared" si="290"/>
        <v/>
      </c>
      <c r="P1478" s="239" t="str">
        <f t="shared" si="293"/>
        <v/>
      </c>
      <c r="Q1478" s="52" t="str">
        <f t="shared" si="294"/>
        <v/>
      </c>
      <c r="R1478" s="127"/>
      <c r="S1478" s="86"/>
      <c r="T1478" s="127"/>
      <c r="U1478" s="86"/>
      <c r="V1478" s="87">
        <f t="shared" si="299"/>
        <v>0</v>
      </c>
      <c r="W1478" s="130"/>
      <c r="X1478" s="86"/>
      <c r="Y1478" s="86"/>
      <c r="Z1478" s="131"/>
      <c r="AA1478" s="87">
        <f t="shared" si="295"/>
        <v>0</v>
      </c>
      <c r="AB1478" s="127"/>
      <c r="AC1478" s="86"/>
      <c r="AD1478" s="87">
        <f t="shared" si="300"/>
        <v>0</v>
      </c>
      <c r="AE1478" s="127"/>
      <c r="AF1478" s="86"/>
      <c r="AG1478" s="86"/>
      <c r="AH1478" s="131"/>
      <c r="AI1478" s="88">
        <f t="shared" si="301"/>
        <v>0</v>
      </c>
      <c r="AJ1478" s="89" t="str">
        <f>IFERROR(IF(ISNA(MATCH($AV1478,Other_Category_Abbr,0)),INDEX(FGHG_List_Long_GWP,MATCH($AV1478,FGHG_List_Long,0)),INDEX(GWP_Other_Abbr,MATCH($AV1478,Other_Category_Abbr,0)))*SUM(V1478,AA1478,AD1478,AI1478),"")</f>
        <v/>
      </c>
      <c r="AK1478" s="89" t="str">
        <f>IFERROR(IF(ISNA(MATCH($AV1478,Other_Category_Abbr,0)),INDEX(FGHG_List_Long_GWP,MATCH($AV1478,FGHG_List_Long,0)),INDEX(GWP_Other_Abbr,MATCH($AV1478,Other_Category_Abbr,0)))*(T1478*(S1478+U1478)+W1478*(Y1478+X1478)+AD1478+AE1478*(AF1478+AG1478)),"")</f>
        <v/>
      </c>
      <c r="AL1478" s="90" t="str">
        <f t="shared" si="296"/>
        <v/>
      </c>
      <c r="AM1478" s="91" t="str">
        <f t="shared" si="297"/>
        <v/>
      </c>
      <c r="AP1478" s="92" t="b">
        <f t="shared" si="291"/>
        <v>0</v>
      </c>
      <c r="AQ1478" s="92" t="str">
        <f t="shared" si="292"/>
        <v xml:space="preserve"> </v>
      </c>
      <c r="AR1478" s="92" t="str">
        <f>IF(LEN(AQ1478)=1,"",COUNTIF($AQ$19:AQ1478,AQ1478)=1)</f>
        <v/>
      </c>
      <c r="AS1478" s="73"/>
      <c r="AT1478" s="73"/>
      <c r="AU1478" s="73"/>
      <c r="AV1478" s="235" t="str">
        <f>IF($P1478=Lists!$A$13,Lists!$A$29,IF($P1478=Lists!$A$14,Lists!$A$30,$P1478))</f>
        <v/>
      </c>
      <c r="AW1478" s="73"/>
      <c r="AX1478" s="73"/>
    </row>
    <row r="1479" spans="2:50" x14ac:dyDescent="0.3">
      <c r="B1479" s="137">
        <f t="shared" si="298"/>
        <v>1461</v>
      </c>
      <c r="C1479" s="24"/>
      <c r="D1479" s="24"/>
      <c r="E1479" s="24"/>
      <c r="F1479" s="25"/>
      <c r="G1479" s="24"/>
      <c r="H1479" s="30"/>
      <c r="I1479" s="24"/>
      <c r="J1479" s="50" t="str">
        <f t="shared" si="289"/>
        <v/>
      </c>
      <c r="K1479" s="30"/>
      <c r="L1479" s="236"/>
      <c r="M1479" s="30"/>
      <c r="N1479" s="30"/>
      <c r="O1479" s="46" t="str">
        <f t="shared" si="290"/>
        <v/>
      </c>
      <c r="P1479" s="239" t="str">
        <f t="shared" si="293"/>
        <v/>
      </c>
      <c r="Q1479" s="52" t="str">
        <f t="shared" si="294"/>
        <v/>
      </c>
      <c r="R1479" s="127"/>
      <c r="S1479" s="86"/>
      <c r="T1479" s="127"/>
      <c r="U1479" s="86"/>
      <c r="V1479" s="87">
        <f t="shared" si="299"/>
        <v>0</v>
      </c>
      <c r="W1479" s="130"/>
      <c r="X1479" s="86"/>
      <c r="Y1479" s="86"/>
      <c r="Z1479" s="131"/>
      <c r="AA1479" s="87">
        <f t="shared" si="295"/>
        <v>0</v>
      </c>
      <c r="AB1479" s="127"/>
      <c r="AC1479" s="86"/>
      <c r="AD1479" s="87">
        <f t="shared" si="300"/>
        <v>0</v>
      </c>
      <c r="AE1479" s="127"/>
      <c r="AF1479" s="86"/>
      <c r="AG1479" s="86"/>
      <c r="AH1479" s="131"/>
      <c r="AI1479" s="88">
        <f t="shared" si="301"/>
        <v>0</v>
      </c>
      <c r="AJ1479" s="89" t="str">
        <f>IFERROR(IF(ISNA(MATCH($AV1479,Other_Category_Abbr,0)),INDEX(FGHG_List_Long_GWP,MATCH($AV1479,FGHG_List_Long,0)),INDEX(GWP_Other_Abbr,MATCH($AV1479,Other_Category_Abbr,0)))*SUM(V1479,AA1479,AD1479,AI1479),"")</f>
        <v/>
      </c>
      <c r="AK1479" s="89" t="str">
        <f>IFERROR(IF(ISNA(MATCH($AV1479,Other_Category_Abbr,0)),INDEX(FGHG_List_Long_GWP,MATCH($AV1479,FGHG_List_Long,0)),INDEX(GWP_Other_Abbr,MATCH($AV1479,Other_Category_Abbr,0)))*(T1479*(S1479+U1479)+W1479*(Y1479+X1479)+AD1479+AE1479*(AF1479+AG1479)),"")</f>
        <v/>
      </c>
      <c r="AL1479" s="90" t="str">
        <f t="shared" si="296"/>
        <v/>
      </c>
      <c r="AM1479" s="91" t="str">
        <f t="shared" si="297"/>
        <v/>
      </c>
      <c r="AP1479" s="92" t="b">
        <f t="shared" si="291"/>
        <v>0</v>
      </c>
      <c r="AQ1479" s="92" t="str">
        <f t="shared" si="292"/>
        <v xml:space="preserve"> </v>
      </c>
      <c r="AR1479" s="92" t="str">
        <f>IF(LEN(AQ1479)=1,"",COUNTIF($AQ$19:AQ1479,AQ1479)=1)</f>
        <v/>
      </c>
      <c r="AS1479" s="73"/>
      <c r="AT1479" s="73"/>
      <c r="AU1479" s="73"/>
      <c r="AV1479" s="235" t="str">
        <f>IF($P1479=Lists!$A$13,Lists!$A$29,IF($P1479=Lists!$A$14,Lists!$A$30,$P1479))</f>
        <v/>
      </c>
      <c r="AW1479" s="73"/>
      <c r="AX1479" s="73"/>
    </row>
    <row r="1480" spans="2:50" x14ac:dyDescent="0.3">
      <c r="B1480" s="137">
        <f t="shared" si="298"/>
        <v>1462</v>
      </c>
      <c r="C1480" s="24"/>
      <c r="D1480" s="24"/>
      <c r="E1480" s="24"/>
      <c r="F1480" s="25"/>
      <c r="G1480" s="24"/>
      <c r="H1480" s="30"/>
      <c r="I1480" s="24"/>
      <c r="J1480" s="50" t="str">
        <f t="shared" si="289"/>
        <v/>
      </c>
      <c r="K1480" s="30"/>
      <c r="L1480" s="236"/>
      <c r="M1480" s="30"/>
      <c r="N1480" s="30"/>
      <c r="O1480" s="46" t="str">
        <f t="shared" si="290"/>
        <v/>
      </c>
      <c r="P1480" s="239" t="str">
        <f t="shared" si="293"/>
        <v/>
      </c>
      <c r="Q1480" s="52" t="str">
        <f t="shared" si="294"/>
        <v/>
      </c>
      <c r="R1480" s="127"/>
      <c r="S1480" s="86"/>
      <c r="T1480" s="127"/>
      <c r="U1480" s="86"/>
      <c r="V1480" s="87">
        <f t="shared" si="299"/>
        <v>0</v>
      </c>
      <c r="W1480" s="130"/>
      <c r="X1480" s="86"/>
      <c r="Y1480" s="86"/>
      <c r="Z1480" s="131"/>
      <c r="AA1480" s="87">
        <f t="shared" si="295"/>
        <v>0</v>
      </c>
      <c r="AB1480" s="127"/>
      <c r="AC1480" s="86"/>
      <c r="AD1480" s="87">
        <f t="shared" si="300"/>
        <v>0</v>
      </c>
      <c r="AE1480" s="127"/>
      <c r="AF1480" s="86"/>
      <c r="AG1480" s="86"/>
      <c r="AH1480" s="131"/>
      <c r="AI1480" s="88">
        <f t="shared" si="301"/>
        <v>0</v>
      </c>
      <c r="AJ1480" s="89" t="str">
        <f>IFERROR(IF(ISNA(MATCH($AV1480,Other_Category_Abbr,0)),INDEX(FGHG_List_Long_GWP,MATCH($AV1480,FGHG_List_Long,0)),INDEX(GWP_Other_Abbr,MATCH($AV1480,Other_Category_Abbr,0)))*SUM(V1480,AA1480,AD1480,AI1480),"")</f>
        <v/>
      </c>
      <c r="AK1480" s="89" t="str">
        <f>IFERROR(IF(ISNA(MATCH($AV1480,Other_Category_Abbr,0)),INDEX(FGHG_List_Long_GWP,MATCH($AV1480,FGHG_List_Long,0)),INDEX(GWP_Other_Abbr,MATCH($AV1480,Other_Category_Abbr,0)))*(T1480*(S1480+U1480)+W1480*(Y1480+X1480)+AD1480+AE1480*(AF1480+AG1480)),"")</f>
        <v/>
      </c>
      <c r="AL1480" s="90" t="str">
        <f t="shared" si="296"/>
        <v/>
      </c>
      <c r="AM1480" s="91" t="str">
        <f t="shared" si="297"/>
        <v/>
      </c>
      <c r="AP1480" s="92" t="b">
        <f t="shared" si="291"/>
        <v>0</v>
      </c>
      <c r="AQ1480" s="92" t="str">
        <f t="shared" si="292"/>
        <v xml:space="preserve"> </v>
      </c>
      <c r="AR1480" s="92" t="str">
        <f>IF(LEN(AQ1480)=1,"",COUNTIF($AQ$19:AQ1480,AQ1480)=1)</f>
        <v/>
      </c>
      <c r="AS1480" s="73"/>
      <c r="AT1480" s="73"/>
      <c r="AU1480" s="73"/>
      <c r="AV1480" s="235" t="str">
        <f>IF($P1480=Lists!$A$13,Lists!$A$29,IF($P1480=Lists!$A$14,Lists!$A$30,$P1480))</f>
        <v/>
      </c>
      <c r="AW1480" s="73"/>
      <c r="AX1480" s="73"/>
    </row>
    <row r="1481" spans="2:50" x14ac:dyDescent="0.3">
      <c r="B1481" s="137">
        <f t="shared" si="298"/>
        <v>1463</v>
      </c>
      <c r="C1481" s="24"/>
      <c r="D1481" s="24"/>
      <c r="E1481" s="24"/>
      <c r="F1481" s="25"/>
      <c r="G1481" s="24"/>
      <c r="H1481" s="30"/>
      <c r="I1481" s="24"/>
      <c r="J1481" s="50" t="str">
        <f t="shared" si="289"/>
        <v/>
      </c>
      <c r="K1481" s="30"/>
      <c r="L1481" s="236"/>
      <c r="M1481" s="30"/>
      <c r="N1481" s="30"/>
      <c r="O1481" s="46" t="str">
        <f t="shared" si="290"/>
        <v/>
      </c>
      <c r="P1481" s="239" t="str">
        <f t="shared" si="293"/>
        <v/>
      </c>
      <c r="Q1481" s="52" t="str">
        <f t="shared" si="294"/>
        <v/>
      </c>
      <c r="R1481" s="127"/>
      <c r="S1481" s="86"/>
      <c r="T1481" s="127"/>
      <c r="U1481" s="86"/>
      <c r="V1481" s="87">
        <f t="shared" si="299"/>
        <v>0</v>
      </c>
      <c r="W1481" s="130"/>
      <c r="X1481" s="86"/>
      <c r="Y1481" s="86"/>
      <c r="Z1481" s="131"/>
      <c r="AA1481" s="87">
        <f t="shared" si="295"/>
        <v>0</v>
      </c>
      <c r="AB1481" s="127"/>
      <c r="AC1481" s="86"/>
      <c r="AD1481" s="87">
        <f t="shared" si="300"/>
        <v>0</v>
      </c>
      <c r="AE1481" s="127"/>
      <c r="AF1481" s="86"/>
      <c r="AG1481" s="86"/>
      <c r="AH1481" s="131"/>
      <c r="AI1481" s="88">
        <f t="shared" si="301"/>
        <v>0</v>
      </c>
      <c r="AJ1481" s="89" t="str">
        <f>IFERROR(IF(ISNA(MATCH($AV1481,Other_Category_Abbr,0)),INDEX(FGHG_List_Long_GWP,MATCH($AV1481,FGHG_List_Long,0)),INDEX(GWP_Other_Abbr,MATCH($AV1481,Other_Category_Abbr,0)))*SUM(V1481,AA1481,AD1481,AI1481),"")</f>
        <v/>
      </c>
      <c r="AK1481" s="89" t="str">
        <f>IFERROR(IF(ISNA(MATCH($AV1481,Other_Category_Abbr,0)),INDEX(FGHG_List_Long_GWP,MATCH($AV1481,FGHG_List_Long,0)),INDEX(GWP_Other_Abbr,MATCH($AV1481,Other_Category_Abbr,0)))*(T1481*(S1481+U1481)+W1481*(Y1481+X1481)+AD1481+AE1481*(AF1481+AG1481)),"")</f>
        <v/>
      </c>
      <c r="AL1481" s="90" t="str">
        <f t="shared" si="296"/>
        <v/>
      </c>
      <c r="AM1481" s="91" t="str">
        <f t="shared" si="297"/>
        <v/>
      </c>
      <c r="AP1481" s="92" t="b">
        <f t="shared" si="291"/>
        <v>0</v>
      </c>
      <c r="AQ1481" s="92" t="str">
        <f t="shared" si="292"/>
        <v xml:space="preserve"> </v>
      </c>
      <c r="AR1481" s="92" t="str">
        <f>IF(LEN(AQ1481)=1,"",COUNTIF($AQ$19:AQ1481,AQ1481)=1)</f>
        <v/>
      </c>
      <c r="AS1481" s="73"/>
      <c r="AT1481" s="73"/>
      <c r="AU1481" s="73"/>
      <c r="AV1481" s="235" t="str">
        <f>IF($P1481=Lists!$A$13,Lists!$A$29,IF($P1481=Lists!$A$14,Lists!$A$30,$P1481))</f>
        <v/>
      </c>
      <c r="AW1481" s="73"/>
      <c r="AX1481" s="73"/>
    </row>
    <row r="1482" spans="2:50" x14ac:dyDescent="0.3">
      <c r="B1482" s="137">
        <f t="shared" si="298"/>
        <v>1464</v>
      </c>
      <c r="C1482" s="24"/>
      <c r="D1482" s="24"/>
      <c r="E1482" s="24"/>
      <c r="F1482" s="25"/>
      <c r="G1482" s="24"/>
      <c r="H1482" s="30"/>
      <c r="I1482" s="24"/>
      <c r="J1482" s="50" t="str">
        <f t="shared" si="289"/>
        <v/>
      </c>
      <c r="K1482" s="30"/>
      <c r="L1482" s="236"/>
      <c r="M1482" s="30"/>
      <c r="N1482" s="30"/>
      <c r="O1482" s="46" t="str">
        <f t="shared" si="290"/>
        <v/>
      </c>
      <c r="P1482" s="239" t="str">
        <f t="shared" si="293"/>
        <v/>
      </c>
      <c r="Q1482" s="52" t="str">
        <f t="shared" si="294"/>
        <v/>
      </c>
      <c r="R1482" s="127"/>
      <c r="S1482" s="86"/>
      <c r="T1482" s="127"/>
      <c r="U1482" s="86"/>
      <c r="V1482" s="87">
        <f t="shared" si="299"/>
        <v>0</v>
      </c>
      <c r="W1482" s="130"/>
      <c r="X1482" s="86"/>
      <c r="Y1482" s="86"/>
      <c r="Z1482" s="131"/>
      <c r="AA1482" s="87">
        <f t="shared" si="295"/>
        <v>0</v>
      </c>
      <c r="AB1482" s="127"/>
      <c r="AC1482" s="86"/>
      <c r="AD1482" s="87">
        <f t="shared" si="300"/>
        <v>0</v>
      </c>
      <c r="AE1482" s="127"/>
      <c r="AF1482" s="86"/>
      <c r="AG1482" s="86"/>
      <c r="AH1482" s="131"/>
      <c r="AI1482" s="88">
        <f t="shared" si="301"/>
        <v>0</v>
      </c>
      <c r="AJ1482" s="89" t="str">
        <f>IFERROR(IF(ISNA(MATCH($AV1482,Other_Category_Abbr,0)),INDEX(FGHG_List_Long_GWP,MATCH($AV1482,FGHG_List_Long,0)),INDEX(GWP_Other_Abbr,MATCH($AV1482,Other_Category_Abbr,0)))*SUM(V1482,AA1482,AD1482,AI1482),"")</f>
        <v/>
      </c>
      <c r="AK1482" s="89" t="str">
        <f>IFERROR(IF(ISNA(MATCH($AV1482,Other_Category_Abbr,0)),INDEX(FGHG_List_Long_GWP,MATCH($AV1482,FGHG_List_Long,0)),INDEX(GWP_Other_Abbr,MATCH($AV1482,Other_Category_Abbr,0)))*(T1482*(S1482+U1482)+W1482*(Y1482+X1482)+AD1482+AE1482*(AF1482+AG1482)),"")</f>
        <v/>
      </c>
      <c r="AL1482" s="90" t="str">
        <f t="shared" si="296"/>
        <v/>
      </c>
      <c r="AM1482" s="91" t="str">
        <f t="shared" si="297"/>
        <v/>
      </c>
      <c r="AP1482" s="92" t="b">
        <f t="shared" si="291"/>
        <v>0</v>
      </c>
      <c r="AQ1482" s="92" t="str">
        <f t="shared" si="292"/>
        <v xml:space="preserve"> </v>
      </c>
      <c r="AR1482" s="92" t="str">
        <f>IF(LEN(AQ1482)=1,"",COUNTIF($AQ$19:AQ1482,AQ1482)=1)</f>
        <v/>
      </c>
      <c r="AS1482" s="73"/>
      <c r="AT1482" s="73"/>
      <c r="AU1482" s="73"/>
      <c r="AV1482" s="235" t="str">
        <f>IF($P1482=Lists!$A$13,Lists!$A$29,IF($P1482=Lists!$A$14,Lists!$A$30,$P1482))</f>
        <v/>
      </c>
      <c r="AW1482" s="73"/>
      <c r="AX1482" s="73"/>
    </row>
    <row r="1483" spans="2:50" x14ac:dyDescent="0.3">
      <c r="B1483" s="137">
        <f t="shared" si="298"/>
        <v>1465</v>
      </c>
      <c r="C1483" s="24"/>
      <c r="D1483" s="24"/>
      <c r="E1483" s="24"/>
      <c r="F1483" s="25"/>
      <c r="G1483" s="24"/>
      <c r="H1483" s="30"/>
      <c r="I1483" s="24"/>
      <c r="J1483" s="50" t="str">
        <f t="shared" si="289"/>
        <v/>
      </c>
      <c r="K1483" s="30"/>
      <c r="L1483" s="236"/>
      <c r="M1483" s="30"/>
      <c r="N1483" s="30"/>
      <c r="O1483" s="46" t="str">
        <f t="shared" si="290"/>
        <v/>
      </c>
      <c r="P1483" s="239" t="str">
        <f t="shared" si="293"/>
        <v/>
      </c>
      <c r="Q1483" s="52" t="str">
        <f t="shared" si="294"/>
        <v/>
      </c>
      <c r="R1483" s="127"/>
      <c r="S1483" s="86"/>
      <c r="T1483" s="127"/>
      <c r="U1483" s="86"/>
      <c r="V1483" s="87">
        <f t="shared" si="299"/>
        <v>0</v>
      </c>
      <c r="W1483" s="130"/>
      <c r="X1483" s="86"/>
      <c r="Y1483" s="86"/>
      <c r="Z1483" s="131"/>
      <c r="AA1483" s="87">
        <f t="shared" si="295"/>
        <v>0</v>
      </c>
      <c r="AB1483" s="127"/>
      <c r="AC1483" s="86"/>
      <c r="AD1483" s="87">
        <f t="shared" si="300"/>
        <v>0</v>
      </c>
      <c r="AE1483" s="127"/>
      <c r="AF1483" s="86"/>
      <c r="AG1483" s="86"/>
      <c r="AH1483" s="131"/>
      <c r="AI1483" s="88">
        <f t="shared" si="301"/>
        <v>0</v>
      </c>
      <c r="AJ1483" s="89" t="str">
        <f>IFERROR(IF(ISNA(MATCH($AV1483,Other_Category_Abbr,0)),INDEX(FGHG_List_Long_GWP,MATCH($AV1483,FGHG_List_Long,0)),INDEX(GWP_Other_Abbr,MATCH($AV1483,Other_Category_Abbr,0)))*SUM(V1483,AA1483,AD1483,AI1483),"")</f>
        <v/>
      </c>
      <c r="AK1483" s="89" t="str">
        <f>IFERROR(IF(ISNA(MATCH($AV1483,Other_Category_Abbr,0)),INDEX(FGHG_List_Long_GWP,MATCH($AV1483,FGHG_List_Long,0)),INDEX(GWP_Other_Abbr,MATCH($AV1483,Other_Category_Abbr,0)))*(T1483*(S1483+U1483)+W1483*(Y1483+X1483)+AD1483+AE1483*(AF1483+AG1483)),"")</f>
        <v/>
      </c>
      <c r="AL1483" s="90" t="str">
        <f t="shared" si="296"/>
        <v/>
      </c>
      <c r="AM1483" s="91" t="str">
        <f t="shared" si="297"/>
        <v/>
      </c>
      <c r="AP1483" s="92" t="b">
        <f t="shared" si="291"/>
        <v>0</v>
      </c>
      <c r="AQ1483" s="92" t="str">
        <f t="shared" si="292"/>
        <v xml:space="preserve"> </v>
      </c>
      <c r="AR1483" s="92" t="str">
        <f>IF(LEN(AQ1483)=1,"",COUNTIF($AQ$19:AQ1483,AQ1483)=1)</f>
        <v/>
      </c>
      <c r="AS1483" s="73"/>
      <c r="AT1483" s="73"/>
      <c r="AU1483" s="73"/>
      <c r="AV1483" s="235" t="str">
        <f>IF($P1483=Lists!$A$13,Lists!$A$29,IF($P1483=Lists!$A$14,Lists!$A$30,$P1483))</f>
        <v/>
      </c>
      <c r="AW1483" s="73"/>
      <c r="AX1483" s="73"/>
    </row>
    <row r="1484" spans="2:50" x14ac:dyDescent="0.3">
      <c r="B1484" s="137">
        <f t="shared" si="298"/>
        <v>1466</v>
      </c>
      <c r="C1484" s="24"/>
      <c r="D1484" s="24"/>
      <c r="E1484" s="24"/>
      <c r="F1484" s="25"/>
      <c r="G1484" s="24"/>
      <c r="H1484" s="30"/>
      <c r="I1484" s="24"/>
      <c r="J1484" s="50" t="str">
        <f t="shared" si="289"/>
        <v/>
      </c>
      <c r="K1484" s="30"/>
      <c r="L1484" s="236"/>
      <c r="M1484" s="30"/>
      <c r="N1484" s="30"/>
      <c r="O1484" s="46" t="str">
        <f t="shared" si="290"/>
        <v/>
      </c>
      <c r="P1484" s="239" t="str">
        <f t="shared" si="293"/>
        <v/>
      </c>
      <c r="Q1484" s="52" t="str">
        <f t="shared" si="294"/>
        <v/>
      </c>
      <c r="R1484" s="127"/>
      <c r="S1484" s="86"/>
      <c r="T1484" s="127"/>
      <c r="U1484" s="86"/>
      <c r="V1484" s="87">
        <f t="shared" si="299"/>
        <v>0</v>
      </c>
      <c r="W1484" s="130"/>
      <c r="X1484" s="86"/>
      <c r="Y1484" s="86"/>
      <c r="Z1484" s="131"/>
      <c r="AA1484" s="87">
        <f t="shared" si="295"/>
        <v>0</v>
      </c>
      <c r="AB1484" s="127"/>
      <c r="AC1484" s="86"/>
      <c r="AD1484" s="87">
        <f t="shared" si="300"/>
        <v>0</v>
      </c>
      <c r="AE1484" s="127"/>
      <c r="AF1484" s="86"/>
      <c r="AG1484" s="86"/>
      <c r="AH1484" s="131"/>
      <c r="AI1484" s="88">
        <f t="shared" si="301"/>
        <v>0</v>
      </c>
      <c r="AJ1484" s="89" t="str">
        <f>IFERROR(IF(ISNA(MATCH($AV1484,Other_Category_Abbr,0)),INDEX(FGHG_List_Long_GWP,MATCH($AV1484,FGHG_List_Long,0)),INDEX(GWP_Other_Abbr,MATCH($AV1484,Other_Category_Abbr,0)))*SUM(V1484,AA1484,AD1484,AI1484),"")</f>
        <v/>
      </c>
      <c r="AK1484" s="89" t="str">
        <f>IFERROR(IF(ISNA(MATCH($AV1484,Other_Category_Abbr,0)),INDEX(FGHG_List_Long_GWP,MATCH($AV1484,FGHG_List_Long,0)),INDEX(GWP_Other_Abbr,MATCH($AV1484,Other_Category_Abbr,0)))*(T1484*(S1484+U1484)+W1484*(Y1484+X1484)+AD1484+AE1484*(AF1484+AG1484)),"")</f>
        <v/>
      </c>
      <c r="AL1484" s="90" t="str">
        <f t="shared" si="296"/>
        <v/>
      </c>
      <c r="AM1484" s="91" t="str">
        <f t="shared" si="297"/>
        <v/>
      </c>
      <c r="AP1484" s="92" t="b">
        <f t="shared" si="291"/>
        <v>0</v>
      </c>
      <c r="AQ1484" s="92" t="str">
        <f t="shared" si="292"/>
        <v xml:space="preserve"> </v>
      </c>
      <c r="AR1484" s="92" t="str">
        <f>IF(LEN(AQ1484)=1,"",COUNTIF($AQ$19:AQ1484,AQ1484)=1)</f>
        <v/>
      </c>
      <c r="AS1484" s="73"/>
      <c r="AT1484" s="73"/>
      <c r="AU1484" s="73"/>
      <c r="AV1484" s="235" t="str">
        <f>IF($P1484=Lists!$A$13,Lists!$A$29,IF($P1484=Lists!$A$14,Lists!$A$30,$P1484))</f>
        <v/>
      </c>
      <c r="AW1484" s="73"/>
      <c r="AX1484" s="73"/>
    </row>
    <row r="1485" spans="2:50" x14ac:dyDescent="0.3">
      <c r="B1485" s="137">
        <f t="shared" si="298"/>
        <v>1467</v>
      </c>
      <c r="C1485" s="24"/>
      <c r="D1485" s="24"/>
      <c r="E1485" s="24"/>
      <c r="F1485" s="25"/>
      <c r="G1485" s="24"/>
      <c r="H1485" s="30"/>
      <c r="I1485" s="24"/>
      <c r="J1485" s="50" t="str">
        <f t="shared" si="289"/>
        <v/>
      </c>
      <c r="K1485" s="30"/>
      <c r="L1485" s="236"/>
      <c r="M1485" s="30"/>
      <c r="N1485" s="30"/>
      <c r="O1485" s="46" t="str">
        <f t="shared" si="290"/>
        <v/>
      </c>
      <c r="P1485" s="239" t="str">
        <f t="shared" si="293"/>
        <v/>
      </c>
      <c r="Q1485" s="52" t="str">
        <f t="shared" si="294"/>
        <v/>
      </c>
      <c r="R1485" s="127"/>
      <c r="S1485" s="86"/>
      <c r="T1485" s="127"/>
      <c r="U1485" s="86"/>
      <c r="V1485" s="87">
        <f t="shared" si="299"/>
        <v>0</v>
      </c>
      <c r="W1485" s="130"/>
      <c r="X1485" s="86"/>
      <c r="Y1485" s="86"/>
      <c r="Z1485" s="131"/>
      <c r="AA1485" s="87">
        <f t="shared" si="295"/>
        <v>0</v>
      </c>
      <c r="AB1485" s="127"/>
      <c r="AC1485" s="86"/>
      <c r="AD1485" s="87">
        <f t="shared" si="300"/>
        <v>0</v>
      </c>
      <c r="AE1485" s="127"/>
      <c r="AF1485" s="86"/>
      <c r="AG1485" s="86"/>
      <c r="AH1485" s="131"/>
      <c r="AI1485" s="88">
        <f t="shared" si="301"/>
        <v>0</v>
      </c>
      <c r="AJ1485" s="89" t="str">
        <f>IFERROR(IF(ISNA(MATCH($AV1485,Other_Category_Abbr,0)),INDEX(FGHG_List_Long_GWP,MATCH($AV1485,FGHG_List_Long,0)),INDEX(GWP_Other_Abbr,MATCH($AV1485,Other_Category_Abbr,0)))*SUM(V1485,AA1485,AD1485,AI1485),"")</f>
        <v/>
      </c>
      <c r="AK1485" s="89" t="str">
        <f>IFERROR(IF(ISNA(MATCH($AV1485,Other_Category_Abbr,0)),INDEX(FGHG_List_Long_GWP,MATCH($AV1485,FGHG_List_Long,0)),INDEX(GWP_Other_Abbr,MATCH($AV1485,Other_Category_Abbr,0)))*(T1485*(S1485+U1485)+W1485*(Y1485+X1485)+AD1485+AE1485*(AF1485+AG1485)),"")</f>
        <v/>
      </c>
      <c r="AL1485" s="90" t="str">
        <f t="shared" si="296"/>
        <v/>
      </c>
      <c r="AM1485" s="91" t="str">
        <f t="shared" si="297"/>
        <v/>
      </c>
      <c r="AP1485" s="92" t="b">
        <f t="shared" si="291"/>
        <v>0</v>
      </c>
      <c r="AQ1485" s="92" t="str">
        <f t="shared" si="292"/>
        <v xml:space="preserve"> </v>
      </c>
      <c r="AR1485" s="92" t="str">
        <f>IF(LEN(AQ1485)=1,"",COUNTIF($AQ$19:AQ1485,AQ1485)=1)</f>
        <v/>
      </c>
      <c r="AS1485" s="73"/>
      <c r="AT1485" s="73"/>
      <c r="AU1485" s="73"/>
      <c r="AV1485" s="235" t="str">
        <f>IF($P1485=Lists!$A$13,Lists!$A$29,IF($P1485=Lists!$A$14,Lists!$A$30,$P1485))</f>
        <v/>
      </c>
      <c r="AW1485" s="73"/>
      <c r="AX1485" s="73"/>
    </row>
    <row r="1486" spans="2:50" x14ac:dyDescent="0.3">
      <c r="B1486" s="137">
        <f t="shared" si="298"/>
        <v>1468</v>
      </c>
      <c r="C1486" s="24"/>
      <c r="D1486" s="24"/>
      <c r="E1486" s="24"/>
      <c r="F1486" s="25"/>
      <c r="G1486" s="24"/>
      <c r="H1486" s="30"/>
      <c r="I1486" s="24"/>
      <c r="J1486" s="50" t="str">
        <f t="shared" si="289"/>
        <v/>
      </c>
      <c r="K1486" s="30"/>
      <c r="L1486" s="236"/>
      <c r="M1486" s="30"/>
      <c r="N1486" s="30"/>
      <c r="O1486" s="46" t="str">
        <f t="shared" si="290"/>
        <v/>
      </c>
      <c r="P1486" s="239" t="str">
        <f t="shared" si="293"/>
        <v/>
      </c>
      <c r="Q1486" s="52" t="str">
        <f t="shared" si="294"/>
        <v/>
      </c>
      <c r="R1486" s="127"/>
      <c r="S1486" s="86"/>
      <c r="T1486" s="127"/>
      <c r="U1486" s="86"/>
      <c r="V1486" s="87">
        <f t="shared" si="299"/>
        <v>0</v>
      </c>
      <c r="W1486" s="130"/>
      <c r="X1486" s="86"/>
      <c r="Y1486" s="86"/>
      <c r="Z1486" s="131"/>
      <c r="AA1486" s="87">
        <f t="shared" si="295"/>
        <v>0</v>
      </c>
      <c r="AB1486" s="127"/>
      <c r="AC1486" s="86"/>
      <c r="AD1486" s="87">
        <f t="shared" si="300"/>
        <v>0</v>
      </c>
      <c r="AE1486" s="127"/>
      <c r="AF1486" s="86"/>
      <c r="AG1486" s="86"/>
      <c r="AH1486" s="131"/>
      <c r="AI1486" s="88">
        <f t="shared" si="301"/>
        <v>0</v>
      </c>
      <c r="AJ1486" s="89" t="str">
        <f>IFERROR(IF(ISNA(MATCH($AV1486,Other_Category_Abbr,0)),INDEX(FGHG_List_Long_GWP,MATCH($AV1486,FGHG_List_Long,0)),INDEX(GWP_Other_Abbr,MATCH($AV1486,Other_Category_Abbr,0)))*SUM(V1486,AA1486,AD1486,AI1486),"")</f>
        <v/>
      </c>
      <c r="AK1486" s="89" t="str">
        <f>IFERROR(IF(ISNA(MATCH($AV1486,Other_Category_Abbr,0)),INDEX(FGHG_List_Long_GWP,MATCH($AV1486,FGHG_List_Long,0)),INDEX(GWP_Other_Abbr,MATCH($AV1486,Other_Category_Abbr,0)))*(T1486*(S1486+U1486)+W1486*(Y1486+X1486)+AD1486+AE1486*(AF1486+AG1486)),"")</f>
        <v/>
      </c>
      <c r="AL1486" s="90" t="str">
        <f t="shared" si="296"/>
        <v/>
      </c>
      <c r="AM1486" s="91" t="str">
        <f t="shared" si="297"/>
        <v/>
      </c>
      <c r="AP1486" s="92" t="b">
        <f t="shared" si="291"/>
        <v>0</v>
      </c>
      <c r="AQ1486" s="92" t="str">
        <f t="shared" si="292"/>
        <v xml:space="preserve"> </v>
      </c>
      <c r="AR1486" s="92" t="str">
        <f>IF(LEN(AQ1486)=1,"",COUNTIF($AQ$19:AQ1486,AQ1486)=1)</f>
        <v/>
      </c>
      <c r="AS1486" s="73"/>
      <c r="AT1486" s="73"/>
      <c r="AU1486" s="73"/>
      <c r="AV1486" s="235" t="str">
        <f>IF($P1486=Lists!$A$13,Lists!$A$29,IF($P1486=Lists!$A$14,Lists!$A$30,$P1486))</f>
        <v/>
      </c>
      <c r="AW1486" s="73"/>
      <c r="AX1486" s="73"/>
    </row>
    <row r="1487" spans="2:50" x14ac:dyDescent="0.3">
      <c r="B1487" s="137">
        <f t="shared" si="298"/>
        <v>1469</v>
      </c>
      <c r="C1487" s="24"/>
      <c r="D1487" s="24"/>
      <c r="E1487" s="24"/>
      <c r="F1487" s="25"/>
      <c r="G1487" s="24"/>
      <c r="H1487" s="30"/>
      <c r="I1487" s="24"/>
      <c r="J1487" s="50" t="str">
        <f t="shared" si="289"/>
        <v/>
      </c>
      <c r="K1487" s="30"/>
      <c r="L1487" s="236"/>
      <c r="M1487" s="30"/>
      <c r="N1487" s="30"/>
      <c r="O1487" s="46" t="str">
        <f t="shared" si="290"/>
        <v/>
      </c>
      <c r="P1487" s="239" t="str">
        <f t="shared" si="293"/>
        <v/>
      </c>
      <c r="Q1487" s="52" t="str">
        <f t="shared" si="294"/>
        <v/>
      </c>
      <c r="R1487" s="127"/>
      <c r="S1487" s="86"/>
      <c r="T1487" s="127"/>
      <c r="U1487" s="86"/>
      <c r="V1487" s="87">
        <f t="shared" si="299"/>
        <v>0</v>
      </c>
      <c r="W1487" s="130"/>
      <c r="X1487" s="86"/>
      <c r="Y1487" s="86"/>
      <c r="Z1487" s="131"/>
      <c r="AA1487" s="87">
        <f t="shared" si="295"/>
        <v>0</v>
      </c>
      <c r="AB1487" s="127"/>
      <c r="AC1487" s="86"/>
      <c r="AD1487" s="87">
        <f t="shared" si="300"/>
        <v>0</v>
      </c>
      <c r="AE1487" s="127"/>
      <c r="AF1487" s="86"/>
      <c r="AG1487" s="86"/>
      <c r="AH1487" s="131"/>
      <c r="AI1487" s="88">
        <f t="shared" si="301"/>
        <v>0</v>
      </c>
      <c r="AJ1487" s="89" t="str">
        <f>IFERROR(IF(ISNA(MATCH($AV1487,Other_Category_Abbr,0)),INDEX(FGHG_List_Long_GWP,MATCH($AV1487,FGHG_List_Long,0)),INDEX(GWP_Other_Abbr,MATCH($AV1487,Other_Category_Abbr,0)))*SUM(V1487,AA1487,AD1487,AI1487),"")</f>
        <v/>
      </c>
      <c r="AK1487" s="89" t="str">
        <f>IFERROR(IF(ISNA(MATCH($AV1487,Other_Category_Abbr,0)),INDEX(FGHG_List_Long_GWP,MATCH($AV1487,FGHG_List_Long,0)),INDEX(GWP_Other_Abbr,MATCH($AV1487,Other_Category_Abbr,0)))*(T1487*(S1487+U1487)+W1487*(Y1487+X1487)+AD1487+AE1487*(AF1487+AG1487)),"")</f>
        <v/>
      </c>
      <c r="AL1487" s="90" t="str">
        <f t="shared" si="296"/>
        <v/>
      </c>
      <c r="AM1487" s="91" t="str">
        <f t="shared" si="297"/>
        <v/>
      </c>
      <c r="AP1487" s="92" t="b">
        <f t="shared" si="291"/>
        <v>0</v>
      </c>
      <c r="AQ1487" s="92" t="str">
        <f t="shared" si="292"/>
        <v xml:space="preserve"> </v>
      </c>
      <c r="AR1487" s="92" t="str">
        <f>IF(LEN(AQ1487)=1,"",COUNTIF($AQ$19:AQ1487,AQ1487)=1)</f>
        <v/>
      </c>
      <c r="AS1487" s="73"/>
      <c r="AT1487" s="73"/>
      <c r="AU1487" s="73"/>
      <c r="AV1487" s="235" t="str">
        <f>IF($P1487=Lists!$A$13,Lists!$A$29,IF($P1487=Lists!$A$14,Lists!$A$30,$P1487))</f>
        <v/>
      </c>
      <c r="AW1487" s="73"/>
      <c r="AX1487" s="73"/>
    </row>
    <row r="1488" spans="2:50" x14ac:dyDescent="0.3">
      <c r="B1488" s="137">
        <f t="shared" si="298"/>
        <v>1470</v>
      </c>
      <c r="C1488" s="24"/>
      <c r="D1488" s="24"/>
      <c r="E1488" s="24"/>
      <c r="F1488" s="25"/>
      <c r="G1488" s="24"/>
      <c r="H1488" s="30"/>
      <c r="I1488" s="24"/>
      <c r="J1488" s="50" t="str">
        <f t="shared" si="289"/>
        <v/>
      </c>
      <c r="K1488" s="30"/>
      <c r="L1488" s="236"/>
      <c r="M1488" s="30"/>
      <c r="N1488" s="30"/>
      <c r="O1488" s="46" t="str">
        <f t="shared" si="290"/>
        <v/>
      </c>
      <c r="P1488" s="239" t="str">
        <f t="shared" si="293"/>
        <v/>
      </c>
      <c r="Q1488" s="52" t="str">
        <f t="shared" si="294"/>
        <v/>
      </c>
      <c r="R1488" s="127"/>
      <c r="S1488" s="86"/>
      <c r="T1488" s="127"/>
      <c r="U1488" s="86"/>
      <c r="V1488" s="87">
        <f t="shared" si="299"/>
        <v>0</v>
      </c>
      <c r="W1488" s="130"/>
      <c r="X1488" s="86"/>
      <c r="Y1488" s="86"/>
      <c r="Z1488" s="131"/>
      <c r="AA1488" s="87">
        <f t="shared" si="295"/>
        <v>0</v>
      </c>
      <c r="AB1488" s="127"/>
      <c r="AC1488" s="86"/>
      <c r="AD1488" s="87">
        <f t="shared" si="300"/>
        <v>0</v>
      </c>
      <c r="AE1488" s="127"/>
      <c r="AF1488" s="86"/>
      <c r="AG1488" s="86"/>
      <c r="AH1488" s="131"/>
      <c r="AI1488" s="88">
        <f t="shared" si="301"/>
        <v>0</v>
      </c>
      <c r="AJ1488" s="89" t="str">
        <f>IFERROR(IF(ISNA(MATCH($AV1488,Other_Category_Abbr,0)),INDEX(FGHG_List_Long_GWP,MATCH($AV1488,FGHG_List_Long,0)),INDEX(GWP_Other_Abbr,MATCH($AV1488,Other_Category_Abbr,0)))*SUM(V1488,AA1488,AD1488,AI1488),"")</f>
        <v/>
      </c>
      <c r="AK1488" s="89" t="str">
        <f>IFERROR(IF(ISNA(MATCH($AV1488,Other_Category_Abbr,0)),INDEX(FGHG_List_Long_GWP,MATCH($AV1488,FGHG_List_Long,0)),INDEX(GWP_Other_Abbr,MATCH($AV1488,Other_Category_Abbr,0)))*(T1488*(S1488+U1488)+W1488*(Y1488+X1488)+AD1488+AE1488*(AF1488+AG1488)),"")</f>
        <v/>
      </c>
      <c r="AL1488" s="90" t="str">
        <f t="shared" si="296"/>
        <v/>
      </c>
      <c r="AM1488" s="91" t="str">
        <f t="shared" si="297"/>
        <v/>
      </c>
      <c r="AP1488" s="92" t="b">
        <f t="shared" si="291"/>
        <v>0</v>
      </c>
      <c r="AQ1488" s="92" t="str">
        <f t="shared" si="292"/>
        <v xml:space="preserve"> </v>
      </c>
      <c r="AR1488" s="92" t="str">
        <f>IF(LEN(AQ1488)=1,"",COUNTIF($AQ$19:AQ1488,AQ1488)=1)</f>
        <v/>
      </c>
      <c r="AS1488" s="73"/>
      <c r="AT1488" s="73"/>
      <c r="AU1488" s="73"/>
      <c r="AV1488" s="235" t="str">
        <f>IF($P1488=Lists!$A$13,Lists!$A$29,IF($P1488=Lists!$A$14,Lists!$A$30,$P1488))</f>
        <v/>
      </c>
      <c r="AW1488" s="73"/>
      <c r="AX1488" s="73"/>
    </row>
    <row r="1489" spans="2:50" x14ac:dyDescent="0.3">
      <c r="B1489" s="137">
        <f t="shared" si="298"/>
        <v>1471</v>
      </c>
      <c r="C1489" s="24"/>
      <c r="D1489" s="24"/>
      <c r="E1489" s="24"/>
      <c r="F1489" s="25"/>
      <c r="G1489" s="24"/>
      <c r="H1489" s="30"/>
      <c r="I1489" s="24"/>
      <c r="J1489" s="50" t="str">
        <f t="shared" si="289"/>
        <v/>
      </c>
      <c r="K1489" s="30"/>
      <c r="L1489" s="236"/>
      <c r="M1489" s="30"/>
      <c r="N1489" s="30"/>
      <c r="O1489" s="46" t="str">
        <f t="shared" si="290"/>
        <v/>
      </c>
      <c r="P1489" s="239" t="str">
        <f t="shared" si="293"/>
        <v/>
      </c>
      <c r="Q1489" s="52" t="str">
        <f t="shared" si="294"/>
        <v/>
      </c>
      <c r="R1489" s="127"/>
      <c r="S1489" s="86"/>
      <c r="T1489" s="127"/>
      <c r="U1489" s="86"/>
      <c r="V1489" s="87">
        <f t="shared" si="299"/>
        <v>0</v>
      </c>
      <c r="W1489" s="130"/>
      <c r="X1489" s="86"/>
      <c r="Y1489" s="86"/>
      <c r="Z1489" s="131"/>
      <c r="AA1489" s="87">
        <f t="shared" si="295"/>
        <v>0</v>
      </c>
      <c r="AB1489" s="127"/>
      <c r="AC1489" s="86"/>
      <c r="AD1489" s="87">
        <f t="shared" si="300"/>
        <v>0</v>
      </c>
      <c r="AE1489" s="127"/>
      <c r="AF1489" s="86"/>
      <c r="AG1489" s="86"/>
      <c r="AH1489" s="131"/>
      <c r="AI1489" s="88">
        <f t="shared" si="301"/>
        <v>0</v>
      </c>
      <c r="AJ1489" s="89" t="str">
        <f>IFERROR(IF(ISNA(MATCH($AV1489,Other_Category_Abbr,0)),INDEX(FGHG_List_Long_GWP,MATCH($AV1489,FGHG_List_Long,0)),INDEX(GWP_Other_Abbr,MATCH($AV1489,Other_Category_Abbr,0)))*SUM(V1489,AA1489,AD1489,AI1489),"")</f>
        <v/>
      </c>
      <c r="AK1489" s="89" t="str">
        <f>IFERROR(IF(ISNA(MATCH($AV1489,Other_Category_Abbr,0)),INDEX(FGHG_List_Long_GWP,MATCH($AV1489,FGHG_List_Long,0)),INDEX(GWP_Other_Abbr,MATCH($AV1489,Other_Category_Abbr,0)))*(T1489*(S1489+U1489)+W1489*(Y1489+X1489)+AD1489+AE1489*(AF1489+AG1489)),"")</f>
        <v/>
      </c>
      <c r="AL1489" s="90" t="str">
        <f t="shared" si="296"/>
        <v/>
      </c>
      <c r="AM1489" s="91" t="str">
        <f t="shared" si="297"/>
        <v/>
      </c>
      <c r="AP1489" s="92" t="b">
        <f t="shared" si="291"/>
        <v>0</v>
      </c>
      <c r="AQ1489" s="92" t="str">
        <f t="shared" si="292"/>
        <v xml:space="preserve"> </v>
      </c>
      <c r="AR1489" s="92" t="str">
        <f>IF(LEN(AQ1489)=1,"",COUNTIF($AQ$19:AQ1489,AQ1489)=1)</f>
        <v/>
      </c>
      <c r="AS1489" s="73"/>
      <c r="AT1489" s="73"/>
      <c r="AU1489" s="73"/>
      <c r="AV1489" s="235" t="str">
        <f>IF($P1489=Lists!$A$13,Lists!$A$29,IF($P1489=Lists!$A$14,Lists!$A$30,$P1489))</f>
        <v/>
      </c>
      <c r="AW1489" s="73"/>
      <c r="AX1489" s="73"/>
    </row>
    <row r="1490" spans="2:50" x14ac:dyDescent="0.3">
      <c r="B1490" s="137">
        <f t="shared" si="298"/>
        <v>1472</v>
      </c>
      <c r="C1490" s="24"/>
      <c r="D1490" s="24"/>
      <c r="E1490" s="24"/>
      <c r="F1490" s="25"/>
      <c r="G1490" s="24"/>
      <c r="H1490" s="30"/>
      <c r="I1490" s="24"/>
      <c r="J1490" s="50" t="str">
        <f t="shared" si="289"/>
        <v/>
      </c>
      <c r="K1490" s="30"/>
      <c r="L1490" s="236"/>
      <c r="M1490" s="30"/>
      <c r="N1490" s="30"/>
      <c r="O1490" s="46" t="str">
        <f t="shared" si="290"/>
        <v/>
      </c>
      <c r="P1490" s="239" t="str">
        <f t="shared" si="293"/>
        <v/>
      </c>
      <c r="Q1490" s="52" t="str">
        <f t="shared" si="294"/>
        <v/>
      </c>
      <c r="R1490" s="127"/>
      <c r="S1490" s="86"/>
      <c r="T1490" s="127"/>
      <c r="U1490" s="86"/>
      <c r="V1490" s="87">
        <f t="shared" si="299"/>
        <v>0</v>
      </c>
      <c r="W1490" s="130"/>
      <c r="X1490" s="86"/>
      <c r="Y1490" s="86"/>
      <c r="Z1490" s="131"/>
      <c r="AA1490" s="87">
        <f t="shared" si="295"/>
        <v>0</v>
      </c>
      <c r="AB1490" s="127"/>
      <c r="AC1490" s="86"/>
      <c r="AD1490" s="87">
        <f t="shared" si="300"/>
        <v>0</v>
      </c>
      <c r="AE1490" s="127"/>
      <c r="AF1490" s="86"/>
      <c r="AG1490" s="86"/>
      <c r="AH1490" s="131"/>
      <c r="AI1490" s="88">
        <f t="shared" si="301"/>
        <v>0</v>
      </c>
      <c r="AJ1490" s="89" t="str">
        <f>IFERROR(IF(ISNA(MATCH($AV1490,Other_Category_Abbr,0)),INDEX(FGHG_List_Long_GWP,MATCH($AV1490,FGHG_List_Long,0)),INDEX(GWP_Other_Abbr,MATCH($AV1490,Other_Category_Abbr,0)))*SUM(V1490,AA1490,AD1490,AI1490),"")</f>
        <v/>
      </c>
      <c r="AK1490" s="89" t="str">
        <f>IFERROR(IF(ISNA(MATCH($AV1490,Other_Category_Abbr,0)),INDEX(FGHG_List_Long_GWP,MATCH($AV1490,FGHG_List_Long,0)),INDEX(GWP_Other_Abbr,MATCH($AV1490,Other_Category_Abbr,0)))*(T1490*(S1490+U1490)+W1490*(Y1490+X1490)+AD1490+AE1490*(AF1490+AG1490)),"")</f>
        <v/>
      </c>
      <c r="AL1490" s="90" t="str">
        <f t="shared" si="296"/>
        <v/>
      </c>
      <c r="AM1490" s="91" t="str">
        <f t="shared" si="297"/>
        <v/>
      </c>
      <c r="AP1490" s="92" t="b">
        <f t="shared" si="291"/>
        <v>0</v>
      </c>
      <c r="AQ1490" s="92" t="str">
        <f t="shared" si="292"/>
        <v xml:space="preserve"> </v>
      </c>
      <c r="AR1490" s="92" t="str">
        <f>IF(LEN(AQ1490)=1,"",COUNTIF($AQ$19:AQ1490,AQ1490)=1)</f>
        <v/>
      </c>
      <c r="AS1490" s="73"/>
      <c r="AT1490" s="73"/>
      <c r="AU1490" s="73"/>
      <c r="AV1490" s="235" t="str">
        <f>IF($P1490=Lists!$A$13,Lists!$A$29,IF($P1490=Lists!$A$14,Lists!$A$30,$P1490))</f>
        <v/>
      </c>
      <c r="AW1490" s="73"/>
      <c r="AX1490" s="73"/>
    </row>
    <row r="1491" spans="2:50" x14ac:dyDescent="0.3">
      <c r="B1491" s="137">
        <f t="shared" si="298"/>
        <v>1473</v>
      </c>
      <c r="C1491" s="24"/>
      <c r="D1491" s="24"/>
      <c r="E1491" s="24"/>
      <c r="F1491" s="25"/>
      <c r="G1491" s="24"/>
      <c r="H1491" s="30"/>
      <c r="I1491" s="24"/>
      <c r="J1491" s="50" t="str">
        <f t="shared" ref="J1491:J1554" si="302">IFERROR(INDEX(CASRN,MATCH($I1491,FGHG_List_Long,0)),"")</f>
        <v/>
      </c>
      <c r="K1491" s="30"/>
      <c r="L1491" s="236"/>
      <c r="M1491" s="30"/>
      <c r="N1491" s="30"/>
      <c r="O1491" s="46" t="str">
        <f t="shared" ref="O1491:O1554" si="303">IF(ISBLANK(I1491),"",IF(I1491="Other f-GHG chemical not listed",K1491,I1491))</f>
        <v/>
      </c>
      <c r="P1491" s="239" t="str">
        <f t="shared" si="293"/>
        <v/>
      </c>
      <c r="Q1491" s="52" t="str">
        <f t="shared" si="294"/>
        <v/>
      </c>
      <c r="R1491" s="127"/>
      <c r="S1491" s="86"/>
      <c r="T1491" s="127"/>
      <c r="U1491" s="86"/>
      <c r="V1491" s="87">
        <f t="shared" si="299"/>
        <v>0</v>
      </c>
      <c r="W1491" s="130"/>
      <c r="X1491" s="86"/>
      <c r="Y1491" s="86"/>
      <c r="Z1491" s="131"/>
      <c r="AA1491" s="87">
        <f t="shared" si="295"/>
        <v>0</v>
      </c>
      <c r="AB1491" s="127"/>
      <c r="AC1491" s="86"/>
      <c r="AD1491" s="87">
        <f t="shared" si="300"/>
        <v>0</v>
      </c>
      <c r="AE1491" s="127"/>
      <c r="AF1491" s="86"/>
      <c r="AG1491" s="86"/>
      <c r="AH1491" s="131"/>
      <c r="AI1491" s="88">
        <f t="shared" si="301"/>
        <v>0</v>
      </c>
      <c r="AJ1491" s="89" t="str">
        <f>IFERROR(IF(ISNA(MATCH($AV1491,Other_Category_Abbr,0)),INDEX(FGHG_List_Long_GWP,MATCH($AV1491,FGHG_List_Long,0)),INDEX(GWP_Other_Abbr,MATCH($AV1491,Other_Category_Abbr,0)))*SUM(V1491,AA1491,AD1491,AI1491),"")</f>
        <v/>
      </c>
      <c r="AK1491" s="89" t="str">
        <f>IFERROR(IF(ISNA(MATCH($AV1491,Other_Category_Abbr,0)),INDEX(FGHG_List_Long_GWP,MATCH($AV1491,FGHG_List_Long,0)),INDEX(GWP_Other_Abbr,MATCH($AV1491,Other_Category_Abbr,0)))*(T1491*(S1491+U1491)+W1491*(Y1491+X1491)+AD1491+AE1491*(AF1491+AG1491)),"")</f>
        <v/>
      </c>
      <c r="AL1491" s="90" t="str">
        <f t="shared" si="296"/>
        <v/>
      </c>
      <c r="AM1491" s="91" t="str">
        <f t="shared" si="297"/>
        <v/>
      </c>
      <c r="AP1491" s="92" t="b">
        <f t="shared" ref="AP1491:AP1554" si="304">IF(AND(F1491="EF Method (L21 or L22)",G1491="Yes",H1491="No"),"Eq. L-21",IF(AND(F1491="EF Method (L21 or L22)",G1491="Yes",H1491="Yes"),"Eq. L-22",IF(AND(F1491="EF Method (L21 or L22)",G1491="No"),"Eq. L-22",IF(AND(F1491="ECF Method (L26 or L27)",G1491="Yes"),"Eq. L-27",IF(AND(F1491="ECF Method (L26 or L27)",G1491="No"),"Eq. L-26")))))</f>
        <v>0</v>
      </c>
      <c r="AQ1491" s="92" t="str">
        <f t="shared" ref="AQ1491:AQ1554" si="305">C1491&amp;" "&amp;O1491</f>
        <v xml:space="preserve"> </v>
      </c>
      <c r="AR1491" s="92" t="str">
        <f>IF(LEN(AQ1491)=1,"",COUNTIF($AQ$19:AQ1491,AQ1491)=1)</f>
        <v/>
      </c>
      <c r="AS1491" s="73"/>
      <c r="AT1491" s="73"/>
      <c r="AU1491" s="73"/>
      <c r="AV1491" s="235" t="str">
        <f>IF($P1491=Lists!$A$13,Lists!$A$29,IF($P1491=Lists!$A$14,Lists!$A$30,$P1491))</f>
        <v/>
      </c>
      <c r="AW1491" s="73"/>
      <c r="AX1491" s="73"/>
    </row>
    <row r="1492" spans="2:50" x14ac:dyDescent="0.3">
      <c r="B1492" s="137">
        <f t="shared" si="298"/>
        <v>1474</v>
      </c>
      <c r="C1492" s="24"/>
      <c r="D1492" s="24"/>
      <c r="E1492" s="24"/>
      <c r="F1492" s="25"/>
      <c r="G1492" s="24"/>
      <c r="H1492" s="30"/>
      <c r="I1492" s="24"/>
      <c r="J1492" s="50" t="str">
        <f t="shared" si="302"/>
        <v/>
      </c>
      <c r="K1492" s="30"/>
      <c r="L1492" s="236"/>
      <c r="M1492" s="30"/>
      <c r="N1492" s="30"/>
      <c r="O1492" s="46" t="str">
        <f t="shared" si="303"/>
        <v/>
      </c>
      <c r="P1492" s="239" t="str">
        <f t="shared" ref="P1492:P1555" si="306">IF(ISBLANK(I1492),"",IF(I1492="Other f-GHG chemical not listed",N1492,I1492))</f>
        <v/>
      </c>
      <c r="Q1492" s="52" t="str">
        <f t="shared" ref="Q1492:Q1555" si="307">IF(ISBLANK(I1492),"",IF(I1492="Other f-GHG chemical not listed",L1492,J1492))</f>
        <v/>
      </c>
      <c r="R1492" s="127"/>
      <c r="S1492" s="86"/>
      <c r="T1492" s="127"/>
      <c r="U1492" s="86"/>
      <c r="V1492" s="87">
        <f t="shared" si="299"/>
        <v>0</v>
      </c>
      <c r="W1492" s="130"/>
      <c r="X1492" s="86"/>
      <c r="Y1492" s="86"/>
      <c r="Z1492" s="131"/>
      <c r="AA1492" s="87">
        <f t="shared" ref="AA1492:AA1555" si="308">+W1492*(X1492+Y1492*(1-Z1492))</f>
        <v>0</v>
      </c>
      <c r="AB1492" s="127"/>
      <c r="AC1492" s="86"/>
      <c r="AD1492" s="87">
        <f t="shared" si="300"/>
        <v>0</v>
      </c>
      <c r="AE1492" s="127"/>
      <c r="AF1492" s="86"/>
      <c r="AG1492" s="86"/>
      <c r="AH1492" s="131"/>
      <c r="AI1492" s="88">
        <f t="shared" si="301"/>
        <v>0</v>
      </c>
      <c r="AJ1492" s="89" t="str">
        <f>IFERROR(IF(ISNA(MATCH($AV1492,Other_Category_Abbr,0)),INDEX(FGHG_List_Long_GWP,MATCH($AV1492,FGHG_List_Long,0)),INDEX(GWP_Other_Abbr,MATCH($AV1492,Other_Category_Abbr,0)))*SUM(V1492,AA1492,AD1492,AI1492),"")</f>
        <v/>
      </c>
      <c r="AK1492" s="89" t="str">
        <f>IFERROR(IF(ISNA(MATCH($AV1492,Other_Category_Abbr,0)),INDEX(FGHG_List_Long_GWP,MATCH($AV1492,FGHG_List_Long,0)),INDEX(GWP_Other_Abbr,MATCH($AV1492,Other_Category_Abbr,0)))*(T1492*(S1492+U1492)+W1492*(Y1492+X1492)+AD1492+AE1492*(AF1492+AG1492)),"")</f>
        <v/>
      </c>
      <c r="AL1492" s="90" t="str">
        <f t="shared" ref="AL1492:AL1555" si="309">IFERROR(1-(SUMIF($C$19:$C$3718,C1492,$AJ$19:$AJ$3718)/SUMIF($C$19:$C$3718,C1492,$AK$19:$AK$3718)),"")</f>
        <v/>
      </c>
      <c r="AM1492" s="91" t="str">
        <f t="shared" ref="AM1492:AM1555" si="310">IF(LEN(AL1492)&lt;1,"",IF(AND(AL1492&gt;=$BA$19,AL1492&lt;$BB$19),$AZ$19,IF(AND(AL1492&gt;=$BA$20,AL1492&lt;$BB$20),$AZ$20,IF(AND(AL1492&gt;=$BA$21,AL1492&lt;$BB$21),$AZ$21,IF(AND(AL1492&gt;=$BA$22,AL1492&lt;=$BB$22),$AZ$22,"Check")))))</f>
        <v/>
      </c>
      <c r="AP1492" s="92" t="b">
        <f t="shared" si="304"/>
        <v>0</v>
      </c>
      <c r="AQ1492" s="92" t="str">
        <f t="shared" si="305"/>
        <v xml:space="preserve"> </v>
      </c>
      <c r="AR1492" s="92" t="str">
        <f>IF(LEN(AQ1492)=1,"",COUNTIF($AQ$19:AQ1492,AQ1492)=1)</f>
        <v/>
      </c>
      <c r="AS1492" s="73"/>
      <c r="AT1492" s="73"/>
      <c r="AU1492" s="73"/>
      <c r="AV1492" s="235" t="str">
        <f>IF($P1492=Lists!$A$13,Lists!$A$29,IF($P1492=Lists!$A$14,Lists!$A$30,$P1492))</f>
        <v/>
      </c>
      <c r="AW1492" s="73"/>
      <c r="AX1492" s="73"/>
    </row>
    <row r="1493" spans="2:50" x14ac:dyDescent="0.3">
      <c r="B1493" s="137">
        <f t="shared" ref="B1493:B1556" si="311">1+B1492</f>
        <v>1475</v>
      </c>
      <c r="C1493" s="24"/>
      <c r="D1493" s="24"/>
      <c r="E1493" s="24"/>
      <c r="F1493" s="25"/>
      <c r="G1493" s="24"/>
      <c r="H1493" s="30"/>
      <c r="I1493" s="24"/>
      <c r="J1493" s="50" t="str">
        <f t="shared" si="302"/>
        <v/>
      </c>
      <c r="K1493" s="30"/>
      <c r="L1493" s="236"/>
      <c r="M1493" s="30"/>
      <c r="N1493" s="30"/>
      <c r="O1493" s="46" t="str">
        <f t="shared" si="303"/>
        <v/>
      </c>
      <c r="P1493" s="239" t="str">
        <f t="shared" si="306"/>
        <v/>
      </c>
      <c r="Q1493" s="52" t="str">
        <f t="shared" si="307"/>
        <v/>
      </c>
      <c r="R1493" s="127"/>
      <c r="S1493" s="86"/>
      <c r="T1493" s="127"/>
      <c r="U1493" s="86"/>
      <c r="V1493" s="87">
        <f t="shared" si="299"/>
        <v>0</v>
      </c>
      <c r="W1493" s="130"/>
      <c r="X1493" s="86"/>
      <c r="Y1493" s="86"/>
      <c r="Z1493" s="131"/>
      <c r="AA1493" s="87">
        <f t="shared" si="308"/>
        <v>0</v>
      </c>
      <c r="AB1493" s="127"/>
      <c r="AC1493" s="86"/>
      <c r="AD1493" s="87">
        <f t="shared" si="300"/>
        <v>0</v>
      </c>
      <c r="AE1493" s="127"/>
      <c r="AF1493" s="86"/>
      <c r="AG1493" s="86"/>
      <c r="AH1493" s="131"/>
      <c r="AI1493" s="88">
        <f t="shared" si="301"/>
        <v>0</v>
      </c>
      <c r="AJ1493" s="89" t="str">
        <f>IFERROR(IF(ISNA(MATCH($AV1493,Other_Category_Abbr,0)),INDEX(FGHG_List_Long_GWP,MATCH($AV1493,FGHG_List_Long,0)),INDEX(GWP_Other_Abbr,MATCH($AV1493,Other_Category_Abbr,0)))*SUM(V1493,AA1493,AD1493,AI1493),"")</f>
        <v/>
      </c>
      <c r="AK1493" s="89" t="str">
        <f>IFERROR(IF(ISNA(MATCH($AV1493,Other_Category_Abbr,0)),INDEX(FGHG_List_Long_GWP,MATCH($AV1493,FGHG_List_Long,0)),INDEX(GWP_Other_Abbr,MATCH($AV1493,Other_Category_Abbr,0)))*(T1493*(S1493+U1493)+W1493*(Y1493+X1493)+AD1493+AE1493*(AF1493+AG1493)),"")</f>
        <v/>
      </c>
      <c r="AL1493" s="90" t="str">
        <f t="shared" si="309"/>
        <v/>
      </c>
      <c r="AM1493" s="91" t="str">
        <f t="shared" si="310"/>
        <v/>
      </c>
      <c r="AP1493" s="92" t="b">
        <f t="shared" si="304"/>
        <v>0</v>
      </c>
      <c r="AQ1493" s="92" t="str">
        <f t="shared" si="305"/>
        <v xml:space="preserve"> </v>
      </c>
      <c r="AR1493" s="92" t="str">
        <f>IF(LEN(AQ1493)=1,"",COUNTIF($AQ$19:AQ1493,AQ1493)=1)</f>
        <v/>
      </c>
      <c r="AS1493" s="73"/>
      <c r="AT1493" s="73"/>
      <c r="AU1493" s="73"/>
      <c r="AV1493" s="235" t="str">
        <f>IF($P1493=Lists!$A$13,Lists!$A$29,IF($P1493=Lists!$A$14,Lists!$A$30,$P1493))</f>
        <v/>
      </c>
      <c r="AW1493" s="73"/>
      <c r="AX1493" s="73"/>
    </row>
    <row r="1494" spans="2:50" x14ac:dyDescent="0.3">
      <c r="B1494" s="137">
        <f t="shared" si="311"/>
        <v>1476</v>
      </c>
      <c r="C1494" s="24"/>
      <c r="D1494" s="24"/>
      <c r="E1494" s="24"/>
      <c r="F1494" s="25"/>
      <c r="G1494" s="24"/>
      <c r="H1494" s="30"/>
      <c r="I1494" s="24"/>
      <c r="J1494" s="50" t="str">
        <f t="shared" si="302"/>
        <v/>
      </c>
      <c r="K1494" s="30"/>
      <c r="L1494" s="236"/>
      <c r="M1494" s="30"/>
      <c r="N1494" s="30"/>
      <c r="O1494" s="46" t="str">
        <f t="shared" si="303"/>
        <v/>
      </c>
      <c r="P1494" s="239" t="str">
        <f t="shared" si="306"/>
        <v/>
      </c>
      <c r="Q1494" s="52" t="str">
        <f t="shared" si="307"/>
        <v/>
      </c>
      <c r="R1494" s="127"/>
      <c r="S1494" s="86"/>
      <c r="T1494" s="127"/>
      <c r="U1494" s="86"/>
      <c r="V1494" s="87">
        <f t="shared" si="299"/>
        <v>0</v>
      </c>
      <c r="W1494" s="130"/>
      <c r="X1494" s="86"/>
      <c r="Y1494" s="86"/>
      <c r="Z1494" s="131"/>
      <c r="AA1494" s="87">
        <f t="shared" si="308"/>
        <v>0</v>
      </c>
      <c r="AB1494" s="127"/>
      <c r="AC1494" s="86"/>
      <c r="AD1494" s="87">
        <f t="shared" si="300"/>
        <v>0</v>
      </c>
      <c r="AE1494" s="127"/>
      <c r="AF1494" s="86"/>
      <c r="AG1494" s="86"/>
      <c r="AH1494" s="131"/>
      <c r="AI1494" s="88">
        <f t="shared" si="301"/>
        <v>0</v>
      </c>
      <c r="AJ1494" s="89" t="str">
        <f>IFERROR(IF(ISNA(MATCH($AV1494,Other_Category_Abbr,0)),INDEX(FGHG_List_Long_GWP,MATCH($AV1494,FGHG_List_Long,0)),INDEX(GWP_Other_Abbr,MATCH($AV1494,Other_Category_Abbr,0)))*SUM(V1494,AA1494,AD1494,AI1494),"")</f>
        <v/>
      </c>
      <c r="AK1494" s="89" t="str">
        <f>IFERROR(IF(ISNA(MATCH($AV1494,Other_Category_Abbr,0)),INDEX(FGHG_List_Long_GWP,MATCH($AV1494,FGHG_List_Long,0)),INDEX(GWP_Other_Abbr,MATCH($AV1494,Other_Category_Abbr,0)))*(T1494*(S1494+U1494)+W1494*(Y1494+X1494)+AD1494+AE1494*(AF1494+AG1494)),"")</f>
        <v/>
      </c>
      <c r="AL1494" s="90" t="str">
        <f t="shared" si="309"/>
        <v/>
      </c>
      <c r="AM1494" s="91" t="str">
        <f t="shared" si="310"/>
        <v/>
      </c>
      <c r="AP1494" s="92" t="b">
        <f t="shared" si="304"/>
        <v>0</v>
      </c>
      <c r="AQ1494" s="92" t="str">
        <f t="shared" si="305"/>
        <v xml:space="preserve"> </v>
      </c>
      <c r="AR1494" s="92" t="str">
        <f>IF(LEN(AQ1494)=1,"",COUNTIF($AQ$19:AQ1494,AQ1494)=1)</f>
        <v/>
      </c>
      <c r="AS1494" s="73"/>
      <c r="AT1494" s="73"/>
      <c r="AU1494" s="73"/>
      <c r="AV1494" s="235" t="str">
        <f>IF($P1494=Lists!$A$13,Lists!$A$29,IF($P1494=Lists!$A$14,Lists!$A$30,$P1494))</f>
        <v/>
      </c>
      <c r="AW1494" s="73"/>
      <c r="AX1494" s="73"/>
    </row>
    <row r="1495" spans="2:50" x14ac:dyDescent="0.3">
      <c r="B1495" s="137">
        <f t="shared" si="311"/>
        <v>1477</v>
      </c>
      <c r="C1495" s="24"/>
      <c r="D1495" s="24"/>
      <c r="E1495" s="24"/>
      <c r="F1495" s="25"/>
      <c r="G1495" s="24"/>
      <c r="H1495" s="30"/>
      <c r="I1495" s="24"/>
      <c r="J1495" s="50" t="str">
        <f t="shared" si="302"/>
        <v/>
      </c>
      <c r="K1495" s="30"/>
      <c r="L1495" s="236"/>
      <c r="M1495" s="30"/>
      <c r="N1495" s="30"/>
      <c r="O1495" s="46" t="str">
        <f t="shared" si="303"/>
        <v/>
      </c>
      <c r="P1495" s="239" t="str">
        <f t="shared" si="306"/>
        <v/>
      </c>
      <c r="Q1495" s="52" t="str">
        <f t="shared" si="307"/>
        <v/>
      </c>
      <c r="R1495" s="127"/>
      <c r="S1495" s="86"/>
      <c r="T1495" s="127"/>
      <c r="U1495" s="86"/>
      <c r="V1495" s="87">
        <f t="shared" si="299"/>
        <v>0</v>
      </c>
      <c r="W1495" s="130"/>
      <c r="X1495" s="86"/>
      <c r="Y1495" s="86"/>
      <c r="Z1495" s="131"/>
      <c r="AA1495" s="87">
        <f t="shared" si="308"/>
        <v>0</v>
      </c>
      <c r="AB1495" s="127"/>
      <c r="AC1495" s="86"/>
      <c r="AD1495" s="87">
        <f t="shared" si="300"/>
        <v>0</v>
      </c>
      <c r="AE1495" s="127"/>
      <c r="AF1495" s="86"/>
      <c r="AG1495" s="86"/>
      <c r="AH1495" s="131"/>
      <c r="AI1495" s="88">
        <f t="shared" si="301"/>
        <v>0</v>
      </c>
      <c r="AJ1495" s="89" t="str">
        <f>IFERROR(IF(ISNA(MATCH($AV1495,Other_Category_Abbr,0)),INDEX(FGHG_List_Long_GWP,MATCH($AV1495,FGHG_List_Long,0)),INDEX(GWP_Other_Abbr,MATCH($AV1495,Other_Category_Abbr,0)))*SUM(V1495,AA1495,AD1495,AI1495),"")</f>
        <v/>
      </c>
      <c r="AK1495" s="89" t="str">
        <f>IFERROR(IF(ISNA(MATCH($AV1495,Other_Category_Abbr,0)),INDEX(FGHG_List_Long_GWP,MATCH($AV1495,FGHG_List_Long,0)),INDEX(GWP_Other_Abbr,MATCH($AV1495,Other_Category_Abbr,0)))*(T1495*(S1495+U1495)+W1495*(Y1495+X1495)+AD1495+AE1495*(AF1495+AG1495)),"")</f>
        <v/>
      </c>
      <c r="AL1495" s="90" t="str">
        <f t="shared" si="309"/>
        <v/>
      </c>
      <c r="AM1495" s="91" t="str">
        <f t="shared" si="310"/>
        <v/>
      </c>
      <c r="AP1495" s="92" t="b">
        <f t="shared" si="304"/>
        <v>0</v>
      </c>
      <c r="AQ1495" s="92" t="str">
        <f t="shared" si="305"/>
        <v xml:space="preserve"> </v>
      </c>
      <c r="AR1495" s="92" t="str">
        <f>IF(LEN(AQ1495)=1,"",COUNTIF($AQ$19:AQ1495,AQ1495)=1)</f>
        <v/>
      </c>
      <c r="AS1495" s="73"/>
      <c r="AT1495" s="73"/>
      <c r="AU1495" s="73"/>
      <c r="AV1495" s="235" t="str">
        <f>IF($P1495=Lists!$A$13,Lists!$A$29,IF($P1495=Lists!$A$14,Lists!$A$30,$P1495))</f>
        <v/>
      </c>
      <c r="AW1495" s="73"/>
      <c r="AX1495" s="73"/>
    </row>
    <row r="1496" spans="2:50" x14ac:dyDescent="0.3">
      <c r="B1496" s="137">
        <f t="shared" si="311"/>
        <v>1478</v>
      </c>
      <c r="C1496" s="24"/>
      <c r="D1496" s="24"/>
      <c r="E1496" s="24"/>
      <c r="F1496" s="25"/>
      <c r="G1496" s="24"/>
      <c r="H1496" s="30"/>
      <c r="I1496" s="24"/>
      <c r="J1496" s="50" t="str">
        <f t="shared" si="302"/>
        <v/>
      </c>
      <c r="K1496" s="30"/>
      <c r="L1496" s="236"/>
      <c r="M1496" s="30"/>
      <c r="N1496" s="30"/>
      <c r="O1496" s="46" t="str">
        <f t="shared" si="303"/>
        <v/>
      </c>
      <c r="P1496" s="239" t="str">
        <f t="shared" si="306"/>
        <v/>
      </c>
      <c r="Q1496" s="52" t="str">
        <f t="shared" si="307"/>
        <v/>
      </c>
      <c r="R1496" s="127"/>
      <c r="S1496" s="86"/>
      <c r="T1496" s="127"/>
      <c r="U1496" s="86"/>
      <c r="V1496" s="87">
        <f t="shared" si="299"/>
        <v>0</v>
      </c>
      <c r="W1496" s="130"/>
      <c r="X1496" s="86"/>
      <c r="Y1496" s="86"/>
      <c r="Z1496" s="131"/>
      <c r="AA1496" s="87">
        <f t="shared" si="308"/>
        <v>0</v>
      </c>
      <c r="AB1496" s="127"/>
      <c r="AC1496" s="86"/>
      <c r="AD1496" s="87">
        <f t="shared" si="300"/>
        <v>0</v>
      </c>
      <c r="AE1496" s="127"/>
      <c r="AF1496" s="86"/>
      <c r="AG1496" s="86"/>
      <c r="AH1496" s="131"/>
      <c r="AI1496" s="88">
        <f t="shared" si="301"/>
        <v>0</v>
      </c>
      <c r="AJ1496" s="89" t="str">
        <f>IFERROR(IF(ISNA(MATCH($AV1496,Other_Category_Abbr,0)),INDEX(FGHG_List_Long_GWP,MATCH($AV1496,FGHG_List_Long,0)),INDEX(GWP_Other_Abbr,MATCH($AV1496,Other_Category_Abbr,0)))*SUM(V1496,AA1496,AD1496,AI1496),"")</f>
        <v/>
      </c>
      <c r="AK1496" s="89" t="str">
        <f>IFERROR(IF(ISNA(MATCH($AV1496,Other_Category_Abbr,0)),INDEX(FGHG_List_Long_GWP,MATCH($AV1496,FGHG_List_Long,0)),INDEX(GWP_Other_Abbr,MATCH($AV1496,Other_Category_Abbr,0)))*(T1496*(S1496+U1496)+W1496*(Y1496+X1496)+AD1496+AE1496*(AF1496+AG1496)),"")</f>
        <v/>
      </c>
      <c r="AL1496" s="90" t="str">
        <f t="shared" si="309"/>
        <v/>
      </c>
      <c r="AM1496" s="91" t="str">
        <f t="shared" si="310"/>
        <v/>
      </c>
      <c r="AP1496" s="92" t="b">
        <f t="shared" si="304"/>
        <v>0</v>
      </c>
      <c r="AQ1496" s="92" t="str">
        <f t="shared" si="305"/>
        <v xml:space="preserve"> </v>
      </c>
      <c r="AR1496" s="92" t="str">
        <f>IF(LEN(AQ1496)=1,"",COUNTIF($AQ$19:AQ1496,AQ1496)=1)</f>
        <v/>
      </c>
      <c r="AS1496" s="73"/>
      <c r="AT1496" s="73"/>
      <c r="AU1496" s="73"/>
      <c r="AV1496" s="235" t="str">
        <f>IF($P1496=Lists!$A$13,Lists!$A$29,IF($P1496=Lists!$A$14,Lists!$A$30,$P1496))</f>
        <v/>
      </c>
      <c r="AW1496" s="73"/>
      <c r="AX1496" s="73"/>
    </row>
    <row r="1497" spans="2:50" x14ac:dyDescent="0.3">
      <c r="B1497" s="137">
        <f t="shared" si="311"/>
        <v>1479</v>
      </c>
      <c r="C1497" s="24"/>
      <c r="D1497" s="24"/>
      <c r="E1497" s="24"/>
      <c r="F1497" s="25"/>
      <c r="G1497" s="24"/>
      <c r="H1497" s="30"/>
      <c r="I1497" s="24"/>
      <c r="J1497" s="50" t="str">
        <f t="shared" si="302"/>
        <v/>
      </c>
      <c r="K1497" s="30"/>
      <c r="L1497" s="236"/>
      <c r="M1497" s="30"/>
      <c r="N1497" s="30"/>
      <c r="O1497" s="46" t="str">
        <f t="shared" si="303"/>
        <v/>
      </c>
      <c r="P1497" s="239" t="str">
        <f t="shared" si="306"/>
        <v/>
      </c>
      <c r="Q1497" s="52" t="str">
        <f t="shared" si="307"/>
        <v/>
      </c>
      <c r="R1497" s="127"/>
      <c r="S1497" s="86"/>
      <c r="T1497" s="127"/>
      <c r="U1497" s="86"/>
      <c r="V1497" s="87">
        <f t="shared" si="299"/>
        <v>0</v>
      </c>
      <c r="W1497" s="130"/>
      <c r="X1497" s="86"/>
      <c r="Y1497" s="86"/>
      <c r="Z1497" s="131"/>
      <c r="AA1497" s="87">
        <f t="shared" si="308"/>
        <v>0</v>
      </c>
      <c r="AB1497" s="127"/>
      <c r="AC1497" s="86"/>
      <c r="AD1497" s="87">
        <f t="shared" si="300"/>
        <v>0</v>
      </c>
      <c r="AE1497" s="127"/>
      <c r="AF1497" s="86"/>
      <c r="AG1497" s="86"/>
      <c r="AH1497" s="131"/>
      <c r="AI1497" s="88">
        <f t="shared" si="301"/>
        <v>0</v>
      </c>
      <c r="AJ1497" s="89" t="str">
        <f>IFERROR(IF(ISNA(MATCH($AV1497,Other_Category_Abbr,0)),INDEX(FGHG_List_Long_GWP,MATCH($AV1497,FGHG_List_Long,0)),INDEX(GWP_Other_Abbr,MATCH($AV1497,Other_Category_Abbr,0)))*SUM(V1497,AA1497,AD1497,AI1497),"")</f>
        <v/>
      </c>
      <c r="AK1497" s="89" t="str">
        <f>IFERROR(IF(ISNA(MATCH($AV1497,Other_Category_Abbr,0)),INDEX(FGHG_List_Long_GWP,MATCH($AV1497,FGHG_List_Long,0)),INDEX(GWP_Other_Abbr,MATCH($AV1497,Other_Category_Abbr,0)))*(T1497*(S1497+U1497)+W1497*(Y1497+X1497)+AD1497+AE1497*(AF1497+AG1497)),"")</f>
        <v/>
      </c>
      <c r="AL1497" s="90" t="str">
        <f t="shared" si="309"/>
        <v/>
      </c>
      <c r="AM1497" s="91" t="str">
        <f t="shared" si="310"/>
        <v/>
      </c>
      <c r="AP1497" s="92" t="b">
        <f t="shared" si="304"/>
        <v>0</v>
      </c>
      <c r="AQ1497" s="92" t="str">
        <f t="shared" si="305"/>
        <v xml:space="preserve"> </v>
      </c>
      <c r="AR1497" s="92" t="str">
        <f>IF(LEN(AQ1497)=1,"",COUNTIF($AQ$19:AQ1497,AQ1497)=1)</f>
        <v/>
      </c>
      <c r="AS1497" s="73"/>
      <c r="AT1497" s="73"/>
      <c r="AU1497" s="73"/>
      <c r="AV1497" s="235" t="str">
        <f>IF($P1497=Lists!$A$13,Lists!$A$29,IF($P1497=Lists!$A$14,Lists!$A$30,$P1497))</f>
        <v/>
      </c>
      <c r="AW1497" s="73"/>
      <c r="AX1497" s="73"/>
    </row>
    <row r="1498" spans="2:50" x14ac:dyDescent="0.3">
      <c r="B1498" s="137">
        <f t="shared" si="311"/>
        <v>1480</v>
      </c>
      <c r="C1498" s="24"/>
      <c r="D1498" s="24"/>
      <c r="E1498" s="24"/>
      <c r="F1498" s="25"/>
      <c r="G1498" s="24"/>
      <c r="H1498" s="30"/>
      <c r="I1498" s="24"/>
      <c r="J1498" s="50" t="str">
        <f t="shared" si="302"/>
        <v/>
      </c>
      <c r="K1498" s="30"/>
      <c r="L1498" s="236"/>
      <c r="M1498" s="30"/>
      <c r="N1498" s="30"/>
      <c r="O1498" s="46" t="str">
        <f t="shared" si="303"/>
        <v/>
      </c>
      <c r="P1498" s="239" t="str">
        <f t="shared" si="306"/>
        <v/>
      </c>
      <c r="Q1498" s="52" t="str">
        <f t="shared" si="307"/>
        <v/>
      </c>
      <c r="R1498" s="127"/>
      <c r="S1498" s="86"/>
      <c r="T1498" s="127"/>
      <c r="U1498" s="86"/>
      <c r="V1498" s="87">
        <f t="shared" si="299"/>
        <v>0</v>
      </c>
      <c r="W1498" s="130"/>
      <c r="X1498" s="86"/>
      <c r="Y1498" s="86"/>
      <c r="Z1498" s="131"/>
      <c r="AA1498" s="87">
        <f t="shared" si="308"/>
        <v>0</v>
      </c>
      <c r="AB1498" s="127"/>
      <c r="AC1498" s="86"/>
      <c r="AD1498" s="87">
        <f t="shared" si="300"/>
        <v>0</v>
      </c>
      <c r="AE1498" s="127"/>
      <c r="AF1498" s="86"/>
      <c r="AG1498" s="86"/>
      <c r="AH1498" s="131"/>
      <c r="AI1498" s="88">
        <f t="shared" si="301"/>
        <v>0</v>
      </c>
      <c r="AJ1498" s="89" t="str">
        <f>IFERROR(IF(ISNA(MATCH($AV1498,Other_Category_Abbr,0)),INDEX(FGHG_List_Long_GWP,MATCH($AV1498,FGHG_List_Long,0)),INDEX(GWP_Other_Abbr,MATCH($AV1498,Other_Category_Abbr,0)))*SUM(V1498,AA1498,AD1498,AI1498),"")</f>
        <v/>
      </c>
      <c r="AK1498" s="89" t="str">
        <f>IFERROR(IF(ISNA(MATCH($AV1498,Other_Category_Abbr,0)),INDEX(FGHG_List_Long_GWP,MATCH($AV1498,FGHG_List_Long,0)),INDEX(GWP_Other_Abbr,MATCH($AV1498,Other_Category_Abbr,0)))*(T1498*(S1498+U1498)+W1498*(Y1498+X1498)+AD1498+AE1498*(AF1498+AG1498)),"")</f>
        <v/>
      </c>
      <c r="AL1498" s="90" t="str">
        <f t="shared" si="309"/>
        <v/>
      </c>
      <c r="AM1498" s="91" t="str">
        <f t="shared" si="310"/>
        <v/>
      </c>
      <c r="AP1498" s="92" t="b">
        <f t="shared" si="304"/>
        <v>0</v>
      </c>
      <c r="AQ1498" s="92" t="str">
        <f t="shared" si="305"/>
        <v xml:space="preserve"> </v>
      </c>
      <c r="AR1498" s="92" t="str">
        <f>IF(LEN(AQ1498)=1,"",COUNTIF($AQ$19:AQ1498,AQ1498)=1)</f>
        <v/>
      </c>
      <c r="AS1498" s="73"/>
      <c r="AT1498" s="73"/>
      <c r="AU1498" s="73"/>
      <c r="AV1498" s="235" t="str">
        <f>IF($P1498=Lists!$A$13,Lists!$A$29,IF($P1498=Lists!$A$14,Lists!$A$30,$P1498))</f>
        <v/>
      </c>
      <c r="AW1498" s="73"/>
      <c r="AX1498" s="73"/>
    </row>
    <row r="1499" spans="2:50" x14ac:dyDescent="0.3">
      <c r="B1499" s="137">
        <f t="shared" si="311"/>
        <v>1481</v>
      </c>
      <c r="C1499" s="24"/>
      <c r="D1499" s="24"/>
      <c r="E1499" s="24"/>
      <c r="F1499" s="25"/>
      <c r="G1499" s="24"/>
      <c r="H1499" s="30"/>
      <c r="I1499" s="24"/>
      <c r="J1499" s="50" t="str">
        <f t="shared" si="302"/>
        <v/>
      </c>
      <c r="K1499" s="30"/>
      <c r="L1499" s="236"/>
      <c r="M1499" s="30"/>
      <c r="N1499" s="30"/>
      <c r="O1499" s="46" t="str">
        <f t="shared" si="303"/>
        <v/>
      </c>
      <c r="P1499" s="239" t="str">
        <f t="shared" si="306"/>
        <v/>
      </c>
      <c r="Q1499" s="52" t="str">
        <f t="shared" si="307"/>
        <v/>
      </c>
      <c r="R1499" s="127"/>
      <c r="S1499" s="86"/>
      <c r="T1499" s="127"/>
      <c r="U1499" s="86"/>
      <c r="V1499" s="87">
        <f t="shared" si="299"/>
        <v>0</v>
      </c>
      <c r="W1499" s="130"/>
      <c r="X1499" s="86"/>
      <c r="Y1499" s="86"/>
      <c r="Z1499" s="131"/>
      <c r="AA1499" s="87">
        <f t="shared" si="308"/>
        <v>0</v>
      </c>
      <c r="AB1499" s="127"/>
      <c r="AC1499" s="86"/>
      <c r="AD1499" s="87">
        <f t="shared" si="300"/>
        <v>0</v>
      </c>
      <c r="AE1499" s="127"/>
      <c r="AF1499" s="86"/>
      <c r="AG1499" s="86"/>
      <c r="AH1499" s="131"/>
      <c r="AI1499" s="88">
        <f t="shared" si="301"/>
        <v>0</v>
      </c>
      <c r="AJ1499" s="89" t="str">
        <f>IFERROR(IF(ISNA(MATCH($AV1499,Other_Category_Abbr,0)),INDEX(FGHG_List_Long_GWP,MATCH($AV1499,FGHG_List_Long,0)),INDEX(GWP_Other_Abbr,MATCH($AV1499,Other_Category_Abbr,0)))*SUM(V1499,AA1499,AD1499,AI1499),"")</f>
        <v/>
      </c>
      <c r="AK1499" s="89" t="str">
        <f>IFERROR(IF(ISNA(MATCH($AV1499,Other_Category_Abbr,0)),INDEX(FGHG_List_Long_GWP,MATCH($AV1499,FGHG_List_Long,0)),INDEX(GWP_Other_Abbr,MATCH($AV1499,Other_Category_Abbr,0)))*(T1499*(S1499+U1499)+W1499*(Y1499+X1499)+AD1499+AE1499*(AF1499+AG1499)),"")</f>
        <v/>
      </c>
      <c r="AL1499" s="90" t="str">
        <f t="shared" si="309"/>
        <v/>
      </c>
      <c r="AM1499" s="91" t="str">
        <f t="shared" si="310"/>
        <v/>
      </c>
      <c r="AP1499" s="92" t="b">
        <f t="shared" si="304"/>
        <v>0</v>
      </c>
      <c r="AQ1499" s="92" t="str">
        <f t="shared" si="305"/>
        <v xml:space="preserve"> </v>
      </c>
      <c r="AR1499" s="92" t="str">
        <f>IF(LEN(AQ1499)=1,"",COUNTIF($AQ$19:AQ1499,AQ1499)=1)</f>
        <v/>
      </c>
      <c r="AS1499" s="73"/>
      <c r="AT1499" s="73"/>
      <c r="AU1499" s="73"/>
      <c r="AV1499" s="235" t="str">
        <f>IF($P1499=Lists!$A$13,Lists!$A$29,IF($P1499=Lists!$A$14,Lists!$A$30,$P1499))</f>
        <v/>
      </c>
      <c r="AW1499" s="73"/>
      <c r="AX1499" s="73"/>
    </row>
    <row r="1500" spans="2:50" x14ac:dyDescent="0.3">
      <c r="B1500" s="137">
        <f t="shared" si="311"/>
        <v>1482</v>
      </c>
      <c r="C1500" s="24"/>
      <c r="D1500" s="24"/>
      <c r="E1500" s="24"/>
      <c r="F1500" s="25"/>
      <c r="G1500" s="24"/>
      <c r="H1500" s="30"/>
      <c r="I1500" s="24"/>
      <c r="J1500" s="50" t="str">
        <f t="shared" si="302"/>
        <v/>
      </c>
      <c r="K1500" s="30"/>
      <c r="L1500" s="236"/>
      <c r="M1500" s="30"/>
      <c r="N1500" s="30"/>
      <c r="O1500" s="46" t="str">
        <f t="shared" si="303"/>
        <v/>
      </c>
      <c r="P1500" s="239" t="str">
        <f t="shared" si="306"/>
        <v/>
      </c>
      <c r="Q1500" s="52" t="str">
        <f t="shared" si="307"/>
        <v/>
      </c>
      <c r="R1500" s="127"/>
      <c r="S1500" s="86"/>
      <c r="T1500" s="127"/>
      <c r="U1500" s="86"/>
      <c r="V1500" s="87">
        <f t="shared" si="299"/>
        <v>0</v>
      </c>
      <c r="W1500" s="130"/>
      <c r="X1500" s="86"/>
      <c r="Y1500" s="86"/>
      <c r="Z1500" s="131"/>
      <c r="AA1500" s="87">
        <f t="shared" si="308"/>
        <v>0</v>
      </c>
      <c r="AB1500" s="127"/>
      <c r="AC1500" s="86"/>
      <c r="AD1500" s="87">
        <f t="shared" si="300"/>
        <v>0</v>
      </c>
      <c r="AE1500" s="127"/>
      <c r="AF1500" s="86"/>
      <c r="AG1500" s="86"/>
      <c r="AH1500" s="131"/>
      <c r="AI1500" s="88">
        <f t="shared" si="301"/>
        <v>0</v>
      </c>
      <c r="AJ1500" s="89" t="str">
        <f>IFERROR(IF(ISNA(MATCH($AV1500,Other_Category_Abbr,0)),INDEX(FGHG_List_Long_GWP,MATCH($AV1500,FGHG_List_Long,0)),INDEX(GWP_Other_Abbr,MATCH($AV1500,Other_Category_Abbr,0)))*SUM(V1500,AA1500,AD1500,AI1500),"")</f>
        <v/>
      </c>
      <c r="AK1500" s="89" t="str">
        <f>IFERROR(IF(ISNA(MATCH($AV1500,Other_Category_Abbr,0)),INDEX(FGHG_List_Long_GWP,MATCH($AV1500,FGHG_List_Long,0)),INDEX(GWP_Other_Abbr,MATCH($AV1500,Other_Category_Abbr,0)))*(T1500*(S1500+U1500)+W1500*(Y1500+X1500)+AD1500+AE1500*(AF1500+AG1500)),"")</f>
        <v/>
      </c>
      <c r="AL1500" s="90" t="str">
        <f t="shared" si="309"/>
        <v/>
      </c>
      <c r="AM1500" s="91" t="str">
        <f t="shared" si="310"/>
        <v/>
      </c>
      <c r="AP1500" s="92" t="b">
        <f t="shared" si="304"/>
        <v>0</v>
      </c>
      <c r="AQ1500" s="92" t="str">
        <f t="shared" si="305"/>
        <v xml:space="preserve"> </v>
      </c>
      <c r="AR1500" s="92" t="str">
        <f>IF(LEN(AQ1500)=1,"",COUNTIF($AQ$19:AQ1500,AQ1500)=1)</f>
        <v/>
      </c>
      <c r="AS1500" s="73"/>
      <c r="AT1500" s="73"/>
      <c r="AU1500" s="73"/>
      <c r="AV1500" s="235" t="str">
        <f>IF($P1500=Lists!$A$13,Lists!$A$29,IF($P1500=Lists!$A$14,Lists!$A$30,$P1500))</f>
        <v/>
      </c>
      <c r="AW1500" s="73"/>
      <c r="AX1500" s="73"/>
    </row>
    <row r="1501" spans="2:50" x14ac:dyDescent="0.3">
      <c r="B1501" s="137">
        <f t="shared" si="311"/>
        <v>1483</v>
      </c>
      <c r="C1501" s="24"/>
      <c r="D1501" s="24"/>
      <c r="E1501" s="24"/>
      <c r="F1501" s="25"/>
      <c r="G1501" s="24"/>
      <c r="H1501" s="30"/>
      <c r="I1501" s="24"/>
      <c r="J1501" s="50" t="str">
        <f t="shared" si="302"/>
        <v/>
      </c>
      <c r="K1501" s="30"/>
      <c r="L1501" s="236"/>
      <c r="M1501" s="30"/>
      <c r="N1501" s="30"/>
      <c r="O1501" s="46" t="str">
        <f t="shared" si="303"/>
        <v/>
      </c>
      <c r="P1501" s="239" t="str">
        <f t="shared" si="306"/>
        <v/>
      </c>
      <c r="Q1501" s="52" t="str">
        <f t="shared" si="307"/>
        <v/>
      </c>
      <c r="R1501" s="127"/>
      <c r="S1501" s="86"/>
      <c r="T1501" s="127"/>
      <c r="U1501" s="86"/>
      <c r="V1501" s="87">
        <f t="shared" si="299"/>
        <v>0</v>
      </c>
      <c r="W1501" s="130"/>
      <c r="X1501" s="86"/>
      <c r="Y1501" s="86"/>
      <c r="Z1501" s="131"/>
      <c r="AA1501" s="87">
        <f t="shared" si="308"/>
        <v>0</v>
      </c>
      <c r="AB1501" s="127"/>
      <c r="AC1501" s="86"/>
      <c r="AD1501" s="87">
        <f t="shared" si="300"/>
        <v>0</v>
      </c>
      <c r="AE1501" s="127"/>
      <c r="AF1501" s="86"/>
      <c r="AG1501" s="86"/>
      <c r="AH1501" s="131"/>
      <c r="AI1501" s="88">
        <f t="shared" si="301"/>
        <v>0</v>
      </c>
      <c r="AJ1501" s="89" t="str">
        <f>IFERROR(IF(ISNA(MATCH($AV1501,Other_Category_Abbr,0)),INDEX(FGHG_List_Long_GWP,MATCH($AV1501,FGHG_List_Long,0)),INDEX(GWP_Other_Abbr,MATCH($AV1501,Other_Category_Abbr,0)))*SUM(V1501,AA1501,AD1501,AI1501),"")</f>
        <v/>
      </c>
      <c r="AK1501" s="89" t="str">
        <f>IFERROR(IF(ISNA(MATCH($AV1501,Other_Category_Abbr,0)),INDEX(FGHG_List_Long_GWP,MATCH($AV1501,FGHG_List_Long,0)),INDEX(GWP_Other_Abbr,MATCH($AV1501,Other_Category_Abbr,0)))*(T1501*(S1501+U1501)+W1501*(Y1501+X1501)+AD1501+AE1501*(AF1501+AG1501)),"")</f>
        <v/>
      </c>
      <c r="AL1501" s="90" t="str">
        <f t="shared" si="309"/>
        <v/>
      </c>
      <c r="AM1501" s="91" t="str">
        <f t="shared" si="310"/>
        <v/>
      </c>
      <c r="AP1501" s="92" t="b">
        <f t="shared" si="304"/>
        <v>0</v>
      </c>
      <c r="AQ1501" s="92" t="str">
        <f t="shared" si="305"/>
        <v xml:space="preserve"> </v>
      </c>
      <c r="AR1501" s="92" t="str">
        <f>IF(LEN(AQ1501)=1,"",COUNTIF($AQ$19:AQ1501,AQ1501)=1)</f>
        <v/>
      </c>
      <c r="AS1501" s="73"/>
      <c r="AT1501" s="73"/>
      <c r="AU1501" s="73"/>
      <c r="AV1501" s="235" t="str">
        <f>IF($P1501=Lists!$A$13,Lists!$A$29,IF($P1501=Lists!$A$14,Lists!$A$30,$P1501))</f>
        <v/>
      </c>
      <c r="AW1501" s="73"/>
      <c r="AX1501" s="73"/>
    </row>
    <row r="1502" spans="2:50" x14ac:dyDescent="0.3">
      <c r="B1502" s="137">
        <f t="shared" si="311"/>
        <v>1484</v>
      </c>
      <c r="C1502" s="24"/>
      <c r="D1502" s="24"/>
      <c r="E1502" s="24"/>
      <c r="F1502" s="25"/>
      <c r="G1502" s="24"/>
      <c r="H1502" s="30"/>
      <c r="I1502" s="24"/>
      <c r="J1502" s="50" t="str">
        <f t="shared" si="302"/>
        <v/>
      </c>
      <c r="K1502" s="30"/>
      <c r="L1502" s="236"/>
      <c r="M1502" s="30"/>
      <c r="N1502" s="30"/>
      <c r="O1502" s="46" t="str">
        <f t="shared" si="303"/>
        <v/>
      </c>
      <c r="P1502" s="239" t="str">
        <f t="shared" si="306"/>
        <v/>
      </c>
      <c r="Q1502" s="52" t="str">
        <f t="shared" si="307"/>
        <v/>
      </c>
      <c r="R1502" s="127"/>
      <c r="S1502" s="86"/>
      <c r="T1502" s="127"/>
      <c r="U1502" s="86"/>
      <c r="V1502" s="87">
        <f t="shared" si="299"/>
        <v>0</v>
      </c>
      <c r="W1502" s="130"/>
      <c r="X1502" s="86"/>
      <c r="Y1502" s="86"/>
      <c r="Z1502" s="131"/>
      <c r="AA1502" s="87">
        <f t="shared" si="308"/>
        <v>0</v>
      </c>
      <c r="AB1502" s="127"/>
      <c r="AC1502" s="86"/>
      <c r="AD1502" s="87">
        <f t="shared" si="300"/>
        <v>0</v>
      </c>
      <c r="AE1502" s="127"/>
      <c r="AF1502" s="86"/>
      <c r="AG1502" s="86"/>
      <c r="AH1502" s="131"/>
      <c r="AI1502" s="88">
        <f t="shared" si="301"/>
        <v>0</v>
      </c>
      <c r="AJ1502" s="89" t="str">
        <f>IFERROR(IF(ISNA(MATCH($AV1502,Other_Category_Abbr,0)),INDEX(FGHG_List_Long_GWP,MATCH($AV1502,FGHG_List_Long,0)),INDEX(GWP_Other_Abbr,MATCH($AV1502,Other_Category_Abbr,0)))*SUM(V1502,AA1502,AD1502,AI1502),"")</f>
        <v/>
      </c>
      <c r="AK1502" s="89" t="str">
        <f>IFERROR(IF(ISNA(MATCH($AV1502,Other_Category_Abbr,0)),INDEX(FGHG_List_Long_GWP,MATCH($AV1502,FGHG_List_Long,0)),INDEX(GWP_Other_Abbr,MATCH($AV1502,Other_Category_Abbr,0)))*(T1502*(S1502+U1502)+W1502*(Y1502+X1502)+AD1502+AE1502*(AF1502+AG1502)),"")</f>
        <v/>
      </c>
      <c r="AL1502" s="90" t="str">
        <f t="shared" si="309"/>
        <v/>
      </c>
      <c r="AM1502" s="91" t="str">
        <f t="shared" si="310"/>
        <v/>
      </c>
      <c r="AP1502" s="92" t="b">
        <f t="shared" si="304"/>
        <v>0</v>
      </c>
      <c r="AQ1502" s="92" t="str">
        <f t="shared" si="305"/>
        <v xml:space="preserve"> </v>
      </c>
      <c r="AR1502" s="92" t="str">
        <f>IF(LEN(AQ1502)=1,"",COUNTIF($AQ$19:AQ1502,AQ1502)=1)</f>
        <v/>
      </c>
      <c r="AS1502" s="73"/>
      <c r="AT1502" s="73"/>
      <c r="AU1502" s="73"/>
      <c r="AV1502" s="235" t="str">
        <f>IF($P1502=Lists!$A$13,Lists!$A$29,IF($P1502=Lists!$A$14,Lists!$A$30,$P1502))</f>
        <v/>
      </c>
      <c r="AW1502" s="73"/>
      <c r="AX1502" s="73"/>
    </row>
    <row r="1503" spans="2:50" x14ac:dyDescent="0.3">
      <c r="B1503" s="137">
        <f t="shared" si="311"/>
        <v>1485</v>
      </c>
      <c r="C1503" s="24"/>
      <c r="D1503" s="24"/>
      <c r="E1503" s="24"/>
      <c r="F1503" s="25"/>
      <c r="G1503" s="24"/>
      <c r="H1503" s="30"/>
      <c r="I1503" s="24"/>
      <c r="J1503" s="50" t="str">
        <f t="shared" si="302"/>
        <v/>
      </c>
      <c r="K1503" s="30"/>
      <c r="L1503" s="236"/>
      <c r="M1503" s="30"/>
      <c r="N1503" s="30"/>
      <c r="O1503" s="46" t="str">
        <f t="shared" si="303"/>
        <v/>
      </c>
      <c r="P1503" s="239" t="str">
        <f t="shared" si="306"/>
        <v/>
      </c>
      <c r="Q1503" s="52" t="str">
        <f t="shared" si="307"/>
        <v/>
      </c>
      <c r="R1503" s="127"/>
      <c r="S1503" s="86"/>
      <c r="T1503" s="127"/>
      <c r="U1503" s="86"/>
      <c r="V1503" s="87">
        <f t="shared" si="299"/>
        <v>0</v>
      </c>
      <c r="W1503" s="130"/>
      <c r="X1503" s="86"/>
      <c r="Y1503" s="86"/>
      <c r="Z1503" s="131"/>
      <c r="AA1503" s="87">
        <f t="shared" si="308"/>
        <v>0</v>
      </c>
      <c r="AB1503" s="127"/>
      <c r="AC1503" s="86"/>
      <c r="AD1503" s="87">
        <f t="shared" si="300"/>
        <v>0</v>
      </c>
      <c r="AE1503" s="127"/>
      <c r="AF1503" s="86"/>
      <c r="AG1503" s="86"/>
      <c r="AH1503" s="131"/>
      <c r="AI1503" s="88">
        <f t="shared" si="301"/>
        <v>0</v>
      </c>
      <c r="AJ1503" s="89" t="str">
        <f>IFERROR(IF(ISNA(MATCH($AV1503,Other_Category_Abbr,0)),INDEX(FGHG_List_Long_GWP,MATCH($AV1503,FGHG_List_Long,0)),INDEX(GWP_Other_Abbr,MATCH($AV1503,Other_Category_Abbr,0)))*SUM(V1503,AA1503,AD1503,AI1503),"")</f>
        <v/>
      </c>
      <c r="AK1503" s="89" t="str">
        <f>IFERROR(IF(ISNA(MATCH($AV1503,Other_Category_Abbr,0)),INDEX(FGHG_List_Long_GWP,MATCH($AV1503,FGHG_List_Long,0)),INDEX(GWP_Other_Abbr,MATCH($AV1503,Other_Category_Abbr,0)))*(T1503*(S1503+U1503)+W1503*(Y1503+X1503)+AD1503+AE1503*(AF1503+AG1503)),"")</f>
        <v/>
      </c>
      <c r="AL1503" s="90" t="str">
        <f t="shared" si="309"/>
        <v/>
      </c>
      <c r="AM1503" s="91" t="str">
        <f t="shared" si="310"/>
        <v/>
      </c>
      <c r="AP1503" s="92" t="b">
        <f t="shared" si="304"/>
        <v>0</v>
      </c>
      <c r="AQ1503" s="92" t="str">
        <f t="shared" si="305"/>
        <v xml:space="preserve"> </v>
      </c>
      <c r="AR1503" s="92" t="str">
        <f>IF(LEN(AQ1503)=1,"",COUNTIF($AQ$19:AQ1503,AQ1503)=1)</f>
        <v/>
      </c>
      <c r="AS1503" s="73"/>
      <c r="AT1503" s="73"/>
      <c r="AU1503" s="73"/>
      <c r="AV1503" s="235" t="str">
        <f>IF($P1503=Lists!$A$13,Lists!$A$29,IF($P1503=Lists!$A$14,Lists!$A$30,$P1503))</f>
        <v/>
      </c>
      <c r="AW1503" s="73"/>
      <c r="AX1503" s="73"/>
    </row>
    <row r="1504" spans="2:50" x14ac:dyDescent="0.3">
      <c r="B1504" s="137">
        <f t="shared" si="311"/>
        <v>1486</v>
      </c>
      <c r="C1504" s="24"/>
      <c r="D1504" s="24"/>
      <c r="E1504" s="24"/>
      <c r="F1504" s="25"/>
      <c r="G1504" s="24"/>
      <c r="H1504" s="30"/>
      <c r="I1504" s="24"/>
      <c r="J1504" s="50" t="str">
        <f t="shared" si="302"/>
        <v/>
      </c>
      <c r="K1504" s="30"/>
      <c r="L1504" s="236"/>
      <c r="M1504" s="30"/>
      <c r="N1504" s="30"/>
      <c r="O1504" s="46" t="str">
        <f t="shared" si="303"/>
        <v/>
      </c>
      <c r="P1504" s="239" t="str">
        <f t="shared" si="306"/>
        <v/>
      </c>
      <c r="Q1504" s="52" t="str">
        <f t="shared" si="307"/>
        <v/>
      </c>
      <c r="R1504" s="127"/>
      <c r="S1504" s="86"/>
      <c r="T1504" s="127"/>
      <c r="U1504" s="86"/>
      <c r="V1504" s="87">
        <f t="shared" si="299"/>
        <v>0</v>
      </c>
      <c r="W1504" s="130"/>
      <c r="X1504" s="86"/>
      <c r="Y1504" s="86"/>
      <c r="Z1504" s="131"/>
      <c r="AA1504" s="87">
        <f t="shared" si="308"/>
        <v>0</v>
      </c>
      <c r="AB1504" s="127"/>
      <c r="AC1504" s="86"/>
      <c r="AD1504" s="87">
        <f t="shared" si="300"/>
        <v>0</v>
      </c>
      <c r="AE1504" s="127"/>
      <c r="AF1504" s="86"/>
      <c r="AG1504" s="86"/>
      <c r="AH1504" s="131"/>
      <c r="AI1504" s="88">
        <f t="shared" si="301"/>
        <v>0</v>
      </c>
      <c r="AJ1504" s="89" t="str">
        <f>IFERROR(IF(ISNA(MATCH($AV1504,Other_Category_Abbr,0)),INDEX(FGHG_List_Long_GWP,MATCH($AV1504,FGHG_List_Long,0)),INDEX(GWP_Other_Abbr,MATCH($AV1504,Other_Category_Abbr,0)))*SUM(V1504,AA1504,AD1504,AI1504),"")</f>
        <v/>
      </c>
      <c r="AK1504" s="89" t="str">
        <f>IFERROR(IF(ISNA(MATCH($AV1504,Other_Category_Abbr,0)),INDEX(FGHG_List_Long_GWP,MATCH($AV1504,FGHG_List_Long,0)),INDEX(GWP_Other_Abbr,MATCH($AV1504,Other_Category_Abbr,0)))*(T1504*(S1504+U1504)+W1504*(Y1504+X1504)+AD1504+AE1504*(AF1504+AG1504)),"")</f>
        <v/>
      </c>
      <c r="AL1504" s="90" t="str">
        <f t="shared" si="309"/>
        <v/>
      </c>
      <c r="AM1504" s="91" t="str">
        <f t="shared" si="310"/>
        <v/>
      </c>
      <c r="AP1504" s="92" t="b">
        <f t="shared" si="304"/>
        <v>0</v>
      </c>
      <c r="AQ1504" s="92" t="str">
        <f t="shared" si="305"/>
        <v xml:space="preserve"> </v>
      </c>
      <c r="AR1504" s="92" t="str">
        <f>IF(LEN(AQ1504)=1,"",COUNTIF($AQ$19:AQ1504,AQ1504)=1)</f>
        <v/>
      </c>
      <c r="AS1504" s="73"/>
      <c r="AT1504" s="73"/>
      <c r="AU1504" s="73"/>
      <c r="AV1504" s="235" t="str">
        <f>IF($P1504=Lists!$A$13,Lists!$A$29,IF($P1504=Lists!$A$14,Lists!$A$30,$P1504))</f>
        <v/>
      </c>
      <c r="AW1504" s="73"/>
      <c r="AX1504" s="73"/>
    </row>
    <row r="1505" spans="2:50" x14ac:dyDescent="0.3">
      <c r="B1505" s="137">
        <f t="shared" si="311"/>
        <v>1487</v>
      </c>
      <c r="C1505" s="24"/>
      <c r="D1505" s="24"/>
      <c r="E1505" s="24"/>
      <c r="F1505" s="25"/>
      <c r="G1505" s="24"/>
      <c r="H1505" s="30"/>
      <c r="I1505" s="24"/>
      <c r="J1505" s="50" t="str">
        <f t="shared" si="302"/>
        <v/>
      </c>
      <c r="K1505" s="30"/>
      <c r="L1505" s="236"/>
      <c r="M1505" s="30"/>
      <c r="N1505" s="30"/>
      <c r="O1505" s="46" t="str">
        <f t="shared" si="303"/>
        <v/>
      </c>
      <c r="P1505" s="239" t="str">
        <f t="shared" si="306"/>
        <v/>
      </c>
      <c r="Q1505" s="52" t="str">
        <f t="shared" si="307"/>
        <v/>
      </c>
      <c r="R1505" s="127"/>
      <c r="S1505" s="86"/>
      <c r="T1505" s="127"/>
      <c r="U1505" s="86"/>
      <c r="V1505" s="87">
        <f t="shared" si="299"/>
        <v>0</v>
      </c>
      <c r="W1505" s="130"/>
      <c r="X1505" s="86"/>
      <c r="Y1505" s="86"/>
      <c r="Z1505" s="131"/>
      <c r="AA1505" s="87">
        <f t="shared" si="308"/>
        <v>0</v>
      </c>
      <c r="AB1505" s="127"/>
      <c r="AC1505" s="86"/>
      <c r="AD1505" s="87">
        <f t="shared" si="300"/>
        <v>0</v>
      </c>
      <c r="AE1505" s="127"/>
      <c r="AF1505" s="86"/>
      <c r="AG1505" s="86"/>
      <c r="AH1505" s="131"/>
      <c r="AI1505" s="88">
        <f t="shared" si="301"/>
        <v>0</v>
      </c>
      <c r="AJ1505" s="89" t="str">
        <f>IFERROR(IF(ISNA(MATCH($AV1505,Other_Category_Abbr,0)),INDEX(FGHG_List_Long_GWP,MATCH($AV1505,FGHG_List_Long,0)),INDEX(GWP_Other_Abbr,MATCH($AV1505,Other_Category_Abbr,0)))*SUM(V1505,AA1505,AD1505,AI1505),"")</f>
        <v/>
      </c>
      <c r="AK1505" s="89" t="str">
        <f>IFERROR(IF(ISNA(MATCH($AV1505,Other_Category_Abbr,0)),INDEX(FGHG_List_Long_GWP,MATCH($AV1505,FGHG_List_Long,0)),INDEX(GWP_Other_Abbr,MATCH($AV1505,Other_Category_Abbr,0)))*(T1505*(S1505+U1505)+W1505*(Y1505+X1505)+AD1505+AE1505*(AF1505+AG1505)),"")</f>
        <v/>
      </c>
      <c r="AL1505" s="90" t="str">
        <f t="shared" si="309"/>
        <v/>
      </c>
      <c r="AM1505" s="91" t="str">
        <f t="shared" si="310"/>
        <v/>
      </c>
      <c r="AP1505" s="92" t="b">
        <f t="shared" si="304"/>
        <v>0</v>
      </c>
      <c r="AQ1505" s="92" t="str">
        <f t="shared" si="305"/>
        <v xml:space="preserve"> </v>
      </c>
      <c r="AR1505" s="92" t="str">
        <f>IF(LEN(AQ1505)=1,"",COUNTIF($AQ$19:AQ1505,AQ1505)=1)</f>
        <v/>
      </c>
      <c r="AS1505" s="73"/>
      <c r="AT1505" s="73"/>
      <c r="AU1505" s="73"/>
      <c r="AV1505" s="235" t="str">
        <f>IF($P1505=Lists!$A$13,Lists!$A$29,IF($P1505=Lists!$A$14,Lists!$A$30,$P1505))</f>
        <v/>
      </c>
      <c r="AW1505" s="73"/>
      <c r="AX1505" s="73"/>
    </row>
    <row r="1506" spans="2:50" x14ac:dyDescent="0.3">
      <c r="B1506" s="137">
        <f t="shared" si="311"/>
        <v>1488</v>
      </c>
      <c r="C1506" s="24"/>
      <c r="D1506" s="24"/>
      <c r="E1506" s="24"/>
      <c r="F1506" s="25"/>
      <c r="G1506" s="24"/>
      <c r="H1506" s="30"/>
      <c r="I1506" s="24"/>
      <c r="J1506" s="50" t="str">
        <f t="shared" si="302"/>
        <v/>
      </c>
      <c r="K1506" s="30"/>
      <c r="L1506" s="236"/>
      <c r="M1506" s="30"/>
      <c r="N1506" s="30"/>
      <c r="O1506" s="46" t="str">
        <f t="shared" si="303"/>
        <v/>
      </c>
      <c r="P1506" s="239" t="str">
        <f t="shared" si="306"/>
        <v/>
      </c>
      <c r="Q1506" s="52" t="str">
        <f t="shared" si="307"/>
        <v/>
      </c>
      <c r="R1506" s="127"/>
      <c r="S1506" s="86"/>
      <c r="T1506" s="127"/>
      <c r="U1506" s="86"/>
      <c r="V1506" s="87">
        <f t="shared" si="299"/>
        <v>0</v>
      </c>
      <c r="W1506" s="130"/>
      <c r="X1506" s="86"/>
      <c r="Y1506" s="86"/>
      <c r="Z1506" s="131"/>
      <c r="AA1506" s="87">
        <f t="shared" si="308"/>
        <v>0</v>
      </c>
      <c r="AB1506" s="127"/>
      <c r="AC1506" s="86"/>
      <c r="AD1506" s="87">
        <f t="shared" si="300"/>
        <v>0</v>
      </c>
      <c r="AE1506" s="127"/>
      <c r="AF1506" s="86"/>
      <c r="AG1506" s="86"/>
      <c r="AH1506" s="131"/>
      <c r="AI1506" s="88">
        <f t="shared" si="301"/>
        <v>0</v>
      </c>
      <c r="AJ1506" s="89" t="str">
        <f>IFERROR(IF(ISNA(MATCH($AV1506,Other_Category_Abbr,0)),INDEX(FGHG_List_Long_GWP,MATCH($AV1506,FGHG_List_Long,0)),INDEX(GWP_Other_Abbr,MATCH($AV1506,Other_Category_Abbr,0)))*SUM(V1506,AA1506,AD1506,AI1506),"")</f>
        <v/>
      </c>
      <c r="AK1506" s="89" t="str">
        <f>IFERROR(IF(ISNA(MATCH($AV1506,Other_Category_Abbr,0)),INDEX(FGHG_List_Long_GWP,MATCH($AV1506,FGHG_List_Long,0)),INDEX(GWP_Other_Abbr,MATCH($AV1506,Other_Category_Abbr,0)))*(T1506*(S1506+U1506)+W1506*(Y1506+X1506)+AD1506+AE1506*(AF1506+AG1506)),"")</f>
        <v/>
      </c>
      <c r="AL1506" s="90" t="str">
        <f t="shared" si="309"/>
        <v/>
      </c>
      <c r="AM1506" s="91" t="str">
        <f t="shared" si="310"/>
        <v/>
      </c>
      <c r="AP1506" s="92" t="b">
        <f t="shared" si="304"/>
        <v>0</v>
      </c>
      <c r="AQ1506" s="92" t="str">
        <f t="shared" si="305"/>
        <v xml:space="preserve"> </v>
      </c>
      <c r="AR1506" s="92" t="str">
        <f>IF(LEN(AQ1506)=1,"",COUNTIF($AQ$19:AQ1506,AQ1506)=1)</f>
        <v/>
      </c>
      <c r="AS1506" s="73"/>
      <c r="AT1506" s="73"/>
      <c r="AU1506" s="73"/>
      <c r="AV1506" s="235" t="str">
        <f>IF($P1506=Lists!$A$13,Lists!$A$29,IF($P1506=Lists!$A$14,Lists!$A$30,$P1506))</f>
        <v/>
      </c>
      <c r="AW1506" s="73"/>
      <c r="AX1506" s="73"/>
    </row>
    <row r="1507" spans="2:50" x14ac:dyDescent="0.3">
      <c r="B1507" s="137">
        <f t="shared" si="311"/>
        <v>1489</v>
      </c>
      <c r="C1507" s="24"/>
      <c r="D1507" s="24"/>
      <c r="E1507" s="24"/>
      <c r="F1507" s="25"/>
      <c r="G1507" s="24"/>
      <c r="H1507" s="30"/>
      <c r="I1507" s="24"/>
      <c r="J1507" s="50" t="str">
        <f t="shared" si="302"/>
        <v/>
      </c>
      <c r="K1507" s="30"/>
      <c r="L1507" s="236"/>
      <c r="M1507" s="30"/>
      <c r="N1507" s="30"/>
      <c r="O1507" s="46" t="str">
        <f t="shared" si="303"/>
        <v/>
      </c>
      <c r="P1507" s="239" t="str">
        <f t="shared" si="306"/>
        <v/>
      </c>
      <c r="Q1507" s="52" t="str">
        <f t="shared" si="307"/>
        <v/>
      </c>
      <c r="R1507" s="127"/>
      <c r="S1507" s="86"/>
      <c r="T1507" s="127"/>
      <c r="U1507" s="86"/>
      <c r="V1507" s="87">
        <f t="shared" si="299"/>
        <v>0</v>
      </c>
      <c r="W1507" s="130"/>
      <c r="X1507" s="86"/>
      <c r="Y1507" s="86"/>
      <c r="Z1507" s="131"/>
      <c r="AA1507" s="87">
        <f t="shared" si="308"/>
        <v>0</v>
      </c>
      <c r="AB1507" s="127"/>
      <c r="AC1507" s="86"/>
      <c r="AD1507" s="87">
        <f t="shared" si="300"/>
        <v>0</v>
      </c>
      <c r="AE1507" s="127"/>
      <c r="AF1507" s="86"/>
      <c r="AG1507" s="86"/>
      <c r="AH1507" s="131"/>
      <c r="AI1507" s="88">
        <f t="shared" si="301"/>
        <v>0</v>
      </c>
      <c r="AJ1507" s="89" t="str">
        <f>IFERROR(IF(ISNA(MATCH($AV1507,Other_Category_Abbr,0)),INDEX(FGHG_List_Long_GWP,MATCH($AV1507,FGHG_List_Long,0)),INDEX(GWP_Other_Abbr,MATCH($AV1507,Other_Category_Abbr,0)))*SUM(V1507,AA1507,AD1507,AI1507),"")</f>
        <v/>
      </c>
      <c r="AK1507" s="89" t="str">
        <f>IFERROR(IF(ISNA(MATCH($AV1507,Other_Category_Abbr,0)),INDEX(FGHG_List_Long_GWP,MATCH($AV1507,FGHG_List_Long,0)),INDEX(GWP_Other_Abbr,MATCH($AV1507,Other_Category_Abbr,0)))*(T1507*(S1507+U1507)+W1507*(Y1507+X1507)+AD1507+AE1507*(AF1507+AG1507)),"")</f>
        <v/>
      </c>
      <c r="AL1507" s="90" t="str">
        <f t="shared" si="309"/>
        <v/>
      </c>
      <c r="AM1507" s="91" t="str">
        <f t="shared" si="310"/>
        <v/>
      </c>
      <c r="AP1507" s="92" t="b">
        <f t="shared" si="304"/>
        <v>0</v>
      </c>
      <c r="AQ1507" s="92" t="str">
        <f t="shared" si="305"/>
        <v xml:space="preserve"> </v>
      </c>
      <c r="AR1507" s="92" t="str">
        <f>IF(LEN(AQ1507)=1,"",COUNTIF($AQ$19:AQ1507,AQ1507)=1)</f>
        <v/>
      </c>
      <c r="AS1507" s="73"/>
      <c r="AT1507" s="73"/>
      <c r="AU1507" s="73"/>
      <c r="AV1507" s="235" t="str">
        <f>IF($P1507=Lists!$A$13,Lists!$A$29,IF($P1507=Lists!$A$14,Lists!$A$30,$P1507))</f>
        <v/>
      </c>
      <c r="AW1507" s="73"/>
      <c r="AX1507" s="73"/>
    </row>
    <row r="1508" spans="2:50" x14ac:dyDescent="0.3">
      <c r="B1508" s="137">
        <f t="shared" si="311"/>
        <v>1490</v>
      </c>
      <c r="C1508" s="24"/>
      <c r="D1508" s="24"/>
      <c r="E1508" s="24"/>
      <c r="F1508" s="25"/>
      <c r="G1508" s="24"/>
      <c r="H1508" s="30"/>
      <c r="I1508" s="24"/>
      <c r="J1508" s="50" t="str">
        <f t="shared" si="302"/>
        <v/>
      </c>
      <c r="K1508" s="30"/>
      <c r="L1508" s="236"/>
      <c r="M1508" s="30"/>
      <c r="N1508" s="30"/>
      <c r="O1508" s="46" t="str">
        <f t="shared" si="303"/>
        <v/>
      </c>
      <c r="P1508" s="239" t="str">
        <f t="shared" si="306"/>
        <v/>
      </c>
      <c r="Q1508" s="52" t="str">
        <f t="shared" si="307"/>
        <v/>
      </c>
      <c r="R1508" s="127"/>
      <c r="S1508" s="86"/>
      <c r="T1508" s="127"/>
      <c r="U1508" s="86"/>
      <c r="V1508" s="87">
        <f t="shared" si="299"/>
        <v>0</v>
      </c>
      <c r="W1508" s="130"/>
      <c r="X1508" s="86"/>
      <c r="Y1508" s="86"/>
      <c r="Z1508" s="131"/>
      <c r="AA1508" s="87">
        <f t="shared" si="308"/>
        <v>0</v>
      </c>
      <c r="AB1508" s="127"/>
      <c r="AC1508" s="86"/>
      <c r="AD1508" s="87">
        <f t="shared" si="300"/>
        <v>0</v>
      </c>
      <c r="AE1508" s="127"/>
      <c r="AF1508" s="86"/>
      <c r="AG1508" s="86"/>
      <c r="AH1508" s="131"/>
      <c r="AI1508" s="88">
        <f t="shared" si="301"/>
        <v>0</v>
      </c>
      <c r="AJ1508" s="89" t="str">
        <f>IFERROR(IF(ISNA(MATCH($AV1508,Other_Category_Abbr,0)),INDEX(FGHG_List_Long_GWP,MATCH($AV1508,FGHG_List_Long,0)),INDEX(GWP_Other_Abbr,MATCH($AV1508,Other_Category_Abbr,0)))*SUM(V1508,AA1508,AD1508,AI1508),"")</f>
        <v/>
      </c>
      <c r="AK1508" s="89" t="str">
        <f>IFERROR(IF(ISNA(MATCH($AV1508,Other_Category_Abbr,0)),INDEX(FGHG_List_Long_GWP,MATCH($AV1508,FGHG_List_Long,0)),INDEX(GWP_Other_Abbr,MATCH($AV1508,Other_Category_Abbr,0)))*(T1508*(S1508+U1508)+W1508*(Y1508+X1508)+AD1508+AE1508*(AF1508+AG1508)),"")</f>
        <v/>
      </c>
      <c r="AL1508" s="90" t="str">
        <f t="shared" si="309"/>
        <v/>
      </c>
      <c r="AM1508" s="91" t="str">
        <f t="shared" si="310"/>
        <v/>
      </c>
      <c r="AP1508" s="92" t="b">
        <f t="shared" si="304"/>
        <v>0</v>
      </c>
      <c r="AQ1508" s="92" t="str">
        <f t="shared" si="305"/>
        <v xml:space="preserve"> </v>
      </c>
      <c r="AR1508" s="92" t="str">
        <f>IF(LEN(AQ1508)=1,"",COUNTIF($AQ$19:AQ1508,AQ1508)=1)</f>
        <v/>
      </c>
      <c r="AS1508" s="73"/>
      <c r="AT1508" s="73"/>
      <c r="AU1508" s="73"/>
      <c r="AV1508" s="235" t="str">
        <f>IF($P1508=Lists!$A$13,Lists!$A$29,IF($P1508=Lists!$A$14,Lists!$A$30,$P1508))</f>
        <v/>
      </c>
      <c r="AW1508" s="73"/>
      <c r="AX1508" s="73"/>
    </row>
    <row r="1509" spans="2:50" x14ac:dyDescent="0.3">
      <c r="B1509" s="137">
        <f t="shared" si="311"/>
        <v>1491</v>
      </c>
      <c r="C1509" s="24"/>
      <c r="D1509" s="24"/>
      <c r="E1509" s="24"/>
      <c r="F1509" s="25"/>
      <c r="G1509" s="24"/>
      <c r="H1509" s="30"/>
      <c r="I1509" s="24"/>
      <c r="J1509" s="50" t="str">
        <f t="shared" si="302"/>
        <v/>
      </c>
      <c r="K1509" s="30"/>
      <c r="L1509" s="236"/>
      <c r="M1509" s="30"/>
      <c r="N1509" s="30"/>
      <c r="O1509" s="46" t="str">
        <f t="shared" si="303"/>
        <v/>
      </c>
      <c r="P1509" s="239" t="str">
        <f t="shared" si="306"/>
        <v/>
      </c>
      <c r="Q1509" s="52" t="str">
        <f t="shared" si="307"/>
        <v/>
      </c>
      <c r="R1509" s="127"/>
      <c r="S1509" s="86"/>
      <c r="T1509" s="127"/>
      <c r="U1509" s="86"/>
      <c r="V1509" s="87">
        <f t="shared" si="299"/>
        <v>0</v>
      </c>
      <c r="W1509" s="130"/>
      <c r="X1509" s="86"/>
      <c r="Y1509" s="86"/>
      <c r="Z1509" s="131"/>
      <c r="AA1509" s="87">
        <f t="shared" si="308"/>
        <v>0</v>
      </c>
      <c r="AB1509" s="127"/>
      <c r="AC1509" s="86"/>
      <c r="AD1509" s="87">
        <f t="shared" si="300"/>
        <v>0</v>
      </c>
      <c r="AE1509" s="127"/>
      <c r="AF1509" s="86"/>
      <c r="AG1509" s="86"/>
      <c r="AH1509" s="131"/>
      <c r="AI1509" s="88">
        <f t="shared" si="301"/>
        <v>0</v>
      </c>
      <c r="AJ1509" s="89" t="str">
        <f>IFERROR(IF(ISNA(MATCH($AV1509,Other_Category_Abbr,0)),INDEX(FGHG_List_Long_GWP,MATCH($AV1509,FGHG_List_Long,0)),INDEX(GWP_Other_Abbr,MATCH($AV1509,Other_Category_Abbr,0)))*SUM(V1509,AA1509,AD1509,AI1509),"")</f>
        <v/>
      </c>
      <c r="AK1509" s="89" t="str">
        <f>IFERROR(IF(ISNA(MATCH($AV1509,Other_Category_Abbr,0)),INDEX(FGHG_List_Long_GWP,MATCH($AV1509,FGHG_List_Long,0)),INDEX(GWP_Other_Abbr,MATCH($AV1509,Other_Category_Abbr,0)))*(T1509*(S1509+U1509)+W1509*(Y1509+X1509)+AD1509+AE1509*(AF1509+AG1509)),"")</f>
        <v/>
      </c>
      <c r="AL1509" s="90" t="str">
        <f t="shared" si="309"/>
        <v/>
      </c>
      <c r="AM1509" s="91" t="str">
        <f t="shared" si="310"/>
        <v/>
      </c>
      <c r="AP1509" s="92" t="b">
        <f t="shared" si="304"/>
        <v>0</v>
      </c>
      <c r="AQ1509" s="92" t="str">
        <f t="shared" si="305"/>
        <v xml:space="preserve"> </v>
      </c>
      <c r="AR1509" s="92" t="str">
        <f>IF(LEN(AQ1509)=1,"",COUNTIF($AQ$19:AQ1509,AQ1509)=1)</f>
        <v/>
      </c>
      <c r="AS1509" s="73"/>
      <c r="AT1509" s="73"/>
      <c r="AU1509" s="73"/>
      <c r="AV1509" s="235" t="str">
        <f>IF($P1509=Lists!$A$13,Lists!$A$29,IF($P1509=Lists!$A$14,Lists!$A$30,$P1509))</f>
        <v/>
      </c>
      <c r="AW1509" s="73"/>
      <c r="AX1509" s="73"/>
    </row>
    <row r="1510" spans="2:50" x14ac:dyDescent="0.3">
      <c r="B1510" s="137">
        <f t="shared" si="311"/>
        <v>1492</v>
      </c>
      <c r="C1510" s="24"/>
      <c r="D1510" s="24"/>
      <c r="E1510" s="24"/>
      <c r="F1510" s="25"/>
      <c r="G1510" s="24"/>
      <c r="H1510" s="30"/>
      <c r="I1510" s="24"/>
      <c r="J1510" s="50" t="str">
        <f t="shared" si="302"/>
        <v/>
      </c>
      <c r="K1510" s="30"/>
      <c r="L1510" s="236"/>
      <c r="M1510" s="30"/>
      <c r="N1510" s="30"/>
      <c r="O1510" s="46" t="str">
        <f t="shared" si="303"/>
        <v/>
      </c>
      <c r="P1510" s="239" t="str">
        <f t="shared" si="306"/>
        <v/>
      </c>
      <c r="Q1510" s="52" t="str">
        <f t="shared" si="307"/>
        <v/>
      </c>
      <c r="R1510" s="127"/>
      <c r="S1510" s="86"/>
      <c r="T1510" s="127"/>
      <c r="U1510" s="86"/>
      <c r="V1510" s="87">
        <f t="shared" si="299"/>
        <v>0</v>
      </c>
      <c r="W1510" s="130"/>
      <c r="X1510" s="86"/>
      <c r="Y1510" s="86"/>
      <c r="Z1510" s="131"/>
      <c r="AA1510" s="87">
        <f t="shared" si="308"/>
        <v>0</v>
      </c>
      <c r="AB1510" s="127"/>
      <c r="AC1510" s="86"/>
      <c r="AD1510" s="87">
        <f t="shared" si="300"/>
        <v>0</v>
      </c>
      <c r="AE1510" s="127"/>
      <c r="AF1510" s="86"/>
      <c r="AG1510" s="86"/>
      <c r="AH1510" s="131"/>
      <c r="AI1510" s="88">
        <f t="shared" si="301"/>
        <v>0</v>
      </c>
      <c r="AJ1510" s="89" t="str">
        <f>IFERROR(IF(ISNA(MATCH($AV1510,Other_Category_Abbr,0)),INDEX(FGHG_List_Long_GWP,MATCH($AV1510,FGHG_List_Long,0)),INDEX(GWP_Other_Abbr,MATCH($AV1510,Other_Category_Abbr,0)))*SUM(V1510,AA1510,AD1510,AI1510),"")</f>
        <v/>
      </c>
      <c r="AK1510" s="89" t="str">
        <f>IFERROR(IF(ISNA(MATCH($AV1510,Other_Category_Abbr,0)),INDEX(FGHG_List_Long_GWP,MATCH($AV1510,FGHG_List_Long,0)),INDEX(GWP_Other_Abbr,MATCH($AV1510,Other_Category_Abbr,0)))*(T1510*(S1510+U1510)+W1510*(Y1510+X1510)+AD1510+AE1510*(AF1510+AG1510)),"")</f>
        <v/>
      </c>
      <c r="AL1510" s="90" t="str">
        <f t="shared" si="309"/>
        <v/>
      </c>
      <c r="AM1510" s="91" t="str">
        <f t="shared" si="310"/>
        <v/>
      </c>
      <c r="AP1510" s="92" t="b">
        <f t="shared" si="304"/>
        <v>0</v>
      </c>
      <c r="AQ1510" s="92" t="str">
        <f t="shared" si="305"/>
        <v xml:space="preserve"> </v>
      </c>
      <c r="AR1510" s="92" t="str">
        <f>IF(LEN(AQ1510)=1,"",COUNTIF($AQ$19:AQ1510,AQ1510)=1)</f>
        <v/>
      </c>
      <c r="AS1510" s="73"/>
      <c r="AT1510" s="73"/>
      <c r="AU1510" s="73"/>
      <c r="AV1510" s="235" t="str">
        <f>IF($P1510=Lists!$A$13,Lists!$A$29,IF($P1510=Lists!$A$14,Lists!$A$30,$P1510))</f>
        <v/>
      </c>
      <c r="AW1510" s="73"/>
      <c r="AX1510" s="73"/>
    </row>
    <row r="1511" spans="2:50" x14ac:dyDescent="0.3">
      <c r="B1511" s="137">
        <f t="shared" si="311"/>
        <v>1493</v>
      </c>
      <c r="C1511" s="24"/>
      <c r="D1511" s="24"/>
      <c r="E1511" s="24"/>
      <c r="F1511" s="25"/>
      <c r="G1511" s="24"/>
      <c r="H1511" s="30"/>
      <c r="I1511" s="24"/>
      <c r="J1511" s="50" t="str">
        <f t="shared" si="302"/>
        <v/>
      </c>
      <c r="K1511" s="30"/>
      <c r="L1511" s="236"/>
      <c r="M1511" s="30"/>
      <c r="N1511" s="30"/>
      <c r="O1511" s="46" t="str">
        <f t="shared" si="303"/>
        <v/>
      </c>
      <c r="P1511" s="239" t="str">
        <f t="shared" si="306"/>
        <v/>
      </c>
      <c r="Q1511" s="52" t="str">
        <f t="shared" si="307"/>
        <v/>
      </c>
      <c r="R1511" s="127"/>
      <c r="S1511" s="86"/>
      <c r="T1511" s="127"/>
      <c r="U1511" s="86"/>
      <c r="V1511" s="87">
        <f t="shared" si="299"/>
        <v>0</v>
      </c>
      <c r="W1511" s="130"/>
      <c r="X1511" s="86"/>
      <c r="Y1511" s="86"/>
      <c r="Z1511" s="131"/>
      <c r="AA1511" s="87">
        <f t="shared" si="308"/>
        <v>0</v>
      </c>
      <c r="AB1511" s="127"/>
      <c r="AC1511" s="86"/>
      <c r="AD1511" s="87">
        <f t="shared" si="300"/>
        <v>0</v>
      </c>
      <c r="AE1511" s="127"/>
      <c r="AF1511" s="86"/>
      <c r="AG1511" s="86"/>
      <c r="AH1511" s="131"/>
      <c r="AI1511" s="88">
        <f t="shared" si="301"/>
        <v>0</v>
      </c>
      <c r="AJ1511" s="89" t="str">
        <f>IFERROR(IF(ISNA(MATCH($AV1511,Other_Category_Abbr,0)),INDEX(FGHG_List_Long_GWP,MATCH($AV1511,FGHG_List_Long,0)),INDEX(GWP_Other_Abbr,MATCH($AV1511,Other_Category_Abbr,0)))*SUM(V1511,AA1511,AD1511,AI1511),"")</f>
        <v/>
      </c>
      <c r="AK1511" s="89" t="str">
        <f>IFERROR(IF(ISNA(MATCH($AV1511,Other_Category_Abbr,0)),INDEX(FGHG_List_Long_GWP,MATCH($AV1511,FGHG_List_Long,0)),INDEX(GWP_Other_Abbr,MATCH($AV1511,Other_Category_Abbr,0)))*(T1511*(S1511+U1511)+W1511*(Y1511+X1511)+AD1511+AE1511*(AF1511+AG1511)),"")</f>
        <v/>
      </c>
      <c r="AL1511" s="90" t="str">
        <f t="shared" si="309"/>
        <v/>
      </c>
      <c r="AM1511" s="91" t="str">
        <f t="shared" si="310"/>
        <v/>
      </c>
      <c r="AP1511" s="92" t="b">
        <f t="shared" si="304"/>
        <v>0</v>
      </c>
      <c r="AQ1511" s="92" t="str">
        <f t="shared" si="305"/>
        <v xml:space="preserve"> </v>
      </c>
      <c r="AR1511" s="92" t="str">
        <f>IF(LEN(AQ1511)=1,"",COUNTIF($AQ$19:AQ1511,AQ1511)=1)</f>
        <v/>
      </c>
      <c r="AS1511" s="73"/>
      <c r="AT1511" s="73"/>
      <c r="AU1511" s="73"/>
      <c r="AV1511" s="235" t="str">
        <f>IF($P1511=Lists!$A$13,Lists!$A$29,IF($P1511=Lists!$A$14,Lists!$A$30,$P1511))</f>
        <v/>
      </c>
      <c r="AW1511" s="73"/>
      <c r="AX1511" s="73"/>
    </row>
    <row r="1512" spans="2:50" x14ac:dyDescent="0.3">
      <c r="B1512" s="137">
        <f t="shared" si="311"/>
        <v>1494</v>
      </c>
      <c r="C1512" s="24"/>
      <c r="D1512" s="24"/>
      <c r="E1512" s="24"/>
      <c r="F1512" s="25"/>
      <c r="G1512" s="24"/>
      <c r="H1512" s="30"/>
      <c r="I1512" s="24"/>
      <c r="J1512" s="50" t="str">
        <f t="shared" si="302"/>
        <v/>
      </c>
      <c r="K1512" s="30"/>
      <c r="L1512" s="236"/>
      <c r="M1512" s="30"/>
      <c r="N1512" s="30"/>
      <c r="O1512" s="46" t="str">
        <f t="shared" si="303"/>
        <v/>
      </c>
      <c r="P1512" s="239" t="str">
        <f t="shared" si="306"/>
        <v/>
      </c>
      <c r="Q1512" s="52" t="str">
        <f t="shared" si="307"/>
        <v/>
      </c>
      <c r="R1512" s="127"/>
      <c r="S1512" s="86"/>
      <c r="T1512" s="127"/>
      <c r="U1512" s="86"/>
      <c r="V1512" s="87">
        <f t="shared" ref="V1512:V1575" si="312">+(R1512*S1512)+(T1512*U1512)</f>
        <v>0</v>
      </c>
      <c r="W1512" s="130"/>
      <c r="X1512" s="86"/>
      <c r="Y1512" s="86"/>
      <c r="Z1512" s="131"/>
      <c r="AA1512" s="87">
        <f t="shared" si="308"/>
        <v>0</v>
      </c>
      <c r="AB1512" s="127"/>
      <c r="AC1512" s="86"/>
      <c r="AD1512" s="87">
        <f t="shared" ref="AD1512:AD1575" si="313">+(AB1512*AC1512)</f>
        <v>0</v>
      </c>
      <c r="AE1512" s="127"/>
      <c r="AF1512" s="86"/>
      <c r="AG1512" s="86"/>
      <c r="AH1512" s="131"/>
      <c r="AI1512" s="88">
        <f t="shared" ref="AI1512:AI1575" si="314">+AE1512*(AF1512+AG1512*(1-AH1512))</f>
        <v>0</v>
      </c>
      <c r="AJ1512" s="89" t="str">
        <f>IFERROR(IF(ISNA(MATCH($AV1512,Other_Category_Abbr,0)),INDEX(FGHG_List_Long_GWP,MATCH($AV1512,FGHG_List_Long,0)),INDEX(GWP_Other_Abbr,MATCH($AV1512,Other_Category_Abbr,0)))*SUM(V1512,AA1512,AD1512,AI1512),"")</f>
        <v/>
      </c>
      <c r="AK1512" s="89" t="str">
        <f>IFERROR(IF(ISNA(MATCH($AV1512,Other_Category_Abbr,0)),INDEX(FGHG_List_Long_GWP,MATCH($AV1512,FGHG_List_Long,0)),INDEX(GWP_Other_Abbr,MATCH($AV1512,Other_Category_Abbr,0)))*(T1512*(S1512+U1512)+W1512*(Y1512+X1512)+AD1512+AE1512*(AF1512+AG1512)),"")</f>
        <v/>
      </c>
      <c r="AL1512" s="90" t="str">
        <f t="shared" si="309"/>
        <v/>
      </c>
      <c r="AM1512" s="91" t="str">
        <f t="shared" si="310"/>
        <v/>
      </c>
      <c r="AP1512" s="92" t="b">
        <f t="shared" si="304"/>
        <v>0</v>
      </c>
      <c r="AQ1512" s="92" t="str">
        <f t="shared" si="305"/>
        <v xml:space="preserve"> </v>
      </c>
      <c r="AR1512" s="92" t="str">
        <f>IF(LEN(AQ1512)=1,"",COUNTIF($AQ$19:AQ1512,AQ1512)=1)</f>
        <v/>
      </c>
      <c r="AS1512" s="73"/>
      <c r="AT1512" s="73"/>
      <c r="AU1512" s="73"/>
      <c r="AV1512" s="235" t="str">
        <f>IF($P1512=Lists!$A$13,Lists!$A$29,IF($P1512=Lists!$A$14,Lists!$A$30,$P1512))</f>
        <v/>
      </c>
      <c r="AW1512" s="73"/>
      <c r="AX1512" s="73"/>
    </row>
    <row r="1513" spans="2:50" x14ac:dyDescent="0.3">
      <c r="B1513" s="137">
        <f t="shared" si="311"/>
        <v>1495</v>
      </c>
      <c r="C1513" s="24"/>
      <c r="D1513" s="24"/>
      <c r="E1513" s="24"/>
      <c r="F1513" s="25"/>
      <c r="G1513" s="24"/>
      <c r="H1513" s="30"/>
      <c r="I1513" s="24"/>
      <c r="J1513" s="50" t="str">
        <f t="shared" si="302"/>
        <v/>
      </c>
      <c r="K1513" s="30"/>
      <c r="L1513" s="236"/>
      <c r="M1513" s="30"/>
      <c r="N1513" s="30"/>
      <c r="O1513" s="46" t="str">
        <f t="shared" si="303"/>
        <v/>
      </c>
      <c r="P1513" s="239" t="str">
        <f t="shared" si="306"/>
        <v/>
      </c>
      <c r="Q1513" s="52" t="str">
        <f t="shared" si="307"/>
        <v/>
      </c>
      <c r="R1513" s="127"/>
      <c r="S1513" s="86"/>
      <c r="T1513" s="127"/>
      <c r="U1513" s="86"/>
      <c r="V1513" s="87">
        <f t="shared" si="312"/>
        <v>0</v>
      </c>
      <c r="W1513" s="130"/>
      <c r="X1513" s="86"/>
      <c r="Y1513" s="86"/>
      <c r="Z1513" s="131"/>
      <c r="AA1513" s="87">
        <f t="shared" si="308"/>
        <v>0</v>
      </c>
      <c r="AB1513" s="127"/>
      <c r="AC1513" s="86"/>
      <c r="AD1513" s="87">
        <f t="shared" si="313"/>
        <v>0</v>
      </c>
      <c r="AE1513" s="127"/>
      <c r="AF1513" s="86"/>
      <c r="AG1513" s="86"/>
      <c r="AH1513" s="131"/>
      <c r="AI1513" s="88">
        <f t="shared" si="314"/>
        <v>0</v>
      </c>
      <c r="AJ1513" s="89" t="str">
        <f>IFERROR(IF(ISNA(MATCH($AV1513,Other_Category_Abbr,0)),INDEX(FGHG_List_Long_GWP,MATCH($AV1513,FGHG_List_Long,0)),INDEX(GWP_Other_Abbr,MATCH($AV1513,Other_Category_Abbr,0)))*SUM(V1513,AA1513,AD1513,AI1513),"")</f>
        <v/>
      </c>
      <c r="AK1513" s="89" t="str">
        <f>IFERROR(IF(ISNA(MATCH($AV1513,Other_Category_Abbr,0)),INDEX(FGHG_List_Long_GWP,MATCH($AV1513,FGHG_List_Long,0)),INDEX(GWP_Other_Abbr,MATCH($AV1513,Other_Category_Abbr,0)))*(T1513*(S1513+U1513)+W1513*(Y1513+X1513)+AD1513+AE1513*(AF1513+AG1513)),"")</f>
        <v/>
      </c>
      <c r="AL1513" s="90" t="str">
        <f t="shared" si="309"/>
        <v/>
      </c>
      <c r="AM1513" s="91" t="str">
        <f t="shared" si="310"/>
        <v/>
      </c>
      <c r="AP1513" s="92" t="b">
        <f t="shared" si="304"/>
        <v>0</v>
      </c>
      <c r="AQ1513" s="92" t="str">
        <f t="shared" si="305"/>
        <v xml:space="preserve"> </v>
      </c>
      <c r="AR1513" s="92" t="str">
        <f>IF(LEN(AQ1513)=1,"",COUNTIF($AQ$19:AQ1513,AQ1513)=1)</f>
        <v/>
      </c>
      <c r="AS1513" s="73"/>
      <c r="AT1513" s="73"/>
      <c r="AU1513" s="73"/>
      <c r="AV1513" s="235" t="str">
        <f>IF($P1513=Lists!$A$13,Lists!$A$29,IF($P1513=Lists!$A$14,Lists!$A$30,$P1513))</f>
        <v/>
      </c>
      <c r="AW1513" s="73"/>
      <c r="AX1513" s="73"/>
    </row>
    <row r="1514" spans="2:50" x14ac:dyDescent="0.3">
      <c r="B1514" s="137">
        <f t="shared" si="311"/>
        <v>1496</v>
      </c>
      <c r="C1514" s="24"/>
      <c r="D1514" s="24"/>
      <c r="E1514" s="24"/>
      <c r="F1514" s="25"/>
      <c r="G1514" s="24"/>
      <c r="H1514" s="30"/>
      <c r="I1514" s="24"/>
      <c r="J1514" s="50" t="str">
        <f t="shared" si="302"/>
        <v/>
      </c>
      <c r="K1514" s="30"/>
      <c r="L1514" s="236"/>
      <c r="M1514" s="30"/>
      <c r="N1514" s="30"/>
      <c r="O1514" s="46" t="str">
        <f t="shared" si="303"/>
        <v/>
      </c>
      <c r="P1514" s="239" t="str">
        <f t="shared" si="306"/>
        <v/>
      </c>
      <c r="Q1514" s="52" t="str">
        <f t="shared" si="307"/>
        <v/>
      </c>
      <c r="R1514" s="127"/>
      <c r="S1514" s="86"/>
      <c r="T1514" s="127"/>
      <c r="U1514" s="86"/>
      <c r="V1514" s="87">
        <f t="shared" si="312"/>
        <v>0</v>
      </c>
      <c r="W1514" s="130"/>
      <c r="X1514" s="86"/>
      <c r="Y1514" s="86"/>
      <c r="Z1514" s="131"/>
      <c r="AA1514" s="87">
        <f t="shared" si="308"/>
        <v>0</v>
      </c>
      <c r="AB1514" s="127"/>
      <c r="AC1514" s="86"/>
      <c r="AD1514" s="87">
        <f t="shared" si="313"/>
        <v>0</v>
      </c>
      <c r="AE1514" s="127"/>
      <c r="AF1514" s="86"/>
      <c r="AG1514" s="86"/>
      <c r="AH1514" s="131"/>
      <c r="AI1514" s="88">
        <f t="shared" si="314"/>
        <v>0</v>
      </c>
      <c r="AJ1514" s="89" t="str">
        <f>IFERROR(IF(ISNA(MATCH($AV1514,Other_Category_Abbr,0)),INDEX(FGHG_List_Long_GWP,MATCH($AV1514,FGHG_List_Long,0)),INDEX(GWP_Other_Abbr,MATCH($AV1514,Other_Category_Abbr,0)))*SUM(V1514,AA1514,AD1514,AI1514),"")</f>
        <v/>
      </c>
      <c r="AK1514" s="89" t="str">
        <f>IFERROR(IF(ISNA(MATCH($AV1514,Other_Category_Abbr,0)),INDEX(FGHG_List_Long_GWP,MATCH($AV1514,FGHG_List_Long,0)),INDEX(GWP_Other_Abbr,MATCH($AV1514,Other_Category_Abbr,0)))*(T1514*(S1514+U1514)+W1514*(Y1514+X1514)+AD1514+AE1514*(AF1514+AG1514)),"")</f>
        <v/>
      </c>
      <c r="AL1514" s="90" t="str">
        <f t="shared" si="309"/>
        <v/>
      </c>
      <c r="AM1514" s="91" t="str">
        <f t="shared" si="310"/>
        <v/>
      </c>
      <c r="AP1514" s="92" t="b">
        <f t="shared" si="304"/>
        <v>0</v>
      </c>
      <c r="AQ1514" s="92" t="str">
        <f t="shared" si="305"/>
        <v xml:space="preserve"> </v>
      </c>
      <c r="AR1514" s="92" t="str">
        <f>IF(LEN(AQ1514)=1,"",COUNTIF($AQ$19:AQ1514,AQ1514)=1)</f>
        <v/>
      </c>
      <c r="AS1514" s="73"/>
      <c r="AT1514" s="73"/>
      <c r="AU1514" s="73"/>
      <c r="AV1514" s="235" t="str">
        <f>IF($P1514=Lists!$A$13,Lists!$A$29,IF($P1514=Lists!$A$14,Lists!$A$30,$P1514))</f>
        <v/>
      </c>
      <c r="AW1514" s="73"/>
      <c r="AX1514" s="73"/>
    </row>
    <row r="1515" spans="2:50" x14ac:dyDescent="0.3">
      <c r="B1515" s="137">
        <f t="shared" si="311"/>
        <v>1497</v>
      </c>
      <c r="C1515" s="24"/>
      <c r="D1515" s="24"/>
      <c r="E1515" s="24"/>
      <c r="F1515" s="25"/>
      <c r="G1515" s="24"/>
      <c r="H1515" s="30"/>
      <c r="I1515" s="24"/>
      <c r="J1515" s="50" t="str">
        <f t="shared" si="302"/>
        <v/>
      </c>
      <c r="K1515" s="30"/>
      <c r="L1515" s="236"/>
      <c r="M1515" s="30"/>
      <c r="N1515" s="30"/>
      <c r="O1515" s="46" t="str">
        <f t="shared" si="303"/>
        <v/>
      </c>
      <c r="P1515" s="239" t="str">
        <f t="shared" si="306"/>
        <v/>
      </c>
      <c r="Q1515" s="52" t="str">
        <f t="shared" si="307"/>
        <v/>
      </c>
      <c r="R1515" s="127"/>
      <c r="S1515" s="86"/>
      <c r="T1515" s="127"/>
      <c r="U1515" s="86"/>
      <c r="V1515" s="87">
        <f t="shared" si="312"/>
        <v>0</v>
      </c>
      <c r="W1515" s="130"/>
      <c r="X1515" s="86"/>
      <c r="Y1515" s="86"/>
      <c r="Z1515" s="131"/>
      <c r="AA1515" s="87">
        <f t="shared" si="308"/>
        <v>0</v>
      </c>
      <c r="AB1515" s="127"/>
      <c r="AC1515" s="86"/>
      <c r="AD1515" s="87">
        <f t="shared" si="313"/>
        <v>0</v>
      </c>
      <c r="AE1515" s="127"/>
      <c r="AF1515" s="86"/>
      <c r="AG1515" s="86"/>
      <c r="AH1515" s="131"/>
      <c r="AI1515" s="88">
        <f t="shared" si="314"/>
        <v>0</v>
      </c>
      <c r="AJ1515" s="89" t="str">
        <f>IFERROR(IF(ISNA(MATCH($AV1515,Other_Category_Abbr,0)),INDEX(FGHG_List_Long_GWP,MATCH($AV1515,FGHG_List_Long,0)),INDEX(GWP_Other_Abbr,MATCH($AV1515,Other_Category_Abbr,0)))*SUM(V1515,AA1515,AD1515,AI1515),"")</f>
        <v/>
      </c>
      <c r="AK1515" s="89" t="str">
        <f>IFERROR(IF(ISNA(MATCH($AV1515,Other_Category_Abbr,0)),INDEX(FGHG_List_Long_GWP,MATCH($AV1515,FGHG_List_Long,0)),INDEX(GWP_Other_Abbr,MATCH($AV1515,Other_Category_Abbr,0)))*(T1515*(S1515+U1515)+W1515*(Y1515+X1515)+AD1515+AE1515*(AF1515+AG1515)),"")</f>
        <v/>
      </c>
      <c r="AL1515" s="90" t="str">
        <f t="shared" si="309"/>
        <v/>
      </c>
      <c r="AM1515" s="91" t="str">
        <f t="shared" si="310"/>
        <v/>
      </c>
      <c r="AP1515" s="92" t="b">
        <f t="shared" si="304"/>
        <v>0</v>
      </c>
      <c r="AQ1515" s="92" t="str">
        <f t="shared" si="305"/>
        <v xml:space="preserve"> </v>
      </c>
      <c r="AR1515" s="92" t="str">
        <f>IF(LEN(AQ1515)=1,"",COUNTIF($AQ$19:AQ1515,AQ1515)=1)</f>
        <v/>
      </c>
      <c r="AS1515" s="73"/>
      <c r="AT1515" s="73"/>
      <c r="AU1515" s="73"/>
      <c r="AV1515" s="235" t="str">
        <f>IF($P1515=Lists!$A$13,Lists!$A$29,IF($P1515=Lists!$A$14,Lists!$A$30,$P1515))</f>
        <v/>
      </c>
      <c r="AW1515" s="73"/>
      <c r="AX1515" s="73"/>
    </row>
    <row r="1516" spans="2:50" x14ac:dyDescent="0.3">
      <c r="B1516" s="137">
        <f t="shared" si="311"/>
        <v>1498</v>
      </c>
      <c r="C1516" s="24"/>
      <c r="D1516" s="24"/>
      <c r="E1516" s="24"/>
      <c r="F1516" s="25"/>
      <c r="G1516" s="24"/>
      <c r="H1516" s="30"/>
      <c r="I1516" s="24"/>
      <c r="J1516" s="50" t="str">
        <f t="shared" si="302"/>
        <v/>
      </c>
      <c r="K1516" s="30"/>
      <c r="L1516" s="236"/>
      <c r="M1516" s="30"/>
      <c r="N1516" s="30"/>
      <c r="O1516" s="46" t="str">
        <f t="shared" si="303"/>
        <v/>
      </c>
      <c r="P1516" s="239" t="str">
        <f t="shared" si="306"/>
        <v/>
      </c>
      <c r="Q1516" s="52" t="str">
        <f t="shared" si="307"/>
        <v/>
      </c>
      <c r="R1516" s="127"/>
      <c r="S1516" s="86"/>
      <c r="T1516" s="127"/>
      <c r="U1516" s="86"/>
      <c r="V1516" s="87">
        <f t="shared" si="312"/>
        <v>0</v>
      </c>
      <c r="W1516" s="130"/>
      <c r="X1516" s="86"/>
      <c r="Y1516" s="86"/>
      <c r="Z1516" s="131"/>
      <c r="AA1516" s="87">
        <f t="shared" si="308"/>
        <v>0</v>
      </c>
      <c r="AB1516" s="127"/>
      <c r="AC1516" s="86"/>
      <c r="AD1516" s="87">
        <f t="shared" si="313"/>
        <v>0</v>
      </c>
      <c r="AE1516" s="127"/>
      <c r="AF1516" s="86"/>
      <c r="AG1516" s="86"/>
      <c r="AH1516" s="131"/>
      <c r="AI1516" s="88">
        <f t="shared" si="314"/>
        <v>0</v>
      </c>
      <c r="AJ1516" s="89" t="str">
        <f>IFERROR(IF(ISNA(MATCH($AV1516,Other_Category_Abbr,0)),INDEX(FGHG_List_Long_GWP,MATCH($AV1516,FGHG_List_Long,0)),INDEX(GWP_Other_Abbr,MATCH($AV1516,Other_Category_Abbr,0)))*SUM(V1516,AA1516,AD1516,AI1516),"")</f>
        <v/>
      </c>
      <c r="AK1516" s="89" t="str">
        <f>IFERROR(IF(ISNA(MATCH($AV1516,Other_Category_Abbr,0)),INDEX(FGHG_List_Long_GWP,MATCH($AV1516,FGHG_List_Long,0)),INDEX(GWP_Other_Abbr,MATCH($AV1516,Other_Category_Abbr,0)))*(T1516*(S1516+U1516)+W1516*(Y1516+X1516)+AD1516+AE1516*(AF1516+AG1516)),"")</f>
        <v/>
      </c>
      <c r="AL1516" s="90" t="str">
        <f t="shared" si="309"/>
        <v/>
      </c>
      <c r="AM1516" s="91" t="str">
        <f t="shared" si="310"/>
        <v/>
      </c>
      <c r="AP1516" s="92" t="b">
        <f t="shared" si="304"/>
        <v>0</v>
      </c>
      <c r="AQ1516" s="92" t="str">
        <f t="shared" si="305"/>
        <v xml:space="preserve"> </v>
      </c>
      <c r="AR1516" s="92" t="str">
        <f>IF(LEN(AQ1516)=1,"",COUNTIF($AQ$19:AQ1516,AQ1516)=1)</f>
        <v/>
      </c>
      <c r="AS1516" s="73"/>
      <c r="AT1516" s="73"/>
      <c r="AU1516" s="73"/>
      <c r="AV1516" s="235" t="str">
        <f>IF($P1516=Lists!$A$13,Lists!$A$29,IF($P1516=Lists!$A$14,Lists!$A$30,$P1516))</f>
        <v/>
      </c>
      <c r="AW1516" s="73"/>
      <c r="AX1516" s="73"/>
    </row>
    <row r="1517" spans="2:50" x14ac:dyDescent="0.3">
      <c r="B1517" s="137">
        <f t="shared" si="311"/>
        <v>1499</v>
      </c>
      <c r="C1517" s="24"/>
      <c r="D1517" s="24"/>
      <c r="E1517" s="24"/>
      <c r="F1517" s="25"/>
      <c r="G1517" s="24"/>
      <c r="H1517" s="30"/>
      <c r="I1517" s="24"/>
      <c r="J1517" s="50" t="str">
        <f t="shared" si="302"/>
        <v/>
      </c>
      <c r="K1517" s="30"/>
      <c r="L1517" s="236"/>
      <c r="M1517" s="30"/>
      <c r="N1517" s="30"/>
      <c r="O1517" s="46" t="str">
        <f t="shared" si="303"/>
        <v/>
      </c>
      <c r="P1517" s="239" t="str">
        <f t="shared" si="306"/>
        <v/>
      </c>
      <c r="Q1517" s="52" t="str">
        <f t="shared" si="307"/>
        <v/>
      </c>
      <c r="R1517" s="127"/>
      <c r="S1517" s="86"/>
      <c r="T1517" s="127"/>
      <c r="U1517" s="86"/>
      <c r="V1517" s="87">
        <f t="shared" si="312"/>
        <v>0</v>
      </c>
      <c r="W1517" s="130"/>
      <c r="X1517" s="86"/>
      <c r="Y1517" s="86"/>
      <c r="Z1517" s="131"/>
      <c r="AA1517" s="87">
        <f t="shared" si="308"/>
        <v>0</v>
      </c>
      <c r="AB1517" s="127"/>
      <c r="AC1517" s="86"/>
      <c r="AD1517" s="87">
        <f t="shared" si="313"/>
        <v>0</v>
      </c>
      <c r="AE1517" s="127"/>
      <c r="AF1517" s="86"/>
      <c r="AG1517" s="86"/>
      <c r="AH1517" s="131"/>
      <c r="AI1517" s="88">
        <f t="shared" si="314"/>
        <v>0</v>
      </c>
      <c r="AJ1517" s="89" t="str">
        <f>IFERROR(IF(ISNA(MATCH($AV1517,Other_Category_Abbr,0)),INDEX(FGHG_List_Long_GWP,MATCH($AV1517,FGHG_List_Long,0)),INDEX(GWP_Other_Abbr,MATCH($AV1517,Other_Category_Abbr,0)))*SUM(V1517,AA1517,AD1517,AI1517),"")</f>
        <v/>
      </c>
      <c r="AK1517" s="89" t="str">
        <f>IFERROR(IF(ISNA(MATCH($AV1517,Other_Category_Abbr,0)),INDEX(FGHG_List_Long_GWP,MATCH($AV1517,FGHG_List_Long,0)),INDEX(GWP_Other_Abbr,MATCH($AV1517,Other_Category_Abbr,0)))*(T1517*(S1517+U1517)+W1517*(Y1517+X1517)+AD1517+AE1517*(AF1517+AG1517)),"")</f>
        <v/>
      </c>
      <c r="AL1517" s="90" t="str">
        <f t="shared" si="309"/>
        <v/>
      </c>
      <c r="AM1517" s="91" t="str">
        <f t="shared" si="310"/>
        <v/>
      </c>
      <c r="AP1517" s="92" t="b">
        <f t="shared" si="304"/>
        <v>0</v>
      </c>
      <c r="AQ1517" s="92" t="str">
        <f t="shared" si="305"/>
        <v xml:space="preserve"> </v>
      </c>
      <c r="AR1517" s="92" t="str">
        <f>IF(LEN(AQ1517)=1,"",COUNTIF($AQ$19:AQ1517,AQ1517)=1)</f>
        <v/>
      </c>
      <c r="AS1517" s="73"/>
      <c r="AT1517" s="73"/>
      <c r="AU1517" s="73"/>
      <c r="AV1517" s="235" t="str">
        <f>IF($P1517=Lists!$A$13,Lists!$A$29,IF($P1517=Lists!$A$14,Lists!$A$30,$P1517))</f>
        <v/>
      </c>
      <c r="AW1517" s="73"/>
      <c r="AX1517" s="73"/>
    </row>
    <row r="1518" spans="2:50" x14ac:dyDescent="0.3">
      <c r="B1518" s="137">
        <f t="shared" si="311"/>
        <v>1500</v>
      </c>
      <c r="C1518" s="24"/>
      <c r="D1518" s="24"/>
      <c r="E1518" s="24"/>
      <c r="F1518" s="25"/>
      <c r="G1518" s="24"/>
      <c r="H1518" s="30"/>
      <c r="I1518" s="24"/>
      <c r="J1518" s="50" t="str">
        <f t="shared" si="302"/>
        <v/>
      </c>
      <c r="K1518" s="30"/>
      <c r="L1518" s="236"/>
      <c r="M1518" s="30"/>
      <c r="N1518" s="30"/>
      <c r="O1518" s="46" t="str">
        <f t="shared" si="303"/>
        <v/>
      </c>
      <c r="P1518" s="239" t="str">
        <f t="shared" si="306"/>
        <v/>
      </c>
      <c r="Q1518" s="52" t="str">
        <f t="shared" si="307"/>
        <v/>
      </c>
      <c r="R1518" s="127"/>
      <c r="S1518" s="86"/>
      <c r="T1518" s="127"/>
      <c r="U1518" s="86"/>
      <c r="V1518" s="87">
        <f t="shared" si="312"/>
        <v>0</v>
      </c>
      <c r="W1518" s="130"/>
      <c r="X1518" s="86"/>
      <c r="Y1518" s="86"/>
      <c r="Z1518" s="131"/>
      <c r="AA1518" s="87">
        <f t="shared" si="308"/>
        <v>0</v>
      </c>
      <c r="AB1518" s="127"/>
      <c r="AC1518" s="86"/>
      <c r="AD1518" s="87">
        <f t="shared" si="313"/>
        <v>0</v>
      </c>
      <c r="AE1518" s="127"/>
      <c r="AF1518" s="86"/>
      <c r="AG1518" s="86"/>
      <c r="AH1518" s="131"/>
      <c r="AI1518" s="88">
        <f t="shared" si="314"/>
        <v>0</v>
      </c>
      <c r="AJ1518" s="89" t="str">
        <f>IFERROR(IF(ISNA(MATCH($AV1518,Other_Category_Abbr,0)),INDEX(FGHG_List_Long_GWP,MATCH($AV1518,FGHG_List_Long,0)),INDEX(GWP_Other_Abbr,MATCH($AV1518,Other_Category_Abbr,0)))*SUM(V1518,AA1518,AD1518,AI1518),"")</f>
        <v/>
      </c>
      <c r="AK1518" s="89" t="str">
        <f>IFERROR(IF(ISNA(MATCH($AV1518,Other_Category_Abbr,0)),INDEX(FGHG_List_Long_GWP,MATCH($AV1518,FGHG_List_Long,0)),INDEX(GWP_Other_Abbr,MATCH($AV1518,Other_Category_Abbr,0)))*(T1518*(S1518+U1518)+W1518*(Y1518+X1518)+AD1518+AE1518*(AF1518+AG1518)),"")</f>
        <v/>
      </c>
      <c r="AL1518" s="90" t="str">
        <f t="shared" si="309"/>
        <v/>
      </c>
      <c r="AM1518" s="91" t="str">
        <f t="shared" si="310"/>
        <v/>
      </c>
      <c r="AP1518" s="92" t="b">
        <f t="shared" si="304"/>
        <v>0</v>
      </c>
      <c r="AQ1518" s="92" t="str">
        <f t="shared" si="305"/>
        <v xml:space="preserve"> </v>
      </c>
      <c r="AR1518" s="92" t="str">
        <f>IF(LEN(AQ1518)=1,"",COUNTIF($AQ$19:AQ1518,AQ1518)=1)</f>
        <v/>
      </c>
      <c r="AS1518" s="73"/>
      <c r="AT1518" s="73"/>
      <c r="AU1518" s="73"/>
      <c r="AV1518" s="235" t="str">
        <f>IF($P1518=Lists!$A$13,Lists!$A$29,IF($P1518=Lists!$A$14,Lists!$A$30,$P1518))</f>
        <v/>
      </c>
      <c r="AW1518" s="73"/>
      <c r="AX1518" s="73"/>
    </row>
    <row r="1519" spans="2:50" x14ac:dyDescent="0.3">
      <c r="B1519" s="137">
        <f t="shared" si="311"/>
        <v>1501</v>
      </c>
      <c r="C1519" s="24"/>
      <c r="D1519" s="24"/>
      <c r="E1519" s="24"/>
      <c r="F1519" s="25"/>
      <c r="G1519" s="24"/>
      <c r="H1519" s="30"/>
      <c r="I1519" s="24"/>
      <c r="J1519" s="50" t="str">
        <f t="shared" si="302"/>
        <v/>
      </c>
      <c r="K1519" s="30"/>
      <c r="L1519" s="236"/>
      <c r="M1519" s="30"/>
      <c r="N1519" s="30"/>
      <c r="O1519" s="46" t="str">
        <f t="shared" si="303"/>
        <v/>
      </c>
      <c r="P1519" s="239" t="str">
        <f t="shared" si="306"/>
        <v/>
      </c>
      <c r="Q1519" s="52" t="str">
        <f t="shared" si="307"/>
        <v/>
      </c>
      <c r="R1519" s="127"/>
      <c r="S1519" s="86"/>
      <c r="T1519" s="127"/>
      <c r="U1519" s="86"/>
      <c r="V1519" s="87">
        <f t="shared" si="312"/>
        <v>0</v>
      </c>
      <c r="W1519" s="130"/>
      <c r="X1519" s="86"/>
      <c r="Y1519" s="86"/>
      <c r="Z1519" s="131"/>
      <c r="AA1519" s="87">
        <f t="shared" si="308"/>
        <v>0</v>
      </c>
      <c r="AB1519" s="127"/>
      <c r="AC1519" s="86"/>
      <c r="AD1519" s="87">
        <f t="shared" si="313"/>
        <v>0</v>
      </c>
      <c r="AE1519" s="127"/>
      <c r="AF1519" s="86"/>
      <c r="AG1519" s="86"/>
      <c r="AH1519" s="131"/>
      <c r="AI1519" s="88">
        <f t="shared" si="314"/>
        <v>0</v>
      </c>
      <c r="AJ1519" s="89" t="str">
        <f>IFERROR(IF(ISNA(MATCH($AV1519,Other_Category_Abbr,0)),INDEX(FGHG_List_Long_GWP,MATCH($AV1519,FGHG_List_Long,0)),INDEX(GWP_Other_Abbr,MATCH($AV1519,Other_Category_Abbr,0)))*SUM(V1519,AA1519,AD1519,AI1519),"")</f>
        <v/>
      </c>
      <c r="AK1519" s="89" t="str">
        <f>IFERROR(IF(ISNA(MATCH($AV1519,Other_Category_Abbr,0)),INDEX(FGHG_List_Long_GWP,MATCH($AV1519,FGHG_List_Long,0)),INDEX(GWP_Other_Abbr,MATCH($AV1519,Other_Category_Abbr,0)))*(T1519*(S1519+U1519)+W1519*(Y1519+X1519)+AD1519+AE1519*(AF1519+AG1519)),"")</f>
        <v/>
      </c>
      <c r="AL1519" s="90" t="str">
        <f t="shared" si="309"/>
        <v/>
      </c>
      <c r="AM1519" s="91" t="str">
        <f t="shared" si="310"/>
        <v/>
      </c>
      <c r="AP1519" s="92" t="b">
        <f t="shared" si="304"/>
        <v>0</v>
      </c>
      <c r="AQ1519" s="92" t="str">
        <f t="shared" si="305"/>
        <v xml:space="preserve"> </v>
      </c>
      <c r="AR1519" s="92" t="str">
        <f>IF(LEN(AQ1519)=1,"",COUNTIF($AQ$19:AQ1519,AQ1519)=1)</f>
        <v/>
      </c>
      <c r="AS1519" s="73"/>
      <c r="AT1519" s="73"/>
      <c r="AU1519" s="73"/>
      <c r="AV1519" s="235" t="str">
        <f>IF($P1519=Lists!$A$13,Lists!$A$29,IF($P1519=Lists!$A$14,Lists!$A$30,$P1519))</f>
        <v/>
      </c>
      <c r="AW1519" s="73"/>
      <c r="AX1519" s="73"/>
    </row>
    <row r="1520" spans="2:50" x14ac:dyDescent="0.3">
      <c r="B1520" s="137">
        <f t="shared" si="311"/>
        <v>1502</v>
      </c>
      <c r="C1520" s="24"/>
      <c r="D1520" s="24"/>
      <c r="E1520" s="24"/>
      <c r="F1520" s="25"/>
      <c r="G1520" s="24"/>
      <c r="H1520" s="30"/>
      <c r="I1520" s="24"/>
      <c r="J1520" s="50" t="str">
        <f t="shared" si="302"/>
        <v/>
      </c>
      <c r="K1520" s="30"/>
      <c r="L1520" s="236"/>
      <c r="M1520" s="30"/>
      <c r="N1520" s="30"/>
      <c r="O1520" s="46" t="str">
        <f t="shared" si="303"/>
        <v/>
      </c>
      <c r="P1520" s="239" t="str">
        <f t="shared" si="306"/>
        <v/>
      </c>
      <c r="Q1520" s="52" t="str">
        <f t="shared" si="307"/>
        <v/>
      </c>
      <c r="R1520" s="127"/>
      <c r="S1520" s="86"/>
      <c r="T1520" s="127"/>
      <c r="U1520" s="86"/>
      <c r="V1520" s="87">
        <f t="shared" si="312"/>
        <v>0</v>
      </c>
      <c r="W1520" s="130"/>
      <c r="X1520" s="86"/>
      <c r="Y1520" s="86"/>
      <c r="Z1520" s="131"/>
      <c r="AA1520" s="87">
        <f t="shared" si="308"/>
        <v>0</v>
      </c>
      <c r="AB1520" s="127"/>
      <c r="AC1520" s="86"/>
      <c r="AD1520" s="87">
        <f t="shared" si="313"/>
        <v>0</v>
      </c>
      <c r="AE1520" s="127"/>
      <c r="AF1520" s="86"/>
      <c r="AG1520" s="86"/>
      <c r="AH1520" s="131"/>
      <c r="AI1520" s="88">
        <f t="shared" si="314"/>
        <v>0</v>
      </c>
      <c r="AJ1520" s="89" t="str">
        <f>IFERROR(IF(ISNA(MATCH($AV1520,Other_Category_Abbr,0)),INDEX(FGHG_List_Long_GWP,MATCH($AV1520,FGHG_List_Long,0)),INDEX(GWP_Other_Abbr,MATCH($AV1520,Other_Category_Abbr,0)))*SUM(V1520,AA1520,AD1520,AI1520),"")</f>
        <v/>
      </c>
      <c r="AK1520" s="89" t="str">
        <f>IFERROR(IF(ISNA(MATCH($AV1520,Other_Category_Abbr,0)),INDEX(FGHG_List_Long_GWP,MATCH($AV1520,FGHG_List_Long,0)),INDEX(GWP_Other_Abbr,MATCH($AV1520,Other_Category_Abbr,0)))*(T1520*(S1520+U1520)+W1520*(Y1520+X1520)+AD1520+AE1520*(AF1520+AG1520)),"")</f>
        <v/>
      </c>
      <c r="AL1520" s="90" t="str">
        <f t="shared" si="309"/>
        <v/>
      </c>
      <c r="AM1520" s="91" t="str">
        <f t="shared" si="310"/>
        <v/>
      </c>
      <c r="AP1520" s="92" t="b">
        <f t="shared" si="304"/>
        <v>0</v>
      </c>
      <c r="AQ1520" s="92" t="str">
        <f t="shared" si="305"/>
        <v xml:space="preserve"> </v>
      </c>
      <c r="AR1520" s="92" t="str">
        <f>IF(LEN(AQ1520)=1,"",COUNTIF($AQ$19:AQ1520,AQ1520)=1)</f>
        <v/>
      </c>
      <c r="AS1520" s="73"/>
      <c r="AT1520" s="73"/>
      <c r="AU1520" s="73"/>
      <c r="AV1520" s="235" t="str">
        <f>IF($P1520=Lists!$A$13,Lists!$A$29,IF($P1520=Lists!$A$14,Lists!$A$30,$P1520))</f>
        <v/>
      </c>
      <c r="AW1520" s="73"/>
      <c r="AX1520" s="73"/>
    </row>
    <row r="1521" spans="2:50" x14ac:dyDescent="0.3">
      <c r="B1521" s="137">
        <f t="shared" si="311"/>
        <v>1503</v>
      </c>
      <c r="C1521" s="24"/>
      <c r="D1521" s="24"/>
      <c r="E1521" s="24"/>
      <c r="F1521" s="25"/>
      <c r="G1521" s="24"/>
      <c r="H1521" s="30"/>
      <c r="I1521" s="24"/>
      <c r="J1521" s="50" t="str">
        <f t="shared" si="302"/>
        <v/>
      </c>
      <c r="K1521" s="30"/>
      <c r="L1521" s="236"/>
      <c r="M1521" s="30"/>
      <c r="N1521" s="30"/>
      <c r="O1521" s="46" t="str">
        <f t="shared" si="303"/>
        <v/>
      </c>
      <c r="P1521" s="239" t="str">
        <f t="shared" si="306"/>
        <v/>
      </c>
      <c r="Q1521" s="52" t="str">
        <f t="shared" si="307"/>
        <v/>
      </c>
      <c r="R1521" s="127"/>
      <c r="S1521" s="86"/>
      <c r="T1521" s="127"/>
      <c r="U1521" s="86"/>
      <c r="V1521" s="87">
        <f t="shared" si="312"/>
        <v>0</v>
      </c>
      <c r="W1521" s="130"/>
      <c r="X1521" s="86"/>
      <c r="Y1521" s="86"/>
      <c r="Z1521" s="131"/>
      <c r="AA1521" s="87">
        <f t="shared" si="308"/>
        <v>0</v>
      </c>
      <c r="AB1521" s="127"/>
      <c r="AC1521" s="86"/>
      <c r="AD1521" s="87">
        <f t="shared" si="313"/>
        <v>0</v>
      </c>
      <c r="AE1521" s="127"/>
      <c r="AF1521" s="86"/>
      <c r="AG1521" s="86"/>
      <c r="AH1521" s="131"/>
      <c r="AI1521" s="88">
        <f t="shared" si="314"/>
        <v>0</v>
      </c>
      <c r="AJ1521" s="89" t="str">
        <f>IFERROR(IF(ISNA(MATCH($AV1521,Other_Category_Abbr,0)),INDEX(FGHG_List_Long_GWP,MATCH($AV1521,FGHG_List_Long,0)),INDEX(GWP_Other_Abbr,MATCH($AV1521,Other_Category_Abbr,0)))*SUM(V1521,AA1521,AD1521,AI1521),"")</f>
        <v/>
      </c>
      <c r="AK1521" s="89" t="str">
        <f>IFERROR(IF(ISNA(MATCH($AV1521,Other_Category_Abbr,0)),INDEX(FGHG_List_Long_GWP,MATCH($AV1521,FGHG_List_Long,0)),INDEX(GWP_Other_Abbr,MATCH($AV1521,Other_Category_Abbr,0)))*(T1521*(S1521+U1521)+W1521*(Y1521+X1521)+AD1521+AE1521*(AF1521+AG1521)),"")</f>
        <v/>
      </c>
      <c r="AL1521" s="90" t="str">
        <f t="shared" si="309"/>
        <v/>
      </c>
      <c r="AM1521" s="91" t="str">
        <f t="shared" si="310"/>
        <v/>
      </c>
      <c r="AP1521" s="92" t="b">
        <f t="shared" si="304"/>
        <v>0</v>
      </c>
      <c r="AQ1521" s="92" t="str">
        <f t="shared" si="305"/>
        <v xml:space="preserve"> </v>
      </c>
      <c r="AR1521" s="92" t="str">
        <f>IF(LEN(AQ1521)=1,"",COUNTIF($AQ$19:AQ1521,AQ1521)=1)</f>
        <v/>
      </c>
      <c r="AS1521" s="73"/>
      <c r="AT1521" s="73"/>
      <c r="AU1521" s="73"/>
      <c r="AV1521" s="235" t="str">
        <f>IF($P1521=Lists!$A$13,Lists!$A$29,IF($P1521=Lists!$A$14,Lists!$A$30,$P1521))</f>
        <v/>
      </c>
      <c r="AW1521" s="73"/>
      <c r="AX1521" s="73"/>
    </row>
    <row r="1522" spans="2:50" x14ac:dyDescent="0.3">
      <c r="B1522" s="137">
        <f t="shared" si="311"/>
        <v>1504</v>
      </c>
      <c r="C1522" s="24"/>
      <c r="D1522" s="24"/>
      <c r="E1522" s="24"/>
      <c r="F1522" s="25"/>
      <c r="G1522" s="24"/>
      <c r="H1522" s="30"/>
      <c r="I1522" s="24"/>
      <c r="J1522" s="50" t="str">
        <f t="shared" si="302"/>
        <v/>
      </c>
      <c r="K1522" s="30"/>
      <c r="L1522" s="236"/>
      <c r="M1522" s="30"/>
      <c r="N1522" s="30"/>
      <c r="O1522" s="46" t="str">
        <f t="shared" si="303"/>
        <v/>
      </c>
      <c r="P1522" s="239" t="str">
        <f t="shared" si="306"/>
        <v/>
      </c>
      <c r="Q1522" s="52" t="str">
        <f t="shared" si="307"/>
        <v/>
      </c>
      <c r="R1522" s="127"/>
      <c r="S1522" s="86"/>
      <c r="T1522" s="127"/>
      <c r="U1522" s="86"/>
      <c r="V1522" s="87">
        <f t="shared" si="312"/>
        <v>0</v>
      </c>
      <c r="W1522" s="130"/>
      <c r="X1522" s="86"/>
      <c r="Y1522" s="86"/>
      <c r="Z1522" s="131"/>
      <c r="AA1522" s="87">
        <f t="shared" si="308"/>
        <v>0</v>
      </c>
      <c r="AB1522" s="127"/>
      <c r="AC1522" s="86"/>
      <c r="AD1522" s="87">
        <f t="shared" si="313"/>
        <v>0</v>
      </c>
      <c r="AE1522" s="127"/>
      <c r="AF1522" s="86"/>
      <c r="AG1522" s="86"/>
      <c r="AH1522" s="131"/>
      <c r="AI1522" s="88">
        <f t="shared" si="314"/>
        <v>0</v>
      </c>
      <c r="AJ1522" s="89" t="str">
        <f>IFERROR(IF(ISNA(MATCH($AV1522,Other_Category_Abbr,0)),INDEX(FGHG_List_Long_GWP,MATCH($AV1522,FGHG_List_Long,0)),INDEX(GWP_Other_Abbr,MATCH($AV1522,Other_Category_Abbr,0)))*SUM(V1522,AA1522,AD1522,AI1522),"")</f>
        <v/>
      </c>
      <c r="AK1522" s="89" t="str">
        <f>IFERROR(IF(ISNA(MATCH($AV1522,Other_Category_Abbr,0)),INDEX(FGHG_List_Long_GWP,MATCH($AV1522,FGHG_List_Long,0)),INDEX(GWP_Other_Abbr,MATCH($AV1522,Other_Category_Abbr,0)))*(T1522*(S1522+U1522)+W1522*(Y1522+X1522)+AD1522+AE1522*(AF1522+AG1522)),"")</f>
        <v/>
      </c>
      <c r="AL1522" s="90" t="str">
        <f t="shared" si="309"/>
        <v/>
      </c>
      <c r="AM1522" s="91" t="str">
        <f t="shared" si="310"/>
        <v/>
      </c>
      <c r="AP1522" s="92" t="b">
        <f t="shared" si="304"/>
        <v>0</v>
      </c>
      <c r="AQ1522" s="92" t="str">
        <f t="shared" si="305"/>
        <v xml:space="preserve"> </v>
      </c>
      <c r="AR1522" s="92" t="str">
        <f>IF(LEN(AQ1522)=1,"",COUNTIF($AQ$19:AQ1522,AQ1522)=1)</f>
        <v/>
      </c>
      <c r="AS1522" s="73"/>
      <c r="AT1522" s="73"/>
      <c r="AU1522" s="73"/>
      <c r="AV1522" s="235" t="str">
        <f>IF($P1522=Lists!$A$13,Lists!$A$29,IF($P1522=Lists!$A$14,Lists!$A$30,$P1522))</f>
        <v/>
      </c>
      <c r="AW1522" s="73"/>
      <c r="AX1522" s="73"/>
    </row>
    <row r="1523" spans="2:50" x14ac:dyDescent="0.3">
      <c r="B1523" s="137">
        <f t="shared" si="311"/>
        <v>1505</v>
      </c>
      <c r="C1523" s="24"/>
      <c r="D1523" s="24"/>
      <c r="E1523" s="24"/>
      <c r="F1523" s="25"/>
      <c r="G1523" s="24"/>
      <c r="H1523" s="30"/>
      <c r="I1523" s="24"/>
      <c r="J1523" s="50" t="str">
        <f t="shared" si="302"/>
        <v/>
      </c>
      <c r="K1523" s="30"/>
      <c r="L1523" s="236"/>
      <c r="M1523" s="30"/>
      <c r="N1523" s="30"/>
      <c r="O1523" s="46" t="str">
        <f t="shared" si="303"/>
        <v/>
      </c>
      <c r="P1523" s="239" t="str">
        <f t="shared" si="306"/>
        <v/>
      </c>
      <c r="Q1523" s="52" t="str">
        <f t="shared" si="307"/>
        <v/>
      </c>
      <c r="R1523" s="127"/>
      <c r="S1523" s="86"/>
      <c r="T1523" s="127"/>
      <c r="U1523" s="86"/>
      <c r="V1523" s="87">
        <f t="shared" si="312"/>
        <v>0</v>
      </c>
      <c r="W1523" s="130"/>
      <c r="X1523" s="86"/>
      <c r="Y1523" s="86"/>
      <c r="Z1523" s="131"/>
      <c r="AA1523" s="87">
        <f t="shared" si="308"/>
        <v>0</v>
      </c>
      <c r="AB1523" s="127"/>
      <c r="AC1523" s="86"/>
      <c r="AD1523" s="87">
        <f t="shared" si="313"/>
        <v>0</v>
      </c>
      <c r="AE1523" s="127"/>
      <c r="AF1523" s="86"/>
      <c r="AG1523" s="86"/>
      <c r="AH1523" s="131"/>
      <c r="AI1523" s="88">
        <f t="shared" si="314"/>
        <v>0</v>
      </c>
      <c r="AJ1523" s="89" t="str">
        <f>IFERROR(IF(ISNA(MATCH($AV1523,Other_Category_Abbr,0)),INDEX(FGHG_List_Long_GWP,MATCH($AV1523,FGHG_List_Long,0)),INDEX(GWP_Other_Abbr,MATCH($AV1523,Other_Category_Abbr,0)))*SUM(V1523,AA1523,AD1523,AI1523),"")</f>
        <v/>
      </c>
      <c r="AK1523" s="89" t="str">
        <f>IFERROR(IF(ISNA(MATCH($AV1523,Other_Category_Abbr,0)),INDEX(FGHG_List_Long_GWP,MATCH($AV1523,FGHG_List_Long,0)),INDEX(GWP_Other_Abbr,MATCH($AV1523,Other_Category_Abbr,0)))*(T1523*(S1523+U1523)+W1523*(Y1523+X1523)+AD1523+AE1523*(AF1523+AG1523)),"")</f>
        <v/>
      </c>
      <c r="AL1523" s="90" t="str">
        <f t="shared" si="309"/>
        <v/>
      </c>
      <c r="AM1523" s="91" t="str">
        <f t="shared" si="310"/>
        <v/>
      </c>
      <c r="AP1523" s="92" t="b">
        <f t="shared" si="304"/>
        <v>0</v>
      </c>
      <c r="AQ1523" s="92" t="str">
        <f t="shared" si="305"/>
        <v xml:space="preserve"> </v>
      </c>
      <c r="AR1523" s="92" t="str">
        <f>IF(LEN(AQ1523)=1,"",COUNTIF($AQ$19:AQ1523,AQ1523)=1)</f>
        <v/>
      </c>
      <c r="AS1523" s="73"/>
      <c r="AT1523" s="73"/>
      <c r="AU1523" s="73"/>
      <c r="AV1523" s="235" t="str">
        <f>IF($P1523=Lists!$A$13,Lists!$A$29,IF($P1523=Lists!$A$14,Lists!$A$30,$P1523))</f>
        <v/>
      </c>
      <c r="AW1523" s="73"/>
      <c r="AX1523" s="73"/>
    </row>
    <row r="1524" spans="2:50" x14ac:dyDescent="0.3">
      <c r="B1524" s="137">
        <f t="shared" si="311"/>
        <v>1506</v>
      </c>
      <c r="C1524" s="24"/>
      <c r="D1524" s="24"/>
      <c r="E1524" s="24"/>
      <c r="F1524" s="25"/>
      <c r="G1524" s="24"/>
      <c r="H1524" s="30"/>
      <c r="I1524" s="24"/>
      <c r="J1524" s="50" t="str">
        <f t="shared" si="302"/>
        <v/>
      </c>
      <c r="K1524" s="30"/>
      <c r="L1524" s="236"/>
      <c r="M1524" s="30"/>
      <c r="N1524" s="30"/>
      <c r="O1524" s="46" t="str">
        <f t="shared" si="303"/>
        <v/>
      </c>
      <c r="P1524" s="239" t="str">
        <f t="shared" si="306"/>
        <v/>
      </c>
      <c r="Q1524" s="52" t="str">
        <f t="shared" si="307"/>
        <v/>
      </c>
      <c r="R1524" s="127"/>
      <c r="S1524" s="86"/>
      <c r="T1524" s="127"/>
      <c r="U1524" s="86"/>
      <c r="V1524" s="87">
        <f t="shared" si="312"/>
        <v>0</v>
      </c>
      <c r="W1524" s="130"/>
      <c r="X1524" s="86"/>
      <c r="Y1524" s="86"/>
      <c r="Z1524" s="131"/>
      <c r="AA1524" s="87">
        <f t="shared" si="308"/>
        <v>0</v>
      </c>
      <c r="AB1524" s="127"/>
      <c r="AC1524" s="86"/>
      <c r="AD1524" s="87">
        <f t="shared" si="313"/>
        <v>0</v>
      </c>
      <c r="AE1524" s="127"/>
      <c r="AF1524" s="86"/>
      <c r="AG1524" s="86"/>
      <c r="AH1524" s="131"/>
      <c r="AI1524" s="88">
        <f t="shared" si="314"/>
        <v>0</v>
      </c>
      <c r="AJ1524" s="89" t="str">
        <f>IFERROR(IF(ISNA(MATCH($AV1524,Other_Category_Abbr,0)),INDEX(FGHG_List_Long_GWP,MATCH($AV1524,FGHG_List_Long,0)),INDEX(GWP_Other_Abbr,MATCH($AV1524,Other_Category_Abbr,0)))*SUM(V1524,AA1524,AD1524,AI1524),"")</f>
        <v/>
      </c>
      <c r="AK1524" s="89" t="str">
        <f>IFERROR(IF(ISNA(MATCH($AV1524,Other_Category_Abbr,0)),INDEX(FGHG_List_Long_GWP,MATCH($AV1524,FGHG_List_Long,0)),INDEX(GWP_Other_Abbr,MATCH($AV1524,Other_Category_Abbr,0)))*(T1524*(S1524+U1524)+W1524*(Y1524+X1524)+AD1524+AE1524*(AF1524+AG1524)),"")</f>
        <v/>
      </c>
      <c r="AL1524" s="90" t="str">
        <f t="shared" si="309"/>
        <v/>
      </c>
      <c r="AM1524" s="91" t="str">
        <f t="shared" si="310"/>
        <v/>
      </c>
      <c r="AP1524" s="92" t="b">
        <f t="shared" si="304"/>
        <v>0</v>
      </c>
      <c r="AQ1524" s="92" t="str">
        <f t="shared" si="305"/>
        <v xml:space="preserve"> </v>
      </c>
      <c r="AR1524" s="92" t="str">
        <f>IF(LEN(AQ1524)=1,"",COUNTIF($AQ$19:AQ1524,AQ1524)=1)</f>
        <v/>
      </c>
      <c r="AS1524" s="73"/>
      <c r="AT1524" s="73"/>
      <c r="AU1524" s="73"/>
      <c r="AV1524" s="235" t="str">
        <f>IF($P1524=Lists!$A$13,Lists!$A$29,IF($P1524=Lists!$A$14,Lists!$A$30,$P1524))</f>
        <v/>
      </c>
      <c r="AW1524" s="73"/>
      <c r="AX1524" s="73"/>
    </row>
    <row r="1525" spans="2:50" x14ac:dyDescent="0.3">
      <c r="B1525" s="137">
        <f t="shared" si="311"/>
        <v>1507</v>
      </c>
      <c r="C1525" s="24"/>
      <c r="D1525" s="24"/>
      <c r="E1525" s="24"/>
      <c r="F1525" s="25"/>
      <c r="G1525" s="24"/>
      <c r="H1525" s="30"/>
      <c r="I1525" s="24"/>
      <c r="J1525" s="50" t="str">
        <f t="shared" si="302"/>
        <v/>
      </c>
      <c r="K1525" s="30"/>
      <c r="L1525" s="236"/>
      <c r="M1525" s="30"/>
      <c r="N1525" s="30"/>
      <c r="O1525" s="46" t="str">
        <f t="shared" si="303"/>
        <v/>
      </c>
      <c r="P1525" s="239" t="str">
        <f t="shared" si="306"/>
        <v/>
      </c>
      <c r="Q1525" s="52" t="str">
        <f t="shared" si="307"/>
        <v/>
      </c>
      <c r="R1525" s="127"/>
      <c r="S1525" s="86"/>
      <c r="T1525" s="127"/>
      <c r="U1525" s="86"/>
      <c r="V1525" s="87">
        <f t="shared" si="312"/>
        <v>0</v>
      </c>
      <c r="W1525" s="130"/>
      <c r="X1525" s="86"/>
      <c r="Y1525" s="86"/>
      <c r="Z1525" s="131"/>
      <c r="AA1525" s="87">
        <f t="shared" si="308"/>
        <v>0</v>
      </c>
      <c r="AB1525" s="127"/>
      <c r="AC1525" s="86"/>
      <c r="AD1525" s="87">
        <f t="shared" si="313"/>
        <v>0</v>
      </c>
      <c r="AE1525" s="127"/>
      <c r="AF1525" s="86"/>
      <c r="AG1525" s="86"/>
      <c r="AH1525" s="131"/>
      <c r="AI1525" s="88">
        <f t="shared" si="314"/>
        <v>0</v>
      </c>
      <c r="AJ1525" s="89" t="str">
        <f>IFERROR(IF(ISNA(MATCH($AV1525,Other_Category_Abbr,0)),INDEX(FGHG_List_Long_GWP,MATCH($AV1525,FGHG_List_Long,0)),INDEX(GWP_Other_Abbr,MATCH($AV1525,Other_Category_Abbr,0)))*SUM(V1525,AA1525,AD1525,AI1525),"")</f>
        <v/>
      </c>
      <c r="AK1525" s="89" t="str">
        <f>IFERROR(IF(ISNA(MATCH($AV1525,Other_Category_Abbr,0)),INDEX(FGHG_List_Long_GWP,MATCH($AV1525,FGHG_List_Long,0)),INDEX(GWP_Other_Abbr,MATCH($AV1525,Other_Category_Abbr,0)))*(T1525*(S1525+U1525)+W1525*(Y1525+X1525)+AD1525+AE1525*(AF1525+AG1525)),"")</f>
        <v/>
      </c>
      <c r="AL1525" s="90" t="str">
        <f t="shared" si="309"/>
        <v/>
      </c>
      <c r="AM1525" s="91" t="str">
        <f t="shared" si="310"/>
        <v/>
      </c>
      <c r="AP1525" s="92" t="b">
        <f t="shared" si="304"/>
        <v>0</v>
      </c>
      <c r="AQ1525" s="92" t="str">
        <f t="shared" si="305"/>
        <v xml:space="preserve"> </v>
      </c>
      <c r="AR1525" s="92" t="str">
        <f>IF(LEN(AQ1525)=1,"",COUNTIF($AQ$19:AQ1525,AQ1525)=1)</f>
        <v/>
      </c>
      <c r="AS1525" s="73"/>
      <c r="AT1525" s="73"/>
      <c r="AU1525" s="73"/>
      <c r="AV1525" s="235" t="str">
        <f>IF($P1525=Lists!$A$13,Lists!$A$29,IF($P1525=Lists!$A$14,Lists!$A$30,$P1525))</f>
        <v/>
      </c>
      <c r="AW1525" s="73"/>
      <c r="AX1525" s="73"/>
    </row>
    <row r="1526" spans="2:50" x14ac:dyDescent="0.3">
      <c r="B1526" s="137">
        <f t="shared" si="311"/>
        <v>1508</v>
      </c>
      <c r="C1526" s="24"/>
      <c r="D1526" s="24"/>
      <c r="E1526" s="24"/>
      <c r="F1526" s="25"/>
      <c r="G1526" s="24"/>
      <c r="H1526" s="30"/>
      <c r="I1526" s="24"/>
      <c r="J1526" s="50" t="str">
        <f t="shared" si="302"/>
        <v/>
      </c>
      <c r="K1526" s="30"/>
      <c r="L1526" s="236"/>
      <c r="M1526" s="30"/>
      <c r="N1526" s="30"/>
      <c r="O1526" s="46" t="str">
        <f t="shared" si="303"/>
        <v/>
      </c>
      <c r="P1526" s="239" t="str">
        <f t="shared" si="306"/>
        <v/>
      </c>
      <c r="Q1526" s="52" t="str">
        <f t="shared" si="307"/>
        <v/>
      </c>
      <c r="R1526" s="127"/>
      <c r="S1526" s="86"/>
      <c r="T1526" s="127"/>
      <c r="U1526" s="86"/>
      <c r="V1526" s="87">
        <f t="shared" si="312"/>
        <v>0</v>
      </c>
      <c r="W1526" s="130"/>
      <c r="X1526" s="86"/>
      <c r="Y1526" s="86"/>
      <c r="Z1526" s="131"/>
      <c r="AA1526" s="87">
        <f t="shared" si="308"/>
        <v>0</v>
      </c>
      <c r="AB1526" s="127"/>
      <c r="AC1526" s="86"/>
      <c r="AD1526" s="87">
        <f t="shared" si="313"/>
        <v>0</v>
      </c>
      <c r="AE1526" s="127"/>
      <c r="AF1526" s="86"/>
      <c r="AG1526" s="86"/>
      <c r="AH1526" s="131"/>
      <c r="AI1526" s="88">
        <f t="shared" si="314"/>
        <v>0</v>
      </c>
      <c r="AJ1526" s="89" t="str">
        <f>IFERROR(IF(ISNA(MATCH($AV1526,Other_Category_Abbr,0)),INDEX(FGHG_List_Long_GWP,MATCH($AV1526,FGHG_List_Long,0)),INDEX(GWP_Other_Abbr,MATCH($AV1526,Other_Category_Abbr,0)))*SUM(V1526,AA1526,AD1526,AI1526),"")</f>
        <v/>
      </c>
      <c r="AK1526" s="89" t="str">
        <f>IFERROR(IF(ISNA(MATCH($AV1526,Other_Category_Abbr,0)),INDEX(FGHG_List_Long_GWP,MATCH($AV1526,FGHG_List_Long,0)),INDEX(GWP_Other_Abbr,MATCH($AV1526,Other_Category_Abbr,0)))*(T1526*(S1526+U1526)+W1526*(Y1526+X1526)+AD1526+AE1526*(AF1526+AG1526)),"")</f>
        <v/>
      </c>
      <c r="AL1526" s="90" t="str">
        <f t="shared" si="309"/>
        <v/>
      </c>
      <c r="AM1526" s="91" t="str">
        <f t="shared" si="310"/>
        <v/>
      </c>
      <c r="AP1526" s="92" t="b">
        <f t="shared" si="304"/>
        <v>0</v>
      </c>
      <c r="AQ1526" s="92" t="str">
        <f t="shared" si="305"/>
        <v xml:space="preserve"> </v>
      </c>
      <c r="AR1526" s="92" t="str">
        <f>IF(LEN(AQ1526)=1,"",COUNTIF($AQ$19:AQ1526,AQ1526)=1)</f>
        <v/>
      </c>
      <c r="AS1526" s="73"/>
      <c r="AT1526" s="73"/>
      <c r="AU1526" s="73"/>
      <c r="AV1526" s="235" t="str">
        <f>IF($P1526=Lists!$A$13,Lists!$A$29,IF($P1526=Lists!$A$14,Lists!$A$30,$P1526))</f>
        <v/>
      </c>
      <c r="AW1526" s="73"/>
      <c r="AX1526" s="73"/>
    </row>
    <row r="1527" spans="2:50" x14ac:dyDescent="0.3">
      <c r="B1527" s="137">
        <f t="shared" si="311"/>
        <v>1509</v>
      </c>
      <c r="C1527" s="24"/>
      <c r="D1527" s="24"/>
      <c r="E1527" s="24"/>
      <c r="F1527" s="25"/>
      <c r="G1527" s="24"/>
      <c r="H1527" s="30"/>
      <c r="I1527" s="24"/>
      <c r="J1527" s="50" t="str">
        <f t="shared" si="302"/>
        <v/>
      </c>
      <c r="K1527" s="30"/>
      <c r="L1527" s="236"/>
      <c r="M1527" s="30"/>
      <c r="N1527" s="30"/>
      <c r="O1527" s="46" t="str">
        <f t="shared" si="303"/>
        <v/>
      </c>
      <c r="P1527" s="239" t="str">
        <f t="shared" si="306"/>
        <v/>
      </c>
      <c r="Q1527" s="52" t="str">
        <f t="shared" si="307"/>
        <v/>
      </c>
      <c r="R1527" s="127"/>
      <c r="S1527" s="86"/>
      <c r="T1527" s="127"/>
      <c r="U1527" s="86"/>
      <c r="V1527" s="87">
        <f t="shared" si="312"/>
        <v>0</v>
      </c>
      <c r="W1527" s="130"/>
      <c r="X1527" s="86"/>
      <c r="Y1527" s="86"/>
      <c r="Z1527" s="131"/>
      <c r="AA1527" s="87">
        <f t="shared" si="308"/>
        <v>0</v>
      </c>
      <c r="AB1527" s="127"/>
      <c r="AC1527" s="86"/>
      <c r="AD1527" s="87">
        <f t="shared" si="313"/>
        <v>0</v>
      </c>
      <c r="AE1527" s="127"/>
      <c r="AF1527" s="86"/>
      <c r="AG1527" s="86"/>
      <c r="AH1527" s="131"/>
      <c r="AI1527" s="88">
        <f t="shared" si="314"/>
        <v>0</v>
      </c>
      <c r="AJ1527" s="89" t="str">
        <f>IFERROR(IF(ISNA(MATCH($AV1527,Other_Category_Abbr,0)),INDEX(FGHG_List_Long_GWP,MATCH($AV1527,FGHG_List_Long,0)),INDEX(GWP_Other_Abbr,MATCH($AV1527,Other_Category_Abbr,0)))*SUM(V1527,AA1527,AD1527,AI1527),"")</f>
        <v/>
      </c>
      <c r="AK1527" s="89" t="str">
        <f>IFERROR(IF(ISNA(MATCH($AV1527,Other_Category_Abbr,0)),INDEX(FGHG_List_Long_GWP,MATCH($AV1527,FGHG_List_Long,0)),INDEX(GWP_Other_Abbr,MATCH($AV1527,Other_Category_Abbr,0)))*(T1527*(S1527+U1527)+W1527*(Y1527+X1527)+AD1527+AE1527*(AF1527+AG1527)),"")</f>
        <v/>
      </c>
      <c r="AL1527" s="90" t="str">
        <f t="shared" si="309"/>
        <v/>
      </c>
      <c r="AM1527" s="91" t="str">
        <f t="shared" si="310"/>
        <v/>
      </c>
      <c r="AP1527" s="92" t="b">
        <f t="shared" si="304"/>
        <v>0</v>
      </c>
      <c r="AQ1527" s="92" t="str">
        <f t="shared" si="305"/>
        <v xml:space="preserve"> </v>
      </c>
      <c r="AR1527" s="92" t="str">
        <f>IF(LEN(AQ1527)=1,"",COUNTIF($AQ$19:AQ1527,AQ1527)=1)</f>
        <v/>
      </c>
      <c r="AS1527" s="73"/>
      <c r="AT1527" s="73"/>
      <c r="AU1527" s="73"/>
      <c r="AV1527" s="235" t="str">
        <f>IF($P1527=Lists!$A$13,Lists!$A$29,IF($P1527=Lists!$A$14,Lists!$A$30,$P1527))</f>
        <v/>
      </c>
      <c r="AW1527" s="73"/>
      <c r="AX1527" s="73"/>
    </row>
    <row r="1528" spans="2:50" x14ac:dyDescent="0.3">
      <c r="B1528" s="137">
        <f t="shared" si="311"/>
        <v>1510</v>
      </c>
      <c r="C1528" s="24"/>
      <c r="D1528" s="24"/>
      <c r="E1528" s="24"/>
      <c r="F1528" s="25"/>
      <c r="G1528" s="24"/>
      <c r="H1528" s="30"/>
      <c r="I1528" s="24"/>
      <c r="J1528" s="50" t="str">
        <f t="shared" si="302"/>
        <v/>
      </c>
      <c r="K1528" s="30"/>
      <c r="L1528" s="236"/>
      <c r="M1528" s="30"/>
      <c r="N1528" s="30"/>
      <c r="O1528" s="46" t="str">
        <f t="shared" si="303"/>
        <v/>
      </c>
      <c r="P1528" s="239" t="str">
        <f t="shared" si="306"/>
        <v/>
      </c>
      <c r="Q1528" s="52" t="str">
        <f t="shared" si="307"/>
        <v/>
      </c>
      <c r="R1528" s="127"/>
      <c r="S1528" s="86"/>
      <c r="T1528" s="127"/>
      <c r="U1528" s="86"/>
      <c r="V1528" s="87">
        <f t="shared" si="312"/>
        <v>0</v>
      </c>
      <c r="W1528" s="130"/>
      <c r="X1528" s="86"/>
      <c r="Y1528" s="86"/>
      <c r="Z1528" s="131"/>
      <c r="AA1528" s="87">
        <f t="shared" si="308"/>
        <v>0</v>
      </c>
      <c r="AB1528" s="127"/>
      <c r="AC1528" s="86"/>
      <c r="AD1528" s="87">
        <f t="shared" si="313"/>
        <v>0</v>
      </c>
      <c r="AE1528" s="127"/>
      <c r="AF1528" s="86"/>
      <c r="AG1528" s="86"/>
      <c r="AH1528" s="131"/>
      <c r="AI1528" s="88">
        <f t="shared" si="314"/>
        <v>0</v>
      </c>
      <c r="AJ1528" s="89" t="str">
        <f>IFERROR(IF(ISNA(MATCH($AV1528,Other_Category_Abbr,0)),INDEX(FGHG_List_Long_GWP,MATCH($AV1528,FGHG_List_Long,0)),INDEX(GWP_Other_Abbr,MATCH($AV1528,Other_Category_Abbr,0)))*SUM(V1528,AA1528,AD1528,AI1528),"")</f>
        <v/>
      </c>
      <c r="AK1528" s="89" t="str">
        <f>IFERROR(IF(ISNA(MATCH($AV1528,Other_Category_Abbr,0)),INDEX(FGHG_List_Long_GWP,MATCH($AV1528,FGHG_List_Long,0)),INDEX(GWP_Other_Abbr,MATCH($AV1528,Other_Category_Abbr,0)))*(T1528*(S1528+U1528)+W1528*(Y1528+X1528)+AD1528+AE1528*(AF1528+AG1528)),"")</f>
        <v/>
      </c>
      <c r="AL1528" s="90" t="str">
        <f t="shared" si="309"/>
        <v/>
      </c>
      <c r="AM1528" s="91" t="str">
        <f t="shared" si="310"/>
        <v/>
      </c>
      <c r="AP1528" s="92" t="b">
        <f t="shared" si="304"/>
        <v>0</v>
      </c>
      <c r="AQ1528" s="92" t="str">
        <f t="shared" si="305"/>
        <v xml:space="preserve"> </v>
      </c>
      <c r="AR1528" s="92" t="str">
        <f>IF(LEN(AQ1528)=1,"",COUNTIF($AQ$19:AQ1528,AQ1528)=1)</f>
        <v/>
      </c>
      <c r="AS1528" s="73"/>
      <c r="AT1528" s="73"/>
      <c r="AU1528" s="73"/>
      <c r="AV1528" s="235" t="str">
        <f>IF($P1528=Lists!$A$13,Lists!$A$29,IF($P1528=Lists!$A$14,Lists!$A$30,$P1528))</f>
        <v/>
      </c>
      <c r="AW1528" s="73"/>
      <c r="AX1528" s="73"/>
    </row>
    <row r="1529" spans="2:50" x14ac:dyDescent="0.3">
      <c r="B1529" s="137">
        <f t="shared" si="311"/>
        <v>1511</v>
      </c>
      <c r="C1529" s="24"/>
      <c r="D1529" s="24"/>
      <c r="E1529" s="24"/>
      <c r="F1529" s="25"/>
      <c r="G1529" s="24"/>
      <c r="H1529" s="30"/>
      <c r="I1529" s="24"/>
      <c r="J1529" s="50" t="str">
        <f t="shared" si="302"/>
        <v/>
      </c>
      <c r="K1529" s="30"/>
      <c r="L1529" s="236"/>
      <c r="M1529" s="30"/>
      <c r="N1529" s="30"/>
      <c r="O1529" s="46" t="str">
        <f t="shared" si="303"/>
        <v/>
      </c>
      <c r="P1529" s="239" t="str">
        <f t="shared" si="306"/>
        <v/>
      </c>
      <c r="Q1529" s="52" t="str">
        <f t="shared" si="307"/>
        <v/>
      </c>
      <c r="R1529" s="127"/>
      <c r="S1529" s="86"/>
      <c r="T1529" s="127"/>
      <c r="U1529" s="86"/>
      <c r="V1529" s="87">
        <f t="shared" si="312"/>
        <v>0</v>
      </c>
      <c r="W1529" s="130"/>
      <c r="X1529" s="86"/>
      <c r="Y1529" s="86"/>
      <c r="Z1529" s="131"/>
      <c r="AA1529" s="87">
        <f t="shared" si="308"/>
        <v>0</v>
      </c>
      <c r="AB1529" s="127"/>
      <c r="AC1529" s="86"/>
      <c r="AD1529" s="87">
        <f t="shared" si="313"/>
        <v>0</v>
      </c>
      <c r="AE1529" s="127"/>
      <c r="AF1529" s="86"/>
      <c r="AG1529" s="86"/>
      <c r="AH1529" s="131"/>
      <c r="AI1529" s="88">
        <f t="shared" si="314"/>
        <v>0</v>
      </c>
      <c r="AJ1529" s="89" t="str">
        <f>IFERROR(IF(ISNA(MATCH($AV1529,Other_Category_Abbr,0)),INDEX(FGHG_List_Long_GWP,MATCH($AV1529,FGHG_List_Long,0)),INDEX(GWP_Other_Abbr,MATCH($AV1529,Other_Category_Abbr,0)))*SUM(V1529,AA1529,AD1529,AI1529),"")</f>
        <v/>
      </c>
      <c r="AK1529" s="89" t="str">
        <f>IFERROR(IF(ISNA(MATCH($AV1529,Other_Category_Abbr,0)),INDEX(FGHG_List_Long_GWP,MATCH($AV1529,FGHG_List_Long,0)),INDEX(GWP_Other_Abbr,MATCH($AV1529,Other_Category_Abbr,0)))*(T1529*(S1529+U1529)+W1529*(Y1529+X1529)+AD1529+AE1529*(AF1529+AG1529)),"")</f>
        <v/>
      </c>
      <c r="AL1529" s="90" t="str">
        <f t="shared" si="309"/>
        <v/>
      </c>
      <c r="AM1529" s="91" t="str">
        <f t="shared" si="310"/>
        <v/>
      </c>
      <c r="AP1529" s="92" t="b">
        <f t="shared" si="304"/>
        <v>0</v>
      </c>
      <c r="AQ1529" s="92" t="str">
        <f t="shared" si="305"/>
        <v xml:space="preserve"> </v>
      </c>
      <c r="AR1529" s="92" t="str">
        <f>IF(LEN(AQ1529)=1,"",COUNTIF($AQ$19:AQ1529,AQ1529)=1)</f>
        <v/>
      </c>
      <c r="AS1529" s="73"/>
      <c r="AT1529" s="73"/>
      <c r="AU1529" s="73"/>
      <c r="AV1529" s="235" t="str">
        <f>IF($P1529=Lists!$A$13,Lists!$A$29,IF($P1529=Lists!$A$14,Lists!$A$30,$P1529))</f>
        <v/>
      </c>
      <c r="AW1529" s="73"/>
      <c r="AX1529" s="73"/>
    </row>
    <row r="1530" spans="2:50" x14ac:dyDescent="0.3">
      <c r="B1530" s="137">
        <f t="shared" si="311"/>
        <v>1512</v>
      </c>
      <c r="C1530" s="24"/>
      <c r="D1530" s="24"/>
      <c r="E1530" s="24"/>
      <c r="F1530" s="25"/>
      <c r="G1530" s="24"/>
      <c r="H1530" s="30"/>
      <c r="I1530" s="24"/>
      <c r="J1530" s="50" t="str">
        <f t="shared" si="302"/>
        <v/>
      </c>
      <c r="K1530" s="30"/>
      <c r="L1530" s="236"/>
      <c r="M1530" s="30"/>
      <c r="N1530" s="30"/>
      <c r="O1530" s="46" t="str">
        <f t="shared" si="303"/>
        <v/>
      </c>
      <c r="P1530" s="239" t="str">
        <f t="shared" si="306"/>
        <v/>
      </c>
      <c r="Q1530" s="52" t="str">
        <f t="shared" si="307"/>
        <v/>
      </c>
      <c r="R1530" s="127"/>
      <c r="S1530" s="86"/>
      <c r="T1530" s="127"/>
      <c r="U1530" s="86"/>
      <c r="V1530" s="87">
        <f t="shared" si="312"/>
        <v>0</v>
      </c>
      <c r="W1530" s="130"/>
      <c r="X1530" s="86"/>
      <c r="Y1530" s="86"/>
      <c r="Z1530" s="131"/>
      <c r="AA1530" s="87">
        <f t="shared" si="308"/>
        <v>0</v>
      </c>
      <c r="AB1530" s="127"/>
      <c r="AC1530" s="86"/>
      <c r="AD1530" s="87">
        <f t="shared" si="313"/>
        <v>0</v>
      </c>
      <c r="AE1530" s="127"/>
      <c r="AF1530" s="86"/>
      <c r="AG1530" s="86"/>
      <c r="AH1530" s="131"/>
      <c r="AI1530" s="88">
        <f t="shared" si="314"/>
        <v>0</v>
      </c>
      <c r="AJ1530" s="89" t="str">
        <f>IFERROR(IF(ISNA(MATCH($AV1530,Other_Category_Abbr,0)),INDEX(FGHG_List_Long_GWP,MATCH($AV1530,FGHG_List_Long,0)),INDEX(GWP_Other_Abbr,MATCH($AV1530,Other_Category_Abbr,0)))*SUM(V1530,AA1530,AD1530,AI1530),"")</f>
        <v/>
      </c>
      <c r="AK1530" s="89" t="str">
        <f>IFERROR(IF(ISNA(MATCH($AV1530,Other_Category_Abbr,0)),INDEX(FGHG_List_Long_GWP,MATCH($AV1530,FGHG_List_Long,0)),INDEX(GWP_Other_Abbr,MATCH($AV1530,Other_Category_Abbr,0)))*(T1530*(S1530+U1530)+W1530*(Y1530+X1530)+AD1530+AE1530*(AF1530+AG1530)),"")</f>
        <v/>
      </c>
      <c r="AL1530" s="90" t="str">
        <f t="shared" si="309"/>
        <v/>
      </c>
      <c r="AM1530" s="91" t="str">
        <f t="shared" si="310"/>
        <v/>
      </c>
      <c r="AP1530" s="92" t="b">
        <f t="shared" si="304"/>
        <v>0</v>
      </c>
      <c r="AQ1530" s="92" t="str">
        <f t="shared" si="305"/>
        <v xml:space="preserve"> </v>
      </c>
      <c r="AR1530" s="92" t="str">
        <f>IF(LEN(AQ1530)=1,"",COUNTIF($AQ$19:AQ1530,AQ1530)=1)</f>
        <v/>
      </c>
      <c r="AS1530" s="73"/>
      <c r="AT1530" s="73"/>
      <c r="AU1530" s="73"/>
      <c r="AV1530" s="235" t="str">
        <f>IF($P1530=Lists!$A$13,Lists!$A$29,IF($P1530=Lists!$A$14,Lists!$A$30,$P1530))</f>
        <v/>
      </c>
      <c r="AW1530" s="73"/>
      <c r="AX1530" s="73"/>
    </row>
    <row r="1531" spans="2:50" x14ac:dyDescent="0.3">
      <c r="B1531" s="137">
        <f t="shared" si="311"/>
        <v>1513</v>
      </c>
      <c r="C1531" s="24"/>
      <c r="D1531" s="24"/>
      <c r="E1531" s="24"/>
      <c r="F1531" s="25"/>
      <c r="G1531" s="24"/>
      <c r="H1531" s="30"/>
      <c r="I1531" s="24"/>
      <c r="J1531" s="50" t="str">
        <f t="shared" si="302"/>
        <v/>
      </c>
      <c r="K1531" s="30"/>
      <c r="L1531" s="236"/>
      <c r="M1531" s="30"/>
      <c r="N1531" s="30"/>
      <c r="O1531" s="46" t="str">
        <f t="shared" si="303"/>
        <v/>
      </c>
      <c r="P1531" s="239" t="str">
        <f t="shared" si="306"/>
        <v/>
      </c>
      <c r="Q1531" s="52" t="str">
        <f t="shared" si="307"/>
        <v/>
      </c>
      <c r="R1531" s="127"/>
      <c r="S1531" s="86"/>
      <c r="T1531" s="127"/>
      <c r="U1531" s="86"/>
      <c r="V1531" s="87">
        <f t="shared" si="312"/>
        <v>0</v>
      </c>
      <c r="W1531" s="130"/>
      <c r="X1531" s="86"/>
      <c r="Y1531" s="86"/>
      <c r="Z1531" s="131"/>
      <c r="AA1531" s="87">
        <f t="shared" si="308"/>
        <v>0</v>
      </c>
      <c r="AB1531" s="127"/>
      <c r="AC1531" s="86"/>
      <c r="AD1531" s="87">
        <f t="shared" si="313"/>
        <v>0</v>
      </c>
      <c r="AE1531" s="127"/>
      <c r="AF1531" s="86"/>
      <c r="AG1531" s="86"/>
      <c r="AH1531" s="131"/>
      <c r="AI1531" s="88">
        <f t="shared" si="314"/>
        <v>0</v>
      </c>
      <c r="AJ1531" s="89" t="str">
        <f>IFERROR(IF(ISNA(MATCH($AV1531,Other_Category_Abbr,0)),INDEX(FGHG_List_Long_GWP,MATCH($AV1531,FGHG_List_Long,0)),INDEX(GWP_Other_Abbr,MATCH($AV1531,Other_Category_Abbr,0)))*SUM(V1531,AA1531,AD1531,AI1531),"")</f>
        <v/>
      </c>
      <c r="AK1531" s="89" t="str">
        <f>IFERROR(IF(ISNA(MATCH($AV1531,Other_Category_Abbr,0)),INDEX(FGHG_List_Long_GWP,MATCH($AV1531,FGHG_List_Long,0)),INDEX(GWP_Other_Abbr,MATCH($AV1531,Other_Category_Abbr,0)))*(T1531*(S1531+U1531)+W1531*(Y1531+X1531)+AD1531+AE1531*(AF1531+AG1531)),"")</f>
        <v/>
      </c>
      <c r="AL1531" s="90" t="str">
        <f t="shared" si="309"/>
        <v/>
      </c>
      <c r="AM1531" s="91" t="str">
        <f t="shared" si="310"/>
        <v/>
      </c>
      <c r="AP1531" s="92" t="b">
        <f t="shared" si="304"/>
        <v>0</v>
      </c>
      <c r="AQ1531" s="92" t="str">
        <f t="shared" si="305"/>
        <v xml:space="preserve"> </v>
      </c>
      <c r="AR1531" s="92" t="str">
        <f>IF(LEN(AQ1531)=1,"",COUNTIF($AQ$19:AQ1531,AQ1531)=1)</f>
        <v/>
      </c>
      <c r="AS1531" s="73"/>
      <c r="AT1531" s="73"/>
      <c r="AU1531" s="73"/>
      <c r="AV1531" s="235" t="str">
        <f>IF($P1531=Lists!$A$13,Lists!$A$29,IF($P1531=Lists!$A$14,Lists!$A$30,$P1531))</f>
        <v/>
      </c>
      <c r="AW1531" s="73"/>
      <c r="AX1531" s="73"/>
    </row>
    <row r="1532" spans="2:50" x14ac:dyDescent="0.3">
      <c r="B1532" s="137">
        <f t="shared" si="311"/>
        <v>1514</v>
      </c>
      <c r="C1532" s="24"/>
      <c r="D1532" s="24"/>
      <c r="E1532" s="24"/>
      <c r="F1532" s="25"/>
      <c r="G1532" s="24"/>
      <c r="H1532" s="30"/>
      <c r="I1532" s="24"/>
      <c r="J1532" s="50" t="str">
        <f t="shared" si="302"/>
        <v/>
      </c>
      <c r="K1532" s="30"/>
      <c r="L1532" s="236"/>
      <c r="M1532" s="30"/>
      <c r="N1532" s="30"/>
      <c r="O1532" s="46" t="str">
        <f t="shared" si="303"/>
        <v/>
      </c>
      <c r="P1532" s="239" t="str">
        <f t="shared" si="306"/>
        <v/>
      </c>
      <c r="Q1532" s="52" t="str">
        <f t="shared" si="307"/>
        <v/>
      </c>
      <c r="R1532" s="127"/>
      <c r="S1532" s="86"/>
      <c r="T1532" s="127"/>
      <c r="U1532" s="86"/>
      <c r="V1532" s="87">
        <f t="shared" si="312"/>
        <v>0</v>
      </c>
      <c r="W1532" s="130"/>
      <c r="X1532" s="86"/>
      <c r="Y1532" s="86"/>
      <c r="Z1532" s="131"/>
      <c r="AA1532" s="87">
        <f t="shared" si="308"/>
        <v>0</v>
      </c>
      <c r="AB1532" s="127"/>
      <c r="AC1532" s="86"/>
      <c r="AD1532" s="87">
        <f t="shared" si="313"/>
        <v>0</v>
      </c>
      <c r="AE1532" s="127"/>
      <c r="AF1532" s="86"/>
      <c r="AG1532" s="86"/>
      <c r="AH1532" s="131"/>
      <c r="AI1532" s="88">
        <f t="shared" si="314"/>
        <v>0</v>
      </c>
      <c r="AJ1532" s="89" t="str">
        <f>IFERROR(IF(ISNA(MATCH($AV1532,Other_Category_Abbr,0)),INDEX(FGHG_List_Long_GWP,MATCH($AV1532,FGHG_List_Long,0)),INDEX(GWP_Other_Abbr,MATCH($AV1532,Other_Category_Abbr,0)))*SUM(V1532,AA1532,AD1532,AI1532),"")</f>
        <v/>
      </c>
      <c r="AK1532" s="89" t="str">
        <f>IFERROR(IF(ISNA(MATCH($AV1532,Other_Category_Abbr,0)),INDEX(FGHG_List_Long_GWP,MATCH($AV1532,FGHG_List_Long,0)),INDEX(GWP_Other_Abbr,MATCH($AV1532,Other_Category_Abbr,0)))*(T1532*(S1532+U1532)+W1532*(Y1532+X1532)+AD1532+AE1532*(AF1532+AG1532)),"")</f>
        <v/>
      </c>
      <c r="AL1532" s="90" t="str">
        <f t="shared" si="309"/>
        <v/>
      </c>
      <c r="AM1532" s="91" t="str">
        <f t="shared" si="310"/>
        <v/>
      </c>
      <c r="AP1532" s="92" t="b">
        <f t="shared" si="304"/>
        <v>0</v>
      </c>
      <c r="AQ1532" s="92" t="str">
        <f t="shared" si="305"/>
        <v xml:space="preserve"> </v>
      </c>
      <c r="AR1532" s="92" t="str">
        <f>IF(LEN(AQ1532)=1,"",COUNTIF($AQ$19:AQ1532,AQ1532)=1)</f>
        <v/>
      </c>
      <c r="AS1532" s="73"/>
      <c r="AT1532" s="73"/>
      <c r="AU1532" s="73"/>
      <c r="AV1532" s="235" t="str">
        <f>IF($P1532=Lists!$A$13,Lists!$A$29,IF($P1532=Lists!$A$14,Lists!$A$30,$P1532))</f>
        <v/>
      </c>
      <c r="AW1532" s="73"/>
      <c r="AX1532" s="73"/>
    </row>
    <row r="1533" spans="2:50" x14ac:dyDescent="0.3">
      <c r="B1533" s="137">
        <f t="shared" si="311"/>
        <v>1515</v>
      </c>
      <c r="C1533" s="24"/>
      <c r="D1533" s="24"/>
      <c r="E1533" s="24"/>
      <c r="F1533" s="25"/>
      <c r="G1533" s="24"/>
      <c r="H1533" s="30"/>
      <c r="I1533" s="24"/>
      <c r="J1533" s="50" t="str">
        <f t="shared" si="302"/>
        <v/>
      </c>
      <c r="K1533" s="30"/>
      <c r="L1533" s="236"/>
      <c r="M1533" s="30"/>
      <c r="N1533" s="30"/>
      <c r="O1533" s="46" t="str">
        <f t="shared" si="303"/>
        <v/>
      </c>
      <c r="P1533" s="239" t="str">
        <f t="shared" si="306"/>
        <v/>
      </c>
      <c r="Q1533" s="52" t="str">
        <f t="shared" si="307"/>
        <v/>
      </c>
      <c r="R1533" s="127"/>
      <c r="S1533" s="86"/>
      <c r="T1533" s="127"/>
      <c r="U1533" s="86"/>
      <c r="V1533" s="87">
        <f t="shared" si="312"/>
        <v>0</v>
      </c>
      <c r="W1533" s="130"/>
      <c r="X1533" s="86"/>
      <c r="Y1533" s="86"/>
      <c r="Z1533" s="131"/>
      <c r="AA1533" s="87">
        <f t="shared" si="308"/>
        <v>0</v>
      </c>
      <c r="AB1533" s="127"/>
      <c r="AC1533" s="86"/>
      <c r="AD1533" s="87">
        <f t="shared" si="313"/>
        <v>0</v>
      </c>
      <c r="AE1533" s="127"/>
      <c r="AF1533" s="86"/>
      <c r="AG1533" s="86"/>
      <c r="AH1533" s="131"/>
      <c r="AI1533" s="88">
        <f t="shared" si="314"/>
        <v>0</v>
      </c>
      <c r="AJ1533" s="89" t="str">
        <f>IFERROR(IF(ISNA(MATCH($AV1533,Other_Category_Abbr,0)),INDEX(FGHG_List_Long_GWP,MATCH($AV1533,FGHG_List_Long,0)),INDEX(GWP_Other_Abbr,MATCH($AV1533,Other_Category_Abbr,0)))*SUM(V1533,AA1533,AD1533,AI1533),"")</f>
        <v/>
      </c>
      <c r="AK1533" s="89" t="str">
        <f>IFERROR(IF(ISNA(MATCH($AV1533,Other_Category_Abbr,0)),INDEX(FGHG_List_Long_GWP,MATCH($AV1533,FGHG_List_Long,0)),INDEX(GWP_Other_Abbr,MATCH($AV1533,Other_Category_Abbr,0)))*(T1533*(S1533+U1533)+W1533*(Y1533+X1533)+AD1533+AE1533*(AF1533+AG1533)),"")</f>
        <v/>
      </c>
      <c r="AL1533" s="90" t="str">
        <f t="shared" si="309"/>
        <v/>
      </c>
      <c r="AM1533" s="91" t="str">
        <f t="shared" si="310"/>
        <v/>
      </c>
      <c r="AP1533" s="92" t="b">
        <f t="shared" si="304"/>
        <v>0</v>
      </c>
      <c r="AQ1533" s="92" t="str">
        <f t="shared" si="305"/>
        <v xml:space="preserve"> </v>
      </c>
      <c r="AR1533" s="92" t="str">
        <f>IF(LEN(AQ1533)=1,"",COUNTIF($AQ$19:AQ1533,AQ1533)=1)</f>
        <v/>
      </c>
      <c r="AS1533" s="73"/>
      <c r="AT1533" s="73"/>
      <c r="AU1533" s="73"/>
      <c r="AV1533" s="235" t="str">
        <f>IF($P1533=Lists!$A$13,Lists!$A$29,IF($P1533=Lists!$A$14,Lists!$A$30,$P1533))</f>
        <v/>
      </c>
      <c r="AW1533" s="73"/>
      <c r="AX1533" s="73"/>
    </row>
    <row r="1534" spans="2:50" x14ac:dyDescent="0.3">
      <c r="B1534" s="137">
        <f t="shared" si="311"/>
        <v>1516</v>
      </c>
      <c r="C1534" s="24"/>
      <c r="D1534" s="24"/>
      <c r="E1534" s="24"/>
      <c r="F1534" s="25"/>
      <c r="G1534" s="24"/>
      <c r="H1534" s="30"/>
      <c r="I1534" s="24"/>
      <c r="J1534" s="50" t="str">
        <f t="shared" si="302"/>
        <v/>
      </c>
      <c r="K1534" s="30"/>
      <c r="L1534" s="236"/>
      <c r="M1534" s="30"/>
      <c r="N1534" s="30"/>
      <c r="O1534" s="46" t="str">
        <f t="shared" si="303"/>
        <v/>
      </c>
      <c r="P1534" s="239" t="str">
        <f t="shared" si="306"/>
        <v/>
      </c>
      <c r="Q1534" s="52" t="str">
        <f t="shared" si="307"/>
        <v/>
      </c>
      <c r="R1534" s="127"/>
      <c r="S1534" s="86"/>
      <c r="T1534" s="127"/>
      <c r="U1534" s="86"/>
      <c r="V1534" s="87">
        <f t="shared" si="312"/>
        <v>0</v>
      </c>
      <c r="W1534" s="130"/>
      <c r="X1534" s="86"/>
      <c r="Y1534" s="86"/>
      <c r="Z1534" s="131"/>
      <c r="AA1534" s="87">
        <f t="shared" si="308"/>
        <v>0</v>
      </c>
      <c r="AB1534" s="127"/>
      <c r="AC1534" s="86"/>
      <c r="AD1534" s="87">
        <f t="shared" si="313"/>
        <v>0</v>
      </c>
      <c r="AE1534" s="127"/>
      <c r="AF1534" s="86"/>
      <c r="AG1534" s="86"/>
      <c r="AH1534" s="131"/>
      <c r="AI1534" s="88">
        <f t="shared" si="314"/>
        <v>0</v>
      </c>
      <c r="AJ1534" s="89" t="str">
        <f>IFERROR(IF(ISNA(MATCH($AV1534,Other_Category_Abbr,0)),INDEX(FGHG_List_Long_GWP,MATCH($AV1534,FGHG_List_Long,0)),INDEX(GWP_Other_Abbr,MATCH($AV1534,Other_Category_Abbr,0)))*SUM(V1534,AA1534,AD1534,AI1534),"")</f>
        <v/>
      </c>
      <c r="AK1534" s="89" t="str">
        <f>IFERROR(IF(ISNA(MATCH($AV1534,Other_Category_Abbr,0)),INDEX(FGHG_List_Long_GWP,MATCH($AV1534,FGHG_List_Long,0)),INDEX(GWP_Other_Abbr,MATCH($AV1534,Other_Category_Abbr,0)))*(T1534*(S1534+U1534)+W1534*(Y1534+X1534)+AD1534+AE1534*(AF1534+AG1534)),"")</f>
        <v/>
      </c>
      <c r="AL1534" s="90" t="str">
        <f t="shared" si="309"/>
        <v/>
      </c>
      <c r="AM1534" s="91" t="str">
        <f t="shared" si="310"/>
        <v/>
      </c>
      <c r="AP1534" s="92" t="b">
        <f t="shared" si="304"/>
        <v>0</v>
      </c>
      <c r="AQ1534" s="92" t="str">
        <f t="shared" si="305"/>
        <v xml:space="preserve"> </v>
      </c>
      <c r="AR1534" s="92" t="str">
        <f>IF(LEN(AQ1534)=1,"",COUNTIF($AQ$19:AQ1534,AQ1534)=1)</f>
        <v/>
      </c>
      <c r="AS1534" s="73"/>
      <c r="AT1534" s="73"/>
      <c r="AU1534" s="73"/>
      <c r="AV1534" s="235" t="str">
        <f>IF($P1534=Lists!$A$13,Lists!$A$29,IF($P1534=Lists!$A$14,Lists!$A$30,$P1534))</f>
        <v/>
      </c>
      <c r="AW1534" s="73"/>
      <c r="AX1534" s="73"/>
    </row>
    <row r="1535" spans="2:50" x14ac:dyDescent="0.3">
      <c r="B1535" s="137">
        <f t="shared" si="311"/>
        <v>1517</v>
      </c>
      <c r="C1535" s="24"/>
      <c r="D1535" s="24"/>
      <c r="E1535" s="24"/>
      <c r="F1535" s="25"/>
      <c r="G1535" s="24"/>
      <c r="H1535" s="30"/>
      <c r="I1535" s="24"/>
      <c r="J1535" s="50" t="str">
        <f t="shared" si="302"/>
        <v/>
      </c>
      <c r="K1535" s="30"/>
      <c r="L1535" s="236"/>
      <c r="M1535" s="30"/>
      <c r="N1535" s="30"/>
      <c r="O1535" s="46" t="str">
        <f t="shared" si="303"/>
        <v/>
      </c>
      <c r="P1535" s="239" t="str">
        <f t="shared" si="306"/>
        <v/>
      </c>
      <c r="Q1535" s="52" t="str">
        <f t="shared" si="307"/>
        <v/>
      </c>
      <c r="R1535" s="127"/>
      <c r="S1535" s="86"/>
      <c r="T1535" s="127"/>
      <c r="U1535" s="86"/>
      <c r="V1535" s="87">
        <f t="shared" si="312"/>
        <v>0</v>
      </c>
      <c r="W1535" s="130"/>
      <c r="X1535" s="86"/>
      <c r="Y1535" s="86"/>
      <c r="Z1535" s="131"/>
      <c r="AA1535" s="87">
        <f t="shared" si="308"/>
        <v>0</v>
      </c>
      <c r="AB1535" s="127"/>
      <c r="AC1535" s="86"/>
      <c r="AD1535" s="87">
        <f t="shared" si="313"/>
        <v>0</v>
      </c>
      <c r="AE1535" s="127"/>
      <c r="AF1535" s="86"/>
      <c r="AG1535" s="86"/>
      <c r="AH1535" s="131"/>
      <c r="AI1535" s="88">
        <f t="shared" si="314"/>
        <v>0</v>
      </c>
      <c r="AJ1535" s="89" t="str">
        <f>IFERROR(IF(ISNA(MATCH($AV1535,Other_Category_Abbr,0)),INDEX(FGHG_List_Long_GWP,MATCH($AV1535,FGHG_List_Long,0)),INDEX(GWP_Other_Abbr,MATCH($AV1535,Other_Category_Abbr,0)))*SUM(V1535,AA1535,AD1535,AI1535),"")</f>
        <v/>
      </c>
      <c r="AK1535" s="89" t="str">
        <f>IFERROR(IF(ISNA(MATCH($AV1535,Other_Category_Abbr,0)),INDEX(FGHG_List_Long_GWP,MATCH($AV1535,FGHG_List_Long,0)),INDEX(GWP_Other_Abbr,MATCH($AV1535,Other_Category_Abbr,0)))*(T1535*(S1535+U1535)+W1535*(Y1535+X1535)+AD1535+AE1535*(AF1535+AG1535)),"")</f>
        <v/>
      </c>
      <c r="AL1535" s="90" t="str">
        <f t="shared" si="309"/>
        <v/>
      </c>
      <c r="AM1535" s="91" t="str">
        <f t="shared" si="310"/>
        <v/>
      </c>
      <c r="AP1535" s="92" t="b">
        <f t="shared" si="304"/>
        <v>0</v>
      </c>
      <c r="AQ1535" s="92" t="str">
        <f t="shared" si="305"/>
        <v xml:space="preserve"> </v>
      </c>
      <c r="AR1535" s="92" t="str">
        <f>IF(LEN(AQ1535)=1,"",COUNTIF($AQ$19:AQ1535,AQ1535)=1)</f>
        <v/>
      </c>
      <c r="AS1535" s="73"/>
      <c r="AT1535" s="73"/>
      <c r="AU1535" s="73"/>
      <c r="AV1535" s="235" t="str">
        <f>IF($P1535=Lists!$A$13,Lists!$A$29,IF($P1535=Lists!$A$14,Lists!$A$30,$P1535))</f>
        <v/>
      </c>
      <c r="AW1535" s="73"/>
      <c r="AX1535" s="73"/>
    </row>
    <row r="1536" spans="2:50" x14ac:dyDescent="0.3">
      <c r="B1536" s="137">
        <f t="shared" si="311"/>
        <v>1518</v>
      </c>
      <c r="C1536" s="24"/>
      <c r="D1536" s="24"/>
      <c r="E1536" s="24"/>
      <c r="F1536" s="25"/>
      <c r="G1536" s="24"/>
      <c r="H1536" s="30"/>
      <c r="I1536" s="24"/>
      <c r="J1536" s="50" t="str">
        <f t="shared" si="302"/>
        <v/>
      </c>
      <c r="K1536" s="30"/>
      <c r="L1536" s="236"/>
      <c r="M1536" s="30"/>
      <c r="N1536" s="30"/>
      <c r="O1536" s="46" t="str">
        <f t="shared" si="303"/>
        <v/>
      </c>
      <c r="P1536" s="239" t="str">
        <f t="shared" si="306"/>
        <v/>
      </c>
      <c r="Q1536" s="52" t="str">
        <f t="shared" si="307"/>
        <v/>
      </c>
      <c r="R1536" s="127"/>
      <c r="S1536" s="86"/>
      <c r="T1536" s="127"/>
      <c r="U1536" s="86"/>
      <c r="V1536" s="87">
        <f t="shared" si="312"/>
        <v>0</v>
      </c>
      <c r="W1536" s="130"/>
      <c r="X1536" s="86"/>
      <c r="Y1536" s="86"/>
      <c r="Z1536" s="131"/>
      <c r="AA1536" s="87">
        <f t="shared" si="308"/>
        <v>0</v>
      </c>
      <c r="AB1536" s="127"/>
      <c r="AC1536" s="86"/>
      <c r="AD1536" s="87">
        <f t="shared" si="313"/>
        <v>0</v>
      </c>
      <c r="AE1536" s="127"/>
      <c r="AF1536" s="86"/>
      <c r="AG1536" s="86"/>
      <c r="AH1536" s="131"/>
      <c r="AI1536" s="88">
        <f t="shared" si="314"/>
        <v>0</v>
      </c>
      <c r="AJ1536" s="89" t="str">
        <f>IFERROR(IF(ISNA(MATCH($AV1536,Other_Category_Abbr,0)),INDEX(FGHG_List_Long_GWP,MATCH($AV1536,FGHG_List_Long,0)),INDEX(GWP_Other_Abbr,MATCH($AV1536,Other_Category_Abbr,0)))*SUM(V1536,AA1536,AD1536,AI1536),"")</f>
        <v/>
      </c>
      <c r="AK1536" s="89" t="str">
        <f>IFERROR(IF(ISNA(MATCH($AV1536,Other_Category_Abbr,0)),INDEX(FGHG_List_Long_GWP,MATCH($AV1536,FGHG_List_Long,0)),INDEX(GWP_Other_Abbr,MATCH($AV1536,Other_Category_Abbr,0)))*(T1536*(S1536+U1536)+W1536*(Y1536+X1536)+AD1536+AE1536*(AF1536+AG1536)),"")</f>
        <v/>
      </c>
      <c r="AL1536" s="90" t="str">
        <f t="shared" si="309"/>
        <v/>
      </c>
      <c r="AM1536" s="91" t="str">
        <f t="shared" si="310"/>
        <v/>
      </c>
      <c r="AP1536" s="92" t="b">
        <f t="shared" si="304"/>
        <v>0</v>
      </c>
      <c r="AQ1536" s="92" t="str">
        <f t="shared" si="305"/>
        <v xml:space="preserve"> </v>
      </c>
      <c r="AR1536" s="92" t="str">
        <f>IF(LEN(AQ1536)=1,"",COUNTIF($AQ$19:AQ1536,AQ1536)=1)</f>
        <v/>
      </c>
      <c r="AS1536" s="73"/>
      <c r="AT1536" s="73"/>
      <c r="AU1536" s="73"/>
      <c r="AV1536" s="235" t="str">
        <f>IF($P1536=Lists!$A$13,Lists!$A$29,IF($P1536=Lists!$A$14,Lists!$A$30,$P1536))</f>
        <v/>
      </c>
      <c r="AW1536" s="73"/>
      <c r="AX1536" s="73"/>
    </row>
    <row r="1537" spans="2:50" x14ac:dyDescent="0.3">
      <c r="B1537" s="137">
        <f t="shared" si="311"/>
        <v>1519</v>
      </c>
      <c r="C1537" s="24"/>
      <c r="D1537" s="24"/>
      <c r="E1537" s="24"/>
      <c r="F1537" s="25"/>
      <c r="G1537" s="24"/>
      <c r="H1537" s="30"/>
      <c r="I1537" s="24"/>
      <c r="J1537" s="50" t="str">
        <f t="shared" si="302"/>
        <v/>
      </c>
      <c r="K1537" s="30"/>
      <c r="L1537" s="236"/>
      <c r="M1537" s="30"/>
      <c r="N1537" s="30"/>
      <c r="O1537" s="46" t="str">
        <f t="shared" si="303"/>
        <v/>
      </c>
      <c r="P1537" s="239" t="str">
        <f t="shared" si="306"/>
        <v/>
      </c>
      <c r="Q1537" s="52" t="str">
        <f t="shared" si="307"/>
        <v/>
      </c>
      <c r="R1537" s="127"/>
      <c r="S1537" s="86"/>
      <c r="T1537" s="127"/>
      <c r="U1537" s="86"/>
      <c r="V1537" s="87">
        <f t="shared" si="312"/>
        <v>0</v>
      </c>
      <c r="W1537" s="130"/>
      <c r="X1537" s="86"/>
      <c r="Y1537" s="86"/>
      <c r="Z1537" s="131"/>
      <c r="AA1537" s="87">
        <f t="shared" si="308"/>
        <v>0</v>
      </c>
      <c r="AB1537" s="127"/>
      <c r="AC1537" s="86"/>
      <c r="AD1537" s="87">
        <f t="shared" si="313"/>
        <v>0</v>
      </c>
      <c r="AE1537" s="127"/>
      <c r="AF1537" s="86"/>
      <c r="AG1537" s="86"/>
      <c r="AH1537" s="131"/>
      <c r="AI1537" s="88">
        <f t="shared" si="314"/>
        <v>0</v>
      </c>
      <c r="AJ1537" s="89" t="str">
        <f>IFERROR(IF(ISNA(MATCH($AV1537,Other_Category_Abbr,0)),INDEX(FGHG_List_Long_GWP,MATCH($AV1537,FGHG_List_Long,0)),INDEX(GWP_Other_Abbr,MATCH($AV1537,Other_Category_Abbr,0)))*SUM(V1537,AA1537,AD1537,AI1537),"")</f>
        <v/>
      </c>
      <c r="AK1537" s="89" t="str">
        <f>IFERROR(IF(ISNA(MATCH($AV1537,Other_Category_Abbr,0)),INDEX(FGHG_List_Long_GWP,MATCH($AV1537,FGHG_List_Long,0)),INDEX(GWP_Other_Abbr,MATCH($AV1537,Other_Category_Abbr,0)))*(T1537*(S1537+U1537)+W1537*(Y1537+X1537)+AD1537+AE1537*(AF1537+AG1537)),"")</f>
        <v/>
      </c>
      <c r="AL1537" s="90" t="str">
        <f t="shared" si="309"/>
        <v/>
      </c>
      <c r="AM1537" s="91" t="str">
        <f t="shared" si="310"/>
        <v/>
      </c>
      <c r="AP1537" s="92" t="b">
        <f t="shared" si="304"/>
        <v>0</v>
      </c>
      <c r="AQ1537" s="92" t="str">
        <f t="shared" si="305"/>
        <v xml:space="preserve"> </v>
      </c>
      <c r="AR1537" s="92" t="str">
        <f>IF(LEN(AQ1537)=1,"",COUNTIF($AQ$19:AQ1537,AQ1537)=1)</f>
        <v/>
      </c>
      <c r="AS1537" s="73"/>
      <c r="AT1537" s="73"/>
      <c r="AU1537" s="73"/>
      <c r="AV1537" s="235" t="str">
        <f>IF($P1537=Lists!$A$13,Lists!$A$29,IF($P1537=Lists!$A$14,Lists!$A$30,$P1537))</f>
        <v/>
      </c>
      <c r="AW1537" s="73"/>
      <c r="AX1537" s="73"/>
    </row>
    <row r="1538" spans="2:50" x14ac:dyDescent="0.3">
      <c r="B1538" s="137">
        <f t="shared" si="311"/>
        <v>1520</v>
      </c>
      <c r="C1538" s="24"/>
      <c r="D1538" s="24"/>
      <c r="E1538" s="24"/>
      <c r="F1538" s="25"/>
      <c r="G1538" s="24"/>
      <c r="H1538" s="30"/>
      <c r="I1538" s="24"/>
      <c r="J1538" s="50" t="str">
        <f t="shared" si="302"/>
        <v/>
      </c>
      <c r="K1538" s="30"/>
      <c r="L1538" s="236"/>
      <c r="M1538" s="30"/>
      <c r="N1538" s="30"/>
      <c r="O1538" s="46" t="str">
        <f t="shared" si="303"/>
        <v/>
      </c>
      <c r="P1538" s="239" t="str">
        <f t="shared" si="306"/>
        <v/>
      </c>
      <c r="Q1538" s="52" t="str">
        <f t="shared" si="307"/>
        <v/>
      </c>
      <c r="R1538" s="127"/>
      <c r="S1538" s="86"/>
      <c r="T1538" s="127"/>
      <c r="U1538" s="86"/>
      <c r="V1538" s="87">
        <f t="shared" si="312"/>
        <v>0</v>
      </c>
      <c r="W1538" s="130"/>
      <c r="X1538" s="86"/>
      <c r="Y1538" s="86"/>
      <c r="Z1538" s="131"/>
      <c r="AA1538" s="87">
        <f t="shared" si="308"/>
        <v>0</v>
      </c>
      <c r="AB1538" s="127"/>
      <c r="AC1538" s="86"/>
      <c r="AD1538" s="87">
        <f t="shared" si="313"/>
        <v>0</v>
      </c>
      <c r="AE1538" s="127"/>
      <c r="AF1538" s="86"/>
      <c r="AG1538" s="86"/>
      <c r="AH1538" s="131"/>
      <c r="AI1538" s="88">
        <f t="shared" si="314"/>
        <v>0</v>
      </c>
      <c r="AJ1538" s="89" t="str">
        <f>IFERROR(IF(ISNA(MATCH($AV1538,Other_Category_Abbr,0)),INDEX(FGHG_List_Long_GWP,MATCH($AV1538,FGHG_List_Long,0)),INDEX(GWP_Other_Abbr,MATCH($AV1538,Other_Category_Abbr,0)))*SUM(V1538,AA1538,AD1538,AI1538),"")</f>
        <v/>
      </c>
      <c r="AK1538" s="89" t="str">
        <f>IFERROR(IF(ISNA(MATCH($AV1538,Other_Category_Abbr,0)),INDEX(FGHG_List_Long_GWP,MATCH($AV1538,FGHG_List_Long,0)),INDEX(GWP_Other_Abbr,MATCH($AV1538,Other_Category_Abbr,0)))*(T1538*(S1538+U1538)+W1538*(Y1538+X1538)+AD1538+AE1538*(AF1538+AG1538)),"")</f>
        <v/>
      </c>
      <c r="AL1538" s="90" t="str">
        <f t="shared" si="309"/>
        <v/>
      </c>
      <c r="AM1538" s="91" t="str">
        <f t="shared" si="310"/>
        <v/>
      </c>
      <c r="AP1538" s="92" t="b">
        <f t="shared" si="304"/>
        <v>0</v>
      </c>
      <c r="AQ1538" s="92" t="str">
        <f t="shared" si="305"/>
        <v xml:space="preserve"> </v>
      </c>
      <c r="AR1538" s="92" t="str">
        <f>IF(LEN(AQ1538)=1,"",COUNTIF($AQ$19:AQ1538,AQ1538)=1)</f>
        <v/>
      </c>
      <c r="AS1538" s="73"/>
      <c r="AT1538" s="73"/>
      <c r="AU1538" s="73"/>
      <c r="AV1538" s="235" t="str">
        <f>IF($P1538=Lists!$A$13,Lists!$A$29,IF($P1538=Lists!$A$14,Lists!$A$30,$P1538))</f>
        <v/>
      </c>
      <c r="AW1538" s="73"/>
      <c r="AX1538" s="73"/>
    </row>
    <row r="1539" spans="2:50" x14ac:dyDescent="0.3">
      <c r="B1539" s="137">
        <f t="shared" si="311"/>
        <v>1521</v>
      </c>
      <c r="C1539" s="24"/>
      <c r="D1539" s="24"/>
      <c r="E1539" s="24"/>
      <c r="F1539" s="25"/>
      <c r="G1539" s="24"/>
      <c r="H1539" s="30"/>
      <c r="I1539" s="24"/>
      <c r="J1539" s="50" t="str">
        <f t="shared" si="302"/>
        <v/>
      </c>
      <c r="K1539" s="30"/>
      <c r="L1539" s="236"/>
      <c r="M1539" s="30"/>
      <c r="N1539" s="30"/>
      <c r="O1539" s="46" t="str">
        <f t="shared" si="303"/>
        <v/>
      </c>
      <c r="P1539" s="239" t="str">
        <f t="shared" si="306"/>
        <v/>
      </c>
      <c r="Q1539" s="52" t="str">
        <f t="shared" si="307"/>
        <v/>
      </c>
      <c r="R1539" s="127"/>
      <c r="S1539" s="86"/>
      <c r="T1539" s="127"/>
      <c r="U1539" s="86"/>
      <c r="V1539" s="87">
        <f t="shared" si="312"/>
        <v>0</v>
      </c>
      <c r="W1539" s="130"/>
      <c r="X1539" s="86"/>
      <c r="Y1539" s="86"/>
      <c r="Z1539" s="131"/>
      <c r="AA1539" s="87">
        <f t="shared" si="308"/>
        <v>0</v>
      </c>
      <c r="AB1539" s="127"/>
      <c r="AC1539" s="86"/>
      <c r="AD1539" s="87">
        <f t="shared" si="313"/>
        <v>0</v>
      </c>
      <c r="AE1539" s="127"/>
      <c r="AF1539" s="86"/>
      <c r="AG1539" s="86"/>
      <c r="AH1539" s="131"/>
      <c r="AI1539" s="88">
        <f t="shared" si="314"/>
        <v>0</v>
      </c>
      <c r="AJ1539" s="89" t="str">
        <f>IFERROR(IF(ISNA(MATCH($AV1539,Other_Category_Abbr,0)),INDEX(FGHG_List_Long_GWP,MATCH($AV1539,FGHG_List_Long,0)),INDEX(GWP_Other_Abbr,MATCH($AV1539,Other_Category_Abbr,0)))*SUM(V1539,AA1539,AD1539,AI1539),"")</f>
        <v/>
      </c>
      <c r="AK1539" s="89" t="str">
        <f>IFERROR(IF(ISNA(MATCH($AV1539,Other_Category_Abbr,0)),INDEX(FGHG_List_Long_GWP,MATCH($AV1539,FGHG_List_Long,0)),INDEX(GWP_Other_Abbr,MATCH($AV1539,Other_Category_Abbr,0)))*(T1539*(S1539+U1539)+W1539*(Y1539+X1539)+AD1539+AE1539*(AF1539+AG1539)),"")</f>
        <v/>
      </c>
      <c r="AL1539" s="90" t="str">
        <f t="shared" si="309"/>
        <v/>
      </c>
      <c r="AM1539" s="91" t="str">
        <f t="shared" si="310"/>
        <v/>
      </c>
      <c r="AP1539" s="92" t="b">
        <f t="shared" si="304"/>
        <v>0</v>
      </c>
      <c r="AQ1539" s="92" t="str">
        <f t="shared" si="305"/>
        <v xml:space="preserve"> </v>
      </c>
      <c r="AR1539" s="92" t="str">
        <f>IF(LEN(AQ1539)=1,"",COUNTIF($AQ$19:AQ1539,AQ1539)=1)</f>
        <v/>
      </c>
      <c r="AS1539" s="73"/>
      <c r="AT1539" s="73"/>
      <c r="AU1539" s="73"/>
      <c r="AV1539" s="235" t="str">
        <f>IF($P1539=Lists!$A$13,Lists!$A$29,IF($P1539=Lists!$A$14,Lists!$A$30,$P1539))</f>
        <v/>
      </c>
      <c r="AW1539" s="73"/>
      <c r="AX1539" s="73"/>
    </row>
    <row r="1540" spans="2:50" x14ac:dyDescent="0.3">
      <c r="B1540" s="137">
        <f t="shared" si="311"/>
        <v>1522</v>
      </c>
      <c r="C1540" s="24"/>
      <c r="D1540" s="24"/>
      <c r="E1540" s="24"/>
      <c r="F1540" s="25"/>
      <c r="G1540" s="24"/>
      <c r="H1540" s="30"/>
      <c r="I1540" s="24"/>
      <c r="J1540" s="50" t="str">
        <f t="shared" si="302"/>
        <v/>
      </c>
      <c r="K1540" s="30"/>
      <c r="L1540" s="236"/>
      <c r="M1540" s="30"/>
      <c r="N1540" s="30"/>
      <c r="O1540" s="46" t="str">
        <f t="shared" si="303"/>
        <v/>
      </c>
      <c r="P1540" s="239" t="str">
        <f t="shared" si="306"/>
        <v/>
      </c>
      <c r="Q1540" s="52" t="str">
        <f t="shared" si="307"/>
        <v/>
      </c>
      <c r="R1540" s="127"/>
      <c r="S1540" s="86"/>
      <c r="T1540" s="127"/>
      <c r="U1540" s="86"/>
      <c r="V1540" s="87">
        <f t="shared" si="312"/>
        <v>0</v>
      </c>
      <c r="W1540" s="130"/>
      <c r="X1540" s="86"/>
      <c r="Y1540" s="86"/>
      <c r="Z1540" s="131"/>
      <c r="AA1540" s="87">
        <f t="shared" si="308"/>
        <v>0</v>
      </c>
      <c r="AB1540" s="127"/>
      <c r="AC1540" s="86"/>
      <c r="AD1540" s="87">
        <f t="shared" si="313"/>
        <v>0</v>
      </c>
      <c r="AE1540" s="127"/>
      <c r="AF1540" s="86"/>
      <c r="AG1540" s="86"/>
      <c r="AH1540" s="131"/>
      <c r="AI1540" s="88">
        <f t="shared" si="314"/>
        <v>0</v>
      </c>
      <c r="AJ1540" s="89" t="str">
        <f>IFERROR(IF(ISNA(MATCH($AV1540,Other_Category_Abbr,0)),INDEX(FGHG_List_Long_GWP,MATCH($AV1540,FGHG_List_Long,0)),INDEX(GWP_Other_Abbr,MATCH($AV1540,Other_Category_Abbr,0)))*SUM(V1540,AA1540,AD1540,AI1540),"")</f>
        <v/>
      </c>
      <c r="AK1540" s="89" t="str">
        <f>IFERROR(IF(ISNA(MATCH($AV1540,Other_Category_Abbr,0)),INDEX(FGHG_List_Long_GWP,MATCH($AV1540,FGHG_List_Long,0)),INDEX(GWP_Other_Abbr,MATCH($AV1540,Other_Category_Abbr,0)))*(T1540*(S1540+U1540)+W1540*(Y1540+X1540)+AD1540+AE1540*(AF1540+AG1540)),"")</f>
        <v/>
      </c>
      <c r="AL1540" s="90" t="str">
        <f t="shared" si="309"/>
        <v/>
      </c>
      <c r="AM1540" s="91" t="str">
        <f t="shared" si="310"/>
        <v/>
      </c>
      <c r="AP1540" s="92" t="b">
        <f t="shared" si="304"/>
        <v>0</v>
      </c>
      <c r="AQ1540" s="92" t="str">
        <f t="shared" si="305"/>
        <v xml:space="preserve"> </v>
      </c>
      <c r="AR1540" s="92" t="str">
        <f>IF(LEN(AQ1540)=1,"",COUNTIF($AQ$19:AQ1540,AQ1540)=1)</f>
        <v/>
      </c>
      <c r="AS1540" s="73"/>
      <c r="AT1540" s="73"/>
      <c r="AU1540" s="73"/>
      <c r="AV1540" s="235" t="str">
        <f>IF($P1540=Lists!$A$13,Lists!$A$29,IF($P1540=Lists!$A$14,Lists!$A$30,$P1540))</f>
        <v/>
      </c>
      <c r="AW1540" s="73"/>
      <c r="AX1540" s="73"/>
    </row>
    <row r="1541" spans="2:50" x14ac:dyDescent="0.3">
      <c r="B1541" s="137">
        <f t="shared" si="311"/>
        <v>1523</v>
      </c>
      <c r="C1541" s="24"/>
      <c r="D1541" s="24"/>
      <c r="E1541" s="24"/>
      <c r="F1541" s="25"/>
      <c r="G1541" s="24"/>
      <c r="H1541" s="30"/>
      <c r="I1541" s="24"/>
      <c r="J1541" s="50" t="str">
        <f t="shared" si="302"/>
        <v/>
      </c>
      <c r="K1541" s="30"/>
      <c r="L1541" s="236"/>
      <c r="M1541" s="30"/>
      <c r="N1541" s="30"/>
      <c r="O1541" s="46" t="str">
        <f t="shared" si="303"/>
        <v/>
      </c>
      <c r="P1541" s="239" t="str">
        <f t="shared" si="306"/>
        <v/>
      </c>
      <c r="Q1541" s="52" t="str">
        <f t="shared" si="307"/>
        <v/>
      </c>
      <c r="R1541" s="127"/>
      <c r="S1541" s="86"/>
      <c r="T1541" s="127"/>
      <c r="U1541" s="86"/>
      <c r="V1541" s="87">
        <f t="shared" si="312"/>
        <v>0</v>
      </c>
      <c r="W1541" s="130"/>
      <c r="X1541" s="86"/>
      <c r="Y1541" s="86"/>
      <c r="Z1541" s="131"/>
      <c r="AA1541" s="87">
        <f t="shared" si="308"/>
        <v>0</v>
      </c>
      <c r="AB1541" s="127"/>
      <c r="AC1541" s="86"/>
      <c r="AD1541" s="87">
        <f t="shared" si="313"/>
        <v>0</v>
      </c>
      <c r="AE1541" s="127"/>
      <c r="AF1541" s="86"/>
      <c r="AG1541" s="86"/>
      <c r="AH1541" s="131"/>
      <c r="AI1541" s="88">
        <f t="shared" si="314"/>
        <v>0</v>
      </c>
      <c r="AJ1541" s="89" t="str">
        <f>IFERROR(IF(ISNA(MATCH($AV1541,Other_Category_Abbr,0)),INDEX(FGHG_List_Long_GWP,MATCH($AV1541,FGHG_List_Long,0)),INDEX(GWP_Other_Abbr,MATCH($AV1541,Other_Category_Abbr,0)))*SUM(V1541,AA1541,AD1541,AI1541),"")</f>
        <v/>
      </c>
      <c r="AK1541" s="89" t="str">
        <f>IFERROR(IF(ISNA(MATCH($AV1541,Other_Category_Abbr,0)),INDEX(FGHG_List_Long_GWP,MATCH($AV1541,FGHG_List_Long,0)),INDEX(GWP_Other_Abbr,MATCH($AV1541,Other_Category_Abbr,0)))*(T1541*(S1541+U1541)+W1541*(Y1541+X1541)+AD1541+AE1541*(AF1541+AG1541)),"")</f>
        <v/>
      </c>
      <c r="AL1541" s="90" t="str">
        <f t="shared" si="309"/>
        <v/>
      </c>
      <c r="AM1541" s="91" t="str">
        <f t="shared" si="310"/>
        <v/>
      </c>
      <c r="AP1541" s="92" t="b">
        <f t="shared" si="304"/>
        <v>0</v>
      </c>
      <c r="AQ1541" s="92" t="str">
        <f t="shared" si="305"/>
        <v xml:space="preserve"> </v>
      </c>
      <c r="AR1541" s="92" t="str">
        <f>IF(LEN(AQ1541)=1,"",COUNTIF($AQ$19:AQ1541,AQ1541)=1)</f>
        <v/>
      </c>
      <c r="AS1541" s="73"/>
      <c r="AT1541" s="73"/>
      <c r="AU1541" s="73"/>
      <c r="AV1541" s="235" t="str">
        <f>IF($P1541=Lists!$A$13,Lists!$A$29,IF($P1541=Lists!$A$14,Lists!$A$30,$P1541))</f>
        <v/>
      </c>
      <c r="AW1541" s="73"/>
      <c r="AX1541" s="73"/>
    </row>
    <row r="1542" spans="2:50" x14ac:dyDescent="0.3">
      <c r="B1542" s="137">
        <f t="shared" si="311"/>
        <v>1524</v>
      </c>
      <c r="C1542" s="24"/>
      <c r="D1542" s="24"/>
      <c r="E1542" s="24"/>
      <c r="F1542" s="25"/>
      <c r="G1542" s="24"/>
      <c r="H1542" s="30"/>
      <c r="I1542" s="24"/>
      <c r="J1542" s="50" t="str">
        <f t="shared" si="302"/>
        <v/>
      </c>
      <c r="K1542" s="30"/>
      <c r="L1542" s="236"/>
      <c r="M1542" s="30"/>
      <c r="N1542" s="30"/>
      <c r="O1542" s="46" t="str">
        <f t="shared" si="303"/>
        <v/>
      </c>
      <c r="P1542" s="239" t="str">
        <f t="shared" si="306"/>
        <v/>
      </c>
      <c r="Q1542" s="52" t="str">
        <f t="shared" si="307"/>
        <v/>
      </c>
      <c r="R1542" s="127"/>
      <c r="S1542" s="86"/>
      <c r="T1542" s="127"/>
      <c r="U1542" s="86"/>
      <c r="V1542" s="87">
        <f t="shared" si="312"/>
        <v>0</v>
      </c>
      <c r="W1542" s="130"/>
      <c r="X1542" s="86"/>
      <c r="Y1542" s="86"/>
      <c r="Z1542" s="131"/>
      <c r="AA1542" s="87">
        <f t="shared" si="308"/>
        <v>0</v>
      </c>
      <c r="AB1542" s="127"/>
      <c r="AC1542" s="86"/>
      <c r="AD1542" s="87">
        <f t="shared" si="313"/>
        <v>0</v>
      </c>
      <c r="AE1542" s="127"/>
      <c r="AF1542" s="86"/>
      <c r="AG1542" s="86"/>
      <c r="AH1542" s="131"/>
      <c r="AI1542" s="88">
        <f t="shared" si="314"/>
        <v>0</v>
      </c>
      <c r="AJ1542" s="89" t="str">
        <f>IFERROR(IF(ISNA(MATCH($AV1542,Other_Category_Abbr,0)),INDEX(FGHG_List_Long_GWP,MATCH($AV1542,FGHG_List_Long,0)),INDEX(GWP_Other_Abbr,MATCH($AV1542,Other_Category_Abbr,0)))*SUM(V1542,AA1542,AD1542,AI1542),"")</f>
        <v/>
      </c>
      <c r="AK1542" s="89" t="str">
        <f>IFERROR(IF(ISNA(MATCH($AV1542,Other_Category_Abbr,0)),INDEX(FGHG_List_Long_GWP,MATCH($AV1542,FGHG_List_Long,0)),INDEX(GWP_Other_Abbr,MATCH($AV1542,Other_Category_Abbr,0)))*(T1542*(S1542+U1542)+W1542*(Y1542+X1542)+AD1542+AE1542*(AF1542+AG1542)),"")</f>
        <v/>
      </c>
      <c r="AL1542" s="90" t="str">
        <f t="shared" si="309"/>
        <v/>
      </c>
      <c r="AM1542" s="91" t="str">
        <f t="shared" si="310"/>
        <v/>
      </c>
      <c r="AP1542" s="92" t="b">
        <f t="shared" si="304"/>
        <v>0</v>
      </c>
      <c r="AQ1542" s="92" t="str">
        <f t="shared" si="305"/>
        <v xml:space="preserve"> </v>
      </c>
      <c r="AR1542" s="92" t="str">
        <f>IF(LEN(AQ1542)=1,"",COUNTIF($AQ$19:AQ1542,AQ1542)=1)</f>
        <v/>
      </c>
      <c r="AS1542" s="73"/>
      <c r="AT1542" s="73"/>
      <c r="AU1542" s="73"/>
      <c r="AV1542" s="235" t="str">
        <f>IF($P1542=Lists!$A$13,Lists!$A$29,IF($P1542=Lists!$A$14,Lists!$A$30,$P1542))</f>
        <v/>
      </c>
      <c r="AW1542" s="73"/>
      <c r="AX1542" s="73"/>
    </row>
    <row r="1543" spans="2:50" x14ac:dyDescent="0.3">
      <c r="B1543" s="137">
        <f t="shared" si="311"/>
        <v>1525</v>
      </c>
      <c r="C1543" s="24"/>
      <c r="D1543" s="24"/>
      <c r="E1543" s="24"/>
      <c r="F1543" s="25"/>
      <c r="G1543" s="24"/>
      <c r="H1543" s="30"/>
      <c r="I1543" s="24"/>
      <c r="J1543" s="50" t="str">
        <f t="shared" si="302"/>
        <v/>
      </c>
      <c r="K1543" s="30"/>
      <c r="L1543" s="236"/>
      <c r="M1543" s="30"/>
      <c r="N1543" s="30"/>
      <c r="O1543" s="46" t="str">
        <f t="shared" si="303"/>
        <v/>
      </c>
      <c r="P1543" s="239" t="str">
        <f t="shared" si="306"/>
        <v/>
      </c>
      <c r="Q1543" s="52" t="str">
        <f t="shared" si="307"/>
        <v/>
      </c>
      <c r="R1543" s="127"/>
      <c r="S1543" s="86"/>
      <c r="T1543" s="127"/>
      <c r="U1543" s="86"/>
      <c r="V1543" s="87">
        <f t="shared" si="312"/>
        <v>0</v>
      </c>
      <c r="W1543" s="130"/>
      <c r="X1543" s="86"/>
      <c r="Y1543" s="86"/>
      <c r="Z1543" s="131"/>
      <c r="AA1543" s="87">
        <f t="shared" si="308"/>
        <v>0</v>
      </c>
      <c r="AB1543" s="127"/>
      <c r="AC1543" s="86"/>
      <c r="AD1543" s="87">
        <f t="shared" si="313"/>
        <v>0</v>
      </c>
      <c r="AE1543" s="127"/>
      <c r="AF1543" s="86"/>
      <c r="AG1543" s="86"/>
      <c r="AH1543" s="131"/>
      <c r="AI1543" s="88">
        <f t="shared" si="314"/>
        <v>0</v>
      </c>
      <c r="AJ1543" s="89" t="str">
        <f>IFERROR(IF(ISNA(MATCH($AV1543,Other_Category_Abbr,0)),INDEX(FGHG_List_Long_GWP,MATCH($AV1543,FGHG_List_Long,0)),INDEX(GWP_Other_Abbr,MATCH($AV1543,Other_Category_Abbr,0)))*SUM(V1543,AA1543,AD1543,AI1543),"")</f>
        <v/>
      </c>
      <c r="AK1543" s="89" t="str">
        <f>IFERROR(IF(ISNA(MATCH($AV1543,Other_Category_Abbr,0)),INDEX(FGHG_List_Long_GWP,MATCH($AV1543,FGHG_List_Long,0)),INDEX(GWP_Other_Abbr,MATCH($AV1543,Other_Category_Abbr,0)))*(T1543*(S1543+U1543)+W1543*(Y1543+X1543)+AD1543+AE1543*(AF1543+AG1543)),"")</f>
        <v/>
      </c>
      <c r="AL1543" s="90" t="str">
        <f t="shared" si="309"/>
        <v/>
      </c>
      <c r="AM1543" s="91" t="str">
        <f t="shared" si="310"/>
        <v/>
      </c>
      <c r="AP1543" s="92" t="b">
        <f t="shared" si="304"/>
        <v>0</v>
      </c>
      <c r="AQ1543" s="92" t="str">
        <f t="shared" si="305"/>
        <v xml:space="preserve"> </v>
      </c>
      <c r="AR1543" s="92" t="str">
        <f>IF(LEN(AQ1543)=1,"",COUNTIF($AQ$19:AQ1543,AQ1543)=1)</f>
        <v/>
      </c>
      <c r="AS1543" s="73"/>
      <c r="AT1543" s="73"/>
      <c r="AU1543" s="73"/>
      <c r="AV1543" s="235" t="str">
        <f>IF($P1543=Lists!$A$13,Lists!$A$29,IF($P1543=Lists!$A$14,Lists!$A$30,$P1543))</f>
        <v/>
      </c>
      <c r="AW1543" s="73"/>
      <c r="AX1543" s="73"/>
    </row>
    <row r="1544" spans="2:50" x14ac:dyDescent="0.3">
      <c r="B1544" s="137">
        <f t="shared" si="311"/>
        <v>1526</v>
      </c>
      <c r="C1544" s="24"/>
      <c r="D1544" s="24"/>
      <c r="E1544" s="24"/>
      <c r="F1544" s="25"/>
      <c r="G1544" s="24"/>
      <c r="H1544" s="30"/>
      <c r="I1544" s="24"/>
      <c r="J1544" s="50" t="str">
        <f t="shared" si="302"/>
        <v/>
      </c>
      <c r="K1544" s="30"/>
      <c r="L1544" s="236"/>
      <c r="M1544" s="30"/>
      <c r="N1544" s="30"/>
      <c r="O1544" s="46" t="str">
        <f t="shared" si="303"/>
        <v/>
      </c>
      <c r="P1544" s="239" t="str">
        <f t="shared" si="306"/>
        <v/>
      </c>
      <c r="Q1544" s="52" t="str">
        <f t="shared" si="307"/>
        <v/>
      </c>
      <c r="R1544" s="127"/>
      <c r="S1544" s="86"/>
      <c r="T1544" s="127"/>
      <c r="U1544" s="86"/>
      <c r="V1544" s="87">
        <f t="shared" si="312"/>
        <v>0</v>
      </c>
      <c r="W1544" s="130"/>
      <c r="X1544" s="86"/>
      <c r="Y1544" s="86"/>
      <c r="Z1544" s="131"/>
      <c r="AA1544" s="87">
        <f t="shared" si="308"/>
        <v>0</v>
      </c>
      <c r="AB1544" s="127"/>
      <c r="AC1544" s="86"/>
      <c r="AD1544" s="87">
        <f t="shared" si="313"/>
        <v>0</v>
      </c>
      <c r="AE1544" s="127"/>
      <c r="AF1544" s="86"/>
      <c r="AG1544" s="86"/>
      <c r="AH1544" s="131"/>
      <c r="AI1544" s="88">
        <f t="shared" si="314"/>
        <v>0</v>
      </c>
      <c r="AJ1544" s="89" t="str">
        <f>IFERROR(IF(ISNA(MATCH($AV1544,Other_Category_Abbr,0)),INDEX(FGHG_List_Long_GWP,MATCH($AV1544,FGHG_List_Long,0)),INDEX(GWP_Other_Abbr,MATCH($AV1544,Other_Category_Abbr,0)))*SUM(V1544,AA1544,AD1544,AI1544),"")</f>
        <v/>
      </c>
      <c r="AK1544" s="89" t="str">
        <f>IFERROR(IF(ISNA(MATCH($AV1544,Other_Category_Abbr,0)),INDEX(FGHG_List_Long_GWP,MATCH($AV1544,FGHG_List_Long,0)),INDEX(GWP_Other_Abbr,MATCH($AV1544,Other_Category_Abbr,0)))*(T1544*(S1544+U1544)+W1544*(Y1544+X1544)+AD1544+AE1544*(AF1544+AG1544)),"")</f>
        <v/>
      </c>
      <c r="AL1544" s="90" t="str">
        <f t="shared" si="309"/>
        <v/>
      </c>
      <c r="AM1544" s="91" t="str">
        <f t="shared" si="310"/>
        <v/>
      </c>
      <c r="AP1544" s="92" t="b">
        <f t="shared" si="304"/>
        <v>0</v>
      </c>
      <c r="AQ1544" s="92" t="str">
        <f t="shared" si="305"/>
        <v xml:space="preserve"> </v>
      </c>
      <c r="AR1544" s="92" t="str">
        <f>IF(LEN(AQ1544)=1,"",COUNTIF($AQ$19:AQ1544,AQ1544)=1)</f>
        <v/>
      </c>
      <c r="AS1544" s="73"/>
      <c r="AT1544" s="73"/>
      <c r="AU1544" s="73"/>
      <c r="AV1544" s="235" t="str">
        <f>IF($P1544=Lists!$A$13,Lists!$A$29,IF($P1544=Lists!$A$14,Lists!$A$30,$P1544))</f>
        <v/>
      </c>
      <c r="AW1544" s="73"/>
      <c r="AX1544" s="73"/>
    </row>
    <row r="1545" spans="2:50" x14ac:dyDescent="0.3">
      <c r="B1545" s="137">
        <f t="shared" si="311"/>
        <v>1527</v>
      </c>
      <c r="C1545" s="24"/>
      <c r="D1545" s="24"/>
      <c r="E1545" s="24"/>
      <c r="F1545" s="25"/>
      <c r="G1545" s="24"/>
      <c r="H1545" s="30"/>
      <c r="I1545" s="24"/>
      <c r="J1545" s="50" t="str">
        <f t="shared" si="302"/>
        <v/>
      </c>
      <c r="K1545" s="30"/>
      <c r="L1545" s="236"/>
      <c r="M1545" s="30"/>
      <c r="N1545" s="30"/>
      <c r="O1545" s="46" t="str">
        <f t="shared" si="303"/>
        <v/>
      </c>
      <c r="P1545" s="239" t="str">
        <f t="shared" si="306"/>
        <v/>
      </c>
      <c r="Q1545" s="52" t="str">
        <f t="shared" si="307"/>
        <v/>
      </c>
      <c r="R1545" s="127"/>
      <c r="S1545" s="86"/>
      <c r="T1545" s="127"/>
      <c r="U1545" s="86"/>
      <c r="V1545" s="87">
        <f t="shared" si="312"/>
        <v>0</v>
      </c>
      <c r="W1545" s="130"/>
      <c r="X1545" s="86"/>
      <c r="Y1545" s="86"/>
      <c r="Z1545" s="131"/>
      <c r="AA1545" s="87">
        <f t="shared" si="308"/>
        <v>0</v>
      </c>
      <c r="AB1545" s="127"/>
      <c r="AC1545" s="86"/>
      <c r="AD1545" s="87">
        <f t="shared" si="313"/>
        <v>0</v>
      </c>
      <c r="AE1545" s="127"/>
      <c r="AF1545" s="86"/>
      <c r="AG1545" s="86"/>
      <c r="AH1545" s="131"/>
      <c r="AI1545" s="88">
        <f t="shared" si="314"/>
        <v>0</v>
      </c>
      <c r="AJ1545" s="89" t="str">
        <f>IFERROR(IF(ISNA(MATCH($AV1545,Other_Category_Abbr,0)),INDEX(FGHG_List_Long_GWP,MATCH($AV1545,FGHG_List_Long,0)),INDEX(GWP_Other_Abbr,MATCH($AV1545,Other_Category_Abbr,0)))*SUM(V1545,AA1545,AD1545,AI1545),"")</f>
        <v/>
      </c>
      <c r="AK1545" s="89" t="str">
        <f>IFERROR(IF(ISNA(MATCH($AV1545,Other_Category_Abbr,0)),INDEX(FGHG_List_Long_GWP,MATCH($AV1545,FGHG_List_Long,0)),INDEX(GWP_Other_Abbr,MATCH($AV1545,Other_Category_Abbr,0)))*(T1545*(S1545+U1545)+W1545*(Y1545+X1545)+AD1545+AE1545*(AF1545+AG1545)),"")</f>
        <v/>
      </c>
      <c r="AL1545" s="90" t="str">
        <f t="shared" si="309"/>
        <v/>
      </c>
      <c r="AM1545" s="91" t="str">
        <f t="shared" si="310"/>
        <v/>
      </c>
      <c r="AP1545" s="92" t="b">
        <f t="shared" si="304"/>
        <v>0</v>
      </c>
      <c r="AQ1545" s="92" t="str">
        <f t="shared" si="305"/>
        <v xml:space="preserve"> </v>
      </c>
      <c r="AR1545" s="92" t="str">
        <f>IF(LEN(AQ1545)=1,"",COUNTIF($AQ$19:AQ1545,AQ1545)=1)</f>
        <v/>
      </c>
      <c r="AS1545" s="73"/>
      <c r="AT1545" s="73"/>
      <c r="AU1545" s="73"/>
      <c r="AV1545" s="235" t="str">
        <f>IF($P1545=Lists!$A$13,Lists!$A$29,IF($P1545=Lists!$A$14,Lists!$A$30,$P1545))</f>
        <v/>
      </c>
      <c r="AW1545" s="73"/>
      <c r="AX1545" s="73"/>
    </row>
    <row r="1546" spans="2:50" x14ac:dyDescent="0.3">
      <c r="B1546" s="137">
        <f t="shared" si="311"/>
        <v>1528</v>
      </c>
      <c r="C1546" s="24"/>
      <c r="D1546" s="24"/>
      <c r="E1546" s="24"/>
      <c r="F1546" s="25"/>
      <c r="G1546" s="24"/>
      <c r="H1546" s="30"/>
      <c r="I1546" s="24"/>
      <c r="J1546" s="50" t="str">
        <f t="shared" si="302"/>
        <v/>
      </c>
      <c r="K1546" s="30"/>
      <c r="L1546" s="236"/>
      <c r="M1546" s="30"/>
      <c r="N1546" s="30"/>
      <c r="O1546" s="46" t="str">
        <f t="shared" si="303"/>
        <v/>
      </c>
      <c r="P1546" s="239" t="str">
        <f t="shared" si="306"/>
        <v/>
      </c>
      <c r="Q1546" s="52" t="str">
        <f t="shared" si="307"/>
        <v/>
      </c>
      <c r="R1546" s="127"/>
      <c r="S1546" s="86"/>
      <c r="T1546" s="127"/>
      <c r="U1546" s="86"/>
      <c r="V1546" s="87">
        <f t="shared" si="312"/>
        <v>0</v>
      </c>
      <c r="W1546" s="130"/>
      <c r="X1546" s="86"/>
      <c r="Y1546" s="86"/>
      <c r="Z1546" s="131"/>
      <c r="AA1546" s="87">
        <f t="shared" si="308"/>
        <v>0</v>
      </c>
      <c r="AB1546" s="127"/>
      <c r="AC1546" s="86"/>
      <c r="AD1546" s="87">
        <f t="shared" si="313"/>
        <v>0</v>
      </c>
      <c r="AE1546" s="127"/>
      <c r="AF1546" s="86"/>
      <c r="AG1546" s="86"/>
      <c r="AH1546" s="131"/>
      <c r="AI1546" s="88">
        <f t="shared" si="314"/>
        <v>0</v>
      </c>
      <c r="AJ1546" s="89" t="str">
        <f>IFERROR(IF(ISNA(MATCH($AV1546,Other_Category_Abbr,0)),INDEX(FGHG_List_Long_GWP,MATCH($AV1546,FGHG_List_Long,0)),INDEX(GWP_Other_Abbr,MATCH($AV1546,Other_Category_Abbr,0)))*SUM(V1546,AA1546,AD1546,AI1546),"")</f>
        <v/>
      </c>
      <c r="AK1546" s="89" t="str">
        <f>IFERROR(IF(ISNA(MATCH($AV1546,Other_Category_Abbr,0)),INDEX(FGHG_List_Long_GWP,MATCH($AV1546,FGHG_List_Long,0)),INDEX(GWP_Other_Abbr,MATCH($AV1546,Other_Category_Abbr,0)))*(T1546*(S1546+U1546)+W1546*(Y1546+X1546)+AD1546+AE1546*(AF1546+AG1546)),"")</f>
        <v/>
      </c>
      <c r="AL1546" s="90" t="str">
        <f t="shared" si="309"/>
        <v/>
      </c>
      <c r="AM1546" s="91" t="str">
        <f t="shared" si="310"/>
        <v/>
      </c>
      <c r="AP1546" s="92" t="b">
        <f t="shared" si="304"/>
        <v>0</v>
      </c>
      <c r="AQ1546" s="92" t="str">
        <f t="shared" si="305"/>
        <v xml:space="preserve"> </v>
      </c>
      <c r="AR1546" s="92" t="str">
        <f>IF(LEN(AQ1546)=1,"",COUNTIF($AQ$19:AQ1546,AQ1546)=1)</f>
        <v/>
      </c>
      <c r="AS1546" s="73"/>
      <c r="AT1546" s="73"/>
      <c r="AU1546" s="73"/>
      <c r="AV1546" s="235" t="str">
        <f>IF($P1546=Lists!$A$13,Lists!$A$29,IF($P1546=Lists!$A$14,Lists!$A$30,$P1546))</f>
        <v/>
      </c>
      <c r="AW1546" s="73"/>
      <c r="AX1546" s="73"/>
    </row>
    <row r="1547" spans="2:50" x14ac:dyDescent="0.3">
      <c r="B1547" s="137">
        <f t="shared" si="311"/>
        <v>1529</v>
      </c>
      <c r="C1547" s="24"/>
      <c r="D1547" s="24"/>
      <c r="E1547" s="24"/>
      <c r="F1547" s="25"/>
      <c r="G1547" s="24"/>
      <c r="H1547" s="30"/>
      <c r="I1547" s="24"/>
      <c r="J1547" s="50" t="str">
        <f t="shared" si="302"/>
        <v/>
      </c>
      <c r="K1547" s="30"/>
      <c r="L1547" s="236"/>
      <c r="M1547" s="30"/>
      <c r="N1547" s="30"/>
      <c r="O1547" s="46" t="str">
        <f t="shared" si="303"/>
        <v/>
      </c>
      <c r="P1547" s="239" t="str">
        <f t="shared" si="306"/>
        <v/>
      </c>
      <c r="Q1547" s="52" t="str">
        <f t="shared" si="307"/>
        <v/>
      </c>
      <c r="R1547" s="127"/>
      <c r="S1547" s="86"/>
      <c r="T1547" s="127"/>
      <c r="U1547" s="86"/>
      <c r="V1547" s="87">
        <f t="shared" si="312"/>
        <v>0</v>
      </c>
      <c r="W1547" s="130"/>
      <c r="X1547" s="86"/>
      <c r="Y1547" s="86"/>
      <c r="Z1547" s="131"/>
      <c r="AA1547" s="87">
        <f t="shared" si="308"/>
        <v>0</v>
      </c>
      <c r="AB1547" s="127"/>
      <c r="AC1547" s="86"/>
      <c r="AD1547" s="87">
        <f t="shared" si="313"/>
        <v>0</v>
      </c>
      <c r="AE1547" s="127"/>
      <c r="AF1547" s="86"/>
      <c r="AG1547" s="86"/>
      <c r="AH1547" s="131"/>
      <c r="AI1547" s="88">
        <f t="shared" si="314"/>
        <v>0</v>
      </c>
      <c r="AJ1547" s="89" t="str">
        <f>IFERROR(IF(ISNA(MATCH($AV1547,Other_Category_Abbr,0)),INDEX(FGHG_List_Long_GWP,MATCH($AV1547,FGHG_List_Long,0)),INDEX(GWP_Other_Abbr,MATCH($AV1547,Other_Category_Abbr,0)))*SUM(V1547,AA1547,AD1547,AI1547),"")</f>
        <v/>
      </c>
      <c r="AK1547" s="89" t="str">
        <f>IFERROR(IF(ISNA(MATCH($AV1547,Other_Category_Abbr,0)),INDEX(FGHG_List_Long_GWP,MATCH($AV1547,FGHG_List_Long,0)),INDEX(GWP_Other_Abbr,MATCH($AV1547,Other_Category_Abbr,0)))*(T1547*(S1547+U1547)+W1547*(Y1547+X1547)+AD1547+AE1547*(AF1547+AG1547)),"")</f>
        <v/>
      </c>
      <c r="AL1547" s="90" t="str">
        <f t="shared" si="309"/>
        <v/>
      </c>
      <c r="AM1547" s="91" t="str">
        <f t="shared" si="310"/>
        <v/>
      </c>
      <c r="AP1547" s="92" t="b">
        <f t="shared" si="304"/>
        <v>0</v>
      </c>
      <c r="AQ1547" s="92" t="str">
        <f t="shared" si="305"/>
        <v xml:space="preserve"> </v>
      </c>
      <c r="AR1547" s="92" t="str">
        <f>IF(LEN(AQ1547)=1,"",COUNTIF($AQ$19:AQ1547,AQ1547)=1)</f>
        <v/>
      </c>
      <c r="AS1547" s="73"/>
      <c r="AT1547" s="73"/>
      <c r="AU1547" s="73"/>
      <c r="AV1547" s="235" t="str">
        <f>IF($P1547=Lists!$A$13,Lists!$A$29,IF($P1547=Lists!$A$14,Lists!$A$30,$P1547))</f>
        <v/>
      </c>
      <c r="AW1547" s="73"/>
      <c r="AX1547" s="73"/>
    </row>
    <row r="1548" spans="2:50" x14ac:dyDescent="0.3">
      <c r="B1548" s="137">
        <f t="shared" si="311"/>
        <v>1530</v>
      </c>
      <c r="C1548" s="24"/>
      <c r="D1548" s="24"/>
      <c r="E1548" s="24"/>
      <c r="F1548" s="25"/>
      <c r="G1548" s="24"/>
      <c r="H1548" s="30"/>
      <c r="I1548" s="24"/>
      <c r="J1548" s="50" t="str">
        <f t="shared" si="302"/>
        <v/>
      </c>
      <c r="K1548" s="30"/>
      <c r="L1548" s="236"/>
      <c r="M1548" s="30"/>
      <c r="N1548" s="30"/>
      <c r="O1548" s="46" t="str">
        <f t="shared" si="303"/>
        <v/>
      </c>
      <c r="P1548" s="239" t="str">
        <f t="shared" si="306"/>
        <v/>
      </c>
      <c r="Q1548" s="52" t="str">
        <f t="shared" si="307"/>
        <v/>
      </c>
      <c r="R1548" s="127"/>
      <c r="S1548" s="86"/>
      <c r="T1548" s="127"/>
      <c r="U1548" s="86"/>
      <c r="V1548" s="87">
        <f t="shared" si="312"/>
        <v>0</v>
      </c>
      <c r="W1548" s="130"/>
      <c r="X1548" s="86"/>
      <c r="Y1548" s="86"/>
      <c r="Z1548" s="131"/>
      <c r="AA1548" s="87">
        <f t="shared" si="308"/>
        <v>0</v>
      </c>
      <c r="AB1548" s="127"/>
      <c r="AC1548" s="86"/>
      <c r="AD1548" s="87">
        <f t="shared" si="313"/>
        <v>0</v>
      </c>
      <c r="AE1548" s="127"/>
      <c r="AF1548" s="86"/>
      <c r="AG1548" s="86"/>
      <c r="AH1548" s="131"/>
      <c r="AI1548" s="88">
        <f t="shared" si="314"/>
        <v>0</v>
      </c>
      <c r="AJ1548" s="89" t="str">
        <f>IFERROR(IF(ISNA(MATCH($AV1548,Other_Category_Abbr,0)),INDEX(FGHG_List_Long_GWP,MATCH($AV1548,FGHG_List_Long,0)),INDEX(GWP_Other_Abbr,MATCH($AV1548,Other_Category_Abbr,0)))*SUM(V1548,AA1548,AD1548,AI1548),"")</f>
        <v/>
      </c>
      <c r="AK1548" s="89" t="str">
        <f>IFERROR(IF(ISNA(MATCH($AV1548,Other_Category_Abbr,0)),INDEX(FGHG_List_Long_GWP,MATCH($AV1548,FGHG_List_Long,0)),INDEX(GWP_Other_Abbr,MATCH($AV1548,Other_Category_Abbr,0)))*(T1548*(S1548+U1548)+W1548*(Y1548+X1548)+AD1548+AE1548*(AF1548+AG1548)),"")</f>
        <v/>
      </c>
      <c r="AL1548" s="90" t="str">
        <f t="shared" si="309"/>
        <v/>
      </c>
      <c r="AM1548" s="91" t="str">
        <f t="shared" si="310"/>
        <v/>
      </c>
      <c r="AP1548" s="92" t="b">
        <f t="shared" si="304"/>
        <v>0</v>
      </c>
      <c r="AQ1548" s="92" t="str">
        <f t="shared" si="305"/>
        <v xml:space="preserve"> </v>
      </c>
      <c r="AR1548" s="92" t="str">
        <f>IF(LEN(AQ1548)=1,"",COUNTIF($AQ$19:AQ1548,AQ1548)=1)</f>
        <v/>
      </c>
      <c r="AS1548" s="73"/>
      <c r="AT1548" s="73"/>
      <c r="AU1548" s="73"/>
      <c r="AV1548" s="235" t="str">
        <f>IF($P1548=Lists!$A$13,Lists!$A$29,IF($P1548=Lists!$A$14,Lists!$A$30,$P1548))</f>
        <v/>
      </c>
      <c r="AW1548" s="73"/>
      <c r="AX1548" s="73"/>
    </row>
    <row r="1549" spans="2:50" x14ac:dyDescent="0.3">
      <c r="B1549" s="137">
        <f t="shared" si="311"/>
        <v>1531</v>
      </c>
      <c r="C1549" s="24"/>
      <c r="D1549" s="24"/>
      <c r="E1549" s="24"/>
      <c r="F1549" s="25"/>
      <c r="G1549" s="24"/>
      <c r="H1549" s="30"/>
      <c r="I1549" s="24"/>
      <c r="J1549" s="50" t="str">
        <f t="shared" si="302"/>
        <v/>
      </c>
      <c r="K1549" s="30"/>
      <c r="L1549" s="236"/>
      <c r="M1549" s="30"/>
      <c r="N1549" s="30"/>
      <c r="O1549" s="46" t="str">
        <f t="shared" si="303"/>
        <v/>
      </c>
      <c r="P1549" s="239" t="str">
        <f t="shared" si="306"/>
        <v/>
      </c>
      <c r="Q1549" s="52" t="str">
        <f t="shared" si="307"/>
        <v/>
      </c>
      <c r="R1549" s="127"/>
      <c r="S1549" s="86"/>
      <c r="T1549" s="127"/>
      <c r="U1549" s="86"/>
      <c r="V1549" s="87">
        <f t="shared" si="312"/>
        <v>0</v>
      </c>
      <c r="W1549" s="130"/>
      <c r="X1549" s="86"/>
      <c r="Y1549" s="86"/>
      <c r="Z1549" s="131"/>
      <c r="AA1549" s="87">
        <f t="shared" si="308"/>
        <v>0</v>
      </c>
      <c r="AB1549" s="127"/>
      <c r="AC1549" s="86"/>
      <c r="AD1549" s="87">
        <f t="shared" si="313"/>
        <v>0</v>
      </c>
      <c r="AE1549" s="127"/>
      <c r="AF1549" s="86"/>
      <c r="AG1549" s="86"/>
      <c r="AH1549" s="131"/>
      <c r="AI1549" s="88">
        <f t="shared" si="314"/>
        <v>0</v>
      </c>
      <c r="AJ1549" s="89" t="str">
        <f>IFERROR(IF(ISNA(MATCH($AV1549,Other_Category_Abbr,0)),INDEX(FGHG_List_Long_GWP,MATCH($AV1549,FGHG_List_Long,0)),INDEX(GWP_Other_Abbr,MATCH($AV1549,Other_Category_Abbr,0)))*SUM(V1549,AA1549,AD1549,AI1549),"")</f>
        <v/>
      </c>
      <c r="AK1549" s="89" t="str">
        <f>IFERROR(IF(ISNA(MATCH($AV1549,Other_Category_Abbr,0)),INDEX(FGHG_List_Long_GWP,MATCH($AV1549,FGHG_List_Long,0)),INDEX(GWP_Other_Abbr,MATCH($AV1549,Other_Category_Abbr,0)))*(T1549*(S1549+U1549)+W1549*(Y1549+X1549)+AD1549+AE1549*(AF1549+AG1549)),"")</f>
        <v/>
      </c>
      <c r="AL1549" s="90" t="str">
        <f t="shared" si="309"/>
        <v/>
      </c>
      <c r="AM1549" s="91" t="str">
        <f t="shared" si="310"/>
        <v/>
      </c>
      <c r="AP1549" s="92" t="b">
        <f t="shared" si="304"/>
        <v>0</v>
      </c>
      <c r="AQ1549" s="92" t="str">
        <f t="shared" si="305"/>
        <v xml:space="preserve"> </v>
      </c>
      <c r="AR1549" s="92" t="str">
        <f>IF(LEN(AQ1549)=1,"",COUNTIF($AQ$19:AQ1549,AQ1549)=1)</f>
        <v/>
      </c>
      <c r="AS1549" s="73"/>
      <c r="AT1549" s="73"/>
      <c r="AU1549" s="73"/>
      <c r="AV1549" s="235" t="str">
        <f>IF($P1549=Lists!$A$13,Lists!$A$29,IF($P1549=Lists!$A$14,Lists!$A$30,$P1549))</f>
        <v/>
      </c>
      <c r="AW1549" s="73"/>
      <c r="AX1549" s="73"/>
    </row>
    <row r="1550" spans="2:50" x14ac:dyDescent="0.3">
      <c r="B1550" s="137">
        <f t="shared" si="311"/>
        <v>1532</v>
      </c>
      <c r="C1550" s="24"/>
      <c r="D1550" s="24"/>
      <c r="E1550" s="24"/>
      <c r="F1550" s="25"/>
      <c r="G1550" s="24"/>
      <c r="H1550" s="30"/>
      <c r="I1550" s="24"/>
      <c r="J1550" s="50" t="str">
        <f t="shared" si="302"/>
        <v/>
      </c>
      <c r="K1550" s="30"/>
      <c r="L1550" s="236"/>
      <c r="M1550" s="30"/>
      <c r="N1550" s="30"/>
      <c r="O1550" s="46" t="str">
        <f t="shared" si="303"/>
        <v/>
      </c>
      <c r="P1550" s="239" t="str">
        <f t="shared" si="306"/>
        <v/>
      </c>
      <c r="Q1550" s="52" t="str">
        <f t="shared" si="307"/>
        <v/>
      </c>
      <c r="R1550" s="127"/>
      <c r="S1550" s="86"/>
      <c r="T1550" s="127"/>
      <c r="U1550" s="86"/>
      <c r="V1550" s="87">
        <f t="shared" si="312"/>
        <v>0</v>
      </c>
      <c r="W1550" s="130"/>
      <c r="X1550" s="86"/>
      <c r="Y1550" s="86"/>
      <c r="Z1550" s="131"/>
      <c r="AA1550" s="87">
        <f t="shared" si="308"/>
        <v>0</v>
      </c>
      <c r="AB1550" s="127"/>
      <c r="AC1550" s="86"/>
      <c r="AD1550" s="87">
        <f t="shared" si="313"/>
        <v>0</v>
      </c>
      <c r="AE1550" s="127"/>
      <c r="AF1550" s="86"/>
      <c r="AG1550" s="86"/>
      <c r="AH1550" s="131"/>
      <c r="AI1550" s="88">
        <f t="shared" si="314"/>
        <v>0</v>
      </c>
      <c r="AJ1550" s="89" t="str">
        <f>IFERROR(IF(ISNA(MATCH($AV1550,Other_Category_Abbr,0)),INDEX(FGHG_List_Long_GWP,MATCH($AV1550,FGHG_List_Long,0)),INDEX(GWP_Other_Abbr,MATCH($AV1550,Other_Category_Abbr,0)))*SUM(V1550,AA1550,AD1550,AI1550),"")</f>
        <v/>
      </c>
      <c r="AK1550" s="89" t="str">
        <f>IFERROR(IF(ISNA(MATCH($AV1550,Other_Category_Abbr,0)),INDEX(FGHG_List_Long_GWP,MATCH($AV1550,FGHG_List_Long,0)),INDEX(GWP_Other_Abbr,MATCH($AV1550,Other_Category_Abbr,0)))*(T1550*(S1550+U1550)+W1550*(Y1550+X1550)+AD1550+AE1550*(AF1550+AG1550)),"")</f>
        <v/>
      </c>
      <c r="AL1550" s="90" t="str">
        <f t="shared" si="309"/>
        <v/>
      </c>
      <c r="AM1550" s="91" t="str">
        <f t="shared" si="310"/>
        <v/>
      </c>
      <c r="AP1550" s="92" t="b">
        <f t="shared" si="304"/>
        <v>0</v>
      </c>
      <c r="AQ1550" s="92" t="str">
        <f t="shared" si="305"/>
        <v xml:space="preserve"> </v>
      </c>
      <c r="AR1550" s="92" t="str">
        <f>IF(LEN(AQ1550)=1,"",COUNTIF($AQ$19:AQ1550,AQ1550)=1)</f>
        <v/>
      </c>
      <c r="AS1550" s="73"/>
      <c r="AT1550" s="73"/>
      <c r="AU1550" s="73"/>
      <c r="AV1550" s="235" t="str">
        <f>IF($P1550=Lists!$A$13,Lists!$A$29,IF($P1550=Lists!$A$14,Lists!$A$30,$P1550))</f>
        <v/>
      </c>
      <c r="AW1550" s="73"/>
      <c r="AX1550" s="73"/>
    </row>
    <row r="1551" spans="2:50" x14ac:dyDescent="0.3">
      <c r="B1551" s="137">
        <f t="shared" si="311"/>
        <v>1533</v>
      </c>
      <c r="C1551" s="24"/>
      <c r="D1551" s="24"/>
      <c r="E1551" s="24"/>
      <c r="F1551" s="25"/>
      <c r="G1551" s="24"/>
      <c r="H1551" s="30"/>
      <c r="I1551" s="24"/>
      <c r="J1551" s="50" t="str">
        <f t="shared" si="302"/>
        <v/>
      </c>
      <c r="K1551" s="30"/>
      <c r="L1551" s="236"/>
      <c r="M1551" s="30"/>
      <c r="N1551" s="30"/>
      <c r="O1551" s="46" t="str">
        <f t="shared" si="303"/>
        <v/>
      </c>
      <c r="P1551" s="239" t="str">
        <f t="shared" si="306"/>
        <v/>
      </c>
      <c r="Q1551" s="52" t="str">
        <f t="shared" si="307"/>
        <v/>
      </c>
      <c r="R1551" s="127"/>
      <c r="S1551" s="86"/>
      <c r="T1551" s="127"/>
      <c r="U1551" s="86"/>
      <c r="V1551" s="87">
        <f t="shared" si="312"/>
        <v>0</v>
      </c>
      <c r="W1551" s="130"/>
      <c r="X1551" s="86"/>
      <c r="Y1551" s="86"/>
      <c r="Z1551" s="131"/>
      <c r="AA1551" s="87">
        <f t="shared" si="308"/>
        <v>0</v>
      </c>
      <c r="AB1551" s="127"/>
      <c r="AC1551" s="86"/>
      <c r="AD1551" s="87">
        <f t="shared" si="313"/>
        <v>0</v>
      </c>
      <c r="AE1551" s="127"/>
      <c r="AF1551" s="86"/>
      <c r="AG1551" s="86"/>
      <c r="AH1551" s="131"/>
      <c r="AI1551" s="88">
        <f t="shared" si="314"/>
        <v>0</v>
      </c>
      <c r="AJ1551" s="89" t="str">
        <f>IFERROR(IF(ISNA(MATCH($AV1551,Other_Category_Abbr,0)),INDEX(FGHG_List_Long_GWP,MATCH($AV1551,FGHG_List_Long,0)),INDEX(GWP_Other_Abbr,MATCH($AV1551,Other_Category_Abbr,0)))*SUM(V1551,AA1551,AD1551,AI1551),"")</f>
        <v/>
      </c>
      <c r="AK1551" s="89" t="str">
        <f>IFERROR(IF(ISNA(MATCH($AV1551,Other_Category_Abbr,0)),INDEX(FGHG_List_Long_GWP,MATCH($AV1551,FGHG_List_Long,0)),INDEX(GWP_Other_Abbr,MATCH($AV1551,Other_Category_Abbr,0)))*(T1551*(S1551+U1551)+W1551*(Y1551+X1551)+AD1551+AE1551*(AF1551+AG1551)),"")</f>
        <v/>
      </c>
      <c r="AL1551" s="90" t="str">
        <f t="shared" si="309"/>
        <v/>
      </c>
      <c r="AM1551" s="91" t="str">
        <f t="shared" si="310"/>
        <v/>
      </c>
      <c r="AP1551" s="92" t="b">
        <f t="shared" si="304"/>
        <v>0</v>
      </c>
      <c r="AQ1551" s="92" t="str">
        <f t="shared" si="305"/>
        <v xml:space="preserve"> </v>
      </c>
      <c r="AR1551" s="92" t="str">
        <f>IF(LEN(AQ1551)=1,"",COUNTIF($AQ$19:AQ1551,AQ1551)=1)</f>
        <v/>
      </c>
      <c r="AS1551" s="73"/>
      <c r="AT1551" s="73"/>
      <c r="AU1551" s="73"/>
      <c r="AV1551" s="235" t="str">
        <f>IF($P1551=Lists!$A$13,Lists!$A$29,IF($P1551=Lists!$A$14,Lists!$A$30,$P1551))</f>
        <v/>
      </c>
      <c r="AW1551" s="73"/>
      <c r="AX1551" s="73"/>
    </row>
    <row r="1552" spans="2:50" x14ac:dyDescent="0.3">
      <c r="B1552" s="137">
        <f t="shared" si="311"/>
        <v>1534</v>
      </c>
      <c r="C1552" s="24"/>
      <c r="D1552" s="24"/>
      <c r="E1552" s="24"/>
      <c r="F1552" s="25"/>
      <c r="G1552" s="24"/>
      <c r="H1552" s="30"/>
      <c r="I1552" s="24"/>
      <c r="J1552" s="50" t="str">
        <f t="shared" si="302"/>
        <v/>
      </c>
      <c r="K1552" s="30"/>
      <c r="L1552" s="236"/>
      <c r="M1552" s="30"/>
      <c r="N1552" s="30"/>
      <c r="O1552" s="46" t="str">
        <f t="shared" si="303"/>
        <v/>
      </c>
      <c r="P1552" s="239" t="str">
        <f t="shared" si="306"/>
        <v/>
      </c>
      <c r="Q1552" s="52" t="str">
        <f t="shared" si="307"/>
        <v/>
      </c>
      <c r="R1552" s="127"/>
      <c r="S1552" s="86"/>
      <c r="T1552" s="127"/>
      <c r="U1552" s="86"/>
      <c r="V1552" s="87">
        <f t="shared" si="312"/>
        <v>0</v>
      </c>
      <c r="W1552" s="130"/>
      <c r="X1552" s="86"/>
      <c r="Y1552" s="86"/>
      <c r="Z1552" s="131"/>
      <c r="AA1552" s="87">
        <f t="shared" si="308"/>
        <v>0</v>
      </c>
      <c r="AB1552" s="127"/>
      <c r="AC1552" s="86"/>
      <c r="AD1552" s="87">
        <f t="shared" si="313"/>
        <v>0</v>
      </c>
      <c r="AE1552" s="127"/>
      <c r="AF1552" s="86"/>
      <c r="AG1552" s="86"/>
      <c r="AH1552" s="131"/>
      <c r="AI1552" s="88">
        <f t="shared" si="314"/>
        <v>0</v>
      </c>
      <c r="AJ1552" s="89" t="str">
        <f>IFERROR(IF(ISNA(MATCH($AV1552,Other_Category_Abbr,0)),INDEX(FGHG_List_Long_GWP,MATCH($AV1552,FGHG_List_Long,0)),INDEX(GWP_Other_Abbr,MATCH($AV1552,Other_Category_Abbr,0)))*SUM(V1552,AA1552,AD1552,AI1552),"")</f>
        <v/>
      </c>
      <c r="AK1552" s="89" t="str">
        <f>IFERROR(IF(ISNA(MATCH($AV1552,Other_Category_Abbr,0)),INDEX(FGHG_List_Long_GWP,MATCH($AV1552,FGHG_List_Long,0)),INDEX(GWP_Other_Abbr,MATCH($AV1552,Other_Category_Abbr,0)))*(T1552*(S1552+U1552)+W1552*(Y1552+X1552)+AD1552+AE1552*(AF1552+AG1552)),"")</f>
        <v/>
      </c>
      <c r="AL1552" s="90" t="str">
        <f t="shared" si="309"/>
        <v/>
      </c>
      <c r="AM1552" s="91" t="str">
        <f t="shared" si="310"/>
        <v/>
      </c>
      <c r="AP1552" s="92" t="b">
        <f t="shared" si="304"/>
        <v>0</v>
      </c>
      <c r="AQ1552" s="92" t="str">
        <f t="shared" si="305"/>
        <v xml:space="preserve"> </v>
      </c>
      <c r="AR1552" s="92" t="str">
        <f>IF(LEN(AQ1552)=1,"",COUNTIF($AQ$19:AQ1552,AQ1552)=1)</f>
        <v/>
      </c>
      <c r="AS1552" s="73"/>
      <c r="AT1552" s="73"/>
      <c r="AU1552" s="73"/>
      <c r="AV1552" s="235" t="str">
        <f>IF($P1552=Lists!$A$13,Lists!$A$29,IF($P1552=Lists!$A$14,Lists!$A$30,$P1552))</f>
        <v/>
      </c>
      <c r="AW1552" s="73"/>
      <c r="AX1552" s="73"/>
    </row>
    <row r="1553" spans="2:50" x14ac:dyDescent="0.3">
      <c r="B1553" s="137">
        <f t="shared" si="311"/>
        <v>1535</v>
      </c>
      <c r="C1553" s="24"/>
      <c r="D1553" s="24"/>
      <c r="E1553" s="24"/>
      <c r="F1553" s="25"/>
      <c r="G1553" s="24"/>
      <c r="H1553" s="30"/>
      <c r="I1553" s="24"/>
      <c r="J1553" s="50" t="str">
        <f t="shared" si="302"/>
        <v/>
      </c>
      <c r="K1553" s="30"/>
      <c r="L1553" s="236"/>
      <c r="M1553" s="30"/>
      <c r="N1553" s="30"/>
      <c r="O1553" s="46" t="str">
        <f t="shared" si="303"/>
        <v/>
      </c>
      <c r="P1553" s="239" t="str">
        <f t="shared" si="306"/>
        <v/>
      </c>
      <c r="Q1553" s="52" t="str">
        <f t="shared" si="307"/>
        <v/>
      </c>
      <c r="R1553" s="127"/>
      <c r="S1553" s="86"/>
      <c r="T1553" s="127"/>
      <c r="U1553" s="86"/>
      <c r="V1553" s="87">
        <f t="shared" si="312"/>
        <v>0</v>
      </c>
      <c r="W1553" s="130"/>
      <c r="X1553" s="86"/>
      <c r="Y1553" s="86"/>
      <c r="Z1553" s="131"/>
      <c r="AA1553" s="87">
        <f t="shared" si="308"/>
        <v>0</v>
      </c>
      <c r="AB1553" s="127"/>
      <c r="AC1553" s="86"/>
      <c r="AD1553" s="87">
        <f t="shared" si="313"/>
        <v>0</v>
      </c>
      <c r="AE1553" s="127"/>
      <c r="AF1553" s="86"/>
      <c r="AG1553" s="86"/>
      <c r="AH1553" s="131"/>
      <c r="AI1553" s="88">
        <f t="shared" si="314"/>
        <v>0</v>
      </c>
      <c r="AJ1553" s="89" t="str">
        <f>IFERROR(IF(ISNA(MATCH($AV1553,Other_Category_Abbr,0)),INDEX(FGHG_List_Long_GWP,MATCH($AV1553,FGHG_List_Long,0)),INDEX(GWP_Other_Abbr,MATCH($AV1553,Other_Category_Abbr,0)))*SUM(V1553,AA1553,AD1553,AI1553),"")</f>
        <v/>
      </c>
      <c r="AK1553" s="89" t="str">
        <f>IFERROR(IF(ISNA(MATCH($AV1553,Other_Category_Abbr,0)),INDEX(FGHG_List_Long_GWP,MATCH($AV1553,FGHG_List_Long,0)),INDEX(GWP_Other_Abbr,MATCH($AV1553,Other_Category_Abbr,0)))*(T1553*(S1553+U1553)+W1553*(Y1553+X1553)+AD1553+AE1553*(AF1553+AG1553)),"")</f>
        <v/>
      </c>
      <c r="AL1553" s="90" t="str">
        <f t="shared" si="309"/>
        <v/>
      </c>
      <c r="AM1553" s="91" t="str">
        <f t="shared" si="310"/>
        <v/>
      </c>
      <c r="AP1553" s="92" t="b">
        <f t="shared" si="304"/>
        <v>0</v>
      </c>
      <c r="AQ1553" s="92" t="str">
        <f t="shared" si="305"/>
        <v xml:space="preserve"> </v>
      </c>
      <c r="AR1553" s="92" t="str">
        <f>IF(LEN(AQ1553)=1,"",COUNTIF($AQ$19:AQ1553,AQ1553)=1)</f>
        <v/>
      </c>
      <c r="AS1553" s="73"/>
      <c r="AT1553" s="73"/>
      <c r="AU1553" s="73"/>
      <c r="AV1553" s="235" t="str">
        <f>IF($P1553=Lists!$A$13,Lists!$A$29,IF($P1553=Lists!$A$14,Lists!$A$30,$P1553))</f>
        <v/>
      </c>
      <c r="AW1553" s="73"/>
      <c r="AX1553" s="73"/>
    </row>
    <row r="1554" spans="2:50" x14ac:dyDescent="0.3">
      <c r="B1554" s="137">
        <f t="shared" si="311"/>
        <v>1536</v>
      </c>
      <c r="C1554" s="24"/>
      <c r="D1554" s="24"/>
      <c r="E1554" s="24"/>
      <c r="F1554" s="25"/>
      <c r="G1554" s="24"/>
      <c r="H1554" s="30"/>
      <c r="I1554" s="24"/>
      <c r="J1554" s="50" t="str">
        <f t="shared" si="302"/>
        <v/>
      </c>
      <c r="K1554" s="30"/>
      <c r="L1554" s="236"/>
      <c r="M1554" s="30"/>
      <c r="N1554" s="30"/>
      <c r="O1554" s="46" t="str">
        <f t="shared" si="303"/>
        <v/>
      </c>
      <c r="P1554" s="239" t="str">
        <f t="shared" si="306"/>
        <v/>
      </c>
      <c r="Q1554" s="52" t="str">
        <f t="shared" si="307"/>
        <v/>
      </c>
      <c r="R1554" s="127"/>
      <c r="S1554" s="86"/>
      <c r="T1554" s="127"/>
      <c r="U1554" s="86"/>
      <c r="V1554" s="87">
        <f t="shared" si="312"/>
        <v>0</v>
      </c>
      <c r="W1554" s="130"/>
      <c r="X1554" s="86"/>
      <c r="Y1554" s="86"/>
      <c r="Z1554" s="131"/>
      <c r="AA1554" s="87">
        <f t="shared" si="308"/>
        <v>0</v>
      </c>
      <c r="AB1554" s="127"/>
      <c r="AC1554" s="86"/>
      <c r="AD1554" s="87">
        <f t="shared" si="313"/>
        <v>0</v>
      </c>
      <c r="AE1554" s="127"/>
      <c r="AF1554" s="86"/>
      <c r="AG1554" s="86"/>
      <c r="AH1554" s="131"/>
      <c r="AI1554" s="88">
        <f t="shared" si="314"/>
        <v>0</v>
      </c>
      <c r="AJ1554" s="89" t="str">
        <f>IFERROR(IF(ISNA(MATCH($AV1554,Other_Category_Abbr,0)),INDEX(FGHG_List_Long_GWP,MATCH($AV1554,FGHG_List_Long,0)),INDEX(GWP_Other_Abbr,MATCH($AV1554,Other_Category_Abbr,0)))*SUM(V1554,AA1554,AD1554,AI1554),"")</f>
        <v/>
      </c>
      <c r="AK1554" s="89" t="str">
        <f>IFERROR(IF(ISNA(MATCH($AV1554,Other_Category_Abbr,0)),INDEX(FGHG_List_Long_GWP,MATCH($AV1554,FGHG_List_Long,0)),INDEX(GWP_Other_Abbr,MATCH($AV1554,Other_Category_Abbr,0)))*(T1554*(S1554+U1554)+W1554*(Y1554+X1554)+AD1554+AE1554*(AF1554+AG1554)),"")</f>
        <v/>
      </c>
      <c r="AL1554" s="90" t="str">
        <f t="shared" si="309"/>
        <v/>
      </c>
      <c r="AM1554" s="91" t="str">
        <f t="shared" si="310"/>
        <v/>
      </c>
      <c r="AP1554" s="92" t="b">
        <f t="shared" si="304"/>
        <v>0</v>
      </c>
      <c r="AQ1554" s="92" t="str">
        <f t="shared" si="305"/>
        <v xml:space="preserve"> </v>
      </c>
      <c r="AR1554" s="92" t="str">
        <f>IF(LEN(AQ1554)=1,"",COUNTIF($AQ$19:AQ1554,AQ1554)=1)</f>
        <v/>
      </c>
      <c r="AS1554" s="73"/>
      <c r="AT1554" s="73"/>
      <c r="AU1554" s="73"/>
      <c r="AV1554" s="235" t="str">
        <f>IF($P1554=Lists!$A$13,Lists!$A$29,IF($P1554=Lists!$A$14,Lists!$A$30,$P1554))</f>
        <v/>
      </c>
      <c r="AW1554" s="73"/>
      <c r="AX1554" s="73"/>
    </row>
    <row r="1555" spans="2:50" x14ac:dyDescent="0.3">
      <c r="B1555" s="137">
        <f t="shared" si="311"/>
        <v>1537</v>
      </c>
      <c r="C1555" s="24"/>
      <c r="D1555" s="24"/>
      <c r="E1555" s="24"/>
      <c r="F1555" s="25"/>
      <c r="G1555" s="24"/>
      <c r="H1555" s="30"/>
      <c r="I1555" s="24"/>
      <c r="J1555" s="50" t="str">
        <f t="shared" ref="J1555:J1618" si="315">IFERROR(INDEX(CASRN,MATCH($I1555,FGHG_List_Long,0)),"")</f>
        <v/>
      </c>
      <c r="K1555" s="30"/>
      <c r="L1555" s="236"/>
      <c r="M1555" s="30"/>
      <c r="N1555" s="30"/>
      <c r="O1555" s="46" t="str">
        <f t="shared" ref="O1555:O1618" si="316">IF(ISBLANK(I1555),"",IF(I1555="Other f-GHG chemical not listed",K1555,I1555))</f>
        <v/>
      </c>
      <c r="P1555" s="239" t="str">
        <f t="shared" si="306"/>
        <v/>
      </c>
      <c r="Q1555" s="52" t="str">
        <f t="shared" si="307"/>
        <v/>
      </c>
      <c r="R1555" s="127"/>
      <c r="S1555" s="86"/>
      <c r="T1555" s="127"/>
      <c r="U1555" s="86"/>
      <c r="V1555" s="87">
        <f t="shared" si="312"/>
        <v>0</v>
      </c>
      <c r="W1555" s="130"/>
      <c r="X1555" s="86"/>
      <c r="Y1555" s="86"/>
      <c r="Z1555" s="131"/>
      <c r="AA1555" s="87">
        <f t="shared" si="308"/>
        <v>0</v>
      </c>
      <c r="AB1555" s="127"/>
      <c r="AC1555" s="86"/>
      <c r="AD1555" s="87">
        <f t="shared" si="313"/>
        <v>0</v>
      </c>
      <c r="AE1555" s="127"/>
      <c r="AF1555" s="86"/>
      <c r="AG1555" s="86"/>
      <c r="AH1555" s="131"/>
      <c r="AI1555" s="88">
        <f t="shared" si="314"/>
        <v>0</v>
      </c>
      <c r="AJ1555" s="89" t="str">
        <f>IFERROR(IF(ISNA(MATCH($AV1555,Other_Category_Abbr,0)),INDEX(FGHG_List_Long_GWP,MATCH($AV1555,FGHG_List_Long,0)),INDEX(GWP_Other_Abbr,MATCH($AV1555,Other_Category_Abbr,0)))*SUM(V1555,AA1555,AD1555,AI1555),"")</f>
        <v/>
      </c>
      <c r="AK1555" s="89" t="str">
        <f>IFERROR(IF(ISNA(MATCH($AV1555,Other_Category_Abbr,0)),INDEX(FGHG_List_Long_GWP,MATCH($AV1555,FGHG_List_Long,0)),INDEX(GWP_Other_Abbr,MATCH($AV1555,Other_Category_Abbr,0)))*(T1555*(S1555+U1555)+W1555*(Y1555+X1555)+AD1555+AE1555*(AF1555+AG1555)),"")</f>
        <v/>
      </c>
      <c r="AL1555" s="90" t="str">
        <f t="shared" si="309"/>
        <v/>
      </c>
      <c r="AM1555" s="91" t="str">
        <f t="shared" si="310"/>
        <v/>
      </c>
      <c r="AP1555" s="92" t="b">
        <f t="shared" ref="AP1555:AP1618" si="317">IF(AND(F1555="EF Method (L21 or L22)",G1555="Yes",H1555="No"),"Eq. L-21",IF(AND(F1555="EF Method (L21 or L22)",G1555="Yes",H1555="Yes"),"Eq. L-22",IF(AND(F1555="EF Method (L21 or L22)",G1555="No"),"Eq. L-22",IF(AND(F1555="ECF Method (L26 or L27)",G1555="Yes"),"Eq. L-27",IF(AND(F1555="ECF Method (L26 or L27)",G1555="No"),"Eq. L-26")))))</f>
        <v>0</v>
      </c>
      <c r="AQ1555" s="92" t="str">
        <f t="shared" ref="AQ1555:AQ1618" si="318">C1555&amp;" "&amp;O1555</f>
        <v xml:space="preserve"> </v>
      </c>
      <c r="AR1555" s="92" t="str">
        <f>IF(LEN(AQ1555)=1,"",COUNTIF($AQ$19:AQ1555,AQ1555)=1)</f>
        <v/>
      </c>
      <c r="AS1555" s="73"/>
      <c r="AT1555" s="73"/>
      <c r="AU1555" s="73"/>
      <c r="AV1555" s="235" t="str">
        <f>IF($P1555=Lists!$A$13,Lists!$A$29,IF($P1555=Lists!$A$14,Lists!$A$30,$P1555))</f>
        <v/>
      </c>
      <c r="AW1555" s="73"/>
      <c r="AX1555" s="73"/>
    </row>
    <row r="1556" spans="2:50" x14ac:dyDescent="0.3">
      <c r="B1556" s="137">
        <f t="shared" si="311"/>
        <v>1538</v>
      </c>
      <c r="C1556" s="24"/>
      <c r="D1556" s="24"/>
      <c r="E1556" s="24"/>
      <c r="F1556" s="25"/>
      <c r="G1556" s="24"/>
      <c r="H1556" s="30"/>
      <c r="I1556" s="24"/>
      <c r="J1556" s="50" t="str">
        <f t="shared" si="315"/>
        <v/>
      </c>
      <c r="K1556" s="30"/>
      <c r="L1556" s="236"/>
      <c r="M1556" s="30"/>
      <c r="N1556" s="30"/>
      <c r="O1556" s="46" t="str">
        <f t="shared" si="316"/>
        <v/>
      </c>
      <c r="P1556" s="239" t="str">
        <f t="shared" ref="P1556:P1619" si="319">IF(ISBLANK(I1556),"",IF(I1556="Other f-GHG chemical not listed",N1556,I1556))</f>
        <v/>
      </c>
      <c r="Q1556" s="52" t="str">
        <f t="shared" ref="Q1556:Q1619" si="320">IF(ISBLANK(I1556),"",IF(I1556="Other f-GHG chemical not listed",L1556,J1556))</f>
        <v/>
      </c>
      <c r="R1556" s="127"/>
      <c r="S1556" s="86"/>
      <c r="T1556" s="127"/>
      <c r="U1556" s="86"/>
      <c r="V1556" s="87">
        <f t="shared" si="312"/>
        <v>0</v>
      </c>
      <c r="W1556" s="130"/>
      <c r="X1556" s="86"/>
      <c r="Y1556" s="86"/>
      <c r="Z1556" s="131"/>
      <c r="AA1556" s="87">
        <f t="shared" ref="AA1556:AA1619" si="321">+W1556*(X1556+Y1556*(1-Z1556))</f>
        <v>0</v>
      </c>
      <c r="AB1556" s="127"/>
      <c r="AC1556" s="86"/>
      <c r="AD1556" s="87">
        <f t="shared" si="313"/>
        <v>0</v>
      </c>
      <c r="AE1556" s="127"/>
      <c r="AF1556" s="86"/>
      <c r="AG1556" s="86"/>
      <c r="AH1556" s="131"/>
      <c r="AI1556" s="88">
        <f t="shared" si="314"/>
        <v>0</v>
      </c>
      <c r="AJ1556" s="89" t="str">
        <f>IFERROR(IF(ISNA(MATCH($AV1556,Other_Category_Abbr,0)),INDEX(FGHG_List_Long_GWP,MATCH($AV1556,FGHG_List_Long,0)),INDEX(GWP_Other_Abbr,MATCH($AV1556,Other_Category_Abbr,0)))*SUM(V1556,AA1556,AD1556,AI1556),"")</f>
        <v/>
      </c>
      <c r="AK1556" s="89" t="str">
        <f>IFERROR(IF(ISNA(MATCH($AV1556,Other_Category_Abbr,0)),INDEX(FGHG_List_Long_GWP,MATCH($AV1556,FGHG_List_Long,0)),INDEX(GWP_Other_Abbr,MATCH($AV1556,Other_Category_Abbr,0)))*(T1556*(S1556+U1556)+W1556*(Y1556+X1556)+AD1556+AE1556*(AF1556+AG1556)),"")</f>
        <v/>
      </c>
      <c r="AL1556" s="90" t="str">
        <f t="shared" ref="AL1556:AL1619" si="322">IFERROR(1-(SUMIF($C$19:$C$3718,C1556,$AJ$19:$AJ$3718)/SUMIF($C$19:$C$3718,C1556,$AK$19:$AK$3718)),"")</f>
        <v/>
      </c>
      <c r="AM1556" s="91" t="str">
        <f t="shared" ref="AM1556:AM1619" si="323">IF(LEN(AL1556)&lt;1,"",IF(AND(AL1556&gt;=$BA$19,AL1556&lt;$BB$19),$AZ$19,IF(AND(AL1556&gt;=$BA$20,AL1556&lt;$BB$20),$AZ$20,IF(AND(AL1556&gt;=$BA$21,AL1556&lt;$BB$21),$AZ$21,IF(AND(AL1556&gt;=$BA$22,AL1556&lt;=$BB$22),$AZ$22,"Check")))))</f>
        <v/>
      </c>
      <c r="AP1556" s="92" t="b">
        <f t="shared" si="317"/>
        <v>0</v>
      </c>
      <c r="AQ1556" s="92" t="str">
        <f t="shared" si="318"/>
        <v xml:space="preserve"> </v>
      </c>
      <c r="AR1556" s="92" t="str">
        <f>IF(LEN(AQ1556)=1,"",COUNTIF($AQ$19:AQ1556,AQ1556)=1)</f>
        <v/>
      </c>
      <c r="AS1556" s="73"/>
      <c r="AT1556" s="73"/>
      <c r="AU1556" s="73"/>
      <c r="AV1556" s="235" t="str">
        <f>IF($P1556=Lists!$A$13,Lists!$A$29,IF($P1556=Lists!$A$14,Lists!$A$30,$P1556))</f>
        <v/>
      </c>
      <c r="AW1556" s="73"/>
      <c r="AX1556" s="73"/>
    </row>
    <row r="1557" spans="2:50" x14ac:dyDescent="0.3">
      <c r="B1557" s="137">
        <f t="shared" ref="B1557:B1620" si="324">1+B1556</f>
        <v>1539</v>
      </c>
      <c r="C1557" s="24"/>
      <c r="D1557" s="24"/>
      <c r="E1557" s="24"/>
      <c r="F1557" s="25"/>
      <c r="G1557" s="24"/>
      <c r="H1557" s="30"/>
      <c r="I1557" s="24"/>
      <c r="J1557" s="50" t="str">
        <f t="shared" si="315"/>
        <v/>
      </c>
      <c r="K1557" s="30"/>
      <c r="L1557" s="236"/>
      <c r="M1557" s="30"/>
      <c r="N1557" s="30"/>
      <c r="O1557" s="46" t="str">
        <f t="shared" si="316"/>
        <v/>
      </c>
      <c r="P1557" s="239" t="str">
        <f t="shared" si="319"/>
        <v/>
      </c>
      <c r="Q1557" s="52" t="str">
        <f t="shared" si="320"/>
        <v/>
      </c>
      <c r="R1557" s="127"/>
      <c r="S1557" s="86"/>
      <c r="T1557" s="127"/>
      <c r="U1557" s="86"/>
      <c r="V1557" s="87">
        <f t="shared" si="312"/>
        <v>0</v>
      </c>
      <c r="W1557" s="130"/>
      <c r="X1557" s="86"/>
      <c r="Y1557" s="86"/>
      <c r="Z1557" s="131"/>
      <c r="AA1557" s="87">
        <f t="shared" si="321"/>
        <v>0</v>
      </c>
      <c r="AB1557" s="127"/>
      <c r="AC1557" s="86"/>
      <c r="AD1557" s="87">
        <f t="shared" si="313"/>
        <v>0</v>
      </c>
      <c r="AE1557" s="127"/>
      <c r="AF1557" s="86"/>
      <c r="AG1557" s="86"/>
      <c r="AH1557" s="131"/>
      <c r="AI1557" s="88">
        <f t="shared" si="314"/>
        <v>0</v>
      </c>
      <c r="AJ1557" s="89" t="str">
        <f>IFERROR(IF(ISNA(MATCH($AV1557,Other_Category_Abbr,0)),INDEX(FGHG_List_Long_GWP,MATCH($AV1557,FGHG_List_Long,0)),INDEX(GWP_Other_Abbr,MATCH($AV1557,Other_Category_Abbr,0)))*SUM(V1557,AA1557,AD1557,AI1557),"")</f>
        <v/>
      </c>
      <c r="AK1557" s="89" t="str">
        <f>IFERROR(IF(ISNA(MATCH($AV1557,Other_Category_Abbr,0)),INDEX(FGHG_List_Long_GWP,MATCH($AV1557,FGHG_List_Long,0)),INDEX(GWP_Other_Abbr,MATCH($AV1557,Other_Category_Abbr,0)))*(T1557*(S1557+U1557)+W1557*(Y1557+X1557)+AD1557+AE1557*(AF1557+AG1557)),"")</f>
        <v/>
      </c>
      <c r="AL1557" s="90" t="str">
        <f t="shared" si="322"/>
        <v/>
      </c>
      <c r="AM1557" s="91" t="str">
        <f t="shared" si="323"/>
        <v/>
      </c>
      <c r="AP1557" s="92" t="b">
        <f t="shared" si="317"/>
        <v>0</v>
      </c>
      <c r="AQ1557" s="92" t="str">
        <f t="shared" si="318"/>
        <v xml:space="preserve"> </v>
      </c>
      <c r="AR1557" s="92" t="str">
        <f>IF(LEN(AQ1557)=1,"",COUNTIF($AQ$19:AQ1557,AQ1557)=1)</f>
        <v/>
      </c>
      <c r="AS1557" s="73"/>
      <c r="AT1557" s="73"/>
      <c r="AU1557" s="73"/>
      <c r="AV1557" s="235" t="str">
        <f>IF($P1557=Lists!$A$13,Lists!$A$29,IF($P1557=Lists!$A$14,Lists!$A$30,$P1557))</f>
        <v/>
      </c>
      <c r="AW1557" s="73"/>
      <c r="AX1557" s="73"/>
    </row>
    <row r="1558" spans="2:50" x14ac:dyDescent="0.3">
      <c r="B1558" s="137">
        <f t="shared" si="324"/>
        <v>1540</v>
      </c>
      <c r="C1558" s="24"/>
      <c r="D1558" s="24"/>
      <c r="E1558" s="24"/>
      <c r="F1558" s="25"/>
      <c r="G1558" s="24"/>
      <c r="H1558" s="30"/>
      <c r="I1558" s="24"/>
      <c r="J1558" s="50" t="str">
        <f t="shared" si="315"/>
        <v/>
      </c>
      <c r="K1558" s="30"/>
      <c r="L1558" s="236"/>
      <c r="M1558" s="30"/>
      <c r="N1558" s="30"/>
      <c r="O1558" s="46" t="str">
        <f t="shared" si="316"/>
        <v/>
      </c>
      <c r="P1558" s="239" t="str">
        <f t="shared" si="319"/>
        <v/>
      </c>
      <c r="Q1558" s="52" t="str">
        <f t="shared" si="320"/>
        <v/>
      </c>
      <c r="R1558" s="127"/>
      <c r="S1558" s="86"/>
      <c r="T1558" s="127"/>
      <c r="U1558" s="86"/>
      <c r="V1558" s="87">
        <f t="shared" si="312"/>
        <v>0</v>
      </c>
      <c r="W1558" s="130"/>
      <c r="X1558" s="86"/>
      <c r="Y1558" s="86"/>
      <c r="Z1558" s="131"/>
      <c r="AA1558" s="87">
        <f t="shared" si="321"/>
        <v>0</v>
      </c>
      <c r="AB1558" s="127"/>
      <c r="AC1558" s="86"/>
      <c r="AD1558" s="87">
        <f t="shared" si="313"/>
        <v>0</v>
      </c>
      <c r="AE1558" s="127"/>
      <c r="AF1558" s="86"/>
      <c r="AG1558" s="86"/>
      <c r="AH1558" s="131"/>
      <c r="AI1558" s="88">
        <f t="shared" si="314"/>
        <v>0</v>
      </c>
      <c r="AJ1558" s="89" t="str">
        <f>IFERROR(IF(ISNA(MATCH($AV1558,Other_Category_Abbr,0)),INDEX(FGHG_List_Long_GWP,MATCH($AV1558,FGHG_List_Long,0)),INDEX(GWP_Other_Abbr,MATCH($AV1558,Other_Category_Abbr,0)))*SUM(V1558,AA1558,AD1558,AI1558),"")</f>
        <v/>
      </c>
      <c r="AK1558" s="89" t="str">
        <f>IFERROR(IF(ISNA(MATCH($AV1558,Other_Category_Abbr,0)),INDEX(FGHG_List_Long_GWP,MATCH($AV1558,FGHG_List_Long,0)),INDEX(GWP_Other_Abbr,MATCH($AV1558,Other_Category_Abbr,0)))*(T1558*(S1558+U1558)+W1558*(Y1558+X1558)+AD1558+AE1558*(AF1558+AG1558)),"")</f>
        <v/>
      </c>
      <c r="AL1558" s="90" t="str">
        <f t="shared" si="322"/>
        <v/>
      </c>
      <c r="AM1558" s="91" t="str">
        <f t="shared" si="323"/>
        <v/>
      </c>
      <c r="AP1558" s="92" t="b">
        <f t="shared" si="317"/>
        <v>0</v>
      </c>
      <c r="AQ1558" s="92" t="str">
        <f t="shared" si="318"/>
        <v xml:space="preserve"> </v>
      </c>
      <c r="AR1558" s="92" t="str">
        <f>IF(LEN(AQ1558)=1,"",COUNTIF($AQ$19:AQ1558,AQ1558)=1)</f>
        <v/>
      </c>
      <c r="AS1558" s="73"/>
      <c r="AT1558" s="73"/>
      <c r="AU1558" s="73"/>
      <c r="AV1558" s="235" t="str">
        <f>IF($P1558=Lists!$A$13,Lists!$A$29,IF($P1558=Lists!$A$14,Lists!$A$30,$P1558))</f>
        <v/>
      </c>
      <c r="AW1558" s="73"/>
      <c r="AX1558" s="73"/>
    </row>
    <row r="1559" spans="2:50" x14ac:dyDescent="0.3">
      <c r="B1559" s="137">
        <f t="shared" si="324"/>
        <v>1541</v>
      </c>
      <c r="C1559" s="24"/>
      <c r="D1559" s="24"/>
      <c r="E1559" s="24"/>
      <c r="F1559" s="25"/>
      <c r="G1559" s="24"/>
      <c r="H1559" s="30"/>
      <c r="I1559" s="24"/>
      <c r="J1559" s="50" t="str">
        <f t="shared" si="315"/>
        <v/>
      </c>
      <c r="K1559" s="30"/>
      <c r="L1559" s="236"/>
      <c r="M1559" s="30"/>
      <c r="N1559" s="30"/>
      <c r="O1559" s="46" t="str">
        <f t="shared" si="316"/>
        <v/>
      </c>
      <c r="P1559" s="239" t="str">
        <f t="shared" si="319"/>
        <v/>
      </c>
      <c r="Q1559" s="52" t="str">
        <f t="shared" si="320"/>
        <v/>
      </c>
      <c r="R1559" s="127"/>
      <c r="S1559" s="86"/>
      <c r="T1559" s="127"/>
      <c r="U1559" s="86"/>
      <c r="V1559" s="87">
        <f t="shared" si="312"/>
        <v>0</v>
      </c>
      <c r="W1559" s="130"/>
      <c r="X1559" s="86"/>
      <c r="Y1559" s="86"/>
      <c r="Z1559" s="131"/>
      <c r="AA1559" s="87">
        <f t="shared" si="321"/>
        <v>0</v>
      </c>
      <c r="AB1559" s="127"/>
      <c r="AC1559" s="86"/>
      <c r="AD1559" s="87">
        <f t="shared" si="313"/>
        <v>0</v>
      </c>
      <c r="AE1559" s="127"/>
      <c r="AF1559" s="86"/>
      <c r="AG1559" s="86"/>
      <c r="AH1559" s="131"/>
      <c r="AI1559" s="88">
        <f t="shared" si="314"/>
        <v>0</v>
      </c>
      <c r="AJ1559" s="89" t="str">
        <f>IFERROR(IF(ISNA(MATCH($AV1559,Other_Category_Abbr,0)),INDEX(FGHG_List_Long_GWP,MATCH($AV1559,FGHG_List_Long,0)),INDEX(GWP_Other_Abbr,MATCH($AV1559,Other_Category_Abbr,0)))*SUM(V1559,AA1559,AD1559,AI1559),"")</f>
        <v/>
      </c>
      <c r="AK1559" s="89" t="str">
        <f>IFERROR(IF(ISNA(MATCH($AV1559,Other_Category_Abbr,0)),INDEX(FGHG_List_Long_GWP,MATCH($AV1559,FGHG_List_Long,0)),INDEX(GWP_Other_Abbr,MATCH($AV1559,Other_Category_Abbr,0)))*(T1559*(S1559+U1559)+W1559*(Y1559+X1559)+AD1559+AE1559*(AF1559+AG1559)),"")</f>
        <v/>
      </c>
      <c r="AL1559" s="90" t="str">
        <f t="shared" si="322"/>
        <v/>
      </c>
      <c r="AM1559" s="91" t="str">
        <f t="shared" si="323"/>
        <v/>
      </c>
      <c r="AP1559" s="92" t="b">
        <f t="shared" si="317"/>
        <v>0</v>
      </c>
      <c r="AQ1559" s="92" t="str">
        <f t="shared" si="318"/>
        <v xml:space="preserve"> </v>
      </c>
      <c r="AR1559" s="92" t="str">
        <f>IF(LEN(AQ1559)=1,"",COUNTIF($AQ$19:AQ1559,AQ1559)=1)</f>
        <v/>
      </c>
      <c r="AS1559" s="73"/>
      <c r="AT1559" s="73"/>
      <c r="AU1559" s="73"/>
      <c r="AV1559" s="235" t="str">
        <f>IF($P1559=Lists!$A$13,Lists!$A$29,IF($P1559=Lists!$A$14,Lists!$A$30,$P1559))</f>
        <v/>
      </c>
      <c r="AW1559" s="73"/>
      <c r="AX1559" s="73"/>
    </row>
    <row r="1560" spans="2:50" x14ac:dyDescent="0.3">
      <c r="B1560" s="137">
        <f t="shared" si="324"/>
        <v>1542</v>
      </c>
      <c r="C1560" s="24"/>
      <c r="D1560" s="24"/>
      <c r="E1560" s="24"/>
      <c r="F1560" s="25"/>
      <c r="G1560" s="24"/>
      <c r="H1560" s="30"/>
      <c r="I1560" s="24"/>
      <c r="J1560" s="50" t="str">
        <f t="shared" si="315"/>
        <v/>
      </c>
      <c r="K1560" s="30"/>
      <c r="L1560" s="236"/>
      <c r="M1560" s="30"/>
      <c r="N1560" s="30"/>
      <c r="O1560" s="46" t="str">
        <f t="shared" si="316"/>
        <v/>
      </c>
      <c r="P1560" s="239" t="str">
        <f t="shared" si="319"/>
        <v/>
      </c>
      <c r="Q1560" s="52" t="str">
        <f t="shared" si="320"/>
        <v/>
      </c>
      <c r="R1560" s="127"/>
      <c r="S1560" s="86"/>
      <c r="T1560" s="127"/>
      <c r="U1560" s="86"/>
      <c r="V1560" s="87">
        <f t="shared" si="312"/>
        <v>0</v>
      </c>
      <c r="W1560" s="130"/>
      <c r="X1560" s="86"/>
      <c r="Y1560" s="86"/>
      <c r="Z1560" s="131"/>
      <c r="AA1560" s="87">
        <f t="shared" si="321"/>
        <v>0</v>
      </c>
      <c r="AB1560" s="127"/>
      <c r="AC1560" s="86"/>
      <c r="AD1560" s="87">
        <f t="shared" si="313"/>
        <v>0</v>
      </c>
      <c r="AE1560" s="127"/>
      <c r="AF1560" s="86"/>
      <c r="AG1560" s="86"/>
      <c r="AH1560" s="131"/>
      <c r="AI1560" s="88">
        <f t="shared" si="314"/>
        <v>0</v>
      </c>
      <c r="AJ1560" s="89" t="str">
        <f>IFERROR(IF(ISNA(MATCH($AV1560,Other_Category_Abbr,0)),INDEX(FGHG_List_Long_GWP,MATCH($AV1560,FGHG_List_Long,0)),INDEX(GWP_Other_Abbr,MATCH($AV1560,Other_Category_Abbr,0)))*SUM(V1560,AA1560,AD1560,AI1560),"")</f>
        <v/>
      </c>
      <c r="AK1560" s="89" t="str">
        <f>IFERROR(IF(ISNA(MATCH($AV1560,Other_Category_Abbr,0)),INDEX(FGHG_List_Long_GWP,MATCH($AV1560,FGHG_List_Long,0)),INDEX(GWP_Other_Abbr,MATCH($AV1560,Other_Category_Abbr,0)))*(T1560*(S1560+U1560)+W1560*(Y1560+X1560)+AD1560+AE1560*(AF1560+AG1560)),"")</f>
        <v/>
      </c>
      <c r="AL1560" s="90" t="str">
        <f t="shared" si="322"/>
        <v/>
      </c>
      <c r="AM1560" s="91" t="str">
        <f t="shared" si="323"/>
        <v/>
      </c>
      <c r="AP1560" s="92" t="b">
        <f t="shared" si="317"/>
        <v>0</v>
      </c>
      <c r="AQ1560" s="92" t="str">
        <f t="shared" si="318"/>
        <v xml:space="preserve"> </v>
      </c>
      <c r="AR1560" s="92" t="str">
        <f>IF(LEN(AQ1560)=1,"",COUNTIF($AQ$19:AQ1560,AQ1560)=1)</f>
        <v/>
      </c>
      <c r="AS1560" s="73"/>
      <c r="AT1560" s="73"/>
      <c r="AU1560" s="73"/>
      <c r="AV1560" s="235" t="str">
        <f>IF($P1560=Lists!$A$13,Lists!$A$29,IF($P1560=Lists!$A$14,Lists!$A$30,$P1560))</f>
        <v/>
      </c>
      <c r="AW1560" s="73"/>
      <c r="AX1560" s="73"/>
    </row>
    <row r="1561" spans="2:50" x14ac:dyDescent="0.3">
      <c r="B1561" s="137">
        <f t="shared" si="324"/>
        <v>1543</v>
      </c>
      <c r="C1561" s="24"/>
      <c r="D1561" s="24"/>
      <c r="E1561" s="24"/>
      <c r="F1561" s="25"/>
      <c r="G1561" s="24"/>
      <c r="H1561" s="30"/>
      <c r="I1561" s="24"/>
      <c r="J1561" s="50" t="str">
        <f t="shared" si="315"/>
        <v/>
      </c>
      <c r="K1561" s="30"/>
      <c r="L1561" s="236"/>
      <c r="M1561" s="30"/>
      <c r="N1561" s="30"/>
      <c r="O1561" s="46" t="str">
        <f t="shared" si="316"/>
        <v/>
      </c>
      <c r="P1561" s="239" t="str">
        <f t="shared" si="319"/>
        <v/>
      </c>
      <c r="Q1561" s="52" t="str">
        <f t="shared" si="320"/>
        <v/>
      </c>
      <c r="R1561" s="127"/>
      <c r="S1561" s="86"/>
      <c r="T1561" s="127"/>
      <c r="U1561" s="86"/>
      <c r="V1561" s="87">
        <f t="shared" si="312"/>
        <v>0</v>
      </c>
      <c r="W1561" s="130"/>
      <c r="X1561" s="86"/>
      <c r="Y1561" s="86"/>
      <c r="Z1561" s="131"/>
      <c r="AA1561" s="87">
        <f t="shared" si="321"/>
        <v>0</v>
      </c>
      <c r="AB1561" s="127"/>
      <c r="AC1561" s="86"/>
      <c r="AD1561" s="87">
        <f t="shared" si="313"/>
        <v>0</v>
      </c>
      <c r="AE1561" s="127"/>
      <c r="AF1561" s="86"/>
      <c r="AG1561" s="86"/>
      <c r="AH1561" s="131"/>
      <c r="AI1561" s="88">
        <f t="shared" si="314"/>
        <v>0</v>
      </c>
      <c r="AJ1561" s="89" t="str">
        <f>IFERROR(IF(ISNA(MATCH($AV1561,Other_Category_Abbr,0)),INDEX(FGHG_List_Long_GWP,MATCH($AV1561,FGHG_List_Long,0)),INDEX(GWP_Other_Abbr,MATCH($AV1561,Other_Category_Abbr,0)))*SUM(V1561,AA1561,AD1561,AI1561),"")</f>
        <v/>
      </c>
      <c r="AK1561" s="89" t="str">
        <f>IFERROR(IF(ISNA(MATCH($AV1561,Other_Category_Abbr,0)),INDEX(FGHG_List_Long_GWP,MATCH($AV1561,FGHG_List_Long,0)),INDEX(GWP_Other_Abbr,MATCH($AV1561,Other_Category_Abbr,0)))*(T1561*(S1561+U1561)+W1561*(Y1561+X1561)+AD1561+AE1561*(AF1561+AG1561)),"")</f>
        <v/>
      </c>
      <c r="AL1561" s="90" t="str">
        <f t="shared" si="322"/>
        <v/>
      </c>
      <c r="AM1561" s="91" t="str">
        <f t="shared" si="323"/>
        <v/>
      </c>
      <c r="AP1561" s="92" t="b">
        <f t="shared" si="317"/>
        <v>0</v>
      </c>
      <c r="AQ1561" s="92" t="str">
        <f t="shared" si="318"/>
        <v xml:space="preserve"> </v>
      </c>
      <c r="AR1561" s="92" t="str">
        <f>IF(LEN(AQ1561)=1,"",COUNTIF($AQ$19:AQ1561,AQ1561)=1)</f>
        <v/>
      </c>
      <c r="AS1561" s="73"/>
      <c r="AT1561" s="73"/>
      <c r="AU1561" s="73"/>
      <c r="AV1561" s="235" t="str">
        <f>IF($P1561=Lists!$A$13,Lists!$A$29,IF($P1561=Lists!$A$14,Lists!$A$30,$P1561))</f>
        <v/>
      </c>
      <c r="AW1561" s="73"/>
      <c r="AX1561" s="73"/>
    </row>
    <row r="1562" spans="2:50" x14ac:dyDescent="0.3">
      <c r="B1562" s="137">
        <f t="shared" si="324"/>
        <v>1544</v>
      </c>
      <c r="C1562" s="24"/>
      <c r="D1562" s="24"/>
      <c r="E1562" s="24"/>
      <c r="F1562" s="25"/>
      <c r="G1562" s="24"/>
      <c r="H1562" s="30"/>
      <c r="I1562" s="24"/>
      <c r="J1562" s="50" t="str">
        <f t="shared" si="315"/>
        <v/>
      </c>
      <c r="K1562" s="30"/>
      <c r="L1562" s="236"/>
      <c r="M1562" s="30"/>
      <c r="N1562" s="30"/>
      <c r="O1562" s="46" t="str">
        <f t="shared" si="316"/>
        <v/>
      </c>
      <c r="P1562" s="239" t="str">
        <f t="shared" si="319"/>
        <v/>
      </c>
      <c r="Q1562" s="52" t="str">
        <f t="shared" si="320"/>
        <v/>
      </c>
      <c r="R1562" s="127"/>
      <c r="S1562" s="86"/>
      <c r="T1562" s="127"/>
      <c r="U1562" s="86"/>
      <c r="V1562" s="87">
        <f t="shared" si="312"/>
        <v>0</v>
      </c>
      <c r="W1562" s="130"/>
      <c r="X1562" s="86"/>
      <c r="Y1562" s="86"/>
      <c r="Z1562" s="131"/>
      <c r="AA1562" s="87">
        <f t="shared" si="321"/>
        <v>0</v>
      </c>
      <c r="AB1562" s="127"/>
      <c r="AC1562" s="86"/>
      <c r="AD1562" s="87">
        <f t="shared" si="313"/>
        <v>0</v>
      </c>
      <c r="AE1562" s="127"/>
      <c r="AF1562" s="86"/>
      <c r="AG1562" s="86"/>
      <c r="AH1562" s="131"/>
      <c r="AI1562" s="88">
        <f t="shared" si="314"/>
        <v>0</v>
      </c>
      <c r="AJ1562" s="89" t="str">
        <f>IFERROR(IF(ISNA(MATCH($AV1562,Other_Category_Abbr,0)),INDEX(FGHG_List_Long_GWP,MATCH($AV1562,FGHG_List_Long,0)),INDEX(GWP_Other_Abbr,MATCH($AV1562,Other_Category_Abbr,0)))*SUM(V1562,AA1562,AD1562,AI1562),"")</f>
        <v/>
      </c>
      <c r="AK1562" s="89" t="str">
        <f>IFERROR(IF(ISNA(MATCH($AV1562,Other_Category_Abbr,0)),INDEX(FGHG_List_Long_GWP,MATCH($AV1562,FGHG_List_Long,0)),INDEX(GWP_Other_Abbr,MATCH($AV1562,Other_Category_Abbr,0)))*(T1562*(S1562+U1562)+W1562*(Y1562+X1562)+AD1562+AE1562*(AF1562+AG1562)),"")</f>
        <v/>
      </c>
      <c r="AL1562" s="90" t="str">
        <f t="shared" si="322"/>
        <v/>
      </c>
      <c r="AM1562" s="91" t="str">
        <f t="shared" si="323"/>
        <v/>
      </c>
      <c r="AP1562" s="92" t="b">
        <f t="shared" si="317"/>
        <v>0</v>
      </c>
      <c r="AQ1562" s="92" t="str">
        <f t="shared" si="318"/>
        <v xml:space="preserve"> </v>
      </c>
      <c r="AR1562" s="92" t="str">
        <f>IF(LEN(AQ1562)=1,"",COUNTIF($AQ$19:AQ1562,AQ1562)=1)</f>
        <v/>
      </c>
      <c r="AS1562" s="73"/>
      <c r="AT1562" s="73"/>
      <c r="AU1562" s="73"/>
      <c r="AV1562" s="235" t="str">
        <f>IF($P1562=Lists!$A$13,Lists!$A$29,IF($P1562=Lists!$A$14,Lists!$A$30,$P1562))</f>
        <v/>
      </c>
      <c r="AW1562" s="73"/>
      <c r="AX1562" s="73"/>
    </row>
    <row r="1563" spans="2:50" x14ac:dyDescent="0.3">
      <c r="B1563" s="137">
        <f t="shared" si="324"/>
        <v>1545</v>
      </c>
      <c r="C1563" s="24"/>
      <c r="D1563" s="24"/>
      <c r="E1563" s="24"/>
      <c r="F1563" s="25"/>
      <c r="G1563" s="24"/>
      <c r="H1563" s="30"/>
      <c r="I1563" s="24"/>
      <c r="J1563" s="50" t="str">
        <f t="shared" si="315"/>
        <v/>
      </c>
      <c r="K1563" s="30"/>
      <c r="L1563" s="236"/>
      <c r="M1563" s="30"/>
      <c r="N1563" s="30"/>
      <c r="O1563" s="46" t="str">
        <f t="shared" si="316"/>
        <v/>
      </c>
      <c r="P1563" s="239" t="str">
        <f t="shared" si="319"/>
        <v/>
      </c>
      <c r="Q1563" s="52" t="str">
        <f t="shared" si="320"/>
        <v/>
      </c>
      <c r="R1563" s="127"/>
      <c r="S1563" s="86"/>
      <c r="T1563" s="127"/>
      <c r="U1563" s="86"/>
      <c r="V1563" s="87">
        <f t="shared" si="312"/>
        <v>0</v>
      </c>
      <c r="W1563" s="130"/>
      <c r="X1563" s="86"/>
      <c r="Y1563" s="86"/>
      <c r="Z1563" s="131"/>
      <c r="AA1563" s="87">
        <f t="shared" si="321"/>
        <v>0</v>
      </c>
      <c r="AB1563" s="127"/>
      <c r="AC1563" s="86"/>
      <c r="AD1563" s="87">
        <f t="shared" si="313"/>
        <v>0</v>
      </c>
      <c r="AE1563" s="127"/>
      <c r="AF1563" s="86"/>
      <c r="AG1563" s="86"/>
      <c r="AH1563" s="131"/>
      <c r="AI1563" s="88">
        <f t="shared" si="314"/>
        <v>0</v>
      </c>
      <c r="AJ1563" s="89" t="str">
        <f>IFERROR(IF(ISNA(MATCH($AV1563,Other_Category_Abbr,0)),INDEX(FGHG_List_Long_GWP,MATCH($AV1563,FGHG_List_Long,0)),INDEX(GWP_Other_Abbr,MATCH($AV1563,Other_Category_Abbr,0)))*SUM(V1563,AA1563,AD1563,AI1563),"")</f>
        <v/>
      </c>
      <c r="AK1563" s="89" t="str">
        <f>IFERROR(IF(ISNA(MATCH($AV1563,Other_Category_Abbr,0)),INDEX(FGHG_List_Long_GWP,MATCH($AV1563,FGHG_List_Long,0)),INDEX(GWP_Other_Abbr,MATCH($AV1563,Other_Category_Abbr,0)))*(T1563*(S1563+U1563)+W1563*(Y1563+X1563)+AD1563+AE1563*(AF1563+AG1563)),"")</f>
        <v/>
      </c>
      <c r="AL1563" s="90" t="str">
        <f t="shared" si="322"/>
        <v/>
      </c>
      <c r="AM1563" s="91" t="str">
        <f t="shared" si="323"/>
        <v/>
      </c>
      <c r="AP1563" s="92" t="b">
        <f t="shared" si="317"/>
        <v>0</v>
      </c>
      <c r="AQ1563" s="92" t="str">
        <f t="shared" si="318"/>
        <v xml:space="preserve"> </v>
      </c>
      <c r="AR1563" s="92" t="str">
        <f>IF(LEN(AQ1563)=1,"",COUNTIF($AQ$19:AQ1563,AQ1563)=1)</f>
        <v/>
      </c>
      <c r="AS1563" s="73"/>
      <c r="AT1563" s="73"/>
      <c r="AU1563" s="73"/>
      <c r="AV1563" s="235" t="str">
        <f>IF($P1563=Lists!$A$13,Lists!$A$29,IF($P1563=Lists!$A$14,Lists!$A$30,$P1563))</f>
        <v/>
      </c>
      <c r="AW1563" s="73"/>
      <c r="AX1563" s="73"/>
    </row>
    <row r="1564" spans="2:50" x14ac:dyDescent="0.3">
      <c r="B1564" s="137">
        <f t="shared" si="324"/>
        <v>1546</v>
      </c>
      <c r="C1564" s="24"/>
      <c r="D1564" s="24"/>
      <c r="E1564" s="24"/>
      <c r="F1564" s="25"/>
      <c r="G1564" s="24"/>
      <c r="H1564" s="30"/>
      <c r="I1564" s="24"/>
      <c r="J1564" s="50" t="str">
        <f t="shared" si="315"/>
        <v/>
      </c>
      <c r="K1564" s="30"/>
      <c r="L1564" s="236"/>
      <c r="M1564" s="30"/>
      <c r="N1564" s="30"/>
      <c r="O1564" s="46" t="str">
        <f t="shared" si="316"/>
        <v/>
      </c>
      <c r="P1564" s="239" t="str">
        <f t="shared" si="319"/>
        <v/>
      </c>
      <c r="Q1564" s="52" t="str">
        <f t="shared" si="320"/>
        <v/>
      </c>
      <c r="R1564" s="127"/>
      <c r="S1564" s="86"/>
      <c r="T1564" s="127"/>
      <c r="U1564" s="86"/>
      <c r="V1564" s="87">
        <f t="shared" si="312"/>
        <v>0</v>
      </c>
      <c r="W1564" s="130"/>
      <c r="X1564" s="86"/>
      <c r="Y1564" s="86"/>
      <c r="Z1564" s="131"/>
      <c r="AA1564" s="87">
        <f t="shared" si="321"/>
        <v>0</v>
      </c>
      <c r="AB1564" s="127"/>
      <c r="AC1564" s="86"/>
      <c r="AD1564" s="87">
        <f t="shared" si="313"/>
        <v>0</v>
      </c>
      <c r="AE1564" s="127"/>
      <c r="AF1564" s="86"/>
      <c r="AG1564" s="86"/>
      <c r="AH1564" s="131"/>
      <c r="AI1564" s="88">
        <f t="shared" si="314"/>
        <v>0</v>
      </c>
      <c r="AJ1564" s="89" t="str">
        <f>IFERROR(IF(ISNA(MATCH($AV1564,Other_Category_Abbr,0)),INDEX(FGHG_List_Long_GWP,MATCH($AV1564,FGHG_List_Long,0)),INDEX(GWP_Other_Abbr,MATCH($AV1564,Other_Category_Abbr,0)))*SUM(V1564,AA1564,AD1564,AI1564),"")</f>
        <v/>
      </c>
      <c r="AK1564" s="89" t="str">
        <f>IFERROR(IF(ISNA(MATCH($AV1564,Other_Category_Abbr,0)),INDEX(FGHG_List_Long_GWP,MATCH($AV1564,FGHG_List_Long,0)),INDEX(GWP_Other_Abbr,MATCH($AV1564,Other_Category_Abbr,0)))*(T1564*(S1564+U1564)+W1564*(Y1564+X1564)+AD1564+AE1564*(AF1564+AG1564)),"")</f>
        <v/>
      </c>
      <c r="AL1564" s="90" t="str">
        <f t="shared" si="322"/>
        <v/>
      </c>
      <c r="AM1564" s="91" t="str">
        <f t="shared" si="323"/>
        <v/>
      </c>
      <c r="AP1564" s="92" t="b">
        <f t="shared" si="317"/>
        <v>0</v>
      </c>
      <c r="AQ1564" s="92" t="str">
        <f t="shared" si="318"/>
        <v xml:space="preserve"> </v>
      </c>
      <c r="AR1564" s="92" t="str">
        <f>IF(LEN(AQ1564)=1,"",COUNTIF($AQ$19:AQ1564,AQ1564)=1)</f>
        <v/>
      </c>
      <c r="AS1564" s="73"/>
      <c r="AT1564" s="73"/>
      <c r="AU1564" s="73"/>
      <c r="AV1564" s="235" t="str">
        <f>IF($P1564=Lists!$A$13,Lists!$A$29,IF($P1564=Lists!$A$14,Lists!$A$30,$P1564))</f>
        <v/>
      </c>
      <c r="AW1564" s="73"/>
      <c r="AX1564" s="73"/>
    </row>
    <row r="1565" spans="2:50" x14ac:dyDescent="0.3">
      <c r="B1565" s="137">
        <f t="shared" si="324"/>
        <v>1547</v>
      </c>
      <c r="C1565" s="24"/>
      <c r="D1565" s="24"/>
      <c r="E1565" s="24"/>
      <c r="F1565" s="25"/>
      <c r="G1565" s="24"/>
      <c r="H1565" s="30"/>
      <c r="I1565" s="24"/>
      <c r="J1565" s="50" t="str">
        <f t="shared" si="315"/>
        <v/>
      </c>
      <c r="K1565" s="30"/>
      <c r="L1565" s="236"/>
      <c r="M1565" s="30"/>
      <c r="N1565" s="30"/>
      <c r="O1565" s="46" t="str">
        <f t="shared" si="316"/>
        <v/>
      </c>
      <c r="P1565" s="239" t="str">
        <f t="shared" si="319"/>
        <v/>
      </c>
      <c r="Q1565" s="52" t="str">
        <f t="shared" si="320"/>
        <v/>
      </c>
      <c r="R1565" s="127"/>
      <c r="S1565" s="86"/>
      <c r="T1565" s="127"/>
      <c r="U1565" s="86"/>
      <c r="V1565" s="87">
        <f t="shared" si="312"/>
        <v>0</v>
      </c>
      <c r="W1565" s="130"/>
      <c r="X1565" s="86"/>
      <c r="Y1565" s="86"/>
      <c r="Z1565" s="131"/>
      <c r="AA1565" s="87">
        <f t="shared" si="321"/>
        <v>0</v>
      </c>
      <c r="AB1565" s="127"/>
      <c r="AC1565" s="86"/>
      <c r="AD1565" s="87">
        <f t="shared" si="313"/>
        <v>0</v>
      </c>
      <c r="AE1565" s="127"/>
      <c r="AF1565" s="86"/>
      <c r="AG1565" s="86"/>
      <c r="AH1565" s="131"/>
      <c r="AI1565" s="88">
        <f t="shared" si="314"/>
        <v>0</v>
      </c>
      <c r="AJ1565" s="89" t="str">
        <f>IFERROR(IF(ISNA(MATCH($AV1565,Other_Category_Abbr,0)),INDEX(FGHG_List_Long_GWP,MATCH($AV1565,FGHG_List_Long,0)),INDEX(GWP_Other_Abbr,MATCH($AV1565,Other_Category_Abbr,0)))*SUM(V1565,AA1565,AD1565,AI1565),"")</f>
        <v/>
      </c>
      <c r="AK1565" s="89" t="str">
        <f>IFERROR(IF(ISNA(MATCH($AV1565,Other_Category_Abbr,0)),INDEX(FGHG_List_Long_GWP,MATCH($AV1565,FGHG_List_Long,0)),INDEX(GWP_Other_Abbr,MATCH($AV1565,Other_Category_Abbr,0)))*(T1565*(S1565+U1565)+W1565*(Y1565+X1565)+AD1565+AE1565*(AF1565+AG1565)),"")</f>
        <v/>
      </c>
      <c r="AL1565" s="90" t="str">
        <f t="shared" si="322"/>
        <v/>
      </c>
      <c r="AM1565" s="91" t="str">
        <f t="shared" si="323"/>
        <v/>
      </c>
      <c r="AP1565" s="92" t="b">
        <f t="shared" si="317"/>
        <v>0</v>
      </c>
      <c r="AQ1565" s="92" t="str">
        <f t="shared" si="318"/>
        <v xml:space="preserve"> </v>
      </c>
      <c r="AR1565" s="92" t="str">
        <f>IF(LEN(AQ1565)=1,"",COUNTIF($AQ$19:AQ1565,AQ1565)=1)</f>
        <v/>
      </c>
      <c r="AS1565" s="73"/>
      <c r="AT1565" s="73"/>
      <c r="AU1565" s="73"/>
      <c r="AV1565" s="235" t="str">
        <f>IF($P1565=Lists!$A$13,Lists!$A$29,IF($P1565=Lists!$A$14,Lists!$A$30,$P1565))</f>
        <v/>
      </c>
      <c r="AW1565" s="73"/>
      <c r="AX1565" s="73"/>
    </row>
    <row r="1566" spans="2:50" x14ac:dyDescent="0.3">
      <c r="B1566" s="137">
        <f t="shared" si="324"/>
        <v>1548</v>
      </c>
      <c r="C1566" s="24"/>
      <c r="D1566" s="24"/>
      <c r="E1566" s="24"/>
      <c r="F1566" s="25"/>
      <c r="G1566" s="24"/>
      <c r="H1566" s="30"/>
      <c r="I1566" s="24"/>
      <c r="J1566" s="50" t="str">
        <f t="shared" si="315"/>
        <v/>
      </c>
      <c r="K1566" s="30"/>
      <c r="L1566" s="236"/>
      <c r="M1566" s="30"/>
      <c r="N1566" s="30"/>
      <c r="O1566" s="46" t="str">
        <f t="shared" si="316"/>
        <v/>
      </c>
      <c r="P1566" s="239" t="str">
        <f t="shared" si="319"/>
        <v/>
      </c>
      <c r="Q1566" s="52" t="str">
        <f t="shared" si="320"/>
        <v/>
      </c>
      <c r="R1566" s="127"/>
      <c r="S1566" s="86"/>
      <c r="T1566" s="127"/>
      <c r="U1566" s="86"/>
      <c r="V1566" s="87">
        <f t="shared" si="312"/>
        <v>0</v>
      </c>
      <c r="W1566" s="130"/>
      <c r="X1566" s="86"/>
      <c r="Y1566" s="86"/>
      <c r="Z1566" s="131"/>
      <c r="AA1566" s="87">
        <f t="shared" si="321"/>
        <v>0</v>
      </c>
      <c r="AB1566" s="127"/>
      <c r="AC1566" s="86"/>
      <c r="AD1566" s="87">
        <f t="shared" si="313"/>
        <v>0</v>
      </c>
      <c r="AE1566" s="127"/>
      <c r="AF1566" s="86"/>
      <c r="AG1566" s="86"/>
      <c r="AH1566" s="131"/>
      <c r="AI1566" s="88">
        <f t="shared" si="314"/>
        <v>0</v>
      </c>
      <c r="AJ1566" s="89" t="str">
        <f>IFERROR(IF(ISNA(MATCH($AV1566,Other_Category_Abbr,0)),INDEX(FGHG_List_Long_GWP,MATCH($AV1566,FGHG_List_Long,0)),INDEX(GWP_Other_Abbr,MATCH($AV1566,Other_Category_Abbr,0)))*SUM(V1566,AA1566,AD1566,AI1566),"")</f>
        <v/>
      </c>
      <c r="AK1566" s="89" t="str">
        <f>IFERROR(IF(ISNA(MATCH($AV1566,Other_Category_Abbr,0)),INDEX(FGHG_List_Long_GWP,MATCH($AV1566,FGHG_List_Long,0)),INDEX(GWP_Other_Abbr,MATCH($AV1566,Other_Category_Abbr,0)))*(T1566*(S1566+U1566)+W1566*(Y1566+X1566)+AD1566+AE1566*(AF1566+AG1566)),"")</f>
        <v/>
      </c>
      <c r="AL1566" s="90" t="str">
        <f t="shared" si="322"/>
        <v/>
      </c>
      <c r="AM1566" s="91" t="str">
        <f t="shared" si="323"/>
        <v/>
      </c>
      <c r="AP1566" s="92" t="b">
        <f t="shared" si="317"/>
        <v>0</v>
      </c>
      <c r="AQ1566" s="92" t="str">
        <f t="shared" si="318"/>
        <v xml:space="preserve"> </v>
      </c>
      <c r="AR1566" s="92" t="str">
        <f>IF(LEN(AQ1566)=1,"",COUNTIF($AQ$19:AQ1566,AQ1566)=1)</f>
        <v/>
      </c>
      <c r="AS1566" s="73"/>
      <c r="AT1566" s="73"/>
      <c r="AU1566" s="73"/>
      <c r="AV1566" s="235" t="str">
        <f>IF($P1566=Lists!$A$13,Lists!$A$29,IF($P1566=Lists!$A$14,Lists!$A$30,$P1566))</f>
        <v/>
      </c>
      <c r="AW1566" s="73"/>
      <c r="AX1566" s="73"/>
    </row>
    <row r="1567" spans="2:50" x14ac:dyDescent="0.3">
      <c r="B1567" s="137">
        <f t="shared" si="324"/>
        <v>1549</v>
      </c>
      <c r="C1567" s="24"/>
      <c r="D1567" s="24"/>
      <c r="E1567" s="24"/>
      <c r="F1567" s="25"/>
      <c r="G1567" s="24"/>
      <c r="H1567" s="30"/>
      <c r="I1567" s="24"/>
      <c r="J1567" s="50" t="str">
        <f t="shared" si="315"/>
        <v/>
      </c>
      <c r="K1567" s="30"/>
      <c r="L1567" s="236"/>
      <c r="M1567" s="30"/>
      <c r="N1567" s="30"/>
      <c r="O1567" s="46" t="str">
        <f t="shared" si="316"/>
        <v/>
      </c>
      <c r="P1567" s="239" t="str">
        <f t="shared" si="319"/>
        <v/>
      </c>
      <c r="Q1567" s="52" t="str">
        <f t="shared" si="320"/>
        <v/>
      </c>
      <c r="R1567" s="127"/>
      <c r="S1567" s="86"/>
      <c r="T1567" s="127"/>
      <c r="U1567" s="86"/>
      <c r="V1567" s="87">
        <f t="shared" si="312"/>
        <v>0</v>
      </c>
      <c r="W1567" s="130"/>
      <c r="X1567" s="86"/>
      <c r="Y1567" s="86"/>
      <c r="Z1567" s="131"/>
      <c r="AA1567" s="87">
        <f t="shared" si="321"/>
        <v>0</v>
      </c>
      <c r="AB1567" s="127"/>
      <c r="AC1567" s="86"/>
      <c r="AD1567" s="87">
        <f t="shared" si="313"/>
        <v>0</v>
      </c>
      <c r="AE1567" s="127"/>
      <c r="AF1567" s="86"/>
      <c r="AG1567" s="86"/>
      <c r="AH1567" s="131"/>
      <c r="AI1567" s="88">
        <f t="shared" si="314"/>
        <v>0</v>
      </c>
      <c r="AJ1567" s="89" t="str">
        <f>IFERROR(IF(ISNA(MATCH($AV1567,Other_Category_Abbr,0)),INDEX(FGHG_List_Long_GWP,MATCH($AV1567,FGHG_List_Long,0)),INDEX(GWP_Other_Abbr,MATCH($AV1567,Other_Category_Abbr,0)))*SUM(V1567,AA1567,AD1567,AI1567),"")</f>
        <v/>
      </c>
      <c r="AK1567" s="89" t="str">
        <f>IFERROR(IF(ISNA(MATCH($AV1567,Other_Category_Abbr,0)),INDEX(FGHG_List_Long_GWP,MATCH($AV1567,FGHG_List_Long,0)),INDEX(GWP_Other_Abbr,MATCH($AV1567,Other_Category_Abbr,0)))*(T1567*(S1567+U1567)+W1567*(Y1567+X1567)+AD1567+AE1567*(AF1567+AG1567)),"")</f>
        <v/>
      </c>
      <c r="AL1567" s="90" t="str">
        <f t="shared" si="322"/>
        <v/>
      </c>
      <c r="AM1567" s="91" t="str">
        <f t="shared" si="323"/>
        <v/>
      </c>
      <c r="AP1567" s="92" t="b">
        <f t="shared" si="317"/>
        <v>0</v>
      </c>
      <c r="AQ1567" s="92" t="str">
        <f t="shared" si="318"/>
        <v xml:space="preserve"> </v>
      </c>
      <c r="AR1567" s="92" t="str">
        <f>IF(LEN(AQ1567)=1,"",COUNTIF($AQ$19:AQ1567,AQ1567)=1)</f>
        <v/>
      </c>
      <c r="AS1567" s="73"/>
      <c r="AT1567" s="73"/>
      <c r="AU1567" s="73"/>
      <c r="AV1567" s="235" t="str">
        <f>IF($P1567=Lists!$A$13,Lists!$A$29,IF($P1567=Lists!$A$14,Lists!$A$30,$P1567))</f>
        <v/>
      </c>
      <c r="AW1567" s="73"/>
      <c r="AX1567" s="73"/>
    </row>
    <row r="1568" spans="2:50" x14ac:dyDescent="0.3">
      <c r="B1568" s="137">
        <f t="shared" si="324"/>
        <v>1550</v>
      </c>
      <c r="C1568" s="24"/>
      <c r="D1568" s="24"/>
      <c r="E1568" s="24"/>
      <c r="F1568" s="25"/>
      <c r="G1568" s="24"/>
      <c r="H1568" s="30"/>
      <c r="I1568" s="24"/>
      <c r="J1568" s="50" t="str">
        <f t="shared" si="315"/>
        <v/>
      </c>
      <c r="K1568" s="30"/>
      <c r="L1568" s="236"/>
      <c r="M1568" s="30"/>
      <c r="N1568" s="30"/>
      <c r="O1568" s="46" t="str">
        <f t="shared" si="316"/>
        <v/>
      </c>
      <c r="P1568" s="239" t="str">
        <f t="shared" si="319"/>
        <v/>
      </c>
      <c r="Q1568" s="52" t="str">
        <f t="shared" si="320"/>
        <v/>
      </c>
      <c r="R1568" s="127"/>
      <c r="S1568" s="86"/>
      <c r="T1568" s="127"/>
      <c r="U1568" s="86"/>
      <c r="V1568" s="87">
        <f t="shared" si="312"/>
        <v>0</v>
      </c>
      <c r="W1568" s="130"/>
      <c r="X1568" s="86"/>
      <c r="Y1568" s="86"/>
      <c r="Z1568" s="131"/>
      <c r="AA1568" s="87">
        <f t="shared" si="321"/>
        <v>0</v>
      </c>
      <c r="AB1568" s="127"/>
      <c r="AC1568" s="86"/>
      <c r="AD1568" s="87">
        <f t="shared" si="313"/>
        <v>0</v>
      </c>
      <c r="AE1568" s="127"/>
      <c r="AF1568" s="86"/>
      <c r="AG1568" s="86"/>
      <c r="AH1568" s="131"/>
      <c r="AI1568" s="88">
        <f t="shared" si="314"/>
        <v>0</v>
      </c>
      <c r="AJ1568" s="89" t="str">
        <f>IFERROR(IF(ISNA(MATCH($AV1568,Other_Category_Abbr,0)),INDEX(FGHG_List_Long_GWP,MATCH($AV1568,FGHG_List_Long,0)),INDEX(GWP_Other_Abbr,MATCH($AV1568,Other_Category_Abbr,0)))*SUM(V1568,AA1568,AD1568,AI1568),"")</f>
        <v/>
      </c>
      <c r="AK1568" s="89" t="str">
        <f>IFERROR(IF(ISNA(MATCH($AV1568,Other_Category_Abbr,0)),INDEX(FGHG_List_Long_GWP,MATCH($AV1568,FGHG_List_Long,0)),INDEX(GWP_Other_Abbr,MATCH($AV1568,Other_Category_Abbr,0)))*(T1568*(S1568+U1568)+W1568*(Y1568+X1568)+AD1568+AE1568*(AF1568+AG1568)),"")</f>
        <v/>
      </c>
      <c r="AL1568" s="90" t="str">
        <f t="shared" si="322"/>
        <v/>
      </c>
      <c r="AM1568" s="91" t="str">
        <f t="shared" si="323"/>
        <v/>
      </c>
      <c r="AP1568" s="92" t="b">
        <f t="shared" si="317"/>
        <v>0</v>
      </c>
      <c r="AQ1568" s="92" t="str">
        <f t="shared" si="318"/>
        <v xml:space="preserve"> </v>
      </c>
      <c r="AR1568" s="92" t="str">
        <f>IF(LEN(AQ1568)=1,"",COUNTIF($AQ$19:AQ1568,AQ1568)=1)</f>
        <v/>
      </c>
      <c r="AS1568" s="73"/>
      <c r="AT1568" s="73"/>
      <c r="AU1568" s="73"/>
      <c r="AV1568" s="235" t="str">
        <f>IF($P1568=Lists!$A$13,Lists!$A$29,IF($P1568=Lists!$A$14,Lists!$A$30,$P1568))</f>
        <v/>
      </c>
      <c r="AW1568" s="73"/>
      <c r="AX1568" s="73"/>
    </row>
    <row r="1569" spans="2:50" x14ac:dyDescent="0.3">
      <c r="B1569" s="137">
        <f t="shared" si="324"/>
        <v>1551</v>
      </c>
      <c r="C1569" s="24"/>
      <c r="D1569" s="24"/>
      <c r="E1569" s="24"/>
      <c r="F1569" s="25"/>
      <c r="G1569" s="24"/>
      <c r="H1569" s="30"/>
      <c r="I1569" s="24"/>
      <c r="J1569" s="50" t="str">
        <f t="shared" si="315"/>
        <v/>
      </c>
      <c r="K1569" s="30"/>
      <c r="L1569" s="236"/>
      <c r="M1569" s="30"/>
      <c r="N1569" s="30"/>
      <c r="O1569" s="46" t="str">
        <f t="shared" si="316"/>
        <v/>
      </c>
      <c r="P1569" s="239" t="str">
        <f t="shared" si="319"/>
        <v/>
      </c>
      <c r="Q1569" s="52" t="str">
        <f t="shared" si="320"/>
        <v/>
      </c>
      <c r="R1569" s="127"/>
      <c r="S1569" s="86"/>
      <c r="T1569" s="127"/>
      <c r="U1569" s="86"/>
      <c r="V1569" s="87">
        <f t="shared" si="312"/>
        <v>0</v>
      </c>
      <c r="W1569" s="130"/>
      <c r="X1569" s="86"/>
      <c r="Y1569" s="86"/>
      <c r="Z1569" s="131"/>
      <c r="AA1569" s="87">
        <f t="shared" si="321"/>
        <v>0</v>
      </c>
      <c r="AB1569" s="127"/>
      <c r="AC1569" s="86"/>
      <c r="AD1569" s="87">
        <f t="shared" si="313"/>
        <v>0</v>
      </c>
      <c r="AE1569" s="127"/>
      <c r="AF1569" s="86"/>
      <c r="AG1569" s="86"/>
      <c r="AH1569" s="131"/>
      <c r="AI1569" s="88">
        <f t="shared" si="314"/>
        <v>0</v>
      </c>
      <c r="AJ1569" s="89" t="str">
        <f>IFERROR(IF(ISNA(MATCH($AV1569,Other_Category_Abbr,0)),INDEX(FGHG_List_Long_GWP,MATCH($AV1569,FGHG_List_Long,0)),INDEX(GWP_Other_Abbr,MATCH($AV1569,Other_Category_Abbr,0)))*SUM(V1569,AA1569,AD1569,AI1569),"")</f>
        <v/>
      </c>
      <c r="AK1569" s="89" t="str">
        <f>IFERROR(IF(ISNA(MATCH($AV1569,Other_Category_Abbr,0)),INDEX(FGHG_List_Long_GWP,MATCH($AV1569,FGHG_List_Long,0)),INDEX(GWP_Other_Abbr,MATCH($AV1569,Other_Category_Abbr,0)))*(T1569*(S1569+U1569)+W1569*(Y1569+X1569)+AD1569+AE1569*(AF1569+AG1569)),"")</f>
        <v/>
      </c>
      <c r="AL1569" s="90" t="str">
        <f t="shared" si="322"/>
        <v/>
      </c>
      <c r="AM1569" s="91" t="str">
        <f t="shared" si="323"/>
        <v/>
      </c>
      <c r="AP1569" s="92" t="b">
        <f t="shared" si="317"/>
        <v>0</v>
      </c>
      <c r="AQ1569" s="92" t="str">
        <f t="shared" si="318"/>
        <v xml:space="preserve"> </v>
      </c>
      <c r="AR1569" s="92" t="str">
        <f>IF(LEN(AQ1569)=1,"",COUNTIF($AQ$19:AQ1569,AQ1569)=1)</f>
        <v/>
      </c>
      <c r="AS1569" s="73"/>
      <c r="AT1569" s="73"/>
      <c r="AU1569" s="73"/>
      <c r="AV1569" s="235" t="str">
        <f>IF($P1569=Lists!$A$13,Lists!$A$29,IF($P1569=Lists!$A$14,Lists!$A$30,$P1569))</f>
        <v/>
      </c>
      <c r="AW1569" s="73"/>
      <c r="AX1569" s="73"/>
    </row>
    <row r="1570" spans="2:50" x14ac:dyDescent="0.3">
      <c r="B1570" s="137">
        <f t="shared" si="324"/>
        <v>1552</v>
      </c>
      <c r="C1570" s="24"/>
      <c r="D1570" s="24"/>
      <c r="E1570" s="24"/>
      <c r="F1570" s="25"/>
      <c r="G1570" s="24"/>
      <c r="H1570" s="30"/>
      <c r="I1570" s="24"/>
      <c r="J1570" s="50" t="str">
        <f t="shared" si="315"/>
        <v/>
      </c>
      <c r="K1570" s="30"/>
      <c r="L1570" s="236"/>
      <c r="M1570" s="30"/>
      <c r="N1570" s="30"/>
      <c r="O1570" s="46" t="str">
        <f t="shared" si="316"/>
        <v/>
      </c>
      <c r="P1570" s="239" t="str">
        <f t="shared" si="319"/>
        <v/>
      </c>
      <c r="Q1570" s="52" t="str">
        <f t="shared" si="320"/>
        <v/>
      </c>
      <c r="R1570" s="127"/>
      <c r="S1570" s="86"/>
      <c r="T1570" s="127"/>
      <c r="U1570" s="86"/>
      <c r="V1570" s="87">
        <f t="shared" si="312"/>
        <v>0</v>
      </c>
      <c r="W1570" s="130"/>
      <c r="X1570" s="86"/>
      <c r="Y1570" s="86"/>
      <c r="Z1570" s="131"/>
      <c r="AA1570" s="87">
        <f t="shared" si="321"/>
        <v>0</v>
      </c>
      <c r="AB1570" s="127"/>
      <c r="AC1570" s="86"/>
      <c r="AD1570" s="87">
        <f t="shared" si="313"/>
        <v>0</v>
      </c>
      <c r="AE1570" s="127"/>
      <c r="AF1570" s="86"/>
      <c r="AG1570" s="86"/>
      <c r="AH1570" s="131"/>
      <c r="AI1570" s="88">
        <f t="shared" si="314"/>
        <v>0</v>
      </c>
      <c r="AJ1570" s="89" t="str">
        <f>IFERROR(IF(ISNA(MATCH($AV1570,Other_Category_Abbr,0)),INDEX(FGHG_List_Long_GWP,MATCH($AV1570,FGHG_List_Long,0)),INDEX(GWP_Other_Abbr,MATCH($AV1570,Other_Category_Abbr,0)))*SUM(V1570,AA1570,AD1570,AI1570),"")</f>
        <v/>
      </c>
      <c r="AK1570" s="89" t="str">
        <f>IFERROR(IF(ISNA(MATCH($AV1570,Other_Category_Abbr,0)),INDEX(FGHG_List_Long_GWP,MATCH($AV1570,FGHG_List_Long,0)),INDEX(GWP_Other_Abbr,MATCH($AV1570,Other_Category_Abbr,0)))*(T1570*(S1570+U1570)+W1570*(Y1570+X1570)+AD1570+AE1570*(AF1570+AG1570)),"")</f>
        <v/>
      </c>
      <c r="AL1570" s="90" t="str">
        <f t="shared" si="322"/>
        <v/>
      </c>
      <c r="AM1570" s="91" t="str">
        <f t="shared" si="323"/>
        <v/>
      </c>
      <c r="AP1570" s="92" t="b">
        <f t="shared" si="317"/>
        <v>0</v>
      </c>
      <c r="AQ1570" s="92" t="str">
        <f t="shared" si="318"/>
        <v xml:space="preserve"> </v>
      </c>
      <c r="AR1570" s="92" t="str">
        <f>IF(LEN(AQ1570)=1,"",COUNTIF($AQ$19:AQ1570,AQ1570)=1)</f>
        <v/>
      </c>
      <c r="AS1570" s="73"/>
      <c r="AT1570" s="73"/>
      <c r="AU1570" s="73"/>
      <c r="AV1570" s="235" t="str">
        <f>IF($P1570=Lists!$A$13,Lists!$A$29,IF($P1570=Lists!$A$14,Lists!$A$30,$P1570))</f>
        <v/>
      </c>
      <c r="AW1570" s="73"/>
      <c r="AX1570" s="73"/>
    </row>
    <row r="1571" spans="2:50" x14ac:dyDescent="0.3">
      <c r="B1571" s="137">
        <f t="shared" si="324"/>
        <v>1553</v>
      </c>
      <c r="C1571" s="24"/>
      <c r="D1571" s="24"/>
      <c r="E1571" s="24"/>
      <c r="F1571" s="25"/>
      <c r="G1571" s="24"/>
      <c r="H1571" s="30"/>
      <c r="I1571" s="24"/>
      <c r="J1571" s="50" t="str">
        <f t="shared" si="315"/>
        <v/>
      </c>
      <c r="K1571" s="30"/>
      <c r="L1571" s="236"/>
      <c r="M1571" s="30"/>
      <c r="N1571" s="30"/>
      <c r="O1571" s="46" t="str">
        <f t="shared" si="316"/>
        <v/>
      </c>
      <c r="P1571" s="239" t="str">
        <f t="shared" si="319"/>
        <v/>
      </c>
      <c r="Q1571" s="52" t="str">
        <f t="shared" si="320"/>
        <v/>
      </c>
      <c r="R1571" s="127"/>
      <c r="S1571" s="86"/>
      <c r="T1571" s="127"/>
      <c r="U1571" s="86"/>
      <c r="V1571" s="87">
        <f t="shared" si="312"/>
        <v>0</v>
      </c>
      <c r="W1571" s="130"/>
      <c r="X1571" s="86"/>
      <c r="Y1571" s="86"/>
      <c r="Z1571" s="131"/>
      <c r="AA1571" s="87">
        <f t="shared" si="321"/>
        <v>0</v>
      </c>
      <c r="AB1571" s="127"/>
      <c r="AC1571" s="86"/>
      <c r="AD1571" s="87">
        <f t="shared" si="313"/>
        <v>0</v>
      </c>
      <c r="AE1571" s="127"/>
      <c r="AF1571" s="86"/>
      <c r="AG1571" s="86"/>
      <c r="AH1571" s="131"/>
      <c r="AI1571" s="88">
        <f t="shared" si="314"/>
        <v>0</v>
      </c>
      <c r="AJ1571" s="89" t="str">
        <f>IFERROR(IF(ISNA(MATCH($AV1571,Other_Category_Abbr,0)),INDEX(FGHG_List_Long_GWP,MATCH($AV1571,FGHG_List_Long,0)),INDEX(GWP_Other_Abbr,MATCH($AV1571,Other_Category_Abbr,0)))*SUM(V1571,AA1571,AD1571,AI1571),"")</f>
        <v/>
      </c>
      <c r="AK1571" s="89" t="str">
        <f>IFERROR(IF(ISNA(MATCH($AV1571,Other_Category_Abbr,0)),INDEX(FGHG_List_Long_GWP,MATCH($AV1571,FGHG_List_Long,0)),INDEX(GWP_Other_Abbr,MATCH($AV1571,Other_Category_Abbr,0)))*(T1571*(S1571+U1571)+W1571*(Y1571+X1571)+AD1571+AE1571*(AF1571+AG1571)),"")</f>
        <v/>
      </c>
      <c r="AL1571" s="90" t="str">
        <f t="shared" si="322"/>
        <v/>
      </c>
      <c r="AM1571" s="91" t="str">
        <f t="shared" si="323"/>
        <v/>
      </c>
      <c r="AP1571" s="92" t="b">
        <f t="shared" si="317"/>
        <v>0</v>
      </c>
      <c r="AQ1571" s="92" t="str">
        <f t="shared" si="318"/>
        <v xml:space="preserve"> </v>
      </c>
      <c r="AR1571" s="92" t="str">
        <f>IF(LEN(AQ1571)=1,"",COUNTIF($AQ$19:AQ1571,AQ1571)=1)</f>
        <v/>
      </c>
      <c r="AS1571" s="73"/>
      <c r="AT1571" s="73"/>
      <c r="AU1571" s="73"/>
      <c r="AV1571" s="235" t="str">
        <f>IF($P1571=Lists!$A$13,Lists!$A$29,IF($P1571=Lists!$A$14,Lists!$A$30,$P1571))</f>
        <v/>
      </c>
      <c r="AW1571" s="73"/>
      <c r="AX1571" s="73"/>
    </row>
    <row r="1572" spans="2:50" x14ac:dyDescent="0.3">
      <c r="B1572" s="137">
        <f t="shared" si="324"/>
        <v>1554</v>
      </c>
      <c r="C1572" s="24"/>
      <c r="D1572" s="24"/>
      <c r="E1572" s="24"/>
      <c r="F1572" s="25"/>
      <c r="G1572" s="24"/>
      <c r="H1572" s="30"/>
      <c r="I1572" s="24"/>
      <c r="J1572" s="50" t="str">
        <f t="shared" si="315"/>
        <v/>
      </c>
      <c r="K1572" s="30"/>
      <c r="L1572" s="236"/>
      <c r="M1572" s="30"/>
      <c r="N1572" s="30"/>
      <c r="O1572" s="46" t="str">
        <f t="shared" si="316"/>
        <v/>
      </c>
      <c r="P1572" s="239" t="str">
        <f t="shared" si="319"/>
        <v/>
      </c>
      <c r="Q1572" s="52" t="str">
        <f t="shared" si="320"/>
        <v/>
      </c>
      <c r="R1572" s="127"/>
      <c r="S1572" s="86"/>
      <c r="T1572" s="127"/>
      <c r="U1572" s="86"/>
      <c r="V1572" s="87">
        <f t="shared" si="312"/>
        <v>0</v>
      </c>
      <c r="W1572" s="130"/>
      <c r="X1572" s="86"/>
      <c r="Y1572" s="86"/>
      <c r="Z1572" s="131"/>
      <c r="AA1572" s="87">
        <f t="shared" si="321"/>
        <v>0</v>
      </c>
      <c r="AB1572" s="127"/>
      <c r="AC1572" s="86"/>
      <c r="AD1572" s="87">
        <f t="shared" si="313"/>
        <v>0</v>
      </c>
      <c r="AE1572" s="127"/>
      <c r="AF1572" s="86"/>
      <c r="AG1572" s="86"/>
      <c r="AH1572" s="131"/>
      <c r="AI1572" s="88">
        <f t="shared" si="314"/>
        <v>0</v>
      </c>
      <c r="AJ1572" s="89" t="str">
        <f>IFERROR(IF(ISNA(MATCH($AV1572,Other_Category_Abbr,0)),INDEX(FGHG_List_Long_GWP,MATCH($AV1572,FGHG_List_Long,0)),INDEX(GWP_Other_Abbr,MATCH($AV1572,Other_Category_Abbr,0)))*SUM(V1572,AA1572,AD1572,AI1572),"")</f>
        <v/>
      </c>
      <c r="AK1572" s="89" t="str">
        <f>IFERROR(IF(ISNA(MATCH($AV1572,Other_Category_Abbr,0)),INDEX(FGHG_List_Long_GWP,MATCH($AV1572,FGHG_List_Long,0)),INDEX(GWP_Other_Abbr,MATCH($AV1572,Other_Category_Abbr,0)))*(T1572*(S1572+U1572)+W1572*(Y1572+X1572)+AD1572+AE1572*(AF1572+AG1572)),"")</f>
        <v/>
      </c>
      <c r="AL1572" s="90" t="str">
        <f t="shared" si="322"/>
        <v/>
      </c>
      <c r="AM1572" s="91" t="str">
        <f t="shared" si="323"/>
        <v/>
      </c>
      <c r="AP1572" s="92" t="b">
        <f t="shared" si="317"/>
        <v>0</v>
      </c>
      <c r="AQ1572" s="92" t="str">
        <f t="shared" si="318"/>
        <v xml:space="preserve"> </v>
      </c>
      <c r="AR1572" s="92" t="str">
        <f>IF(LEN(AQ1572)=1,"",COUNTIF($AQ$19:AQ1572,AQ1572)=1)</f>
        <v/>
      </c>
      <c r="AS1572" s="73"/>
      <c r="AT1572" s="73"/>
      <c r="AU1572" s="73"/>
      <c r="AV1572" s="235" t="str">
        <f>IF($P1572=Lists!$A$13,Lists!$A$29,IF($P1572=Lists!$A$14,Lists!$A$30,$P1572))</f>
        <v/>
      </c>
      <c r="AW1572" s="73"/>
      <c r="AX1572" s="73"/>
    </row>
    <row r="1573" spans="2:50" x14ac:dyDescent="0.3">
      <c r="B1573" s="137">
        <f t="shared" si="324"/>
        <v>1555</v>
      </c>
      <c r="C1573" s="24"/>
      <c r="D1573" s="24"/>
      <c r="E1573" s="24"/>
      <c r="F1573" s="25"/>
      <c r="G1573" s="24"/>
      <c r="H1573" s="30"/>
      <c r="I1573" s="24"/>
      <c r="J1573" s="50" t="str">
        <f t="shared" si="315"/>
        <v/>
      </c>
      <c r="K1573" s="30"/>
      <c r="L1573" s="236"/>
      <c r="M1573" s="30"/>
      <c r="N1573" s="30"/>
      <c r="O1573" s="46" t="str">
        <f t="shared" si="316"/>
        <v/>
      </c>
      <c r="P1573" s="239" t="str">
        <f t="shared" si="319"/>
        <v/>
      </c>
      <c r="Q1573" s="52" t="str">
        <f t="shared" si="320"/>
        <v/>
      </c>
      <c r="R1573" s="127"/>
      <c r="S1573" s="86"/>
      <c r="T1573" s="127"/>
      <c r="U1573" s="86"/>
      <c r="V1573" s="87">
        <f t="shared" si="312"/>
        <v>0</v>
      </c>
      <c r="W1573" s="130"/>
      <c r="X1573" s="86"/>
      <c r="Y1573" s="86"/>
      <c r="Z1573" s="131"/>
      <c r="AA1573" s="87">
        <f t="shared" si="321"/>
        <v>0</v>
      </c>
      <c r="AB1573" s="127"/>
      <c r="AC1573" s="86"/>
      <c r="AD1573" s="87">
        <f t="shared" si="313"/>
        <v>0</v>
      </c>
      <c r="AE1573" s="127"/>
      <c r="AF1573" s="86"/>
      <c r="AG1573" s="86"/>
      <c r="AH1573" s="131"/>
      <c r="AI1573" s="88">
        <f t="shared" si="314"/>
        <v>0</v>
      </c>
      <c r="AJ1573" s="89" t="str">
        <f>IFERROR(IF(ISNA(MATCH($AV1573,Other_Category_Abbr,0)),INDEX(FGHG_List_Long_GWP,MATCH($AV1573,FGHG_List_Long,0)),INDEX(GWP_Other_Abbr,MATCH($AV1573,Other_Category_Abbr,0)))*SUM(V1573,AA1573,AD1573,AI1573),"")</f>
        <v/>
      </c>
      <c r="AK1573" s="89" t="str">
        <f>IFERROR(IF(ISNA(MATCH($AV1573,Other_Category_Abbr,0)),INDEX(FGHG_List_Long_GWP,MATCH($AV1573,FGHG_List_Long,0)),INDEX(GWP_Other_Abbr,MATCH($AV1573,Other_Category_Abbr,0)))*(T1573*(S1573+U1573)+W1573*(Y1573+X1573)+AD1573+AE1573*(AF1573+AG1573)),"")</f>
        <v/>
      </c>
      <c r="AL1573" s="90" t="str">
        <f t="shared" si="322"/>
        <v/>
      </c>
      <c r="AM1573" s="91" t="str">
        <f t="shared" si="323"/>
        <v/>
      </c>
      <c r="AP1573" s="92" t="b">
        <f t="shared" si="317"/>
        <v>0</v>
      </c>
      <c r="AQ1573" s="92" t="str">
        <f t="shared" si="318"/>
        <v xml:space="preserve"> </v>
      </c>
      <c r="AR1573" s="92" t="str">
        <f>IF(LEN(AQ1573)=1,"",COUNTIF($AQ$19:AQ1573,AQ1573)=1)</f>
        <v/>
      </c>
      <c r="AS1573" s="73"/>
      <c r="AT1573" s="73"/>
      <c r="AU1573" s="73"/>
      <c r="AV1573" s="235" t="str">
        <f>IF($P1573=Lists!$A$13,Lists!$A$29,IF($P1573=Lists!$A$14,Lists!$A$30,$P1573))</f>
        <v/>
      </c>
      <c r="AW1573" s="73"/>
      <c r="AX1573" s="73"/>
    </row>
    <row r="1574" spans="2:50" x14ac:dyDescent="0.3">
      <c r="B1574" s="137">
        <f t="shared" si="324"/>
        <v>1556</v>
      </c>
      <c r="C1574" s="24"/>
      <c r="D1574" s="24"/>
      <c r="E1574" s="24"/>
      <c r="F1574" s="25"/>
      <c r="G1574" s="24"/>
      <c r="H1574" s="30"/>
      <c r="I1574" s="24"/>
      <c r="J1574" s="50" t="str">
        <f t="shared" si="315"/>
        <v/>
      </c>
      <c r="K1574" s="30"/>
      <c r="L1574" s="236"/>
      <c r="M1574" s="30"/>
      <c r="N1574" s="30"/>
      <c r="O1574" s="46" t="str">
        <f t="shared" si="316"/>
        <v/>
      </c>
      <c r="P1574" s="239" t="str">
        <f t="shared" si="319"/>
        <v/>
      </c>
      <c r="Q1574" s="52" t="str">
        <f t="shared" si="320"/>
        <v/>
      </c>
      <c r="R1574" s="127"/>
      <c r="S1574" s="86"/>
      <c r="T1574" s="127"/>
      <c r="U1574" s="86"/>
      <c r="V1574" s="87">
        <f t="shared" si="312"/>
        <v>0</v>
      </c>
      <c r="W1574" s="130"/>
      <c r="X1574" s="86"/>
      <c r="Y1574" s="86"/>
      <c r="Z1574" s="131"/>
      <c r="AA1574" s="87">
        <f t="shared" si="321"/>
        <v>0</v>
      </c>
      <c r="AB1574" s="127"/>
      <c r="AC1574" s="86"/>
      <c r="AD1574" s="87">
        <f t="shared" si="313"/>
        <v>0</v>
      </c>
      <c r="AE1574" s="127"/>
      <c r="AF1574" s="86"/>
      <c r="AG1574" s="86"/>
      <c r="AH1574" s="131"/>
      <c r="AI1574" s="88">
        <f t="shared" si="314"/>
        <v>0</v>
      </c>
      <c r="AJ1574" s="89" t="str">
        <f>IFERROR(IF(ISNA(MATCH($AV1574,Other_Category_Abbr,0)),INDEX(FGHG_List_Long_GWP,MATCH($AV1574,FGHG_List_Long,0)),INDEX(GWP_Other_Abbr,MATCH($AV1574,Other_Category_Abbr,0)))*SUM(V1574,AA1574,AD1574,AI1574),"")</f>
        <v/>
      </c>
      <c r="AK1574" s="89" t="str">
        <f>IFERROR(IF(ISNA(MATCH($AV1574,Other_Category_Abbr,0)),INDEX(FGHG_List_Long_GWP,MATCH($AV1574,FGHG_List_Long,0)),INDEX(GWP_Other_Abbr,MATCH($AV1574,Other_Category_Abbr,0)))*(T1574*(S1574+U1574)+W1574*(Y1574+X1574)+AD1574+AE1574*(AF1574+AG1574)),"")</f>
        <v/>
      </c>
      <c r="AL1574" s="90" t="str">
        <f t="shared" si="322"/>
        <v/>
      </c>
      <c r="AM1574" s="91" t="str">
        <f t="shared" si="323"/>
        <v/>
      </c>
      <c r="AP1574" s="92" t="b">
        <f t="shared" si="317"/>
        <v>0</v>
      </c>
      <c r="AQ1574" s="92" t="str">
        <f t="shared" si="318"/>
        <v xml:space="preserve"> </v>
      </c>
      <c r="AR1574" s="92" t="str">
        <f>IF(LEN(AQ1574)=1,"",COUNTIF($AQ$19:AQ1574,AQ1574)=1)</f>
        <v/>
      </c>
      <c r="AS1574" s="73"/>
      <c r="AT1574" s="73"/>
      <c r="AU1574" s="73"/>
      <c r="AV1574" s="235" t="str">
        <f>IF($P1574=Lists!$A$13,Lists!$A$29,IF($P1574=Lists!$A$14,Lists!$A$30,$P1574))</f>
        <v/>
      </c>
      <c r="AW1574" s="73"/>
      <c r="AX1574" s="73"/>
    </row>
    <row r="1575" spans="2:50" x14ac:dyDescent="0.3">
      <c r="B1575" s="137">
        <f t="shared" si="324"/>
        <v>1557</v>
      </c>
      <c r="C1575" s="24"/>
      <c r="D1575" s="24"/>
      <c r="E1575" s="24"/>
      <c r="F1575" s="25"/>
      <c r="G1575" s="24"/>
      <c r="H1575" s="30"/>
      <c r="I1575" s="24"/>
      <c r="J1575" s="50" t="str">
        <f t="shared" si="315"/>
        <v/>
      </c>
      <c r="K1575" s="30"/>
      <c r="L1575" s="236"/>
      <c r="M1575" s="30"/>
      <c r="N1575" s="30"/>
      <c r="O1575" s="46" t="str">
        <f t="shared" si="316"/>
        <v/>
      </c>
      <c r="P1575" s="239" t="str">
        <f t="shared" si="319"/>
        <v/>
      </c>
      <c r="Q1575" s="52" t="str">
        <f t="shared" si="320"/>
        <v/>
      </c>
      <c r="R1575" s="127"/>
      <c r="S1575" s="86"/>
      <c r="T1575" s="127"/>
      <c r="U1575" s="86"/>
      <c r="V1575" s="87">
        <f t="shared" si="312"/>
        <v>0</v>
      </c>
      <c r="W1575" s="130"/>
      <c r="X1575" s="86"/>
      <c r="Y1575" s="86"/>
      <c r="Z1575" s="131"/>
      <c r="AA1575" s="87">
        <f t="shared" si="321"/>
        <v>0</v>
      </c>
      <c r="AB1575" s="127"/>
      <c r="AC1575" s="86"/>
      <c r="AD1575" s="87">
        <f t="shared" si="313"/>
        <v>0</v>
      </c>
      <c r="AE1575" s="127"/>
      <c r="AF1575" s="86"/>
      <c r="AG1575" s="86"/>
      <c r="AH1575" s="131"/>
      <c r="AI1575" s="88">
        <f t="shared" si="314"/>
        <v>0</v>
      </c>
      <c r="AJ1575" s="89" t="str">
        <f>IFERROR(IF(ISNA(MATCH($AV1575,Other_Category_Abbr,0)),INDEX(FGHG_List_Long_GWP,MATCH($AV1575,FGHG_List_Long,0)),INDEX(GWP_Other_Abbr,MATCH($AV1575,Other_Category_Abbr,0)))*SUM(V1575,AA1575,AD1575,AI1575),"")</f>
        <v/>
      </c>
      <c r="AK1575" s="89" t="str">
        <f>IFERROR(IF(ISNA(MATCH($AV1575,Other_Category_Abbr,0)),INDEX(FGHG_List_Long_GWP,MATCH($AV1575,FGHG_List_Long,0)),INDEX(GWP_Other_Abbr,MATCH($AV1575,Other_Category_Abbr,0)))*(T1575*(S1575+U1575)+W1575*(Y1575+X1575)+AD1575+AE1575*(AF1575+AG1575)),"")</f>
        <v/>
      </c>
      <c r="AL1575" s="90" t="str">
        <f t="shared" si="322"/>
        <v/>
      </c>
      <c r="AM1575" s="91" t="str">
        <f t="shared" si="323"/>
        <v/>
      </c>
      <c r="AP1575" s="92" t="b">
        <f t="shared" si="317"/>
        <v>0</v>
      </c>
      <c r="AQ1575" s="92" t="str">
        <f t="shared" si="318"/>
        <v xml:space="preserve"> </v>
      </c>
      <c r="AR1575" s="92" t="str">
        <f>IF(LEN(AQ1575)=1,"",COUNTIF($AQ$19:AQ1575,AQ1575)=1)</f>
        <v/>
      </c>
      <c r="AS1575" s="73"/>
      <c r="AT1575" s="73"/>
      <c r="AU1575" s="73"/>
      <c r="AV1575" s="235" t="str">
        <f>IF($P1575=Lists!$A$13,Lists!$A$29,IF($P1575=Lists!$A$14,Lists!$A$30,$P1575))</f>
        <v/>
      </c>
      <c r="AW1575" s="73"/>
      <c r="AX1575" s="73"/>
    </row>
    <row r="1576" spans="2:50" x14ac:dyDescent="0.3">
      <c r="B1576" s="137">
        <f t="shared" si="324"/>
        <v>1558</v>
      </c>
      <c r="C1576" s="24"/>
      <c r="D1576" s="24"/>
      <c r="E1576" s="24"/>
      <c r="F1576" s="25"/>
      <c r="G1576" s="24"/>
      <c r="H1576" s="30"/>
      <c r="I1576" s="24"/>
      <c r="J1576" s="50" t="str">
        <f t="shared" si="315"/>
        <v/>
      </c>
      <c r="K1576" s="30"/>
      <c r="L1576" s="236"/>
      <c r="M1576" s="30"/>
      <c r="N1576" s="30"/>
      <c r="O1576" s="46" t="str">
        <f t="shared" si="316"/>
        <v/>
      </c>
      <c r="P1576" s="239" t="str">
        <f t="shared" si="319"/>
        <v/>
      </c>
      <c r="Q1576" s="52" t="str">
        <f t="shared" si="320"/>
        <v/>
      </c>
      <c r="R1576" s="127"/>
      <c r="S1576" s="86"/>
      <c r="T1576" s="127"/>
      <c r="U1576" s="86"/>
      <c r="V1576" s="87">
        <f t="shared" ref="V1576:V1639" si="325">+(R1576*S1576)+(T1576*U1576)</f>
        <v>0</v>
      </c>
      <c r="W1576" s="130"/>
      <c r="X1576" s="86"/>
      <c r="Y1576" s="86"/>
      <c r="Z1576" s="131"/>
      <c r="AA1576" s="87">
        <f t="shared" si="321"/>
        <v>0</v>
      </c>
      <c r="AB1576" s="127"/>
      <c r="AC1576" s="86"/>
      <c r="AD1576" s="87">
        <f t="shared" ref="AD1576:AD1639" si="326">+(AB1576*AC1576)</f>
        <v>0</v>
      </c>
      <c r="AE1576" s="127"/>
      <c r="AF1576" s="86"/>
      <c r="AG1576" s="86"/>
      <c r="AH1576" s="131"/>
      <c r="AI1576" s="88">
        <f t="shared" ref="AI1576:AI1639" si="327">+AE1576*(AF1576+AG1576*(1-AH1576))</f>
        <v>0</v>
      </c>
      <c r="AJ1576" s="89" t="str">
        <f>IFERROR(IF(ISNA(MATCH($AV1576,Other_Category_Abbr,0)),INDEX(FGHG_List_Long_GWP,MATCH($AV1576,FGHG_List_Long,0)),INDEX(GWP_Other_Abbr,MATCH($AV1576,Other_Category_Abbr,0)))*SUM(V1576,AA1576,AD1576,AI1576),"")</f>
        <v/>
      </c>
      <c r="AK1576" s="89" t="str">
        <f>IFERROR(IF(ISNA(MATCH($AV1576,Other_Category_Abbr,0)),INDEX(FGHG_List_Long_GWP,MATCH($AV1576,FGHG_List_Long,0)),INDEX(GWP_Other_Abbr,MATCH($AV1576,Other_Category_Abbr,0)))*(T1576*(S1576+U1576)+W1576*(Y1576+X1576)+AD1576+AE1576*(AF1576+AG1576)),"")</f>
        <v/>
      </c>
      <c r="AL1576" s="90" t="str">
        <f t="shared" si="322"/>
        <v/>
      </c>
      <c r="AM1576" s="91" t="str">
        <f t="shared" si="323"/>
        <v/>
      </c>
      <c r="AP1576" s="92" t="b">
        <f t="shared" si="317"/>
        <v>0</v>
      </c>
      <c r="AQ1576" s="92" t="str">
        <f t="shared" si="318"/>
        <v xml:space="preserve"> </v>
      </c>
      <c r="AR1576" s="92" t="str">
        <f>IF(LEN(AQ1576)=1,"",COUNTIF($AQ$19:AQ1576,AQ1576)=1)</f>
        <v/>
      </c>
      <c r="AS1576" s="73"/>
      <c r="AT1576" s="73"/>
      <c r="AU1576" s="73"/>
      <c r="AV1576" s="235" t="str">
        <f>IF($P1576=Lists!$A$13,Lists!$A$29,IF($P1576=Lists!$A$14,Lists!$A$30,$P1576))</f>
        <v/>
      </c>
      <c r="AW1576" s="73"/>
      <c r="AX1576" s="73"/>
    </row>
    <row r="1577" spans="2:50" x14ac:dyDescent="0.3">
      <c r="B1577" s="137">
        <f t="shared" si="324"/>
        <v>1559</v>
      </c>
      <c r="C1577" s="24"/>
      <c r="D1577" s="24"/>
      <c r="E1577" s="24"/>
      <c r="F1577" s="25"/>
      <c r="G1577" s="24"/>
      <c r="H1577" s="30"/>
      <c r="I1577" s="24"/>
      <c r="J1577" s="50" t="str">
        <f t="shared" si="315"/>
        <v/>
      </c>
      <c r="K1577" s="30"/>
      <c r="L1577" s="236"/>
      <c r="M1577" s="30"/>
      <c r="N1577" s="30"/>
      <c r="O1577" s="46" t="str">
        <f t="shared" si="316"/>
        <v/>
      </c>
      <c r="P1577" s="239" t="str">
        <f t="shared" si="319"/>
        <v/>
      </c>
      <c r="Q1577" s="52" t="str">
        <f t="shared" si="320"/>
        <v/>
      </c>
      <c r="R1577" s="127"/>
      <c r="S1577" s="86"/>
      <c r="T1577" s="127"/>
      <c r="U1577" s="86"/>
      <c r="V1577" s="87">
        <f t="shared" si="325"/>
        <v>0</v>
      </c>
      <c r="W1577" s="130"/>
      <c r="X1577" s="86"/>
      <c r="Y1577" s="86"/>
      <c r="Z1577" s="131"/>
      <c r="AA1577" s="87">
        <f t="shared" si="321"/>
        <v>0</v>
      </c>
      <c r="AB1577" s="127"/>
      <c r="AC1577" s="86"/>
      <c r="AD1577" s="87">
        <f t="shared" si="326"/>
        <v>0</v>
      </c>
      <c r="AE1577" s="127"/>
      <c r="AF1577" s="86"/>
      <c r="AG1577" s="86"/>
      <c r="AH1577" s="131"/>
      <c r="AI1577" s="88">
        <f t="shared" si="327"/>
        <v>0</v>
      </c>
      <c r="AJ1577" s="89" t="str">
        <f>IFERROR(IF(ISNA(MATCH($AV1577,Other_Category_Abbr,0)),INDEX(FGHG_List_Long_GWP,MATCH($AV1577,FGHG_List_Long,0)),INDEX(GWP_Other_Abbr,MATCH($AV1577,Other_Category_Abbr,0)))*SUM(V1577,AA1577,AD1577,AI1577),"")</f>
        <v/>
      </c>
      <c r="AK1577" s="89" t="str">
        <f>IFERROR(IF(ISNA(MATCH($AV1577,Other_Category_Abbr,0)),INDEX(FGHG_List_Long_GWP,MATCH($AV1577,FGHG_List_Long,0)),INDEX(GWP_Other_Abbr,MATCH($AV1577,Other_Category_Abbr,0)))*(T1577*(S1577+U1577)+W1577*(Y1577+X1577)+AD1577+AE1577*(AF1577+AG1577)),"")</f>
        <v/>
      </c>
      <c r="AL1577" s="90" t="str">
        <f t="shared" si="322"/>
        <v/>
      </c>
      <c r="AM1577" s="91" t="str">
        <f t="shared" si="323"/>
        <v/>
      </c>
      <c r="AP1577" s="92" t="b">
        <f t="shared" si="317"/>
        <v>0</v>
      </c>
      <c r="AQ1577" s="92" t="str">
        <f t="shared" si="318"/>
        <v xml:space="preserve"> </v>
      </c>
      <c r="AR1577" s="92" t="str">
        <f>IF(LEN(AQ1577)=1,"",COUNTIF($AQ$19:AQ1577,AQ1577)=1)</f>
        <v/>
      </c>
      <c r="AS1577" s="73"/>
      <c r="AT1577" s="73"/>
      <c r="AU1577" s="73"/>
      <c r="AV1577" s="235" t="str">
        <f>IF($P1577=Lists!$A$13,Lists!$A$29,IF($P1577=Lists!$A$14,Lists!$A$30,$P1577))</f>
        <v/>
      </c>
      <c r="AW1577" s="73"/>
      <c r="AX1577" s="73"/>
    </row>
    <row r="1578" spans="2:50" x14ac:dyDescent="0.3">
      <c r="B1578" s="137">
        <f t="shared" si="324"/>
        <v>1560</v>
      </c>
      <c r="C1578" s="24"/>
      <c r="D1578" s="24"/>
      <c r="E1578" s="24"/>
      <c r="F1578" s="25"/>
      <c r="G1578" s="24"/>
      <c r="H1578" s="30"/>
      <c r="I1578" s="24"/>
      <c r="J1578" s="50" t="str">
        <f t="shared" si="315"/>
        <v/>
      </c>
      <c r="K1578" s="30"/>
      <c r="L1578" s="236"/>
      <c r="M1578" s="30"/>
      <c r="N1578" s="30"/>
      <c r="O1578" s="46" t="str">
        <f t="shared" si="316"/>
        <v/>
      </c>
      <c r="P1578" s="239" t="str">
        <f t="shared" si="319"/>
        <v/>
      </c>
      <c r="Q1578" s="52" t="str">
        <f t="shared" si="320"/>
        <v/>
      </c>
      <c r="R1578" s="127"/>
      <c r="S1578" s="86"/>
      <c r="T1578" s="127"/>
      <c r="U1578" s="86"/>
      <c r="V1578" s="87">
        <f t="shared" si="325"/>
        <v>0</v>
      </c>
      <c r="W1578" s="130"/>
      <c r="X1578" s="86"/>
      <c r="Y1578" s="86"/>
      <c r="Z1578" s="131"/>
      <c r="AA1578" s="87">
        <f t="shared" si="321"/>
        <v>0</v>
      </c>
      <c r="AB1578" s="127"/>
      <c r="AC1578" s="86"/>
      <c r="AD1578" s="87">
        <f t="shared" si="326"/>
        <v>0</v>
      </c>
      <c r="AE1578" s="127"/>
      <c r="AF1578" s="86"/>
      <c r="AG1578" s="86"/>
      <c r="AH1578" s="131"/>
      <c r="AI1578" s="88">
        <f t="shared" si="327"/>
        <v>0</v>
      </c>
      <c r="AJ1578" s="89" t="str">
        <f>IFERROR(IF(ISNA(MATCH($AV1578,Other_Category_Abbr,0)),INDEX(FGHG_List_Long_GWP,MATCH($AV1578,FGHG_List_Long,0)),INDEX(GWP_Other_Abbr,MATCH($AV1578,Other_Category_Abbr,0)))*SUM(V1578,AA1578,AD1578,AI1578),"")</f>
        <v/>
      </c>
      <c r="AK1578" s="89" t="str">
        <f>IFERROR(IF(ISNA(MATCH($AV1578,Other_Category_Abbr,0)),INDEX(FGHG_List_Long_GWP,MATCH($AV1578,FGHG_List_Long,0)),INDEX(GWP_Other_Abbr,MATCH($AV1578,Other_Category_Abbr,0)))*(T1578*(S1578+U1578)+W1578*(Y1578+X1578)+AD1578+AE1578*(AF1578+AG1578)),"")</f>
        <v/>
      </c>
      <c r="AL1578" s="90" t="str">
        <f t="shared" si="322"/>
        <v/>
      </c>
      <c r="AM1578" s="91" t="str">
        <f t="shared" si="323"/>
        <v/>
      </c>
      <c r="AP1578" s="92" t="b">
        <f t="shared" si="317"/>
        <v>0</v>
      </c>
      <c r="AQ1578" s="92" t="str">
        <f t="shared" si="318"/>
        <v xml:space="preserve"> </v>
      </c>
      <c r="AR1578" s="92" t="str">
        <f>IF(LEN(AQ1578)=1,"",COUNTIF($AQ$19:AQ1578,AQ1578)=1)</f>
        <v/>
      </c>
      <c r="AS1578" s="73"/>
      <c r="AT1578" s="73"/>
      <c r="AU1578" s="73"/>
      <c r="AV1578" s="235" t="str">
        <f>IF($P1578=Lists!$A$13,Lists!$A$29,IF($P1578=Lists!$A$14,Lists!$A$30,$P1578))</f>
        <v/>
      </c>
      <c r="AW1578" s="73"/>
      <c r="AX1578" s="73"/>
    </row>
    <row r="1579" spans="2:50" x14ac:dyDescent="0.3">
      <c r="B1579" s="137">
        <f t="shared" si="324"/>
        <v>1561</v>
      </c>
      <c r="C1579" s="24"/>
      <c r="D1579" s="24"/>
      <c r="E1579" s="24"/>
      <c r="F1579" s="25"/>
      <c r="G1579" s="24"/>
      <c r="H1579" s="30"/>
      <c r="I1579" s="24"/>
      <c r="J1579" s="50" t="str">
        <f t="shared" si="315"/>
        <v/>
      </c>
      <c r="K1579" s="30"/>
      <c r="L1579" s="236"/>
      <c r="M1579" s="30"/>
      <c r="N1579" s="30"/>
      <c r="O1579" s="46" t="str">
        <f t="shared" si="316"/>
        <v/>
      </c>
      <c r="P1579" s="239" t="str">
        <f t="shared" si="319"/>
        <v/>
      </c>
      <c r="Q1579" s="52" t="str">
        <f t="shared" si="320"/>
        <v/>
      </c>
      <c r="R1579" s="127"/>
      <c r="S1579" s="86"/>
      <c r="T1579" s="127"/>
      <c r="U1579" s="86"/>
      <c r="V1579" s="87">
        <f t="shared" si="325"/>
        <v>0</v>
      </c>
      <c r="W1579" s="130"/>
      <c r="X1579" s="86"/>
      <c r="Y1579" s="86"/>
      <c r="Z1579" s="131"/>
      <c r="AA1579" s="87">
        <f t="shared" si="321"/>
        <v>0</v>
      </c>
      <c r="AB1579" s="127"/>
      <c r="AC1579" s="86"/>
      <c r="AD1579" s="87">
        <f t="shared" si="326"/>
        <v>0</v>
      </c>
      <c r="AE1579" s="127"/>
      <c r="AF1579" s="86"/>
      <c r="AG1579" s="86"/>
      <c r="AH1579" s="131"/>
      <c r="AI1579" s="88">
        <f t="shared" si="327"/>
        <v>0</v>
      </c>
      <c r="AJ1579" s="89" t="str">
        <f>IFERROR(IF(ISNA(MATCH($AV1579,Other_Category_Abbr,0)),INDEX(FGHG_List_Long_GWP,MATCH($AV1579,FGHG_List_Long,0)),INDEX(GWP_Other_Abbr,MATCH($AV1579,Other_Category_Abbr,0)))*SUM(V1579,AA1579,AD1579,AI1579),"")</f>
        <v/>
      </c>
      <c r="AK1579" s="89" t="str">
        <f>IFERROR(IF(ISNA(MATCH($AV1579,Other_Category_Abbr,0)),INDEX(FGHG_List_Long_GWP,MATCH($AV1579,FGHG_List_Long,0)),INDEX(GWP_Other_Abbr,MATCH($AV1579,Other_Category_Abbr,0)))*(T1579*(S1579+U1579)+W1579*(Y1579+X1579)+AD1579+AE1579*(AF1579+AG1579)),"")</f>
        <v/>
      </c>
      <c r="AL1579" s="90" t="str">
        <f t="shared" si="322"/>
        <v/>
      </c>
      <c r="AM1579" s="91" t="str">
        <f t="shared" si="323"/>
        <v/>
      </c>
      <c r="AP1579" s="92" t="b">
        <f t="shared" si="317"/>
        <v>0</v>
      </c>
      <c r="AQ1579" s="92" t="str">
        <f t="shared" si="318"/>
        <v xml:space="preserve"> </v>
      </c>
      <c r="AR1579" s="92" t="str">
        <f>IF(LEN(AQ1579)=1,"",COUNTIF($AQ$19:AQ1579,AQ1579)=1)</f>
        <v/>
      </c>
      <c r="AS1579" s="73"/>
      <c r="AT1579" s="73"/>
      <c r="AU1579" s="73"/>
      <c r="AV1579" s="235" t="str">
        <f>IF($P1579=Lists!$A$13,Lists!$A$29,IF($P1579=Lists!$A$14,Lists!$A$30,$P1579))</f>
        <v/>
      </c>
      <c r="AW1579" s="73"/>
      <c r="AX1579" s="73"/>
    </row>
    <row r="1580" spans="2:50" x14ac:dyDescent="0.3">
      <c r="B1580" s="137">
        <f t="shared" si="324"/>
        <v>1562</v>
      </c>
      <c r="C1580" s="24"/>
      <c r="D1580" s="24"/>
      <c r="E1580" s="24"/>
      <c r="F1580" s="25"/>
      <c r="G1580" s="24"/>
      <c r="H1580" s="30"/>
      <c r="I1580" s="24"/>
      <c r="J1580" s="50" t="str">
        <f t="shared" si="315"/>
        <v/>
      </c>
      <c r="K1580" s="30"/>
      <c r="L1580" s="236"/>
      <c r="M1580" s="30"/>
      <c r="N1580" s="30"/>
      <c r="O1580" s="46" t="str">
        <f t="shared" si="316"/>
        <v/>
      </c>
      <c r="P1580" s="239" t="str">
        <f t="shared" si="319"/>
        <v/>
      </c>
      <c r="Q1580" s="52" t="str">
        <f t="shared" si="320"/>
        <v/>
      </c>
      <c r="R1580" s="127"/>
      <c r="S1580" s="86"/>
      <c r="T1580" s="127"/>
      <c r="U1580" s="86"/>
      <c r="V1580" s="87">
        <f t="shared" si="325"/>
        <v>0</v>
      </c>
      <c r="W1580" s="130"/>
      <c r="X1580" s="86"/>
      <c r="Y1580" s="86"/>
      <c r="Z1580" s="131"/>
      <c r="AA1580" s="87">
        <f t="shared" si="321"/>
        <v>0</v>
      </c>
      <c r="AB1580" s="127"/>
      <c r="AC1580" s="86"/>
      <c r="AD1580" s="87">
        <f t="shared" si="326"/>
        <v>0</v>
      </c>
      <c r="AE1580" s="127"/>
      <c r="AF1580" s="86"/>
      <c r="AG1580" s="86"/>
      <c r="AH1580" s="131"/>
      <c r="AI1580" s="88">
        <f t="shared" si="327"/>
        <v>0</v>
      </c>
      <c r="AJ1580" s="89" t="str">
        <f>IFERROR(IF(ISNA(MATCH($AV1580,Other_Category_Abbr,0)),INDEX(FGHG_List_Long_GWP,MATCH($AV1580,FGHG_List_Long,0)),INDEX(GWP_Other_Abbr,MATCH($AV1580,Other_Category_Abbr,0)))*SUM(V1580,AA1580,AD1580,AI1580),"")</f>
        <v/>
      </c>
      <c r="AK1580" s="89" t="str">
        <f>IFERROR(IF(ISNA(MATCH($AV1580,Other_Category_Abbr,0)),INDEX(FGHG_List_Long_GWP,MATCH($AV1580,FGHG_List_Long,0)),INDEX(GWP_Other_Abbr,MATCH($AV1580,Other_Category_Abbr,0)))*(T1580*(S1580+U1580)+W1580*(Y1580+X1580)+AD1580+AE1580*(AF1580+AG1580)),"")</f>
        <v/>
      </c>
      <c r="AL1580" s="90" t="str">
        <f t="shared" si="322"/>
        <v/>
      </c>
      <c r="AM1580" s="91" t="str">
        <f t="shared" si="323"/>
        <v/>
      </c>
      <c r="AP1580" s="92" t="b">
        <f t="shared" si="317"/>
        <v>0</v>
      </c>
      <c r="AQ1580" s="92" t="str">
        <f t="shared" si="318"/>
        <v xml:space="preserve"> </v>
      </c>
      <c r="AR1580" s="92" t="str">
        <f>IF(LEN(AQ1580)=1,"",COUNTIF($AQ$19:AQ1580,AQ1580)=1)</f>
        <v/>
      </c>
      <c r="AS1580" s="73"/>
      <c r="AT1580" s="73"/>
      <c r="AU1580" s="73"/>
      <c r="AV1580" s="235" t="str">
        <f>IF($P1580=Lists!$A$13,Lists!$A$29,IF($P1580=Lists!$A$14,Lists!$A$30,$P1580))</f>
        <v/>
      </c>
      <c r="AW1580" s="73"/>
      <c r="AX1580" s="73"/>
    </row>
    <row r="1581" spans="2:50" x14ac:dyDescent="0.3">
      <c r="B1581" s="137">
        <f t="shared" si="324"/>
        <v>1563</v>
      </c>
      <c r="C1581" s="24"/>
      <c r="D1581" s="24"/>
      <c r="E1581" s="24"/>
      <c r="F1581" s="25"/>
      <c r="G1581" s="24"/>
      <c r="H1581" s="30"/>
      <c r="I1581" s="24"/>
      <c r="J1581" s="50" t="str">
        <f t="shared" si="315"/>
        <v/>
      </c>
      <c r="K1581" s="30"/>
      <c r="L1581" s="236"/>
      <c r="M1581" s="30"/>
      <c r="N1581" s="30"/>
      <c r="O1581" s="46" t="str">
        <f t="shared" si="316"/>
        <v/>
      </c>
      <c r="P1581" s="239" t="str">
        <f t="shared" si="319"/>
        <v/>
      </c>
      <c r="Q1581" s="52" t="str">
        <f t="shared" si="320"/>
        <v/>
      </c>
      <c r="R1581" s="127"/>
      <c r="S1581" s="86"/>
      <c r="T1581" s="127"/>
      <c r="U1581" s="86"/>
      <c r="V1581" s="87">
        <f t="shared" si="325"/>
        <v>0</v>
      </c>
      <c r="W1581" s="130"/>
      <c r="X1581" s="86"/>
      <c r="Y1581" s="86"/>
      <c r="Z1581" s="131"/>
      <c r="AA1581" s="87">
        <f t="shared" si="321"/>
        <v>0</v>
      </c>
      <c r="AB1581" s="127"/>
      <c r="AC1581" s="86"/>
      <c r="AD1581" s="87">
        <f t="shared" si="326"/>
        <v>0</v>
      </c>
      <c r="AE1581" s="127"/>
      <c r="AF1581" s="86"/>
      <c r="AG1581" s="86"/>
      <c r="AH1581" s="131"/>
      <c r="AI1581" s="88">
        <f t="shared" si="327"/>
        <v>0</v>
      </c>
      <c r="AJ1581" s="89" t="str">
        <f>IFERROR(IF(ISNA(MATCH($AV1581,Other_Category_Abbr,0)),INDEX(FGHG_List_Long_GWP,MATCH($AV1581,FGHG_List_Long,0)),INDEX(GWP_Other_Abbr,MATCH($AV1581,Other_Category_Abbr,0)))*SUM(V1581,AA1581,AD1581,AI1581),"")</f>
        <v/>
      </c>
      <c r="AK1581" s="89" t="str">
        <f>IFERROR(IF(ISNA(MATCH($AV1581,Other_Category_Abbr,0)),INDEX(FGHG_List_Long_GWP,MATCH($AV1581,FGHG_List_Long,0)),INDEX(GWP_Other_Abbr,MATCH($AV1581,Other_Category_Abbr,0)))*(T1581*(S1581+U1581)+W1581*(Y1581+X1581)+AD1581+AE1581*(AF1581+AG1581)),"")</f>
        <v/>
      </c>
      <c r="AL1581" s="90" t="str">
        <f t="shared" si="322"/>
        <v/>
      </c>
      <c r="AM1581" s="91" t="str">
        <f t="shared" si="323"/>
        <v/>
      </c>
      <c r="AP1581" s="92" t="b">
        <f t="shared" si="317"/>
        <v>0</v>
      </c>
      <c r="AQ1581" s="92" t="str">
        <f t="shared" si="318"/>
        <v xml:space="preserve"> </v>
      </c>
      <c r="AR1581" s="92" t="str">
        <f>IF(LEN(AQ1581)=1,"",COUNTIF($AQ$19:AQ1581,AQ1581)=1)</f>
        <v/>
      </c>
      <c r="AS1581" s="73"/>
      <c r="AT1581" s="73"/>
      <c r="AU1581" s="73"/>
      <c r="AV1581" s="235" t="str">
        <f>IF($P1581=Lists!$A$13,Lists!$A$29,IF($P1581=Lists!$A$14,Lists!$A$30,$P1581))</f>
        <v/>
      </c>
      <c r="AW1581" s="73"/>
      <c r="AX1581" s="73"/>
    </row>
    <row r="1582" spans="2:50" x14ac:dyDescent="0.3">
      <c r="B1582" s="137">
        <f t="shared" si="324"/>
        <v>1564</v>
      </c>
      <c r="C1582" s="24"/>
      <c r="D1582" s="24"/>
      <c r="E1582" s="24"/>
      <c r="F1582" s="25"/>
      <c r="G1582" s="24"/>
      <c r="H1582" s="30"/>
      <c r="I1582" s="24"/>
      <c r="J1582" s="50" t="str">
        <f t="shared" si="315"/>
        <v/>
      </c>
      <c r="K1582" s="30"/>
      <c r="L1582" s="236"/>
      <c r="M1582" s="30"/>
      <c r="N1582" s="30"/>
      <c r="O1582" s="46" t="str">
        <f t="shared" si="316"/>
        <v/>
      </c>
      <c r="P1582" s="239" t="str">
        <f t="shared" si="319"/>
        <v/>
      </c>
      <c r="Q1582" s="52" t="str">
        <f t="shared" si="320"/>
        <v/>
      </c>
      <c r="R1582" s="127"/>
      <c r="S1582" s="86"/>
      <c r="T1582" s="127"/>
      <c r="U1582" s="86"/>
      <c r="V1582" s="87">
        <f t="shared" si="325"/>
        <v>0</v>
      </c>
      <c r="W1582" s="130"/>
      <c r="X1582" s="86"/>
      <c r="Y1582" s="86"/>
      <c r="Z1582" s="131"/>
      <c r="AA1582" s="87">
        <f t="shared" si="321"/>
        <v>0</v>
      </c>
      <c r="AB1582" s="127"/>
      <c r="AC1582" s="86"/>
      <c r="AD1582" s="87">
        <f t="shared" si="326"/>
        <v>0</v>
      </c>
      <c r="AE1582" s="127"/>
      <c r="AF1582" s="86"/>
      <c r="AG1582" s="86"/>
      <c r="AH1582" s="131"/>
      <c r="AI1582" s="88">
        <f t="shared" si="327"/>
        <v>0</v>
      </c>
      <c r="AJ1582" s="89" t="str">
        <f>IFERROR(IF(ISNA(MATCH($AV1582,Other_Category_Abbr,0)),INDEX(FGHG_List_Long_GWP,MATCH($AV1582,FGHG_List_Long,0)),INDEX(GWP_Other_Abbr,MATCH($AV1582,Other_Category_Abbr,0)))*SUM(V1582,AA1582,AD1582,AI1582),"")</f>
        <v/>
      </c>
      <c r="AK1582" s="89" t="str">
        <f>IFERROR(IF(ISNA(MATCH($AV1582,Other_Category_Abbr,0)),INDEX(FGHG_List_Long_GWP,MATCH($AV1582,FGHG_List_Long,0)),INDEX(GWP_Other_Abbr,MATCH($AV1582,Other_Category_Abbr,0)))*(T1582*(S1582+U1582)+W1582*(Y1582+X1582)+AD1582+AE1582*(AF1582+AG1582)),"")</f>
        <v/>
      </c>
      <c r="AL1582" s="90" t="str">
        <f t="shared" si="322"/>
        <v/>
      </c>
      <c r="AM1582" s="91" t="str">
        <f t="shared" si="323"/>
        <v/>
      </c>
      <c r="AP1582" s="92" t="b">
        <f t="shared" si="317"/>
        <v>0</v>
      </c>
      <c r="AQ1582" s="92" t="str">
        <f t="shared" si="318"/>
        <v xml:space="preserve"> </v>
      </c>
      <c r="AR1582" s="92" t="str">
        <f>IF(LEN(AQ1582)=1,"",COUNTIF($AQ$19:AQ1582,AQ1582)=1)</f>
        <v/>
      </c>
      <c r="AS1582" s="73"/>
      <c r="AT1582" s="73"/>
      <c r="AU1582" s="73"/>
      <c r="AV1582" s="235" t="str">
        <f>IF($P1582=Lists!$A$13,Lists!$A$29,IF($P1582=Lists!$A$14,Lists!$A$30,$P1582))</f>
        <v/>
      </c>
      <c r="AW1582" s="73"/>
      <c r="AX1582" s="73"/>
    </row>
    <row r="1583" spans="2:50" x14ac:dyDescent="0.3">
      <c r="B1583" s="137">
        <f t="shared" si="324"/>
        <v>1565</v>
      </c>
      <c r="C1583" s="24"/>
      <c r="D1583" s="24"/>
      <c r="E1583" s="24"/>
      <c r="F1583" s="25"/>
      <c r="G1583" s="24"/>
      <c r="H1583" s="30"/>
      <c r="I1583" s="24"/>
      <c r="J1583" s="50" t="str">
        <f t="shared" si="315"/>
        <v/>
      </c>
      <c r="K1583" s="30"/>
      <c r="L1583" s="236"/>
      <c r="M1583" s="30"/>
      <c r="N1583" s="30"/>
      <c r="O1583" s="46" t="str">
        <f t="shared" si="316"/>
        <v/>
      </c>
      <c r="P1583" s="239" t="str">
        <f t="shared" si="319"/>
        <v/>
      </c>
      <c r="Q1583" s="52" t="str">
        <f t="shared" si="320"/>
        <v/>
      </c>
      <c r="R1583" s="127"/>
      <c r="S1583" s="86"/>
      <c r="T1583" s="127"/>
      <c r="U1583" s="86"/>
      <c r="V1583" s="87">
        <f t="shared" si="325"/>
        <v>0</v>
      </c>
      <c r="W1583" s="130"/>
      <c r="X1583" s="86"/>
      <c r="Y1583" s="86"/>
      <c r="Z1583" s="131"/>
      <c r="AA1583" s="87">
        <f t="shared" si="321"/>
        <v>0</v>
      </c>
      <c r="AB1583" s="127"/>
      <c r="AC1583" s="86"/>
      <c r="AD1583" s="87">
        <f t="shared" si="326"/>
        <v>0</v>
      </c>
      <c r="AE1583" s="127"/>
      <c r="AF1583" s="86"/>
      <c r="AG1583" s="86"/>
      <c r="AH1583" s="131"/>
      <c r="AI1583" s="88">
        <f t="shared" si="327"/>
        <v>0</v>
      </c>
      <c r="AJ1583" s="89" t="str">
        <f>IFERROR(IF(ISNA(MATCH($AV1583,Other_Category_Abbr,0)),INDEX(FGHG_List_Long_GWP,MATCH($AV1583,FGHG_List_Long,0)),INDEX(GWP_Other_Abbr,MATCH($AV1583,Other_Category_Abbr,0)))*SUM(V1583,AA1583,AD1583,AI1583),"")</f>
        <v/>
      </c>
      <c r="AK1583" s="89" t="str">
        <f>IFERROR(IF(ISNA(MATCH($AV1583,Other_Category_Abbr,0)),INDEX(FGHG_List_Long_GWP,MATCH($AV1583,FGHG_List_Long,0)),INDEX(GWP_Other_Abbr,MATCH($AV1583,Other_Category_Abbr,0)))*(T1583*(S1583+U1583)+W1583*(Y1583+X1583)+AD1583+AE1583*(AF1583+AG1583)),"")</f>
        <v/>
      </c>
      <c r="AL1583" s="90" t="str">
        <f t="shared" si="322"/>
        <v/>
      </c>
      <c r="AM1583" s="91" t="str">
        <f t="shared" si="323"/>
        <v/>
      </c>
      <c r="AP1583" s="92" t="b">
        <f t="shared" si="317"/>
        <v>0</v>
      </c>
      <c r="AQ1583" s="92" t="str">
        <f t="shared" si="318"/>
        <v xml:space="preserve"> </v>
      </c>
      <c r="AR1583" s="92" t="str">
        <f>IF(LEN(AQ1583)=1,"",COUNTIF($AQ$19:AQ1583,AQ1583)=1)</f>
        <v/>
      </c>
      <c r="AS1583" s="73"/>
      <c r="AT1583" s="73"/>
      <c r="AU1583" s="73"/>
      <c r="AV1583" s="235" t="str">
        <f>IF($P1583=Lists!$A$13,Lists!$A$29,IF($P1583=Lists!$A$14,Lists!$A$30,$P1583))</f>
        <v/>
      </c>
      <c r="AW1583" s="73"/>
      <c r="AX1583" s="73"/>
    </row>
    <row r="1584" spans="2:50" x14ac:dyDescent="0.3">
      <c r="B1584" s="137">
        <f t="shared" si="324"/>
        <v>1566</v>
      </c>
      <c r="C1584" s="24"/>
      <c r="D1584" s="24"/>
      <c r="E1584" s="24"/>
      <c r="F1584" s="25"/>
      <c r="G1584" s="24"/>
      <c r="H1584" s="30"/>
      <c r="I1584" s="24"/>
      <c r="J1584" s="50" t="str">
        <f t="shared" si="315"/>
        <v/>
      </c>
      <c r="K1584" s="30"/>
      <c r="L1584" s="236"/>
      <c r="M1584" s="30"/>
      <c r="N1584" s="30"/>
      <c r="O1584" s="46" t="str">
        <f t="shared" si="316"/>
        <v/>
      </c>
      <c r="P1584" s="239" t="str">
        <f t="shared" si="319"/>
        <v/>
      </c>
      <c r="Q1584" s="52" t="str">
        <f t="shared" si="320"/>
        <v/>
      </c>
      <c r="R1584" s="127"/>
      <c r="S1584" s="86"/>
      <c r="T1584" s="127"/>
      <c r="U1584" s="86"/>
      <c r="V1584" s="87">
        <f t="shared" si="325"/>
        <v>0</v>
      </c>
      <c r="W1584" s="130"/>
      <c r="X1584" s="86"/>
      <c r="Y1584" s="86"/>
      <c r="Z1584" s="131"/>
      <c r="AA1584" s="87">
        <f t="shared" si="321"/>
        <v>0</v>
      </c>
      <c r="AB1584" s="127"/>
      <c r="AC1584" s="86"/>
      <c r="AD1584" s="87">
        <f t="shared" si="326"/>
        <v>0</v>
      </c>
      <c r="AE1584" s="127"/>
      <c r="AF1584" s="86"/>
      <c r="AG1584" s="86"/>
      <c r="AH1584" s="131"/>
      <c r="AI1584" s="88">
        <f t="shared" si="327"/>
        <v>0</v>
      </c>
      <c r="AJ1584" s="89" t="str">
        <f>IFERROR(IF(ISNA(MATCH($AV1584,Other_Category_Abbr,0)),INDEX(FGHG_List_Long_GWP,MATCH($AV1584,FGHG_List_Long,0)),INDEX(GWP_Other_Abbr,MATCH($AV1584,Other_Category_Abbr,0)))*SUM(V1584,AA1584,AD1584,AI1584),"")</f>
        <v/>
      </c>
      <c r="AK1584" s="89" t="str">
        <f>IFERROR(IF(ISNA(MATCH($AV1584,Other_Category_Abbr,0)),INDEX(FGHG_List_Long_GWP,MATCH($AV1584,FGHG_List_Long,0)),INDEX(GWP_Other_Abbr,MATCH($AV1584,Other_Category_Abbr,0)))*(T1584*(S1584+U1584)+W1584*(Y1584+X1584)+AD1584+AE1584*(AF1584+AG1584)),"")</f>
        <v/>
      </c>
      <c r="AL1584" s="90" t="str">
        <f t="shared" si="322"/>
        <v/>
      </c>
      <c r="AM1584" s="91" t="str">
        <f t="shared" si="323"/>
        <v/>
      </c>
      <c r="AP1584" s="92" t="b">
        <f t="shared" si="317"/>
        <v>0</v>
      </c>
      <c r="AQ1584" s="92" t="str">
        <f t="shared" si="318"/>
        <v xml:space="preserve"> </v>
      </c>
      <c r="AR1584" s="92" t="str">
        <f>IF(LEN(AQ1584)=1,"",COUNTIF($AQ$19:AQ1584,AQ1584)=1)</f>
        <v/>
      </c>
      <c r="AS1584" s="73"/>
      <c r="AT1584" s="73"/>
      <c r="AU1584" s="73"/>
      <c r="AV1584" s="235" t="str">
        <f>IF($P1584=Lists!$A$13,Lists!$A$29,IF($P1584=Lists!$A$14,Lists!$A$30,$P1584))</f>
        <v/>
      </c>
      <c r="AW1584" s="73"/>
      <c r="AX1584" s="73"/>
    </row>
    <row r="1585" spans="2:50" x14ac:dyDescent="0.3">
      <c r="B1585" s="137">
        <f t="shared" si="324"/>
        <v>1567</v>
      </c>
      <c r="C1585" s="24"/>
      <c r="D1585" s="24"/>
      <c r="E1585" s="24"/>
      <c r="F1585" s="25"/>
      <c r="G1585" s="24"/>
      <c r="H1585" s="30"/>
      <c r="I1585" s="24"/>
      <c r="J1585" s="50" t="str">
        <f t="shared" si="315"/>
        <v/>
      </c>
      <c r="K1585" s="30"/>
      <c r="L1585" s="236"/>
      <c r="M1585" s="30"/>
      <c r="N1585" s="30"/>
      <c r="O1585" s="46" t="str">
        <f t="shared" si="316"/>
        <v/>
      </c>
      <c r="P1585" s="239" t="str">
        <f t="shared" si="319"/>
        <v/>
      </c>
      <c r="Q1585" s="52" t="str">
        <f t="shared" si="320"/>
        <v/>
      </c>
      <c r="R1585" s="127"/>
      <c r="S1585" s="86"/>
      <c r="T1585" s="127"/>
      <c r="U1585" s="86"/>
      <c r="V1585" s="87">
        <f t="shared" si="325"/>
        <v>0</v>
      </c>
      <c r="W1585" s="130"/>
      <c r="X1585" s="86"/>
      <c r="Y1585" s="86"/>
      <c r="Z1585" s="131"/>
      <c r="AA1585" s="87">
        <f t="shared" si="321"/>
        <v>0</v>
      </c>
      <c r="AB1585" s="127"/>
      <c r="AC1585" s="86"/>
      <c r="AD1585" s="87">
        <f t="shared" si="326"/>
        <v>0</v>
      </c>
      <c r="AE1585" s="127"/>
      <c r="AF1585" s="86"/>
      <c r="AG1585" s="86"/>
      <c r="AH1585" s="131"/>
      <c r="AI1585" s="88">
        <f t="shared" si="327"/>
        <v>0</v>
      </c>
      <c r="AJ1585" s="89" t="str">
        <f>IFERROR(IF(ISNA(MATCH($AV1585,Other_Category_Abbr,0)),INDEX(FGHG_List_Long_GWP,MATCH($AV1585,FGHG_List_Long,0)),INDEX(GWP_Other_Abbr,MATCH($AV1585,Other_Category_Abbr,0)))*SUM(V1585,AA1585,AD1585,AI1585),"")</f>
        <v/>
      </c>
      <c r="AK1585" s="89" t="str">
        <f>IFERROR(IF(ISNA(MATCH($AV1585,Other_Category_Abbr,0)),INDEX(FGHG_List_Long_GWP,MATCH($AV1585,FGHG_List_Long,0)),INDEX(GWP_Other_Abbr,MATCH($AV1585,Other_Category_Abbr,0)))*(T1585*(S1585+U1585)+W1585*(Y1585+X1585)+AD1585+AE1585*(AF1585+AG1585)),"")</f>
        <v/>
      </c>
      <c r="AL1585" s="90" t="str">
        <f t="shared" si="322"/>
        <v/>
      </c>
      <c r="AM1585" s="91" t="str">
        <f t="shared" si="323"/>
        <v/>
      </c>
      <c r="AP1585" s="92" t="b">
        <f t="shared" si="317"/>
        <v>0</v>
      </c>
      <c r="AQ1585" s="92" t="str">
        <f t="shared" si="318"/>
        <v xml:space="preserve"> </v>
      </c>
      <c r="AR1585" s="92" t="str">
        <f>IF(LEN(AQ1585)=1,"",COUNTIF($AQ$19:AQ1585,AQ1585)=1)</f>
        <v/>
      </c>
      <c r="AS1585" s="73"/>
      <c r="AT1585" s="73"/>
      <c r="AU1585" s="73"/>
      <c r="AV1585" s="235" t="str">
        <f>IF($P1585=Lists!$A$13,Lists!$A$29,IF($P1585=Lists!$A$14,Lists!$A$30,$P1585))</f>
        <v/>
      </c>
      <c r="AW1585" s="73"/>
      <c r="AX1585" s="73"/>
    </row>
    <row r="1586" spans="2:50" x14ac:dyDescent="0.3">
      <c r="B1586" s="137">
        <f t="shared" si="324"/>
        <v>1568</v>
      </c>
      <c r="C1586" s="24"/>
      <c r="D1586" s="24"/>
      <c r="E1586" s="24"/>
      <c r="F1586" s="25"/>
      <c r="G1586" s="24"/>
      <c r="H1586" s="30"/>
      <c r="I1586" s="24"/>
      <c r="J1586" s="50" t="str">
        <f t="shared" si="315"/>
        <v/>
      </c>
      <c r="K1586" s="30"/>
      <c r="L1586" s="236"/>
      <c r="M1586" s="30"/>
      <c r="N1586" s="30"/>
      <c r="O1586" s="46" t="str">
        <f t="shared" si="316"/>
        <v/>
      </c>
      <c r="P1586" s="239" t="str">
        <f t="shared" si="319"/>
        <v/>
      </c>
      <c r="Q1586" s="52" t="str">
        <f t="shared" si="320"/>
        <v/>
      </c>
      <c r="R1586" s="127"/>
      <c r="S1586" s="86"/>
      <c r="T1586" s="127"/>
      <c r="U1586" s="86"/>
      <c r="V1586" s="87">
        <f t="shared" si="325"/>
        <v>0</v>
      </c>
      <c r="W1586" s="130"/>
      <c r="X1586" s="86"/>
      <c r="Y1586" s="86"/>
      <c r="Z1586" s="131"/>
      <c r="AA1586" s="87">
        <f t="shared" si="321"/>
        <v>0</v>
      </c>
      <c r="AB1586" s="127"/>
      <c r="AC1586" s="86"/>
      <c r="AD1586" s="87">
        <f t="shared" si="326"/>
        <v>0</v>
      </c>
      <c r="AE1586" s="127"/>
      <c r="AF1586" s="86"/>
      <c r="AG1586" s="86"/>
      <c r="AH1586" s="131"/>
      <c r="AI1586" s="88">
        <f t="shared" si="327"/>
        <v>0</v>
      </c>
      <c r="AJ1586" s="89" t="str">
        <f>IFERROR(IF(ISNA(MATCH($AV1586,Other_Category_Abbr,0)),INDEX(FGHG_List_Long_GWP,MATCH($AV1586,FGHG_List_Long,0)),INDEX(GWP_Other_Abbr,MATCH($AV1586,Other_Category_Abbr,0)))*SUM(V1586,AA1586,AD1586,AI1586),"")</f>
        <v/>
      </c>
      <c r="AK1586" s="89" t="str">
        <f>IFERROR(IF(ISNA(MATCH($AV1586,Other_Category_Abbr,0)),INDEX(FGHG_List_Long_GWP,MATCH($AV1586,FGHG_List_Long,0)),INDEX(GWP_Other_Abbr,MATCH($AV1586,Other_Category_Abbr,0)))*(T1586*(S1586+U1586)+W1586*(Y1586+X1586)+AD1586+AE1586*(AF1586+AG1586)),"")</f>
        <v/>
      </c>
      <c r="AL1586" s="90" t="str">
        <f t="shared" si="322"/>
        <v/>
      </c>
      <c r="AM1586" s="91" t="str">
        <f t="shared" si="323"/>
        <v/>
      </c>
      <c r="AP1586" s="92" t="b">
        <f t="shared" si="317"/>
        <v>0</v>
      </c>
      <c r="AQ1586" s="92" t="str">
        <f t="shared" si="318"/>
        <v xml:space="preserve"> </v>
      </c>
      <c r="AR1586" s="92" t="str">
        <f>IF(LEN(AQ1586)=1,"",COUNTIF($AQ$19:AQ1586,AQ1586)=1)</f>
        <v/>
      </c>
      <c r="AS1586" s="73"/>
      <c r="AT1586" s="73"/>
      <c r="AU1586" s="73"/>
      <c r="AV1586" s="235" t="str">
        <f>IF($P1586=Lists!$A$13,Lists!$A$29,IF($P1586=Lists!$A$14,Lists!$A$30,$P1586))</f>
        <v/>
      </c>
      <c r="AW1586" s="73"/>
      <c r="AX1586" s="73"/>
    </row>
    <row r="1587" spans="2:50" x14ac:dyDescent="0.3">
      <c r="B1587" s="137">
        <f t="shared" si="324"/>
        <v>1569</v>
      </c>
      <c r="C1587" s="24"/>
      <c r="D1587" s="24"/>
      <c r="E1587" s="24"/>
      <c r="F1587" s="25"/>
      <c r="G1587" s="24"/>
      <c r="H1587" s="30"/>
      <c r="I1587" s="24"/>
      <c r="J1587" s="50" t="str">
        <f t="shared" si="315"/>
        <v/>
      </c>
      <c r="K1587" s="30"/>
      <c r="L1587" s="236"/>
      <c r="M1587" s="30"/>
      <c r="N1587" s="30"/>
      <c r="O1587" s="46" t="str">
        <f t="shared" si="316"/>
        <v/>
      </c>
      <c r="P1587" s="239" t="str">
        <f t="shared" si="319"/>
        <v/>
      </c>
      <c r="Q1587" s="52" t="str">
        <f t="shared" si="320"/>
        <v/>
      </c>
      <c r="R1587" s="127"/>
      <c r="S1587" s="86"/>
      <c r="T1587" s="127"/>
      <c r="U1587" s="86"/>
      <c r="V1587" s="87">
        <f t="shared" si="325"/>
        <v>0</v>
      </c>
      <c r="W1587" s="130"/>
      <c r="X1587" s="86"/>
      <c r="Y1587" s="86"/>
      <c r="Z1587" s="131"/>
      <c r="AA1587" s="87">
        <f t="shared" si="321"/>
        <v>0</v>
      </c>
      <c r="AB1587" s="127"/>
      <c r="AC1587" s="86"/>
      <c r="AD1587" s="87">
        <f t="shared" si="326"/>
        <v>0</v>
      </c>
      <c r="AE1587" s="127"/>
      <c r="AF1587" s="86"/>
      <c r="AG1587" s="86"/>
      <c r="AH1587" s="131"/>
      <c r="AI1587" s="88">
        <f t="shared" si="327"/>
        <v>0</v>
      </c>
      <c r="AJ1587" s="89" t="str">
        <f>IFERROR(IF(ISNA(MATCH($AV1587,Other_Category_Abbr,0)),INDEX(FGHG_List_Long_GWP,MATCH($AV1587,FGHG_List_Long,0)),INDEX(GWP_Other_Abbr,MATCH($AV1587,Other_Category_Abbr,0)))*SUM(V1587,AA1587,AD1587,AI1587),"")</f>
        <v/>
      </c>
      <c r="AK1587" s="89" t="str">
        <f>IFERROR(IF(ISNA(MATCH($AV1587,Other_Category_Abbr,0)),INDEX(FGHG_List_Long_GWP,MATCH($AV1587,FGHG_List_Long,0)),INDEX(GWP_Other_Abbr,MATCH($AV1587,Other_Category_Abbr,0)))*(T1587*(S1587+U1587)+W1587*(Y1587+X1587)+AD1587+AE1587*(AF1587+AG1587)),"")</f>
        <v/>
      </c>
      <c r="AL1587" s="90" t="str">
        <f t="shared" si="322"/>
        <v/>
      </c>
      <c r="AM1587" s="91" t="str">
        <f t="shared" si="323"/>
        <v/>
      </c>
      <c r="AP1587" s="92" t="b">
        <f t="shared" si="317"/>
        <v>0</v>
      </c>
      <c r="AQ1587" s="92" t="str">
        <f t="shared" si="318"/>
        <v xml:space="preserve"> </v>
      </c>
      <c r="AR1587" s="92" t="str">
        <f>IF(LEN(AQ1587)=1,"",COUNTIF($AQ$19:AQ1587,AQ1587)=1)</f>
        <v/>
      </c>
      <c r="AS1587" s="73"/>
      <c r="AT1587" s="73"/>
      <c r="AU1587" s="73"/>
      <c r="AV1587" s="235" t="str">
        <f>IF($P1587=Lists!$A$13,Lists!$A$29,IF($P1587=Lists!$A$14,Lists!$A$30,$P1587))</f>
        <v/>
      </c>
      <c r="AW1587" s="73"/>
      <c r="AX1587" s="73"/>
    </row>
    <row r="1588" spans="2:50" x14ac:dyDescent="0.3">
      <c r="B1588" s="137">
        <f t="shared" si="324"/>
        <v>1570</v>
      </c>
      <c r="C1588" s="24"/>
      <c r="D1588" s="24"/>
      <c r="E1588" s="24"/>
      <c r="F1588" s="25"/>
      <c r="G1588" s="24"/>
      <c r="H1588" s="30"/>
      <c r="I1588" s="24"/>
      <c r="J1588" s="50" t="str">
        <f t="shared" si="315"/>
        <v/>
      </c>
      <c r="K1588" s="30"/>
      <c r="L1588" s="236"/>
      <c r="M1588" s="30"/>
      <c r="N1588" s="30"/>
      <c r="O1588" s="46" t="str">
        <f t="shared" si="316"/>
        <v/>
      </c>
      <c r="P1588" s="239" t="str">
        <f t="shared" si="319"/>
        <v/>
      </c>
      <c r="Q1588" s="52" t="str">
        <f t="shared" si="320"/>
        <v/>
      </c>
      <c r="R1588" s="127"/>
      <c r="S1588" s="86"/>
      <c r="T1588" s="127"/>
      <c r="U1588" s="86"/>
      <c r="V1588" s="87">
        <f t="shared" si="325"/>
        <v>0</v>
      </c>
      <c r="W1588" s="130"/>
      <c r="X1588" s="86"/>
      <c r="Y1588" s="86"/>
      <c r="Z1588" s="131"/>
      <c r="AA1588" s="87">
        <f t="shared" si="321"/>
        <v>0</v>
      </c>
      <c r="AB1588" s="127"/>
      <c r="AC1588" s="86"/>
      <c r="AD1588" s="87">
        <f t="shared" si="326"/>
        <v>0</v>
      </c>
      <c r="AE1588" s="127"/>
      <c r="AF1588" s="86"/>
      <c r="AG1588" s="86"/>
      <c r="AH1588" s="131"/>
      <c r="AI1588" s="88">
        <f t="shared" si="327"/>
        <v>0</v>
      </c>
      <c r="AJ1588" s="89" t="str">
        <f>IFERROR(IF(ISNA(MATCH($AV1588,Other_Category_Abbr,0)),INDEX(FGHG_List_Long_GWP,MATCH($AV1588,FGHG_List_Long,0)),INDEX(GWP_Other_Abbr,MATCH($AV1588,Other_Category_Abbr,0)))*SUM(V1588,AA1588,AD1588,AI1588),"")</f>
        <v/>
      </c>
      <c r="AK1588" s="89" t="str">
        <f>IFERROR(IF(ISNA(MATCH($AV1588,Other_Category_Abbr,0)),INDEX(FGHG_List_Long_GWP,MATCH($AV1588,FGHG_List_Long,0)),INDEX(GWP_Other_Abbr,MATCH($AV1588,Other_Category_Abbr,0)))*(T1588*(S1588+U1588)+W1588*(Y1588+X1588)+AD1588+AE1588*(AF1588+AG1588)),"")</f>
        <v/>
      </c>
      <c r="AL1588" s="90" t="str">
        <f t="shared" si="322"/>
        <v/>
      </c>
      <c r="AM1588" s="91" t="str">
        <f t="shared" si="323"/>
        <v/>
      </c>
      <c r="AP1588" s="92" t="b">
        <f t="shared" si="317"/>
        <v>0</v>
      </c>
      <c r="AQ1588" s="92" t="str">
        <f t="shared" si="318"/>
        <v xml:space="preserve"> </v>
      </c>
      <c r="AR1588" s="92" t="str">
        <f>IF(LEN(AQ1588)=1,"",COUNTIF($AQ$19:AQ1588,AQ1588)=1)</f>
        <v/>
      </c>
      <c r="AS1588" s="73"/>
      <c r="AT1588" s="73"/>
      <c r="AU1588" s="73"/>
      <c r="AV1588" s="235" t="str">
        <f>IF($P1588=Lists!$A$13,Lists!$A$29,IF($P1588=Lists!$A$14,Lists!$A$30,$P1588))</f>
        <v/>
      </c>
      <c r="AW1588" s="73"/>
      <c r="AX1588" s="73"/>
    </row>
    <row r="1589" spans="2:50" x14ac:dyDescent="0.3">
      <c r="B1589" s="137">
        <f t="shared" si="324"/>
        <v>1571</v>
      </c>
      <c r="C1589" s="24"/>
      <c r="D1589" s="24"/>
      <c r="E1589" s="24"/>
      <c r="F1589" s="25"/>
      <c r="G1589" s="24"/>
      <c r="H1589" s="30"/>
      <c r="I1589" s="24"/>
      <c r="J1589" s="50" t="str">
        <f t="shared" si="315"/>
        <v/>
      </c>
      <c r="K1589" s="30"/>
      <c r="L1589" s="236"/>
      <c r="M1589" s="30"/>
      <c r="N1589" s="30"/>
      <c r="O1589" s="46" t="str">
        <f t="shared" si="316"/>
        <v/>
      </c>
      <c r="P1589" s="239" t="str">
        <f t="shared" si="319"/>
        <v/>
      </c>
      <c r="Q1589" s="52" t="str">
        <f t="shared" si="320"/>
        <v/>
      </c>
      <c r="R1589" s="127"/>
      <c r="S1589" s="86"/>
      <c r="T1589" s="127"/>
      <c r="U1589" s="86"/>
      <c r="V1589" s="87">
        <f t="shared" si="325"/>
        <v>0</v>
      </c>
      <c r="W1589" s="130"/>
      <c r="X1589" s="86"/>
      <c r="Y1589" s="86"/>
      <c r="Z1589" s="131"/>
      <c r="AA1589" s="87">
        <f t="shared" si="321"/>
        <v>0</v>
      </c>
      <c r="AB1589" s="127"/>
      <c r="AC1589" s="86"/>
      <c r="AD1589" s="87">
        <f t="shared" si="326"/>
        <v>0</v>
      </c>
      <c r="AE1589" s="127"/>
      <c r="AF1589" s="86"/>
      <c r="AG1589" s="86"/>
      <c r="AH1589" s="131"/>
      <c r="AI1589" s="88">
        <f t="shared" si="327"/>
        <v>0</v>
      </c>
      <c r="AJ1589" s="89" t="str">
        <f>IFERROR(IF(ISNA(MATCH($AV1589,Other_Category_Abbr,0)),INDEX(FGHG_List_Long_GWP,MATCH($AV1589,FGHG_List_Long,0)),INDEX(GWP_Other_Abbr,MATCH($AV1589,Other_Category_Abbr,0)))*SUM(V1589,AA1589,AD1589,AI1589),"")</f>
        <v/>
      </c>
      <c r="AK1589" s="89" t="str">
        <f>IFERROR(IF(ISNA(MATCH($AV1589,Other_Category_Abbr,0)),INDEX(FGHG_List_Long_GWP,MATCH($AV1589,FGHG_List_Long,0)),INDEX(GWP_Other_Abbr,MATCH($AV1589,Other_Category_Abbr,0)))*(T1589*(S1589+U1589)+W1589*(Y1589+X1589)+AD1589+AE1589*(AF1589+AG1589)),"")</f>
        <v/>
      </c>
      <c r="AL1589" s="90" t="str">
        <f t="shared" si="322"/>
        <v/>
      </c>
      <c r="AM1589" s="91" t="str">
        <f t="shared" si="323"/>
        <v/>
      </c>
      <c r="AP1589" s="92" t="b">
        <f t="shared" si="317"/>
        <v>0</v>
      </c>
      <c r="AQ1589" s="92" t="str">
        <f t="shared" si="318"/>
        <v xml:space="preserve"> </v>
      </c>
      <c r="AR1589" s="92" t="str">
        <f>IF(LEN(AQ1589)=1,"",COUNTIF($AQ$19:AQ1589,AQ1589)=1)</f>
        <v/>
      </c>
      <c r="AS1589" s="73"/>
      <c r="AT1589" s="73"/>
      <c r="AU1589" s="73"/>
      <c r="AV1589" s="235" t="str">
        <f>IF($P1589=Lists!$A$13,Lists!$A$29,IF($P1589=Lists!$A$14,Lists!$A$30,$P1589))</f>
        <v/>
      </c>
      <c r="AW1589" s="73"/>
      <c r="AX1589" s="73"/>
    </row>
    <row r="1590" spans="2:50" x14ac:dyDescent="0.3">
      <c r="B1590" s="137">
        <f t="shared" si="324"/>
        <v>1572</v>
      </c>
      <c r="C1590" s="24"/>
      <c r="D1590" s="24"/>
      <c r="E1590" s="24"/>
      <c r="F1590" s="25"/>
      <c r="G1590" s="24"/>
      <c r="H1590" s="30"/>
      <c r="I1590" s="24"/>
      <c r="J1590" s="50" t="str">
        <f t="shared" si="315"/>
        <v/>
      </c>
      <c r="K1590" s="30"/>
      <c r="L1590" s="236"/>
      <c r="M1590" s="30"/>
      <c r="N1590" s="30"/>
      <c r="O1590" s="46" t="str">
        <f t="shared" si="316"/>
        <v/>
      </c>
      <c r="P1590" s="239" t="str">
        <f t="shared" si="319"/>
        <v/>
      </c>
      <c r="Q1590" s="52" t="str">
        <f t="shared" si="320"/>
        <v/>
      </c>
      <c r="R1590" s="127"/>
      <c r="S1590" s="86"/>
      <c r="T1590" s="127"/>
      <c r="U1590" s="86"/>
      <c r="V1590" s="87">
        <f t="shared" si="325"/>
        <v>0</v>
      </c>
      <c r="W1590" s="130"/>
      <c r="X1590" s="86"/>
      <c r="Y1590" s="86"/>
      <c r="Z1590" s="131"/>
      <c r="AA1590" s="87">
        <f t="shared" si="321"/>
        <v>0</v>
      </c>
      <c r="AB1590" s="127"/>
      <c r="AC1590" s="86"/>
      <c r="AD1590" s="87">
        <f t="shared" si="326"/>
        <v>0</v>
      </c>
      <c r="AE1590" s="127"/>
      <c r="AF1590" s="86"/>
      <c r="AG1590" s="86"/>
      <c r="AH1590" s="131"/>
      <c r="AI1590" s="88">
        <f t="shared" si="327"/>
        <v>0</v>
      </c>
      <c r="AJ1590" s="89" t="str">
        <f>IFERROR(IF(ISNA(MATCH($AV1590,Other_Category_Abbr,0)),INDEX(FGHG_List_Long_GWP,MATCH($AV1590,FGHG_List_Long,0)),INDEX(GWP_Other_Abbr,MATCH($AV1590,Other_Category_Abbr,0)))*SUM(V1590,AA1590,AD1590,AI1590),"")</f>
        <v/>
      </c>
      <c r="AK1590" s="89" t="str">
        <f>IFERROR(IF(ISNA(MATCH($AV1590,Other_Category_Abbr,0)),INDEX(FGHG_List_Long_GWP,MATCH($AV1590,FGHG_List_Long,0)),INDEX(GWP_Other_Abbr,MATCH($AV1590,Other_Category_Abbr,0)))*(T1590*(S1590+U1590)+W1590*(Y1590+X1590)+AD1590+AE1590*(AF1590+AG1590)),"")</f>
        <v/>
      </c>
      <c r="AL1590" s="90" t="str">
        <f t="shared" si="322"/>
        <v/>
      </c>
      <c r="AM1590" s="91" t="str">
        <f t="shared" si="323"/>
        <v/>
      </c>
      <c r="AP1590" s="92" t="b">
        <f t="shared" si="317"/>
        <v>0</v>
      </c>
      <c r="AQ1590" s="92" t="str">
        <f t="shared" si="318"/>
        <v xml:space="preserve"> </v>
      </c>
      <c r="AR1590" s="92" t="str">
        <f>IF(LEN(AQ1590)=1,"",COUNTIF($AQ$19:AQ1590,AQ1590)=1)</f>
        <v/>
      </c>
      <c r="AS1590" s="73"/>
      <c r="AT1590" s="73"/>
      <c r="AU1590" s="73"/>
      <c r="AV1590" s="235" t="str">
        <f>IF($P1590=Lists!$A$13,Lists!$A$29,IF($P1590=Lists!$A$14,Lists!$A$30,$P1590))</f>
        <v/>
      </c>
      <c r="AW1590" s="73"/>
      <c r="AX1590" s="73"/>
    </row>
    <row r="1591" spans="2:50" x14ac:dyDescent="0.3">
      <c r="B1591" s="137">
        <f t="shared" si="324"/>
        <v>1573</v>
      </c>
      <c r="C1591" s="24"/>
      <c r="D1591" s="24"/>
      <c r="E1591" s="24"/>
      <c r="F1591" s="25"/>
      <c r="G1591" s="24"/>
      <c r="H1591" s="30"/>
      <c r="I1591" s="24"/>
      <c r="J1591" s="50" t="str">
        <f t="shared" si="315"/>
        <v/>
      </c>
      <c r="K1591" s="30"/>
      <c r="L1591" s="236"/>
      <c r="M1591" s="30"/>
      <c r="N1591" s="30"/>
      <c r="O1591" s="46" t="str">
        <f t="shared" si="316"/>
        <v/>
      </c>
      <c r="P1591" s="239" t="str">
        <f t="shared" si="319"/>
        <v/>
      </c>
      <c r="Q1591" s="52" t="str">
        <f t="shared" si="320"/>
        <v/>
      </c>
      <c r="R1591" s="127"/>
      <c r="S1591" s="86"/>
      <c r="T1591" s="127"/>
      <c r="U1591" s="86"/>
      <c r="V1591" s="87">
        <f t="shared" si="325"/>
        <v>0</v>
      </c>
      <c r="W1591" s="130"/>
      <c r="X1591" s="86"/>
      <c r="Y1591" s="86"/>
      <c r="Z1591" s="131"/>
      <c r="AA1591" s="87">
        <f t="shared" si="321"/>
        <v>0</v>
      </c>
      <c r="AB1591" s="127"/>
      <c r="AC1591" s="86"/>
      <c r="AD1591" s="87">
        <f t="shared" si="326"/>
        <v>0</v>
      </c>
      <c r="AE1591" s="127"/>
      <c r="AF1591" s="86"/>
      <c r="AG1591" s="86"/>
      <c r="AH1591" s="131"/>
      <c r="AI1591" s="88">
        <f t="shared" si="327"/>
        <v>0</v>
      </c>
      <c r="AJ1591" s="89" t="str">
        <f>IFERROR(IF(ISNA(MATCH($AV1591,Other_Category_Abbr,0)),INDEX(FGHG_List_Long_GWP,MATCH($AV1591,FGHG_List_Long,0)),INDEX(GWP_Other_Abbr,MATCH($AV1591,Other_Category_Abbr,0)))*SUM(V1591,AA1591,AD1591,AI1591),"")</f>
        <v/>
      </c>
      <c r="AK1591" s="89" t="str">
        <f>IFERROR(IF(ISNA(MATCH($AV1591,Other_Category_Abbr,0)),INDEX(FGHG_List_Long_GWP,MATCH($AV1591,FGHG_List_Long,0)),INDEX(GWP_Other_Abbr,MATCH($AV1591,Other_Category_Abbr,0)))*(T1591*(S1591+U1591)+W1591*(Y1591+X1591)+AD1591+AE1591*(AF1591+AG1591)),"")</f>
        <v/>
      </c>
      <c r="AL1591" s="90" t="str">
        <f t="shared" si="322"/>
        <v/>
      </c>
      <c r="AM1591" s="91" t="str">
        <f t="shared" si="323"/>
        <v/>
      </c>
      <c r="AP1591" s="92" t="b">
        <f t="shared" si="317"/>
        <v>0</v>
      </c>
      <c r="AQ1591" s="92" t="str">
        <f t="shared" si="318"/>
        <v xml:space="preserve"> </v>
      </c>
      <c r="AR1591" s="92" t="str">
        <f>IF(LEN(AQ1591)=1,"",COUNTIF($AQ$19:AQ1591,AQ1591)=1)</f>
        <v/>
      </c>
      <c r="AS1591" s="73"/>
      <c r="AT1591" s="73"/>
      <c r="AU1591" s="73"/>
      <c r="AV1591" s="235" t="str">
        <f>IF($P1591=Lists!$A$13,Lists!$A$29,IF($P1591=Lists!$A$14,Lists!$A$30,$P1591))</f>
        <v/>
      </c>
      <c r="AW1591" s="73"/>
      <c r="AX1591" s="73"/>
    </row>
    <row r="1592" spans="2:50" x14ac:dyDescent="0.3">
      <c r="B1592" s="137">
        <f t="shared" si="324"/>
        <v>1574</v>
      </c>
      <c r="C1592" s="24"/>
      <c r="D1592" s="24"/>
      <c r="E1592" s="24"/>
      <c r="F1592" s="25"/>
      <c r="G1592" s="24"/>
      <c r="H1592" s="30"/>
      <c r="I1592" s="24"/>
      <c r="J1592" s="50" t="str">
        <f t="shared" si="315"/>
        <v/>
      </c>
      <c r="K1592" s="30"/>
      <c r="L1592" s="236"/>
      <c r="M1592" s="30"/>
      <c r="N1592" s="30"/>
      <c r="O1592" s="46" t="str">
        <f t="shared" si="316"/>
        <v/>
      </c>
      <c r="P1592" s="239" t="str">
        <f t="shared" si="319"/>
        <v/>
      </c>
      <c r="Q1592" s="52" t="str">
        <f t="shared" si="320"/>
        <v/>
      </c>
      <c r="R1592" s="127"/>
      <c r="S1592" s="86"/>
      <c r="T1592" s="127"/>
      <c r="U1592" s="86"/>
      <c r="V1592" s="87">
        <f t="shared" si="325"/>
        <v>0</v>
      </c>
      <c r="W1592" s="130"/>
      <c r="X1592" s="86"/>
      <c r="Y1592" s="86"/>
      <c r="Z1592" s="131"/>
      <c r="AA1592" s="87">
        <f t="shared" si="321"/>
        <v>0</v>
      </c>
      <c r="AB1592" s="127"/>
      <c r="AC1592" s="86"/>
      <c r="AD1592" s="87">
        <f t="shared" si="326"/>
        <v>0</v>
      </c>
      <c r="AE1592" s="127"/>
      <c r="AF1592" s="86"/>
      <c r="AG1592" s="86"/>
      <c r="AH1592" s="131"/>
      <c r="AI1592" s="88">
        <f t="shared" si="327"/>
        <v>0</v>
      </c>
      <c r="AJ1592" s="89" t="str">
        <f>IFERROR(IF(ISNA(MATCH($AV1592,Other_Category_Abbr,0)),INDEX(FGHG_List_Long_GWP,MATCH($AV1592,FGHG_List_Long,0)),INDEX(GWP_Other_Abbr,MATCH($AV1592,Other_Category_Abbr,0)))*SUM(V1592,AA1592,AD1592,AI1592),"")</f>
        <v/>
      </c>
      <c r="AK1592" s="89" t="str">
        <f>IFERROR(IF(ISNA(MATCH($AV1592,Other_Category_Abbr,0)),INDEX(FGHG_List_Long_GWP,MATCH($AV1592,FGHG_List_Long,0)),INDEX(GWP_Other_Abbr,MATCH($AV1592,Other_Category_Abbr,0)))*(T1592*(S1592+U1592)+W1592*(Y1592+X1592)+AD1592+AE1592*(AF1592+AG1592)),"")</f>
        <v/>
      </c>
      <c r="AL1592" s="90" t="str">
        <f t="shared" si="322"/>
        <v/>
      </c>
      <c r="AM1592" s="91" t="str">
        <f t="shared" si="323"/>
        <v/>
      </c>
      <c r="AP1592" s="92" t="b">
        <f t="shared" si="317"/>
        <v>0</v>
      </c>
      <c r="AQ1592" s="92" t="str">
        <f t="shared" si="318"/>
        <v xml:space="preserve"> </v>
      </c>
      <c r="AR1592" s="92" t="str">
        <f>IF(LEN(AQ1592)=1,"",COUNTIF($AQ$19:AQ1592,AQ1592)=1)</f>
        <v/>
      </c>
      <c r="AS1592" s="73"/>
      <c r="AT1592" s="73"/>
      <c r="AU1592" s="73"/>
      <c r="AV1592" s="235" t="str">
        <f>IF($P1592=Lists!$A$13,Lists!$A$29,IF($P1592=Lists!$A$14,Lists!$A$30,$P1592))</f>
        <v/>
      </c>
      <c r="AW1592" s="73"/>
      <c r="AX1592" s="73"/>
    </row>
    <row r="1593" spans="2:50" x14ac:dyDescent="0.3">
      <c r="B1593" s="137">
        <f t="shared" si="324"/>
        <v>1575</v>
      </c>
      <c r="C1593" s="24"/>
      <c r="D1593" s="24"/>
      <c r="E1593" s="24"/>
      <c r="F1593" s="25"/>
      <c r="G1593" s="24"/>
      <c r="H1593" s="30"/>
      <c r="I1593" s="24"/>
      <c r="J1593" s="50" t="str">
        <f t="shared" si="315"/>
        <v/>
      </c>
      <c r="K1593" s="30"/>
      <c r="L1593" s="236"/>
      <c r="M1593" s="30"/>
      <c r="N1593" s="30"/>
      <c r="O1593" s="46" t="str">
        <f t="shared" si="316"/>
        <v/>
      </c>
      <c r="P1593" s="239" t="str">
        <f t="shared" si="319"/>
        <v/>
      </c>
      <c r="Q1593" s="52" t="str">
        <f t="shared" si="320"/>
        <v/>
      </c>
      <c r="R1593" s="127"/>
      <c r="S1593" s="86"/>
      <c r="T1593" s="127"/>
      <c r="U1593" s="86"/>
      <c r="V1593" s="87">
        <f t="shared" si="325"/>
        <v>0</v>
      </c>
      <c r="W1593" s="130"/>
      <c r="X1593" s="86"/>
      <c r="Y1593" s="86"/>
      <c r="Z1593" s="131"/>
      <c r="AA1593" s="87">
        <f t="shared" si="321"/>
        <v>0</v>
      </c>
      <c r="AB1593" s="127"/>
      <c r="AC1593" s="86"/>
      <c r="AD1593" s="87">
        <f t="shared" si="326"/>
        <v>0</v>
      </c>
      <c r="AE1593" s="127"/>
      <c r="AF1593" s="86"/>
      <c r="AG1593" s="86"/>
      <c r="AH1593" s="131"/>
      <c r="AI1593" s="88">
        <f t="shared" si="327"/>
        <v>0</v>
      </c>
      <c r="AJ1593" s="89" t="str">
        <f>IFERROR(IF(ISNA(MATCH($AV1593,Other_Category_Abbr,0)),INDEX(FGHG_List_Long_GWP,MATCH($AV1593,FGHG_List_Long,0)),INDEX(GWP_Other_Abbr,MATCH($AV1593,Other_Category_Abbr,0)))*SUM(V1593,AA1593,AD1593,AI1593),"")</f>
        <v/>
      </c>
      <c r="AK1593" s="89" t="str">
        <f>IFERROR(IF(ISNA(MATCH($AV1593,Other_Category_Abbr,0)),INDEX(FGHG_List_Long_GWP,MATCH($AV1593,FGHG_List_Long,0)),INDEX(GWP_Other_Abbr,MATCH($AV1593,Other_Category_Abbr,0)))*(T1593*(S1593+U1593)+W1593*(Y1593+X1593)+AD1593+AE1593*(AF1593+AG1593)),"")</f>
        <v/>
      </c>
      <c r="AL1593" s="90" t="str">
        <f t="shared" si="322"/>
        <v/>
      </c>
      <c r="AM1593" s="91" t="str">
        <f t="shared" si="323"/>
        <v/>
      </c>
      <c r="AP1593" s="92" t="b">
        <f t="shared" si="317"/>
        <v>0</v>
      </c>
      <c r="AQ1593" s="92" t="str">
        <f t="shared" si="318"/>
        <v xml:space="preserve"> </v>
      </c>
      <c r="AR1593" s="92" t="str">
        <f>IF(LEN(AQ1593)=1,"",COUNTIF($AQ$19:AQ1593,AQ1593)=1)</f>
        <v/>
      </c>
      <c r="AS1593" s="73"/>
      <c r="AT1593" s="73"/>
      <c r="AU1593" s="73"/>
      <c r="AV1593" s="235" t="str">
        <f>IF($P1593=Lists!$A$13,Lists!$A$29,IF($P1593=Lists!$A$14,Lists!$A$30,$P1593))</f>
        <v/>
      </c>
      <c r="AW1593" s="73"/>
      <c r="AX1593" s="73"/>
    </row>
    <row r="1594" spans="2:50" x14ac:dyDescent="0.3">
      <c r="B1594" s="137">
        <f t="shared" si="324"/>
        <v>1576</v>
      </c>
      <c r="C1594" s="24"/>
      <c r="D1594" s="24"/>
      <c r="E1594" s="24"/>
      <c r="F1594" s="25"/>
      <c r="G1594" s="24"/>
      <c r="H1594" s="30"/>
      <c r="I1594" s="24"/>
      <c r="J1594" s="50" t="str">
        <f t="shared" si="315"/>
        <v/>
      </c>
      <c r="K1594" s="30"/>
      <c r="L1594" s="236"/>
      <c r="M1594" s="30"/>
      <c r="N1594" s="30"/>
      <c r="O1594" s="46" t="str">
        <f t="shared" si="316"/>
        <v/>
      </c>
      <c r="P1594" s="239" t="str">
        <f t="shared" si="319"/>
        <v/>
      </c>
      <c r="Q1594" s="52" t="str">
        <f t="shared" si="320"/>
        <v/>
      </c>
      <c r="R1594" s="127"/>
      <c r="S1594" s="86"/>
      <c r="T1594" s="127"/>
      <c r="U1594" s="86"/>
      <c r="V1594" s="87">
        <f t="shared" si="325"/>
        <v>0</v>
      </c>
      <c r="W1594" s="130"/>
      <c r="X1594" s="86"/>
      <c r="Y1594" s="86"/>
      <c r="Z1594" s="131"/>
      <c r="AA1594" s="87">
        <f t="shared" si="321"/>
        <v>0</v>
      </c>
      <c r="AB1594" s="127"/>
      <c r="AC1594" s="86"/>
      <c r="AD1594" s="87">
        <f t="shared" si="326"/>
        <v>0</v>
      </c>
      <c r="AE1594" s="127"/>
      <c r="AF1594" s="86"/>
      <c r="AG1594" s="86"/>
      <c r="AH1594" s="131"/>
      <c r="AI1594" s="88">
        <f t="shared" si="327"/>
        <v>0</v>
      </c>
      <c r="AJ1594" s="89" t="str">
        <f>IFERROR(IF(ISNA(MATCH($AV1594,Other_Category_Abbr,0)),INDEX(FGHG_List_Long_GWP,MATCH($AV1594,FGHG_List_Long,0)),INDEX(GWP_Other_Abbr,MATCH($AV1594,Other_Category_Abbr,0)))*SUM(V1594,AA1594,AD1594,AI1594),"")</f>
        <v/>
      </c>
      <c r="AK1594" s="89" t="str">
        <f>IFERROR(IF(ISNA(MATCH($AV1594,Other_Category_Abbr,0)),INDEX(FGHG_List_Long_GWP,MATCH($AV1594,FGHG_List_Long,0)),INDEX(GWP_Other_Abbr,MATCH($AV1594,Other_Category_Abbr,0)))*(T1594*(S1594+U1594)+W1594*(Y1594+X1594)+AD1594+AE1594*(AF1594+AG1594)),"")</f>
        <v/>
      </c>
      <c r="AL1594" s="90" t="str">
        <f t="shared" si="322"/>
        <v/>
      </c>
      <c r="AM1594" s="91" t="str">
        <f t="shared" si="323"/>
        <v/>
      </c>
      <c r="AP1594" s="92" t="b">
        <f t="shared" si="317"/>
        <v>0</v>
      </c>
      <c r="AQ1594" s="92" t="str">
        <f t="shared" si="318"/>
        <v xml:space="preserve"> </v>
      </c>
      <c r="AR1594" s="92" t="str">
        <f>IF(LEN(AQ1594)=1,"",COUNTIF($AQ$19:AQ1594,AQ1594)=1)</f>
        <v/>
      </c>
      <c r="AS1594" s="73"/>
      <c r="AT1594" s="73"/>
      <c r="AU1594" s="73"/>
      <c r="AV1594" s="235" t="str">
        <f>IF($P1594=Lists!$A$13,Lists!$A$29,IF($P1594=Lists!$A$14,Lists!$A$30,$P1594))</f>
        <v/>
      </c>
      <c r="AW1594" s="73"/>
      <c r="AX1594" s="73"/>
    </row>
    <row r="1595" spans="2:50" x14ac:dyDescent="0.3">
      <c r="B1595" s="137">
        <f t="shared" si="324"/>
        <v>1577</v>
      </c>
      <c r="C1595" s="24"/>
      <c r="D1595" s="24"/>
      <c r="E1595" s="24"/>
      <c r="F1595" s="25"/>
      <c r="G1595" s="24"/>
      <c r="H1595" s="30"/>
      <c r="I1595" s="24"/>
      <c r="J1595" s="50" t="str">
        <f t="shared" si="315"/>
        <v/>
      </c>
      <c r="K1595" s="30"/>
      <c r="L1595" s="236"/>
      <c r="M1595" s="30"/>
      <c r="N1595" s="30"/>
      <c r="O1595" s="46" t="str">
        <f t="shared" si="316"/>
        <v/>
      </c>
      <c r="P1595" s="239" t="str">
        <f t="shared" si="319"/>
        <v/>
      </c>
      <c r="Q1595" s="52" t="str">
        <f t="shared" si="320"/>
        <v/>
      </c>
      <c r="R1595" s="127"/>
      <c r="S1595" s="86"/>
      <c r="T1595" s="127"/>
      <c r="U1595" s="86"/>
      <c r="V1595" s="87">
        <f t="shared" si="325"/>
        <v>0</v>
      </c>
      <c r="W1595" s="130"/>
      <c r="X1595" s="86"/>
      <c r="Y1595" s="86"/>
      <c r="Z1595" s="131"/>
      <c r="AA1595" s="87">
        <f t="shared" si="321"/>
        <v>0</v>
      </c>
      <c r="AB1595" s="127"/>
      <c r="AC1595" s="86"/>
      <c r="AD1595" s="87">
        <f t="shared" si="326"/>
        <v>0</v>
      </c>
      <c r="AE1595" s="127"/>
      <c r="AF1595" s="86"/>
      <c r="AG1595" s="86"/>
      <c r="AH1595" s="131"/>
      <c r="AI1595" s="88">
        <f t="shared" si="327"/>
        <v>0</v>
      </c>
      <c r="AJ1595" s="89" t="str">
        <f>IFERROR(IF(ISNA(MATCH($AV1595,Other_Category_Abbr,0)),INDEX(FGHG_List_Long_GWP,MATCH($AV1595,FGHG_List_Long,0)),INDEX(GWP_Other_Abbr,MATCH($AV1595,Other_Category_Abbr,0)))*SUM(V1595,AA1595,AD1595,AI1595),"")</f>
        <v/>
      </c>
      <c r="AK1595" s="89" t="str">
        <f>IFERROR(IF(ISNA(MATCH($AV1595,Other_Category_Abbr,0)),INDEX(FGHG_List_Long_GWP,MATCH($AV1595,FGHG_List_Long,0)),INDEX(GWP_Other_Abbr,MATCH($AV1595,Other_Category_Abbr,0)))*(T1595*(S1595+U1595)+W1595*(Y1595+X1595)+AD1595+AE1595*(AF1595+AG1595)),"")</f>
        <v/>
      </c>
      <c r="AL1595" s="90" t="str">
        <f t="shared" si="322"/>
        <v/>
      </c>
      <c r="AM1595" s="91" t="str">
        <f t="shared" si="323"/>
        <v/>
      </c>
      <c r="AP1595" s="92" t="b">
        <f t="shared" si="317"/>
        <v>0</v>
      </c>
      <c r="AQ1595" s="92" t="str">
        <f t="shared" si="318"/>
        <v xml:space="preserve"> </v>
      </c>
      <c r="AR1595" s="92" t="str">
        <f>IF(LEN(AQ1595)=1,"",COUNTIF($AQ$19:AQ1595,AQ1595)=1)</f>
        <v/>
      </c>
      <c r="AS1595" s="73"/>
      <c r="AT1595" s="73"/>
      <c r="AU1595" s="73"/>
      <c r="AV1595" s="235" t="str">
        <f>IF($P1595=Lists!$A$13,Lists!$A$29,IF($P1595=Lists!$A$14,Lists!$A$30,$P1595))</f>
        <v/>
      </c>
      <c r="AW1595" s="73"/>
      <c r="AX1595" s="73"/>
    </row>
    <row r="1596" spans="2:50" x14ac:dyDescent="0.3">
      <c r="B1596" s="137">
        <f t="shared" si="324"/>
        <v>1578</v>
      </c>
      <c r="C1596" s="24"/>
      <c r="D1596" s="24"/>
      <c r="E1596" s="24"/>
      <c r="F1596" s="25"/>
      <c r="G1596" s="24"/>
      <c r="H1596" s="30"/>
      <c r="I1596" s="24"/>
      <c r="J1596" s="50" t="str">
        <f t="shared" si="315"/>
        <v/>
      </c>
      <c r="K1596" s="30"/>
      <c r="L1596" s="236"/>
      <c r="M1596" s="30"/>
      <c r="N1596" s="30"/>
      <c r="O1596" s="46" t="str">
        <f t="shared" si="316"/>
        <v/>
      </c>
      <c r="P1596" s="239" t="str">
        <f t="shared" si="319"/>
        <v/>
      </c>
      <c r="Q1596" s="52" t="str">
        <f t="shared" si="320"/>
        <v/>
      </c>
      <c r="R1596" s="127"/>
      <c r="S1596" s="86"/>
      <c r="T1596" s="127"/>
      <c r="U1596" s="86"/>
      <c r="V1596" s="87">
        <f t="shared" si="325"/>
        <v>0</v>
      </c>
      <c r="W1596" s="130"/>
      <c r="X1596" s="86"/>
      <c r="Y1596" s="86"/>
      <c r="Z1596" s="131"/>
      <c r="AA1596" s="87">
        <f t="shared" si="321"/>
        <v>0</v>
      </c>
      <c r="AB1596" s="127"/>
      <c r="AC1596" s="86"/>
      <c r="AD1596" s="87">
        <f t="shared" si="326"/>
        <v>0</v>
      </c>
      <c r="AE1596" s="127"/>
      <c r="AF1596" s="86"/>
      <c r="AG1596" s="86"/>
      <c r="AH1596" s="131"/>
      <c r="AI1596" s="88">
        <f t="shared" si="327"/>
        <v>0</v>
      </c>
      <c r="AJ1596" s="89" t="str">
        <f>IFERROR(IF(ISNA(MATCH($AV1596,Other_Category_Abbr,0)),INDEX(FGHG_List_Long_GWP,MATCH($AV1596,FGHG_List_Long,0)),INDEX(GWP_Other_Abbr,MATCH($AV1596,Other_Category_Abbr,0)))*SUM(V1596,AA1596,AD1596,AI1596),"")</f>
        <v/>
      </c>
      <c r="AK1596" s="89" t="str">
        <f>IFERROR(IF(ISNA(MATCH($AV1596,Other_Category_Abbr,0)),INDEX(FGHG_List_Long_GWP,MATCH($AV1596,FGHG_List_Long,0)),INDEX(GWP_Other_Abbr,MATCH($AV1596,Other_Category_Abbr,0)))*(T1596*(S1596+U1596)+W1596*(Y1596+X1596)+AD1596+AE1596*(AF1596+AG1596)),"")</f>
        <v/>
      </c>
      <c r="AL1596" s="90" t="str">
        <f t="shared" si="322"/>
        <v/>
      </c>
      <c r="AM1596" s="91" t="str">
        <f t="shared" si="323"/>
        <v/>
      </c>
      <c r="AP1596" s="92" t="b">
        <f t="shared" si="317"/>
        <v>0</v>
      </c>
      <c r="AQ1596" s="92" t="str">
        <f t="shared" si="318"/>
        <v xml:space="preserve"> </v>
      </c>
      <c r="AR1596" s="92" t="str">
        <f>IF(LEN(AQ1596)=1,"",COUNTIF($AQ$19:AQ1596,AQ1596)=1)</f>
        <v/>
      </c>
      <c r="AS1596" s="73"/>
      <c r="AT1596" s="73"/>
      <c r="AU1596" s="73"/>
      <c r="AV1596" s="235" t="str">
        <f>IF($P1596=Lists!$A$13,Lists!$A$29,IF($P1596=Lists!$A$14,Lists!$A$30,$P1596))</f>
        <v/>
      </c>
      <c r="AW1596" s="73"/>
      <c r="AX1596" s="73"/>
    </row>
    <row r="1597" spans="2:50" x14ac:dyDescent="0.3">
      <c r="B1597" s="137">
        <f t="shared" si="324"/>
        <v>1579</v>
      </c>
      <c r="C1597" s="24"/>
      <c r="D1597" s="24"/>
      <c r="E1597" s="24"/>
      <c r="F1597" s="25"/>
      <c r="G1597" s="24"/>
      <c r="H1597" s="30"/>
      <c r="I1597" s="24"/>
      <c r="J1597" s="50" t="str">
        <f t="shared" si="315"/>
        <v/>
      </c>
      <c r="K1597" s="30"/>
      <c r="L1597" s="236"/>
      <c r="M1597" s="30"/>
      <c r="N1597" s="30"/>
      <c r="O1597" s="46" t="str">
        <f t="shared" si="316"/>
        <v/>
      </c>
      <c r="P1597" s="239" t="str">
        <f t="shared" si="319"/>
        <v/>
      </c>
      <c r="Q1597" s="52" t="str">
        <f t="shared" si="320"/>
        <v/>
      </c>
      <c r="R1597" s="127"/>
      <c r="S1597" s="86"/>
      <c r="T1597" s="127"/>
      <c r="U1597" s="86"/>
      <c r="V1597" s="87">
        <f t="shared" si="325"/>
        <v>0</v>
      </c>
      <c r="W1597" s="130"/>
      <c r="X1597" s="86"/>
      <c r="Y1597" s="86"/>
      <c r="Z1597" s="131"/>
      <c r="AA1597" s="87">
        <f t="shared" si="321"/>
        <v>0</v>
      </c>
      <c r="AB1597" s="127"/>
      <c r="AC1597" s="86"/>
      <c r="AD1597" s="87">
        <f t="shared" si="326"/>
        <v>0</v>
      </c>
      <c r="AE1597" s="127"/>
      <c r="AF1597" s="86"/>
      <c r="AG1597" s="86"/>
      <c r="AH1597" s="131"/>
      <c r="AI1597" s="88">
        <f t="shared" si="327"/>
        <v>0</v>
      </c>
      <c r="AJ1597" s="89" t="str">
        <f>IFERROR(IF(ISNA(MATCH($AV1597,Other_Category_Abbr,0)),INDEX(FGHG_List_Long_GWP,MATCH($AV1597,FGHG_List_Long,0)),INDEX(GWP_Other_Abbr,MATCH($AV1597,Other_Category_Abbr,0)))*SUM(V1597,AA1597,AD1597,AI1597),"")</f>
        <v/>
      </c>
      <c r="AK1597" s="89" t="str">
        <f>IFERROR(IF(ISNA(MATCH($AV1597,Other_Category_Abbr,0)),INDEX(FGHG_List_Long_GWP,MATCH($AV1597,FGHG_List_Long,0)),INDEX(GWP_Other_Abbr,MATCH($AV1597,Other_Category_Abbr,0)))*(T1597*(S1597+U1597)+W1597*(Y1597+X1597)+AD1597+AE1597*(AF1597+AG1597)),"")</f>
        <v/>
      </c>
      <c r="AL1597" s="90" t="str">
        <f t="shared" si="322"/>
        <v/>
      </c>
      <c r="AM1597" s="91" t="str">
        <f t="shared" si="323"/>
        <v/>
      </c>
      <c r="AP1597" s="92" t="b">
        <f t="shared" si="317"/>
        <v>0</v>
      </c>
      <c r="AQ1597" s="92" t="str">
        <f t="shared" si="318"/>
        <v xml:space="preserve"> </v>
      </c>
      <c r="AR1597" s="92" t="str">
        <f>IF(LEN(AQ1597)=1,"",COUNTIF($AQ$19:AQ1597,AQ1597)=1)</f>
        <v/>
      </c>
      <c r="AS1597" s="73"/>
      <c r="AT1597" s="73"/>
      <c r="AU1597" s="73"/>
      <c r="AV1597" s="235" t="str">
        <f>IF($P1597=Lists!$A$13,Lists!$A$29,IF($P1597=Lists!$A$14,Lists!$A$30,$P1597))</f>
        <v/>
      </c>
      <c r="AW1597" s="73"/>
      <c r="AX1597" s="73"/>
    </row>
    <row r="1598" spans="2:50" x14ac:dyDescent="0.3">
      <c r="B1598" s="137">
        <f t="shared" si="324"/>
        <v>1580</v>
      </c>
      <c r="C1598" s="24"/>
      <c r="D1598" s="24"/>
      <c r="E1598" s="24"/>
      <c r="F1598" s="25"/>
      <c r="G1598" s="24"/>
      <c r="H1598" s="30"/>
      <c r="I1598" s="24"/>
      <c r="J1598" s="50" t="str">
        <f t="shared" si="315"/>
        <v/>
      </c>
      <c r="K1598" s="30"/>
      <c r="L1598" s="236"/>
      <c r="M1598" s="30"/>
      <c r="N1598" s="30"/>
      <c r="O1598" s="46" t="str">
        <f t="shared" si="316"/>
        <v/>
      </c>
      <c r="P1598" s="239" t="str">
        <f t="shared" si="319"/>
        <v/>
      </c>
      <c r="Q1598" s="52" t="str">
        <f t="shared" si="320"/>
        <v/>
      </c>
      <c r="R1598" s="127"/>
      <c r="S1598" s="86"/>
      <c r="T1598" s="127"/>
      <c r="U1598" s="86"/>
      <c r="V1598" s="87">
        <f t="shared" si="325"/>
        <v>0</v>
      </c>
      <c r="W1598" s="130"/>
      <c r="X1598" s="86"/>
      <c r="Y1598" s="86"/>
      <c r="Z1598" s="131"/>
      <c r="AA1598" s="87">
        <f t="shared" si="321"/>
        <v>0</v>
      </c>
      <c r="AB1598" s="127"/>
      <c r="AC1598" s="86"/>
      <c r="AD1598" s="87">
        <f t="shared" si="326"/>
        <v>0</v>
      </c>
      <c r="AE1598" s="127"/>
      <c r="AF1598" s="86"/>
      <c r="AG1598" s="86"/>
      <c r="AH1598" s="131"/>
      <c r="AI1598" s="88">
        <f t="shared" si="327"/>
        <v>0</v>
      </c>
      <c r="AJ1598" s="89" t="str">
        <f>IFERROR(IF(ISNA(MATCH($AV1598,Other_Category_Abbr,0)),INDEX(FGHG_List_Long_GWP,MATCH($AV1598,FGHG_List_Long,0)),INDEX(GWP_Other_Abbr,MATCH($AV1598,Other_Category_Abbr,0)))*SUM(V1598,AA1598,AD1598,AI1598),"")</f>
        <v/>
      </c>
      <c r="AK1598" s="89" t="str">
        <f>IFERROR(IF(ISNA(MATCH($AV1598,Other_Category_Abbr,0)),INDEX(FGHG_List_Long_GWP,MATCH($AV1598,FGHG_List_Long,0)),INDEX(GWP_Other_Abbr,MATCH($AV1598,Other_Category_Abbr,0)))*(T1598*(S1598+U1598)+W1598*(Y1598+X1598)+AD1598+AE1598*(AF1598+AG1598)),"")</f>
        <v/>
      </c>
      <c r="AL1598" s="90" t="str">
        <f t="shared" si="322"/>
        <v/>
      </c>
      <c r="AM1598" s="91" t="str">
        <f t="shared" si="323"/>
        <v/>
      </c>
      <c r="AP1598" s="92" t="b">
        <f t="shared" si="317"/>
        <v>0</v>
      </c>
      <c r="AQ1598" s="92" t="str">
        <f t="shared" si="318"/>
        <v xml:space="preserve"> </v>
      </c>
      <c r="AR1598" s="92" t="str">
        <f>IF(LEN(AQ1598)=1,"",COUNTIF($AQ$19:AQ1598,AQ1598)=1)</f>
        <v/>
      </c>
      <c r="AS1598" s="73"/>
      <c r="AT1598" s="73"/>
      <c r="AU1598" s="73"/>
      <c r="AV1598" s="235" t="str">
        <f>IF($P1598=Lists!$A$13,Lists!$A$29,IF($P1598=Lists!$A$14,Lists!$A$30,$P1598))</f>
        <v/>
      </c>
      <c r="AW1598" s="73"/>
      <c r="AX1598" s="73"/>
    </row>
    <row r="1599" spans="2:50" x14ac:dyDescent="0.3">
      <c r="B1599" s="137">
        <f t="shared" si="324"/>
        <v>1581</v>
      </c>
      <c r="C1599" s="24"/>
      <c r="D1599" s="24"/>
      <c r="E1599" s="24"/>
      <c r="F1599" s="25"/>
      <c r="G1599" s="24"/>
      <c r="H1599" s="30"/>
      <c r="I1599" s="24"/>
      <c r="J1599" s="50" t="str">
        <f t="shared" si="315"/>
        <v/>
      </c>
      <c r="K1599" s="30"/>
      <c r="L1599" s="236"/>
      <c r="M1599" s="30"/>
      <c r="N1599" s="30"/>
      <c r="O1599" s="46" t="str">
        <f t="shared" si="316"/>
        <v/>
      </c>
      <c r="P1599" s="239" t="str">
        <f t="shared" si="319"/>
        <v/>
      </c>
      <c r="Q1599" s="52" t="str">
        <f t="shared" si="320"/>
        <v/>
      </c>
      <c r="R1599" s="127"/>
      <c r="S1599" s="86"/>
      <c r="T1599" s="127"/>
      <c r="U1599" s="86"/>
      <c r="V1599" s="87">
        <f t="shared" si="325"/>
        <v>0</v>
      </c>
      <c r="W1599" s="130"/>
      <c r="X1599" s="86"/>
      <c r="Y1599" s="86"/>
      <c r="Z1599" s="131"/>
      <c r="AA1599" s="87">
        <f t="shared" si="321"/>
        <v>0</v>
      </c>
      <c r="AB1599" s="127"/>
      <c r="AC1599" s="86"/>
      <c r="AD1599" s="87">
        <f t="shared" si="326"/>
        <v>0</v>
      </c>
      <c r="AE1599" s="127"/>
      <c r="AF1599" s="86"/>
      <c r="AG1599" s="86"/>
      <c r="AH1599" s="131"/>
      <c r="AI1599" s="88">
        <f t="shared" si="327"/>
        <v>0</v>
      </c>
      <c r="AJ1599" s="89" t="str">
        <f>IFERROR(IF(ISNA(MATCH($AV1599,Other_Category_Abbr,0)),INDEX(FGHG_List_Long_GWP,MATCH($AV1599,FGHG_List_Long,0)),INDEX(GWP_Other_Abbr,MATCH($AV1599,Other_Category_Abbr,0)))*SUM(V1599,AA1599,AD1599,AI1599),"")</f>
        <v/>
      </c>
      <c r="AK1599" s="89" t="str">
        <f>IFERROR(IF(ISNA(MATCH($AV1599,Other_Category_Abbr,0)),INDEX(FGHG_List_Long_GWP,MATCH($AV1599,FGHG_List_Long,0)),INDEX(GWP_Other_Abbr,MATCH($AV1599,Other_Category_Abbr,0)))*(T1599*(S1599+U1599)+W1599*(Y1599+X1599)+AD1599+AE1599*(AF1599+AG1599)),"")</f>
        <v/>
      </c>
      <c r="AL1599" s="90" t="str">
        <f t="shared" si="322"/>
        <v/>
      </c>
      <c r="AM1599" s="91" t="str">
        <f t="shared" si="323"/>
        <v/>
      </c>
      <c r="AP1599" s="92" t="b">
        <f t="shared" si="317"/>
        <v>0</v>
      </c>
      <c r="AQ1599" s="92" t="str">
        <f t="shared" si="318"/>
        <v xml:space="preserve"> </v>
      </c>
      <c r="AR1599" s="92" t="str">
        <f>IF(LEN(AQ1599)=1,"",COUNTIF($AQ$19:AQ1599,AQ1599)=1)</f>
        <v/>
      </c>
      <c r="AS1599" s="73"/>
      <c r="AT1599" s="73"/>
      <c r="AU1599" s="73"/>
      <c r="AV1599" s="235" t="str">
        <f>IF($P1599=Lists!$A$13,Lists!$A$29,IF($P1599=Lists!$A$14,Lists!$A$30,$P1599))</f>
        <v/>
      </c>
      <c r="AW1599" s="73"/>
      <c r="AX1599" s="73"/>
    </row>
    <row r="1600" spans="2:50" x14ac:dyDescent="0.3">
      <c r="B1600" s="137">
        <f t="shared" si="324"/>
        <v>1582</v>
      </c>
      <c r="C1600" s="24"/>
      <c r="D1600" s="24"/>
      <c r="E1600" s="24"/>
      <c r="F1600" s="25"/>
      <c r="G1600" s="24"/>
      <c r="H1600" s="30"/>
      <c r="I1600" s="24"/>
      <c r="J1600" s="50" t="str">
        <f t="shared" si="315"/>
        <v/>
      </c>
      <c r="K1600" s="30"/>
      <c r="L1600" s="236"/>
      <c r="M1600" s="30"/>
      <c r="N1600" s="30"/>
      <c r="O1600" s="46" t="str">
        <f t="shared" si="316"/>
        <v/>
      </c>
      <c r="P1600" s="239" t="str">
        <f t="shared" si="319"/>
        <v/>
      </c>
      <c r="Q1600" s="52" t="str">
        <f t="shared" si="320"/>
        <v/>
      </c>
      <c r="R1600" s="127"/>
      <c r="S1600" s="86"/>
      <c r="T1600" s="127"/>
      <c r="U1600" s="86"/>
      <c r="V1600" s="87">
        <f t="shared" si="325"/>
        <v>0</v>
      </c>
      <c r="W1600" s="130"/>
      <c r="X1600" s="86"/>
      <c r="Y1600" s="86"/>
      <c r="Z1600" s="131"/>
      <c r="AA1600" s="87">
        <f t="shared" si="321"/>
        <v>0</v>
      </c>
      <c r="AB1600" s="127"/>
      <c r="AC1600" s="86"/>
      <c r="AD1600" s="87">
        <f t="shared" si="326"/>
        <v>0</v>
      </c>
      <c r="AE1600" s="127"/>
      <c r="AF1600" s="86"/>
      <c r="AG1600" s="86"/>
      <c r="AH1600" s="131"/>
      <c r="AI1600" s="88">
        <f t="shared" si="327"/>
        <v>0</v>
      </c>
      <c r="AJ1600" s="89" t="str">
        <f>IFERROR(IF(ISNA(MATCH($AV1600,Other_Category_Abbr,0)),INDEX(FGHG_List_Long_GWP,MATCH($AV1600,FGHG_List_Long,0)),INDEX(GWP_Other_Abbr,MATCH($AV1600,Other_Category_Abbr,0)))*SUM(V1600,AA1600,AD1600,AI1600),"")</f>
        <v/>
      </c>
      <c r="AK1600" s="89" t="str">
        <f>IFERROR(IF(ISNA(MATCH($AV1600,Other_Category_Abbr,0)),INDEX(FGHG_List_Long_GWP,MATCH($AV1600,FGHG_List_Long,0)),INDEX(GWP_Other_Abbr,MATCH($AV1600,Other_Category_Abbr,0)))*(T1600*(S1600+U1600)+W1600*(Y1600+X1600)+AD1600+AE1600*(AF1600+AG1600)),"")</f>
        <v/>
      </c>
      <c r="AL1600" s="90" t="str">
        <f t="shared" si="322"/>
        <v/>
      </c>
      <c r="AM1600" s="91" t="str">
        <f t="shared" si="323"/>
        <v/>
      </c>
      <c r="AP1600" s="92" t="b">
        <f t="shared" si="317"/>
        <v>0</v>
      </c>
      <c r="AQ1600" s="92" t="str">
        <f t="shared" si="318"/>
        <v xml:space="preserve"> </v>
      </c>
      <c r="AR1600" s="92" t="str">
        <f>IF(LEN(AQ1600)=1,"",COUNTIF($AQ$19:AQ1600,AQ1600)=1)</f>
        <v/>
      </c>
      <c r="AS1600" s="73"/>
      <c r="AT1600" s="73"/>
      <c r="AU1600" s="73"/>
      <c r="AV1600" s="235" t="str">
        <f>IF($P1600=Lists!$A$13,Lists!$A$29,IF($P1600=Lists!$A$14,Lists!$A$30,$P1600))</f>
        <v/>
      </c>
      <c r="AW1600" s="73"/>
      <c r="AX1600" s="73"/>
    </row>
    <row r="1601" spans="2:50" x14ac:dyDescent="0.3">
      <c r="B1601" s="137">
        <f t="shared" si="324"/>
        <v>1583</v>
      </c>
      <c r="C1601" s="24"/>
      <c r="D1601" s="24"/>
      <c r="E1601" s="24"/>
      <c r="F1601" s="25"/>
      <c r="G1601" s="24"/>
      <c r="H1601" s="30"/>
      <c r="I1601" s="24"/>
      <c r="J1601" s="50" t="str">
        <f t="shared" si="315"/>
        <v/>
      </c>
      <c r="K1601" s="30"/>
      <c r="L1601" s="236"/>
      <c r="M1601" s="30"/>
      <c r="N1601" s="30"/>
      <c r="O1601" s="46" t="str">
        <f t="shared" si="316"/>
        <v/>
      </c>
      <c r="P1601" s="239" t="str">
        <f t="shared" si="319"/>
        <v/>
      </c>
      <c r="Q1601" s="52" t="str">
        <f t="shared" si="320"/>
        <v/>
      </c>
      <c r="R1601" s="127"/>
      <c r="S1601" s="86"/>
      <c r="T1601" s="127"/>
      <c r="U1601" s="86"/>
      <c r="V1601" s="87">
        <f t="shared" si="325"/>
        <v>0</v>
      </c>
      <c r="W1601" s="130"/>
      <c r="X1601" s="86"/>
      <c r="Y1601" s="86"/>
      <c r="Z1601" s="131"/>
      <c r="AA1601" s="87">
        <f t="shared" si="321"/>
        <v>0</v>
      </c>
      <c r="AB1601" s="127"/>
      <c r="AC1601" s="86"/>
      <c r="AD1601" s="87">
        <f t="shared" si="326"/>
        <v>0</v>
      </c>
      <c r="AE1601" s="127"/>
      <c r="AF1601" s="86"/>
      <c r="AG1601" s="86"/>
      <c r="AH1601" s="131"/>
      <c r="AI1601" s="88">
        <f t="shared" si="327"/>
        <v>0</v>
      </c>
      <c r="AJ1601" s="89" t="str">
        <f>IFERROR(IF(ISNA(MATCH($AV1601,Other_Category_Abbr,0)),INDEX(FGHG_List_Long_GWP,MATCH($AV1601,FGHG_List_Long,0)),INDEX(GWP_Other_Abbr,MATCH($AV1601,Other_Category_Abbr,0)))*SUM(V1601,AA1601,AD1601,AI1601),"")</f>
        <v/>
      </c>
      <c r="AK1601" s="89" t="str">
        <f>IFERROR(IF(ISNA(MATCH($AV1601,Other_Category_Abbr,0)),INDEX(FGHG_List_Long_GWP,MATCH($AV1601,FGHG_List_Long,0)),INDEX(GWP_Other_Abbr,MATCH($AV1601,Other_Category_Abbr,0)))*(T1601*(S1601+U1601)+W1601*(Y1601+X1601)+AD1601+AE1601*(AF1601+AG1601)),"")</f>
        <v/>
      </c>
      <c r="AL1601" s="90" t="str">
        <f t="shared" si="322"/>
        <v/>
      </c>
      <c r="AM1601" s="91" t="str">
        <f t="shared" si="323"/>
        <v/>
      </c>
      <c r="AP1601" s="92" t="b">
        <f t="shared" si="317"/>
        <v>0</v>
      </c>
      <c r="AQ1601" s="92" t="str">
        <f t="shared" si="318"/>
        <v xml:space="preserve"> </v>
      </c>
      <c r="AR1601" s="92" t="str">
        <f>IF(LEN(AQ1601)=1,"",COUNTIF($AQ$19:AQ1601,AQ1601)=1)</f>
        <v/>
      </c>
      <c r="AS1601" s="73"/>
      <c r="AT1601" s="73"/>
      <c r="AU1601" s="73"/>
      <c r="AV1601" s="235" t="str">
        <f>IF($P1601=Lists!$A$13,Lists!$A$29,IF($P1601=Lists!$A$14,Lists!$A$30,$P1601))</f>
        <v/>
      </c>
      <c r="AW1601" s="73"/>
      <c r="AX1601" s="73"/>
    </row>
    <row r="1602" spans="2:50" x14ac:dyDescent="0.3">
      <c r="B1602" s="137">
        <f t="shared" si="324"/>
        <v>1584</v>
      </c>
      <c r="C1602" s="24"/>
      <c r="D1602" s="24"/>
      <c r="E1602" s="24"/>
      <c r="F1602" s="25"/>
      <c r="G1602" s="24"/>
      <c r="H1602" s="30"/>
      <c r="I1602" s="24"/>
      <c r="J1602" s="50" t="str">
        <f t="shared" si="315"/>
        <v/>
      </c>
      <c r="K1602" s="30"/>
      <c r="L1602" s="236"/>
      <c r="M1602" s="30"/>
      <c r="N1602" s="30"/>
      <c r="O1602" s="46" t="str">
        <f t="shared" si="316"/>
        <v/>
      </c>
      <c r="P1602" s="239" t="str">
        <f t="shared" si="319"/>
        <v/>
      </c>
      <c r="Q1602" s="52" t="str">
        <f t="shared" si="320"/>
        <v/>
      </c>
      <c r="R1602" s="127"/>
      <c r="S1602" s="86"/>
      <c r="T1602" s="127"/>
      <c r="U1602" s="86"/>
      <c r="V1602" s="87">
        <f t="shared" si="325"/>
        <v>0</v>
      </c>
      <c r="W1602" s="130"/>
      <c r="X1602" s="86"/>
      <c r="Y1602" s="86"/>
      <c r="Z1602" s="131"/>
      <c r="AA1602" s="87">
        <f t="shared" si="321"/>
        <v>0</v>
      </c>
      <c r="AB1602" s="127"/>
      <c r="AC1602" s="86"/>
      <c r="AD1602" s="87">
        <f t="shared" si="326"/>
        <v>0</v>
      </c>
      <c r="AE1602" s="127"/>
      <c r="AF1602" s="86"/>
      <c r="AG1602" s="86"/>
      <c r="AH1602" s="131"/>
      <c r="AI1602" s="88">
        <f t="shared" si="327"/>
        <v>0</v>
      </c>
      <c r="AJ1602" s="89" t="str">
        <f>IFERROR(IF(ISNA(MATCH($AV1602,Other_Category_Abbr,0)),INDEX(FGHG_List_Long_GWP,MATCH($AV1602,FGHG_List_Long,0)),INDEX(GWP_Other_Abbr,MATCH($AV1602,Other_Category_Abbr,0)))*SUM(V1602,AA1602,AD1602,AI1602),"")</f>
        <v/>
      </c>
      <c r="AK1602" s="89" t="str">
        <f>IFERROR(IF(ISNA(MATCH($AV1602,Other_Category_Abbr,0)),INDEX(FGHG_List_Long_GWP,MATCH($AV1602,FGHG_List_Long,0)),INDEX(GWP_Other_Abbr,MATCH($AV1602,Other_Category_Abbr,0)))*(T1602*(S1602+U1602)+W1602*(Y1602+X1602)+AD1602+AE1602*(AF1602+AG1602)),"")</f>
        <v/>
      </c>
      <c r="AL1602" s="90" t="str">
        <f t="shared" si="322"/>
        <v/>
      </c>
      <c r="AM1602" s="91" t="str">
        <f t="shared" si="323"/>
        <v/>
      </c>
      <c r="AP1602" s="92" t="b">
        <f t="shared" si="317"/>
        <v>0</v>
      </c>
      <c r="AQ1602" s="92" t="str">
        <f t="shared" si="318"/>
        <v xml:space="preserve"> </v>
      </c>
      <c r="AR1602" s="92" t="str">
        <f>IF(LEN(AQ1602)=1,"",COUNTIF($AQ$19:AQ1602,AQ1602)=1)</f>
        <v/>
      </c>
      <c r="AS1602" s="73"/>
      <c r="AT1602" s="73"/>
      <c r="AU1602" s="73"/>
      <c r="AV1602" s="235" t="str">
        <f>IF($P1602=Lists!$A$13,Lists!$A$29,IF($P1602=Lists!$A$14,Lists!$A$30,$P1602))</f>
        <v/>
      </c>
      <c r="AW1602" s="73"/>
      <c r="AX1602" s="73"/>
    </row>
    <row r="1603" spans="2:50" x14ac:dyDescent="0.3">
      <c r="B1603" s="137">
        <f t="shared" si="324"/>
        <v>1585</v>
      </c>
      <c r="C1603" s="24"/>
      <c r="D1603" s="24"/>
      <c r="E1603" s="24"/>
      <c r="F1603" s="25"/>
      <c r="G1603" s="24"/>
      <c r="H1603" s="30"/>
      <c r="I1603" s="24"/>
      <c r="J1603" s="50" t="str">
        <f t="shared" si="315"/>
        <v/>
      </c>
      <c r="K1603" s="30"/>
      <c r="L1603" s="236"/>
      <c r="M1603" s="30"/>
      <c r="N1603" s="30"/>
      <c r="O1603" s="46" t="str">
        <f t="shared" si="316"/>
        <v/>
      </c>
      <c r="P1603" s="239" t="str">
        <f t="shared" si="319"/>
        <v/>
      </c>
      <c r="Q1603" s="52" t="str">
        <f t="shared" si="320"/>
        <v/>
      </c>
      <c r="R1603" s="127"/>
      <c r="S1603" s="86"/>
      <c r="T1603" s="127"/>
      <c r="U1603" s="86"/>
      <c r="V1603" s="87">
        <f t="shared" si="325"/>
        <v>0</v>
      </c>
      <c r="W1603" s="130"/>
      <c r="X1603" s="86"/>
      <c r="Y1603" s="86"/>
      <c r="Z1603" s="131"/>
      <c r="AA1603" s="87">
        <f t="shared" si="321"/>
        <v>0</v>
      </c>
      <c r="AB1603" s="127"/>
      <c r="AC1603" s="86"/>
      <c r="AD1603" s="87">
        <f t="shared" si="326"/>
        <v>0</v>
      </c>
      <c r="AE1603" s="127"/>
      <c r="AF1603" s="86"/>
      <c r="AG1603" s="86"/>
      <c r="AH1603" s="131"/>
      <c r="AI1603" s="88">
        <f t="shared" si="327"/>
        <v>0</v>
      </c>
      <c r="AJ1603" s="89" t="str">
        <f>IFERROR(IF(ISNA(MATCH($AV1603,Other_Category_Abbr,0)),INDEX(FGHG_List_Long_GWP,MATCH($AV1603,FGHG_List_Long,0)),INDEX(GWP_Other_Abbr,MATCH($AV1603,Other_Category_Abbr,0)))*SUM(V1603,AA1603,AD1603,AI1603),"")</f>
        <v/>
      </c>
      <c r="AK1603" s="89" t="str">
        <f>IFERROR(IF(ISNA(MATCH($AV1603,Other_Category_Abbr,0)),INDEX(FGHG_List_Long_GWP,MATCH($AV1603,FGHG_List_Long,0)),INDEX(GWP_Other_Abbr,MATCH($AV1603,Other_Category_Abbr,0)))*(T1603*(S1603+U1603)+W1603*(Y1603+X1603)+AD1603+AE1603*(AF1603+AG1603)),"")</f>
        <v/>
      </c>
      <c r="AL1603" s="90" t="str">
        <f t="shared" si="322"/>
        <v/>
      </c>
      <c r="AM1603" s="91" t="str">
        <f t="shared" si="323"/>
        <v/>
      </c>
      <c r="AP1603" s="92" t="b">
        <f t="shared" si="317"/>
        <v>0</v>
      </c>
      <c r="AQ1603" s="92" t="str">
        <f t="shared" si="318"/>
        <v xml:space="preserve"> </v>
      </c>
      <c r="AR1603" s="92" t="str">
        <f>IF(LEN(AQ1603)=1,"",COUNTIF($AQ$19:AQ1603,AQ1603)=1)</f>
        <v/>
      </c>
      <c r="AS1603" s="73"/>
      <c r="AT1603" s="73"/>
      <c r="AU1603" s="73"/>
      <c r="AV1603" s="235" t="str">
        <f>IF($P1603=Lists!$A$13,Lists!$A$29,IF($P1603=Lists!$A$14,Lists!$A$30,$P1603))</f>
        <v/>
      </c>
      <c r="AW1603" s="73"/>
      <c r="AX1603" s="73"/>
    </row>
    <row r="1604" spans="2:50" x14ac:dyDescent="0.3">
      <c r="B1604" s="137">
        <f t="shared" si="324"/>
        <v>1586</v>
      </c>
      <c r="C1604" s="24"/>
      <c r="D1604" s="24"/>
      <c r="E1604" s="24"/>
      <c r="F1604" s="25"/>
      <c r="G1604" s="24"/>
      <c r="H1604" s="30"/>
      <c r="I1604" s="24"/>
      <c r="J1604" s="50" t="str">
        <f t="shared" si="315"/>
        <v/>
      </c>
      <c r="K1604" s="30"/>
      <c r="L1604" s="236"/>
      <c r="M1604" s="30"/>
      <c r="N1604" s="30"/>
      <c r="O1604" s="46" t="str">
        <f t="shared" si="316"/>
        <v/>
      </c>
      <c r="P1604" s="239" t="str">
        <f t="shared" si="319"/>
        <v/>
      </c>
      <c r="Q1604" s="52" t="str">
        <f t="shared" si="320"/>
        <v/>
      </c>
      <c r="R1604" s="127"/>
      <c r="S1604" s="86"/>
      <c r="T1604" s="127"/>
      <c r="U1604" s="86"/>
      <c r="V1604" s="87">
        <f t="shared" si="325"/>
        <v>0</v>
      </c>
      <c r="W1604" s="130"/>
      <c r="X1604" s="86"/>
      <c r="Y1604" s="86"/>
      <c r="Z1604" s="131"/>
      <c r="AA1604" s="87">
        <f t="shared" si="321"/>
        <v>0</v>
      </c>
      <c r="AB1604" s="127"/>
      <c r="AC1604" s="86"/>
      <c r="AD1604" s="87">
        <f t="shared" si="326"/>
        <v>0</v>
      </c>
      <c r="AE1604" s="127"/>
      <c r="AF1604" s="86"/>
      <c r="AG1604" s="86"/>
      <c r="AH1604" s="131"/>
      <c r="AI1604" s="88">
        <f t="shared" si="327"/>
        <v>0</v>
      </c>
      <c r="AJ1604" s="89" t="str">
        <f>IFERROR(IF(ISNA(MATCH($AV1604,Other_Category_Abbr,0)),INDEX(FGHG_List_Long_GWP,MATCH($AV1604,FGHG_List_Long,0)),INDEX(GWP_Other_Abbr,MATCH($AV1604,Other_Category_Abbr,0)))*SUM(V1604,AA1604,AD1604,AI1604),"")</f>
        <v/>
      </c>
      <c r="AK1604" s="89" t="str">
        <f>IFERROR(IF(ISNA(MATCH($AV1604,Other_Category_Abbr,0)),INDEX(FGHG_List_Long_GWP,MATCH($AV1604,FGHG_List_Long,0)),INDEX(GWP_Other_Abbr,MATCH($AV1604,Other_Category_Abbr,0)))*(T1604*(S1604+U1604)+W1604*(Y1604+X1604)+AD1604+AE1604*(AF1604+AG1604)),"")</f>
        <v/>
      </c>
      <c r="AL1604" s="90" t="str">
        <f t="shared" si="322"/>
        <v/>
      </c>
      <c r="AM1604" s="91" t="str">
        <f t="shared" si="323"/>
        <v/>
      </c>
      <c r="AP1604" s="92" t="b">
        <f t="shared" si="317"/>
        <v>0</v>
      </c>
      <c r="AQ1604" s="92" t="str">
        <f t="shared" si="318"/>
        <v xml:space="preserve"> </v>
      </c>
      <c r="AR1604" s="92" t="str">
        <f>IF(LEN(AQ1604)=1,"",COUNTIF($AQ$19:AQ1604,AQ1604)=1)</f>
        <v/>
      </c>
      <c r="AS1604" s="73"/>
      <c r="AT1604" s="73"/>
      <c r="AU1604" s="73"/>
      <c r="AV1604" s="235" t="str">
        <f>IF($P1604=Lists!$A$13,Lists!$A$29,IF($P1604=Lists!$A$14,Lists!$A$30,$P1604))</f>
        <v/>
      </c>
      <c r="AW1604" s="73"/>
      <c r="AX1604" s="73"/>
    </row>
    <row r="1605" spans="2:50" x14ac:dyDescent="0.3">
      <c r="B1605" s="137">
        <f t="shared" si="324"/>
        <v>1587</v>
      </c>
      <c r="C1605" s="24"/>
      <c r="D1605" s="24"/>
      <c r="E1605" s="24"/>
      <c r="F1605" s="25"/>
      <c r="G1605" s="24"/>
      <c r="H1605" s="30"/>
      <c r="I1605" s="24"/>
      <c r="J1605" s="50" t="str">
        <f t="shared" si="315"/>
        <v/>
      </c>
      <c r="K1605" s="30"/>
      <c r="L1605" s="236"/>
      <c r="M1605" s="30"/>
      <c r="N1605" s="30"/>
      <c r="O1605" s="46" t="str">
        <f t="shared" si="316"/>
        <v/>
      </c>
      <c r="P1605" s="239" t="str">
        <f t="shared" si="319"/>
        <v/>
      </c>
      <c r="Q1605" s="52" t="str">
        <f t="shared" si="320"/>
        <v/>
      </c>
      <c r="R1605" s="127"/>
      <c r="S1605" s="86"/>
      <c r="T1605" s="127"/>
      <c r="U1605" s="86"/>
      <c r="V1605" s="87">
        <f t="shared" si="325"/>
        <v>0</v>
      </c>
      <c r="W1605" s="130"/>
      <c r="X1605" s="86"/>
      <c r="Y1605" s="86"/>
      <c r="Z1605" s="131"/>
      <c r="AA1605" s="87">
        <f t="shared" si="321"/>
        <v>0</v>
      </c>
      <c r="AB1605" s="127"/>
      <c r="AC1605" s="86"/>
      <c r="AD1605" s="87">
        <f t="shared" si="326"/>
        <v>0</v>
      </c>
      <c r="AE1605" s="127"/>
      <c r="AF1605" s="86"/>
      <c r="AG1605" s="86"/>
      <c r="AH1605" s="131"/>
      <c r="AI1605" s="88">
        <f t="shared" si="327"/>
        <v>0</v>
      </c>
      <c r="AJ1605" s="89" t="str">
        <f>IFERROR(IF(ISNA(MATCH($AV1605,Other_Category_Abbr,0)),INDEX(FGHG_List_Long_GWP,MATCH($AV1605,FGHG_List_Long,0)),INDEX(GWP_Other_Abbr,MATCH($AV1605,Other_Category_Abbr,0)))*SUM(V1605,AA1605,AD1605,AI1605),"")</f>
        <v/>
      </c>
      <c r="AK1605" s="89" t="str">
        <f>IFERROR(IF(ISNA(MATCH($AV1605,Other_Category_Abbr,0)),INDEX(FGHG_List_Long_GWP,MATCH($AV1605,FGHG_List_Long,0)),INDEX(GWP_Other_Abbr,MATCH($AV1605,Other_Category_Abbr,0)))*(T1605*(S1605+U1605)+W1605*(Y1605+X1605)+AD1605+AE1605*(AF1605+AG1605)),"")</f>
        <v/>
      </c>
      <c r="AL1605" s="90" t="str">
        <f t="shared" si="322"/>
        <v/>
      </c>
      <c r="AM1605" s="91" t="str">
        <f t="shared" si="323"/>
        <v/>
      </c>
      <c r="AP1605" s="92" t="b">
        <f t="shared" si="317"/>
        <v>0</v>
      </c>
      <c r="AQ1605" s="92" t="str">
        <f t="shared" si="318"/>
        <v xml:space="preserve"> </v>
      </c>
      <c r="AR1605" s="92" t="str">
        <f>IF(LEN(AQ1605)=1,"",COUNTIF($AQ$19:AQ1605,AQ1605)=1)</f>
        <v/>
      </c>
      <c r="AS1605" s="73"/>
      <c r="AT1605" s="73"/>
      <c r="AU1605" s="73"/>
      <c r="AV1605" s="235" t="str">
        <f>IF($P1605=Lists!$A$13,Lists!$A$29,IF($P1605=Lists!$A$14,Lists!$A$30,$P1605))</f>
        <v/>
      </c>
      <c r="AW1605" s="73"/>
      <c r="AX1605" s="73"/>
    </row>
    <row r="1606" spans="2:50" x14ac:dyDescent="0.3">
      <c r="B1606" s="137">
        <f t="shared" si="324"/>
        <v>1588</v>
      </c>
      <c r="C1606" s="24"/>
      <c r="D1606" s="24"/>
      <c r="E1606" s="24"/>
      <c r="F1606" s="25"/>
      <c r="G1606" s="24"/>
      <c r="H1606" s="30"/>
      <c r="I1606" s="24"/>
      <c r="J1606" s="50" t="str">
        <f t="shared" si="315"/>
        <v/>
      </c>
      <c r="K1606" s="30"/>
      <c r="L1606" s="236"/>
      <c r="M1606" s="30"/>
      <c r="N1606" s="30"/>
      <c r="O1606" s="46" t="str">
        <f t="shared" si="316"/>
        <v/>
      </c>
      <c r="P1606" s="239" t="str">
        <f t="shared" si="319"/>
        <v/>
      </c>
      <c r="Q1606" s="52" t="str">
        <f t="shared" si="320"/>
        <v/>
      </c>
      <c r="R1606" s="127"/>
      <c r="S1606" s="86"/>
      <c r="T1606" s="127"/>
      <c r="U1606" s="86"/>
      <c r="V1606" s="87">
        <f t="shared" si="325"/>
        <v>0</v>
      </c>
      <c r="W1606" s="130"/>
      <c r="X1606" s="86"/>
      <c r="Y1606" s="86"/>
      <c r="Z1606" s="131"/>
      <c r="AA1606" s="87">
        <f t="shared" si="321"/>
        <v>0</v>
      </c>
      <c r="AB1606" s="127"/>
      <c r="AC1606" s="86"/>
      <c r="AD1606" s="87">
        <f t="shared" si="326"/>
        <v>0</v>
      </c>
      <c r="AE1606" s="127"/>
      <c r="AF1606" s="86"/>
      <c r="AG1606" s="86"/>
      <c r="AH1606" s="131"/>
      <c r="AI1606" s="88">
        <f t="shared" si="327"/>
        <v>0</v>
      </c>
      <c r="AJ1606" s="89" t="str">
        <f>IFERROR(IF(ISNA(MATCH($AV1606,Other_Category_Abbr,0)),INDEX(FGHG_List_Long_GWP,MATCH($AV1606,FGHG_List_Long,0)),INDEX(GWP_Other_Abbr,MATCH($AV1606,Other_Category_Abbr,0)))*SUM(V1606,AA1606,AD1606,AI1606),"")</f>
        <v/>
      </c>
      <c r="AK1606" s="89" t="str">
        <f>IFERROR(IF(ISNA(MATCH($AV1606,Other_Category_Abbr,0)),INDEX(FGHG_List_Long_GWP,MATCH($AV1606,FGHG_List_Long,0)),INDEX(GWP_Other_Abbr,MATCH($AV1606,Other_Category_Abbr,0)))*(T1606*(S1606+U1606)+W1606*(Y1606+X1606)+AD1606+AE1606*(AF1606+AG1606)),"")</f>
        <v/>
      </c>
      <c r="AL1606" s="90" t="str">
        <f t="shared" si="322"/>
        <v/>
      </c>
      <c r="AM1606" s="91" t="str">
        <f t="shared" si="323"/>
        <v/>
      </c>
      <c r="AP1606" s="92" t="b">
        <f t="shared" si="317"/>
        <v>0</v>
      </c>
      <c r="AQ1606" s="92" t="str">
        <f t="shared" si="318"/>
        <v xml:space="preserve"> </v>
      </c>
      <c r="AR1606" s="92" t="str">
        <f>IF(LEN(AQ1606)=1,"",COUNTIF($AQ$19:AQ1606,AQ1606)=1)</f>
        <v/>
      </c>
      <c r="AS1606" s="73"/>
      <c r="AT1606" s="73"/>
      <c r="AU1606" s="73"/>
      <c r="AV1606" s="235" t="str">
        <f>IF($P1606=Lists!$A$13,Lists!$A$29,IF($P1606=Lists!$A$14,Lists!$A$30,$P1606))</f>
        <v/>
      </c>
      <c r="AW1606" s="73"/>
      <c r="AX1606" s="73"/>
    </row>
    <row r="1607" spans="2:50" x14ac:dyDescent="0.3">
      <c r="B1607" s="137">
        <f t="shared" si="324"/>
        <v>1589</v>
      </c>
      <c r="C1607" s="24"/>
      <c r="D1607" s="24"/>
      <c r="E1607" s="24"/>
      <c r="F1607" s="25"/>
      <c r="G1607" s="24"/>
      <c r="H1607" s="30"/>
      <c r="I1607" s="24"/>
      <c r="J1607" s="50" t="str">
        <f t="shared" si="315"/>
        <v/>
      </c>
      <c r="K1607" s="30"/>
      <c r="L1607" s="236"/>
      <c r="M1607" s="30"/>
      <c r="N1607" s="30"/>
      <c r="O1607" s="46" t="str">
        <f t="shared" si="316"/>
        <v/>
      </c>
      <c r="P1607" s="239" t="str">
        <f t="shared" si="319"/>
        <v/>
      </c>
      <c r="Q1607" s="52" t="str">
        <f t="shared" si="320"/>
        <v/>
      </c>
      <c r="R1607" s="127"/>
      <c r="S1607" s="86"/>
      <c r="T1607" s="127"/>
      <c r="U1607" s="86"/>
      <c r="V1607" s="87">
        <f t="shared" si="325"/>
        <v>0</v>
      </c>
      <c r="W1607" s="130"/>
      <c r="X1607" s="86"/>
      <c r="Y1607" s="86"/>
      <c r="Z1607" s="131"/>
      <c r="AA1607" s="87">
        <f t="shared" si="321"/>
        <v>0</v>
      </c>
      <c r="AB1607" s="127"/>
      <c r="AC1607" s="86"/>
      <c r="AD1607" s="87">
        <f t="shared" si="326"/>
        <v>0</v>
      </c>
      <c r="AE1607" s="127"/>
      <c r="AF1607" s="86"/>
      <c r="AG1607" s="86"/>
      <c r="AH1607" s="131"/>
      <c r="AI1607" s="88">
        <f t="shared" si="327"/>
        <v>0</v>
      </c>
      <c r="AJ1607" s="89" t="str">
        <f>IFERROR(IF(ISNA(MATCH($AV1607,Other_Category_Abbr,0)),INDEX(FGHG_List_Long_GWP,MATCH($AV1607,FGHG_List_Long,0)),INDEX(GWP_Other_Abbr,MATCH($AV1607,Other_Category_Abbr,0)))*SUM(V1607,AA1607,AD1607,AI1607),"")</f>
        <v/>
      </c>
      <c r="AK1607" s="89" t="str">
        <f>IFERROR(IF(ISNA(MATCH($AV1607,Other_Category_Abbr,0)),INDEX(FGHG_List_Long_GWP,MATCH($AV1607,FGHG_List_Long,0)),INDEX(GWP_Other_Abbr,MATCH($AV1607,Other_Category_Abbr,0)))*(T1607*(S1607+U1607)+W1607*(Y1607+X1607)+AD1607+AE1607*(AF1607+AG1607)),"")</f>
        <v/>
      </c>
      <c r="AL1607" s="90" t="str">
        <f t="shared" si="322"/>
        <v/>
      </c>
      <c r="AM1607" s="91" t="str">
        <f t="shared" si="323"/>
        <v/>
      </c>
      <c r="AP1607" s="92" t="b">
        <f t="shared" si="317"/>
        <v>0</v>
      </c>
      <c r="AQ1607" s="92" t="str">
        <f t="shared" si="318"/>
        <v xml:space="preserve"> </v>
      </c>
      <c r="AR1607" s="92" t="str">
        <f>IF(LEN(AQ1607)=1,"",COUNTIF($AQ$19:AQ1607,AQ1607)=1)</f>
        <v/>
      </c>
      <c r="AS1607" s="73"/>
      <c r="AT1607" s="73"/>
      <c r="AU1607" s="73"/>
      <c r="AV1607" s="235" t="str">
        <f>IF($P1607=Lists!$A$13,Lists!$A$29,IF($P1607=Lists!$A$14,Lists!$A$30,$P1607))</f>
        <v/>
      </c>
      <c r="AW1607" s="73"/>
      <c r="AX1607" s="73"/>
    </row>
    <row r="1608" spans="2:50" x14ac:dyDescent="0.3">
      <c r="B1608" s="137">
        <f t="shared" si="324"/>
        <v>1590</v>
      </c>
      <c r="C1608" s="24"/>
      <c r="D1608" s="24"/>
      <c r="E1608" s="24"/>
      <c r="F1608" s="25"/>
      <c r="G1608" s="24"/>
      <c r="H1608" s="30"/>
      <c r="I1608" s="24"/>
      <c r="J1608" s="50" t="str">
        <f t="shared" si="315"/>
        <v/>
      </c>
      <c r="K1608" s="30"/>
      <c r="L1608" s="236"/>
      <c r="M1608" s="30"/>
      <c r="N1608" s="30"/>
      <c r="O1608" s="46" t="str">
        <f t="shared" si="316"/>
        <v/>
      </c>
      <c r="P1608" s="239" t="str">
        <f t="shared" si="319"/>
        <v/>
      </c>
      <c r="Q1608" s="52" t="str">
        <f t="shared" si="320"/>
        <v/>
      </c>
      <c r="R1608" s="127"/>
      <c r="S1608" s="86"/>
      <c r="T1608" s="127"/>
      <c r="U1608" s="86"/>
      <c r="V1608" s="87">
        <f t="shared" si="325"/>
        <v>0</v>
      </c>
      <c r="W1608" s="130"/>
      <c r="X1608" s="86"/>
      <c r="Y1608" s="86"/>
      <c r="Z1608" s="131"/>
      <c r="AA1608" s="87">
        <f t="shared" si="321"/>
        <v>0</v>
      </c>
      <c r="AB1608" s="127"/>
      <c r="AC1608" s="86"/>
      <c r="AD1608" s="87">
        <f t="shared" si="326"/>
        <v>0</v>
      </c>
      <c r="AE1608" s="127"/>
      <c r="AF1608" s="86"/>
      <c r="AG1608" s="86"/>
      <c r="AH1608" s="131"/>
      <c r="AI1608" s="88">
        <f t="shared" si="327"/>
        <v>0</v>
      </c>
      <c r="AJ1608" s="89" t="str">
        <f>IFERROR(IF(ISNA(MATCH($AV1608,Other_Category_Abbr,0)),INDEX(FGHG_List_Long_GWP,MATCH($AV1608,FGHG_List_Long,0)),INDEX(GWP_Other_Abbr,MATCH($AV1608,Other_Category_Abbr,0)))*SUM(V1608,AA1608,AD1608,AI1608),"")</f>
        <v/>
      </c>
      <c r="AK1608" s="89" t="str">
        <f>IFERROR(IF(ISNA(MATCH($AV1608,Other_Category_Abbr,0)),INDEX(FGHG_List_Long_GWP,MATCH($AV1608,FGHG_List_Long,0)),INDEX(GWP_Other_Abbr,MATCH($AV1608,Other_Category_Abbr,0)))*(T1608*(S1608+U1608)+W1608*(Y1608+X1608)+AD1608+AE1608*(AF1608+AG1608)),"")</f>
        <v/>
      </c>
      <c r="AL1608" s="90" t="str">
        <f t="shared" si="322"/>
        <v/>
      </c>
      <c r="AM1608" s="91" t="str">
        <f t="shared" si="323"/>
        <v/>
      </c>
      <c r="AP1608" s="92" t="b">
        <f t="shared" si="317"/>
        <v>0</v>
      </c>
      <c r="AQ1608" s="92" t="str">
        <f t="shared" si="318"/>
        <v xml:space="preserve"> </v>
      </c>
      <c r="AR1608" s="92" t="str">
        <f>IF(LEN(AQ1608)=1,"",COUNTIF($AQ$19:AQ1608,AQ1608)=1)</f>
        <v/>
      </c>
      <c r="AS1608" s="73"/>
      <c r="AT1608" s="73"/>
      <c r="AU1608" s="73"/>
      <c r="AV1608" s="235" t="str">
        <f>IF($P1608=Lists!$A$13,Lists!$A$29,IF($P1608=Lists!$A$14,Lists!$A$30,$P1608))</f>
        <v/>
      </c>
      <c r="AW1608" s="73"/>
      <c r="AX1608" s="73"/>
    </row>
    <row r="1609" spans="2:50" x14ac:dyDescent="0.3">
      <c r="B1609" s="137">
        <f t="shared" si="324"/>
        <v>1591</v>
      </c>
      <c r="C1609" s="24"/>
      <c r="D1609" s="24"/>
      <c r="E1609" s="24"/>
      <c r="F1609" s="25"/>
      <c r="G1609" s="24"/>
      <c r="H1609" s="30"/>
      <c r="I1609" s="24"/>
      <c r="J1609" s="50" t="str">
        <f t="shared" si="315"/>
        <v/>
      </c>
      <c r="K1609" s="30"/>
      <c r="L1609" s="236"/>
      <c r="M1609" s="30"/>
      <c r="N1609" s="30"/>
      <c r="O1609" s="46" t="str">
        <f t="shared" si="316"/>
        <v/>
      </c>
      <c r="P1609" s="239" t="str">
        <f t="shared" si="319"/>
        <v/>
      </c>
      <c r="Q1609" s="52" t="str">
        <f t="shared" si="320"/>
        <v/>
      </c>
      <c r="R1609" s="127"/>
      <c r="S1609" s="86"/>
      <c r="T1609" s="127"/>
      <c r="U1609" s="86"/>
      <c r="V1609" s="87">
        <f t="shared" si="325"/>
        <v>0</v>
      </c>
      <c r="W1609" s="130"/>
      <c r="X1609" s="86"/>
      <c r="Y1609" s="86"/>
      <c r="Z1609" s="131"/>
      <c r="AA1609" s="87">
        <f t="shared" si="321"/>
        <v>0</v>
      </c>
      <c r="AB1609" s="127"/>
      <c r="AC1609" s="86"/>
      <c r="AD1609" s="87">
        <f t="shared" si="326"/>
        <v>0</v>
      </c>
      <c r="AE1609" s="127"/>
      <c r="AF1609" s="86"/>
      <c r="AG1609" s="86"/>
      <c r="AH1609" s="131"/>
      <c r="AI1609" s="88">
        <f t="shared" si="327"/>
        <v>0</v>
      </c>
      <c r="AJ1609" s="89" t="str">
        <f>IFERROR(IF(ISNA(MATCH($AV1609,Other_Category_Abbr,0)),INDEX(FGHG_List_Long_GWP,MATCH($AV1609,FGHG_List_Long,0)),INDEX(GWP_Other_Abbr,MATCH($AV1609,Other_Category_Abbr,0)))*SUM(V1609,AA1609,AD1609,AI1609),"")</f>
        <v/>
      </c>
      <c r="AK1609" s="89" t="str">
        <f>IFERROR(IF(ISNA(MATCH($AV1609,Other_Category_Abbr,0)),INDEX(FGHG_List_Long_GWP,MATCH($AV1609,FGHG_List_Long,0)),INDEX(GWP_Other_Abbr,MATCH($AV1609,Other_Category_Abbr,0)))*(T1609*(S1609+U1609)+W1609*(Y1609+X1609)+AD1609+AE1609*(AF1609+AG1609)),"")</f>
        <v/>
      </c>
      <c r="AL1609" s="90" t="str">
        <f t="shared" si="322"/>
        <v/>
      </c>
      <c r="AM1609" s="91" t="str">
        <f t="shared" si="323"/>
        <v/>
      </c>
      <c r="AP1609" s="92" t="b">
        <f t="shared" si="317"/>
        <v>0</v>
      </c>
      <c r="AQ1609" s="92" t="str">
        <f t="shared" si="318"/>
        <v xml:space="preserve"> </v>
      </c>
      <c r="AR1609" s="92" t="str">
        <f>IF(LEN(AQ1609)=1,"",COUNTIF($AQ$19:AQ1609,AQ1609)=1)</f>
        <v/>
      </c>
      <c r="AS1609" s="73"/>
      <c r="AT1609" s="73"/>
      <c r="AU1609" s="73"/>
      <c r="AV1609" s="235" t="str">
        <f>IF($P1609=Lists!$A$13,Lists!$A$29,IF($P1609=Lists!$A$14,Lists!$A$30,$P1609))</f>
        <v/>
      </c>
      <c r="AW1609" s="73"/>
      <c r="AX1609" s="73"/>
    </row>
    <row r="1610" spans="2:50" x14ac:dyDescent="0.3">
      <c r="B1610" s="137">
        <f t="shared" si="324"/>
        <v>1592</v>
      </c>
      <c r="C1610" s="24"/>
      <c r="D1610" s="24"/>
      <c r="E1610" s="24"/>
      <c r="F1610" s="25"/>
      <c r="G1610" s="24"/>
      <c r="H1610" s="30"/>
      <c r="I1610" s="24"/>
      <c r="J1610" s="50" t="str">
        <f t="shared" si="315"/>
        <v/>
      </c>
      <c r="K1610" s="30"/>
      <c r="L1610" s="236"/>
      <c r="M1610" s="30"/>
      <c r="N1610" s="30"/>
      <c r="O1610" s="46" t="str">
        <f t="shared" si="316"/>
        <v/>
      </c>
      <c r="P1610" s="239" t="str">
        <f t="shared" si="319"/>
        <v/>
      </c>
      <c r="Q1610" s="52" t="str">
        <f t="shared" si="320"/>
        <v/>
      </c>
      <c r="R1610" s="127"/>
      <c r="S1610" s="86"/>
      <c r="T1610" s="127"/>
      <c r="U1610" s="86"/>
      <c r="V1610" s="87">
        <f t="shared" si="325"/>
        <v>0</v>
      </c>
      <c r="W1610" s="130"/>
      <c r="X1610" s="86"/>
      <c r="Y1610" s="86"/>
      <c r="Z1610" s="131"/>
      <c r="AA1610" s="87">
        <f t="shared" si="321"/>
        <v>0</v>
      </c>
      <c r="AB1610" s="127"/>
      <c r="AC1610" s="86"/>
      <c r="AD1610" s="87">
        <f t="shared" si="326"/>
        <v>0</v>
      </c>
      <c r="AE1610" s="127"/>
      <c r="AF1610" s="86"/>
      <c r="AG1610" s="86"/>
      <c r="AH1610" s="131"/>
      <c r="AI1610" s="88">
        <f t="shared" si="327"/>
        <v>0</v>
      </c>
      <c r="AJ1610" s="89" t="str">
        <f>IFERROR(IF(ISNA(MATCH($AV1610,Other_Category_Abbr,0)),INDEX(FGHG_List_Long_GWP,MATCH($AV1610,FGHG_List_Long,0)),INDEX(GWP_Other_Abbr,MATCH($AV1610,Other_Category_Abbr,0)))*SUM(V1610,AA1610,AD1610,AI1610),"")</f>
        <v/>
      </c>
      <c r="AK1610" s="89" t="str">
        <f>IFERROR(IF(ISNA(MATCH($AV1610,Other_Category_Abbr,0)),INDEX(FGHG_List_Long_GWP,MATCH($AV1610,FGHG_List_Long,0)),INDEX(GWP_Other_Abbr,MATCH($AV1610,Other_Category_Abbr,0)))*(T1610*(S1610+U1610)+W1610*(Y1610+X1610)+AD1610+AE1610*(AF1610+AG1610)),"")</f>
        <v/>
      </c>
      <c r="AL1610" s="90" t="str">
        <f t="shared" si="322"/>
        <v/>
      </c>
      <c r="AM1610" s="91" t="str">
        <f t="shared" si="323"/>
        <v/>
      </c>
      <c r="AP1610" s="92" t="b">
        <f t="shared" si="317"/>
        <v>0</v>
      </c>
      <c r="AQ1610" s="92" t="str">
        <f t="shared" si="318"/>
        <v xml:space="preserve"> </v>
      </c>
      <c r="AR1610" s="92" t="str">
        <f>IF(LEN(AQ1610)=1,"",COUNTIF($AQ$19:AQ1610,AQ1610)=1)</f>
        <v/>
      </c>
      <c r="AS1610" s="73"/>
      <c r="AT1610" s="73"/>
      <c r="AU1610" s="73"/>
      <c r="AV1610" s="235" t="str">
        <f>IF($P1610=Lists!$A$13,Lists!$A$29,IF($P1610=Lists!$A$14,Lists!$A$30,$P1610))</f>
        <v/>
      </c>
      <c r="AW1610" s="73"/>
      <c r="AX1610" s="73"/>
    </row>
    <row r="1611" spans="2:50" x14ac:dyDescent="0.3">
      <c r="B1611" s="137">
        <f t="shared" si="324"/>
        <v>1593</v>
      </c>
      <c r="C1611" s="24"/>
      <c r="D1611" s="24"/>
      <c r="E1611" s="24"/>
      <c r="F1611" s="25"/>
      <c r="G1611" s="24"/>
      <c r="H1611" s="30"/>
      <c r="I1611" s="24"/>
      <c r="J1611" s="50" t="str">
        <f t="shared" si="315"/>
        <v/>
      </c>
      <c r="K1611" s="30"/>
      <c r="L1611" s="236"/>
      <c r="M1611" s="30"/>
      <c r="N1611" s="30"/>
      <c r="O1611" s="46" t="str">
        <f t="shared" si="316"/>
        <v/>
      </c>
      <c r="P1611" s="239" t="str">
        <f t="shared" si="319"/>
        <v/>
      </c>
      <c r="Q1611" s="52" t="str">
        <f t="shared" si="320"/>
        <v/>
      </c>
      <c r="R1611" s="127"/>
      <c r="S1611" s="86"/>
      <c r="T1611" s="127"/>
      <c r="U1611" s="86"/>
      <c r="V1611" s="87">
        <f t="shared" si="325"/>
        <v>0</v>
      </c>
      <c r="W1611" s="130"/>
      <c r="X1611" s="86"/>
      <c r="Y1611" s="86"/>
      <c r="Z1611" s="131"/>
      <c r="AA1611" s="87">
        <f t="shared" si="321"/>
        <v>0</v>
      </c>
      <c r="AB1611" s="127"/>
      <c r="AC1611" s="86"/>
      <c r="AD1611" s="87">
        <f t="shared" si="326"/>
        <v>0</v>
      </c>
      <c r="AE1611" s="127"/>
      <c r="AF1611" s="86"/>
      <c r="AG1611" s="86"/>
      <c r="AH1611" s="131"/>
      <c r="AI1611" s="88">
        <f t="shared" si="327"/>
        <v>0</v>
      </c>
      <c r="AJ1611" s="89" t="str">
        <f>IFERROR(IF(ISNA(MATCH($AV1611,Other_Category_Abbr,0)),INDEX(FGHG_List_Long_GWP,MATCH($AV1611,FGHG_List_Long,0)),INDEX(GWP_Other_Abbr,MATCH($AV1611,Other_Category_Abbr,0)))*SUM(V1611,AA1611,AD1611,AI1611),"")</f>
        <v/>
      </c>
      <c r="AK1611" s="89" t="str">
        <f>IFERROR(IF(ISNA(MATCH($AV1611,Other_Category_Abbr,0)),INDEX(FGHG_List_Long_GWP,MATCH($AV1611,FGHG_List_Long,0)),INDEX(GWP_Other_Abbr,MATCH($AV1611,Other_Category_Abbr,0)))*(T1611*(S1611+U1611)+W1611*(Y1611+X1611)+AD1611+AE1611*(AF1611+AG1611)),"")</f>
        <v/>
      </c>
      <c r="AL1611" s="90" t="str">
        <f t="shared" si="322"/>
        <v/>
      </c>
      <c r="AM1611" s="91" t="str">
        <f t="shared" si="323"/>
        <v/>
      </c>
      <c r="AP1611" s="92" t="b">
        <f t="shared" si="317"/>
        <v>0</v>
      </c>
      <c r="AQ1611" s="92" t="str">
        <f t="shared" si="318"/>
        <v xml:space="preserve"> </v>
      </c>
      <c r="AR1611" s="92" t="str">
        <f>IF(LEN(AQ1611)=1,"",COUNTIF($AQ$19:AQ1611,AQ1611)=1)</f>
        <v/>
      </c>
      <c r="AS1611" s="73"/>
      <c r="AT1611" s="73"/>
      <c r="AU1611" s="73"/>
      <c r="AV1611" s="235" t="str">
        <f>IF($P1611=Lists!$A$13,Lists!$A$29,IF($P1611=Lists!$A$14,Lists!$A$30,$P1611))</f>
        <v/>
      </c>
      <c r="AW1611" s="73"/>
      <c r="AX1611" s="73"/>
    </row>
    <row r="1612" spans="2:50" x14ac:dyDescent="0.3">
      <c r="B1612" s="137">
        <f t="shared" si="324"/>
        <v>1594</v>
      </c>
      <c r="C1612" s="24"/>
      <c r="D1612" s="24"/>
      <c r="E1612" s="24"/>
      <c r="F1612" s="25"/>
      <c r="G1612" s="24"/>
      <c r="H1612" s="30"/>
      <c r="I1612" s="24"/>
      <c r="J1612" s="50" t="str">
        <f t="shared" si="315"/>
        <v/>
      </c>
      <c r="K1612" s="30"/>
      <c r="L1612" s="236"/>
      <c r="M1612" s="30"/>
      <c r="N1612" s="30"/>
      <c r="O1612" s="46" t="str">
        <f t="shared" si="316"/>
        <v/>
      </c>
      <c r="P1612" s="239" t="str">
        <f t="shared" si="319"/>
        <v/>
      </c>
      <c r="Q1612" s="52" t="str">
        <f t="shared" si="320"/>
        <v/>
      </c>
      <c r="R1612" s="127"/>
      <c r="S1612" s="86"/>
      <c r="T1612" s="127"/>
      <c r="U1612" s="86"/>
      <c r="V1612" s="87">
        <f t="shared" si="325"/>
        <v>0</v>
      </c>
      <c r="W1612" s="130"/>
      <c r="X1612" s="86"/>
      <c r="Y1612" s="86"/>
      <c r="Z1612" s="131"/>
      <c r="AA1612" s="87">
        <f t="shared" si="321"/>
        <v>0</v>
      </c>
      <c r="AB1612" s="127"/>
      <c r="AC1612" s="86"/>
      <c r="AD1612" s="87">
        <f t="shared" si="326"/>
        <v>0</v>
      </c>
      <c r="AE1612" s="127"/>
      <c r="AF1612" s="86"/>
      <c r="AG1612" s="86"/>
      <c r="AH1612" s="131"/>
      <c r="AI1612" s="88">
        <f t="shared" si="327"/>
        <v>0</v>
      </c>
      <c r="AJ1612" s="89" t="str">
        <f>IFERROR(IF(ISNA(MATCH($AV1612,Other_Category_Abbr,0)),INDEX(FGHG_List_Long_GWP,MATCH($AV1612,FGHG_List_Long,0)),INDEX(GWP_Other_Abbr,MATCH($AV1612,Other_Category_Abbr,0)))*SUM(V1612,AA1612,AD1612,AI1612),"")</f>
        <v/>
      </c>
      <c r="AK1612" s="89" t="str">
        <f>IFERROR(IF(ISNA(MATCH($AV1612,Other_Category_Abbr,0)),INDEX(FGHG_List_Long_GWP,MATCH($AV1612,FGHG_List_Long,0)),INDEX(GWP_Other_Abbr,MATCH($AV1612,Other_Category_Abbr,0)))*(T1612*(S1612+U1612)+W1612*(Y1612+X1612)+AD1612+AE1612*(AF1612+AG1612)),"")</f>
        <v/>
      </c>
      <c r="AL1612" s="90" t="str">
        <f t="shared" si="322"/>
        <v/>
      </c>
      <c r="AM1612" s="91" t="str">
        <f t="shared" si="323"/>
        <v/>
      </c>
      <c r="AP1612" s="92" t="b">
        <f t="shared" si="317"/>
        <v>0</v>
      </c>
      <c r="AQ1612" s="92" t="str">
        <f t="shared" si="318"/>
        <v xml:space="preserve"> </v>
      </c>
      <c r="AR1612" s="92" t="str">
        <f>IF(LEN(AQ1612)=1,"",COUNTIF($AQ$19:AQ1612,AQ1612)=1)</f>
        <v/>
      </c>
      <c r="AS1612" s="73"/>
      <c r="AT1612" s="73"/>
      <c r="AU1612" s="73"/>
      <c r="AV1612" s="235" t="str">
        <f>IF($P1612=Lists!$A$13,Lists!$A$29,IF($P1612=Lists!$A$14,Lists!$A$30,$P1612))</f>
        <v/>
      </c>
      <c r="AW1612" s="73"/>
      <c r="AX1612" s="73"/>
    </row>
    <row r="1613" spans="2:50" x14ac:dyDescent="0.3">
      <c r="B1613" s="137">
        <f t="shared" si="324"/>
        <v>1595</v>
      </c>
      <c r="C1613" s="24"/>
      <c r="D1613" s="24"/>
      <c r="E1613" s="24"/>
      <c r="F1613" s="25"/>
      <c r="G1613" s="24"/>
      <c r="H1613" s="30"/>
      <c r="I1613" s="24"/>
      <c r="J1613" s="50" t="str">
        <f t="shared" si="315"/>
        <v/>
      </c>
      <c r="K1613" s="30"/>
      <c r="L1613" s="236"/>
      <c r="M1613" s="30"/>
      <c r="N1613" s="30"/>
      <c r="O1613" s="46" t="str">
        <f t="shared" si="316"/>
        <v/>
      </c>
      <c r="P1613" s="239" t="str">
        <f t="shared" si="319"/>
        <v/>
      </c>
      <c r="Q1613" s="52" t="str">
        <f t="shared" si="320"/>
        <v/>
      </c>
      <c r="R1613" s="127"/>
      <c r="S1613" s="86"/>
      <c r="T1613" s="127"/>
      <c r="U1613" s="86"/>
      <c r="V1613" s="87">
        <f t="shared" si="325"/>
        <v>0</v>
      </c>
      <c r="W1613" s="130"/>
      <c r="X1613" s="86"/>
      <c r="Y1613" s="86"/>
      <c r="Z1613" s="131"/>
      <c r="AA1613" s="87">
        <f t="shared" si="321"/>
        <v>0</v>
      </c>
      <c r="AB1613" s="127"/>
      <c r="AC1613" s="86"/>
      <c r="AD1613" s="87">
        <f t="shared" si="326"/>
        <v>0</v>
      </c>
      <c r="AE1613" s="127"/>
      <c r="AF1613" s="86"/>
      <c r="AG1613" s="86"/>
      <c r="AH1613" s="131"/>
      <c r="AI1613" s="88">
        <f t="shared" si="327"/>
        <v>0</v>
      </c>
      <c r="AJ1613" s="89" t="str">
        <f>IFERROR(IF(ISNA(MATCH($AV1613,Other_Category_Abbr,0)),INDEX(FGHG_List_Long_GWP,MATCH($AV1613,FGHG_List_Long,0)),INDEX(GWP_Other_Abbr,MATCH($AV1613,Other_Category_Abbr,0)))*SUM(V1613,AA1613,AD1613,AI1613),"")</f>
        <v/>
      </c>
      <c r="AK1613" s="89" t="str">
        <f>IFERROR(IF(ISNA(MATCH($AV1613,Other_Category_Abbr,0)),INDEX(FGHG_List_Long_GWP,MATCH($AV1613,FGHG_List_Long,0)),INDEX(GWP_Other_Abbr,MATCH($AV1613,Other_Category_Abbr,0)))*(T1613*(S1613+U1613)+W1613*(Y1613+X1613)+AD1613+AE1613*(AF1613+AG1613)),"")</f>
        <v/>
      </c>
      <c r="AL1613" s="90" t="str">
        <f t="shared" si="322"/>
        <v/>
      </c>
      <c r="AM1613" s="91" t="str">
        <f t="shared" si="323"/>
        <v/>
      </c>
      <c r="AP1613" s="92" t="b">
        <f t="shared" si="317"/>
        <v>0</v>
      </c>
      <c r="AQ1613" s="92" t="str">
        <f t="shared" si="318"/>
        <v xml:space="preserve"> </v>
      </c>
      <c r="AR1613" s="92" t="str">
        <f>IF(LEN(AQ1613)=1,"",COUNTIF($AQ$19:AQ1613,AQ1613)=1)</f>
        <v/>
      </c>
      <c r="AS1613" s="73"/>
      <c r="AT1613" s="73"/>
      <c r="AU1613" s="73"/>
      <c r="AV1613" s="235" t="str">
        <f>IF($P1613=Lists!$A$13,Lists!$A$29,IF($P1613=Lists!$A$14,Lists!$A$30,$P1613))</f>
        <v/>
      </c>
      <c r="AW1613" s="73"/>
      <c r="AX1613" s="73"/>
    </row>
    <row r="1614" spans="2:50" x14ac:dyDescent="0.3">
      <c r="B1614" s="137">
        <f t="shared" si="324"/>
        <v>1596</v>
      </c>
      <c r="C1614" s="24"/>
      <c r="D1614" s="24"/>
      <c r="E1614" s="24"/>
      <c r="F1614" s="25"/>
      <c r="G1614" s="24"/>
      <c r="H1614" s="30"/>
      <c r="I1614" s="24"/>
      <c r="J1614" s="50" t="str">
        <f t="shared" si="315"/>
        <v/>
      </c>
      <c r="K1614" s="30"/>
      <c r="L1614" s="236"/>
      <c r="M1614" s="30"/>
      <c r="N1614" s="30"/>
      <c r="O1614" s="46" t="str">
        <f t="shared" si="316"/>
        <v/>
      </c>
      <c r="P1614" s="239" t="str">
        <f t="shared" si="319"/>
        <v/>
      </c>
      <c r="Q1614" s="52" t="str">
        <f t="shared" si="320"/>
        <v/>
      </c>
      <c r="R1614" s="127"/>
      <c r="S1614" s="86"/>
      <c r="T1614" s="127"/>
      <c r="U1614" s="86"/>
      <c r="V1614" s="87">
        <f t="shared" si="325"/>
        <v>0</v>
      </c>
      <c r="W1614" s="130"/>
      <c r="X1614" s="86"/>
      <c r="Y1614" s="86"/>
      <c r="Z1614" s="131"/>
      <c r="AA1614" s="87">
        <f t="shared" si="321"/>
        <v>0</v>
      </c>
      <c r="AB1614" s="127"/>
      <c r="AC1614" s="86"/>
      <c r="AD1614" s="87">
        <f t="shared" si="326"/>
        <v>0</v>
      </c>
      <c r="AE1614" s="127"/>
      <c r="AF1614" s="86"/>
      <c r="AG1614" s="86"/>
      <c r="AH1614" s="131"/>
      <c r="AI1614" s="88">
        <f t="shared" si="327"/>
        <v>0</v>
      </c>
      <c r="AJ1614" s="89" t="str">
        <f>IFERROR(IF(ISNA(MATCH($AV1614,Other_Category_Abbr,0)),INDEX(FGHG_List_Long_GWP,MATCH($AV1614,FGHG_List_Long,0)),INDEX(GWP_Other_Abbr,MATCH($AV1614,Other_Category_Abbr,0)))*SUM(V1614,AA1614,AD1614,AI1614),"")</f>
        <v/>
      </c>
      <c r="AK1614" s="89" t="str">
        <f>IFERROR(IF(ISNA(MATCH($AV1614,Other_Category_Abbr,0)),INDEX(FGHG_List_Long_GWP,MATCH($AV1614,FGHG_List_Long,0)),INDEX(GWP_Other_Abbr,MATCH($AV1614,Other_Category_Abbr,0)))*(T1614*(S1614+U1614)+W1614*(Y1614+X1614)+AD1614+AE1614*(AF1614+AG1614)),"")</f>
        <v/>
      </c>
      <c r="AL1614" s="90" t="str">
        <f t="shared" si="322"/>
        <v/>
      </c>
      <c r="AM1614" s="91" t="str">
        <f t="shared" si="323"/>
        <v/>
      </c>
      <c r="AP1614" s="92" t="b">
        <f t="shared" si="317"/>
        <v>0</v>
      </c>
      <c r="AQ1614" s="92" t="str">
        <f t="shared" si="318"/>
        <v xml:space="preserve"> </v>
      </c>
      <c r="AR1614" s="92" t="str">
        <f>IF(LEN(AQ1614)=1,"",COUNTIF($AQ$19:AQ1614,AQ1614)=1)</f>
        <v/>
      </c>
      <c r="AS1614" s="73"/>
      <c r="AT1614" s="73"/>
      <c r="AU1614" s="73"/>
      <c r="AV1614" s="235" t="str">
        <f>IF($P1614=Lists!$A$13,Lists!$A$29,IF($P1614=Lists!$A$14,Lists!$A$30,$P1614))</f>
        <v/>
      </c>
      <c r="AW1614" s="73"/>
      <c r="AX1614" s="73"/>
    </row>
    <row r="1615" spans="2:50" x14ac:dyDescent="0.3">
      <c r="B1615" s="137">
        <f t="shared" si="324"/>
        <v>1597</v>
      </c>
      <c r="C1615" s="24"/>
      <c r="D1615" s="24"/>
      <c r="E1615" s="24"/>
      <c r="F1615" s="25"/>
      <c r="G1615" s="24"/>
      <c r="H1615" s="30"/>
      <c r="I1615" s="24"/>
      <c r="J1615" s="50" t="str">
        <f t="shared" si="315"/>
        <v/>
      </c>
      <c r="K1615" s="30"/>
      <c r="L1615" s="236"/>
      <c r="M1615" s="30"/>
      <c r="N1615" s="30"/>
      <c r="O1615" s="46" t="str">
        <f t="shared" si="316"/>
        <v/>
      </c>
      <c r="P1615" s="239" t="str">
        <f t="shared" si="319"/>
        <v/>
      </c>
      <c r="Q1615" s="52" t="str">
        <f t="shared" si="320"/>
        <v/>
      </c>
      <c r="R1615" s="127"/>
      <c r="S1615" s="86"/>
      <c r="T1615" s="127"/>
      <c r="U1615" s="86"/>
      <c r="V1615" s="87">
        <f t="shared" si="325"/>
        <v>0</v>
      </c>
      <c r="W1615" s="130"/>
      <c r="X1615" s="86"/>
      <c r="Y1615" s="86"/>
      <c r="Z1615" s="131"/>
      <c r="AA1615" s="87">
        <f t="shared" si="321"/>
        <v>0</v>
      </c>
      <c r="AB1615" s="127"/>
      <c r="AC1615" s="86"/>
      <c r="AD1615" s="87">
        <f t="shared" si="326"/>
        <v>0</v>
      </c>
      <c r="AE1615" s="127"/>
      <c r="AF1615" s="86"/>
      <c r="AG1615" s="86"/>
      <c r="AH1615" s="131"/>
      <c r="AI1615" s="88">
        <f t="shared" si="327"/>
        <v>0</v>
      </c>
      <c r="AJ1615" s="89" t="str">
        <f>IFERROR(IF(ISNA(MATCH($AV1615,Other_Category_Abbr,0)),INDEX(FGHG_List_Long_GWP,MATCH($AV1615,FGHG_List_Long,0)),INDEX(GWP_Other_Abbr,MATCH($AV1615,Other_Category_Abbr,0)))*SUM(V1615,AA1615,AD1615,AI1615),"")</f>
        <v/>
      </c>
      <c r="AK1615" s="89" t="str">
        <f>IFERROR(IF(ISNA(MATCH($AV1615,Other_Category_Abbr,0)),INDEX(FGHG_List_Long_GWP,MATCH($AV1615,FGHG_List_Long,0)),INDEX(GWP_Other_Abbr,MATCH($AV1615,Other_Category_Abbr,0)))*(T1615*(S1615+U1615)+W1615*(Y1615+X1615)+AD1615+AE1615*(AF1615+AG1615)),"")</f>
        <v/>
      </c>
      <c r="AL1615" s="90" t="str">
        <f t="shared" si="322"/>
        <v/>
      </c>
      <c r="AM1615" s="91" t="str">
        <f t="shared" si="323"/>
        <v/>
      </c>
      <c r="AP1615" s="92" t="b">
        <f t="shared" si="317"/>
        <v>0</v>
      </c>
      <c r="AQ1615" s="92" t="str">
        <f t="shared" si="318"/>
        <v xml:space="preserve"> </v>
      </c>
      <c r="AR1615" s="92" t="str">
        <f>IF(LEN(AQ1615)=1,"",COUNTIF($AQ$19:AQ1615,AQ1615)=1)</f>
        <v/>
      </c>
      <c r="AS1615" s="73"/>
      <c r="AT1615" s="73"/>
      <c r="AU1615" s="73"/>
      <c r="AV1615" s="235" t="str">
        <f>IF($P1615=Lists!$A$13,Lists!$A$29,IF($P1615=Lists!$A$14,Lists!$A$30,$P1615))</f>
        <v/>
      </c>
      <c r="AW1615" s="73"/>
      <c r="AX1615" s="73"/>
    </row>
    <row r="1616" spans="2:50" x14ac:dyDescent="0.3">
      <c r="B1616" s="137">
        <f t="shared" si="324"/>
        <v>1598</v>
      </c>
      <c r="C1616" s="24"/>
      <c r="D1616" s="24"/>
      <c r="E1616" s="24"/>
      <c r="F1616" s="25"/>
      <c r="G1616" s="24"/>
      <c r="H1616" s="30"/>
      <c r="I1616" s="24"/>
      <c r="J1616" s="50" t="str">
        <f t="shared" si="315"/>
        <v/>
      </c>
      <c r="K1616" s="30"/>
      <c r="L1616" s="236"/>
      <c r="M1616" s="30"/>
      <c r="N1616" s="30"/>
      <c r="O1616" s="46" t="str">
        <f t="shared" si="316"/>
        <v/>
      </c>
      <c r="P1616" s="239" t="str">
        <f t="shared" si="319"/>
        <v/>
      </c>
      <c r="Q1616" s="52" t="str">
        <f t="shared" si="320"/>
        <v/>
      </c>
      <c r="R1616" s="127"/>
      <c r="S1616" s="86"/>
      <c r="T1616" s="127"/>
      <c r="U1616" s="86"/>
      <c r="V1616" s="87">
        <f t="shared" si="325"/>
        <v>0</v>
      </c>
      <c r="W1616" s="130"/>
      <c r="X1616" s="86"/>
      <c r="Y1616" s="86"/>
      <c r="Z1616" s="131"/>
      <c r="AA1616" s="87">
        <f t="shared" si="321"/>
        <v>0</v>
      </c>
      <c r="AB1616" s="127"/>
      <c r="AC1616" s="86"/>
      <c r="AD1616" s="87">
        <f t="shared" si="326"/>
        <v>0</v>
      </c>
      <c r="AE1616" s="127"/>
      <c r="AF1616" s="86"/>
      <c r="AG1616" s="86"/>
      <c r="AH1616" s="131"/>
      <c r="AI1616" s="88">
        <f t="shared" si="327"/>
        <v>0</v>
      </c>
      <c r="AJ1616" s="89" t="str">
        <f>IFERROR(IF(ISNA(MATCH($AV1616,Other_Category_Abbr,0)),INDEX(FGHG_List_Long_GWP,MATCH($AV1616,FGHG_List_Long,0)),INDEX(GWP_Other_Abbr,MATCH($AV1616,Other_Category_Abbr,0)))*SUM(V1616,AA1616,AD1616,AI1616),"")</f>
        <v/>
      </c>
      <c r="AK1616" s="89" t="str">
        <f>IFERROR(IF(ISNA(MATCH($AV1616,Other_Category_Abbr,0)),INDEX(FGHG_List_Long_GWP,MATCH($AV1616,FGHG_List_Long,0)),INDEX(GWP_Other_Abbr,MATCH($AV1616,Other_Category_Abbr,0)))*(T1616*(S1616+U1616)+W1616*(Y1616+X1616)+AD1616+AE1616*(AF1616+AG1616)),"")</f>
        <v/>
      </c>
      <c r="AL1616" s="90" t="str">
        <f t="shared" si="322"/>
        <v/>
      </c>
      <c r="AM1616" s="91" t="str">
        <f t="shared" si="323"/>
        <v/>
      </c>
      <c r="AP1616" s="92" t="b">
        <f t="shared" si="317"/>
        <v>0</v>
      </c>
      <c r="AQ1616" s="92" t="str">
        <f t="shared" si="318"/>
        <v xml:space="preserve"> </v>
      </c>
      <c r="AR1616" s="92" t="str">
        <f>IF(LEN(AQ1616)=1,"",COUNTIF($AQ$19:AQ1616,AQ1616)=1)</f>
        <v/>
      </c>
      <c r="AS1616" s="73"/>
      <c r="AT1616" s="73"/>
      <c r="AU1616" s="73"/>
      <c r="AV1616" s="235" t="str">
        <f>IF($P1616=Lists!$A$13,Lists!$A$29,IF($P1616=Lists!$A$14,Lists!$A$30,$P1616))</f>
        <v/>
      </c>
      <c r="AW1616" s="73"/>
      <c r="AX1616" s="73"/>
    </row>
    <row r="1617" spans="2:50" x14ac:dyDescent="0.3">
      <c r="B1617" s="137">
        <f t="shared" si="324"/>
        <v>1599</v>
      </c>
      <c r="C1617" s="24"/>
      <c r="D1617" s="24"/>
      <c r="E1617" s="24"/>
      <c r="F1617" s="25"/>
      <c r="G1617" s="24"/>
      <c r="H1617" s="30"/>
      <c r="I1617" s="24"/>
      <c r="J1617" s="50" t="str">
        <f t="shared" si="315"/>
        <v/>
      </c>
      <c r="K1617" s="30"/>
      <c r="L1617" s="236"/>
      <c r="M1617" s="30"/>
      <c r="N1617" s="30"/>
      <c r="O1617" s="46" t="str">
        <f t="shared" si="316"/>
        <v/>
      </c>
      <c r="P1617" s="239" t="str">
        <f t="shared" si="319"/>
        <v/>
      </c>
      <c r="Q1617" s="52" t="str">
        <f t="shared" si="320"/>
        <v/>
      </c>
      <c r="R1617" s="127"/>
      <c r="S1617" s="86"/>
      <c r="T1617" s="127"/>
      <c r="U1617" s="86"/>
      <c r="V1617" s="87">
        <f t="shared" si="325"/>
        <v>0</v>
      </c>
      <c r="W1617" s="130"/>
      <c r="X1617" s="86"/>
      <c r="Y1617" s="86"/>
      <c r="Z1617" s="131"/>
      <c r="AA1617" s="87">
        <f t="shared" si="321"/>
        <v>0</v>
      </c>
      <c r="AB1617" s="127"/>
      <c r="AC1617" s="86"/>
      <c r="AD1617" s="87">
        <f t="shared" si="326"/>
        <v>0</v>
      </c>
      <c r="AE1617" s="127"/>
      <c r="AF1617" s="86"/>
      <c r="AG1617" s="86"/>
      <c r="AH1617" s="131"/>
      <c r="AI1617" s="88">
        <f t="shared" si="327"/>
        <v>0</v>
      </c>
      <c r="AJ1617" s="89" t="str">
        <f>IFERROR(IF(ISNA(MATCH($AV1617,Other_Category_Abbr,0)),INDEX(FGHG_List_Long_GWP,MATCH($AV1617,FGHG_List_Long,0)),INDEX(GWP_Other_Abbr,MATCH($AV1617,Other_Category_Abbr,0)))*SUM(V1617,AA1617,AD1617,AI1617),"")</f>
        <v/>
      </c>
      <c r="AK1617" s="89" t="str">
        <f>IFERROR(IF(ISNA(MATCH($AV1617,Other_Category_Abbr,0)),INDEX(FGHG_List_Long_GWP,MATCH($AV1617,FGHG_List_Long,0)),INDEX(GWP_Other_Abbr,MATCH($AV1617,Other_Category_Abbr,0)))*(T1617*(S1617+U1617)+W1617*(Y1617+X1617)+AD1617+AE1617*(AF1617+AG1617)),"")</f>
        <v/>
      </c>
      <c r="AL1617" s="90" t="str">
        <f t="shared" si="322"/>
        <v/>
      </c>
      <c r="AM1617" s="91" t="str">
        <f t="shared" si="323"/>
        <v/>
      </c>
      <c r="AP1617" s="92" t="b">
        <f t="shared" si="317"/>
        <v>0</v>
      </c>
      <c r="AQ1617" s="92" t="str">
        <f t="shared" si="318"/>
        <v xml:space="preserve"> </v>
      </c>
      <c r="AR1617" s="92" t="str">
        <f>IF(LEN(AQ1617)=1,"",COUNTIF($AQ$19:AQ1617,AQ1617)=1)</f>
        <v/>
      </c>
      <c r="AS1617" s="73"/>
      <c r="AT1617" s="73"/>
      <c r="AU1617" s="73"/>
      <c r="AV1617" s="235" t="str">
        <f>IF($P1617=Lists!$A$13,Lists!$A$29,IF($P1617=Lists!$A$14,Lists!$A$30,$P1617))</f>
        <v/>
      </c>
      <c r="AW1617" s="73"/>
      <c r="AX1617" s="73"/>
    </row>
    <row r="1618" spans="2:50" x14ac:dyDescent="0.3">
      <c r="B1618" s="137">
        <f t="shared" si="324"/>
        <v>1600</v>
      </c>
      <c r="C1618" s="24"/>
      <c r="D1618" s="24"/>
      <c r="E1618" s="24"/>
      <c r="F1618" s="25"/>
      <c r="G1618" s="24"/>
      <c r="H1618" s="30"/>
      <c r="I1618" s="24"/>
      <c r="J1618" s="50" t="str">
        <f t="shared" si="315"/>
        <v/>
      </c>
      <c r="K1618" s="30"/>
      <c r="L1618" s="236"/>
      <c r="M1618" s="30"/>
      <c r="N1618" s="30"/>
      <c r="O1618" s="46" t="str">
        <f t="shared" si="316"/>
        <v/>
      </c>
      <c r="P1618" s="239" t="str">
        <f t="shared" si="319"/>
        <v/>
      </c>
      <c r="Q1618" s="52" t="str">
        <f t="shared" si="320"/>
        <v/>
      </c>
      <c r="R1618" s="127"/>
      <c r="S1618" s="86"/>
      <c r="T1618" s="127"/>
      <c r="U1618" s="86"/>
      <c r="V1618" s="87">
        <f t="shared" si="325"/>
        <v>0</v>
      </c>
      <c r="W1618" s="130"/>
      <c r="X1618" s="86"/>
      <c r="Y1618" s="86"/>
      <c r="Z1618" s="131"/>
      <c r="AA1618" s="87">
        <f t="shared" si="321"/>
        <v>0</v>
      </c>
      <c r="AB1618" s="127"/>
      <c r="AC1618" s="86"/>
      <c r="AD1618" s="87">
        <f t="shared" si="326"/>
        <v>0</v>
      </c>
      <c r="AE1618" s="127"/>
      <c r="AF1618" s="86"/>
      <c r="AG1618" s="86"/>
      <c r="AH1618" s="131"/>
      <c r="AI1618" s="88">
        <f t="shared" si="327"/>
        <v>0</v>
      </c>
      <c r="AJ1618" s="89" t="str">
        <f>IFERROR(IF(ISNA(MATCH($AV1618,Other_Category_Abbr,0)),INDEX(FGHG_List_Long_GWP,MATCH($AV1618,FGHG_List_Long,0)),INDEX(GWP_Other_Abbr,MATCH($AV1618,Other_Category_Abbr,0)))*SUM(V1618,AA1618,AD1618,AI1618),"")</f>
        <v/>
      </c>
      <c r="AK1618" s="89" t="str">
        <f>IFERROR(IF(ISNA(MATCH($AV1618,Other_Category_Abbr,0)),INDEX(FGHG_List_Long_GWP,MATCH($AV1618,FGHG_List_Long,0)),INDEX(GWP_Other_Abbr,MATCH($AV1618,Other_Category_Abbr,0)))*(T1618*(S1618+U1618)+W1618*(Y1618+X1618)+AD1618+AE1618*(AF1618+AG1618)),"")</f>
        <v/>
      </c>
      <c r="AL1618" s="90" t="str">
        <f t="shared" si="322"/>
        <v/>
      </c>
      <c r="AM1618" s="91" t="str">
        <f t="shared" si="323"/>
        <v/>
      </c>
      <c r="AP1618" s="92" t="b">
        <f t="shared" si="317"/>
        <v>0</v>
      </c>
      <c r="AQ1618" s="92" t="str">
        <f t="shared" si="318"/>
        <v xml:space="preserve"> </v>
      </c>
      <c r="AR1618" s="92" t="str">
        <f>IF(LEN(AQ1618)=1,"",COUNTIF($AQ$19:AQ1618,AQ1618)=1)</f>
        <v/>
      </c>
      <c r="AS1618" s="73"/>
      <c r="AT1618" s="73"/>
      <c r="AU1618" s="73"/>
      <c r="AV1618" s="235" t="str">
        <f>IF($P1618=Lists!$A$13,Lists!$A$29,IF($P1618=Lists!$A$14,Lists!$A$30,$P1618))</f>
        <v/>
      </c>
      <c r="AW1618" s="73"/>
      <c r="AX1618" s="73"/>
    </row>
    <row r="1619" spans="2:50" x14ac:dyDescent="0.3">
      <c r="B1619" s="137">
        <f t="shared" si="324"/>
        <v>1601</v>
      </c>
      <c r="C1619" s="24"/>
      <c r="D1619" s="24"/>
      <c r="E1619" s="24"/>
      <c r="F1619" s="25"/>
      <c r="G1619" s="24"/>
      <c r="H1619" s="30"/>
      <c r="I1619" s="24"/>
      <c r="J1619" s="50" t="str">
        <f t="shared" ref="J1619:J1682" si="328">IFERROR(INDEX(CASRN,MATCH($I1619,FGHG_List_Long,0)),"")</f>
        <v/>
      </c>
      <c r="K1619" s="30"/>
      <c r="L1619" s="236"/>
      <c r="M1619" s="30"/>
      <c r="N1619" s="30"/>
      <c r="O1619" s="46" t="str">
        <f t="shared" ref="O1619:O1682" si="329">IF(ISBLANK(I1619),"",IF(I1619="Other f-GHG chemical not listed",K1619,I1619))</f>
        <v/>
      </c>
      <c r="P1619" s="239" t="str">
        <f t="shared" si="319"/>
        <v/>
      </c>
      <c r="Q1619" s="52" t="str">
        <f t="shared" si="320"/>
        <v/>
      </c>
      <c r="R1619" s="127"/>
      <c r="S1619" s="86"/>
      <c r="T1619" s="127"/>
      <c r="U1619" s="86"/>
      <c r="V1619" s="87">
        <f t="shared" si="325"/>
        <v>0</v>
      </c>
      <c r="W1619" s="130"/>
      <c r="X1619" s="86"/>
      <c r="Y1619" s="86"/>
      <c r="Z1619" s="131"/>
      <c r="AA1619" s="87">
        <f t="shared" si="321"/>
        <v>0</v>
      </c>
      <c r="AB1619" s="127"/>
      <c r="AC1619" s="86"/>
      <c r="AD1619" s="87">
        <f t="shared" si="326"/>
        <v>0</v>
      </c>
      <c r="AE1619" s="127"/>
      <c r="AF1619" s="86"/>
      <c r="AG1619" s="86"/>
      <c r="AH1619" s="131"/>
      <c r="AI1619" s="88">
        <f t="shared" si="327"/>
        <v>0</v>
      </c>
      <c r="AJ1619" s="89" t="str">
        <f>IFERROR(IF(ISNA(MATCH($AV1619,Other_Category_Abbr,0)),INDEX(FGHG_List_Long_GWP,MATCH($AV1619,FGHG_List_Long,0)),INDEX(GWP_Other_Abbr,MATCH($AV1619,Other_Category_Abbr,0)))*SUM(V1619,AA1619,AD1619,AI1619),"")</f>
        <v/>
      </c>
      <c r="AK1619" s="89" t="str">
        <f>IFERROR(IF(ISNA(MATCH($AV1619,Other_Category_Abbr,0)),INDEX(FGHG_List_Long_GWP,MATCH($AV1619,FGHG_List_Long,0)),INDEX(GWP_Other_Abbr,MATCH($AV1619,Other_Category_Abbr,0)))*(T1619*(S1619+U1619)+W1619*(Y1619+X1619)+AD1619+AE1619*(AF1619+AG1619)),"")</f>
        <v/>
      </c>
      <c r="AL1619" s="90" t="str">
        <f t="shared" si="322"/>
        <v/>
      </c>
      <c r="AM1619" s="91" t="str">
        <f t="shared" si="323"/>
        <v/>
      </c>
      <c r="AP1619" s="92" t="b">
        <f t="shared" ref="AP1619:AP1682" si="330">IF(AND(F1619="EF Method (L21 or L22)",G1619="Yes",H1619="No"),"Eq. L-21",IF(AND(F1619="EF Method (L21 or L22)",G1619="Yes",H1619="Yes"),"Eq. L-22",IF(AND(F1619="EF Method (L21 or L22)",G1619="No"),"Eq. L-22",IF(AND(F1619="ECF Method (L26 or L27)",G1619="Yes"),"Eq. L-27",IF(AND(F1619="ECF Method (L26 or L27)",G1619="No"),"Eq. L-26")))))</f>
        <v>0</v>
      </c>
      <c r="AQ1619" s="92" t="str">
        <f t="shared" ref="AQ1619:AQ1682" si="331">C1619&amp;" "&amp;O1619</f>
        <v xml:space="preserve"> </v>
      </c>
      <c r="AR1619" s="92" t="str">
        <f>IF(LEN(AQ1619)=1,"",COUNTIF($AQ$19:AQ1619,AQ1619)=1)</f>
        <v/>
      </c>
      <c r="AS1619" s="73"/>
      <c r="AT1619" s="73"/>
      <c r="AU1619" s="73"/>
      <c r="AV1619" s="235" t="str">
        <f>IF($P1619=Lists!$A$13,Lists!$A$29,IF($P1619=Lists!$A$14,Lists!$A$30,$P1619))</f>
        <v/>
      </c>
      <c r="AW1619" s="73"/>
      <c r="AX1619" s="73"/>
    </row>
    <row r="1620" spans="2:50" x14ac:dyDescent="0.3">
      <c r="B1620" s="137">
        <f t="shared" si="324"/>
        <v>1602</v>
      </c>
      <c r="C1620" s="24"/>
      <c r="D1620" s="24"/>
      <c r="E1620" s="24"/>
      <c r="F1620" s="25"/>
      <c r="G1620" s="24"/>
      <c r="H1620" s="30"/>
      <c r="I1620" s="24"/>
      <c r="J1620" s="50" t="str">
        <f t="shared" si="328"/>
        <v/>
      </c>
      <c r="K1620" s="30"/>
      <c r="L1620" s="236"/>
      <c r="M1620" s="30"/>
      <c r="N1620" s="30"/>
      <c r="O1620" s="46" t="str">
        <f t="shared" si="329"/>
        <v/>
      </c>
      <c r="P1620" s="239" t="str">
        <f t="shared" ref="P1620:P1683" si="332">IF(ISBLANK(I1620),"",IF(I1620="Other f-GHG chemical not listed",N1620,I1620))</f>
        <v/>
      </c>
      <c r="Q1620" s="52" t="str">
        <f t="shared" ref="Q1620:Q1683" si="333">IF(ISBLANK(I1620),"",IF(I1620="Other f-GHG chemical not listed",L1620,J1620))</f>
        <v/>
      </c>
      <c r="R1620" s="127"/>
      <c r="S1620" s="86"/>
      <c r="T1620" s="127"/>
      <c r="U1620" s="86"/>
      <c r="V1620" s="87">
        <f t="shared" si="325"/>
        <v>0</v>
      </c>
      <c r="W1620" s="130"/>
      <c r="X1620" s="86"/>
      <c r="Y1620" s="86"/>
      <c r="Z1620" s="131"/>
      <c r="AA1620" s="87">
        <f t="shared" ref="AA1620:AA1683" si="334">+W1620*(X1620+Y1620*(1-Z1620))</f>
        <v>0</v>
      </c>
      <c r="AB1620" s="127"/>
      <c r="AC1620" s="86"/>
      <c r="AD1620" s="87">
        <f t="shared" si="326"/>
        <v>0</v>
      </c>
      <c r="AE1620" s="127"/>
      <c r="AF1620" s="86"/>
      <c r="AG1620" s="86"/>
      <c r="AH1620" s="131"/>
      <c r="AI1620" s="88">
        <f t="shared" si="327"/>
        <v>0</v>
      </c>
      <c r="AJ1620" s="89" t="str">
        <f>IFERROR(IF(ISNA(MATCH($AV1620,Other_Category_Abbr,0)),INDEX(FGHG_List_Long_GWP,MATCH($AV1620,FGHG_List_Long,0)),INDEX(GWP_Other_Abbr,MATCH($AV1620,Other_Category_Abbr,0)))*SUM(V1620,AA1620,AD1620,AI1620),"")</f>
        <v/>
      </c>
      <c r="AK1620" s="89" t="str">
        <f>IFERROR(IF(ISNA(MATCH($AV1620,Other_Category_Abbr,0)),INDEX(FGHG_List_Long_GWP,MATCH($AV1620,FGHG_List_Long,0)),INDEX(GWP_Other_Abbr,MATCH($AV1620,Other_Category_Abbr,0)))*(T1620*(S1620+U1620)+W1620*(Y1620+X1620)+AD1620+AE1620*(AF1620+AG1620)),"")</f>
        <v/>
      </c>
      <c r="AL1620" s="90" t="str">
        <f t="shared" ref="AL1620:AL1683" si="335">IFERROR(1-(SUMIF($C$19:$C$3718,C1620,$AJ$19:$AJ$3718)/SUMIF($C$19:$C$3718,C1620,$AK$19:$AK$3718)),"")</f>
        <v/>
      </c>
      <c r="AM1620" s="91" t="str">
        <f t="shared" ref="AM1620:AM1683" si="336">IF(LEN(AL1620)&lt;1,"",IF(AND(AL1620&gt;=$BA$19,AL1620&lt;$BB$19),$AZ$19,IF(AND(AL1620&gt;=$BA$20,AL1620&lt;$BB$20),$AZ$20,IF(AND(AL1620&gt;=$BA$21,AL1620&lt;$BB$21),$AZ$21,IF(AND(AL1620&gt;=$BA$22,AL1620&lt;=$BB$22),$AZ$22,"Check")))))</f>
        <v/>
      </c>
      <c r="AP1620" s="92" t="b">
        <f t="shared" si="330"/>
        <v>0</v>
      </c>
      <c r="AQ1620" s="92" t="str">
        <f t="shared" si="331"/>
        <v xml:space="preserve"> </v>
      </c>
      <c r="AR1620" s="92" t="str">
        <f>IF(LEN(AQ1620)=1,"",COUNTIF($AQ$19:AQ1620,AQ1620)=1)</f>
        <v/>
      </c>
      <c r="AS1620" s="73"/>
      <c r="AT1620" s="73"/>
      <c r="AU1620" s="73"/>
      <c r="AV1620" s="235" t="str">
        <f>IF($P1620=Lists!$A$13,Lists!$A$29,IF($P1620=Lists!$A$14,Lists!$A$30,$P1620))</f>
        <v/>
      </c>
      <c r="AW1620" s="73"/>
      <c r="AX1620" s="73"/>
    </row>
    <row r="1621" spans="2:50" x14ac:dyDescent="0.3">
      <c r="B1621" s="137">
        <f t="shared" ref="B1621:B1684" si="337">1+B1620</f>
        <v>1603</v>
      </c>
      <c r="C1621" s="24"/>
      <c r="D1621" s="24"/>
      <c r="E1621" s="24"/>
      <c r="F1621" s="25"/>
      <c r="G1621" s="24"/>
      <c r="H1621" s="30"/>
      <c r="I1621" s="24"/>
      <c r="J1621" s="50" t="str">
        <f t="shared" si="328"/>
        <v/>
      </c>
      <c r="K1621" s="30"/>
      <c r="L1621" s="236"/>
      <c r="M1621" s="30"/>
      <c r="N1621" s="30"/>
      <c r="O1621" s="46" t="str">
        <f t="shared" si="329"/>
        <v/>
      </c>
      <c r="P1621" s="239" t="str">
        <f t="shared" si="332"/>
        <v/>
      </c>
      <c r="Q1621" s="52" t="str">
        <f t="shared" si="333"/>
        <v/>
      </c>
      <c r="R1621" s="127"/>
      <c r="S1621" s="86"/>
      <c r="T1621" s="127"/>
      <c r="U1621" s="86"/>
      <c r="V1621" s="87">
        <f t="shared" si="325"/>
        <v>0</v>
      </c>
      <c r="W1621" s="130"/>
      <c r="X1621" s="86"/>
      <c r="Y1621" s="86"/>
      <c r="Z1621" s="131"/>
      <c r="AA1621" s="87">
        <f t="shared" si="334"/>
        <v>0</v>
      </c>
      <c r="AB1621" s="127"/>
      <c r="AC1621" s="86"/>
      <c r="AD1621" s="87">
        <f t="shared" si="326"/>
        <v>0</v>
      </c>
      <c r="AE1621" s="127"/>
      <c r="AF1621" s="86"/>
      <c r="AG1621" s="86"/>
      <c r="AH1621" s="131"/>
      <c r="AI1621" s="88">
        <f t="shared" si="327"/>
        <v>0</v>
      </c>
      <c r="AJ1621" s="89" t="str">
        <f>IFERROR(IF(ISNA(MATCH($AV1621,Other_Category_Abbr,0)),INDEX(FGHG_List_Long_GWP,MATCH($AV1621,FGHG_List_Long,0)),INDEX(GWP_Other_Abbr,MATCH($AV1621,Other_Category_Abbr,0)))*SUM(V1621,AA1621,AD1621,AI1621),"")</f>
        <v/>
      </c>
      <c r="AK1621" s="89" t="str">
        <f>IFERROR(IF(ISNA(MATCH($AV1621,Other_Category_Abbr,0)),INDEX(FGHG_List_Long_GWP,MATCH($AV1621,FGHG_List_Long,0)),INDEX(GWP_Other_Abbr,MATCH($AV1621,Other_Category_Abbr,0)))*(T1621*(S1621+U1621)+W1621*(Y1621+X1621)+AD1621+AE1621*(AF1621+AG1621)),"")</f>
        <v/>
      </c>
      <c r="AL1621" s="90" t="str">
        <f t="shared" si="335"/>
        <v/>
      </c>
      <c r="AM1621" s="91" t="str">
        <f t="shared" si="336"/>
        <v/>
      </c>
      <c r="AP1621" s="92" t="b">
        <f t="shared" si="330"/>
        <v>0</v>
      </c>
      <c r="AQ1621" s="92" t="str">
        <f t="shared" si="331"/>
        <v xml:space="preserve"> </v>
      </c>
      <c r="AR1621" s="92" t="str">
        <f>IF(LEN(AQ1621)=1,"",COUNTIF($AQ$19:AQ1621,AQ1621)=1)</f>
        <v/>
      </c>
      <c r="AS1621" s="73"/>
      <c r="AT1621" s="73"/>
      <c r="AU1621" s="73"/>
      <c r="AV1621" s="235" t="str">
        <f>IF($P1621=Lists!$A$13,Lists!$A$29,IF($P1621=Lists!$A$14,Lists!$A$30,$P1621))</f>
        <v/>
      </c>
      <c r="AW1621" s="73"/>
      <c r="AX1621" s="73"/>
    </row>
    <row r="1622" spans="2:50" x14ac:dyDescent="0.3">
      <c r="B1622" s="137">
        <f t="shared" si="337"/>
        <v>1604</v>
      </c>
      <c r="C1622" s="24"/>
      <c r="D1622" s="24"/>
      <c r="E1622" s="24"/>
      <c r="F1622" s="25"/>
      <c r="G1622" s="24"/>
      <c r="H1622" s="30"/>
      <c r="I1622" s="24"/>
      <c r="J1622" s="50" t="str">
        <f t="shared" si="328"/>
        <v/>
      </c>
      <c r="K1622" s="30"/>
      <c r="L1622" s="236"/>
      <c r="M1622" s="30"/>
      <c r="N1622" s="30"/>
      <c r="O1622" s="46" t="str">
        <f t="shared" si="329"/>
        <v/>
      </c>
      <c r="P1622" s="239" t="str">
        <f t="shared" si="332"/>
        <v/>
      </c>
      <c r="Q1622" s="52" t="str">
        <f t="shared" si="333"/>
        <v/>
      </c>
      <c r="R1622" s="127"/>
      <c r="S1622" s="86"/>
      <c r="T1622" s="127"/>
      <c r="U1622" s="86"/>
      <c r="V1622" s="87">
        <f t="shared" si="325"/>
        <v>0</v>
      </c>
      <c r="W1622" s="130"/>
      <c r="X1622" s="86"/>
      <c r="Y1622" s="86"/>
      <c r="Z1622" s="131"/>
      <c r="AA1622" s="87">
        <f t="shared" si="334"/>
        <v>0</v>
      </c>
      <c r="AB1622" s="127"/>
      <c r="AC1622" s="86"/>
      <c r="AD1622" s="87">
        <f t="shared" si="326"/>
        <v>0</v>
      </c>
      <c r="AE1622" s="127"/>
      <c r="AF1622" s="86"/>
      <c r="AG1622" s="86"/>
      <c r="AH1622" s="131"/>
      <c r="AI1622" s="88">
        <f t="shared" si="327"/>
        <v>0</v>
      </c>
      <c r="AJ1622" s="89" t="str">
        <f>IFERROR(IF(ISNA(MATCH($AV1622,Other_Category_Abbr,0)),INDEX(FGHG_List_Long_GWP,MATCH($AV1622,FGHG_List_Long,0)),INDEX(GWP_Other_Abbr,MATCH($AV1622,Other_Category_Abbr,0)))*SUM(V1622,AA1622,AD1622,AI1622),"")</f>
        <v/>
      </c>
      <c r="AK1622" s="89" t="str">
        <f>IFERROR(IF(ISNA(MATCH($AV1622,Other_Category_Abbr,0)),INDEX(FGHG_List_Long_GWP,MATCH($AV1622,FGHG_List_Long,0)),INDEX(GWP_Other_Abbr,MATCH($AV1622,Other_Category_Abbr,0)))*(T1622*(S1622+U1622)+W1622*(Y1622+X1622)+AD1622+AE1622*(AF1622+AG1622)),"")</f>
        <v/>
      </c>
      <c r="AL1622" s="90" t="str">
        <f t="shared" si="335"/>
        <v/>
      </c>
      <c r="AM1622" s="91" t="str">
        <f t="shared" si="336"/>
        <v/>
      </c>
      <c r="AP1622" s="92" t="b">
        <f t="shared" si="330"/>
        <v>0</v>
      </c>
      <c r="AQ1622" s="92" t="str">
        <f t="shared" si="331"/>
        <v xml:space="preserve"> </v>
      </c>
      <c r="AR1622" s="92" t="str">
        <f>IF(LEN(AQ1622)=1,"",COUNTIF($AQ$19:AQ1622,AQ1622)=1)</f>
        <v/>
      </c>
      <c r="AS1622" s="73"/>
      <c r="AT1622" s="73"/>
      <c r="AU1622" s="73"/>
      <c r="AV1622" s="235" t="str">
        <f>IF($P1622=Lists!$A$13,Lists!$A$29,IF($P1622=Lists!$A$14,Lists!$A$30,$P1622))</f>
        <v/>
      </c>
      <c r="AW1622" s="73"/>
      <c r="AX1622" s="73"/>
    </row>
    <row r="1623" spans="2:50" x14ac:dyDescent="0.3">
      <c r="B1623" s="137">
        <f t="shared" si="337"/>
        <v>1605</v>
      </c>
      <c r="C1623" s="24"/>
      <c r="D1623" s="24"/>
      <c r="E1623" s="24"/>
      <c r="F1623" s="25"/>
      <c r="G1623" s="24"/>
      <c r="H1623" s="30"/>
      <c r="I1623" s="24"/>
      <c r="J1623" s="50" t="str">
        <f t="shared" si="328"/>
        <v/>
      </c>
      <c r="K1623" s="30"/>
      <c r="L1623" s="236"/>
      <c r="M1623" s="30"/>
      <c r="N1623" s="30"/>
      <c r="O1623" s="46" t="str">
        <f t="shared" si="329"/>
        <v/>
      </c>
      <c r="P1623" s="239" t="str">
        <f t="shared" si="332"/>
        <v/>
      </c>
      <c r="Q1623" s="52" t="str">
        <f t="shared" si="333"/>
        <v/>
      </c>
      <c r="R1623" s="127"/>
      <c r="S1623" s="86"/>
      <c r="T1623" s="127"/>
      <c r="U1623" s="86"/>
      <c r="V1623" s="87">
        <f t="shared" si="325"/>
        <v>0</v>
      </c>
      <c r="W1623" s="130"/>
      <c r="X1623" s="86"/>
      <c r="Y1623" s="86"/>
      <c r="Z1623" s="131"/>
      <c r="AA1623" s="87">
        <f t="shared" si="334"/>
        <v>0</v>
      </c>
      <c r="AB1623" s="127"/>
      <c r="AC1623" s="86"/>
      <c r="AD1623" s="87">
        <f t="shared" si="326"/>
        <v>0</v>
      </c>
      <c r="AE1623" s="127"/>
      <c r="AF1623" s="86"/>
      <c r="AG1623" s="86"/>
      <c r="AH1623" s="131"/>
      <c r="AI1623" s="88">
        <f t="shared" si="327"/>
        <v>0</v>
      </c>
      <c r="AJ1623" s="89" t="str">
        <f>IFERROR(IF(ISNA(MATCH($AV1623,Other_Category_Abbr,0)),INDEX(FGHG_List_Long_GWP,MATCH($AV1623,FGHG_List_Long,0)),INDEX(GWP_Other_Abbr,MATCH($AV1623,Other_Category_Abbr,0)))*SUM(V1623,AA1623,AD1623,AI1623),"")</f>
        <v/>
      </c>
      <c r="AK1623" s="89" t="str">
        <f>IFERROR(IF(ISNA(MATCH($AV1623,Other_Category_Abbr,0)),INDEX(FGHG_List_Long_GWP,MATCH($AV1623,FGHG_List_Long,0)),INDEX(GWP_Other_Abbr,MATCH($AV1623,Other_Category_Abbr,0)))*(T1623*(S1623+U1623)+W1623*(Y1623+X1623)+AD1623+AE1623*(AF1623+AG1623)),"")</f>
        <v/>
      </c>
      <c r="AL1623" s="90" t="str">
        <f t="shared" si="335"/>
        <v/>
      </c>
      <c r="AM1623" s="91" t="str">
        <f t="shared" si="336"/>
        <v/>
      </c>
      <c r="AP1623" s="92" t="b">
        <f t="shared" si="330"/>
        <v>0</v>
      </c>
      <c r="AQ1623" s="92" t="str">
        <f t="shared" si="331"/>
        <v xml:space="preserve"> </v>
      </c>
      <c r="AR1623" s="92" t="str">
        <f>IF(LEN(AQ1623)=1,"",COUNTIF($AQ$19:AQ1623,AQ1623)=1)</f>
        <v/>
      </c>
      <c r="AS1623" s="73"/>
      <c r="AT1623" s="73"/>
      <c r="AU1623" s="73"/>
      <c r="AV1623" s="235" t="str">
        <f>IF($P1623=Lists!$A$13,Lists!$A$29,IF($P1623=Lists!$A$14,Lists!$A$30,$P1623))</f>
        <v/>
      </c>
      <c r="AW1623" s="73"/>
      <c r="AX1623" s="73"/>
    </row>
    <row r="1624" spans="2:50" x14ac:dyDescent="0.3">
      <c r="B1624" s="137">
        <f t="shared" si="337"/>
        <v>1606</v>
      </c>
      <c r="C1624" s="24"/>
      <c r="D1624" s="24"/>
      <c r="E1624" s="24"/>
      <c r="F1624" s="25"/>
      <c r="G1624" s="24"/>
      <c r="H1624" s="30"/>
      <c r="I1624" s="24"/>
      <c r="J1624" s="50" t="str">
        <f t="shared" si="328"/>
        <v/>
      </c>
      <c r="K1624" s="30"/>
      <c r="L1624" s="236"/>
      <c r="M1624" s="30"/>
      <c r="N1624" s="30"/>
      <c r="O1624" s="46" t="str">
        <f t="shared" si="329"/>
        <v/>
      </c>
      <c r="P1624" s="239" t="str">
        <f t="shared" si="332"/>
        <v/>
      </c>
      <c r="Q1624" s="52" t="str">
        <f t="shared" si="333"/>
        <v/>
      </c>
      <c r="R1624" s="127"/>
      <c r="S1624" s="86"/>
      <c r="T1624" s="127"/>
      <c r="U1624" s="86"/>
      <c r="V1624" s="87">
        <f t="shared" si="325"/>
        <v>0</v>
      </c>
      <c r="W1624" s="130"/>
      <c r="X1624" s="86"/>
      <c r="Y1624" s="86"/>
      <c r="Z1624" s="131"/>
      <c r="AA1624" s="87">
        <f t="shared" si="334"/>
        <v>0</v>
      </c>
      <c r="AB1624" s="127"/>
      <c r="AC1624" s="86"/>
      <c r="AD1624" s="87">
        <f t="shared" si="326"/>
        <v>0</v>
      </c>
      <c r="AE1624" s="127"/>
      <c r="AF1624" s="86"/>
      <c r="AG1624" s="86"/>
      <c r="AH1624" s="131"/>
      <c r="AI1624" s="88">
        <f t="shared" si="327"/>
        <v>0</v>
      </c>
      <c r="AJ1624" s="89" t="str">
        <f>IFERROR(IF(ISNA(MATCH($AV1624,Other_Category_Abbr,0)),INDEX(FGHG_List_Long_GWP,MATCH($AV1624,FGHG_List_Long,0)),INDEX(GWP_Other_Abbr,MATCH($AV1624,Other_Category_Abbr,0)))*SUM(V1624,AA1624,AD1624,AI1624),"")</f>
        <v/>
      </c>
      <c r="AK1624" s="89" t="str">
        <f>IFERROR(IF(ISNA(MATCH($AV1624,Other_Category_Abbr,0)),INDEX(FGHG_List_Long_GWP,MATCH($AV1624,FGHG_List_Long,0)),INDEX(GWP_Other_Abbr,MATCH($AV1624,Other_Category_Abbr,0)))*(T1624*(S1624+U1624)+W1624*(Y1624+X1624)+AD1624+AE1624*(AF1624+AG1624)),"")</f>
        <v/>
      </c>
      <c r="AL1624" s="90" t="str">
        <f t="shared" si="335"/>
        <v/>
      </c>
      <c r="AM1624" s="91" t="str">
        <f t="shared" si="336"/>
        <v/>
      </c>
      <c r="AP1624" s="92" t="b">
        <f t="shared" si="330"/>
        <v>0</v>
      </c>
      <c r="AQ1624" s="92" t="str">
        <f t="shared" si="331"/>
        <v xml:space="preserve"> </v>
      </c>
      <c r="AR1624" s="92" t="str">
        <f>IF(LEN(AQ1624)=1,"",COUNTIF($AQ$19:AQ1624,AQ1624)=1)</f>
        <v/>
      </c>
      <c r="AS1624" s="73"/>
      <c r="AT1624" s="73"/>
      <c r="AU1624" s="73"/>
      <c r="AV1624" s="235" t="str">
        <f>IF($P1624=Lists!$A$13,Lists!$A$29,IF($P1624=Lists!$A$14,Lists!$A$30,$P1624))</f>
        <v/>
      </c>
      <c r="AW1624" s="73"/>
      <c r="AX1624" s="73"/>
    </row>
    <row r="1625" spans="2:50" x14ac:dyDescent="0.3">
      <c r="B1625" s="137">
        <f t="shared" si="337"/>
        <v>1607</v>
      </c>
      <c r="C1625" s="24"/>
      <c r="D1625" s="24"/>
      <c r="E1625" s="24"/>
      <c r="F1625" s="25"/>
      <c r="G1625" s="24"/>
      <c r="H1625" s="30"/>
      <c r="I1625" s="24"/>
      <c r="J1625" s="50" t="str">
        <f t="shared" si="328"/>
        <v/>
      </c>
      <c r="K1625" s="30"/>
      <c r="L1625" s="236"/>
      <c r="M1625" s="30"/>
      <c r="N1625" s="30"/>
      <c r="O1625" s="46" t="str">
        <f t="shared" si="329"/>
        <v/>
      </c>
      <c r="P1625" s="239" t="str">
        <f t="shared" si="332"/>
        <v/>
      </c>
      <c r="Q1625" s="52" t="str">
        <f t="shared" si="333"/>
        <v/>
      </c>
      <c r="R1625" s="127"/>
      <c r="S1625" s="86"/>
      <c r="T1625" s="127"/>
      <c r="U1625" s="86"/>
      <c r="V1625" s="87">
        <f t="shared" si="325"/>
        <v>0</v>
      </c>
      <c r="W1625" s="130"/>
      <c r="X1625" s="86"/>
      <c r="Y1625" s="86"/>
      <c r="Z1625" s="131"/>
      <c r="AA1625" s="87">
        <f t="shared" si="334"/>
        <v>0</v>
      </c>
      <c r="AB1625" s="127"/>
      <c r="AC1625" s="86"/>
      <c r="AD1625" s="87">
        <f t="shared" si="326"/>
        <v>0</v>
      </c>
      <c r="AE1625" s="127"/>
      <c r="AF1625" s="86"/>
      <c r="AG1625" s="86"/>
      <c r="AH1625" s="131"/>
      <c r="AI1625" s="88">
        <f t="shared" si="327"/>
        <v>0</v>
      </c>
      <c r="AJ1625" s="89" t="str">
        <f>IFERROR(IF(ISNA(MATCH($AV1625,Other_Category_Abbr,0)),INDEX(FGHG_List_Long_GWP,MATCH($AV1625,FGHG_List_Long,0)),INDEX(GWP_Other_Abbr,MATCH($AV1625,Other_Category_Abbr,0)))*SUM(V1625,AA1625,AD1625,AI1625),"")</f>
        <v/>
      </c>
      <c r="AK1625" s="89" t="str">
        <f>IFERROR(IF(ISNA(MATCH($AV1625,Other_Category_Abbr,0)),INDEX(FGHG_List_Long_GWP,MATCH($AV1625,FGHG_List_Long,0)),INDEX(GWP_Other_Abbr,MATCH($AV1625,Other_Category_Abbr,0)))*(T1625*(S1625+U1625)+W1625*(Y1625+X1625)+AD1625+AE1625*(AF1625+AG1625)),"")</f>
        <v/>
      </c>
      <c r="AL1625" s="90" t="str">
        <f t="shared" si="335"/>
        <v/>
      </c>
      <c r="AM1625" s="91" t="str">
        <f t="shared" si="336"/>
        <v/>
      </c>
      <c r="AP1625" s="92" t="b">
        <f t="shared" si="330"/>
        <v>0</v>
      </c>
      <c r="AQ1625" s="92" t="str">
        <f t="shared" si="331"/>
        <v xml:space="preserve"> </v>
      </c>
      <c r="AR1625" s="92" t="str">
        <f>IF(LEN(AQ1625)=1,"",COUNTIF($AQ$19:AQ1625,AQ1625)=1)</f>
        <v/>
      </c>
      <c r="AS1625" s="73"/>
      <c r="AT1625" s="73"/>
      <c r="AU1625" s="73"/>
      <c r="AV1625" s="235" t="str">
        <f>IF($P1625=Lists!$A$13,Lists!$A$29,IF($P1625=Lists!$A$14,Lists!$A$30,$P1625))</f>
        <v/>
      </c>
      <c r="AW1625" s="73"/>
      <c r="AX1625" s="73"/>
    </row>
    <row r="1626" spans="2:50" x14ac:dyDescent="0.3">
      <c r="B1626" s="137">
        <f t="shared" si="337"/>
        <v>1608</v>
      </c>
      <c r="C1626" s="24"/>
      <c r="D1626" s="24"/>
      <c r="E1626" s="24"/>
      <c r="F1626" s="25"/>
      <c r="G1626" s="24"/>
      <c r="H1626" s="30"/>
      <c r="I1626" s="24"/>
      <c r="J1626" s="50" t="str">
        <f t="shared" si="328"/>
        <v/>
      </c>
      <c r="K1626" s="30"/>
      <c r="L1626" s="236"/>
      <c r="M1626" s="30"/>
      <c r="N1626" s="30"/>
      <c r="O1626" s="46" t="str">
        <f t="shared" si="329"/>
        <v/>
      </c>
      <c r="P1626" s="239" t="str">
        <f t="shared" si="332"/>
        <v/>
      </c>
      <c r="Q1626" s="52" t="str">
        <f t="shared" si="333"/>
        <v/>
      </c>
      <c r="R1626" s="127"/>
      <c r="S1626" s="86"/>
      <c r="T1626" s="127"/>
      <c r="U1626" s="86"/>
      <c r="V1626" s="87">
        <f t="shared" si="325"/>
        <v>0</v>
      </c>
      <c r="W1626" s="130"/>
      <c r="X1626" s="86"/>
      <c r="Y1626" s="86"/>
      <c r="Z1626" s="131"/>
      <c r="AA1626" s="87">
        <f t="shared" si="334"/>
        <v>0</v>
      </c>
      <c r="AB1626" s="127"/>
      <c r="AC1626" s="86"/>
      <c r="AD1626" s="87">
        <f t="shared" si="326"/>
        <v>0</v>
      </c>
      <c r="AE1626" s="127"/>
      <c r="AF1626" s="86"/>
      <c r="AG1626" s="86"/>
      <c r="AH1626" s="131"/>
      <c r="AI1626" s="88">
        <f t="shared" si="327"/>
        <v>0</v>
      </c>
      <c r="AJ1626" s="89" t="str">
        <f>IFERROR(IF(ISNA(MATCH($AV1626,Other_Category_Abbr,0)),INDEX(FGHG_List_Long_GWP,MATCH($AV1626,FGHG_List_Long,0)),INDEX(GWP_Other_Abbr,MATCH($AV1626,Other_Category_Abbr,0)))*SUM(V1626,AA1626,AD1626,AI1626),"")</f>
        <v/>
      </c>
      <c r="AK1626" s="89" t="str">
        <f>IFERROR(IF(ISNA(MATCH($AV1626,Other_Category_Abbr,0)),INDEX(FGHG_List_Long_GWP,MATCH($AV1626,FGHG_List_Long,0)),INDEX(GWP_Other_Abbr,MATCH($AV1626,Other_Category_Abbr,0)))*(T1626*(S1626+U1626)+W1626*(Y1626+X1626)+AD1626+AE1626*(AF1626+AG1626)),"")</f>
        <v/>
      </c>
      <c r="AL1626" s="90" t="str">
        <f t="shared" si="335"/>
        <v/>
      </c>
      <c r="AM1626" s="91" t="str">
        <f t="shared" si="336"/>
        <v/>
      </c>
      <c r="AP1626" s="92" t="b">
        <f t="shared" si="330"/>
        <v>0</v>
      </c>
      <c r="AQ1626" s="92" t="str">
        <f t="shared" si="331"/>
        <v xml:space="preserve"> </v>
      </c>
      <c r="AR1626" s="92" t="str">
        <f>IF(LEN(AQ1626)=1,"",COUNTIF($AQ$19:AQ1626,AQ1626)=1)</f>
        <v/>
      </c>
      <c r="AS1626" s="73"/>
      <c r="AT1626" s="73"/>
      <c r="AU1626" s="73"/>
      <c r="AV1626" s="235" t="str">
        <f>IF($P1626=Lists!$A$13,Lists!$A$29,IF($P1626=Lists!$A$14,Lists!$A$30,$P1626))</f>
        <v/>
      </c>
      <c r="AW1626" s="73"/>
      <c r="AX1626" s="73"/>
    </row>
    <row r="1627" spans="2:50" x14ac:dyDescent="0.3">
      <c r="B1627" s="137">
        <f t="shared" si="337"/>
        <v>1609</v>
      </c>
      <c r="C1627" s="24"/>
      <c r="D1627" s="24"/>
      <c r="E1627" s="24"/>
      <c r="F1627" s="25"/>
      <c r="G1627" s="24"/>
      <c r="H1627" s="30"/>
      <c r="I1627" s="24"/>
      <c r="J1627" s="50" t="str">
        <f t="shared" si="328"/>
        <v/>
      </c>
      <c r="K1627" s="30"/>
      <c r="L1627" s="236"/>
      <c r="M1627" s="30"/>
      <c r="N1627" s="30"/>
      <c r="O1627" s="46" t="str">
        <f t="shared" si="329"/>
        <v/>
      </c>
      <c r="P1627" s="239" t="str">
        <f t="shared" si="332"/>
        <v/>
      </c>
      <c r="Q1627" s="52" t="str">
        <f t="shared" si="333"/>
        <v/>
      </c>
      <c r="R1627" s="127"/>
      <c r="S1627" s="86"/>
      <c r="T1627" s="127"/>
      <c r="U1627" s="86"/>
      <c r="V1627" s="87">
        <f t="shared" si="325"/>
        <v>0</v>
      </c>
      <c r="W1627" s="130"/>
      <c r="X1627" s="86"/>
      <c r="Y1627" s="86"/>
      <c r="Z1627" s="131"/>
      <c r="AA1627" s="87">
        <f t="shared" si="334"/>
        <v>0</v>
      </c>
      <c r="AB1627" s="127"/>
      <c r="AC1627" s="86"/>
      <c r="AD1627" s="87">
        <f t="shared" si="326"/>
        <v>0</v>
      </c>
      <c r="AE1627" s="127"/>
      <c r="AF1627" s="86"/>
      <c r="AG1627" s="86"/>
      <c r="AH1627" s="131"/>
      <c r="AI1627" s="88">
        <f t="shared" si="327"/>
        <v>0</v>
      </c>
      <c r="AJ1627" s="89" t="str">
        <f>IFERROR(IF(ISNA(MATCH($AV1627,Other_Category_Abbr,0)),INDEX(FGHG_List_Long_GWP,MATCH($AV1627,FGHG_List_Long,0)),INDEX(GWP_Other_Abbr,MATCH($AV1627,Other_Category_Abbr,0)))*SUM(V1627,AA1627,AD1627,AI1627),"")</f>
        <v/>
      </c>
      <c r="AK1627" s="89" t="str">
        <f>IFERROR(IF(ISNA(MATCH($AV1627,Other_Category_Abbr,0)),INDEX(FGHG_List_Long_GWP,MATCH($AV1627,FGHG_List_Long,0)),INDEX(GWP_Other_Abbr,MATCH($AV1627,Other_Category_Abbr,0)))*(T1627*(S1627+U1627)+W1627*(Y1627+X1627)+AD1627+AE1627*(AF1627+AG1627)),"")</f>
        <v/>
      </c>
      <c r="AL1627" s="90" t="str">
        <f t="shared" si="335"/>
        <v/>
      </c>
      <c r="AM1627" s="91" t="str">
        <f t="shared" si="336"/>
        <v/>
      </c>
      <c r="AP1627" s="92" t="b">
        <f t="shared" si="330"/>
        <v>0</v>
      </c>
      <c r="AQ1627" s="92" t="str">
        <f t="shared" si="331"/>
        <v xml:space="preserve"> </v>
      </c>
      <c r="AR1627" s="92" t="str">
        <f>IF(LEN(AQ1627)=1,"",COUNTIF($AQ$19:AQ1627,AQ1627)=1)</f>
        <v/>
      </c>
      <c r="AS1627" s="73"/>
      <c r="AT1627" s="73"/>
      <c r="AU1627" s="73"/>
      <c r="AV1627" s="235" t="str">
        <f>IF($P1627=Lists!$A$13,Lists!$A$29,IF($P1627=Lists!$A$14,Lists!$A$30,$P1627))</f>
        <v/>
      </c>
      <c r="AW1627" s="73"/>
      <c r="AX1627" s="73"/>
    </row>
    <row r="1628" spans="2:50" x14ac:dyDescent="0.3">
      <c r="B1628" s="137">
        <f t="shared" si="337"/>
        <v>1610</v>
      </c>
      <c r="C1628" s="24"/>
      <c r="D1628" s="24"/>
      <c r="E1628" s="24"/>
      <c r="F1628" s="25"/>
      <c r="G1628" s="24"/>
      <c r="H1628" s="30"/>
      <c r="I1628" s="24"/>
      <c r="J1628" s="50" t="str">
        <f t="shared" si="328"/>
        <v/>
      </c>
      <c r="K1628" s="30"/>
      <c r="L1628" s="236"/>
      <c r="M1628" s="30"/>
      <c r="N1628" s="30"/>
      <c r="O1628" s="46" t="str">
        <f t="shared" si="329"/>
        <v/>
      </c>
      <c r="P1628" s="239" t="str">
        <f t="shared" si="332"/>
        <v/>
      </c>
      <c r="Q1628" s="52" t="str">
        <f t="shared" si="333"/>
        <v/>
      </c>
      <c r="R1628" s="127"/>
      <c r="S1628" s="86"/>
      <c r="T1628" s="127"/>
      <c r="U1628" s="86"/>
      <c r="V1628" s="87">
        <f t="shared" si="325"/>
        <v>0</v>
      </c>
      <c r="W1628" s="130"/>
      <c r="X1628" s="86"/>
      <c r="Y1628" s="86"/>
      <c r="Z1628" s="131"/>
      <c r="AA1628" s="87">
        <f t="shared" si="334"/>
        <v>0</v>
      </c>
      <c r="AB1628" s="127"/>
      <c r="AC1628" s="86"/>
      <c r="AD1628" s="87">
        <f t="shared" si="326"/>
        <v>0</v>
      </c>
      <c r="AE1628" s="127"/>
      <c r="AF1628" s="86"/>
      <c r="AG1628" s="86"/>
      <c r="AH1628" s="131"/>
      <c r="AI1628" s="88">
        <f t="shared" si="327"/>
        <v>0</v>
      </c>
      <c r="AJ1628" s="89" t="str">
        <f>IFERROR(IF(ISNA(MATCH($AV1628,Other_Category_Abbr,0)),INDEX(FGHG_List_Long_GWP,MATCH($AV1628,FGHG_List_Long,0)),INDEX(GWP_Other_Abbr,MATCH($AV1628,Other_Category_Abbr,0)))*SUM(V1628,AA1628,AD1628,AI1628),"")</f>
        <v/>
      </c>
      <c r="AK1628" s="89" t="str">
        <f>IFERROR(IF(ISNA(MATCH($AV1628,Other_Category_Abbr,0)),INDEX(FGHG_List_Long_GWP,MATCH($AV1628,FGHG_List_Long,0)),INDEX(GWP_Other_Abbr,MATCH($AV1628,Other_Category_Abbr,0)))*(T1628*(S1628+U1628)+W1628*(Y1628+X1628)+AD1628+AE1628*(AF1628+AG1628)),"")</f>
        <v/>
      </c>
      <c r="AL1628" s="90" t="str">
        <f t="shared" si="335"/>
        <v/>
      </c>
      <c r="AM1628" s="91" t="str">
        <f t="shared" si="336"/>
        <v/>
      </c>
      <c r="AP1628" s="92" t="b">
        <f t="shared" si="330"/>
        <v>0</v>
      </c>
      <c r="AQ1628" s="92" t="str">
        <f t="shared" si="331"/>
        <v xml:space="preserve"> </v>
      </c>
      <c r="AR1628" s="92" t="str">
        <f>IF(LEN(AQ1628)=1,"",COUNTIF($AQ$19:AQ1628,AQ1628)=1)</f>
        <v/>
      </c>
      <c r="AS1628" s="73"/>
      <c r="AT1628" s="73"/>
      <c r="AU1628" s="73"/>
      <c r="AV1628" s="235" t="str">
        <f>IF($P1628=Lists!$A$13,Lists!$A$29,IF($P1628=Lists!$A$14,Lists!$A$30,$P1628))</f>
        <v/>
      </c>
      <c r="AW1628" s="73"/>
      <c r="AX1628" s="73"/>
    </row>
    <row r="1629" spans="2:50" x14ac:dyDescent="0.3">
      <c r="B1629" s="137">
        <f t="shared" si="337"/>
        <v>1611</v>
      </c>
      <c r="C1629" s="24"/>
      <c r="D1629" s="24"/>
      <c r="E1629" s="24"/>
      <c r="F1629" s="25"/>
      <c r="G1629" s="24"/>
      <c r="H1629" s="30"/>
      <c r="I1629" s="24"/>
      <c r="J1629" s="50" t="str">
        <f t="shared" si="328"/>
        <v/>
      </c>
      <c r="K1629" s="30"/>
      <c r="L1629" s="236"/>
      <c r="M1629" s="30"/>
      <c r="N1629" s="30"/>
      <c r="O1629" s="46" t="str">
        <f t="shared" si="329"/>
        <v/>
      </c>
      <c r="P1629" s="239" t="str">
        <f t="shared" si="332"/>
        <v/>
      </c>
      <c r="Q1629" s="52" t="str">
        <f t="shared" si="333"/>
        <v/>
      </c>
      <c r="R1629" s="127"/>
      <c r="S1629" s="86"/>
      <c r="T1629" s="127"/>
      <c r="U1629" s="86"/>
      <c r="V1629" s="87">
        <f t="shared" si="325"/>
        <v>0</v>
      </c>
      <c r="W1629" s="130"/>
      <c r="X1629" s="86"/>
      <c r="Y1629" s="86"/>
      <c r="Z1629" s="131"/>
      <c r="AA1629" s="87">
        <f t="shared" si="334"/>
        <v>0</v>
      </c>
      <c r="AB1629" s="127"/>
      <c r="AC1629" s="86"/>
      <c r="AD1629" s="87">
        <f t="shared" si="326"/>
        <v>0</v>
      </c>
      <c r="AE1629" s="127"/>
      <c r="AF1629" s="86"/>
      <c r="AG1629" s="86"/>
      <c r="AH1629" s="131"/>
      <c r="AI1629" s="88">
        <f t="shared" si="327"/>
        <v>0</v>
      </c>
      <c r="AJ1629" s="89" t="str">
        <f>IFERROR(IF(ISNA(MATCH($AV1629,Other_Category_Abbr,0)),INDEX(FGHG_List_Long_GWP,MATCH($AV1629,FGHG_List_Long,0)),INDEX(GWP_Other_Abbr,MATCH($AV1629,Other_Category_Abbr,0)))*SUM(V1629,AA1629,AD1629,AI1629),"")</f>
        <v/>
      </c>
      <c r="AK1629" s="89" t="str">
        <f>IFERROR(IF(ISNA(MATCH($AV1629,Other_Category_Abbr,0)),INDEX(FGHG_List_Long_GWP,MATCH($AV1629,FGHG_List_Long,0)),INDEX(GWP_Other_Abbr,MATCH($AV1629,Other_Category_Abbr,0)))*(T1629*(S1629+U1629)+W1629*(Y1629+X1629)+AD1629+AE1629*(AF1629+AG1629)),"")</f>
        <v/>
      </c>
      <c r="AL1629" s="90" t="str">
        <f t="shared" si="335"/>
        <v/>
      </c>
      <c r="AM1629" s="91" t="str">
        <f t="shared" si="336"/>
        <v/>
      </c>
      <c r="AP1629" s="92" t="b">
        <f t="shared" si="330"/>
        <v>0</v>
      </c>
      <c r="AQ1629" s="92" t="str">
        <f t="shared" si="331"/>
        <v xml:space="preserve"> </v>
      </c>
      <c r="AR1629" s="92" t="str">
        <f>IF(LEN(AQ1629)=1,"",COUNTIF($AQ$19:AQ1629,AQ1629)=1)</f>
        <v/>
      </c>
      <c r="AS1629" s="73"/>
      <c r="AT1629" s="73"/>
      <c r="AU1629" s="73"/>
      <c r="AV1629" s="235" t="str">
        <f>IF($P1629=Lists!$A$13,Lists!$A$29,IF($P1629=Lists!$A$14,Lists!$A$30,$P1629))</f>
        <v/>
      </c>
      <c r="AW1629" s="73"/>
      <c r="AX1629" s="73"/>
    </row>
    <row r="1630" spans="2:50" x14ac:dyDescent="0.3">
      <c r="B1630" s="137">
        <f t="shared" si="337"/>
        <v>1612</v>
      </c>
      <c r="C1630" s="24"/>
      <c r="D1630" s="24"/>
      <c r="E1630" s="24"/>
      <c r="F1630" s="25"/>
      <c r="G1630" s="24"/>
      <c r="H1630" s="30"/>
      <c r="I1630" s="24"/>
      <c r="J1630" s="50" t="str">
        <f t="shared" si="328"/>
        <v/>
      </c>
      <c r="K1630" s="30"/>
      <c r="L1630" s="236"/>
      <c r="M1630" s="30"/>
      <c r="N1630" s="30"/>
      <c r="O1630" s="46" t="str">
        <f t="shared" si="329"/>
        <v/>
      </c>
      <c r="P1630" s="239" t="str">
        <f t="shared" si="332"/>
        <v/>
      </c>
      <c r="Q1630" s="52" t="str">
        <f t="shared" si="333"/>
        <v/>
      </c>
      <c r="R1630" s="127"/>
      <c r="S1630" s="86"/>
      <c r="T1630" s="127"/>
      <c r="U1630" s="86"/>
      <c r="V1630" s="87">
        <f t="shared" si="325"/>
        <v>0</v>
      </c>
      <c r="W1630" s="130"/>
      <c r="X1630" s="86"/>
      <c r="Y1630" s="86"/>
      <c r="Z1630" s="131"/>
      <c r="AA1630" s="87">
        <f t="shared" si="334"/>
        <v>0</v>
      </c>
      <c r="AB1630" s="127"/>
      <c r="AC1630" s="86"/>
      <c r="AD1630" s="87">
        <f t="shared" si="326"/>
        <v>0</v>
      </c>
      <c r="AE1630" s="127"/>
      <c r="AF1630" s="86"/>
      <c r="AG1630" s="86"/>
      <c r="AH1630" s="131"/>
      <c r="AI1630" s="88">
        <f t="shared" si="327"/>
        <v>0</v>
      </c>
      <c r="AJ1630" s="89" t="str">
        <f>IFERROR(IF(ISNA(MATCH($AV1630,Other_Category_Abbr,0)),INDEX(FGHG_List_Long_GWP,MATCH($AV1630,FGHG_List_Long,0)),INDEX(GWP_Other_Abbr,MATCH($AV1630,Other_Category_Abbr,0)))*SUM(V1630,AA1630,AD1630,AI1630),"")</f>
        <v/>
      </c>
      <c r="AK1630" s="89" t="str">
        <f>IFERROR(IF(ISNA(MATCH($AV1630,Other_Category_Abbr,0)),INDEX(FGHG_List_Long_GWP,MATCH($AV1630,FGHG_List_Long,0)),INDEX(GWP_Other_Abbr,MATCH($AV1630,Other_Category_Abbr,0)))*(T1630*(S1630+U1630)+W1630*(Y1630+X1630)+AD1630+AE1630*(AF1630+AG1630)),"")</f>
        <v/>
      </c>
      <c r="AL1630" s="90" t="str">
        <f t="shared" si="335"/>
        <v/>
      </c>
      <c r="AM1630" s="91" t="str">
        <f t="shared" si="336"/>
        <v/>
      </c>
      <c r="AP1630" s="92" t="b">
        <f t="shared" si="330"/>
        <v>0</v>
      </c>
      <c r="AQ1630" s="92" t="str">
        <f t="shared" si="331"/>
        <v xml:space="preserve"> </v>
      </c>
      <c r="AR1630" s="92" t="str">
        <f>IF(LEN(AQ1630)=1,"",COUNTIF($AQ$19:AQ1630,AQ1630)=1)</f>
        <v/>
      </c>
      <c r="AS1630" s="73"/>
      <c r="AT1630" s="73"/>
      <c r="AU1630" s="73"/>
      <c r="AV1630" s="235" t="str">
        <f>IF($P1630=Lists!$A$13,Lists!$A$29,IF($P1630=Lists!$A$14,Lists!$A$30,$P1630))</f>
        <v/>
      </c>
      <c r="AW1630" s="73"/>
      <c r="AX1630" s="73"/>
    </row>
    <row r="1631" spans="2:50" x14ac:dyDescent="0.3">
      <c r="B1631" s="137">
        <f t="shared" si="337"/>
        <v>1613</v>
      </c>
      <c r="C1631" s="24"/>
      <c r="D1631" s="24"/>
      <c r="E1631" s="24"/>
      <c r="F1631" s="25"/>
      <c r="G1631" s="24"/>
      <c r="H1631" s="30"/>
      <c r="I1631" s="24"/>
      <c r="J1631" s="50" t="str">
        <f t="shared" si="328"/>
        <v/>
      </c>
      <c r="K1631" s="30"/>
      <c r="L1631" s="236"/>
      <c r="M1631" s="30"/>
      <c r="N1631" s="30"/>
      <c r="O1631" s="46" t="str">
        <f t="shared" si="329"/>
        <v/>
      </c>
      <c r="P1631" s="239" t="str">
        <f t="shared" si="332"/>
        <v/>
      </c>
      <c r="Q1631" s="52" t="str">
        <f t="shared" si="333"/>
        <v/>
      </c>
      <c r="R1631" s="127"/>
      <c r="S1631" s="86"/>
      <c r="T1631" s="127"/>
      <c r="U1631" s="86"/>
      <c r="V1631" s="87">
        <f t="shared" si="325"/>
        <v>0</v>
      </c>
      <c r="W1631" s="130"/>
      <c r="X1631" s="86"/>
      <c r="Y1631" s="86"/>
      <c r="Z1631" s="131"/>
      <c r="AA1631" s="87">
        <f t="shared" si="334"/>
        <v>0</v>
      </c>
      <c r="AB1631" s="127"/>
      <c r="AC1631" s="86"/>
      <c r="AD1631" s="87">
        <f t="shared" si="326"/>
        <v>0</v>
      </c>
      <c r="AE1631" s="127"/>
      <c r="AF1631" s="86"/>
      <c r="AG1631" s="86"/>
      <c r="AH1631" s="131"/>
      <c r="AI1631" s="88">
        <f t="shared" si="327"/>
        <v>0</v>
      </c>
      <c r="AJ1631" s="89" t="str">
        <f>IFERROR(IF(ISNA(MATCH($AV1631,Other_Category_Abbr,0)),INDEX(FGHG_List_Long_GWP,MATCH($AV1631,FGHG_List_Long,0)),INDEX(GWP_Other_Abbr,MATCH($AV1631,Other_Category_Abbr,0)))*SUM(V1631,AA1631,AD1631,AI1631),"")</f>
        <v/>
      </c>
      <c r="AK1631" s="89" t="str">
        <f>IFERROR(IF(ISNA(MATCH($AV1631,Other_Category_Abbr,0)),INDEX(FGHG_List_Long_GWP,MATCH($AV1631,FGHG_List_Long,0)),INDEX(GWP_Other_Abbr,MATCH($AV1631,Other_Category_Abbr,0)))*(T1631*(S1631+U1631)+W1631*(Y1631+X1631)+AD1631+AE1631*(AF1631+AG1631)),"")</f>
        <v/>
      </c>
      <c r="AL1631" s="90" t="str">
        <f t="shared" si="335"/>
        <v/>
      </c>
      <c r="AM1631" s="91" t="str">
        <f t="shared" si="336"/>
        <v/>
      </c>
      <c r="AP1631" s="92" t="b">
        <f t="shared" si="330"/>
        <v>0</v>
      </c>
      <c r="AQ1631" s="92" t="str">
        <f t="shared" si="331"/>
        <v xml:space="preserve"> </v>
      </c>
      <c r="AR1631" s="92" t="str">
        <f>IF(LEN(AQ1631)=1,"",COUNTIF($AQ$19:AQ1631,AQ1631)=1)</f>
        <v/>
      </c>
      <c r="AS1631" s="73"/>
      <c r="AT1631" s="73"/>
      <c r="AU1631" s="73"/>
      <c r="AV1631" s="235" t="str">
        <f>IF($P1631=Lists!$A$13,Lists!$A$29,IF($P1631=Lists!$A$14,Lists!$A$30,$P1631))</f>
        <v/>
      </c>
      <c r="AW1631" s="73"/>
      <c r="AX1631" s="73"/>
    </row>
    <row r="1632" spans="2:50" x14ac:dyDescent="0.3">
      <c r="B1632" s="137">
        <f t="shared" si="337"/>
        <v>1614</v>
      </c>
      <c r="C1632" s="24"/>
      <c r="D1632" s="24"/>
      <c r="E1632" s="24"/>
      <c r="F1632" s="25"/>
      <c r="G1632" s="24"/>
      <c r="H1632" s="30"/>
      <c r="I1632" s="24"/>
      <c r="J1632" s="50" t="str">
        <f t="shared" si="328"/>
        <v/>
      </c>
      <c r="K1632" s="30"/>
      <c r="L1632" s="236"/>
      <c r="M1632" s="30"/>
      <c r="N1632" s="30"/>
      <c r="O1632" s="46" t="str">
        <f t="shared" si="329"/>
        <v/>
      </c>
      <c r="P1632" s="239" t="str">
        <f t="shared" si="332"/>
        <v/>
      </c>
      <c r="Q1632" s="52" t="str">
        <f t="shared" si="333"/>
        <v/>
      </c>
      <c r="R1632" s="127"/>
      <c r="S1632" s="86"/>
      <c r="T1632" s="127"/>
      <c r="U1632" s="86"/>
      <c r="V1632" s="87">
        <f t="shared" si="325"/>
        <v>0</v>
      </c>
      <c r="W1632" s="130"/>
      <c r="X1632" s="86"/>
      <c r="Y1632" s="86"/>
      <c r="Z1632" s="131"/>
      <c r="AA1632" s="87">
        <f t="shared" si="334"/>
        <v>0</v>
      </c>
      <c r="AB1632" s="127"/>
      <c r="AC1632" s="86"/>
      <c r="AD1632" s="87">
        <f t="shared" si="326"/>
        <v>0</v>
      </c>
      <c r="AE1632" s="127"/>
      <c r="AF1632" s="86"/>
      <c r="AG1632" s="86"/>
      <c r="AH1632" s="131"/>
      <c r="AI1632" s="88">
        <f t="shared" si="327"/>
        <v>0</v>
      </c>
      <c r="AJ1632" s="89" t="str">
        <f>IFERROR(IF(ISNA(MATCH($AV1632,Other_Category_Abbr,0)),INDEX(FGHG_List_Long_GWP,MATCH($AV1632,FGHG_List_Long,0)),INDEX(GWP_Other_Abbr,MATCH($AV1632,Other_Category_Abbr,0)))*SUM(V1632,AA1632,AD1632,AI1632),"")</f>
        <v/>
      </c>
      <c r="AK1632" s="89" t="str">
        <f>IFERROR(IF(ISNA(MATCH($AV1632,Other_Category_Abbr,0)),INDEX(FGHG_List_Long_GWP,MATCH($AV1632,FGHG_List_Long,0)),INDEX(GWP_Other_Abbr,MATCH($AV1632,Other_Category_Abbr,0)))*(T1632*(S1632+U1632)+W1632*(Y1632+X1632)+AD1632+AE1632*(AF1632+AG1632)),"")</f>
        <v/>
      </c>
      <c r="AL1632" s="90" t="str">
        <f t="shared" si="335"/>
        <v/>
      </c>
      <c r="AM1632" s="91" t="str">
        <f t="shared" si="336"/>
        <v/>
      </c>
      <c r="AP1632" s="92" t="b">
        <f t="shared" si="330"/>
        <v>0</v>
      </c>
      <c r="AQ1632" s="92" t="str">
        <f t="shared" si="331"/>
        <v xml:space="preserve"> </v>
      </c>
      <c r="AR1632" s="92" t="str">
        <f>IF(LEN(AQ1632)=1,"",COUNTIF($AQ$19:AQ1632,AQ1632)=1)</f>
        <v/>
      </c>
      <c r="AS1632" s="73"/>
      <c r="AT1632" s="73"/>
      <c r="AU1632" s="73"/>
      <c r="AV1632" s="235" t="str">
        <f>IF($P1632=Lists!$A$13,Lists!$A$29,IF($P1632=Lists!$A$14,Lists!$A$30,$P1632))</f>
        <v/>
      </c>
      <c r="AW1632" s="73"/>
      <c r="AX1632" s="73"/>
    </row>
    <row r="1633" spans="2:50" x14ac:dyDescent="0.3">
      <c r="B1633" s="137">
        <f t="shared" si="337"/>
        <v>1615</v>
      </c>
      <c r="C1633" s="24"/>
      <c r="D1633" s="24"/>
      <c r="E1633" s="24"/>
      <c r="F1633" s="25"/>
      <c r="G1633" s="24"/>
      <c r="H1633" s="30"/>
      <c r="I1633" s="24"/>
      <c r="J1633" s="50" t="str">
        <f t="shared" si="328"/>
        <v/>
      </c>
      <c r="K1633" s="30"/>
      <c r="L1633" s="236"/>
      <c r="M1633" s="30"/>
      <c r="N1633" s="30"/>
      <c r="O1633" s="46" t="str">
        <f t="shared" si="329"/>
        <v/>
      </c>
      <c r="P1633" s="239" t="str">
        <f t="shared" si="332"/>
        <v/>
      </c>
      <c r="Q1633" s="52" t="str">
        <f t="shared" si="333"/>
        <v/>
      </c>
      <c r="R1633" s="127"/>
      <c r="S1633" s="86"/>
      <c r="T1633" s="127"/>
      <c r="U1633" s="86"/>
      <c r="V1633" s="87">
        <f t="shared" si="325"/>
        <v>0</v>
      </c>
      <c r="W1633" s="130"/>
      <c r="X1633" s="86"/>
      <c r="Y1633" s="86"/>
      <c r="Z1633" s="131"/>
      <c r="AA1633" s="87">
        <f t="shared" si="334"/>
        <v>0</v>
      </c>
      <c r="AB1633" s="127"/>
      <c r="AC1633" s="86"/>
      <c r="AD1633" s="87">
        <f t="shared" si="326"/>
        <v>0</v>
      </c>
      <c r="AE1633" s="127"/>
      <c r="AF1633" s="86"/>
      <c r="AG1633" s="86"/>
      <c r="AH1633" s="131"/>
      <c r="AI1633" s="88">
        <f t="shared" si="327"/>
        <v>0</v>
      </c>
      <c r="AJ1633" s="89" t="str">
        <f>IFERROR(IF(ISNA(MATCH($AV1633,Other_Category_Abbr,0)),INDEX(FGHG_List_Long_GWP,MATCH($AV1633,FGHG_List_Long,0)),INDEX(GWP_Other_Abbr,MATCH($AV1633,Other_Category_Abbr,0)))*SUM(V1633,AA1633,AD1633,AI1633),"")</f>
        <v/>
      </c>
      <c r="AK1633" s="89" t="str">
        <f>IFERROR(IF(ISNA(MATCH($AV1633,Other_Category_Abbr,0)),INDEX(FGHG_List_Long_GWP,MATCH($AV1633,FGHG_List_Long,0)),INDEX(GWP_Other_Abbr,MATCH($AV1633,Other_Category_Abbr,0)))*(T1633*(S1633+U1633)+W1633*(Y1633+X1633)+AD1633+AE1633*(AF1633+AG1633)),"")</f>
        <v/>
      </c>
      <c r="AL1633" s="90" t="str">
        <f t="shared" si="335"/>
        <v/>
      </c>
      <c r="AM1633" s="91" t="str">
        <f t="shared" si="336"/>
        <v/>
      </c>
      <c r="AP1633" s="92" t="b">
        <f t="shared" si="330"/>
        <v>0</v>
      </c>
      <c r="AQ1633" s="92" t="str">
        <f t="shared" si="331"/>
        <v xml:space="preserve"> </v>
      </c>
      <c r="AR1633" s="92" t="str">
        <f>IF(LEN(AQ1633)=1,"",COUNTIF($AQ$19:AQ1633,AQ1633)=1)</f>
        <v/>
      </c>
      <c r="AS1633" s="73"/>
      <c r="AT1633" s="73"/>
      <c r="AU1633" s="73"/>
      <c r="AV1633" s="235" t="str">
        <f>IF($P1633=Lists!$A$13,Lists!$A$29,IF($P1633=Lists!$A$14,Lists!$A$30,$P1633))</f>
        <v/>
      </c>
      <c r="AW1633" s="73"/>
      <c r="AX1633" s="73"/>
    </row>
    <row r="1634" spans="2:50" x14ac:dyDescent="0.3">
      <c r="B1634" s="137">
        <f t="shared" si="337"/>
        <v>1616</v>
      </c>
      <c r="C1634" s="24"/>
      <c r="D1634" s="24"/>
      <c r="E1634" s="24"/>
      <c r="F1634" s="25"/>
      <c r="G1634" s="24"/>
      <c r="H1634" s="30"/>
      <c r="I1634" s="24"/>
      <c r="J1634" s="50" t="str">
        <f t="shared" si="328"/>
        <v/>
      </c>
      <c r="K1634" s="30"/>
      <c r="L1634" s="236"/>
      <c r="M1634" s="30"/>
      <c r="N1634" s="30"/>
      <c r="O1634" s="46" t="str">
        <f t="shared" si="329"/>
        <v/>
      </c>
      <c r="P1634" s="239" t="str">
        <f t="shared" si="332"/>
        <v/>
      </c>
      <c r="Q1634" s="52" t="str">
        <f t="shared" si="333"/>
        <v/>
      </c>
      <c r="R1634" s="127"/>
      <c r="S1634" s="86"/>
      <c r="T1634" s="127"/>
      <c r="U1634" s="86"/>
      <c r="V1634" s="87">
        <f t="shared" si="325"/>
        <v>0</v>
      </c>
      <c r="W1634" s="130"/>
      <c r="X1634" s="86"/>
      <c r="Y1634" s="86"/>
      <c r="Z1634" s="131"/>
      <c r="AA1634" s="87">
        <f t="shared" si="334"/>
        <v>0</v>
      </c>
      <c r="AB1634" s="127"/>
      <c r="AC1634" s="86"/>
      <c r="AD1634" s="87">
        <f t="shared" si="326"/>
        <v>0</v>
      </c>
      <c r="AE1634" s="127"/>
      <c r="AF1634" s="86"/>
      <c r="AG1634" s="86"/>
      <c r="AH1634" s="131"/>
      <c r="AI1634" s="88">
        <f t="shared" si="327"/>
        <v>0</v>
      </c>
      <c r="AJ1634" s="89" t="str">
        <f>IFERROR(IF(ISNA(MATCH($AV1634,Other_Category_Abbr,0)),INDEX(FGHG_List_Long_GWP,MATCH($AV1634,FGHG_List_Long,0)),INDEX(GWP_Other_Abbr,MATCH($AV1634,Other_Category_Abbr,0)))*SUM(V1634,AA1634,AD1634,AI1634),"")</f>
        <v/>
      </c>
      <c r="AK1634" s="89" t="str">
        <f>IFERROR(IF(ISNA(MATCH($AV1634,Other_Category_Abbr,0)),INDEX(FGHG_List_Long_GWP,MATCH($AV1634,FGHG_List_Long,0)),INDEX(GWP_Other_Abbr,MATCH($AV1634,Other_Category_Abbr,0)))*(T1634*(S1634+U1634)+W1634*(Y1634+X1634)+AD1634+AE1634*(AF1634+AG1634)),"")</f>
        <v/>
      </c>
      <c r="AL1634" s="90" t="str">
        <f t="shared" si="335"/>
        <v/>
      </c>
      <c r="AM1634" s="91" t="str">
        <f t="shared" si="336"/>
        <v/>
      </c>
      <c r="AP1634" s="92" t="b">
        <f t="shared" si="330"/>
        <v>0</v>
      </c>
      <c r="AQ1634" s="92" t="str">
        <f t="shared" si="331"/>
        <v xml:space="preserve"> </v>
      </c>
      <c r="AR1634" s="92" t="str">
        <f>IF(LEN(AQ1634)=1,"",COUNTIF($AQ$19:AQ1634,AQ1634)=1)</f>
        <v/>
      </c>
      <c r="AS1634" s="73"/>
      <c r="AT1634" s="73"/>
      <c r="AU1634" s="73"/>
      <c r="AV1634" s="235" t="str">
        <f>IF($P1634=Lists!$A$13,Lists!$A$29,IF($P1634=Lists!$A$14,Lists!$A$30,$P1634))</f>
        <v/>
      </c>
      <c r="AW1634" s="73"/>
      <c r="AX1634" s="73"/>
    </row>
    <row r="1635" spans="2:50" x14ac:dyDescent="0.3">
      <c r="B1635" s="137">
        <f t="shared" si="337"/>
        <v>1617</v>
      </c>
      <c r="C1635" s="24"/>
      <c r="D1635" s="24"/>
      <c r="E1635" s="24"/>
      <c r="F1635" s="25"/>
      <c r="G1635" s="24"/>
      <c r="H1635" s="30"/>
      <c r="I1635" s="24"/>
      <c r="J1635" s="50" t="str">
        <f t="shared" si="328"/>
        <v/>
      </c>
      <c r="K1635" s="30"/>
      <c r="L1635" s="236"/>
      <c r="M1635" s="30"/>
      <c r="N1635" s="30"/>
      <c r="O1635" s="46" t="str">
        <f t="shared" si="329"/>
        <v/>
      </c>
      <c r="P1635" s="239" t="str">
        <f t="shared" si="332"/>
        <v/>
      </c>
      <c r="Q1635" s="52" t="str">
        <f t="shared" si="333"/>
        <v/>
      </c>
      <c r="R1635" s="127"/>
      <c r="S1635" s="86"/>
      <c r="T1635" s="127"/>
      <c r="U1635" s="86"/>
      <c r="V1635" s="87">
        <f t="shared" si="325"/>
        <v>0</v>
      </c>
      <c r="W1635" s="130"/>
      <c r="X1635" s="86"/>
      <c r="Y1635" s="86"/>
      <c r="Z1635" s="131"/>
      <c r="AA1635" s="87">
        <f t="shared" si="334"/>
        <v>0</v>
      </c>
      <c r="AB1635" s="127"/>
      <c r="AC1635" s="86"/>
      <c r="AD1635" s="87">
        <f t="shared" si="326"/>
        <v>0</v>
      </c>
      <c r="AE1635" s="127"/>
      <c r="AF1635" s="86"/>
      <c r="AG1635" s="86"/>
      <c r="AH1635" s="131"/>
      <c r="AI1635" s="88">
        <f t="shared" si="327"/>
        <v>0</v>
      </c>
      <c r="AJ1635" s="89" t="str">
        <f>IFERROR(IF(ISNA(MATCH($AV1635,Other_Category_Abbr,0)),INDEX(FGHG_List_Long_GWP,MATCH($AV1635,FGHG_List_Long,0)),INDEX(GWP_Other_Abbr,MATCH($AV1635,Other_Category_Abbr,0)))*SUM(V1635,AA1635,AD1635,AI1635),"")</f>
        <v/>
      </c>
      <c r="AK1635" s="89" t="str">
        <f>IFERROR(IF(ISNA(MATCH($AV1635,Other_Category_Abbr,0)),INDEX(FGHG_List_Long_GWP,MATCH($AV1635,FGHG_List_Long,0)),INDEX(GWP_Other_Abbr,MATCH($AV1635,Other_Category_Abbr,0)))*(T1635*(S1635+U1635)+W1635*(Y1635+X1635)+AD1635+AE1635*(AF1635+AG1635)),"")</f>
        <v/>
      </c>
      <c r="AL1635" s="90" t="str">
        <f t="shared" si="335"/>
        <v/>
      </c>
      <c r="AM1635" s="91" t="str">
        <f t="shared" si="336"/>
        <v/>
      </c>
      <c r="AP1635" s="92" t="b">
        <f t="shared" si="330"/>
        <v>0</v>
      </c>
      <c r="AQ1635" s="92" t="str">
        <f t="shared" si="331"/>
        <v xml:space="preserve"> </v>
      </c>
      <c r="AR1635" s="92" t="str">
        <f>IF(LEN(AQ1635)=1,"",COUNTIF($AQ$19:AQ1635,AQ1635)=1)</f>
        <v/>
      </c>
      <c r="AS1635" s="73"/>
      <c r="AT1635" s="73"/>
      <c r="AU1635" s="73"/>
      <c r="AV1635" s="235" t="str">
        <f>IF($P1635=Lists!$A$13,Lists!$A$29,IF($P1635=Lists!$A$14,Lists!$A$30,$P1635))</f>
        <v/>
      </c>
      <c r="AW1635" s="73"/>
      <c r="AX1635" s="73"/>
    </row>
    <row r="1636" spans="2:50" x14ac:dyDescent="0.3">
      <c r="B1636" s="137">
        <f t="shared" si="337"/>
        <v>1618</v>
      </c>
      <c r="C1636" s="24"/>
      <c r="D1636" s="24"/>
      <c r="E1636" s="24"/>
      <c r="F1636" s="25"/>
      <c r="G1636" s="24"/>
      <c r="H1636" s="30"/>
      <c r="I1636" s="24"/>
      <c r="J1636" s="50" t="str">
        <f t="shared" si="328"/>
        <v/>
      </c>
      <c r="K1636" s="30"/>
      <c r="L1636" s="236"/>
      <c r="M1636" s="30"/>
      <c r="N1636" s="30"/>
      <c r="O1636" s="46" t="str">
        <f t="shared" si="329"/>
        <v/>
      </c>
      <c r="P1636" s="239" t="str">
        <f t="shared" si="332"/>
        <v/>
      </c>
      <c r="Q1636" s="52" t="str">
        <f t="shared" si="333"/>
        <v/>
      </c>
      <c r="R1636" s="127"/>
      <c r="S1636" s="86"/>
      <c r="T1636" s="127"/>
      <c r="U1636" s="86"/>
      <c r="V1636" s="87">
        <f t="shared" si="325"/>
        <v>0</v>
      </c>
      <c r="W1636" s="130"/>
      <c r="X1636" s="86"/>
      <c r="Y1636" s="86"/>
      <c r="Z1636" s="131"/>
      <c r="AA1636" s="87">
        <f t="shared" si="334"/>
        <v>0</v>
      </c>
      <c r="AB1636" s="127"/>
      <c r="AC1636" s="86"/>
      <c r="AD1636" s="87">
        <f t="shared" si="326"/>
        <v>0</v>
      </c>
      <c r="AE1636" s="127"/>
      <c r="AF1636" s="86"/>
      <c r="AG1636" s="86"/>
      <c r="AH1636" s="131"/>
      <c r="AI1636" s="88">
        <f t="shared" si="327"/>
        <v>0</v>
      </c>
      <c r="AJ1636" s="89" t="str">
        <f>IFERROR(IF(ISNA(MATCH($AV1636,Other_Category_Abbr,0)),INDEX(FGHG_List_Long_GWP,MATCH($AV1636,FGHG_List_Long,0)),INDEX(GWP_Other_Abbr,MATCH($AV1636,Other_Category_Abbr,0)))*SUM(V1636,AA1636,AD1636,AI1636),"")</f>
        <v/>
      </c>
      <c r="AK1636" s="89" t="str">
        <f>IFERROR(IF(ISNA(MATCH($AV1636,Other_Category_Abbr,0)),INDEX(FGHG_List_Long_GWP,MATCH($AV1636,FGHG_List_Long,0)),INDEX(GWP_Other_Abbr,MATCH($AV1636,Other_Category_Abbr,0)))*(T1636*(S1636+U1636)+W1636*(Y1636+X1636)+AD1636+AE1636*(AF1636+AG1636)),"")</f>
        <v/>
      </c>
      <c r="AL1636" s="90" t="str">
        <f t="shared" si="335"/>
        <v/>
      </c>
      <c r="AM1636" s="91" t="str">
        <f t="shared" si="336"/>
        <v/>
      </c>
      <c r="AP1636" s="92" t="b">
        <f t="shared" si="330"/>
        <v>0</v>
      </c>
      <c r="AQ1636" s="92" t="str">
        <f t="shared" si="331"/>
        <v xml:space="preserve"> </v>
      </c>
      <c r="AR1636" s="92" t="str">
        <f>IF(LEN(AQ1636)=1,"",COUNTIF($AQ$19:AQ1636,AQ1636)=1)</f>
        <v/>
      </c>
      <c r="AS1636" s="73"/>
      <c r="AT1636" s="73"/>
      <c r="AU1636" s="73"/>
      <c r="AV1636" s="235" t="str">
        <f>IF($P1636=Lists!$A$13,Lists!$A$29,IF($P1636=Lists!$A$14,Lists!$A$30,$P1636))</f>
        <v/>
      </c>
      <c r="AW1636" s="73"/>
      <c r="AX1636" s="73"/>
    </row>
    <row r="1637" spans="2:50" x14ac:dyDescent="0.3">
      <c r="B1637" s="137">
        <f t="shared" si="337"/>
        <v>1619</v>
      </c>
      <c r="C1637" s="24"/>
      <c r="D1637" s="24"/>
      <c r="E1637" s="24"/>
      <c r="F1637" s="25"/>
      <c r="G1637" s="24"/>
      <c r="H1637" s="30"/>
      <c r="I1637" s="24"/>
      <c r="J1637" s="50" t="str">
        <f t="shared" si="328"/>
        <v/>
      </c>
      <c r="K1637" s="30"/>
      <c r="L1637" s="236"/>
      <c r="M1637" s="30"/>
      <c r="N1637" s="30"/>
      <c r="O1637" s="46" t="str">
        <f t="shared" si="329"/>
        <v/>
      </c>
      <c r="P1637" s="239" t="str">
        <f t="shared" si="332"/>
        <v/>
      </c>
      <c r="Q1637" s="52" t="str">
        <f t="shared" si="333"/>
        <v/>
      </c>
      <c r="R1637" s="127"/>
      <c r="S1637" s="86"/>
      <c r="T1637" s="127"/>
      <c r="U1637" s="86"/>
      <c r="V1637" s="87">
        <f t="shared" si="325"/>
        <v>0</v>
      </c>
      <c r="W1637" s="130"/>
      <c r="X1637" s="86"/>
      <c r="Y1637" s="86"/>
      <c r="Z1637" s="131"/>
      <c r="AA1637" s="87">
        <f t="shared" si="334"/>
        <v>0</v>
      </c>
      <c r="AB1637" s="127"/>
      <c r="AC1637" s="86"/>
      <c r="AD1637" s="87">
        <f t="shared" si="326"/>
        <v>0</v>
      </c>
      <c r="AE1637" s="127"/>
      <c r="AF1637" s="86"/>
      <c r="AG1637" s="86"/>
      <c r="AH1637" s="131"/>
      <c r="AI1637" s="88">
        <f t="shared" si="327"/>
        <v>0</v>
      </c>
      <c r="AJ1637" s="89" t="str">
        <f>IFERROR(IF(ISNA(MATCH($AV1637,Other_Category_Abbr,0)),INDEX(FGHG_List_Long_GWP,MATCH($AV1637,FGHG_List_Long,0)),INDEX(GWP_Other_Abbr,MATCH($AV1637,Other_Category_Abbr,0)))*SUM(V1637,AA1637,AD1637,AI1637),"")</f>
        <v/>
      </c>
      <c r="AK1637" s="89" t="str">
        <f>IFERROR(IF(ISNA(MATCH($AV1637,Other_Category_Abbr,0)),INDEX(FGHG_List_Long_GWP,MATCH($AV1637,FGHG_List_Long,0)),INDEX(GWP_Other_Abbr,MATCH($AV1637,Other_Category_Abbr,0)))*(T1637*(S1637+U1637)+W1637*(Y1637+X1637)+AD1637+AE1637*(AF1637+AG1637)),"")</f>
        <v/>
      </c>
      <c r="AL1637" s="90" t="str">
        <f t="shared" si="335"/>
        <v/>
      </c>
      <c r="AM1637" s="91" t="str">
        <f t="shared" si="336"/>
        <v/>
      </c>
      <c r="AP1637" s="92" t="b">
        <f t="shared" si="330"/>
        <v>0</v>
      </c>
      <c r="AQ1637" s="92" t="str">
        <f t="shared" si="331"/>
        <v xml:space="preserve"> </v>
      </c>
      <c r="AR1637" s="92" t="str">
        <f>IF(LEN(AQ1637)=1,"",COUNTIF($AQ$19:AQ1637,AQ1637)=1)</f>
        <v/>
      </c>
      <c r="AS1637" s="73"/>
      <c r="AT1637" s="73"/>
      <c r="AU1637" s="73"/>
      <c r="AV1637" s="235" t="str">
        <f>IF($P1637=Lists!$A$13,Lists!$A$29,IF($P1637=Lists!$A$14,Lists!$A$30,$P1637))</f>
        <v/>
      </c>
      <c r="AW1637" s="73"/>
      <c r="AX1637" s="73"/>
    </row>
    <row r="1638" spans="2:50" x14ac:dyDescent="0.3">
      <c r="B1638" s="137">
        <f t="shared" si="337"/>
        <v>1620</v>
      </c>
      <c r="C1638" s="24"/>
      <c r="D1638" s="24"/>
      <c r="E1638" s="24"/>
      <c r="F1638" s="25"/>
      <c r="G1638" s="24"/>
      <c r="H1638" s="30"/>
      <c r="I1638" s="24"/>
      <c r="J1638" s="50" t="str">
        <f t="shared" si="328"/>
        <v/>
      </c>
      <c r="K1638" s="30"/>
      <c r="L1638" s="236"/>
      <c r="M1638" s="30"/>
      <c r="N1638" s="30"/>
      <c r="O1638" s="46" t="str">
        <f t="shared" si="329"/>
        <v/>
      </c>
      <c r="P1638" s="239" t="str">
        <f t="shared" si="332"/>
        <v/>
      </c>
      <c r="Q1638" s="52" t="str">
        <f t="shared" si="333"/>
        <v/>
      </c>
      <c r="R1638" s="127"/>
      <c r="S1638" s="86"/>
      <c r="T1638" s="127"/>
      <c r="U1638" s="86"/>
      <c r="V1638" s="87">
        <f t="shared" si="325"/>
        <v>0</v>
      </c>
      <c r="W1638" s="130"/>
      <c r="X1638" s="86"/>
      <c r="Y1638" s="86"/>
      <c r="Z1638" s="131"/>
      <c r="AA1638" s="87">
        <f t="shared" si="334"/>
        <v>0</v>
      </c>
      <c r="AB1638" s="127"/>
      <c r="AC1638" s="86"/>
      <c r="AD1638" s="87">
        <f t="shared" si="326"/>
        <v>0</v>
      </c>
      <c r="AE1638" s="127"/>
      <c r="AF1638" s="86"/>
      <c r="AG1638" s="86"/>
      <c r="AH1638" s="131"/>
      <c r="AI1638" s="88">
        <f t="shared" si="327"/>
        <v>0</v>
      </c>
      <c r="AJ1638" s="89" t="str">
        <f>IFERROR(IF(ISNA(MATCH($AV1638,Other_Category_Abbr,0)),INDEX(FGHG_List_Long_GWP,MATCH($AV1638,FGHG_List_Long,0)),INDEX(GWP_Other_Abbr,MATCH($AV1638,Other_Category_Abbr,0)))*SUM(V1638,AA1638,AD1638,AI1638),"")</f>
        <v/>
      </c>
      <c r="AK1638" s="89" t="str">
        <f>IFERROR(IF(ISNA(MATCH($AV1638,Other_Category_Abbr,0)),INDEX(FGHG_List_Long_GWP,MATCH($AV1638,FGHG_List_Long,0)),INDEX(GWP_Other_Abbr,MATCH($AV1638,Other_Category_Abbr,0)))*(T1638*(S1638+U1638)+W1638*(Y1638+X1638)+AD1638+AE1638*(AF1638+AG1638)),"")</f>
        <v/>
      </c>
      <c r="AL1638" s="90" t="str">
        <f t="shared" si="335"/>
        <v/>
      </c>
      <c r="AM1638" s="91" t="str">
        <f t="shared" si="336"/>
        <v/>
      </c>
      <c r="AP1638" s="92" t="b">
        <f t="shared" si="330"/>
        <v>0</v>
      </c>
      <c r="AQ1638" s="92" t="str">
        <f t="shared" si="331"/>
        <v xml:space="preserve"> </v>
      </c>
      <c r="AR1638" s="92" t="str">
        <f>IF(LEN(AQ1638)=1,"",COUNTIF($AQ$19:AQ1638,AQ1638)=1)</f>
        <v/>
      </c>
      <c r="AS1638" s="73"/>
      <c r="AT1638" s="73"/>
      <c r="AU1638" s="73"/>
      <c r="AV1638" s="235" t="str">
        <f>IF($P1638=Lists!$A$13,Lists!$A$29,IF($P1638=Lists!$A$14,Lists!$A$30,$P1638))</f>
        <v/>
      </c>
      <c r="AW1638" s="73"/>
      <c r="AX1638" s="73"/>
    </row>
    <row r="1639" spans="2:50" x14ac:dyDescent="0.3">
      <c r="B1639" s="137">
        <f t="shared" si="337"/>
        <v>1621</v>
      </c>
      <c r="C1639" s="24"/>
      <c r="D1639" s="24"/>
      <c r="E1639" s="24"/>
      <c r="F1639" s="25"/>
      <c r="G1639" s="24"/>
      <c r="H1639" s="30"/>
      <c r="I1639" s="24"/>
      <c r="J1639" s="50" t="str">
        <f t="shared" si="328"/>
        <v/>
      </c>
      <c r="K1639" s="30"/>
      <c r="L1639" s="236"/>
      <c r="M1639" s="30"/>
      <c r="N1639" s="30"/>
      <c r="O1639" s="46" t="str">
        <f t="shared" si="329"/>
        <v/>
      </c>
      <c r="P1639" s="239" t="str">
        <f t="shared" si="332"/>
        <v/>
      </c>
      <c r="Q1639" s="52" t="str">
        <f t="shared" si="333"/>
        <v/>
      </c>
      <c r="R1639" s="127"/>
      <c r="S1639" s="86"/>
      <c r="T1639" s="127"/>
      <c r="U1639" s="86"/>
      <c r="V1639" s="87">
        <f t="shared" si="325"/>
        <v>0</v>
      </c>
      <c r="W1639" s="130"/>
      <c r="X1639" s="86"/>
      <c r="Y1639" s="86"/>
      <c r="Z1639" s="131"/>
      <c r="AA1639" s="87">
        <f t="shared" si="334"/>
        <v>0</v>
      </c>
      <c r="AB1639" s="127"/>
      <c r="AC1639" s="86"/>
      <c r="AD1639" s="87">
        <f t="shared" si="326"/>
        <v>0</v>
      </c>
      <c r="AE1639" s="127"/>
      <c r="AF1639" s="86"/>
      <c r="AG1639" s="86"/>
      <c r="AH1639" s="131"/>
      <c r="AI1639" s="88">
        <f t="shared" si="327"/>
        <v>0</v>
      </c>
      <c r="AJ1639" s="89" t="str">
        <f>IFERROR(IF(ISNA(MATCH($AV1639,Other_Category_Abbr,0)),INDEX(FGHG_List_Long_GWP,MATCH($AV1639,FGHG_List_Long,0)),INDEX(GWP_Other_Abbr,MATCH($AV1639,Other_Category_Abbr,0)))*SUM(V1639,AA1639,AD1639,AI1639),"")</f>
        <v/>
      </c>
      <c r="AK1639" s="89" t="str">
        <f>IFERROR(IF(ISNA(MATCH($AV1639,Other_Category_Abbr,0)),INDEX(FGHG_List_Long_GWP,MATCH($AV1639,FGHG_List_Long,0)),INDEX(GWP_Other_Abbr,MATCH($AV1639,Other_Category_Abbr,0)))*(T1639*(S1639+U1639)+W1639*(Y1639+X1639)+AD1639+AE1639*(AF1639+AG1639)),"")</f>
        <v/>
      </c>
      <c r="AL1639" s="90" t="str">
        <f t="shared" si="335"/>
        <v/>
      </c>
      <c r="AM1639" s="91" t="str">
        <f t="shared" si="336"/>
        <v/>
      </c>
      <c r="AP1639" s="92" t="b">
        <f t="shared" si="330"/>
        <v>0</v>
      </c>
      <c r="AQ1639" s="92" t="str">
        <f t="shared" si="331"/>
        <v xml:space="preserve"> </v>
      </c>
      <c r="AR1639" s="92" t="str">
        <f>IF(LEN(AQ1639)=1,"",COUNTIF($AQ$19:AQ1639,AQ1639)=1)</f>
        <v/>
      </c>
      <c r="AS1639" s="73"/>
      <c r="AT1639" s="73"/>
      <c r="AU1639" s="73"/>
      <c r="AV1639" s="235" t="str">
        <f>IF($P1639=Lists!$A$13,Lists!$A$29,IF($P1639=Lists!$A$14,Lists!$A$30,$P1639))</f>
        <v/>
      </c>
      <c r="AW1639" s="73"/>
      <c r="AX1639" s="73"/>
    </row>
    <row r="1640" spans="2:50" x14ac:dyDescent="0.3">
      <c r="B1640" s="137">
        <f t="shared" si="337"/>
        <v>1622</v>
      </c>
      <c r="C1640" s="24"/>
      <c r="D1640" s="24"/>
      <c r="E1640" s="24"/>
      <c r="F1640" s="25"/>
      <c r="G1640" s="24"/>
      <c r="H1640" s="30"/>
      <c r="I1640" s="24"/>
      <c r="J1640" s="50" t="str">
        <f t="shared" si="328"/>
        <v/>
      </c>
      <c r="K1640" s="30"/>
      <c r="L1640" s="236"/>
      <c r="M1640" s="30"/>
      <c r="N1640" s="30"/>
      <c r="O1640" s="46" t="str">
        <f t="shared" si="329"/>
        <v/>
      </c>
      <c r="P1640" s="239" t="str">
        <f t="shared" si="332"/>
        <v/>
      </c>
      <c r="Q1640" s="52" t="str">
        <f t="shared" si="333"/>
        <v/>
      </c>
      <c r="R1640" s="127"/>
      <c r="S1640" s="86"/>
      <c r="T1640" s="127"/>
      <c r="U1640" s="86"/>
      <c r="V1640" s="87">
        <f t="shared" ref="V1640:V1703" si="338">+(R1640*S1640)+(T1640*U1640)</f>
        <v>0</v>
      </c>
      <c r="W1640" s="130"/>
      <c r="X1640" s="86"/>
      <c r="Y1640" s="86"/>
      <c r="Z1640" s="131"/>
      <c r="AA1640" s="87">
        <f t="shared" si="334"/>
        <v>0</v>
      </c>
      <c r="AB1640" s="127"/>
      <c r="AC1640" s="86"/>
      <c r="AD1640" s="87">
        <f t="shared" ref="AD1640:AD1703" si="339">+(AB1640*AC1640)</f>
        <v>0</v>
      </c>
      <c r="AE1640" s="127"/>
      <c r="AF1640" s="86"/>
      <c r="AG1640" s="86"/>
      <c r="AH1640" s="131"/>
      <c r="AI1640" s="88">
        <f t="shared" ref="AI1640:AI1703" si="340">+AE1640*(AF1640+AG1640*(1-AH1640))</f>
        <v>0</v>
      </c>
      <c r="AJ1640" s="89" t="str">
        <f>IFERROR(IF(ISNA(MATCH($AV1640,Other_Category_Abbr,0)),INDEX(FGHG_List_Long_GWP,MATCH($AV1640,FGHG_List_Long,0)),INDEX(GWP_Other_Abbr,MATCH($AV1640,Other_Category_Abbr,0)))*SUM(V1640,AA1640,AD1640,AI1640),"")</f>
        <v/>
      </c>
      <c r="AK1640" s="89" t="str">
        <f>IFERROR(IF(ISNA(MATCH($AV1640,Other_Category_Abbr,0)),INDEX(FGHG_List_Long_GWP,MATCH($AV1640,FGHG_List_Long,0)),INDEX(GWP_Other_Abbr,MATCH($AV1640,Other_Category_Abbr,0)))*(T1640*(S1640+U1640)+W1640*(Y1640+X1640)+AD1640+AE1640*(AF1640+AG1640)),"")</f>
        <v/>
      </c>
      <c r="AL1640" s="90" t="str">
        <f t="shared" si="335"/>
        <v/>
      </c>
      <c r="AM1640" s="91" t="str">
        <f t="shared" si="336"/>
        <v/>
      </c>
      <c r="AP1640" s="92" t="b">
        <f t="shared" si="330"/>
        <v>0</v>
      </c>
      <c r="AQ1640" s="92" t="str">
        <f t="shared" si="331"/>
        <v xml:space="preserve"> </v>
      </c>
      <c r="AR1640" s="92" t="str">
        <f>IF(LEN(AQ1640)=1,"",COUNTIF($AQ$19:AQ1640,AQ1640)=1)</f>
        <v/>
      </c>
      <c r="AS1640" s="73"/>
      <c r="AT1640" s="73"/>
      <c r="AU1640" s="73"/>
      <c r="AV1640" s="235" t="str">
        <f>IF($P1640=Lists!$A$13,Lists!$A$29,IF($P1640=Lists!$A$14,Lists!$A$30,$P1640))</f>
        <v/>
      </c>
      <c r="AW1640" s="73"/>
      <c r="AX1640" s="73"/>
    </row>
    <row r="1641" spans="2:50" x14ac:dyDescent="0.3">
      <c r="B1641" s="137">
        <f t="shared" si="337"/>
        <v>1623</v>
      </c>
      <c r="C1641" s="24"/>
      <c r="D1641" s="24"/>
      <c r="E1641" s="24"/>
      <c r="F1641" s="25"/>
      <c r="G1641" s="24"/>
      <c r="H1641" s="30"/>
      <c r="I1641" s="24"/>
      <c r="J1641" s="50" t="str">
        <f t="shared" si="328"/>
        <v/>
      </c>
      <c r="K1641" s="30"/>
      <c r="L1641" s="236"/>
      <c r="M1641" s="30"/>
      <c r="N1641" s="30"/>
      <c r="O1641" s="46" t="str">
        <f t="shared" si="329"/>
        <v/>
      </c>
      <c r="P1641" s="239" t="str">
        <f t="shared" si="332"/>
        <v/>
      </c>
      <c r="Q1641" s="52" t="str">
        <f t="shared" si="333"/>
        <v/>
      </c>
      <c r="R1641" s="127"/>
      <c r="S1641" s="86"/>
      <c r="T1641" s="127"/>
      <c r="U1641" s="86"/>
      <c r="V1641" s="87">
        <f t="shared" si="338"/>
        <v>0</v>
      </c>
      <c r="W1641" s="130"/>
      <c r="X1641" s="86"/>
      <c r="Y1641" s="86"/>
      <c r="Z1641" s="131"/>
      <c r="AA1641" s="87">
        <f t="shared" si="334"/>
        <v>0</v>
      </c>
      <c r="AB1641" s="127"/>
      <c r="AC1641" s="86"/>
      <c r="AD1641" s="87">
        <f t="shared" si="339"/>
        <v>0</v>
      </c>
      <c r="AE1641" s="127"/>
      <c r="AF1641" s="86"/>
      <c r="AG1641" s="86"/>
      <c r="AH1641" s="131"/>
      <c r="AI1641" s="88">
        <f t="shared" si="340"/>
        <v>0</v>
      </c>
      <c r="AJ1641" s="89" t="str">
        <f>IFERROR(IF(ISNA(MATCH($AV1641,Other_Category_Abbr,0)),INDEX(FGHG_List_Long_GWP,MATCH($AV1641,FGHG_List_Long,0)),INDEX(GWP_Other_Abbr,MATCH($AV1641,Other_Category_Abbr,0)))*SUM(V1641,AA1641,AD1641,AI1641),"")</f>
        <v/>
      </c>
      <c r="AK1641" s="89" t="str">
        <f>IFERROR(IF(ISNA(MATCH($AV1641,Other_Category_Abbr,0)),INDEX(FGHG_List_Long_GWP,MATCH($AV1641,FGHG_List_Long,0)),INDEX(GWP_Other_Abbr,MATCH($AV1641,Other_Category_Abbr,0)))*(T1641*(S1641+U1641)+W1641*(Y1641+X1641)+AD1641+AE1641*(AF1641+AG1641)),"")</f>
        <v/>
      </c>
      <c r="AL1641" s="90" t="str">
        <f t="shared" si="335"/>
        <v/>
      </c>
      <c r="AM1641" s="91" t="str">
        <f t="shared" si="336"/>
        <v/>
      </c>
      <c r="AP1641" s="92" t="b">
        <f t="shared" si="330"/>
        <v>0</v>
      </c>
      <c r="AQ1641" s="92" t="str">
        <f t="shared" si="331"/>
        <v xml:space="preserve"> </v>
      </c>
      <c r="AR1641" s="92" t="str">
        <f>IF(LEN(AQ1641)=1,"",COUNTIF($AQ$19:AQ1641,AQ1641)=1)</f>
        <v/>
      </c>
      <c r="AS1641" s="73"/>
      <c r="AT1641" s="73"/>
      <c r="AU1641" s="73"/>
      <c r="AV1641" s="235" t="str">
        <f>IF($P1641=Lists!$A$13,Lists!$A$29,IF($P1641=Lists!$A$14,Lists!$A$30,$P1641))</f>
        <v/>
      </c>
      <c r="AW1641" s="73"/>
      <c r="AX1641" s="73"/>
    </row>
    <row r="1642" spans="2:50" x14ac:dyDescent="0.3">
      <c r="B1642" s="137">
        <f t="shared" si="337"/>
        <v>1624</v>
      </c>
      <c r="C1642" s="24"/>
      <c r="D1642" s="24"/>
      <c r="E1642" s="24"/>
      <c r="F1642" s="25"/>
      <c r="G1642" s="24"/>
      <c r="H1642" s="30"/>
      <c r="I1642" s="24"/>
      <c r="J1642" s="50" t="str">
        <f t="shared" si="328"/>
        <v/>
      </c>
      <c r="K1642" s="30"/>
      <c r="L1642" s="236"/>
      <c r="M1642" s="30"/>
      <c r="N1642" s="30"/>
      <c r="O1642" s="46" t="str">
        <f t="shared" si="329"/>
        <v/>
      </c>
      <c r="P1642" s="239" t="str">
        <f t="shared" si="332"/>
        <v/>
      </c>
      <c r="Q1642" s="52" t="str">
        <f t="shared" si="333"/>
        <v/>
      </c>
      <c r="R1642" s="127"/>
      <c r="S1642" s="86"/>
      <c r="T1642" s="127"/>
      <c r="U1642" s="86"/>
      <c r="V1642" s="87">
        <f t="shared" si="338"/>
        <v>0</v>
      </c>
      <c r="W1642" s="130"/>
      <c r="X1642" s="86"/>
      <c r="Y1642" s="86"/>
      <c r="Z1642" s="131"/>
      <c r="AA1642" s="87">
        <f t="shared" si="334"/>
        <v>0</v>
      </c>
      <c r="AB1642" s="127"/>
      <c r="AC1642" s="86"/>
      <c r="AD1642" s="87">
        <f t="shared" si="339"/>
        <v>0</v>
      </c>
      <c r="AE1642" s="127"/>
      <c r="AF1642" s="86"/>
      <c r="AG1642" s="86"/>
      <c r="AH1642" s="131"/>
      <c r="AI1642" s="88">
        <f t="shared" si="340"/>
        <v>0</v>
      </c>
      <c r="AJ1642" s="89" t="str">
        <f>IFERROR(IF(ISNA(MATCH($AV1642,Other_Category_Abbr,0)),INDEX(FGHG_List_Long_GWP,MATCH($AV1642,FGHG_List_Long,0)),INDEX(GWP_Other_Abbr,MATCH($AV1642,Other_Category_Abbr,0)))*SUM(V1642,AA1642,AD1642,AI1642),"")</f>
        <v/>
      </c>
      <c r="AK1642" s="89" t="str">
        <f>IFERROR(IF(ISNA(MATCH($AV1642,Other_Category_Abbr,0)),INDEX(FGHG_List_Long_GWP,MATCH($AV1642,FGHG_List_Long,0)),INDEX(GWP_Other_Abbr,MATCH($AV1642,Other_Category_Abbr,0)))*(T1642*(S1642+U1642)+W1642*(Y1642+X1642)+AD1642+AE1642*(AF1642+AG1642)),"")</f>
        <v/>
      </c>
      <c r="AL1642" s="90" t="str">
        <f t="shared" si="335"/>
        <v/>
      </c>
      <c r="AM1642" s="91" t="str">
        <f t="shared" si="336"/>
        <v/>
      </c>
      <c r="AP1642" s="92" t="b">
        <f t="shared" si="330"/>
        <v>0</v>
      </c>
      <c r="AQ1642" s="92" t="str">
        <f t="shared" si="331"/>
        <v xml:space="preserve"> </v>
      </c>
      <c r="AR1642" s="92" t="str">
        <f>IF(LEN(AQ1642)=1,"",COUNTIF($AQ$19:AQ1642,AQ1642)=1)</f>
        <v/>
      </c>
      <c r="AS1642" s="73"/>
      <c r="AT1642" s="73"/>
      <c r="AU1642" s="73"/>
      <c r="AV1642" s="235" t="str">
        <f>IF($P1642=Lists!$A$13,Lists!$A$29,IF($P1642=Lists!$A$14,Lists!$A$30,$P1642))</f>
        <v/>
      </c>
      <c r="AW1642" s="73"/>
      <c r="AX1642" s="73"/>
    </row>
    <row r="1643" spans="2:50" x14ac:dyDescent="0.3">
      <c r="B1643" s="137">
        <f t="shared" si="337"/>
        <v>1625</v>
      </c>
      <c r="C1643" s="24"/>
      <c r="D1643" s="24"/>
      <c r="E1643" s="24"/>
      <c r="F1643" s="25"/>
      <c r="G1643" s="24"/>
      <c r="H1643" s="30"/>
      <c r="I1643" s="24"/>
      <c r="J1643" s="50" t="str">
        <f t="shared" si="328"/>
        <v/>
      </c>
      <c r="K1643" s="30"/>
      <c r="L1643" s="236"/>
      <c r="M1643" s="30"/>
      <c r="N1643" s="30"/>
      <c r="O1643" s="46" t="str">
        <f t="shared" si="329"/>
        <v/>
      </c>
      <c r="P1643" s="239" t="str">
        <f t="shared" si="332"/>
        <v/>
      </c>
      <c r="Q1643" s="52" t="str">
        <f t="shared" si="333"/>
        <v/>
      </c>
      <c r="R1643" s="127"/>
      <c r="S1643" s="86"/>
      <c r="T1643" s="127"/>
      <c r="U1643" s="86"/>
      <c r="V1643" s="87">
        <f t="shared" si="338"/>
        <v>0</v>
      </c>
      <c r="W1643" s="130"/>
      <c r="X1643" s="86"/>
      <c r="Y1643" s="86"/>
      <c r="Z1643" s="131"/>
      <c r="AA1643" s="87">
        <f t="shared" si="334"/>
        <v>0</v>
      </c>
      <c r="AB1643" s="127"/>
      <c r="AC1643" s="86"/>
      <c r="AD1643" s="87">
        <f t="shared" si="339"/>
        <v>0</v>
      </c>
      <c r="AE1643" s="127"/>
      <c r="AF1643" s="86"/>
      <c r="AG1643" s="86"/>
      <c r="AH1643" s="131"/>
      <c r="AI1643" s="88">
        <f t="shared" si="340"/>
        <v>0</v>
      </c>
      <c r="AJ1643" s="89" t="str">
        <f>IFERROR(IF(ISNA(MATCH($AV1643,Other_Category_Abbr,0)),INDEX(FGHG_List_Long_GWP,MATCH($AV1643,FGHG_List_Long,0)),INDEX(GWP_Other_Abbr,MATCH($AV1643,Other_Category_Abbr,0)))*SUM(V1643,AA1643,AD1643,AI1643),"")</f>
        <v/>
      </c>
      <c r="AK1643" s="89" t="str">
        <f>IFERROR(IF(ISNA(MATCH($AV1643,Other_Category_Abbr,0)),INDEX(FGHG_List_Long_GWP,MATCH($AV1643,FGHG_List_Long,0)),INDEX(GWP_Other_Abbr,MATCH($AV1643,Other_Category_Abbr,0)))*(T1643*(S1643+U1643)+W1643*(Y1643+X1643)+AD1643+AE1643*(AF1643+AG1643)),"")</f>
        <v/>
      </c>
      <c r="AL1643" s="90" t="str">
        <f t="shared" si="335"/>
        <v/>
      </c>
      <c r="AM1643" s="91" t="str">
        <f t="shared" si="336"/>
        <v/>
      </c>
      <c r="AP1643" s="92" t="b">
        <f t="shared" si="330"/>
        <v>0</v>
      </c>
      <c r="AQ1643" s="92" t="str">
        <f t="shared" si="331"/>
        <v xml:space="preserve"> </v>
      </c>
      <c r="AR1643" s="92" t="str">
        <f>IF(LEN(AQ1643)=1,"",COUNTIF($AQ$19:AQ1643,AQ1643)=1)</f>
        <v/>
      </c>
      <c r="AS1643" s="73"/>
      <c r="AT1643" s="73"/>
      <c r="AU1643" s="73"/>
      <c r="AV1643" s="235" t="str">
        <f>IF($P1643=Lists!$A$13,Lists!$A$29,IF($P1643=Lists!$A$14,Lists!$A$30,$P1643))</f>
        <v/>
      </c>
      <c r="AW1643" s="73"/>
      <c r="AX1643" s="73"/>
    </row>
    <row r="1644" spans="2:50" x14ac:dyDescent="0.3">
      <c r="B1644" s="137">
        <f t="shared" si="337"/>
        <v>1626</v>
      </c>
      <c r="C1644" s="24"/>
      <c r="D1644" s="24"/>
      <c r="E1644" s="24"/>
      <c r="F1644" s="25"/>
      <c r="G1644" s="24"/>
      <c r="H1644" s="30"/>
      <c r="I1644" s="24"/>
      <c r="J1644" s="50" t="str">
        <f t="shared" si="328"/>
        <v/>
      </c>
      <c r="K1644" s="30"/>
      <c r="L1644" s="236"/>
      <c r="M1644" s="30"/>
      <c r="N1644" s="30"/>
      <c r="O1644" s="46" t="str">
        <f t="shared" si="329"/>
        <v/>
      </c>
      <c r="P1644" s="239" t="str">
        <f t="shared" si="332"/>
        <v/>
      </c>
      <c r="Q1644" s="52" t="str">
        <f t="shared" si="333"/>
        <v/>
      </c>
      <c r="R1644" s="127"/>
      <c r="S1644" s="86"/>
      <c r="T1644" s="127"/>
      <c r="U1644" s="86"/>
      <c r="V1644" s="87">
        <f t="shared" si="338"/>
        <v>0</v>
      </c>
      <c r="W1644" s="130"/>
      <c r="X1644" s="86"/>
      <c r="Y1644" s="86"/>
      <c r="Z1644" s="131"/>
      <c r="AA1644" s="87">
        <f t="shared" si="334"/>
        <v>0</v>
      </c>
      <c r="AB1644" s="127"/>
      <c r="AC1644" s="86"/>
      <c r="AD1644" s="87">
        <f t="shared" si="339"/>
        <v>0</v>
      </c>
      <c r="AE1644" s="127"/>
      <c r="AF1644" s="86"/>
      <c r="AG1644" s="86"/>
      <c r="AH1644" s="131"/>
      <c r="AI1644" s="88">
        <f t="shared" si="340"/>
        <v>0</v>
      </c>
      <c r="AJ1644" s="89" t="str">
        <f>IFERROR(IF(ISNA(MATCH($AV1644,Other_Category_Abbr,0)),INDEX(FGHG_List_Long_GWP,MATCH($AV1644,FGHG_List_Long,0)),INDEX(GWP_Other_Abbr,MATCH($AV1644,Other_Category_Abbr,0)))*SUM(V1644,AA1644,AD1644,AI1644),"")</f>
        <v/>
      </c>
      <c r="AK1644" s="89" t="str">
        <f>IFERROR(IF(ISNA(MATCH($AV1644,Other_Category_Abbr,0)),INDEX(FGHG_List_Long_GWP,MATCH($AV1644,FGHG_List_Long,0)),INDEX(GWP_Other_Abbr,MATCH($AV1644,Other_Category_Abbr,0)))*(T1644*(S1644+U1644)+W1644*(Y1644+X1644)+AD1644+AE1644*(AF1644+AG1644)),"")</f>
        <v/>
      </c>
      <c r="AL1644" s="90" t="str">
        <f t="shared" si="335"/>
        <v/>
      </c>
      <c r="AM1644" s="91" t="str">
        <f t="shared" si="336"/>
        <v/>
      </c>
      <c r="AP1644" s="92" t="b">
        <f t="shared" si="330"/>
        <v>0</v>
      </c>
      <c r="AQ1644" s="92" t="str">
        <f t="shared" si="331"/>
        <v xml:space="preserve"> </v>
      </c>
      <c r="AR1644" s="92" t="str">
        <f>IF(LEN(AQ1644)=1,"",COUNTIF($AQ$19:AQ1644,AQ1644)=1)</f>
        <v/>
      </c>
      <c r="AS1644" s="73"/>
      <c r="AT1644" s="73"/>
      <c r="AU1644" s="73"/>
      <c r="AV1644" s="235" t="str">
        <f>IF($P1644=Lists!$A$13,Lists!$A$29,IF($P1644=Lists!$A$14,Lists!$A$30,$P1644))</f>
        <v/>
      </c>
      <c r="AW1644" s="73"/>
      <c r="AX1644" s="73"/>
    </row>
    <row r="1645" spans="2:50" x14ac:dyDescent="0.3">
      <c r="B1645" s="137">
        <f t="shared" si="337"/>
        <v>1627</v>
      </c>
      <c r="C1645" s="24"/>
      <c r="D1645" s="24"/>
      <c r="E1645" s="24"/>
      <c r="F1645" s="25"/>
      <c r="G1645" s="24"/>
      <c r="H1645" s="30"/>
      <c r="I1645" s="24"/>
      <c r="J1645" s="50" t="str">
        <f t="shared" si="328"/>
        <v/>
      </c>
      <c r="K1645" s="30"/>
      <c r="L1645" s="236"/>
      <c r="M1645" s="30"/>
      <c r="N1645" s="30"/>
      <c r="O1645" s="46" t="str">
        <f t="shared" si="329"/>
        <v/>
      </c>
      <c r="P1645" s="239" t="str">
        <f t="shared" si="332"/>
        <v/>
      </c>
      <c r="Q1645" s="52" t="str">
        <f t="shared" si="333"/>
        <v/>
      </c>
      <c r="R1645" s="127"/>
      <c r="S1645" s="86"/>
      <c r="T1645" s="127"/>
      <c r="U1645" s="86"/>
      <c r="V1645" s="87">
        <f t="shared" si="338"/>
        <v>0</v>
      </c>
      <c r="W1645" s="130"/>
      <c r="X1645" s="86"/>
      <c r="Y1645" s="86"/>
      <c r="Z1645" s="131"/>
      <c r="AA1645" s="87">
        <f t="shared" si="334"/>
        <v>0</v>
      </c>
      <c r="AB1645" s="127"/>
      <c r="AC1645" s="86"/>
      <c r="AD1645" s="87">
        <f t="shared" si="339"/>
        <v>0</v>
      </c>
      <c r="AE1645" s="127"/>
      <c r="AF1645" s="86"/>
      <c r="AG1645" s="86"/>
      <c r="AH1645" s="131"/>
      <c r="AI1645" s="88">
        <f t="shared" si="340"/>
        <v>0</v>
      </c>
      <c r="AJ1645" s="89" t="str">
        <f>IFERROR(IF(ISNA(MATCH($AV1645,Other_Category_Abbr,0)),INDEX(FGHG_List_Long_GWP,MATCH($AV1645,FGHG_List_Long,0)),INDEX(GWP_Other_Abbr,MATCH($AV1645,Other_Category_Abbr,0)))*SUM(V1645,AA1645,AD1645,AI1645),"")</f>
        <v/>
      </c>
      <c r="AK1645" s="89" t="str">
        <f>IFERROR(IF(ISNA(MATCH($AV1645,Other_Category_Abbr,0)),INDEX(FGHG_List_Long_GWP,MATCH($AV1645,FGHG_List_Long,0)),INDEX(GWP_Other_Abbr,MATCH($AV1645,Other_Category_Abbr,0)))*(T1645*(S1645+U1645)+W1645*(Y1645+X1645)+AD1645+AE1645*(AF1645+AG1645)),"")</f>
        <v/>
      </c>
      <c r="AL1645" s="90" t="str">
        <f t="shared" si="335"/>
        <v/>
      </c>
      <c r="AM1645" s="91" t="str">
        <f t="shared" si="336"/>
        <v/>
      </c>
      <c r="AP1645" s="92" t="b">
        <f t="shared" si="330"/>
        <v>0</v>
      </c>
      <c r="AQ1645" s="92" t="str">
        <f t="shared" si="331"/>
        <v xml:space="preserve"> </v>
      </c>
      <c r="AR1645" s="92" t="str">
        <f>IF(LEN(AQ1645)=1,"",COUNTIF($AQ$19:AQ1645,AQ1645)=1)</f>
        <v/>
      </c>
      <c r="AS1645" s="73"/>
      <c r="AT1645" s="73"/>
      <c r="AU1645" s="73"/>
      <c r="AV1645" s="235" t="str">
        <f>IF($P1645=Lists!$A$13,Lists!$A$29,IF($P1645=Lists!$A$14,Lists!$A$30,$P1645))</f>
        <v/>
      </c>
      <c r="AW1645" s="73"/>
      <c r="AX1645" s="73"/>
    </row>
    <row r="1646" spans="2:50" x14ac:dyDescent="0.3">
      <c r="B1646" s="137">
        <f t="shared" si="337"/>
        <v>1628</v>
      </c>
      <c r="C1646" s="24"/>
      <c r="D1646" s="24"/>
      <c r="E1646" s="24"/>
      <c r="F1646" s="25"/>
      <c r="G1646" s="24"/>
      <c r="H1646" s="30"/>
      <c r="I1646" s="24"/>
      <c r="J1646" s="50" t="str">
        <f t="shared" si="328"/>
        <v/>
      </c>
      <c r="K1646" s="30"/>
      <c r="L1646" s="236"/>
      <c r="M1646" s="30"/>
      <c r="N1646" s="30"/>
      <c r="O1646" s="46" t="str">
        <f t="shared" si="329"/>
        <v/>
      </c>
      <c r="P1646" s="239" t="str">
        <f t="shared" si="332"/>
        <v/>
      </c>
      <c r="Q1646" s="52" t="str">
        <f t="shared" si="333"/>
        <v/>
      </c>
      <c r="R1646" s="127"/>
      <c r="S1646" s="86"/>
      <c r="T1646" s="127"/>
      <c r="U1646" s="86"/>
      <c r="V1646" s="87">
        <f t="shared" si="338"/>
        <v>0</v>
      </c>
      <c r="W1646" s="130"/>
      <c r="X1646" s="86"/>
      <c r="Y1646" s="86"/>
      <c r="Z1646" s="131"/>
      <c r="AA1646" s="87">
        <f t="shared" si="334"/>
        <v>0</v>
      </c>
      <c r="AB1646" s="127"/>
      <c r="AC1646" s="86"/>
      <c r="AD1646" s="87">
        <f t="shared" si="339"/>
        <v>0</v>
      </c>
      <c r="AE1646" s="127"/>
      <c r="AF1646" s="86"/>
      <c r="AG1646" s="86"/>
      <c r="AH1646" s="131"/>
      <c r="AI1646" s="88">
        <f t="shared" si="340"/>
        <v>0</v>
      </c>
      <c r="AJ1646" s="89" t="str">
        <f>IFERROR(IF(ISNA(MATCH($AV1646,Other_Category_Abbr,0)),INDEX(FGHG_List_Long_GWP,MATCH($AV1646,FGHG_List_Long,0)),INDEX(GWP_Other_Abbr,MATCH($AV1646,Other_Category_Abbr,0)))*SUM(V1646,AA1646,AD1646,AI1646),"")</f>
        <v/>
      </c>
      <c r="AK1646" s="89" t="str">
        <f>IFERROR(IF(ISNA(MATCH($AV1646,Other_Category_Abbr,0)),INDEX(FGHG_List_Long_GWP,MATCH($AV1646,FGHG_List_Long,0)),INDEX(GWP_Other_Abbr,MATCH($AV1646,Other_Category_Abbr,0)))*(T1646*(S1646+U1646)+W1646*(Y1646+X1646)+AD1646+AE1646*(AF1646+AG1646)),"")</f>
        <v/>
      </c>
      <c r="AL1646" s="90" t="str">
        <f t="shared" si="335"/>
        <v/>
      </c>
      <c r="AM1646" s="91" t="str">
        <f t="shared" si="336"/>
        <v/>
      </c>
      <c r="AP1646" s="92" t="b">
        <f t="shared" si="330"/>
        <v>0</v>
      </c>
      <c r="AQ1646" s="92" t="str">
        <f t="shared" si="331"/>
        <v xml:space="preserve"> </v>
      </c>
      <c r="AR1646" s="92" t="str">
        <f>IF(LEN(AQ1646)=1,"",COUNTIF($AQ$19:AQ1646,AQ1646)=1)</f>
        <v/>
      </c>
      <c r="AS1646" s="73"/>
      <c r="AT1646" s="73"/>
      <c r="AU1646" s="73"/>
      <c r="AV1646" s="235" t="str">
        <f>IF($P1646=Lists!$A$13,Lists!$A$29,IF($P1646=Lists!$A$14,Lists!$A$30,$P1646))</f>
        <v/>
      </c>
      <c r="AW1646" s="73"/>
      <c r="AX1646" s="73"/>
    </row>
    <row r="1647" spans="2:50" x14ac:dyDescent="0.3">
      <c r="B1647" s="137">
        <f t="shared" si="337"/>
        <v>1629</v>
      </c>
      <c r="C1647" s="24"/>
      <c r="D1647" s="24"/>
      <c r="E1647" s="24"/>
      <c r="F1647" s="25"/>
      <c r="G1647" s="24"/>
      <c r="H1647" s="30"/>
      <c r="I1647" s="24"/>
      <c r="J1647" s="50" t="str">
        <f t="shared" si="328"/>
        <v/>
      </c>
      <c r="K1647" s="30"/>
      <c r="L1647" s="236"/>
      <c r="M1647" s="30"/>
      <c r="N1647" s="30"/>
      <c r="O1647" s="46" t="str">
        <f t="shared" si="329"/>
        <v/>
      </c>
      <c r="P1647" s="239" t="str">
        <f t="shared" si="332"/>
        <v/>
      </c>
      <c r="Q1647" s="52" t="str">
        <f t="shared" si="333"/>
        <v/>
      </c>
      <c r="R1647" s="127"/>
      <c r="S1647" s="86"/>
      <c r="T1647" s="127"/>
      <c r="U1647" s="86"/>
      <c r="V1647" s="87">
        <f t="shared" si="338"/>
        <v>0</v>
      </c>
      <c r="W1647" s="130"/>
      <c r="X1647" s="86"/>
      <c r="Y1647" s="86"/>
      <c r="Z1647" s="131"/>
      <c r="AA1647" s="87">
        <f t="shared" si="334"/>
        <v>0</v>
      </c>
      <c r="AB1647" s="127"/>
      <c r="AC1647" s="86"/>
      <c r="AD1647" s="87">
        <f t="shared" si="339"/>
        <v>0</v>
      </c>
      <c r="AE1647" s="127"/>
      <c r="AF1647" s="86"/>
      <c r="AG1647" s="86"/>
      <c r="AH1647" s="131"/>
      <c r="AI1647" s="88">
        <f t="shared" si="340"/>
        <v>0</v>
      </c>
      <c r="AJ1647" s="89" t="str">
        <f>IFERROR(IF(ISNA(MATCH($AV1647,Other_Category_Abbr,0)),INDEX(FGHG_List_Long_GWP,MATCH($AV1647,FGHG_List_Long,0)),INDEX(GWP_Other_Abbr,MATCH($AV1647,Other_Category_Abbr,0)))*SUM(V1647,AA1647,AD1647,AI1647),"")</f>
        <v/>
      </c>
      <c r="AK1647" s="89" t="str">
        <f>IFERROR(IF(ISNA(MATCH($AV1647,Other_Category_Abbr,0)),INDEX(FGHG_List_Long_GWP,MATCH($AV1647,FGHG_List_Long,0)),INDEX(GWP_Other_Abbr,MATCH($AV1647,Other_Category_Abbr,0)))*(T1647*(S1647+U1647)+W1647*(Y1647+X1647)+AD1647+AE1647*(AF1647+AG1647)),"")</f>
        <v/>
      </c>
      <c r="AL1647" s="90" t="str">
        <f t="shared" si="335"/>
        <v/>
      </c>
      <c r="AM1647" s="91" t="str">
        <f t="shared" si="336"/>
        <v/>
      </c>
      <c r="AP1647" s="92" t="b">
        <f t="shared" si="330"/>
        <v>0</v>
      </c>
      <c r="AQ1647" s="92" t="str">
        <f t="shared" si="331"/>
        <v xml:space="preserve"> </v>
      </c>
      <c r="AR1647" s="92" t="str">
        <f>IF(LEN(AQ1647)=1,"",COUNTIF($AQ$19:AQ1647,AQ1647)=1)</f>
        <v/>
      </c>
      <c r="AS1647" s="73"/>
      <c r="AT1647" s="73"/>
      <c r="AU1647" s="73"/>
      <c r="AV1647" s="235" t="str">
        <f>IF($P1647=Lists!$A$13,Lists!$A$29,IF($P1647=Lists!$A$14,Lists!$A$30,$P1647))</f>
        <v/>
      </c>
      <c r="AW1647" s="73"/>
      <c r="AX1647" s="73"/>
    </row>
    <row r="1648" spans="2:50" x14ac:dyDescent="0.3">
      <c r="B1648" s="137">
        <f t="shared" si="337"/>
        <v>1630</v>
      </c>
      <c r="C1648" s="24"/>
      <c r="D1648" s="24"/>
      <c r="E1648" s="24"/>
      <c r="F1648" s="25"/>
      <c r="G1648" s="24"/>
      <c r="H1648" s="30"/>
      <c r="I1648" s="24"/>
      <c r="J1648" s="50" t="str">
        <f t="shared" si="328"/>
        <v/>
      </c>
      <c r="K1648" s="30"/>
      <c r="L1648" s="236"/>
      <c r="M1648" s="30"/>
      <c r="N1648" s="30"/>
      <c r="O1648" s="46" t="str">
        <f t="shared" si="329"/>
        <v/>
      </c>
      <c r="P1648" s="239" t="str">
        <f t="shared" si="332"/>
        <v/>
      </c>
      <c r="Q1648" s="52" t="str">
        <f t="shared" si="333"/>
        <v/>
      </c>
      <c r="R1648" s="127"/>
      <c r="S1648" s="86"/>
      <c r="T1648" s="127"/>
      <c r="U1648" s="86"/>
      <c r="V1648" s="87">
        <f t="shared" si="338"/>
        <v>0</v>
      </c>
      <c r="W1648" s="130"/>
      <c r="X1648" s="86"/>
      <c r="Y1648" s="86"/>
      <c r="Z1648" s="131"/>
      <c r="AA1648" s="87">
        <f t="shared" si="334"/>
        <v>0</v>
      </c>
      <c r="AB1648" s="127"/>
      <c r="AC1648" s="86"/>
      <c r="AD1648" s="87">
        <f t="shared" si="339"/>
        <v>0</v>
      </c>
      <c r="AE1648" s="127"/>
      <c r="AF1648" s="86"/>
      <c r="AG1648" s="86"/>
      <c r="AH1648" s="131"/>
      <c r="AI1648" s="88">
        <f t="shared" si="340"/>
        <v>0</v>
      </c>
      <c r="AJ1648" s="89" t="str">
        <f>IFERROR(IF(ISNA(MATCH($AV1648,Other_Category_Abbr,0)),INDEX(FGHG_List_Long_GWP,MATCH($AV1648,FGHG_List_Long,0)),INDEX(GWP_Other_Abbr,MATCH($AV1648,Other_Category_Abbr,0)))*SUM(V1648,AA1648,AD1648,AI1648),"")</f>
        <v/>
      </c>
      <c r="AK1648" s="89" t="str">
        <f>IFERROR(IF(ISNA(MATCH($AV1648,Other_Category_Abbr,0)),INDEX(FGHG_List_Long_GWP,MATCH($AV1648,FGHG_List_Long,0)),INDEX(GWP_Other_Abbr,MATCH($AV1648,Other_Category_Abbr,0)))*(T1648*(S1648+U1648)+W1648*(Y1648+X1648)+AD1648+AE1648*(AF1648+AG1648)),"")</f>
        <v/>
      </c>
      <c r="AL1648" s="90" t="str">
        <f t="shared" si="335"/>
        <v/>
      </c>
      <c r="AM1648" s="91" t="str">
        <f t="shared" si="336"/>
        <v/>
      </c>
      <c r="AP1648" s="92" t="b">
        <f t="shared" si="330"/>
        <v>0</v>
      </c>
      <c r="AQ1648" s="92" t="str">
        <f t="shared" si="331"/>
        <v xml:space="preserve"> </v>
      </c>
      <c r="AR1648" s="92" t="str">
        <f>IF(LEN(AQ1648)=1,"",COUNTIF($AQ$19:AQ1648,AQ1648)=1)</f>
        <v/>
      </c>
      <c r="AS1648" s="73"/>
      <c r="AT1648" s="73"/>
      <c r="AU1648" s="73"/>
      <c r="AV1648" s="235" t="str">
        <f>IF($P1648=Lists!$A$13,Lists!$A$29,IF($P1648=Lists!$A$14,Lists!$A$30,$P1648))</f>
        <v/>
      </c>
      <c r="AW1648" s="73"/>
      <c r="AX1648" s="73"/>
    </row>
    <row r="1649" spans="2:50" x14ac:dyDescent="0.3">
      <c r="B1649" s="137">
        <f t="shared" si="337"/>
        <v>1631</v>
      </c>
      <c r="C1649" s="24"/>
      <c r="D1649" s="24"/>
      <c r="E1649" s="24"/>
      <c r="F1649" s="25"/>
      <c r="G1649" s="24"/>
      <c r="H1649" s="30"/>
      <c r="I1649" s="24"/>
      <c r="J1649" s="50" t="str">
        <f t="shared" si="328"/>
        <v/>
      </c>
      <c r="K1649" s="30"/>
      <c r="L1649" s="236"/>
      <c r="M1649" s="30"/>
      <c r="N1649" s="30"/>
      <c r="O1649" s="46" t="str">
        <f t="shared" si="329"/>
        <v/>
      </c>
      <c r="P1649" s="239" t="str">
        <f t="shared" si="332"/>
        <v/>
      </c>
      <c r="Q1649" s="52" t="str">
        <f t="shared" si="333"/>
        <v/>
      </c>
      <c r="R1649" s="127"/>
      <c r="S1649" s="86"/>
      <c r="T1649" s="127"/>
      <c r="U1649" s="86"/>
      <c r="V1649" s="87">
        <f t="shared" si="338"/>
        <v>0</v>
      </c>
      <c r="W1649" s="130"/>
      <c r="X1649" s="86"/>
      <c r="Y1649" s="86"/>
      <c r="Z1649" s="131"/>
      <c r="AA1649" s="87">
        <f t="shared" si="334"/>
        <v>0</v>
      </c>
      <c r="AB1649" s="127"/>
      <c r="AC1649" s="86"/>
      <c r="AD1649" s="87">
        <f t="shared" si="339"/>
        <v>0</v>
      </c>
      <c r="AE1649" s="127"/>
      <c r="AF1649" s="86"/>
      <c r="AG1649" s="86"/>
      <c r="AH1649" s="131"/>
      <c r="AI1649" s="88">
        <f t="shared" si="340"/>
        <v>0</v>
      </c>
      <c r="AJ1649" s="89" t="str">
        <f>IFERROR(IF(ISNA(MATCH($AV1649,Other_Category_Abbr,0)),INDEX(FGHG_List_Long_GWP,MATCH($AV1649,FGHG_List_Long,0)),INDEX(GWP_Other_Abbr,MATCH($AV1649,Other_Category_Abbr,0)))*SUM(V1649,AA1649,AD1649,AI1649),"")</f>
        <v/>
      </c>
      <c r="AK1649" s="89" t="str">
        <f>IFERROR(IF(ISNA(MATCH($AV1649,Other_Category_Abbr,0)),INDEX(FGHG_List_Long_GWP,MATCH($AV1649,FGHG_List_Long,0)),INDEX(GWP_Other_Abbr,MATCH($AV1649,Other_Category_Abbr,0)))*(T1649*(S1649+U1649)+W1649*(Y1649+X1649)+AD1649+AE1649*(AF1649+AG1649)),"")</f>
        <v/>
      </c>
      <c r="AL1649" s="90" t="str">
        <f t="shared" si="335"/>
        <v/>
      </c>
      <c r="AM1649" s="91" t="str">
        <f t="shared" si="336"/>
        <v/>
      </c>
      <c r="AP1649" s="92" t="b">
        <f t="shared" si="330"/>
        <v>0</v>
      </c>
      <c r="AQ1649" s="92" t="str">
        <f t="shared" si="331"/>
        <v xml:space="preserve"> </v>
      </c>
      <c r="AR1649" s="92" t="str">
        <f>IF(LEN(AQ1649)=1,"",COUNTIF($AQ$19:AQ1649,AQ1649)=1)</f>
        <v/>
      </c>
      <c r="AS1649" s="73"/>
      <c r="AT1649" s="73"/>
      <c r="AU1649" s="73"/>
      <c r="AV1649" s="235" t="str">
        <f>IF($P1649=Lists!$A$13,Lists!$A$29,IF($P1649=Lists!$A$14,Lists!$A$30,$P1649))</f>
        <v/>
      </c>
      <c r="AW1649" s="73"/>
      <c r="AX1649" s="73"/>
    </row>
    <row r="1650" spans="2:50" x14ac:dyDescent="0.3">
      <c r="B1650" s="137">
        <f t="shared" si="337"/>
        <v>1632</v>
      </c>
      <c r="C1650" s="24"/>
      <c r="D1650" s="24"/>
      <c r="E1650" s="24"/>
      <c r="F1650" s="25"/>
      <c r="G1650" s="24"/>
      <c r="H1650" s="30"/>
      <c r="I1650" s="24"/>
      <c r="J1650" s="50" t="str">
        <f t="shared" si="328"/>
        <v/>
      </c>
      <c r="K1650" s="30"/>
      <c r="L1650" s="236"/>
      <c r="M1650" s="30"/>
      <c r="N1650" s="30"/>
      <c r="O1650" s="46" t="str">
        <f t="shared" si="329"/>
        <v/>
      </c>
      <c r="P1650" s="239" t="str">
        <f t="shared" si="332"/>
        <v/>
      </c>
      <c r="Q1650" s="52" t="str">
        <f t="shared" si="333"/>
        <v/>
      </c>
      <c r="R1650" s="127"/>
      <c r="S1650" s="86"/>
      <c r="T1650" s="127"/>
      <c r="U1650" s="86"/>
      <c r="V1650" s="87">
        <f t="shared" si="338"/>
        <v>0</v>
      </c>
      <c r="W1650" s="130"/>
      <c r="X1650" s="86"/>
      <c r="Y1650" s="86"/>
      <c r="Z1650" s="131"/>
      <c r="AA1650" s="87">
        <f t="shared" si="334"/>
        <v>0</v>
      </c>
      <c r="AB1650" s="127"/>
      <c r="AC1650" s="86"/>
      <c r="AD1650" s="87">
        <f t="shared" si="339"/>
        <v>0</v>
      </c>
      <c r="AE1650" s="127"/>
      <c r="AF1650" s="86"/>
      <c r="AG1650" s="86"/>
      <c r="AH1650" s="131"/>
      <c r="AI1650" s="88">
        <f t="shared" si="340"/>
        <v>0</v>
      </c>
      <c r="AJ1650" s="89" t="str">
        <f>IFERROR(IF(ISNA(MATCH($AV1650,Other_Category_Abbr,0)),INDEX(FGHG_List_Long_GWP,MATCH($AV1650,FGHG_List_Long,0)),INDEX(GWP_Other_Abbr,MATCH($AV1650,Other_Category_Abbr,0)))*SUM(V1650,AA1650,AD1650,AI1650),"")</f>
        <v/>
      </c>
      <c r="AK1650" s="89" t="str">
        <f>IFERROR(IF(ISNA(MATCH($AV1650,Other_Category_Abbr,0)),INDEX(FGHG_List_Long_GWP,MATCH($AV1650,FGHG_List_Long,0)),INDEX(GWP_Other_Abbr,MATCH($AV1650,Other_Category_Abbr,0)))*(T1650*(S1650+U1650)+W1650*(Y1650+X1650)+AD1650+AE1650*(AF1650+AG1650)),"")</f>
        <v/>
      </c>
      <c r="AL1650" s="90" t="str">
        <f t="shared" si="335"/>
        <v/>
      </c>
      <c r="AM1650" s="91" t="str">
        <f t="shared" si="336"/>
        <v/>
      </c>
      <c r="AP1650" s="92" t="b">
        <f t="shared" si="330"/>
        <v>0</v>
      </c>
      <c r="AQ1650" s="92" t="str">
        <f t="shared" si="331"/>
        <v xml:space="preserve"> </v>
      </c>
      <c r="AR1650" s="92" t="str">
        <f>IF(LEN(AQ1650)=1,"",COUNTIF($AQ$19:AQ1650,AQ1650)=1)</f>
        <v/>
      </c>
      <c r="AS1650" s="73"/>
      <c r="AT1650" s="73"/>
      <c r="AU1650" s="73"/>
      <c r="AV1650" s="235" t="str">
        <f>IF($P1650=Lists!$A$13,Lists!$A$29,IF($P1650=Lists!$A$14,Lists!$A$30,$P1650))</f>
        <v/>
      </c>
      <c r="AW1650" s="73"/>
      <c r="AX1650" s="73"/>
    </row>
    <row r="1651" spans="2:50" x14ac:dyDescent="0.3">
      <c r="B1651" s="137">
        <f t="shared" si="337"/>
        <v>1633</v>
      </c>
      <c r="C1651" s="24"/>
      <c r="D1651" s="24"/>
      <c r="E1651" s="24"/>
      <c r="F1651" s="25"/>
      <c r="G1651" s="24"/>
      <c r="H1651" s="30"/>
      <c r="I1651" s="24"/>
      <c r="J1651" s="50" t="str">
        <f t="shared" si="328"/>
        <v/>
      </c>
      <c r="K1651" s="30"/>
      <c r="L1651" s="236"/>
      <c r="M1651" s="30"/>
      <c r="N1651" s="30"/>
      <c r="O1651" s="46" t="str">
        <f t="shared" si="329"/>
        <v/>
      </c>
      <c r="P1651" s="239" t="str">
        <f t="shared" si="332"/>
        <v/>
      </c>
      <c r="Q1651" s="52" t="str">
        <f t="shared" si="333"/>
        <v/>
      </c>
      <c r="R1651" s="127"/>
      <c r="S1651" s="86"/>
      <c r="T1651" s="127"/>
      <c r="U1651" s="86"/>
      <c r="V1651" s="87">
        <f t="shared" si="338"/>
        <v>0</v>
      </c>
      <c r="W1651" s="130"/>
      <c r="X1651" s="86"/>
      <c r="Y1651" s="86"/>
      <c r="Z1651" s="131"/>
      <c r="AA1651" s="87">
        <f t="shared" si="334"/>
        <v>0</v>
      </c>
      <c r="AB1651" s="127"/>
      <c r="AC1651" s="86"/>
      <c r="AD1651" s="87">
        <f t="shared" si="339"/>
        <v>0</v>
      </c>
      <c r="AE1651" s="127"/>
      <c r="AF1651" s="86"/>
      <c r="AG1651" s="86"/>
      <c r="AH1651" s="131"/>
      <c r="AI1651" s="88">
        <f t="shared" si="340"/>
        <v>0</v>
      </c>
      <c r="AJ1651" s="89" t="str">
        <f>IFERROR(IF(ISNA(MATCH($AV1651,Other_Category_Abbr,0)),INDEX(FGHG_List_Long_GWP,MATCH($AV1651,FGHG_List_Long,0)),INDEX(GWP_Other_Abbr,MATCH($AV1651,Other_Category_Abbr,0)))*SUM(V1651,AA1651,AD1651,AI1651),"")</f>
        <v/>
      </c>
      <c r="AK1651" s="89" t="str">
        <f>IFERROR(IF(ISNA(MATCH($AV1651,Other_Category_Abbr,0)),INDEX(FGHG_List_Long_GWP,MATCH($AV1651,FGHG_List_Long,0)),INDEX(GWP_Other_Abbr,MATCH($AV1651,Other_Category_Abbr,0)))*(T1651*(S1651+U1651)+W1651*(Y1651+X1651)+AD1651+AE1651*(AF1651+AG1651)),"")</f>
        <v/>
      </c>
      <c r="AL1651" s="90" t="str">
        <f t="shared" si="335"/>
        <v/>
      </c>
      <c r="AM1651" s="91" t="str">
        <f t="shared" si="336"/>
        <v/>
      </c>
      <c r="AP1651" s="92" t="b">
        <f t="shared" si="330"/>
        <v>0</v>
      </c>
      <c r="AQ1651" s="92" t="str">
        <f t="shared" si="331"/>
        <v xml:space="preserve"> </v>
      </c>
      <c r="AR1651" s="92" t="str">
        <f>IF(LEN(AQ1651)=1,"",COUNTIF($AQ$19:AQ1651,AQ1651)=1)</f>
        <v/>
      </c>
      <c r="AS1651" s="73"/>
      <c r="AT1651" s="73"/>
      <c r="AU1651" s="73"/>
      <c r="AV1651" s="235" t="str">
        <f>IF($P1651=Lists!$A$13,Lists!$A$29,IF($P1651=Lists!$A$14,Lists!$A$30,$P1651))</f>
        <v/>
      </c>
      <c r="AW1651" s="73"/>
      <c r="AX1651" s="73"/>
    </row>
    <row r="1652" spans="2:50" x14ac:dyDescent="0.3">
      <c r="B1652" s="137">
        <f t="shared" si="337"/>
        <v>1634</v>
      </c>
      <c r="C1652" s="24"/>
      <c r="D1652" s="24"/>
      <c r="E1652" s="24"/>
      <c r="F1652" s="25"/>
      <c r="G1652" s="24"/>
      <c r="H1652" s="30"/>
      <c r="I1652" s="24"/>
      <c r="J1652" s="50" t="str">
        <f t="shared" si="328"/>
        <v/>
      </c>
      <c r="K1652" s="30"/>
      <c r="L1652" s="236"/>
      <c r="M1652" s="30"/>
      <c r="N1652" s="30"/>
      <c r="O1652" s="46" t="str">
        <f t="shared" si="329"/>
        <v/>
      </c>
      <c r="P1652" s="239" t="str">
        <f t="shared" si="332"/>
        <v/>
      </c>
      <c r="Q1652" s="52" t="str">
        <f t="shared" si="333"/>
        <v/>
      </c>
      <c r="R1652" s="127"/>
      <c r="S1652" s="86"/>
      <c r="T1652" s="127"/>
      <c r="U1652" s="86"/>
      <c r="V1652" s="87">
        <f t="shared" si="338"/>
        <v>0</v>
      </c>
      <c r="W1652" s="130"/>
      <c r="X1652" s="86"/>
      <c r="Y1652" s="86"/>
      <c r="Z1652" s="131"/>
      <c r="AA1652" s="87">
        <f t="shared" si="334"/>
        <v>0</v>
      </c>
      <c r="AB1652" s="127"/>
      <c r="AC1652" s="86"/>
      <c r="AD1652" s="87">
        <f t="shared" si="339"/>
        <v>0</v>
      </c>
      <c r="AE1652" s="127"/>
      <c r="AF1652" s="86"/>
      <c r="AG1652" s="86"/>
      <c r="AH1652" s="131"/>
      <c r="AI1652" s="88">
        <f t="shared" si="340"/>
        <v>0</v>
      </c>
      <c r="AJ1652" s="89" t="str">
        <f>IFERROR(IF(ISNA(MATCH($AV1652,Other_Category_Abbr,0)),INDEX(FGHG_List_Long_GWP,MATCH($AV1652,FGHG_List_Long,0)),INDEX(GWP_Other_Abbr,MATCH($AV1652,Other_Category_Abbr,0)))*SUM(V1652,AA1652,AD1652,AI1652),"")</f>
        <v/>
      </c>
      <c r="AK1652" s="89" t="str">
        <f>IFERROR(IF(ISNA(MATCH($AV1652,Other_Category_Abbr,0)),INDEX(FGHG_List_Long_GWP,MATCH($AV1652,FGHG_List_Long,0)),INDEX(GWP_Other_Abbr,MATCH($AV1652,Other_Category_Abbr,0)))*(T1652*(S1652+U1652)+W1652*(Y1652+X1652)+AD1652+AE1652*(AF1652+AG1652)),"")</f>
        <v/>
      </c>
      <c r="AL1652" s="90" t="str">
        <f t="shared" si="335"/>
        <v/>
      </c>
      <c r="AM1652" s="91" t="str">
        <f t="shared" si="336"/>
        <v/>
      </c>
      <c r="AP1652" s="92" t="b">
        <f t="shared" si="330"/>
        <v>0</v>
      </c>
      <c r="AQ1652" s="92" t="str">
        <f t="shared" si="331"/>
        <v xml:space="preserve"> </v>
      </c>
      <c r="AR1652" s="92" t="str">
        <f>IF(LEN(AQ1652)=1,"",COUNTIF($AQ$19:AQ1652,AQ1652)=1)</f>
        <v/>
      </c>
      <c r="AS1652" s="73"/>
      <c r="AT1652" s="73"/>
      <c r="AU1652" s="73"/>
      <c r="AV1652" s="235" t="str">
        <f>IF($P1652=Lists!$A$13,Lists!$A$29,IF($P1652=Lists!$A$14,Lists!$A$30,$P1652))</f>
        <v/>
      </c>
      <c r="AW1652" s="73"/>
      <c r="AX1652" s="73"/>
    </row>
    <row r="1653" spans="2:50" x14ac:dyDescent="0.3">
      <c r="B1653" s="137">
        <f t="shared" si="337"/>
        <v>1635</v>
      </c>
      <c r="C1653" s="24"/>
      <c r="D1653" s="24"/>
      <c r="E1653" s="24"/>
      <c r="F1653" s="25"/>
      <c r="G1653" s="24"/>
      <c r="H1653" s="30"/>
      <c r="I1653" s="24"/>
      <c r="J1653" s="50" t="str">
        <f t="shared" si="328"/>
        <v/>
      </c>
      <c r="K1653" s="30"/>
      <c r="L1653" s="236"/>
      <c r="M1653" s="30"/>
      <c r="N1653" s="30"/>
      <c r="O1653" s="46" t="str">
        <f t="shared" si="329"/>
        <v/>
      </c>
      <c r="P1653" s="239" t="str">
        <f t="shared" si="332"/>
        <v/>
      </c>
      <c r="Q1653" s="52" t="str">
        <f t="shared" si="333"/>
        <v/>
      </c>
      <c r="R1653" s="127"/>
      <c r="S1653" s="86"/>
      <c r="T1653" s="127"/>
      <c r="U1653" s="86"/>
      <c r="V1653" s="87">
        <f t="shared" si="338"/>
        <v>0</v>
      </c>
      <c r="W1653" s="130"/>
      <c r="X1653" s="86"/>
      <c r="Y1653" s="86"/>
      <c r="Z1653" s="131"/>
      <c r="AA1653" s="87">
        <f t="shared" si="334"/>
        <v>0</v>
      </c>
      <c r="AB1653" s="127"/>
      <c r="AC1653" s="86"/>
      <c r="AD1653" s="87">
        <f t="shared" si="339"/>
        <v>0</v>
      </c>
      <c r="AE1653" s="127"/>
      <c r="AF1653" s="86"/>
      <c r="AG1653" s="86"/>
      <c r="AH1653" s="131"/>
      <c r="AI1653" s="88">
        <f t="shared" si="340"/>
        <v>0</v>
      </c>
      <c r="AJ1653" s="89" t="str">
        <f>IFERROR(IF(ISNA(MATCH($AV1653,Other_Category_Abbr,0)),INDEX(FGHG_List_Long_GWP,MATCH($AV1653,FGHG_List_Long,0)),INDEX(GWP_Other_Abbr,MATCH($AV1653,Other_Category_Abbr,0)))*SUM(V1653,AA1653,AD1653,AI1653),"")</f>
        <v/>
      </c>
      <c r="AK1653" s="89" t="str">
        <f>IFERROR(IF(ISNA(MATCH($AV1653,Other_Category_Abbr,0)),INDEX(FGHG_List_Long_GWP,MATCH($AV1653,FGHG_List_Long,0)),INDEX(GWP_Other_Abbr,MATCH($AV1653,Other_Category_Abbr,0)))*(T1653*(S1653+U1653)+W1653*(Y1653+X1653)+AD1653+AE1653*(AF1653+AG1653)),"")</f>
        <v/>
      </c>
      <c r="AL1653" s="90" t="str">
        <f t="shared" si="335"/>
        <v/>
      </c>
      <c r="AM1653" s="91" t="str">
        <f t="shared" si="336"/>
        <v/>
      </c>
      <c r="AP1653" s="92" t="b">
        <f t="shared" si="330"/>
        <v>0</v>
      </c>
      <c r="AQ1653" s="92" t="str">
        <f t="shared" si="331"/>
        <v xml:space="preserve"> </v>
      </c>
      <c r="AR1653" s="92" t="str">
        <f>IF(LEN(AQ1653)=1,"",COUNTIF($AQ$19:AQ1653,AQ1653)=1)</f>
        <v/>
      </c>
      <c r="AS1653" s="73"/>
      <c r="AT1653" s="73"/>
      <c r="AU1653" s="73"/>
      <c r="AV1653" s="235" t="str">
        <f>IF($P1653=Lists!$A$13,Lists!$A$29,IF($P1653=Lists!$A$14,Lists!$A$30,$P1653))</f>
        <v/>
      </c>
      <c r="AW1653" s="73"/>
      <c r="AX1653" s="73"/>
    </row>
    <row r="1654" spans="2:50" x14ac:dyDescent="0.3">
      <c r="B1654" s="137">
        <f t="shared" si="337"/>
        <v>1636</v>
      </c>
      <c r="C1654" s="24"/>
      <c r="D1654" s="24"/>
      <c r="E1654" s="24"/>
      <c r="F1654" s="25"/>
      <c r="G1654" s="24"/>
      <c r="H1654" s="30"/>
      <c r="I1654" s="24"/>
      <c r="J1654" s="50" t="str">
        <f t="shared" si="328"/>
        <v/>
      </c>
      <c r="K1654" s="30"/>
      <c r="L1654" s="236"/>
      <c r="M1654" s="30"/>
      <c r="N1654" s="30"/>
      <c r="O1654" s="46" t="str">
        <f t="shared" si="329"/>
        <v/>
      </c>
      <c r="P1654" s="239" t="str">
        <f t="shared" si="332"/>
        <v/>
      </c>
      <c r="Q1654" s="52" t="str">
        <f t="shared" si="333"/>
        <v/>
      </c>
      <c r="R1654" s="127"/>
      <c r="S1654" s="86"/>
      <c r="T1654" s="127"/>
      <c r="U1654" s="86"/>
      <c r="V1654" s="87">
        <f t="shared" si="338"/>
        <v>0</v>
      </c>
      <c r="W1654" s="130"/>
      <c r="X1654" s="86"/>
      <c r="Y1654" s="86"/>
      <c r="Z1654" s="131"/>
      <c r="AA1654" s="87">
        <f t="shared" si="334"/>
        <v>0</v>
      </c>
      <c r="AB1654" s="127"/>
      <c r="AC1654" s="86"/>
      <c r="AD1654" s="87">
        <f t="shared" si="339"/>
        <v>0</v>
      </c>
      <c r="AE1654" s="127"/>
      <c r="AF1654" s="86"/>
      <c r="AG1654" s="86"/>
      <c r="AH1654" s="131"/>
      <c r="AI1654" s="88">
        <f t="shared" si="340"/>
        <v>0</v>
      </c>
      <c r="AJ1654" s="89" t="str">
        <f>IFERROR(IF(ISNA(MATCH($AV1654,Other_Category_Abbr,0)),INDEX(FGHG_List_Long_GWP,MATCH($AV1654,FGHG_List_Long,0)),INDEX(GWP_Other_Abbr,MATCH($AV1654,Other_Category_Abbr,0)))*SUM(V1654,AA1654,AD1654,AI1654),"")</f>
        <v/>
      </c>
      <c r="AK1654" s="89" t="str">
        <f>IFERROR(IF(ISNA(MATCH($AV1654,Other_Category_Abbr,0)),INDEX(FGHG_List_Long_GWP,MATCH($AV1654,FGHG_List_Long,0)),INDEX(GWP_Other_Abbr,MATCH($AV1654,Other_Category_Abbr,0)))*(T1654*(S1654+U1654)+W1654*(Y1654+X1654)+AD1654+AE1654*(AF1654+AG1654)),"")</f>
        <v/>
      </c>
      <c r="AL1654" s="90" t="str">
        <f t="shared" si="335"/>
        <v/>
      </c>
      <c r="AM1654" s="91" t="str">
        <f t="shared" si="336"/>
        <v/>
      </c>
      <c r="AP1654" s="92" t="b">
        <f t="shared" si="330"/>
        <v>0</v>
      </c>
      <c r="AQ1654" s="92" t="str">
        <f t="shared" si="331"/>
        <v xml:space="preserve"> </v>
      </c>
      <c r="AR1654" s="92" t="str">
        <f>IF(LEN(AQ1654)=1,"",COUNTIF($AQ$19:AQ1654,AQ1654)=1)</f>
        <v/>
      </c>
      <c r="AS1654" s="73"/>
      <c r="AT1654" s="73"/>
      <c r="AU1654" s="73"/>
      <c r="AV1654" s="235" t="str">
        <f>IF($P1654=Lists!$A$13,Lists!$A$29,IF($P1654=Lists!$A$14,Lists!$A$30,$P1654))</f>
        <v/>
      </c>
      <c r="AW1654" s="73"/>
      <c r="AX1654" s="73"/>
    </row>
    <row r="1655" spans="2:50" x14ac:dyDescent="0.3">
      <c r="B1655" s="137">
        <f t="shared" si="337"/>
        <v>1637</v>
      </c>
      <c r="C1655" s="24"/>
      <c r="D1655" s="24"/>
      <c r="E1655" s="24"/>
      <c r="F1655" s="25"/>
      <c r="G1655" s="24"/>
      <c r="H1655" s="30"/>
      <c r="I1655" s="24"/>
      <c r="J1655" s="50" t="str">
        <f t="shared" si="328"/>
        <v/>
      </c>
      <c r="K1655" s="30"/>
      <c r="L1655" s="236"/>
      <c r="M1655" s="30"/>
      <c r="N1655" s="30"/>
      <c r="O1655" s="46" t="str">
        <f t="shared" si="329"/>
        <v/>
      </c>
      <c r="P1655" s="239" t="str">
        <f t="shared" si="332"/>
        <v/>
      </c>
      <c r="Q1655" s="52" t="str">
        <f t="shared" si="333"/>
        <v/>
      </c>
      <c r="R1655" s="127"/>
      <c r="S1655" s="86"/>
      <c r="T1655" s="127"/>
      <c r="U1655" s="86"/>
      <c r="V1655" s="87">
        <f t="shared" si="338"/>
        <v>0</v>
      </c>
      <c r="W1655" s="130"/>
      <c r="X1655" s="86"/>
      <c r="Y1655" s="86"/>
      <c r="Z1655" s="131"/>
      <c r="AA1655" s="87">
        <f t="shared" si="334"/>
        <v>0</v>
      </c>
      <c r="AB1655" s="127"/>
      <c r="AC1655" s="86"/>
      <c r="AD1655" s="87">
        <f t="shared" si="339"/>
        <v>0</v>
      </c>
      <c r="AE1655" s="127"/>
      <c r="AF1655" s="86"/>
      <c r="AG1655" s="86"/>
      <c r="AH1655" s="131"/>
      <c r="AI1655" s="88">
        <f t="shared" si="340"/>
        <v>0</v>
      </c>
      <c r="AJ1655" s="89" t="str">
        <f>IFERROR(IF(ISNA(MATCH($AV1655,Other_Category_Abbr,0)),INDEX(FGHG_List_Long_GWP,MATCH($AV1655,FGHG_List_Long,0)),INDEX(GWP_Other_Abbr,MATCH($AV1655,Other_Category_Abbr,0)))*SUM(V1655,AA1655,AD1655,AI1655),"")</f>
        <v/>
      </c>
      <c r="AK1655" s="89" t="str">
        <f>IFERROR(IF(ISNA(MATCH($AV1655,Other_Category_Abbr,0)),INDEX(FGHG_List_Long_GWP,MATCH($AV1655,FGHG_List_Long,0)),INDEX(GWP_Other_Abbr,MATCH($AV1655,Other_Category_Abbr,0)))*(T1655*(S1655+U1655)+W1655*(Y1655+X1655)+AD1655+AE1655*(AF1655+AG1655)),"")</f>
        <v/>
      </c>
      <c r="AL1655" s="90" t="str">
        <f t="shared" si="335"/>
        <v/>
      </c>
      <c r="AM1655" s="91" t="str">
        <f t="shared" si="336"/>
        <v/>
      </c>
      <c r="AP1655" s="92" t="b">
        <f t="shared" si="330"/>
        <v>0</v>
      </c>
      <c r="AQ1655" s="92" t="str">
        <f t="shared" si="331"/>
        <v xml:space="preserve"> </v>
      </c>
      <c r="AR1655" s="92" t="str">
        <f>IF(LEN(AQ1655)=1,"",COUNTIF($AQ$19:AQ1655,AQ1655)=1)</f>
        <v/>
      </c>
      <c r="AS1655" s="73"/>
      <c r="AT1655" s="73"/>
      <c r="AU1655" s="73"/>
      <c r="AV1655" s="235" t="str">
        <f>IF($P1655=Lists!$A$13,Lists!$A$29,IF($P1655=Lists!$A$14,Lists!$A$30,$P1655))</f>
        <v/>
      </c>
      <c r="AW1655" s="73"/>
      <c r="AX1655" s="73"/>
    </row>
    <row r="1656" spans="2:50" x14ac:dyDescent="0.3">
      <c r="B1656" s="137">
        <f t="shared" si="337"/>
        <v>1638</v>
      </c>
      <c r="C1656" s="24"/>
      <c r="D1656" s="24"/>
      <c r="E1656" s="24"/>
      <c r="F1656" s="25"/>
      <c r="G1656" s="24"/>
      <c r="H1656" s="30"/>
      <c r="I1656" s="24"/>
      <c r="J1656" s="50" t="str">
        <f t="shared" si="328"/>
        <v/>
      </c>
      <c r="K1656" s="30"/>
      <c r="L1656" s="236"/>
      <c r="M1656" s="30"/>
      <c r="N1656" s="30"/>
      <c r="O1656" s="46" t="str">
        <f t="shared" si="329"/>
        <v/>
      </c>
      <c r="P1656" s="239" t="str">
        <f t="shared" si="332"/>
        <v/>
      </c>
      <c r="Q1656" s="52" t="str">
        <f t="shared" si="333"/>
        <v/>
      </c>
      <c r="R1656" s="127"/>
      <c r="S1656" s="86"/>
      <c r="T1656" s="127"/>
      <c r="U1656" s="86"/>
      <c r="V1656" s="87">
        <f t="shared" si="338"/>
        <v>0</v>
      </c>
      <c r="W1656" s="130"/>
      <c r="X1656" s="86"/>
      <c r="Y1656" s="86"/>
      <c r="Z1656" s="131"/>
      <c r="AA1656" s="87">
        <f t="shared" si="334"/>
        <v>0</v>
      </c>
      <c r="AB1656" s="127"/>
      <c r="AC1656" s="86"/>
      <c r="AD1656" s="87">
        <f t="shared" si="339"/>
        <v>0</v>
      </c>
      <c r="AE1656" s="127"/>
      <c r="AF1656" s="86"/>
      <c r="AG1656" s="86"/>
      <c r="AH1656" s="131"/>
      <c r="AI1656" s="88">
        <f t="shared" si="340"/>
        <v>0</v>
      </c>
      <c r="AJ1656" s="89" t="str">
        <f>IFERROR(IF(ISNA(MATCH($AV1656,Other_Category_Abbr,0)),INDEX(FGHG_List_Long_GWP,MATCH($AV1656,FGHG_List_Long,0)),INDEX(GWP_Other_Abbr,MATCH($AV1656,Other_Category_Abbr,0)))*SUM(V1656,AA1656,AD1656,AI1656),"")</f>
        <v/>
      </c>
      <c r="AK1656" s="89" t="str">
        <f>IFERROR(IF(ISNA(MATCH($AV1656,Other_Category_Abbr,0)),INDEX(FGHG_List_Long_GWP,MATCH($AV1656,FGHG_List_Long,0)),INDEX(GWP_Other_Abbr,MATCH($AV1656,Other_Category_Abbr,0)))*(T1656*(S1656+U1656)+W1656*(Y1656+X1656)+AD1656+AE1656*(AF1656+AG1656)),"")</f>
        <v/>
      </c>
      <c r="AL1656" s="90" t="str">
        <f t="shared" si="335"/>
        <v/>
      </c>
      <c r="AM1656" s="91" t="str">
        <f t="shared" si="336"/>
        <v/>
      </c>
      <c r="AP1656" s="92" t="b">
        <f t="shared" si="330"/>
        <v>0</v>
      </c>
      <c r="AQ1656" s="92" t="str">
        <f t="shared" si="331"/>
        <v xml:space="preserve"> </v>
      </c>
      <c r="AR1656" s="92" t="str">
        <f>IF(LEN(AQ1656)=1,"",COUNTIF($AQ$19:AQ1656,AQ1656)=1)</f>
        <v/>
      </c>
      <c r="AS1656" s="73"/>
      <c r="AT1656" s="73"/>
      <c r="AU1656" s="73"/>
      <c r="AV1656" s="235" t="str">
        <f>IF($P1656=Lists!$A$13,Lists!$A$29,IF($P1656=Lists!$A$14,Lists!$A$30,$P1656))</f>
        <v/>
      </c>
      <c r="AW1656" s="73"/>
      <c r="AX1656" s="73"/>
    </row>
    <row r="1657" spans="2:50" x14ac:dyDescent="0.3">
      <c r="B1657" s="137">
        <f t="shared" si="337"/>
        <v>1639</v>
      </c>
      <c r="C1657" s="24"/>
      <c r="D1657" s="24"/>
      <c r="E1657" s="24"/>
      <c r="F1657" s="25"/>
      <c r="G1657" s="24"/>
      <c r="H1657" s="30"/>
      <c r="I1657" s="24"/>
      <c r="J1657" s="50" t="str">
        <f t="shared" si="328"/>
        <v/>
      </c>
      <c r="K1657" s="30"/>
      <c r="L1657" s="236"/>
      <c r="M1657" s="30"/>
      <c r="N1657" s="30"/>
      <c r="O1657" s="46" t="str">
        <f t="shared" si="329"/>
        <v/>
      </c>
      <c r="P1657" s="239" t="str">
        <f t="shared" si="332"/>
        <v/>
      </c>
      <c r="Q1657" s="52" t="str">
        <f t="shared" si="333"/>
        <v/>
      </c>
      <c r="R1657" s="127"/>
      <c r="S1657" s="86"/>
      <c r="T1657" s="127"/>
      <c r="U1657" s="86"/>
      <c r="V1657" s="87">
        <f t="shared" si="338"/>
        <v>0</v>
      </c>
      <c r="W1657" s="130"/>
      <c r="X1657" s="86"/>
      <c r="Y1657" s="86"/>
      <c r="Z1657" s="131"/>
      <c r="AA1657" s="87">
        <f t="shared" si="334"/>
        <v>0</v>
      </c>
      <c r="AB1657" s="127"/>
      <c r="AC1657" s="86"/>
      <c r="AD1657" s="87">
        <f t="shared" si="339"/>
        <v>0</v>
      </c>
      <c r="AE1657" s="127"/>
      <c r="AF1657" s="86"/>
      <c r="AG1657" s="86"/>
      <c r="AH1657" s="131"/>
      <c r="AI1657" s="88">
        <f t="shared" si="340"/>
        <v>0</v>
      </c>
      <c r="AJ1657" s="89" t="str">
        <f>IFERROR(IF(ISNA(MATCH($AV1657,Other_Category_Abbr,0)),INDEX(FGHG_List_Long_GWP,MATCH($AV1657,FGHG_List_Long,0)),INDEX(GWP_Other_Abbr,MATCH($AV1657,Other_Category_Abbr,0)))*SUM(V1657,AA1657,AD1657,AI1657),"")</f>
        <v/>
      </c>
      <c r="AK1657" s="89" t="str">
        <f>IFERROR(IF(ISNA(MATCH($AV1657,Other_Category_Abbr,0)),INDEX(FGHG_List_Long_GWP,MATCH($AV1657,FGHG_List_Long,0)),INDEX(GWP_Other_Abbr,MATCH($AV1657,Other_Category_Abbr,0)))*(T1657*(S1657+U1657)+W1657*(Y1657+X1657)+AD1657+AE1657*(AF1657+AG1657)),"")</f>
        <v/>
      </c>
      <c r="AL1657" s="90" t="str">
        <f t="shared" si="335"/>
        <v/>
      </c>
      <c r="AM1657" s="91" t="str">
        <f t="shared" si="336"/>
        <v/>
      </c>
      <c r="AP1657" s="92" t="b">
        <f t="shared" si="330"/>
        <v>0</v>
      </c>
      <c r="AQ1657" s="92" t="str">
        <f t="shared" si="331"/>
        <v xml:space="preserve"> </v>
      </c>
      <c r="AR1657" s="92" t="str">
        <f>IF(LEN(AQ1657)=1,"",COUNTIF($AQ$19:AQ1657,AQ1657)=1)</f>
        <v/>
      </c>
      <c r="AS1657" s="73"/>
      <c r="AT1657" s="73"/>
      <c r="AU1657" s="73"/>
      <c r="AV1657" s="235" t="str">
        <f>IF($P1657=Lists!$A$13,Lists!$A$29,IF($P1657=Lists!$A$14,Lists!$A$30,$P1657))</f>
        <v/>
      </c>
      <c r="AW1657" s="73"/>
      <c r="AX1657" s="73"/>
    </row>
    <row r="1658" spans="2:50" x14ac:dyDescent="0.3">
      <c r="B1658" s="137">
        <f t="shared" si="337"/>
        <v>1640</v>
      </c>
      <c r="C1658" s="24"/>
      <c r="D1658" s="24"/>
      <c r="E1658" s="24"/>
      <c r="F1658" s="25"/>
      <c r="G1658" s="24"/>
      <c r="H1658" s="30"/>
      <c r="I1658" s="24"/>
      <c r="J1658" s="50" t="str">
        <f t="shared" si="328"/>
        <v/>
      </c>
      <c r="K1658" s="30"/>
      <c r="L1658" s="236"/>
      <c r="M1658" s="30"/>
      <c r="N1658" s="30"/>
      <c r="O1658" s="46" t="str">
        <f t="shared" si="329"/>
        <v/>
      </c>
      <c r="P1658" s="239" t="str">
        <f t="shared" si="332"/>
        <v/>
      </c>
      <c r="Q1658" s="52" t="str">
        <f t="shared" si="333"/>
        <v/>
      </c>
      <c r="R1658" s="127"/>
      <c r="S1658" s="86"/>
      <c r="T1658" s="127"/>
      <c r="U1658" s="86"/>
      <c r="V1658" s="87">
        <f t="shared" si="338"/>
        <v>0</v>
      </c>
      <c r="W1658" s="130"/>
      <c r="X1658" s="86"/>
      <c r="Y1658" s="86"/>
      <c r="Z1658" s="131"/>
      <c r="AA1658" s="87">
        <f t="shared" si="334"/>
        <v>0</v>
      </c>
      <c r="AB1658" s="127"/>
      <c r="AC1658" s="86"/>
      <c r="AD1658" s="87">
        <f t="shared" si="339"/>
        <v>0</v>
      </c>
      <c r="AE1658" s="127"/>
      <c r="AF1658" s="86"/>
      <c r="AG1658" s="86"/>
      <c r="AH1658" s="131"/>
      <c r="AI1658" s="88">
        <f t="shared" si="340"/>
        <v>0</v>
      </c>
      <c r="AJ1658" s="89" t="str">
        <f>IFERROR(IF(ISNA(MATCH($AV1658,Other_Category_Abbr,0)),INDEX(FGHG_List_Long_GWP,MATCH($AV1658,FGHG_List_Long,0)),INDEX(GWP_Other_Abbr,MATCH($AV1658,Other_Category_Abbr,0)))*SUM(V1658,AA1658,AD1658,AI1658),"")</f>
        <v/>
      </c>
      <c r="AK1658" s="89" t="str">
        <f>IFERROR(IF(ISNA(MATCH($AV1658,Other_Category_Abbr,0)),INDEX(FGHG_List_Long_GWP,MATCH($AV1658,FGHG_List_Long,0)),INDEX(GWP_Other_Abbr,MATCH($AV1658,Other_Category_Abbr,0)))*(T1658*(S1658+U1658)+W1658*(Y1658+X1658)+AD1658+AE1658*(AF1658+AG1658)),"")</f>
        <v/>
      </c>
      <c r="AL1658" s="90" t="str">
        <f t="shared" si="335"/>
        <v/>
      </c>
      <c r="AM1658" s="91" t="str">
        <f t="shared" si="336"/>
        <v/>
      </c>
      <c r="AP1658" s="92" t="b">
        <f t="shared" si="330"/>
        <v>0</v>
      </c>
      <c r="AQ1658" s="92" t="str">
        <f t="shared" si="331"/>
        <v xml:space="preserve"> </v>
      </c>
      <c r="AR1658" s="92" t="str">
        <f>IF(LEN(AQ1658)=1,"",COUNTIF($AQ$19:AQ1658,AQ1658)=1)</f>
        <v/>
      </c>
      <c r="AS1658" s="73"/>
      <c r="AT1658" s="73"/>
      <c r="AU1658" s="73"/>
      <c r="AV1658" s="235" t="str">
        <f>IF($P1658=Lists!$A$13,Lists!$A$29,IF($P1658=Lists!$A$14,Lists!$A$30,$P1658))</f>
        <v/>
      </c>
      <c r="AW1658" s="73"/>
      <c r="AX1658" s="73"/>
    </row>
    <row r="1659" spans="2:50" x14ac:dyDescent="0.3">
      <c r="B1659" s="137">
        <f t="shared" si="337"/>
        <v>1641</v>
      </c>
      <c r="C1659" s="24"/>
      <c r="D1659" s="24"/>
      <c r="E1659" s="24"/>
      <c r="F1659" s="25"/>
      <c r="G1659" s="24"/>
      <c r="H1659" s="30"/>
      <c r="I1659" s="24"/>
      <c r="J1659" s="50" t="str">
        <f t="shared" si="328"/>
        <v/>
      </c>
      <c r="K1659" s="30"/>
      <c r="L1659" s="236"/>
      <c r="M1659" s="30"/>
      <c r="N1659" s="30"/>
      <c r="O1659" s="46" t="str">
        <f t="shared" si="329"/>
        <v/>
      </c>
      <c r="P1659" s="239" t="str">
        <f t="shared" si="332"/>
        <v/>
      </c>
      <c r="Q1659" s="52" t="str">
        <f t="shared" si="333"/>
        <v/>
      </c>
      <c r="R1659" s="127"/>
      <c r="S1659" s="86"/>
      <c r="T1659" s="127"/>
      <c r="U1659" s="86"/>
      <c r="V1659" s="87">
        <f t="shared" si="338"/>
        <v>0</v>
      </c>
      <c r="W1659" s="130"/>
      <c r="X1659" s="86"/>
      <c r="Y1659" s="86"/>
      <c r="Z1659" s="131"/>
      <c r="AA1659" s="87">
        <f t="shared" si="334"/>
        <v>0</v>
      </c>
      <c r="AB1659" s="127"/>
      <c r="AC1659" s="86"/>
      <c r="AD1659" s="87">
        <f t="shared" si="339"/>
        <v>0</v>
      </c>
      <c r="AE1659" s="127"/>
      <c r="AF1659" s="86"/>
      <c r="AG1659" s="86"/>
      <c r="AH1659" s="131"/>
      <c r="AI1659" s="88">
        <f t="shared" si="340"/>
        <v>0</v>
      </c>
      <c r="AJ1659" s="89" t="str">
        <f>IFERROR(IF(ISNA(MATCH($AV1659,Other_Category_Abbr,0)),INDEX(FGHG_List_Long_GWP,MATCH($AV1659,FGHG_List_Long,0)),INDEX(GWP_Other_Abbr,MATCH($AV1659,Other_Category_Abbr,0)))*SUM(V1659,AA1659,AD1659,AI1659),"")</f>
        <v/>
      </c>
      <c r="AK1659" s="89" t="str">
        <f>IFERROR(IF(ISNA(MATCH($AV1659,Other_Category_Abbr,0)),INDEX(FGHG_List_Long_GWP,MATCH($AV1659,FGHG_List_Long,0)),INDEX(GWP_Other_Abbr,MATCH($AV1659,Other_Category_Abbr,0)))*(T1659*(S1659+U1659)+W1659*(Y1659+X1659)+AD1659+AE1659*(AF1659+AG1659)),"")</f>
        <v/>
      </c>
      <c r="AL1659" s="90" t="str">
        <f t="shared" si="335"/>
        <v/>
      </c>
      <c r="AM1659" s="91" t="str">
        <f t="shared" si="336"/>
        <v/>
      </c>
      <c r="AP1659" s="92" t="b">
        <f t="shared" si="330"/>
        <v>0</v>
      </c>
      <c r="AQ1659" s="92" t="str">
        <f t="shared" si="331"/>
        <v xml:space="preserve"> </v>
      </c>
      <c r="AR1659" s="92" t="str">
        <f>IF(LEN(AQ1659)=1,"",COUNTIF($AQ$19:AQ1659,AQ1659)=1)</f>
        <v/>
      </c>
      <c r="AS1659" s="73"/>
      <c r="AT1659" s="73"/>
      <c r="AU1659" s="73"/>
      <c r="AV1659" s="235" t="str">
        <f>IF($P1659=Lists!$A$13,Lists!$A$29,IF($P1659=Lists!$A$14,Lists!$A$30,$P1659))</f>
        <v/>
      </c>
      <c r="AW1659" s="73"/>
      <c r="AX1659" s="73"/>
    </row>
    <row r="1660" spans="2:50" x14ac:dyDescent="0.3">
      <c r="B1660" s="137">
        <f t="shared" si="337"/>
        <v>1642</v>
      </c>
      <c r="C1660" s="24"/>
      <c r="D1660" s="24"/>
      <c r="E1660" s="24"/>
      <c r="F1660" s="25"/>
      <c r="G1660" s="24"/>
      <c r="H1660" s="30"/>
      <c r="I1660" s="24"/>
      <c r="J1660" s="50" t="str">
        <f t="shared" si="328"/>
        <v/>
      </c>
      <c r="K1660" s="30"/>
      <c r="L1660" s="236"/>
      <c r="M1660" s="30"/>
      <c r="N1660" s="30"/>
      <c r="O1660" s="46" t="str">
        <f t="shared" si="329"/>
        <v/>
      </c>
      <c r="P1660" s="239" t="str">
        <f t="shared" si="332"/>
        <v/>
      </c>
      <c r="Q1660" s="52" t="str">
        <f t="shared" si="333"/>
        <v/>
      </c>
      <c r="R1660" s="127"/>
      <c r="S1660" s="86"/>
      <c r="T1660" s="127"/>
      <c r="U1660" s="86"/>
      <c r="V1660" s="87">
        <f t="shared" si="338"/>
        <v>0</v>
      </c>
      <c r="W1660" s="130"/>
      <c r="X1660" s="86"/>
      <c r="Y1660" s="86"/>
      <c r="Z1660" s="131"/>
      <c r="AA1660" s="87">
        <f t="shared" si="334"/>
        <v>0</v>
      </c>
      <c r="AB1660" s="127"/>
      <c r="AC1660" s="86"/>
      <c r="AD1660" s="87">
        <f t="shared" si="339"/>
        <v>0</v>
      </c>
      <c r="AE1660" s="127"/>
      <c r="AF1660" s="86"/>
      <c r="AG1660" s="86"/>
      <c r="AH1660" s="131"/>
      <c r="AI1660" s="88">
        <f t="shared" si="340"/>
        <v>0</v>
      </c>
      <c r="AJ1660" s="89" t="str">
        <f>IFERROR(IF(ISNA(MATCH($AV1660,Other_Category_Abbr,0)),INDEX(FGHG_List_Long_GWP,MATCH($AV1660,FGHG_List_Long,0)),INDEX(GWP_Other_Abbr,MATCH($AV1660,Other_Category_Abbr,0)))*SUM(V1660,AA1660,AD1660,AI1660),"")</f>
        <v/>
      </c>
      <c r="AK1660" s="89" t="str">
        <f>IFERROR(IF(ISNA(MATCH($AV1660,Other_Category_Abbr,0)),INDEX(FGHG_List_Long_GWP,MATCH($AV1660,FGHG_List_Long,0)),INDEX(GWP_Other_Abbr,MATCH($AV1660,Other_Category_Abbr,0)))*(T1660*(S1660+U1660)+W1660*(Y1660+X1660)+AD1660+AE1660*(AF1660+AG1660)),"")</f>
        <v/>
      </c>
      <c r="AL1660" s="90" t="str">
        <f t="shared" si="335"/>
        <v/>
      </c>
      <c r="AM1660" s="91" t="str">
        <f t="shared" si="336"/>
        <v/>
      </c>
      <c r="AP1660" s="92" t="b">
        <f t="shared" si="330"/>
        <v>0</v>
      </c>
      <c r="AQ1660" s="92" t="str">
        <f t="shared" si="331"/>
        <v xml:space="preserve"> </v>
      </c>
      <c r="AR1660" s="92" t="str">
        <f>IF(LEN(AQ1660)=1,"",COUNTIF($AQ$19:AQ1660,AQ1660)=1)</f>
        <v/>
      </c>
      <c r="AS1660" s="73"/>
      <c r="AT1660" s="73"/>
      <c r="AU1660" s="73"/>
      <c r="AV1660" s="235" t="str">
        <f>IF($P1660=Lists!$A$13,Lists!$A$29,IF($P1660=Lists!$A$14,Lists!$A$30,$P1660))</f>
        <v/>
      </c>
      <c r="AW1660" s="73"/>
      <c r="AX1660" s="73"/>
    </row>
    <row r="1661" spans="2:50" x14ac:dyDescent="0.3">
      <c r="B1661" s="137">
        <f t="shared" si="337"/>
        <v>1643</v>
      </c>
      <c r="C1661" s="24"/>
      <c r="D1661" s="24"/>
      <c r="E1661" s="24"/>
      <c r="F1661" s="25"/>
      <c r="G1661" s="24"/>
      <c r="H1661" s="30"/>
      <c r="I1661" s="24"/>
      <c r="J1661" s="50" t="str">
        <f t="shared" si="328"/>
        <v/>
      </c>
      <c r="K1661" s="30"/>
      <c r="L1661" s="236"/>
      <c r="M1661" s="30"/>
      <c r="N1661" s="30"/>
      <c r="O1661" s="46" t="str">
        <f t="shared" si="329"/>
        <v/>
      </c>
      <c r="P1661" s="239" t="str">
        <f t="shared" si="332"/>
        <v/>
      </c>
      <c r="Q1661" s="52" t="str">
        <f t="shared" si="333"/>
        <v/>
      </c>
      <c r="R1661" s="127"/>
      <c r="S1661" s="86"/>
      <c r="T1661" s="127"/>
      <c r="U1661" s="86"/>
      <c r="V1661" s="87">
        <f t="shared" si="338"/>
        <v>0</v>
      </c>
      <c r="W1661" s="130"/>
      <c r="X1661" s="86"/>
      <c r="Y1661" s="86"/>
      <c r="Z1661" s="131"/>
      <c r="AA1661" s="87">
        <f t="shared" si="334"/>
        <v>0</v>
      </c>
      <c r="AB1661" s="127"/>
      <c r="AC1661" s="86"/>
      <c r="AD1661" s="87">
        <f t="shared" si="339"/>
        <v>0</v>
      </c>
      <c r="AE1661" s="127"/>
      <c r="AF1661" s="86"/>
      <c r="AG1661" s="86"/>
      <c r="AH1661" s="131"/>
      <c r="AI1661" s="88">
        <f t="shared" si="340"/>
        <v>0</v>
      </c>
      <c r="AJ1661" s="89" t="str">
        <f>IFERROR(IF(ISNA(MATCH($AV1661,Other_Category_Abbr,0)),INDEX(FGHG_List_Long_GWP,MATCH($AV1661,FGHG_List_Long,0)),INDEX(GWP_Other_Abbr,MATCH($AV1661,Other_Category_Abbr,0)))*SUM(V1661,AA1661,AD1661,AI1661),"")</f>
        <v/>
      </c>
      <c r="AK1661" s="89" t="str">
        <f>IFERROR(IF(ISNA(MATCH($AV1661,Other_Category_Abbr,0)),INDEX(FGHG_List_Long_GWP,MATCH($AV1661,FGHG_List_Long,0)),INDEX(GWP_Other_Abbr,MATCH($AV1661,Other_Category_Abbr,0)))*(T1661*(S1661+U1661)+W1661*(Y1661+X1661)+AD1661+AE1661*(AF1661+AG1661)),"")</f>
        <v/>
      </c>
      <c r="AL1661" s="90" t="str">
        <f t="shared" si="335"/>
        <v/>
      </c>
      <c r="AM1661" s="91" t="str">
        <f t="shared" si="336"/>
        <v/>
      </c>
      <c r="AP1661" s="92" t="b">
        <f t="shared" si="330"/>
        <v>0</v>
      </c>
      <c r="AQ1661" s="92" t="str">
        <f t="shared" si="331"/>
        <v xml:space="preserve"> </v>
      </c>
      <c r="AR1661" s="92" t="str">
        <f>IF(LEN(AQ1661)=1,"",COUNTIF($AQ$19:AQ1661,AQ1661)=1)</f>
        <v/>
      </c>
      <c r="AS1661" s="73"/>
      <c r="AT1661" s="73"/>
      <c r="AU1661" s="73"/>
      <c r="AV1661" s="235" t="str">
        <f>IF($P1661=Lists!$A$13,Lists!$A$29,IF($P1661=Lists!$A$14,Lists!$A$30,$P1661))</f>
        <v/>
      </c>
      <c r="AW1661" s="73"/>
      <c r="AX1661" s="73"/>
    </row>
    <row r="1662" spans="2:50" x14ac:dyDescent="0.3">
      <c r="B1662" s="137">
        <f t="shared" si="337"/>
        <v>1644</v>
      </c>
      <c r="C1662" s="24"/>
      <c r="D1662" s="24"/>
      <c r="E1662" s="24"/>
      <c r="F1662" s="25"/>
      <c r="G1662" s="24"/>
      <c r="H1662" s="30"/>
      <c r="I1662" s="24"/>
      <c r="J1662" s="50" t="str">
        <f t="shared" si="328"/>
        <v/>
      </c>
      <c r="K1662" s="30"/>
      <c r="L1662" s="236"/>
      <c r="M1662" s="30"/>
      <c r="N1662" s="30"/>
      <c r="O1662" s="46" t="str">
        <f t="shared" si="329"/>
        <v/>
      </c>
      <c r="P1662" s="239" t="str">
        <f t="shared" si="332"/>
        <v/>
      </c>
      <c r="Q1662" s="52" t="str">
        <f t="shared" si="333"/>
        <v/>
      </c>
      <c r="R1662" s="127"/>
      <c r="S1662" s="86"/>
      <c r="T1662" s="127"/>
      <c r="U1662" s="86"/>
      <c r="V1662" s="87">
        <f t="shared" si="338"/>
        <v>0</v>
      </c>
      <c r="W1662" s="130"/>
      <c r="X1662" s="86"/>
      <c r="Y1662" s="86"/>
      <c r="Z1662" s="131"/>
      <c r="AA1662" s="87">
        <f t="shared" si="334"/>
        <v>0</v>
      </c>
      <c r="AB1662" s="127"/>
      <c r="AC1662" s="86"/>
      <c r="AD1662" s="87">
        <f t="shared" si="339"/>
        <v>0</v>
      </c>
      <c r="AE1662" s="127"/>
      <c r="AF1662" s="86"/>
      <c r="AG1662" s="86"/>
      <c r="AH1662" s="131"/>
      <c r="AI1662" s="88">
        <f t="shared" si="340"/>
        <v>0</v>
      </c>
      <c r="AJ1662" s="89" t="str">
        <f>IFERROR(IF(ISNA(MATCH($AV1662,Other_Category_Abbr,0)),INDEX(FGHG_List_Long_GWP,MATCH($AV1662,FGHG_List_Long,0)),INDEX(GWP_Other_Abbr,MATCH($AV1662,Other_Category_Abbr,0)))*SUM(V1662,AA1662,AD1662,AI1662),"")</f>
        <v/>
      </c>
      <c r="AK1662" s="89" t="str">
        <f>IFERROR(IF(ISNA(MATCH($AV1662,Other_Category_Abbr,0)),INDEX(FGHG_List_Long_GWP,MATCH($AV1662,FGHG_List_Long,0)),INDEX(GWP_Other_Abbr,MATCH($AV1662,Other_Category_Abbr,0)))*(T1662*(S1662+U1662)+W1662*(Y1662+X1662)+AD1662+AE1662*(AF1662+AG1662)),"")</f>
        <v/>
      </c>
      <c r="AL1662" s="90" t="str">
        <f t="shared" si="335"/>
        <v/>
      </c>
      <c r="AM1662" s="91" t="str">
        <f t="shared" si="336"/>
        <v/>
      </c>
      <c r="AP1662" s="92" t="b">
        <f t="shared" si="330"/>
        <v>0</v>
      </c>
      <c r="AQ1662" s="92" t="str">
        <f t="shared" si="331"/>
        <v xml:space="preserve"> </v>
      </c>
      <c r="AR1662" s="92" t="str">
        <f>IF(LEN(AQ1662)=1,"",COUNTIF($AQ$19:AQ1662,AQ1662)=1)</f>
        <v/>
      </c>
      <c r="AS1662" s="73"/>
      <c r="AT1662" s="73"/>
      <c r="AU1662" s="73"/>
      <c r="AV1662" s="235" t="str">
        <f>IF($P1662=Lists!$A$13,Lists!$A$29,IF($P1662=Lists!$A$14,Lists!$A$30,$P1662))</f>
        <v/>
      </c>
      <c r="AW1662" s="73"/>
      <c r="AX1662" s="73"/>
    </row>
    <row r="1663" spans="2:50" x14ac:dyDescent="0.3">
      <c r="B1663" s="137">
        <f t="shared" si="337"/>
        <v>1645</v>
      </c>
      <c r="C1663" s="24"/>
      <c r="D1663" s="24"/>
      <c r="E1663" s="24"/>
      <c r="F1663" s="25"/>
      <c r="G1663" s="24"/>
      <c r="H1663" s="30"/>
      <c r="I1663" s="24"/>
      <c r="J1663" s="50" t="str">
        <f t="shared" si="328"/>
        <v/>
      </c>
      <c r="K1663" s="30"/>
      <c r="L1663" s="236"/>
      <c r="M1663" s="30"/>
      <c r="N1663" s="30"/>
      <c r="O1663" s="46" t="str">
        <f t="shared" si="329"/>
        <v/>
      </c>
      <c r="P1663" s="239" t="str">
        <f t="shared" si="332"/>
        <v/>
      </c>
      <c r="Q1663" s="52" t="str">
        <f t="shared" si="333"/>
        <v/>
      </c>
      <c r="R1663" s="127"/>
      <c r="S1663" s="86"/>
      <c r="T1663" s="127"/>
      <c r="U1663" s="86"/>
      <c r="V1663" s="87">
        <f t="shared" si="338"/>
        <v>0</v>
      </c>
      <c r="W1663" s="130"/>
      <c r="X1663" s="86"/>
      <c r="Y1663" s="86"/>
      <c r="Z1663" s="131"/>
      <c r="AA1663" s="87">
        <f t="shared" si="334"/>
        <v>0</v>
      </c>
      <c r="AB1663" s="127"/>
      <c r="AC1663" s="86"/>
      <c r="AD1663" s="87">
        <f t="shared" si="339"/>
        <v>0</v>
      </c>
      <c r="AE1663" s="127"/>
      <c r="AF1663" s="86"/>
      <c r="AG1663" s="86"/>
      <c r="AH1663" s="131"/>
      <c r="AI1663" s="88">
        <f t="shared" si="340"/>
        <v>0</v>
      </c>
      <c r="AJ1663" s="89" t="str">
        <f>IFERROR(IF(ISNA(MATCH($AV1663,Other_Category_Abbr,0)),INDEX(FGHG_List_Long_GWP,MATCH($AV1663,FGHG_List_Long,0)),INDEX(GWP_Other_Abbr,MATCH($AV1663,Other_Category_Abbr,0)))*SUM(V1663,AA1663,AD1663,AI1663),"")</f>
        <v/>
      </c>
      <c r="AK1663" s="89" t="str">
        <f>IFERROR(IF(ISNA(MATCH($AV1663,Other_Category_Abbr,0)),INDEX(FGHG_List_Long_GWP,MATCH($AV1663,FGHG_List_Long,0)),INDEX(GWP_Other_Abbr,MATCH($AV1663,Other_Category_Abbr,0)))*(T1663*(S1663+U1663)+W1663*(Y1663+X1663)+AD1663+AE1663*(AF1663+AG1663)),"")</f>
        <v/>
      </c>
      <c r="AL1663" s="90" t="str">
        <f t="shared" si="335"/>
        <v/>
      </c>
      <c r="AM1663" s="91" t="str">
        <f t="shared" si="336"/>
        <v/>
      </c>
      <c r="AP1663" s="92" t="b">
        <f t="shared" si="330"/>
        <v>0</v>
      </c>
      <c r="AQ1663" s="92" t="str">
        <f t="shared" si="331"/>
        <v xml:space="preserve"> </v>
      </c>
      <c r="AR1663" s="92" t="str">
        <f>IF(LEN(AQ1663)=1,"",COUNTIF($AQ$19:AQ1663,AQ1663)=1)</f>
        <v/>
      </c>
      <c r="AS1663" s="73"/>
      <c r="AT1663" s="73"/>
      <c r="AU1663" s="73"/>
      <c r="AV1663" s="235" t="str">
        <f>IF($P1663=Lists!$A$13,Lists!$A$29,IF($P1663=Lists!$A$14,Lists!$A$30,$P1663))</f>
        <v/>
      </c>
      <c r="AW1663" s="73"/>
      <c r="AX1663" s="73"/>
    </row>
    <row r="1664" spans="2:50" x14ac:dyDescent="0.3">
      <c r="B1664" s="137">
        <f t="shared" si="337"/>
        <v>1646</v>
      </c>
      <c r="C1664" s="24"/>
      <c r="D1664" s="24"/>
      <c r="E1664" s="24"/>
      <c r="F1664" s="25"/>
      <c r="G1664" s="24"/>
      <c r="H1664" s="30"/>
      <c r="I1664" s="24"/>
      <c r="J1664" s="50" t="str">
        <f t="shared" si="328"/>
        <v/>
      </c>
      <c r="K1664" s="30"/>
      <c r="L1664" s="236"/>
      <c r="M1664" s="30"/>
      <c r="N1664" s="30"/>
      <c r="O1664" s="46" t="str">
        <f t="shared" si="329"/>
        <v/>
      </c>
      <c r="P1664" s="239" t="str">
        <f t="shared" si="332"/>
        <v/>
      </c>
      <c r="Q1664" s="52" t="str">
        <f t="shared" si="333"/>
        <v/>
      </c>
      <c r="R1664" s="127"/>
      <c r="S1664" s="86"/>
      <c r="T1664" s="127"/>
      <c r="U1664" s="86"/>
      <c r="V1664" s="87">
        <f t="shared" si="338"/>
        <v>0</v>
      </c>
      <c r="W1664" s="130"/>
      <c r="X1664" s="86"/>
      <c r="Y1664" s="86"/>
      <c r="Z1664" s="131"/>
      <c r="AA1664" s="87">
        <f t="shared" si="334"/>
        <v>0</v>
      </c>
      <c r="AB1664" s="127"/>
      <c r="AC1664" s="86"/>
      <c r="AD1664" s="87">
        <f t="shared" si="339"/>
        <v>0</v>
      </c>
      <c r="AE1664" s="127"/>
      <c r="AF1664" s="86"/>
      <c r="AG1664" s="86"/>
      <c r="AH1664" s="131"/>
      <c r="AI1664" s="88">
        <f t="shared" si="340"/>
        <v>0</v>
      </c>
      <c r="AJ1664" s="89" t="str">
        <f>IFERROR(IF(ISNA(MATCH($AV1664,Other_Category_Abbr,0)),INDEX(FGHG_List_Long_GWP,MATCH($AV1664,FGHG_List_Long,0)),INDEX(GWP_Other_Abbr,MATCH($AV1664,Other_Category_Abbr,0)))*SUM(V1664,AA1664,AD1664,AI1664),"")</f>
        <v/>
      </c>
      <c r="AK1664" s="89" t="str">
        <f>IFERROR(IF(ISNA(MATCH($AV1664,Other_Category_Abbr,0)),INDEX(FGHG_List_Long_GWP,MATCH($AV1664,FGHG_List_Long,0)),INDEX(GWP_Other_Abbr,MATCH($AV1664,Other_Category_Abbr,0)))*(T1664*(S1664+U1664)+W1664*(Y1664+X1664)+AD1664+AE1664*(AF1664+AG1664)),"")</f>
        <v/>
      </c>
      <c r="AL1664" s="90" t="str">
        <f t="shared" si="335"/>
        <v/>
      </c>
      <c r="AM1664" s="91" t="str">
        <f t="shared" si="336"/>
        <v/>
      </c>
      <c r="AP1664" s="92" t="b">
        <f t="shared" si="330"/>
        <v>0</v>
      </c>
      <c r="AQ1664" s="92" t="str">
        <f t="shared" si="331"/>
        <v xml:space="preserve"> </v>
      </c>
      <c r="AR1664" s="92" t="str">
        <f>IF(LEN(AQ1664)=1,"",COUNTIF($AQ$19:AQ1664,AQ1664)=1)</f>
        <v/>
      </c>
      <c r="AS1664" s="73"/>
      <c r="AT1664" s="73"/>
      <c r="AU1664" s="73"/>
      <c r="AV1664" s="235" t="str">
        <f>IF($P1664=Lists!$A$13,Lists!$A$29,IF($P1664=Lists!$A$14,Lists!$A$30,$P1664))</f>
        <v/>
      </c>
      <c r="AW1664" s="73"/>
      <c r="AX1664" s="73"/>
    </row>
    <row r="1665" spans="2:50" x14ac:dyDescent="0.3">
      <c r="B1665" s="137">
        <f t="shared" si="337"/>
        <v>1647</v>
      </c>
      <c r="C1665" s="24"/>
      <c r="D1665" s="24"/>
      <c r="E1665" s="24"/>
      <c r="F1665" s="25"/>
      <c r="G1665" s="24"/>
      <c r="H1665" s="30"/>
      <c r="I1665" s="24"/>
      <c r="J1665" s="50" t="str">
        <f t="shared" si="328"/>
        <v/>
      </c>
      <c r="K1665" s="30"/>
      <c r="L1665" s="236"/>
      <c r="M1665" s="30"/>
      <c r="N1665" s="30"/>
      <c r="O1665" s="46" t="str">
        <f t="shared" si="329"/>
        <v/>
      </c>
      <c r="P1665" s="239" t="str">
        <f t="shared" si="332"/>
        <v/>
      </c>
      <c r="Q1665" s="52" t="str">
        <f t="shared" si="333"/>
        <v/>
      </c>
      <c r="R1665" s="127"/>
      <c r="S1665" s="86"/>
      <c r="T1665" s="127"/>
      <c r="U1665" s="86"/>
      <c r="V1665" s="87">
        <f t="shared" si="338"/>
        <v>0</v>
      </c>
      <c r="W1665" s="130"/>
      <c r="X1665" s="86"/>
      <c r="Y1665" s="86"/>
      <c r="Z1665" s="131"/>
      <c r="AA1665" s="87">
        <f t="shared" si="334"/>
        <v>0</v>
      </c>
      <c r="AB1665" s="127"/>
      <c r="AC1665" s="86"/>
      <c r="AD1665" s="87">
        <f t="shared" si="339"/>
        <v>0</v>
      </c>
      <c r="AE1665" s="127"/>
      <c r="AF1665" s="86"/>
      <c r="AG1665" s="86"/>
      <c r="AH1665" s="131"/>
      <c r="AI1665" s="88">
        <f t="shared" si="340"/>
        <v>0</v>
      </c>
      <c r="AJ1665" s="89" t="str">
        <f>IFERROR(IF(ISNA(MATCH($AV1665,Other_Category_Abbr,0)),INDEX(FGHG_List_Long_GWP,MATCH($AV1665,FGHG_List_Long,0)),INDEX(GWP_Other_Abbr,MATCH($AV1665,Other_Category_Abbr,0)))*SUM(V1665,AA1665,AD1665,AI1665),"")</f>
        <v/>
      </c>
      <c r="AK1665" s="89" t="str">
        <f>IFERROR(IF(ISNA(MATCH($AV1665,Other_Category_Abbr,0)),INDEX(FGHG_List_Long_GWP,MATCH($AV1665,FGHG_List_Long,0)),INDEX(GWP_Other_Abbr,MATCH($AV1665,Other_Category_Abbr,0)))*(T1665*(S1665+U1665)+W1665*(Y1665+X1665)+AD1665+AE1665*(AF1665+AG1665)),"")</f>
        <v/>
      </c>
      <c r="AL1665" s="90" t="str">
        <f t="shared" si="335"/>
        <v/>
      </c>
      <c r="AM1665" s="91" t="str">
        <f t="shared" si="336"/>
        <v/>
      </c>
      <c r="AP1665" s="92" t="b">
        <f t="shared" si="330"/>
        <v>0</v>
      </c>
      <c r="AQ1665" s="92" t="str">
        <f t="shared" si="331"/>
        <v xml:space="preserve"> </v>
      </c>
      <c r="AR1665" s="92" t="str">
        <f>IF(LEN(AQ1665)=1,"",COUNTIF($AQ$19:AQ1665,AQ1665)=1)</f>
        <v/>
      </c>
      <c r="AS1665" s="73"/>
      <c r="AT1665" s="73"/>
      <c r="AU1665" s="73"/>
      <c r="AV1665" s="235" t="str">
        <f>IF($P1665=Lists!$A$13,Lists!$A$29,IF($P1665=Lists!$A$14,Lists!$A$30,$P1665))</f>
        <v/>
      </c>
      <c r="AW1665" s="73"/>
      <c r="AX1665" s="73"/>
    </row>
    <row r="1666" spans="2:50" x14ac:dyDescent="0.3">
      <c r="B1666" s="137">
        <f t="shared" si="337"/>
        <v>1648</v>
      </c>
      <c r="C1666" s="24"/>
      <c r="D1666" s="24"/>
      <c r="E1666" s="24"/>
      <c r="F1666" s="25"/>
      <c r="G1666" s="24"/>
      <c r="H1666" s="30"/>
      <c r="I1666" s="24"/>
      <c r="J1666" s="50" t="str">
        <f t="shared" si="328"/>
        <v/>
      </c>
      <c r="K1666" s="30"/>
      <c r="L1666" s="236"/>
      <c r="M1666" s="30"/>
      <c r="N1666" s="30"/>
      <c r="O1666" s="46" t="str">
        <f t="shared" si="329"/>
        <v/>
      </c>
      <c r="P1666" s="239" t="str">
        <f t="shared" si="332"/>
        <v/>
      </c>
      <c r="Q1666" s="52" t="str">
        <f t="shared" si="333"/>
        <v/>
      </c>
      <c r="R1666" s="127"/>
      <c r="S1666" s="86"/>
      <c r="T1666" s="127"/>
      <c r="U1666" s="86"/>
      <c r="V1666" s="87">
        <f t="shared" si="338"/>
        <v>0</v>
      </c>
      <c r="W1666" s="130"/>
      <c r="X1666" s="86"/>
      <c r="Y1666" s="86"/>
      <c r="Z1666" s="131"/>
      <c r="AA1666" s="87">
        <f t="shared" si="334"/>
        <v>0</v>
      </c>
      <c r="AB1666" s="127"/>
      <c r="AC1666" s="86"/>
      <c r="AD1666" s="87">
        <f t="shared" si="339"/>
        <v>0</v>
      </c>
      <c r="AE1666" s="127"/>
      <c r="AF1666" s="86"/>
      <c r="AG1666" s="86"/>
      <c r="AH1666" s="131"/>
      <c r="AI1666" s="88">
        <f t="shared" si="340"/>
        <v>0</v>
      </c>
      <c r="AJ1666" s="89" t="str">
        <f>IFERROR(IF(ISNA(MATCH($AV1666,Other_Category_Abbr,0)),INDEX(FGHG_List_Long_GWP,MATCH($AV1666,FGHG_List_Long,0)),INDEX(GWP_Other_Abbr,MATCH($AV1666,Other_Category_Abbr,0)))*SUM(V1666,AA1666,AD1666,AI1666),"")</f>
        <v/>
      </c>
      <c r="AK1666" s="89" t="str">
        <f>IFERROR(IF(ISNA(MATCH($AV1666,Other_Category_Abbr,0)),INDEX(FGHG_List_Long_GWP,MATCH($AV1666,FGHG_List_Long,0)),INDEX(GWP_Other_Abbr,MATCH($AV1666,Other_Category_Abbr,0)))*(T1666*(S1666+U1666)+W1666*(Y1666+X1666)+AD1666+AE1666*(AF1666+AG1666)),"")</f>
        <v/>
      </c>
      <c r="AL1666" s="90" t="str">
        <f t="shared" si="335"/>
        <v/>
      </c>
      <c r="AM1666" s="91" t="str">
        <f t="shared" si="336"/>
        <v/>
      </c>
      <c r="AP1666" s="92" t="b">
        <f t="shared" si="330"/>
        <v>0</v>
      </c>
      <c r="AQ1666" s="92" t="str">
        <f t="shared" si="331"/>
        <v xml:space="preserve"> </v>
      </c>
      <c r="AR1666" s="92" t="str">
        <f>IF(LEN(AQ1666)=1,"",COUNTIF($AQ$19:AQ1666,AQ1666)=1)</f>
        <v/>
      </c>
      <c r="AS1666" s="73"/>
      <c r="AT1666" s="73"/>
      <c r="AU1666" s="73"/>
      <c r="AV1666" s="235" t="str">
        <f>IF($P1666=Lists!$A$13,Lists!$A$29,IF($P1666=Lists!$A$14,Lists!$A$30,$P1666))</f>
        <v/>
      </c>
      <c r="AW1666" s="73"/>
      <c r="AX1666" s="73"/>
    </row>
    <row r="1667" spans="2:50" x14ac:dyDescent="0.3">
      <c r="B1667" s="137">
        <f t="shared" si="337"/>
        <v>1649</v>
      </c>
      <c r="C1667" s="24"/>
      <c r="D1667" s="24"/>
      <c r="E1667" s="24"/>
      <c r="F1667" s="25"/>
      <c r="G1667" s="24"/>
      <c r="H1667" s="30"/>
      <c r="I1667" s="24"/>
      <c r="J1667" s="50" t="str">
        <f t="shared" si="328"/>
        <v/>
      </c>
      <c r="K1667" s="30"/>
      <c r="L1667" s="236"/>
      <c r="M1667" s="30"/>
      <c r="N1667" s="30"/>
      <c r="O1667" s="46" t="str">
        <f t="shared" si="329"/>
        <v/>
      </c>
      <c r="P1667" s="239" t="str">
        <f t="shared" si="332"/>
        <v/>
      </c>
      <c r="Q1667" s="52" t="str">
        <f t="shared" si="333"/>
        <v/>
      </c>
      <c r="R1667" s="127"/>
      <c r="S1667" s="86"/>
      <c r="T1667" s="127"/>
      <c r="U1667" s="86"/>
      <c r="V1667" s="87">
        <f t="shared" si="338"/>
        <v>0</v>
      </c>
      <c r="W1667" s="130"/>
      <c r="X1667" s="86"/>
      <c r="Y1667" s="86"/>
      <c r="Z1667" s="131"/>
      <c r="AA1667" s="87">
        <f t="shared" si="334"/>
        <v>0</v>
      </c>
      <c r="AB1667" s="127"/>
      <c r="AC1667" s="86"/>
      <c r="AD1667" s="87">
        <f t="shared" si="339"/>
        <v>0</v>
      </c>
      <c r="AE1667" s="127"/>
      <c r="AF1667" s="86"/>
      <c r="AG1667" s="86"/>
      <c r="AH1667" s="131"/>
      <c r="AI1667" s="88">
        <f t="shared" si="340"/>
        <v>0</v>
      </c>
      <c r="AJ1667" s="89" t="str">
        <f>IFERROR(IF(ISNA(MATCH($AV1667,Other_Category_Abbr,0)),INDEX(FGHG_List_Long_GWP,MATCH($AV1667,FGHG_List_Long,0)),INDEX(GWP_Other_Abbr,MATCH($AV1667,Other_Category_Abbr,0)))*SUM(V1667,AA1667,AD1667,AI1667),"")</f>
        <v/>
      </c>
      <c r="AK1667" s="89" t="str">
        <f>IFERROR(IF(ISNA(MATCH($AV1667,Other_Category_Abbr,0)),INDEX(FGHG_List_Long_GWP,MATCH($AV1667,FGHG_List_Long,0)),INDEX(GWP_Other_Abbr,MATCH($AV1667,Other_Category_Abbr,0)))*(T1667*(S1667+U1667)+W1667*(Y1667+X1667)+AD1667+AE1667*(AF1667+AG1667)),"")</f>
        <v/>
      </c>
      <c r="AL1667" s="90" t="str">
        <f t="shared" si="335"/>
        <v/>
      </c>
      <c r="AM1667" s="91" t="str">
        <f t="shared" si="336"/>
        <v/>
      </c>
      <c r="AP1667" s="92" t="b">
        <f t="shared" si="330"/>
        <v>0</v>
      </c>
      <c r="AQ1667" s="92" t="str">
        <f t="shared" si="331"/>
        <v xml:space="preserve"> </v>
      </c>
      <c r="AR1667" s="92" t="str">
        <f>IF(LEN(AQ1667)=1,"",COUNTIF($AQ$19:AQ1667,AQ1667)=1)</f>
        <v/>
      </c>
      <c r="AS1667" s="73"/>
      <c r="AT1667" s="73"/>
      <c r="AU1667" s="73"/>
      <c r="AV1667" s="235" t="str">
        <f>IF($P1667=Lists!$A$13,Lists!$A$29,IF($P1667=Lists!$A$14,Lists!$A$30,$P1667))</f>
        <v/>
      </c>
      <c r="AW1667" s="73"/>
      <c r="AX1667" s="73"/>
    </row>
    <row r="1668" spans="2:50" x14ac:dyDescent="0.3">
      <c r="B1668" s="137">
        <f t="shared" si="337"/>
        <v>1650</v>
      </c>
      <c r="C1668" s="24"/>
      <c r="D1668" s="24"/>
      <c r="E1668" s="24"/>
      <c r="F1668" s="25"/>
      <c r="G1668" s="24"/>
      <c r="H1668" s="30"/>
      <c r="I1668" s="24"/>
      <c r="J1668" s="50" t="str">
        <f t="shared" si="328"/>
        <v/>
      </c>
      <c r="K1668" s="30"/>
      <c r="L1668" s="236"/>
      <c r="M1668" s="30"/>
      <c r="N1668" s="30"/>
      <c r="O1668" s="46" t="str">
        <f t="shared" si="329"/>
        <v/>
      </c>
      <c r="P1668" s="239" t="str">
        <f t="shared" si="332"/>
        <v/>
      </c>
      <c r="Q1668" s="52" t="str">
        <f t="shared" si="333"/>
        <v/>
      </c>
      <c r="R1668" s="127"/>
      <c r="S1668" s="86"/>
      <c r="T1668" s="127"/>
      <c r="U1668" s="86"/>
      <c r="V1668" s="87">
        <f t="shared" si="338"/>
        <v>0</v>
      </c>
      <c r="W1668" s="130"/>
      <c r="X1668" s="86"/>
      <c r="Y1668" s="86"/>
      <c r="Z1668" s="131"/>
      <c r="AA1668" s="87">
        <f t="shared" si="334"/>
        <v>0</v>
      </c>
      <c r="AB1668" s="127"/>
      <c r="AC1668" s="86"/>
      <c r="AD1668" s="87">
        <f t="shared" si="339"/>
        <v>0</v>
      </c>
      <c r="AE1668" s="127"/>
      <c r="AF1668" s="86"/>
      <c r="AG1668" s="86"/>
      <c r="AH1668" s="131"/>
      <c r="AI1668" s="88">
        <f t="shared" si="340"/>
        <v>0</v>
      </c>
      <c r="AJ1668" s="89" t="str">
        <f>IFERROR(IF(ISNA(MATCH($AV1668,Other_Category_Abbr,0)),INDEX(FGHG_List_Long_GWP,MATCH($AV1668,FGHG_List_Long,0)),INDEX(GWP_Other_Abbr,MATCH($AV1668,Other_Category_Abbr,0)))*SUM(V1668,AA1668,AD1668,AI1668),"")</f>
        <v/>
      </c>
      <c r="AK1668" s="89" t="str">
        <f>IFERROR(IF(ISNA(MATCH($AV1668,Other_Category_Abbr,0)),INDEX(FGHG_List_Long_GWP,MATCH($AV1668,FGHG_List_Long,0)),INDEX(GWP_Other_Abbr,MATCH($AV1668,Other_Category_Abbr,0)))*(T1668*(S1668+U1668)+W1668*(Y1668+X1668)+AD1668+AE1668*(AF1668+AG1668)),"")</f>
        <v/>
      </c>
      <c r="AL1668" s="90" t="str">
        <f t="shared" si="335"/>
        <v/>
      </c>
      <c r="AM1668" s="91" t="str">
        <f t="shared" si="336"/>
        <v/>
      </c>
      <c r="AP1668" s="92" t="b">
        <f t="shared" si="330"/>
        <v>0</v>
      </c>
      <c r="AQ1668" s="92" t="str">
        <f t="shared" si="331"/>
        <v xml:space="preserve"> </v>
      </c>
      <c r="AR1668" s="92" t="str">
        <f>IF(LEN(AQ1668)=1,"",COUNTIF($AQ$19:AQ1668,AQ1668)=1)</f>
        <v/>
      </c>
      <c r="AS1668" s="73"/>
      <c r="AT1668" s="73"/>
      <c r="AU1668" s="73"/>
      <c r="AV1668" s="235" t="str">
        <f>IF($P1668=Lists!$A$13,Lists!$A$29,IF($P1668=Lists!$A$14,Lists!$A$30,$P1668))</f>
        <v/>
      </c>
      <c r="AW1668" s="73"/>
      <c r="AX1668" s="73"/>
    </row>
    <row r="1669" spans="2:50" x14ac:dyDescent="0.3">
      <c r="B1669" s="137">
        <f t="shared" si="337"/>
        <v>1651</v>
      </c>
      <c r="C1669" s="24"/>
      <c r="D1669" s="24"/>
      <c r="E1669" s="24"/>
      <c r="F1669" s="25"/>
      <c r="G1669" s="24"/>
      <c r="H1669" s="30"/>
      <c r="I1669" s="24"/>
      <c r="J1669" s="50" t="str">
        <f t="shared" si="328"/>
        <v/>
      </c>
      <c r="K1669" s="30"/>
      <c r="L1669" s="236"/>
      <c r="M1669" s="30"/>
      <c r="N1669" s="30"/>
      <c r="O1669" s="46" t="str">
        <f t="shared" si="329"/>
        <v/>
      </c>
      <c r="P1669" s="239" t="str">
        <f t="shared" si="332"/>
        <v/>
      </c>
      <c r="Q1669" s="52" t="str">
        <f t="shared" si="333"/>
        <v/>
      </c>
      <c r="R1669" s="127"/>
      <c r="S1669" s="86"/>
      <c r="T1669" s="127"/>
      <c r="U1669" s="86"/>
      <c r="V1669" s="87">
        <f t="shared" si="338"/>
        <v>0</v>
      </c>
      <c r="W1669" s="130"/>
      <c r="X1669" s="86"/>
      <c r="Y1669" s="86"/>
      <c r="Z1669" s="131"/>
      <c r="AA1669" s="87">
        <f t="shared" si="334"/>
        <v>0</v>
      </c>
      <c r="AB1669" s="127"/>
      <c r="AC1669" s="86"/>
      <c r="AD1669" s="87">
        <f t="shared" si="339"/>
        <v>0</v>
      </c>
      <c r="AE1669" s="127"/>
      <c r="AF1669" s="86"/>
      <c r="AG1669" s="86"/>
      <c r="AH1669" s="131"/>
      <c r="AI1669" s="88">
        <f t="shared" si="340"/>
        <v>0</v>
      </c>
      <c r="AJ1669" s="89" t="str">
        <f>IFERROR(IF(ISNA(MATCH($AV1669,Other_Category_Abbr,0)),INDEX(FGHG_List_Long_GWP,MATCH($AV1669,FGHG_List_Long,0)),INDEX(GWP_Other_Abbr,MATCH($AV1669,Other_Category_Abbr,0)))*SUM(V1669,AA1669,AD1669,AI1669),"")</f>
        <v/>
      </c>
      <c r="AK1669" s="89" t="str">
        <f>IFERROR(IF(ISNA(MATCH($AV1669,Other_Category_Abbr,0)),INDEX(FGHG_List_Long_GWP,MATCH($AV1669,FGHG_List_Long,0)),INDEX(GWP_Other_Abbr,MATCH($AV1669,Other_Category_Abbr,0)))*(T1669*(S1669+U1669)+W1669*(Y1669+X1669)+AD1669+AE1669*(AF1669+AG1669)),"")</f>
        <v/>
      </c>
      <c r="AL1669" s="90" t="str">
        <f t="shared" si="335"/>
        <v/>
      </c>
      <c r="AM1669" s="91" t="str">
        <f t="shared" si="336"/>
        <v/>
      </c>
      <c r="AP1669" s="92" t="b">
        <f t="shared" si="330"/>
        <v>0</v>
      </c>
      <c r="AQ1669" s="92" t="str">
        <f t="shared" si="331"/>
        <v xml:space="preserve"> </v>
      </c>
      <c r="AR1669" s="92" t="str">
        <f>IF(LEN(AQ1669)=1,"",COUNTIF($AQ$19:AQ1669,AQ1669)=1)</f>
        <v/>
      </c>
      <c r="AS1669" s="73"/>
      <c r="AT1669" s="73"/>
      <c r="AU1669" s="73"/>
      <c r="AV1669" s="235" t="str">
        <f>IF($P1669=Lists!$A$13,Lists!$A$29,IF($P1669=Lists!$A$14,Lists!$A$30,$P1669))</f>
        <v/>
      </c>
      <c r="AW1669" s="73"/>
      <c r="AX1669" s="73"/>
    </row>
    <row r="1670" spans="2:50" x14ac:dyDescent="0.3">
      <c r="B1670" s="137">
        <f t="shared" si="337"/>
        <v>1652</v>
      </c>
      <c r="C1670" s="24"/>
      <c r="D1670" s="24"/>
      <c r="E1670" s="24"/>
      <c r="F1670" s="25"/>
      <c r="G1670" s="24"/>
      <c r="H1670" s="30"/>
      <c r="I1670" s="24"/>
      <c r="J1670" s="50" t="str">
        <f t="shared" si="328"/>
        <v/>
      </c>
      <c r="K1670" s="30"/>
      <c r="L1670" s="236"/>
      <c r="M1670" s="30"/>
      <c r="N1670" s="30"/>
      <c r="O1670" s="46" t="str">
        <f t="shared" si="329"/>
        <v/>
      </c>
      <c r="P1670" s="239" t="str">
        <f t="shared" si="332"/>
        <v/>
      </c>
      <c r="Q1670" s="52" t="str">
        <f t="shared" si="333"/>
        <v/>
      </c>
      <c r="R1670" s="127"/>
      <c r="S1670" s="86"/>
      <c r="T1670" s="127"/>
      <c r="U1670" s="86"/>
      <c r="V1670" s="87">
        <f t="shared" si="338"/>
        <v>0</v>
      </c>
      <c r="W1670" s="130"/>
      <c r="X1670" s="86"/>
      <c r="Y1670" s="86"/>
      <c r="Z1670" s="131"/>
      <c r="AA1670" s="87">
        <f t="shared" si="334"/>
        <v>0</v>
      </c>
      <c r="AB1670" s="127"/>
      <c r="AC1670" s="86"/>
      <c r="AD1670" s="87">
        <f t="shared" si="339"/>
        <v>0</v>
      </c>
      <c r="AE1670" s="127"/>
      <c r="AF1670" s="86"/>
      <c r="AG1670" s="86"/>
      <c r="AH1670" s="131"/>
      <c r="AI1670" s="88">
        <f t="shared" si="340"/>
        <v>0</v>
      </c>
      <c r="AJ1670" s="89" t="str">
        <f>IFERROR(IF(ISNA(MATCH($AV1670,Other_Category_Abbr,0)),INDEX(FGHG_List_Long_GWP,MATCH($AV1670,FGHG_List_Long,0)),INDEX(GWP_Other_Abbr,MATCH($AV1670,Other_Category_Abbr,0)))*SUM(V1670,AA1670,AD1670,AI1670),"")</f>
        <v/>
      </c>
      <c r="AK1670" s="89" t="str">
        <f>IFERROR(IF(ISNA(MATCH($AV1670,Other_Category_Abbr,0)),INDEX(FGHG_List_Long_GWP,MATCH($AV1670,FGHG_List_Long,0)),INDEX(GWP_Other_Abbr,MATCH($AV1670,Other_Category_Abbr,0)))*(T1670*(S1670+U1670)+W1670*(Y1670+X1670)+AD1670+AE1670*(AF1670+AG1670)),"")</f>
        <v/>
      </c>
      <c r="AL1670" s="90" t="str">
        <f t="shared" si="335"/>
        <v/>
      </c>
      <c r="AM1670" s="91" t="str">
        <f t="shared" si="336"/>
        <v/>
      </c>
      <c r="AP1670" s="92" t="b">
        <f t="shared" si="330"/>
        <v>0</v>
      </c>
      <c r="AQ1670" s="92" t="str">
        <f t="shared" si="331"/>
        <v xml:space="preserve"> </v>
      </c>
      <c r="AR1670" s="92" t="str">
        <f>IF(LEN(AQ1670)=1,"",COUNTIF($AQ$19:AQ1670,AQ1670)=1)</f>
        <v/>
      </c>
      <c r="AS1670" s="73"/>
      <c r="AT1670" s="73"/>
      <c r="AU1670" s="73"/>
      <c r="AV1670" s="235" t="str">
        <f>IF($P1670=Lists!$A$13,Lists!$A$29,IF($P1670=Lists!$A$14,Lists!$A$30,$P1670))</f>
        <v/>
      </c>
      <c r="AW1670" s="73"/>
      <c r="AX1670" s="73"/>
    </row>
    <row r="1671" spans="2:50" x14ac:dyDescent="0.3">
      <c r="B1671" s="137">
        <f t="shared" si="337"/>
        <v>1653</v>
      </c>
      <c r="C1671" s="24"/>
      <c r="D1671" s="24"/>
      <c r="E1671" s="24"/>
      <c r="F1671" s="25"/>
      <c r="G1671" s="24"/>
      <c r="H1671" s="30"/>
      <c r="I1671" s="24"/>
      <c r="J1671" s="50" t="str">
        <f t="shared" si="328"/>
        <v/>
      </c>
      <c r="K1671" s="30"/>
      <c r="L1671" s="236"/>
      <c r="M1671" s="30"/>
      <c r="N1671" s="30"/>
      <c r="O1671" s="46" t="str">
        <f t="shared" si="329"/>
        <v/>
      </c>
      <c r="P1671" s="239" t="str">
        <f t="shared" si="332"/>
        <v/>
      </c>
      <c r="Q1671" s="52" t="str">
        <f t="shared" si="333"/>
        <v/>
      </c>
      <c r="R1671" s="127"/>
      <c r="S1671" s="86"/>
      <c r="T1671" s="127"/>
      <c r="U1671" s="86"/>
      <c r="V1671" s="87">
        <f t="shared" si="338"/>
        <v>0</v>
      </c>
      <c r="W1671" s="130"/>
      <c r="X1671" s="86"/>
      <c r="Y1671" s="86"/>
      <c r="Z1671" s="131"/>
      <c r="AA1671" s="87">
        <f t="shared" si="334"/>
        <v>0</v>
      </c>
      <c r="AB1671" s="127"/>
      <c r="AC1671" s="86"/>
      <c r="AD1671" s="87">
        <f t="shared" si="339"/>
        <v>0</v>
      </c>
      <c r="AE1671" s="127"/>
      <c r="AF1671" s="86"/>
      <c r="AG1671" s="86"/>
      <c r="AH1671" s="131"/>
      <c r="AI1671" s="88">
        <f t="shared" si="340"/>
        <v>0</v>
      </c>
      <c r="AJ1671" s="89" t="str">
        <f>IFERROR(IF(ISNA(MATCH($AV1671,Other_Category_Abbr,0)),INDEX(FGHG_List_Long_GWP,MATCH($AV1671,FGHG_List_Long,0)),INDEX(GWP_Other_Abbr,MATCH($AV1671,Other_Category_Abbr,0)))*SUM(V1671,AA1671,AD1671,AI1671),"")</f>
        <v/>
      </c>
      <c r="AK1671" s="89" t="str">
        <f>IFERROR(IF(ISNA(MATCH($AV1671,Other_Category_Abbr,0)),INDEX(FGHG_List_Long_GWP,MATCH($AV1671,FGHG_List_Long,0)),INDEX(GWP_Other_Abbr,MATCH($AV1671,Other_Category_Abbr,0)))*(T1671*(S1671+U1671)+W1671*(Y1671+X1671)+AD1671+AE1671*(AF1671+AG1671)),"")</f>
        <v/>
      </c>
      <c r="AL1671" s="90" t="str">
        <f t="shared" si="335"/>
        <v/>
      </c>
      <c r="AM1671" s="91" t="str">
        <f t="shared" si="336"/>
        <v/>
      </c>
      <c r="AP1671" s="92" t="b">
        <f t="shared" si="330"/>
        <v>0</v>
      </c>
      <c r="AQ1671" s="92" t="str">
        <f t="shared" si="331"/>
        <v xml:space="preserve"> </v>
      </c>
      <c r="AR1671" s="92" t="str">
        <f>IF(LEN(AQ1671)=1,"",COUNTIF($AQ$19:AQ1671,AQ1671)=1)</f>
        <v/>
      </c>
      <c r="AS1671" s="73"/>
      <c r="AT1671" s="73"/>
      <c r="AU1671" s="73"/>
      <c r="AV1671" s="235" t="str">
        <f>IF($P1671=Lists!$A$13,Lists!$A$29,IF($P1671=Lists!$A$14,Lists!$A$30,$P1671))</f>
        <v/>
      </c>
      <c r="AW1671" s="73"/>
      <c r="AX1671" s="73"/>
    </row>
    <row r="1672" spans="2:50" x14ac:dyDescent="0.3">
      <c r="B1672" s="137">
        <f t="shared" si="337"/>
        <v>1654</v>
      </c>
      <c r="C1672" s="24"/>
      <c r="D1672" s="24"/>
      <c r="E1672" s="24"/>
      <c r="F1672" s="25"/>
      <c r="G1672" s="24"/>
      <c r="H1672" s="30"/>
      <c r="I1672" s="24"/>
      <c r="J1672" s="50" t="str">
        <f t="shared" si="328"/>
        <v/>
      </c>
      <c r="K1672" s="30"/>
      <c r="L1672" s="236"/>
      <c r="M1672" s="30"/>
      <c r="N1672" s="30"/>
      <c r="O1672" s="46" t="str">
        <f t="shared" si="329"/>
        <v/>
      </c>
      <c r="P1672" s="239" t="str">
        <f t="shared" si="332"/>
        <v/>
      </c>
      <c r="Q1672" s="52" t="str">
        <f t="shared" si="333"/>
        <v/>
      </c>
      <c r="R1672" s="127"/>
      <c r="S1672" s="86"/>
      <c r="T1672" s="127"/>
      <c r="U1672" s="86"/>
      <c r="V1672" s="87">
        <f t="shared" si="338"/>
        <v>0</v>
      </c>
      <c r="W1672" s="130"/>
      <c r="X1672" s="86"/>
      <c r="Y1672" s="86"/>
      <c r="Z1672" s="131"/>
      <c r="AA1672" s="87">
        <f t="shared" si="334"/>
        <v>0</v>
      </c>
      <c r="AB1672" s="127"/>
      <c r="AC1672" s="86"/>
      <c r="AD1672" s="87">
        <f t="shared" si="339"/>
        <v>0</v>
      </c>
      <c r="AE1672" s="127"/>
      <c r="AF1672" s="86"/>
      <c r="AG1672" s="86"/>
      <c r="AH1672" s="131"/>
      <c r="AI1672" s="88">
        <f t="shared" si="340"/>
        <v>0</v>
      </c>
      <c r="AJ1672" s="89" t="str">
        <f>IFERROR(IF(ISNA(MATCH($AV1672,Other_Category_Abbr,0)),INDEX(FGHG_List_Long_GWP,MATCH($AV1672,FGHG_List_Long,0)),INDEX(GWP_Other_Abbr,MATCH($AV1672,Other_Category_Abbr,0)))*SUM(V1672,AA1672,AD1672,AI1672),"")</f>
        <v/>
      </c>
      <c r="AK1672" s="89" t="str">
        <f>IFERROR(IF(ISNA(MATCH($AV1672,Other_Category_Abbr,0)),INDEX(FGHG_List_Long_GWP,MATCH($AV1672,FGHG_List_Long,0)),INDEX(GWP_Other_Abbr,MATCH($AV1672,Other_Category_Abbr,0)))*(T1672*(S1672+U1672)+W1672*(Y1672+X1672)+AD1672+AE1672*(AF1672+AG1672)),"")</f>
        <v/>
      </c>
      <c r="AL1672" s="90" t="str">
        <f t="shared" si="335"/>
        <v/>
      </c>
      <c r="AM1672" s="91" t="str">
        <f t="shared" si="336"/>
        <v/>
      </c>
      <c r="AP1672" s="92" t="b">
        <f t="shared" si="330"/>
        <v>0</v>
      </c>
      <c r="AQ1672" s="92" t="str">
        <f t="shared" si="331"/>
        <v xml:space="preserve"> </v>
      </c>
      <c r="AR1672" s="92" t="str">
        <f>IF(LEN(AQ1672)=1,"",COUNTIF($AQ$19:AQ1672,AQ1672)=1)</f>
        <v/>
      </c>
      <c r="AS1672" s="73"/>
      <c r="AT1672" s="73"/>
      <c r="AU1672" s="73"/>
      <c r="AV1672" s="235" t="str">
        <f>IF($P1672=Lists!$A$13,Lists!$A$29,IF($P1672=Lists!$A$14,Lists!$A$30,$P1672))</f>
        <v/>
      </c>
      <c r="AW1672" s="73"/>
      <c r="AX1672" s="73"/>
    </row>
    <row r="1673" spans="2:50" x14ac:dyDescent="0.3">
      <c r="B1673" s="137">
        <f t="shared" si="337"/>
        <v>1655</v>
      </c>
      <c r="C1673" s="24"/>
      <c r="D1673" s="24"/>
      <c r="E1673" s="24"/>
      <c r="F1673" s="25"/>
      <c r="G1673" s="24"/>
      <c r="H1673" s="30"/>
      <c r="I1673" s="24"/>
      <c r="J1673" s="50" t="str">
        <f t="shared" si="328"/>
        <v/>
      </c>
      <c r="K1673" s="30"/>
      <c r="L1673" s="236"/>
      <c r="M1673" s="30"/>
      <c r="N1673" s="30"/>
      <c r="O1673" s="46" t="str">
        <f t="shared" si="329"/>
        <v/>
      </c>
      <c r="P1673" s="239" t="str">
        <f t="shared" si="332"/>
        <v/>
      </c>
      <c r="Q1673" s="52" t="str">
        <f t="shared" si="333"/>
        <v/>
      </c>
      <c r="R1673" s="127"/>
      <c r="S1673" s="86"/>
      <c r="T1673" s="127"/>
      <c r="U1673" s="86"/>
      <c r="V1673" s="87">
        <f t="shared" si="338"/>
        <v>0</v>
      </c>
      <c r="W1673" s="130"/>
      <c r="X1673" s="86"/>
      <c r="Y1673" s="86"/>
      <c r="Z1673" s="131"/>
      <c r="AA1673" s="87">
        <f t="shared" si="334"/>
        <v>0</v>
      </c>
      <c r="AB1673" s="127"/>
      <c r="AC1673" s="86"/>
      <c r="AD1673" s="87">
        <f t="shared" si="339"/>
        <v>0</v>
      </c>
      <c r="AE1673" s="127"/>
      <c r="AF1673" s="86"/>
      <c r="AG1673" s="86"/>
      <c r="AH1673" s="131"/>
      <c r="AI1673" s="88">
        <f t="shared" si="340"/>
        <v>0</v>
      </c>
      <c r="AJ1673" s="89" t="str">
        <f>IFERROR(IF(ISNA(MATCH($AV1673,Other_Category_Abbr,0)),INDEX(FGHG_List_Long_GWP,MATCH($AV1673,FGHG_List_Long,0)),INDEX(GWP_Other_Abbr,MATCH($AV1673,Other_Category_Abbr,0)))*SUM(V1673,AA1673,AD1673,AI1673),"")</f>
        <v/>
      </c>
      <c r="AK1673" s="89" t="str">
        <f>IFERROR(IF(ISNA(MATCH($AV1673,Other_Category_Abbr,0)),INDEX(FGHG_List_Long_GWP,MATCH($AV1673,FGHG_List_Long,0)),INDEX(GWP_Other_Abbr,MATCH($AV1673,Other_Category_Abbr,0)))*(T1673*(S1673+U1673)+W1673*(Y1673+X1673)+AD1673+AE1673*(AF1673+AG1673)),"")</f>
        <v/>
      </c>
      <c r="AL1673" s="90" t="str">
        <f t="shared" si="335"/>
        <v/>
      </c>
      <c r="AM1673" s="91" t="str">
        <f t="shared" si="336"/>
        <v/>
      </c>
      <c r="AP1673" s="92" t="b">
        <f t="shared" si="330"/>
        <v>0</v>
      </c>
      <c r="AQ1673" s="92" t="str">
        <f t="shared" si="331"/>
        <v xml:space="preserve"> </v>
      </c>
      <c r="AR1673" s="92" t="str">
        <f>IF(LEN(AQ1673)=1,"",COUNTIF($AQ$19:AQ1673,AQ1673)=1)</f>
        <v/>
      </c>
      <c r="AS1673" s="73"/>
      <c r="AT1673" s="73"/>
      <c r="AU1673" s="73"/>
      <c r="AV1673" s="235" t="str">
        <f>IF($P1673=Lists!$A$13,Lists!$A$29,IF($P1673=Lists!$A$14,Lists!$A$30,$P1673))</f>
        <v/>
      </c>
      <c r="AW1673" s="73"/>
      <c r="AX1673" s="73"/>
    </row>
    <row r="1674" spans="2:50" x14ac:dyDescent="0.3">
      <c r="B1674" s="137">
        <f t="shared" si="337"/>
        <v>1656</v>
      </c>
      <c r="C1674" s="24"/>
      <c r="D1674" s="24"/>
      <c r="E1674" s="24"/>
      <c r="F1674" s="25"/>
      <c r="G1674" s="24"/>
      <c r="H1674" s="30"/>
      <c r="I1674" s="24"/>
      <c r="J1674" s="50" t="str">
        <f t="shared" si="328"/>
        <v/>
      </c>
      <c r="K1674" s="30"/>
      <c r="L1674" s="236"/>
      <c r="M1674" s="30"/>
      <c r="N1674" s="30"/>
      <c r="O1674" s="46" t="str">
        <f t="shared" si="329"/>
        <v/>
      </c>
      <c r="P1674" s="239" t="str">
        <f t="shared" si="332"/>
        <v/>
      </c>
      <c r="Q1674" s="52" t="str">
        <f t="shared" si="333"/>
        <v/>
      </c>
      <c r="R1674" s="127"/>
      <c r="S1674" s="86"/>
      <c r="T1674" s="127"/>
      <c r="U1674" s="86"/>
      <c r="V1674" s="87">
        <f t="shared" si="338"/>
        <v>0</v>
      </c>
      <c r="W1674" s="130"/>
      <c r="X1674" s="86"/>
      <c r="Y1674" s="86"/>
      <c r="Z1674" s="131"/>
      <c r="AA1674" s="87">
        <f t="shared" si="334"/>
        <v>0</v>
      </c>
      <c r="AB1674" s="127"/>
      <c r="AC1674" s="86"/>
      <c r="AD1674" s="87">
        <f t="shared" si="339"/>
        <v>0</v>
      </c>
      <c r="AE1674" s="127"/>
      <c r="AF1674" s="86"/>
      <c r="AG1674" s="86"/>
      <c r="AH1674" s="131"/>
      <c r="AI1674" s="88">
        <f t="shared" si="340"/>
        <v>0</v>
      </c>
      <c r="AJ1674" s="89" t="str">
        <f>IFERROR(IF(ISNA(MATCH($AV1674,Other_Category_Abbr,0)),INDEX(FGHG_List_Long_GWP,MATCH($AV1674,FGHG_List_Long,0)),INDEX(GWP_Other_Abbr,MATCH($AV1674,Other_Category_Abbr,0)))*SUM(V1674,AA1674,AD1674,AI1674),"")</f>
        <v/>
      </c>
      <c r="AK1674" s="89" t="str">
        <f>IFERROR(IF(ISNA(MATCH($AV1674,Other_Category_Abbr,0)),INDEX(FGHG_List_Long_GWP,MATCH($AV1674,FGHG_List_Long,0)),INDEX(GWP_Other_Abbr,MATCH($AV1674,Other_Category_Abbr,0)))*(T1674*(S1674+U1674)+W1674*(Y1674+X1674)+AD1674+AE1674*(AF1674+AG1674)),"")</f>
        <v/>
      </c>
      <c r="AL1674" s="90" t="str">
        <f t="shared" si="335"/>
        <v/>
      </c>
      <c r="AM1674" s="91" t="str">
        <f t="shared" si="336"/>
        <v/>
      </c>
      <c r="AP1674" s="92" t="b">
        <f t="shared" si="330"/>
        <v>0</v>
      </c>
      <c r="AQ1674" s="92" t="str">
        <f t="shared" si="331"/>
        <v xml:space="preserve"> </v>
      </c>
      <c r="AR1674" s="92" t="str">
        <f>IF(LEN(AQ1674)=1,"",COUNTIF($AQ$19:AQ1674,AQ1674)=1)</f>
        <v/>
      </c>
      <c r="AS1674" s="73"/>
      <c r="AT1674" s="73"/>
      <c r="AU1674" s="73"/>
      <c r="AV1674" s="235" t="str">
        <f>IF($P1674=Lists!$A$13,Lists!$A$29,IF($P1674=Lists!$A$14,Lists!$A$30,$P1674))</f>
        <v/>
      </c>
      <c r="AW1674" s="73"/>
      <c r="AX1674" s="73"/>
    </row>
    <row r="1675" spans="2:50" x14ac:dyDescent="0.3">
      <c r="B1675" s="137">
        <f t="shared" si="337"/>
        <v>1657</v>
      </c>
      <c r="C1675" s="24"/>
      <c r="D1675" s="24"/>
      <c r="E1675" s="24"/>
      <c r="F1675" s="25"/>
      <c r="G1675" s="24"/>
      <c r="H1675" s="30"/>
      <c r="I1675" s="24"/>
      <c r="J1675" s="50" t="str">
        <f t="shared" si="328"/>
        <v/>
      </c>
      <c r="K1675" s="30"/>
      <c r="L1675" s="236"/>
      <c r="M1675" s="30"/>
      <c r="N1675" s="30"/>
      <c r="O1675" s="46" t="str">
        <f t="shared" si="329"/>
        <v/>
      </c>
      <c r="P1675" s="239" t="str">
        <f t="shared" si="332"/>
        <v/>
      </c>
      <c r="Q1675" s="52" t="str">
        <f t="shared" si="333"/>
        <v/>
      </c>
      <c r="R1675" s="127"/>
      <c r="S1675" s="86"/>
      <c r="T1675" s="127"/>
      <c r="U1675" s="86"/>
      <c r="V1675" s="87">
        <f t="shared" si="338"/>
        <v>0</v>
      </c>
      <c r="W1675" s="130"/>
      <c r="X1675" s="86"/>
      <c r="Y1675" s="86"/>
      <c r="Z1675" s="131"/>
      <c r="AA1675" s="87">
        <f t="shared" si="334"/>
        <v>0</v>
      </c>
      <c r="AB1675" s="127"/>
      <c r="AC1675" s="86"/>
      <c r="AD1675" s="87">
        <f t="shared" si="339"/>
        <v>0</v>
      </c>
      <c r="AE1675" s="127"/>
      <c r="AF1675" s="86"/>
      <c r="AG1675" s="86"/>
      <c r="AH1675" s="131"/>
      <c r="AI1675" s="88">
        <f t="shared" si="340"/>
        <v>0</v>
      </c>
      <c r="AJ1675" s="89" t="str">
        <f>IFERROR(IF(ISNA(MATCH($AV1675,Other_Category_Abbr,0)),INDEX(FGHG_List_Long_GWP,MATCH($AV1675,FGHG_List_Long,0)),INDEX(GWP_Other_Abbr,MATCH($AV1675,Other_Category_Abbr,0)))*SUM(V1675,AA1675,AD1675,AI1675),"")</f>
        <v/>
      </c>
      <c r="AK1675" s="89" t="str">
        <f>IFERROR(IF(ISNA(MATCH($AV1675,Other_Category_Abbr,0)),INDEX(FGHG_List_Long_GWP,MATCH($AV1675,FGHG_List_Long,0)),INDEX(GWP_Other_Abbr,MATCH($AV1675,Other_Category_Abbr,0)))*(T1675*(S1675+U1675)+W1675*(Y1675+X1675)+AD1675+AE1675*(AF1675+AG1675)),"")</f>
        <v/>
      </c>
      <c r="AL1675" s="90" t="str">
        <f t="shared" si="335"/>
        <v/>
      </c>
      <c r="AM1675" s="91" t="str">
        <f t="shared" si="336"/>
        <v/>
      </c>
      <c r="AP1675" s="92" t="b">
        <f t="shared" si="330"/>
        <v>0</v>
      </c>
      <c r="AQ1675" s="92" t="str">
        <f t="shared" si="331"/>
        <v xml:space="preserve"> </v>
      </c>
      <c r="AR1675" s="92" t="str">
        <f>IF(LEN(AQ1675)=1,"",COUNTIF($AQ$19:AQ1675,AQ1675)=1)</f>
        <v/>
      </c>
      <c r="AS1675" s="73"/>
      <c r="AT1675" s="73"/>
      <c r="AU1675" s="73"/>
      <c r="AV1675" s="235" t="str">
        <f>IF($P1675=Lists!$A$13,Lists!$A$29,IF($P1675=Lists!$A$14,Lists!$A$30,$P1675))</f>
        <v/>
      </c>
      <c r="AW1675" s="73"/>
      <c r="AX1675" s="73"/>
    </row>
    <row r="1676" spans="2:50" x14ac:dyDescent="0.3">
      <c r="B1676" s="137">
        <f t="shared" si="337"/>
        <v>1658</v>
      </c>
      <c r="C1676" s="24"/>
      <c r="D1676" s="24"/>
      <c r="E1676" s="24"/>
      <c r="F1676" s="25"/>
      <c r="G1676" s="24"/>
      <c r="H1676" s="30"/>
      <c r="I1676" s="24"/>
      <c r="J1676" s="50" t="str">
        <f t="shared" si="328"/>
        <v/>
      </c>
      <c r="K1676" s="30"/>
      <c r="L1676" s="236"/>
      <c r="M1676" s="30"/>
      <c r="N1676" s="30"/>
      <c r="O1676" s="46" t="str">
        <f t="shared" si="329"/>
        <v/>
      </c>
      <c r="P1676" s="239" t="str">
        <f t="shared" si="332"/>
        <v/>
      </c>
      <c r="Q1676" s="52" t="str">
        <f t="shared" si="333"/>
        <v/>
      </c>
      <c r="R1676" s="127"/>
      <c r="S1676" s="86"/>
      <c r="T1676" s="127"/>
      <c r="U1676" s="86"/>
      <c r="V1676" s="87">
        <f t="shared" si="338"/>
        <v>0</v>
      </c>
      <c r="W1676" s="130"/>
      <c r="X1676" s="86"/>
      <c r="Y1676" s="86"/>
      <c r="Z1676" s="131"/>
      <c r="AA1676" s="87">
        <f t="shared" si="334"/>
        <v>0</v>
      </c>
      <c r="AB1676" s="127"/>
      <c r="AC1676" s="86"/>
      <c r="AD1676" s="87">
        <f t="shared" si="339"/>
        <v>0</v>
      </c>
      <c r="AE1676" s="127"/>
      <c r="AF1676" s="86"/>
      <c r="AG1676" s="86"/>
      <c r="AH1676" s="131"/>
      <c r="AI1676" s="88">
        <f t="shared" si="340"/>
        <v>0</v>
      </c>
      <c r="AJ1676" s="89" t="str">
        <f>IFERROR(IF(ISNA(MATCH($AV1676,Other_Category_Abbr,0)),INDEX(FGHG_List_Long_GWP,MATCH($AV1676,FGHG_List_Long,0)),INDEX(GWP_Other_Abbr,MATCH($AV1676,Other_Category_Abbr,0)))*SUM(V1676,AA1676,AD1676,AI1676),"")</f>
        <v/>
      </c>
      <c r="AK1676" s="89" t="str">
        <f>IFERROR(IF(ISNA(MATCH($AV1676,Other_Category_Abbr,0)),INDEX(FGHG_List_Long_GWP,MATCH($AV1676,FGHG_List_Long,0)),INDEX(GWP_Other_Abbr,MATCH($AV1676,Other_Category_Abbr,0)))*(T1676*(S1676+U1676)+W1676*(Y1676+X1676)+AD1676+AE1676*(AF1676+AG1676)),"")</f>
        <v/>
      </c>
      <c r="AL1676" s="90" t="str">
        <f t="shared" si="335"/>
        <v/>
      </c>
      <c r="AM1676" s="91" t="str">
        <f t="shared" si="336"/>
        <v/>
      </c>
      <c r="AP1676" s="92" t="b">
        <f t="shared" si="330"/>
        <v>0</v>
      </c>
      <c r="AQ1676" s="92" t="str">
        <f t="shared" si="331"/>
        <v xml:space="preserve"> </v>
      </c>
      <c r="AR1676" s="92" t="str">
        <f>IF(LEN(AQ1676)=1,"",COUNTIF($AQ$19:AQ1676,AQ1676)=1)</f>
        <v/>
      </c>
      <c r="AS1676" s="73"/>
      <c r="AT1676" s="73"/>
      <c r="AU1676" s="73"/>
      <c r="AV1676" s="235" t="str">
        <f>IF($P1676=Lists!$A$13,Lists!$A$29,IF($P1676=Lists!$A$14,Lists!$A$30,$P1676))</f>
        <v/>
      </c>
      <c r="AW1676" s="73"/>
      <c r="AX1676" s="73"/>
    </row>
    <row r="1677" spans="2:50" x14ac:dyDescent="0.3">
      <c r="B1677" s="137">
        <f t="shared" si="337"/>
        <v>1659</v>
      </c>
      <c r="C1677" s="24"/>
      <c r="D1677" s="24"/>
      <c r="E1677" s="24"/>
      <c r="F1677" s="25"/>
      <c r="G1677" s="24"/>
      <c r="H1677" s="30"/>
      <c r="I1677" s="24"/>
      <c r="J1677" s="50" t="str">
        <f t="shared" si="328"/>
        <v/>
      </c>
      <c r="K1677" s="30"/>
      <c r="L1677" s="236"/>
      <c r="M1677" s="30"/>
      <c r="N1677" s="30"/>
      <c r="O1677" s="46" t="str">
        <f t="shared" si="329"/>
        <v/>
      </c>
      <c r="P1677" s="239" t="str">
        <f t="shared" si="332"/>
        <v/>
      </c>
      <c r="Q1677" s="52" t="str">
        <f t="shared" si="333"/>
        <v/>
      </c>
      <c r="R1677" s="127"/>
      <c r="S1677" s="86"/>
      <c r="T1677" s="127"/>
      <c r="U1677" s="86"/>
      <c r="V1677" s="87">
        <f t="shared" si="338"/>
        <v>0</v>
      </c>
      <c r="W1677" s="130"/>
      <c r="X1677" s="86"/>
      <c r="Y1677" s="86"/>
      <c r="Z1677" s="131"/>
      <c r="AA1677" s="87">
        <f t="shared" si="334"/>
        <v>0</v>
      </c>
      <c r="AB1677" s="127"/>
      <c r="AC1677" s="86"/>
      <c r="AD1677" s="87">
        <f t="shared" si="339"/>
        <v>0</v>
      </c>
      <c r="AE1677" s="127"/>
      <c r="AF1677" s="86"/>
      <c r="AG1677" s="86"/>
      <c r="AH1677" s="131"/>
      <c r="AI1677" s="88">
        <f t="shared" si="340"/>
        <v>0</v>
      </c>
      <c r="AJ1677" s="89" t="str">
        <f>IFERROR(IF(ISNA(MATCH($AV1677,Other_Category_Abbr,0)),INDEX(FGHG_List_Long_GWP,MATCH($AV1677,FGHG_List_Long,0)),INDEX(GWP_Other_Abbr,MATCH($AV1677,Other_Category_Abbr,0)))*SUM(V1677,AA1677,AD1677,AI1677),"")</f>
        <v/>
      </c>
      <c r="AK1677" s="89" t="str">
        <f>IFERROR(IF(ISNA(MATCH($AV1677,Other_Category_Abbr,0)),INDEX(FGHG_List_Long_GWP,MATCH($AV1677,FGHG_List_Long,0)),INDEX(GWP_Other_Abbr,MATCH($AV1677,Other_Category_Abbr,0)))*(T1677*(S1677+U1677)+W1677*(Y1677+X1677)+AD1677+AE1677*(AF1677+AG1677)),"")</f>
        <v/>
      </c>
      <c r="AL1677" s="90" t="str">
        <f t="shared" si="335"/>
        <v/>
      </c>
      <c r="AM1677" s="91" t="str">
        <f t="shared" si="336"/>
        <v/>
      </c>
      <c r="AP1677" s="92" t="b">
        <f t="shared" si="330"/>
        <v>0</v>
      </c>
      <c r="AQ1677" s="92" t="str">
        <f t="shared" si="331"/>
        <v xml:space="preserve"> </v>
      </c>
      <c r="AR1677" s="92" t="str">
        <f>IF(LEN(AQ1677)=1,"",COUNTIF($AQ$19:AQ1677,AQ1677)=1)</f>
        <v/>
      </c>
      <c r="AS1677" s="73"/>
      <c r="AT1677" s="73"/>
      <c r="AU1677" s="73"/>
      <c r="AV1677" s="235" t="str">
        <f>IF($P1677=Lists!$A$13,Lists!$A$29,IF($P1677=Lists!$A$14,Lists!$A$30,$P1677))</f>
        <v/>
      </c>
      <c r="AW1677" s="73"/>
      <c r="AX1677" s="73"/>
    </row>
    <row r="1678" spans="2:50" x14ac:dyDescent="0.3">
      <c r="B1678" s="137">
        <f t="shared" si="337"/>
        <v>1660</v>
      </c>
      <c r="C1678" s="24"/>
      <c r="D1678" s="24"/>
      <c r="E1678" s="24"/>
      <c r="F1678" s="25"/>
      <c r="G1678" s="24"/>
      <c r="H1678" s="30"/>
      <c r="I1678" s="24"/>
      <c r="J1678" s="50" t="str">
        <f t="shared" si="328"/>
        <v/>
      </c>
      <c r="K1678" s="30"/>
      <c r="L1678" s="236"/>
      <c r="M1678" s="30"/>
      <c r="N1678" s="30"/>
      <c r="O1678" s="46" t="str">
        <f t="shared" si="329"/>
        <v/>
      </c>
      <c r="P1678" s="239" t="str">
        <f t="shared" si="332"/>
        <v/>
      </c>
      <c r="Q1678" s="52" t="str">
        <f t="shared" si="333"/>
        <v/>
      </c>
      <c r="R1678" s="127"/>
      <c r="S1678" s="86"/>
      <c r="T1678" s="127"/>
      <c r="U1678" s="86"/>
      <c r="V1678" s="87">
        <f t="shared" si="338"/>
        <v>0</v>
      </c>
      <c r="W1678" s="130"/>
      <c r="X1678" s="86"/>
      <c r="Y1678" s="86"/>
      <c r="Z1678" s="131"/>
      <c r="AA1678" s="87">
        <f t="shared" si="334"/>
        <v>0</v>
      </c>
      <c r="AB1678" s="127"/>
      <c r="AC1678" s="86"/>
      <c r="AD1678" s="87">
        <f t="shared" si="339"/>
        <v>0</v>
      </c>
      <c r="AE1678" s="127"/>
      <c r="AF1678" s="86"/>
      <c r="AG1678" s="86"/>
      <c r="AH1678" s="131"/>
      <c r="AI1678" s="88">
        <f t="shared" si="340"/>
        <v>0</v>
      </c>
      <c r="AJ1678" s="89" t="str">
        <f>IFERROR(IF(ISNA(MATCH($AV1678,Other_Category_Abbr,0)),INDEX(FGHG_List_Long_GWP,MATCH($AV1678,FGHG_List_Long,0)),INDEX(GWP_Other_Abbr,MATCH($AV1678,Other_Category_Abbr,0)))*SUM(V1678,AA1678,AD1678,AI1678),"")</f>
        <v/>
      </c>
      <c r="AK1678" s="89" t="str">
        <f>IFERROR(IF(ISNA(MATCH($AV1678,Other_Category_Abbr,0)),INDEX(FGHG_List_Long_GWP,MATCH($AV1678,FGHG_List_Long,0)),INDEX(GWP_Other_Abbr,MATCH($AV1678,Other_Category_Abbr,0)))*(T1678*(S1678+U1678)+W1678*(Y1678+X1678)+AD1678+AE1678*(AF1678+AG1678)),"")</f>
        <v/>
      </c>
      <c r="AL1678" s="90" t="str">
        <f t="shared" si="335"/>
        <v/>
      </c>
      <c r="AM1678" s="91" t="str">
        <f t="shared" si="336"/>
        <v/>
      </c>
      <c r="AP1678" s="92" t="b">
        <f t="shared" si="330"/>
        <v>0</v>
      </c>
      <c r="AQ1678" s="92" t="str">
        <f t="shared" si="331"/>
        <v xml:space="preserve"> </v>
      </c>
      <c r="AR1678" s="92" t="str">
        <f>IF(LEN(AQ1678)=1,"",COUNTIF($AQ$19:AQ1678,AQ1678)=1)</f>
        <v/>
      </c>
      <c r="AS1678" s="73"/>
      <c r="AT1678" s="73"/>
      <c r="AU1678" s="73"/>
      <c r="AV1678" s="235" t="str">
        <f>IF($P1678=Lists!$A$13,Lists!$A$29,IF($P1678=Lists!$A$14,Lists!$A$30,$P1678))</f>
        <v/>
      </c>
      <c r="AW1678" s="73"/>
      <c r="AX1678" s="73"/>
    </row>
    <row r="1679" spans="2:50" x14ac:dyDescent="0.3">
      <c r="B1679" s="137">
        <f t="shared" si="337"/>
        <v>1661</v>
      </c>
      <c r="C1679" s="24"/>
      <c r="D1679" s="24"/>
      <c r="E1679" s="24"/>
      <c r="F1679" s="25"/>
      <c r="G1679" s="24"/>
      <c r="H1679" s="30"/>
      <c r="I1679" s="24"/>
      <c r="J1679" s="50" t="str">
        <f t="shared" si="328"/>
        <v/>
      </c>
      <c r="K1679" s="30"/>
      <c r="L1679" s="236"/>
      <c r="M1679" s="30"/>
      <c r="N1679" s="30"/>
      <c r="O1679" s="46" t="str">
        <f t="shared" si="329"/>
        <v/>
      </c>
      <c r="P1679" s="239" t="str">
        <f t="shared" si="332"/>
        <v/>
      </c>
      <c r="Q1679" s="52" t="str">
        <f t="shared" si="333"/>
        <v/>
      </c>
      <c r="R1679" s="127"/>
      <c r="S1679" s="86"/>
      <c r="T1679" s="127"/>
      <c r="U1679" s="86"/>
      <c r="V1679" s="87">
        <f t="shared" si="338"/>
        <v>0</v>
      </c>
      <c r="W1679" s="130"/>
      <c r="X1679" s="86"/>
      <c r="Y1679" s="86"/>
      <c r="Z1679" s="131"/>
      <c r="AA1679" s="87">
        <f t="shared" si="334"/>
        <v>0</v>
      </c>
      <c r="AB1679" s="127"/>
      <c r="AC1679" s="86"/>
      <c r="AD1679" s="87">
        <f t="shared" si="339"/>
        <v>0</v>
      </c>
      <c r="AE1679" s="127"/>
      <c r="AF1679" s="86"/>
      <c r="AG1679" s="86"/>
      <c r="AH1679" s="131"/>
      <c r="AI1679" s="88">
        <f t="shared" si="340"/>
        <v>0</v>
      </c>
      <c r="AJ1679" s="89" t="str">
        <f>IFERROR(IF(ISNA(MATCH($AV1679,Other_Category_Abbr,0)),INDEX(FGHG_List_Long_GWP,MATCH($AV1679,FGHG_List_Long,0)),INDEX(GWP_Other_Abbr,MATCH($AV1679,Other_Category_Abbr,0)))*SUM(V1679,AA1679,AD1679,AI1679),"")</f>
        <v/>
      </c>
      <c r="AK1679" s="89" t="str">
        <f>IFERROR(IF(ISNA(MATCH($AV1679,Other_Category_Abbr,0)),INDEX(FGHG_List_Long_GWP,MATCH($AV1679,FGHG_List_Long,0)),INDEX(GWP_Other_Abbr,MATCH($AV1679,Other_Category_Abbr,0)))*(T1679*(S1679+U1679)+W1679*(Y1679+X1679)+AD1679+AE1679*(AF1679+AG1679)),"")</f>
        <v/>
      </c>
      <c r="AL1679" s="90" t="str">
        <f t="shared" si="335"/>
        <v/>
      </c>
      <c r="AM1679" s="91" t="str">
        <f t="shared" si="336"/>
        <v/>
      </c>
      <c r="AP1679" s="92" t="b">
        <f t="shared" si="330"/>
        <v>0</v>
      </c>
      <c r="AQ1679" s="92" t="str">
        <f t="shared" si="331"/>
        <v xml:space="preserve"> </v>
      </c>
      <c r="AR1679" s="92" t="str">
        <f>IF(LEN(AQ1679)=1,"",COUNTIF($AQ$19:AQ1679,AQ1679)=1)</f>
        <v/>
      </c>
      <c r="AS1679" s="73"/>
      <c r="AT1679" s="73"/>
      <c r="AU1679" s="73"/>
      <c r="AV1679" s="235" t="str">
        <f>IF($P1679=Lists!$A$13,Lists!$A$29,IF($P1679=Lists!$A$14,Lists!$A$30,$P1679))</f>
        <v/>
      </c>
      <c r="AW1679" s="73"/>
      <c r="AX1679" s="73"/>
    </row>
    <row r="1680" spans="2:50" x14ac:dyDescent="0.3">
      <c r="B1680" s="137">
        <f t="shared" si="337"/>
        <v>1662</v>
      </c>
      <c r="C1680" s="24"/>
      <c r="D1680" s="24"/>
      <c r="E1680" s="24"/>
      <c r="F1680" s="25"/>
      <c r="G1680" s="24"/>
      <c r="H1680" s="30"/>
      <c r="I1680" s="24"/>
      <c r="J1680" s="50" t="str">
        <f t="shared" si="328"/>
        <v/>
      </c>
      <c r="K1680" s="30"/>
      <c r="L1680" s="236"/>
      <c r="M1680" s="30"/>
      <c r="N1680" s="30"/>
      <c r="O1680" s="46" t="str">
        <f t="shared" si="329"/>
        <v/>
      </c>
      <c r="P1680" s="239" t="str">
        <f t="shared" si="332"/>
        <v/>
      </c>
      <c r="Q1680" s="52" t="str">
        <f t="shared" si="333"/>
        <v/>
      </c>
      <c r="R1680" s="127"/>
      <c r="S1680" s="86"/>
      <c r="T1680" s="127"/>
      <c r="U1680" s="86"/>
      <c r="V1680" s="87">
        <f t="shared" si="338"/>
        <v>0</v>
      </c>
      <c r="W1680" s="130"/>
      <c r="X1680" s="86"/>
      <c r="Y1680" s="86"/>
      <c r="Z1680" s="131"/>
      <c r="AA1680" s="87">
        <f t="shared" si="334"/>
        <v>0</v>
      </c>
      <c r="AB1680" s="127"/>
      <c r="AC1680" s="86"/>
      <c r="AD1680" s="87">
        <f t="shared" si="339"/>
        <v>0</v>
      </c>
      <c r="AE1680" s="127"/>
      <c r="AF1680" s="86"/>
      <c r="AG1680" s="86"/>
      <c r="AH1680" s="131"/>
      <c r="AI1680" s="88">
        <f t="shared" si="340"/>
        <v>0</v>
      </c>
      <c r="AJ1680" s="89" t="str">
        <f>IFERROR(IF(ISNA(MATCH($AV1680,Other_Category_Abbr,0)),INDEX(FGHG_List_Long_GWP,MATCH($AV1680,FGHG_List_Long,0)),INDEX(GWP_Other_Abbr,MATCH($AV1680,Other_Category_Abbr,0)))*SUM(V1680,AA1680,AD1680,AI1680),"")</f>
        <v/>
      </c>
      <c r="AK1680" s="89" t="str">
        <f>IFERROR(IF(ISNA(MATCH($AV1680,Other_Category_Abbr,0)),INDEX(FGHG_List_Long_GWP,MATCH($AV1680,FGHG_List_Long,0)),INDEX(GWP_Other_Abbr,MATCH($AV1680,Other_Category_Abbr,0)))*(T1680*(S1680+U1680)+W1680*(Y1680+X1680)+AD1680+AE1680*(AF1680+AG1680)),"")</f>
        <v/>
      </c>
      <c r="AL1680" s="90" t="str">
        <f t="shared" si="335"/>
        <v/>
      </c>
      <c r="AM1680" s="91" t="str">
        <f t="shared" si="336"/>
        <v/>
      </c>
      <c r="AP1680" s="92" t="b">
        <f t="shared" si="330"/>
        <v>0</v>
      </c>
      <c r="AQ1680" s="92" t="str">
        <f t="shared" si="331"/>
        <v xml:space="preserve"> </v>
      </c>
      <c r="AR1680" s="92" t="str">
        <f>IF(LEN(AQ1680)=1,"",COUNTIF($AQ$19:AQ1680,AQ1680)=1)</f>
        <v/>
      </c>
      <c r="AS1680" s="73"/>
      <c r="AT1680" s="73"/>
      <c r="AU1680" s="73"/>
      <c r="AV1680" s="235" t="str">
        <f>IF($P1680=Lists!$A$13,Lists!$A$29,IF($P1680=Lists!$A$14,Lists!$A$30,$P1680))</f>
        <v/>
      </c>
      <c r="AW1680" s="73"/>
      <c r="AX1680" s="73"/>
    </row>
    <row r="1681" spans="2:50" x14ac:dyDescent="0.3">
      <c r="B1681" s="137">
        <f t="shared" si="337"/>
        <v>1663</v>
      </c>
      <c r="C1681" s="24"/>
      <c r="D1681" s="24"/>
      <c r="E1681" s="24"/>
      <c r="F1681" s="25"/>
      <c r="G1681" s="24"/>
      <c r="H1681" s="30"/>
      <c r="I1681" s="24"/>
      <c r="J1681" s="50" t="str">
        <f t="shared" si="328"/>
        <v/>
      </c>
      <c r="K1681" s="30"/>
      <c r="L1681" s="236"/>
      <c r="M1681" s="30"/>
      <c r="N1681" s="30"/>
      <c r="O1681" s="46" t="str">
        <f t="shared" si="329"/>
        <v/>
      </c>
      <c r="P1681" s="239" t="str">
        <f t="shared" si="332"/>
        <v/>
      </c>
      <c r="Q1681" s="52" t="str">
        <f t="shared" si="333"/>
        <v/>
      </c>
      <c r="R1681" s="127"/>
      <c r="S1681" s="86"/>
      <c r="T1681" s="127"/>
      <c r="U1681" s="86"/>
      <c r="V1681" s="87">
        <f t="shared" si="338"/>
        <v>0</v>
      </c>
      <c r="W1681" s="130"/>
      <c r="X1681" s="86"/>
      <c r="Y1681" s="86"/>
      <c r="Z1681" s="131"/>
      <c r="AA1681" s="87">
        <f t="shared" si="334"/>
        <v>0</v>
      </c>
      <c r="AB1681" s="127"/>
      <c r="AC1681" s="86"/>
      <c r="AD1681" s="87">
        <f t="shared" si="339"/>
        <v>0</v>
      </c>
      <c r="AE1681" s="127"/>
      <c r="AF1681" s="86"/>
      <c r="AG1681" s="86"/>
      <c r="AH1681" s="131"/>
      <c r="AI1681" s="88">
        <f t="shared" si="340"/>
        <v>0</v>
      </c>
      <c r="AJ1681" s="89" t="str">
        <f>IFERROR(IF(ISNA(MATCH($AV1681,Other_Category_Abbr,0)),INDEX(FGHG_List_Long_GWP,MATCH($AV1681,FGHG_List_Long,0)),INDEX(GWP_Other_Abbr,MATCH($AV1681,Other_Category_Abbr,0)))*SUM(V1681,AA1681,AD1681,AI1681),"")</f>
        <v/>
      </c>
      <c r="AK1681" s="89" t="str">
        <f>IFERROR(IF(ISNA(MATCH($AV1681,Other_Category_Abbr,0)),INDEX(FGHG_List_Long_GWP,MATCH($AV1681,FGHG_List_Long,0)),INDEX(GWP_Other_Abbr,MATCH($AV1681,Other_Category_Abbr,0)))*(T1681*(S1681+U1681)+W1681*(Y1681+X1681)+AD1681+AE1681*(AF1681+AG1681)),"")</f>
        <v/>
      </c>
      <c r="AL1681" s="90" t="str">
        <f t="shared" si="335"/>
        <v/>
      </c>
      <c r="AM1681" s="91" t="str">
        <f t="shared" si="336"/>
        <v/>
      </c>
      <c r="AP1681" s="92" t="b">
        <f t="shared" si="330"/>
        <v>0</v>
      </c>
      <c r="AQ1681" s="92" t="str">
        <f t="shared" si="331"/>
        <v xml:space="preserve"> </v>
      </c>
      <c r="AR1681" s="92" t="str">
        <f>IF(LEN(AQ1681)=1,"",COUNTIF($AQ$19:AQ1681,AQ1681)=1)</f>
        <v/>
      </c>
      <c r="AS1681" s="73"/>
      <c r="AT1681" s="73"/>
      <c r="AU1681" s="73"/>
      <c r="AV1681" s="235" t="str">
        <f>IF($P1681=Lists!$A$13,Lists!$A$29,IF($P1681=Lists!$A$14,Lists!$A$30,$P1681))</f>
        <v/>
      </c>
      <c r="AW1681" s="73"/>
      <c r="AX1681" s="73"/>
    </row>
    <row r="1682" spans="2:50" x14ac:dyDescent="0.3">
      <c r="B1682" s="137">
        <f t="shared" si="337"/>
        <v>1664</v>
      </c>
      <c r="C1682" s="24"/>
      <c r="D1682" s="24"/>
      <c r="E1682" s="24"/>
      <c r="F1682" s="25"/>
      <c r="G1682" s="24"/>
      <c r="H1682" s="30"/>
      <c r="I1682" s="24"/>
      <c r="J1682" s="50" t="str">
        <f t="shared" si="328"/>
        <v/>
      </c>
      <c r="K1682" s="30"/>
      <c r="L1682" s="236"/>
      <c r="M1682" s="30"/>
      <c r="N1682" s="30"/>
      <c r="O1682" s="46" t="str">
        <f t="shared" si="329"/>
        <v/>
      </c>
      <c r="P1682" s="239" t="str">
        <f t="shared" si="332"/>
        <v/>
      </c>
      <c r="Q1682" s="52" t="str">
        <f t="shared" si="333"/>
        <v/>
      </c>
      <c r="R1682" s="127"/>
      <c r="S1682" s="86"/>
      <c r="T1682" s="127"/>
      <c r="U1682" s="86"/>
      <c r="V1682" s="87">
        <f t="shared" si="338"/>
        <v>0</v>
      </c>
      <c r="W1682" s="130"/>
      <c r="X1682" s="86"/>
      <c r="Y1682" s="86"/>
      <c r="Z1682" s="131"/>
      <c r="AA1682" s="87">
        <f t="shared" si="334"/>
        <v>0</v>
      </c>
      <c r="AB1682" s="127"/>
      <c r="AC1682" s="86"/>
      <c r="AD1682" s="87">
        <f t="shared" si="339"/>
        <v>0</v>
      </c>
      <c r="AE1682" s="127"/>
      <c r="AF1682" s="86"/>
      <c r="AG1682" s="86"/>
      <c r="AH1682" s="131"/>
      <c r="AI1682" s="88">
        <f t="shared" si="340"/>
        <v>0</v>
      </c>
      <c r="AJ1682" s="89" t="str">
        <f>IFERROR(IF(ISNA(MATCH($AV1682,Other_Category_Abbr,0)),INDEX(FGHG_List_Long_GWP,MATCH($AV1682,FGHG_List_Long,0)),INDEX(GWP_Other_Abbr,MATCH($AV1682,Other_Category_Abbr,0)))*SUM(V1682,AA1682,AD1682,AI1682),"")</f>
        <v/>
      </c>
      <c r="AK1682" s="89" t="str">
        <f>IFERROR(IF(ISNA(MATCH($AV1682,Other_Category_Abbr,0)),INDEX(FGHG_List_Long_GWP,MATCH($AV1682,FGHG_List_Long,0)),INDEX(GWP_Other_Abbr,MATCH($AV1682,Other_Category_Abbr,0)))*(T1682*(S1682+U1682)+W1682*(Y1682+X1682)+AD1682+AE1682*(AF1682+AG1682)),"")</f>
        <v/>
      </c>
      <c r="AL1682" s="90" t="str">
        <f t="shared" si="335"/>
        <v/>
      </c>
      <c r="AM1682" s="91" t="str">
        <f t="shared" si="336"/>
        <v/>
      </c>
      <c r="AP1682" s="92" t="b">
        <f t="shared" si="330"/>
        <v>0</v>
      </c>
      <c r="AQ1682" s="92" t="str">
        <f t="shared" si="331"/>
        <v xml:space="preserve"> </v>
      </c>
      <c r="AR1682" s="92" t="str">
        <f>IF(LEN(AQ1682)=1,"",COUNTIF($AQ$19:AQ1682,AQ1682)=1)</f>
        <v/>
      </c>
      <c r="AS1682" s="73"/>
      <c r="AT1682" s="73"/>
      <c r="AU1682" s="73"/>
      <c r="AV1682" s="235" t="str">
        <f>IF($P1682=Lists!$A$13,Lists!$A$29,IF($P1682=Lists!$A$14,Lists!$A$30,$P1682))</f>
        <v/>
      </c>
      <c r="AW1682" s="73"/>
      <c r="AX1682" s="73"/>
    </row>
    <row r="1683" spans="2:50" x14ac:dyDescent="0.3">
      <c r="B1683" s="137">
        <f t="shared" si="337"/>
        <v>1665</v>
      </c>
      <c r="C1683" s="24"/>
      <c r="D1683" s="24"/>
      <c r="E1683" s="24"/>
      <c r="F1683" s="25"/>
      <c r="G1683" s="24"/>
      <c r="H1683" s="30"/>
      <c r="I1683" s="24"/>
      <c r="J1683" s="50" t="str">
        <f t="shared" ref="J1683:J1746" si="341">IFERROR(INDEX(CASRN,MATCH($I1683,FGHG_List_Long,0)),"")</f>
        <v/>
      </c>
      <c r="K1683" s="30"/>
      <c r="L1683" s="236"/>
      <c r="M1683" s="30"/>
      <c r="N1683" s="30"/>
      <c r="O1683" s="46" t="str">
        <f t="shared" ref="O1683:O1746" si="342">IF(ISBLANK(I1683),"",IF(I1683="Other f-GHG chemical not listed",K1683,I1683))</f>
        <v/>
      </c>
      <c r="P1683" s="239" t="str">
        <f t="shared" si="332"/>
        <v/>
      </c>
      <c r="Q1683" s="52" t="str">
        <f t="shared" si="333"/>
        <v/>
      </c>
      <c r="R1683" s="127"/>
      <c r="S1683" s="86"/>
      <c r="T1683" s="127"/>
      <c r="U1683" s="86"/>
      <c r="V1683" s="87">
        <f t="shared" si="338"/>
        <v>0</v>
      </c>
      <c r="W1683" s="130"/>
      <c r="X1683" s="86"/>
      <c r="Y1683" s="86"/>
      <c r="Z1683" s="131"/>
      <c r="AA1683" s="87">
        <f t="shared" si="334"/>
        <v>0</v>
      </c>
      <c r="AB1683" s="127"/>
      <c r="AC1683" s="86"/>
      <c r="AD1683" s="87">
        <f t="shared" si="339"/>
        <v>0</v>
      </c>
      <c r="AE1683" s="127"/>
      <c r="AF1683" s="86"/>
      <c r="AG1683" s="86"/>
      <c r="AH1683" s="131"/>
      <c r="AI1683" s="88">
        <f t="shared" si="340"/>
        <v>0</v>
      </c>
      <c r="AJ1683" s="89" t="str">
        <f>IFERROR(IF(ISNA(MATCH($AV1683,Other_Category_Abbr,0)),INDEX(FGHG_List_Long_GWP,MATCH($AV1683,FGHG_List_Long,0)),INDEX(GWP_Other_Abbr,MATCH($AV1683,Other_Category_Abbr,0)))*SUM(V1683,AA1683,AD1683,AI1683),"")</f>
        <v/>
      </c>
      <c r="AK1683" s="89" t="str">
        <f>IFERROR(IF(ISNA(MATCH($AV1683,Other_Category_Abbr,0)),INDEX(FGHG_List_Long_GWP,MATCH($AV1683,FGHG_List_Long,0)),INDEX(GWP_Other_Abbr,MATCH($AV1683,Other_Category_Abbr,0)))*(T1683*(S1683+U1683)+W1683*(Y1683+X1683)+AD1683+AE1683*(AF1683+AG1683)),"")</f>
        <v/>
      </c>
      <c r="AL1683" s="90" t="str">
        <f t="shared" si="335"/>
        <v/>
      </c>
      <c r="AM1683" s="91" t="str">
        <f t="shared" si="336"/>
        <v/>
      </c>
      <c r="AP1683" s="92" t="b">
        <f t="shared" ref="AP1683:AP1746" si="343">IF(AND(F1683="EF Method (L21 or L22)",G1683="Yes",H1683="No"),"Eq. L-21",IF(AND(F1683="EF Method (L21 or L22)",G1683="Yes",H1683="Yes"),"Eq. L-22",IF(AND(F1683="EF Method (L21 or L22)",G1683="No"),"Eq. L-22",IF(AND(F1683="ECF Method (L26 or L27)",G1683="Yes"),"Eq. L-27",IF(AND(F1683="ECF Method (L26 or L27)",G1683="No"),"Eq. L-26")))))</f>
        <v>0</v>
      </c>
      <c r="AQ1683" s="92" t="str">
        <f t="shared" ref="AQ1683:AQ1746" si="344">C1683&amp;" "&amp;O1683</f>
        <v xml:space="preserve"> </v>
      </c>
      <c r="AR1683" s="92" t="str">
        <f>IF(LEN(AQ1683)=1,"",COUNTIF($AQ$19:AQ1683,AQ1683)=1)</f>
        <v/>
      </c>
      <c r="AS1683" s="73"/>
      <c r="AT1683" s="73"/>
      <c r="AU1683" s="73"/>
      <c r="AV1683" s="235" t="str">
        <f>IF($P1683=Lists!$A$13,Lists!$A$29,IF($P1683=Lists!$A$14,Lists!$A$30,$P1683))</f>
        <v/>
      </c>
      <c r="AW1683" s="73"/>
      <c r="AX1683" s="73"/>
    </row>
    <row r="1684" spans="2:50" x14ac:dyDescent="0.3">
      <c r="B1684" s="137">
        <f t="shared" si="337"/>
        <v>1666</v>
      </c>
      <c r="C1684" s="24"/>
      <c r="D1684" s="24"/>
      <c r="E1684" s="24"/>
      <c r="F1684" s="25"/>
      <c r="G1684" s="24"/>
      <c r="H1684" s="30"/>
      <c r="I1684" s="24"/>
      <c r="J1684" s="50" t="str">
        <f t="shared" si="341"/>
        <v/>
      </c>
      <c r="K1684" s="30"/>
      <c r="L1684" s="236"/>
      <c r="M1684" s="30"/>
      <c r="N1684" s="30"/>
      <c r="O1684" s="46" t="str">
        <f t="shared" si="342"/>
        <v/>
      </c>
      <c r="P1684" s="239" t="str">
        <f t="shared" ref="P1684:P1747" si="345">IF(ISBLANK(I1684),"",IF(I1684="Other f-GHG chemical not listed",N1684,I1684))</f>
        <v/>
      </c>
      <c r="Q1684" s="52" t="str">
        <f t="shared" ref="Q1684:Q1747" si="346">IF(ISBLANK(I1684),"",IF(I1684="Other f-GHG chemical not listed",L1684,J1684))</f>
        <v/>
      </c>
      <c r="R1684" s="127"/>
      <c r="S1684" s="86"/>
      <c r="T1684" s="127"/>
      <c r="U1684" s="86"/>
      <c r="V1684" s="87">
        <f t="shared" si="338"/>
        <v>0</v>
      </c>
      <c r="W1684" s="130"/>
      <c r="X1684" s="86"/>
      <c r="Y1684" s="86"/>
      <c r="Z1684" s="131"/>
      <c r="AA1684" s="87">
        <f t="shared" ref="AA1684:AA1747" si="347">+W1684*(X1684+Y1684*(1-Z1684))</f>
        <v>0</v>
      </c>
      <c r="AB1684" s="127"/>
      <c r="AC1684" s="86"/>
      <c r="AD1684" s="87">
        <f t="shared" si="339"/>
        <v>0</v>
      </c>
      <c r="AE1684" s="127"/>
      <c r="AF1684" s="86"/>
      <c r="AG1684" s="86"/>
      <c r="AH1684" s="131"/>
      <c r="AI1684" s="88">
        <f t="shared" si="340"/>
        <v>0</v>
      </c>
      <c r="AJ1684" s="89" t="str">
        <f>IFERROR(IF(ISNA(MATCH($AV1684,Other_Category_Abbr,0)),INDEX(FGHG_List_Long_GWP,MATCH($AV1684,FGHG_List_Long,0)),INDEX(GWP_Other_Abbr,MATCH($AV1684,Other_Category_Abbr,0)))*SUM(V1684,AA1684,AD1684,AI1684),"")</f>
        <v/>
      </c>
      <c r="AK1684" s="89" t="str">
        <f>IFERROR(IF(ISNA(MATCH($AV1684,Other_Category_Abbr,0)),INDEX(FGHG_List_Long_GWP,MATCH($AV1684,FGHG_List_Long,0)),INDEX(GWP_Other_Abbr,MATCH($AV1684,Other_Category_Abbr,0)))*(T1684*(S1684+U1684)+W1684*(Y1684+X1684)+AD1684+AE1684*(AF1684+AG1684)),"")</f>
        <v/>
      </c>
      <c r="AL1684" s="90" t="str">
        <f t="shared" ref="AL1684:AL1747" si="348">IFERROR(1-(SUMIF($C$19:$C$3718,C1684,$AJ$19:$AJ$3718)/SUMIF($C$19:$C$3718,C1684,$AK$19:$AK$3718)),"")</f>
        <v/>
      </c>
      <c r="AM1684" s="91" t="str">
        <f t="shared" ref="AM1684:AM1747" si="349">IF(LEN(AL1684)&lt;1,"",IF(AND(AL1684&gt;=$BA$19,AL1684&lt;$BB$19),$AZ$19,IF(AND(AL1684&gt;=$BA$20,AL1684&lt;$BB$20),$AZ$20,IF(AND(AL1684&gt;=$BA$21,AL1684&lt;$BB$21),$AZ$21,IF(AND(AL1684&gt;=$BA$22,AL1684&lt;=$BB$22),$AZ$22,"Check")))))</f>
        <v/>
      </c>
      <c r="AP1684" s="92" t="b">
        <f t="shared" si="343"/>
        <v>0</v>
      </c>
      <c r="AQ1684" s="92" t="str">
        <f t="shared" si="344"/>
        <v xml:space="preserve"> </v>
      </c>
      <c r="AR1684" s="92" t="str">
        <f>IF(LEN(AQ1684)=1,"",COUNTIF($AQ$19:AQ1684,AQ1684)=1)</f>
        <v/>
      </c>
      <c r="AS1684" s="73"/>
      <c r="AT1684" s="73"/>
      <c r="AU1684" s="73"/>
      <c r="AV1684" s="235" t="str">
        <f>IF($P1684=Lists!$A$13,Lists!$A$29,IF($P1684=Lists!$A$14,Lists!$A$30,$P1684))</f>
        <v/>
      </c>
      <c r="AW1684" s="73"/>
      <c r="AX1684" s="73"/>
    </row>
    <row r="1685" spans="2:50" x14ac:dyDescent="0.3">
      <c r="B1685" s="137">
        <f t="shared" ref="B1685:B1748" si="350">1+B1684</f>
        <v>1667</v>
      </c>
      <c r="C1685" s="24"/>
      <c r="D1685" s="24"/>
      <c r="E1685" s="24"/>
      <c r="F1685" s="25"/>
      <c r="G1685" s="24"/>
      <c r="H1685" s="30"/>
      <c r="I1685" s="24"/>
      <c r="J1685" s="50" t="str">
        <f t="shared" si="341"/>
        <v/>
      </c>
      <c r="K1685" s="30"/>
      <c r="L1685" s="236"/>
      <c r="M1685" s="30"/>
      <c r="N1685" s="30"/>
      <c r="O1685" s="46" t="str">
        <f t="shared" si="342"/>
        <v/>
      </c>
      <c r="P1685" s="239" t="str">
        <f t="shared" si="345"/>
        <v/>
      </c>
      <c r="Q1685" s="52" t="str">
        <f t="shared" si="346"/>
        <v/>
      </c>
      <c r="R1685" s="127"/>
      <c r="S1685" s="86"/>
      <c r="T1685" s="127"/>
      <c r="U1685" s="86"/>
      <c r="V1685" s="87">
        <f t="shared" si="338"/>
        <v>0</v>
      </c>
      <c r="W1685" s="130"/>
      <c r="X1685" s="86"/>
      <c r="Y1685" s="86"/>
      <c r="Z1685" s="131"/>
      <c r="AA1685" s="87">
        <f t="shared" si="347"/>
        <v>0</v>
      </c>
      <c r="AB1685" s="127"/>
      <c r="AC1685" s="86"/>
      <c r="AD1685" s="87">
        <f t="shared" si="339"/>
        <v>0</v>
      </c>
      <c r="AE1685" s="127"/>
      <c r="AF1685" s="86"/>
      <c r="AG1685" s="86"/>
      <c r="AH1685" s="131"/>
      <c r="AI1685" s="88">
        <f t="shared" si="340"/>
        <v>0</v>
      </c>
      <c r="AJ1685" s="89" t="str">
        <f>IFERROR(IF(ISNA(MATCH($AV1685,Other_Category_Abbr,0)),INDEX(FGHG_List_Long_GWP,MATCH($AV1685,FGHG_List_Long,0)),INDEX(GWP_Other_Abbr,MATCH($AV1685,Other_Category_Abbr,0)))*SUM(V1685,AA1685,AD1685,AI1685),"")</f>
        <v/>
      </c>
      <c r="AK1685" s="89" t="str">
        <f>IFERROR(IF(ISNA(MATCH($AV1685,Other_Category_Abbr,0)),INDEX(FGHG_List_Long_GWP,MATCH($AV1685,FGHG_List_Long,0)),INDEX(GWP_Other_Abbr,MATCH($AV1685,Other_Category_Abbr,0)))*(T1685*(S1685+U1685)+W1685*(Y1685+X1685)+AD1685+AE1685*(AF1685+AG1685)),"")</f>
        <v/>
      </c>
      <c r="AL1685" s="90" t="str">
        <f t="shared" si="348"/>
        <v/>
      </c>
      <c r="AM1685" s="91" t="str">
        <f t="shared" si="349"/>
        <v/>
      </c>
      <c r="AP1685" s="92" t="b">
        <f t="shared" si="343"/>
        <v>0</v>
      </c>
      <c r="AQ1685" s="92" t="str">
        <f t="shared" si="344"/>
        <v xml:space="preserve"> </v>
      </c>
      <c r="AR1685" s="92" t="str">
        <f>IF(LEN(AQ1685)=1,"",COUNTIF($AQ$19:AQ1685,AQ1685)=1)</f>
        <v/>
      </c>
      <c r="AS1685" s="73"/>
      <c r="AT1685" s="73"/>
      <c r="AU1685" s="73"/>
      <c r="AV1685" s="235" t="str">
        <f>IF($P1685=Lists!$A$13,Lists!$A$29,IF($P1685=Lists!$A$14,Lists!$A$30,$P1685))</f>
        <v/>
      </c>
      <c r="AW1685" s="73"/>
      <c r="AX1685" s="73"/>
    </row>
    <row r="1686" spans="2:50" x14ac:dyDescent="0.3">
      <c r="B1686" s="137">
        <f t="shared" si="350"/>
        <v>1668</v>
      </c>
      <c r="C1686" s="24"/>
      <c r="D1686" s="24"/>
      <c r="E1686" s="24"/>
      <c r="F1686" s="25"/>
      <c r="G1686" s="24"/>
      <c r="H1686" s="30"/>
      <c r="I1686" s="24"/>
      <c r="J1686" s="50" t="str">
        <f t="shared" si="341"/>
        <v/>
      </c>
      <c r="K1686" s="30"/>
      <c r="L1686" s="236"/>
      <c r="M1686" s="30"/>
      <c r="N1686" s="30"/>
      <c r="O1686" s="46" t="str">
        <f t="shared" si="342"/>
        <v/>
      </c>
      <c r="P1686" s="239" t="str">
        <f t="shared" si="345"/>
        <v/>
      </c>
      <c r="Q1686" s="52" t="str">
        <f t="shared" si="346"/>
        <v/>
      </c>
      <c r="R1686" s="127"/>
      <c r="S1686" s="86"/>
      <c r="T1686" s="127"/>
      <c r="U1686" s="86"/>
      <c r="V1686" s="87">
        <f t="shared" si="338"/>
        <v>0</v>
      </c>
      <c r="W1686" s="130"/>
      <c r="X1686" s="86"/>
      <c r="Y1686" s="86"/>
      <c r="Z1686" s="131"/>
      <c r="AA1686" s="87">
        <f t="shared" si="347"/>
        <v>0</v>
      </c>
      <c r="AB1686" s="127"/>
      <c r="AC1686" s="86"/>
      <c r="AD1686" s="87">
        <f t="shared" si="339"/>
        <v>0</v>
      </c>
      <c r="AE1686" s="127"/>
      <c r="AF1686" s="86"/>
      <c r="AG1686" s="86"/>
      <c r="AH1686" s="131"/>
      <c r="AI1686" s="88">
        <f t="shared" si="340"/>
        <v>0</v>
      </c>
      <c r="AJ1686" s="89" t="str">
        <f>IFERROR(IF(ISNA(MATCH($AV1686,Other_Category_Abbr,0)),INDEX(FGHG_List_Long_GWP,MATCH($AV1686,FGHG_List_Long,0)),INDEX(GWP_Other_Abbr,MATCH($AV1686,Other_Category_Abbr,0)))*SUM(V1686,AA1686,AD1686,AI1686),"")</f>
        <v/>
      </c>
      <c r="AK1686" s="89" t="str">
        <f>IFERROR(IF(ISNA(MATCH($AV1686,Other_Category_Abbr,0)),INDEX(FGHG_List_Long_GWP,MATCH($AV1686,FGHG_List_Long,0)),INDEX(GWP_Other_Abbr,MATCH($AV1686,Other_Category_Abbr,0)))*(T1686*(S1686+U1686)+W1686*(Y1686+X1686)+AD1686+AE1686*(AF1686+AG1686)),"")</f>
        <v/>
      </c>
      <c r="AL1686" s="90" t="str">
        <f t="shared" si="348"/>
        <v/>
      </c>
      <c r="AM1686" s="91" t="str">
        <f t="shared" si="349"/>
        <v/>
      </c>
      <c r="AP1686" s="92" t="b">
        <f t="shared" si="343"/>
        <v>0</v>
      </c>
      <c r="AQ1686" s="92" t="str">
        <f t="shared" si="344"/>
        <v xml:space="preserve"> </v>
      </c>
      <c r="AR1686" s="92" t="str">
        <f>IF(LEN(AQ1686)=1,"",COUNTIF($AQ$19:AQ1686,AQ1686)=1)</f>
        <v/>
      </c>
      <c r="AS1686" s="73"/>
      <c r="AT1686" s="73"/>
      <c r="AU1686" s="73"/>
      <c r="AV1686" s="235" t="str">
        <f>IF($P1686=Lists!$A$13,Lists!$A$29,IF($P1686=Lists!$A$14,Lists!$A$30,$P1686))</f>
        <v/>
      </c>
      <c r="AW1686" s="73"/>
      <c r="AX1686" s="73"/>
    </row>
    <row r="1687" spans="2:50" x14ac:dyDescent="0.3">
      <c r="B1687" s="137">
        <f t="shared" si="350"/>
        <v>1669</v>
      </c>
      <c r="C1687" s="24"/>
      <c r="D1687" s="24"/>
      <c r="E1687" s="24"/>
      <c r="F1687" s="25"/>
      <c r="G1687" s="24"/>
      <c r="H1687" s="30"/>
      <c r="I1687" s="24"/>
      <c r="J1687" s="50" t="str">
        <f t="shared" si="341"/>
        <v/>
      </c>
      <c r="K1687" s="30"/>
      <c r="L1687" s="236"/>
      <c r="M1687" s="30"/>
      <c r="N1687" s="30"/>
      <c r="O1687" s="46" t="str">
        <f t="shared" si="342"/>
        <v/>
      </c>
      <c r="P1687" s="239" t="str">
        <f t="shared" si="345"/>
        <v/>
      </c>
      <c r="Q1687" s="52" t="str">
        <f t="shared" si="346"/>
        <v/>
      </c>
      <c r="R1687" s="127"/>
      <c r="S1687" s="86"/>
      <c r="T1687" s="127"/>
      <c r="U1687" s="86"/>
      <c r="V1687" s="87">
        <f t="shared" si="338"/>
        <v>0</v>
      </c>
      <c r="W1687" s="130"/>
      <c r="X1687" s="86"/>
      <c r="Y1687" s="86"/>
      <c r="Z1687" s="131"/>
      <c r="AA1687" s="87">
        <f t="shared" si="347"/>
        <v>0</v>
      </c>
      <c r="AB1687" s="127"/>
      <c r="AC1687" s="86"/>
      <c r="AD1687" s="87">
        <f t="shared" si="339"/>
        <v>0</v>
      </c>
      <c r="AE1687" s="127"/>
      <c r="AF1687" s="86"/>
      <c r="AG1687" s="86"/>
      <c r="AH1687" s="131"/>
      <c r="AI1687" s="88">
        <f t="shared" si="340"/>
        <v>0</v>
      </c>
      <c r="AJ1687" s="89" t="str">
        <f>IFERROR(IF(ISNA(MATCH($AV1687,Other_Category_Abbr,0)),INDEX(FGHG_List_Long_GWP,MATCH($AV1687,FGHG_List_Long,0)),INDEX(GWP_Other_Abbr,MATCH($AV1687,Other_Category_Abbr,0)))*SUM(V1687,AA1687,AD1687,AI1687),"")</f>
        <v/>
      </c>
      <c r="AK1687" s="89" t="str">
        <f>IFERROR(IF(ISNA(MATCH($AV1687,Other_Category_Abbr,0)),INDEX(FGHG_List_Long_GWP,MATCH($AV1687,FGHG_List_Long,0)),INDEX(GWP_Other_Abbr,MATCH($AV1687,Other_Category_Abbr,0)))*(T1687*(S1687+U1687)+W1687*(Y1687+X1687)+AD1687+AE1687*(AF1687+AG1687)),"")</f>
        <v/>
      </c>
      <c r="AL1687" s="90" t="str">
        <f t="shared" si="348"/>
        <v/>
      </c>
      <c r="AM1687" s="91" t="str">
        <f t="shared" si="349"/>
        <v/>
      </c>
      <c r="AP1687" s="92" t="b">
        <f t="shared" si="343"/>
        <v>0</v>
      </c>
      <c r="AQ1687" s="92" t="str">
        <f t="shared" si="344"/>
        <v xml:space="preserve"> </v>
      </c>
      <c r="AR1687" s="92" t="str">
        <f>IF(LEN(AQ1687)=1,"",COUNTIF($AQ$19:AQ1687,AQ1687)=1)</f>
        <v/>
      </c>
      <c r="AS1687" s="73"/>
      <c r="AT1687" s="73"/>
      <c r="AU1687" s="73"/>
      <c r="AV1687" s="235" t="str">
        <f>IF($P1687=Lists!$A$13,Lists!$A$29,IF($P1687=Lists!$A$14,Lists!$A$30,$P1687))</f>
        <v/>
      </c>
      <c r="AW1687" s="73"/>
      <c r="AX1687" s="73"/>
    </row>
    <row r="1688" spans="2:50" x14ac:dyDescent="0.3">
      <c r="B1688" s="137">
        <f t="shared" si="350"/>
        <v>1670</v>
      </c>
      <c r="C1688" s="24"/>
      <c r="D1688" s="24"/>
      <c r="E1688" s="24"/>
      <c r="F1688" s="25"/>
      <c r="G1688" s="24"/>
      <c r="H1688" s="30"/>
      <c r="I1688" s="24"/>
      <c r="J1688" s="50" t="str">
        <f t="shared" si="341"/>
        <v/>
      </c>
      <c r="K1688" s="30"/>
      <c r="L1688" s="236"/>
      <c r="M1688" s="30"/>
      <c r="N1688" s="30"/>
      <c r="O1688" s="46" t="str">
        <f t="shared" si="342"/>
        <v/>
      </c>
      <c r="P1688" s="239" t="str">
        <f t="shared" si="345"/>
        <v/>
      </c>
      <c r="Q1688" s="52" t="str">
        <f t="shared" si="346"/>
        <v/>
      </c>
      <c r="R1688" s="127"/>
      <c r="S1688" s="86"/>
      <c r="T1688" s="127"/>
      <c r="U1688" s="86"/>
      <c r="V1688" s="87">
        <f t="shared" si="338"/>
        <v>0</v>
      </c>
      <c r="W1688" s="130"/>
      <c r="X1688" s="86"/>
      <c r="Y1688" s="86"/>
      <c r="Z1688" s="131"/>
      <c r="AA1688" s="87">
        <f t="shared" si="347"/>
        <v>0</v>
      </c>
      <c r="AB1688" s="127"/>
      <c r="AC1688" s="86"/>
      <c r="AD1688" s="87">
        <f t="shared" si="339"/>
        <v>0</v>
      </c>
      <c r="AE1688" s="127"/>
      <c r="AF1688" s="86"/>
      <c r="AG1688" s="86"/>
      <c r="AH1688" s="131"/>
      <c r="AI1688" s="88">
        <f t="shared" si="340"/>
        <v>0</v>
      </c>
      <c r="AJ1688" s="89" t="str">
        <f>IFERROR(IF(ISNA(MATCH($AV1688,Other_Category_Abbr,0)),INDEX(FGHG_List_Long_GWP,MATCH($AV1688,FGHG_List_Long,0)),INDEX(GWP_Other_Abbr,MATCH($AV1688,Other_Category_Abbr,0)))*SUM(V1688,AA1688,AD1688,AI1688),"")</f>
        <v/>
      </c>
      <c r="AK1688" s="89" t="str">
        <f>IFERROR(IF(ISNA(MATCH($AV1688,Other_Category_Abbr,0)),INDEX(FGHG_List_Long_GWP,MATCH($AV1688,FGHG_List_Long,0)),INDEX(GWP_Other_Abbr,MATCH($AV1688,Other_Category_Abbr,0)))*(T1688*(S1688+U1688)+W1688*(Y1688+X1688)+AD1688+AE1688*(AF1688+AG1688)),"")</f>
        <v/>
      </c>
      <c r="AL1688" s="90" t="str">
        <f t="shared" si="348"/>
        <v/>
      </c>
      <c r="AM1688" s="91" t="str">
        <f t="shared" si="349"/>
        <v/>
      </c>
      <c r="AP1688" s="92" t="b">
        <f t="shared" si="343"/>
        <v>0</v>
      </c>
      <c r="AQ1688" s="92" t="str">
        <f t="shared" si="344"/>
        <v xml:space="preserve"> </v>
      </c>
      <c r="AR1688" s="92" t="str">
        <f>IF(LEN(AQ1688)=1,"",COUNTIF($AQ$19:AQ1688,AQ1688)=1)</f>
        <v/>
      </c>
      <c r="AS1688" s="73"/>
      <c r="AT1688" s="73"/>
      <c r="AU1688" s="73"/>
      <c r="AV1688" s="235" t="str">
        <f>IF($P1688=Lists!$A$13,Lists!$A$29,IF($P1688=Lists!$A$14,Lists!$A$30,$P1688))</f>
        <v/>
      </c>
      <c r="AW1688" s="73"/>
      <c r="AX1688" s="73"/>
    </row>
    <row r="1689" spans="2:50" x14ac:dyDescent="0.3">
      <c r="B1689" s="137">
        <f t="shared" si="350"/>
        <v>1671</v>
      </c>
      <c r="C1689" s="24"/>
      <c r="D1689" s="24"/>
      <c r="E1689" s="24"/>
      <c r="F1689" s="25"/>
      <c r="G1689" s="24"/>
      <c r="H1689" s="30"/>
      <c r="I1689" s="24"/>
      <c r="J1689" s="50" t="str">
        <f t="shared" si="341"/>
        <v/>
      </c>
      <c r="K1689" s="30"/>
      <c r="L1689" s="236"/>
      <c r="M1689" s="30"/>
      <c r="N1689" s="30"/>
      <c r="O1689" s="46" t="str">
        <f t="shared" si="342"/>
        <v/>
      </c>
      <c r="P1689" s="239" t="str">
        <f t="shared" si="345"/>
        <v/>
      </c>
      <c r="Q1689" s="52" t="str">
        <f t="shared" si="346"/>
        <v/>
      </c>
      <c r="R1689" s="127"/>
      <c r="S1689" s="86"/>
      <c r="T1689" s="127"/>
      <c r="U1689" s="86"/>
      <c r="V1689" s="87">
        <f t="shared" si="338"/>
        <v>0</v>
      </c>
      <c r="W1689" s="130"/>
      <c r="X1689" s="86"/>
      <c r="Y1689" s="86"/>
      <c r="Z1689" s="131"/>
      <c r="AA1689" s="87">
        <f t="shared" si="347"/>
        <v>0</v>
      </c>
      <c r="AB1689" s="127"/>
      <c r="AC1689" s="86"/>
      <c r="AD1689" s="87">
        <f t="shared" si="339"/>
        <v>0</v>
      </c>
      <c r="AE1689" s="127"/>
      <c r="AF1689" s="86"/>
      <c r="AG1689" s="86"/>
      <c r="AH1689" s="131"/>
      <c r="AI1689" s="88">
        <f t="shared" si="340"/>
        <v>0</v>
      </c>
      <c r="AJ1689" s="89" t="str">
        <f>IFERROR(IF(ISNA(MATCH($AV1689,Other_Category_Abbr,0)),INDEX(FGHG_List_Long_GWP,MATCH($AV1689,FGHG_List_Long,0)),INDEX(GWP_Other_Abbr,MATCH($AV1689,Other_Category_Abbr,0)))*SUM(V1689,AA1689,AD1689,AI1689),"")</f>
        <v/>
      </c>
      <c r="AK1689" s="89" t="str">
        <f>IFERROR(IF(ISNA(MATCH($AV1689,Other_Category_Abbr,0)),INDEX(FGHG_List_Long_GWP,MATCH($AV1689,FGHG_List_Long,0)),INDEX(GWP_Other_Abbr,MATCH($AV1689,Other_Category_Abbr,0)))*(T1689*(S1689+U1689)+W1689*(Y1689+X1689)+AD1689+AE1689*(AF1689+AG1689)),"")</f>
        <v/>
      </c>
      <c r="AL1689" s="90" t="str">
        <f t="shared" si="348"/>
        <v/>
      </c>
      <c r="AM1689" s="91" t="str">
        <f t="shared" si="349"/>
        <v/>
      </c>
      <c r="AP1689" s="92" t="b">
        <f t="shared" si="343"/>
        <v>0</v>
      </c>
      <c r="AQ1689" s="92" t="str">
        <f t="shared" si="344"/>
        <v xml:space="preserve"> </v>
      </c>
      <c r="AR1689" s="92" t="str">
        <f>IF(LEN(AQ1689)=1,"",COUNTIF($AQ$19:AQ1689,AQ1689)=1)</f>
        <v/>
      </c>
      <c r="AS1689" s="73"/>
      <c r="AT1689" s="73"/>
      <c r="AU1689" s="73"/>
      <c r="AV1689" s="235" t="str">
        <f>IF($P1689=Lists!$A$13,Lists!$A$29,IF($P1689=Lists!$A$14,Lists!$A$30,$P1689))</f>
        <v/>
      </c>
      <c r="AW1689" s="73"/>
      <c r="AX1689" s="73"/>
    </row>
    <row r="1690" spans="2:50" x14ac:dyDescent="0.3">
      <c r="B1690" s="137">
        <f t="shared" si="350"/>
        <v>1672</v>
      </c>
      <c r="C1690" s="24"/>
      <c r="D1690" s="24"/>
      <c r="E1690" s="24"/>
      <c r="F1690" s="25"/>
      <c r="G1690" s="24"/>
      <c r="H1690" s="30"/>
      <c r="I1690" s="24"/>
      <c r="J1690" s="50" t="str">
        <f t="shared" si="341"/>
        <v/>
      </c>
      <c r="K1690" s="30"/>
      <c r="L1690" s="236"/>
      <c r="M1690" s="30"/>
      <c r="N1690" s="30"/>
      <c r="O1690" s="46" t="str">
        <f t="shared" si="342"/>
        <v/>
      </c>
      <c r="P1690" s="239" t="str">
        <f t="shared" si="345"/>
        <v/>
      </c>
      <c r="Q1690" s="52" t="str">
        <f t="shared" si="346"/>
        <v/>
      </c>
      <c r="R1690" s="127"/>
      <c r="S1690" s="86"/>
      <c r="T1690" s="127"/>
      <c r="U1690" s="86"/>
      <c r="V1690" s="87">
        <f t="shared" si="338"/>
        <v>0</v>
      </c>
      <c r="W1690" s="130"/>
      <c r="X1690" s="86"/>
      <c r="Y1690" s="86"/>
      <c r="Z1690" s="131"/>
      <c r="AA1690" s="87">
        <f t="shared" si="347"/>
        <v>0</v>
      </c>
      <c r="AB1690" s="127"/>
      <c r="AC1690" s="86"/>
      <c r="AD1690" s="87">
        <f t="shared" si="339"/>
        <v>0</v>
      </c>
      <c r="AE1690" s="127"/>
      <c r="AF1690" s="86"/>
      <c r="AG1690" s="86"/>
      <c r="AH1690" s="131"/>
      <c r="AI1690" s="88">
        <f t="shared" si="340"/>
        <v>0</v>
      </c>
      <c r="AJ1690" s="89" t="str">
        <f>IFERROR(IF(ISNA(MATCH($AV1690,Other_Category_Abbr,0)),INDEX(FGHG_List_Long_GWP,MATCH($AV1690,FGHG_List_Long,0)),INDEX(GWP_Other_Abbr,MATCH($AV1690,Other_Category_Abbr,0)))*SUM(V1690,AA1690,AD1690,AI1690),"")</f>
        <v/>
      </c>
      <c r="AK1690" s="89" t="str">
        <f>IFERROR(IF(ISNA(MATCH($AV1690,Other_Category_Abbr,0)),INDEX(FGHG_List_Long_GWP,MATCH($AV1690,FGHG_List_Long,0)),INDEX(GWP_Other_Abbr,MATCH($AV1690,Other_Category_Abbr,0)))*(T1690*(S1690+U1690)+W1690*(Y1690+X1690)+AD1690+AE1690*(AF1690+AG1690)),"")</f>
        <v/>
      </c>
      <c r="AL1690" s="90" t="str">
        <f t="shared" si="348"/>
        <v/>
      </c>
      <c r="AM1690" s="91" t="str">
        <f t="shared" si="349"/>
        <v/>
      </c>
      <c r="AP1690" s="92" t="b">
        <f t="shared" si="343"/>
        <v>0</v>
      </c>
      <c r="AQ1690" s="92" t="str">
        <f t="shared" si="344"/>
        <v xml:space="preserve"> </v>
      </c>
      <c r="AR1690" s="92" t="str">
        <f>IF(LEN(AQ1690)=1,"",COUNTIF($AQ$19:AQ1690,AQ1690)=1)</f>
        <v/>
      </c>
      <c r="AS1690" s="73"/>
      <c r="AT1690" s="73"/>
      <c r="AU1690" s="73"/>
      <c r="AV1690" s="235" t="str">
        <f>IF($P1690=Lists!$A$13,Lists!$A$29,IF($P1690=Lists!$A$14,Lists!$A$30,$P1690))</f>
        <v/>
      </c>
      <c r="AW1690" s="73"/>
      <c r="AX1690" s="73"/>
    </row>
    <row r="1691" spans="2:50" x14ac:dyDescent="0.3">
      <c r="B1691" s="137">
        <f t="shared" si="350"/>
        <v>1673</v>
      </c>
      <c r="C1691" s="24"/>
      <c r="D1691" s="24"/>
      <c r="E1691" s="24"/>
      <c r="F1691" s="25"/>
      <c r="G1691" s="24"/>
      <c r="H1691" s="30"/>
      <c r="I1691" s="24"/>
      <c r="J1691" s="50" t="str">
        <f t="shared" si="341"/>
        <v/>
      </c>
      <c r="K1691" s="30"/>
      <c r="L1691" s="236"/>
      <c r="M1691" s="30"/>
      <c r="N1691" s="30"/>
      <c r="O1691" s="46" t="str">
        <f t="shared" si="342"/>
        <v/>
      </c>
      <c r="P1691" s="239" t="str">
        <f t="shared" si="345"/>
        <v/>
      </c>
      <c r="Q1691" s="52" t="str">
        <f t="shared" si="346"/>
        <v/>
      </c>
      <c r="R1691" s="127"/>
      <c r="S1691" s="86"/>
      <c r="T1691" s="127"/>
      <c r="U1691" s="86"/>
      <c r="V1691" s="87">
        <f t="shared" si="338"/>
        <v>0</v>
      </c>
      <c r="W1691" s="130"/>
      <c r="X1691" s="86"/>
      <c r="Y1691" s="86"/>
      <c r="Z1691" s="131"/>
      <c r="AA1691" s="87">
        <f t="shared" si="347"/>
        <v>0</v>
      </c>
      <c r="AB1691" s="127"/>
      <c r="AC1691" s="86"/>
      <c r="AD1691" s="87">
        <f t="shared" si="339"/>
        <v>0</v>
      </c>
      <c r="AE1691" s="127"/>
      <c r="AF1691" s="86"/>
      <c r="AG1691" s="86"/>
      <c r="AH1691" s="131"/>
      <c r="AI1691" s="88">
        <f t="shared" si="340"/>
        <v>0</v>
      </c>
      <c r="AJ1691" s="89" t="str">
        <f>IFERROR(IF(ISNA(MATCH($AV1691,Other_Category_Abbr,0)),INDEX(FGHG_List_Long_GWP,MATCH($AV1691,FGHG_List_Long,0)),INDEX(GWP_Other_Abbr,MATCH($AV1691,Other_Category_Abbr,0)))*SUM(V1691,AA1691,AD1691,AI1691),"")</f>
        <v/>
      </c>
      <c r="AK1691" s="89" t="str">
        <f>IFERROR(IF(ISNA(MATCH($AV1691,Other_Category_Abbr,0)),INDEX(FGHG_List_Long_GWP,MATCH($AV1691,FGHG_List_Long,0)),INDEX(GWP_Other_Abbr,MATCH($AV1691,Other_Category_Abbr,0)))*(T1691*(S1691+U1691)+W1691*(Y1691+X1691)+AD1691+AE1691*(AF1691+AG1691)),"")</f>
        <v/>
      </c>
      <c r="AL1691" s="90" t="str">
        <f t="shared" si="348"/>
        <v/>
      </c>
      <c r="AM1691" s="91" t="str">
        <f t="shared" si="349"/>
        <v/>
      </c>
      <c r="AP1691" s="92" t="b">
        <f t="shared" si="343"/>
        <v>0</v>
      </c>
      <c r="AQ1691" s="92" t="str">
        <f t="shared" si="344"/>
        <v xml:space="preserve"> </v>
      </c>
      <c r="AR1691" s="92" t="str">
        <f>IF(LEN(AQ1691)=1,"",COUNTIF($AQ$19:AQ1691,AQ1691)=1)</f>
        <v/>
      </c>
      <c r="AS1691" s="73"/>
      <c r="AT1691" s="73"/>
      <c r="AU1691" s="73"/>
      <c r="AV1691" s="235" t="str">
        <f>IF($P1691=Lists!$A$13,Lists!$A$29,IF($P1691=Lists!$A$14,Lists!$A$30,$P1691))</f>
        <v/>
      </c>
      <c r="AW1691" s="73"/>
      <c r="AX1691" s="73"/>
    </row>
    <row r="1692" spans="2:50" x14ac:dyDescent="0.3">
      <c r="B1692" s="137">
        <f t="shared" si="350"/>
        <v>1674</v>
      </c>
      <c r="C1692" s="24"/>
      <c r="D1692" s="24"/>
      <c r="E1692" s="24"/>
      <c r="F1692" s="25"/>
      <c r="G1692" s="24"/>
      <c r="H1692" s="30"/>
      <c r="I1692" s="24"/>
      <c r="J1692" s="50" t="str">
        <f t="shared" si="341"/>
        <v/>
      </c>
      <c r="K1692" s="30"/>
      <c r="L1692" s="236"/>
      <c r="M1692" s="30"/>
      <c r="N1692" s="30"/>
      <c r="O1692" s="46" t="str">
        <f t="shared" si="342"/>
        <v/>
      </c>
      <c r="P1692" s="239" t="str">
        <f t="shared" si="345"/>
        <v/>
      </c>
      <c r="Q1692" s="52" t="str">
        <f t="shared" si="346"/>
        <v/>
      </c>
      <c r="R1692" s="127"/>
      <c r="S1692" s="86"/>
      <c r="T1692" s="127"/>
      <c r="U1692" s="86"/>
      <c r="V1692" s="87">
        <f t="shared" si="338"/>
        <v>0</v>
      </c>
      <c r="W1692" s="130"/>
      <c r="X1692" s="86"/>
      <c r="Y1692" s="86"/>
      <c r="Z1692" s="131"/>
      <c r="AA1692" s="87">
        <f t="shared" si="347"/>
        <v>0</v>
      </c>
      <c r="AB1692" s="127"/>
      <c r="AC1692" s="86"/>
      <c r="AD1692" s="87">
        <f t="shared" si="339"/>
        <v>0</v>
      </c>
      <c r="AE1692" s="127"/>
      <c r="AF1692" s="86"/>
      <c r="AG1692" s="86"/>
      <c r="AH1692" s="131"/>
      <c r="AI1692" s="88">
        <f t="shared" si="340"/>
        <v>0</v>
      </c>
      <c r="AJ1692" s="89" t="str">
        <f>IFERROR(IF(ISNA(MATCH($AV1692,Other_Category_Abbr,0)),INDEX(FGHG_List_Long_GWP,MATCH($AV1692,FGHG_List_Long,0)),INDEX(GWP_Other_Abbr,MATCH($AV1692,Other_Category_Abbr,0)))*SUM(V1692,AA1692,AD1692,AI1692),"")</f>
        <v/>
      </c>
      <c r="AK1692" s="89" t="str">
        <f>IFERROR(IF(ISNA(MATCH($AV1692,Other_Category_Abbr,0)),INDEX(FGHG_List_Long_GWP,MATCH($AV1692,FGHG_List_Long,0)),INDEX(GWP_Other_Abbr,MATCH($AV1692,Other_Category_Abbr,0)))*(T1692*(S1692+U1692)+W1692*(Y1692+X1692)+AD1692+AE1692*(AF1692+AG1692)),"")</f>
        <v/>
      </c>
      <c r="AL1692" s="90" t="str">
        <f t="shared" si="348"/>
        <v/>
      </c>
      <c r="AM1692" s="91" t="str">
        <f t="shared" si="349"/>
        <v/>
      </c>
      <c r="AP1692" s="92" t="b">
        <f t="shared" si="343"/>
        <v>0</v>
      </c>
      <c r="AQ1692" s="92" t="str">
        <f t="shared" si="344"/>
        <v xml:space="preserve"> </v>
      </c>
      <c r="AR1692" s="92" t="str">
        <f>IF(LEN(AQ1692)=1,"",COUNTIF($AQ$19:AQ1692,AQ1692)=1)</f>
        <v/>
      </c>
      <c r="AS1692" s="73"/>
      <c r="AT1692" s="73"/>
      <c r="AU1692" s="73"/>
      <c r="AV1692" s="235" t="str">
        <f>IF($P1692=Lists!$A$13,Lists!$A$29,IF($P1692=Lists!$A$14,Lists!$A$30,$P1692))</f>
        <v/>
      </c>
      <c r="AW1692" s="73"/>
      <c r="AX1692" s="73"/>
    </row>
    <row r="1693" spans="2:50" x14ac:dyDescent="0.3">
      <c r="B1693" s="137">
        <f t="shared" si="350"/>
        <v>1675</v>
      </c>
      <c r="C1693" s="24"/>
      <c r="D1693" s="24"/>
      <c r="E1693" s="24"/>
      <c r="F1693" s="25"/>
      <c r="G1693" s="24"/>
      <c r="H1693" s="30"/>
      <c r="I1693" s="24"/>
      <c r="J1693" s="50" t="str">
        <f t="shared" si="341"/>
        <v/>
      </c>
      <c r="K1693" s="30"/>
      <c r="L1693" s="236"/>
      <c r="M1693" s="30"/>
      <c r="N1693" s="30"/>
      <c r="O1693" s="46" t="str">
        <f t="shared" si="342"/>
        <v/>
      </c>
      <c r="P1693" s="239" t="str">
        <f t="shared" si="345"/>
        <v/>
      </c>
      <c r="Q1693" s="52" t="str">
        <f t="shared" si="346"/>
        <v/>
      </c>
      <c r="R1693" s="127"/>
      <c r="S1693" s="86"/>
      <c r="T1693" s="127"/>
      <c r="U1693" s="86"/>
      <c r="V1693" s="87">
        <f t="shared" si="338"/>
        <v>0</v>
      </c>
      <c r="W1693" s="130"/>
      <c r="X1693" s="86"/>
      <c r="Y1693" s="86"/>
      <c r="Z1693" s="131"/>
      <c r="AA1693" s="87">
        <f t="shared" si="347"/>
        <v>0</v>
      </c>
      <c r="AB1693" s="127"/>
      <c r="AC1693" s="86"/>
      <c r="AD1693" s="87">
        <f t="shared" si="339"/>
        <v>0</v>
      </c>
      <c r="AE1693" s="127"/>
      <c r="AF1693" s="86"/>
      <c r="AG1693" s="86"/>
      <c r="AH1693" s="131"/>
      <c r="AI1693" s="88">
        <f t="shared" si="340"/>
        <v>0</v>
      </c>
      <c r="AJ1693" s="89" t="str">
        <f>IFERROR(IF(ISNA(MATCH($AV1693,Other_Category_Abbr,0)),INDEX(FGHG_List_Long_GWP,MATCH($AV1693,FGHG_List_Long,0)),INDEX(GWP_Other_Abbr,MATCH($AV1693,Other_Category_Abbr,0)))*SUM(V1693,AA1693,AD1693,AI1693),"")</f>
        <v/>
      </c>
      <c r="AK1693" s="89" t="str">
        <f>IFERROR(IF(ISNA(MATCH($AV1693,Other_Category_Abbr,0)),INDEX(FGHG_List_Long_GWP,MATCH($AV1693,FGHG_List_Long,0)),INDEX(GWP_Other_Abbr,MATCH($AV1693,Other_Category_Abbr,0)))*(T1693*(S1693+U1693)+W1693*(Y1693+X1693)+AD1693+AE1693*(AF1693+AG1693)),"")</f>
        <v/>
      </c>
      <c r="AL1693" s="90" t="str">
        <f t="shared" si="348"/>
        <v/>
      </c>
      <c r="AM1693" s="91" t="str">
        <f t="shared" si="349"/>
        <v/>
      </c>
      <c r="AP1693" s="92" t="b">
        <f t="shared" si="343"/>
        <v>0</v>
      </c>
      <c r="AQ1693" s="92" t="str">
        <f t="shared" si="344"/>
        <v xml:space="preserve"> </v>
      </c>
      <c r="AR1693" s="92" t="str">
        <f>IF(LEN(AQ1693)=1,"",COUNTIF($AQ$19:AQ1693,AQ1693)=1)</f>
        <v/>
      </c>
      <c r="AS1693" s="73"/>
      <c r="AT1693" s="73"/>
      <c r="AU1693" s="73"/>
      <c r="AV1693" s="235" t="str">
        <f>IF($P1693=Lists!$A$13,Lists!$A$29,IF($P1693=Lists!$A$14,Lists!$A$30,$P1693))</f>
        <v/>
      </c>
      <c r="AW1693" s="73"/>
      <c r="AX1693" s="73"/>
    </row>
    <row r="1694" spans="2:50" x14ac:dyDescent="0.3">
      <c r="B1694" s="137">
        <f t="shared" si="350"/>
        <v>1676</v>
      </c>
      <c r="C1694" s="24"/>
      <c r="D1694" s="24"/>
      <c r="E1694" s="24"/>
      <c r="F1694" s="25"/>
      <c r="G1694" s="24"/>
      <c r="H1694" s="30"/>
      <c r="I1694" s="24"/>
      <c r="J1694" s="50" t="str">
        <f t="shared" si="341"/>
        <v/>
      </c>
      <c r="K1694" s="30"/>
      <c r="L1694" s="236"/>
      <c r="M1694" s="30"/>
      <c r="N1694" s="30"/>
      <c r="O1694" s="46" t="str">
        <f t="shared" si="342"/>
        <v/>
      </c>
      <c r="P1694" s="239" t="str">
        <f t="shared" si="345"/>
        <v/>
      </c>
      <c r="Q1694" s="52" t="str">
        <f t="shared" si="346"/>
        <v/>
      </c>
      <c r="R1694" s="127"/>
      <c r="S1694" s="86"/>
      <c r="T1694" s="127"/>
      <c r="U1694" s="86"/>
      <c r="V1694" s="87">
        <f t="shared" si="338"/>
        <v>0</v>
      </c>
      <c r="W1694" s="130"/>
      <c r="X1694" s="86"/>
      <c r="Y1694" s="86"/>
      <c r="Z1694" s="131"/>
      <c r="AA1694" s="87">
        <f t="shared" si="347"/>
        <v>0</v>
      </c>
      <c r="AB1694" s="127"/>
      <c r="AC1694" s="86"/>
      <c r="AD1694" s="87">
        <f t="shared" si="339"/>
        <v>0</v>
      </c>
      <c r="AE1694" s="127"/>
      <c r="AF1694" s="86"/>
      <c r="AG1694" s="86"/>
      <c r="AH1694" s="131"/>
      <c r="AI1694" s="88">
        <f t="shared" si="340"/>
        <v>0</v>
      </c>
      <c r="AJ1694" s="89" t="str">
        <f>IFERROR(IF(ISNA(MATCH($AV1694,Other_Category_Abbr,0)),INDEX(FGHG_List_Long_GWP,MATCH($AV1694,FGHG_List_Long,0)),INDEX(GWP_Other_Abbr,MATCH($AV1694,Other_Category_Abbr,0)))*SUM(V1694,AA1694,AD1694,AI1694),"")</f>
        <v/>
      </c>
      <c r="AK1694" s="89" t="str">
        <f>IFERROR(IF(ISNA(MATCH($AV1694,Other_Category_Abbr,0)),INDEX(FGHG_List_Long_GWP,MATCH($AV1694,FGHG_List_Long,0)),INDEX(GWP_Other_Abbr,MATCH($AV1694,Other_Category_Abbr,0)))*(T1694*(S1694+U1694)+W1694*(Y1694+X1694)+AD1694+AE1694*(AF1694+AG1694)),"")</f>
        <v/>
      </c>
      <c r="AL1694" s="90" t="str">
        <f t="shared" si="348"/>
        <v/>
      </c>
      <c r="AM1694" s="91" t="str">
        <f t="shared" si="349"/>
        <v/>
      </c>
      <c r="AP1694" s="92" t="b">
        <f t="shared" si="343"/>
        <v>0</v>
      </c>
      <c r="AQ1694" s="92" t="str">
        <f t="shared" si="344"/>
        <v xml:space="preserve"> </v>
      </c>
      <c r="AR1694" s="92" t="str">
        <f>IF(LEN(AQ1694)=1,"",COUNTIF($AQ$19:AQ1694,AQ1694)=1)</f>
        <v/>
      </c>
      <c r="AS1694" s="73"/>
      <c r="AT1694" s="73"/>
      <c r="AU1694" s="73"/>
      <c r="AV1694" s="235" t="str">
        <f>IF($P1694=Lists!$A$13,Lists!$A$29,IF($P1694=Lists!$A$14,Lists!$A$30,$P1694))</f>
        <v/>
      </c>
      <c r="AW1694" s="73"/>
      <c r="AX1694" s="73"/>
    </row>
    <row r="1695" spans="2:50" x14ac:dyDescent="0.3">
      <c r="B1695" s="137">
        <f t="shared" si="350"/>
        <v>1677</v>
      </c>
      <c r="C1695" s="24"/>
      <c r="D1695" s="24"/>
      <c r="E1695" s="24"/>
      <c r="F1695" s="25"/>
      <c r="G1695" s="24"/>
      <c r="H1695" s="30"/>
      <c r="I1695" s="24"/>
      <c r="J1695" s="50" t="str">
        <f t="shared" si="341"/>
        <v/>
      </c>
      <c r="K1695" s="30"/>
      <c r="L1695" s="236"/>
      <c r="M1695" s="30"/>
      <c r="N1695" s="30"/>
      <c r="O1695" s="46" t="str">
        <f t="shared" si="342"/>
        <v/>
      </c>
      <c r="P1695" s="239" t="str">
        <f t="shared" si="345"/>
        <v/>
      </c>
      <c r="Q1695" s="52" t="str">
        <f t="shared" si="346"/>
        <v/>
      </c>
      <c r="R1695" s="127"/>
      <c r="S1695" s="86"/>
      <c r="T1695" s="127"/>
      <c r="U1695" s="86"/>
      <c r="V1695" s="87">
        <f t="shared" si="338"/>
        <v>0</v>
      </c>
      <c r="W1695" s="130"/>
      <c r="X1695" s="86"/>
      <c r="Y1695" s="86"/>
      <c r="Z1695" s="131"/>
      <c r="AA1695" s="87">
        <f t="shared" si="347"/>
        <v>0</v>
      </c>
      <c r="AB1695" s="127"/>
      <c r="AC1695" s="86"/>
      <c r="AD1695" s="87">
        <f t="shared" si="339"/>
        <v>0</v>
      </c>
      <c r="AE1695" s="127"/>
      <c r="AF1695" s="86"/>
      <c r="AG1695" s="86"/>
      <c r="AH1695" s="131"/>
      <c r="AI1695" s="88">
        <f t="shared" si="340"/>
        <v>0</v>
      </c>
      <c r="AJ1695" s="89" t="str">
        <f>IFERROR(IF(ISNA(MATCH($AV1695,Other_Category_Abbr,0)),INDEX(FGHG_List_Long_GWP,MATCH($AV1695,FGHG_List_Long,0)),INDEX(GWP_Other_Abbr,MATCH($AV1695,Other_Category_Abbr,0)))*SUM(V1695,AA1695,AD1695,AI1695),"")</f>
        <v/>
      </c>
      <c r="AK1695" s="89" t="str">
        <f>IFERROR(IF(ISNA(MATCH($AV1695,Other_Category_Abbr,0)),INDEX(FGHG_List_Long_GWP,MATCH($AV1695,FGHG_List_Long,0)),INDEX(GWP_Other_Abbr,MATCH($AV1695,Other_Category_Abbr,0)))*(T1695*(S1695+U1695)+W1695*(Y1695+X1695)+AD1695+AE1695*(AF1695+AG1695)),"")</f>
        <v/>
      </c>
      <c r="AL1695" s="90" t="str">
        <f t="shared" si="348"/>
        <v/>
      </c>
      <c r="AM1695" s="91" t="str">
        <f t="shared" si="349"/>
        <v/>
      </c>
      <c r="AP1695" s="92" t="b">
        <f t="shared" si="343"/>
        <v>0</v>
      </c>
      <c r="AQ1695" s="92" t="str">
        <f t="shared" si="344"/>
        <v xml:space="preserve"> </v>
      </c>
      <c r="AR1695" s="92" t="str">
        <f>IF(LEN(AQ1695)=1,"",COUNTIF($AQ$19:AQ1695,AQ1695)=1)</f>
        <v/>
      </c>
      <c r="AS1695" s="73"/>
      <c r="AT1695" s="73"/>
      <c r="AU1695" s="73"/>
      <c r="AV1695" s="235" t="str">
        <f>IF($P1695=Lists!$A$13,Lists!$A$29,IF($P1695=Lists!$A$14,Lists!$A$30,$P1695))</f>
        <v/>
      </c>
      <c r="AW1695" s="73"/>
      <c r="AX1695" s="73"/>
    </row>
    <row r="1696" spans="2:50" x14ac:dyDescent="0.3">
      <c r="B1696" s="137">
        <f t="shared" si="350"/>
        <v>1678</v>
      </c>
      <c r="C1696" s="24"/>
      <c r="D1696" s="24"/>
      <c r="E1696" s="24"/>
      <c r="F1696" s="25"/>
      <c r="G1696" s="24"/>
      <c r="H1696" s="30"/>
      <c r="I1696" s="24"/>
      <c r="J1696" s="50" t="str">
        <f t="shared" si="341"/>
        <v/>
      </c>
      <c r="K1696" s="30"/>
      <c r="L1696" s="236"/>
      <c r="M1696" s="30"/>
      <c r="N1696" s="30"/>
      <c r="O1696" s="46" t="str">
        <f t="shared" si="342"/>
        <v/>
      </c>
      <c r="P1696" s="239" t="str">
        <f t="shared" si="345"/>
        <v/>
      </c>
      <c r="Q1696" s="52" t="str">
        <f t="shared" si="346"/>
        <v/>
      </c>
      <c r="R1696" s="127"/>
      <c r="S1696" s="86"/>
      <c r="T1696" s="127"/>
      <c r="U1696" s="86"/>
      <c r="V1696" s="87">
        <f t="shared" si="338"/>
        <v>0</v>
      </c>
      <c r="W1696" s="130"/>
      <c r="X1696" s="86"/>
      <c r="Y1696" s="86"/>
      <c r="Z1696" s="131"/>
      <c r="AA1696" s="87">
        <f t="shared" si="347"/>
        <v>0</v>
      </c>
      <c r="AB1696" s="127"/>
      <c r="AC1696" s="86"/>
      <c r="AD1696" s="87">
        <f t="shared" si="339"/>
        <v>0</v>
      </c>
      <c r="AE1696" s="127"/>
      <c r="AF1696" s="86"/>
      <c r="AG1696" s="86"/>
      <c r="AH1696" s="131"/>
      <c r="AI1696" s="88">
        <f t="shared" si="340"/>
        <v>0</v>
      </c>
      <c r="AJ1696" s="89" t="str">
        <f>IFERROR(IF(ISNA(MATCH($AV1696,Other_Category_Abbr,0)),INDEX(FGHG_List_Long_GWP,MATCH($AV1696,FGHG_List_Long,0)),INDEX(GWP_Other_Abbr,MATCH($AV1696,Other_Category_Abbr,0)))*SUM(V1696,AA1696,AD1696,AI1696),"")</f>
        <v/>
      </c>
      <c r="AK1696" s="89" t="str">
        <f>IFERROR(IF(ISNA(MATCH($AV1696,Other_Category_Abbr,0)),INDEX(FGHG_List_Long_GWP,MATCH($AV1696,FGHG_List_Long,0)),INDEX(GWP_Other_Abbr,MATCH($AV1696,Other_Category_Abbr,0)))*(T1696*(S1696+U1696)+W1696*(Y1696+X1696)+AD1696+AE1696*(AF1696+AG1696)),"")</f>
        <v/>
      </c>
      <c r="AL1696" s="90" t="str">
        <f t="shared" si="348"/>
        <v/>
      </c>
      <c r="AM1696" s="91" t="str">
        <f t="shared" si="349"/>
        <v/>
      </c>
      <c r="AP1696" s="92" t="b">
        <f t="shared" si="343"/>
        <v>0</v>
      </c>
      <c r="AQ1696" s="92" t="str">
        <f t="shared" si="344"/>
        <v xml:space="preserve"> </v>
      </c>
      <c r="AR1696" s="92" t="str">
        <f>IF(LEN(AQ1696)=1,"",COUNTIF($AQ$19:AQ1696,AQ1696)=1)</f>
        <v/>
      </c>
      <c r="AS1696" s="73"/>
      <c r="AT1696" s="73"/>
      <c r="AU1696" s="73"/>
      <c r="AV1696" s="235" t="str">
        <f>IF($P1696=Lists!$A$13,Lists!$A$29,IF($P1696=Lists!$A$14,Lists!$A$30,$P1696))</f>
        <v/>
      </c>
      <c r="AW1696" s="73"/>
      <c r="AX1696" s="73"/>
    </row>
    <row r="1697" spans="2:50" x14ac:dyDescent="0.3">
      <c r="B1697" s="137">
        <f t="shared" si="350"/>
        <v>1679</v>
      </c>
      <c r="C1697" s="24"/>
      <c r="D1697" s="24"/>
      <c r="E1697" s="24"/>
      <c r="F1697" s="25"/>
      <c r="G1697" s="24"/>
      <c r="H1697" s="30"/>
      <c r="I1697" s="24"/>
      <c r="J1697" s="50" t="str">
        <f t="shared" si="341"/>
        <v/>
      </c>
      <c r="K1697" s="30"/>
      <c r="L1697" s="236"/>
      <c r="M1697" s="30"/>
      <c r="N1697" s="30"/>
      <c r="O1697" s="46" t="str">
        <f t="shared" si="342"/>
        <v/>
      </c>
      <c r="P1697" s="239" t="str">
        <f t="shared" si="345"/>
        <v/>
      </c>
      <c r="Q1697" s="52" t="str">
        <f t="shared" si="346"/>
        <v/>
      </c>
      <c r="R1697" s="127"/>
      <c r="S1697" s="86"/>
      <c r="T1697" s="127"/>
      <c r="U1697" s="86"/>
      <c r="V1697" s="87">
        <f t="shared" si="338"/>
        <v>0</v>
      </c>
      <c r="W1697" s="130"/>
      <c r="X1697" s="86"/>
      <c r="Y1697" s="86"/>
      <c r="Z1697" s="131"/>
      <c r="AA1697" s="87">
        <f t="shared" si="347"/>
        <v>0</v>
      </c>
      <c r="AB1697" s="127"/>
      <c r="AC1697" s="86"/>
      <c r="AD1697" s="87">
        <f t="shared" si="339"/>
        <v>0</v>
      </c>
      <c r="AE1697" s="127"/>
      <c r="AF1697" s="86"/>
      <c r="AG1697" s="86"/>
      <c r="AH1697" s="131"/>
      <c r="AI1697" s="88">
        <f t="shared" si="340"/>
        <v>0</v>
      </c>
      <c r="AJ1697" s="89" t="str">
        <f>IFERROR(IF(ISNA(MATCH($AV1697,Other_Category_Abbr,0)),INDEX(FGHG_List_Long_GWP,MATCH($AV1697,FGHG_List_Long,0)),INDEX(GWP_Other_Abbr,MATCH($AV1697,Other_Category_Abbr,0)))*SUM(V1697,AA1697,AD1697,AI1697),"")</f>
        <v/>
      </c>
      <c r="AK1697" s="89" t="str">
        <f>IFERROR(IF(ISNA(MATCH($AV1697,Other_Category_Abbr,0)),INDEX(FGHG_List_Long_GWP,MATCH($AV1697,FGHG_List_Long,0)),INDEX(GWP_Other_Abbr,MATCH($AV1697,Other_Category_Abbr,0)))*(T1697*(S1697+U1697)+W1697*(Y1697+X1697)+AD1697+AE1697*(AF1697+AG1697)),"")</f>
        <v/>
      </c>
      <c r="AL1697" s="90" t="str">
        <f t="shared" si="348"/>
        <v/>
      </c>
      <c r="AM1697" s="91" t="str">
        <f t="shared" si="349"/>
        <v/>
      </c>
      <c r="AP1697" s="92" t="b">
        <f t="shared" si="343"/>
        <v>0</v>
      </c>
      <c r="AQ1697" s="92" t="str">
        <f t="shared" si="344"/>
        <v xml:space="preserve"> </v>
      </c>
      <c r="AR1697" s="92" t="str">
        <f>IF(LEN(AQ1697)=1,"",COUNTIF($AQ$19:AQ1697,AQ1697)=1)</f>
        <v/>
      </c>
      <c r="AS1697" s="73"/>
      <c r="AT1697" s="73"/>
      <c r="AU1697" s="73"/>
      <c r="AV1697" s="235" t="str">
        <f>IF($P1697=Lists!$A$13,Lists!$A$29,IF($P1697=Lists!$A$14,Lists!$A$30,$P1697))</f>
        <v/>
      </c>
      <c r="AW1697" s="73"/>
      <c r="AX1697" s="73"/>
    </row>
    <row r="1698" spans="2:50" x14ac:dyDescent="0.3">
      <c r="B1698" s="137">
        <f t="shared" si="350"/>
        <v>1680</v>
      </c>
      <c r="C1698" s="24"/>
      <c r="D1698" s="24"/>
      <c r="E1698" s="24"/>
      <c r="F1698" s="25"/>
      <c r="G1698" s="24"/>
      <c r="H1698" s="30"/>
      <c r="I1698" s="24"/>
      <c r="J1698" s="50" t="str">
        <f t="shared" si="341"/>
        <v/>
      </c>
      <c r="K1698" s="30"/>
      <c r="L1698" s="236"/>
      <c r="M1698" s="30"/>
      <c r="N1698" s="30"/>
      <c r="O1698" s="46" t="str">
        <f t="shared" si="342"/>
        <v/>
      </c>
      <c r="P1698" s="239" t="str">
        <f t="shared" si="345"/>
        <v/>
      </c>
      <c r="Q1698" s="52" t="str">
        <f t="shared" si="346"/>
        <v/>
      </c>
      <c r="R1698" s="127"/>
      <c r="S1698" s="86"/>
      <c r="T1698" s="127"/>
      <c r="U1698" s="86"/>
      <c r="V1698" s="87">
        <f t="shared" si="338"/>
        <v>0</v>
      </c>
      <c r="W1698" s="130"/>
      <c r="X1698" s="86"/>
      <c r="Y1698" s="86"/>
      <c r="Z1698" s="131"/>
      <c r="AA1698" s="87">
        <f t="shared" si="347"/>
        <v>0</v>
      </c>
      <c r="AB1698" s="127"/>
      <c r="AC1698" s="86"/>
      <c r="AD1698" s="87">
        <f t="shared" si="339"/>
        <v>0</v>
      </c>
      <c r="AE1698" s="127"/>
      <c r="AF1698" s="86"/>
      <c r="AG1698" s="86"/>
      <c r="AH1698" s="131"/>
      <c r="AI1698" s="88">
        <f t="shared" si="340"/>
        <v>0</v>
      </c>
      <c r="AJ1698" s="89" t="str">
        <f>IFERROR(IF(ISNA(MATCH($AV1698,Other_Category_Abbr,0)),INDEX(FGHG_List_Long_GWP,MATCH($AV1698,FGHG_List_Long,0)),INDEX(GWP_Other_Abbr,MATCH($AV1698,Other_Category_Abbr,0)))*SUM(V1698,AA1698,AD1698,AI1698),"")</f>
        <v/>
      </c>
      <c r="AK1698" s="89" t="str">
        <f>IFERROR(IF(ISNA(MATCH($AV1698,Other_Category_Abbr,0)),INDEX(FGHG_List_Long_GWP,MATCH($AV1698,FGHG_List_Long,0)),INDEX(GWP_Other_Abbr,MATCH($AV1698,Other_Category_Abbr,0)))*(T1698*(S1698+U1698)+W1698*(Y1698+X1698)+AD1698+AE1698*(AF1698+AG1698)),"")</f>
        <v/>
      </c>
      <c r="AL1698" s="90" t="str">
        <f t="shared" si="348"/>
        <v/>
      </c>
      <c r="AM1698" s="91" t="str">
        <f t="shared" si="349"/>
        <v/>
      </c>
      <c r="AP1698" s="92" t="b">
        <f t="shared" si="343"/>
        <v>0</v>
      </c>
      <c r="AQ1698" s="92" t="str">
        <f t="shared" si="344"/>
        <v xml:space="preserve"> </v>
      </c>
      <c r="AR1698" s="92" t="str">
        <f>IF(LEN(AQ1698)=1,"",COUNTIF($AQ$19:AQ1698,AQ1698)=1)</f>
        <v/>
      </c>
      <c r="AS1698" s="73"/>
      <c r="AT1698" s="73"/>
      <c r="AU1698" s="73"/>
      <c r="AV1698" s="235" t="str">
        <f>IF($P1698=Lists!$A$13,Lists!$A$29,IF($P1698=Lists!$A$14,Lists!$A$30,$P1698))</f>
        <v/>
      </c>
      <c r="AW1698" s="73"/>
      <c r="AX1698" s="73"/>
    </row>
    <row r="1699" spans="2:50" x14ac:dyDescent="0.3">
      <c r="B1699" s="137">
        <f t="shared" si="350"/>
        <v>1681</v>
      </c>
      <c r="C1699" s="24"/>
      <c r="D1699" s="24"/>
      <c r="E1699" s="24"/>
      <c r="F1699" s="25"/>
      <c r="G1699" s="24"/>
      <c r="H1699" s="30"/>
      <c r="I1699" s="24"/>
      <c r="J1699" s="50" t="str">
        <f t="shared" si="341"/>
        <v/>
      </c>
      <c r="K1699" s="30"/>
      <c r="L1699" s="236"/>
      <c r="M1699" s="30"/>
      <c r="N1699" s="30"/>
      <c r="O1699" s="46" t="str">
        <f t="shared" si="342"/>
        <v/>
      </c>
      <c r="P1699" s="239" t="str">
        <f t="shared" si="345"/>
        <v/>
      </c>
      <c r="Q1699" s="52" t="str">
        <f t="shared" si="346"/>
        <v/>
      </c>
      <c r="R1699" s="127"/>
      <c r="S1699" s="86"/>
      <c r="T1699" s="127"/>
      <c r="U1699" s="86"/>
      <c r="V1699" s="87">
        <f t="shared" si="338"/>
        <v>0</v>
      </c>
      <c r="W1699" s="130"/>
      <c r="X1699" s="86"/>
      <c r="Y1699" s="86"/>
      <c r="Z1699" s="131"/>
      <c r="AA1699" s="87">
        <f t="shared" si="347"/>
        <v>0</v>
      </c>
      <c r="AB1699" s="127"/>
      <c r="AC1699" s="86"/>
      <c r="AD1699" s="87">
        <f t="shared" si="339"/>
        <v>0</v>
      </c>
      <c r="AE1699" s="127"/>
      <c r="AF1699" s="86"/>
      <c r="AG1699" s="86"/>
      <c r="AH1699" s="131"/>
      <c r="AI1699" s="88">
        <f t="shared" si="340"/>
        <v>0</v>
      </c>
      <c r="AJ1699" s="89" t="str">
        <f>IFERROR(IF(ISNA(MATCH($AV1699,Other_Category_Abbr,0)),INDEX(FGHG_List_Long_GWP,MATCH($AV1699,FGHG_List_Long,0)),INDEX(GWP_Other_Abbr,MATCH($AV1699,Other_Category_Abbr,0)))*SUM(V1699,AA1699,AD1699,AI1699),"")</f>
        <v/>
      </c>
      <c r="AK1699" s="89" t="str">
        <f>IFERROR(IF(ISNA(MATCH($AV1699,Other_Category_Abbr,0)),INDEX(FGHG_List_Long_GWP,MATCH($AV1699,FGHG_List_Long,0)),INDEX(GWP_Other_Abbr,MATCH($AV1699,Other_Category_Abbr,0)))*(T1699*(S1699+U1699)+W1699*(Y1699+X1699)+AD1699+AE1699*(AF1699+AG1699)),"")</f>
        <v/>
      </c>
      <c r="AL1699" s="90" t="str">
        <f t="shared" si="348"/>
        <v/>
      </c>
      <c r="AM1699" s="91" t="str">
        <f t="shared" si="349"/>
        <v/>
      </c>
      <c r="AP1699" s="92" t="b">
        <f t="shared" si="343"/>
        <v>0</v>
      </c>
      <c r="AQ1699" s="92" t="str">
        <f t="shared" si="344"/>
        <v xml:space="preserve"> </v>
      </c>
      <c r="AR1699" s="92" t="str">
        <f>IF(LEN(AQ1699)=1,"",COUNTIF($AQ$19:AQ1699,AQ1699)=1)</f>
        <v/>
      </c>
      <c r="AS1699" s="73"/>
      <c r="AT1699" s="73"/>
      <c r="AU1699" s="73"/>
      <c r="AV1699" s="235" t="str">
        <f>IF($P1699=Lists!$A$13,Lists!$A$29,IF($P1699=Lists!$A$14,Lists!$A$30,$P1699))</f>
        <v/>
      </c>
      <c r="AW1699" s="73"/>
      <c r="AX1699" s="73"/>
    </row>
    <row r="1700" spans="2:50" x14ac:dyDescent="0.3">
      <c r="B1700" s="137">
        <f t="shared" si="350"/>
        <v>1682</v>
      </c>
      <c r="C1700" s="24"/>
      <c r="D1700" s="24"/>
      <c r="E1700" s="24"/>
      <c r="F1700" s="25"/>
      <c r="G1700" s="24"/>
      <c r="H1700" s="30"/>
      <c r="I1700" s="24"/>
      <c r="J1700" s="50" t="str">
        <f t="shared" si="341"/>
        <v/>
      </c>
      <c r="K1700" s="30"/>
      <c r="L1700" s="236"/>
      <c r="M1700" s="30"/>
      <c r="N1700" s="30"/>
      <c r="O1700" s="46" t="str">
        <f t="shared" si="342"/>
        <v/>
      </c>
      <c r="P1700" s="239" t="str">
        <f t="shared" si="345"/>
        <v/>
      </c>
      <c r="Q1700" s="52" t="str">
        <f t="shared" si="346"/>
        <v/>
      </c>
      <c r="R1700" s="127"/>
      <c r="S1700" s="86"/>
      <c r="T1700" s="127"/>
      <c r="U1700" s="86"/>
      <c r="V1700" s="87">
        <f t="shared" si="338"/>
        <v>0</v>
      </c>
      <c r="W1700" s="130"/>
      <c r="X1700" s="86"/>
      <c r="Y1700" s="86"/>
      <c r="Z1700" s="131"/>
      <c r="AA1700" s="87">
        <f t="shared" si="347"/>
        <v>0</v>
      </c>
      <c r="AB1700" s="127"/>
      <c r="AC1700" s="86"/>
      <c r="AD1700" s="87">
        <f t="shared" si="339"/>
        <v>0</v>
      </c>
      <c r="AE1700" s="127"/>
      <c r="AF1700" s="86"/>
      <c r="AG1700" s="86"/>
      <c r="AH1700" s="131"/>
      <c r="AI1700" s="88">
        <f t="shared" si="340"/>
        <v>0</v>
      </c>
      <c r="AJ1700" s="89" t="str">
        <f>IFERROR(IF(ISNA(MATCH($AV1700,Other_Category_Abbr,0)),INDEX(FGHG_List_Long_GWP,MATCH($AV1700,FGHG_List_Long,0)),INDEX(GWP_Other_Abbr,MATCH($AV1700,Other_Category_Abbr,0)))*SUM(V1700,AA1700,AD1700,AI1700),"")</f>
        <v/>
      </c>
      <c r="AK1700" s="89" t="str">
        <f>IFERROR(IF(ISNA(MATCH($AV1700,Other_Category_Abbr,0)),INDEX(FGHG_List_Long_GWP,MATCH($AV1700,FGHG_List_Long,0)),INDEX(GWP_Other_Abbr,MATCH($AV1700,Other_Category_Abbr,0)))*(T1700*(S1700+U1700)+W1700*(Y1700+X1700)+AD1700+AE1700*(AF1700+AG1700)),"")</f>
        <v/>
      </c>
      <c r="AL1700" s="90" t="str">
        <f t="shared" si="348"/>
        <v/>
      </c>
      <c r="AM1700" s="91" t="str">
        <f t="shared" si="349"/>
        <v/>
      </c>
      <c r="AP1700" s="92" t="b">
        <f t="shared" si="343"/>
        <v>0</v>
      </c>
      <c r="AQ1700" s="92" t="str">
        <f t="shared" si="344"/>
        <v xml:space="preserve"> </v>
      </c>
      <c r="AR1700" s="92" t="str">
        <f>IF(LEN(AQ1700)=1,"",COUNTIF($AQ$19:AQ1700,AQ1700)=1)</f>
        <v/>
      </c>
      <c r="AS1700" s="73"/>
      <c r="AT1700" s="73"/>
      <c r="AU1700" s="73"/>
      <c r="AV1700" s="235" t="str">
        <f>IF($P1700=Lists!$A$13,Lists!$A$29,IF($P1700=Lists!$A$14,Lists!$A$30,$P1700))</f>
        <v/>
      </c>
      <c r="AW1700" s="73"/>
      <c r="AX1700" s="73"/>
    </row>
    <row r="1701" spans="2:50" x14ac:dyDescent="0.3">
      <c r="B1701" s="137">
        <f t="shared" si="350"/>
        <v>1683</v>
      </c>
      <c r="C1701" s="24"/>
      <c r="D1701" s="24"/>
      <c r="E1701" s="24"/>
      <c r="F1701" s="25"/>
      <c r="G1701" s="24"/>
      <c r="H1701" s="30"/>
      <c r="I1701" s="24"/>
      <c r="J1701" s="50" t="str">
        <f t="shared" si="341"/>
        <v/>
      </c>
      <c r="K1701" s="30"/>
      <c r="L1701" s="236"/>
      <c r="M1701" s="30"/>
      <c r="N1701" s="30"/>
      <c r="O1701" s="46" t="str">
        <f t="shared" si="342"/>
        <v/>
      </c>
      <c r="P1701" s="239" t="str">
        <f t="shared" si="345"/>
        <v/>
      </c>
      <c r="Q1701" s="52" t="str">
        <f t="shared" si="346"/>
        <v/>
      </c>
      <c r="R1701" s="127"/>
      <c r="S1701" s="86"/>
      <c r="T1701" s="127"/>
      <c r="U1701" s="86"/>
      <c r="V1701" s="87">
        <f t="shared" si="338"/>
        <v>0</v>
      </c>
      <c r="W1701" s="130"/>
      <c r="X1701" s="86"/>
      <c r="Y1701" s="86"/>
      <c r="Z1701" s="131"/>
      <c r="AA1701" s="87">
        <f t="shared" si="347"/>
        <v>0</v>
      </c>
      <c r="AB1701" s="127"/>
      <c r="AC1701" s="86"/>
      <c r="AD1701" s="87">
        <f t="shared" si="339"/>
        <v>0</v>
      </c>
      <c r="AE1701" s="127"/>
      <c r="AF1701" s="86"/>
      <c r="AG1701" s="86"/>
      <c r="AH1701" s="131"/>
      <c r="AI1701" s="88">
        <f t="shared" si="340"/>
        <v>0</v>
      </c>
      <c r="AJ1701" s="89" t="str">
        <f>IFERROR(IF(ISNA(MATCH($AV1701,Other_Category_Abbr,0)),INDEX(FGHG_List_Long_GWP,MATCH($AV1701,FGHG_List_Long,0)),INDEX(GWP_Other_Abbr,MATCH($AV1701,Other_Category_Abbr,0)))*SUM(V1701,AA1701,AD1701,AI1701),"")</f>
        <v/>
      </c>
      <c r="AK1701" s="89" t="str">
        <f>IFERROR(IF(ISNA(MATCH($AV1701,Other_Category_Abbr,0)),INDEX(FGHG_List_Long_GWP,MATCH($AV1701,FGHG_List_Long,0)),INDEX(GWP_Other_Abbr,MATCH($AV1701,Other_Category_Abbr,0)))*(T1701*(S1701+U1701)+W1701*(Y1701+X1701)+AD1701+AE1701*(AF1701+AG1701)),"")</f>
        <v/>
      </c>
      <c r="AL1701" s="90" t="str">
        <f t="shared" si="348"/>
        <v/>
      </c>
      <c r="AM1701" s="91" t="str">
        <f t="shared" si="349"/>
        <v/>
      </c>
      <c r="AP1701" s="92" t="b">
        <f t="shared" si="343"/>
        <v>0</v>
      </c>
      <c r="AQ1701" s="92" t="str">
        <f t="shared" si="344"/>
        <v xml:space="preserve"> </v>
      </c>
      <c r="AR1701" s="92" t="str">
        <f>IF(LEN(AQ1701)=1,"",COUNTIF($AQ$19:AQ1701,AQ1701)=1)</f>
        <v/>
      </c>
      <c r="AS1701" s="73"/>
      <c r="AT1701" s="73"/>
      <c r="AU1701" s="73"/>
      <c r="AV1701" s="235" t="str">
        <f>IF($P1701=Lists!$A$13,Lists!$A$29,IF($P1701=Lists!$A$14,Lists!$A$30,$P1701))</f>
        <v/>
      </c>
      <c r="AW1701" s="73"/>
      <c r="AX1701" s="73"/>
    </row>
    <row r="1702" spans="2:50" x14ac:dyDescent="0.3">
      <c r="B1702" s="137">
        <f t="shared" si="350"/>
        <v>1684</v>
      </c>
      <c r="C1702" s="24"/>
      <c r="D1702" s="24"/>
      <c r="E1702" s="24"/>
      <c r="F1702" s="25"/>
      <c r="G1702" s="24"/>
      <c r="H1702" s="30"/>
      <c r="I1702" s="24"/>
      <c r="J1702" s="50" t="str">
        <f t="shared" si="341"/>
        <v/>
      </c>
      <c r="K1702" s="30"/>
      <c r="L1702" s="236"/>
      <c r="M1702" s="30"/>
      <c r="N1702" s="30"/>
      <c r="O1702" s="46" t="str">
        <f t="shared" si="342"/>
        <v/>
      </c>
      <c r="P1702" s="239" t="str">
        <f t="shared" si="345"/>
        <v/>
      </c>
      <c r="Q1702" s="52" t="str">
        <f t="shared" si="346"/>
        <v/>
      </c>
      <c r="R1702" s="127"/>
      <c r="S1702" s="86"/>
      <c r="T1702" s="127"/>
      <c r="U1702" s="86"/>
      <c r="V1702" s="87">
        <f t="shared" si="338"/>
        <v>0</v>
      </c>
      <c r="W1702" s="130"/>
      <c r="X1702" s="86"/>
      <c r="Y1702" s="86"/>
      <c r="Z1702" s="131"/>
      <c r="AA1702" s="87">
        <f t="shared" si="347"/>
        <v>0</v>
      </c>
      <c r="AB1702" s="127"/>
      <c r="AC1702" s="86"/>
      <c r="AD1702" s="87">
        <f t="shared" si="339"/>
        <v>0</v>
      </c>
      <c r="AE1702" s="127"/>
      <c r="AF1702" s="86"/>
      <c r="AG1702" s="86"/>
      <c r="AH1702" s="131"/>
      <c r="AI1702" s="88">
        <f t="shared" si="340"/>
        <v>0</v>
      </c>
      <c r="AJ1702" s="89" t="str">
        <f>IFERROR(IF(ISNA(MATCH($AV1702,Other_Category_Abbr,0)),INDEX(FGHG_List_Long_GWP,MATCH($AV1702,FGHG_List_Long,0)),INDEX(GWP_Other_Abbr,MATCH($AV1702,Other_Category_Abbr,0)))*SUM(V1702,AA1702,AD1702,AI1702),"")</f>
        <v/>
      </c>
      <c r="AK1702" s="89" t="str">
        <f>IFERROR(IF(ISNA(MATCH($AV1702,Other_Category_Abbr,0)),INDEX(FGHG_List_Long_GWP,MATCH($AV1702,FGHG_List_Long,0)),INDEX(GWP_Other_Abbr,MATCH($AV1702,Other_Category_Abbr,0)))*(T1702*(S1702+U1702)+W1702*(Y1702+X1702)+AD1702+AE1702*(AF1702+AG1702)),"")</f>
        <v/>
      </c>
      <c r="AL1702" s="90" t="str">
        <f t="shared" si="348"/>
        <v/>
      </c>
      <c r="AM1702" s="91" t="str">
        <f t="shared" si="349"/>
        <v/>
      </c>
      <c r="AP1702" s="92" t="b">
        <f t="shared" si="343"/>
        <v>0</v>
      </c>
      <c r="AQ1702" s="92" t="str">
        <f t="shared" si="344"/>
        <v xml:space="preserve"> </v>
      </c>
      <c r="AR1702" s="92" t="str">
        <f>IF(LEN(AQ1702)=1,"",COUNTIF($AQ$19:AQ1702,AQ1702)=1)</f>
        <v/>
      </c>
      <c r="AS1702" s="73"/>
      <c r="AT1702" s="73"/>
      <c r="AU1702" s="73"/>
      <c r="AV1702" s="235" t="str">
        <f>IF($P1702=Lists!$A$13,Lists!$A$29,IF($P1702=Lists!$A$14,Lists!$A$30,$P1702))</f>
        <v/>
      </c>
      <c r="AW1702" s="73"/>
      <c r="AX1702" s="73"/>
    </row>
    <row r="1703" spans="2:50" x14ac:dyDescent="0.3">
      <c r="B1703" s="137">
        <f t="shared" si="350"/>
        <v>1685</v>
      </c>
      <c r="C1703" s="24"/>
      <c r="D1703" s="24"/>
      <c r="E1703" s="24"/>
      <c r="F1703" s="25"/>
      <c r="G1703" s="24"/>
      <c r="H1703" s="30"/>
      <c r="I1703" s="24"/>
      <c r="J1703" s="50" t="str">
        <f t="shared" si="341"/>
        <v/>
      </c>
      <c r="K1703" s="30"/>
      <c r="L1703" s="236"/>
      <c r="M1703" s="30"/>
      <c r="N1703" s="30"/>
      <c r="O1703" s="46" t="str">
        <f t="shared" si="342"/>
        <v/>
      </c>
      <c r="P1703" s="239" t="str">
        <f t="shared" si="345"/>
        <v/>
      </c>
      <c r="Q1703" s="52" t="str">
        <f t="shared" si="346"/>
        <v/>
      </c>
      <c r="R1703" s="127"/>
      <c r="S1703" s="86"/>
      <c r="T1703" s="127"/>
      <c r="U1703" s="86"/>
      <c r="V1703" s="87">
        <f t="shared" si="338"/>
        <v>0</v>
      </c>
      <c r="W1703" s="130"/>
      <c r="X1703" s="86"/>
      <c r="Y1703" s="86"/>
      <c r="Z1703" s="131"/>
      <c r="AA1703" s="87">
        <f t="shared" si="347"/>
        <v>0</v>
      </c>
      <c r="AB1703" s="127"/>
      <c r="AC1703" s="86"/>
      <c r="AD1703" s="87">
        <f t="shared" si="339"/>
        <v>0</v>
      </c>
      <c r="AE1703" s="127"/>
      <c r="AF1703" s="86"/>
      <c r="AG1703" s="86"/>
      <c r="AH1703" s="131"/>
      <c r="AI1703" s="88">
        <f t="shared" si="340"/>
        <v>0</v>
      </c>
      <c r="AJ1703" s="89" t="str">
        <f>IFERROR(IF(ISNA(MATCH($AV1703,Other_Category_Abbr,0)),INDEX(FGHG_List_Long_GWP,MATCH($AV1703,FGHG_List_Long,0)),INDEX(GWP_Other_Abbr,MATCH($AV1703,Other_Category_Abbr,0)))*SUM(V1703,AA1703,AD1703,AI1703),"")</f>
        <v/>
      </c>
      <c r="AK1703" s="89" t="str">
        <f>IFERROR(IF(ISNA(MATCH($AV1703,Other_Category_Abbr,0)),INDEX(FGHG_List_Long_GWP,MATCH($AV1703,FGHG_List_Long,0)),INDEX(GWP_Other_Abbr,MATCH($AV1703,Other_Category_Abbr,0)))*(T1703*(S1703+U1703)+W1703*(Y1703+X1703)+AD1703+AE1703*(AF1703+AG1703)),"")</f>
        <v/>
      </c>
      <c r="AL1703" s="90" t="str">
        <f t="shared" si="348"/>
        <v/>
      </c>
      <c r="AM1703" s="91" t="str">
        <f t="shared" si="349"/>
        <v/>
      </c>
      <c r="AP1703" s="92" t="b">
        <f t="shared" si="343"/>
        <v>0</v>
      </c>
      <c r="AQ1703" s="92" t="str">
        <f t="shared" si="344"/>
        <v xml:space="preserve"> </v>
      </c>
      <c r="AR1703" s="92" t="str">
        <f>IF(LEN(AQ1703)=1,"",COUNTIF($AQ$19:AQ1703,AQ1703)=1)</f>
        <v/>
      </c>
      <c r="AS1703" s="73"/>
      <c r="AT1703" s="73"/>
      <c r="AU1703" s="73"/>
      <c r="AV1703" s="235" t="str">
        <f>IF($P1703=Lists!$A$13,Lists!$A$29,IF($P1703=Lists!$A$14,Lists!$A$30,$P1703))</f>
        <v/>
      </c>
      <c r="AW1703" s="73"/>
      <c r="AX1703" s="73"/>
    </row>
    <row r="1704" spans="2:50" x14ac:dyDescent="0.3">
      <c r="B1704" s="137">
        <f t="shared" si="350"/>
        <v>1686</v>
      </c>
      <c r="C1704" s="24"/>
      <c r="D1704" s="24"/>
      <c r="E1704" s="24"/>
      <c r="F1704" s="25"/>
      <c r="G1704" s="24"/>
      <c r="H1704" s="30"/>
      <c r="I1704" s="24"/>
      <c r="J1704" s="50" t="str">
        <f t="shared" si="341"/>
        <v/>
      </c>
      <c r="K1704" s="30"/>
      <c r="L1704" s="236"/>
      <c r="M1704" s="30"/>
      <c r="N1704" s="30"/>
      <c r="O1704" s="46" t="str">
        <f t="shared" si="342"/>
        <v/>
      </c>
      <c r="P1704" s="239" t="str">
        <f t="shared" si="345"/>
        <v/>
      </c>
      <c r="Q1704" s="52" t="str">
        <f t="shared" si="346"/>
        <v/>
      </c>
      <c r="R1704" s="127"/>
      <c r="S1704" s="86"/>
      <c r="T1704" s="127"/>
      <c r="U1704" s="86"/>
      <c r="V1704" s="87">
        <f t="shared" ref="V1704:V1767" si="351">+(R1704*S1704)+(T1704*U1704)</f>
        <v>0</v>
      </c>
      <c r="W1704" s="130"/>
      <c r="X1704" s="86"/>
      <c r="Y1704" s="86"/>
      <c r="Z1704" s="131"/>
      <c r="AA1704" s="87">
        <f t="shared" si="347"/>
        <v>0</v>
      </c>
      <c r="AB1704" s="127"/>
      <c r="AC1704" s="86"/>
      <c r="AD1704" s="87">
        <f t="shared" ref="AD1704:AD1767" si="352">+(AB1704*AC1704)</f>
        <v>0</v>
      </c>
      <c r="AE1704" s="127"/>
      <c r="AF1704" s="86"/>
      <c r="AG1704" s="86"/>
      <c r="AH1704" s="131"/>
      <c r="AI1704" s="88">
        <f t="shared" ref="AI1704:AI1767" si="353">+AE1704*(AF1704+AG1704*(1-AH1704))</f>
        <v>0</v>
      </c>
      <c r="AJ1704" s="89" t="str">
        <f>IFERROR(IF(ISNA(MATCH($AV1704,Other_Category_Abbr,0)),INDEX(FGHG_List_Long_GWP,MATCH($AV1704,FGHG_List_Long,0)),INDEX(GWP_Other_Abbr,MATCH($AV1704,Other_Category_Abbr,0)))*SUM(V1704,AA1704,AD1704,AI1704),"")</f>
        <v/>
      </c>
      <c r="AK1704" s="89" t="str">
        <f>IFERROR(IF(ISNA(MATCH($AV1704,Other_Category_Abbr,0)),INDEX(FGHG_List_Long_GWP,MATCH($AV1704,FGHG_List_Long,0)),INDEX(GWP_Other_Abbr,MATCH($AV1704,Other_Category_Abbr,0)))*(T1704*(S1704+U1704)+W1704*(Y1704+X1704)+AD1704+AE1704*(AF1704+AG1704)),"")</f>
        <v/>
      </c>
      <c r="AL1704" s="90" t="str">
        <f t="shared" si="348"/>
        <v/>
      </c>
      <c r="AM1704" s="91" t="str">
        <f t="shared" si="349"/>
        <v/>
      </c>
      <c r="AP1704" s="92" t="b">
        <f t="shared" si="343"/>
        <v>0</v>
      </c>
      <c r="AQ1704" s="92" t="str">
        <f t="shared" si="344"/>
        <v xml:space="preserve"> </v>
      </c>
      <c r="AR1704" s="92" t="str">
        <f>IF(LEN(AQ1704)=1,"",COUNTIF($AQ$19:AQ1704,AQ1704)=1)</f>
        <v/>
      </c>
      <c r="AS1704" s="73"/>
      <c r="AT1704" s="73"/>
      <c r="AU1704" s="73"/>
      <c r="AV1704" s="235" t="str">
        <f>IF($P1704=Lists!$A$13,Lists!$A$29,IF($P1704=Lists!$A$14,Lists!$A$30,$P1704))</f>
        <v/>
      </c>
      <c r="AW1704" s="73"/>
      <c r="AX1704" s="73"/>
    </row>
    <row r="1705" spans="2:50" x14ac:dyDescent="0.3">
      <c r="B1705" s="137">
        <f t="shared" si="350"/>
        <v>1687</v>
      </c>
      <c r="C1705" s="24"/>
      <c r="D1705" s="24"/>
      <c r="E1705" s="24"/>
      <c r="F1705" s="25"/>
      <c r="G1705" s="24"/>
      <c r="H1705" s="30"/>
      <c r="I1705" s="24"/>
      <c r="J1705" s="50" t="str">
        <f t="shared" si="341"/>
        <v/>
      </c>
      <c r="K1705" s="30"/>
      <c r="L1705" s="236"/>
      <c r="M1705" s="30"/>
      <c r="N1705" s="30"/>
      <c r="O1705" s="46" t="str">
        <f t="shared" si="342"/>
        <v/>
      </c>
      <c r="P1705" s="239" t="str">
        <f t="shared" si="345"/>
        <v/>
      </c>
      <c r="Q1705" s="52" t="str">
        <f t="shared" si="346"/>
        <v/>
      </c>
      <c r="R1705" s="127"/>
      <c r="S1705" s="86"/>
      <c r="T1705" s="127"/>
      <c r="U1705" s="86"/>
      <c r="V1705" s="87">
        <f t="shared" si="351"/>
        <v>0</v>
      </c>
      <c r="W1705" s="130"/>
      <c r="X1705" s="86"/>
      <c r="Y1705" s="86"/>
      <c r="Z1705" s="131"/>
      <c r="AA1705" s="87">
        <f t="shared" si="347"/>
        <v>0</v>
      </c>
      <c r="AB1705" s="127"/>
      <c r="AC1705" s="86"/>
      <c r="AD1705" s="87">
        <f t="shared" si="352"/>
        <v>0</v>
      </c>
      <c r="AE1705" s="127"/>
      <c r="AF1705" s="86"/>
      <c r="AG1705" s="86"/>
      <c r="AH1705" s="131"/>
      <c r="AI1705" s="88">
        <f t="shared" si="353"/>
        <v>0</v>
      </c>
      <c r="AJ1705" s="89" t="str">
        <f>IFERROR(IF(ISNA(MATCH($AV1705,Other_Category_Abbr,0)),INDEX(FGHG_List_Long_GWP,MATCH($AV1705,FGHG_List_Long,0)),INDEX(GWP_Other_Abbr,MATCH($AV1705,Other_Category_Abbr,0)))*SUM(V1705,AA1705,AD1705,AI1705),"")</f>
        <v/>
      </c>
      <c r="AK1705" s="89" t="str">
        <f>IFERROR(IF(ISNA(MATCH($AV1705,Other_Category_Abbr,0)),INDEX(FGHG_List_Long_GWP,MATCH($AV1705,FGHG_List_Long,0)),INDEX(GWP_Other_Abbr,MATCH($AV1705,Other_Category_Abbr,0)))*(T1705*(S1705+U1705)+W1705*(Y1705+X1705)+AD1705+AE1705*(AF1705+AG1705)),"")</f>
        <v/>
      </c>
      <c r="AL1705" s="90" t="str">
        <f t="shared" si="348"/>
        <v/>
      </c>
      <c r="AM1705" s="91" t="str">
        <f t="shared" si="349"/>
        <v/>
      </c>
      <c r="AP1705" s="92" t="b">
        <f t="shared" si="343"/>
        <v>0</v>
      </c>
      <c r="AQ1705" s="92" t="str">
        <f t="shared" si="344"/>
        <v xml:space="preserve"> </v>
      </c>
      <c r="AR1705" s="92" t="str">
        <f>IF(LEN(AQ1705)=1,"",COUNTIF($AQ$19:AQ1705,AQ1705)=1)</f>
        <v/>
      </c>
      <c r="AS1705" s="73"/>
      <c r="AT1705" s="73"/>
      <c r="AU1705" s="73"/>
      <c r="AV1705" s="235" t="str">
        <f>IF($P1705=Lists!$A$13,Lists!$A$29,IF($P1705=Lists!$A$14,Lists!$A$30,$P1705))</f>
        <v/>
      </c>
      <c r="AW1705" s="73"/>
      <c r="AX1705" s="73"/>
    </row>
    <row r="1706" spans="2:50" x14ac:dyDescent="0.3">
      <c r="B1706" s="137">
        <f t="shared" si="350"/>
        <v>1688</v>
      </c>
      <c r="C1706" s="24"/>
      <c r="D1706" s="24"/>
      <c r="E1706" s="24"/>
      <c r="F1706" s="25"/>
      <c r="G1706" s="24"/>
      <c r="H1706" s="30"/>
      <c r="I1706" s="24"/>
      <c r="J1706" s="50" t="str">
        <f t="shared" si="341"/>
        <v/>
      </c>
      <c r="K1706" s="30"/>
      <c r="L1706" s="236"/>
      <c r="M1706" s="30"/>
      <c r="N1706" s="30"/>
      <c r="O1706" s="46" t="str">
        <f t="shared" si="342"/>
        <v/>
      </c>
      <c r="P1706" s="239" t="str">
        <f t="shared" si="345"/>
        <v/>
      </c>
      <c r="Q1706" s="52" t="str">
        <f t="shared" si="346"/>
        <v/>
      </c>
      <c r="R1706" s="127"/>
      <c r="S1706" s="86"/>
      <c r="T1706" s="127"/>
      <c r="U1706" s="86"/>
      <c r="V1706" s="87">
        <f t="shared" si="351"/>
        <v>0</v>
      </c>
      <c r="W1706" s="130"/>
      <c r="X1706" s="86"/>
      <c r="Y1706" s="86"/>
      <c r="Z1706" s="131"/>
      <c r="AA1706" s="87">
        <f t="shared" si="347"/>
        <v>0</v>
      </c>
      <c r="AB1706" s="127"/>
      <c r="AC1706" s="86"/>
      <c r="AD1706" s="87">
        <f t="shared" si="352"/>
        <v>0</v>
      </c>
      <c r="AE1706" s="127"/>
      <c r="AF1706" s="86"/>
      <c r="AG1706" s="86"/>
      <c r="AH1706" s="131"/>
      <c r="AI1706" s="88">
        <f t="shared" si="353"/>
        <v>0</v>
      </c>
      <c r="AJ1706" s="89" t="str">
        <f>IFERROR(IF(ISNA(MATCH($AV1706,Other_Category_Abbr,0)),INDEX(FGHG_List_Long_GWP,MATCH($AV1706,FGHG_List_Long,0)),INDEX(GWP_Other_Abbr,MATCH($AV1706,Other_Category_Abbr,0)))*SUM(V1706,AA1706,AD1706,AI1706),"")</f>
        <v/>
      </c>
      <c r="AK1706" s="89" t="str">
        <f>IFERROR(IF(ISNA(MATCH($AV1706,Other_Category_Abbr,0)),INDEX(FGHG_List_Long_GWP,MATCH($AV1706,FGHG_List_Long,0)),INDEX(GWP_Other_Abbr,MATCH($AV1706,Other_Category_Abbr,0)))*(T1706*(S1706+U1706)+W1706*(Y1706+X1706)+AD1706+AE1706*(AF1706+AG1706)),"")</f>
        <v/>
      </c>
      <c r="AL1706" s="90" t="str">
        <f t="shared" si="348"/>
        <v/>
      </c>
      <c r="AM1706" s="91" t="str">
        <f t="shared" si="349"/>
        <v/>
      </c>
      <c r="AP1706" s="92" t="b">
        <f t="shared" si="343"/>
        <v>0</v>
      </c>
      <c r="AQ1706" s="92" t="str">
        <f t="shared" si="344"/>
        <v xml:space="preserve"> </v>
      </c>
      <c r="AR1706" s="92" t="str">
        <f>IF(LEN(AQ1706)=1,"",COUNTIF($AQ$19:AQ1706,AQ1706)=1)</f>
        <v/>
      </c>
      <c r="AS1706" s="73"/>
      <c r="AT1706" s="73"/>
      <c r="AU1706" s="73"/>
      <c r="AV1706" s="235" t="str">
        <f>IF($P1706=Lists!$A$13,Lists!$A$29,IF($P1706=Lists!$A$14,Lists!$A$30,$P1706))</f>
        <v/>
      </c>
      <c r="AW1706" s="73"/>
      <c r="AX1706" s="73"/>
    </row>
    <row r="1707" spans="2:50" x14ac:dyDescent="0.3">
      <c r="B1707" s="137">
        <f t="shared" si="350"/>
        <v>1689</v>
      </c>
      <c r="C1707" s="24"/>
      <c r="D1707" s="24"/>
      <c r="E1707" s="24"/>
      <c r="F1707" s="25"/>
      <c r="G1707" s="24"/>
      <c r="H1707" s="30"/>
      <c r="I1707" s="24"/>
      <c r="J1707" s="50" t="str">
        <f t="shared" si="341"/>
        <v/>
      </c>
      <c r="K1707" s="30"/>
      <c r="L1707" s="236"/>
      <c r="M1707" s="30"/>
      <c r="N1707" s="30"/>
      <c r="O1707" s="46" t="str">
        <f t="shared" si="342"/>
        <v/>
      </c>
      <c r="P1707" s="239" t="str">
        <f t="shared" si="345"/>
        <v/>
      </c>
      <c r="Q1707" s="52" t="str">
        <f t="shared" si="346"/>
        <v/>
      </c>
      <c r="R1707" s="127"/>
      <c r="S1707" s="86"/>
      <c r="T1707" s="127"/>
      <c r="U1707" s="86"/>
      <c r="V1707" s="87">
        <f t="shared" si="351"/>
        <v>0</v>
      </c>
      <c r="W1707" s="130"/>
      <c r="X1707" s="86"/>
      <c r="Y1707" s="86"/>
      <c r="Z1707" s="131"/>
      <c r="AA1707" s="87">
        <f t="shared" si="347"/>
        <v>0</v>
      </c>
      <c r="AB1707" s="127"/>
      <c r="AC1707" s="86"/>
      <c r="AD1707" s="87">
        <f t="shared" si="352"/>
        <v>0</v>
      </c>
      <c r="AE1707" s="127"/>
      <c r="AF1707" s="86"/>
      <c r="AG1707" s="86"/>
      <c r="AH1707" s="131"/>
      <c r="AI1707" s="88">
        <f t="shared" si="353"/>
        <v>0</v>
      </c>
      <c r="AJ1707" s="89" t="str">
        <f>IFERROR(IF(ISNA(MATCH($AV1707,Other_Category_Abbr,0)),INDEX(FGHG_List_Long_GWP,MATCH($AV1707,FGHG_List_Long,0)),INDEX(GWP_Other_Abbr,MATCH($AV1707,Other_Category_Abbr,0)))*SUM(V1707,AA1707,AD1707,AI1707),"")</f>
        <v/>
      </c>
      <c r="AK1707" s="89" t="str">
        <f>IFERROR(IF(ISNA(MATCH($AV1707,Other_Category_Abbr,0)),INDEX(FGHG_List_Long_GWP,MATCH($AV1707,FGHG_List_Long,0)),INDEX(GWP_Other_Abbr,MATCH($AV1707,Other_Category_Abbr,0)))*(T1707*(S1707+U1707)+W1707*(Y1707+X1707)+AD1707+AE1707*(AF1707+AG1707)),"")</f>
        <v/>
      </c>
      <c r="AL1707" s="90" t="str">
        <f t="shared" si="348"/>
        <v/>
      </c>
      <c r="AM1707" s="91" t="str">
        <f t="shared" si="349"/>
        <v/>
      </c>
      <c r="AP1707" s="92" t="b">
        <f t="shared" si="343"/>
        <v>0</v>
      </c>
      <c r="AQ1707" s="92" t="str">
        <f t="shared" si="344"/>
        <v xml:space="preserve"> </v>
      </c>
      <c r="AR1707" s="92" t="str">
        <f>IF(LEN(AQ1707)=1,"",COUNTIF($AQ$19:AQ1707,AQ1707)=1)</f>
        <v/>
      </c>
      <c r="AS1707" s="73"/>
      <c r="AT1707" s="73"/>
      <c r="AU1707" s="73"/>
      <c r="AV1707" s="235" t="str">
        <f>IF($P1707=Lists!$A$13,Lists!$A$29,IF($P1707=Lists!$A$14,Lists!$A$30,$P1707))</f>
        <v/>
      </c>
      <c r="AW1707" s="73"/>
      <c r="AX1707" s="73"/>
    </row>
    <row r="1708" spans="2:50" x14ac:dyDescent="0.3">
      <c r="B1708" s="137">
        <f t="shared" si="350"/>
        <v>1690</v>
      </c>
      <c r="C1708" s="24"/>
      <c r="D1708" s="24"/>
      <c r="E1708" s="24"/>
      <c r="F1708" s="25"/>
      <c r="G1708" s="24"/>
      <c r="H1708" s="30"/>
      <c r="I1708" s="24"/>
      <c r="J1708" s="50" t="str">
        <f t="shared" si="341"/>
        <v/>
      </c>
      <c r="K1708" s="30"/>
      <c r="L1708" s="236"/>
      <c r="M1708" s="30"/>
      <c r="N1708" s="30"/>
      <c r="O1708" s="46" t="str">
        <f t="shared" si="342"/>
        <v/>
      </c>
      <c r="P1708" s="239" t="str">
        <f t="shared" si="345"/>
        <v/>
      </c>
      <c r="Q1708" s="52" t="str">
        <f t="shared" si="346"/>
        <v/>
      </c>
      <c r="R1708" s="127"/>
      <c r="S1708" s="86"/>
      <c r="T1708" s="127"/>
      <c r="U1708" s="86"/>
      <c r="V1708" s="87">
        <f t="shared" si="351"/>
        <v>0</v>
      </c>
      <c r="W1708" s="130"/>
      <c r="X1708" s="86"/>
      <c r="Y1708" s="86"/>
      <c r="Z1708" s="131"/>
      <c r="AA1708" s="87">
        <f t="shared" si="347"/>
        <v>0</v>
      </c>
      <c r="AB1708" s="127"/>
      <c r="AC1708" s="86"/>
      <c r="AD1708" s="87">
        <f t="shared" si="352"/>
        <v>0</v>
      </c>
      <c r="AE1708" s="127"/>
      <c r="AF1708" s="86"/>
      <c r="AG1708" s="86"/>
      <c r="AH1708" s="131"/>
      <c r="AI1708" s="88">
        <f t="shared" si="353"/>
        <v>0</v>
      </c>
      <c r="AJ1708" s="89" t="str">
        <f>IFERROR(IF(ISNA(MATCH($AV1708,Other_Category_Abbr,0)),INDEX(FGHG_List_Long_GWP,MATCH($AV1708,FGHG_List_Long,0)),INDEX(GWP_Other_Abbr,MATCH($AV1708,Other_Category_Abbr,0)))*SUM(V1708,AA1708,AD1708,AI1708),"")</f>
        <v/>
      </c>
      <c r="AK1708" s="89" t="str">
        <f>IFERROR(IF(ISNA(MATCH($AV1708,Other_Category_Abbr,0)),INDEX(FGHG_List_Long_GWP,MATCH($AV1708,FGHG_List_Long,0)),INDEX(GWP_Other_Abbr,MATCH($AV1708,Other_Category_Abbr,0)))*(T1708*(S1708+U1708)+W1708*(Y1708+X1708)+AD1708+AE1708*(AF1708+AG1708)),"")</f>
        <v/>
      </c>
      <c r="AL1708" s="90" t="str">
        <f t="shared" si="348"/>
        <v/>
      </c>
      <c r="AM1708" s="91" t="str">
        <f t="shared" si="349"/>
        <v/>
      </c>
      <c r="AP1708" s="92" t="b">
        <f t="shared" si="343"/>
        <v>0</v>
      </c>
      <c r="AQ1708" s="92" t="str">
        <f t="shared" si="344"/>
        <v xml:space="preserve"> </v>
      </c>
      <c r="AR1708" s="92" t="str">
        <f>IF(LEN(AQ1708)=1,"",COUNTIF($AQ$19:AQ1708,AQ1708)=1)</f>
        <v/>
      </c>
      <c r="AS1708" s="73"/>
      <c r="AT1708" s="73"/>
      <c r="AU1708" s="73"/>
      <c r="AV1708" s="235" t="str">
        <f>IF($P1708=Lists!$A$13,Lists!$A$29,IF($P1708=Lists!$A$14,Lists!$A$30,$P1708))</f>
        <v/>
      </c>
      <c r="AW1708" s="73"/>
      <c r="AX1708" s="73"/>
    </row>
    <row r="1709" spans="2:50" x14ac:dyDescent="0.3">
      <c r="B1709" s="137">
        <f t="shared" si="350"/>
        <v>1691</v>
      </c>
      <c r="C1709" s="24"/>
      <c r="D1709" s="24"/>
      <c r="E1709" s="24"/>
      <c r="F1709" s="25"/>
      <c r="G1709" s="24"/>
      <c r="H1709" s="30"/>
      <c r="I1709" s="24"/>
      <c r="J1709" s="50" t="str">
        <f t="shared" si="341"/>
        <v/>
      </c>
      <c r="K1709" s="30"/>
      <c r="L1709" s="236"/>
      <c r="M1709" s="30"/>
      <c r="N1709" s="30"/>
      <c r="O1709" s="46" t="str">
        <f t="shared" si="342"/>
        <v/>
      </c>
      <c r="P1709" s="239" t="str">
        <f t="shared" si="345"/>
        <v/>
      </c>
      <c r="Q1709" s="52" t="str">
        <f t="shared" si="346"/>
        <v/>
      </c>
      <c r="R1709" s="127"/>
      <c r="S1709" s="86"/>
      <c r="T1709" s="127"/>
      <c r="U1709" s="86"/>
      <c r="V1709" s="87">
        <f t="shared" si="351"/>
        <v>0</v>
      </c>
      <c r="W1709" s="130"/>
      <c r="X1709" s="86"/>
      <c r="Y1709" s="86"/>
      <c r="Z1709" s="131"/>
      <c r="AA1709" s="87">
        <f t="shared" si="347"/>
        <v>0</v>
      </c>
      <c r="AB1709" s="127"/>
      <c r="AC1709" s="86"/>
      <c r="AD1709" s="87">
        <f t="shared" si="352"/>
        <v>0</v>
      </c>
      <c r="AE1709" s="127"/>
      <c r="AF1709" s="86"/>
      <c r="AG1709" s="86"/>
      <c r="AH1709" s="131"/>
      <c r="AI1709" s="88">
        <f t="shared" si="353"/>
        <v>0</v>
      </c>
      <c r="AJ1709" s="89" t="str">
        <f>IFERROR(IF(ISNA(MATCH($AV1709,Other_Category_Abbr,0)),INDEX(FGHG_List_Long_GWP,MATCH($AV1709,FGHG_List_Long,0)),INDEX(GWP_Other_Abbr,MATCH($AV1709,Other_Category_Abbr,0)))*SUM(V1709,AA1709,AD1709,AI1709),"")</f>
        <v/>
      </c>
      <c r="AK1709" s="89" t="str">
        <f>IFERROR(IF(ISNA(MATCH($AV1709,Other_Category_Abbr,0)),INDEX(FGHG_List_Long_GWP,MATCH($AV1709,FGHG_List_Long,0)),INDEX(GWP_Other_Abbr,MATCH($AV1709,Other_Category_Abbr,0)))*(T1709*(S1709+U1709)+W1709*(Y1709+X1709)+AD1709+AE1709*(AF1709+AG1709)),"")</f>
        <v/>
      </c>
      <c r="AL1709" s="90" t="str">
        <f t="shared" si="348"/>
        <v/>
      </c>
      <c r="AM1709" s="91" t="str">
        <f t="shared" si="349"/>
        <v/>
      </c>
      <c r="AP1709" s="92" t="b">
        <f t="shared" si="343"/>
        <v>0</v>
      </c>
      <c r="AQ1709" s="92" t="str">
        <f t="shared" si="344"/>
        <v xml:space="preserve"> </v>
      </c>
      <c r="AR1709" s="92" t="str">
        <f>IF(LEN(AQ1709)=1,"",COUNTIF($AQ$19:AQ1709,AQ1709)=1)</f>
        <v/>
      </c>
      <c r="AS1709" s="73"/>
      <c r="AT1709" s="73"/>
      <c r="AU1709" s="73"/>
      <c r="AV1709" s="235" t="str">
        <f>IF($P1709=Lists!$A$13,Lists!$A$29,IF($P1709=Lists!$A$14,Lists!$A$30,$P1709))</f>
        <v/>
      </c>
      <c r="AW1709" s="73"/>
      <c r="AX1709" s="73"/>
    </row>
    <row r="1710" spans="2:50" x14ac:dyDescent="0.3">
      <c r="B1710" s="137">
        <f t="shared" si="350"/>
        <v>1692</v>
      </c>
      <c r="C1710" s="24"/>
      <c r="D1710" s="24"/>
      <c r="E1710" s="24"/>
      <c r="F1710" s="25"/>
      <c r="G1710" s="24"/>
      <c r="H1710" s="30"/>
      <c r="I1710" s="24"/>
      <c r="J1710" s="50" t="str">
        <f t="shared" si="341"/>
        <v/>
      </c>
      <c r="K1710" s="30"/>
      <c r="L1710" s="236"/>
      <c r="M1710" s="30"/>
      <c r="N1710" s="30"/>
      <c r="O1710" s="46" t="str">
        <f t="shared" si="342"/>
        <v/>
      </c>
      <c r="P1710" s="239" t="str">
        <f t="shared" si="345"/>
        <v/>
      </c>
      <c r="Q1710" s="52" t="str">
        <f t="shared" si="346"/>
        <v/>
      </c>
      <c r="R1710" s="127"/>
      <c r="S1710" s="86"/>
      <c r="T1710" s="127"/>
      <c r="U1710" s="86"/>
      <c r="V1710" s="87">
        <f t="shared" si="351"/>
        <v>0</v>
      </c>
      <c r="W1710" s="130"/>
      <c r="X1710" s="86"/>
      <c r="Y1710" s="86"/>
      <c r="Z1710" s="131"/>
      <c r="AA1710" s="87">
        <f t="shared" si="347"/>
        <v>0</v>
      </c>
      <c r="AB1710" s="127"/>
      <c r="AC1710" s="86"/>
      <c r="AD1710" s="87">
        <f t="shared" si="352"/>
        <v>0</v>
      </c>
      <c r="AE1710" s="127"/>
      <c r="AF1710" s="86"/>
      <c r="AG1710" s="86"/>
      <c r="AH1710" s="131"/>
      <c r="AI1710" s="88">
        <f t="shared" si="353"/>
        <v>0</v>
      </c>
      <c r="AJ1710" s="89" t="str">
        <f>IFERROR(IF(ISNA(MATCH($AV1710,Other_Category_Abbr,0)),INDEX(FGHG_List_Long_GWP,MATCH($AV1710,FGHG_List_Long,0)),INDEX(GWP_Other_Abbr,MATCH($AV1710,Other_Category_Abbr,0)))*SUM(V1710,AA1710,AD1710,AI1710),"")</f>
        <v/>
      </c>
      <c r="AK1710" s="89" t="str">
        <f>IFERROR(IF(ISNA(MATCH($AV1710,Other_Category_Abbr,0)),INDEX(FGHG_List_Long_GWP,MATCH($AV1710,FGHG_List_Long,0)),INDEX(GWP_Other_Abbr,MATCH($AV1710,Other_Category_Abbr,0)))*(T1710*(S1710+U1710)+W1710*(Y1710+X1710)+AD1710+AE1710*(AF1710+AG1710)),"")</f>
        <v/>
      </c>
      <c r="AL1710" s="90" t="str">
        <f t="shared" si="348"/>
        <v/>
      </c>
      <c r="AM1710" s="91" t="str">
        <f t="shared" si="349"/>
        <v/>
      </c>
      <c r="AP1710" s="92" t="b">
        <f t="shared" si="343"/>
        <v>0</v>
      </c>
      <c r="AQ1710" s="92" t="str">
        <f t="shared" si="344"/>
        <v xml:space="preserve"> </v>
      </c>
      <c r="AR1710" s="92" t="str">
        <f>IF(LEN(AQ1710)=1,"",COUNTIF($AQ$19:AQ1710,AQ1710)=1)</f>
        <v/>
      </c>
      <c r="AS1710" s="73"/>
      <c r="AT1710" s="73"/>
      <c r="AU1710" s="73"/>
      <c r="AV1710" s="235" t="str">
        <f>IF($P1710=Lists!$A$13,Lists!$A$29,IF($P1710=Lists!$A$14,Lists!$A$30,$P1710))</f>
        <v/>
      </c>
      <c r="AW1710" s="73"/>
      <c r="AX1710" s="73"/>
    </row>
    <row r="1711" spans="2:50" x14ac:dyDescent="0.3">
      <c r="B1711" s="137">
        <f t="shared" si="350"/>
        <v>1693</v>
      </c>
      <c r="C1711" s="24"/>
      <c r="D1711" s="24"/>
      <c r="E1711" s="24"/>
      <c r="F1711" s="25"/>
      <c r="G1711" s="24"/>
      <c r="H1711" s="30"/>
      <c r="I1711" s="24"/>
      <c r="J1711" s="50" t="str">
        <f t="shared" si="341"/>
        <v/>
      </c>
      <c r="K1711" s="30"/>
      <c r="L1711" s="236"/>
      <c r="M1711" s="30"/>
      <c r="N1711" s="30"/>
      <c r="O1711" s="46" t="str">
        <f t="shared" si="342"/>
        <v/>
      </c>
      <c r="P1711" s="239" t="str">
        <f t="shared" si="345"/>
        <v/>
      </c>
      <c r="Q1711" s="52" t="str">
        <f t="shared" si="346"/>
        <v/>
      </c>
      <c r="R1711" s="127"/>
      <c r="S1711" s="86"/>
      <c r="T1711" s="127"/>
      <c r="U1711" s="86"/>
      <c r="V1711" s="87">
        <f t="shared" si="351"/>
        <v>0</v>
      </c>
      <c r="W1711" s="130"/>
      <c r="X1711" s="86"/>
      <c r="Y1711" s="86"/>
      <c r="Z1711" s="131"/>
      <c r="AA1711" s="87">
        <f t="shared" si="347"/>
        <v>0</v>
      </c>
      <c r="AB1711" s="127"/>
      <c r="AC1711" s="86"/>
      <c r="AD1711" s="87">
        <f t="shared" si="352"/>
        <v>0</v>
      </c>
      <c r="AE1711" s="127"/>
      <c r="AF1711" s="86"/>
      <c r="AG1711" s="86"/>
      <c r="AH1711" s="131"/>
      <c r="AI1711" s="88">
        <f t="shared" si="353"/>
        <v>0</v>
      </c>
      <c r="AJ1711" s="89" t="str">
        <f>IFERROR(IF(ISNA(MATCH($AV1711,Other_Category_Abbr,0)),INDEX(FGHG_List_Long_GWP,MATCH($AV1711,FGHG_List_Long,0)),INDEX(GWP_Other_Abbr,MATCH($AV1711,Other_Category_Abbr,0)))*SUM(V1711,AA1711,AD1711,AI1711),"")</f>
        <v/>
      </c>
      <c r="AK1711" s="89" t="str">
        <f>IFERROR(IF(ISNA(MATCH($AV1711,Other_Category_Abbr,0)),INDEX(FGHG_List_Long_GWP,MATCH($AV1711,FGHG_List_Long,0)),INDEX(GWP_Other_Abbr,MATCH($AV1711,Other_Category_Abbr,0)))*(T1711*(S1711+U1711)+W1711*(Y1711+X1711)+AD1711+AE1711*(AF1711+AG1711)),"")</f>
        <v/>
      </c>
      <c r="AL1711" s="90" t="str">
        <f t="shared" si="348"/>
        <v/>
      </c>
      <c r="AM1711" s="91" t="str">
        <f t="shared" si="349"/>
        <v/>
      </c>
      <c r="AP1711" s="92" t="b">
        <f t="shared" si="343"/>
        <v>0</v>
      </c>
      <c r="AQ1711" s="92" t="str">
        <f t="shared" si="344"/>
        <v xml:space="preserve"> </v>
      </c>
      <c r="AR1711" s="92" t="str">
        <f>IF(LEN(AQ1711)=1,"",COUNTIF($AQ$19:AQ1711,AQ1711)=1)</f>
        <v/>
      </c>
      <c r="AS1711" s="73"/>
      <c r="AT1711" s="73"/>
      <c r="AU1711" s="73"/>
      <c r="AV1711" s="235" t="str">
        <f>IF($P1711=Lists!$A$13,Lists!$A$29,IF($P1711=Lists!$A$14,Lists!$A$30,$P1711))</f>
        <v/>
      </c>
      <c r="AW1711" s="73"/>
      <c r="AX1711" s="73"/>
    </row>
    <row r="1712" spans="2:50" x14ac:dyDescent="0.3">
      <c r="B1712" s="137">
        <f t="shared" si="350"/>
        <v>1694</v>
      </c>
      <c r="C1712" s="24"/>
      <c r="D1712" s="24"/>
      <c r="E1712" s="24"/>
      <c r="F1712" s="25"/>
      <c r="G1712" s="24"/>
      <c r="H1712" s="30"/>
      <c r="I1712" s="24"/>
      <c r="J1712" s="50" t="str">
        <f t="shared" si="341"/>
        <v/>
      </c>
      <c r="K1712" s="30"/>
      <c r="L1712" s="236"/>
      <c r="M1712" s="30"/>
      <c r="N1712" s="30"/>
      <c r="O1712" s="46" t="str">
        <f t="shared" si="342"/>
        <v/>
      </c>
      <c r="P1712" s="239" t="str">
        <f t="shared" si="345"/>
        <v/>
      </c>
      <c r="Q1712" s="52" t="str">
        <f t="shared" si="346"/>
        <v/>
      </c>
      <c r="R1712" s="127"/>
      <c r="S1712" s="86"/>
      <c r="T1712" s="127"/>
      <c r="U1712" s="86"/>
      <c r="V1712" s="87">
        <f t="shared" si="351"/>
        <v>0</v>
      </c>
      <c r="W1712" s="130"/>
      <c r="X1712" s="86"/>
      <c r="Y1712" s="86"/>
      <c r="Z1712" s="131"/>
      <c r="AA1712" s="87">
        <f t="shared" si="347"/>
        <v>0</v>
      </c>
      <c r="AB1712" s="127"/>
      <c r="AC1712" s="86"/>
      <c r="AD1712" s="87">
        <f t="shared" si="352"/>
        <v>0</v>
      </c>
      <c r="AE1712" s="127"/>
      <c r="AF1712" s="86"/>
      <c r="AG1712" s="86"/>
      <c r="AH1712" s="131"/>
      <c r="AI1712" s="88">
        <f t="shared" si="353"/>
        <v>0</v>
      </c>
      <c r="AJ1712" s="89" t="str">
        <f>IFERROR(IF(ISNA(MATCH($AV1712,Other_Category_Abbr,0)),INDEX(FGHG_List_Long_GWP,MATCH($AV1712,FGHG_List_Long,0)),INDEX(GWP_Other_Abbr,MATCH($AV1712,Other_Category_Abbr,0)))*SUM(V1712,AA1712,AD1712,AI1712),"")</f>
        <v/>
      </c>
      <c r="AK1712" s="89" t="str">
        <f>IFERROR(IF(ISNA(MATCH($AV1712,Other_Category_Abbr,0)),INDEX(FGHG_List_Long_GWP,MATCH($AV1712,FGHG_List_Long,0)),INDEX(GWP_Other_Abbr,MATCH($AV1712,Other_Category_Abbr,0)))*(T1712*(S1712+U1712)+W1712*(Y1712+X1712)+AD1712+AE1712*(AF1712+AG1712)),"")</f>
        <v/>
      </c>
      <c r="AL1712" s="90" t="str">
        <f t="shared" si="348"/>
        <v/>
      </c>
      <c r="AM1712" s="91" t="str">
        <f t="shared" si="349"/>
        <v/>
      </c>
      <c r="AP1712" s="92" t="b">
        <f t="shared" si="343"/>
        <v>0</v>
      </c>
      <c r="AQ1712" s="92" t="str">
        <f t="shared" si="344"/>
        <v xml:space="preserve"> </v>
      </c>
      <c r="AR1712" s="92" t="str">
        <f>IF(LEN(AQ1712)=1,"",COUNTIF($AQ$19:AQ1712,AQ1712)=1)</f>
        <v/>
      </c>
      <c r="AS1712" s="73"/>
      <c r="AT1712" s="73"/>
      <c r="AU1712" s="73"/>
      <c r="AV1712" s="235" t="str">
        <f>IF($P1712=Lists!$A$13,Lists!$A$29,IF($P1712=Lists!$A$14,Lists!$A$30,$P1712))</f>
        <v/>
      </c>
      <c r="AW1712" s="73"/>
      <c r="AX1712" s="73"/>
    </row>
    <row r="1713" spans="2:50" x14ac:dyDescent="0.3">
      <c r="B1713" s="137">
        <f t="shared" si="350"/>
        <v>1695</v>
      </c>
      <c r="C1713" s="24"/>
      <c r="D1713" s="24"/>
      <c r="E1713" s="24"/>
      <c r="F1713" s="25"/>
      <c r="G1713" s="24"/>
      <c r="H1713" s="30"/>
      <c r="I1713" s="24"/>
      <c r="J1713" s="50" t="str">
        <f t="shared" si="341"/>
        <v/>
      </c>
      <c r="K1713" s="30"/>
      <c r="L1713" s="236"/>
      <c r="M1713" s="30"/>
      <c r="N1713" s="30"/>
      <c r="O1713" s="46" t="str">
        <f t="shared" si="342"/>
        <v/>
      </c>
      <c r="P1713" s="239" t="str">
        <f t="shared" si="345"/>
        <v/>
      </c>
      <c r="Q1713" s="52" t="str">
        <f t="shared" si="346"/>
        <v/>
      </c>
      <c r="R1713" s="127"/>
      <c r="S1713" s="86"/>
      <c r="T1713" s="127"/>
      <c r="U1713" s="86"/>
      <c r="V1713" s="87">
        <f t="shared" si="351"/>
        <v>0</v>
      </c>
      <c r="W1713" s="130"/>
      <c r="X1713" s="86"/>
      <c r="Y1713" s="86"/>
      <c r="Z1713" s="131"/>
      <c r="AA1713" s="87">
        <f t="shared" si="347"/>
        <v>0</v>
      </c>
      <c r="AB1713" s="127"/>
      <c r="AC1713" s="86"/>
      <c r="AD1713" s="87">
        <f t="shared" si="352"/>
        <v>0</v>
      </c>
      <c r="AE1713" s="127"/>
      <c r="AF1713" s="86"/>
      <c r="AG1713" s="86"/>
      <c r="AH1713" s="131"/>
      <c r="AI1713" s="88">
        <f t="shared" si="353"/>
        <v>0</v>
      </c>
      <c r="AJ1713" s="89" t="str">
        <f>IFERROR(IF(ISNA(MATCH($AV1713,Other_Category_Abbr,0)),INDEX(FGHG_List_Long_GWP,MATCH($AV1713,FGHG_List_Long,0)),INDEX(GWP_Other_Abbr,MATCH($AV1713,Other_Category_Abbr,0)))*SUM(V1713,AA1713,AD1713,AI1713),"")</f>
        <v/>
      </c>
      <c r="AK1713" s="89" t="str">
        <f>IFERROR(IF(ISNA(MATCH($AV1713,Other_Category_Abbr,0)),INDEX(FGHG_List_Long_GWP,MATCH($AV1713,FGHG_List_Long,0)),INDEX(GWP_Other_Abbr,MATCH($AV1713,Other_Category_Abbr,0)))*(T1713*(S1713+U1713)+W1713*(Y1713+X1713)+AD1713+AE1713*(AF1713+AG1713)),"")</f>
        <v/>
      </c>
      <c r="AL1713" s="90" t="str">
        <f t="shared" si="348"/>
        <v/>
      </c>
      <c r="AM1713" s="91" t="str">
        <f t="shared" si="349"/>
        <v/>
      </c>
      <c r="AP1713" s="92" t="b">
        <f t="shared" si="343"/>
        <v>0</v>
      </c>
      <c r="AQ1713" s="92" t="str">
        <f t="shared" si="344"/>
        <v xml:space="preserve"> </v>
      </c>
      <c r="AR1713" s="92" t="str">
        <f>IF(LEN(AQ1713)=1,"",COUNTIF($AQ$19:AQ1713,AQ1713)=1)</f>
        <v/>
      </c>
      <c r="AS1713" s="73"/>
      <c r="AT1713" s="73"/>
      <c r="AU1713" s="73"/>
      <c r="AV1713" s="235" t="str">
        <f>IF($P1713=Lists!$A$13,Lists!$A$29,IF($P1713=Lists!$A$14,Lists!$A$30,$P1713))</f>
        <v/>
      </c>
      <c r="AW1713" s="73"/>
      <c r="AX1713" s="73"/>
    </row>
    <row r="1714" spans="2:50" x14ac:dyDescent="0.3">
      <c r="B1714" s="137">
        <f t="shared" si="350"/>
        <v>1696</v>
      </c>
      <c r="C1714" s="24"/>
      <c r="D1714" s="24"/>
      <c r="E1714" s="24"/>
      <c r="F1714" s="25"/>
      <c r="G1714" s="24"/>
      <c r="H1714" s="30"/>
      <c r="I1714" s="24"/>
      <c r="J1714" s="50" t="str">
        <f t="shared" si="341"/>
        <v/>
      </c>
      <c r="K1714" s="30"/>
      <c r="L1714" s="236"/>
      <c r="M1714" s="30"/>
      <c r="N1714" s="30"/>
      <c r="O1714" s="46" t="str">
        <f t="shared" si="342"/>
        <v/>
      </c>
      <c r="P1714" s="239" t="str">
        <f t="shared" si="345"/>
        <v/>
      </c>
      <c r="Q1714" s="52" t="str">
        <f t="shared" si="346"/>
        <v/>
      </c>
      <c r="R1714" s="127"/>
      <c r="S1714" s="86"/>
      <c r="T1714" s="127"/>
      <c r="U1714" s="86"/>
      <c r="V1714" s="87">
        <f t="shared" si="351"/>
        <v>0</v>
      </c>
      <c r="W1714" s="130"/>
      <c r="X1714" s="86"/>
      <c r="Y1714" s="86"/>
      <c r="Z1714" s="131"/>
      <c r="AA1714" s="87">
        <f t="shared" si="347"/>
        <v>0</v>
      </c>
      <c r="AB1714" s="127"/>
      <c r="AC1714" s="86"/>
      <c r="AD1714" s="87">
        <f t="shared" si="352"/>
        <v>0</v>
      </c>
      <c r="AE1714" s="127"/>
      <c r="AF1714" s="86"/>
      <c r="AG1714" s="86"/>
      <c r="AH1714" s="131"/>
      <c r="AI1714" s="88">
        <f t="shared" si="353"/>
        <v>0</v>
      </c>
      <c r="AJ1714" s="89" t="str">
        <f>IFERROR(IF(ISNA(MATCH($AV1714,Other_Category_Abbr,0)),INDEX(FGHG_List_Long_GWP,MATCH($AV1714,FGHG_List_Long,0)),INDEX(GWP_Other_Abbr,MATCH($AV1714,Other_Category_Abbr,0)))*SUM(V1714,AA1714,AD1714,AI1714),"")</f>
        <v/>
      </c>
      <c r="AK1714" s="89" t="str">
        <f>IFERROR(IF(ISNA(MATCH($AV1714,Other_Category_Abbr,0)),INDEX(FGHG_List_Long_GWP,MATCH($AV1714,FGHG_List_Long,0)),INDEX(GWP_Other_Abbr,MATCH($AV1714,Other_Category_Abbr,0)))*(T1714*(S1714+U1714)+W1714*(Y1714+X1714)+AD1714+AE1714*(AF1714+AG1714)),"")</f>
        <v/>
      </c>
      <c r="AL1714" s="90" t="str">
        <f t="shared" si="348"/>
        <v/>
      </c>
      <c r="AM1714" s="91" t="str">
        <f t="shared" si="349"/>
        <v/>
      </c>
      <c r="AP1714" s="92" t="b">
        <f t="shared" si="343"/>
        <v>0</v>
      </c>
      <c r="AQ1714" s="92" t="str">
        <f t="shared" si="344"/>
        <v xml:space="preserve"> </v>
      </c>
      <c r="AR1714" s="92" t="str">
        <f>IF(LEN(AQ1714)=1,"",COUNTIF($AQ$19:AQ1714,AQ1714)=1)</f>
        <v/>
      </c>
      <c r="AS1714" s="73"/>
      <c r="AT1714" s="73"/>
      <c r="AU1714" s="73"/>
      <c r="AV1714" s="235" t="str">
        <f>IF($P1714=Lists!$A$13,Lists!$A$29,IF($P1714=Lists!$A$14,Lists!$A$30,$P1714))</f>
        <v/>
      </c>
      <c r="AW1714" s="73"/>
      <c r="AX1714" s="73"/>
    </row>
    <row r="1715" spans="2:50" x14ac:dyDescent="0.3">
      <c r="B1715" s="137">
        <f t="shared" si="350"/>
        <v>1697</v>
      </c>
      <c r="C1715" s="24"/>
      <c r="D1715" s="24"/>
      <c r="E1715" s="24"/>
      <c r="F1715" s="25"/>
      <c r="G1715" s="24"/>
      <c r="H1715" s="30"/>
      <c r="I1715" s="24"/>
      <c r="J1715" s="50" t="str">
        <f t="shared" si="341"/>
        <v/>
      </c>
      <c r="K1715" s="30"/>
      <c r="L1715" s="236"/>
      <c r="M1715" s="30"/>
      <c r="N1715" s="30"/>
      <c r="O1715" s="46" t="str">
        <f t="shared" si="342"/>
        <v/>
      </c>
      <c r="P1715" s="239" t="str">
        <f t="shared" si="345"/>
        <v/>
      </c>
      <c r="Q1715" s="52" t="str">
        <f t="shared" si="346"/>
        <v/>
      </c>
      <c r="R1715" s="127"/>
      <c r="S1715" s="86"/>
      <c r="T1715" s="127"/>
      <c r="U1715" s="86"/>
      <c r="V1715" s="87">
        <f t="shared" si="351"/>
        <v>0</v>
      </c>
      <c r="W1715" s="130"/>
      <c r="X1715" s="86"/>
      <c r="Y1715" s="86"/>
      <c r="Z1715" s="131"/>
      <c r="AA1715" s="87">
        <f t="shared" si="347"/>
        <v>0</v>
      </c>
      <c r="AB1715" s="127"/>
      <c r="AC1715" s="86"/>
      <c r="AD1715" s="87">
        <f t="shared" si="352"/>
        <v>0</v>
      </c>
      <c r="AE1715" s="127"/>
      <c r="AF1715" s="86"/>
      <c r="AG1715" s="86"/>
      <c r="AH1715" s="131"/>
      <c r="AI1715" s="88">
        <f t="shared" si="353"/>
        <v>0</v>
      </c>
      <c r="AJ1715" s="89" t="str">
        <f>IFERROR(IF(ISNA(MATCH($AV1715,Other_Category_Abbr,0)),INDEX(FGHG_List_Long_GWP,MATCH($AV1715,FGHG_List_Long,0)),INDEX(GWP_Other_Abbr,MATCH($AV1715,Other_Category_Abbr,0)))*SUM(V1715,AA1715,AD1715,AI1715),"")</f>
        <v/>
      </c>
      <c r="AK1715" s="89" t="str">
        <f>IFERROR(IF(ISNA(MATCH($AV1715,Other_Category_Abbr,0)),INDEX(FGHG_List_Long_GWP,MATCH($AV1715,FGHG_List_Long,0)),INDEX(GWP_Other_Abbr,MATCH($AV1715,Other_Category_Abbr,0)))*(T1715*(S1715+U1715)+W1715*(Y1715+X1715)+AD1715+AE1715*(AF1715+AG1715)),"")</f>
        <v/>
      </c>
      <c r="AL1715" s="90" t="str">
        <f t="shared" si="348"/>
        <v/>
      </c>
      <c r="AM1715" s="91" t="str">
        <f t="shared" si="349"/>
        <v/>
      </c>
      <c r="AP1715" s="92" t="b">
        <f t="shared" si="343"/>
        <v>0</v>
      </c>
      <c r="AQ1715" s="92" t="str">
        <f t="shared" si="344"/>
        <v xml:space="preserve"> </v>
      </c>
      <c r="AR1715" s="92" t="str">
        <f>IF(LEN(AQ1715)=1,"",COUNTIF($AQ$19:AQ1715,AQ1715)=1)</f>
        <v/>
      </c>
      <c r="AS1715" s="73"/>
      <c r="AT1715" s="73"/>
      <c r="AU1715" s="73"/>
      <c r="AV1715" s="235" t="str">
        <f>IF($P1715=Lists!$A$13,Lists!$A$29,IF($P1715=Lists!$A$14,Lists!$A$30,$P1715))</f>
        <v/>
      </c>
      <c r="AW1715" s="73"/>
      <c r="AX1715" s="73"/>
    </row>
    <row r="1716" spans="2:50" x14ac:dyDescent="0.3">
      <c r="B1716" s="137">
        <f t="shared" si="350"/>
        <v>1698</v>
      </c>
      <c r="C1716" s="24"/>
      <c r="D1716" s="24"/>
      <c r="E1716" s="24"/>
      <c r="F1716" s="25"/>
      <c r="G1716" s="24"/>
      <c r="H1716" s="30"/>
      <c r="I1716" s="24"/>
      <c r="J1716" s="50" t="str">
        <f t="shared" si="341"/>
        <v/>
      </c>
      <c r="K1716" s="30"/>
      <c r="L1716" s="236"/>
      <c r="M1716" s="30"/>
      <c r="N1716" s="30"/>
      <c r="O1716" s="46" t="str">
        <f t="shared" si="342"/>
        <v/>
      </c>
      <c r="P1716" s="239" t="str">
        <f t="shared" si="345"/>
        <v/>
      </c>
      <c r="Q1716" s="52" t="str">
        <f t="shared" si="346"/>
        <v/>
      </c>
      <c r="R1716" s="127"/>
      <c r="S1716" s="86"/>
      <c r="T1716" s="127"/>
      <c r="U1716" s="86"/>
      <c r="V1716" s="87">
        <f t="shared" si="351"/>
        <v>0</v>
      </c>
      <c r="W1716" s="130"/>
      <c r="X1716" s="86"/>
      <c r="Y1716" s="86"/>
      <c r="Z1716" s="131"/>
      <c r="AA1716" s="87">
        <f t="shared" si="347"/>
        <v>0</v>
      </c>
      <c r="AB1716" s="127"/>
      <c r="AC1716" s="86"/>
      <c r="AD1716" s="87">
        <f t="shared" si="352"/>
        <v>0</v>
      </c>
      <c r="AE1716" s="127"/>
      <c r="AF1716" s="86"/>
      <c r="AG1716" s="86"/>
      <c r="AH1716" s="131"/>
      <c r="AI1716" s="88">
        <f t="shared" si="353"/>
        <v>0</v>
      </c>
      <c r="AJ1716" s="89" t="str">
        <f>IFERROR(IF(ISNA(MATCH($AV1716,Other_Category_Abbr,0)),INDEX(FGHG_List_Long_GWP,MATCH($AV1716,FGHG_List_Long,0)),INDEX(GWP_Other_Abbr,MATCH($AV1716,Other_Category_Abbr,0)))*SUM(V1716,AA1716,AD1716,AI1716),"")</f>
        <v/>
      </c>
      <c r="AK1716" s="89" t="str">
        <f>IFERROR(IF(ISNA(MATCH($AV1716,Other_Category_Abbr,0)),INDEX(FGHG_List_Long_GWP,MATCH($AV1716,FGHG_List_Long,0)),INDEX(GWP_Other_Abbr,MATCH($AV1716,Other_Category_Abbr,0)))*(T1716*(S1716+U1716)+W1716*(Y1716+X1716)+AD1716+AE1716*(AF1716+AG1716)),"")</f>
        <v/>
      </c>
      <c r="AL1716" s="90" t="str">
        <f t="shared" si="348"/>
        <v/>
      </c>
      <c r="AM1716" s="91" t="str">
        <f t="shared" si="349"/>
        <v/>
      </c>
      <c r="AP1716" s="92" t="b">
        <f t="shared" si="343"/>
        <v>0</v>
      </c>
      <c r="AQ1716" s="92" t="str">
        <f t="shared" si="344"/>
        <v xml:space="preserve"> </v>
      </c>
      <c r="AR1716" s="92" t="str">
        <f>IF(LEN(AQ1716)=1,"",COUNTIF($AQ$19:AQ1716,AQ1716)=1)</f>
        <v/>
      </c>
      <c r="AS1716" s="73"/>
      <c r="AT1716" s="73"/>
      <c r="AU1716" s="73"/>
      <c r="AV1716" s="235" t="str">
        <f>IF($P1716=Lists!$A$13,Lists!$A$29,IF($P1716=Lists!$A$14,Lists!$A$30,$P1716))</f>
        <v/>
      </c>
      <c r="AW1716" s="73"/>
      <c r="AX1716" s="73"/>
    </row>
    <row r="1717" spans="2:50" x14ac:dyDescent="0.3">
      <c r="B1717" s="137">
        <f t="shared" si="350"/>
        <v>1699</v>
      </c>
      <c r="C1717" s="24"/>
      <c r="D1717" s="24"/>
      <c r="E1717" s="24"/>
      <c r="F1717" s="25"/>
      <c r="G1717" s="24"/>
      <c r="H1717" s="30"/>
      <c r="I1717" s="24"/>
      <c r="J1717" s="50" t="str">
        <f t="shared" si="341"/>
        <v/>
      </c>
      <c r="K1717" s="30"/>
      <c r="L1717" s="236"/>
      <c r="M1717" s="30"/>
      <c r="N1717" s="30"/>
      <c r="O1717" s="46" t="str">
        <f t="shared" si="342"/>
        <v/>
      </c>
      <c r="P1717" s="239" t="str">
        <f t="shared" si="345"/>
        <v/>
      </c>
      <c r="Q1717" s="52" t="str">
        <f t="shared" si="346"/>
        <v/>
      </c>
      <c r="R1717" s="127"/>
      <c r="S1717" s="86"/>
      <c r="T1717" s="127"/>
      <c r="U1717" s="86"/>
      <c r="V1717" s="87">
        <f t="shared" si="351"/>
        <v>0</v>
      </c>
      <c r="W1717" s="130"/>
      <c r="X1717" s="86"/>
      <c r="Y1717" s="86"/>
      <c r="Z1717" s="131"/>
      <c r="AA1717" s="87">
        <f t="shared" si="347"/>
        <v>0</v>
      </c>
      <c r="AB1717" s="127"/>
      <c r="AC1717" s="86"/>
      <c r="AD1717" s="87">
        <f t="shared" si="352"/>
        <v>0</v>
      </c>
      <c r="AE1717" s="127"/>
      <c r="AF1717" s="86"/>
      <c r="AG1717" s="86"/>
      <c r="AH1717" s="131"/>
      <c r="AI1717" s="88">
        <f t="shared" si="353"/>
        <v>0</v>
      </c>
      <c r="AJ1717" s="89" t="str">
        <f>IFERROR(IF(ISNA(MATCH($AV1717,Other_Category_Abbr,0)),INDEX(FGHG_List_Long_GWP,MATCH($AV1717,FGHG_List_Long,0)),INDEX(GWP_Other_Abbr,MATCH($AV1717,Other_Category_Abbr,0)))*SUM(V1717,AA1717,AD1717,AI1717),"")</f>
        <v/>
      </c>
      <c r="AK1717" s="89" t="str">
        <f>IFERROR(IF(ISNA(MATCH($AV1717,Other_Category_Abbr,0)),INDEX(FGHG_List_Long_GWP,MATCH($AV1717,FGHG_List_Long,0)),INDEX(GWP_Other_Abbr,MATCH($AV1717,Other_Category_Abbr,0)))*(T1717*(S1717+U1717)+W1717*(Y1717+X1717)+AD1717+AE1717*(AF1717+AG1717)),"")</f>
        <v/>
      </c>
      <c r="AL1717" s="90" t="str">
        <f t="shared" si="348"/>
        <v/>
      </c>
      <c r="AM1717" s="91" t="str">
        <f t="shared" si="349"/>
        <v/>
      </c>
      <c r="AP1717" s="92" t="b">
        <f t="shared" si="343"/>
        <v>0</v>
      </c>
      <c r="AQ1717" s="92" t="str">
        <f t="shared" si="344"/>
        <v xml:space="preserve"> </v>
      </c>
      <c r="AR1717" s="92" t="str">
        <f>IF(LEN(AQ1717)=1,"",COUNTIF($AQ$19:AQ1717,AQ1717)=1)</f>
        <v/>
      </c>
      <c r="AS1717" s="73"/>
      <c r="AT1717" s="73"/>
      <c r="AU1717" s="73"/>
      <c r="AV1717" s="235" t="str">
        <f>IF($P1717=Lists!$A$13,Lists!$A$29,IF($P1717=Lists!$A$14,Lists!$A$30,$P1717))</f>
        <v/>
      </c>
      <c r="AW1717" s="73"/>
      <c r="AX1717" s="73"/>
    </row>
    <row r="1718" spans="2:50" x14ac:dyDescent="0.3">
      <c r="B1718" s="137">
        <f t="shared" si="350"/>
        <v>1700</v>
      </c>
      <c r="C1718" s="24"/>
      <c r="D1718" s="24"/>
      <c r="E1718" s="24"/>
      <c r="F1718" s="25"/>
      <c r="G1718" s="24"/>
      <c r="H1718" s="30"/>
      <c r="I1718" s="24"/>
      <c r="J1718" s="50" t="str">
        <f t="shared" si="341"/>
        <v/>
      </c>
      <c r="K1718" s="30"/>
      <c r="L1718" s="236"/>
      <c r="M1718" s="30"/>
      <c r="N1718" s="30"/>
      <c r="O1718" s="46" t="str">
        <f t="shared" si="342"/>
        <v/>
      </c>
      <c r="P1718" s="239" t="str">
        <f t="shared" si="345"/>
        <v/>
      </c>
      <c r="Q1718" s="52" t="str">
        <f t="shared" si="346"/>
        <v/>
      </c>
      <c r="R1718" s="127"/>
      <c r="S1718" s="86"/>
      <c r="T1718" s="127"/>
      <c r="U1718" s="86"/>
      <c r="V1718" s="87">
        <f t="shared" si="351"/>
        <v>0</v>
      </c>
      <c r="W1718" s="130"/>
      <c r="X1718" s="86"/>
      <c r="Y1718" s="86"/>
      <c r="Z1718" s="131"/>
      <c r="AA1718" s="87">
        <f t="shared" si="347"/>
        <v>0</v>
      </c>
      <c r="AB1718" s="127"/>
      <c r="AC1718" s="86"/>
      <c r="AD1718" s="87">
        <f t="shared" si="352"/>
        <v>0</v>
      </c>
      <c r="AE1718" s="127"/>
      <c r="AF1718" s="86"/>
      <c r="AG1718" s="86"/>
      <c r="AH1718" s="131"/>
      <c r="AI1718" s="88">
        <f t="shared" si="353"/>
        <v>0</v>
      </c>
      <c r="AJ1718" s="89" t="str">
        <f>IFERROR(IF(ISNA(MATCH($AV1718,Other_Category_Abbr,0)),INDEX(FGHG_List_Long_GWP,MATCH($AV1718,FGHG_List_Long,0)),INDEX(GWP_Other_Abbr,MATCH($AV1718,Other_Category_Abbr,0)))*SUM(V1718,AA1718,AD1718,AI1718),"")</f>
        <v/>
      </c>
      <c r="AK1718" s="89" t="str">
        <f>IFERROR(IF(ISNA(MATCH($AV1718,Other_Category_Abbr,0)),INDEX(FGHG_List_Long_GWP,MATCH($AV1718,FGHG_List_Long,0)),INDEX(GWP_Other_Abbr,MATCH($AV1718,Other_Category_Abbr,0)))*(T1718*(S1718+U1718)+W1718*(Y1718+X1718)+AD1718+AE1718*(AF1718+AG1718)),"")</f>
        <v/>
      </c>
      <c r="AL1718" s="90" t="str">
        <f t="shared" si="348"/>
        <v/>
      </c>
      <c r="AM1718" s="91" t="str">
        <f t="shared" si="349"/>
        <v/>
      </c>
      <c r="AP1718" s="92" t="b">
        <f t="shared" si="343"/>
        <v>0</v>
      </c>
      <c r="AQ1718" s="92" t="str">
        <f t="shared" si="344"/>
        <v xml:space="preserve"> </v>
      </c>
      <c r="AR1718" s="92" t="str">
        <f>IF(LEN(AQ1718)=1,"",COUNTIF($AQ$19:AQ1718,AQ1718)=1)</f>
        <v/>
      </c>
      <c r="AS1718" s="73"/>
      <c r="AT1718" s="73"/>
      <c r="AU1718" s="73"/>
      <c r="AV1718" s="235" t="str">
        <f>IF($P1718=Lists!$A$13,Lists!$A$29,IF($P1718=Lists!$A$14,Lists!$A$30,$P1718))</f>
        <v/>
      </c>
      <c r="AW1718" s="73"/>
      <c r="AX1718" s="73"/>
    </row>
    <row r="1719" spans="2:50" x14ac:dyDescent="0.3">
      <c r="B1719" s="137">
        <f t="shared" si="350"/>
        <v>1701</v>
      </c>
      <c r="C1719" s="24"/>
      <c r="D1719" s="24"/>
      <c r="E1719" s="24"/>
      <c r="F1719" s="25"/>
      <c r="G1719" s="24"/>
      <c r="H1719" s="30"/>
      <c r="I1719" s="24"/>
      <c r="J1719" s="50" t="str">
        <f t="shared" si="341"/>
        <v/>
      </c>
      <c r="K1719" s="30"/>
      <c r="L1719" s="236"/>
      <c r="M1719" s="30"/>
      <c r="N1719" s="30"/>
      <c r="O1719" s="46" t="str">
        <f t="shared" si="342"/>
        <v/>
      </c>
      <c r="P1719" s="239" t="str">
        <f t="shared" si="345"/>
        <v/>
      </c>
      <c r="Q1719" s="52" t="str">
        <f t="shared" si="346"/>
        <v/>
      </c>
      <c r="R1719" s="127"/>
      <c r="S1719" s="86"/>
      <c r="T1719" s="127"/>
      <c r="U1719" s="86"/>
      <c r="V1719" s="87">
        <f t="shared" si="351"/>
        <v>0</v>
      </c>
      <c r="W1719" s="130"/>
      <c r="X1719" s="86"/>
      <c r="Y1719" s="86"/>
      <c r="Z1719" s="131"/>
      <c r="AA1719" s="87">
        <f t="shared" si="347"/>
        <v>0</v>
      </c>
      <c r="AB1719" s="127"/>
      <c r="AC1719" s="86"/>
      <c r="AD1719" s="87">
        <f t="shared" si="352"/>
        <v>0</v>
      </c>
      <c r="AE1719" s="127"/>
      <c r="AF1719" s="86"/>
      <c r="AG1719" s="86"/>
      <c r="AH1719" s="131"/>
      <c r="AI1719" s="88">
        <f t="shared" si="353"/>
        <v>0</v>
      </c>
      <c r="AJ1719" s="89" t="str">
        <f>IFERROR(IF(ISNA(MATCH($AV1719,Other_Category_Abbr,0)),INDEX(FGHG_List_Long_GWP,MATCH($AV1719,FGHG_List_Long,0)),INDEX(GWP_Other_Abbr,MATCH($AV1719,Other_Category_Abbr,0)))*SUM(V1719,AA1719,AD1719,AI1719),"")</f>
        <v/>
      </c>
      <c r="AK1719" s="89" t="str">
        <f>IFERROR(IF(ISNA(MATCH($AV1719,Other_Category_Abbr,0)),INDEX(FGHG_List_Long_GWP,MATCH($AV1719,FGHG_List_Long,0)),INDEX(GWP_Other_Abbr,MATCH($AV1719,Other_Category_Abbr,0)))*(T1719*(S1719+U1719)+W1719*(Y1719+X1719)+AD1719+AE1719*(AF1719+AG1719)),"")</f>
        <v/>
      </c>
      <c r="AL1719" s="90" t="str">
        <f t="shared" si="348"/>
        <v/>
      </c>
      <c r="AM1719" s="91" t="str">
        <f t="shared" si="349"/>
        <v/>
      </c>
      <c r="AP1719" s="92" t="b">
        <f t="shared" si="343"/>
        <v>0</v>
      </c>
      <c r="AQ1719" s="92" t="str">
        <f t="shared" si="344"/>
        <v xml:space="preserve"> </v>
      </c>
      <c r="AR1719" s="92" t="str">
        <f>IF(LEN(AQ1719)=1,"",COUNTIF($AQ$19:AQ1719,AQ1719)=1)</f>
        <v/>
      </c>
      <c r="AS1719" s="73"/>
      <c r="AT1719" s="73"/>
      <c r="AU1719" s="73"/>
      <c r="AV1719" s="235" t="str">
        <f>IF($P1719=Lists!$A$13,Lists!$A$29,IF($P1719=Lists!$A$14,Lists!$A$30,$P1719))</f>
        <v/>
      </c>
      <c r="AW1719" s="73"/>
      <c r="AX1719" s="73"/>
    </row>
    <row r="1720" spans="2:50" x14ac:dyDescent="0.3">
      <c r="B1720" s="137">
        <f t="shared" si="350"/>
        <v>1702</v>
      </c>
      <c r="C1720" s="24"/>
      <c r="D1720" s="24"/>
      <c r="E1720" s="24"/>
      <c r="F1720" s="25"/>
      <c r="G1720" s="24"/>
      <c r="H1720" s="30"/>
      <c r="I1720" s="24"/>
      <c r="J1720" s="50" t="str">
        <f t="shared" si="341"/>
        <v/>
      </c>
      <c r="K1720" s="30"/>
      <c r="L1720" s="236"/>
      <c r="M1720" s="30"/>
      <c r="N1720" s="30"/>
      <c r="O1720" s="46" t="str">
        <f t="shared" si="342"/>
        <v/>
      </c>
      <c r="P1720" s="239" t="str">
        <f t="shared" si="345"/>
        <v/>
      </c>
      <c r="Q1720" s="52" t="str">
        <f t="shared" si="346"/>
        <v/>
      </c>
      <c r="R1720" s="127"/>
      <c r="S1720" s="86"/>
      <c r="T1720" s="127"/>
      <c r="U1720" s="86"/>
      <c r="V1720" s="87">
        <f t="shared" si="351"/>
        <v>0</v>
      </c>
      <c r="W1720" s="130"/>
      <c r="X1720" s="86"/>
      <c r="Y1720" s="86"/>
      <c r="Z1720" s="131"/>
      <c r="AA1720" s="87">
        <f t="shared" si="347"/>
        <v>0</v>
      </c>
      <c r="AB1720" s="127"/>
      <c r="AC1720" s="86"/>
      <c r="AD1720" s="87">
        <f t="shared" si="352"/>
        <v>0</v>
      </c>
      <c r="AE1720" s="127"/>
      <c r="AF1720" s="86"/>
      <c r="AG1720" s="86"/>
      <c r="AH1720" s="131"/>
      <c r="AI1720" s="88">
        <f t="shared" si="353"/>
        <v>0</v>
      </c>
      <c r="AJ1720" s="89" t="str">
        <f>IFERROR(IF(ISNA(MATCH($AV1720,Other_Category_Abbr,0)),INDEX(FGHG_List_Long_GWP,MATCH($AV1720,FGHG_List_Long,0)),INDEX(GWP_Other_Abbr,MATCH($AV1720,Other_Category_Abbr,0)))*SUM(V1720,AA1720,AD1720,AI1720),"")</f>
        <v/>
      </c>
      <c r="AK1720" s="89" t="str">
        <f>IFERROR(IF(ISNA(MATCH($AV1720,Other_Category_Abbr,0)),INDEX(FGHG_List_Long_GWP,MATCH($AV1720,FGHG_List_Long,0)),INDEX(GWP_Other_Abbr,MATCH($AV1720,Other_Category_Abbr,0)))*(T1720*(S1720+U1720)+W1720*(Y1720+X1720)+AD1720+AE1720*(AF1720+AG1720)),"")</f>
        <v/>
      </c>
      <c r="AL1720" s="90" t="str">
        <f t="shared" si="348"/>
        <v/>
      </c>
      <c r="AM1720" s="91" t="str">
        <f t="shared" si="349"/>
        <v/>
      </c>
      <c r="AP1720" s="92" t="b">
        <f t="shared" si="343"/>
        <v>0</v>
      </c>
      <c r="AQ1720" s="92" t="str">
        <f t="shared" si="344"/>
        <v xml:space="preserve"> </v>
      </c>
      <c r="AR1720" s="92" t="str">
        <f>IF(LEN(AQ1720)=1,"",COUNTIF($AQ$19:AQ1720,AQ1720)=1)</f>
        <v/>
      </c>
      <c r="AS1720" s="73"/>
      <c r="AT1720" s="73"/>
      <c r="AU1720" s="73"/>
      <c r="AV1720" s="235" t="str">
        <f>IF($P1720=Lists!$A$13,Lists!$A$29,IF($P1720=Lists!$A$14,Lists!$A$30,$P1720))</f>
        <v/>
      </c>
      <c r="AW1720" s="73"/>
      <c r="AX1720" s="73"/>
    </row>
    <row r="1721" spans="2:50" x14ac:dyDescent="0.3">
      <c r="B1721" s="137">
        <f t="shared" si="350"/>
        <v>1703</v>
      </c>
      <c r="C1721" s="24"/>
      <c r="D1721" s="24"/>
      <c r="E1721" s="24"/>
      <c r="F1721" s="25"/>
      <c r="G1721" s="24"/>
      <c r="H1721" s="30"/>
      <c r="I1721" s="24"/>
      <c r="J1721" s="50" t="str">
        <f t="shared" si="341"/>
        <v/>
      </c>
      <c r="K1721" s="30"/>
      <c r="L1721" s="236"/>
      <c r="M1721" s="30"/>
      <c r="N1721" s="30"/>
      <c r="O1721" s="46" t="str">
        <f t="shared" si="342"/>
        <v/>
      </c>
      <c r="P1721" s="239" t="str">
        <f t="shared" si="345"/>
        <v/>
      </c>
      <c r="Q1721" s="52" t="str">
        <f t="shared" si="346"/>
        <v/>
      </c>
      <c r="R1721" s="127"/>
      <c r="S1721" s="86"/>
      <c r="T1721" s="127"/>
      <c r="U1721" s="86"/>
      <c r="V1721" s="87">
        <f t="shared" si="351"/>
        <v>0</v>
      </c>
      <c r="W1721" s="130"/>
      <c r="X1721" s="86"/>
      <c r="Y1721" s="86"/>
      <c r="Z1721" s="131"/>
      <c r="AA1721" s="87">
        <f t="shared" si="347"/>
        <v>0</v>
      </c>
      <c r="AB1721" s="127"/>
      <c r="AC1721" s="86"/>
      <c r="AD1721" s="87">
        <f t="shared" si="352"/>
        <v>0</v>
      </c>
      <c r="AE1721" s="127"/>
      <c r="AF1721" s="86"/>
      <c r="AG1721" s="86"/>
      <c r="AH1721" s="131"/>
      <c r="AI1721" s="88">
        <f t="shared" si="353"/>
        <v>0</v>
      </c>
      <c r="AJ1721" s="89" t="str">
        <f>IFERROR(IF(ISNA(MATCH($AV1721,Other_Category_Abbr,0)),INDEX(FGHG_List_Long_GWP,MATCH($AV1721,FGHG_List_Long,0)),INDEX(GWP_Other_Abbr,MATCH($AV1721,Other_Category_Abbr,0)))*SUM(V1721,AA1721,AD1721,AI1721),"")</f>
        <v/>
      </c>
      <c r="AK1721" s="89" t="str">
        <f>IFERROR(IF(ISNA(MATCH($AV1721,Other_Category_Abbr,0)),INDEX(FGHG_List_Long_GWP,MATCH($AV1721,FGHG_List_Long,0)),INDEX(GWP_Other_Abbr,MATCH($AV1721,Other_Category_Abbr,0)))*(T1721*(S1721+U1721)+W1721*(Y1721+X1721)+AD1721+AE1721*(AF1721+AG1721)),"")</f>
        <v/>
      </c>
      <c r="AL1721" s="90" t="str">
        <f t="shared" si="348"/>
        <v/>
      </c>
      <c r="AM1721" s="91" t="str">
        <f t="shared" si="349"/>
        <v/>
      </c>
      <c r="AP1721" s="92" t="b">
        <f t="shared" si="343"/>
        <v>0</v>
      </c>
      <c r="AQ1721" s="92" t="str">
        <f t="shared" si="344"/>
        <v xml:space="preserve"> </v>
      </c>
      <c r="AR1721" s="92" t="str">
        <f>IF(LEN(AQ1721)=1,"",COUNTIF($AQ$19:AQ1721,AQ1721)=1)</f>
        <v/>
      </c>
      <c r="AS1721" s="73"/>
      <c r="AT1721" s="73"/>
      <c r="AU1721" s="73"/>
      <c r="AV1721" s="235" t="str">
        <f>IF($P1721=Lists!$A$13,Lists!$A$29,IF($P1721=Lists!$A$14,Lists!$A$30,$P1721))</f>
        <v/>
      </c>
      <c r="AW1721" s="73"/>
      <c r="AX1721" s="73"/>
    </row>
    <row r="1722" spans="2:50" x14ac:dyDescent="0.3">
      <c r="B1722" s="137">
        <f t="shared" si="350"/>
        <v>1704</v>
      </c>
      <c r="C1722" s="24"/>
      <c r="D1722" s="24"/>
      <c r="E1722" s="24"/>
      <c r="F1722" s="25"/>
      <c r="G1722" s="24"/>
      <c r="H1722" s="30"/>
      <c r="I1722" s="24"/>
      <c r="J1722" s="50" t="str">
        <f t="shared" si="341"/>
        <v/>
      </c>
      <c r="K1722" s="30"/>
      <c r="L1722" s="236"/>
      <c r="M1722" s="30"/>
      <c r="N1722" s="30"/>
      <c r="O1722" s="46" t="str">
        <f t="shared" si="342"/>
        <v/>
      </c>
      <c r="P1722" s="239" t="str">
        <f t="shared" si="345"/>
        <v/>
      </c>
      <c r="Q1722" s="52" t="str">
        <f t="shared" si="346"/>
        <v/>
      </c>
      <c r="R1722" s="127"/>
      <c r="S1722" s="86"/>
      <c r="T1722" s="127"/>
      <c r="U1722" s="86"/>
      <c r="V1722" s="87">
        <f t="shared" si="351"/>
        <v>0</v>
      </c>
      <c r="W1722" s="130"/>
      <c r="X1722" s="86"/>
      <c r="Y1722" s="86"/>
      <c r="Z1722" s="131"/>
      <c r="AA1722" s="87">
        <f t="shared" si="347"/>
        <v>0</v>
      </c>
      <c r="AB1722" s="127"/>
      <c r="AC1722" s="86"/>
      <c r="AD1722" s="87">
        <f t="shared" si="352"/>
        <v>0</v>
      </c>
      <c r="AE1722" s="127"/>
      <c r="AF1722" s="86"/>
      <c r="AG1722" s="86"/>
      <c r="AH1722" s="131"/>
      <c r="AI1722" s="88">
        <f t="shared" si="353"/>
        <v>0</v>
      </c>
      <c r="AJ1722" s="89" t="str">
        <f>IFERROR(IF(ISNA(MATCH($AV1722,Other_Category_Abbr,0)),INDEX(FGHG_List_Long_GWP,MATCH($AV1722,FGHG_List_Long,0)),INDEX(GWP_Other_Abbr,MATCH($AV1722,Other_Category_Abbr,0)))*SUM(V1722,AA1722,AD1722,AI1722),"")</f>
        <v/>
      </c>
      <c r="AK1722" s="89" t="str">
        <f>IFERROR(IF(ISNA(MATCH($AV1722,Other_Category_Abbr,0)),INDEX(FGHG_List_Long_GWP,MATCH($AV1722,FGHG_List_Long,0)),INDEX(GWP_Other_Abbr,MATCH($AV1722,Other_Category_Abbr,0)))*(T1722*(S1722+U1722)+W1722*(Y1722+X1722)+AD1722+AE1722*(AF1722+AG1722)),"")</f>
        <v/>
      </c>
      <c r="AL1722" s="90" t="str">
        <f t="shared" si="348"/>
        <v/>
      </c>
      <c r="AM1722" s="91" t="str">
        <f t="shared" si="349"/>
        <v/>
      </c>
      <c r="AP1722" s="92" t="b">
        <f t="shared" si="343"/>
        <v>0</v>
      </c>
      <c r="AQ1722" s="92" t="str">
        <f t="shared" si="344"/>
        <v xml:space="preserve"> </v>
      </c>
      <c r="AR1722" s="92" t="str">
        <f>IF(LEN(AQ1722)=1,"",COUNTIF($AQ$19:AQ1722,AQ1722)=1)</f>
        <v/>
      </c>
      <c r="AS1722" s="73"/>
      <c r="AT1722" s="73"/>
      <c r="AU1722" s="73"/>
      <c r="AV1722" s="235" t="str">
        <f>IF($P1722=Lists!$A$13,Lists!$A$29,IF($P1722=Lists!$A$14,Lists!$A$30,$P1722))</f>
        <v/>
      </c>
      <c r="AW1722" s="73"/>
      <c r="AX1722" s="73"/>
    </row>
    <row r="1723" spans="2:50" x14ac:dyDescent="0.3">
      <c r="B1723" s="137">
        <f t="shared" si="350"/>
        <v>1705</v>
      </c>
      <c r="C1723" s="24"/>
      <c r="D1723" s="24"/>
      <c r="E1723" s="24"/>
      <c r="F1723" s="25"/>
      <c r="G1723" s="24"/>
      <c r="H1723" s="30"/>
      <c r="I1723" s="24"/>
      <c r="J1723" s="50" t="str">
        <f t="shared" si="341"/>
        <v/>
      </c>
      <c r="K1723" s="30"/>
      <c r="L1723" s="236"/>
      <c r="M1723" s="30"/>
      <c r="N1723" s="30"/>
      <c r="O1723" s="46" t="str">
        <f t="shared" si="342"/>
        <v/>
      </c>
      <c r="P1723" s="239" t="str">
        <f t="shared" si="345"/>
        <v/>
      </c>
      <c r="Q1723" s="52" t="str">
        <f t="shared" si="346"/>
        <v/>
      </c>
      <c r="R1723" s="127"/>
      <c r="S1723" s="86"/>
      <c r="T1723" s="127"/>
      <c r="U1723" s="86"/>
      <c r="V1723" s="87">
        <f t="shared" si="351"/>
        <v>0</v>
      </c>
      <c r="W1723" s="130"/>
      <c r="X1723" s="86"/>
      <c r="Y1723" s="86"/>
      <c r="Z1723" s="131"/>
      <c r="AA1723" s="87">
        <f t="shared" si="347"/>
        <v>0</v>
      </c>
      <c r="AB1723" s="127"/>
      <c r="AC1723" s="86"/>
      <c r="AD1723" s="87">
        <f t="shared" si="352"/>
        <v>0</v>
      </c>
      <c r="AE1723" s="127"/>
      <c r="AF1723" s="86"/>
      <c r="AG1723" s="86"/>
      <c r="AH1723" s="131"/>
      <c r="AI1723" s="88">
        <f t="shared" si="353"/>
        <v>0</v>
      </c>
      <c r="AJ1723" s="89" t="str">
        <f>IFERROR(IF(ISNA(MATCH($AV1723,Other_Category_Abbr,0)),INDEX(FGHG_List_Long_GWP,MATCH($AV1723,FGHG_List_Long,0)),INDEX(GWP_Other_Abbr,MATCH($AV1723,Other_Category_Abbr,0)))*SUM(V1723,AA1723,AD1723,AI1723),"")</f>
        <v/>
      </c>
      <c r="AK1723" s="89" t="str">
        <f>IFERROR(IF(ISNA(MATCH($AV1723,Other_Category_Abbr,0)),INDEX(FGHG_List_Long_GWP,MATCH($AV1723,FGHG_List_Long,0)),INDEX(GWP_Other_Abbr,MATCH($AV1723,Other_Category_Abbr,0)))*(T1723*(S1723+U1723)+W1723*(Y1723+X1723)+AD1723+AE1723*(AF1723+AG1723)),"")</f>
        <v/>
      </c>
      <c r="AL1723" s="90" t="str">
        <f t="shared" si="348"/>
        <v/>
      </c>
      <c r="AM1723" s="91" t="str">
        <f t="shared" si="349"/>
        <v/>
      </c>
      <c r="AP1723" s="92" t="b">
        <f t="shared" si="343"/>
        <v>0</v>
      </c>
      <c r="AQ1723" s="92" t="str">
        <f t="shared" si="344"/>
        <v xml:space="preserve"> </v>
      </c>
      <c r="AR1723" s="92" t="str">
        <f>IF(LEN(AQ1723)=1,"",COUNTIF($AQ$19:AQ1723,AQ1723)=1)</f>
        <v/>
      </c>
      <c r="AS1723" s="73"/>
      <c r="AT1723" s="73"/>
      <c r="AU1723" s="73"/>
      <c r="AV1723" s="235" t="str">
        <f>IF($P1723=Lists!$A$13,Lists!$A$29,IF($P1723=Lists!$A$14,Lists!$A$30,$P1723))</f>
        <v/>
      </c>
      <c r="AW1723" s="73"/>
      <c r="AX1723" s="73"/>
    </row>
    <row r="1724" spans="2:50" x14ac:dyDescent="0.3">
      <c r="B1724" s="137">
        <f t="shared" si="350"/>
        <v>1706</v>
      </c>
      <c r="C1724" s="24"/>
      <c r="D1724" s="24"/>
      <c r="E1724" s="24"/>
      <c r="F1724" s="25"/>
      <c r="G1724" s="24"/>
      <c r="H1724" s="30"/>
      <c r="I1724" s="24"/>
      <c r="J1724" s="50" t="str">
        <f t="shared" si="341"/>
        <v/>
      </c>
      <c r="K1724" s="30"/>
      <c r="L1724" s="236"/>
      <c r="M1724" s="30"/>
      <c r="N1724" s="30"/>
      <c r="O1724" s="46" t="str">
        <f t="shared" si="342"/>
        <v/>
      </c>
      <c r="P1724" s="239" t="str">
        <f t="shared" si="345"/>
        <v/>
      </c>
      <c r="Q1724" s="52" t="str">
        <f t="shared" si="346"/>
        <v/>
      </c>
      <c r="R1724" s="127"/>
      <c r="S1724" s="86"/>
      <c r="T1724" s="127"/>
      <c r="U1724" s="86"/>
      <c r="V1724" s="87">
        <f t="shared" si="351"/>
        <v>0</v>
      </c>
      <c r="W1724" s="130"/>
      <c r="X1724" s="86"/>
      <c r="Y1724" s="86"/>
      <c r="Z1724" s="131"/>
      <c r="AA1724" s="87">
        <f t="shared" si="347"/>
        <v>0</v>
      </c>
      <c r="AB1724" s="127"/>
      <c r="AC1724" s="86"/>
      <c r="AD1724" s="87">
        <f t="shared" si="352"/>
        <v>0</v>
      </c>
      <c r="AE1724" s="127"/>
      <c r="AF1724" s="86"/>
      <c r="AG1724" s="86"/>
      <c r="AH1724" s="131"/>
      <c r="AI1724" s="88">
        <f t="shared" si="353"/>
        <v>0</v>
      </c>
      <c r="AJ1724" s="89" t="str">
        <f>IFERROR(IF(ISNA(MATCH($AV1724,Other_Category_Abbr,0)),INDEX(FGHG_List_Long_GWP,MATCH($AV1724,FGHG_List_Long,0)),INDEX(GWP_Other_Abbr,MATCH($AV1724,Other_Category_Abbr,0)))*SUM(V1724,AA1724,AD1724,AI1724),"")</f>
        <v/>
      </c>
      <c r="AK1724" s="89" t="str">
        <f>IFERROR(IF(ISNA(MATCH($AV1724,Other_Category_Abbr,0)),INDEX(FGHG_List_Long_GWP,MATCH($AV1724,FGHG_List_Long,0)),INDEX(GWP_Other_Abbr,MATCH($AV1724,Other_Category_Abbr,0)))*(T1724*(S1724+U1724)+W1724*(Y1724+X1724)+AD1724+AE1724*(AF1724+AG1724)),"")</f>
        <v/>
      </c>
      <c r="AL1724" s="90" t="str">
        <f t="shared" si="348"/>
        <v/>
      </c>
      <c r="AM1724" s="91" t="str">
        <f t="shared" si="349"/>
        <v/>
      </c>
      <c r="AP1724" s="92" t="b">
        <f t="shared" si="343"/>
        <v>0</v>
      </c>
      <c r="AQ1724" s="92" t="str">
        <f t="shared" si="344"/>
        <v xml:space="preserve"> </v>
      </c>
      <c r="AR1724" s="92" t="str">
        <f>IF(LEN(AQ1724)=1,"",COUNTIF($AQ$19:AQ1724,AQ1724)=1)</f>
        <v/>
      </c>
      <c r="AS1724" s="73"/>
      <c r="AT1724" s="73"/>
      <c r="AU1724" s="73"/>
      <c r="AV1724" s="235" t="str">
        <f>IF($P1724=Lists!$A$13,Lists!$A$29,IF($P1724=Lists!$A$14,Lists!$A$30,$P1724))</f>
        <v/>
      </c>
      <c r="AW1724" s="73"/>
      <c r="AX1724" s="73"/>
    </row>
    <row r="1725" spans="2:50" x14ac:dyDescent="0.3">
      <c r="B1725" s="137">
        <f t="shared" si="350"/>
        <v>1707</v>
      </c>
      <c r="C1725" s="24"/>
      <c r="D1725" s="24"/>
      <c r="E1725" s="24"/>
      <c r="F1725" s="25"/>
      <c r="G1725" s="24"/>
      <c r="H1725" s="30"/>
      <c r="I1725" s="24"/>
      <c r="J1725" s="50" t="str">
        <f t="shared" si="341"/>
        <v/>
      </c>
      <c r="K1725" s="30"/>
      <c r="L1725" s="236"/>
      <c r="M1725" s="30"/>
      <c r="N1725" s="30"/>
      <c r="O1725" s="46" t="str">
        <f t="shared" si="342"/>
        <v/>
      </c>
      <c r="P1725" s="239" t="str">
        <f t="shared" si="345"/>
        <v/>
      </c>
      <c r="Q1725" s="52" t="str">
        <f t="shared" si="346"/>
        <v/>
      </c>
      <c r="R1725" s="127"/>
      <c r="S1725" s="86"/>
      <c r="T1725" s="127"/>
      <c r="U1725" s="86"/>
      <c r="V1725" s="87">
        <f t="shared" si="351"/>
        <v>0</v>
      </c>
      <c r="W1725" s="130"/>
      <c r="X1725" s="86"/>
      <c r="Y1725" s="86"/>
      <c r="Z1725" s="131"/>
      <c r="AA1725" s="87">
        <f t="shared" si="347"/>
        <v>0</v>
      </c>
      <c r="AB1725" s="127"/>
      <c r="AC1725" s="86"/>
      <c r="AD1725" s="87">
        <f t="shared" si="352"/>
        <v>0</v>
      </c>
      <c r="AE1725" s="127"/>
      <c r="AF1725" s="86"/>
      <c r="AG1725" s="86"/>
      <c r="AH1725" s="131"/>
      <c r="AI1725" s="88">
        <f t="shared" si="353"/>
        <v>0</v>
      </c>
      <c r="AJ1725" s="89" t="str">
        <f>IFERROR(IF(ISNA(MATCH($AV1725,Other_Category_Abbr,0)),INDEX(FGHG_List_Long_GWP,MATCH($AV1725,FGHG_List_Long,0)),INDEX(GWP_Other_Abbr,MATCH($AV1725,Other_Category_Abbr,0)))*SUM(V1725,AA1725,AD1725,AI1725),"")</f>
        <v/>
      </c>
      <c r="AK1725" s="89" t="str">
        <f>IFERROR(IF(ISNA(MATCH($AV1725,Other_Category_Abbr,0)),INDEX(FGHG_List_Long_GWP,MATCH($AV1725,FGHG_List_Long,0)),INDEX(GWP_Other_Abbr,MATCH($AV1725,Other_Category_Abbr,0)))*(T1725*(S1725+U1725)+W1725*(Y1725+X1725)+AD1725+AE1725*(AF1725+AG1725)),"")</f>
        <v/>
      </c>
      <c r="AL1725" s="90" t="str">
        <f t="shared" si="348"/>
        <v/>
      </c>
      <c r="AM1725" s="91" t="str">
        <f t="shared" si="349"/>
        <v/>
      </c>
      <c r="AP1725" s="92" t="b">
        <f t="shared" si="343"/>
        <v>0</v>
      </c>
      <c r="AQ1725" s="92" t="str">
        <f t="shared" si="344"/>
        <v xml:space="preserve"> </v>
      </c>
      <c r="AR1725" s="92" t="str">
        <f>IF(LEN(AQ1725)=1,"",COUNTIF($AQ$19:AQ1725,AQ1725)=1)</f>
        <v/>
      </c>
      <c r="AS1725" s="73"/>
      <c r="AT1725" s="73"/>
      <c r="AU1725" s="73"/>
      <c r="AV1725" s="235" t="str">
        <f>IF($P1725=Lists!$A$13,Lists!$A$29,IF($P1725=Lists!$A$14,Lists!$A$30,$P1725))</f>
        <v/>
      </c>
      <c r="AW1725" s="73"/>
      <c r="AX1725" s="73"/>
    </row>
    <row r="1726" spans="2:50" x14ac:dyDescent="0.3">
      <c r="B1726" s="137">
        <f t="shared" si="350"/>
        <v>1708</v>
      </c>
      <c r="C1726" s="24"/>
      <c r="D1726" s="24"/>
      <c r="E1726" s="24"/>
      <c r="F1726" s="25"/>
      <c r="G1726" s="24"/>
      <c r="H1726" s="30"/>
      <c r="I1726" s="24"/>
      <c r="J1726" s="50" t="str">
        <f t="shared" si="341"/>
        <v/>
      </c>
      <c r="K1726" s="30"/>
      <c r="L1726" s="236"/>
      <c r="M1726" s="30"/>
      <c r="N1726" s="30"/>
      <c r="O1726" s="46" t="str">
        <f t="shared" si="342"/>
        <v/>
      </c>
      <c r="P1726" s="239" t="str">
        <f t="shared" si="345"/>
        <v/>
      </c>
      <c r="Q1726" s="52" t="str">
        <f t="shared" si="346"/>
        <v/>
      </c>
      <c r="R1726" s="127"/>
      <c r="S1726" s="86"/>
      <c r="T1726" s="127"/>
      <c r="U1726" s="86"/>
      <c r="V1726" s="87">
        <f t="shared" si="351"/>
        <v>0</v>
      </c>
      <c r="W1726" s="130"/>
      <c r="X1726" s="86"/>
      <c r="Y1726" s="86"/>
      <c r="Z1726" s="131"/>
      <c r="AA1726" s="87">
        <f t="shared" si="347"/>
        <v>0</v>
      </c>
      <c r="AB1726" s="127"/>
      <c r="AC1726" s="86"/>
      <c r="AD1726" s="87">
        <f t="shared" si="352"/>
        <v>0</v>
      </c>
      <c r="AE1726" s="127"/>
      <c r="AF1726" s="86"/>
      <c r="AG1726" s="86"/>
      <c r="AH1726" s="131"/>
      <c r="AI1726" s="88">
        <f t="shared" si="353"/>
        <v>0</v>
      </c>
      <c r="AJ1726" s="89" t="str">
        <f>IFERROR(IF(ISNA(MATCH($AV1726,Other_Category_Abbr,0)),INDEX(FGHG_List_Long_GWP,MATCH($AV1726,FGHG_List_Long,0)),INDEX(GWP_Other_Abbr,MATCH($AV1726,Other_Category_Abbr,0)))*SUM(V1726,AA1726,AD1726,AI1726),"")</f>
        <v/>
      </c>
      <c r="AK1726" s="89" t="str">
        <f>IFERROR(IF(ISNA(MATCH($AV1726,Other_Category_Abbr,0)),INDEX(FGHG_List_Long_GWP,MATCH($AV1726,FGHG_List_Long,0)),INDEX(GWP_Other_Abbr,MATCH($AV1726,Other_Category_Abbr,0)))*(T1726*(S1726+U1726)+W1726*(Y1726+X1726)+AD1726+AE1726*(AF1726+AG1726)),"")</f>
        <v/>
      </c>
      <c r="AL1726" s="90" t="str">
        <f t="shared" si="348"/>
        <v/>
      </c>
      <c r="AM1726" s="91" t="str">
        <f t="shared" si="349"/>
        <v/>
      </c>
      <c r="AP1726" s="92" t="b">
        <f t="shared" si="343"/>
        <v>0</v>
      </c>
      <c r="AQ1726" s="92" t="str">
        <f t="shared" si="344"/>
        <v xml:space="preserve"> </v>
      </c>
      <c r="AR1726" s="92" t="str">
        <f>IF(LEN(AQ1726)=1,"",COUNTIF($AQ$19:AQ1726,AQ1726)=1)</f>
        <v/>
      </c>
      <c r="AS1726" s="73"/>
      <c r="AT1726" s="73"/>
      <c r="AU1726" s="73"/>
      <c r="AV1726" s="235" t="str">
        <f>IF($P1726=Lists!$A$13,Lists!$A$29,IF($P1726=Lists!$A$14,Lists!$A$30,$P1726))</f>
        <v/>
      </c>
      <c r="AW1726" s="73"/>
      <c r="AX1726" s="73"/>
    </row>
    <row r="1727" spans="2:50" x14ac:dyDescent="0.3">
      <c r="B1727" s="137">
        <f t="shared" si="350"/>
        <v>1709</v>
      </c>
      <c r="C1727" s="24"/>
      <c r="D1727" s="24"/>
      <c r="E1727" s="24"/>
      <c r="F1727" s="25"/>
      <c r="G1727" s="24"/>
      <c r="H1727" s="30"/>
      <c r="I1727" s="24"/>
      <c r="J1727" s="50" t="str">
        <f t="shared" si="341"/>
        <v/>
      </c>
      <c r="K1727" s="30"/>
      <c r="L1727" s="236"/>
      <c r="M1727" s="30"/>
      <c r="N1727" s="30"/>
      <c r="O1727" s="46" t="str">
        <f t="shared" si="342"/>
        <v/>
      </c>
      <c r="P1727" s="239" t="str">
        <f t="shared" si="345"/>
        <v/>
      </c>
      <c r="Q1727" s="52" t="str">
        <f t="shared" si="346"/>
        <v/>
      </c>
      <c r="R1727" s="127"/>
      <c r="S1727" s="86"/>
      <c r="T1727" s="127"/>
      <c r="U1727" s="86"/>
      <c r="V1727" s="87">
        <f t="shared" si="351"/>
        <v>0</v>
      </c>
      <c r="W1727" s="130"/>
      <c r="X1727" s="86"/>
      <c r="Y1727" s="86"/>
      <c r="Z1727" s="131"/>
      <c r="AA1727" s="87">
        <f t="shared" si="347"/>
        <v>0</v>
      </c>
      <c r="AB1727" s="127"/>
      <c r="AC1727" s="86"/>
      <c r="AD1727" s="87">
        <f t="shared" si="352"/>
        <v>0</v>
      </c>
      <c r="AE1727" s="127"/>
      <c r="AF1727" s="86"/>
      <c r="AG1727" s="86"/>
      <c r="AH1727" s="131"/>
      <c r="AI1727" s="88">
        <f t="shared" si="353"/>
        <v>0</v>
      </c>
      <c r="AJ1727" s="89" t="str">
        <f>IFERROR(IF(ISNA(MATCH($AV1727,Other_Category_Abbr,0)),INDEX(FGHG_List_Long_GWP,MATCH($AV1727,FGHG_List_Long,0)),INDEX(GWP_Other_Abbr,MATCH($AV1727,Other_Category_Abbr,0)))*SUM(V1727,AA1727,AD1727,AI1727),"")</f>
        <v/>
      </c>
      <c r="AK1727" s="89" t="str">
        <f>IFERROR(IF(ISNA(MATCH($AV1727,Other_Category_Abbr,0)),INDEX(FGHG_List_Long_GWP,MATCH($AV1727,FGHG_List_Long,0)),INDEX(GWP_Other_Abbr,MATCH($AV1727,Other_Category_Abbr,0)))*(T1727*(S1727+U1727)+W1727*(Y1727+X1727)+AD1727+AE1727*(AF1727+AG1727)),"")</f>
        <v/>
      </c>
      <c r="AL1727" s="90" t="str">
        <f t="shared" si="348"/>
        <v/>
      </c>
      <c r="AM1727" s="91" t="str">
        <f t="shared" si="349"/>
        <v/>
      </c>
      <c r="AP1727" s="92" t="b">
        <f t="shared" si="343"/>
        <v>0</v>
      </c>
      <c r="AQ1727" s="92" t="str">
        <f t="shared" si="344"/>
        <v xml:space="preserve"> </v>
      </c>
      <c r="AR1727" s="92" t="str">
        <f>IF(LEN(AQ1727)=1,"",COUNTIF($AQ$19:AQ1727,AQ1727)=1)</f>
        <v/>
      </c>
      <c r="AS1727" s="73"/>
      <c r="AT1727" s="73"/>
      <c r="AU1727" s="73"/>
      <c r="AV1727" s="235" t="str">
        <f>IF($P1727=Lists!$A$13,Lists!$A$29,IF($P1727=Lists!$A$14,Lists!$A$30,$P1727))</f>
        <v/>
      </c>
      <c r="AW1727" s="73"/>
      <c r="AX1727" s="73"/>
    </row>
    <row r="1728" spans="2:50" x14ac:dyDescent="0.3">
      <c r="B1728" s="137">
        <f t="shared" si="350"/>
        <v>1710</v>
      </c>
      <c r="C1728" s="24"/>
      <c r="D1728" s="24"/>
      <c r="E1728" s="24"/>
      <c r="F1728" s="25"/>
      <c r="G1728" s="24"/>
      <c r="H1728" s="30"/>
      <c r="I1728" s="24"/>
      <c r="J1728" s="50" t="str">
        <f t="shared" si="341"/>
        <v/>
      </c>
      <c r="K1728" s="30"/>
      <c r="L1728" s="236"/>
      <c r="M1728" s="30"/>
      <c r="N1728" s="30"/>
      <c r="O1728" s="46" t="str">
        <f t="shared" si="342"/>
        <v/>
      </c>
      <c r="P1728" s="239" t="str">
        <f t="shared" si="345"/>
        <v/>
      </c>
      <c r="Q1728" s="52" t="str">
        <f t="shared" si="346"/>
        <v/>
      </c>
      <c r="R1728" s="127"/>
      <c r="S1728" s="86"/>
      <c r="T1728" s="127"/>
      <c r="U1728" s="86"/>
      <c r="V1728" s="87">
        <f t="shared" si="351"/>
        <v>0</v>
      </c>
      <c r="W1728" s="130"/>
      <c r="X1728" s="86"/>
      <c r="Y1728" s="86"/>
      <c r="Z1728" s="131"/>
      <c r="AA1728" s="87">
        <f t="shared" si="347"/>
        <v>0</v>
      </c>
      <c r="AB1728" s="127"/>
      <c r="AC1728" s="86"/>
      <c r="AD1728" s="87">
        <f t="shared" si="352"/>
        <v>0</v>
      </c>
      <c r="AE1728" s="127"/>
      <c r="AF1728" s="86"/>
      <c r="AG1728" s="86"/>
      <c r="AH1728" s="131"/>
      <c r="AI1728" s="88">
        <f t="shared" si="353"/>
        <v>0</v>
      </c>
      <c r="AJ1728" s="89" t="str">
        <f>IFERROR(IF(ISNA(MATCH($AV1728,Other_Category_Abbr,0)),INDEX(FGHG_List_Long_GWP,MATCH($AV1728,FGHG_List_Long,0)),INDEX(GWP_Other_Abbr,MATCH($AV1728,Other_Category_Abbr,0)))*SUM(V1728,AA1728,AD1728,AI1728),"")</f>
        <v/>
      </c>
      <c r="AK1728" s="89" t="str">
        <f>IFERROR(IF(ISNA(MATCH($AV1728,Other_Category_Abbr,0)),INDEX(FGHG_List_Long_GWP,MATCH($AV1728,FGHG_List_Long,0)),INDEX(GWP_Other_Abbr,MATCH($AV1728,Other_Category_Abbr,0)))*(T1728*(S1728+U1728)+W1728*(Y1728+X1728)+AD1728+AE1728*(AF1728+AG1728)),"")</f>
        <v/>
      </c>
      <c r="AL1728" s="90" t="str">
        <f t="shared" si="348"/>
        <v/>
      </c>
      <c r="AM1728" s="91" t="str">
        <f t="shared" si="349"/>
        <v/>
      </c>
      <c r="AP1728" s="92" t="b">
        <f t="shared" si="343"/>
        <v>0</v>
      </c>
      <c r="AQ1728" s="92" t="str">
        <f t="shared" si="344"/>
        <v xml:space="preserve"> </v>
      </c>
      <c r="AR1728" s="92" t="str">
        <f>IF(LEN(AQ1728)=1,"",COUNTIF($AQ$19:AQ1728,AQ1728)=1)</f>
        <v/>
      </c>
      <c r="AS1728" s="73"/>
      <c r="AT1728" s="73"/>
      <c r="AU1728" s="73"/>
      <c r="AV1728" s="235" t="str">
        <f>IF($P1728=Lists!$A$13,Lists!$A$29,IF($P1728=Lists!$A$14,Lists!$A$30,$P1728))</f>
        <v/>
      </c>
      <c r="AW1728" s="73"/>
      <c r="AX1728" s="73"/>
    </row>
    <row r="1729" spans="2:50" x14ac:dyDescent="0.3">
      <c r="B1729" s="137">
        <f t="shared" si="350"/>
        <v>1711</v>
      </c>
      <c r="C1729" s="24"/>
      <c r="D1729" s="24"/>
      <c r="E1729" s="24"/>
      <c r="F1729" s="25"/>
      <c r="G1729" s="24"/>
      <c r="H1729" s="30"/>
      <c r="I1729" s="24"/>
      <c r="J1729" s="50" t="str">
        <f t="shared" si="341"/>
        <v/>
      </c>
      <c r="K1729" s="30"/>
      <c r="L1729" s="236"/>
      <c r="M1729" s="30"/>
      <c r="N1729" s="30"/>
      <c r="O1729" s="46" t="str">
        <f t="shared" si="342"/>
        <v/>
      </c>
      <c r="P1729" s="239" t="str">
        <f t="shared" si="345"/>
        <v/>
      </c>
      <c r="Q1729" s="52" t="str">
        <f t="shared" si="346"/>
        <v/>
      </c>
      <c r="R1729" s="127"/>
      <c r="S1729" s="86"/>
      <c r="T1729" s="127"/>
      <c r="U1729" s="86"/>
      <c r="V1729" s="87">
        <f t="shared" si="351"/>
        <v>0</v>
      </c>
      <c r="W1729" s="130"/>
      <c r="X1729" s="86"/>
      <c r="Y1729" s="86"/>
      <c r="Z1729" s="131"/>
      <c r="AA1729" s="87">
        <f t="shared" si="347"/>
        <v>0</v>
      </c>
      <c r="AB1729" s="127"/>
      <c r="AC1729" s="86"/>
      <c r="AD1729" s="87">
        <f t="shared" si="352"/>
        <v>0</v>
      </c>
      <c r="AE1729" s="127"/>
      <c r="AF1729" s="86"/>
      <c r="AG1729" s="86"/>
      <c r="AH1729" s="131"/>
      <c r="AI1729" s="88">
        <f t="shared" si="353"/>
        <v>0</v>
      </c>
      <c r="AJ1729" s="89" t="str">
        <f>IFERROR(IF(ISNA(MATCH($AV1729,Other_Category_Abbr,0)),INDEX(FGHG_List_Long_GWP,MATCH($AV1729,FGHG_List_Long,0)),INDEX(GWP_Other_Abbr,MATCH($AV1729,Other_Category_Abbr,0)))*SUM(V1729,AA1729,AD1729,AI1729),"")</f>
        <v/>
      </c>
      <c r="AK1729" s="89" t="str">
        <f>IFERROR(IF(ISNA(MATCH($AV1729,Other_Category_Abbr,0)),INDEX(FGHG_List_Long_GWP,MATCH($AV1729,FGHG_List_Long,0)),INDEX(GWP_Other_Abbr,MATCH($AV1729,Other_Category_Abbr,0)))*(T1729*(S1729+U1729)+W1729*(Y1729+X1729)+AD1729+AE1729*(AF1729+AG1729)),"")</f>
        <v/>
      </c>
      <c r="AL1729" s="90" t="str">
        <f t="shared" si="348"/>
        <v/>
      </c>
      <c r="AM1729" s="91" t="str">
        <f t="shared" si="349"/>
        <v/>
      </c>
      <c r="AP1729" s="92" t="b">
        <f t="shared" si="343"/>
        <v>0</v>
      </c>
      <c r="AQ1729" s="92" t="str">
        <f t="shared" si="344"/>
        <v xml:space="preserve"> </v>
      </c>
      <c r="AR1729" s="92" t="str">
        <f>IF(LEN(AQ1729)=1,"",COUNTIF($AQ$19:AQ1729,AQ1729)=1)</f>
        <v/>
      </c>
      <c r="AS1729" s="73"/>
      <c r="AT1729" s="73"/>
      <c r="AU1729" s="73"/>
      <c r="AV1729" s="235" t="str">
        <f>IF($P1729=Lists!$A$13,Lists!$A$29,IF($P1729=Lists!$A$14,Lists!$A$30,$P1729))</f>
        <v/>
      </c>
      <c r="AW1729" s="73"/>
      <c r="AX1729" s="73"/>
    </row>
    <row r="1730" spans="2:50" x14ac:dyDescent="0.3">
      <c r="B1730" s="137">
        <f t="shared" si="350"/>
        <v>1712</v>
      </c>
      <c r="C1730" s="24"/>
      <c r="D1730" s="24"/>
      <c r="E1730" s="24"/>
      <c r="F1730" s="25"/>
      <c r="G1730" s="24"/>
      <c r="H1730" s="30"/>
      <c r="I1730" s="24"/>
      <c r="J1730" s="50" t="str">
        <f t="shared" si="341"/>
        <v/>
      </c>
      <c r="K1730" s="30"/>
      <c r="L1730" s="236"/>
      <c r="M1730" s="30"/>
      <c r="N1730" s="30"/>
      <c r="O1730" s="46" t="str">
        <f t="shared" si="342"/>
        <v/>
      </c>
      <c r="P1730" s="239" t="str">
        <f t="shared" si="345"/>
        <v/>
      </c>
      <c r="Q1730" s="52" t="str">
        <f t="shared" si="346"/>
        <v/>
      </c>
      <c r="R1730" s="127"/>
      <c r="S1730" s="86"/>
      <c r="T1730" s="127"/>
      <c r="U1730" s="86"/>
      <c r="V1730" s="87">
        <f t="shared" si="351"/>
        <v>0</v>
      </c>
      <c r="W1730" s="130"/>
      <c r="X1730" s="86"/>
      <c r="Y1730" s="86"/>
      <c r="Z1730" s="131"/>
      <c r="AA1730" s="87">
        <f t="shared" si="347"/>
        <v>0</v>
      </c>
      <c r="AB1730" s="127"/>
      <c r="AC1730" s="86"/>
      <c r="AD1730" s="87">
        <f t="shared" si="352"/>
        <v>0</v>
      </c>
      <c r="AE1730" s="127"/>
      <c r="AF1730" s="86"/>
      <c r="AG1730" s="86"/>
      <c r="AH1730" s="131"/>
      <c r="AI1730" s="88">
        <f t="shared" si="353"/>
        <v>0</v>
      </c>
      <c r="AJ1730" s="89" t="str">
        <f>IFERROR(IF(ISNA(MATCH($AV1730,Other_Category_Abbr,0)),INDEX(FGHG_List_Long_GWP,MATCH($AV1730,FGHG_List_Long,0)),INDEX(GWP_Other_Abbr,MATCH($AV1730,Other_Category_Abbr,0)))*SUM(V1730,AA1730,AD1730,AI1730),"")</f>
        <v/>
      </c>
      <c r="AK1730" s="89" t="str">
        <f>IFERROR(IF(ISNA(MATCH($AV1730,Other_Category_Abbr,0)),INDEX(FGHG_List_Long_GWP,MATCH($AV1730,FGHG_List_Long,0)),INDEX(GWP_Other_Abbr,MATCH($AV1730,Other_Category_Abbr,0)))*(T1730*(S1730+U1730)+W1730*(Y1730+X1730)+AD1730+AE1730*(AF1730+AG1730)),"")</f>
        <v/>
      </c>
      <c r="AL1730" s="90" t="str">
        <f t="shared" si="348"/>
        <v/>
      </c>
      <c r="AM1730" s="91" t="str">
        <f t="shared" si="349"/>
        <v/>
      </c>
      <c r="AP1730" s="92" t="b">
        <f t="shared" si="343"/>
        <v>0</v>
      </c>
      <c r="AQ1730" s="92" t="str">
        <f t="shared" si="344"/>
        <v xml:space="preserve"> </v>
      </c>
      <c r="AR1730" s="92" t="str">
        <f>IF(LEN(AQ1730)=1,"",COUNTIF($AQ$19:AQ1730,AQ1730)=1)</f>
        <v/>
      </c>
      <c r="AS1730" s="73"/>
      <c r="AT1730" s="73"/>
      <c r="AU1730" s="73"/>
      <c r="AV1730" s="235" t="str">
        <f>IF($P1730=Lists!$A$13,Lists!$A$29,IF($P1730=Lists!$A$14,Lists!$A$30,$P1730))</f>
        <v/>
      </c>
      <c r="AW1730" s="73"/>
      <c r="AX1730" s="73"/>
    </row>
    <row r="1731" spans="2:50" x14ac:dyDescent="0.3">
      <c r="B1731" s="137">
        <f t="shared" si="350"/>
        <v>1713</v>
      </c>
      <c r="C1731" s="24"/>
      <c r="D1731" s="24"/>
      <c r="E1731" s="24"/>
      <c r="F1731" s="25"/>
      <c r="G1731" s="24"/>
      <c r="H1731" s="30"/>
      <c r="I1731" s="24"/>
      <c r="J1731" s="50" t="str">
        <f t="shared" si="341"/>
        <v/>
      </c>
      <c r="K1731" s="30"/>
      <c r="L1731" s="236"/>
      <c r="M1731" s="30"/>
      <c r="N1731" s="30"/>
      <c r="O1731" s="46" t="str">
        <f t="shared" si="342"/>
        <v/>
      </c>
      <c r="P1731" s="239" t="str">
        <f t="shared" si="345"/>
        <v/>
      </c>
      <c r="Q1731" s="52" t="str">
        <f t="shared" si="346"/>
        <v/>
      </c>
      <c r="R1731" s="127"/>
      <c r="S1731" s="86"/>
      <c r="T1731" s="127"/>
      <c r="U1731" s="86"/>
      <c r="V1731" s="87">
        <f t="shared" si="351"/>
        <v>0</v>
      </c>
      <c r="W1731" s="130"/>
      <c r="X1731" s="86"/>
      <c r="Y1731" s="86"/>
      <c r="Z1731" s="131"/>
      <c r="AA1731" s="87">
        <f t="shared" si="347"/>
        <v>0</v>
      </c>
      <c r="AB1731" s="127"/>
      <c r="AC1731" s="86"/>
      <c r="AD1731" s="87">
        <f t="shared" si="352"/>
        <v>0</v>
      </c>
      <c r="AE1731" s="127"/>
      <c r="AF1731" s="86"/>
      <c r="AG1731" s="86"/>
      <c r="AH1731" s="131"/>
      <c r="AI1731" s="88">
        <f t="shared" si="353"/>
        <v>0</v>
      </c>
      <c r="AJ1731" s="89" t="str">
        <f>IFERROR(IF(ISNA(MATCH($AV1731,Other_Category_Abbr,0)),INDEX(FGHG_List_Long_GWP,MATCH($AV1731,FGHG_List_Long,0)),INDEX(GWP_Other_Abbr,MATCH($AV1731,Other_Category_Abbr,0)))*SUM(V1731,AA1731,AD1731,AI1731),"")</f>
        <v/>
      </c>
      <c r="AK1731" s="89" t="str">
        <f>IFERROR(IF(ISNA(MATCH($AV1731,Other_Category_Abbr,0)),INDEX(FGHG_List_Long_GWP,MATCH($AV1731,FGHG_List_Long,0)),INDEX(GWP_Other_Abbr,MATCH($AV1731,Other_Category_Abbr,0)))*(T1731*(S1731+U1731)+W1731*(Y1731+X1731)+AD1731+AE1731*(AF1731+AG1731)),"")</f>
        <v/>
      </c>
      <c r="AL1731" s="90" t="str">
        <f t="shared" si="348"/>
        <v/>
      </c>
      <c r="AM1731" s="91" t="str">
        <f t="shared" si="349"/>
        <v/>
      </c>
      <c r="AP1731" s="92" t="b">
        <f t="shared" si="343"/>
        <v>0</v>
      </c>
      <c r="AQ1731" s="92" t="str">
        <f t="shared" si="344"/>
        <v xml:space="preserve"> </v>
      </c>
      <c r="AR1731" s="92" t="str">
        <f>IF(LEN(AQ1731)=1,"",COUNTIF($AQ$19:AQ1731,AQ1731)=1)</f>
        <v/>
      </c>
      <c r="AS1731" s="73"/>
      <c r="AT1731" s="73"/>
      <c r="AU1731" s="73"/>
      <c r="AV1731" s="235" t="str">
        <f>IF($P1731=Lists!$A$13,Lists!$A$29,IF($P1731=Lists!$A$14,Lists!$A$30,$P1731))</f>
        <v/>
      </c>
      <c r="AW1731" s="73"/>
      <c r="AX1731" s="73"/>
    </row>
    <row r="1732" spans="2:50" x14ac:dyDescent="0.3">
      <c r="B1732" s="137">
        <f t="shared" si="350"/>
        <v>1714</v>
      </c>
      <c r="C1732" s="24"/>
      <c r="D1732" s="24"/>
      <c r="E1732" s="24"/>
      <c r="F1732" s="25"/>
      <c r="G1732" s="24"/>
      <c r="H1732" s="30"/>
      <c r="I1732" s="24"/>
      <c r="J1732" s="50" t="str">
        <f t="shared" si="341"/>
        <v/>
      </c>
      <c r="K1732" s="30"/>
      <c r="L1732" s="236"/>
      <c r="M1732" s="30"/>
      <c r="N1732" s="30"/>
      <c r="O1732" s="46" t="str">
        <f t="shared" si="342"/>
        <v/>
      </c>
      <c r="P1732" s="239" t="str">
        <f t="shared" si="345"/>
        <v/>
      </c>
      <c r="Q1732" s="52" t="str">
        <f t="shared" si="346"/>
        <v/>
      </c>
      <c r="R1732" s="127"/>
      <c r="S1732" s="86"/>
      <c r="T1732" s="127"/>
      <c r="U1732" s="86"/>
      <c r="V1732" s="87">
        <f t="shared" si="351"/>
        <v>0</v>
      </c>
      <c r="W1732" s="130"/>
      <c r="X1732" s="86"/>
      <c r="Y1732" s="86"/>
      <c r="Z1732" s="131"/>
      <c r="AA1732" s="87">
        <f t="shared" si="347"/>
        <v>0</v>
      </c>
      <c r="AB1732" s="127"/>
      <c r="AC1732" s="86"/>
      <c r="AD1732" s="87">
        <f t="shared" si="352"/>
        <v>0</v>
      </c>
      <c r="AE1732" s="127"/>
      <c r="AF1732" s="86"/>
      <c r="AG1732" s="86"/>
      <c r="AH1732" s="131"/>
      <c r="AI1732" s="88">
        <f t="shared" si="353"/>
        <v>0</v>
      </c>
      <c r="AJ1732" s="89" t="str">
        <f>IFERROR(IF(ISNA(MATCH($AV1732,Other_Category_Abbr,0)),INDEX(FGHG_List_Long_GWP,MATCH($AV1732,FGHG_List_Long,0)),INDEX(GWP_Other_Abbr,MATCH($AV1732,Other_Category_Abbr,0)))*SUM(V1732,AA1732,AD1732,AI1732),"")</f>
        <v/>
      </c>
      <c r="AK1732" s="89" t="str">
        <f>IFERROR(IF(ISNA(MATCH($AV1732,Other_Category_Abbr,0)),INDEX(FGHG_List_Long_GWP,MATCH($AV1732,FGHG_List_Long,0)),INDEX(GWP_Other_Abbr,MATCH($AV1732,Other_Category_Abbr,0)))*(T1732*(S1732+U1732)+W1732*(Y1732+X1732)+AD1732+AE1732*(AF1732+AG1732)),"")</f>
        <v/>
      </c>
      <c r="AL1732" s="90" t="str">
        <f t="shared" si="348"/>
        <v/>
      </c>
      <c r="AM1732" s="91" t="str">
        <f t="shared" si="349"/>
        <v/>
      </c>
      <c r="AP1732" s="92" t="b">
        <f t="shared" si="343"/>
        <v>0</v>
      </c>
      <c r="AQ1732" s="92" t="str">
        <f t="shared" si="344"/>
        <v xml:space="preserve"> </v>
      </c>
      <c r="AR1732" s="92" t="str">
        <f>IF(LEN(AQ1732)=1,"",COUNTIF($AQ$19:AQ1732,AQ1732)=1)</f>
        <v/>
      </c>
      <c r="AS1732" s="73"/>
      <c r="AT1732" s="73"/>
      <c r="AU1732" s="73"/>
      <c r="AV1732" s="235" t="str">
        <f>IF($P1732=Lists!$A$13,Lists!$A$29,IF($P1732=Lists!$A$14,Lists!$A$30,$P1732))</f>
        <v/>
      </c>
      <c r="AW1732" s="73"/>
      <c r="AX1732" s="73"/>
    </row>
    <row r="1733" spans="2:50" x14ac:dyDescent="0.3">
      <c r="B1733" s="137">
        <f t="shared" si="350"/>
        <v>1715</v>
      </c>
      <c r="C1733" s="24"/>
      <c r="D1733" s="24"/>
      <c r="E1733" s="24"/>
      <c r="F1733" s="25"/>
      <c r="G1733" s="24"/>
      <c r="H1733" s="30"/>
      <c r="I1733" s="24"/>
      <c r="J1733" s="50" t="str">
        <f t="shared" si="341"/>
        <v/>
      </c>
      <c r="K1733" s="30"/>
      <c r="L1733" s="236"/>
      <c r="M1733" s="30"/>
      <c r="N1733" s="30"/>
      <c r="O1733" s="46" t="str">
        <f t="shared" si="342"/>
        <v/>
      </c>
      <c r="P1733" s="239" t="str">
        <f t="shared" si="345"/>
        <v/>
      </c>
      <c r="Q1733" s="52" t="str">
        <f t="shared" si="346"/>
        <v/>
      </c>
      <c r="R1733" s="127"/>
      <c r="S1733" s="86"/>
      <c r="T1733" s="127"/>
      <c r="U1733" s="86"/>
      <c r="V1733" s="87">
        <f t="shared" si="351"/>
        <v>0</v>
      </c>
      <c r="W1733" s="130"/>
      <c r="X1733" s="86"/>
      <c r="Y1733" s="86"/>
      <c r="Z1733" s="131"/>
      <c r="AA1733" s="87">
        <f t="shared" si="347"/>
        <v>0</v>
      </c>
      <c r="AB1733" s="127"/>
      <c r="AC1733" s="86"/>
      <c r="AD1733" s="87">
        <f t="shared" si="352"/>
        <v>0</v>
      </c>
      <c r="AE1733" s="127"/>
      <c r="AF1733" s="86"/>
      <c r="AG1733" s="86"/>
      <c r="AH1733" s="131"/>
      <c r="AI1733" s="88">
        <f t="shared" si="353"/>
        <v>0</v>
      </c>
      <c r="AJ1733" s="89" t="str">
        <f>IFERROR(IF(ISNA(MATCH($AV1733,Other_Category_Abbr,0)),INDEX(FGHG_List_Long_GWP,MATCH($AV1733,FGHG_List_Long,0)),INDEX(GWP_Other_Abbr,MATCH($AV1733,Other_Category_Abbr,0)))*SUM(V1733,AA1733,AD1733,AI1733),"")</f>
        <v/>
      </c>
      <c r="AK1733" s="89" t="str">
        <f>IFERROR(IF(ISNA(MATCH($AV1733,Other_Category_Abbr,0)),INDEX(FGHG_List_Long_GWP,MATCH($AV1733,FGHG_List_Long,0)),INDEX(GWP_Other_Abbr,MATCH($AV1733,Other_Category_Abbr,0)))*(T1733*(S1733+U1733)+W1733*(Y1733+X1733)+AD1733+AE1733*(AF1733+AG1733)),"")</f>
        <v/>
      </c>
      <c r="AL1733" s="90" t="str">
        <f t="shared" si="348"/>
        <v/>
      </c>
      <c r="AM1733" s="91" t="str">
        <f t="shared" si="349"/>
        <v/>
      </c>
      <c r="AP1733" s="92" t="b">
        <f t="shared" si="343"/>
        <v>0</v>
      </c>
      <c r="AQ1733" s="92" t="str">
        <f t="shared" si="344"/>
        <v xml:space="preserve"> </v>
      </c>
      <c r="AR1733" s="92" t="str">
        <f>IF(LEN(AQ1733)=1,"",COUNTIF($AQ$19:AQ1733,AQ1733)=1)</f>
        <v/>
      </c>
      <c r="AS1733" s="73"/>
      <c r="AT1733" s="73"/>
      <c r="AU1733" s="73"/>
      <c r="AV1733" s="235" t="str">
        <f>IF($P1733=Lists!$A$13,Lists!$A$29,IF($P1733=Lists!$A$14,Lists!$A$30,$P1733))</f>
        <v/>
      </c>
      <c r="AW1733" s="73"/>
      <c r="AX1733" s="73"/>
    </row>
    <row r="1734" spans="2:50" x14ac:dyDescent="0.3">
      <c r="B1734" s="137">
        <f t="shared" si="350"/>
        <v>1716</v>
      </c>
      <c r="C1734" s="24"/>
      <c r="D1734" s="24"/>
      <c r="E1734" s="24"/>
      <c r="F1734" s="25"/>
      <c r="G1734" s="24"/>
      <c r="H1734" s="30"/>
      <c r="I1734" s="24"/>
      <c r="J1734" s="50" t="str">
        <f t="shared" si="341"/>
        <v/>
      </c>
      <c r="K1734" s="30"/>
      <c r="L1734" s="236"/>
      <c r="M1734" s="30"/>
      <c r="N1734" s="30"/>
      <c r="O1734" s="46" t="str">
        <f t="shared" si="342"/>
        <v/>
      </c>
      <c r="P1734" s="239" t="str">
        <f t="shared" si="345"/>
        <v/>
      </c>
      <c r="Q1734" s="52" t="str">
        <f t="shared" si="346"/>
        <v/>
      </c>
      <c r="R1734" s="127"/>
      <c r="S1734" s="86"/>
      <c r="T1734" s="127"/>
      <c r="U1734" s="86"/>
      <c r="V1734" s="87">
        <f t="shared" si="351"/>
        <v>0</v>
      </c>
      <c r="W1734" s="130"/>
      <c r="X1734" s="86"/>
      <c r="Y1734" s="86"/>
      <c r="Z1734" s="131"/>
      <c r="AA1734" s="87">
        <f t="shared" si="347"/>
        <v>0</v>
      </c>
      <c r="AB1734" s="127"/>
      <c r="AC1734" s="86"/>
      <c r="AD1734" s="87">
        <f t="shared" si="352"/>
        <v>0</v>
      </c>
      <c r="AE1734" s="127"/>
      <c r="AF1734" s="86"/>
      <c r="AG1734" s="86"/>
      <c r="AH1734" s="131"/>
      <c r="AI1734" s="88">
        <f t="shared" si="353"/>
        <v>0</v>
      </c>
      <c r="AJ1734" s="89" t="str">
        <f>IFERROR(IF(ISNA(MATCH($AV1734,Other_Category_Abbr,0)),INDEX(FGHG_List_Long_GWP,MATCH($AV1734,FGHG_List_Long,0)),INDEX(GWP_Other_Abbr,MATCH($AV1734,Other_Category_Abbr,0)))*SUM(V1734,AA1734,AD1734,AI1734),"")</f>
        <v/>
      </c>
      <c r="AK1734" s="89" t="str">
        <f>IFERROR(IF(ISNA(MATCH($AV1734,Other_Category_Abbr,0)),INDEX(FGHG_List_Long_GWP,MATCH($AV1734,FGHG_List_Long,0)),INDEX(GWP_Other_Abbr,MATCH($AV1734,Other_Category_Abbr,0)))*(T1734*(S1734+U1734)+W1734*(Y1734+X1734)+AD1734+AE1734*(AF1734+AG1734)),"")</f>
        <v/>
      </c>
      <c r="AL1734" s="90" t="str">
        <f t="shared" si="348"/>
        <v/>
      </c>
      <c r="AM1734" s="91" t="str">
        <f t="shared" si="349"/>
        <v/>
      </c>
      <c r="AP1734" s="92" t="b">
        <f t="shared" si="343"/>
        <v>0</v>
      </c>
      <c r="AQ1734" s="92" t="str">
        <f t="shared" si="344"/>
        <v xml:space="preserve"> </v>
      </c>
      <c r="AR1734" s="92" t="str">
        <f>IF(LEN(AQ1734)=1,"",COUNTIF($AQ$19:AQ1734,AQ1734)=1)</f>
        <v/>
      </c>
      <c r="AS1734" s="73"/>
      <c r="AT1734" s="73"/>
      <c r="AU1734" s="73"/>
      <c r="AV1734" s="235" t="str">
        <f>IF($P1734=Lists!$A$13,Lists!$A$29,IF($P1734=Lists!$A$14,Lists!$A$30,$P1734))</f>
        <v/>
      </c>
      <c r="AW1734" s="73"/>
      <c r="AX1734" s="73"/>
    </row>
    <row r="1735" spans="2:50" x14ac:dyDescent="0.3">
      <c r="B1735" s="137">
        <f t="shared" si="350"/>
        <v>1717</v>
      </c>
      <c r="C1735" s="24"/>
      <c r="D1735" s="24"/>
      <c r="E1735" s="24"/>
      <c r="F1735" s="25"/>
      <c r="G1735" s="24"/>
      <c r="H1735" s="30"/>
      <c r="I1735" s="24"/>
      <c r="J1735" s="50" t="str">
        <f t="shared" si="341"/>
        <v/>
      </c>
      <c r="K1735" s="30"/>
      <c r="L1735" s="236"/>
      <c r="M1735" s="30"/>
      <c r="N1735" s="30"/>
      <c r="O1735" s="46" t="str">
        <f t="shared" si="342"/>
        <v/>
      </c>
      <c r="P1735" s="239" t="str">
        <f t="shared" si="345"/>
        <v/>
      </c>
      <c r="Q1735" s="52" t="str">
        <f t="shared" si="346"/>
        <v/>
      </c>
      <c r="R1735" s="127"/>
      <c r="S1735" s="86"/>
      <c r="T1735" s="127"/>
      <c r="U1735" s="86"/>
      <c r="V1735" s="87">
        <f t="shared" si="351"/>
        <v>0</v>
      </c>
      <c r="W1735" s="130"/>
      <c r="X1735" s="86"/>
      <c r="Y1735" s="86"/>
      <c r="Z1735" s="131"/>
      <c r="AA1735" s="87">
        <f t="shared" si="347"/>
        <v>0</v>
      </c>
      <c r="AB1735" s="127"/>
      <c r="AC1735" s="86"/>
      <c r="AD1735" s="87">
        <f t="shared" si="352"/>
        <v>0</v>
      </c>
      <c r="AE1735" s="127"/>
      <c r="AF1735" s="86"/>
      <c r="AG1735" s="86"/>
      <c r="AH1735" s="131"/>
      <c r="AI1735" s="88">
        <f t="shared" si="353"/>
        <v>0</v>
      </c>
      <c r="AJ1735" s="89" t="str">
        <f>IFERROR(IF(ISNA(MATCH($AV1735,Other_Category_Abbr,0)),INDEX(FGHG_List_Long_GWP,MATCH($AV1735,FGHG_List_Long,0)),INDEX(GWP_Other_Abbr,MATCH($AV1735,Other_Category_Abbr,0)))*SUM(V1735,AA1735,AD1735,AI1735),"")</f>
        <v/>
      </c>
      <c r="AK1735" s="89" t="str">
        <f>IFERROR(IF(ISNA(MATCH($AV1735,Other_Category_Abbr,0)),INDEX(FGHG_List_Long_GWP,MATCH($AV1735,FGHG_List_Long,0)),INDEX(GWP_Other_Abbr,MATCH($AV1735,Other_Category_Abbr,0)))*(T1735*(S1735+U1735)+W1735*(Y1735+X1735)+AD1735+AE1735*(AF1735+AG1735)),"")</f>
        <v/>
      </c>
      <c r="AL1735" s="90" t="str">
        <f t="shared" si="348"/>
        <v/>
      </c>
      <c r="AM1735" s="91" t="str">
        <f t="shared" si="349"/>
        <v/>
      </c>
      <c r="AP1735" s="92" t="b">
        <f t="shared" si="343"/>
        <v>0</v>
      </c>
      <c r="AQ1735" s="92" t="str">
        <f t="shared" si="344"/>
        <v xml:space="preserve"> </v>
      </c>
      <c r="AR1735" s="92" t="str">
        <f>IF(LEN(AQ1735)=1,"",COUNTIF($AQ$19:AQ1735,AQ1735)=1)</f>
        <v/>
      </c>
      <c r="AS1735" s="73"/>
      <c r="AT1735" s="73"/>
      <c r="AU1735" s="73"/>
      <c r="AV1735" s="235" t="str">
        <f>IF($P1735=Lists!$A$13,Lists!$A$29,IF($P1735=Lists!$A$14,Lists!$A$30,$P1735))</f>
        <v/>
      </c>
      <c r="AW1735" s="73"/>
      <c r="AX1735" s="73"/>
    </row>
    <row r="1736" spans="2:50" x14ac:dyDescent="0.3">
      <c r="B1736" s="137">
        <f t="shared" si="350"/>
        <v>1718</v>
      </c>
      <c r="C1736" s="24"/>
      <c r="D1736" s="24"/>
      <c r="E1736" s="24"/>
      <c r="F1736" s="25"/>
      <c r="G1736" s="24"/>
      <c r="H1736" s="30"/>
      <c r="I1736" s="24"/>
      <c r="J1736" s="50" t="str">
        <f t="shared" si="341"/>
        <v/>
      </c>
      <c r="K1736" s="30"/>
      <c r="L1736" s="236"/>
      <c r="M1736" s="30"/>
      <c r="N1736" s="30"/>
      <c r="O1736" s="46" t="str">
        <f t="shared" si="342"/>
        <v/>
      </c>
      <c r="P1736" s="239" t="str">
        <f t="shared" si="345"/>
        <v/>
      </c>
      <c r="Q1736" s="52" t="str">
        <f t="shared" si="346"/>
        <v/>
      </c>
      <c r="R1736" s="127"/>
      <c r="S1736" s="86"/>
      <c r="T1736" s="127"/>
      <c r="U1736" s="86"/>
      <c r="V1736" s="87">
        <f t="shared" si="351"/>
        <v>0</v>
      </c>
      <c r="W1736" s="130"/>
      <c r="X1736" s="86"/>
      <c r="Y1736" s="86"/>
      <c r="Z1736" s="131"/>
      <c r="AA1736" s="87">
        <f t="shared" si="347"/>
        <v>0</v>
      </c>
      <c r="AB1736" s="127"/>
      <c r="AC1736" s="86"/>
      <c r="AD1736" s="87">
        <f t="shared" si="352"/>
        <v>0</v>
      </c>
      <c r="AE1736" s="127"/>
      <c r="AF1736" s="86"/>
      <c r="AG1736" s="86"/>
      <c r="AH1736" s="131"/>
      <c r="AI1736" s="88">
        <f t="shared" si="353"/>
        <v>0</v>
      </c>
      <c r="AJ1736" s="89" t="str">
        <f>IFERROR(IF(ISNA(MATCH($AV1736,Other_Category_Abbr,0)),INDEX(FGHG_List_Long_GWP,MATCH($AV1736,FGHG_List_Long,0)),INDEX(GWP_Other_Abbr,MATCH($AV1736,Other_Category_Abbr,0)))*SUM(V1736,AA1736,AD1736,AI1736),"")</f>
        <v/>
      </c>
      <c r="AK1736" s="89" t="str">
        <f>IFERROR(IF(ISNA(MATCH($AV1736,Other_Category_Abbr,0)),INDEX(FGHG_List_Long_GWP,MATCH($AV1736,FGHG_List_Long,0)),INDEX(GWP_Other_Abbr,MATCH($AV1736,Other_Category_Abbr,0)))*(T1736*(S1736+U1736)+W1736*(Y1736+X1736)+AD1736+AE1736*(AF1736+AG1736)),"")</f>
        <v/>
      </c>
      <c r="AL1736" s="90" t="str">
        <f t="shared" si="348"/>
        <v/>
      </c>
      <c r="AM1736" s="91" t="str">
        <f t="shared" si="349"/>
        <v/>
      </c>
      <c r="AP1736" s="92" t="b">
        <f t="shared" si="343"/>
        <v>0</v>
      </c>
      <c r="AQ1736" s="92" t="str">
        <f t="shared" si="344"/>
        <v xml:space="preserve"> </v>
      </c>
      <c r="AR1736" s="92" t="str">
        <f>IF(LEN(AQ1736)=1,"",COUNTIF($AQ$19:AQ1736,AQ1736)=1)</f>
        <v/>
      </c>
      <c r="AS1736" s="73"/>
      <c r="AT1736" s="73"/>
      <c r="AU1736" s="73"/>
      <c r="AV1736" s="235" t="str">
        <f>IF($P1736=Lists!$A$13,Lists!$A$29,IF($P1736=Lists!$A$14,Lists!$A$30,$P1736))</f>
        <v/>
      </c>
      <c r="AW1736" s="73"/>
      <c r="AX1736" s="73"/>
    </row>
    <row r="1737" spans="2:50" x14ac:dyDescent="0.3">
      <c r="B1737" s="137">
        <f t="shared" si="350"/>
        <v>1719</v>
      </c>
      <c r="C1737" s="24"/>
      <c r="D1737" s="24"/>
      <c r="E1737" s="24"/>
      <c r="F1737" s="25"/>
      <c r="G1737" s="24"/>
      <c r="H1737" s="30"/>
      <c r="I1737" s="24"/>
      <c r="J1737" s="50" t="str">
        <f t="shared" si="341"/>
        <v/>
      </c>
      <c r="K1737" s="30"/>
      <c r="L1737" s="236"/>
      <c r="M1737" s="30"/>
      <c r="N1737" s="30"/>
      <c r="O1737" s="46" t="str">
        <f t="shared" si="342"/>
        <v/>
      </c>
      <c r="P1737" s="239" t="str">
        <f t="shared" si="345"/>
        <v/>
      </c>
      <c r="Q1737" s="52" t="str">
        <f t="shared" si="346"/>
        <v/>
      </c>
      <c r="R1737" s="127"/>
      <c r="S1737" s="86"/>
      <c r="T1737" s="127"/>
      <c r="U1737" s="86"/>
      <c r="V1737" s="87">
        <f t="shared" si="351"/>
        <v>0</v>
      </c>
      <c r="W1737" s="130"/>
      <c r="X1737" s="86"/>
      <c r="Y1737" s="86"/>
      <c r="Z1737" s="131"/>
      <c r="AA1737" s="87">
        <f t="shared" si="347"/>
        <v>0</v>
      </c>
      <c r="AB1737" s="127"/>
      <c r="AC1737" s="86"/>
      <c r="AD1737" s="87">
        <f t="shared" si="352"/>
        <v>0</v>
      </c>
      <c r="AE1737" s="127"/>
      <c r="AF1737" s="86"/>
      <c r="AG1737" s="86"/>
      <c r="AH1737" s="131"/>
      <c r="AI1737" s="88">
        <f t="shared" si="353"/>
        <v>0</v>
      </c>
      <c r="AJ1737" s="89" t="str">
        <f>IFERROR(IF(ISNA(MATCH($AV1737,Other_Category_Abbr,0)),INDEX(FGHG_List_Long_GWP,MATCH($AV1737,FGHG_List_Long,0)),INDEX(GWP_Other_Abbr,MATCH($AV1737,Other_Category_Abbr,0)))*SUM(V1737,AA1737,AD1737,AI1737),"")</f>
        <v/>
      </c>
      <c r="AK1737" s="89" t="str">
        <f>IFERROR(IF(ISNA(MATCH($AV1737,Other_Category_Abbr,0)),INDEX(FGHG_List_Long_GWP,MATCH($AV1737,FGHG_List_Long,0)),INDEX(GWP_Other_Abbr,MATCH($AV1737,Other_Category_Abbr,0)))*(T1737*(S1737+U1737)+W1737*(Y1737+X1737)+AD1737+AE1737*(AF1737+AG1737)),"")</f>
        <v/>
      </c>
      <c r="AL1737" s="90" t="str">
        <f t="shared" si="348"/>
        <v/>
      </c>
      <c r="AM1737" s="91" t="str">
        <f t="shared" si="349"/>
        <v/>
      </c>
      <c r="AP1737" s="92" t="b">
        <f t="shared" si="343"/>
        <v>0</v>
      </c>
      <c r="AQ1737" s="92" t="str">
        <f t="shared" si="344"/>
        <v xml:space="preserve"> </v>
      </c>
      <c r="AR1737" s="92" t="str">
        <f>IF(LEN(AQ1737)=1,"",COUNTIF($AQ$19:AQ1737,AQ1737)=1)</f>
        <v/>
      </c>
      <c r="AS1737" s="73"/>
      <c r="AT1737" s="73"/>
      <c r="AU1737" s="73"/>
      <c r="AV1737" s="235" t="str">
        <f>IF($P1737=Lists!$A$13,Lists!$A$29,IF($P1737=Lists!$A$14,Lists!$A$30,$P1737))</f>
        <v/>
      </c>
      <c r="AW1737" s="73"/>
      <c r="AX1737" s="73"/>
    </row>
    <row r="1738" spans="2:50" x14ac:dyDescent="0.3">
      <c r="B1738" s="137">
        <f t="shared" si="350"/>
        <v>1720</v>
      </c>
      <c r="C1738" s="24"/>
      <c r="D1738" s="24"/>
      <c r="E1738" s="24"/>
      <c r="F1738" s="25"/>
      <c r="G1738" s="24"/>
      <c r="H1738" s="30"/>
      <c r="I1738" s="24"/>
      <c r="J1738" s="50" t="str">
        <f t="shared" si="341"/>
        <v/>
      </c>
      <c r="K1738" s="30"/>
      <c r="L1738" s="236"/>
      <c r="M1738" s="30"/>
      <c r="N1738" s="30"/>
      <c r="O1738" s="46" t="str">
        <f t="shared" si="342"/>
        <v/>
      </c>
      <c r="P1738" s="239" t="str">
        <f t="shared" si="345"/>
        <v/>
      </c>
      <c r="Q1738" s="52" t="str">
        <f t="shared" si="346"/>
        <v/>
      </c>
      <c r="R1738" s="127"/>
      <c r="S1738" s="86"/>
      <c r="T1738" s="127"/>
      <c r="U1738" s="86"/>
      <c r="V1738" s="87">
        <f t="shared" si="351"/>
        <v>0</v>
      </c>
      <c r="W1738" s="130"/>
      <c r="X1738" s="86"/>
      <c r="Y1738" s="86"/>
      <c r="Z1738" s="131"/>
      <c r="AA1738" s="87">
        <f t="shared" si="347"/>
        <v>0</v>
      </c>
      <c r="AB1738" s="127"/>
      <c r="AC1738" s="86"/>
      <c r="AD1738" s="87">
        <f t="shared" si="352"/>
        <v>0</v>
      </c>
      <c r="AE1738" s="127"/>
      <c r="AF1738" s="86"/>
      <c r="AG1738" s="86"/>
      <c r="AH1738" s="131"/>
      <c r="AI1738" s="88">
        <f t="shared" si="353"/>
        <v>0</v>
      </c>
      <c r="AJ1738" s="89" t="str">
        <f>IFERROR(IF(ISNA(MATCH($AV1738,Other_Category_Abbr,0)),INDEX(FGHG_List_Long_GWP,MATCH($AV1738,FGHG_List_Long,0)),INDEX(GWP_Other_Abbr,MATCH($AV1738,Other_Category_Abbr,0)))*SUM(V1738,AA1738,AD1738,AI1738),"")</f>
        <v/>
      </c>
      <c r="AK1738" s="89" t="str">
        <f>IFERROR(IF(ISNA(MATCH($AV1738,Other_Category_Abbr,0)),INDEX(FGHG_List_Long_GWP,MATCH($AV1738,FGHG_List_Long,0)),INDEX(GWP_Other_Abbr,MATCH($AV1738,Other_Category_Abbr,0)))*(T1738*(S1738+U1738)+W1738*(Y1738+X1738)+AD1738+AE1738*(AF1738+AG1738)),"")</f>
        <v/>
      </c>
      <c r="AL1738" s="90" t="str">
        <f t="shared" si="348"/>
        <v/>
      </c>
      <c r="AM1738" s="91" t="str">
        <f t="shared" si="349"/>
        <v/>
      </c>
      <c r="AP1738" s="92" t="b">
        <f t="shared" si="343"/>
        <v>0</v>
      </c>
      <c r="AQ1738" s="92" t="str">
        <f t="shared" si="344"/>
        <v xml:space="preserve"> </v>
      </c>
      <c r="AR1738" s="92" t="str">
        <f>IF(LEN(AQ1738)=1,"",COUNTIF($AQ$19:AQ1738,AQ1738)=1)</f>
        <v/>
      </c>
      <c r="AS1738" s="73"/>
      <c r="AT1738" s="73"/>
      <c r="AU1738" s="73"/>
      <c r="AV1738" s="235" t="str">
        <f>IF($P1738=Lists!$A$13,Lists!$A$29,IF($P1738=Lists!$A$14,Lists!$A$30,$P1738))</f>
        <v/>
      </c>
      <c r="AW1738" s="73"/>
      <c r="AX1738" s="73"/>
    </row>
    <row r="1739" spans="2:50" x14ac:dyDescent="0.3">
      <c r="B1739" s="137">
        <f t="shared" si="350"/>
        <v>1721</v>
      </c>
      <c r="C1739" s="24"/>
      <c r="D1739" s="24"/>
      <c r="E1739" s="24"/>
      <c r="F1739" s="25"/>
      <c r="G1739" s="24"/>
      <c r="H1739" s="30"/>
      <c r="I1739" s="24"/>
      <c r="J1739" s="50" t="str">
        <f t="shared" si="341"/>
        <v/>
      </c>
      <c r="K1739" s="30"/>
      <c r="L1739" s="236"/>
      <c r="M1739" s="30"/>
      <c r="N1739" s="30"/>
      <c r="O1739" s="46" t="str">
        <f t="shared" si="342"/>
        <v/>
      </c>
      <c r="P1739" s="239" t="str">
        <f t="shared" si="345"/>
        <v/>
      </c>
      <c r="Q1739" s="52" t="str">
        <f t="shared" si="346"/>
        <v/>
      </c>
      <c r="R1739" s="127"/>
      <c r="S1739" s="86"/>
      <c r="T1739" s="127"/>
      <c r="U1739" s="86"/>
      <c r="V1739" s="87">
        <f t="shared" si="351"/>
        <v>0</v>
      </c>
      <c r="W1739" s="130"/>
      <c r="X1739" s="86"/>
      <c r="Y1739" s="86"/>
      <c r="Z1739" s="131"/>
      <c r="AA1739" s="87">
        <f t="shared" si="347"/>
        <v>0</v>
      </c>
      <c r="AB1739" s="127"/>
      <c r="AC1739" s="86"/>
      <c r="AD1739" s="87">
        <f t="shared" si="352"/>
        <v>0</v>
      </c>
      <c r="AE1739" s="127"/>
      <c r="AF1739" s="86"/>
      <c r="AG1739" s="86"/>
      <c r="AH1739" s="131"/>
      <c r="AI1739" s="88">
        <f t="shared" si="353"/>
        <v>0</v>
      </c>
      <c r="AJ1739" s="89" t="str">
        <f>IFERROR(IF(ISNA(MATCH($AV1739,Other_Category_Abbr,0)),INDEX(FGHG_List_Long_GWP,MATCH($AV1739,FGHG_List_Long,0)),INDEX(GWP_Other_Abbr,MATCH($AV1739,Other_Category_Abbr,0)))*SUM(V1739,AA1739,AD1739,AI1739),"")</f>
        <v/>
      </c>
      <c r="AK1739" s="89" t="str">
        <f>IFERROR(IF(ISNA(MATCH($AV1739,Other_Category_Abbr,0)),INDEX(FGHG_List_Long_GWP,MATCH($AV1739,FGHG_List_Long,0)),INDEX(GWP_Other_Abbr,MATCH($AV1739,Other_Category_Abbr,0)))*(T1739*(S1739+U1739)+W1739*(Y1739+X1739)+AD1739+AE1739*(AF1739+AG1739)),"")</f>
        <v/>
      </c>
      <c r="AL1739" s="90" t="str">
        <f t="shared" si="348"/>
        <v/>
      </c>
      <c r="AM1739" s="91" t="str">
        <f t="shared" si="349"/>
        <v/>
      </c>
      <c r="AP1739" s="92" t="b">
        <f t="shared" si="343"/>
        <v>0</v>
      </c>
      <c r="AQ1739" s="92" t="str">
        <f t="shared" si="344"/>
        <v xml:space="preserve"> </v>
      </c>
      <c r="AR1739" s="92" t="str">
        <f>IF(LEN(AQ1739)=1,"",COUNTIF($AQ$19:AQ1739,AQ1739)=1)</f>
        <v/>
      </c>
      <c r="AS1739" s="73"/>
      <c r="AT1739" s="73"/>
      <c r="AU1739" s="73"/>
      <c r="AV1739" s="235" t="str">
        <f>IF($P1739=Lists!$A$13,Lists!$A$29,IF($P1739=Lists!$A$14,Lists!$A$30,$P1739))</f>
        <v/>
      </c>
      <c r="AW1739" s="73"/>
      <c r="AX1739" s="73"/>
    </row>
    <row r="1740" spans="2:50" x14ac:dyDescent="0.3">
      <c r="B1740" s="137">
        <f t="shared" si="350"/>
        <v>1722</v>
      </c>
      <c r="C1740" s="24"/>
      <c r="D1740" s="24"/>
      <c r="E1740" s="24"/>
      <c r="F1740" s="25"/>
      <c r="G1740" s="24"/>
      <c r="H1740" s="30"/>
      <c r="I1740" s="24"/>
      <c r="J1740" s="50" t="str">
        <f t="shared" si="341"/>
        <v/>
      </c>
      <c r="K1740" s="30"/>
      <c r="L1740" s="236"/>
      <c r="M1740" s="30"/>
      <c r="N1740" s="30"/>
      <c r="O1740" s="46" t="str">
        <f t="shared" si="342"/>
        <v/>
      </c>
      <c r="P1740" s="239" t="str">
        <f t="shared" si="345"/>
        <v/>
      </c>
      <c r="Q1740" s="52" t="str">
        <f t="shared" si="346"/>
        <v/>
      </c>
      <c r="R1740" s="127"/>
      <c r="S1740" s="86"/>
      <c r="T1740" s="127"/>
      <c r="U1740" s="86"/>
      <c r="V1740" s="87">
        <f t="shared" si="351"/>
        <v>0</v>
      </c>
      <c r="W1740" s="130"/>
      <c r="X1740" s="86"/>
      <c r="Y1740" s="86"/>
      <c r="Z1740" s="131"/>
      <c r="AA1740" s="87">
        <f t="shared" si="347"/>
        <v>0</v>
      </c>
      <c r="AB1740" s="127"/>
      <c r="AC1740" s="86"/>
      <c r="AD1740" s="87">
        <f t="shared" si="352"/>
        <v>0</v>
      </c>
      <c r="AE1740" s="127"/>
      <c r="AF1740" s="86"/>
      <c r="AG1740" s="86"/>
      <c r="AH1740" s="131"/>
      <c r="AI1740" s="88">
        <f t="shared" si="353"/>
        <v>0</v>
      </c>
      <c r="AJ1740" s="89" t="str">
        <f>IFERROR(IF(ISNA(MATCH($AV1740,Other_Category_Abbr,0)),INDEX(FGHG_List_Long_GWP,MATCH($AV1740,FGHG_List_Long,0)),INDEX(GWP_Other_Abbr,MATCH($AV1740,Other_Category_Abbr,0)))*SUM(V1740,AA1740,AD1740,AI1740),"")</f>
        <v/>
      </c>
      <c r="AK1740" s="89" t="str">
        <f>IFERROR(IF(ISNA(MATCH($AV1740,Other_Category_Abbr,0)),INDEX(FGHG_List_Long_GWP,MATCH($AV1740,FGHG_List_Long,0)),INDEX(GWP_Other_Abbr,MATCH($AV1740,Other_Category_Abbr,0)))*(T1740*(S1740+U1740)+W1740*(Y1740+X1740)+AD1740+AE1740*(AF1740+AG1740)),"")</f>
        <v/>
      </c>
      <c r="AL1740" s="90" t="str">
        <f t="shared" si="348"/>
        <v/>
      </c>
      <c r="AM1740" s="91" t="str">
        <f t="shared" si="349"/>
        <v/>
      </c>
      <c r="AP1740" s="92" t="b">
        <f t="shared" si="343"/>
        <v>0</v>
      </c>
      <c r="AQ1740" s="92" t="str">
        <f t="shared" si="344"/>
        <v xml:space="preserve"> </v>
      </c>
      <c r="AR1740" s="92" t="str">
        <f>IF(LEN(AQ1740)=1,"",COUNTIF($AQ$19:AQ1740,AQ1740)=1)</f>
        <v/>
      </c>
      <c r="AS1740" s="73"/>
      <c r="AT1740" s="73"/>
      <c r="AU1740" s="73"/>
      <c r="AV1740" s="235" t="str">
        <f>IF($P1740=Lists!$A$13,Lists!$A$29,IF($P1740=Lists!$A$14,Lists!$A$30,$P1740))</f>
        <v/>
      </c>
      <c r="AW1740" s="73"/>
      <c r="AX1740" s="73"/>
    </row>
    <row r="1741" spans="2:50" x14ac:dyDescent="0.3">
      <c r="B1741" s="137">
        <f t="shared" si="350"/>
        <v>1723</v>
      </c>
      <c r="C1741" s="24"/>
      <c r="D1741" s="24"/>
      <c r="E1741" s="24"/>
      <c r="F1741" s="25"/>
      <c r="G1741" s="24"/>
      <c r="H1741" s="30"/>
      <c r="I1741" s="24"/>
      <c r="J1741" s="50" t="str">
        <f t="shared" si="341"/>
        <v/>
      </c>
      <c r="K1741" s="30"/>
      <c r="L1741" s="236"/>
      <c r="M1741" s="30"/>
      <c r="N1741" s="30"/>
      <c r="O1741" s="46" t="str">
        <f t="shared" si="342"/>
        <v/>
      </c>
      <c r="P1741" s="239" t="str">
        <f t="shared" si="345"/>
        <v/>
      </c>
      <c r="Q1741" s="52" t="str">
        <f t="shared" si="346"/>
        <v/>
      </c>
      <c r="R1741" s="127"/>
      <c r="S1741" s="86"/>
      <c r="T1741" s="127"/>
      <c r="U1741" s="86"/>
      <c r="V1741" s="87">
        <f t="shared" si="351"/>
        <v>0</v>
      </c>
      <c r="W1741" s="130"/>
      <c r="X1741" s="86"/>
      <c r="Y1741" s="86"/>
      <c r="Z1741" s="131"/>
      <c r="AA1741" s="87">
        <f t="shared" si="347"/>
        <v>0</v>
      </c>
      <c r="AB1741" s="127"/>
      <c r="AC1741" s="86"/>
      <c r="AD1741" s="87">
        <f t="shared" si="352"/>
        <v>0</v>
      </c>
      <c r="AE1741" s="127"/>
      <c r="AF1741" s="86"/>
      <c r="AG1741" s="86"/>
      <c r="AH1741" s="131"/>
      <c r="AI1741" s="88">
        <f t="shared" si="353"/>
        <v>0</v>
      </c>
      <c r="AJ1741" s="89" t="str">
        <f>IFERROR(IF(ISNA(MATCH($AV1741,Other_Category_Abbr,0)),INDEX(FGHG_List_Long_GWP,MATCH($AV1741,FGHG_List_Long,0)),INDEX(GWP_Other_Abbr,MATCH($AV1741,Other_Category_Abbr,0)))*SUM(V1741,AA1741,AD1741,AI1741),"")</f>
        <v/>
      </c>
      <c r="AK1741" s="89" t="str">
        <f>IFERROR(IF(ISNA(MATCH($AV1741,Other_Category_Abbr,0)),INDEX(FGHG_List_Long_GWP,MATCH($AV1741,FGHG_List_Long,0)),INDEX(GWP_Other_Abbr,MATCH($AV1741,Other_Category_Abbr,0)))*(T1741*(S1741+U1741)+W1741*(Y1741+X1741)+AD1741+AE1741*(AF1741+AG1741)),"")</f>
        <v/>
      </c>
      <c r="AL1741" s="90" t="str">
        <f t="shared" si="348"/>
        <v/>
      </c>
      <c r="AM1741" s="91" t="str">
        <f t="shared" si="349"/>
        <v/>
      </c>
      <c r="AP1741" s="92" t="b">
        <f t="shared" si="343"/>
        <v>0</v>
      </c>
      <c r="AQ1741" s="92" t="str">
        <f t="shared" si="344"/>
        <v xml:space="preserve"> </v>
      </c>
      <c r="AR1741" s="92" t="str">
        <f>IF(LEN(AQ1741)=1,"",COUNTIF($AQ$19:AQ1741,AQ1741)=1)</f>
        <v/>
      </c>
      <c r="AS1741" s="73"/>
      <c r="AT1741" s="73"/>
      <c r="AU1741" s="73"/>
      <c r="AV1741" s="235" t="str">
        <f>IF($P1741=Lists!$A$13,Lists!$A$29,IF($P1741=Lists!$A$14,Lists!$A$30,$P1741))</f>
        <v/>
      </c>
      <c r="AW1741" s="73"/>
      <c r="AX1741" s="73"/>
    </row>
    <row r="1742" spans="2:50" x14ac:dyDescent="0.3">
      <c r="B1742" s="137">
        <f t="shared" si="350"/>
        <v>1724</v>
      </c>
      <c r="C1742" s="24"/>
      <c r="D1742" s="24"/>
      <c r="E1742" s="24"/>
      <c r="F1742" s="25"/>
      <c r="G1742" s="24"/>
      <c r="H1742" s="30"/>
      <c r="I1742" s="24"/>
      <c r="J1742" s="50" t="str">
        <f t="shared" si="341"/>
        <v/>
      </c>
      <c r="K1742" s="30"/>
      <c r="L1742" s="236"/>
      <c r="M1742" s="30"/>
      <c r="N1742" s="30"/>
      <c r="O1742" s="46" t="str">
        <f t="shared" si="342"/>
        <v/>
      </c>
      <c r="P1742" s="239" t="str">
        <f t="shared" si="345"/>
        <v/>
      </c>
      <c r="Q1742" s="52" t="str">
        <f t="shared" si="346"/>
        <v/>
      </c>
      <c r="R1742" s="127"/>
      <c r="S1742" s="86"/>
      <c r="T1742" s="127"/>
      <c r="U1742" s="86"/>
      <c r="V1742" s="87">
        <f t="shared" si="351"/>
        <v>0</v>
      </c>
      <c r="W1742" s="130"/>
      <c r="X1742" s="86"/>
      <c r="Y1742" s="86"/>
      <c r="Z1742" s="131"/>
      <c r="AA1742" s="87">
        <f t="shared" si="347"/>
        <v>0</v>
      </c>
      <c r="AB1742" s="127"/>
      <c r="AC1742" s="86"/>
      <c r="AD1742" s="87">
        <f t="shared" si="352"/>
        <v>0</v>
      </c>
      <c r="AE1742" s="127"/>
      <c r="AF1742" s="86"/>
      <c r="AG1742" s="86"/>
      <c r="AH1742" s="131"/>
      <c r="AI1742" s="88">
        <f t="shared" si="353"/>
        <v>0</v>
      </c>
      <c r="AJ1742" s="89" t="str">
        <f>IFERROR(IF(ISNA(MATCH($AV1742,Other_Category_Abbr,0)),INDEX(FGHG_List_Long_GWP,MATCH($AV1742,FGHG_List_Long,0)),INDEX(GWP_Other_Abbr,MATCH($AV1742,Other_Category_Abbr,0)))*SUM(V1742,AA1742,AD1742,AI1742),"")</f>
        <v/>
      </c>
      <c r="AK1742" s="89" t="str">
        <f>IFERROR(IF(ISNA(MATCH($AV1742,Other_Category_Abbr,0)),INDEX(FGHG_List_Long_GWP,MATCH($AV1742,FGHG_List_Long,0)),INDEX(GWP_Other_Abbr,MATCH($AV1742,Other_Category_Abbr,0)))*(T1742*(S1742+U1742)+W1742*(Y1742+X1742)+AD1742+AE1742*(AF1742+AG1742)),"")</f>
        <v/>
      </c>
      <c r="AL1742" s="90" t="str">
        <f t="shared" si="348"/>
        <v/>
      </c>
      <c r="AM1742" s="91" t="str">
        <f t="shared" si="349"/>
        <v/>
      </c>
      <c r="AP1742" s="92" t="b">
        <f t="shared" si="343"/>
        <v>0</v>
      </c>
      <c r="AQ1742" s="92" t="str">
        <f t="shared" si="344"/>
        <v xml:space="preserve"> </v>
      </c>
      <c r="AR1742" s="92" t="str">
        <f>IF(LEN(AQ1742)=1,"",COUNTIF($AQ$19:AQ1742,AQ1742)=1)</f>
        <v/>
      </c>
      <c r="AS1742" s="73"/>
      <c r="AT1742" s="73"/>
      <c r="AU1742" s="73"/>
      <c r="AV1742" s="235" t="str">
        <f>IF($P1742=Lists!$A$13,Lists!$A$29,IF($P1742=Lists!$A$14,Lists!$A$30,$P1742))</f>
        <v/>
      </c>
      <c r="AW1742" s="73"/>
      <c r="AX1742" s="73"/>
    </row>
    <row r="1743" spans="2:50" x14ac:dyDescent="0.3">
      <c r="B1743" s="137">
        <f t="shared" si="350"/>
        <v>1725</v>
      </c>
      <c r="C1743" s="24"/>
      <c r="D1743" s="24"/>
      <c r="E1743" s="24"/>
      <c r="F1743" s="25"/>
      <c r="G1743" s="24"/>
      <c r="H1743" s="30"/>
      <c r="I1743" s="24"/>
      <c r="J1743" s="50" t="str">
        <f t="shared" si="341"/>
        <v/>
      </c>
      <c r="K1743" s="30"/>
      <c r="L1743" s="236"/>
      <c r="M1743" s="30"/>
      <c r="N1743" s="30"/>
      <c r="O1743" s="46" t="str">
        <f t="shared" si="342"/>
        <v/>
      </c>
      <c r="P1743" s="239" t="str">
        <f t="shared" si="345"/>
        <v/>
      </c>
      <c r="Q1743" s="52" t="str">
        <f t="shared" si="346"/>
        <v/>
      </c>
      <c r="R1743" s="127"/>
      <c r="S1743" s="86"/>
      <c r="T1743" s="127"/>
      <c r="U1743" s="86"/>
      <c r="V1743" s="87">
        <f t="shared" si="351"/>
        <v>0</v>
      </c>
      <c r="W1743" s="130"/>
      <c r="X1743" s="86"/>
      <c r="Y1743" s="86"/>
      <c r="Z1743" s="131"/>
      <c r="AA1743" s="87">
        <f t="shared" si="347"/>
        <v>0</v>
      </c>
      <c r="AB1743" s="127"/>
      <c r="AC1743" s="86"/>
      <c r="AD1743" s="87">
        <f t="shared" si="352"/>
        <v>0</v>
      </c>
      <c r="AE1743" s="127"/>
      <c r="AF1743" s="86"/>
      <c r="AG1743" s="86"/>
      <c r="AH1743" s="131"/>
      <c r="AI1743" s="88">
        <f t="shared" si="353"/>
        <v>0</v>
      </c>
      <c r="AJ1743" s="89" t="str">
        <f>IFERROR(IF(ISNA(MATCH($AV1743,Other_Category_Abbr,0)),INDEX(FGHG_List_Long_GWP,MATCH($AV1743,FGHG_List_Long,0)),INDEX(GWP_Other_Abbr,MATCH($AV1743,Other_Category_Abbr,0)))*SUM(V1743,AA1743,AD1743,AI1743),"")</f>
        <v/>
      </c>
      <c r="AK1743" s="89" t="str">
        <f>IFERROR(IF(ISNA(MATCH($AV1743,Other_Category_Abbr,0)),INDEX(FGHG_List_Long_GWP,MATCH($AV1743,FGHG_List_Long,0)),INDEX(GWP_Other_Abbr,MATCH($AV1743,Other_Category_Abbr,0)))*(T1743*(S1743+U1743)+W1743*(Y1743+X1743)+AD1743+AE1743*(AF1743+AG1743)),"")</f>
        <v/>
      </c>
      <c r="AL1743" s="90" t="str">
        <f t="shared" si="348"/>
        <v/>
      </c>
      <c r="AM1743" s="91" t="str">
        <f t="shared" si="349"/>
        <v/>
      </c>
      <c r="AP1743" s="92" t="b">
        <f t="shared" si="343"/>
        <v>0</v>
      </c>
      <c r="AQ1743" s="92" t="str">
        <f t="shared" si="344"/>
        <v xml:space="preserve"> </v>
      </c>
      <c r="AR1743" s="92" t="str">
        <f>IF(LEN(AQ1743)=1,"",COUNTIF($AQ$19:AQ1743,AQ1743)=1)</f>
        <v/>
      </c>
      <c r="AS1743" s="73"/>
      <c r="AT1743" s="73"/>
      <c r="AU1743" s="73"/>
      <c r="AV1743" s="235" t="str">
        <f>IF($P1743=Lists!$A$13,Lists!$A$29,IF($P1743=Lists!$A$14,Lists!$A$30,$P1743))</f>
        <v/>
      </c>
      <c r="AW1743" s="73"/>
      <c r="AX1743" s="73"/>
    </row>
    <row r="1744" spans="2:50" x14ac:dyDescent="0.3">
      <c r="B1744" s="137">
        <f t="shared" si="350"/>
        <v>1726</v>
      </c>
      <c r="C1744" s="24"/>
      <c r="D1744" s="24"/>
      <c r="E1744" s="24"/>
      <c r="F1744" s="25"/>
      <c r="G1744" s="24"/>
      <c r="H1744" s="30"/>
      <c r="I1744" s="24"/>
      <c r="J1744" s="50" t="str">
        <f t="shared" si="341"/>
        <v/>
      </c>
      <c r="K1744" s="30"/>
      <c r="L1744" s="236"/>
      <c r="M1744" s="30"/>
      <c r="N1744" s="30"/>
      <c r="O1744" s="46" t="str">
        <f t="shared" si="342"/>
        <v/>
      </c>
      <c r="P1744" s="239" t="str">
        <f t="shared" si="345"/>
        <v/>
      </c>
      <c r="Q1744" s="52" t="str">
        <f t="shared" si="346"/>
        <v/>
      </c>
      <c r="R1744" s="127"/>
      <c r="S1744" s="86"/>
      <c r="T1744" s="127"/>
      <c r="U1744" s="86"/>
      <c r="V1744" s="87">
        <f t="shared" si="351"/>
        <v>0</v>
      </c>
      <c r="W1744" s="130"/>
      <c r="X1744" s="86"/>
      <c r="Y1744" s="86"/>
      <c r="Z1744" s="131"/>
      <c r="AA1744" s="87">
        <f t="shared" si="347"/>
        <v>0</v>
      </c>
      <c r="AB1744" s="127"/>
      <c r="AC1744" s="86"/>
      <c r="AD1744" s="87">
        <f t="shared" si="352"/>
        <v>0</v>
      </c>
      <c r="AE1744" s="127"/>
      <c r="AF1744" s="86"/>
      <c r="AG1744" s="86"/>
      <c r="AH1744" s="131"/>
      <c r="AI1744" s="88">
        <f t="shared" si="353"/>
        <v>0</v>
      </c>
      <c r="AJ1744" s="89" t="str">
        <f>IFERROR(IF(ISNA(MATCH($AV1744,Other_Category_Abbr,0)),INDEX(FGHG_List_Long_GWP,MATCH($AV1744,FGHG_List_Long,0)),INDEX(GWP_Other_Abbr,MATCH($AV1744,Other_Category_Abbr,0)))*SUM(V1744,AA1744,AD1744,AI1744),"")</f>
        <v/>
      </c>
      <c r="AK1744" s="89" t="str">
        <f>IFERROR(IF(ISNA(MATCH($AV1744,Other_Category_Abbr,0)),INDEX(FGHG_List_Long_GWP,MATCH($AV1744,FGHG_List_Long,0)),INDEX(GWP_Other_Abbr,MATCH($AV1744,Other_Category_Abbr,0)))*(T1744*(S1744+U1744)+W1744*(Y1744+X1744)+AD1744+AE1744*(AF1744+AG1744)),"")</f>
        <v/>
      </c>
      <c r="AL1744" s="90" t="str">
        <f t="shared" si="348"/>
        <v/>
      </c>
      <c r="AM1744" s="91" t="str">
        <f t="shared" si="349"/>
        <v/>
      </c>
      <c r="AP1744" s="92" t="b">
        <f t="shared" si="343"/>
        <v>0</v>
      </c>
      <c r="AQ1744" s="92" t="str">
        <f t="shared" si="344"/>
        <v xml:space="preserve"> </v>
      </c>
      <c r="AR1744" s="92" t="str">
        <f>IF(LEN(AQ1744)=1,"",COUNTIF($AQ$19:AQ1744,AQ1744)=1)</f>
        <v/>
      </c>
      <c r="AS1744" s="73"/>
      <c r="AT1744" s="73"/>
      <c r="AU1744" s="73"/>
      <c r="AV1744" s="235" t="str">
        <f>IF($P1744=Lists!$A$13,Lists!$A$29,IF($P1744=Lists!$A$14,Lists!$A$30,$P1744))</f>
        <v/>
      </c>
      <c r="AW1744" s="73"/>
      <c r="AX1744" s="73"/>
    </row>
    <row r="1745" spans="2:50" x14ac:dyDescent="0.3">
      <c r="B1745" s="137">
        <f t="shared" si="350"/>
        <v>1727</v>
      </c>
      <c r="C1745" s="24"/>
      <c r="D1745" s="24"/>
      <c r="E1745" s="24"/>
      <c r="F1745" s="25"/>
      <c r="G1745" s="24"/>
      <c r="H1745" s="30"/>
      <c r="I1745" s="24"/>
      <c r="J1745" s="50" t="str">
        <f t="shared" si="341"/>
        <v/>
      </c>
      <c r="K1745" s="30"/>
      <c r="L1745" s="236"/>
      <c r="M1745" s="30"/>
      <c r="N1745" s="30"/>
      <c r="O1745" s="46" t="str">
        <f t="shared" si="342"/>
        <v/>
      </c>
      <c r="P1745" s="239" t="str">
        <f t="shared" si="345"/>
        <v/>
      </c>
      <c r="Q1745" s="52" t="str">
        <f t="shared" si="346"/>
        <v/>
      </c>
      <c r="R1745" s="127"/>
      <c r="S1745" s="86"/>
      <c r="T1745" s="127"/>
      <c r="U1745" s="86"/>
      <c r="V1745" s="87">
        <f t="shared" si="351"/>
        <v>0</v>
      </c>
      <c r="W1745" s="130"/>
      <c r="X1745" s="86"/>
      <c r="Y1745" s="86"/>
      <c r="Z1745" s="131"/>
      <c r="AA1745" s="87">
        <f t="shared" si="347"/>
        <v>0</v>
      </c>
      <c r="AB1745" s="127"/>
      <c r="AC1745" s="86"/>
      <c r="AD1745" s="87">
        <f t="shared" si="352"/>
        <v>0</v>
      </c>
      <c r="AE1745" s="127"/>
      <c r="AF1745" s="86"/>
      <c r="AG1745" s="86"/>
      <c r="AH1745" s="131"/>
      <c r="AI1745" s="88">
        <f t="shared" si="353"/>
        <v>0</v>
      </c>
      <c r="AJ1745" s="89" t="str">
        <f>IFERROR(IF(ISNA(MATCH($AV1745,Other_Category_Abbr,0)),INDEX(FGHG_List_Long_GWP,MATCH($AV1745,FGHG_List_Long,0)),INDEX(GWP_Other_Abbr,MATCH($AV1745,Other_Category_Abbr,0)))*SUM(V1745,AA1745,AD1745,AI1745),"")</f>
        <v/>
      </c>
      <c r="AK1745" s="89" t="str">
        <f>IFERROR(IF(ISNA(MATCH($AV1745,Other_Category_Abbr,0)),INDEX(FGHG_List_Long_GWP,MATCH($AV1745,FGHG_List_Long,0)),INDEX(GWP_Other_Abbr,MATCH($AV1745,Other_Category_Abbr,0)))*(T1745*(S1745+U1745)+W1745*(Y1745+X1745)+AD1745+AE1745*(AF1745+AG1745)),"")</f>
        <v/>
      </c>
      <c r="AL1745" s="90" t="str">
        <f t="shared" si="348"/>
        <v/>
      </c>
      <c r="AM1745" s="91" t="str">
        <f t="shared" si="349"/>
        <v/>
      </c>
      <c r="AP1745" s="92" t="b">
        <f t="shared" si="343"/>
        <v>0</v>
      </c>
      <c r="AQ1745" s="92" t="str">
        <f t="shared" si="344"/>
        <v xml:space="preserve"> </v>
      </c>
      <c r="AR1745" s="92" t="str">
        <f>IF(LEN(AQ1745)=1,"",COUNTIF($AQ$19:AQ1745,AQ1745)=1)</f>
        <v/>
      </c>
      <c r="AS1745" s="73"/>
      <c r="AT1745" s="73"/>
      <c r="AU1745" s="73"/>
      <c r="AV1745" s="235" t="str">
        <f>IF($P1745=Lists!$A$13,Lists!$A$29,IF($P1745=Lists!$A$14,Lists!$A$30,$P1745))</f>
        <v/>
      </c>
      <c r="AW1745" s="73"/>
      <c r="AX1745" s="73"/>
    </row>
    <row r="1746" spans="2:50" x14ac:dyDescent="0.3">
      <c r="B1746" s="137">
        <f t="shared" si="350"/>
        <v>1728</v>
      </c>
      <c r="C1746" s="24"/>
      <c r="D1746" s="24"/>
      <c r="E1746" s="24"/>
      <c r="F1746" s="25"/>
      <c r="G1746" s="24"/>
      <c r="H1746" s="30"/>
      <c r="I1746" s="24"/>
      <c r="J1746" s="50" t="str">
        <f t="shared" si="341"/>
        <v/>
      </c>
      <c r="K1746" s="30"/>
      <c r="L1746" s="236"/>
      <c r="M1746" s="30"/>
      <c r="N1746" s="30"/>
      <c r="O1746" s="46" t="str">
        <f t="shared" si="342"/>
        <v/>
      </c>
      <c r="P1746" s="239" t="str">
        <f t="shared" si="345"/>
        <v/>
      </c>
      <c r="Q1746" s="52" t="str">
        <f t="shared" si="346"/>
        <v/>
      </c>
      <c r="R1746" s="127"/>
      <c r="S1746" s="86"/>
      <c r="T1746" s="127"/>
      <c r="U1746" s="86"/>
      <c r="V1746" s="87">
        <f t="shared" si="351"/>
        <v>0</v>
      </c>
      <c r="W1746" s="130"/>
      <c r="X1746" s="86"/>
      <c r="Y1746" s="86"/>
      <c r="Z1746" s="131"/>
      <c r="AA1746" s="87">
        <f t="shared" si="347"/>
        <v>0</v>
      </c>
      <c r="AB1746" s="127"/>
      <c r="AC1746" s="86"/>
      <c r="AD1746" s="87">
        <f t="shared" si="352"/>
        <v>0</v>
      </c>
      <c r="AE1746" s="127"/>
      <c r="AF1746" s="86"/>
      <c r="AG1746" s="86"/>
      <c r="AH1746" s="131"/>
      <c r="AI1746" s="88">
        <f t="shared" si="353"/>
        <v>0</v>
      </c>
      <c r="AJ1746" s="89" t="str">
        <f>IFERROR(IF(ISNA(MATCH($AV1746,Other_Category_Abbr,0)),INDEX(FGHG_List_Long_GWP,MATCH($AV1746,FGHG_List_Long,0)),INDEX(GWP_Other_Abbr,MATCH($AV1746,Other_Category_Abbr,0)))*SUM(V1746,AA1746,AD1746,AI1746),"")</f>
        <v/>
      </c>
      <c r="AK1746" s="89" t="str">
        <f>IFERROR(IF(ISNA(MATCH($AV1746,Other_Category_Abbr,0)),INDEX(FGHG_List_Long_GWP,MATCH($AV1746,FGHG_List_Long,0)),INDEX(GWP_Other_Abbr,MATCH($AV1746,Other_Category_Abbr,0)))*(T1746*(S1746+U1746)+W1746*(Y1746+X1746)+AD1746+AE1746*(AF1746+AG1746)),"")</f>
        <v/>
      </c>
      <c r="AL1746" s="90" t="str">
        <f t="shared" si="348"/>
        <v/>
      </c>
      <c r="AM1746" s="91" t="str">
        <f t="shared" si="349"/>
        <v/>
      </c>
      <c r="AP1746" s="92" t="b">
        <f t="shared" si="343"/>
        <v>0</v>
      </c>
      <c r="AQ1746" s="92" t="str">
        <f t="shared" si="344"/>
        <v xml:space="preserve"> </v>
      </c>
      <c r="AR1746" s="92" t="str">
        <f>IF(LEN(AQ1746)=1,"",COUNTIF($AQ$19:AQ1746,AQ1746)=1)</f>
        <v/>
      </c>
      <c r="AS1746" s="73"/>
      <c r="AT1746" s="73"/>
      <c r="AU1746" s="73"/>
      <c r="AV1746" s="235" t="str">
        <f>IF($P1746=Lists!$A$13,Lists!$A$29,IF($P1746=Lists!$A$14,Lists!$A$30,$P1746))</f>
        <v/>
      </c>
      <c r="AW1746" s="73"/>
      <c r="AX1746" s="73"/>
    </row>
    <row r="1747" spans="2:50" x14ac:dyDescent="0.3">
      <c r="B1747" s="137">
        <f t="shared" si="350"/>
        <v>1729</v>
      </c>
      <c r="C1747" s="24"/>
      <c r="D1747" s="24"/>
      <c r="E1747" s="24"/>
      <c r="F1747" s="25"/>
      <c r="G1747" s="24"/>
      <c r="H1747" s="30"/>
      <c r="I1747" s="24"/>
      <c r="J1747" s="50" t="str">
        <f t="shared" ref="J1747:J1810" si="354">IFERROR(INDEX(CASRN,MATCH($I1747,FGHG_List_Long,0)),"")</f>
        <v/>
      </c>
      <c r="K1747" s="30"/>
      <c r="L1747" s="236"/>
      <c r="M1747" s="30"/>
      <c r="N1747" s="30"/>
      <c r="O1747" s="46" t="str">
        <f t="shared" ref="O1747:O1810" si="355">IF(ISBLANK(I1747),"",IF(I1747="Other f-GHG chemical not listed",K1747,I1747))</f>
        <v/>
      </c>
      <c r="P1747" s="239" t="str">
        <f t="shared" si="345"/>
        <v/>
      </c>
      <c r="Q1747" s="52" t="str">
        <f t="shared" si="346"/>
        <v/>
      </c>
      <c r="R1747" s="127"/>
      <c r="S1747" s="86"/>
      <c r="T1747" s="127"/>
      <c r="U1747" s="86"/>
      <c r="V1747" s="87">
        <f t="shared" si="351"/>
        <v>0</v>
      </c>
      <c r="W1747" s="130"/>
      <c r="X1747" s="86"/>
      <c r="Y1747" s="86"/>
      <c r="Z1747" s="131"/>
      <c r="AA1747" s="87">
        <f t="shared" si="347"/>
        <v>0</v>
      </c>
      <c r="AB1747" s="127"/>
      <c r="AC1747" s="86"/>
      <c r="AD1747" s="87">
        <f t="shared" si="352"/>
        <v>0</v>
      </c>
      <c r="AE1747" s="127"/>
      <c r="AF1747" s="86"/>
      <c r="AG1747" s="86"/>
      <c r="AH1747" s="131"/>
      <c r="AI1747" s="88">
        <f t="shared" si="353"/>
        <v>0</v>
      </c>
      <c r="AJ1747" s="89" t="str">
        <f>IFERROR(IF(ISNA(MATCH($AV1747,Other_Category_Abbr,0)),INDEX(FGHG_List_Long_GWP,MATCH($AV1747,FGHG_List_Long,0)),INDEX(GWP_Other_Abbr,MATCH($AV1747,Other_Category_Abbr,0)))*SUM(V1747,AA1747,AD1747,AI1747),"")</f>
        <v/>
      </c>
      <c r="AK1747" s="89" t="str">
        <f>IFERROR(IF(ISNA(MATCH($AV1747,Other_Category_Abbr,0)),INDEX(FGHG_List_Long_GWP,MATCH($AV1747,FGHG_List_Long,0)),INDEX(GWP_Other_Abbr,MATCH($AV1747,Other_Category_Abbr,0)))*(T1747*(S1747+U1747)+W1747*(Y1747+X1747)+AD1747+AE1747*(AF1747+AG1747)),"")</f>
        <v/>
      </c>
      <c r="AL1747" s="90" t="str">
        <f t="shared" si="348"/>
        <v/>
      </c>
      <c r="AM1747" s="91" t="str">
        <f t="shared" si="349"/>
        <v/>
      </c>
      <c r="AP1747" s="92" t="b">
        <f t="shared" ref="AP1747:AP1810" si="356">IF(AND(F1747="EF Method (L21 or L22)",G1747="Yes",H1747="No"),"Eq. L-21",IF(AND(F1747="EF Method (L21 or L22)",G1747="Yes",H1747="Yes"),"Eq. L-22",IF(AND(F1747="EF Method (L21 or L22)",G1747="No"),"Eq. L-22",IF(AND(F1747="ECF Method (L26 or L27)",G1747="Yes"),"Eq. L-27",IF(AND(F1747="ECF Method (L26 or L27)",G1747="No"),"Eq. L-26")))))</f>
        <v>0</v>
      </c>
      <c r="AQ1747" s="92" t="str">
        <f t="shared" ref="AQ1747:AQ1810" si="357">C1747&amp;" "&amp;O1747</f>
        <v xml:space="preserve"> </v>
      </c>
      <c r="AR1747" s="92" t="str">
        <f>IF(LEN(AQ1747)=1,"",COUNTIF($AQ$19:AQ1747,AQ1747)=1)</f>
        <v/>
      </c>
      <c r="AS1747" s="73"/>
      <c r="AT1747" s="73"/>
      <c r="AU1747" s="73"/>
      <c r="AV1747" s="235" t="str">
        <f>IF($P1747=Lists!$A$13,Lists!$A$29,IF($P1747=Lists!$A$14,Lists!$A$30,$P1747))</f>
        <v/>
      </c>
      <c r="AW1747" s="73"/>
      <c r="AX1747" s="73"/>
    </row>
    <row r="1748" spans="2:50" x14ac:dyDescent="0.3">
      <c r="B1748" s="137">
        <f t="shared" si="350"/>
        <v>1730</v>
      </c>
      <c r="C1748" s="24"/>
      <c r="D1748" s="24"/>
      <c r="E1748" s="24"/>
      <c r="F1748" s="25"/>
      <c r="G1748" s="24"/>
      <c r="H1748" s="30"/>
      <c r="I1748" s="24"/>
      <c r="J1748" s="50" t="str">
        <f t="shared" si="354"/>
        <v/>
      </c>
      <c r="K1748" s="30"/>
      <c r="L1748" s="236"/>
      <c r="M1748" s="30"/>
      <c r="N1748" s="30"/>
      <c r="O1748" s="46" t="str">
        <f t="shared" si="355"/>
        <v/>
      </c>
      <c r="P1748" s="239" t="str">
        <f t="shared" ref="P1748:P1811" si="358">IF(ISBLANK(I1748),"",IF(I1748="Other f-GHG chemical not listed",N1748,I1748))</f>
        <v/>
      </c>
      <c r="Q1748" s="52" t="str">
        <f t="shared" ref="Q1748:Q1811" si="359">IF(ISBLANK(I1748),"",IF(I1748="Other f-GHG chemical not listed",L1748,J1748))</f>
        <v/>
      </c>
      <c r="R1748" s="127"/>
      <c r="S1748" s="86"/>
      <c r="T1748" s="127"/>
      <c r="U1748" s="86"/>
      <c r="V1748" s="87">
        <f t="shared" si="351"/>
        <v>0</v>
      </c>
      <c r="W1748" s="130"/>
      <c r="X1748" s="86"/>
      <c r="Y1748" s="86"/>
      <c r="Z1748" s="131"/>
      <c r="AA1748" s="87">
        <f t="shared" ref="AA1748:AA1811" si="360">+W1748*(X1748+Y1748*(1-Z1748))</f>
        <v>0</v>
      </c>
      <c r="AB1748" s="127"/>
      <c r="AC1748" s="86"/>
      <c r="AD1748" s="87">
        <f t="shared" si="352"/>
        <v>0</v>
      </c>
      <c r="AE1748" s="127"/>
      <c r="AF1748" s="86"/>
      <c r="AG1748" s="86"/>
      <c r="AH1748" s="131"/>
      <c r="AI1748" s="88">
        <f t="shared" si="353"/>
        <v>0</v>
      </c>
      <c r="AJ1748" s="89" t="str">
        <f>IFERROR(IF(ISNA(MATCH($AV1748,Other_Category_Abbr,0)),INDEX(FGHG_List_Long_GWP,MATCH($AV1748,FGHG_List_Long,0)),INDEX(GWP_Other_Abbr,MATCH($AV1748,Other_Category_Abbr,0)))*SUM(V1748,AA1748,AD1748,AI1748),"")</f>
        <v/>
      </c>
      <c r="AK1748" s="89" t="str">
        <f>IFERROR(IF(ISNA(MATCH($AV1748,Other_Category_Abbr,0)),INDEX(FGHG_List_Long_GWP,MATCH($AV1748,FGHG_List_Long,0)),INDEX(GWP_Other_Abbr,MATCH($AV1748,Other_Category_Abbr,0)))*(T1748*(S1748+U1748)+W1748*(Y1748+X1748)+AD1748+AE1748*(AF1748+AG1748)),"")</f>
        <v/>
      </c>
      <c r="AL1748" s="90" t="str">
        <f t="shared" ref="AL1748:AL1811" si="361">IFERROR(1-(SUMIF($C$19:$C$3718,C1748,$AJ$19:$AJ$3718)/SUMIF($C$19:$C$3718,C1748,$AK$19:$AK$3718)),"")</f>
        <v/>
      </c>
      <c r="AM1748" s="91" t="str">
        <f t="shared" ref="AM1748:AM1811" si="362">IF(LEN(AL1748)&lt;1,"",IF(AND(AL1748&gt;=$BA$19,AL1748&lt;$BB$19),$AZ$19,IF(AND(AL1748&gt;=$BA$20,AL1748&lt;$BB$20),$AZ$20,IF(AND(AL1748&gt;=$BA$21,AL1748&lt;$BB$21),$AZ$21,IF(AND(AL1748&gt;=$BA$22,AL1748&lt;=$BB$22),$AZ$22,"Check")))))</f>
        <v/>
      </c>
      <c r="AP1748" s="92" t="b">
        <f t="shared" si="356"/>
        <v>0</v>
      </c>
      <c r="AQ1748" s="92" t="str">
        <f t="shared" si="357"/>
        <v xml:space="preserve"> </v>
      </c>
      <c r="AR1748" s="92" t="str">
        <f>IF(LEN(AQ1748)=1,"",COUNTIF($AQ$19:AQ1748,AQ1748)=1)</f>
        <v/>
      </c>
      <c r="AS1748" s="73"/>
      <c r="AT1748" s="73"/>
      <c r="AU1748" s="73"/>
      <c r="AV1748" s="235" t="str">
        <f>IF($P1748=Lists!$A$13,Lists!$A$29,IF($P1748=Lists!$A$14,Lists!$A$30,$P1748))</f>
        <v/>
      </c>
      <c r="AW1748" s="73"/>
      <c r="AX1748" s="73"/>
    </row>
    <row r="1749" spans="2:50" x14ac:dyDescent="0.3">
      <c r="B1749" s="137">
        <f t="shared" ref="B1749:B1812" si="363">1+B1748</f>
        <v>1731</v>
      </c>
      <c r="C1749" s="24"/>
      <c r="D1749" s="24"/>
      <c r="E1749" s="24"/>
      <c r="F1749" s="25"/>
      <c r="G1749" s="24"/>
      <c r="H1749" s="30"/>
      <c r="I1749" s="24"/>
      <c r="J1749" s="50" t="str">
        <f t="shared" si="354"/>
        <v/>
      </c>
      <c r="K1749" s="30"/>
      <c r="L1749" s="236"/>
      <c r="M1749" s="30"/>
      <c r="N1749" s="30"/>
      <c r="O1749" s="46" t="str">
        <f t="shared" si="355"/>
        <v/>
      </c>
      <c r="P1749" s="239" t="str">
        <f t="shared" si="358"/>
        <v/>
      </c>
      <c r="Q1749" s="52" t="str">
        <f t="shared" si="359"/>
        <v/>
      </c>
      <c r="R1749" s="127"/>
      <c r="S1749" s="86"/>
      <c r="T1749" s="127"/>
      <c r="U1749" s="86"/>
      <c r="V1749" s="87">
        <f t="shared" si="351"/>
        <v>0</v>
      </c>
      <c r="W1749" s="130"/>
      <c r="X1749" s="86"/>
      <c r="Y1749" s="86"/>
      <c r="Z1749" s="131"/>
      <c r="AA1749" s="87">
        <f t="shared" si="360"/>
        <v>0</v>
      </c>
      <c r="AB1749" s="127"/>
      <c r="AC1749" s="86"/>
      <c r="AD1749" s="87">
        <f t="shared" si="352"/>
        <v>0</v>
      </c>
      <c r="AE1749" s="127"/>
      <c r="AF1749" s="86"/>
      <c r="AG1749" s="86"/>
      <c r="AH1749" s="131"/>
      <c r="AI1749" s="88">
        <f t="shared" si="353"/>
        <v>0</v>
      </c>
      <c r="AJ1749" s="89" t="str">
        <f>IFERROR(IF(ISNA(MATCH($AV1749,Other_Category_Abbr,0)),INDEX(FGHG_List_Long_GWP,MATCH($AV1749,FGHG_List_Long,0)),INDEX(GWP_Other_Abbr,MATCH($AV1749,Other_Category_Abbr,0)))*SUM(V1749,AA1749,AD1749,AI1749),"")</f>
        <v/>
      </c>
      <c r="AK1749" s="89" t="str">
        <f>IFERROR(IF(ISNA(MATCH($AV1749,Other_Category_Abbr,0)),INDEX(FGHG_List_Long_GWP,MATCH($AV1749,FGHG_List_Long,0)),INDEX(GWP_Other_Abbr,MATCH($AV1749,Other_Category_Abbr,0)))*(T1749*(S1749+U1749)+W1749*(Y1749+X1749)+AD1749+AE1749*(AF1749+AG1749)),"")</f>
        <v/>
      </c>
      <c r="AL1749" s="90" t="str">
        <f t="shared" si="361"/>
        <v/>
      </c>
      <c r="AM1749" s="91" t="str">
        <f t="shared" si="362"/>
        <v/>
      </c>
      <c r="AP1749" s="92" t="b">
        <f t="shared" si="356"/>
        <v>0</v>
      </c>
      <c r="AQ1749" s="92" t="str">
        <f t="shared" si="357"/>
        <v xml:space="preserve"> </v>
      </c>
      <c r="AR1749" s="92" t="str">
        <f>IF(LEN(AQ1749)=1,"",COUNTIF($AQ$19:AQ1749,AQ1749)=1)</f>
        <v/>
      </c>
      <c r="AS1749" s="73"/>
      <c r="AT1749" s="73"/>
      <c r="AU1749" s="73"/>
      <c r="AV1749" s="235" t="str">
        <f>IF($P1749=Lists!$A$13,Lists!$A$29,IF($P1749=Lists!$A$14,Lists!$A$30,$P1749))</f>
        <v/>
      </c>
      <c r="AW1749" s="73"/>
      <c r="AX1749" s="73"/>
    </row>
    <row r="1750" spans="2:50" x14ac:dyDescent="0.3">
      <c r="B1750" s="137">
        <f t="shared" si="363"/>
        <v>1732</v>
      </c>
      <c r="C1750" s="24"/>
      <c r="D1750" s="24"/>
      <c r="E1750" s="24"/>
      <c r="F1750" s="25"/>
      <c r="G1750" s="24"/>
      <c r="H1750" s="30"/>
      <c r="I1750" s="24"/>
      <c r="J1750" s="50" t="str">
        <f t="shared" si="354"/>
        <v/>
      </c>
      <c r="K1750" s="30"/>
      <c r="L1750" s="236"/>
      <c r="M1750" s="30"/>
      <c r="N1750" s="30"/>
      <c r="O1750" s="46" t="str">
        <f t="shared" si="355"/>
        <v/>
      </c>
      <c r="P1750" s="239" t="str">
        <f t="shared" si="358"/>
        <v/>
      </c>
      <c r="Q1750" s="52" t="str">
        <f t="shared" si="359"/>
        <v/>
      </c>
      <c r="R1750" s="127"/>
      <c r="S1750" s="86"/>
      <c r="T1750" s="127"/>
      <c r="U1750" s="86"/>
      <c r="V1750" s="87">
        <f t="shared" si="351"/>
        <v>0</v>
      </c>
      <c r="W1750" s="130"/>
      <c r="X1750" s="86"/>
      <c r="Y1750" s="86"/>
      <c r="Z1750" s="131"/>
      <c r="AA1750" s="87">
        <f t="shared" si="360"/>
        <v>0</v>
      </c>
      <c r="AB1750" s="127"/>
      <c r="AC1750" s="86"/>
      <c r="AD1750" s="87">
        <f t="shared" si="352"/>
        <v>0</v>
      </c>
      <c r="AE1750" s="127"/>
      <c r="AF1750" s="86"/>
      <c r="AG1750" s="86"/>
      <c r="AH1750" s="131"/>
      <c r="AI1750" s="88">
        <f t="shared" si="353"/>
        <v>0</v>
      </c>
      <c r="AJ1750" s="89" t="str">
        <f>IFERROR(IF(ISNA(MATCH($AV1750,Other_Category_Abbr,0)),INDEX(FGHG_List_Long_GWP,MATCH($AV1750,FGHG_List_Long,0)),INDEX(GWP_Other_Abbr,MATCH($AV1750,Other_Category_Abbr,0)))*SUM(V1750,AA1750,AD1750,AI1750),"")</f>
        <v/>
      </c>
      <c r="AK1750" s="89" t="str">
        <f>IFERROR(IF(ISNA(MATCH($AV1750,Other_Category_Abbr,0)),INDEX(FGHG_List_Long_GWP,MATCH($AV1750,FGHG_List_Long,0)),INDEX(GWP_Other_Abbr,MATCH($AV1750,Other_Category_Abbr,0)))*(T1750*(S1750+U1750)+W1750*(Y1750+X1750)+AD1750+AE1750*(AF1750+AG1750)),"")</f>
        <v/>
      </c>
      <c r="AL1750" s="90" t="str">
        <f t="shared" si="361"/>
        <v/>
      </c>
      <c r="AM1750" s="91" t="str">
        <f t="shared" si="362"/>
        <v/>
      </c>
      <c r="AP1750" s="92" t="b">
        <f t="shared" si="356"/>
        <v>0</v>
      </c>
      <c r="AQ1750" s="92" t="str">
        <f t="shared" si="357"/>
        <v xml:space="preserve"> </v>
      </c>
      <c r="AR1750" s="92" t="str">
        <f>IF(LEN(AQ1750)=1,"",COUNTIF($AQ$19:AQ1750,AQ1750)=1)</f>
        <v/>
      </c>
      <c r="AS1750" s="73"/>
      <c r="AT1750" s="73"/>
      <c r="AU1750" s="73"/>
      <c r="AV1750" s="235" t="str">
        <f>IF($P1750=Lists!$A$13,Lists!$A$29,IF($P1750=Lists!$A$14,Lists!$A$30,$P1750))</f>
        <v/>
      </c>
      <c r="AW1750" s="73"/>
      <c r="AX1750" s="73"/>
    </row>
    <row r="1751" spans="2:50" x14ac:dyDescent="0.3">
      <c r="B1751" s="137">
        <f t="shared" si="363"/>
        <v>1733</v>
      </c>
      <c r="C1751" s="24"/>
      <c r="D1751" s="24"/>
      <c r="E1751" s="24"/>
      <c r="F1751" s="25"/>
      <c r="G1751" s="24"/>
      <c r="H1751" s="30"/>
      <c r="I1751" s="24"/>
      <c r="J1751" s="50" t="str">
        <f t="shared" si="354"/>
        <v/>
      </c>
      <c r="K1751" s="30"/>
      <c r="L1751" s="236"/>
      <c r="M1751" s="30"/>
      <c r="N1751" s="30"/>
      <c r="O1751" s="46" t="str">
        <f t="shared" si="355"/>
        <v/>
      </c>
      <c r="P1751" s="239" t="str">
        <f t="shared" si="358"/>
        <v/>
      </c>
      <c r="Q1751" s="52" t="str">
        <f t="shared" si="359"/>
        <v/>
      </c>
      <c r="R1751" s="127"/>
      <c r="S1751" s="86"/>
      <c r="T1751" s="127"/>
      <c r="U1751" s="86"/>
      <c r="V1751" s="87">
        <f t="shared" si="351"/>
        <v>0</v>
      </c>
      <c r="W1751" s="130"/>
      <c r="X1751" s="86"/>
      <c r="Y1751" s="86"/>
      <c r="Z1751" s="131"/>
      <c r="AA1751" s="87">
        <f t="shared" si="360"/>
        <v>0</v>
      </c>
      <c r="AB1751" s="127"/>
      <c r="AC1751" s="86"/>
      <c r="AD1751" s="87">
        <f t="shared" si="352"/>
        <v>0</v>
      </c>
      <c r="AE1751" s="127"/>
      <c r="AF1751" s="86"/>
      <c r="AG1751" s="86"/>
      <c r="AH1751" s="131"/>
      <c r="AI1751" s="88">
        <f t="shared" si="353"/>
        <v>0</v>
      </c>
      <c r="AJ1751" s="89" t="str">
        <f>IFERROR(IF(ISNA(MATCH($AV1751,Other_Category_Abbr,0)),INDEX(FGHG_List_Long_GWP,MATCH($AV1751,FGHG_List_Long,0)),INDEX(GWP_Other_Abbr,MATCH($AV1751,Other_Category_Abbr,0)))*SUM(V1751,AA1751,AD1751,AI1751),"")</f>
        <v/>
      </c>
      <c r="AK1751" s="89" t="str">
        <f>IFERROR(IF(ISNA(MATCH($AV1751,Other_Category_Abbr,0)),INDEX(FGHG_List_Long_GWP,MATCH($AV1751,FGHG_List_Long,0)),INDEX(GWP_Other_Abbr,MATCH($AV1751,Other_Category_Abbr,0)))*(T1751*(S1751+U1751)+W1751*(Y1751+X1751)+AD1751+AE1751*(AF1751+AG1751)),"")</f>
        <v/>
      </c>
      <c r="AL1751" s="90" t="str">
        <f t="shared" si="361"/>
        <v/>
      </c>
      <c r="AM1751" s="91" t="str">
        <f t="shared" si="362"/>
        <v/>
      </c>
      <c r="AP1751" s="92" t="b">
        <f t="shared" si="356"/>
        <v>0</v>
      </c>
      <c r="AQ1751" s="92" t="str">
        <f t="shared" si="357"/>
        <v xml:space="preserve"> </v>
      </c>
      <c r="AR1751" s="92" t="str">
        <f>IF(LEN(AQ1751)=1,"",COUNTIF($AQ$19:AQ1751,AQ1751)=1)</f>
        <v/>
      </c>
      <c r="AS1751" s="73"/>
      <c r="AT1751" s="73"/>
      <c r="AU1751" s="73"/>
      <c r="AV1751" s="235" t="str">
        <f>IF($P1751=Lists!$A$13,Lists!$A$29,IF($P1751=Lists!$A$14,Lists!$A$30,$P1751))</f>
        <v/>
      </c>
      <c r="AW1751" s="73"/>
      <c r="AX1751" s="73"/>
    </row>
    <row r="1752" spans="2:50" x14ac:dyDescent="0.3">
      <c r="B1752" s="137">
        <f t="shared" si="363"/>
        <v>1734</v>
      </c>
      <c r="C1752" s="24"/>
      <c r="D1752" s="24"/>
      <c r="E1752" s="24"/>
      <c r="F1752" s="25"/>
      <c r="G1752" s="24"/>
      <c r="H1752" s="30"/>
      <c r="I1752" s="24"/>
      <c r="J1752" s="50" t="str">
        <f t="shared" si="354"/>
        <v/>
      </c>
      <c r="K1752" s="30"/>
      <c r="L1752" s="236"/>
      <c r="M1752" s="30"/>
      <c r="N1752" s="30"/>
      <c r="O1752" s="46" t="str">
        <f t="shared" si="355"/>
        <v/>
      </c>
      <c r="P1752" s="239" t="str">
        <f t="shared" si="358"/>
        <v/>
      </c>
      <c r="Q1752" s="52" t="str">
        <f t="shared" si="359"/>
        <v/>
      </c>
      <c r="R1752" s="127"/>
      <c r="S1752" s="86"/>
      <c r="T1752" s="127"/>
      <c r="U1752" s="86"/>
      <c r="V1752" s="87">
        <f t="shared" si="351"/>
        <v>0</v>
      </c>
      <c r="W1752" s="130"/>
      <c r="X1752" s="86"/>
      <c r="Y1752" s="86"/>
      <c r="Z1752" s="131"/>
      <c r="AA1752" s="87">
        <f t="shared" si="360"/>
        <v>0</v>
      </c>
      <c r="AB1752" s="127"/>
      <c r="AC1752" s="86"/>
      <c r="AD1752" s="87">
        <f t="shared" si="352"/>
        <v>0</v>
      </c>
      <c r="AE1752" s="127"/>
      <c r="AF1752" s="86"/>
      <c r="AG1752" s="86"/>
      <c r="AH1752" s="131"/>
      <c r="AI1752" s="88">
        <f t="shared" si="353"/>
        <v>0</v>
      </c>
      <c r="AJ1752" s="89" t="str">
        <f>IFERROR(IF(ISNA(MATCH($AV1752,Other_Category_Abbr,0)),INDEX(FGHG_List_Long_GWP,MATCH($AV1752,FGHG_List_Long,0)),INDEX(GWP_Other_Abbr,MATCH($AV1752,Other_Category_Abbr,0)))*SUM(V1752,AA1752,AD1752,AI1752),"")</f>
        <v/>
      </c>
      <c r="AK1752" s="89" t="str">
        <f>IFERROR(IF(ISNA(MATCH($AV1752,Other_Category_Abbr,0)),INDEX(FGHG_List_Long_GWP,MATCH($AV1752,FGHG_List_Long,0)),INDEX(GWP_Other_Abbr,MATCH($AV1752,Other_Category_Abbr,0)))*(T1752*(S1752+U1752)+W1752*(Y1752+X1752)+AD1752+AE1752*(AF1752+AG1752)),"")</f>
        <v/>
      </c>
      <c r="AL1752" s="90" t="str">
        <f t="shared" si="361"/>
        <v/>
      </c>
      <c r="AM1752" s="91" t="str">
        <f t="shared" si="362"/>
        <v/>
      </c>
      <c r="AP1752" s="92" t="b">
        <f t="shared" si="356"/>
        <v>0</v>
      </c>
      <c r="AQ1752" s="92" t="str">
        <f t="shared" si="357"/>
        <v xml:space="preserve"> </v>
      </c>
      <c r="AR1752" s="92" t="str">
        <f>IF(LEN(AQ1752)=1,"",COUNTIF($AQ$19:AQ1752,AQ1752)=1)</f>
        <v/>
      </c>
      <c r="AS1752" s="73"/>
      <c r="AT1752" s="73"/>
      <c r="AU1752" s="73"/>
      <c r="AV1752" s="235" t="str">
        <f>IF($P1752=Lists!$A$13,Lists!$A$29,IF($P1752=Lists!$A$14,Lists!$A$30,$P1752))</f>
        <v/>
      </c>
      <c r="AW1752" s="73"/>
      <c r="AX1752" s="73"/>
    </row>
    <row r="1753" spans="2:50" x14ac:dyDescent="0.3">
      <c r="B1753" s="137">
        <f t="shared" si="363"/>
        <v>1735</v>
      </c>
      <c r="C1753" s="24"/>
      <c r="D1753" s="24"/>
      <c r="E1753" s="24"/>
      <c r="F1753" s="25"/>
      <c r="G1753" s="24"/>
      <c r="H1753" s="30"/>
      <c r="I1753" s="24"/>
      <c r="J1753" s="50" t="str">
        <f t="shared" si="354"/>
        <v/>
      </c>
      <c r="K1753" s="30"/>
      <c r="L1753" s="236"/>
      <c r="M1753" s="30"/>
      <c r="N1753" s="30"/>
      <c r="O1753" s="46" t="str">
        <f t="shared" si="355"/>
        <v/>
      </c>
      <c r="P1753" s="239" t="str">
        <f t="shared" si="358"/>
        <v/>
      </c>
      <c r="Q1753" s="52" t="str">
        <f t="shared" si="359"/>
        <v/>
      </c>
      <c r="R1753" s="127"/>
      <c r="S1753" s="86"/>
      <c r="T1753" s="127"/>
      <c r="U1753" s="86"/>
      <c r="V1753" s="87">
        <f t="shared" si="351"/>
        <v>0</v>
      </c>
      <c r="W1753" s="130"/>
      <c r="X1753" s="86"/>
      <c r="Y1753" s="86"/>
      <c r="Z1753" s="131"/>
      <c r="AA1753" s="87">
        <f t="shared" si="360"/>
        <v>0</v>
      </c>
      <c r="AB1753" s="127"/>
      <c r="AC1753" s="86"/>
      <c r="AD1753" s="87">
        <f t="shared" si="352"/>
        <v>0</v>
      </c>
      <c r="AE1753" s="127"/>
      <c r="AF1753" s="86"/>
      <c r="AG1753" s="86"/>
      <c r="AH1753" s="131"/>
      <c r="AI1753" s="88">
        <f t="shared" si="353"/>
        <v>0</v>
      </c>
      <c r="AJ1753" s="89" t="str">
        <f>IFERROR(IF(ISNA(MATCH($AV1753,Other_Category_Abbr,0)),INDEX(FGHG_List_Long_GWP,MATCH($AV1753,FGHG_List_Long,0)),INDEX(GWP_Other_Abbr,MATCH($AV1753,Other_Category_Abbr,0)))*SUM(V1753,AA1753,AD1753,AI1753),"")</f>
        <v/>
      </c>
      <c r="AK1753" s="89" t="str">
        <f>IFERROR(IF(ISNA(MATCH($AV1753,Other_Category_Abbr,0)),INDEX(FGHG_List_Long_GWP,MATCH($AV1753,FGHG_List_Long,0)),INDEX(GWP_Other_Abbr,MATCH($AV1753,Other_Category_Abbr,0)))*(T1753*(S1753+U1753)+W1753*(Y1753+X1753)+AD1753+AE1753*(AF1753+AG1753)),"")</f>
        <v/>
      </c>
      <c r="AL1753" s="90" t="str">
        <f t="shared" si="361"/>
        <v/>
      </c>
      <c r="AM1753" s="91" t="str">
        <f t="shared" si="362"/>
        <v/>
      </c>
      <c r="AP1753" s="92" t="b">
        <f t="shared" si="356"/>
        <v>0</v>
      </c>
      <c r="AQ1753" s="92" t="str">
        <f t="shared" si="357"/>
        <v xml:space="preserve"> </v>
      </c>
      <c r="AR1753" s="92" t="str">
        <f>IF(LEN(AQ1753)=1,"",COUNTIF($AQ$19:AQ1753,AQ1753)=1)</f>
        <v/>
      </c>
      <c r="AS1753" s="73"/>
      <c r="AT1753" s="73"/>
      <c r="AU1753" s="73"/>
      <c r="AV1753" s="235" t="str">
        <f>IF($P1753=Lists!$A$13,Lists!$A$29,IF($P1753=Lists!$A$14,Lists!$A$30,$P1753))</f>
        <v/>
      </c>
      <c r="AW1753" s="73"/>
      <c r="AX1753" s="73"/>
    </row>
    <row r="1754" spans="2:50" x14ac:dyDescent="0.3">
      <c r="B1754" s="137">
        <f t="shared" si="363"/>
        <v>1736</v>
      </c>
      <c r="C1754" s="24"/>
      <c r="D1754" s="24"/>
      <c r="E1754" s="24"/>
      <c r="F1754" s="25"/>
      <c r="G1754" s="24"/>
      <c r="H1754" s="30"/>
      <c r="I1754" s="24"/>
      <c r="J1754" s="50" t="str">
        <f t="shared" si="354"/>
        <v/>
      </c>
      <c r="K1754" s="30"/>
      <c r="L1754" s="236"/>
      <c r="M1754" s="30"/>
      <c r="N1754" s="30"/>
      <c r="O1754" s="46" t="str">
        <f t="shared" si="355"/>
        <v/>
      </c>
      <c r="P1754" s="239" t="str">
        <f t="shared" si="358"/>
        <v/>
      </c>
      <c r="Q1754" s="52" t="str">
        <f t="shared" si="359"/>
        <v/>
      </c>
      <c r="R1754" s="127"/>
      <c r="S1754" s="86"/>
      <c r="T1754" s="127"/>
      <c r="U1754" s="86"/>
      <c r="V1754" s="87">
        <f t="shared" si="351"/>
        <v>0</v>
      </c>
      <c r="W1754" s="130"/>
      <c r="X1754" s="86"/>
      <c r="Y1754" s="86"/>
      <c r="Z1754" s="131"/>
      <c r="AA1754" s="87">
        <f t="shared" si="360"/>
        <v>0</v>
      </c>
      <c r="AB1754" s="127"/>
      <c r="AC1754" s="86"/>
      <c r="AD1754" s="87">
        <f t="shared" si="352"/>
        <v>0</v>
      </c>
      <c r="AE1754" s="127"/>
      <c r="AF1754" s="86"/>
      <c r="AG1754" s="86"/>
      <c r="AH1754" s="131"/>
      <c r="AI1754" s="88">
        <f t="shared" si="353"/>
        <v>0</v>
      </c>
      <c r="AJ1754" s="89" t="str">
        <f>IFERROR(IF(ISNA(MATCH($AV1754,Other_Category_Abbr,0)),INDEX(FGHG_List_Long_GWP,MATCH($AV1754,FGHG_List_Long,0)),INDEX(GWP_Other_Abbr,MATCH($AV1754,Other_Category_Abbr,0)))*SUM(V1754,AA1754,AD1754,AI1754),"")</f>
        <v/>
      </c>
      <c r="AK1754" s="89" t="str">
        <f>IFERROR(IF(ISNA(MATCH($AV1754,Other_Category_Abbr,0)),INDEX(FGHG_List_Long_GWP,MATCH($AV1754,FGHG_List_Long,0)),INDEX(GWP_Other_Abbr,MATCH($AV1754,Other_Category_Abbr,0)))*(T1754*(S1754+U1754)+W1754*(Y1754+X1754)+AD1754+AE1754*(AF1754+AG1754)),"")</f>
        <v/>
      </c>
      <c r="AL1754" s="90" t="str">
        <f t="shared" si="361"/>
        <v/>
      </c>
      <c r="AM1754" s="91" t="str">
        <f t="shared" si="362"/>
        <v/>
      </c>
      <c r="AP1754" s="92" t="b">
        <f t="shared" si="356"/>
        <v>0</v>
      </c>
      <c r="AQ1754" s="92" t="str">
        <f t="shared" si="357"/>
        <v xml:space="preserve"> </v>
      </c>
      <c r="AR1754" s="92" t="str">
        <f>IF(LEN(AQ1754)=1,"",COUNTIF($AQ$19:AQ1754,AQ1754)=1)</f>
        <v/>
      </c>
      <c r="AS1754" s="73"/>
      <c r="AT1754" s="73"/>
      <c r="AU1754" s="73"/>
      <c r="AV1754" s="235" t="str">
        <f>IF($P1754=Lists!$A$13,Lists!$A$29,IF($P1754=Lists!$A$14,Lists!$A$30,$P1754))</f>
        <v/>
      </c>
      <c r="AW1754" s="73"/>
      <c r="AX1754" s="73"/>
    </row>
    <row r="1755" spans="2:50" x14ac:dyDescent="0.3">
      <c r="B1755" s="137">
        <f t="shared" si="363"/>
        <v>1737</v>
      </c>
      <c r="C1755" s="24"/>
      <c r="D1755" s="24"/>
      <c r="E1755" s="24"/>
      <c r="F1755" s="25"/>
      <c r="G1755" s="24"/>
      <c r="H1755" s="30"/>
      <c r="I1755" s="24"/>
      <c r="J1755" s="50" t="str">
        <f t="shared" si="354"/>
        <v/>
      </c>
      <c r="K1755" s="30"/>
      <c r="L1755" s="236"/>
      <c r="M1755" s="30"/>
      <c r="N1755" s="30"/>
      <c r="O1755" s="46" t="str">
        <f t="shared" si="355"/>
        <v/>
      </c>
      <c r="P1755" s="239" t="str">
        <f t="shared" si="358"/>
        <v/>
      </c>
      <c r="Q1755" s="52" t="str">
        <f t="shared" si="359"/>
        <v/>
      </c>
      <c r="R1755" s="127"/>
      <c r="S1755" s="86"/>
      <c r="T1755" s="127"/>
      <c r="U1755" s="86"/>
      <c r="V1755" s="87">
        <f t="shared" si="351"/>
        <v>0</v>
      </c>
      <c r="W1755" s="130"/>
      <c r="X1755" s="86"/>
      <c r="Y1755" s="86"/>
      <c r="Z1755" s="131"/>
      <c r="AA1755" s="87">
        <f t="shared" si="360"/>
        <v>0</v>
      </c>
      <c r="AB1755" s="127"/>
      <c r="AC1755" s="86"/>
      <c r="AD1755" s="87">
        <f t="shared" si="352"/>
        <v>0</v>
      </c>
      <c r="AE1755" s="127"/>
      <c r="AF1755" s="86"/>
      <c r="AG1755" s="86"/>
      <c r="AH1755" s="131"/>
      <c r="AI1755" s="88">
        <f t="shared" si="353"/>
        <v>0</v>
      </c>
      <c r="AJ1755" s="89" t="str">
        <f>IFERROR(IF(ISNA(MATCH($AV1755,Other_Category_Abbr,0)),INDEX(FGHG_List_Long_GWP,MATCH($AV1755,FGHG_List_Long,0)),INDEX(GWP_Other_Abbr,MATCH($AV1755,Other_Category_Abbr,0)))*SUM(V1755,AA1755,AD1755,AI1755),"")</f>
        <v/>
      </c>
      <c r="AK1755" s="89" t="str">
        <f>IFERROR(IF(ISNA(MATCH($AV1755,Other_Category_Abbr,0)),INDEX(FGHG_List_Long_GWP,MATCH($AV1755,FGHG_List_Long,0)),INDEX(GWP_Other_Abbr,MATCH($AV1755,Other_Category_Abbr,0)))*(T1755*(S1755+U1755)+W1755*(Y1755+X1755)+AD1755+AE1755*(AF1755+AG1755)),"")</f>
        <v/>
      </c>
      <c r="AL1755" s="90" t="str">
        <f t="shared" si="361"/>
        <v/>
      </c>
      <c r="AM1755" s="91" t="str">
        <f t="shared" si="362"/>
        <v/>
      </c>
      <c r="AP1755" s="92" t="b">
        <f t="shared" si="356"/>
        <v>0</v>
      </c>
      <c r="AQ1755" s="92" t="str">
        <f t="shared" si="357"/>
        <v xml:space="preserve"> </v>
      </c>
      <c r="AR1755" s="92" t="str">
        <f>IF(LEN(AQ1755)=1,"",COUNTIF($AQ$19:AQ1755,AQ1755)=1)</f>
        <v/>
      </c>
      <c r="AS1755" s="73"/>
      <c r="AT1755" s="73"/>
      <c r="AU1755" s="73"/>
      <c r="AV1755" s="235" t="str">
        <f>IF($P1755=Lists!$A$13,Lists!$A$29,IF($P1755=Lists!$A$14,Lists!$A$30,$P1755))</f>
        <v/>
      </c>
      <c r="AW1755" s="73"/>
      <c r="AX1755" s="73"/>
    </row>
    <row r="1756" spans="2:50" x14ac:dyDescent="0.3">
      <c r="B1756" s="137">
        <f t="shared" si="363"/>
        <v>1738</v>
      </c>
      <c r="C1756" s="24"/>
      <c r="D1756" s="24"/>
      <c r="E1756" s="24"/>
      <c r="F1756" s="25"/>
      <c r="G1756" s="24"/>
      <c r="H1756" s="30"/>
      <c r="I1756" s="24"/>
      <c r="J1756" s="50" t="str">
        <f t="shared" si="354"/>
        <v/>
      </c>
      <c r="K1756" s="30"/>
      <c r="L1756" s="236"/>
      <c r="M1756" s="30"/>
      <c r="N1756" s="30"/>
      <c r="O1756" s="46" t="str">
        <f t="shared" si="355"/>
        <v/>
      </c>
      <c r="P1756" s="239" t="str">
        <f t="shared" si="358"/>
        <v/>
      </c>
      <c r="Q1756" s="52" t="str">
        <f t="shared" si="359"/>
        <v/>
      </c>
      <c r="R1756" s="127"/>
      <c r="S1756" s="86"/>
      <c r="T1756" s="127"/>
      <c r="U1756" s="86"/>
      <c r="V1756" s="87">
        <f t="shared" si="351"/>
        <v>0</v>
      </c>
      <c r="W1756" s="130"/>
      <c r="X1756" s="86"/>
      <c r="Y1756" s="86"/>
      <c r="Z1756" s="131"/>
      <c r="AA1756" s="87">
        <f t="shared" si="360"/>
        <v>0</v>
      </c>
      <c r="AB1756" s="127"/>
      <c r="AC1756" s="86"/>
      <c r="AD1756" s="87">
        <f t="shared" si="352"/>
        <v>0</v>
      </c>
      <c r="AE1756" s="127"/>
      <c r="AF1756" s="86"/>
      <c r="AG1756" s="86"/>
      <c r="AH1756" s="131"/>
      <c r="AI1756" s="88">
        <f t="shared" si="353"/>
        <v>0</v>
      </c>
      <c r="AJ1756" s="89" t="str">
        <f>IFERROR(IF(ISNA(MATCH($AV1756,Other_Category_Abbr,0)),INDEX(FGHG_List_Long_GWP,MATCH($AV1756,FGHG_List_Long,0)),INDEX(GWP_Other_Abbr,MATCH($AV1756,Other_Category_Abbr,0)))*SUM(V1756,AA1756,AD1756,AI1756),"")</f>
        <v/>
      </c>
      <c r="AK1756" s="89" t="str">
        <f>IFERROR(IF(ISNA(MATCH($AV1756,Other_Category_Abbr,0)),INDEX(FGHG_List_Long_GWP,MATCH($AV1756,FGHG_List_Long,0)),INDEX(GWP_Other_Abbr,MATCH($AV1756,Other_Category_Abbr,0)))*(T1756*(S1756+U1756)+W1756*(Y1756+X1756)+AD1756+AE1756*(AF1756+AG1756)),"")</f>
        <v/>
      </c>
      <c r="AL1756" s="90" t="str">
        <f t="shared" si="361"/>
        <v/>
      </c>
      <c r="AM1756" s="91" t="str">
        <f t="shared" si="362"/>
        <v/>
      </c>
      <c r="AP1756" s="92" t="b">
        <f t="shared" si="356"/>
        <v>0</v>
      </c>
      <c r="AQ1756" s="92" t="str">
        <f t="shared" si="357"/>
        <v xml:space="preserve"> </v>
      </c>
      <c r="AR1756" s="92" t="str">
        <f>IF(LEN(AQ1756)=1,"",COUNTIF($AQ$19:AQ1756,AQ1756)=1)</f>
        <v/>
      </c>
      <c r="AS1756" s="73"/>
      <c r="AT1756" s="73"/>
      <c r="AU1756" s="73"/>
      <c r="AV1756" s="235" t="str">
        <f>IF($P1756=Lists!$A$13,Lists!$A$29,IF($P1756=Lists!$A$14,Lists!$A$30,$P1756))</f>
        <v/>
      </c>
      <c r="AW1756" s="73"/>
      <c r="AX1756" s="73"/>
    </row>
    <row r="1757" spans="2:50" x14ac:dyDescent="0.3">
      <c r="B1757" s="137">
        <f t="shared" si="363"/>
        <v>1739</v>
      </c>
      <c r="C1757" s="24"/>
      <c r="D1757" s="24"/>
      <c r="E1757" s="24"/>
      <c r="F1757" s="25"/>
      <c r="G1757" s="24"/>
      <c r="H1757" s="30"/>
      <c r="I1757" s="24"/>
      <c r="J1757" s="50" t="str">
        <f t="shared" si="354"/>
        <v/>
      </c>
      <c r="K1757" s="30"/>
      <c r="L1757" s="236"/>
      <c r="M1757" s="30"/>
      <c r="N1757" s="30"/>
      <c r="O1757" s="46" t="str">
        <f t="shared" si="355"/>
        <v/>
      </c>
      <c r="P1757" s="239" t="str">
        <f t="shared" si="358"/>
        <v/>
      </c>
      <c r="Q1757" s="52" t="str">
        <f t="shared" si="359"/>
        <v/>
      </c>
      <c r="R1757" s="127"/>
      <c r="S1757" s="86"/>
      <c r="T1757" s="127"/>
      <c r="U1757" s="86"/>
      <c r="V1757" s="87">
        <f t="shared" si="351"/>
        <v>0</v>
      </c>
      <c r="W1757" s="130"/>
      <c r="X1757" s="86"/>
      <c r="Y1757" s="86"/>
      <c r="Z1757" s="131"/>
      <c r="AA1757" s="87">
        <f t="shared" si="360"/>
        <v>0</v>
      </c>
      <c r="AB1757" s="127"/>
      <c r="AC1757" s="86"/>
      <c r="AD1757" s="87">
        <f t="shared" si="352"/>
        <v>0</v>
      </c>
      <c r="AE1757" s="127"/>
      <c r="AF1757" s="86"/>
      <c r="AG1757" s="86"/>
      <c r="AH1757" s="131"/>
      <c r="AI1757" s="88">
        <f t="shared" si="353"/>
        <v>0</v>
      </c>
      <c r="AJ1757" s="89" t="str">
        <f>IFERROR(IF(ISNA(MATCH($AV1757,Other_Category_Abbr,0)),INDEX(FGHG_List_Long_GWP,MATCH($AV1757,FGHG_List_Long,0)),INDEX(GWP_Other_Abbr,MATCH($AV1757,Other_Category_Abbr,0)))*SUM(V1757,AA1757,AD1757,AI1757),"")</f>
        <v/>
      </c>
      <c r="AK1757" s="89" t="str">
        <f>IFERROR(IF(ISNA(MATCH($AV1757,Other_Category_Abbr,0)),INDEX(FGHG_List_Long_GWP,MATCH($AV1757,FGHG_List_Long,0)),INDEX(GWP_Other_Abbr,MATCH($AV1757,Other_Category_Abbr,0)))*(T1757*(S1757+U1757)+W1757*(Y1757+X1757)+AD1757+AE1757*(AF1757+AG1757)),"")</f>
        <v/>
      </c>
      <c r="AL1757" s="90" t="str">
        <f t="shared" si="361"/>
        <v/>
      </c>
      <c r="AM1757" s="91" t="str">
        <f t="shared" si="362"/>
        <v/>
      </c>
      <c r="AP1757" s="92" t="b">
        <f t="shared" si="356"/>
        <v>0</v>
      </c>
      <c r="AQ1757" s="92" t="str">
        <f t="shared" si="357"/>
        <v xml:space="preserve"> </v>
      </c>
      <c r="AR1757" s="92" t="str">
        <f>IF(LEN(AQ1757)=1,"",COUNTIF($AQ$19:AQ1757,AQ1757)=1)</f>
        <v/>
      </c>
      <c r="AS1757" s="73"/>
      <c r="AT1757" s="73"/>
      <c r="AU1757" s="73"/>
      <c r="AV1757" s="235" t="str">
        <f>IF($P1757=Lists!$A$13,Lists!$A$29,IF($P1757=Lists!$A$14,Lists!$A$30,$P1757))</f>
        <v/>
      </c>
      <c r="AW1757" s="73"/>
      <c r="AX1757" s="73"/>
    </row>
    <row r="1758" spans="2:50" x14ac:dyDescent="0.3">
      <c r="B1758" s="137">
        <f t="shared" si="363"/>
        <v>1740</v>
      </c>
      <c r="C1758" s="24"/>
      <c r="D1758" s="24"/>
      <c r="E1758" s="24"/>
      <c r="F1758" s="25"/>
      <c r="G1758" s="24"/>
      <c r="H1758" s="30"/>
      <c r="I1758" s="24"/>
      <c r="J1758" s="50" t="str">
        <f t="shared" si="354"/>
        <v/>
      </c>
      <c r="K1758" s="30"/>
      <c r="L1758" s="236"/>
      <c r="M1758" s="30"/>
      <c r="N1758" s="30"/>
      <c r="O1758" s="46" t="str">
        <f t="shared" si="355"/>
        <v/>
      </c>
      <c r="P1758" s="239" t="str">
        <f t="shared" si="358"/>
        <v/>
      </c>
      <c r="Q1758" s="52" t="str">
        <f t="shared" si="359"/>
        <v/>
      </c>
      <c r="R1758" s="127"/>
      <c r="S1758" s="86"/>
      <c r="T1758" s="127"/>
      <c r="U1758" s="86"/>
      <c r="V1758" s="87">
        <f t="shared" si="351"/>
        <v>0</v>
      </c>
      <c r="W1758" s="130"/>
      <c r="X1758" s="86"/>
      <c r="Y1758" s="86"/>
      <c r="Z1758" s="131"/>
      <c r="AA1758" s="87">
        <f t="shared" si="360"/>
        <v>0</v>
      </c>
      <c r="AB1758" s="127"/>
      <c r="AC1758" s="86"/>
      <c r="AD1758" s="87">
        <f t="shared" si="352"/>
        <v>0</v>
      </c>
      <c r="AE1758" s="127"/>
      <c r="AF1758" s="86"/>
      <c r="AG1758" s="86"/>
      <c r="AH1758" s="131"/>
      <c r="AI1758" s="88">
        <f t="shared" si="353"/>
        <v>0</v>
      </c>
      <c r="AJ1758" s="89" t="str">
        <f>IFERROR(IF(ISNA(MATCH($AV1758,Other_Category_Abbr,0)),INDEX(FGHG_List_Long_GWP,MATCH($AV1758,FGHG_List_Long,0)),INDEX(GWP_Other_Abbr,MATCH($AV1758,Other_Category_Abbr,0)))*SUM(V1758,AA1758,AD1758,AI1758),"")</f>
        <v/>
      </c>
      <c r="AK1758" s="89" t="str">
        <f>IFERROR(IF(ISNA(MATCH($AV1758,Other_Category_Abbr,0)),INDEX(FGHG_List_Long_GWP,MATCH($AV1758,FGHG_List_Long,0)),INDEX(GWP_Other_Abbr,MATCH($AV1758,Other_Category_Abbr,0)))*(T1758*(S1758+U1758)+W1758*(Y1758+X1758)+AD1758+AE1758*(AF1758+AG1758)),"")</f>
        <v/>
      </c>
      <c r="AL1758" s="90" t="str">
        <f t="shared" si="361"/>
        <v/>
      </c>
      <c r="AM1758" s="91" t="str">
        <f t="shared" si="362"/>
        <v/>
      </c>
      <c r="AP1758" s="92" t="b">
        <f t="shared" si="356"/>
        <v>0</v>
      </c>
      <c r="AQ1758" s="92" t="str">
        <f t="shared" si="357"/>
        <v xml:space="preserve"> </v>
      </c>
      <c r="AR1758" s="92" t="str">
        <f>IF(LEN(AQ1758)=1,"",COUNTIF($AQ$19:AQ1758,AQ1758)=1)</f>
        <v/>
      </c>
      <c r="AS1758" s="73"/>
      <c r="AT1758" s="73"/>
      <c r="AU1758" s="73"/>
      <c r="AV1758" s="235" t="str">
        <f>IF($P1758=Lists!$A$13,Lists!$A$29,IF($P1758=Lists!$A$14,Lists!$A$30,$P1758))</f>
        <v/>
      </c>
      <c r="AW1758" s="73"/>
      <c r="AX1758" s="73"/>
    </row>
    <row r="1759" spans="2:50" x14ac:dyDescent="0.3">
      <c r="B1759" s="137">
        <f t="shared" si="363"/>
        <v>1741</v>
      </c>
      <c r="C1759" s="24"/>
      <c r="D1759" s="24"/>
      <c r="E1759" s="24"/>
      <c r="F1759" s="25"/>
      <c r="G1759" s="24"/>
      <c r="H1759" s="30"/>
      <c r="I1759" s="24"/>
      <c r="J1759" s="50" t="str">
        <f t="shared" si="354"/>
        <v/>
      </c>
      <c r="K1759" s="30"/>
      <c r="L1759" s="236"/>
      <c r="M1759" s="30"/>
      <c r="N1759" s="30"/>
      <c r="O1759" s="46" t="str">
        <f t="shared" si="355"/>
        <v/>
      </c>
      <c r="P1759" s="239" t="str">
        <f t="shared" si="358"/>
        <v/>
      </c>
      <c r="Q1759" s="52" t="str">
        <f t="shared" si="359"/>
        <v/>
      </c>
      <c r="R1759" s="127"/>
      <c r="S1759" s="86"/>
      <c r="T1759" s="127"/>
      <c r="U1759" s="86"/>
      <c r="V1759" s="87">
        <f t="shared" si="351"/>
        <v>0</v>
      </c>
      <c r="W1759" s="130"/>
      <c r="X1759" s="86"/>
      <c r="Y1759" s="86"/>
      <c r="Z1759" s="131"/>
      <c r="AA1759" s="87">
        <f t="shared" si="360"/>
        <v>0</v>
      </c>
      <c r="AB1759" s="127"/>
      <c r="AC1759" s="86"/>
      <c r="AD1759" s="87">
        <f t="shared" si="352"/>
        <v>0</v>
      </c>
      <c r="AE1759" s="127"/>
      <c r="AF1759" s="86"/>
      <c r="AG1759" s="86"/>
      <c r="AH1759" s="131"/>
      <c r="AI1759" s="88">
        <f t="shared" si="353"/>
        <v>0</v>
      </c>
      <c r="AJ1759" s="89" t="str">
        <f>IFERROR(IF(ISNA(MATCH($AV1759,Other_Category_Abbr,0)),INDEX(FGHG_List_Long_GWP,MATCH($AV1759,FGHG_List_Long,0)),INDEX(GWP_Other_Abbr,MATCH($AV1759,Other_Category_Abbr,0)))*SUM(V1759,AA1759,AD1759,AI1759),"")</f>
        <v/>
      </c>
      <c r="AK1759" s="89" t="str">
        <f>IFERROR(IF(ISNA(MATCH($AV1759,Other_Category_Abbr,0)),INDEX(FGHG_List_Long_GWP,MATCH($AV1759,FGHG_List_Long,0)),INDEX(GWP_Other_Abbr,MATCH($AV1759,Other_Category_Abbr,0)))*(T1759*(S1759+U1759)+W1759*(Y1759+X1759)+AD1759+AE1759*(AF1759+AG1759)),"")</f>
        <v/>
      </c>
      <c r="AL1759" s="90" t="str">
        <f t="shared" si="361"/>
        <v/>
      </c>
      <c r="AM1759" s="91" t="str">
        <f t="shared" si="362"/>
        <v/>
      </c>
      <c r="AP1759" s="92" t="b">
        <f t="shared" si="356"/>
        <v>0</v>
      </c>
      <c r="AQ1759" s="92" t="str">
        <f t="shared" si="357"/>
        <v xml:space="preserve"> </v>
      </c>
      <c r="AR1759" s="92" t="str">
        <f>IF(LEN(AQ1759)=1,"",COUNTIF($AQ$19:AQ1759,AQ1759)=1)</f>
        <v/>
      </c>
      <c r="AS1759" s="73"/>
      <c r="AT1759" s="73"/>
      <c r="AU1759" s="73"/>
      <c r="AV1759" s="235" t="str">
        <f>IF($P1759=Lists!$A$13,Lists!$A$29,IF($P1759=Lists!$A$14,Lists!$A$30,$P1759))</f>
        <v/>
      </c>
      <c r="AW1759" s="73"/>
      <c r="AX1759" s="73"/>
    </row>
    <row r="1760" spans="2:50" x14ac:dyDescent="0.3">
      <c r="B1760" s="137">
        <f t="shared" si="363"/>
        <v>1742</v>
      </c>
      <c r="C1760" s="24"/>
      <c r="D1760" s="24"/>
      <c r="E1760" s="24"/>
      <c r="F1760" s="25"/>
      <c r="G1760" s="24"/>
      <c r="H1760" s="30"/>
      <c r="I1760" s="24"/>
      <c r="J1760" s="50" t="str">
        <f t="shared" si="354"/>
        <v/>
      </c>
      <c r="K1760" s="30"/>
      <c r="L1760" s="236"/>
      <c r="M1760" s="30"/>
      <c r="N1760" s="30"/>
      <c r="O1760" s="46" t="str">
        <f t="shared" si="355"/>
        <v/>
      </c>
      <c r="P1760" s="239" t="str">
        <f t="shared" si="358"/>
        <v/>
      </c>
      <c r="Q1760" s="52" t="str">
        <f t="shared" si="359"/>
        <v/>
      </c>
      <c r="R1760" s="127"/>
      <c r="S1760" s="86"/>
      <c r="T1760" s="127"/>
      <c r="U1760" s="86"/>
      <c r="V1760" s="87">
        <f t="shared" si="351"/>
        <v>0</v>
      </c>
      <c r="W1760" s="130"/>
      <c r="X1760" s="86"/>
      <c r="Y1760" s="86"/>
      <c r="Z1760" s="131"/>
      <c r="AA1760" s="87">
        <f t="shared" si="360"/>
        <v>0</v>
      </c>
      <c r="AB1760" s="127"/>
      <c r="AC1760" s="86"/>
      <c r="AD1760" s="87">
        <f t="shared" si="352"/>
        <v>0</v>
      </c>
      <c r="AE1760" s="127"/>
      <c r="AF1760" s="86"/>
      <c r="AG1760" s="86"/>
      <c r="AH1760" s="131"/>
      <c r="AI1760" s="88">
        <f t="shared" si="353"/>
        <v>0</v>
      </c>
      <c r="AJ1760" s="89" t="str">
        <f>IFERROR(IF(ISNA(MATCH($AV1760,Other_Category_Abbr,0)),INDEX(FGHG_List_Long_GWP,MATCH($AV1760,FGHG_List_Long,0)),INDEX(GWP_Other_Abbr,MATCH($AV1760,Other_Category_Abbr,0)))*SUM(V1760,AA1760,AD1760,AI1760),"")</f>
        <v/>
      </c>
      <c r="AK1760" s="89" t="str">
        <f>IFERROR(IF(ISNA(MATCH($AV1760,Other_Category_Abbr,0)),INDEX(FGHG_List_Long_GWP,MATCH($AV1760,FGHG_List_Long,0)),INDEX(GWP_Other_Abbr,MATCH($AV1760,Other_Category_Abbr,0)))*(T1760*(S1760+U1760)+W1760*(Y1760+X1760)+AD1760+AE1760*(AF1760+AG1760)),"")</f>
        <v/>
      </c>
      <c r="AL1760" s="90" t="str">
        <f t="shared" si="361"/>
        <v/>
      </c>
      <c r="AM1760" s="91" t="str">
        <f t="shared" si="362"/>
        <v/>
      </c>
      <c r="AP1760" s="92" t="b">
        <f t="shared" si="356"/>
        <v>0</v>
      </c>
      <c r="AQ1760" s="92" t="str">
        <f t="shared" si="357"/>
        <v xml:space="preserve"> </v>
      </c>
      <c r="AR1760" s="92" t="str">
        <f>IF(LEN(AQ1760)=1,"",COUNTIF($AQ$19:AQ1760,AQ1760)=1)</f>
        <v/>
      </c>
      <c r="AS1760" s="73"/>
      <c r="AT1760" s="73"/>
      <c r="AU1760" s="73"/>
      <c r="AV1760" s="235" t="str">
        <f>IF($P1760=Lists!$A$13,Lists!$A$29,IF($P1760=Lists!$A$14,Lists!$A$30,$P1760))</f>
        <v/>
      </c>
      <c r="AW1760" s="73"/>
      <c r="AX1760" s="73"/>
    </row>
    <row r="1761" spans="2:50" x14ac:dyDescent="0.3">
      <c r="B1761" s="137">
        <f t="shared" si="363"/>
        <v>1743</v>
      </c>
      <c r="C1761" s="24"/>
      <c r="D1761" s="24"/>
      <c r="E1761" s="24"/>
      <c r="F1761" s="25"/>
      <c r="G1761" s="24"/>
      <c r="H1761" s="30"/>
      <c r="I1761" s="24"/>
      <c r="J1761" s="50" t="str">
        <f t="shared" si="354"/>
        <v/>
      </c>
      <c r="K1761" s="30"/>
      <c r="L1761" s="236"/>
      <c r="M1761" s="30"/>
      <c r="N1761" s="30"/>
      <c r="O1761" s="46" t="str">
        <f t="shared" si="355"/>
        <v/>
      </c>
      <c r="P1761" s="239" t="str">
        <f t="shared" si="358"/>
        <v/>
      </c>
      <c r="Q1761" s="52" t="str">
        <f t="shared" si="359"/>
        <v/>
      </c>
      <c r="R1761" s="127"/>
      <c r="S1761" s="86"/>
      <c r="T1761" s="127"/>
      <c r="U1761" s="86"/>
      <c r="V1761" s="87">
        <f t="shared" si="351"/>
        <v>0</v>
      </c>
      <c r="W1761" s="130"/>
      <c r="X1761" s="86"/>
      <c r="Y1761" s="86"/>
      <c r="Z1761" s="131"/>
      <c r="AA1761" s="87">
        <f t="shared" si="360"/>
        <v>0</v>
      </c>
      <c r="AB1761" s="127"/>
      <c r="AC1761" s="86"/>
      <c r="AD1761" s="87">
        <f t="shared" si="352"/>
        <v>0</v>
      </c>
      <c r="AE1761" s="127"/>
      <c r="AF1761" s="86"/>
      <c r="AG1761" s="86"/>
      <c r="AH1761" s="131"/>
      <c r="AI1761" s="88">
        <f t="shared" si="353"/>
        <v>0</v>
      </c>
      <c r="AJ1761" s="89" t="str">
        <f>IFERROR(IF(ISNA(MATCH($AV1761,Other_Category_Abbr,0)),INDEX(FGHG_List_Long_GWP,MATCH($AV1761,FGHG_List_Long,0)),INDEX(GWP_Other_Abbr,MATCH($AV1761,Other_Category_Abbr,0)))*SUM(V1761,AA1761,AD1761,AI1761),"")</f>
        <v/>
      </c>
      <c r="AK1761" s="89" t="str">
        <f>IFERROR(IF(ISNA(MATCH($AV1761,Other_Category_Abbr,0)),INDEX(FGHG_List_Long_GWP,MATCH($AV1761,FGHG_List_Long,0)),INDEX(GWP_Other_Abbr,MATCH($AV1761,Other_Category_Abbr,0)))*(T1761*(S1761+U1761)+W1761*(Y1761+X1761)+AD1761+AE1761*(AF1761+AG1761)),"")</f>
        <v/>
      </c>
      <c r="AL1761" s="90" t="str">
        <f t="shared" si="361"/>
        <v/>
      </c>
      <c r="AM1761" s="91" t="str">
        <f t="shared" si="362"/>
        <v/>
      </c>
      <c r="AP1761" s="92" t="b">
        <f t="shared" si="356"/>
        <v>0</v>
      </c>
      <c r="AQ1761" s="92" t="str">
        <f t="shared" si="357"/>
        <v xml:space="preserve"> </v>
      </c>
      <c r="AR1761" s="92" t="str">
        <f>IF(LEN(AQ1761)=1,"",COUNTIF($AQ$19:AQ1761,AQ1761)=1)</f>
        <v/>
      </c>
      <c r="AS1761" s="73"/>
      <c r="AT1761" s="73"/>
      <c r="AU1761" s="73"/>
      <c r="AV1761" s="235" t="str">
        <f>IF($P1761=Lists!$A$13,Lists!$A$29,IF($P1761=Lists!$A$14,Lists!$A$30,$P1761))</f>
        <v/>
      </c>
      <c r="AW1761" s="73"/>
      <c r="AX1761" s="73"/>
    </row>
    <row r="1762" spans="2:50" x14ac:dyDescent="0.3">
      <c r="B1762" s="137">
        <f t="shared" si="363"/>
        <v>1744</v>
      </c>
      <c r="C1762" s="24"/>
      <c r="D1762" s="24"/>
      <c r="E1762" s="24"/>
      <c r="F1762" s="25"/>
      <c r="G1762" s="24"/>
      <c r="H1762" s="30"/>
      <c r="I1762" s="24"/>
      <c r="J1762" s="50" t="str">
        <f t="shared" si="354"/>
        <v/>
      </c>
      <c r="K1762" s="30"/>
      <c r="L1762" s="236"/>
      <c r="M1762" s="30"/>
      <c r="N1762" s="30"/>
      <c r="O1762" s="46" t="str">
        <f t="shared" si="355"/>
        <v/>
      </c>
      <c r="P1762" s="239" t="str">
        <f t="shared" si="358"/>
        <v/>
      </c>
      <c r="Q1762" s="52" t="str">
        <f t="shared" si="359"/>
        <v/>
      </c>
      <c r="R1762" s="127"/>
      <c r="S1762" s="86"/>
      <c r="T1762" s="127"/>
      <c r="U1762" s="86"/>
      <c r="V1762" s="87">
        <f t="shared" si="351"/>
        <v>0</v>
      </c>
      <c r="W1762" s="130"/>
      <c r="X1762" s="86"/>
      <c r="Y1762" s="86"/>
      <c r="Z1762" s="131"/>
      <c r="AA1762" s="87">
        <f t="shared" si="360"/>
        <v>0</v>
      </c>
      <c r="AB1762" s="127"/>
      <c r="AC1762" s="86"/>
      <c r="AD1762" s="87">
        <f t="shared" si="352"/>
        <v>0</v>
      </c>
      <c r="AE1762" s="127"/>
      <c r="AF1762" s="86"/>
      <c r="AG1762" s="86"/>
      <c r="AH1762" s="131"/>
      <c r="AI1762" s="88">
        <f t="shared" si="353"/>
        <v>0</v>
      </c>
      <c r="AJ1762" s="89" t="str">
        <f>IFERROR(IF(ISNA(MATCH($AV1762,Other_Category_Abbr,0)),INDEX(FGHG_List_Long_GWP,MATCH($AV1762,FGHG_List_Long,0)),INDEX(GWP_Other_Abbr,MATCH($AV1762,Other_Category_Abbr,0)))*SUM(V1762,AA1762,AD1762,AI1762),"")</f>
        <v/>
      </c>
      <c r="AK1762" s="89" t="str">
        <f>IFERROR(IF(ISNA(MATCH($AV1762,Other_Category_Abbr,0)),INDEX(FGHG_List_Long_GWP,MATCH($AV1762,FGHG_List_Long,0)),INDEX(GWP_Other_Abbr,MATCH($AV1762,Other_Category_Abbr,0)))*(T1762*(S1762+U1762)+W1762*(Y1762+X1762)+AD1762+AE1762*(AF1762+AG1762)),"")</f>
        <v/>
      </c>
      <c r="AL1762" s="90" t="str">
        <f t="shared" si="361"/>
        <v/>
      </c>
      <c r="AM1762" s="91" t="str">
        <f t="shared" si="362"/>
        <v/>
      </c>
      <c r="AP1762" s="92" t="b">
        <f t="shared" si="356"/>
        <v>0</v>
      </c>
      <c r="AQ1762" s="92" t="str">
        <f t="shared" si="357"/>
        <v xml:space="preserve"> </v>
      </c>
      <c r="AR1762" s="92" t="str">
        <f>IF(LEN(AQ1762)=1,"",COUNTIF($AQ$19:AQ1762,AQ1762)=1)</f>
        <v/>
      </c>
      <c r="AS1762" s="73"/>
      <c r="AT1762" s="73"/>
      <c r="AU1762" s="73"/>
      <c r="AV1762" s="235" t="str">
        <f>IF($P1762=Lists!$A$13,Lists!$A$29,IF($P1762=Lists!$A$14,Lists!$A$30,$P1762))</f>
        <v/>
      </c>
      <c r="AW1762" s="73"/>
      <c r="AX1762" s="73"/>
    </row>
    <row r="1763" spans="2:50" x14ac:dyDescent="0.3">
      <c r="B1763" s="137">
        <f t="shared" si="363"/>
        <v>1745</v>
      </c>
      <c r="C1763" s="24"/>
      <c r="D1763" s="24"/>
      <c r="E1763" s="24"/>
      <c r="F1763" s="25"/>
      <c r="G1763" s="24"/>
      <c r="H1763" s="30"/>
      <c r="I1763" s="24"/>
      <c r="J1763" s="50" t="str">
        <f t="shared" si="354"/>
        <v/>
      </c>
      <c r="K1763" s="30"/>
      <c r="L1763" s="236"/>
      <c r="M1763" s="30"/>
      <c r="N1763" s="30"/>
      <c r="O1763" s="46" t="str">
        <f t="shared" si="355"/>
        <v/>
      </c>
      <c r="P1763" s="239" t="str">
        <f t="shared" si="358"/>
        <v/>
      </c>
      <c r="Q1763" s="52" t="str">
        <f t="shared" si="359"/>
        <v/>
      </c>
      <c r="R1763" s="127"/>
      <c r="S1763" s="86"/>
      <c r="T1763" s="127"/>
      <c r="U1763" s="86"/>
      <c r="V1763" s="87">
        <f t="shared" si="351"/>
        <v>0</v>
      </c>
      <c r="W1763" s="130"/>
      <c r="X1763" s="86"/>
      <c r="Y1763" s="86"/>
      <c r="Z1763" s="131"/>
      <c r="AA1763" s="87">
        <f t="shared" si="360"/>
        <v>0</v>
      </c>
      <c r="AB1763" s="127"/>
      <c r="AC1763" s="86"/>
      <c r="AD1763" s="87">
        <f t="shared" si="352"/>
        <v>0</v>
      </c>
      <c r="AE1763" s="127"/>
      <c r="AF1763" s="86"/>
      <c r="AG1763" s="86"/>
      <c r="AH1763" s="131"/>
      <c r="AI1763" s="88">
        <f t="shared" si="353"/>
        <v>0</v>
      </c>
      <c r="AJ1763" s="89" t="str">
        <f>IFERROR(IF(ISNA(MATCH($AV1763,Other_Category_Abbr,0)),INDEX(FGHG_List_Long_GWP,MATCH($AV1763,FGHG_List_Long,0)),INDEX(GWP_Other_Abbr,MATCH($AV1763,Other_Category_Abbr,0)))*SUM(V1763,AA1763,AD1763,AI1763),"")</f>
        <v/>
      </c>
      <c r="AK1763" s="89" t="str">
        <f>IFERROR(IF(ISNA(MATCH($AV1763,Other_Category_Abbr,0)),INDEX(FGHG_List_Long_GWP,MATCH($AV1763,FGHG_List_Long,0)),INDEX(GWP_Other_Abbr,MATCH($AV1763,Other_Category_Abbr,0)))*(T1763*(S1763+U1763)+W1763*(Y1763+X1763)+AD1763+AE1763*(AF1763+AG1763)),"")</f>
        <v/>
      </c>
      <c r="AL1763" s="90" t="str">
        <f t="shared" si="361"/>
        <v/>
      </c>
      <c r="AM1763" s="91" t="str">
        <f t="shared" si="362"/>
        <v/>
      </c>
      <c r="AP1763" s="92" t="b">
        <f t="shared" si="356"/>
        <v>0</v>
      </c>
      <c r="AQ1763" s="92" t="str">
        <f t="shared" si="357"/>
        <v xml:space="preserve"> </v>
      </c>
      <c r="AR1763" s="92" t="str">
        <f>IF(LEN(AQ1763)=1,"",COUNTIF($AQ$19:AQ1763,AQ1763)=1)</f>
        <v/>
      </c>
      <c r="AS1763" s="73"/>
      <c r="AT1763" s="73"/>
      <c r="AU1763" s="73"/>
      <c r="AV1763" s="235" t="str">
        <f>IF($P1763=Lists!$A$13,Lists!$A$29,IF($P1763=Lists!$A$14,Lists!$A$30,$P1763))</f>
        <v/>
      </c>
      <c r="AW1763" s="73"/>
      <c r="AX1763" s="73"/>
    </row>
    <row r="1764" spans="2:50" x14ac:dyDescent="0.3">
      <c r="B1764" s="137">
        <f t="shared" si="363"/>
        <v>1746</v>
      </c>
      <c r="C1764" s="24"/>
      <c r="D1764" s="24"/>
      <c r="E1764" s="24"/>
      <c r="F1764" s="25"/>
      <c r="G1764" s="24"/>
      <c r="H1764" s="30"/>
      <c r="I1764" s="24"/>
      <c r="J1764" s="50" t="str">
        <f t="shared" si="354"/>
        <v/>
      </c>
      <c r="K1764" s="30"/>
      <c r="L1764" s="236"/>
      <c r="M1764" s="30"/>
      <c r="N1764" s="30"/>
      <c r="O1764" s="46" t="str">
        <f t="shared" si="355"/>
        <v/>
      </c>
      <c r="P1764" s="239" t="str">
        <f t="shared" si="358"/>
        <v/>
      </c>
      <c r="Q1764" s="52" t="str">
        <f t="shared" si="359"/>
        <v/>
      </c>
      <c r="R1764" s="127"/>
      <c r="S1764" s="86"/>
      <c r="T1764" s="127"/>
      <c r="U1764" s="86"/>
      <c r="V1764" s="87">
        <f t="shared" si="351"/>
        <v>0</v>
      </c>
      <c r="W1764" s="130"/>
      <c r="X1764" s="86"/>
      <c r="Y1764" s="86"/>
      <c r="Z1764" s="131"/>
      <c r="AA1764" s="87">
        <f t="shared" si="360"/>
        <v>0</v>
      </c>
      <c r="AB1764" s="127"/>
      <c r="AC1764" s="86"/>
      <c r="AD1764" s="87">
        <f t="shared" si="352"/>
        <v>0</v>
      </c>
      <c r="AE1764" s="127"/>
      <c r="AF1764" s="86"/>
      <c r="AG1764" s="86"/>
      <c r="AH1764" s="131"/>
      <c r="AI1764" s="88">
        <f t="shared" si="353"/>
        <v>0</v>
      </c>
      <c r="AJ1764" s="89" t="str">
        <f>IFERROR(IF(ISNA(MATCH($AV1764,Other_Category_Abbr,0)),INDEX(FGHG_List_Long_GWP,MATCH($AV1764,FGHG_List_Long,0)),INDEX(GWP_Other_Abbr,MATCH($AV1764,Other_Category_Abbr,0)))*SUM(V1764,AA1764,AD1764,AI1764),"")</f>
        <v/>
      </c>
      <c r="AK1764" s="89" t="str">
        <f>IFERROR(IF(ISNA(MATCH($AV1764,Other_Category_Abbr,0)),INDEX(FGHG_List_Long_GWP,MATCH($AV1764,FGHG_List_Long,0)),INDEX(GWP_Other_Abbr,MATCH($AV1764,Other_Category_Abbr,0)))*(T1764*(S1764+U1764)+W1764*(Y1764+X1764)+AD1764+AE1764*(AF1764+AG1764)),"")</f>
        <v/>
      </c>
      <c r="AL1764" s="90" t="str">
        <f t="shared" si="361"/>
        <v/>
      </c>
      <c r="AM1764" s="91" t="str">
        <f t="shared" si="362"/>
        <v/>
      </c>
      <c r="AP1764" s="92" t="b">
        <f t="shared" si="356"/>
        <v>0</v>
      </c>
      <c r="AQ1764" s="92" t="str">
        <f t="shared" si="357"/>
        <v xml:space="preserve"> </v>
      </c>
      <c r="AR1764" s="92" t="str">
        <f>IF(LEN(AQ1764)=1,"",COUNTIF($AQ$19:AQ1764,AQ1764)=1)</f>
        <v/>
      </c>
      <c r="AS1764" s="73"/>
      <c r="AT1764" s="73"/>
      <c r="AU1764" s="73"/>
      <c r="AV1764" s="235" t="str">
        <f>IF($P1764=Lists!$A$13,Lists!$A$29,IF($P1764=Lists!$A$14,Lists!$A$30,$P1764))</f>
        <v/>
      </c>
      <c r="AW1764" s="73"/>
      <c r="AX1764" s="73"/>
    </row>
    <row r="1765" spans="2:50" x14ac:dyDescent="0.3">
      <c r="B1765" s="137">
        <f t="shared" si="363"/>
        <v>1747</v>
      </c>
      <c r="C1765" s="24"/>
      <c r="D1765" s="24"/>
      <c r="E1765" s="24"/>
      <c r="F1765" s="25"/>
      <c r="G1765" s="24"/>
      <c r="H1765" s="30"/>
      <c r="I1765" s="24"/>
      <c r="J1765" s="50" t="str">
        <f t="shared" si="354"/>
        <v/>
      </c>
      <c r="K1765" s="30"/>
      <c r="L1765" s="236"/>
      <c r="M1765" s="30"/>
      <c r="N1765" s="30"/>
      <c r="O1765" s="46" t="str">
        <f t="shared" si="355"/>
        <v/>
      </c>
      <c r="P1765" s="239" t="str">
        <f t="shared" si="358"/>
        <v/>
      </c>
      <c r="Q1765" s="52" t="str">
        <f t="shared" si="359"/>
        <v/>
      </c>
      <c r="R1765" s="127"/>
      <c r="S1765" s="86"/>
      <c r="T1765" s="127"/>
      <c r="U1765" s="86"/>
      <c r="V1765" s="87">
        <f t="shared" si="351"/>
        <v>0</v>
      </c>
      <c r="W1765" s="130"/>
      <c r="X1765" s="86"/>
      <c r="Y1765" s="86"/>
      <c r="Z1765" s="131"/>
      <c r="AA1765" s="87">
        <f t="shared" si="360"/>
        <v>0</v>
      </c>
      <c r="AB1765" s="127"/>
      <c r="AC1765" s="86"/>
      <c r="AD1765" s="87">
        <f t="shared" si="352"/>
        <v>0</v>
      </c>
      <c r="AE1765" s="127"/>
      <c r="AF1765" s="86"/>
      <c r="AG1765" s="86"/>
      <c r="AH1765" s="131"/>
      <c r="AI1765" s="88">
        <f t="shared" si="353"/>
        <v>0</v>
      </c>
      <c r="AJ1765" s="89" t="str">
        <f>IFERROR(IF(ISNA(MATCH($AV1765,Other_Category_Abbr,0)),INDEX(FGHG_List_Long_GWP,MATCH($AV1765,FGHG_List_Long,0)),INDEX(GWP_Other_Abbr,MATCH($AV1765,Other_Category_Abbr,0)))*SUM(V1765,AA1765,AD1765,AI1765),"")</f>
        <v/>
      </c>
      <c r="AK1765" s="89" t="str">
        <f>IFERROR(IF(ISNA(MATCH($AV1765,Other_Category_Abbr,0)),INDEX(FGHG_List_Long_GWP,MATCH($AV1765,FGHG_List_Long,0)),INDEX(GWP_Other_Abbr,MATCH($AV1765,Other_Category_Abbr,0)))*(T1765*(S1765+U1765)+W1765*(Y1765+X1765)+AD1765+AE1765*(AF1765+AG1765)),"")</f>
        <v/>
      </c>
      <c r="AL1765" s="90" t="str">
        <f t="shared" si="361"/>
        <v/>
      </c>
      <c r="AM1765" s="91" t="str">
        <f t="shared" si="362"/>
        <v/>
      </c>
      <c r="AP1765" s="92" t="b">
        <f t="shared" si="356"/>
        <v>0</v>
      </c>
      <c r="AQ1765" s="92" t="str">
        <f t="shared" si="357"/>
        <v xml:space="preserve"> </v>
      </c>
      <c r="AR1765" s="92" t="str">
        <f>IF(LEN(AQ1765)=1,"",COUNTIF($AQ$19:AQ1765,AQ1765)=1)</f>
        <v/>
      </c>
      <c r="AS1765" s="73"/>
      <c r="AT1765" s="73"/>
      <c r="AU1765" s="73"/>
      <c r="AV1765" s="235" t="str">
        <f>IF($P1765=Lists!$A$13,Lists!$A$29,IF($P1765=Lists!$A$14,Lists!$A$30,$P1765))</f>
        <v/>
      </c>
      <c r="AW1765" s="73"/>
      <c r="AX1765" s="73"/>
    </row>
    <row r="1766" spans="2:50" x14ac:dyDescent="0.3">
      <c r="B1766" s="137">
        <f t="shared" si="363"/>
        <v>1748</v>
      </c>
      <c r="C1766" s="24"/>
      <c r="D1766" s="24"/>
      <c r="E1766" s="24"/>
      <c r="F1766" s="25"/>
      <c r="G1766" s="24"/>
      <c r="H1766" s="30"/>
      <c r="I1766" s="24"/>
      <c r="J1766" s="50" t="str">
        <f t="shared" si="354"/>
        <v/>
      </c>
      <c r="K1766" s="30"/>
      <c r="L1766" s="236"/>
      <c r="M1766" s="30"/>
      <c r="N1766" s="30"/>
      <c r="O1766" s="46" t="str">
        <f t="shared" si="355"/>
        <v/>
      </c>
      <c r="P1766" s="239" t="str">
        <f t="shared" si="358"/>
        <v/>
      </c>
      <c r="Q1766" s="52" t="str">
        <f t="shared" si="359"/>
        <v/>
      </c>
      <c r="R1766" s="127"/>
      <c r="S1766" s="86"/>
      <c r="T1766" s="127"/>
      <c r="U1766" s="86"/>
      <c r="V1766" s="87">
        <f t="shared" si="351"/>
        <v>0</v>
      </c>
      <c r="W1766" s="130"/>
      <c r="X1766" s="86"/>
      <c r="Y1766" s="86"/>
      <c r="Z1766" s="131"/>
      <c r="AA1766" s="87">
        <f t="shared" si="360"/>
        <v>0</v>
      </c>
      <c r="AB1766" s="127"/>
      <c r="AC1766" s="86"/>
      <c r="AD1766" s="87">
        <f t="shared" si="352"/>
        <v>0</v>
      </c>
      <c r="AE1766" s="127"/>
      <c r="AF1766" s="86"/>
      <c r="AG1766" s="86"/>
      <c r="AH1766" s="131"/>
      <c r="AI1766" s="88">
        <f t="shared" si="353"/>
        <v>0</v>
      </c>
      <c r="AJ1766" s="89" t="str">
        <f>IFERROR(IF(ISNA(MATCH($AV1766,Other_Category_Abbr,0)),INDEX(FGHG_List_Long_GWP,MATCH($AV1766,FGHG_List_Long,0)),INDEX(GWP_Other_Abbr,MATCH($AV1766,Other_Category_Abbr,0)))*SUM(V1766,AA1766,AD1766,AI1766),"")</f>
        <v/>
      </c>
      <c r="AK1766" s="89" t="str">
        <f>IFERROR(IF(ISNA(MATCH($AV1766,Other_Category_Abbr,0)),INDEX(FGHG_List_Long_GWP,MATCH($AV1766,FGHG_List_Long,0)),INDEX(GWP_Other_Abbr,MATCH($AV1766,Other_Category_Abbr,0)))*(T1766*(S1766+U1766)+W1766*(Y1766+X1766)+AD1766+AE1766*(AF1766+AG1766)),"")</f>
        <v/>
      </c>
      <c r="AL1766" s="90" t="str">
        <f t="shared" si="361"/>
        <v/>
      </c>
      <c r="AM1766" s="91" t="str">
        <f t="shared" si="362"/>
        <v/>
      </c>
      <c r="AP1766" s="92" t="b">
        <f t="shared" si="356"/>
        <v>0</v>
      </c>
      <c r="AQ1766" s="92" t="str">
        <f t="shared" si="357"/>
        <v xml:space="preserve"> </v>
      </c>
      <c r="AR1766" s="92" t="str">
        <f>IF(LEN(AQ1766)=1,"",COUNTIF($AQ$19:AQ1766,AQ1766)=1)</f>
        <v/>
      </c>
      <c r="AS1766" s="73"/>
      <c r="AT1766" s="73"/>
      <c r="AU1766" s="73"/>
      <c r="AV1766" s="235" t="str">
        <f>IF($P1766=Lists!$A$13,Lists!$A$29,IF($P1766=Lists!$A$14,Lists!$A$30,$P1766))</f>
        <v/>
      </c>
      <c r="AW1766" s="73"/>
      <c r="AX1766" s="73"/>
    </row>
    <row r="1767" spans="2:50" x14ac:dyDescent="0.3">
      <c r="B1767" s="137">
        <f t="shared" si="363"/>
        <v>1749</v>
      </c>
      <c r="C1767" s="24"/>
      <c r="D1767" s="24"/>
      <c r="E1767" s="24"/>
      <c r="F1767" s="25"/>
      <c r="G1767" s="24"/>
      <c r="H1767" s="30"/>
      <c r="I1767" s="24"/>
      <c r="J1767" s="50" t="str">
        <f t="shared" si="354"/>
        <v/>
      </c>
      <c r="K1767" s="30"/>
      <c r="L1767" s="236"/>
      <c r="M1767" s="30"/>
      <c r="N1767" s="30"/>
      <c r="O1767" s="46" t="str">
        <f t="shared" si="355"/>
        <v/>
      </c>
      <c r="P1767" s="239" t="str">
        <f t="shared" si="358"/>
        <v/>
      </c>
      <c r="Q1767" s="52" t="str">
        <f t="shared" si="359"/>
        <v/>
      </c>
      <c r="R1767" s="127"/>
      <c r="S1767" s="86"/>
      <c r="T1767" s="127"/>
      <c r="U1767" s="86"/>
      <c r="V1767" s="87">
        <f t="shared" si="351"/>
        <v>0</v>
      </c>
      <c r="W1767" s="130"/>
      <c r="X1767" s="86"/>
      <c r="Y1767" s="86"/>
      <c r="Z1767" s="131"/>
      <c r="AA1767" s="87">
        <f t="shared" si="360"/>
        <v>0</v>
      </c>
      <c r="AB1767" s="127"/>
      <c r="AC1767" s="86"/>
      <c r="AD1767" s="87">
        <f t="shared" si="352"/>
        <v>0</v>
      </c>
      <c r="AE1767" s="127"/>
      <c r="AF1767" s="86"/>
      <c r="AG1767" s="86"/>
      <c r="AH1767" s="131"/>
      <c r="AI1767" s="88">
        <f t="shared" si="353"/>
        <v>0</v>
      </c>
      <c r="AJ1767" s="89" t="str">
        <f>IFERROR(IF(ISNA(MATCH($AV1767,Other_Category_Abbr,0)),INDEX(FGHG_List_Long_GWP,MATCH($AV1767,FGHG_List_Long,0)),INDEX(GWP_Other_Abbr,MATCH($AV1767,Other_Category_Abbr,0)))*SUM(V1767,AA1767,AD1767,AI1767),"")</f>
        <v/>
      </c>
      <c r="AK1767" s="89" t="str">
        <f>IFERROR(IF(ISNA(MATCH($AV1767,Other_Category_Abbr,0)),INDEX(FGHG_List_Long_GWP,MATCH($AV1767,FGHG_List_Long,0)),INDEX(GWP_Other_Abbr,MATCH($AV1767,Other_Category_Abbr,0)))*(T1767*(S1767+U1767)+W1767*(Y1767+X1767)+AD1767+AE1767*(AF1767+AG1767)),"")</f>
        <v/>
      </c>
      <c r="AL1767" s="90" t="str">
        <f t="shared" si="361"/>
        <v/>
      </c>
      <c r="AM1767" s="91" t="str">
        <f t="shared" si="362"/>
        <v/>
      </c>
      <c r="AP1767" s="92" t="b">
        <f t="shared" si="356"/>
        <v>0</v>
      </c>
      <c r="AQ1767" s="92" t="str">
        <f t="shared" si="357"/>
        <v xml:space="preserve"> </v>
      </c>
      <c r="AR1767" s="92" t="str">
        <f>IF(LEN(AQ1767)=1,"",COUNTIF($AQ$19:AQ1767,AQ1767)=1)</f>
        <v/>
      </c>
      <c r="AS1767" s="73"/>
      <c r="AT1767" s="73"/>
      <c r="AU1767" s="73"/>
      <c r="AV1767" s="235" t="str">
        <f>IF($P1767=Lists!$A$13,Lists!$A$29,IF($P1767=Lists!$A$14,Lists!$A$30,$P1767))</f>
        <v/>
      </c>
      <c r="AW1767" s="73"/>
      <c r="AX1767" s="73"/>
    </row>
    <row r="1768" spans="2:50" x14ac:dyDescent="0.3">
      <c r="B1768" s="137">
        <f t="shared" si="363"/>
        <v>1750</v>
      </c>
      <c r="C1768" s="24"/>
      <c r="D1768" s="24"/>
      <c r="E1768" s="24"/>
      <c r="F1768" s="25"/>
      <c r="G1768" s="24"/>
      <c r="H1768" s="30"/>
      <c r="I1768" s="24"/>
      <c r="J1768" s="50" t="str">
        <f t="shared" si="354"/>
        <v/>
      </c>
      <c r="K1768" s="30"/>
      <c r="L1768" s="236"/>
      <c r="M1768" s="30"/>
      <c r="N1768" s="30"/>
      <c r="O1768" s="46" t="str">
        <f t="shared" si="355"/>
        <v/>
      </c>
      <c r="P1768" s="239" t="str">
        <f t="shared" si="358"/>
        <v/>
      </c>
      <c r="Q1768" s="52" t="str">
        <f t="shared" si="359"/>
        <v/>
      </c>
      <c r="R1768" s="127"/>
      <c r="S1768" s="86"/>
      <c r="T1768" s="127"/>
      <c r="U1768" s="86"/>
      <c r="V1768" s="87">
        <f t="shared" ref="V1768:V1831" si="364">+(R1768*S1768)+(T1768*U1768)</f>
        <v>0</v>
      </c>
      <c r="W1768" s="130"/>
      <c r="X1768" s="86"/>
      <c r="Y1768" s="86"/>
      <c r="Z1768" s="131"/>
      <c r="AA1768" s="87">
        <f t="shared" si="360"/>
        <v>0</v>
      </c>
      <c r="AB1768" s="127"/>
      <c r="AC1768" s="86"/>
      <c r="AD1768" s="87">
        <f t="shared" ref="AD1768:AD1831" si="365">+(AB1768*AC1768)</f>
        <v>0</v>
      </c>
      <c r="AE1768" s="127"/>
      <c r="AF1768" s="86"/>
      <c r="AG1768" s="86"/>
      <c r="AH1768" s="131"/>
      <c r="AI1768" s="88">
        <f t="shared" ref="AI1768:AI1831" si="366">+AE1768*(AF1768+AG1768*(1-AH1768))</f>
        <v>0</v>
      </c>
      <c r="AJ1768" s="89" t="str">
        <f>IFERROR(IF(ISNA(MATCH($AV1768,Other_Category_Abbr,0)),INDEX(FGHG_List_Long_GWP,MATCH($AV1768,FGHG_List_Long,0)),INDEX(GWP_Other_Abbr,MATCH($AV1768,Other_Category_Abbr,0)))*SUM(V1768,AA1768,AD1768,AI1768),"")</f>
        <v/>
      </c>
      <c r="AK1768" s="89" t="str">
        <f>IFERROR(IF(ISNA(MATCH($AV1768,Other_Category_Abbr,0)),INDEX(FGHG_List_Long_GWP,MATCH($AV1768,FGHG_List_Long,0)),INDEX(GWP_Other_Abbr,MATCH($AV1768,Other_Category_Abbr,0)))*(T1768*(S1768+U1768)+W1768*(Y1768+X1768)+AD1768+AE1768*(AF1768+AG1768)),"")</f>
        <v/>
      </c>
      <c r="AL1768" s="90" t="str">
        <f t="shared" si="361"/>
        <v/>
      </c>
      <c r="AM1768" s="91" t="str">
        <f t="shared" si="362"/>
        <v/>
      </c>
      <c r="AP1768" s="92" t="b">
        <f t="shared" si="356"/>
        <v>0</v>
      </c>
      <c r="AQ1768" s="92" t="str">
        <f t="shared" si="357"/>
        <v xml:space="preserve"> </v>
      </c>
      <c r="AR1768" s="92" t="str">
        <f>IF(LEN(AQ1768)=1,"",COUNTIF($AQ$19:AQ1768,AQ1768)=1)</f>
        <v/>
      </c>
      <c r="AS1768" s="73"/>
      <c r="AT1768" s="73"/>
      <c r="AU1768" s="73"/>
      <c r="AV1768" s="235" t="str">
        <f>IF($P1768=Lists!$A$13,Lists!$A$29,IF($P1768=Lists!$A$14,Lists!$A$30,$P1768))</f>
        <v/>
      </c>
      <c r="AW1768" s="73"/>
      <c r="AX1768" s="73"/>
    </row>
    <row r="1769" spans="2:50" x14ac:dyDescent="0.3">
      <c r="B1769" s="137">
        <f t="shared" si="363"/>
        <v>1751</v>
      </c>
      <c r="C1769" s="24"/>
      <c r="D1769" s="24"/>
      <c r="E1769" s="24"/>
      <c r="F1769" s="25"/>
      <c r="G1769" s="24"/>
      <c r="H1769" s="30"/>
      <c r="I1769" s="24"/>
      <c r="J1769" s="50" t="str">
        <f t="shared" si="354"/>
        <v/>
      </c>
      <c r="K1769" s="30"/>
      <c r="L1769" s="236"/>
      <c r="M1769" s="30"/>
      <c r="N1769" s="30"/>
      <c r="O1769" s="46" t="str">
        <f t="shared" si="355"/>
        <v/>
      </c>
      <c r="P1769" s="239" t="str">
        <f t="shared" si="358"/>
        <v/>
      </c>
      <c r="Q1769" s="52" t="str">
        <f t="shared" si="359"/>
        <v/>
      </c>
      <c r="R1769" s="127"/>
      <c r="S1769" s="86"/>
      <c r="T1769" s="127"/>
      <c r="U1769" s="86"/>
      <c r="V1769" s="87">
        <f t="shared" si="364"/>
        <v>0</v>
      </c>
      <c r="W1769" s="130"/>
      <c r="X1769" s="86"/>
      <c r="Y1769" s="86"/>
      <c r="Z1769" s="131"/>
      <c r="AA1769" s="87">
        <f t="shared" si="360"/>
        <v>0</v>
      </c>
      <c r="AB1769" s="127"/>
      <c r="AC1769" s="86"/>
      <c r="AD1769" s="87">
        <f t="shared" si="365"/>
        <v>0</v>
      </c>
      <c r="AE1769" s="127"/>
      <c r="AF1769" s="86"/>
      <c r="AG1769" s="86"/>
      <c r="AH1769" s="131"/>
      <c r="AI1769" s="88">
        <f t="shared" si="366"/>
        <v>0</v>
      </c>
      <c r="AJ1769" s="89" t="str">
        <f>IFERROR(IF(ISNA(MATCH($AV1769,Other_Category_Abbr,0)),INDEX(FGHG_List_Long_GWP,MATCH($AV1769,FGHG_List_Long,0)),INDEX(GWP_Other_Abbr,MATCH($AV1769,Other_Category_Abbr,0)))*SUM(V1769,AA1769,AD1769,AI1769),"")</f>
        <v/>
      </c>
      <c r="AK1769" s="89" t="str">
        <f>IFERROR(IF(ISNA(MATCH($AV1769,Other_Category_Abbr,0)),INDEX(FGHG_List_Long_GWP,MATCH($AV1769,FGHG_List_Long,0)),INDEX(GWP_Other_Abbr,MATCH($AV1769,Other_Category_Abbr,0)))*(T1769*(S1769+U1769)+W1769*(Y1769+X1769)+AD1769+AE1769*(AF1769+AG1769)),"")</f>
        <v/>
      </c>
      <c r="AL1769" s="90" t="str">
        <f t="shared" si="361"/>
        <v/>
      </c>
      <c r="AM1769" s="91" t="str">
        <f t="shared" si="362"/>
        <v/>
      </c>
      <c r="AP1769" s="92" t="b">
        <f t="shared" si="356"/>
        <v>0</v>
      </c>
      <c r="AQ1769" s="92" t="str">
        <f t="shared" si="357"/>
        <v xml:space="preserve"> </v>
      </c>
      <c r="AR1769" s="92" t="str">
        <f>IF(LEN(AQ1769)=1,"",COUNTIF($AQ$19:AQ1769,AQ1769)=1)</f>
        <v/>
      </c>
      <c r="AS1769" s="73"/>
      <c r="AT1769" s="73"/>
      <c r="AU1769" s="73"/>
      <c r="AV1769" s="235" t="str">
        <f>IF($P1769=Lists!$A$13,Lists!$A$29,IF($P1769=Lists!$A$14,Lists!$A$30,$P1769))</f>
        <v/>
      </c>
      <c r="AW1769" s="73"/>
      <c r="AX1769" s="73"/>
    </row>
    <row r="1770" spans="2:50" x14ac:dyDescent="0.3">
      <c r="B1770" s="137">
        <f t="shared" si="363"/>
        <v>1752</v>
      </c>
      <c r="C1770" s="24"/>
      <c r="D1770" s="24"/>
      <c r="E1770" s="24"/>
      <c r="F1770" s="25"/>
      <c r="G1770" s="24"/>
      <c r="H1770" s="30"/>
      <c r="I1770" s="24"/>
      <c r="J1770" s="50" t="str">
        <f t="shared" si="354"/>
        <v/>
      </c>
      <c r="K1770" s="30"/>
      <c r="L1770" s="236"/>
      <c r="M1770" s="30"/>
      <c r="N1770" s="30"/>
      <c r="O1770" s="46" t="str">
        <f t="shared" si="355"/>
        <v/>
      </c>
      <c r="P1770" s="239" t="str">
        <f t="shared" si="358"/>
        <v/>
      </c>
      <c r="Q1770" s="52" t="str">
        <f t="shared" si="359"/>
        <v/>
      </c>
      <c r="R1770" s="127"/>
      <c r="S1770" s="86"/>
      <c r="T1770" s="127"/>
      <c r="U1770" s="86"/>
      <c r="V1770" s="87">
        <f t="shared" si="364"/>
        <v>0</v>
      </c>
      <c r="W1770" s="130"/>
      <c r="X1770" s="86"/>
      <c r="Y1770" s="86"/>
      <c r="Z1770" s="131"/>
      <c r="AA1770" s="87">
        <f t="shared" si="360"/>
        <v>0</v>
      </c>
      <c r="AB1770" s="127"/>
      <c r="AC1770" s="86"/>
      <c r="AD1770" s="87">
        <f t="shared" si="365"/>
        <v>0</v>
      </c>
      <c r="AE1770" s="127"/>
      <c r="AF1770" s="86"/>
      <c r="AG1770" s="86"/>
      <c r="AH1770" s="131"/>
      <c r="AI1770" s="88">
        <f t="shared" si="366"/>
        <v>0</v>
      </c>
      <c r="AJ1770" s="89" t="str">
        <f>IFERROR(IF(ISNA(MATCH($AV1770,Other_Category_Abbr,0)),INDEX(FGHG_List_Long_GWP,MATCH($AV1770,FGHG_List_Long,0)),INDEX(GWP_Other_Abbr,MATCH($AV1770,Other_Category_Abbr,0)))*SUM(V1770,AA1770,AD1770,AI1770),"")</f>
        <v/>
      </c>
      <c r="AK1770" s="89" t="str">
        <f>IFERROR(IF(ISNA(MATCH($AV1770,Other_Category_Abbr,0)),INDEX(FGHG_List_Long_GWP,MATCH($AV1770,FGHG_List_Long,0)),INDEX(GWP_Other_Abbr,MATCH($AV1770,Other_Category_Abbr,0)))*(T1770*(S1770+U1770)+W1770*(Y1770+X1770)+AD1770+AE1770*(AF1770+AG1770)),"")</f>
        <v/>
      </c>
      <c r="AL1770" s="90" t="str">
        <f t="shared" si="361"/>
        <v/>
      </c>
      <c r="AM1770" s="91" t="str">
        <f t="shared" si="362"/>
        <v/>
      </c>
      <c r="AP1770" s="92" t="b">
        <f t="shared" si="356"/>
        <v>0</v>
      </c>
      <c r="AQ1770" s="92" t="str">
        <f t="shared" si="357"/>
        <v xml:space="preserve"> </v>
      </c>
      <c r="AR1770" s="92" t="str">
        <f>IF(LEN(AQ1770)=1,"",COUNTIF($AQ$19:AQ1770,AQ1770)=1)</f>
        <v/>
      </c>
      <c r="AS1770" s="73"/>
      <c r="AT1770" s="73"/>
      <c r="AU1770" s="73"/>
      <c r="AV1770" s="235" t="str">
        <f>IF($P1770=Lists!$A$13,Lists!$A$29,IF($P1770=Lists!$A$14,Lists!$A$30,$P1770))</f>
        <v/>
      </c>
      <c r="AW1770" s="73"/>
      <c r="AX1770" s="73"/>
    </row>
    <row r="1771" spans="2:50" x14ac:dyDescent="0.3">
      <c r="B1771" s="137">
        <f t="shared" si="363"/>
        <v>1753</v>
      </c>
      <c r="C1771" s="24"/>
      <c r="D1771" s="24"/>
      <c r="E1771" s="24"/>
      <c r="F1771" s="25"/>
      <c r="G1771" s="24"/>
      <c r="H1771" s="30"/>
      <c r="I1771" s="24"/>
      <c r="J1771" s="50" t="str">
        <f t="shared" si="354"/>
        <v/>
      </c>
      <c r="K1771" s="30"/>
      <c r="L1771" s="236"/>
      <c r="M1771" s="30"/>
      <c r="N1771" s="30"/>
      <c r="O1771" s="46" t="str">
        <f t="shared" si="355"/>
        <v/>
      </c>
      <c r="P1771" s="239" t="str">
        <f t="shared" si="358"/>
        <v/>
      </c>
      <c r="Q1771" s="52" t="str">
        <f t="shared" si="359"/>
        <v/>
      </c>
      <c r="R1771" s="127"/>
      <c r="S1771" s="86"/>
      <c r="T1771" s="127"/>
      <c r="U1771" s="86"/>
      <c r="V1771" s="87">
        <f t="shared" si="364"/>
        <v>0</v>
      </c>
      <c r="W1771" s="130"/>
      <c r="X1771" s="86"/>
      <c r="Y1771" s="86"/>
      <c r="Z1771" s="131"/>
      <c r="AA1771" s="87">
        <f t="shared" si="360"/>
        <v>0</v>
      </c>
      <c r="AB1771" s="127"/>
      <c r="AC1771" s="86"/>
      <c r="AD1771" s="87">
        <f t="shared" si="365"/>
        <v>0</v>
      </c>
      <c r="AE1771" s="127"/>
      <c r="AF1771" s="86"/>
      <c r="AG1771" s="86"/>
      <c r="AH1771" s="131"/>
      <c r="AI1771" s="88">
        <f t="shared" si="366"/>
        <v>0</v>
      </c>
      <c r="AJ1771" s="89" t="str">
        <f>IFERROR(IF(ISNA(MATCH($AV1771,Other_Category_Abbr,0)),INDEX(FGHG_List_Long_GWP,MATCH($AV1771,FGHG_List_Long,0)),INDEX(GWP_Other_Abbr,MATCH($AV1771,Other_Category_Abbr,0)))*SUM(V1771,AA1771,AD1771,AI1771),"")</f>
        <v/>
      </c>
      <c r="AK1771" s="89" t="str">
        <f>IFERROR(IF(ISNA(MATCH($AV1771,Other_Category_Abbr,0)),INDEX(FGHG_List_Long_GWP,MATCH($AV1771,FGHG_List_Long,0)),INDEX(GWP_Other_Abbr,MATCH($AV1771,Other_Category_Abbr,0)))*(T1771*(S1771+U1771)+W1771*(Y1771+X1771)+AD1771+AE1771*(AF1771+AG1771)),"")</f>
        <v/>
      </c>
      <c r="AL1771" s="90" t="str">
        <f t="shared" si="361"/>
        <v/>
      </c>
      <c r="AM1771" s="91" t="str">
        <f t="shared" si="362"/>
        <v/>
      </c>
      <c r="AP1771" s="92" t="b">
        <f t="shared" si="356"/>
        <v>0</v>
      </c>
      <c r="AQ1771" s="92" t="str">
        <f t="shared" si="357"/>
        <v xml:space="preserve"> </v>
      </c>
      <c r="AR1771" s="92" t="str">
        <f>IF(LEN(AQ1771)=1,"",COUNTIF($AQ$19:AQ1771,AQ1771)=1)</f>
        <v/>
      </c>
      <c r="AS1771" s="73"/>
      <c r="AT1771" s="73"/>
      <c r="AU1771" s="73"/>
      <c r="AV1771" s="235" t="str">
        <f>IF($P1771=Lists!$A$13,Lists!$A$29,IF($P1771=Lists!$A$14,Lists!$A$30,$P1771))</f>
        <v/>
      </c>
      <c r="AW1771" s="73"/>
      <c r="AX1771" s="73"/>
    </row>
    <row r="1772" spans="2:50" x14ac:dyDescent="0.3">
      <c r="B1772" s="137">
        <f t="shared" si="363"/>
        <v>1754</v>
      </c>
      <c r="C1772" s="24"/>
      <c r="D1772" s="24"/>
      <c r="E1772" s="24"/>
      <c r="F1772" s="25"/>
      <c r="G1772" s="24"/>
      <c r="H1772" s="30"/>
      <c r="I1772" s="24"/>
      <c r="J1772" s="50" t="str">
        <f t="shared" si="354"/>
        <v/>
      </c>
      <c r="K1772" s="30"/>
      <c r="L1772" s="236"/>
      <c r="M1772" s="30"/>
      <c r="N1772" s="30"/>
      <c r="O1772" s="46" t="str">
        <f t="shared" si="355"/>
        <v/>
      </c>
      <c r="P1772" s="239" t="str">
        <f t="shared" si="358"/>
        <v/>
      </c>
      <c r="Q1772" s="52" t="str">
        <f t="shared" si="359"/>
        <v/>
      </c>
      <c r="R1772" s="127"/>
      <c r="S1772" s="86"/>
      <c r="T1772" s="127"/>
      <c r="U1772" s="86"/>
      <c r="V1772" s="87">
        <f t="shared" si="364"/>
        <v>0</v>
      </c>
      <c r="W1772" s="130"/>
      <c r="X1772" s="86"/>
      <c r="Y1772" s="86"/>
      <c r="Z1772" s="131"/>
      <c r="AA1772" s="87">
        <f t="shared" si="360"/>
        <v>0</v>
      </c>
      <c r="AB1772" s="127"/>
      <c r="AC1772" s="86"/>
      <c r="AD1772" s="87">
        <f t="shared" si="365"/>
        <v>0</v>
      </c>
      <c r="AE1772" s="127"/>
      <c r="AF1772" s="86"/>
      <c r="AG1772" s="86"/>
      <c r="AH1772" s="131"/>
      <c r="AI1772" s="88">
        <f t="shared" si="366"/>
        <v>0</v>
      </c>
      <c r="AJ1772" s="89" t="str">
        <f>IFERROR(IF(ISNA(MATCH($AV1772,Other_Category_Abbr,0)),INDEX(FGHG_List_Long_GWP,MATCH($AV1772,FGHG_List_Long,0)),INDEX(GWP_Other_Abbr,MATCH($AV1772,Other_Category_Abbr,0)))*SUM(V1772,AA1772,AD1772,AI1772),"")</f>
        <v/>
      </c>
      <c r="AK1772" s="89" t="str">
        <f>IFERROR(IF(ISNA(MATCH($AV1772,Other_Category_Abbr,0)),INDEX(FGHG_List_Long_GWP,MATCH($AV1772,FGHG_List_Long,0)),INDEX(GWP_Other_Abbr,MATCH($AV1772,Other_Category_Abbr,0)))*(T1772*(S1772+U1772)+W1772*(Y1772+X1772)+AD1772+AE1772*(AF1772+AG1772)),"")</f>
        <v/>
      </c>
      <c r="AL1772" s="90" t="str">
        <f t="shared" si="361"/>
        <v/>
      </c>
      <c r="AM1772" s="91" t="str">
        <f t="shared" si="362"/>
        <v/>
      </c>
      <c r="AP1772" s="92" t="b">
        <f t="shared" si="356"/>
        <v>0</v>
      </c>
      <c r="AQ1772" s="92" t="str">
        <f t="shared" si="357"/>
        <v xml:space="preserve"> </v>
      </c>
      <c r="AR1772" s="92" t="str">
        <f>IF(LEN(AQ1772)=1,"",COUNTIF($AQ$19:AQ1772,AQ1772)=1)</f>
        <v/>
      </c>
      <c r="AS1772" s="73"/>
      <c r="AT1772" s="73"/>
      <c r="AU1772" s="73"/>
      <c r="AV1772" s="235" t="str">
        <f>IF($P1772=Lists!$A$13,Lists!$A$29,IF($P1772=Lists!$A$14,Lists!$A$30,$P1772))</f>
        <v/>
      </c>
      <c r="AW1772" s="73"/>
      <c r="AX1772" s="73"/>
    </row>
    <row r="1773" spans="2:50" x14ac:dyDescent="0.3">
      <c r="B1773" s="137">
        <f t="shared" si="363"/>
        <v>1755</v>
      </c>
      <c r="C1773" s="24"/>
      <c r="D1773" s="24"/>
      <c r="E1773" s="24"/>
      <c r="F1773" s="25"/>
      <c r="G1773" s="24"/>
      <c r="H1773" s="30"/>
      <c r="I1773" s="24"/>
      <c r="J1773" s="50" t="str">
        <f t="shared" si="354"/>
        <v/>
      </c>
      <c r="K1773" s="30"/>
      <c r="L1773" s="236"/>
      <c r="M1773" s="30"/>
      <c r="N1773" s="30"/>
      <c r="O1773" s="46" t="str">
        <f t="shared" si="355"/>
        <v/>
      </c>
      <c r="P1773" s="239" t="str">
        <f t="shared" si="358"/>
        <v/>
      </c>
      <c r="Q1773" s="52" t="str">
        <f t="shared" si="359"/>
        <v/>
      </c>
      <c r="R1773" s="127"/>
      <c r="S1773" s="86"/>
      <c r="T1773" s="127"/>
      <c r="U1773" s="86"/>
      <c r="V1773" s="87">
        <f t="shared" si="364"/>
        <v>0</v>
      </c>
      <c r="W1773" s="130"/>
      <c r="X1773" s="86"/>
      <c r="Y1773" s="86"/>
      <c r="Z1773" s="131"/>
      <c r="AA1773" s="87">
        <f t="shared" si="360"/>
        <v>0</v>
      </c>
      <c r="AB1773" s="127"/>
      <c r="AC1773" s="86"/>
      <c r="AD1773" s="87">
        <f t="shared" si="365"/>
        <v>0</v>
      </c>
      <c r="AE1773" s="127"/>
      <c r="AF1773" s="86"/>
      <c r="AG1773" s="86"/>
      <c r="AH1773" s="131"/>
      <c r="AI1773" s="88">
        <f t="shared" si="366"/>
        <v>0</v>
      </c>
      <c r="AJ1773" s="89" t="str">
        <f>IFERROR(IF(ISNA(MATCH($AV1773,Other_Category_Abbr,0)),INDEX(FGHG_List_Long_GWP,MATCH($AV1773,FGHG_List_Long,0)),INDEX(GWP_Other_Abbr,MATCH($AV1773,Other_Category_Abbr,0)))*SUM(V1773,AA1773,AD1773,AI1773),"")</f>
        <v/>
      </c>
      <c r="AK1773" s="89" t="str">
        <f>IFERROR(IF(ISNA(MATCH($AV1773,Other_Category_Abbr,0)),INDEX(FGHG_List_Long_GWP,MATCH($AV1773,FGHG_List_Long,0)),INDEX(GWP_Other_Abbr,MATCH($AV1773,Other_Category_Abbr,0)))*(T1773*(S1773+U1773)+W1773*(Y1773+X1773)+AD1773+AE1773*(AF1773+AG1773)),"")</f>
        <v/>
      </c>
      <c r="AL1773" s="90" t="str">
        <f t="shared" si="361"/>
        <v/>
      </c>
      <c r="AM1773" s="91" t="str">
        <f t="shared" si="362"/>
        <v/>
      </c>
      <c r="AP1773" s="92" t="b">
        <f t="shared" si="356"/>
        <v>0</v>
      </c>
      <c r="AQ1773" s="92" t="str">
        <f t="shared" si="357"/>
        <v xml:space="preserve"> </v>
      </c>
      <c r="AR1773" s="92" t="str">
        <f>IF(LEN(AQ1773)=1,"",COUNTIF($AQ$19:AQ1773,AQ1773)=1)</f>
        <v/>
      </c>
      <c r="AS1773" s="73"/>
      <c r="AT1773" s="73"/>
      <c r="AU1773" s="73"/>
      <c r="AV1773" s="235" t="str">
        <f>IF($P1773=Lists!$A$13,Lists!$A$29,IF($P1773=Lists!$A$14,Lists!$A$30,$P1773))</f>
        <v/>
      </c>
      <c r="AW1773" s="73"/>
      <c r="AX1773" s="73"/>
    </row>
    <row r="1774" spans="2:50" x14ac:dyDescent="0.3">
      <c r="B1774" s="137">
        <f t="shared" si="363"/>
        <v>1756</v>
      </c>
      <c r="C1774" s="24"/>
      <c r="D1774" s="24"/>
      <c r="E1774" s="24"/>
      <c r="F1774" s="25"/>
      <c r="G1774" s="24"/>
      <c r="H1774" s="30"/>
      <c r="I1774" s="24"/>
      <c r="J1774" s="50" t="str">
        <f t="shared" si="354"/>
        <v/>
      </c>
      <c r="K1774" s="30"/>
      <c r="L1774" s="236"/>
      <c r="M1774" s="30"/>
      <c r="N1774" s="30"/>
      <c r="O1774" s="46" t="str">
        <f t="shared" si="355"/>
        <v/>
      </c>
      <c r="P1774" s="239" t="str">
        <f t="shared" si="358"/>
        <v/>
      </c>
      <c r="Q1774" s="52" t="str">
        <f t="shared" si="359"/>
        <v/>
      </c>
      <c r="R1774" s="127"/>
      <c r="S1774" s="86"/>
      <c r="T1774" s="127"/>
      <c r="U1774" s="86"/>
      <c r="V1774" s="87">
        <f t="shared" si="364"/>
        <v>0</v>
      </c>
      <c r="W1774" s="130"/>
      <c r="X1774" s="86"/>
      <c r="Y1774" s="86"/>
      <c r="Z1774" s="131"/>
      <c r="AA1774" s="87">
        <f t="shared" si="360"/>
        <v>0</v>
      </c>
      <c r="AB1774" s="127"/>
      <c r="AC1774" s="86"/>
      <c r="AD1774" s="87">
        <f t="shared" si="365"/>
        <v>0</v>
      </c>
      <c r="AE1774" s="127"/>
      <c r="AF1774" s="86"/>
      <c r="AG1774" s="86"/>
      <c r="AH1774" s="131"/>
      <c r="AI1774" s="88">
        <f t="shared" si="366"/>
        <v>0</v>
      </c>
      <c r="AJ1774" s="89" t="str">
        <f>IFERROR(IF(ISNA(MATCH($AV1774,Other_Category_Abbr,0)),INDEX(FGHG_List_Long_GWP,MATCH($AV1774,FGHG_List_Long,0)),INDEX(GWP_Other_Abbr,MATCH($AV1774,Other_Category_Abbr,0)))*SUM(V1774,AA1774,AD1774,AI1774),"")</f>
        <v/>
      </c>
      <c r="AK1774" s="89" t="str">
        <f>IFERROR(IF(ISNA(MATCH($AV1774,Other_Category_Abbr,0)),INDEX(FGHG_List_Long_GWP,MATCH($AV1774,FGHG_List_Long,0)),INDEX(GWP_Other_Abbr,MATCH($AV1774,Other_Category_Abbr,0)))*(T1774*(S1774+U1774)+W1774*(Y1774+X1774)+AD1774+AE1774*(AF1774+AG1774)),"")</f>
        <v/>
      </c>
      <c r="AL1774" s="90" t="str">
        <f t="shared" si="361"/>
        <v/>
      </c>
      <c r="AM1774" s="91" t="str">
        <f t="shared" si="362"/>
        <v/>
      </c>
      <c r="AP1774" s="92" t="b">
        <f t="shared" si="356"/>
        <v>0</v>
      </c>
      <c r="AQ1774" s="92" t="str">
        <f t="shared" si="357"/>
        <v xml:space="preserve"> </v>
      </c>
      <c r="AR1774" s="92" t="str">
        <f>IF(LEN(AQ1774)=1,"",COUNTIF($AQ$19:AQ1774,AQ1774)=1)</f>
        <v/>
      </c>
      <c r="AS1774" s="73"/>
      <c r="AT1774" s="73"/>
      <c r="AU1774" s="73"/>
      <c r="AV1774" s="235" t="str">
        <f>IF($P1774=Lists!$A$13,Lists!$A$29,IF($P1774=Lists!$A$14,Lists!$A$30,$P1774))</f>
        <v/>
      </c>
      <c r="AW1774" s="73"/>
      <c r="AX1774" s="73"/>
    </row>
    <row r="1775" spans="2:50" x14ac:dyDescent="0.3">
      <c r="B1775" s="137">
        <f t="shared" si="363"/>
        <v>1757</v>
      </c>
      <c r="C1775" s="24"/>
      <c r="D1775" s="24"/>
      <c r="E1775" s="24"/>
      <c r="F1775" s="25"/>
      <c r="G1775" s="24"/>
      <c r="H1775" s="30"/>
      <c r="I1775" s="24"/>
      <c r="J1775" s="50" t="str">
        <f t="shared" si="354"/>
        <v/>
      </c>
      <c r="K1775" s="30"/>
      <c r="L1775" s="236"/>
      <c r="M1775" s="30"/>
      <c r="N1775" s="30"/>
      <c r="O1775" s="46" t="str">
        <f t="shared" si="355"/>
        <v/>
      </c>
      <c r="P1775" s="239" t="str">
        <f t="shared" si="358"/>
        <v/>
      </c>
      <c r="Q1775" s="52" t="str">
        <f t="shared" si="359"/>
        <v/>
      </c>
      <c r="R1775" s="127"/>
      <c r="S1775" s="86"/>
      <c r="T1775" s="127"/>
      <c r="U1775" s="86"/>
      <c r="V1775" s="87">
        <f t="shared" si="364"/>
        <v>0</v>
      </c>
      <c r="W1775" s="130"/>
      <c r="X1775" s="86"/>
      <c r="Y1775" s="86"/>
      <c r="Z1775" s="131"/>
      <c r="AA1775" s="87">
        <f t="shared" si="360"/>
        <v>0</v>
      </c>
      <c r="AB1775" s="127"/>
      <c r="AC1775" s="86"/>
      <c r="AD1775" s="87">
        <f t="shared" si="365"/>
        <v>0</v>
      </c>
      <c r="AE1775" s="127"/>
      <c r="AF1775" s="86"/>
      <c r="AG1775" s="86"/>
      <c r="AH1775" s="131"/>
      <c r="AI1775" s="88">
        <f t="shared" si="366"/>
        <v>0</v>
      </c>
      <c r="AJ1775" s="89" t="str">
        <f>IFERROR(IF(ISNA(MATCH($AV1775,Other_Category_Abbr,0)),INDEX(FGHG_List_Long_GWP,MATCH($AV1775,FGHG_List_Long,0)),INDEX(GWP_Other_Abbr,MATCH($AV1775,Other_Category_Abbr,0)))*SUM(V1775,AA1775,AD1775,AI1775),"")</f>
        <v/>
      </c>
      <c r="AK1775" s="89" t="str">
        <f>IFERROR(IF(ISNA(MATCH($AV1775,Other_Category_Abbr,0)),INDEX(FGHG_List_Long_GWP,MATCH($AV1775,FGHG_List_Long,0)),INDEX(GWP_Other_Abbr,MATCH($AV1775,Other_Category_Abbr,0)))*(T1775*(S1775+U1775)+W1775*(Y1775+X1775)+AD1775+AE1775*(AF1775+AG1775)),"")</f>
        <v/>
      </c>
      <c r="AL1775" s="90" t="str">
        <f t="shared" si="361"/>
        <v/>
      </c>
      <c r="AM1775" s="91" t="str">
        <f t="shared" si="362"/>
        <v/>
      </c>
      <c r="AP1775" s="92" t="b">
        <f t="shared" si="356"/>
        <v>0</v>
      </c>
      <c r="AQ1775" s="92" t="str">
        <f t="shared" si="357"/>
        <v xml:space="preserve"> </v>
      </c>
      <c r="AR1775" s="92" t="str">
        <f>IF(LEN(AQ1775)=1,"",COUNTIF($AQ$19:AQ1775,AQ1775)=1)</f>
        <v/>
      </c>
      <c r="AS1775" s="73"/>
      <c r="AT1775" s="73"/>
      <c r="AU1775" s="73"/>
      <c r="AV1775" s="235" t="str">
        <f>IF($P1775=Lists!$A$13,Lists!$A$29,IF($P1775=Lists!$A$14,Lists!$A$30,$P1775))</f>
        <v/>
      </c>
      <c r="AW1775" s="73"/>
      <c r="AX1775" s="73"/>
    </row>
    <row r="1776" spans="2:50" x14ac:dyDescent="0.3">
      <c r="B1776" s="137">
        <f t="shared" si="363"/>
        <v>1758</v>
      </c>
      <c r="C1776" s="24"/>
      <c r="D1776" s="24"/>
      <c r="E1776" s="24"/>
      <c r="F1776" s="25"/>
      <c r="G1776" s="24"/>
      <c r="H1776" s="30"/>
      <c r="I1776" s="24"/>
      <c r="J1776" s="50" t="str">
        <f t="shared" si="354"/>
        <v/>
      </c>
      <c r="K1776" s="30"/>
      <c r="L1776" s="236"/>
      <c r="M1776" s="30"/>
      <c r="N1776" s="30"/>
      <c r="O1776" s="46" t="str">
        <f t="shared" si="355"/>
        <v/>
      </c>
      <c r="P1776" s="239" t="str">
        <f t="shared" si="358"/>
        <v/>
      </c>
      <c r="Q1776" s="52" t="str">
        <f t="shared" si="359"/>
        <v/>
      </c>
      <c r="R1776" s="127"/>
      <c r="S1776" s="86"/>
      <c r="T1776" s="127"/>
      <c r="U1776" s="86"/>
      <c r="V1776" s="87">
        <f t="shared" si="364"/>
        <v>0</v>
      </c>
      <c r="W1776" s="130"/>
      <c r="X1776" s="86"/>
      <c r="Y1776" s="86"/>
      <c r="Z1776" s="131"/>
      <c r="AA1776" s="87">
        <f t="shared" si="360"/>
        <v>0</v>
      </c>
      <c r="AB1776" s="127"/>
      <c r="AC1776" s="86"/>
      <c r="AD1776" s="87">
        <f t="shared" si="365"/>
        <v>0</v>
      </c>
      <c r="AE1776" s="127"/>
      <c r="AF1776" s="86"/>
      <c r="AG1776" s="86"/>
      <c r="AH1776" s="131"/>
      <c r="AI1776" s="88">
        <f t="shared" si="366"/>
        <v>0</v>
      </c>
      <c r="AJ1776" s="89" t="str">
        <f>IFERROR(IF(ISNA(MATCH($AV1776,Other_Category_Abbr,0)),INDEX(FGHG_List_Long_GWP,MATCH($AV1776,FGHG_List_Long,0)),INDEX(GWP_Other_Abbr,MATCH($AV1776,Other_Category_Abbr,0)))*SUM(V1776,AA1776,AD1776,AI1776),"")</f>
        <v/>
      </c>
      <c r="AK1776" s="89" t="str">
        <f>IFERROR(IF(ISNA(MATCH($AV1776,Other_Category_Abbr,0)),INDEX(FGHG_List_Long_GWP,MATCH($AV1776,FGHG_List_Long,0)),INDEX(GWP_Other_Abbr,MATCH($AV1776,Other_Category_Abbr,0)))*(T1776*(S1776+U1776)+W1776*(Y1776+X1776)+AD1776+AE1776*(AF1776+AG1776)),"")</f>
        <v/>
      </c>
      <c r="AL1776" s="90" t="str">
        <f t="shared" si="361"/>
        <v/>
      </c>
      <c r="AM1776" s="91" t="str">
        <f t="shared" si="362"/>
        <v/>
      </c>
      <c r="AP1776" s="92" t="b">
        <f t="shared" si="356"/>
        <v>0</v>
      </c>
      <c r="AQ1776" s="92" t="str">
        <f t="shared" si="357"/>
        <v xml:space="preserve"> </v>
      </c>
      <c r="AR1776" s="92" t="str">
        <f>IF(LEN(AQ1776)=1,"",COUNTIF($AQ$19:AQ1776,AQ1776)=1)</f>
        <v/>
      </c>
      <c r="AS1776" s="73"/>
      <c r="AT1776" s="73"/>
      <c r="AU1776" s="73"/>
      <c r="AV1776" s="235" t="str">
        <f>IF($P1776=Lists!$A$13,Lists!$A$29,IF($P1776=Lists!$A$14,Lists!$A$30,$P1776))</f>
        <v/>
      </c>
      <c r="AW1776" s="73"/>
      <c r="AX1776" s="73"/>
    </row>
    <row r="1777" spans="2:50" x14ac:dyDescent="0.3">
      <c r="B1777" s="137">
        <f t="shared" si="363"/>
        <v>1759</v>
      </c>
      <c r="C1777" s="24"/>
      <c r="D1777" s="24"/>
      <c r="E1777" s="24"/>
      <c r="F1777" s="25"/>
      <c r="G1777" s="24"/>
      <c r="H1777" s="30"/>
      <c r="I1777" s="24"/>
      <c r="J1777" s="50" t="str">
        <f t="shared" si="354"/>
        <v/>
      </c>
      <c r="K1777" s="30"/>
      <c r="L1777" s="236"/>
      <c r="M1777" s="30"/>
      <c r="N1777" s="30"/>
      <c r="O1777" s="46" t="str">
        <f t="shared" si="355"/>
        <v/>
      </c>
      <c r="P1777" s="239" t="str">
        <f t="shared" si="358"/>
        <v/>
      </c>
      <c r="Q1777" s="52" t="str">
        <f t="shared" si="359"/>
        <v/>
      </c>
      <c r="R1777" s="127"/>
      <c r="S1777" s="86"/>
      <c r="T1777" s="127"/>
      <c r="U1777" s="86"/>
      <c r="V1777" s="87">
        <f t="shared" si="364"/>
        <v>0</v>
      </c>
      <c r="W1777" s="130"/>
      <c r="X1777" s="86"/>
      <c r="Y1777" s="86"/>
      <c r="Z1777" s="131"/>
      <c r="AA1777" s="87">
        <f t="shared" si="360"/>
        <v>0</v>
      </c>
      <c r="AB1777" s="127"/>
      <c r="AC1777" s="86"/>
      <c r="AD1777" s="87">
        <f t="shared" si="365"/>
        <v>0</v>
      </c>
      <c r="AE1777" s="127"/>
      <c r="AF1777" s="86"/>
      <c r="AG1777" s="86"/>
      <c r="AH1777" s="131"/>
      <c r="AI1777" s="88">
        <f t="shared" si="366"/>
        <v>0</v>
      </c>
      <c r="AJ1777" s="89" t="str">
        <f>IFERROR(IF(ISNA(MATCH($AV1777,Other_Category_Abbr,0)),INDEX(FGHG_List_Long_GWP,MATCH($AV1777,FGHG_List_Long,0)),INDEX(GWP_Other_Abbr,MATCH($AV1777,Other_Category_Abbr,0)))*SUM(V1777,AA1777,AD1777,AI1777),"")</f>
        <v/>
      </c>
      <c r="AK1777" s="89" t="str">
        <f>IFERROR(IF(ISNA(MATCH($AV1777,Other_Category_Abbr,0)),INDEX(FGHG_List_Long_GWP,MATCH($AV1777,FGHG_List_Long,0)),INDEX(GWP_Other_Abbr,MATCH($AV1777,Other_Category_Abbr,0)))*(T1777*(S1777+U1777)+W1777*(Y1777+X1777)+AD1777+AE1777*(AF1777+AG1777)),"")</f>
        <v/>
      </c>
      <c r="AL1777" s="90" t="str">
        <f t="shared" si="361"/>
        <v/>
      </c>
      <c r="AM1777" s="91" t="str">
        <f t="shared" si="362"/>
        <v/>
      </c>
      <c r="AP1777" s="92" t="b">
        <f t="shared" si="356"/>
        <v>0</v>
      </c>
      <c r="AQ1777" s="92" t="str">
        <f t="shared" si="357"/>
        <v xml:space="preserve"> </v>
      </c>
      <c r="AR1777" s="92" t="str">
        <f>IF(LEN(AQ1777)=1,"",COUNTIF($AQ$19:AQ1777,AQ1777)=1)</f>
        <v/>
      </c>
      <c r="AS1777" s="73"/>
      <c r="AT1777" s="73"/>
      <c r="AU1777" s="73"/>
      <c r="AV1777" s="235" t="str">
        <f>IF($P1777=Lists!$A$13,Lists!$A$29,IF($P1777=Lists!$A$14,Lists!$A$30,$P1777))</f>
        <v/>
      </c>
      <c r="AW1777" s="73"/>
      <c r="AX1777" s="73"/>
    </row>
    <row r="1778" spans="2:50" x14ac:dyDescent="0.3">
      <c r="B1778" s="137">
        <f t="shared" si="363"/>
        <v>1760</v>
      </c>
      <c r="C1778" s="24"/>
      <c r="D1778" s="24"/>
      <c r="E1778" s="24"/>
      <c r="F1778" s="25"/>
      <c r="G1778" s="24"/>
      <c r="H1778" s="30"/>
      <c r="I1778" s="24"/>
      <c r="J1778" s="50" t="str">
        <f t="shared" si="354"/>
        <v/>
      </c>
      <c r="K1778" s="30"/>
      <c r="L1778" s="236"/>
      <c r="M1778" s="30"/>
      <c r="N1778" s="30"/>
      <c r="O1778" s="46" t="str">
        <f t="shared" si="355"/>
        <v/>
      </c>
      <c r="P1778" s="239" t="str">
        <f t="shared" si="358"/>
        <v/>
      </c>
      <c r="Q1778" s="52" t="str">
        <f t="shared" si="359"/>
        <v/>
      </c>
      <c r="R1778" s="127"/>
      <c r="S1778" s="86"/>
      <c r="T1778" s="127"/>
      <c r="U1778" s="86"/>
      <c r="V1778" s="87">
        <f t="shared" si="364"/>
        <v>0</v>
      </c>
      <c r="W1778" s="130"/>
      <c r="X1778" s="86"/>
      <c r="Y1778" s="86"/>
      <c r="Z1778" s="131"/>
      <c r="AA1778" s="87">
        <f t="shared" si="360"/>
        <v>0</v>
      </c>
      <c r="AB1778" s="127"/>
      <c r="AC1778" s="86"/>
      <c r="AD1778" s="87">
        <f t="shared" si="365"/>
        <v>0</v>
      </c>
      <c r="AE1778" s="127"/>
      <c r="AF1778" s="86"/>
      <c r="AG1778" s="86"/>
      <c r="AH1778" s="131"/>
      <c r="AI1778" s="88">
        <f t="shared" si="366"/>
        <v>0</v>
      </c>
      <c r="AJ1778" s="89" t="str">
        <f>IFERROR(IF(ISNA(MATCH($AV1778,Other_Category_Abbr,0)),INDEX(FGHG_List_Long_GWP,MATCH($AV1778,FGHG_List_Long,0)),INDEX(GWP_Other_Abbr,MATCH($AV1778,Other_Category_Abbr,0)))*SUM(V1778,AA1778,AD1778,AI1778),"")</f>
        <v/>
      </c>
      <c r="AK1778" s="89" t="str">
        <f>IFERROR(IF(ISNA(MATCH($AV1778,Other_Category_Abbr,0)),INDEX(FGHG_List_Long_GWP,MATCH($AV1778,FGHG_List_Long,0)),INDEX(GWP_Other_Abbr,MATCH($AV1778,Other_Category_Abbr,0)))*(T1778*(S1778+U1778)+W1778*(Y1778+X1778)+AD1778+AE1778*(AF1778+AG1778)),"")</f>
        <v/>
      </c>
      <c r="AL1778" s="90" t="str">
        <f t="shared" si="361"/>
        <v/>
      </c>
      <c r="AM1778" s="91" t="str">
        <f t="shared" si="362"/>
        <v/>
      </c>
      <c r="AP1778" s="92" t="b">
        <f t="shared" si="356"/>
        <v>0</v>
      </c>
      <c r="AQ1778" s="92" t="str">
        <f t="shared" si="357"/>
        <v xml:space="preserve"> </v>
      </c>
      <c r="AR1778" s="92" t="str">
        <f>IF(LEN(AQ1778)=1,"",COUNTIF($AQ$19:AQ1778,AQ1778)=1)</f>
        <v/>
      </c>
      <c r="AS1778" s="73"/>
      <c r="AT1778" s="73"/>
      <c r="AU1778" s="73"/>
      <c r="AV1778" s="235" t="str">
        <f>IF($P1778=Lists!$A$13,Lists!$A$29,IF($P1778=Lists!$A$14,Lists!$A$30,$P1778))</f>
        <v/>
      </c>
      <c r="AW1778" s="73"/>
      <c r="AX1778" s="73"/>
    </row>
    <row r="1779" spans="2:50" x14ac:dyDescent="0.3">
      <c r="B1779" s="137">
        <f t="shared" si="363"/>
        <v>1761</v>
      </c>
      <c r="C1779" s="24"/>
      <c r="D1779" s="24"/>
      <c r="E1779" s="24"/>
      <c r="F1779" s="25"/>
      <c r="G1779" s="24"/>
      <c r="H1779" s="30"/>
      <c r="I1779" s="24"/>
      <c r="J1779" s="50" t="str">
        <f t="shared" si="354"/>
        <v/>
      </c>
      <c r="K1779" s="30"/>
      <c r="L1779" s="236"/>
      <c r="M1779" s="30"/>
      <c r="N1779" s="30"/>
      <c r="O1779" s="46" t="str">
        <f t="shared" si="355"/>
        <v/>
      </c>
      <c r="P1779" s="239" t="str">
        <f t="shared" si="358"/>
        <v/>
      </c>
      <c r="Q1779" s="52" t="str">
        <f t="shared" si="359"/>
        <v/>
      </c>
      <c r="R1779" s="127"/>
      <c r="S1779" s="86"/>
      <c r="T1779" s="127"/>
      <c r="U1779" s="86"/>
      <c r="V1779" s="87">
        <f t="shared" si="364"/>
        <v>0</v>
      </c>
      <c r="W1779" s="130"/>
      <c r="X1779" s="86"/>
      <c r="Y1779" s="86"/>
      <c r="Z1779" s="131"/>
      <c r="AA1779" s="87">
        <f t="shared" si="360"/>
        <v>0</v>
      </c>
      <c r="AB1779" s="127"/>
      <c r="AC1779" s="86"/>
      <c r="AD1779" s="87">
        <f t="shared" si="365"/>
        <v>0</v>
      </c>
      <c r="AE1779" s="127"/>
      <c r="AF1779" s="86"/>
      <c r="AG1779" s="86"/>
      <c r="AH1779" s="131"/>
      <c r="AI1779" s="88">
        <f t="shared" si="366"/>
        <v>0</v>
      </c>
      <c r="AJ1779" s="89" t="str">
        <f>IFERROR(IF(ISNA(MATCH($AV1779,Other_Category_Abbr,0)),INDEX(FGHG_List_Long_GWP,MATCH($AV1779,FGHG_List_Long,0)),INDEX(GWP_Other_Abbr,MATCH($AV1779,Other_Category_Abbr,0)))*SUM(V1779,AA1779,AD1779,AI1779),"")</f>
        <v/>
      </c>
      <c r="AK1779" s="89" t="str">
        <f>IFERROR(IF(ISNA(MATCH($AV1779,Other_Category_Abbr,0)),INDEX(FGHG_List_Long_GWP,MATCH($AV1779,FGHG_List_Long,0)),INDEX(GWP_Other_Abbr,MATCH($AV1779,Other_Category_Abbr,0)))*(T1779*(S1779+U1779)+W1779*(Y1779+X1779)+AD1779+AE1779*(AF1779+AG1779)),"")</f>
        <v/>
      </c>
      <c r="AL1779" s="90" t="str">
        <f t="shared" si="361"/>
        <v/>
      </c>
      <c r="AM1779" s="91" t="str">
        <f t="shared" si="362"/>
        <v/>
      </c>
      <c r="AP1779" s="92" t="b">
        <f t="shared" si="356"/>
        <v>0</v>
      </c>
      <c r="AQ1779" s="92" t="str">
        <f t="shared" si="357"/>
        <v xml:space="preserve"> </v>
      </c>
      <c r="AR1779" s="92" t="str">
        <f>IF(LEN(AQ1779)=1,"",COUNTIF($AQ$19:AQ1779,AQ1779)=1)</f>
        <v/>
      </c>
      <c r="AS1779" s="73"/>
      <c r="AT1779" s="73"/>
      <c r="AU1779" s="73"/>
      <c r="AV1779" s="235" t="str">
        <f>IF($P1779=Lists!$A$13,Lists!$A$29,IF($P1779=Lists!$A$14,Lists!$A$30,$P1779))</f>
        <v/>
      </c>
      <c r="AW1779" s="73"/>
      <c r="AX1779" s="73"/>
    </row>
    <row r="1780" spans="2:50" x14ac:dyDescent="0.3">
      <c r="B1780" s="137">
        <f t="shared" si="363"/>
        <v>1762</v>
      </c>
      <c r="C1780" s="24"/>
      <c r="D1780" s="24"/>
      <c r="E1780" s="24"/>
      <c r="F1780" s="25"/>
      <c r="G1780" s="24"/>
      <c r="H1780" s="30"/>
      <c r="I1780" s="24"/>
      <c r="J1780" s="50" t="str">
        <f t="shared" si="354"/>
        <v/>
      </c>
      <c r="K1780" s="30"/>
      <c r="L1780" s="236"/>
      <c r="M1780" s="30"/>
      <c r="N1780" s="30"/>
      <c r="O1780" s="46" t="str">
        <f t="shared" si="355"/>
        <v/>
      </c>
      <c r="P1780" s="239" t="str">
        <f t="shared" si="358"/>
        <v/>
      </c>
      <c r="Q1780" s="52" t="str">
        <f t="shared" si="359"/>
        <v/>
      </c>
      <c r="R1780" s="127"/>
      <c r="S1780" s="86"/>
      <c r="T1780" s="127"/>
      <c r="U1780" s="86"/>
      <c r="V1780" s="87">
        <f t="shared" si="364"/>
        <v>0</v>
      </c>
      <c r="W1780" s="130"/>
      <c r="X1780" s="86"/>
      <c r="Y1780" s="86"/>
      <c r="Z1780" s="131"/>
      <c r="AA1780" s="87">
        <f t="shared" si="360"/>
        <v>0</v>
      </c>
      <c r="AB1780" s="127"/>
      <c r="AC1780" s="86"/>
      <c r="AD1780" s="87">
        <f t="shared" si="365"/>
        <v>0</v>
      </c>
      <c r="AE1780" s="127"/>
      <c r="AF1780" s="86"/>
      <c r="AG1780" s="86"/>
      <c r="AH1780" s="131"/>
      <c r="AI1780" s="88">
        <f t="shared" si="366"/>
        <v>0</v>
      </c>
      <c r="AJ1780" s="89" t="str">
        <f>IFERROR(IF(ISNA(MATCH($AV1780,Other_Category_Abbr,0)),INDEX(FGHG_List_Long_GWP,MATCH($AV1780,FGHG_List_Long,0)),INDEX(GWP_Other_Abbr,MATCH($AV1780,Other_Category_Abbr,0)))*SUM(V1780,AA1780,AD1780,AI1780),"")</f>
        <v/>
      </c>
      <c r="AK1780" s="89" t="str">
        <f>IFERROR(IF(ISNA(MATCH($AV1780,Other_Category_Abbr,0)),INDEX(FGHG_List_Long_GWP,MATCH($AV1780,FGHG_List_Long,0)),INDEX(GWP_Other_Abbr,MATCH($AV1780,Other_Category_Abbr,0)))*(T1780*(S1780+U1780)+W1780*(Y1780+X1780)+AD1780+AE1780*(AF1780+AG1780)),"")</f>
        <v/>
      </c>
      <c r="AL1780" s="90" t="str">
        <f t="shared" si="361"/>
        <v/>
      </c>
      <c r="AM1780" s="91" t="str">
        <f t="shared" si="362"/>
        <v/>
      </c>
      <c r="AP1780" s="92" t="b">
        <f t="shared" si="356"/>
        <v>0</v>
      </c>
      <c r="AQ1780" s="92" t="str">
        <f t="shared" si="357"/>
        <v xml:space="preserve"> </v>
      </c>
      <c r="AR1780" s="92" t="str">
        <f>IF(LEN(AQ1780)=1,"",COUNTIF($AQ$19:AQ1780,AQ1780)=1)</f>
        <v/>
      </c>
      <c r="AS1780" s="73"/>
      <c r="AT1780" s="73"/>
      <c r="AU1780" s="73"/>
      <c r="AV1780" s="235" t="str">
        <f>IF($P1780=Lists!$A$13,Lists!$A$29,IF($P1780=Lists!$A$14,Lists!$A$30,$P1780))</f>
        <v/>
      </c>
      <c r="AW1780" s="73"/>
      <c r="AX1780" s="73"/>
    </row>
    <row r="1781" spans="2:50" x14ac:dyDescent="0.3">
      <c r="B1781" s="137">
        <f t="shared" si="363"/>
        <v>1763</v>
      </c>
      <c r="C1781" s="24"/>
      <c r="D1781" s="24"/>
      <c r="E1781" s="24"/>
      <c r="F1781" s="25"/>
      <c r="G1781" s="24"/>
      <c r="H1781" s="30"/>
      <c r="I1781" s="24"/>
      <c r="J1781" s="50" t="str">
        <f t="shared" si="354"/>
        <v/>
      </c>
      <c r="K1781" s="30"/>
      <c r="L1781" s="236"/>
      <c r="M1781" s="30"/>
      <c r="N1781" s="30"/>
      <c r="O1781" s="46" t="str">
        <f t="shared" si="355"/>
        <v/>
      </c>
      <c r="P1781" s="239" t="str">
        <f t="shared" si="358"/>
        <v/>
      </c>
      <c r="Q1781" s="52" t="str">
        <f t="shared" si="359"/>
        <v/>
      </c>
      <c r="R1781" s="127"/>
      <c r="S1781" s="86"/>
      <c r="T1781" s="127"/>
      <c r="U1781" s="86"/>
      <c r="V1781" s="87">
        <f t="shared" si="364"/>
        <v>0</v>
      </c>
      <c r="W1781" s="130"/>
      <c r="X1781" s="86"/>
      <c r="Y1781" s="86"/>
      <c r="Z1781" s="131"/>
      <c r="AA1781" s="87">
        <f t="shared" si="360"/>
        <v>0</v>
      </c>
      <c r="AB1781" s="127"/>
      <c r="AC1781" s="86"/>
      <c r="AD1781" s="87">
        <f t="shared" si="365"/>
        <v>0</v>
      </c>
      <c r="AE1781" s="127"/>
      <c r="AF1781" s="86"/>
      <c r="AG1781" s="86"/>
      <c r="AH1781" s="131"/>
      <c r="AI1781" s="88">
        <f t="shared" si="366"/>
        <v>0</v>
      </c>
      <c r="AJ1781" s="89" t="str">
        <f>IFERROR(IF(ISNA(MATCH($AV1781,Other_Category_Abbr,0)),INDEX(FGHG_List_Long_GWP,MATCH($AV1781,FGHG_List_Long,0)),INDEX(GWP_Other_Abbr,MATCH($AV1781,Other_Category_Abbr,0)))*SUM(V1781,AA1781,AD1781,AI1781),"")</f>
        <v/>
      </c>
      <c r="AK1781" s="89" t="str">
        <f>IFERROR(IF(ISNA(MATCH($AV1781,Other_Category_Abbr,0)),INDEX(FGHG_List_Long_GWP,MATCH($AV1781,FGHG_List_Long,0)),INDEX(GWP_Other_Abbr,MATCH($AV1781,Other_Category_Abbr,0)))*(T1781*(S1781+U1781)+W1781*(Y1781+X1781)+AD1781+AE1781*(AF1781+AG1781)),"")</f>
        <v/>
      </c>
      <c r="AL1781" s="90" t="str">
        <f t="shared" si="361"/>
        <v/>
      </c>
      <c r="AM1781" s="91" t="str">
        <f t="shared" si="362"/>
        <v/>
      </c>
      <c r="AP1781" s="92" t="b">
        <f t="shared" si="356"/>
        <v>0</v>
      </c>
      <c r="AQ1781" s="92" t="str">
        <f t="shared" si="357"/>
        <v xml:space="preserve"> </v>
      </c>
      <c r="AR1781" s="92" t="str">
        <f>IF(LEN(AQ1781)=1,"",COUNTIF($AQ$19:AQ1781,AQ1781)=1)</f>
        <v/>
      </c>
      <c r="AS1781" s="73"/>
      <c r="AT1781" s="73"/>
      <c r="AU1781" s="73"/>
      <c r="AV1781" s="235" t="str">
        <f>IF($P1781=Lists!$A$13,Lists!$A$29,IF($P1781=Lists!$A$14,Lists!$A$30,$P1781))</f>
        <v/>
      </c>
      <c r="AW1781" s="73"/>
      <c r="AX1781" s="73"/>
    </row>
    <row r="1782" spans="2:50" x14ac:dyDescent="0.3">
      <c r="B1782" s="137">
        <f t="shared" si="363"/>
        <v>1764</v>
      </c>
      <c r="C1782" s="24"/>
      <c r="D1782" s="24"/>
      <c r="E1782" s="24"/>
      <c r="F1782" s="25"/>
      <c r="G1782" s="24"/>
      <c r="H1782" s="30"/>
      <c r="I1782" s="24"/>
      <c r="J1782" s="50" t="str">
        <f t="shared" si="354"/>
        <v/>
      </c>
      <c r="K1782" s="30"/>
      <c r="L1782" s="236"/>
      <c r="M1782" s="30"/>
      <c r="N1782" s="30"/>
      <c r="O1782" s="46" t="str">
        <f t="shared" si="355"/>
        <v/>
      </c>
      <c r="P1782" s="239" t="str">
        <f t="shared" si="358"/>
        <v/>
      </c>
      <c r="Q1782" s="52" t="str">
        <f t="shared" si="359"/>
        <v/>
      </c>
      <c r="R1782" s="127"/>
      <c r="S1782" s="86"/>
      <c r="T1782" s="127"/>
      <c r="U1782" s="86"/>
      <c r="V1782" s="87">
        <f t="shared" si="364"/>
        <v>0</v>
      </c>
      <c r="W1782" s="130"/>
      <c r="X1782" s="86"/>
      <c r="Y1782" s="86"/>
      <c r="Z1782" s="131"/>
      <c r="AA1782" s="87">
        <f t="shared" si="360"/>
        <v>0</v>
      </c>
      <c r="AB1782" s="127"/>
      <c r="AC1782" s="86"/>
      <c r="AD1782" s="87">
        <f t="shared" si="365"/>
        <v>0</v>
      </c>
      <c r="AE1782" s="127"/>
      <c r="AF1782" s="86"/>
      <c r="AG1782" s="86"/>
      <c r="AH1782" s="131"/>
      <c r="AI1782" s="88">
        <f t="shared" si="366"/>
        <v>0</v>
      </c>
      <c r="AJ1782" s="89" t="str">
        <f>IFERROR(IF(ISNA(MATCH($AV1782,Other_Category_Abbr,0)),INDEX(FGHG_List_Long_GWP,MATCH($AV1782,FGHG_List_Long,0)),INDEX(GWP_Other_Abbr,MATCH($AV1782,Other_Category_Abbr,0)))*SUM(V1782,AA1782,AD1782,AI1782),"")</f>
        <v/>
      </c>
      <c r="AK1782" s="89" t="str">
        <f>IFERROR(IF(ISNA(MATCH($AV1782,Other_Category_Abbr,0)),INDEX(FGHG_List_Long_GWP,MATCH($AV1782,FGHG_List_Long,0)),INDEX(GWP_Other_Abbr,MATCH($AV1782,Other_Category_Abbr,0)))*(T1782*(S1782+U1782)+W1782*(Y1782+X1782)+AD1782+AE1782*(AF1782+AG1782)),"")</f>
        <v/>
      </c>
      <c r="AL1782" s="90" t="str">
        <f t="shared" si="361"/>
        <v/>
      </c>
      <c r="AM1782" s="91" t="str">
        <f t="shared" si="362"/>
        <v/>
      </c>
      <c r="AP1782" s="92" t="b">
        <f t="shared" si="356"/>
        <v>0</v>
      </c>
      <c r="AQ1782" s="92" t="str">
        <f t="shared" si="357"/>
        <v xml:space="preserve"> </v>
      </c>
      <c r="AR1782" s="92" t="str">
        <f>IF(LEN(AQ1782)=1,"",COUNTIF($AQ$19:AQ1782,AQ1782)=1)</f>
        <v/>
      </c>
      <c r="AS1782" s="73"/>
      <c r="AT1782" s="73"/>
      <c r="AU1782" s="73"/>
      <c r="AV1782" s="235" t="str">
        <f>IF($P1782=Lists!$A$13,Lists!$A$29,IF($P1782=Lists!$A$14,Lists!$A$30,$P1782))</f>
        <v/>
      </c>
      <c r="AW1782" s="73"/>
      <c r="AX1782" s="73"/>
    </row>
    <row r="1783" spans="2:50" x14ac:dyDescent="0.3">
      <c r="B1783" s="137">
        <f t="shared" si="363"/>
        <v>1765</v>
      </c>
      <c r="C1783" s="24"/>
      <c r="D1783" s="24"/>
      <c r="E1783" s="24"/>
      <c r="F1783" s="25"/>
      <c r="G1783" s="24"/>
      <c r="H1783" s="30"/>
      <c r="I1783" s="24"/>
      <c r="J1783" s="50" t="str">
        <f t="shared" si="354"/>
        <v/>
      </c>
      <c r="K1783" s="30"/>
      <c r="L1783" s="236"/>
      <c r="M1783" s="30"/>
      <c r="N1783" s="30"/>
      <c r="O1783" s="46" t="str">
        <f t="shared" si="355"/>
        <v/>
      </c>
      <c r="P1783" s="239" t="str">
        <f t="shared" si="358"/>
        <v/>
      </c>
      <c r="Q1783" s="52" t="str">
        <f t="shared" si="359"/>
        <v/>
      </c>
      <c r="R1783" s="127"/>
      <c r="S1783" s="86"/>
      <c r="T1783" s="127"/>
      <c r="U1783" s="86"/>
      <c r="V1783" s="87">
        <f t="shared" si="364"/>
        <v>0</v>
      </c>
      <c r="W1783" s="130"/>
      <c r="X1783" s="86"/>
      <c r="Y1783" s="86"/>
      <c r="Z1783" s="131"/>
      <c r="AA1783" s="87">
        <f t="shared" si="360"/>
        <v>0</v>
      </c>
      <c r="AB1783" s="127"/>
      <c r="AC1783" s="86"/>
      <c r="AD1783" s="87">
        <f t="shared" si="365"/>
        <v>0</v>
      </c>
      <c r="AE1783" s="127"/>
      <c r="AF1783" s="86"/>
      <c r="AG1783" s="86"/>
      <c r="AH1783" s="131"/>
      <c r="AI1783" s="88">
        <f t="shared" si="366"/>
        <v>0</v>
      </c>
      <c r="AJ1783" s="89" t="str">
        <f>IFERROR(IF(ISNA(MATCH($AV1783,Other_Category_Abbr,0)),INDEX(FGHG_List_Long_GWP,MATCH($AV1783,FGHG_List_Long,0)),INDEX(GWP_Other_Abbr,MATCH($AV1783,Other_Category_Abbr,0)))*SUM(V1783,AA1783,AD1783,AI1783),"")</f>
        <v/>
      </c>
      <c r="AK1783" s="89" t="str">
        <f>IFERROR(IF(ISNA(MATCH($AV1783,Other_Category_Abbr,0)),INDEX(FGHG_List_Long_GWP,MATCH($AV1783,FGHG_List_Long,0)),INDEX(GWP_Other_Abbr,MATCH($AV1783,Other_Category_Abbr,0)))*(T1783*(S1783+U1783)+W1783*(Y1783+X1783)+AD1783+AE1783*(AF1783+AG1783)),"")</f>
        <v/>
      </c>
      <c r="AL1783" s="90" t="str">
        <f t="shared" si="361"/>
        <v/>
      </c>
      <c r="AM1783" s="91" t="str">
        <f t="shared" si="362"/>
        <v/>
      </c>
      <c r="AP1783" s="92" t="b">
        <f t="shared" si="356"/>
        <v>0</v>
      </c>
      <c r="AQ1783" s="92" t="str">
        <f t="shared" si="357"/>
        <v xml:space="preserve"> </v>
      </c>
      <c r="AR1783" s="92" t="str">
        <f>IF(LEN(AQ1783)=1,"",COUNTIF($AQ$19:AQ1783,AQ1783)=1)</f>
        <v/>
      </c>
      <c r="AS1783" s="73"/>
      <c r="AT1783" s="73"/>
      <c r="AU1783" s="73"/>
      <c r="AV1783" s="235" t="str">
        <f>IF($P1783=Lists!$A$13,Lists!$A$29,IF($P1783=Lists!$A$14,Lists!$A$30,$P1783))</f>
        <v/>
      </c>
      <c r="AW1783" s="73"/>
      <c r="AX1783" s="73"/>
    </row>
    <row r="1784" spans="2:50" x14ac:dyDescent="0.3">
      <c r="B1784" s="137">
        <f t="shared" si="363"/>
        <v>1766</v>
      </c>
      <c r="C1784" s="24"/>
      <c r="D1784" s="24"/>
      <c r="E1784" s="24"/>
      <c r="F1784" s="25"/>
      <c r="G1784" s="24"/>
      <c r="H1784" s="30"/>
      <c r="I1784" s="24"/>
      <c r="J1784" s="50" t="str">
        <f t="shared" si="354"/>
        <v/>
      </c>
      <c r="K1784" s="30"/>
      <c r="L1784" s="236"/>
      <c r="M1784" s="30"/>
      <c r="N1784" s="30"/>
      <c r="O1784" s="46" t="str">
        <f t="shared" si="355"/>
        <v/>
      </c>
      <c r="P1784" s="239" t="str">
        <f t="shared" si="358"/>
        <v/>
      </c>
      <c r="Q1784" s="52" t="str">
        <f t="shared" si="359"/>
        <v/>
      </c>
      <c r="R1784" s="127"/>
      <c r="S1784" s="86"/>
      <c r="T1784" s="127"/>
      <c r="U1784" s="86"/>
      <c r="V1784" s="87">
        <f t="shared" si="364"/>
        <v>0</v>
      </c>
      <c r="W1784" s="130"/>
      <c r="X1784" s="86"/>
      <c r="Y1784" s="86"/>
      <c r="Z1784" s="131"/>
      <c r="AA1784" s="87">
        <f t="shared" si="360"/>
        <v>0</v>
      </c>
      <c r="AB1784" s="127"/>
      <c r="AC1784" s="86"/>
      <c r="AD1784" s="87">
        <f t="shared" si="365"/>
        <v>0</v>
      </c>
      <c r="AE1784" s="127"/>
      <c r="AF1784" s="86"/>
      <c r="AG1784" s="86"/>
      <c r="AH1784" s="131"/>
      <c r="AI1784" s="88">
        <f t="shared" si="366"/>
        <v>0</v>
      </c>
      <c r="AJ1784" s="89" t="str">
        <f>IFERROR(IF(ISNA(MATCH($AV1784,Other_Category_Abbr,0)),INDEX(FGHG_List_Long_GWP,MATCH($AV1784,FGHG_List_Long,0)),INDEX(GWP_Other_Abbr,MATCH($AV1784,Other_Category_Abbr,0)))*SUM(V1784,AA1784,AD1784,AI1784),"")</f>
        <v/>
      </c>
      <c r="AK1784" s="89" t="str">
        <f>IFERROR(IF(ISNA(MATCH($AV1784,Other_Category_Abbr,0)),INDEX(FGHG_List_Long_GWP,MATCH($AV1784,FGHG_List_Long,0)),INDEX(GWP_Other_Abbr,MATCH($AV1784,Other_Category_Abbr,0)))*(T1784*(S1784+U1784)+W1784*(Y1784+X1784)+AD1784+AE1784*(AF1784+AG1784)),"")</f>
        <v/>
      </c>
      <c r="AL1784" s="90" t="str">
        <f t="shared" si="361"/>
        <v/>
      </c>
      <c r="AM1784" s="91" t="str">
        <f t="shared" si="362"/>
        <v/>
      </c>
      <c r="AP1784" s="92" t="b">
        <f t="shared" si="356"/>
        <v>0</v>
      </c>
      <c r="AQ1784" s="92" t="str">
        <f t="shared" si="357"/>
        <v xml:space="preserve"> </v>
      </c>
      <c r="AR1784" s="92" t="str">
        <f>IF(LEN(AQ1784)=1,"",COUNTIF($AQ$19:AQ1784,AQ1784)=1)</f>
        <v/>
      </c>
      <c r="AS1784" s="73"/>
      <c r="AT1784" s="73"/>
      <c r="AU1784" s="73"/>
      <c r="AV1784" s="235" t="str">
        <f>IF($P1784=Lists!$A$13,Lists!$A$29,IF($P1784=Lists!$A$14,Lists!$A$30,$P1784))</f>
        <v/>
      </c>
      <c r="AW1784" s="73"/>
      <c r="AX1784" s="73"/>
    </row>
    <row r="1785" spans="2:50" x14ac:dyDescent="0.3">
      <c r="B1785" s="137">
        <f t="shared" si="363"/>
        <v>1767</v>
      </c>
      <c r="C1785" s="24"/>
      <c r="D1785" s="24"/>
      <c r="E1785" s="24"/>
      <c r="F1785" s="25"/>
      <c r="G1785" s="24"/>
      <c r="H1785" s="30"/>
      <c r="I1785" s="24"/>
      <c r="J1785" s="50" t="str">
        <f t="shared" si="354"/>
        <v/>
      </c>
      <c r="K1785" s="30"/>
      <c r="L1785" s="236"/>
      <c r="M1785" s="30"/>
      <c r="N1785" s="30"/>
      <c r="O1785" s="46" t="str">
        <f t="shared" si="355"/>
        <v/>
      </c>
      <c r="P1785" s="239" t="str">
        <f t="shared" si="358"/>
        <v/>
      </c>
      <c r="Q1785" s="52" t="str">
        <f t="shared" si="359"/>
        <v/>
      </c>
      <c r="R1785" s="127"/>
      <c r="S1785" s="86"/>
      <c r="T1785" s="127"/>
      <c r="U1785" s="86"/>
      <c r="V1785" s="87">
        <f t="shared" si="364"/>
        <v>0</v>
      </c>
      <c r="W1785" s="130"/>
      <c r="X1785" s="86"/>
      <c r="Y1785" s="86"/>
      <c r="Z1785" s="131"/>
      <c r="AA1785" s="87">
        <f t="shared" si="360"/>
        <v>0</v>
      </c>
      <c r="AB1785" s="127"/>
      <c r="AC1785" s="86"/>
      <c r="AD1785" s="87">
        <f t="shared" si="365"/>
        <v>0</v>
      </c>
      <c r="AE1785" s="127"/>
      <c r="AF1785" s="86"/>
      <c r="AG1785" s="86"/>
      <c r="AH1785" s="131"/>
      <c r="AI1785" s="88">
        <f t="shared" si="366"/>
        <v>0</v>
      </c>
      <c r="AJ1785" s="89" t="str">
        <f>IFERROR(IF(ISNA(MATCH($AV1785,Other_Category_Abbr,0)),INDEX(FGHG_List_Long_GWP,MATCH($AV1785,FGHG_List_Long,0)),INDEX(GWP_Other_Abbr,MATCH($AV1785,Other_Category_Abbr,0)))*SUM(V1785,AA1785,AD1785,AI1785),"")</f>
        <v/>
      </c>
      <c r="AK1785" s="89" t="str">
        <f>IFERROR(IF(ISNA(MATCH($AV1785,Other_Category_Abbr,0)),INDEX(FGHG_List_Long_GWP,MATCH($AV1785,FGHG_List_Long,0)),INDEX(GWP_Other_Abbr,MATCH($AV1785,Other_Category_Abbr,0)))*(T1785*(S1785+U1785)+W1785*(Y1785+X1785)+AD1785+AE1785*(AF1785+AG1785)),"")</f>
        <v/>
      </c>
      <c r="AL1785" s="90" t="str">
        <f t="shared" si="361"/>
        <v/>
      </c>
      <c r="AM1785" s="91" t="str">
        <f t="shared" si="362"/>
        <v/>
      </c>
      <c r="AP1785" s="92" t="b">
        <f t="shared" si="356"/>
        <v>0</v>
      </c>
      <c r="AQ1785" s="92" t="str">
        <f t="shared" si="357"/>
        <v xml:space="preserve"> </v>
      </c>
      <c r="AR1785" s="92" t="str">
        <f>IF(LEN(AQ1785)=1,"",COUNTIF($AQ$19:AQ1785,AQ1785)=1)</f>
        <v/>
      </c>
      <c r="AS1785" s="73"/>
      <c r="AT1785" s="73"/>
      <c r="AU1785" s="73"/>
      <c r="AV1785" s="235" t="str">
        <f>IF($P1785=Lists!$A$13,Lists!$A$29,IF($P1785=Lists!$A$14,Lists!$A$30,$P1785))</f>
        <v/>
      </c>
      <c r="AW1785" s="73"/>
      <c r="AX1785" s="73"/>
    </row>
    <row r="1786" spans="2:50" x14ac:dyDescent="0.3">
      <c r="B1786" s="137">
        <f t="shared" si="363"/>
        <v>1768</v>
      </c>
      <c r="C1786" s="24"/>
      <c r="D1786" s="24"/>
      <c r="E1786" s="24"/>
      <c r="F1786" s="25"/>
      <c r="G1786" s="24"/>
      <c r="H1786" s="30"/>
      <c r="I1786" s="24"/>
      <c r="J1786" s="50" t="str">
        <f t="shared" si="354"/>
        <v/>
      </c>
      <c r="K1786" s="30"/>
      <c r="L1786" s="236"/>
      <c r="M1786" s="30"/>
      <c r="N1786" s="30"/>
      <c r="O1786" s="46" t="str">
        <f t="shared" si="355"/>
        <v/>
      </c>
      <c r="P1786" s="239" t="str">
        <f t="shared" si="358"/>
        <v/>
      </c>
      <c r="Q1786" s="52" t="str">
        <f t="shared" si="359"/>
        <v/>
      </c>
      <c r="R1786" s="127"/>
      <c r="S1786" s="86"/>
      <c r="T1786" s="127"/>
      <c r="U1786" s="86"/>
      <c r="V1786" s="87">
        <f t="shared" si="364"/>
        <v>0</v>
      </c>
      <c r="W1786" s="130"/>
      <c r="X1786" s="86"/>
      <c r="Y1786" s="86"/>
      <c r="Z1786" s="131"/>
      <c r="AA1786" s="87">
        <f t="shared" si="360"/>
        <v>0</v>
      </c>
      <c r="AB1786" s="127"/>
      <c r="AC1786" s="86"/>
      <c r="AD1786" s="87">
        <f t="shared" si="365"/>
        <v>0</v>
      </c>
      <c r="AE1786" s="127"/>
      <c r="AF1786" s="86"/>
      <c r="AG1786" s="86"/>
      <c r="AH1786" s="131"/>
      <c r="AI1786" s="88">
        <f t="shared" si="366"/>
        <v>0</v>
      </c>
      <c r="AJ1786" s="89" t="str">
        <f>IFERROR(IF(ISNA(MATCH($AV1786,Other_Category_Abbr,0)),INDEX(FGHG_List_Long_GWP,MATCH($AV1786,FGHG_List_Long,0)),INDEX(GWP_Other_Abbr,MATCH($AV1786,Other_Category_Abbr,0)))*SUM(V1786,AA1786,AD1786,AI1786),"")</f>
        <v/>
      </c>
      <c r="AK1786" s="89" t="str">
        <f>IFERROR(IF(ISNA(MATCH($AV1786,Other_Category_Abbr,0)),INDEX(FGHG_List_Long_GWP,MATCH($AV1786,FGHG_List_Long,0)),INDEX(GWP_Other_Abbr,MATCH($AV1786,Other_Category_Abbr,0)))*(T1786*(S1786+U1786)+W1786*(Y1786+X1786)+AD1786+AE1786*(AF1786+AG1786)),"")</f>
        <v/>
      </c>
      <c r="AL1786" s="90" t="str">
        <f t="shared" si="361"/>
        <v/>
      </c>
      <c r="AM1786" s="91" t="str">
        <f t="shared" si="362"/>
        <v/>
      </c>
      <c r="AP1786" s="92" t="b">
        <f t="shared" si="356"/>
        <v>0</v>
      </c>
      <c r="AQ1786" s="92" t="str">
        <f t="shared" si="357"/>
        <v xml:space="preserve"> </v>
      </c>
      <c r="AR1786" s="92" t="str">
        <f>IF(LEN(AQ1786)=1,"",COUNTIF($AQ$19:AQ1786,AQ1786)=1)</f>
        <v/>
      </c>
      <c r="AS1786" s="73"/>
      <c r="AT1786" s="73"/>
      <c r="AU1786" s="73"/>
      <c r="AV1786" s="235" t="str">
        <f>IF($P1786=Lists!$A$13,Lists!$A$29,IF($P1786=Lists!$A$14,Lists!$A$30,$P1786))</f>
        <v/>
      </c>
      <c r="AW1786" s="73"/>
      <c r="AX1786" s="73"/>
    </row>
    <row r="1787" spans="2:50" x14ac:dyDescent="0.3">
      <c r="B1787" s="137">
        <f t="shared" si="363"/>
        <v>1769</v>
      </c>
      <c r="C1787" s="24"/>
      <c r="D1787" s="24"/>
      <c r="E1787" s="24"/>
      <c r="F1787" s="25"/>
      <c r="G1787" s="24"/>
      <c r="H1787" s="30"/>
      <c r="I1787" s="24"/>
      <c r="J1787" s="50" t="str">
        <f t="shared" si="354"/>
        <v/>
      </c>
      <c r="K1787" s="30"/>
      <c r="L1787" s="236"/>
      <c r="M1787" s="30"/>
      <c r="N1787" s="30"/>
      <c r="O1787" s="46" t="str">
        <f t="shared" si="355"/>
        <v/>
      </c>
      <c r="P1787" s="239" t="str">
        <f t="shared" si="358"/>
        <v/>
      </c>
      <c r="Q1787" s="52" t="str">
        <f t="shared" si="359"/>
        <v/>
      </c>
      <c r="R1787" s="127"/>
      <c r="S1787" s="86"/>
      <c r="T1787" s="127"/>
      <c r="U1787" s="86"/>
      <c r="V1787" s="87">
        <f t="shared" si="364"/>
        <v>0</v>
      </c>
      <c r="W1787" s="130"/>
      <c r="X1787" s="86"/>
      <c r="Y1787" s="86"/>
      <c r="Z1787" s="131"/>
      <c r="AA1787" s="87">
        <f t="shared" si="360"/>
        <v>0</v>
      </c>
      <c r="AB1787" s="127"/>
      <c r="AC1787" s="86"/>
      <c r="AD1787" s="87">
        <f t="shared" si="365"/>
        <v>0</v>
      </c>
      <c r="AE1787" s="127"/>
      <c r="AF1787" s="86"/>
      <c r="AG1787" s="86"/>
      <c r="AH1787" s="131"/>
      <c r="AI1787" s="88">
        <f t="shared" si="366"/>
        <v>0</v>
      </c>
      <c r="AJ1787" s="89" t="str">
        <f>IFERROR(IF(ISNA(MATCH($AV1787,Other_Category_Abbr,0)),INDEX(FGHG_List_Long_GWP,MATCH($AV1787,FGHG_List_Long,0)),INDEX(GWP_Other_Abbr,MATCH($AV1787,Other_Category_Abbr,0)))*SUM(V1787,AA1787,AD1787,AI1787),"")</f>
        <v/>
      </c>
      <c r="AK1787" s="89" t="str">
        <f>IFERROR(IF(ISNA(MATCH($AV1787,Other_Category_Abbr,0)),INDEX(FGHG_List_Long_GWP,MATCH($AV1787,FGHG_List_Long,0)),INDEX(GWP_Other_Abbr,MATCH($AV1787,Other_Category_Abbr,0)))*(T1787*(S1787+U1787)+W1787*(Y1787+X1787)+AD1787+AE1787*(AF1787+AG1787)),"")</f>
        <v/>
      </c>
      <c r="AL1787" s="90" t="str">
        <f t="shared" si="361"/>
        <v/>
      </c>
      <c r="AM1787" s="91" t="str">
        <f t="shared" si="362"/>
        <v/>
      </c>
      <c r="AP1787" s="92" t="b">
        <f t="shared" si="356"/>
        <v>0</v>
      </c>
      <c r="AQ1787" s="92" t="str">
        <f t="shared" si="357"/>
        <v xml:space="preserve"> </v>
      </c>
      <c r="AR1787" s="92" t="str">
        <f>IF(LEN(AQ1787)=1,"",COUNTIF($AQ$19:AQ1787,AQ1787)=1)</f>
        <v/>
      </c>
      <c r="AS1787" s="73"/>
      <c r="AT1787" s="73"/>
      <c r="AU1787" s="73"/>
      <c r="AV1787" s="235" t="str">
        <f>IF($P1787=Lists!$A$13,Lists!$A$29,IF($P1787=Lists!$A$14,Lists!$A$30,$P1787))</f>
        <v/>
      </c>
      <c r="AW1787" s="73"/>
      <c r="AX1787" s="73"/>
    </row>
    <row r="1788" spans="2:50" x14ac:dyDescent="0.3">
      <c r="B1788" s="137">
        <f t="shared" si="363"/>
        <v>1770</v>
      </c>
      <c r="C1788" s="24"/>
      <c r="D1788" s="24"/>
      <c r="E1788" s="24"/>
      <c r="F1788" s="25"/>
      <c r="G1788" s="24"/>
      <c r="H1788" s="30"/>
      <c r="I1788" s="24"/>
      <c r="J1788" s="50" t="str">
        <f t="shared" si="354"/>
        <v/>
      </c>
      <c r="K1788" s="30"/>
      <c r="L1788" s="236"/>
      <c r="M1788" s="30"/>
      <c r="N1788" s="30"/>
      <c r="O1788" s="46" t="str">
        <f t="shared" si="355"/>
        <v/>
      </c>
      <c r="P1788" s="239" t="str">
        <f t="shared" si="358"/>
        <v/>
      </c>
      <c r="Q1788" s="52" t="str">
        <f t="shared" si="359"/>
        <v/>
      </c>
      <c r="R1788" s="127"/>
      <c r="S1788" s="86"/>
      <c r="T1788" s="127"/>
      <c r="U1788" s="86"/>
      <c r="V1788" s="87">
        <f t="shared" si="364"/>
        <v>0</v>
      </c>
      <c r="W1788" s="130"/>
      <c r="X1788" s="86"/>
      <c r="Y1788" s="86"/>
      <c r="Z1788" s="131"/>
      <c r="AA1788" s="87">
        <f t="shared" si="360"/>
        <v>0</v>
      </c>
      <c r="AB1788" s="127"/>
      <c r="AC1788" s="86"/>
      <c r="AD1788" s="87">
        <f t="shared" si="365"/>
        <v>0</v>
      </c>
      <c r="AE1788" s="127"/>
      <c r="AF1788" s="86"/>
      <c r="AG1788" s="86"/>
      <c r="AH1788" s="131"/>
      <c r="AI1788" s="88">
        <f t="shared" si="366"/>
        <v>0</v>
      </c>
      <c r="AJ1788" s="89" t="str">
        <f>IFERROR(IF(ISNA(MATCH($AV1788,Other_Category_Abbr,0)),INDEX(FGHG_List_Long_GWP,MATCH($AV1788,FGHG_List_Long,0)),INDEX(GWP_Other_Abbr,MATCH($AV1788,Other_Category_Abbr,0)))*SUM(V1788,AA1788,AD1788,AI1788),"")</f>
        <v/>
      </c>
      <c r="AK1788" s="89" t="str">
        <f>IFERROR(IF(ISNA(MATCH($AV1788,Other_Category_Abbr,0)),INDEX(FGHG_List_Long_GWP,MATCH($AV1788,FGHG_List_Long,0)),INDEX(GWP_Other_Abbr,MATCH($AV1788,Other_Category_Abbr,0)))*(T1788*(S1788+U1788)+W1788*(Y1788+X1788)+AD1788+AE1788*(AF1788+AG1788)),"")</f>
        <v/>
      </c>
      <c r="AL1788" s="90" t="str">
        <f t="shared" si="361"/>
        <v/>
      </c>
      <c r="AM1788" s="91" t="str">
        <f t="shared" si="362"/>
        <v/>
      </c>
      <c r="AP1788" s="92" t="b">
        <f t="shared" si="356"/>
        <v>0</v>
      </c>
      <c r="AQ1788" s="92" t="str">
        <f t="shared" si="357"/>
        <v xml:space="preserve"> </v>
      </c>
      <c r="AR1788" s="92" t="str">
        <f>IF(LEN(AQ1788)=1,"",COUNTIF($AQ$19:AQ1788,AQ1788)=1)</f>
        <v/>
      </c>
      <c r="AS1788" s="73"/>
      <c r="AT1788" s="73"/>
      <c r="AU1788" s="73"/>
      <c r="AV1788" s="235" t="str">
        <f>IF($P1788=Lists!$A$13,Lists!$A$29,IF($P1788=Lists!$A$14,Lists!$A$30,$P1788))</f>
        <v/>
      </c>
      <c r="AW1788" s="73"/>
      <c r="AX1788" s="73"/>
    </row>
    <row r="1789" spans="2:50" x14ac:dyDescent="0.3">
      <c r="B1789" s="137">
        <f t="shared" si="363"/>
        <v>1771</v>
      </c>
      <c r="C1789" s="24"/>
      <c r="D1789" s="24"/>
      <c r="E1789" s="24"/>
      <c r="F1789" s="25"/>
      <c r="G1789" s="24"/>
      <c r="H1789" s="30"/>
      <c r="I1789" s="24"/>
      <c r="J1789" s="50" t="str">
        <f t="shared" si="354"/>
        <v/>
      </c>
      <c r="K1789" s="30"/>
      <c r="L1789" s="236"/>
      <c r="M1789" s="30"/>
      <c r="N1789" s="30"/>
      <c r="O1789" s="46" t="str">
        <f t="shared" si="355"/>
        <v/>
      </c>
      <c r="P1789" s="239" t="str">
        <f t="shared" si="358"/>
        <v/>
      </c>
      <c r="Q1789" s="52" t="str">
        <f t="shared" si="359"/>
        <v/>
      </c>
      <c r="R1789" s="127"/>
      <c r="S1789" s="86"/>
      <c r="T1789" s="127"/>
      <c r="U1789" s="86"/>
      <c r="V1789" s="87">
        <f t="shared" si="364"/>
        <v>0</v>
      </c>
      <c r="W1789" s="130"/>
      <c r="X1789" s="86"/>
      <c r="Y1789" s="86"/>
      <c r="Z1789" s="131"/>
      <c r="AA1789" s="87">
        <f t="shared" si="360"/>
        <v>0</v>
      </c>
      <c r="AB1789" s="127"/>
      <c r="AC1789" s="86"/>
      <c r="AD1789" s="87">
        <f t="shared" si="365"/>
        <v>0</v>
      </c>
      <c r="AE1789" s="127"/>
      <c r="AF1789" s="86"/>
      <c r="AG1789" s="86"/>
      <c r="AH1789" s="131"/>
      <c r="AI1789" s="88">
        <f t="shared" si="366"/>
        <v>0</v>
      </c>
      <c r="AJ1789" s="89" t="str">
        <f>IFERROR(IF(ISNA(MATCH($AV1789,Other_Category_Abbr,0)),INDEX(FGHG_List_Long_GWP,MATCH($AV1789,FGHG_List_Long,0)),INDEX(GWP_Other_Abbr,MATCH($AV1789,Other_Category_Abbr,0)))*SUM(V1789,AA1789,AD1789,AI1789),"")</f>
        <v/>
      </c>
      <c r="AK1789" s="89" t="str">
        <f>IFERROR(IF(ISNA(MATCH($AV1789,Other_Category_Abbr,0)),INDEX(FGHG_List_Long_GWP,MATCH($AV1789,FGHG_List_Long,0)),INDEX(GWP_Other_Abbr,MATCH($AV1789,Other_Category_Abbr,0)))*(T1789*(S1789+U1789)+W1789*(Y1789+X1789)+AD1789+AE1789*(AF1789+AG1789)),"")</f>
        <v/>
      </c>
      <c r="AL1789" s="90" t="str">
        <f t="shared" si="361"/>
        <v/>
      </c>
      <c r="AM1789" s="91" t="str">
        <f t="shared" si="362"/>
        <v/>
      </c>
      <c r="AP1789" s="92" t="b">
        <f t="shared" si="356"/>
        <v>0</v>
      </c>
      <c r="AQ1789" s="92" t="str">
        <f t="shared" si="357"/>
        <v xml:space="preserve"> </v>
      </c>
      <c r="AR1789" s="92" t="str">
        <f>IF(LEN(AQ1789)=1,"",COUNTIF($AQ$19:AQ1789,AQ1789)=1)</f>
        <v/>
      </c>
      <c r="AS1789" s="73"/>
      <c r="AT1789" s="73"/>
      <c r="AU1789" s="73"/>
      <c r="AV1789" s="235" t="str">
        <f>IF($P1789=Lists!$A$13,Lists!$A$29,IF($P1789=Lists!$A$14,Lists!$A$30,$P1789))</f>
        <v/>
      </c>
      <c r="AW1789" s="73"/>
      <c r="AX1789" s="73"/>
    </row>
    <row r="1790" spans="2:50" x14ac:dyDescent="0.3">
      <c r="B1790" s="137">
        <f t="shared" si="363"/>
        <v>1772</v>
      </c>
      <c r="C1790" s="24"/>
      <c r="D1790" s="24"/>
      <c r="E1790" s="24"/>
      <c r="F1790" s="25"/>
      <c r="G1790" s="24"/>
      <c r="H1790" s="30"/>
      <c r="I1790" s="24"/>
      <c r="J1790" s="50" t="str">
        <f t="shared" si="354"/>
        <v/>
      </c>
      <c r="K1790" s="30"/>
      <c r="L1790" s="236"/>
      <c r="M1790" s="30"/>
      <c r="N1790" s="30"/>
      <c r="O1790" s="46" t="str">
        <f t="shared" si="355"/>
        <v/>
      </c>
      <c r="P1790" s="239" t="str">
        <f t="shared" si="358"/>
        <v/>
      </c>
      <c r="Q1790" s="52" t="str">
        <f t="shared" si="359"/>
        <v/>
      </c>
      <c r="R1790" s="127"/>
      <c r="S1790" s="86"/>
      <c r="T1790" s="127"/>
      <c r="U1790" s="86"/>
      <c r="V1790" s="87">
        <f t="shared" si="364"/>
        <v>0</v>
      </c>
      <c r="W1790" s="130"/>
      <c r="X1790" s="86"/>
      <c r="Y1790" s="86"/>
      <c r="Z1790" s="131"/>
      <c r="AA1790" s="87">
        <f t="shared" si="360"/>
        <v>0</v>
      </c>
      <c r="AB1790" s="127"/>
      <c r="AC1790" s="86"/>
      <c r="AD1790" s="87">
        <f t="shared" si="365"/>
        <v>0</v>
      </c>
      <c r="AE1790" s="127"/>
      <c r="AF1790" s="86"/>
      <c r="AG1790" s="86"/>
      <c r="AH1790" s="131"/>
      <c r="AI1790" s="88">
        <f t="shared" si="366"/>
        <v>0</v>
      </c>
      <c r="AJ1790" s="89" t="str">
        <f>IFERROR(IF(ISNA(MATCH($AV1790,Other_Category_Abbr,0)),INDEX(FGHG_List_Long_GWP,MATCH($AV1790,FGHG_List_Long,0)),INDEX(GWP_Other_Abbr,MATCH($AV1790,Other_Category_Abbr,0)))*SUM(V1790,AA1790,AD1790,AI1790),"")</f>
        <v/>
      </c>
      <c r="AK1790" s="89" t="str">
        <f>IFERROR(IF(ISNA(MATCH($AV1790,Other_Category_Abbr,0)),INDEX(FGHG_List_Long_GWP,MATCH($AV1790,FGHG_List_Long,0)),INDEX(GWP_Other_Abbr,MATCH($AV1790,Other_Category_Abbr,0)))*(T1790*(S1790+U1790)+W1790*(Y1790+X1790)+AD1790+AE1790*(AF1790+AG1790)),"")</f>
        <v/>
      </c>
      <c r="AL1790" s="90" t="str">
        <f t="shared" si="361"/>
        <v/>
      </c>
      <c r="AM1790" s="91" t="str">
        <f t="shared" si="362"/>
        <v/>
      </c>
      <c r="AP1790" s="92" t="b">
        <f t="shared" si="356"/>
        <v>0</v>
      </c>
      <c r="AQ1790" s="92" t="str">
        <f t="shared" si="357"/>
        <v xml:space="preserve"> </v>
      </c>
      <c r="AR1790" s="92" t="str">
        <f>IF(LEN(AQ1790)=1,"",COUNTIF($AQ$19:AQ1790,AQ1790)=1)</f>
        <v/>
      </c>
      <c r="AS1790" s="73"/>
      <c r="AT1790" s="73"/>
      <c r="AU1790" s="73"/>
      <c r="AV1790" s="235" t="str">
        <f>IF($P1790=Lists!$A$13,Lists!$A$29,IF($P1790=Lists!$A$14,Lists!$A$30,$P1790))</f>
        <v/>
      </c>
      <c r="AW1790" s="73"/>
      <c r="AX1790" s="73"/>
    </row>
    <row r="1791" spans="2:50" x14ac:dyDescent="0.3">
      <c r="B1791" s="137">
        <f t="shared" si="363"/>
        <v>1773</v>
      </c>
      <c r="C1791" s="24"/>
      <c r="D1791" s="24"/>
      <c r="E1791" s="24"/>
      <c r="F1791" s="25"/>
      <c r="G1791" s="24"/>
      <c r="H1791" s="30"/>
      <c r="I1791" s="24"/>
      <c r="J1791" s="50" t="str">
        <f t="shared" si="354"/>
        <v/>
      </c>
      <c r="K1791" s="30"/>
      <c r="L1791" s="236"/>
      <c r="M1791" s="30"/>
      <c r="N1791" s="30"/>
      <c r="O1791" s="46" t="str">
        <f t="shared" si="355"/>
        <v/>
      </c>
      <c r="P1791" s="239" t="str">
        <f t="shared" si="358"/>
        <v/>
      </c>
      <c r="Q1791" s="52" t="str">
        <f t="shared" si="359"/>
        <v/>
      </c>
      <c r="R1791" s="127"/>
      <c r="S1791" s="86"/>
      <c r="T1791" s="127"/>
      <c r="U1791" s="86"/>
      <c r="V1791" s="87">
        <f t="shared" si="364"/>
        <v>0</v>
      </c>
      <c r="W1791" s="130"/>
      <c r="X1791" s="86"/>
      <c r="Y1791" s="86"/>
      <c r="Z1791" s="131"/>
      <c r="AA1791" s="87">
        <f t="shared" si="360"/>
        <v>0</v>
      </c>
      <c r="AB1791" s="127"/>
      <c r="AC1791" s="86"/>
      <c r="AD1791" s="87">
        <f t="shared" si="365"/>
        <v>0</v>
      </c>
      <c r="AE1791" s="127"/>
      <c r="AF1791" s="86"/>
      <c r="AG1791" s="86"/>
      <c r="AH1791" s="131"/>
      <c r="AI1791" s="88">
        <f t="shared" si="366"/>
        <v>0</v>
      </c>
      <c r="AJ1791" s="89" t="str">
        <f>IFERROR(IF(ISNA(MATCH($AV1791,Other_Category_Abbr,0)),INDEX(FGHG_List_Long_GWP,MATCH($AV1791,FGHG_List_Long,0)),INDEX(GWP_Other_Abbr,MATCH($AV1791,Other_Category_Abbr,0)))*SUM(V1791,AA1791,AD1791,AI1791),"")</f>
        <v/>
      </c>
      <c r="AK1791" s="89" t="str">
        <f>IFERROR(IF(ISNA(MATCH($AV1791,Other_Category_Abbr,0)),INDEX(FGHG_List_Long_GWP,MATCH($AV1791,FGHG_List_Long,0)),INDEX(GWP_Other_Abbr,MATCH($AV1791,Other_Category_Abbr,0)))*(T1791*(S1791+U1791)+W1791*(Y1791+X1791)+AD1791+AE1791*(AF1791+AG1791)),"")</f>
        <v/>
      </c>
      <c r="AL1791" s="90" t="str">
        <f t="shared" si="361"/>
        <v/>
      </c>
      <c r="AM1791" s="91" t="str">
        <f t="shared" si="362"/>
        <v/>
      </c>
      <c r="AP1791" s="92" t="b">
        <f t="shared" si="356"/>
        <v>0</v>
      </c>
      <c r="AQ1791" s="92" t="str">
        <f t="shared" si="357"/>
        <v xml:space="preserve"> </v>
      </c>
      <c r="AR1791" s="92" t="str">
        <f>IF(LEN(AQ1791)=1,"",COUNTIF($AQ$19:AQ1791,AQ1791)=1)</f>
        <v/>
      </c>
      <c r="AS1791" s="73"/>
      <c r="AT1791" s="73"/>
      <c r="AU1791" s="73"/>
      <c r="AV1791" s="235" t="str">
        <f>IF($P1791=Lists!$A$13,Lists!$A$29,IF($P1791=Lists!$A$14,Lists!$A$30,$P1791))</f>
        <v/>
      </c>
      <c r="AW1791" s="73"/>
      <c r="AX1791" s="73"/>
    </row>
    <row r="1792" spans="2:50" x14ac:dyDescent="0.3">
      <c r="B1792" s="137">
        <f t="shared" si="363"/>
        <v>1774</v>
      </c>
      <c r="C1792" s="24"/>
      <c r="D1792" s="24"/>
      <c r="E1792" s="24"/>
      <c r="F1792" s="25"/>
      <c r="G1792" s="24"/>
      <c r="H1792" s="30"/>
      <c r="I1792" s="24"/>
      <c r="J1792" s="50" t="str">
        <f t="shared" si="354"/>
        <v/>
      </c>
      <c r="K1792" s="30"/>
      <c r="L1792" s="236"/>
      <c r="M1792" s="30"/>
      <c r="N1792" s="30"/>
      <c r="O1792" s="46" t="str">
        <f t="shared" si="355"/>
        <v/>
      </c>
      <c r="P1792" s="239" t="str">
        <f t="shared" si="358"/>
        <v/>
      </c>
      <c r="Q1792" s="52" t="str">
        <f t="shared" si="359"/>
        <v/>
      </c>
      <c r="R1792" s="127"/>
      <c r="S1792" s="86"/>
      <c r="T1792" s="127"/>
      <c r="U1792" s="86"/>
      <c r="V1792" s="87">
        <f t="shared" si="364"/>
        <v>0</v>
      </c>
      <c r="W1792" s="130"/>
      <c r="X1792" s="86"/>
      <c r="Y1792" s="86"/>
      <c r="Z1792" s="131"/>
      <c r="AA1792" s="87">
        <f t="shared" si="360"/>
        <v>0</v>
      </c>
      <c r="AB1792" s="127"/>
      <c r="AC1792" s="86"/>
      <c r="AD1792" s="87">
        <f t="shared" si="365"/>
        <v>0</v>
      </c>
      <c r="AE1792" s="127"/>
      <c r="AF1792" s="86"/>
      <c r="AG1792" s="86"/>
      <c r="AH1792" s="131"/>
      <c r="AI1792" s="88">
        <f t="shared" si="366"/>
        <v>0</v>
      </c>
      <c r="AJ1792" s="89" t="str">
        <f>IFERROR(IF(ISNA(MATCH($AV1792,Other_Category_Abbr,0)),INDEX(FGHG_List_Long_GWP,MATCH($AV1792,FGHG_List_Long,0)),INDEX(GWP_Other_Abbr,MATCH($AV1792,Other_Category_Abbr,0)))*SUM(V1792,AA1792,AD1792,AI1792),"")</f>
        <v/>
      </c>
      <c r="AK1792" s="89" t="str">
        <f>IFERROR(IF(ISNA(MATCH($AV1792,Other_Category_Abbr,0)),INDEX(FGHG_List_Long_GWP,MATCH($AV1792,FGHG_List_Long,0)),INDEX(GWP_Other_Abbr,MATCH($AV1792,Other_Category_Abbr,0)))*(T1792*(S1792+U1792)+W1792*(Y1792+X1792)+AD1792+AE1792*(AF1792+AG1792)),"")</f>
        <v/>
      </c>
      <c r="AL1792" s="90" t="str">
        <f t="shared" si="361"/>
        <v/>
      </c>
      <c r="AM1792" s="91" t="str">
        <f t="shared" si="362"/>
        <v/>
      </c>
      <c r="AP1792" s="92" t="b">
        <f t="shared" si="356"/>
        <v>0</v>
      </c>
      <c r="AQ1792" s="92" t="str">
        <f t="shared" si="357"/>
        <v xml:space="preserve"> </v>
      </c>
      <c r="AR1792" s="92" t="str">
        <f>IF(LEN(AQ1792)=1,"",COUNTIF($AQ$19:AQ1792,AQ1792)=1)</f>
        <v/>
      </c>
      <c r="AS1792" s="73"/>
      <c r="AT1792" s="73"/>
      <c r="AU1792" s="73"/>
      <c r="AV1792" s="235" t="str">
        <f>IF($P1792=Lists!$A$13,Lists!$A$29,IF($P1792=Lists!$A$14,Lists!$A$30,$P1792))</f>
        <v/>
      </c>
      <c r="AW1792" s="73"/>
      <c r="AX1792" s="73"/>
    </row>
    <row r="1793" spans="2:50" x14ac:dyDescent="0.3">
      <c r="B1793" s="137">
        <f t="shared" si="363"/>
        <v>1775</v>
      </c>
      <c r="C1793" s="24"/>
      <c r="D1793" s="24"/>
      <c r="E1793" s="24"/>
      <c r="F1793" s="25"/>
      <c r="G1793" s="24"/>
      <c r="H1793" s="30"/>
      <c r="I1793" s="24"/>
      <c r="J1793" s="50" t="str">
        <f t="shared" si="354"/>
        <v/>
      </c>
      <c r="K1793" s="30"/>
      <c r="L1793" s="236"/>
      <c r="M1793" s="30"/>
      <c r="N1793" s="30"/>
      <c r="O1793" s="46" t="str">
        <f t="shared" si="355"/>
        <v/>
      </c>
      <c r="P1793" s="239" t="str">
        <f t="shared" si="358"/>
        <v/>
      </c>
      <c r="Q1793" s="52" t="str">
        <f t="shared" si="359"/>
        <v/>
      </c>
      <c r="R1793" s="127"/>
      <c r="S1793" s="86"/>
      <c r="T1793" s="127"/>
      <c r="U1793" s="86"/>
      <c r="V1793" s="87">
        <f t="shared" si="364"/>
        <v>0</v>
      </c>
      <c r="W1793" s="130"/>
      <c r="X1793" s="86"/>
      <c r="Y1793" s="86"/>
      <c r="Z1793" s="131"/>
      <c r="AA1793" s="87">
        <f t="shared" si="360"/>
        <v>0</v>
      </c>
      <c r="AB1793" s="127"/>
      <c r="AC1793" s="86"/>
      <c r="AD1793" s="87">
        <f t="shared" si="365"/>
        <v>0</v>
      </c>
      <c r="AE1793" s="127"/>
      <c r="AF1793" s="86"/>
      <c r="AG1793" s="86"/>
      <c r="AH1793" s="131"/>
      <c r="AI1793" s="88">
        <f t="shared" si="366"/>
        <v>0</v>
      </c>
      <c r="AJ1793" s="89" t="str">
        <f>IFERROR(IF(ISNA(MATCH($AV1793,Other_Category_Abbr,0)),INDEX(FGHG_List_Long_GWP,MATCH($AV1793,FGHG_List_Long,0)),INDEX(GWP_Other_Abbr,MATCH($AV1793,Other_Category_Abbr,0)))*SUM(V1793,AA1793,AD1793,AI1793),"")</f>
        <v/>
      </c>
      <c r="AK1793" s="89" t="str">
        <f>IFERROR(IF(ISNA(MATCH($AV1793,Other_Category_Abbr,0)),INDEX(FGHG_List_Long_GWP,MATCH($AV1793,FGHG_List_Long,0)),INDEX(GWP_Other_Abbr,MATCH($AV1793,Other_Category_Abbr,0)))*(T1793*(S1793+U1793)+W1793*(Y1793+X1793)+AD1793+AE1793*(AF1793+AG1793)),"")</f>
        <v/>
      </c>
      <c r="AL1793" s="90" t="str">
        <f t="shared" si="361"/>
        <v/>
      </c>
      <c r="AM1793" s="91" t="str">
        <f t="shared" si="362"/>
        <v/>
      </c>
      <c r="AP1793" s="92" t="b">
        <f t="shared" si="356"/>
        <v>0</v>
      </c>
      <c r="AQ1793" s="92" t="str">
        <f t="shared" si="357"/>
        <v xml:space="preserve"> </v>
      </c>
      <c r="AR1793" s="92" t="str">
        <f>IF(LEN(AQ1793)=1,"",COUNTIF($AQ$19:AQ1793,AQ1793)=1)</f>
        <v/>
      </c>
      <c r="AS1793" s="73"/>
      <c r="AT1793" s="73"/>
      <c r="AU1793" s="73"/>
      <c r="AV1793" s="235" t="str">
        <f>IF($P1793=Lists!$A$13,Lists!$A$29,IF($P1793=Lists!$A$14,Lists!$A$30,$P1793))</f>
        <v/>
      </c>
      <c r="AW1793" s="73"/>
      <c r="AX1793" s="73"/>
    </row>
    <row r="1794" spans="2:50" x14ac:dyDescent="0.3">
      <c r="B1794" s="137">
        <f t="shared" si="363"/>
        <v>1776</v>
      </c>
      <c r="C1794" s="24"/>
      <c r="D1794" s="24"/>
      <c r="E1794" s="24"/>
      <c r="F1794" s="25"/>
      <c r="G1794" s="24"/>
      <c r="H1794" s="30"/>
      <c r="I1794" s="24"/>
      <c r="J1794" s="50" t="str">
        <f t="shared" si="354"/>
        <v/>
      </c>
      <c r="K1794" s="30"/>
      <c r="L1794" s="236"/>
      <c r="M1794" s="30"/>
      <c r="N1794" s="30"/>
      <c r="O1794" s="46" t="str">
        <f t="shared" si="355"/>
        <v/>
      </c>
      <c r="P1794" s="239" t="str">
        <f t="shared" si="358"/>
        <v/>
      </c>
      <c r="Q1794" s="52" t="str">
        <f t="shared" si="359"/>
        <v/>
      </c>
      <c r="R1794" s="127"/>
      <c r="S1794" s="86"/>
      <c r="T1794" s="127"/>
      <c r="U1794" s="86"/>
      <c r="V1794" s="87">
        <f t="shared" si="364"/>
        <v>0</v>
      </c>
      <c r="W1794" s="130"/>
      <c r="X1794" s="86"/>
      <c r="Y1794" s="86"/>
      <c r="Z1794" s="131"/>
      <c r="AA1794" s="87">
        <f t="shared" si="360"/>
        <v>0</v>
      </c>
      <c r="AB1794" s="127"/>
      <c r="AC1794" s="86"/>
      <c r="AD1794" s="87">
        <f t="shared" si="365"/>
        <v>0</v>
      </c>
      <c r="AE1794" s="127"/>
      <c r="AF1794" s="86"/>
      <c r="AG1794" s="86"/>
      <c r="AH1794" s="131"/>
      <c r="AI1794" s="88">
        <f t="shared" si="366"/>
        <v>0</v>
      </c>
      <c r="AJ1794" s="89" t="str">
        <f>IFERROR(IF(ISNA(MATCH($AV1794,Other_Category_Abbr,0)),INDEX(FGHG_List_Long_GWP,MATCH($AV1794,FGHG_List_Long,0)),INDEX(GWP_Other_Abbr,MATCH($AV1794,Other_Category_Abbr,0)))*SUM(V1794,AA1794,AD1794,AI1794),"")</f>
        <v/>
      </c>
      <c r="AK1794" s="89" t="str">
        <f>IFERROR(IF(ISNA(MATCH($AV1794,Other_Category_Abbr,0)),INDEX(FGHG_List_Long_GWP,MATCH($AV1794,FGHG_List_Long,0)),INDEX(GWP_Other_Abbr,MATCH($AV1794,Other_Category_Abbr,0)))*(T1794*(S1794+U1794)+W1794*(Y1794+X1794)+AD1794+AE1794*(AF1794+AG1794)),"")</f>
        <v/>
      </c>
      <c r="AL1794" s="90" t="str">
        <f t="shared" si="361"/>
        <v/>
      </c>
      <c r="AM1794" s="91" t="str">
        <f t="shared" si="362"/>
        <v/>
      </c>
      <c r="AP1794" s="92" t="b">
        <f t="shared" si="356"/>
        <v>0</v>
      </c>
      <c r="AQ1794" s="92" t="str">
        <f t="shared" si="357"/>
        <v xml:space="preserve"> </v>
      </c>
      <c r="AR1794" s="92" t="str">
        <f>IF(LEN(AQ1794)=1,"",COUNTIF($AQ$19:AQ1794,AQ1794)=1)</f>
        <v/>
      </c>
      <c r="AS1794" s="73"/>
      <c r="AT1794" s="73"/>
      <c r="AU1794" s="73"/>
      <c r="AV1794" s="235" t="str">
        <f>IF($P1794=Lists!$A$13,Lists!$A$29,IF($P1794=Lists!$A$14,Lists!$A$30,$P1794))</f>
        <v/>
      </c>
      <c r="AW1794" s="73"/>
      <c r="AX1794" s="73"/>
    </row>
    <row r="1795" spans="2:50" x14ac:dyDescent="0.3">
      <c r="B1795" s="137">
        <f t="shared" si="363"/>
        <v>1777</v>
      </c>
      <c r="C1795" s="24"/>
      <c r="D1795" s="24"/>
      <c r="E1795" s="24"/>
      <c r="F1795" s="25"/>
      <c r="G1795" s="24"/>
      <c r="H1795" s="30"/>
      <c r="I1795" s="24"/>
      <c r="J1795" s="50" t="str">
        <f t="shared" si="354"/>
        <v/>
      </c>
      <c r="K1795" s="30"/>
      <c r="L1795" s="236"/>
      <c r="M1795" s="30"/>
      <c r="N1795" s="30"/>
      <c r="O1795" s="46" t="str">
        <f t="shared" si="355"/>
        <v/>
      </c>
      <c r="P1795" s="239" t="str">
        <f t="shared" si="358"/>
        <v/>
      </c>
      <c r="Q1795" s="52" t="str">
        <f t="shared" si="359"/>
        <v/>
      </c>
      <c r="R1795" s="127"/>
      <c r="S1795" s="86"/>
      <c r="T1795" s="127"/>
      <c r="U1795" s="86"/>
      <c r="V1795" s="87">
        <f t="shared" si="364"/>
        <v>0</v>
      </c>
      <c r="W1795" s="130"/>
      <c r="X1795" s="86"/>
      <c r="Y1795" s="86"/>
      <c r="Z1795" s="131"/>
      <c r="AA1795" s="87">
        <f t="shared" si="360"/>
        <v>0</v>
      </c>
      <c r="AB1795" s="127"/>
      <c r="AC1795" s="86"/>
      <c r="AD1795" s="87">
        <f t="shared" si="365"/>
        <v>0</v>
      </c>
      <c r="AE1795" s="127"/>
      <c r="AF1795" s="86"/>
      <c r="AG1795" s="86"/>
      <c r="AH1795" s="131"/>
      <c r="AI1795" s="88">
        <f t="shared" si="366"/>
        <v>0</v>
      </c>
      <c r="AJ1795" s="89" t="str">
        <f>IFERROR(IF(ISNA(MATCH($AV1795,Other_Category_Abbr,0)),INDEX(FGHG_List_Long_GWP,MATCH($AV1795,FGHG_List_Long,0)),INDEX(GWP_Other_Abbr,MATCH($AV1795,Other_Category_Abbr,0)))*SUM(V1795,AA1795,AD1795,AI1795),"")</f>
        <v/>
      </c>
      <c r="AK1795" s="89" t="str">
        <f>IFERROR(IF(ISNA(MATCH($AV1795,Other_Category_Abbr,0)),INDEX(FGHG_List_Long_GWP,MATCH($AV1795,FGHG_List_Long,0)),INDEX(GWP_Other_Abbr,MATCH($AV1795,Other_Category_Abbr,0)))*(T1795*(S1795+U1795)+W1795*(Y1795+X1795)+AD1795+AE1795*(AF1795+AG1795)),"")</f>
        <v/>
      </c>
      <c r="AL1795" s="90" t="str">
        <f t="shared" si="361"/>
        <v/>
      </c>
      <c r="AM1795" s="91" t="str">
        <f t="shared" si="362"/>
        <v/>
      </c>
      <c r="AP1795" s="92" t="b">
        <f t="shared" si="356"/>
        <v>0</v>
      </c>
      <c r="AQ1795" s="92" t="str">
        <f t="shared" si="357"/>
        <v xml:space="preserve"> </v>
      </c>
      <c r="AR1795" s="92" t="str">
        <f>IF(LEN(AQ1795)=1,"",COUNTIF($AQ$19:AQ1795,AQ1795)=1)</f>
        <v/>
      </c>
      <c r="AS1795" s="73"/>
      <c r="AT1795" s="73"/>
      <c r="AU1795" s="73"/>
      <c r="AV1795" s="235" t="str">
        <f>IF($P1795=Lists!$A$13,Lists!$A$29,IF($P1795=Lists!$A$14,Lists!$A$30,$P1795))</f>
        <v/>
      </c>
      <c r="AW1795" s="73"/>
      <c r="AX1795" s="73"/>
    </row>
    <row r="1796" spans="2:50" x14ac:dyDescent="0.3">
      <c r="B1796" s="137">
        <f t="shared" si="363"/>
        <v>1778</v>
      </c>
      <c r="C1796" s="24"/>
      <c r="D1796" s="24"/>
      <c r="E1796" s="24"/>
      <c r="F1796" s="25"/>
      <c r="G1796" s="24"/>
      <c r="H1796" s="30"/>
      <c r="I1796" s="24"/>
      <c r="J1796" s="50" t="str">
        <f t="shared" si="354"/>
        <v/>
      </c>
      <c r="K1796" s="30"/>
      <c r="L1796" s="236"/>
      <c r="M1796" s="30"/>
      <c r="N1796" s="30"/>
      <c r="O1796" s="46" t="str">
        <f t="shared" si="355"/>
        <v/>
      </c>
      <c r="P1796" s="239" t="str">
        <f t="shared" si="358"/>
        <v/>
      </c>
      <c r="Q1796" s="52" t="str">
        <f t="shared" si="359"/>
        <v/>
      </c>
      <c r="R1796" s="127"/>
      <c r="S1796" s="86"/>
      <c r="T1796" s="127"/>
      <c r="U1796" s="86"/>
      <c r="V1796" s="87">
        <f t="shared" si="364"/>
        <v>0</v>
      </c>
      <c r="W1796" s="130"/>
      <c r="X1796" s="86"/>
      <c r="Y1796" s="86"/>
      <c r="Z1796" s="131"/>
      <c r="AA1796" s="87">
        <f t="shared" si="360"/>
        <v>0</v>
      </c>
      <c r="AB1796" s="127"/>
      <c r="AC1796" s="86"/>
      <c r="AD1796" s="87">
        <f t="shared" si="365"/>
        <v>0</v>
      </c>
      <c r="AE1796" s="127"/>
      <c r="AF1796" s="86"/>
      <c r="AG1796" s="86"/>
      <c r="AH1796" s="131"/>
      <c r="AI1796" s="88">
        <f t="shared" si="366"/>
        <v>0</v>
      </c>
      <c r="AJ1796" s="89" t="str">
        <f>IFERROR(IF(ISNA(MATCH($AV1796,Other_Category_Abbr,0)),INDEX(FGHG_List_Long_GWP,MATCH($AV1796,FGHG_List_Long,0)),INDEX(GWP_Other_Abbr,MATCH($AV1796,Other_Category_Abbr,0)))*SUM(V1796,AA1796,AD1796,AI1796),"")</f>
        <v/>
      </c>
      <c r="AK1796" s="89" t="str">
        <f>IFERROR(IF(ISNA(MATCH($AV1796,Other_Category_Abbr,0)),INDEX(FGHG_List_Long_GWP,MATCH($AV1796,FGHG_List_Long,0)),INDEX(GWP_Other_Abbr,MATCH($AV1796,Other_Category_Abbr,0)))*(T1796*(S1796+U1796)+W1796*(Y1796+X1796)+AD1796+AE1796*(AF1796+AG1796)),"")</f>
        <v/>
      </c>
      <c r="AL1796" s="90" t="str">
        <f t="shared" si="361"/>
        <v/>
      </c>
      <c r="AM1796" s="91" t="str">
        <f t="shared" si="362"/>
        <v/>
      </c>
      <c r="AP1796" s="92" t="b">
        <f t="shared" si="356"/>
        <v>0</v>
      </c>
      <c r="AQ1796" s="92" t="str">
        <f t="shared" si="357"/>
        <v xml:space="preserve"> </v>
      </c>
      <c r="AR1796" s="92" t="str">
        <f>IF(LEN(AQ1796)=1,"",COUNTIF($AQ$19:AQ1796,AQ1796)=1)</f>
        <v/>
      </c>
      <c r="AS1796" s="73"/>
      <c r="AT1796" s="73"/>
      <c r="AU1796" s="73"/>
      <c r="AV1796" s="235" t="str">
        <f>IF($P1796=Lists!$A$13,Lists!$A$29,IF($P1796=Lists!$A$14,Lists!$A$30,$P1796))</f>
        <v/>
      </c>
      <c r="AW1796" s="73"/>
      <c r="AX1796" s="73"/>
    </row>
    <row r="1797" spans="2:50" x14ac:dyDescent="0.3">
      <c r="B1797" s="137">
        <f t="shared" si="363"/>
        <v>1779</v>
      </c>
      <c r="C1797" s="24"/>
      <c r="D1797" s="24"/>
      <c r="E1797" s="24"/>
      <c r="F1797" s="25"/>
      <c r="G1797" s="24"/>
      <c r="H1797" s="30"/>
      <c r="I1797" s="24"/>
      <c r="J1797" s="50" t="str">
        <f t="shared" si="354"/>
        <v/>
      </c>
      <c r="K1797" s="30"/>
      <c r="L1797" s="236"/>
      <c r="M1797" s="30"/>
      <c r="N1797" s="30"/>
      <c r="O1797" s="46" t="str">
        <f t="shared" si="355"/>
        <v/>
      </c>
      <c r="P1797" s="239" t="str">
        <f t="shared" si="358"/>
        <v/>
      </c>
      <c r="Q1797" s="52" t="str">
        <f t="shared" si="359"/>
        <v/>
      </c>
      <c r="R1797" s="127"/>
      <c r="S1797" s="86"/>
      <c r="T1797" s="127"/>
      <c r="U1797" s="86"/>
      <c r="V1797" s="87">
        <f t="shared" si="364"/>
        <v>0</v>
      </c>
      <c r="W1797" s="130"/>
      <c r="X1797" s="86"/>
      <c r="Y1797" s="86"/>
      <c r="Z1797" s="131"/>
      <c r="AA1797" s="87">
        <f t="shared" si="360"/>
        <v>0</v>
      </c>
      <c r="AB1797" s="127"/>
      <c r="AC1797" s="86"/>
      <c r="AD1797" s="87">
        <f t="shared" si="365"/>
        <v>0</v>
      </c>
      <c r="AE1797" s="127"/>
      <c r="AF1797" s="86"/>
      <c r="AG1797" s="86"/>
      <c r="AH1797" s="131"/>
      <c r="AI1797" s="88">
        <f t="shared" si="366"/>
        <v>0</v>
      </c>
      <c r="AJ1797" s="89" t="str">
        <f>IFERROR(IF(ISNA(MATCH($AV1797,Other_Category_Abbr,0)),INDEX(FGHG_List_Long_GWP,MATCH($AV1797,FGHG_List_Long,0)),INDEX(GWP_Other_Abbr,MATCH($AV1797,Other_Category_Abbr,0)))*SUM(V1797,AA1797,AD1797,AI1797),"")</f>
        <v/>
      </c>
      <c r="AK1797" s="89" t="str">
        <f>IFERROR(IF(ISNA(MATCH($AV1797,Other_Category_Abbr,0)),INDEX(FGHG_List_Long_GWP,MATCH($AV1797,FGHG_List_Long,0)),INDEX(GWP_Other_Abbr,MATCH($AV1797,Other_Category_Abbr,0)))*(T1797*(S1797+U1797)+W1797*(Y1797+X1797)+AD1797+AE1797*(AF1797+AG1797)),"")</f>
        <v/>
      </c>
      <c r="AL1797" s="90" t="str">
        <f t="shared" si="361"/>
        <v/>
      </c>
      <c r="AM1797" s="91" t="str">
        <f t="shared" si="362"/>
        <v/>
      </c>
      <c r="AP1797" s="92" t="b">
        <f t="shared" si="356"/>
        <v>0</v>
      </c>
      <c r="AQ1797" s="92" t="str">
        <f t="shared" si="357"/>
        <v xml:space="preserve"> </v>
      </c>
      <c r="AR1797" s="92" t="str">
        <f>IF(LEN(AQ1797)=1,"",COUNTIF($AQ$19:AQ1797,AQ1797)=1)</f>
        <v/>
      </c>
      <c r="AS1797" s="73"/>
      <c r="AT1797" s="73"/>
      <c r="AU1797" s="73"/>
      <c r="AV1797" s="235" t="str">
        <f>IF($P1797=Lists!$A$13,Lists!$A$29,IF($P1797=Lists!$A$14,Lists!$A$30,$P1797))</f>
        <v/>
      </c>
      <c r="AW1797" s="73"/>
      <c r="AX1797" s="73"/>
    </row>
    <row r="1798" spans="2:50" x14ac:dyDescent="0.3">
      <c r="B1798" s="137">
        <f t="shared" si="363"/>
        <v>1780</v>
      </c>
      <c r="C1798" s="24"/>
      <c r="D1798" s="24"/>
      <c r="E1798" s="24"/>
      <c r="F1798" s="25"/>
      <c r="G1798" s="24"/>
      <c r="H1798" s="30"/>
      <c r="I1798" s="24"/>
      <c r="J1798" s="50" t="str">
        <f t="shared" si="354"/>
        <v/>
      </c>
      <c r="K1798" s="30"/>
      <c r="L1798" s="236"/>
      <c r="M1798" s="30"/>
      <c r="N1798" s="30"/>
      <c r="O1798" s="46" t="str">
        <f t="shared" si="355"/>
        <v/>
      </c>
      <c r="P1798" s="239" t="str">
        <f t="shared" si="358"/>
        <v/>
      </c>
      <c r="Q1798" s="52" t="str">
        <f t="shared" si="359"/>
        <v/>
      </c>
      <c r="R1798" s="127"/>
      <c r="S1798" s="86"/>
      <c r="T1798" s="127"/>
      <c r="U1798" s="86"/>
      <c r="V1798" s="87">
        <f t="shared" si="364"/>
        <v>0</v>
      </c>
      <c r="W1798" s="130"/>
      <c r="X1798" s="86"/>
      <c r="Y1798" s="86"/>
      <c r="Z1798" s="131"/>
      <c r="AA1798" s="87">
        <f t="shared" si="360"/>
        <v>0</v>
      </c>
      <c r="AB1798" s="127"/>
      <c r="AC1798" s="86"/>
      <c r="AD1798" s="87">
        <f t="shared" si="365"/>
        <v>0</v>
      </c>
      <c r="AE1798" s="127"/>
      <c r="AF1798" s="86"/>
      <c r="AG1798" s="86"/>
      <c r="AH1798" s="131"/>
      <c r="AI1798" s="88">
        <f t="shared" si="366"/>
        <v>0</v>
      </c>
      <c r="AJ1798" s="89" t="str">
        <f>IFERROR(IF(ISNA(MATCH($AV1798,Other_Category_Abbr,0)),INDEX(FGHG_List_Long_GWP,MATCH($AV1798,FGHG_List_Long,0)),INDEX(GWP_Other_Abbr,MATCH($AV1798,Other_Category_Abbr,0)))*SUM(V1798,AA1798,AD1798,AI1798),"")</f>
        <v/>
      </c>
      <c r="AK1798" s="89" t="str">
        <f>IFERROR(IF(ISNA(MATCH($AV1798,Other_Category_Abbr,0)),INDEX(FGHG_List_Long_GWP,MATCH($AV1798,FGHG_List_Long,0)),INDEX(GWP_Other_Abbr,MATCH($AV1798,Other_Category_Abbr,0)))*(T1798*(S1798+U1798)+W1798*(Y1798+X1798)+AD1798+AE1798*(AF1798+AG1798)),"")</f>
        <v/>
      </c>
      <c r="AL1798" s="90" t="str">
        <f t="shared" si="361"/>
        <v/>
      </c>
      <c r="AM1798" s="91" t="str">
        <f t="shared" si="362"/>
        <v/>
      </c>
      <c r="AP1798" s="92" t="b">
        <f t="shared" si="356"/>
        <v>0</v>
      </c>
      <c r="AQ1798" s="92" t="str">
        <f t="shared" si="357"/>
        <v xml:space="preserve"> </v>
      </c>
      <c r="AR1798" s="92" t="str">
        <f>IF(LEN(AQ1798)=1,"",COUNTIF($AQ$19:AQ1798,AQ1798)=1)</f>
        <v/>
      </c>
      <c r="AS1798" s="73"/>
      <c r="AT1798" s="73"/>
      <c r="AU1798" s="73"/>
      <c r="AV1798" s="235" t="str">
        <f>IF($P1798=Lists!$A$13,Lists!$A$29,IF($P1798=Lists!$A$14,Lists!$A$30,$P1798))</f>
        <v/>
      </c>
      <c r="AW1798" s="73"/>
      <c r="AX1798" s="73"/>
    </row>
    <row r="1799" spans="2:50" x14ac:dyDescent="0.3">
      <c r="B1799" s="137">
        <f t="shared" si="363"/>
        <v>1781</v>
      </c>
      <c r="C1799" s="24"/>
      <c r="D1799" s="24"/>
      <c r="E1799" s="24"/>
      <c r="F1799" s="25"/>
      <c r="G1799" s="24"/>
      <c r="H1799" s="30"/>
      <c r="I1799" s="24"/>
      <c r="J1799" s="50" t="str">
        <f t="shared" si="354"/>
        <v/>
      </c>
      <c r="K1799" s="30"/>
      <c r="L1799" s="236"/>
      <c r="M1799" s="30"/>
      <c r="N1799" s="30"/>
      <c r="O1799" s="46" t="str">
        <f t="shared" si="355"/>
        <v/>
      </c>
      <c r="P1799" s="239" t="str">
        <f t="shared" si="358"/>
        <v/>
      </c>
      <c r="Q1799" s="52" t="str">
        <f t="shared" si="359"/>
        <v/>
      </c>
      <c r="R1799" s="127"/>
      <c r="S1799" s="86"/>
      <c r="T1799" s="127"/>
      <c r="U1799" s="86"/>
      <c r="V1799" s="87">
        <f t="shared" si="364"/>
        <v>0</v>
      </c>
      <c r="W1799" s="130"/>
      <c r="X1799" s="86"/>
      <c r="Y1799" s="86"/>
      <c r="Z1799" s="131"/>
      <c r="AA1799" s="87">
        <f t="shared" si="360"/>
        <v>0</v>
      </c>
      <c r="AB1799" s="127"/>
      <c r="AC1799" s="86"/>
      <c r="AD1799" s="87">
        <f t="shared" si="365"/>
        <v>0</v>
      </c>
      <c r="AE1799" s="127"/>
      <c r="AF1799" s="86"/>
      <c r="AG1799" s="86"/>
      <c r="AH1799" s="131"/>
      <c r="AI1799" s="88">
        <f t="shared" si="366"/>
        <v>0</v>
      </c>
      <c r="AJ1799" s="89" t="str">
        <f>IFERROR(IF(ISNA(MATCH($AV1799,Other_Category_Abbr,0)),INDEX(FGHG_List_Long_GWP,MATCH($AV1799,FGHG_List_Long,0)),INDEX(GWP_Other_Abbr,MATCH($AV1799,Other_Category_Abbr,0)))*SUM(V1799,AA1799,AD1799,AI1799),"")</f>
        <v/>
      </c>
      <c r="AK1799" s="89" t="str">
        <f>IFERROR(IF(ISNA(MATCH($AV1799,Other_Category_Abbr,0)),INDEX(FGHG_List_Long_GWP,MATCH($AV1799,FGHG_List_Long,0)),INDEX(GWP_Other_Abbr,MATCH($AV1799,Other_Category_Abbr,0)))*(T1799*(S1799+U1799)+W1799*(Y1799+X1799)+AD1799+AE1799*(AF1799+AG1799)),"")</f>
        <v/>
      </c>
      <c r="AL1799" s="90" t="str">
        <f t="shared" si="361"/>
        <v/>
      </c>
      <c r="AM1799" s="91" t="str">
        <f t="shared" si="362"/>
        <v/>
      </c>
      <c r="AP1799" s="92" t="b">
        <f t="shared" si="356"/>
        <v>0</v>
      </c>
      <c r="AQ1799" s="92" t="str">
        <f t="shared" si="357"/>
        <v xml:space="preserve"> </v>
      </c>
      <c r="AR1799" s="92" t="str">
        <f>IF(LEN(AQ1799)=1,"",COUNTIF($AQ$19:AQ1799,AQ1799)=1)</f>
        <v/>
      </c>
      <c r="AS1799" s="73"/>
      <c r="AT1799" s="73"/>
      <c r="AU1799" s="73"/>
      <c r="AV1799" s="235" t="str">
        <f>IF($P1799=Lists!$A$13,Lists!$A$29,IF($P1799=Lists!$A$14,Lists!$A$30,$P1799))</f>
        <v/>
      </c>
      <c r="AW1799" s="73"/>
      <c r="AX1799" s="73"/>
    </row>
    <row r="1800" spans="2:50" x14ac:dyDescent="0.3">
      <c r="B1800" s="137">
        <f t="shared" si="363"/>
        <v>1782</v>
      </c>
      <c r="C1800" s="24"/>
      <c r="D1800" s="24"/>
      <c r="E1800" s="24"/>
      <c r="F1800" s="25"/>
      <c r="G1800" s="24"/>
      <c r="H1800" s="30"/>
      <c r="I1800" s="24"/>
      <c r="J1800" s="50" t="str">
        <f t="shared" si="354"/>
        <v/>
      </c>
      <c r="K1800" s="30"/>
      <c r="L1800" s="236"/>
      <c r="M1800" s="30"/>
      <c r="N1800" s="30"/>
      <c r="O1800" s="46" t="str">
        <f t="shared" si="355"/>
        <v/>
      </c>
      <c r="P1800" s="239" t="str">
        <f t="shared" si="358"/>
        <v/>
      </c>
      <c r="Q1800" s="52" t="str">
        <f t="shared" si="359"/>
        <v/>
      </c>
      <c r="R1800" s="127"/>
      <c r="S1800" s="86"/>
      <c r="T1800" s="127"/>
      <c r="U1800" s="86"/>
      <c r="V1800" s="87">
        <f t="shared" si="364"/>
        <v>0</v>
      </c>
      <c r="W1800" s="130"/>
      <c r="X1800" s="86"/>
      <c r="Y1800" s="86"/>
      <c r="Z1800" s="131"/>
      <c r="AA1800" s="87">
        <f t="shared" si="360"/>
        <v>0</v>
      </c>
      <c r="AB1800" s="127"/>
      <c r="AC1800" s="86"/>
      <c r="AD1800" s="87">
        <f t="shared" si="365"/>
        <v>0</v>
      </c>
      <c r="AE1800" s="127"/>
      <c r="AF1800" s="86"/>
      <c r="AG1800" s="86"/>
      <c r="AH1800" s="131"/>
      <c r="AI1800" s="88">
        <f t="shared" si="366"/>
        <v>0</v>
      </c>
      <c r="AJ1800" s="89" t="str">
        <f>IFERROR(IF(ISNA(MATCH($AV1800,Other_Category_Abbr,0)),INDEX(FGHG_List_Long_GWP,MATCH($AV1800,FGHG_List_Long,0)),INDEX(GWP_Other_Abbr,MATCH($AV1800,Other_Category_Abbr,0)))*SUM(V1800,AA1800,AD1800,AI1800),"")</f>
        <v/>
      </c>
      <c r="AK1800" s="89" t="str">
        <f>IFERROR(IF(ISNA(MATCH($AV1800,Other_Category_Abbr,0)),INDEX(FGHG_List_Long_GWP,MATCH($AV1800,FGHG_List_Long,0)),INDEX(GWP_Other_Abbr,MATCH($AV1800,Other_Category_Abbr,0)))*(T1800*(S1800+U1800)+W1800*(Y1800+X1800)+AD1800+AE1800*(AF1800+AG1800)),"")</f>
        <v/>
      </c>
      <c r="AL1800" s="90" t="str">
        <f t="shared" si="361"/>
        <v/>
      </c>
      <c r="AM1800" s="91" t="str">
        <f t="shared" si="362"/>
        <v/>
      </c>
      <c r="AP1800" s="92" t="b">
        <f t="shared" si="356"/>
        <v>0</v>
      </c>
      <c r="AQ1800" s="92" t="str">
        <f t="shared" si="357"/>
        <v xml:space="preserve"> </v>
      </c>
      <c r="AR1800" s="92" t="str">
        <f>IF(LEN(AQ1800)=1,"",COUNTIF($AQ$19:AQ1800,AQ1800)=1)</f>
        <v/>
      </c>
      <c r="AS1800" s="73"/>
      <c r="AT1800" s="73"/>
      <c r="AU1800" s="73"/>
      <c r="AV1800" s="235" t="str">
        <f>IF($P1800=Lists!$A$13,Lists!$A$29,IF($P1800=Lists!$A$14,Lists!$A$30,$P1800))</f>
        <v/>
      </c>
      <c r="AW1800" s="73"/>
      <c r="AX1800" s="73"/>
    </row>
    <row r="1801" spans="2:50" x14ac:dyDescent="0.3">
      <c r="B1801" s="137">
        <f t="shared" si="363"/>
        <v>1783</v>
      </c>
      <c r="C1801" s="24"/>
      <c r="D1801" s="24"/>
      <c r="E1801" s="24"/>
      <c r="F1801" s="25"/>
      <c r="G1801" s="24"/>
      <c r="H1801" s="30"/>
      <c r="I1801" s="24"/>
      <c r="J1801" s="50" t="str">
        <f t="shared" si="354"/>
        <v/>
      </c>
      <c r="K1801" s="30"/>
      <c r="L1801" s="236"/>
      <c r="M1801" s="30"/>
      <c r="N1801" s="30"/>
      <c r="O1801" s="46" t="str">
        <f t="shared" si="355"/>
        <v/>
      </c>
      <c r="P1801" s="239" t="str">
        <f t="shared" si="358"/>
        <v/>
      </c>
      <c r="Q1801" s="52" t="str">
        <f t="shared" si="359"/>
        <v/>
      </c>
      <c r="R1801" s="127"/>
      <c r="S1801" s="86"/>
      <c r="T1801" s="127"/>
      <c r="U1801" s="86"/>
      <c r="V1801" s="87">
        <f t="shared" si="364"/>
        <v>0</v>
      </c>
      <c r="W1801" s="130"/>
      <c r="X1801" s="86"/>
      <c r="Y1801" s="86"/>
      <c r="Z1801" s="131"/>
      <c r="AA1801" s="87">
        <f t="shared" si="360"/>
        <v>0</v>
      </c>
      <c r="AB1801" s="127"/>
      <c r="AC1801" s="86"/>
      <c r="AD1801" s="87">
        <f t="shared" si="365"/>
        <v>0</v>
      </c>
      <c r="AE1801" s="127"/>
      <c r="AF1801" s="86"/>
      <c r="AG1801" s="86"/>
      <c r="AH1801" s="131"/>
      <c r="AI1801" s="88">
        <f t="shared" si="366"/>
        <v>0</v>
      </c>
      <c r="AJ1801" s="89" t="str">
        <f>IFERROR(IF(ISNA(MATCH($AV1801,Other_Category_Abbr,0)),INDEX(FGHG_List_Long_GWP,MATCH($AV1801,FGHG_List_Long,0)),INDEX(GWP_Other_Abbr,MATCH($AV1801,Other_Category_Abbr,0)))*SUM(V1801,AA1801,AD1801,AI1801),"")</f>
        <v/>
      </c>
      <c r="AK1801" s="89" t="str">
        <f>IFERROR(IF(ISNA(MATCH($AV1801,Other_Category_Abbr,0)),INDEX(FGHG_List_Long_GWP,MATCH($AV1801,FGHG_List_Long,0)),INDEX(GWP_Other_Abbr,MATCH($AV1801,Other_Category_Abbr,0)))*(T1801*(S1801+U1801)+W1801*(Y1801+X1801)+AD1801+AE1801*(AF1801+AG1801)),"")</f>
        <v/>
      </c>
      <c r="AL1801" s="90" t="str">
        <f t="shared" si="361"/>
        <v/>
      </c>
      <c r="AM1801" s="91" t="str">
        <f t="shared" si="362"/>
        <v/>
      </c>
      <c r="AP1801" s="92" t="b">
        <f t="shared" si="356"/>
        <v>0</v>
      </c>
      <c r="AQ1801" s="92" t="str">
        <f t="shared" si="357"/>
        <v xml:space="preserve"> </v>
      </c>
      <c r="AR1801" s="92" t="str">
        <f>IF(LEN(AQ1801)=1,"",COUNTIF($AQ$19:AQ1801,AQ1801)=1)</f>
        <v/>
      </c>
      <c r="AS1801" s="73"/>
      <c r="AT1801" s="73"/>
      <c r="AU1801" s="73"/>
      <c r="AV1801" s="235" t="str">
        <f>IF($P1801=Lists!$A$13,Lists!$A$29,IF($P1801=Lists!$A$14,Lists!$A$30,$P1801))</f>
        <v/>
      </c>
      <c r="AW1801" s="73"/>
      <c r="AX1801" s="73"/>
    </row>
    <row r="1802" spans="2:50" x14ac:dyDescent="0.3">
      <c r="B1802" s="137">
        <f t="shared" si="363"/>
        <v>1784</v>
      </c>
      <c r="C1802" s="24"/>
      <c r="D1802" s="24"/>
      <c r="E1802" s="24"/>
      <c r="F1802" s="25"/>
      <c r="G1802" s="24"/>
      <c r="H1802" s="30"/>
      <c r="I1802" s="24"/>
      <c r="J1802" s="50" t="str">
        <f t="shared" si="354"/>
        <v/>
      </c>
      <c r="K1802" s="30"/>
      <c r="L1802" s="236"/>
      <c r="M1802" s="30"/>
      <c r="N1802" s="30"/>
      <c r="O1802" s="46" t="str">
        <f t="shared" si="355"/>
        <v/>
      </c>
      <c r="P1802" s="239" t="str">
        <f t="shared" si="358"/>
        <v/>
      </c>
      <c r="Q1802" s="52" t="str">
        <f t="shared" si="359"/>
        <v/>
      </c>
      <c r="R1802" s="127"/>
      <c r="S1802" s="86"/>
      <c r="T1802" s="127"/>
      <c r="U1802" s="86"/>
      <c r="V1802" s="87">
        <f t="shared" si="364"/>
        <v>0</v>
      </c>
      <c r="W1802" s="130"/>
      <c r="X1802" s="86"/>
      <c r="Y1802" s="86"/>
      <c r="Z1802" s="131"/>
      <c r="AA1802" s="87">
        <f t="shared" si="360"/>
        <v>0</v>
      </c>
      <c r="AB1802" s="127"/>
      <c r="AC1802" s="86"/>
      <c r="AD1802" s="87">
        <f t="shared" si="365"/>
        <v>0</v>
      </c>
      <c r="AE1802" s="127"/>
      <c r="AF1802" s="86"/>
      <c r="AG1802" s="86"/>
      <c r="AH1802" s="131"/>
      <c r="AI1802" s="88">
        <f t="shared" si="366"/>
        <v>0</v>
      </c>
      <c r="AJ1802" s="89" t="str">
        <f>IFERROR(IF(ISNA(MATCH($AV1802,Other_Category_Abbr,0)),INDEX(FGHG_List_Long_GWP,MATCH($AV1802,FGHG_List_Long,0)),INDEX(GWP_Other_Abbr,MATCH($AV1802,Other_Category_Abbr,0)))*SUM(V1802,AA1802,AD1802,AI1802),"")</f>
        <v/>
      </c>
      <c r="AK1802" s="89" t="str">
        <f>IFERROR(IF(ISNA(MATCH($AV1802,Other_Category_Abbr,0)),INDEX(FGHG_List_Long_GWP,MATCH($AV1802,FGHG_List_Long,0)),INDEX(GWP_Other_Abbr,MATCH($AV1802,Other_Category_Abbr,0)))*(T1802*(S1802+U1802)+W1802*(Y1802+X1802)+AD1802+AE1802*(AF1802+AG1802)),"")</f>
        <v/>
      </c>
      <c r="AL1802" s="90" t="str">
        <f t="shared" si="361"/>
        <v/>
      </c>
      <c r="AM1802" s="91" t="str">
        <f t="shared" si="362"/>
        <v/>
      </c>
      <c r="AP1802" s="92" t="b">
        <f t="shared" si="356"/>
        <v>0</v>
      </c>
      <c r="AQ1802" s="92" t="str">
        <f t="shared" si="357"/>
        <v xml:space="preserve"> </v>
      </c>
      <c r="AR1802" s="92" t="str">
        <f>IF(LEN(AQ1802)=1,"",COUNTIF($AQ$19:AQ1802,AQ1802)=1)</f>
        <v/>
      </c>
      <c r="AS1802" s="73"/>
      <c r="AT1802" s="73"/>
      <c r="AU1802" s="73"/>
      <c r="AV1802" s="235" t="str">
        <f>IF($P1802=Lists!$A$13,Lists!$A$29,IF($P1802=Lists!$A$14,Lists!$A$30,$P1802))</f>
        <v/>
      </c>
      <c r="AW1802" s="73"/>
      <c r="AX1802" s="73"/>
    </row>
    <row r="1803" spans="2:50" x14ac:dyDescent="0.3">
      <c r="B1803" s="137">
        <f t="shared" si="363"/>
        <v>1785</v>
      </c>
      <c r="C1803" s="24"/>
      <c r="D1803" s="24"/>
      <c r="E1803" s="24"/>
      <c r="F1803" s="25"/>
      <c r="G1803" s="24"/>
      <c r="H1803" s="30"/>
      <c r="I1803" s="24"/>
      <c r="J1803" s="50" t="str">
        <f t="shared" si="354"/>
        <v/>
      </c>
      <c r="K1803" s="30"/>
      <c r="L1803" s="236"/>
      <c r="M1803" s="30"/>
      <c r="N1803" s="30"/>
      <c r="O1803" s="46" t="str">
        <f t="shared" si="355"/>
        <v/>
      </c>
      <c r="P1803" s="239" t="str">
        <f t="shared" si="358"/>
        <v/>
      </c>
      <c r="Q1803" s="52" t="str">
        <f t="shared" si="359"/>
        <v/>
      </c>
      <c r="R1803" s="127"/>
      <c r="S1803" s="86"/>
      <c r="T1803" s="127"/>
      <c r="U1803" s="86"/>
      <c r="V1803" s="87">
        <f t="shared" si="364"/>
        <v>0</v>
      </c>
      <c r="W1803" s="130"/>
      <c r="X1803" s="86"/>
      <c r="Y1803" s="86"/>
      <c r="Z1803" s="131"/>
      <c r="AA1803" s="87">
        <f t="shared" si="360"/>
        <v>0</v>
      </c>
      <c r="AB1803" s="127"/>
      <c r="AC1803" s="86"/>
      <c r="AD1803" s="87">
        <f t="shared" si="365"/>
        <v>0</v>
      </c>
      <c r="AE1803" s="127"/>
      <c r="AF1803" s="86"/>
      <c r="AG1803" s="86"/>
      <c r="AH1803" s="131"/>
      <c r="AI1803" s="88">
        <f t="shared" si="366"/>
        <v>0</v>
      </c>
      <c r="AJ1803" s="89" t="str">
        <f>IFERROR(IF(ISNA(MATCH($AV1803,Other_Category_Abbr,0)),INDEX(FGHG_List_Long_GWP,MATCH($AV1803,FGHG_List_Long,0)),INDEX(GWP_Other_Abbr,MATCH($AV1803,Other_Category_Abbr,0)))*SUM(V1803,AA1803,AD1803,AI1803),"")</f>
        <v/>
      </c>
      <c r="AK1803" s="89" t="str">
        <f>IFERROR(IF(ISNA(MATCH($AV1803,Other_Category_Abbr,0)),INDEX(FGHG_List_Long_GWP,MATCH($AV1803,FGHG_List_Long,0)),INDEX(GWP_Other_Abbr,MATCH($AV1803,Other_Category_Abbr,0)))*(T1803*(S1803+U1803)+W1803*(Y1803+X1803)+AD1803+AE1803*(AF1803+AG1803)),"")</f>
        <v/>
      </c>
      <c r="AL1803" s="90" t="str">
        <f t="shared" si="361"/>
        <v/>
      </c>
      <c r="AM1803" s="91" t="str">
        <f t="shared" si="362"/>
        <v/>
      </c>
      <c r="AP1803" s="92" t="b">
        <f t="shared" si="356"/>
        <v>0</v>
      </c>
      <c r="AQ1803" s="92" t="str">
        <f t="shared" si="357"/>
        <v xml:space="preserve"> </v>
      </c>
      <c r="AR1803" s="92" t="str">
        <f>IF(LEN(AQ1803)=1,"",COUNTIF($AQ$19:AQ1803,AQ1803)=1)</f>
        <v/>
      </c>
      <c r="AS1803" s="73"/>
      <c r="AT1803" s="73"/>
      <c r="AU1803" s="73"/>
      <c r="AV1803" s="235" t="str">
        <f>IF($P1803=Lists!$A$13,Lists!$A$29,IF($P1803=Lists!$A$14,Lists!$A$30,$P1803))</f>
        <v/>
      </c>
      <c r="AW1803" s="73"/>
      <c r="AX1803" s="73"/>
    </row>
    <row r="1804" spans="2:50" x14ac:dyDescent="0.3">
      <c r="B1804" s="137">
        <f t="shared" si="363"/>
        <v>1786</v>
      </c>
      <c r="C1804" s="24"/>
      <c r="D1804" s="24"/>
      <c r="E1804" s="24"/>
      <c r="F1804" s="25"/>
      <c r="G1804" s="24"/>
      <c r="H1804" s="30"/>
      <c r="I1804" s="24"/>
      <c r="J1804" s="50" t="str">
        <f t="shared" si="354"/>
        <v/>
      </c>
      <c r="K1804" s="30"/>
      <c r="L1804" s="236"/>
      <c r="M1804" s="30"/>
      <c r="N1804" s="30"/>
      <c r="O1804" s="46" t="str">
        <f t="shared" si="355"/>
        <v/>
      </c>
      <c r="P1804" s="239" t="str">
        <f t="shared" si="358"/>
        <v/>
      </c>
      <c r="Q1804" s="52" t="str">
        <f t="shared" si="359"/>
        <v/>
      </c>
      <c r="R1804" s="127"/>
      <c r="S1804" s="86"/>
      <c r="T1804" s="127"/>
      <c r="U1804" s="86"/>
      <c r="V1804" s="87">
        <f t="shared" si="364"/>
        <v>0</v>
      </c>
      <c r="W1804" s="130"/>
      <c r="X1804" s="86"/>
      <c r="Y1804" s="86"/>
      <c r="Z1804" s="131"/>
      <c r="AA1804" s="87">
        <f t="shared" si="360"/>
        <v>0</v>
      </c>
      <c r="AB1804" s="127"/>
      <c r="AC1804" s="86"/>
      <c r="AD1804" s="87">
        <f t="shared" si="365"/>
        <v>0</v>
      </c>
      <c r="AE1804" s="127"/>
      <c r="AF1804" s="86"/>
      <c r="AG1804" s="86"/>
      <c r="AH1804" s="131"/>
      <c r="AI1804" s="88">
        <f t="shared" si="366"/>
        <v>0</v>
      </c>
      <c r="AJ1804" s="89" t="str">
        <f>IFERROR(IF(ISNA(MATCH($AV1804,Other_Category_Abbr,0)),INDEX(FGHG_List_Long_GWP,MATCH($AV1804,FGHG_List_Long,0)),INDEX(GWP_Other_Abbr,MATCH($AV1804,Other_Category_Abbr,0)))*SUM(V1804,AA1804,AD1804,AI1804),"")</f>
        <v/>
      </c>
      <c r="AK1804" s="89" t="str">
        <f>IFERROR(IF(ISNA(MATCH($AV1804,Other_Category_Abbr,0)),INDEX(FGHG_List_Long_GWP,MATCH($AV1804,FGHG_List_Long,0)),INDEX(GWP_Other_Abbr,MATCH($AV1804,Other_Category_Abbr,0)))*(T1804*(S1804+U1804)+W1804*(Y1804+X1804)+AD1804+AE1804*(AF1804+AG1804)),"")</f>
        <v/>
      </c>
      <c r="AL1804" s="90" t="str">
        <f t="shared" si="361"/>
        <v/>
      </c>
      <c r="AM1804" s="91" t="str">
        <f t="shared" si="362"/>
        <v/>
      </c>
      <c r="AP1804" s="92" t="b">
        <f t="shared" si="356"/>
        <v>0</v>
      </c>
      <c r="AQ1804" s="92" t="str">
        <f t="shared" si="357"/>
        <v xml:space="preserve"> </v>
      </c>
      <c r="AR1804" s="92" t="str">
        <f>IF(LEN(AQ1804)=1,"",COUNTIF($AQ$19:AQ1804,AQ1804)=1)</f>
        <v/>
      </c>
      <c r="AS1804" s="73"/>
      <c r="AT1804" s="73"/>
      <c r="AU1804" s="73"/>
      <c r="AV1804" s="235" t="str">
        <f>IF($P1804=Lists!$A$13,Lists!$A$29,IF($P1804=Lists!$A$14,Lists!$A$30,$P1804))</f>
        <v/>
      </c>
      <c r="AW1804" s="73"/>
      <c r="AX1804" s="73"/>
    </row>
    <row r="1805" spans="2:50" x14ac:dyDescent="0.3">
      <c r="B1805" s="137">
        <f t="shared" si="363"/>
        <v>1787</v>
      </c>
      <c r="C1805" s="24"/>
      <c r="D1805" s="24"/>
      <c r="E1805" s="24"/>
      <c r="F1805" s="25"/>
      <c r="G1805" s="24"/>
      <c r="H1805" s="30"/>
      <c r="I1805" s="24"/>
      <c r="J1805" s="50" t="str">
        <f t="shared" si="354"/>
        <v/>
      </c>
      <c r="K1805" s="30"/>
      <c r="L1805" s="236"/>
      <c r="M1805" s="30"/>
      <c r="N1805" s="30"/>
      <c r="O1805" s="46" t="str">
        <f t="shared" si="355"/>
        <v/>
      </c>
      <c r="P1805" s="239" t="str">
        <f t="shared" si="358"/>
        <v/>
      </c>
      <c r="Q1805" s="52" t="str">
        <f t="shared" si="359"/>
        <v/>
      </c>
      <c r="R1805" s="127"/>
      <c r="S1805" s="86"/>
      <c r="T1805" s="127"/>
      <c r="U1805" s="86"/>
      <c r="V1805" s="87">
        <f t="shared" si="364"/>
        <v>0</v>
      </c>
      <c r="W1805" s="130"/>
      <c r="X1805" s="86"/>
      <c r="Y1805" s="86"/>
      <c r="Z1805" s="131"/>
      <c r="AA1805" s="87">
        <f t="shared" si="360"/>
        <v>0</v>
      </c>
      <c r="AB1805" s="127"/>
      <c r="AC1805" s="86"/>
      <c r="AD1805" s="87">
        <f t="shared" si="365"/>
        <v>0</v>
      </c>
      <c r="AE1805" s="127"/>
      <c r="AF1805" s="86"/>
      <c r="AG1805" s="86"/>
      <c r="AH1805" s="131"/>
      <c r="AI1805" s="88">
        <f t="shared" si="366"/>
        <v>0</v>
      </c>
      <c r="AJ1805" s="89" t="str">
        <f>IFERROR(IF(ISNA(MATCH($AV1805,Other_Category_Abbr,0)),INDEX(FGHG_List_Long_GWP,MATCH($AV1805,FGHG_List_Long,0)),INDEX(GWP_Other_Abbr,MATCH($AV1805,Other_Category_Abbr,0)))*SUM(V1805,AA1805,AD1805,AI1805),"")</f>
        <v/>
      </c>
      <c r="AK1805" s="89" t="str">
        <f>IFERROR(IF(ISNA(MATCH($AV1805,Other_Category_Abbr,0)),INDEX(FGHG_List_Long_GWP,MATCH($AV1805,FGHG_List_Long,0)),INDEX(GWP_Other_Abbr,MATCH($AV1805,Other_Category_Abbr,0)))*(T1805*(S1805+U1805)+W1805*(Y1805+X1805)+AD1805+AE1805*(AF1805+AG1805)),"")</f>
        <v/>
      </c>
      <c r="AL1805" s="90" t="str">
        <f t="shared" si="361"/>
        <v/>
      </c>
      <c r="AM1805" s="91" t="str">
        <f t="shared" si="362"/>
        <v/>
      </c>
      <c r="AP1805" s="92" t="b">
        <f t="shared" si="356"/>
        <v>0</v>
      </c>
      <c r="AQ1805" s="92" t="str">
        <f t="shared" si="357"/>
        <v xml:space="preserve"> </v>
      </c>
      <c r="AR1805" s="92" t="str">
        <f>IF(LEN(AQ1805)=1,"",COUNTIF($AQ$19:AQ1805,AQ1805)=1)</f>
        <v/>
      </c>
      <c r="AS1805" s="73"/>
      <c r="AT1805" s="73"/>
      <c r="AU1805" s="73"/>
      <c r="AV1805" s="235" t="str">
        <f>IF($P1805=Lists!$A$13,Lists!$A$29,IF($P1805=Lists!$A$14,Lists!$A$30,$P1805))</f>
        <v/>
      </c>
      <c r="AW1805" s="73"/>
      <c r="AX1805" s="73"/>
    </row>
    <row r="1806" spans="2:50" x14ac:dyDescent="0.3">
      <c r="B1806" s="137">
        <f t="shared" si="363"/>
        <v>1788</v>
      </c>
      <c r="C1806" s="24"/>
      <c r="D1806" s="24"/>
      <c r="E1806" s="24"/>
      <c r="F1806" s="25"/>
      <c r="G1806" s="24"/>
      <c r="H1806" s="30"/>
      <c r="I1806" s="24"/>
      <c r="J1806" s="50" t="str">
        <f t="shared" si="354"/>
        <v/>
      </c>
      <c r="K1806" s="30"/>
      <c r="L1806" s="236"/>
      <c r="M1806" s="30"/>
      <c r="N1806" s="30"/>
      <c r="O1806" s="46" t="str">
        <f t="shared" si="355"/>
        <v/>
      </c>
      <c r="P1806" s="239" t="str">
        <f t="shared" si="358"/>
        <v/>
      </c>
      <c r="Q1806" s="52" t="str">
        <f t="shared" si="359"/>
        <v/>
      </c>
      <c r="R1806" s="127"/>
      <c r="S1806" s="86"/>
      <c r="T1806" s="127"/>
      <c r="U1806" s="86"/>
      <c r="V1806" s="87">
        <f t="shared" si="364"/>
        <v>0</v>
      </c>
      <c r="W1806" s="130"/>
      <c r="X1806" s="86"/>
      <c r="Y1806" s="86"/>
      <c r="Z1806" s="131"/>
      <c r="AA1806" s="87">
        <f t="shared" si="360"/>
        <v>0</v>
      </c>
      <c r="AB1806" s="127"/>
      <c r="AC1806" s="86"/>
      <c r="AD1806" s="87">
        <f t="shared" si="365"/>
        <v>0</v>
      </c>
      <c r="AE1806" s="127"/>
      <c r="AF1806" s="86"/>
      <c r="AG1806" s="86"/>
      <c r="AH1806" s="131"/>
      <c r="AI1806" s="88">
        <f t="shared" si="366"/>
        <v>0</v>
      </c>
      <c r="AJ1806" s="89" t="str">
        <f>IFERROR(IF(ISNA(MATCH($AV1806,Other_Category_Abbr,0)),INDEX(FGHG_List_Long_GWP,MATCH($AV1806,FGHG_List_Long,0)),INDEX(GWP_Other_Abbr,MATCH($AV1806,Other_Category_Abbr,0)))*SUM(V1806,AA1806,AD1806,AI1806),"")</f>
        <v/>
      </c>
      <c r="AK1806" s="89" t="str">
        <f>IFERROR(IF(ISNA(MATCH($AV1806,Other_Category_Abbr,0)),INDEX(FGHG_List_Long_GWP,MATCH($AV1806,FGHG_List_Long,0)),INDEX(GWP_Other_Abbr,MATCH($AV1806,Other_Category_Abbr,0)))*(T1806*(S1806+U1806)+W1806*(Y1806+X1806)+AD1806+AE1806*(AF1806+AG1806)),"")</f>
        <v/>
      </c>
      <c r="AL1806" s="90" t="str">
        <f t="shared" si="361"/>
        <v/>
      </c>
      <c r="AM1806" s="91" t="str">
        <f t="shared" si="362"/>
        <v/>
      </c>
      <c r="AP1806" s="92" t="b">
        <f t="shared" si="356"/>
        <v>0</v>
      </c>
      <c r="AQ1806" s="92" t="str">
        <f t="shared" si="357"/>
        <v xml:space="preserve"> </v>
      </c>
      <c r="AR1806" s="92" t="str">
        <f>IF(LEN(AQ1806)=1,"",COUNTIF($AQ$19:AQ1806,AQ1806)=1)</f>
        <v/>
      </c>
      <c r="AS1806" s="73"/>
      <c r="AT1806" s="73"/>
      <c r="AU1806" s="73"/>
      <c r="AV1806" s="235" t="str">
        <f>IF($P1806=Lists!$A$13,Lists!$A$29,IF($P1806=Lists!$A$14,Lists!$A$30,$P1806))</f>
        <v/>
      </c>
      <c r="AW1806" s="73"/>
      <c r="AX1806" s="73"/>
    </row>
    <row r="1807" spans="2:50" x14ac:dyDescent="0.3">
      <c r="B1807" s="137">
        <f t="shared" si="363"/>
        <v>1789</v>
      </c>
      <c r="C1807" s="24"/>
      <c r="D1807" s="24"/>
      <c r="E1807" s="24"/>
      <c r="F1807" s="25"/>
      <c r="G1807" s="24"/>
      <c r="H1807" s="30"/>
      <c r="I1807" s="24"/>
      <c r="J1807" s="50" t="str">
        <f t="shared" si="354"/>
        <v/>
      </c>
      <c r="K1807" s="30"/>
      <c r="L1807" s="236"/>
      <c r="M1807" s="30"/>
      <c r="N1807" s="30"/>
      <c r="O1807" s="46" t="str">
        <f t="shared" si="355"/>
        <v/>
      </c>
      <c r="P1807" s="239" t="str">
        <f t="shared" si="358"/>
        <v/>
      </c>
      <c r="Q1807" s="52" t="str">
        <f t="shared" si="359"/>
        <v/>
      </c>
      <c r="R1807" s="127"/>
      <c r="S1807" s="86"/>
      <c r="T1807" s="127"/>
      <c r="U1807" s="86"/>
      <c r="V1807" s="87">
        <f t="shared" si="364"/>
        <v>0</v>
      </c>
      <c r="W1807" s="130"/>
      <c r="X1807" s="86"/>
      <c r="Y1807" s="86"/>
      <c r="Z1807" s="131"/>
      <c r="AA1807" s="87">
        <f t="shared" si="360"/>
        <v>0</v>
      </c>
      <c r="AB1807" s="127"/>
      <c r="AC1807" s="86"/>
      <c r="AD1807" s="87">
        <f t="shared" si="365"/>
        <v>0</v>
      </c>
      <c r="AE1807" s="127"/>
      <c r="AF1807" s="86"/>
      <c r="AG1807" s="86"/>
      <c r="AH1807" s="131"/>
      <c r="AI1807" s="88">
        <f t="shared" si="366"/>
        <v>0</v>
      </c>
      <c r="AJ1807" s="89" t="str">
        <f>IFERROR(IF(ISNA(MATCH($AV1807,Other_Category_Abbr,0)),INDEX(FGHG_List_Long_GWP,MATCH($AV1807,FGHG_List_Long,0)),INDEX(GWP_Other_Abbr,MATCH($AV1807,Other_Category_Abbr,0)))*SUM(V1807,AA1807,AD1807,AI1807),"")</f>
        <v/>
      </c>
      <c r="AK1807" s="89" t="str">
        <f>IFERROR(IF(ISNA(MATCH($AV1807,Other_Category_Abbr,0)),INDEX(FGHG_List_Long_GWP,MATCH($AV1807,FGHG_List_Long,0)),INDEX(GWP_Other_Abbr,MATCH($AV1807,Other_Category_Abbr,0)))*(T1807*(S1807+U1807)+W1807*(Y1807+X1807)+AD1807+AE1807*(AF1807+AG1807)),"")</f>
        <v/>
      </c>
      <c r="AL1807" s="90" t="str">
        <f t="shared" si="361"/>
        <v/>
      </c>
      <c r="AM1807" s="91" t="str">
        <f t="shared" si="362"/>
        <v/>
      </c>
      <c r="AP1807" s="92" t="b">
        <f t="shared" si="356"/>
        <v>0</v>
      </c>
      <c r="AQ1807" s="92" t="str">
        <f t="shared" si="357"/>
        <v xml:space="preserve"> </v>
      </c>
      <c r="AR1807" s="92" t="str">
        <f>IF(LEN(AQ1807)=1,"",COUNTIF($AQ$19:AQ1807,AQ1807)=1)</f>
        <v/>
      </c>
      <c r="AS1807" s="73"/>
      <c r="AT1807" s="73"/>
      <c r="AU1807" s="73"/>
      <c r="AV1807" s="235" t="str">
        <f>IF($P1807=Lists!$A$13,Lists!$A$29,IF($P1807=Lists!$A$14,Lists!$A$30,$P1807))</f>
        <v/>
      </c>
      <c r="AW1807" s="73"/>
      <c r="AX1807" s="73"/>
    </row>
    <row r="1808" spans="2:50" x14ac:dyDescent="0.3">
      <c r="B1808" s="137">
        <f t="shared" si="363"/>
        <v>1790</v>
      </c>
      <c r="C1808" s="24"/>
      <c r="D1808" s="24"/>
      <c r="E1808" s="24"/>
      <c r="F1808" s="25"/>
      <c r="G1808" s="24"/>
      <c r="H1808" s="30"/>
      <c r="I1808" s="24"/>
      <c r="J1808" s="50" t="str">
        <f t="shared" si="354"/>
        <v/>
      </c>
      <c r="K1808" s="30"/>
      <c r="L1808" s="236"/>
      <c r="M1808" s="30"/>
      <c r="N1808" s="30"/>
      <c r="O1808" s="46" t="str">
        <f t="shared" si="355"/>
        <v/>
      </c>
      <c r="P1808" s="239" t="str">
        <f t="shared" si="358"/>
        <v/>
      </c>
      <c r="Q1808" s="52" t="str">
        <f t="shared" si="359"/>
        <v/>
      </c>
      <c r="R1808" s="127"/>
      <c r="S1808" s="86"/>
      <c r="T1808" s="127"/>
      <c r="U1808" s="86"/>
      <c r="V1808" s="87">
        <f t="shared" si="364"/>
        <v>0</v>
      </c>
      <c r="W1808" s="130"/>
      <c r="X1808" s="86"/>
      <c r="Y1808" s="86"/>
      <c r="Z1808" s="131"/>
      <c r="AA1808" s="87">
        <f t="shared" si="360"/>
        <v>0</v>
      </c>
      <c r="AB1808" s="127"/>
      <c r="AC1808" s="86"/>
      <c r="AD1808" s="87">
        <f t="shared" si="365"/>
        <v>0</v>
      </c>
      <c r="AE1808" s="127"/>
      <c r="AF1808" s="86"/>
      <c r="AG1808" s="86"/>
      <c r="AH1808" s="131"/>
      <c r="AI1808" s="88">
        <f t="shared" si="366"/>
        <v>0</v>
      </c>
      <c r="AJ1808" s="89" t="str">
        <f>IFERROR(IF(ISNA(MATCH($AV1808,Other_Category_Abbr,0)),INDEX(FGHG_List_Long_GWP,MATCH($AV1808,FGHG_List_Long,0)),INDEX(GWP_Other_Abbr,MATCH($AV1808,Other_Category_Abbr,0)))*SUM(V1808,AA1808,AD1808,AI1808),"")</f>
        <v/>
      </c>
      <c r="AK1808" s="89" t="str">
        <f>IFERROR(IF(ISNA(MATCH($AV1808,Other_Category_Abbr,0)),INDEX(FGHG_List_Long_GWP,MATCH($AV1808,FGHG_List_Long,0)),INDEX(GWP_Other_Abbr,MATCH($AV1808,Other_Category_Abbr,0)))*(T1808*(S1808+U1808)+W1808*(Y1808+X1808)+AD1808+AE1808*(AF1808+AG1808)),"")</f>
        <v/>
      </c>
      <c r="AL1808" s="90" t="str">
        <f t="shared" si="361"/>
        <v/>
      </c>
      <c r="AM1808" s="91" t="str">
        <f t="shared" si="362"/>
        <v/>
      </c>
      <c r="AP1808" s="92" t="b">
        <f t="shared" si="356"/>
        <v>0</v>
      </c>
      <c r="AQ1808" s="92" t="str">
        <f t="shared" si="357"/>
        <v xml:space="preserve"> </v>
      </c>
      <c r="AR1808" s="92" t="str">
        <f>IF(LEN(AQ1808)=1,"",COUNTIF($AQ$19:AQ1808,AQ1808)=1)</f>
        <v/>
      </c>
      <c r="AS1808" s="73"/>
      <c r="AT1808" s="73"/>
      <c r="AU1808" s="73"/>
      <c r="AV1808" s="235" t="str">
        <f>IF($P1808=Lists!$A$13,Lists!$A$29,IF($P1808=Lists!$A$14,Lists!$A$30,$P1808))</f>
        <v/>
      </c>
      <c r="AW1808" s="73"/>
      <c r="AX1808" s="73"/>
    </row>
    <row r="1809" spans="2:50" x14ac:dyDescent="0.3">
      <c r="B1809" s="137">
        <f t="shared" si="363"/>
        <v>1791</v>
      </c>
      <c r="C1809" s="24"/>
      <c r="D1809" s="24"/>
      <c r="E1809" s="24"/>
      <c r="F1809" s="25"/>
      <c r="G1809" s="24"/>
      <c r="H1809" s="30"/>
      <c r="I1809" s="24"/>
      <c r="J1809" s="50" t="str">
        <f t="shared" si="354"/>
        <v/>
      </c>
      <c r="K1809" s="30"/>
      <c r="L1809" s="236"/>
      <c r="M1809" s="30"/>
      <c r="N1809" s="30"/>
      <c r="O1809" s="46" t="str">
        <f t="shared" si="355"/>
        <v/>
      </c>
      <c r="P1809" s="239" t="str">
        <f t="shared" si="358"/>
        <v/>
      </c>
      <c r="Q1809" s="52" t="str">
        <f t="shared" si="359"/>
        <v/>
      </c>
      <c r="R1809" s="127"/>
      <c r="S1809" s="86"/>
      <c r="T1809" s="127"/>
      <c r="U1809" s="86"/>
      <c r="V1809" s="87">
        <f t="shared" si="364"/>
        <v>0</v>
      </c>
      <c r="W1809" s="130"/>
      <c r="X1809" s="86"/>
      <c r="Y1809" s="86"/>
      <c r="Z1809" s="131"/>
      <c r="AA1809" s="87">
        <f t="shared" si="360"/>
        <v>0</v>
      </c>
      <c r="AB1809" s="127"/>
      <c r="AC1809" s="86"/>
      <c r="AD1809" s="87">
        <f t="shared" si="365"/>
        <v>0</v>
      </c>
      <c r="AE1809" s="127"/>
      <c r="AF1809" s="86"/>
      <c r="AG1809" s="86"/>
      <c r="AH1809" s="131"/>
      <c r="AI1809" s="88">
        <f t="shared" si="366"/>
        <v>0</v>
      </c>
      <c r="AJ1809" s="89" t="str">
        <f>IFERROR(IF(ISNA(MATCH($AV1809,Other_Category_Abbr,0)),INDEX(FGHG_List_Long_GWP,MATCH($AV1809,FGHG_List_Long,0)),INDEX(GWP_Other_Abbr,MATCH($AV1809,Other_Category_Abbr,0)))*SUM(V1809,AA1809,AD1809,AI1809),"")</f>
        <v/>
      </c>
      <c r="AK1809" s="89" t="str">
        <f>IFERROR(IF(ISNA(MATCH($AV1809,Other_Category_Abbr,0)),INDEX(FGHG_List_Long_GWP,MATCH($AV1809,FGHG_List_Long,0)),INDEX(GWP_Other_Abbr,MATCH($AV1809,Other_Category_Abbr,0)))*(T1809*(S1809+U1809)+W1809*(Y1809+X1809)+AD1809+AE1809*(AF1809+AG1809)),"")</f>
        <v/>
      </c>
      <c r="AL1809" s="90" t="str">
        <f t="shared" si="361"/>
        <v/>
      </c>
      <c r="AM1809" s="91" t="str">
        <f t="shared" si="362"/>
        <v/>
      </c>
      <c r="AP1809" s="92" t="b">
        <f t="shared" si="356"/>
        <v>0</v>
      </c>
      <c r="AQ1809" s="92" t="str">
        <f t="shared" si="357"/>
        <v xml:space="preserve"> </v>
      </c>
      <c r="AR1809" s="92" t="str">
        <f>IF(LEN(AQ1809)=1,"",COUNTIF($AQ$19:AQ1809,AQ1809)=1)</f>
        <v/>
      </c>
      <c r="AS1809" s="73"/>
      <c r="AT1809" s="73"/>
      <c r="AU1809" s="73"/>
      <c r="AV1809" s="235" t="str">
        <f>IF($P1809=Lists!$A$13,Lists!$A$29,IF($P1809=Lists!$A$14,Lists!$A$30,$P1809))</f>
        <v/>
      </c>
      <c r="AW1809" s="73"/>
      <c r="AX1809" s="73"/>
    </row>
    <row r="1810" spans="2:50" x14ac:dyDescent="0.3">
      <c r="B1810" s="137">
        <f t="shared" si="363"/>
        <v>1792</v>
      </c>
      <c r="C1810" s="24"/>
      <c r="D1810" s="24"/>
      <c r="E1810" s="24"/>
      <c r="F1810" s="25"/>
      <c r="G1810" s="24"/>
      <c r="H1810" s="30"/>
      <c r="I1810" s="24"/>
      <c r="J1810" s="50" t="str">
        <f t="shared" si="354"/>
        <v/>
      </c>
      <c r="K1810" s="30"/>
      <c r="L1810" s="236"/>
      <c r="M1810" s="30"/>
      <c r="N1810" s="30"/>
      <c r="O1810" s="46" t="str">
        <f t="shared" si="355"/>
        <v/>
      </c>
      <c r="P1810" s="239" t="str">
        <f t="shared" si="358"/>
        <v/>
      </c>
      <c r="Q1810" s="52" t="str">
        <f t="shared" si="359"/>
        <v/>
      </c>
      <c r="R1810" s="127"/>
      <c r="S1810" s="86"/>
      <c r="T1810" s="127"/>
      <c r="U1810" s="86"/>
      <c r="V1810" s="87">
        <f t="shared" si="364"/>
        <v>0</v>
      </c>
      <c r="W1810" s="130"/>
      <c r="X1810" s="86"/>
      <c r="Y1810" s="86"/>
      <c r="Z1810" s="131"/>
      <c r="AA1810" s="87">
        <f t="shared" si="360"/>
        <v>0</v>
      </c>
      <c r="AB1810" s="127"/>
      <c r="AC1810" s="86"/>
      <c r="AD1810" s="87">
        <f t="shared" si="365"/>
        <v>0</v>
      </c>
      <c r="AE1810" s="127"/>
      <c r="AF1810" s="86"/>
      <c r="AG1810" s="86"/>
      <c r="AH1810" s="131"/>
      <c r="AI1810" s="88">
        <f t="shared" si="366"/>
        <v>0</v>
      </c>
      <c r="AJ1810" s="89" t="str">
        <f>IFERROR(IF(ISNA(MATCH($AV1810,Other_Category_Abbr,0)),INDEX(FGHG_List_Long_GWP,MATCH($AV1810,FGHG_List_Long,0)),INDEX(GWP_Other_Abbr,MATCH($AV1810,Other_Category_Abbr,0)))*SUM(V1810,AA1810,AD1810,AI1810),"")</f>
        <v/>
      </c>
      <c r="AK1810" s="89" t="str">
        <f>IFERROR(IF(ISNA(MATCH($AV1810,Other_Category_Abbr,0)),INDEX(FGHG_List_Long_GWP,MATCH($AV1810,FGHG_List_Long,0)),INDEX(GWP_Other_Abbr,MATCH($AV1810,Other_Category_Abbr,0)))*(T1810*(S1810+U1810)+W1810*(Y1810+X1810)+AD1810+AE1810*(AF1810+AG1810)),"")</f>
        <v/>
      </c>
      <c r="AL1810" s="90" t="str">
        <f t="shared" si="361"/>
        <v/>
      </c>
      <c r="AM1810" s="91" t="str">
        <f t="shared" si="362"/>
        <v/>
      </c>
      <c r="AP1810" s="92" t="b">
        <f t="shared" si="356"/>
        <v>0</v>
      </c>
      <c r="AQ1810" s="92" t="str">
        <f t="shared" si="357"/>
        <v xml:space="preserve"> </v>
      </c>
      <c r="AR1810" s="92" t="str">
        <f>IF(LEN(AQ1810)=1,"",COUNTIF($AQ$19:AQ1810,AQ1810)=1)</f>
        <v/>
      </c>
      <c r="AS1810" s="73"/>
      <c r="AT1810" s="73"/>
      <c r="AU1810" s="73"/>
      <c r="AV1810" s="235" t="str">
        <f>IF($P1810=Lists!$A$13,Lists!$A$29,IF($P1810=Lists!$A$14,Lists!$A$30,$P1810))</f>
        <v/>
      </c>
      <c r="AW1810" s="73"/>
      <c r="AX1810" s="73"/>
    </row>
    <row r="1811" spans="2:50" x14ac:dyDescent="0.3">
      <c r="B1811" s="137">
        <f t="shared" si="363"/>
        <v>1793</v>
      </c>
      <c r="C1811" s="24"/>
      <c r="D1811" s="24"/>
      <c r="E1811" s="24"/>
      <c r="F1811" s="25"/>
      <c r="G1811" s="24"/>
      <c r="H1811" s="30"/>
      <c r="I1811" s="24"/>
      <c r="J1811" s="50" t="str">
        <f t="shared" ref="J1811:J1874" si="367">IFERROR(INDEX(CASRN,MATCH($I1811,FGHG_List_Long,0)),"")</f>
        <v/>
      </c>
      <c r="K1811" s="30"/>
      <c r="L1811" s="236"/>
      <c r="M1811" s="30"/>
      <c r="N1811" s="30"/>
      <c r="O1811" s="46" t="str">
        <f t="shared" ref="O1811:O1874" si="368">IF(ISBLANK(I1811),"",IF(I1811="Other f-GHG chemical not listed",K1811,I1811))</f>
        <v/>
      </c>
      <c r="P1811" s="239" t="str">
        <f t="shared" si="358"/>
        <v/>
      </c>
      <c r="Q1811" s="52" t="str">
        <f t="shared" si="359"/>
        <v/>
      </c>
      <c r="R1811" s="127"/>
      <c r="S1811" s="86"/>
      <c r="T1811" s="127"/>
      <c r="U1811" s="86"/>
      <c r="V1811" s="87">
        <f t="shared" si="364"/>
        <v>0</v>
      </c>
      <c r="W1811" s="130"/>
      <c r="X1811" s="86"/>
      <c r="Y1811" s="86"/>
      <c r="Z1811" s="131"/>
      <c r="AA1811" s="87">
        <f t="shared" si="360"/>
        <v>0</v>
      </c>
      <c r="AB1811" s="127"/>
      <c r="AC1811" s="86"/>
      <c r="AD1811" s="87">
        <f t="shared" si="365"/>
        <v>0</v>
      </c>
      <c r="AE1811" s="127"/>
      <c r="AF1811" s="86"/>
      <c r="AG1811" s="86"/>
      <c r="AH1811" s="131"/>
      <c r="AI1811" s="88">
        <f t="shared" si="366"/>
        <v>0</v>
      </c>
      <c r="AJ1811" s="89" t="str">
        <f>IFERROR(IF(ISNA(MATCH($AV1811,Other_Category_Abbr,0)),INDEX(FGHG_List_Long_GWP,MATCH($AV1811,FGHG_List_Long,0)),INDEX(GWP_Other_Abbr,MATCH($AV1811,Other_Category_Abbr,0)))*SUM(V1811,AA1811,AD1811,AI1811),"")</f>
        <v/>
      </c>
      <c r="AK1811" s="89" t="str">
        <f>IFERROR(IF(ISNA(MATCH($AV1811,Other_Category_Abbr,0)),INDEX(FGHG_List_Long_GWP,MATCH($AV1811,FGHG_List_Long,0)),INDEX(GWP_Other_Abbr,MATCH($AV1811,Other_Category_Abbr,0)))*(T1811*(S1811+U1811)+W1811*(Y1811+X1811)+AD1811+AE1811*(AF1811+AG1811)),"")</f>
        <v/>
      </c>
      <c r="AL1811" s="90" t="str">
        <f t="shared" si="361"/>
        <v/>
      </c>
      <c r="AM1811" s="91" t="str">
        <f t="shared" si="362"/>
        <v/>
      </c>
      <c r="AP1811" s="92" t="b">
        <f t="shared" ref="AP1811:AP1874" si="369">IF(AND(F1811="EF Method (L21 or L22)",G1811="Yes",H1811="No"),"Eq. L-21",IF(AND(F1811="EF Method (L21 or L22)",G1811="Yes",H1811="Yes"),"Eq. L-22",IF(AND(F1811="EF Method (L21 or L22)",G1811="No"),"Eq. L-22",IF(AND(F1811="ECF Method (L26 or L27)",G1811="Yes"),"Eq. L-27",IF(AND(F1811="ECF Method (L26 or L27)",G1811="No"),"Eq. L-26")))))</f>
        <v>0</v>
      </c>
      <c r="AQ1811" s="92" t="str">
        <f t="shared" ref="AQ1811:AQ1874" si="370">C1811&amp;" "&amp;O1811</f>
        <v xml:space="preserve"> </v>
      </c>
      <c r="AR1811" s="92" t="str">
        <f>IF(LEN(AQ1811)=1,"",COUNTIF($AQ$19:AQ1811,AQ1811)=1)</f>
        <v/>
      </c>
      <c r="AS1811" s="73"/>
      <c r="AT1811" s="73"/>
      <c r="AU1811" s="73"/>
      <c r="AV1811" s="235" t="str">
        <f>IF($P1811=Lists!$A$13,Lists!$A$29,IF($P1811=Lists!$A$14,Lists!$A$30,$P1811))</f>
        <v/>
      </c>
      <c r="AW1811" s="73"/>
      <c r="AX1811" s="73"/>
    </row>
    <row r="1812" spans="2:50" x14ac:dyDescent="0.3">
      <c r="B1812" s="137">
        <f t="shared" si="363"/>
        <v>1794</v>
      </c>
      <c r="C1812" s="24"/>
      <c r="D1812" s="24"/>
      <c r="E1812" s="24"/>
      <c r="F1812" s="25"/>
      <c r="G1812" s="24"/>
      <c r="H1812" s="30"/>
      <c r="I1812" s="24"/>
      <c r="J1812" s="50" t="str">
        <f t="shared" si="367"/>
        <v/>
      </c>
      <c r="K1812" s="30"/>
      <c r="L1812" s="236"/>
      <c r="M1812" s="30"/>
      <c r="N1812" s="30"/>
      <c r="O1812" s="46" t="str">
        <f t="shared" si="368"/>
        <v/>
      </c>
      <c r="P1812" s="239" t="str">
        <f t="shared" ref="P1812:P1875" si="371">IF(ISBLANK(I1812),"",IF(I1812="Other f-GHG chemical not listed",N1812,I1812))</f>
        <v/>
      </c>
      <c r="Q1812" s="52" t="str">
        <f t="shared" ref="Q1812:Q1875" si="372">IF(ISBLANK(I1812),"",IF(I1812="Other f-GHG chemical not listed",L1812,J1812))</f>
        <v/>
      </c>
      <c r="R1812" s="127"/>
      <c r="S1812" s="86"/>
      <c r="T1812" s="127"/>
      <c r="U1812" s="86"/>
      <c r="V1812" s="87">
        <f t="shared" si="364"/>
        <v>0</v>
      </c>
      <c r="W1812" s="130"/>
      <c r="X1812" s="86"/>
      <c r="Y1812" s="86"/>
      <c r="Z1812" s="131"/>
      <c r="AA1812" s="87">
        <f t="shared" ref="AA1812:AA1875" si="373">+W1812*(X1812+Y1812*(1-Z1812))</f>
        <v>0</v>
      </c>
      <c r="AB1812" s="127"/>
      <c r="AC1812" s="86"/>
      <c r="AD1812" s="87">
        <f t="shared" si="365"/>
        <v>0</v>
      </c>
      <c r="AE1812" s="127"/>
      <c r="AF1812" s="86"/>
      <c r="AG1812" s="86"/>
      <c r="AH1812" s="131"/>
      <c r="AI1812" s="88">
        <f t="shared" si="366"/>
        <v>0</v>
      </c>
      <c r="AJ1812" s="89" t="str">
        <f>IFERROR(IF(ISNA(MATCH($AV1812,Other_Category_Abbr,0)),INDEX(FGHG_List_Long_GWP,MATCH($AV1812,FGHG_List_Long,0)),INDEX(GWP_Other_Abbr,MATCH($AV1812,Other_Category_Abbr,0)))*SUM(V1812,AA1812,AD1812,AI1812),"")</f>
        <v/>
      </c>
      <c r="AK1812" s="89" t="str">
        <f>IFERROR(IF(ISNA(MATCH($AV1812,Other_Category_Abbr,0)),INDEX(FGHG_List_Long_GWP,MATCH($AV1812,FGHG_List_Long,0)),INDEX(GWP_Other_Abbr,MATCH($AV1812,Other_Category_Abbr,0)))*(T1812*(S1812+U1812)+W1812*(Y1812+X1812)+AD1812+AE1812*(AF1812+AG1812)),"")</f>
        <v/>
      </c>
      <c r="AL1812" s="90" t="str">
        <f t="shared" ref="AL1812:AL1875" si="374">IFERROR(1-(SUMIF($C$19:$C$3718,C1812,$AJ$19:$AJ$3718)/SUMIF($C$19:$C$3718,C1812,$AK$19:$AK$3718)),"")</f>
        <v/>
      </c>
      <c r="AM1812" s="91" t="str">
        <f t="shared" ref="AM1812:AM1875" si="375">IF(LEN(AL1812)&lt;1,"",IF(AND(AL1812&gt;=$BA$19,AL1812&lt;$BB$19),$AZ$19,IF(AND(AL1812&gt;=$BA$20,AL1812&lt;$BB$20),$AZ$20,IF(AND(AL1812&gt;=$BA$21,AL1812&lt;$BB$21),$AZ$21,IF(AND(AL1812&gt;=$BA$22,AL1812&lt;=$BB$22),$AZ$22,"Check")))))</f>
        <v/>
      </c>
      <c r="AP1812" s="92" t="b">
        <f t="shared" si="369"/>
        <v>0</v>
      </c>
      <c r="AQ1812" s="92" t="str">
        <f t="shared" si="370"/>
        <v xml:space="preserve"> </v>
      </c>
      <c r="AR1812" s="92" t="str">
        <f>IF(LEN(AQ1812)=1,"",COUNTIF($AQ$19:AQ1812,AQ1812)=1)</f>
        <v/>
      </c>
      <c r="AS1812" s="73"/>
      <c r="AT1812" s="73"/>
      <c r="AU1812" s="73"/>
      <c r="AV1812" s="235" t="str">
        <f>IF($P1812=Lists!$A$13,Lists!$A$29,IF($P1812=Lists!$A$14,Lists!$A$30,$P1812))</f>
        <v/>
      </c>
      <c r="AW1812" s="73"/>
      <c r="AX1812" s="73"/>
    </row>
    <row r="1813" spans="2:50" x14ac:dyDescent="0.3">
      <c r="B1813" s="137">
        <f t="shared" ref="B1813:B1876" si="376">1+B1812</f>
        <v>1795</v>
      </c>
      <c r="C1813" s="24"/>
      <c r="D1813" s="24"/>
      <c r="E1813" s="24"/>
      <c r="F1813" s="25"/>
      <c r="G1813" s="24"/>
      <c r="H1813" s="30"/>
      <c r="I1813" s="24"/>
      <c r="J1813" s="50" t="str">
        <f t="shared" si="367"/>
        <v/>
      </c>
      <c r="K1813" s="30"/>
      <c r="L1813" s="236"/>
      <c r="M1813" s="30"/>
      <c r="N1813" s="30"/>
      <c r="O1813" s="46" t="str">
        <f t="shared" si="368"/>
        <v/>
      </c>
      <c r="P1813" s="239" t="str">
        <f t="shared" si="371"/>
        <v/>
      </c>
      <c r="Q1813" s="52" t="str">
        <f t="shared" si="372"/>
        <v/>
      </c>
      <c r="R1813" s="127"/>
      <c r="S1813" s="86"/>
      <c r="T1813" s="127"/>
      <c r="U1813" s="86"/>
      <c r="V1813" s="87">
        <f t="shared" si="364"/>
        <v>0</v>
      </c>
      <c r="W1813" s="130"/>
      <c r="X1813" s="86"/>
      <c r="Y1813" s="86"/>
      <c r="Z1813" s="131"/>
      <c r="AA1813" s="87">
        <f t="shared" si="373"/>
        <v>0</v>
      </c>
      <c r="AB1813" s="127"/>
      <c r="AC1813" s="86"/>
      <c r="AD1813" s="87">
        <f t="shared" si="365"/>
        <v>0</v>
      </c>
      <c r="AE1813" s="127"/>
      <c r="AF1813" s="86"/>
      <c r="AG1813" s="86"/>
      <c r="AH1813" s="131"/>
      <c r="AI1813" s="88">
        <f t="shared" si="366"/>
        <v>0</v>
      </c>
      <c r="AJ1813" s="89" t="str">
        <f>IFERROR(IF(ISNA(MATCH($AV1813,Other_Category_Abbr,0)),INDEX(FGHG_List_Long_GWP,MATCH($AV1813,FGHG_List_Long,0)),INDEX(GWP_Other_Abbr,MATCH($AV1813,Other_Category_Abbr,0)))*SUM(V1813,AA1813,AD1813,AI1813),"")</f>
        <v/>
      </c>
      <c r="AK1813" s="89" t="str">
        <f>IFERROR(IF(ISNA(MATCH($AV1813,Other_Category_Abbr,0)),INDEX(FGHG_List_Long_GWP,MATCH($AV1813,FGHG_List_Long,0)),INDEX(GWP_Other_Abbr,MATCH($AV1813,Other_Category_Abbr,0)))*(T1813*(S1813+U1813)+W1813*(Y1813+X1813)+AD1813+AE1813*(AF1813+AG1813)),"")</f>
        <v/>
      </c>
      <c r="AL1813" s="90" t="str">
        <f t="shared" si="374"/>
        <v/>
      </c>
      <c r="AM1813" s="91" t="str">
        <f t="shared" si="375"/>
        <v/>
      </c>
      <c r="AP1813" s="92" t="b">
        <f t="shared" si="369"/>
        <v>0</v>
      </c>
      <c r="AQ1813" s="92" t="str">
        <f t="shared" si="370"/>
        <v xml:space="preserve"> </v>
      </c>
      <c r="AR1813" s="92" t="str">
        <f>IF(LEN(AQ1813)=1,"",COUNTIF($AQ$19:AQ1813,AQ1813)=1)</f>
        <v/>
      </c>
      <c r="AS1813" s="73"/>
      <c r="AT1813" s="73"/>
      <c r="AU1813" s="73"/>
      <c r="AV1813" s="235" t="str">
        <f>IF($P1813=Lists!$A$13,Lists!$A$29,IF($P1813=Lists!$A$14,Lists!$A$30,$P1813))</f>
        <v/>
      </c>
      <c r="AW1813" s="73"/>
      <c r="AX1813" s="73"/>
    </row>
    <row r="1814" spans="2:50" x14ac:dyDescent="0.3">
      <c r="B1814" s="137">
        <f t="shared" si="376"/>
        <v>1796</v>
      </c>
      <c r="C1814" s="24"/>
      <c r="D1814" s="24"/>
      <c r="E1814" s="24"/>
      <c r="F1814" s="25"/>
      <c r="G1814" s="24"/>
      <c r="H1814" s="30"/>
      <c r="I1814" s="24"/>
      <c r="J1814" s="50" t="str">
        <f t="shared" si="367"/>
        <v/>
      </c>
      <c r="K1814" s="30"/>
      <c r="L1814" s="236"/>
      <c r="M1814" s="30"/>
      <c r="N1814" s="30"/>
      <c r="O1814" s="46" t="str">
        <f t="shared" si="368"/>
        <v/>
      </c>
      <c r="P1814" s="239" t="str">
        <f t="shared" si="371"/>
        <v/>
      </c>
      <c r="Q1814" s="52" t="str">
        <f t="shared" si="372"/>
        <v/>
      </c>
      <c r="R1814" s="127"/>
      <c r="S1814" s="86"/>
      <c r="T1814" s="127"/>
      <c r="U1814" s="86"/>
      <c r="V1814" s="87">
        <f t="shared" si="364"/>
        <v>0</v>
      </c>
      <c r="W1814" s="130"/>
      <c r="X1814" s="86"/>
      <c r="Y1814" s="86"/>
      <c r="Z1814" s="131"/>
      <c r="AA1814" s="87">
        <f t="shared" si="373"/>
        <v>0</v>
      </c>
      <c r="AB1814" s="127"/>
      <c r="AC1814" s="86"/>
      <c r="AD1814" s="87">
        <f t="shared" si="365"/>
        <v>0</v>
      </c>
      <c r="AE1814" s="127"/>
      <c r="AF1814" s="86"/>
      <c r="AG1814" s="86"/>
      <c r="AH1814" s="131"/>
      <c r="AI1814" s="88">
        <f t="shared" si="366"/>
        <v>0</v>
      </c>
      <c r="AJ1814" s="89" t="str">
        <f>IFERROR(IF(ISNA(MATCH($AV1814,Other_Category_Abbr,0)),INDEX(FGHG_List_Long_GWP,MATCH($AV1814,FGHG_List_Long,0)),INDEX(GWP_Other_Abbr,MATCH($AV1814,Other_Category_Abbr,0)))*SUM(V1814,AA1814,AD1814,AI1814),"")</f>
        <v/>
      </c>
      <c r="AK1814" s="89" t="str">
        <f>IFERROR(IF(ISNA(MATCH($AV1814,Other_Category_Abbr,0)),INDEX(FGHG_List_Long_GWP,MATCH($AV1814,FGHG_List_Long,0)),INDEX(GWP_Other_Abbr,MATCH($AV1814,Other_Category_Abbr,0)))*(T1814*(S1814+U1814)+W1814*(Y1814+X1814)+AD1814+AE1814*(AF1814+AG1814)),"")</f>
        <v/>
      </c>
      <c r="AL1814" s="90" t="str">
        <f t="shared" si="374"/>
        <v/>
      </c>
      <c r="AM1814" s="91" t="str">
        <f t="shared" si="375"/>
        <v/>
      </c>
      <c r="AP1814" s="92" t="b">
        <f t="shared" si="369"/>
        <v>0</v>
      </c>
      <c r="AQ1814" s="92" t="str">
        <f t="shared" si="370"/>
        <v xml:space="preserve"> </v>
      </c>
      <c r="AR1814" s="92" t="str">
        <f>IF(LEN(AQ1814)=1,"",COUNTIF($AQ$19:AQ1814,AQ1814)=1)</f>
        <v/>
      </c>
      <c r="AS1814" s="73"/>
      <c r="AT1814" s="73"/>
      <c r="AU1814" s="73"/>
      <c r="AV1814" s="235" t="str">
        <f>IF($P1814=Lists!$A$13,Lists!$A$29,IF($P1814=Lists!$A$14,Lists!$A$30,$P1814))</f>
        <v/>
      </c>
      <c r="AW1814" s="73"/>
      <c r="AX1814" s="73"/>
    </row>
    <row r="1815" spans="2:50" x14ac:dyDescent="0.3">
      <c r="B1815" s="137">
        <f t="shared" si="376"/>
        <v>1797</v>
      </c>
      <c r="C1815" s="24"/>
      <c r="D1815" s="24"/>
      <c r="E1815" s="24"/>
      <c r="F1815" s="25"/>
      <c r="G1815" s="24"/>
      <c r="H1815" s="30"/>
      <c r="I1815" s="24"/>
      <c r="J1815" s="50" t="str">
        <f t="shared" si="367"/>
        <v/>
      </c>
      <c r="K1815" s="30"/>
      <c r="L1815" s="236"/>
      <c r="M1815" s="30"/>
      <c r="N1815" s="30"/>
      <c r="O1815" s="46" t="str">
        <f t="shared" si="368"/>
        <v/>
      </c>
      <c r="P1815" s="239" t="str">
        <f t="shared" si="371"/>
        <v/>
      </c>
      <c r="Q1815" s="52" t="str">
        <f t="shared" si="372"/>
        <v/>
      </c>
      <c r="R1815" s="127"/>
      <c r="S1815" s="86"/>
      <c r="T1815" s="127"/>
      <c r="U1815" s="86"/>
      <c r="V1815" s="87">
        <f t="shared" si="364"/>
        <v>0</v>
      </c>
      <c r="W1815" s="130"/>
      <c r="X1815" s="86"/>
      <c r="Y1815" s="86"/>
      <c r="Z1815" s="131"/>
      <c r="AA1815" s="87">
        <f t="shared" si="373"/>
        <v>0</v>
      </c>
      <c r="AB1815" s="127"/>
      <c r="AC1815" s="86"/>
      <c r="AD1815" s="87">
        <f t="shared" si="365"/>
        <v>0</v>
      </c>
      <c r="AE1815" s="127"/>
      <c r="AF1815" s="86"/>
      <c r="AG1815" s="86"/>
      <c r="AH1815" s="131"/>
      <c r="AI1815" s="88">
        <f t="shared" si="366"/>
        <v>0</v>
      </c>
      <c r="AJ1815" s="89" t="str">
        <f>IFERROR(IF(ISNA(MATCH($AV1815,Other_Category_Abbr,0)),INDEX(FGHG_List_Long_GWP,MATCH($AV1815,FGHG_List_Long,0)),INDEX(GWP_Other_Abbr,MATCH($AV1815,Other_Category_Abbr,0)))*SUM(V1815,AA1815,AD1815,AI1815),"")</f>
        <v/>
      </c>
      <c r="AK1815" s="89" t="str">
        <f>IFERROR(IF(ISNA(MATCH($AV1815,Other_Category_Abbr,0)),INDEX(FGHG_List_Long_GWP,MATCH($AV1815,FGHG_List_Long,0)),INDEX(GWP_Other_Abbr,MATCH($AV1815,Other_Category_Abbr,0)))*(T1815*(S1815+U1815)+W1815*(Y1815+X1815)+AD1815+AE1815*(AF1815+AG1815)),"")</f>
        <v/>
      </c>
      <c r="AL1815" s="90" t="str">
        <f t="shared" si="374"/>
        <v/>
      </c>
      <c r="AM1815" s="91" t="str">
        <f t="shared" si="375"/>
        <v/>
      </c>
      <c r="AP1815" s="92" t="b">
        <f t="shared" si="369"/>
        <v>0</v>
      </c>
      <c r="AQ1815" s="92" t="str">
        <f t="shared" si="370"/>
        <v xml:space="preserve"> </v>
      </c>
      <c r="AR1815" s="92" t="str">
        <f>IF(LEN(AQ1815)=1,"",COUNTIF($AQ$19:AQ1815,AQ1815)=1)</f>
        <v/>
      </c>
      <c r="AS1815" s="73"/>
      <c r="AT1815" s="73"/>
      <c r="AU1815" s="73"/>
      <c r="AV1815" s="235" t="str">
        <f>IF($P1815=Lists!$A$13,Lists!$A$29,IF($P1815=Lists!$A$14,Lists!$A$30,$P1815))</f>
        <v/>
      </c>
      <c r="AW1815" s="73"/>
      <c r="AX1815" s="73"/>
    </row>
    <row r="1816" spans="2:50" x14ac:dyDescent="0.3">
      <c r="B1816" s="137">
        <f t="shared" si="376"/>
        <v>1798</v>
      </c>
      <c r="C1816" s="24"/>
      <c r="D1816" s="24"/>
      <c r="E1816" s="24"/>
      <c r="F1816" s="25"/>
      <c r="G1816" s="24"/>
      <c r="H1816" s="30"/>
      <c r="I1816" s="24"/>
      <c r="J1816" s="50" t="str">
        <f t="shared" si="367"/>
        <v/>
      </c>
      <c r="K1816" s="30"/>
      <c r="L1816" s="236"/>
      <c r="M1816" s="30"/>
      <c r="N1816" s="30"/>
      <c r="O1816" s="46" t="str">
        <f t="shared" si="368"/>
        <v/>
      </c>
      <c r="P1816" s="239" t="str">
        <f t="shared" si="371"/>
        <v/>
      </c>
      <c r="Q1816" s="52" t="str">
        <f t="shared" si="372"/>
        <v/>
      </c>
      <c r="R1816" s="127"/>
      <c r="S1816" s="86"/>
      <c r="T1816" s="127"/>
      <c r="U1816" s="86"/>
      <c r="V1816" s="87">
        <f t="shared" si="364"/>
        <v>0</v>
      </c>
      <c r="W1816" s="130"/>
      <c r="X1816" s="86"/>
      <c r="Y1816" s="86"/>
      <c r="Z1816" s="131"/>
      <c r="AA1816" s="87">
        <f t="shared" si="373"/>
        <v>0</v>
      </c>
      <c r="AB1816" s="127"/>
      <c r="AC1816" s="86"/>
      <c r="AD1816" s="87">
        <f t="shared" si="365"/>
        <v>0</v>
      </c>
      <c r="AE1816" s="127"/>
      <c r="AF1816" s="86"/>
      <c r="AG1816" s="86"/>
      <c r="AH1816" s="131"/>
      <c r="AI1816" s="88">
        <f t="shared" si="366"/>
        <v>0</v>
      </c>
      <c r="AJ1816" s="89" t="str">
        <f>IFERROR(IF(ISNA(MATCH($AV1816,Other_Category_Abbr,0)),INDEX(FGHG_List_Long_GWP,MATCH($AV1816,FGHG_List_Long,0)),INDEX(GWP_Other_Abbr,MATCH($AV1816,Other_Category_Abbr,0)))*SUM(V1816,AA1816,AD1816,AI1816),"")</f>
        <v/>
      </c>
      <c r="AK1816" s="89" t="str">
        <f>IFERROR(IF(ISNA(MATCH($AV1816,Other_Category_Abbr,0)),INDEX(FGHG_List_Long_GWP,MATCH($AV1816,FGHG_List_Long,0)),INDEX(GWP_Other_Abbr,MATCH($AV1816,Other_Category_Abbr,0)))*(T1816*(S1816+U1816)+W1816*(Y1816+X1816)+AD1816+AE1816*(AF1816+AG1816)),"")</f>
        <v/>
      </c>
      <c r="AL1816" s="90" t="str">
        <f t="shared" si="374"/>
        <v/>
      </c>
      <c r="AM1816" s="91" t="str">
        <f t="shared" si="375"/>
        <v/>
      </c>
      <c r="AP1816" s="92" t="b">
        <f t="shared" si="369"/>
        <v>0</v>
      </c>
      <c r="AQ1816" s="92" t="str">
        <f t="shared" si="370"/>
        <v xml:space="preserve"> </v>
      </c>
      <c r="AR1816" s="92" t="str">
        <f>IF(LEN(AQ1816)=1,"",COUNTIF($AQ$19:AQ1816,AQ1816)=1)</f>
        <v/>
      </c>
      <c r="AS1816" s="73"/>
      <c r="AT1816" s="73"/>
      <c r="AU1816" s="73"/>
      <c r="AV1816" s="235" t="str">
        <f>IF($P1816=Lists!$A$13,Lists!$A$29,IF($P1816=Lists!$A$14,Lists!$A$30,$P1816))</f>
        <v/>
      </c>
      <c r="AW1816" s="73"/>
      <c r="AX1816" s="73"/>
    </row>
    <row r="1817" spans="2:50" x14ac:dyDescent="0.3">
      <c r="B1817" s="137">
        <f t="shared" si="376"/>
        <v>1799</v>
      </c>
      <c r="C1817" s="24"/>
      <c r="D1817" s="24"/>
      <c r="E1817" s="24"/>
      <c r="F1817" s="25"/>
      <c r="G1817" s="24"/>
      <c r="H1817" s="30"/>
      <c r="I1817" s="24"/>
      <c r="J1817" s="50" t="str">
        <f t="shared" si="367"/>
        <v/>
      </c>
      <c r="K1817" s="30"/>
      <c r="L1817" s="236"/>
      <c r="M1817" s="30"/>
      <c r="N1817" s="30"/>
      <c r="O1817" s="46" t="str">
        <f t="shared" si="368"/>
        <v/>
      </c>
      <c r="P1817" s="239" t="str">
        <f t="shared" si="371"/>
        <v/>
      </c>
      <c r="Q1817" s="52" t="str">
        <f t="shared" si="372"/>
        <v/>
      </c>
      <c r="R1817" s="127"/>
      <c r="S1817" s="86"/>
      <c r="T1817" s="127"/>
      <c r="U1817" s="86"/>
      <c r="V1817" s="87">
        <f t="shared" si="364"/>
        <v>0</v>
      </c>
      <c r="W1817" s="130"/>
      <c r="X1817" s="86"/>
      <c r="Y1817" s="86"/>
      <c r="Z1817" s="131"/>
      <c r="AA1817" s="87">
        <f t="shared" si="373"/>
        <v>0</v>
      </c>
      <c r="AB1817" s="127"/>
      <c r="AC1817" s="86"/>
      <c r="AD1817" s="87">
        <f t="shared" si="365"/>
        <v>0</v>
      </c>
      <c r="AE1817" s="127"/>
      <c r="AF1817" s="86"/>
      <c r="AG1817" s="86"/>
      <c r="AH1817" s="131"/>
      <c r="AI1817" s="88">
        <f t="shared" si="366"/>
        <v>0</v>
      </c>
      <c r="AJ1817" s="89" t="str">
        <f>IFERROR(IF(ISNA(MATCH($AV1817,Other_Category_Abbr,0)),INDEX(FGHG_List_Long_GWP,MATCH($AV1817,FGHG_List_Long,0)),INDEX(GWP_Other_Abbr,MATCH($AV1817,Other_Category_Abbr,0)))*SUM(V1817,AA1817,AD1817,AI1817),"")</f>
        <v/>
      </c>
      <c r="AK1817" s="89" t="str">
        <f>IFERROR(IF(ISNA(MATCH($AV1817,Other_Category_Abbr,0)),INDEX(FGHG_List_Long_GWP,MATCH($AV1817,FGHG_List_Long,0)),INDEX(GWP_Other_Abbr,MATCH($AV1817,Other_Category_Abbr,0)))*(T1817*(S1817+U1817)+W1817*(Y1817+X1817)+AD1817+AE1817*(AF1817+AG1817)),"")</f>
        <v/>
      </c>
      <c r="AL1817" s="90" t="str">
        <f t="shared" si="374"/>
        <v/>
      </c>
      <c r="AM1817" s="91" t="str">
        <f t="shared" si="375"/>
        <v/>
      </c>
      <c r="AP1817" s="92" t="b">
        <f t="shared" si="369"/>
        <v>0</v>
      </c>
      <c r="AQ1817" s="92" t="str">
        <f t="shared" si="370"/>
        <v xml:space="preserve"> </v>
      </c>
      <c r="AR1817" s="92" t="str">
        <f>IF(LEN(AQ1817)=1,"",COUNTIF($AQ$19:AQ1817,AQ1817)=1)</f>
        <v/>
      </c>
      <c r="AS1817" s="73"/>
      <c r="AT1817" s="73"/>
      <c r="AU1817" s="73"/>
      <c r="AV1817" s="235" t="str">
        <f>IF($P1817=Lists!$A$13,Lists!$A$29,IF($P1817=Lists!$A$14,Lists!$A$30,$P1817))</f>
        <v/>
      </c>
      <c r="AW1817" s="73"/>
      <c r="AX1817" s="73"/>
    </row>
    <row r="1818" spans="2:50" x14ac:dyDescent="0.3">
      <c r="B1818" s="137">
        <f t="shared" si="376"/>
        <v>1800</v>
      </c>
      <c r="C1818" s="24"/>
      <c r="D1818" s="24"/>
      <c r="E1818" s="24"/>
      <c r="F1818" s="25"/>
      <c r="G1818" s="24"/>
      <c r="H1818" s="30"/>
      <c r="I1818" s="24"/>
      <c r="J1818" s="50" t="str">
        <f t="shared" si="367"/>
        <v/>
      </c>
      <c r="K1818" s="30"/>
      <c r="L1818" s="236"/>
      <c r="M1818" s="30"/>
      <c r="N1818" s="30"/>
      <c r="O1818" s="46" t="str">
        <f t="shared" si="368"/>
        <v/>
      </c>
      <c r="P1818" s="239" t="str">
        <f t="shared" si="371"/>
        <v/>
      </c>
      <c r="Q1818" s="52" t="str">
        <f t="shared" si="372"/>
        <v/>
      </c>
      <c r="R1818" s="127"/>
      <c r="S1818" s="86"/>
      <c r="T1818" s="127"/>
      <c r="U1818" s="86"/>
      <c r="V1818" s="87">
        <f t="shared" si="364"/>
        <v>0</v>
      </c>
      <c r="W1818" s="130"/>
      <c r="X1818" s="86"/>
      <c r="Y1818" s="86"/>
      <c r="Z1818" s="131"/>
      <c r="AA1818" s="87">
        <f t="shared" si="373"/>
        <v>0</v>
      </c>
      <c r="AB1818" s="127"/>
      <c r="AC1818" s="86"/>
      <c r="AD1818" s="87">
        <f t="shared" si="365"/>
        <v>0</v>
      </c>
      <c r="AE1818" s="127"/>
      <c r="AF1818" s="86"/>
      <c r="AG1818" s="86"/>
      <c r="AH1818" s="131"/>
      <c r="AI1818" s="88">
        <f t="shared" si="366"/>
        <v>0</v>
      </c>
      <c r="AJ1818" s="89" t="str">
        <f>IFERROR(IF(ISNA(MATCH($AV1818,Other_Category_Abbr,0)),INDEX(FGHG_List_Long_GWP,MATCH($AV1818,FGHG_List_Long,0)),INDEX(GWP_Other_Abbr,MATCH($AV1818,Other_Category_Abbr,0)))*SUM(V1818,AA1818,AD1818,AI1818),"")</f>
        <v/>
      </c>
      <c r="AK1818" s="89" t="str">
        <f>IFERROR(IF(ISNA(MATCH($AV1818,Other_Category_Abbr,0)),INDEX(FGHG_List_Long_GWP,MATCH($AV1818,FGHG_List_Long,0)),INDEX(GWP_Other_Abbr,MATCH($AV1818,Other_Category_Abbr,0)))*(T1818*(S1818+U1818)+W1818*(Y1818+X1818)+AD1818+AE1818*(AF1818+AG1818)),"")</f>
        <v/>
      </c>
      <c r="AL1818" s="90" t="str">
        <f t="shared" si="374"/>
        <v/>
      </c>
      <c r="AM1818" s="91" t="str">
        <f t="shared" si="375"/>
        <v/>
      </c>
      <c r="AP1818" s="92" t="b">
        <f t="shared" si="369"/>
        <v>0</v>
      </c>
      <c r="AQ1818" s="92" t="str">
        <f t="shared" si="370"/>
        <v xml:space="preserve"> </v>
      </c>
      <c r="AR1818" s="92" t="str">
        <f>IF(LEN(AQ1818)=1,"",COUNTIF($AQ$19:AQ1818,AQ1818)=1)</f>
        <v/>
      </c>
      <c r="AS1818" s="73"/>
      <c r="AT1818" s="73"/>
      <c r="AU1818" s="73"/>
      <c r="AV1818" s="235" t="str">
        <f>IF($P1818=Lists!$A$13,Lists!$A$29,IF($P1818=Lists!$A$14,Lists!$A$30,$P1818))</f>
        <v/>
      </c>
      <c r="AW1818" s="73"/>
      <c r="AX1818" s="73"/>
    </row>
    <row r="1819" spans="2:50" x14ac:dyDescent="0.3">
      <c r="B1819" s="137">
        <f t="shared" si="376"/>
        <v>1801</v>
      </c>
      <c r="C1819" s="24"/>
      <c r="D1819" s="24"/>
      <c r="E1819" s="24"/>
      <c r="F1819" s="25"/>
      <c r="G1819" s="24"/>
      <c r="H1819" s="30"/>
      <c r="I1819" s="24"/>
      <c r="J1819" s="50" t="str">
        <f t="shared" si="367"/>
        <v/>
      </c>
      <c r="K1819" s="30"/>
      <c r="L1819" s="236"/>
      <c r="M1819" s="30"/>
      <c r="N1819" s="30"/>
      <c r="O1819" s="46" t="str">
        <f t="shared" si="368"/>
        <v/>
      </c>
      <c r="P1819" s="239" t="str">
        <f t="shared" si="371"/>
        <v/>
      </c>
      <c r="Q1819" s="52" t="str">
        <f t="shared" si="372"/>
        <v/>
      </c>
      <c r="R1819" s="127"/>
      <c r="S1819" s="86"/>
      <c r="T1819" s="127"/>
      <c r="U1819" s="86"/>
      <c r="V1819" s="87">
        <f t="shared" si="364"/>
        <v>0</v>
      </c>
      <c r="W1819" s="130"/>
      <c r="X1819" s="86"/>
      <c r="Y1819" s="86"/>
      <c r="Z1819" s="131"/>
      <c r="AA1819" s="87">
        <f t="shared" si="373"/>
        <v>0</v>
      </c>
      <c r="AB1819" s="127"/>
      <c r="AC1819" s="86"/>
      <c r="AD1819" s="87">
        <f t="shared" si="365"/>
        <v>0</v>
      </c>
      <c r="AE1819" s="127"/>
      <c r="AF1819" s="86"/>
      <c r="AG1819" s="86"/>
      <c r="AH1819" s="131"/>
      <c r="AI1819" s="88">
        <f t="shared" si="366"/>
        <v>0</v>
      </c>
      <c r="AJ1819" s="89" t="str">
        <f>IFERROR(IF(ISNA(MATCH($AV1819,Other_Category_Abbr,0)),INDEX(FGHG_List_Long_GWP,MATCH($AV1819,FGHG_List_Long,0)),INDEX(GWP_Other_Abbr,MATCH($AV1819,Other_Category_Abbr,0)))*SUM(V1819,AA1819,AD1819,AI1819),"")</f>
        <v/>
      </c>
      <c r="AK1819" s="89" t="str">
        <f>IFERROR(IF(ISNA(MATCH($AV1819,Other_Category_Abbr,0)),INDEX(FGHG_List_Long_GWP,MATCH($AV1819,FGHG_List_Long,0)),INDEX(GWP_Other_Abbr,MATCH($AV1819,Other_Category_Abbr,0)))*(T1819*(S1819+U1819)+W1819*(Y1819+X1819)+AD1819+AE1819*(AF1819+AG1819)),"")</f>
        <v/>
      </c>
      <c r="AL1819" s="90" t="str">
        <f t="shared" si="374"/>
        <v/>
      </c>
      <c r="AM1819" s="91" t="str">
        <f t="shared" si="375"/>
        <v/>
      </c>
      <c r="AP1819" s="92" t="b">
        <f t="shared" si="369"/>
        <v>0</v>
      </c>
      <c r="AQ1819" s="92" t="str">
        <f t="shared" si="370"/>
        <v xml:space="preserve"> </v>
      </c>
      <c r="AR1819" s="92" t="str">
        <f>IF(LEN(AQ1819)=1,"",COUNTIF($AQ$19:AQ1819,AQ1819)=1)</f>
        <v/>
      </c>
      <c r="AS1819" s="73"/>
      <c r="AT1819" s="73"/>
      <c r="AU1819" s="73"/>
      <c r="AV1819" s="235" t="str">
        <f>IF($P1819=Lists!$A$13,Lists!$A$29,IF($P1819=Lists!$A$14,Lists!$A$30,$P1819))</f>
        <v/>
      </c>
      <c r="AW1819" s="73"/>
      <c r="AX1819" s="73"/>
    </row>
    <row r="1820" spans="2:50" x14ac:dyDescent="0.3">
      <c r="B1820" s="137">
        <f t="shared" si="376"/>
        <v>1802</v>
      </c>
      <c r="C1820" s="24"/>
      <c r="D1820" s="24"/>
      <c r="E1820" s="24"/>
      <c r="F1820" s="25"/>
      <c r="G1820" s="24"/>
      <c r="H1820" s="30"/>
      <c r="I1820" s="24"/>
      <c r="J1820" s="50" t="str">
        <f t="shared" si="367"/>
        <v/>
      </c>
      <c r="K1820" s="30"/>
      <c r="L1820" s="236"/>
      <c r="M1820" s="30"/>
      <c r="N1820" s="30"/>
      <c r="O1820" s="46" t="str">
        <f t="shared" si="368"/>
        <v/>
      </c>
      <c r="P1820" s="239" t="str">
        <f t="shared" si="371"/>
        <v/>
      </c>
      <c r="Q1820" s="52" t="str">
        <f t="shared" si="372"/>
        <v/>
      </c>
      <c r="R1820" s="127"/>
      <c r="S1820" s="86"/>
      <c r="T1820" s="127"/>
      <c r="U1820" s="86"/>
      <c r="V1820" s="87">
        <f t="shared" si="364"/>
        <v>0</v>
      </c>
      <c r="W1820" s="130"/>
      <c r="X1820" s="86"/>
      <c r="Y1820" s="86"/>
      <c r="Z1820" s="131"/>
      <c r="AA1820" s="87">
        <f t="shared" si="373"/>
        <v>0</v>
      </c>
      <c r="AB1820" s="127"/>
      <c r="AC1820" s="86"/>
      <c r="AD1820" s="87">
        <f t="shared" si="365"/>
        <v>0</v>
      </c>
      <c r="AE1820" s="127"/>
      <c r="AF1820" s="86"/>
      <c r="AG1820" s="86"/>
      <c r="AH1820" s="131"/>
      <c r="AI1820" s="88">
        <f t="shared" si="366"/>
        <v>0</v>
      </c>
      <c r="AJ1820" s="89" t="str">
        <f>IFERROR(IF(ISNA(MATCH($AV1820,Other_Category_Abbr,0)),INDEX(FGHG_List_Long_GWP,MATCH($AV1820,FGHG_List_Long,0)),INDEX(GWP_Other_Abbr,MATCH($AV1820,Other_Category_Abbr,0)))*SUM(V1820,AA1820,AD1820,AI1820),"")</f>
        <v/>
      </c>
      <c r="AK1820" s="89" t="str">
        <f>IFERROR(IF(ISNA(MATCH($AV1820,Other_Category_Abbr,0)),INDEX(FGHG_List_Long_GWP,MATCH($AV1820,FGHG_List_Long,0)),INDEX(GWP_Other_Abbr,MATCH($AV1820,Other_Category_Abbr,0)))*(T1820*(S1820+U1820)+W1820*(Y1820+X1820)+AD1820+AE1820*(AF1820+AG1820)),"")</f>
        <v/>
      </c>
      <c r="AL1820" s="90" t="str">
        <f t="shared" si="374"/>
        <v/>
      </c>
      <c r="AM1820" s="91" t="str">
        <f t="shared" si="375"/>
        <v/>
      </c>
      <c r="AP1820" s="92" t="b">
        <f t="shared" si="369"/>
        <v>0</v>
      </c>
      <c r="AQ1820" s="92" t="str">
        <f t="shared" si="370"/>
        <v xml:space="preserve"> </v>
      </c>
      <c r="AR1820" s="92" t="str">
        <f>IF(LEN(AQ1820)=1,"",COUNTIF($AQ$19:AQ1820,AQ1820)=1)</f>
        <v/>
      </c>
      <c r="AS1820" s="73"/>
      <c r="AT1820" s="73"/>
      <c r="AU1820" s="73"/>
      <c r="AV1820" s="235" t="str">
        <f>IF($P1820=Lists!$A$13,Lists!$A$29,IF($P1820=Lists!$A$14,Lists!$A$30,$P1820))</f>
        <v/>
      </c>
      <c r="AW1820" s="73"/>
      <c r="AX1820" s="73"/>
    </row>
    <row r="1821" spans="2:50" x14ac:dyDescent="0.3">
      <c r="B1821" s="137">
        <f t="shared" si="376"/>
        <v>1803</v>
      </c>
      <c r="C1821" s="24"/>
      <c r="D1821" s="24"/>
      <c r="E1821" s="24"/>
      <c r="F1821" s="25"/>
      <c r="G1821" s="24"/>
      <c r="H1821" s="30"/>
      <c r="I1821" s="24"/>
      <c r="J1821" s="50" t="str">
        <f t="shared" si="367"/>
        <v/>
      </c>
      <c r="K1821" s="30"/>
      <c r="L1821" s="236"/>
      <c r="M1821" s="30"/>
      <c r="N1821" s="30"/>
      <c r="O1821" s="46" t="str">
        <f t="shared" si="368"/>
        <v/>
      </c>
      <c r="P1821" s="239" t="str">
        <f t="shared" si="371"/>
        <v/>
      </c>
      <c r="Q1821" s="52" t="str">
        <f t="shared" si="372"/>
        <v/>
      </c>
      <c r="R1821" s="127"/>
      <c r="S1821" s="86"/>
      <c r="T1821" s="127"/>
      <c r="U1821" s="86"/>
      <c r="V1821" s="87">
        <f t="shared" si="364"/>
        <v>0</v>
      </c>
      <c r="W1821" s="130"/>
      <c r="X1821" s="86"/>
      <c r="Y1821" s="86"/>
      <c r="Z1821" s="131"/>
      <c r="AA1821" s="87">
        <f t="shared" si="373"/>
        <v>0</v>
      </c>
      <c r="AB1821" s="127"/>
      <c r="AC1821" s="86"/>
      <c r="AD1821" s="87">
        <f t="shared" si="365"/>
        <v>0</v>
      </c>
      <c r="AE1821" s="127"/>
      <c r="AF1821" s="86"/>
      <c r="AG1821" s="86"/>
      <c r="AH1821" s="131"/>
      <c r="AI1821" s="88">
        <f t="shared" si="366"/>
        <v>0</v>
      </c>
      <c r="AJ1821" s="89" t="str">
        <f>IFERROR(IF(ISNA(MATCH($AV1821,Other_Category_Abbr,0)),INDEX(FGHG_List_Long_GWP,MATCH($AV1821,FGHG_List_Long,0)),INDEX(GWP_Other_Abbr,MATCH($AV1821,Other_Category_Abbr,0)))*SUM(V1821,AA1821,AD1821,AI1821),"")</f>
        <v/>
      </c>
      <c r="AK1821" s="89" t="str">
        <f>IFERROR(IF(ISNA(MATCH($AV1821,Other_Category_Abbr,0)),INDEX(FGHG_List_Long_GWP,MATCH($AV1821,FGHG_List_Long,0)),INDEX(GWP_Other_Abbr,MATCH($AV1821,Other_Category_Abbr,0)))*(T1821*(S1821+U1821)+W1821*(Y1821+X1821)+AD1821+AE1821*(AF1821+AG1821)),"")</f>
        <v/>
      </c>
      <c r="AL1821" s="90" t="str">
        <f t="shared" si="374"/>
        <v/>
      </c>
      <c r="AM1821" s="91" t="str">
        <f t="shared" si="375"/>
        <v/>
      </c>
      <c r="AP1821" s="92" t="b">
        <f t="shared" si="369"/>
        <v>0</v>
      </c>
      <c r="AQ1821" s="92" t="str">
        <f t="shared" si="370"/>
        <v xml:space="preserve"> </v>
      </c>
      <c r="AR1821" s="92" t="str">
        <f>IF(LEN(AQ1821)=1,"",COUNTIF($AQ$19:AQ1821,AQ1821)=1)</f>
        <v/>
      </c>
      <c r="AS1821" s="73"/>
      <c r="AT1821" s="73"/>
      <c r="AU1821" s="73"/>
      <c r="AV1821" s="235" t="str">
        <f>IF($P1821=Lists!$A$13,Lists!$A$29,IF($P1821=Lists!$A$14,Lists!$A$30,$P1821))</f>
        <v/>
      </c>
      <c r="AW1821" s="73"/>
      <c r="AX1821" s="73"/>
    </row>
    <row r="1822" spans="2:50" x14ac:dyDescent="0.3">
      <c r="B1822" s="137">
        <f t="shared" si="376"/>
        <v>1804</v>
      </c>
      <c r="C1822" s="24"/>
      <c r="D1822" s="24"/>
      <c r="E1822" s="24"/>
      <c r="F1822" s="25"/>
      <c r="G1822" s="24"/>
      <c r="H1822" s="30"/>
      <c r="I1822" s="24"/>
      <c r="J1822" s="50" t="str">
        <f t="shared" si="367"/>
        <v/>
      </c>
      <c r="K1822" s="30"/>
      <c r="L1822" s="236"/>
      <c r="M1822" s="30"/>
      <c r="N1822" s="30"/>
      <c r="O1822" s="46" t="str">
        <f t="shared" si="368"/>
        <v/>
      </c>
      <c r="P1822" s="239" t="str">
        <f t="shared" si="371"/>
        <v/>
      </c>
      <c r="Q1822" s="52" t="str">
        <f t="shared" si="372"/>
        <v/>
      </c>
      <c r="R1822" s="127"/>
      <c r="S1822" s="86"/>
      <c r="T1822" s="127"/>
      <c r="U1822" s="86"/>
      <c r="V1822" s="87">
        <f t="shared" si="364"/>
        <v>0</v>
      </c>
      <c r="W1822" s="130"/>
      <c r="X1822" s="86"/>
      <c r="Y1822" s="86"/>
      <c r="Z1822" s="131"/>
      <c r="AA1822" s="87">
        <f t="shared" si="373"/>
        <v>0</v>
      </c>
      <c r="AB1822" s="127"/>
      <c r="AC1822" s="86"/>
      <c r="AD1822" s="87">
        <f t="shared" si="365"/>
        <v>0</v>
      </c>
      <c r="AE1822" s="127"/>
      <c r="AF1822" s="86"/>
      <c r="AG1822" s="86"/>
      <c r="AH1822" s="131"/>
      <c r="AI1822" s="88">
        <f t="shared" si="366"/>
        <v>0</v>
      </c>
      <c r="AJ1822" s="89" t="str">
        <f>IFERROR(IF(ISNA(MATCH($AV1822,Other_Category_Abbr,0)),INDEX(FGHG_List_Long_GWP,MATCH($AV1822,FGHG_List_Long,0)),INDEX(GWP_Other_Abbr,MATCH($AV1822,Other_Category_Abbr,0)))*SUM(V1822,AA1822,AD1822,AI1822),"")</f>
        <v/>
      </c>
      <c r="AK1822" s="89" t="str">
        <f>IFERROR(IF(ISNA(MATCH($AV1822,Other_Category_Abbr,0)),INDEX(FGHG_List_Long_GWP,MATCH($AV1822,FGHG_List_Long,0)),INDEX(GWP_Other_Abbr,MATCH($AV1822,Other_Category_Abbr,0)))*(T1822*(S1822+U1822)+W1822*(Y1822+X1822)+AD1822+AE1822*(AF1822+AG1822)),"")</f>
        <v/>
      </c>
      <c r="AL1822" s="90" t="str">
        <f t="shared" si="374"/>
        <v/>
      </c>
      <c r="AM1822" s="91" t="str">
        <f t="shared" si="375"/>
        <v/>
      </c>
      <c r="AP1822" s="92" t="b">
        <f t="shared" si="369"/>
        <v>0</v>
      </c>
      <c r="AQ1822" s="92" t="str">
        <f t="shared" si="370"/>
        <v xml:space="preserve"> </v>
      </c>
      <c r="AR1822" s="92" t="str">
        <f>IF(LEN(AQ1822)=1,"",COUNTIF($AQ$19:AQ1822,AQ1822)=1)</f>
        <v/>
      </c>
      <c r="AS1822" s="73"/>
      <c r="AT1822" s="73"/>
      <c r="AU1822" s="73"/>
      <c r="AV1822" s="235" t="str">
        <f>IF($P1822=Lists!$A$13,Lists!$A$29,IF($P1822=Lists!$A$14,Lists!$A$30,$P1822))</f>
        <v/>
      </c>
      <c r="AW1822" s="73"/>
      <c r="AX1822" s="73"/>
    </row>
    <row r="1823" spans="2:50" x14ac:dyDescent="0.3">
      <c r="B1823" s="137">
        <f t="shared" si="376"/>
        <v>1805</v>
      </c>
      <c r="C1823" s="24"/>
      <c r="D1823" s="24"/>
      <c r="E1823" s="24"/>
      <c r="F1823" s="25"/>
      <c r="G1823" s="24"/>
      <c r="H1823" s="30"/>
      <c r="I1823" s="24"/>
      <c r="J1823" s="50" t="str">
        <f t="shared" si="367"/>
        <v/>
      </c>
      <c r="K1823" s="30"/>
      <c r="L1823" s="236"/>
      <c r="M1823" s="30"/>
      <c r="N1823" s="30"/>
      <c r="O1823" s="46" t="str">
        <f t="shared" si="368"/>
        <v/>
      </c>
      <c r="P1823" s="239" t="str">
        <f t="shared" si="371"/>
        <v/>
      </c>
      <c r="Q1823" s="52" t="str">
        <f t="shared" si="372"/>
        <v/>
      </c>
      <c r="R1823" s="127"/>
      <c r="S1823" s="86"/>
      <c r="T1823" s="127"/>
      <c r="U1823" s="86"/>
      <c r="V1823" s="87">
        <f t="shared" si="364"/>
        <v>0</v>
      </c>
      <c r="W1823" s="130"/>
      <c r="X1823" s="86"/>
      <c r="Y1823" s="86"/>
      <c r="Z1823" s="131"/>
      <c r="AA1823" s="87">
        <f t="shared" si="373"/>
        <v>0</v>
      </c>
      <c r="AB1823" s="127"/>
      <c r="AC1823" s="86"/>
      <c r="AD1823" s="87">
        <f t="shared" si="365"/>
        <v>0</v>
      </c>
      <c r="AE1823" s="127"/>
      <c r="AF1823" s="86"/>
      <c r="AG1823" s="86"/>
      <c r="AH1823" s="131"/>
      <c r="AI1823" s="88">
        <f t="shared" si="366"/>
        <v>0</v>
      </c>
      <c r="AJ1823" s="89" t="str">
        <f>IFERROR(IF(ISNA(MATCH($AV1823,Other_Category_Abbr,0)),INDEX(FGHG_List_Long_GWP,MATCH($AV1823,FGHG_List_Long,0)),INDEX(GWP_Other_Abbr,MATCH($AV1823,Other_Category_Abbr,0)))*SUM(V1823,AA1823,AD1823,AI1823),"")</f>
        <v/>
      </c>
      <c r="AK1823" s="89" t="str">
        <f>IFERROR(IF(ISNA(MATCH($AV1823,Other_Category_Abbr,0)),INDEX(FGHG_List_Long_GWP,MATCH($AV1823,FGHG_List_Long,0)),INDEX(GWP_Other_Abbr,MATCH($AV1823,Other_Category_Abbr,0)))*(T1823*(S1823+U1823)+W1823*(Y1823+X1823)+AD1823+AE1823*(AF1823+AG1823)),"")</f>
        <v/>
      </c>
      <c r="AL1823" s="90" t="str">
        <f t="shared" si="374"/>
        <v/>
      </c>
      <c r="AM1823" s="91" t="str">
        <f t="shared" si="375"/>
        <v/>
      </c>
      <c r="AP1823" s="92" t="b">
        <f t="shared" si="369"/>
        <v>0</v>
      </c>
      <c r="AQ1823" s="92" t="str">
        <f t="shared" si="370"/>
        <v xml:space="preserve"> </v>
      </c>
      <c r="AR1823" s="92" t="str">
        <f>IF(LEN(AQ1823)=1,"",COUNTIF($AQ$19:AQ1823,AQ1823)=1)</f>
        <v/>
      </c>
      <c r="AS1823" s="73"/>
      <c r="AT1823" s="73"/>
      <c r="AU1823" s="73"/>
      <c r="AV1823" s="235" t="str">
        <f>IF($P1823=Lists!$A$13,Lists!$A$29,IF($P1823=Lists!$A$14,Lists!$A$30,$P1823))</f>
        <v/>
      </c>
      <c r="AW1823" s="73"/>
      <c r="AX1823" s="73"/>
    </row>
    <row r="1824" spans="2:50" x14ac:dyDescent="0.3">
      <c r="B1824" s="137">
        <f t="shared" si="376"/>
        <v>1806</v>
      </c>
      <c r="C1824" s="24"/>
      <c r="D1824" s="24"/>
      <c r="E1824" s="24"/>
      <c r="F1824" s="25"/>
      <c r="G1824" s="24"/>
      <c r="H1824" s="30"/>
      <c r="I1824" s="24"/>
      <c r="J1824" s="50" t="str">
        <f t="shared" si="367"/>
        <v/>
      </c>
      <c r="K1824" s="30"/>
      <c r="L1824" s="236"/>
      <c r="M1824" s="30"/>
      <c r="N1824" s="30"/>
      <c r="O1824" s="46" t="str">
        <f t="shared" si="368"/>
        <v/>
      </c>
      <c r="P1824" s="239" t="str">
        <f t="shared" si="371"/>
        <v/>
      </c>
      <c r="Q1824" s="52" t="str">
        <f t="shared" si="372"/>
        <v/>
      </c>
      <c r="R1824" s="127"/>
      <c r="S1824" s="86"/>
      <c r="T1824" s="127"/>
      <c r="U1824" s="86"/>
      <c r="V1824" s="87">
        <f t="shared" si="364"/>
        <v>0</v>
      </c>
      <c r="W1824" s="130"/>
      <c r="X1824" s="86"/>
      <c r="Y1824" s="86"/>
      <c r="Z1824" s="131"/>
      <c r="AA1824" s="87">
        <f t="shared" si="373"/>
        <v>0</v>
      </c>
      <c r="AB1824" s="127"/>
      <c r="AC1824" s="86"/>
      <c r="AD1824" s="87">
        <f t="shared" si="365"/>
        <v>0</v>
      </c>
      <c r="AE1824" s="127"/>
      <c r="AF1824" s="86"/>
      <c r="AG1824" s="86"/>
      <c r="AH1824" s="131"/>
      <c r="AI1824" s="88">
        <f t="shared" si="366"/>
        <v>0</v>
      </c>
      <c r="AJ1824" s="89" t="str">
        <f>IFERROR(IF(ISNA(MATCH($AV1824,Other_Category_Abbr,0)),INDEX(FGHG_List_Long_GWP,MATCH($AV1824,FGHG_List_Long,0)),INDEX(GWP_Other_Abbr,MATCH($AV1824,Other_Category_Abbr,0)))*SUM(V1824,AA1824,AD1824,AI1824),"")</f>
        <v/>
      </c>
      <c r="AK1824" s="89" t="str">
        <f>IFERROR(IF(ISNA(MATCH($AV1824,Other_Category_Abbr,0)),INDEX(FGHG_List_Long_GWP,MATCH($AV1824,FGHG_List_Long,0)),INDEX(GWP_Other_Abbr,MATCH($AV1824,Other_Category_Abbr,0)))*(T1824*(S1824+U1824)+W1824*(Y1824+X1824)+AD1824+AE1824*(AF1824+AG1824)),"")</f>
        <v/>
      </c>
      <c r="AL1824" s="90" t="str">
        <f t="shared" si="374"/>
        <v/>
      </c>
      <c r="AM1824" s="91" t="str">
        <f t="shared" si="375"/>
        <v/>
      </c>
      <c r="AP1824" s="92" t="b">
        <f t="shared" si="369"/>
        <v>0</v>
      </c>
      <c r="AQ1824" s="92" t="str">
        <f t="shared" si="370"/>
        <v xml:space="preserve"> </v>
      </c>
      <c r="AR1824" s="92" t="str">
        <f>IF(LEN(AQ1824)=1,"",COUNTIF($AQ$19:AQ1824,AQ1824)=1)</f>
        <v/>
      </c>
      <c r="AS1824" s="73"/>
      <c r="AT1824" s="73"/>
      <c r="AU1824" s="73"/>
      <c r="AV1824" s="235" t="str">
        <f>IF($P1824=Lists!$A$13,Lists!$A$29,IF($P1824=Lists!$A$14,Lists!$A$30,$P1824))</f>
        <v/>
      </c>
      <c r="AW1824" s="73"/>
      <c r="AX1824" s="73"/>
    </row>
    <row r="1825" spans="2:50" x14ac:dyDescent="0.3">
      <c r="B1825" s="137">
        <f t="shared" si="376"/>
        <v>1807</v>
      </c>
      <c r="C1825" s="24"/>
      <c r="D1825" s="24"/>
      <c r="E1825" s="24"/>
      <c r="F1825" s="25"/>
      <c r="G1825" s="24"/>
      <c r="H1825" s="30"/>
      <c r="I1825" s="24"/>
      <c r="J1825" s="50" t="str">
        <f t="shared" si="367"/>
        <v/>
      </c>
      <c r="K1825" s="30"/>
      <c r="L1825" s="236"/>
      <c r="M1825" s="30"/>
      <c r="N1825" s="30"/>
      <c r="O1825" s="46" t="str">
        <f t="shared" si="368"/>
        <v/>
      </c>
      <c r="P1825" s="239" t="str">
        <f t="shared" si="371"/>
        <v/>
      </c>
      <c r="Q1825" s="52" t="str">
        <f t="shared" si="372"/>
        <v/>
      </c>
      <c r="R1825" s="127"/>
      <c r="S1825" s="86"/>
      <c r="T1825" s="127"/>
      <c r="U1825" s="86"/>
      <c r="V1825" s="87">
        <f t="shared" si="364"/>
        <v>0</v>
      </c>
      <c r="W1825" s="130"/>
      <c r="X1825" s="86"/>
      <c r="Y1825" s="86"/>
      <c r="Z1825" s="131"/>
      <c r="AA1825" s="87">
        <f t="shared" si="373"/>
        <v>0</v>
      </c>
      <c r="AB1825" s="127"/>
      <c r="AC1825" s="86"/>
      <c r="AD1825" s="87">
        <f t="shared" si="365"/>
        <v>0</v>
      </c>
      <c r="AE1825" s="127"/>
      <c r="AF1825" s="86"/>
      <c r="AG1825" s="86"/>
      <c r="AH1825" s="131"/>
      <c r="AI1825" s="88">
        <f t="shared" si="366"/>
        <v>0</v>
      </c>
      <c r="AJ1825" s="89" t="str">
        <f>IFERROR(IF(ISNA(MATCH($AV1825,Other_Category_Abbr,0)),INDEX(FGHG_List_Long_GWP,MATCH($AV1825,FGHG_List_Long,0)),INDEX(GWP_Other_Abbr,MATCH($AV1825,Other_Category_Abbr,0)))*SUM(V1825,AA1825,AD1825,AI1825),"")</f>
        <v/>
      </c>
      <c r="AK1825" s="89" t="str">
        <f>IFERROR(IF(ISNA(MATCH($AV1825,Other_Category_Abbr,0)),INDEX(FGHG_List_Long_GWP,MATCH($AV1825,FGHG_List_Long,0)),INDEX(GWP_Other_Abbr,MATCH($AV1825,Other_Category_Abbr,0)))*(T1825*(S1825+U1825)+W1825*(Y1825+X1825)+AD1825+AE1825*(AF1825+AG1825)),"")</f>
        <v/>
      </c>
      <c r="AL1825" s="90" t="str">
        <f t="shared" si="374"/>
        <v/>
      </c>
      <c r="AM1825" s="91" t="str">
        <f t="shared" si="375"/>
        <v/>
      </c>
      <c r="AP1825" s="92" t="b">
        <f t="shared" si="369"/>
        <v>0</v>
      </c>
      <c r="AQ1825" s="92" t="str">
        <f t="shared" si="370"/>
        <v xml:space="preserve"> </v>
      </c>
      <c r="AR1825" s="92" t="str">
        <f>IF(LEN(AQ1825)=1,"",COUNTIF($AQ$19:AQ1825,AQ1825)=1)</f>
        <v/>
      </c>
      <c r="AS1825" s="73"/>
      <c r="AT1825" s="73"/>
      <c r="AU1825" s="73"/>
      <c r="AV1825" s="235" t="str">
        <f>IF($P1825=Lists!$A$13,Lists!$A$29,IF($P1825=Lists!$A$14,Lists!$A$30,$P1825))</f>
        <v/>
      </c>
      <c r="AW1825" s="73"/>
      <c r="AX1825" s="73"/>
    </row>
    <row r="1826" spans="2:50" x14ac:dyDescent="0.3">
      <c r="B1826" s="137">
        <f t="shared" si="376"/>
        <v>1808</v>
      </c>
      <c r="C1826" s="24"/>
      <c r="D1826" s="24"/>
      <c r="E1826" s="24"/>
      <c r="F1826" s="25"/>
      <c r="G1826" s="24"/>
      <c r="H1826" s="30"/>
      <c r="I1826" s="24"/>
      <c r="J1826" s="50" t="str">
        <f t="shared" si="367"/>
        <v/>
      </c>
      <c r="K1826" s="30"/>
      <c r="L1826" s="236"/>
      <c r="M1826" s="30"/>
      <c r="N1826" s="30"/>
      <c r="O1826" s="46" t="str">
        <f t="shared" si="368"/>
        <v/>
      </c>
      <c r="P1826" s="239" t="str">
        <f t="shared" si="371"/>
        <v/>
      </c>
      <c r="Q1826" s="52" t="str">
        <f t="shared" si="372"/>
        <v/>
      </c>
      <c r="R1826" s="127"/>
      <c r="S1826" s="86"/>
      <c r="T1826" s="127"/>
      <c r="U1826" s="86"/>
      <c r="V1826" s="87">
        <f t="shared" si="364"/>
        <v>0</v>
      </c>
      <c r="W1826" s="130"/>
      <c r="X1826" s="86"/>
      <c r="Y1826" s="86"/>
      <c r="Z1826" s="131"/>
      <c r="AA1826" s="87">
        <f t="shared" si="373"/>
        <v>0</v>
      </c>
      <c r="AB1826" s="127"/>
      <c r="AC1826" s="86"/>
      <c r="AD1826" s="87">
        <f t="shared" si="365"/>
        <v>0</v>
      </c>
      <c r="AE1826" s="127"/>
      <c r="AF1826" s="86"/>
      <c r="AG1826" s="86"/>
      <c r="AH1826" s="131"/>
      <c r="AI1826" s="88">
        <f t="shared" si="366"/>
        <v>0</v>
      </c>
      <c r="AJ1826" s="89" t="str">
        <f>IFERROR(IF(ISNA(MATCH($AV1826,Other_Category_Abbr,0)),INDEX(FGHG_List_Long_GWP,MATCH($AV1826,FGHG_List_Long,0)),INDEX(GWP_Other_Abbr,MATCH($AV1826,Other_Category_Abbr,0)))*SUM(V1826,AA1826,AD1826,AI1826),"")</f>
        <v/>
      </c>
      <c r="AK1826" s="89" t="str">
        <f>IFERROR(IF(ISNA(MATCH($AV1826,Other_Category_Abbr,0)),INDEX(FGHG_List_Long_GWP,MATCH($AV1826,FGHG_List_Long,0)),INDEX(GWP_Other_Abbr,MATCH($AV1826,Other_Category_Abbr,0)))*(T1826*(S1826+U1826)+W1826*(Y1826+X1826)+AD1826+AE1826*(AF1826+AG1826)),"")</f>
        <v/>
      </c>
      <c r="AL1826" s="90" t="str">
        <f t="shared" si="374"/>
        <v/>
      </c>
      <c r="AM1826" s="91" t="str">
        <f t="shared" si="375"/>
        <v/>
      </c>
      <c r="AP1826" s="92" t="b">
        <f t="shared" si="369"/>
        <v>0</v>
      </c>
      <c r="AQ1826" s="92" t="str">
        <f t="shared" si="370"/>
        <v xml:space="preserve"> </v>
      </c>
      <c r="AR1826" s="92" t="str">
        <f>IF(LEN(AQ1826)=1,"",COUNTIF($AQ$19:AQ1826,AQ1826)=1)</f>
        <v/>
      </c>
      <c r="AS1826" s="73"/>
      <c r="AT1826" s="73"/>
      <c r="AU1826" s="73"/>
      <c r="AV1826" s="235" t="str">
        <f>IF($P1826=Lists!$A$13,Lists!$A$29,IF($P1826=Lists!$A$14,Lists!$A$30,$P1826))</f>
        <v/>
      </c>
      <c r="AW1826" s="73"/>
      <c r="AX1826" s="73"/>
    </row>
    <row r="1827" spans="2:50" x14ac:dyDescent="0.3">
      <c r="B1827" s="137">
        <f t="shared" si="376"/>
        <v>1809</v>
      </c>
      <c r="C1827" s="24"/>
      <c r="D1827" s="24"/>
      <c r="E1827" s="24"/>
      <c r="F1827" s="25"/>
      <c r="G1827" s="24"/>
      <c r="H1827" s="30"/>
      <c r="I1827" s="24"/>
      <c r="J1827" s="50" t="str">
        <f t="shared" si="367"/>
        <v/>
      </c>
      <c r="K1827" s="30"/>
      <c r="L1827" s="236"/>
      <c r="M1827" s="30"/>
      <c r="N1827" s="30"/>
      <c r="O1827" s="46" t="str">
        <f t="shared" si="368"/>
        <v/>
      </c>
      <c r="P1827" s="239" t="str">
        <f t="shared" si="371"/>
        <v/>
      </c>
      <c r="Q1827" s="52" t="str">
        <f t="shared" si="372"/>
        <v/>
      </c>
      <c r="R1827" s="127"/>
      <c r="S1827" s="86"/>
      <c r="T1827" s="127"/>
      <c r="U1827" s="86"/>
      <c r="V1827" s="87">
        <f t="shared" si="364"/>
        <v>0</v>
      </c>
      <c r="W1827" s="130"/>
      <c r="X1827" s="86"/>
      <c r="Y1827" s="86"/>
      <c r="Z1827" s="131"/>
      <c r="AA1827" s="87">
        <f t="shared" si="373"/>
        <v>0</v>
      </c>
      <c r="AB1827" s="127"/>
      <c r="AC1827" s="86"/>
      <c r="AD1827" s="87">
        <f t="shared" si="365"/>
        <v>0</v>
      </c>
      <c r="AE1827" s="127"/>
      <c r="AF1827" s="86"/>
      <c r="AG1827" s="86"/>
      <c r="AH1827" s="131"/>
      <c r="AI1827" s="88">
        <f t="shared" si="366"/>
        <v>0</v>
      </c>
      <c r="AJ1827" s="89" t="str">
        <f>IFERROR(IF(ISNA(MATCH($AV1827,Other_Category_Abbr,0)),INDEX(FGHG_List_Long_GWP,MATCH($AV1827,FGHG_List_Long,0)),INDEX(GWP_Other_Abbr,MATCH($AV1827,Other_Category_Abbr,0)))*SUM(V1827,AA1827,AD1827,AI1827),"")</f>
        <v/>
      </c>
      <c r="AK1827" s="89" t="str">
        <f>IFERROR(IF(ISNA(MATCH($AV1827,Other_Category_Abbr,0)),INDEX(FGHG_List_Long_GWP,MATCH($AV1827,FGHG_List_Long,0)),INDEX(GWP_Other_Abbr,MATCH($AV1827,Other_Category_Abbr,0)))*(T1827*(S1827+U1827)+W1827*(Y1827+X1827)+AD1827+AE1827*(AF1827+AG1827)),"")</f>
        <v/>
      </c>
      <c r="AL1827" s="90" t="str">
        <f t="shared" si="374"/>
        <v/>
      </c>
      <c r="AM1827" s="91" t="str">
        <f t="shared" si="375"/>
        <v/>
      </c>
      <c r="AP1827" s="92" t="b">
        <f t="shared" si="369"/>
        <v>0</v>
      </c>
      <c r="AQ1827" s="92" t="str">
        <f t="shared" si="370"/>
        <v xml:space="preserve"> </v>
      </c>
      <c r="AR1827" s="92" t="str">
        <f>IF(LEN(AQ1827)=1,"",COUNTIF($AQ$19:AQ1827,AQ1827)=1)</f>
        <v/>
      </c>
      <c r="AS1827" s="73"/>
      <c r="AT1827" s="73"/>
      <c r="AU1827" s="73"/>
      <c r="AV1827" s="235" t="str">
        <f>IF($P1827=Lists!$A$13,Lists!$A$29,IF($P1827=Lists!$A$14,Lists!$A$30,$P1827))</f>
        <v/>
      </c>
      <c r="AW1827" s="73"/>
      <c r="AX1827" s="73"/>
    </row>
    <row r="1828" spans="2:50" x14ac:dyDescent="0.3">
      <c r="B1828" s="137">
        <f t="shared" si="376"/>
        <v>1810</v>
      </c>
      <c r="C1828" s="24"/>
      <c r="D1828" s="24"/>
      <c r="E1828" s="24"/>
      <c r="F1828" s="25"/>
      <c r="G1828" s="24"/>
      <c r="H1828" s="30"/>
      <c r="I1828" s="24"/>
      <c r="J1828" s="50" t="str">
        <f t="shared" si="367"/>
        <v/>
      </c>
      <c r="K1828" s="30"/>
      <c r="L1828" s="236"/>
      <c r="M1828" s="30"/>
      <c r="N1828" s="30"/>
      <c r="O1828" s="46" t="str">
        <f t="shared" si="368"/>
        <v/>
      </c>
      <c r="P1828" s="239" t="str">
        <f t="shared" si="371"/>
        <v/>
      </c>
      <c r="Q1828" s="52" t="str">
        <f t="shared" si="372"/>
        <v/>
      </c>
      <c r="R1828" s="127"/>
      <c r="S1828" s="86"/>
      <c r="T1828" s="127"/>
      <c r="U1828" s="86"/>
      <c r="V1828" s="87">
        <f t="shared" si="364"/>
        <v>0</v>
      </c>
      <c r="W1828" s="130"/>
      <c r="X1828" s="86"/>
      <c r="Y1828" s="86"/>
      <c r="Z1828" s="131"/>
      <c r="AA1828" s="87">
        <f t="shared" si="373"/>
        <v>0</v>
      </c>
      <c r="AB1828" s="127"/>
      <c r="AC1828" s="86"/>
      <c r="AD1828" s="87">
        <f t="shared" si="365"/>
        <v>0</v>
      </c>
      <c r="AE1828" s="127"/>
      <c r="AF1828" s="86"/>
      <c r="AG1828" s="86"/>
      <c r="AH1828" s="131"/>
      <c r="AI1828" s="88">
        <f t="shared" si="366"/>
        <v>0</v>
      </c>
      <c r="AJ1828" s="89" t="str">
        <f>IFERROR(IF(ISNA(MATCH($AV1828,Other_Category_Abbr,0)),INDEX(FGHG_List_Long_GWP,MATCH($AV1828,FGHG_List_Long,0)),INDEX(GWP_Other_Abbr,MATCH($AV1828,Other_Category_Abbr,0)))*SUM(V1828,AA1828,AD1828,AI1828),"")</f>
        <v/>
      </c>
      <c r="AK1828" s="89" t="str">
        <f>IFERROR(IF(ISNA(MATCH($AV1828,Other_Category_Abbr,0)),INDEX(FGHG_List_Long_GWP,MATCH($AV1828,FGHG_List_Long,0)),INDEX(GWP_Other_Abbr,MATCH($AV1828,Other_Category_Abbr,0)))*(T1828*(S1828+U1828)+W1828*(Y1828+X1828)+AD1828+AE1828*(AF1828+AG1828)),"")</f>
        <v/>
      </c>
      <c r="AL1828" s="90" t="str">
        <f t="shared" si="374"/>
        <v/>
      </c>
      <c r="AM1828" s="91" t="str">
        <f t="shared" si="375"/>
        <v/>
      </c>
      <c r="AP1828" s="92" t="b">
        <f t="shared" si="369"/>
        <v>0</v>
      </c>
      <c r="AQ1828" s="92" t="str">
        <f t="shared" si="370"/>
        <v xml:space="preserve"> </v>
      </c>
      <c r="AR1828" s="92" t="str">
        <f>IF(LEN(AQ1828)=1,"",COUNTIF($AQ$19:AQ1828,AQ1828)=1)</f>
        <v/>
      </c>
      <c r="AS1828" s="73"/>
      <c r="AT1828" s="73"/>
      <c r="AU1828" s="73"/>
      <c r="AV1828" s="235" t="str">
        <f>IF($P1828=Lists!$A$13,Lists!$A$29,IF($P1828=Lists!$A$14,Lists!$A$30,$P1828))</f>
        <v/>
      </c>
      <c r="AW1828" s="73"/>
      <c r="AX1828" s="73"/>
    </row>
    <row r="1829" spans="2:50" x14ac:dyDescent="0.3">
      <c r="B1829" s="137">
        <f t="shared" si="376"/>
        <v>1811</v>
      </c>
      <c r="C1829" s="24"/>
      <c r="D1829" s="24"/>
      <c r="E1829" s="24"/>
      <c r="F1829" s="25"/>
      <c r="G1829" s="24"/>
      <c r="H1829" s="30"/>
      <c r="I1829" s="24"/>
      <c r="J1829" s="50" t="str">
        <f t="shared" si="367"/>
        <v/>
      </c>
      <c r="K1829" s="30"/>
      <c r="L1829" s="236"/>
      <c r="M1829" s="30"/>
      <c r="N1829" s="30"/>
      <c r="O1829" s="46" t="str">
        <f t="shared" si="368"/>
        <v/>
      </c>
      <c r="P1829" s="239" t="str">
        <f t="shared" si="371"/>
        <v/>
      </c>
      <c r="Q1829" s="52" t="str">
        <f t="shared" si="372"/>
        <v/>
      </c>
      <c r="R1829" s="127"/>
      <c r="S1829" s="86"/>
      <c r="T1829" s="127"/>
      <c r="U1829" s="86"/>
      <c r="V1829" s="87">
        <f t="shared" si="364"/>
        <v>0</v>
      </c>
      <c r="W1829" s="130"/>
      <c r="X1829" s="86"/>
      <c r="Y1829" s="86"/>
      <c r="Z1829" s="131"/>
      <c r="AA1829" s="87">
        <f t="shared" si="373"/>
        <v>0</v>
      </c>
      <c r="AB1829" s="127"/>
      <c r="AC1829" s="86"/>
      <c r="AD1829" s="87">
        <f t="shared" si="365"/>
        <v>0</v>
      </c>
      <c r="AE1829" s="127"/>
      <c r="AF1829" s="86"/>
      <c r="AG1829" s="86"/>
      <c r="AH1829" s="131"/>
      <c r="AI1829" s="88">
        <f t="shared" si="366"/>
        <v>0</v>
      </c>
      <c r="AJ1829" s="89" t="str">
        <f>IFERROR(IF(ISNA(MATCH($AV1829,Other_Category_Abbr,0)),INDEX(FGHG_List_Long_GWP,MATCH($AV1829,FGHG_List_Long,0)),INDEX(GWP_Other_Abbr,MATCH($AV1829,Other_Category_Abbr,0)))*SUM(V1829,AA1829,AD1829,AI1829),"")</f>
        <v/>
      </c>
      <c r="AK1829" s="89" t="str">
        <f>IFERROR(IF(ISNA(MATCH($AV1829,Other_Category_Abbr,0)),INDEX(FGHG_List_Long_GWP,MATCH($AV1829,FGHG_List_Long,0)),INDEX(GWP_Other_Abbr,MATCH($AV1829,Other_Category_Abbr,0)))*(T1829*(S1829+U1829)+W1829*(Y1829+X1829)+AD1829+AE1829*(AF1829+AG1829)),"")</f>
        <v/>
      </c>
      <c r="AL1829" s="90" t="str">
        <f t="shared" si="374"/>
        <v/>
      </c>
      <c r="AM1829" s="91" t="str">
        <f t="shared" si="375"/>
        <v/>
      </c>
      <c r="AP1829" s="92" t="b">
        <f t="shared" si="369"/>
        <v>0</v>
      </c>
      <c r="AQ1829" s="92" t="str">
        <f t="shared" si="370"/>
        <v xml:space="preserve"> </v>
      </c>
      <c r="AR1829" s="92" t="str">
        <f>IF(LEN(AQ1829)=1,"",COUNTIF($AQ$19:AQ1829,AQ1829)=1)</f>
        <v/>
      </c>
      <c r="AS1829" s="73"/>
      <c r="AT1829" s="73"/>
      <c r="AU1829" s="73"/>
      <c r="AV1829" s="235" t="str">
        <f>IF($P1829=Lists!$A$13,Lists!$A$29,IF($P1829=Lists!$A$14,Lists!$A$30,$P1829))</f>
        <v/>
      </c>
      <c r="AW1829" s="73"/>
      <c r="AX1829" s="73"/>
    </row>
    <row r="1830" spans="2:50" x14ac:dyDescent="0.3">
      <c r="B1830" s="137">
        <f t="shared" si="376"/>
        <v>1812</v>
      </c>
      <c r="C1830" s="24"/>
      <c r="D1830" s="24"/>
      <c r="E1830" s="24"/>
      <c r="F1830" s="25"/>
      <c r="G1830" s="24"/>
      <c r="H1830" s="30"/>
      <c r="I1830" s="24"/>
      <c r="J1830" s="50" t="str">
        <f t="shared" si="367"/>
        <v/>
      </c>
      <c r="K1830" s="30"/>
      <c r="L1830" s="236"/>
      <c r="M1830" s="30"/>
      <c r="N1830" s="30"/>
      <c r="O1830" s="46" t="str">
        <f t="shared" si="368"/>
        <v/>
      </c>
      <c r="P1830" s="239" t="str">
        <f t="shared" si="371"/>
        <v/>
      </c>
      <c r="Q1830" s="52" t="str">
        <f t="shared" si="372"/>
        <v/>
      </c>
      <c r="R1830" s="127"/>
      <c r="S1830" s="86"/>
      <c r="T1830" s="127"/>
      <c r="U1830" s="86"/>
      <c r="V1830" s="87">
        <f t="shared" si="364"/>
        <v>0</v>
      </c>
      <c r="W1830" s="130"/>
      <c r="X1830" s="86"/>
      <c r="Y1830" s="86"/>
      <c r="Z1830" s="131"/>
      <c r="AA1830" s="87">
        <f t="shared" si="373"/>
        <v>0</v>
      </c>
      <c r="AB1830" s="127"/>
      <c r="AC1830" s="86"/>
      <c r="AD1830" s="87">
        <f t="shared" si="365"/>
        <v>0</v>
      </c>
      <c r="AE1830" s="127"/>
      <c r="AF1830" s="86"/>
      <c r="AG1830" s="86"/>
      <c r="AH1830" s="131"/>
      <c r="AI1830" s="88">
        <f t="shared" si="366"/>
        <v>0</v>
      </c>
      <c r="AJ1830" s="89" t="str">
        <f>IFERROR(IF(ISNA(MATCH($AV1830,Other_Category_Abbr,0)),INDEX(FGHG_List_Long_GWP,MATCH($AV1830,FGHG_List_Long,0)),INDEX(GWP_Other_Abbr,MATCH($AV1830,Other_Category_Abbr,0)))*SUM(V1830,AA1830,AD1830,AI1830),"")</f>
        <v/>
      </c>
      <c r="AK1830" s="89" t="str">
        <f>IFERROR(IF(ISNA(MATCH($AV1830,Other_Category_Abbr,0)),INDEX(FGHG_List_Long_GWP,MATCH($AV1830,FGHG_List_Long,0)),INDEX(GWP_Other_Abbr,MATCH($AV1830,Other_Category_Abbr,0)))*(T1830*(S1830+U1830)+W1830*(Y1830+X1830)+AD1830+AE1830*(AF1830+AG1830)),"")</f>
        <v/>
      </c>
      <c r="AL1830" s="90" t="str">
        <f t="shared" si="374"/>
        <v/>
      </c>
      <c r="AM1830" s="91" t="str">
        <f t="shared" si="375"/>
        <v/>
      </c>
      <c r="AP1830" s="92" t="b">
        <f t="shared" si="369"/>
        <v>0</v>
      </c>
      <c r="AQ1830" s="92" t="str">
        <f t="shared" si="370"/>
        <v xml:space="preserve"> </v>
      </c>
      <c r="AR1830" s="92" t="str">
        <f>IF(LEN(AQ1830)=1,"",COUNTIF($AQ$19:AQ1830,AQ1830)=1)</f>
        <v/>
      </c>
      <c r="AS1830" s="73"/>
      <c r="AT1830" s="73"/>
      <c r="AU1830" s="73"/>
      <c r="AV1830" s="235" t="str">
        <f>IF($P1830=Lists!$A$13,Lists!$A$29,IF($P1830=Lists!$A$14,Lists!$A$30,$P1830))</f>
        <v/>
      </c>
      <c r="AW1830" s="73"/>
      <c r="AX1830" s="73"/>
    </row>
    <row r="1831" spans="2:50" x14ac:dyDescent="0.3">
      <c r="B1831" s="137">
        <f t="shared" si="376"/>
        <v>1813</v>
      </c>
      <c r="C1831" s="24"/>
      <c r="D1831" s="24"/>
      <c r="E1831" s="24"/>
      <c r="F1831" s="25"/>
      <c r="G1831" s="24"/>
      <c r="H1831" s="30"/>
      <c r="I1831" s="24"/>
      <c r="J1831" s="50" t="str">
        <f t="shared" si="367"/>
        <v/>
      </c>
      <c r="K1831" s="30"/>
      <c r="L1831" s="236"/>
      <c r="M1831" s="30"/>
      <c r="N1831" s="30"/>
      <c r="O1831" s="46" t="str">
        <f t="shared" si="368"/>
        <v/>
      </c>
      <c r="P1831" s="239" t="str">
        <f t="shared" si="371"/>
        <v/>
      </c>
      <c r="Q1831" s="52" t="str">
        <f t="shared" si="372"/>
        <v/>
      </c>
      <c r="R1831" s="127"/>
      <c r="S1831" s="86"/>
      <c r="T1831" s="127"/>
      <c r="U1831" s="86"/>
      <c r="V1831" s="87">
        <f t="shared" si="364"/>
        <v>0</v>
      </c>
      <c r="W1831" s="130"/>
      <c r="X1831" s="86"/>
      <c r="Y1831" s="86"/>
      <c r="Z1831" s="131"/>
      <c r="AA1831" s="87">
        <f t="shared" si="373"/>
        <v>0</v>
      </c>
      <c r="AB1831" s="127"/>
      <c r="AC1831" s="86"/>
      <c r="AD1831" s="87">
        <f t="shared" si="365"/>
        <v>0</v>
      </c>
      <c r="AE1831" s="127"/>
      <c r="AF1831" s="86"/>
      <c r="AG1831" s="86"/>
      <c r="AH1831" s="131"/>
      <c r="AI1831" s="88">
        <f t="shared" si="366"/>
        <v>0</v>
      </c>
      <c r="AJ1831" s="89" t="str">
        <f>IFERROR(IF(ISNA(MATCH($AV1831,Other_Category_Abbr,0)),INDEX(FGHG_List_Long_GWP,MATCH($AV1831,FGHG_List_Long,0)),INDEX(GWP_Other_Abbr,MATCH($AV1831,Other_Category_Abbr,0)))*SUM(V1831,AA1831,AD1831,AI1831),"")</f>
        <v/>
      </c>
      <c r="AK1831" s="89" t="str">
        <f>IFERROR(IF(ISNA(MATCH($AV1831,Other_Category_Abbr,0)),INDEX(FGHG_List_Long_GWP,MATCH($AV1831,FGHG_List_Long,0)),INDEX(GWP_Other_Abbr,MATCH($AV1831,Other_Category_Abbr,0)))*(T1831*(S1831+U1831)+W1831*(Y1831+X1831)+AD1831+AE1831*(AF1831+AG1831)),"")</f>
        <v/>
      </c>
      <c r="AL1831" s="90" t="str">
        <f t="shared" si="374"/>
        <v/>
      </c>
      <c r="AM1831" s="91" t="str">
        <f t="shared" si="375"/>
        <v/>
      </c>
      <c r="AP1831" s="92" t="b">
        <f t="shared" si="369"/>
        <v>0</v>
      </c>
      <c r="AQ1831" s="92" t="str">
        <f t="shared" si="370"/>
        <v xml:space="preserve"> </v>
      </c>
      <c r="AR1831" s="92" t="str">
        <f>IF(LEN(AQ1831)=1,"",COUNTIF($AQ$19:AQ1831,AQ1831)=1)</f>
        <v/>
      </c>
      <c r="AS1831" s="73"/>
      <c r="AT1831" s="73"/>
      <c r="AU1831" s="73"/>
      <c r="AV1831" s="235" t="str">
        <f>IF($P1831=Lists!$A$13,Lists!$A$29,IF($P1831=Lists!$A$14,Lists!$A$30,$P1831))</f>
        <v/>
      </c>
      <c r="AW1831" s="73"/>
      <c r="AX1831" s="73"/>
    </row>
    <row r="1832" spans="2:50" x14ac:dyDescent="0.3">
      <c r="B1832" s="137">
        <f t="shared" si="376"/>
        <v>1814</v>
      </c>
      <c r="C1832" s="24"/>
      <c r="D1832" s="24"/>
      <c r="E1832" s="24"/>
      <c r="F1832" s="25"/>
      <c r="G1832" s="24"/>
      <c r="H1832" s="30"/>
      <c r="I1832" s="24"/>
      <c r="J1832" s="50" t="str">
        <f t="shared" si="367"/>
        <v/>
      </c>
      <c r="K1832" s="30"/>
      <c r="L1832" s="236"/>
      <c r="M1832" s="30"/>
      <c r="N1832" s="30"/>
      <c r="O1832" s="46" t="str">
        <f t="shared" si="368"/>
        <v/>
      </c>
      <c r="P1832" s="239" t="str">
        <f t="shared" si="371"/>
        <v/>
      </c>
      <c r="Q1832" s="52" t="str">
        <f t="shared" si="372"/>
        <v/>
      </c>
      <c r="R1832" s="127"/>
      <c r="S1832" s="86"/>
      <c r="T1832" s="127"/>
      <c r="U1832" s="86"/>
      <c r="V1832" s="87">
        <f t="shared" ref="V1832:V1895" si="377">+(R1832*S1832)+(T1832*U1832)</f>
        <v>0</v>
      </c>
      <c r="W1832" s="130"/>
      <c r="X1832" s="86"/>
      <c r="Y1832" s="86"/>
      <c r="Z1832" s="131"/>
      <c r="AA1832" s="87">
        <f t="shared" si="373"/>
        <v>0</v>
      </c>
      <c r="AB1832" s="127"/>
      <c r="AC1832" s="86"/>
      <c r="AD1832" s="87">
        <f t="shared" ref="AD1832:AD1895" si="378">+(AB1832*AC1832)</f>
        <v>0</v>
      </c>
      <c r="AE1832" s="127"/>
      <c r="AF1832" s="86"/>
      <c r="AG1832" s="86"/>
      <c r="AH1832" s="131"/>
      <c r="AI1832" s="88">
        <f t="shared" ref="AI1832:AI1895" si="379">+AE1832*(AF1832+AG1832*(1-AH1832))</f>
        <v>0</v>
      </c>
      <c r="AJ1832" s="89" t="str">
        <f>IFERROR(IF(ISNA(MATCH($AV1832,Other_Category_Abbr,0)),INDEX(FGHG_List_Long_GWP,MATCH($AV1832,FGHG_List_Long,0)),INDEX(GWP_Other_Abbr,MATCH($AV1832,Other_Category_Abbr,0)))*SUM(V1832,AA1832,AD1832,AI1832),"")</f>
        <v/>
      </c>
      <c r="AK1832" s="89" t="str">
        <f>IFERROR(IF(ISNA(MATCH($AV1832,Other_Category_Abbr,0)),INDEX(FGHG_List_Long_GWP,MATCH($AV1832,FGHG_List_Long,0)),INDEX(GWP_Other_Abbr,MATCH($AV1832,Other_Category_Abbr,0)))*(T1832*(S1832+U1832)+W1832*(Y1832+X1832)+AD1832+AE1832*(AF1832+AG1832)),"")</f>
        <v/>
      </c>
      <c r="AL1832" s="90" t="str">
        <f t="shared" si="374"/>
        <v/>
      </c>
      <c r="AM1832" s="91" t="str">
        <f t="shared" si="375"/>
        <v/>
      </c>
      <c r="AP1832" s="92" t="b">
        <f t="shared" si="369"/>
        <v>0</v>
      </c>
      <c r="AQ1832" s="92" t="str">
        <f t="shared" si="370"/>
        <v xml:space="preserve"> </v>
      </c>
      <c r="AR1832" s="92" t="str">
        <f>IF(LEN(AQ1832)=1,"",COUNTIF($AQ$19:AQ1832,AQ1832)=1)</f>
        <v/>
      </c>
      <c r="AS1832" s="73"/>
      <c r="AT1832" s="73"/>
      <c r="AU1832" s="73"/>
      <c r="AV1832" s="235" t="str">
        <f>IF($P1832=Lists!$A$13,Lists!$A$29,IF($P1832=Lists!$A$14,Lists!$A$30,$P1832))</f>
        <v/>
      </c>
      <c r="AW1832" s="73"/>
      <c r="AX1832" s="73"/>
    </row>
    <row r="1833" spans="2:50" x14ac:dyDescent="0.3">
      <c r="B1833" s="137">
        <f t="shared" si="376"/>
        <v>1815</v>
      </c>
      <c r="C1833" s="24"/>
      <c r="D1833" s="24"/>
      <c r="E1833" s="24"/>
      <c r="F1833" s="25"/>
      <c r="G1833" s="24"/>
      <c r="H1833" s="30"/>
      <c r="I1833" s="24"/>
      <c r="J1833" s="50" t="str">
        <f t="shared" si="367"/>
        <v/>
      </c>
      <c r="K1833" s="30"/>
      <c r="L1833" s="236"/>
      <c r="M1833" s="30"/>
      <c r="N1833" s="30"/>
      <c r="O1833" s="46" t="str">
        <f t="shared" si="368"/>
        <v/>
      </c>
      <c r="P1833" s="239" t="str">
        <f t="shared" si="371"/>
        <v/>
      </c>
      <c r="Q1833" s="52" t="str">
        <f t="shared" si="372"/>
        <v/>
      </c>
      <c r="R1833" s="127"/>
      <c r="S1833" s="86"/>
      <c r="T1833" s="127"/>
      <c r="U1833" s="86"/>
      <c r="V1833" s="87">
        <f t="shared" si="377"/>
        <v>0</v>
      </c>
      <c r="W1833" s="130"/>
      <c r="X1833" s="86"/>
      <c r="Y1833" s="86"/>
      <c r="Z1833" s="131"/>
      <c r="AA1833" s="87">
        <f t="shared" si="373"/>
        <v>0</v>
      </c>
      <c r="AB1833" s="127"/>
      <c r="AC1833" s="86"/>
      <c r="AD1833" s="87">
        <f t="shared" si="378"/>
        <v>0</v>
      </c>
      <c r="AE1833" s="127"/>
      <c r="AF1833" s="86"/>
      <c r="AG1833" s="86"/>
      <c r="AH1833" s="131"/>
      <c r="AI1833" s="88">
        <f t="shared" si="379"/>
        <v>0</v>
      </c>
      <c r="AJ1833" s="89" t="str">
        <f>IFERROR(IF(ISNA(MATCH($AV1833,Other_Category_Abbr,0)),INDEX(FGHG_List_Long_GWP,MATCH($AV1833,FGHG_List_Long,0)),INDEX(GWP_Other_Abbr,MATCH($AV1833,Other_Category_Abbr,0)))*SUM(V1833,AA1833,AD1833,AI1833),"")</f>
        <v/>
      </c>
      <c r="AK1833" s="89" t="str">
        <f>IFERROR(IF(ISNA(MATCH($AV1833,Other_Category_Abbr,0)),INDEX(FGHG_List_Long_GWP,MATCH($AV1833,FGHG_List_Long,0)),INDEX(GWP_Other_Abbr,MATCH($AV1833,Other_Category_Abbr,0)))*(T1833*(S1833+U1833)+W1833*(Y1833+X1833)+AD1833+AE1833*(AF1833+AG1833)),"")</f>
        <v/>
      </c>
      <c r="AL1833" s="90" t="str">
        <f t="shared" si="374"/>
        <v/>
      </c>
      <c r="AM1833" s="91" t="str">
        <f t="shared" si="375"/>
        <v/>
      </c>
      <c r="AP1833" s="92" t="b">
        <f t="shared" si="369"/>
        <v>0</v>
      </c>
      <c r="AQ1833" s="92" t="str">
        <f t="shared" si="370"/>
        <v xml:space="preserve"> </v>
      </c>
      <c r="AR1833" s="92" t="str">
        <f>IF(LEN(AQ1833)=1,"",COUNTIF($AQ$19:AQ1833,AQ1833)=1)</f>
        <v/>
      </c>
      <c r="AS1833" s="73"/>
      <c r="AT1833" s="73"/>
      <c r="AU1833" s="73"/>
      <c r="AV1833" s="235" t="str">
        <f>IF($P1833=Lists!$A$13,Lists!$A$29,IF($P1833=Lists!$A$14,Lists!$A$30,$P1833))</f>
        <v/>
      </c>
      <c r="AW1833" s="73"/>
      <c r="AX1833" s="73"/>
    </row>
    <row r="1834" spans="2:50" x14ac:dyDescent="0.3">
      <c r="B1834" s="137">
        <f t="shared" si="376"/>
        <v>1816</v>
      </c>
      <c r="C1834" s="24"/>
      <c r="D1834" s="24"/>
      <c r="E1834" s="24"/>
      <c r="F1834" s="25"/>
      <c r="G1834" s="24"/>
      <c r="H1834" s="30"/>
      <c r="I1834" s="24"/>
      <c r="J1834" s="50" t="str">
        <f t="shared" si="367"/>
        <v/>
      </c>
      <c r="K1834" s="30"/>
      <c r="L1834" s="236"/>
      <c r="M1834" s="30"/>
      <c r="N1834" s="30"/>
      <c r="O1834" s="46" t="str">
        <f t="shared" si="368"/>
        <v/>
      </c>
      <c r="P1834" s="239" t="str">
        <f t="shared" si="371"/>
        <v/>
      </c>
      <c r="Q1834" s="52" t="str">
        <f t="shared" si="372"/>
        <v/>
      </c>
      <c r="R1834" s="127"/>
      <c r="S1834" s="86"/>
      <c r="T1834" s="127"/>
      <c r="U1834" s="86"/>
      <c r="V1834" s="87">
        <f t="shared" si="377"/>
        <v>0</v>
      </c>
      <c r="W1834" s="130"/>
      <c r="X1834" s="86"/>
      <c r="Y1834" s="86"/>
      <c r="Z1834" s="131"/>
      <c r="AA1834" s="87">
        <f t="shared" si="373"/>
        <v>0</v>
      </c>
      <c r="AB1834" s="127"/>
      <c r="AC1834" s="86"/>
      <c r="AD1834" s="87">
        <f t="shared" si="378"/>
        <v>0</v>
      </c>
      <c r="AE1834" s="127"/>
      <c r="AF1834" s="86"/>
      <c r="AG1834" s="86"/>
      <c r="AH1834" s="131"/>
      <c r="AI1834" s="88">
        <f t="shared" si="379"/>
        <v>0</v>
      </c>
      <c r="AJ1834" s="89" t="str">
        <f>IFERROR(IF(ISNA(MATCH($AV1834,Other_Category_Abbr,0)),INDEX(FGHG_List_Long_GWP,MATCH($AV1834,FGHG_List_Long,0)),INDEX(GWP_Other_Abbr,MATCH($AV1834,Other_Category_Abbr,0)))*SUM(V1834,AA1834,AD1834,AI1834),"")</f>
        <v/>
      </c>
      <c r="AK1834" s="89" t="str">
        <f>IFERROR(IF(ISNA(MATCH($AV1834,Other_Category_Abbr,0)),INDEX(FGHG_List_Long_GWP,MATCH($AV1834,FGHG_List_Long,0)),INDEX(GWP_Other_Abbr,MATCH($AV1834,Other_Category_Abbr,0)))*(T1834*(S1834+U1834)+W1834*(Y1834+X1834)+AD1834+AE1834*(AF1834+AG1834)),"")</f>
        <v/>
      </c>
      <c r="AL1834" s="90" t="str">
        <f t="shared" si="374"/>
        <v/>
      </c>
      <c r="AM1834" s="91" t="str">
        <f t="shared" si="375"/>
        <v/>
      </c>
      <c r="AP1834" s="92" t="b">
        <f t="shared" si="369"/>
        <v>0</v>
      </c>
      <c r="AQ1834" s="92" t="str">
        <f t="shared" si="370"/>
        <v xml:space="preserve"> </v>
      </c>
      <c r="AR1834" s="92" t="str">
        <f>IF(LEN(AQ1834)=1,"",COUNTIF($AQ$19:AQ1834,AQ1834)=1)</f>
        <v/>
      </c>
      <c r="AS1834" s="73"/>
      <c r="AT1834" s="73"/>
      <c r="AU1834" s="73"/>
      <c r="AV1834" s="235" t="str">
        <f>IF($P1834=Lists!$A$13,Lists!$A$29,IF($P1834=Lists!$A$14,Lists!$A$30,$P1834))</f>
        <v/>
      </c>
      <c r="AW1834" s="73"/>
      <c r="AX1834" s="73"/>
    </row>
    <row r="1835" spans="2:50" x14ac:dyDescent="0.3">
      <c r="B1835" s="137">
        <f t="shared" si="376"/>
        <v>1817</v>
      </c>
      <c r="C1835" s="24"/>
      <c r="D1835" s="24"/>
      <c r="E1835" s="24"/>
      <c r="F1835" s="25"/>
      <c r="G1835" s="24"/>
      <c r="H1835" s="30"/>
      <c r="I1835" s="24"/>
      <c r="J1835" s="50" t="str">
        <f t="shared" si="367"/>
        <v/>
      </c>
      <c r="K1835" s="30"/>
      <c r="L1835" s="236"/>
      <c r="M1835" s="30"/>
      <c r="N1835" s="30"/>
      <c r="O1835" s="46" t="str">
        <f t="shared" si="368"/>
        <v/>
      </c>
      <c r="P1835" s="239" t="str">
        <f t="shared" si="371"/>
        <v/>
      </c>
      <c r="Q1835" s="52" t="str">
        <f t="shared" si="372"/>
        <v/>
      </c>
      <c r="R1835" s="127"/>
      <c r="S1835" s="86"/>
      <c r="T1835" s="127"/>
      <c r="U1835" s="86"/>
      <c r="V1835" s="87">
        <f t="shared" si="377"/>
        <v>0</v>
      </c>
      <c r="W1835" s="130"/>
      <c r="X1835" s="86"/>
      <c r="Y1835" s="86"/>
      <c r="Z1835" s="131"/>
      <c r="AA1835" s="87">
        <f t="shared" si="373"/>
        <v>0</v>
      </c>
      <c r="AB1835" s="127"/>
      <c r="AC1835" s="86"/>
      <c r="AD1835" s="87">
        <f t="shared" si="378"/>
        <v>0</v>
      </c>
      <c r="AE1835" s="127"/>
      <c r="AF1835" s="86"/>
      <c r="AG1835" s="86"/>
      <c r="AH1835" s="131"/>
      <c r="AI1835" s="88">
        <f t="shared" si="379"/>
        <v>0</v>
      </c>
      <c r="AJ1835" s="89" t="str">
        <f>IFERROR(IF(ISNA(MATCH($AV1835,Other_Category_Abbr,0)),INDEX(FGHG_List_Long_GWP,MATCH($AV1835,FGHG_List_Long,0)),INDEX(GWP_Other_Abbr,MATCH($AV1835,Other_Category_Abbr,0)))*SUM(V1835,AA1835,AD1835,AI1835),"")</f>
        <v/>
      </c>
      <c r="AK1835" s="89" t="str">
        <f>IFERROR(IF(ISNA(MATCH($AV1835,Other_Category_Abbr,0)),INDEX(FGHG_List_Long_GWP,MATCH($AV1835,FGHG_List_Long,0)),INDEX(GWP_Other_Abbr,MATCH($AV1835,Other_Category_Abbr,0)))*(T1835*(S1835+U1835)+W1835*(Y1835+X1835)+AD1835+AE1835*(AF1835+AG1835)),"")</f>
        <v/>
      </c>
      <c r="AL1835" s="90" t="str">
        <f t="shared" si="374"/>
        <v/>
      </c>
      <c r="AM1835" s="91" t="str">
        <f t="shared" si="375"/>
        <v/>
      </c>
      <c r="AP1835" s="92" t="b">
        <f t="shared" si="369"/>
        <v>0</v>
      </c>
      <c r="AQ1835" s="92" t="str">
        <f t="shared" si="370"/>
        <v xml:space="preserve"> </v>
      </c>
      <c r="AR1835" s="92" t="str">
        <f>IF(LEN(AQ1835)=1,"",COUNTIF($AQ$19:AQ1835,AQ1835)=1)</f>
        <v/>
      </c>
      <c r="AS1835" s="73"/>
      <c r="AT1835" s="73"/>
      <c r="AU1835" s="73"/>
      <c r="AV1835" s="235" t="str">
        <f>IF($P1835=Lists!$A$13,Lists!$A$29,IF($P1835=Lists!$A$14,Lists!$A$30,$P1835))</f>
        <v/>
      </c>
      <c r="AW1835" s="73"/>
      <c r="AX1835" s="73"/>
    </row>
    <row r="1836" spans="2:50" x14ac:dyDescent="0.3">
      <c r="B1836" s="137">
        <f t="shared" si="376"/>
        <v>1818</v>
      </c>
      <c r="C1836" s="24"/>
      <c r="D1836" s="24"/>
      <c r="E1836" s="24"/>
      <c r="F1836" s="25"/>
      <c r="G1836" s="24"/>
      <c r="H1836" s="30"/>
      <c r="I1836" s="24"/>
      <c r="J1836" s="50" t="str">
        <f t="shared" si="367"/>
        <v/>
      </c>
      <c r="K1836" s="30"/>
      <c r="L1836" s="236"/>
      <c r="M1836" s="30"/>
      <c r="N1836" s="30"/>
      <c r="O1836" s="46" t="str">
        <f t="shared" si="368"/>
        <v/>
      </c>
      <c r="P1836" s="239" t="str">
        <f t="shared" si="371"/>
        <v/>
      </c>
      <c r="Q1836" s="52" t="str">
        <f t="shared" si="372"/>
        <v/>
      </c>
      <c r="R1836" s="127"/>
      <c r="S1836" s="86"/>
      <c r="T1836" s="127"/>
      <c r="U1836" s="86"/>
      <c r="V1836" s="87">
        <f t="shared" si="377"/>
        <v>0</v>
      </c>
      <c r="W1836" s="130"/>
      <c r="X1836" s="86"/>
      <c r="Y1836" s="86"/>
      <c r="Z1836" s="131"/>
      <c r="AA1836" s="87">
        <f t="shared" si="373"/>
        <v>0</v>
      </c>
      <c r="AB1836" s="127"/>
      <c r="AC1836" s="86"/>
      <c r="AD1836" s="87">
        <f t="shared" si="378"/>
        <v>0</v>
      </c>
      <c r="AE1836" s="127"/>
      <c r="AF1836" s="86"/>
      <c r="AG1836" s="86"/>
      <c r="AH1836" s="131"/>
      <c r="AI1836" s="88">
        <f t="shared" si="379"/>
        <v>0</v>
      </c>
      <c r="AJ1836" s="89" t="str">
        <f>IFERROR(IF(ISNA(MATCH($AV1836,Other_Category_Abbr,0)),INDEX(FGHG_List_Long_GWP,MATCH($AV1836,FGHG_List_Long,0)),INDEX(GWP_Other_Abbr,MATCH($AV1836,Other_Category_Abbr,0)))*SUM(V1836,AA1836,AD1836,AI1836),"")</f>
        <v/>
      </c>
      <c r="AK1836" s="89" t="str">
        <f>IFERROR(IF(ISNA(MATCH($AV1836,Other_Category_Abbr,0)),INDEX(FGHG_List_Long_GWP,MATCH($AV1836,FGHG_List_Long,0)),INDEX(GWP_Other_Abbr,MATCH($AV1836,Other_Category_Abbr,0)))*(T1836*(S1836+U1836)+W1836*(Y1836+X1836)+AD1836+AE1836*(AF1836+AG1836)),"")</f>
        <v/>
      </c>
      <c r="AL1836" s="90" t="str">
        <f t="shared" si="374"/>
        <v/>
      </c>
      <c r="AM1836" s="91" t="str">
        <f t="shared" si="375"/>
        <v/>
      </c>
      <c r="AP1836" s="92" t="b">
        <f t="shared" si="369"/>
        <v>0</v>
      </c>
      <c r="AQ1836" s="92" t="str">
        <f t="shared" si="370"/>
        <v xml:space="preserve"> </v>
      </c>
      <c r="AR1836" s="92" t="str">
        <f>IF(LEN(AQ1836)=1,"",COUNTIF($AQ$19:AQ1836,AQ1836)=1)</f>
        <v/>
      </c>
      <c r="AS1836" s="73"/>
      <c r="AT1836" s="73"/>
      <c r="AU1836" s="73"/>
      <c r="AV1836" s="235" t="str">
        <f>IF($P1836=Lists!$A$13,Lists!$A$29,IF($P1836=Lists!$A$14,Lists!$A$30,$P1836))</f>
        <v/>
      </c>
      <c r="AW1836" s="73"/>
      <c r="AX1836" s="73"/>
    </row>
    <row r="1837" spans="2:50" x14ac:dyDescent="0.3">
      <c r="B1837" s="137">
        <f t="shared" si="376"/>
        <v>1819</v>
      </c>
      <c r="C1837" s="24"/>
      <c r="D1837" s="24"/>
      <c r="E1837" s="24"/>
      <c r="F1837" s="25"/>
      <c r="G1837" s="24"/>
      <c r="H1837" s="30"/>
      <c r="I1837" s="24"/>
      <c r="J1837" s="50" t="str">
        <f t="shared" si="367"/>
        <v/>
      </c>
      <c r="K1837" s="30"/>
      <c r="L1837" s="236"/>
      <c r="M1837" s="30"/>
      <c r="N1837" s="30"/>
      <c r="O1837" s="46" t="str">
        <f t="shared" si="368"/>
        <v/>
      </c>
      <c r="P1837" s="239" t="str">
        <f t="shared" si="371"/>
        <v/>
      </c>
      <c r="Q1837" s="52" t="str">
        <f t="shared" si="372"/>
        <v/>
      </c>
      <c r="R1837" s="127"/>
      <c r="S1837" s="86"/>
      <c r="T1837" s="127"/>
      <c r="U1837" s="86"/>
      <c r="V1837" s="87">
        <f t="shared" si="377"/>
        <v>0</v>
      </c>
      <c r="W1837" s="130"/>
      <c r="X1837" s="86"/>
      <c r="Y1837" s="86"/>
      <c r="Z1837" s="131"/>
      <c r="AA1837" s="87">
        <f t="shared" si="373"/>
        <v>0</v>
      </c>
      <c r="AB1837" s="127"/>
      <c r="AC1837" s="86"/>
      <c r="AD1837" s="87">
        <f t="shared" si="378"/>
        <v>0</v>
      </c>
      <c r="AE1837" s="127"/>
      <c r="AF1837" s="86"/>
      <c r="AG1837" s="86"/>
      <c r="AH1837" s="131"/>
      <c r="AI1837" s="88">
        <f t="shared" si="379"/>
        <v>0</v>
      </c>
      <c r="AJ1837" s="89" t="str">
        <f>IFERROR(IF(ISNA(MATCH($AV1837,Other_Category_Abbr,0)),INDEX(FGHG_List_Long_GWP,MATCH($AV1837,FGHG_List_Long,0)),INDEX(GWP_Other_Abbr,MATCH($AV1837,Other_Category_Abbr,0)))*SUM(V1837,AA1837,AD1837,AI1837),"")</f>
        <v/>
      </c>
      <c r="AK1837" s="89" t="str">
        <f>IFERROR(IF(ISNA(MATCH($AV1837,Other_Category_Abbr,0)),INDEX(FGHG_List_Long_GWP,MATCH($AV1837,FGHG_List_Long,0)),INDEX(GWP_Other_Abbr,MATCH($AV1837,Other_Category_Abbr,0)))*(T1837*(S1837+U1837)+W1837*(Y1837+X1837)+AD1837+AE1837*(AF1837+AG1837)),"")</f>
        <v/>
      </c>
      <c r="AL1837" s="90" t="str">
        <f t="shared" si="374"/>
        <v/>
      </c>
      <c r="AM1837" s="91" t="str">
        <f t="shared" si="375"/>
        <v/>
      </c>
      <c r="AP1837" s="92" t="b">
        <f t="shared" si="369"/>
        <v>0</v>
      </c>
      <c r="AQ1837" s="92" t="str">
        <f t="shared" si="370"/>
        <v xml:space="preserve"> </v>
      </c>
      <c r="AR1837" s="92" t="str">
        <f>IF(LEN(AQ1837)=1,"",COUNTIF($AQ$19:AQ1837,AQ1837)=1)</f>
        <v/>
      </c>
      <c r="AS1837" s="73"/>
      <c r="AT1837" s="73"/>
      <c r="AU1837" s="73"/>
      <c r="AV1837" s="235" t="str">
        <f>IF($P1837=Lists!$A$13,Lists!$A$29,IF($P1837=Lists!$A$14,Lists!$A$30,$P1837))</f>
        <v/>
      </c>
      <c r="AW1837" s="73"/>
      <c r="AX1837" s="73"/>
    </row>
    <row r="1838" spans="2:50" x14ac:dyDescent="0.3">
      <c r="B1838" s="137">
        <f t="shared" si="376"/>
        <v>1820</v>
      </c>
      <c r="C1838" s="24"/>
      <c r="D1838" s="24"/>
      <c r="E1838" s="24"/>
      <c r="F1838" s="25"/>
      <c r="G1838" s="24"/>
      <c r="H1838" s="30"/>
      <c r="I1838" s="24"/>
      <c r="J1838" s="50" t="str">
        <f t="shared" si="367"/>
        <v/>
      </c>
      <c r="K1838" s="30"/>
      <c r="L1838" s="236"/>
      <c r="M1838" s="30"/>
      <c r="N1838" s="30"/>
      <c r="O1838" s="46" t="str">
        <f t="shared" si="368"/>
        <v/>
      </c>
      <c r="P1838" s="239" t="str">
        <f t="shared" si="371"/>
        <v/>
      </c>
      <c r="Q1838" s="52" t="str">
        <f t="shared" si="372"/>
        <v/>
      </c>
      <c r="R1838" s="127"/>
      <c r="S1838" s="86"/>
      <c r="T1838" s="127"/>
      <c r="U1838" s="86"/>
      <c r="V1838" s="87">
        <f t="shared" si="377"/>
        <v>0</v>
      </c>
      <c r="W1838" s="130"/>
      <c r="X1838" s="86"/>
      <c r="Y1838" s="86"/>
      <c r="Z1838" s="131"/>
      <c r="AA1838" s="87">
        <f t="shared" si="373"/>
        <v>0</v>
      </c>
      <c r="AB1838" s="127"/>
      <c r="AC1838" s="86"/>
      <c r="AD1838" s="87">
        <f t="shared" si="378"/>
        <v>0</v>
      </c>
      <c r="AE1838" s="127"/>
      <c r="AF1838" s="86"/>
      <c r="AG1838" s="86"/>
      <c r="AH1838" s="131"/>
      <c r="AI1838" s="88">
        <f t="shared" si="379"/>
        <v>0</v>
      </c>
      <c r="AJ1838" s="89" t="str">
        <f>IFERROR(IF(ISNA(MATCH($AV1838,Other_Category_Abbr,0)),INDEX(FGHG_List_Long_GWP,MATCH($AV1838,FGHG_List_Long,0)),INDEX(GWP_Other_Abbr,MATCH($AV1838,Other_Category_Abbr,0)))*SUM(V1838,AA1838,AD1838,AI1838),"")</f>
        <v/>
      </c>
      <c r="AK1838" s="89" t="str">
        <f>IFERROR(IF(ISNA(MATCH($AV1838,Other_Category_Abbr,0)),INDEX(FGHG_List_Long_GWP,MATCH($AV1838,FGHG_List_Long,0)),INDEX(GWP_Other_Abbr,MATCH($AV1838,Other_Category_Abbr,0)))*(T1838*(S1838+U1838)+W1838*(Y1838+X1838)+AD1838+AE1838*(AF1838+AG1838)),"")</f>
        <v/>
      </c>
      <c r="AL1838" s="90" t="str">
        <f t="shared" si="374"/>
        <v/>
      </c>
      <c r="AM1838" s="91" t="str">
        <f t="shared" si="375"/>
        <v/>
      </c>
      <c r="AP1838" s="92" t="b">
        <f t="shared" si="369"/>
        <v>0</v>
      </c>
      <c r="AQ1838" s="92" t="str">
        <f t="shared" si="370"/>
        <v xml:space="preserve"> </v>
      </c>
      <c r="AR1838" s="92" t="str">
        <f>IF(LEN(AQ1838)=1,"",COUNTIF($AQ$19:AQ1838,AQ1838)=1)</f>
        <v/>
      </c>
      <c r="AS1838" s="73"/>
      <c r="AT1838" s="73"/>
      <c r="AU1838" s="73"/>
      <c r="AV1838" s="235" t="str">
        <f>IF($P1838=Lists!$A$13,Lists!$A$29,IF($P1838=Lists!$A$14,Lists!$A$30,$P1838))</f>
        <v/>
      </c>
      <c r="AW1838" s="73"/>
      <c r="AX1838" s="73"/>
    </row>
    <row r="1839" spans="2:50" x14ac:dyDescent="0.3">
      <c r="B1839" s="137">
        <f t="shared" si="376"/>
        <v>1821</v>
      </c>
      <c r="C1839" s="24"/>
      <c r="D1839" s="24"/>
      <c r="E1839" s="24"/>
      <c r="F1839" s="25"/>
      <c r="G1839" s="24"/>
      <c r="H1839" s="30"/>
      <c r="I1839" s="24"/>
      <c r="J1839" s="50" t="str">
        <f t="shared" si="367"/>
        <v/>
      </c>
      <c r="K1839" s="30"/>
      <c r="L1839" s="236"/>
      <c r="M1839" s="30"/>
      <c r="N1839" s="30"/>
      <c r="O1839" s="46" t="str">
        <f t="shared" si="368"/>
        <v/>
      </c>
      <c r="P1839" s="239" t="str">
        <f t="shared" si="371"/>
        <v/>
      </c>
      <c r="Q1839" s="52" t="str">
        <f t="shared" si="372"/>
        <v/>
      </c>
      <c r="R1839" s="127"/>
      <c r="S1839" s="86"/>
      <c r="T1839" s="127"/>
      <c r="U1839" s="86"/>
      <c r="V1839" s="87">
        <f t="shared" si="377"/>
        <v>0</v>
      </c>
      <c r="W1839" s="130"/>
      <c r="X1839" s="86"/>
      <c r="Y1839" s="86"/>
      <c r="Z1839" s="131"/>
      <c r="AA1839" s="87">
        <f t="shared" si="373"/>
        <v>0</v>
      </c>
      <c r="AB1839" s="127"/>
      <c r="AC1839" s="86"/>
      <c r="AD1839" s="87">
        <f t="shared" si="378"/>
        <v>0</v>
      </c>
      <c r="AE1839" s="127"/>
      <c r="AF1839" s="86"/>
      <c r="AG1839" s="86"/>
      <c r="AH1839" s="131"/>
      <c r="AI1839" s="88">
        <f t="shared" si="379"/>
        <v>0</v>
      </c>
      <c r="AJ1839" s="89" t="str">
        <f>IFERROR(IF(ISNA(MATCH($AV1839,Other_Category_Abbr,0)),INDEX(FGHG_List_Long_GWP,MATCH($AV1839,FGHG_List_Long,0)),INDEX(GWP_Other_Abbr,MATCH($AV1839,Other_Category_Abbr,0)))*SUM(V1839,AA1839,AD1839,AI1839),"")</f>
        <v/>
      </c>
      <c r="AK1839" s="89" t="str">
        <f>IFERROR(IF(ISNA(MATCH($AV1839,Other_Category_Abbr,0)),INDEX(FGHG_List_Long_GWP,MATCH($AV1839,FGHG_List_Long,0)),INDEX(GWP_Other_Abbr,MATCH($AV1839,Other_Category_Abbr,0)))*(T1839*(S1839+U1839)+W1839*(Y1839+X1839)+AD1839+AE1839*(AF1839+AG1839)),"")</f>
        <v/>
      </c>
      <c r="AL1839" s="90" t="str">
        <f t="shared" si="374"/>
        <v/>
      </c>
      <c r="AM1839" s="91" t="str">
        <f t="shared" si="375"/>
        <v/>
      </c>
      <c r="AP1839" s="92" t="b">
        <f t="shared" si="369"/>
        <v>0</v>
      </c>
      <c r="AQ1839" s="92" t="str">
        <f t="shared" si="370"/>
        <v xml:space="preserve"> </v>
      </c>
      <c r="AR1839" s="92" t="str">
        <f>IF(LEN(AQ1839)=1,"",COUNTIF($AQ$19:AQ1839,AQ1839)=1)</f>
        <v/>
      </c>
      <c r="AS1839" s="73"/>
      <c r="AT1839" s="73"/>
      <c r="AU1839" s="73"/>
      <c r="AV1839" s="235" t="str">
        <f>IF($P1839=Lists!$A$13,Lists!$A$29,IF($P1839=Lists!$A$14,Lists!$A$30,$P1839))</f>
        <v/>
      </c>
      <c r="AW1839" s="73"/>
      <c r="AX1839" s="73"/>
    </row>
    <row r="1840" spans="2:50" x14ac:dyDescent="0.3">
      <c r="B1840" s="137">
        <f t="shared" si="376"/>
        <v>1822</v>
      </c>
      <c r="C1840" s="24"/>
      <c r="D1840" s="24"/>
      <c r="E1840" s="24"/>
      <c r="F1840" s="25"/>
      <c r="G1840" s="24"/>
      <c r="H1840" s="30"/>
      <c r="I1840" s="24"/>
      <c r="J1840" s="50" t="str">
        <f t="shared" si="367"/>
        <v/>
      </c>
      <c r="K1840" s="30"/>
      <c r="L1840" s="236"/>
      <c r="M1840" s="30"/>
      <c r="N1840" s="30"/>
      <c r="O1840" s="46" t="str">
        <f t="shared" si="368"/>
        <v/>
      </c>
      <c r="P1840" s="239" t="str">
        <f t="shared" si="371"/>
        <v/>
      </c>
      <c r="Q1840" s="52" t="str">
        <f t="shared" si="372"/>
        <v/>
      </c>
      <c r="R1840" s="127"/>
      <c r="S1840" s="86"/>
      <c r="T1840" s="127"/>
      <c r="U1840" s="86"/>
      <c r="V1840" s="87">
        <f t="shared" si="377"/>
        <v>0</v>
      </c>
      <c r="W1840" s="130"/>
      <c r="X1840" s="86"/>
      <c r="Y1840" s="86"/>
      <c r="Z1840" s="131"/>
      <c r="AA1840" s="87">
        <f t="shared" si="373"/>
        <v>0</v>
      </c>
      <c r="AB1840" s="127"/>
      <c r="AC1840" s="86"/>
      <c r="AD1840" s="87">
        <f t="shared" si="378"/>
        <v>0</v>
      </c>
      <c r="AE1840" s="127"/>
      <c r="AF1840" s="86"/>
      <c r="AG1840" s="86"/>
      <c r="AH1840" s="131"/>
      <c r="AI1840" s="88">
        <f t="shared" si="379"/>
        <v>0</v>
      </c>
      <c r="AJ1840" s="89" t="str">
        <f>IFERROR(IF(ISNA(MATCH($AV1840,Other_Category_Abbr,0)),INDEX(FGHG_List_Long_GWP,MATCH($AV1840,FGHG_List_Long,0)),INDEX(GWP_Other_Abbr,MATCH($AV1840,Other_Category_Abbr,0)))*SUM(V1840,AA1840,AD1840,AI1840),"")</f>
        <v/>
      </c>
      <c r="AK1840" s="89" t="str">
        <f>IFERROR(IF(ISNA(MATCH($AV1840,Other_Category_Abbr,0)),INDEX(FGHG_List_Long_GWP,MATCH($AV1840,FGHG_List_Long,0)),INDEX(GWP_Other_Abbr,MATCH($AV1840,Other_Category_Abbr,0)))*(T1840*(S1840+U1840)+W1840*(Y1840+X1840)+AD1840+AE1840*(AF1840+AG1840)),"")</f>
        <v/>
      </c>
      <c r="AL1840" s="90" t="str">
        <f t="shared" si="374"/>
        <v/>
      </c>
      <c r="AM1840" s="91" t="str">
        <f t="shared" si="375"/>
        <v/>
      </c>
      <c r="AP1840" s="92" t="b">
        <f t="shared" si="369"/>
        <v>0</v>
      </c>
      <c r="AQ1840" s="92" t="str">
        <f t="shared" si="370"/>
        <v xml:space="preserve"> </v>
      </c>
      <c r="AR1840" s="92" t="str">
        <f>IF(LEN(AQ1840)=1,"",COUNTIF($AQ$19:AQ1840,AQ1840)=1)</f>
        <v/>
      </c>
      <c r="AS1840" s="73"/>
      <c r="AT1840" s="73"/>
      <c r="AU1840" s="73"/>
      <c r="AV1840" s="235" t="str">
        <f>IF($P1840=Lists!$A$13,Lists!$A$29,IF($P1840=Lists!$A$14,Lists!$A$30,$P1840))</f>
        <v/>
      </c>
      <c r="AW1840" s="73"/>
      <c r="AX1840" s="73"/>
    </row>
    <row r="1841" spans="2:50" x14ac:dyDescent="0.3">
      <c r="B1841" s="137">
        <f t="shared" si="376"/>
        <v>1823</v>
      </c>
      <c r="C1841" s="24"/>
      <c r="D1841" s="24"/>
      <c r="E1841" s="24"/>
      <c r="F1841" s="25"/>
      <c r="G1841" s="24"/>
      <c r="H1841" s="30"/>
      <c r="I1841" s="24"/>
      <c r="J1841" s="50" t="str">
        <f t="shared" si="367"/>
        <v/>
      </c>
      <c r="K1841" s="30"/>
      <c r="L1841" s="236"/>
      <c r="M1841" s="30"/>
      <c r="N1841" s="30"/>
      <c r="O1841" s="46" t="str">
        <f t="shared" si="368"/>
        <v/>
      </c>
      <c r="P1841" s="239" t="str">
        <f t="shared" si="371"/>
        <v/>
      </c>
      <c r="Q1841" s="52" t="str">
        <f t="shared" si="372"/>
        <v/>
      </c>
      <c r="R1841" s="127"/>
      <c r="S1841" s="86"/>
      <c r="T1841" s="127"/>
      <c r="U1841" s="86"/>
      <c r="V1841" s="87">
        <f t="shared" si="377"/>
        <v>0</v>
      </c>
      <c r="W1841" s="130"/>
      <c r="X1841" s="86"/>
      <c r="Y1841" s="86"/>
      <c r="Z1841" s="131"/>
      <c r="AA1841" s="87">
        <f t="shared" si="373"/>
        <v>0</v>
      </c>
      <c r="AB1841" s="127"/>
      <c r="AC1841" s="86"/>
      <c r="AD1841" s="87">
        <f t="shared" si="378"/>
        <v>0</v>
      </c>
      <c r="AE1841" s="127"/>
      <c r="AF1841" s="86"/>
      <c r="AG1841" s="86"/>
      <c r="AH1841" s="131"/>
      <c r="AI1841" s="88">
        <f t="shared" si="379"/>
        <v>0</v>
      </c>
      <c r="AJ1841" s="89" t="str">
        <f>IFERROR(IF(ISNA(MATCH($AV1841,Other_Category_Abbr,0)),INDEX(FGHG_List_Long_GWP,MATCH($AV1841,FGHG_List_Long,0)),INDEX(GWP_Other_Abbr,MATCH($AV1841,Other_Category_Abbr,0)))*SUM(V1841,AA1841,AD1841,AI1841),"")</f>
        <v/>
      </c>
      <c r="AK1841" s="89" t="str">
        <f>IFERROR(IF(ISNA(MATCH($AV1841,Other_Category_Abbr,0)),INDEX(FGHG_List_Long_GWP,MATCH($AV1841,FGHG_List_Long,0)),INDEX(GWP_Other_Abbr,MATCH($AV1841,Other_Category_Abbr,0)))*(T1841*(S1841+U1841)+W1841*(Y1841+X1841)+AD1841+AE1841*(AF1841+AG1841)),"")</f>
        <v/>
      </c>
      <c r="AL1841" s="90" t="str">
        <f t="shared" si="374"/>
        <v/>
      </c>
      <c r="AM1841" s="91" t="str">
        <f t="shared" si="375"/>
        <v/>
      </c>
      <c r="AP1841" s="92" t="b">
        <f t="shared" si="369"/>
        <v>0</v>
      </c>
      <c r="AQ1841" s="92" t="str">
        <f t="shared" si="370"/>
        <v xml:space="preserve"> </v>
      </c>
      <c r="AR1841" s="92" t="str">
        <f>IF(LEN(AQ1841)=1,"",COUNTIF($AQ$19:AQ1841,AQ1841)=1)</f>
        <v/>
      </c>
      <c r="AS1841" s="73"/>
      <c r="AT1841" s="73"/>
      <c r="AU1841" s="73"/>
      <c r="AV1841" s="235" t="str">
        <f>IF($P1841=Lists!$A$13,Lists!$A$29,IF($P1841=Lists!$A$14,Lists!$A$30,$P1841))</f>
        <v/>
      </c>
      <c r="AW1841" s="73"/>
      <c r="AX1841" s="73"/>
    </row>
    <row r="1842" spans="2:50" x14ac:dyDescent="0.3">
      <c r="B1842" s="137">
        <f t="shared" si="376"/>
        <v>1824</v>
      </c>
      <c r="C1842" s="24"/>
      <c r="D1842" s="24"/>
      <c r="E1842" s="24"/>
      <c r="F1842" s="25"/>
      <c r="G1842" s="24"/>
      <c r="H1842" s="30"/>
      <c r="I1842" s="24"/>
      <c r="J1842" s="50" t="str">
        <f t="shared" si="367"/>
        <v/>
      </c>
      <c r="K1842" s="30"/>
      <c r="L1842" s="236"/>
      <c r="M1842" s="30"/>
      <c r="N1842" s="30"/>
      <c r="O1842" s="46" t="str">
        <f t="shared" si="368"/>
        <v/>
      </c>
      <c r="P1842" s="239" t="str">
        <f t="shared" si="371"/>
        <v/>
      </c>
      <c r="Q1842" s="52" t="str">
        <f t="shared" si="372"/>
        <v/>
      </c>
      <c r="R1842" s="127"/>
      <c r="S1842" s="86"/>
      <c r="T1842" s="127"/>
      <c r="U1842" s="86"/>
      <c r="V1842" s="87">
        <f t="shared" si="377"/>
        <v>0</v>
      </c>
      <c r="W1842" s="130"/>
      <c r="X1842" s="86"/>
      <c r="Y1842" s="86"/>
      <c r="Z1842" s="131"/>
      <c r="AA1842" s="87">
        <f t="shared" si="373"/>
        <v>0</v>
      </c>
      <c r="AB1842" s="127"/>
      <c r="AC1842" s="86"/>
      <c r="AD1842" s="87">
        <f t="shared" si="378"/>
        <v>0</v>
      </c>
      <c r="AE1842" s="127"/>
      <c r="AF1842" s="86"/>
      <c r="AG1842" s="86"/>
      <c r="AH1842" s="131"/>
      <c r="AI1842" s="88">
        <f t="shared" si="379"/>
        <v>0</v>
      </c>
      <c r="AJ1842" s="89" t="str">
        <f>IFERROR(IF(ISNA(MATCH($AV1842,Other_Category_Abbr,0)),INDEX(FGHG_List_Long_GWP,MATCH($AV1842,FGHG_List_Long,0)),INDEX(GWP_Other_Abbr,MATCH($AV1842,Other_Category_Abbr,0)))*SUM(V1842,AA1842,AD1842,AI1842),"")</f>
        <v/>
      </c>
      <c r="AK1842" s="89" t="str">
        <f>IFERROR(IF(ISNA(MATCH($AV1842,Other_Category_Abbr,0)),INDEX(FGHG_List_Long_GWP,MATCH($AV1842,FGHG_List_Long,0)),INDEX(GWP_Other_Abbr,MATCH($AV1842,Other_Category_Abbr,0)))*(T1842*(S1842+U1842)+W1842*(Y1842+X1842)+AD1842+AE1842*(AF1842+AG1842)),"")</f>
        <v/>
      </c>
      <c r="AL1842" s="90" t="str">
        <f t="shared" si="374"/>
        <v/>
      </c>
      <c r="AM1842" s="91" t="str">
        <f t="shared" si="375"/>
        <v/>
      </c>
      <c r="AP1842" s="92" t="b">
        <f t="shared" si="369"/>
        <v>0</v>
      </c>
      <c r="AQ1842" s="92" t="str">
        <f t="shared" si="370"/>
        <v xml:space="preserve"> </v>
      </c>
      <c r="AR1842" s="92" t="str">
        <f>IF(LEN(AQ1842)=1,"",COUNTIF($AQ$19:AQ1842,AQ1842)=1)</f>
        <v/>
      </c>
      <c r="AS1842" s="73"/>
      <c r="AT1842" s="73"/>
      <c r="AU1842" s="73"/>
      <c r="AV1842" s="235" t="str">
        <f>IF($P1842=Lists!$A$13,Lists!$A$29,IF($P1842=Lists!$A$14,Lists!$A$30,$P1842))</f>
        <v/>
      </c>
      <c r="AW1842" s="73"/>
      <c r="AX1842" s="73"/>
    </row>
    <row r="1843" spans="2:50" x14ac:dyDescent="0.3">
      <c r="B1843" s="137">
        <f t="shared" si="376"/>
        <v>1825</v>
      </c>
      <c r="C1843" s="24"/>
      <c r="D1843" s="24"/>
      <c r="E1843" s="24"/>
      <c r="F1843" s="25"/>
      <c r="G1843" s="24"/>
      <c r="H1843" s="30"/>
      <c r="I1843" s="24"/>
      <c r="J1843" s="50" t="str">
        <f t="shared" si="367"/>
        <v/>
      </c>
      <c r="K1843" s="30"/>
      <c r="L1843" s="236"/>
      <c r="M1843" s="30"/>
      <c r="N1843" s="30"/>
      <c r="O1843" s="46" t="str">
        <f t="shared" si="368"/>
        <v/>
      </c>
      <c r="P1843" s="239" t="str">
        <f t="shared" si="371"/>
        <v/>
      </c>
      <c r="Q1843" s="52" t="str">
        <f t="shared" si="372"/>
        <v/>
      </c>
      <c r="R1843" s="127"/>
      <c r="S1843" s="86"/>
      <c r="T1843" s="127"/>
      <c r="U1843" s="86"/>
      <c r="V1843" s="87">
        <f t="shared" si="377"/>
        <v>0</v>
      </c>
      <c r="W1843" s="130"/>
      <c r="X1843" s="86"/>
      <c r="Y1843" s="86"/>
      <c r="Z1843" s="131"/>
      <c r="AA1843" s="87">
        <f t="shared" si="373"/>
        <v>0</v>
      </c>
      <c r="AB1843" s="127"/>
      <c r="AC1843" s="86"/>
      <c r="AD1843" s="87">
        <f t="shared" si="378"/>
        <v>0</v>
      </c>
      <c r="AE1843" s="127"/>
      <c r="AF1843" s="86"/>
      <c r="AG1843" s="86"/>
      <c r="AH1843" s="131"/>
      <c r="AI1843" s="88">
        <f t="shared" si="379"/>
        <v>0</v>
      </c>
      <c r="AJ1843" s="89" t="str">
        <f>IFERROR(IF(ISNA(MATCH($AV1843,Other_Category_Abbr,0)),INDEX(FGHG_List_Long_GWP,MATCH($AV1843,FGHG_List_Long,0)),INDEX(GWP_Other_Abbr,MATCH($AV1843,Other_Category_Abbr,0)))*SUM(V1843,AA1843,AD1843,AI1843),"")</f>
        <v/>
      </c>
      <c r="AK1843" s="89" t="str">
        <f>IFERROR(IF(ISNA(MATCH($AV1843,Other_Category_Abbr,0)),INDEX(FGHG_List_Long_GWP,MATCH($AV1843,FGHG_List_Long,0)),INDEX(GWP_Other_Abbr,MATCH($AV1843,Other_Category_Abbr,0)))*(T1843*(S1843+U1843)+W1843*(Y1843+X1843)+AD1843+AE1843*(AF1843+AG1843)),"")</f>
        <v/>
      </c>
      <c r="AL1843" s="90" t="str">
        <f t="shared" si="374"/>
        <v/>
      </c>
      <c r="AM1843" s="91" t="str">
        <f t="shared" si="375"/>
        <v/>
      </c>
      <c r="AP1843" s="92" t="b">
        <f t="shared" si="369"/>
        <v>0</v>
      </c>
      <c r="AQ1843" s="92" t="str">
        <f t="shared" si="370"/>
        <v xml:space="preserve"> </v>
      </c>
      <c r="AR1843" s="92" t="str">
        <f>IF(LEN(AQ1843)=1,"",COUNTIF($AQ$19:AQ1843,AQ1843)=1)</f>
        <v/>
      </c>
      <c r="AS1843" s="73"/>
      <c r="AT1843" s="73"/>
      <c r="AU1843" s="73"/>
      <c r="AV1843" s="235" t="str">
        <f>IF($P1843=Lists!$A$13,Lists!$A$29,IF($P1843=Lists!$A$14,Lists!$A$30,$P1843))</f>
        <v/>
      </c>
      <c r="AW1843" s="73"/>
      <c r="AX1843" s="73"/>
    </row>
    <row r="1844" spans="2:50" x14ac:dyDescent="0.3">
      <c r="B1844" s="137">
        <f t="shared" si="376"/>
        <v>1826</v>
      </c>
      <c r="C1844" s="24"/>
      <c r="D1844" s="24"/>
      <c r="E1844" s="24"/>
      <c r="F1844" s="25"/>
      <c r="G1844" s="24"/>
      <c r="H1844" s="30"/>
      <c r="I1844" s="24"/>
      <c r="J1844" s="50" t="str">
        <f t="shared" si="367"/>
        <v/>
      </c>
      <c r="K1844" s="30"/>
      <c r="L1844" s="236"/>
      <c r="M1844" s="30"/>
      <c r="N1844" s="30"/>
      <c r="O1844" s="46" t="str">
        <f t="shared" si="368"/>
        <v/>
      </c>
      <c r="P1844" s="239" t="str">
        <f t="shared" si="371"/>
        <v/>
      </c>
      <c r="Q1844" s="52" t="str">
        <f t="shared" si="372"/>
        <v/>
      </c>
      <c r="R1844" s="127"/>
      <c r="S1844" s="86"/>
      <c r="T1844" s="127"/>
      <c r="U1844" s="86"/>
      <c r="V1844" s="87">
        <f t="shared" si="377"/>
        <v>0</v>
      </c>
      <c r="W1844" s="130"/>
      <c r="X1844" s="86"/>
      <c r="Y1844" s="86"/>
      <c r="Z1844" s="131"/>
      <c r="AA1844" s="87">
        <f t="shared" si="373"/>
        <v>0</v>
      </c>
      <c r="AB1844" s="127"/>
      <c r="AC1844" s="86"/>
      <c r="AD1844" s="87">
        <f t="shared" si="378"/>
        <v>0</v>
      </c>
      <c r="AE1844" s="127"/>
      <c r="AF1844" s="86"/>
      <c r="AG1844" s="86"/>
      <c r="AH1844" s="131"/>
      <c r="AI1844" s="88">
        <f t="shared" si="379"/>
        <v>0</v>
      </c>
      <c r="AJ1844" s="89" t="str">
        <f>IFERROR(IF(ISNA(MATCH($AV1844,Other_Category_Abbr,0)),INDEX(FGHG_List_Long_GWP,MATCH($AV1844,FGHG_List_Long,0)),INDEX(GWP_Other_Abbr,MATCH($AV1844,Other_Category_Abbr,0)))*SUM(V1844,AA1844,AD1844,AI1844),"")</f>
        <v/>
      </c>
      <c r="AK1844" s="89" t="str">
        <f>IFERROR(IF(ISNA(MATCH($AV1844,Other_Category_Abbr,0)),INDEX(FGHG_List_Long_GWP,MATCH($AV1844,FGHG_List_Long,0)),INDEX(GWP_Other_Abbr,MATCH($AV1844,Other_Category_Abbr,0)))*(T1844*(S1844+U1844)+W1844*(Y1844+X1844)+AD1844+AE1844*(AF1844+AG1844)),"")</f>
        <v/>
      </c>
      <c r="AL1844" s="90" t="str">
        <f t="shared" si="374"/>
        <v/>
      </c>
      <c r="AM1844" s="91" t="str">
        <f t="shared" si="375"/>
        <v/>
      </c>
      <c r="AP1844" s="92" t="b">
        <f t="shared" si="369"/>
        <v>0</v>
      </c>
      <c r="AQ1844" s="92" t="str">
        <f t="shared" si="370"/>
        <v xml:space="preserve"> </v>
      </c>
      <c r="AR1844" s="92" t="str">
        <f>IF(LEN(AQ1844)=1,"",COUNTIF($AQ$19:AQ1844,AQ1844)=1)</f>
        <v/>
      </c>
      <c r="AS1844" s="73"/>
      <c r="AT1844" s="73"/>
      <c r="AU1844" s="73"/>
      <c r="AV1844" s="235" t="str">
        <f>IF($P1844=Lists!$A$13,Lists!$A$29,IF($P1844=Lists!$A$14,Lists!$A$30,$P1844))</f>
        <v/>
      </c>
      <c r="AW1844" s="73"/>
      <c r="AX1844" s="73"/>
    </row>
    <row r="1845" spans="2:50" x14ac:dyDescent="0.3">
      <c r="B1845" s="137">
        <f t="shared" si="376"/>
        <v>1827</v>
      </c>
      <c r="C1845" s="24"/>
      <c r="D1845" s="24"/>
      <c r="E1845" s="24"/>
      <c r="F1845" s="25"/>
      <c r="G1845" s="24"/>
      <c r="H1845" s="30"/>
      <c r="I1845" s="24"/>
      <c r="J1845" s="50" t="str">
        <f t="shared" si="367"/>
        <v/>
      </c>
      <c r="K1845" s="30"/>
      <c r="L1845" s="236"/>
      <c r="M1845" s="30"/>
      <c r="N1845" s="30"/>
      <c r="O1845" s="46" t="str">
        <f t="shared" si="368"/>
        <v/>
      </c>
      <c r="P1845" s="239" t="str">
        <f t="shared" si="371"/>
        <v/>
      </c>
      <c r="Q1845" s="52" t="str">
        <f t="shared" si="372"/>
        <v/>
      </c>
      <c r="R1845" s="127"/>
      <c r="S1845" s="86"/>
      <c r="T1845" s="127"/>
      <c r="U1845" s="86"/>
      <c r="V1845" s="87">
        <f t="shared" si="377"/>
        <v>0</v>
      </c>
      <c r="W1845" s="130"/>
      <c r="X1845" s="86"/>
      <c r="Y1845" s="86"/>
      <c r="Z1845" s="131"/>
      <c r="AA1845" s="87">
        <f t="shared" si="373"/>
        <v>0</v>
      </c>
      <c r="AB1845" s="127"/>
      <c r="AC1845" s="86"/>
      <c r="AD1845" s="87">
        <f t="shared" si="378"/>
        <v>0</v>
      </c>
      <c r="AE1845" s="127"/>
      <c r="AF1845" s="86"/>
      <c r="AG1845" s="86"/>
      <c r="AH1845" s="131"/>
      <c r="AI1845" s="88">
        <f t="shared" si="379"/>
        <v>0</v>
      </c>
      <c r="AJ1845" s="89" t="str">
        <f>IFERROR(IF(ISNA(MATCH($AV1845,Other_Category_Abbr,0)),INDEX(FGHG_List_Long_GWP,MATCH($AV1845,FGHG_List_Long,0)),INDEX(GWP_Other_Abbr,MATCH($AV1845,Other_Category_Abbr,0)))*SUM(V1845,AA1845,AD1845,AI1845),"")</f>
        <v/>
      </c>
      <c r="AK1845" s="89" t="str">
        <f>IFERROR(IF(ISNA(MATCH($AV1845,Other_Category_Abbr,0)),INDEX(FGHG_List_Long_GWP,MATCH($AV1845,FGHG_List_Long,0)),INDEX(GWP_Other_Abbr,MATCH($AV1845,Other_Category_Abbr,0)))*(T1845*(S1845+U1845)+W1845*(Y1845+X1845)+AD1845+AE1845*(AF1845+AG1845)),"")</f>
        <v/>
      </c>
      <c r="AL1845" s="90" t="str">
        <f t="shared" si="374"/>
        <v/>
      </c>
      <c r="AM1845" s="91" t="str">
        <f t="shared" si="375"/>
        <v/>
      </c>
      <c r="AP1845" s="92" t="b">
        <f t="shared" si="369"/>
        <v>0</v>
      </c>
      <c r="AQ1845" s="92" t="str">
        <f t="shared" si="370"/>
        <v xml:space="preserve"> </v>
      </c>
      <c r="AR1845" s="92" t="str">
        <f>IF(LEN(AQ1845)=1,"",COUNTIF($AQ$19:AQ1845,AQ1845)=1)</f>
        <v/>
      </c>
      <c r="AS1845" s="73"/>
      <c r="AT1845" s="73"/>
      <c r="AU1845" s="73"/>
      <c r="AV1845" s="235" t="str">
        <f>IF($P1845=Lists!$A$13,Lists!$A$29,IF($P1845=Lists!$A$14,Lists!$A$30,$P1845))</f>
        <v/>
      </c>
      <c r="AW1845" s="73"/>
      <c r="AX1845" s="73"/>
    </row>
    <row r="1846" spans="2:50" x14ac:dyDescent="0.3">
      <c r="B1846" s="137">
        <f t="shared" si="376"/>
        <v>1828</v>
      </c>
      <c r="C1846" s="24"/>
      <c r="D1846" s="24"/>
      <c r="E1846" s="24"/>
      <c r="F1846" s="25"/>
      <c r="G1846" s="24"/>
      <c r="H1846" s="30"/>
      <c r="I1846" s="24"/>
      <c r="J1846" s="50" t="str">
        <f t="shared" si="367"/>
        <v/>
      </c>
      <c r="K1846" s="30"/>
      <c r="L1846" s="236"/>
      <c r="M1846" s="30"/>
      <c r="N1846" s="30"/>
      <c r="O1846" s="46" t="str">
        <f t="shared" si="368"/>
        <v/>
      </c>
      <c r="P1846" s="239" t="str">
        <f t="shared" si="371"/>
        <v/>
      </c>
      <c r="Q1846" s="52" t="str">
        <f t="shared" si="372"/>
        <v/>
      </c>
      <c r="R1846" s="127"/>
      <c r="S1846" s="86"/>
      <c r="T1846" s="127"/>
      <c r="U1846" s="86"/>
      <c r="V1846" s="87">
        <f t="shared" si="377"/>
        <v>0</v>
      </c>
      <c r="W1846" s="130"/>
      <c r="X1846" s="86"/>
      <c r="Y1846" s="86"/>
      <c r="Z1846" s="131"/>
      <c r="AA1846" s="87">
        <f t="shared" si="373"/>
        <v>0</v>
      </c>
      <c r="AB1846" s="127"/>
      <c r="AC1846" s="86"/>
      <c r="AD1846" s="87">
        <f t="shared" si="378"/>
        <v>0</v>
      </c>
      <c r="AE1846" s="127"/>
      <c r="AF1846" s="86"/>
      <c r="AG1846" s="86"/>
      <c r="AH1846" s="131"/>
      <c r="AI1846" s="88">
        <f t="shared" si="379"/>
        <v>0</v>
      </c>
      <c r="AJ1846" s="89" t="str">
        <f>IFERROR(IF(ISNA(MATCH($AV1846,Other_Category_Abbr,0)),INDEX(FGHG_List_Long_GWP,MATCH($AV1846,FGHG_List_Long,0)),INDEX(GWP_Other_Abbr,MATCH($AV1846,Other_Category_Abbr,0)))*SUM(V1846,AA1846,AD1846,AI1846),"")</f>
        <v/>
      </c>
      <c r="AK1846" s="89" t="str">
        <f>IFERROR(IF(ISNA(MATCH($AV1846,Other_Category_Abbr,0)),INDEX(FGHG_List_Long_GWP,MATCH($AV1846,FGHG_List_Long,0)),INDEX(GWP_Other_Abbr,MATCH($AV1846,Other_Category_Abbr,0)))*(T1846*(S1846+U1846)+W1846*(Y1846+X1846)+AD1846+AE1846*(AF1846+AG1846)),"")</f>
        <v/>
      </c>
      <c r="AL1846" s="90" t="str">
        <f t="shared" si="374"/>
        <v/>
      </c>
      <c r="AM1846" s="91" t="str">
        <f t="shared" si="375"/>
        <v/>
      </c>
      <c r="AP1846" s="92" t="b">
        <f t="shared" si="369"/>
        <v>0</v>
      </c>
      <c r="AQ1846" s="92" t="str">
        <f t="shared" si="370"/>
        <v xml:space="preserve"> </v>
      </c>
      <c r="AR1846" s="92" t="str">
        <f>IF(LEN(AQ1846)=1,"",COUNTIF($AQ$19:AQ1846,AQ1846)=1)</f>
        <v/>
      </c>
      <c r="AS1846" s="73"/>
      <c r="AT1846" s="73"/>
      <c r="AU1846" s="73"/>
      <c r="AV1846" s="235" t="str">
        <f>IF($P1846=Lists!$A$13,Lists!$A$29,IF($P1846=Lists!$A$14,Lists!$A$30,$P1846))</f>
        <v/>
      </c>
      <c r="AW1846" s="73"/>
      <c r="AX1846" s="73"/>
    </row>
    <row r="1847" spans="2:50" x14ac:dyDescent="0.3">
      <c r="B1847" s="137">
        <f t="shared" si="376"/>
        <v>1829</v>
      </c>
      <c r="C1847" s="24"/>
      <c r="D1847" s="24"/>
      <c r="E1847" s="24"/>
      <c r="F1847" s="25"/>
      <c r="G1847" s="24"/>
      <c r="H1847" s="30"/>
      <c r="I1847" s="24"/>
      <c r="J1847" s="50" t="str">
        <f t="shared" si="367"/>
        <v/>
      </c>
      <c r="K1847" s="30"/>
      <c r="L1847" s="236"/>
      <c r="M1847" s="30"/>
      <c r="N1847" s="30"/>
      <c r="O1847" s="46" t="str">
        <f t="shared" si="368"/>
        <v/>
      </c>
      <c r="P1847" s="239" t="str">
        <f t="shared" si="371"/>
        <v/>
      </c>
      <c r="Q1847" s="52" t="str">
        <f t="shared" si="372"/>
        <v/>
      </c>
      <c r="R1847" s="127"/>
      <c r="S1847" s="86"/>
      <c r="T1847" s="127"/>
      <c r="U1847" s="86"/>
      <c r="V1847" s="87">
        <f t="shared" si="377"/>
        <v>0</v>
      </c>
      <c r="W1847" s="130"/>
      <c r="X1847" s="86"/>
      <c r="Y1847" s="86"/>
      <c r="Z1847" s="131"/>
      <c r="AA1847" s="87">
        <f t="shared" si="373"/>
        <v>0</v>
      </c>
      <c r="AB1847" s="127"/>
      <c r="AC1847" s="86"/>
      <c r="AD1847" s="87">
        <f t="shared" si="378"/>
        <v>0</v>
      </c>
      <c r="AE1847" s="127"/>
      <c r="AF1847" s="86"/>
      <c r="AG1847" s="86"/>
      <c r="AH1847" s="131"/>
      <c r="AI1847" s="88">
        <f t="shared" si="379"/>
        <v>0</v>
      </c>
      <c r="AJ1847" s="89" t="str">
        <f>IFERROR(IF(ISNA(MATCH($AV1847,Other_Category_Abbr,0)),INDEX(FGHG_List_Long_GWP,MATCH($AV1847,FGHG_List_Long,0)),INDEX(GWP_Other_Abbr,MATCH($AV1847,Other_Category_Abbr,0)))*SUM(V1847,AA1847,AD1847,AI1847),"")</f>
        <v/>
      </c>
      <c r="AK1847" s="89" t="str">
        <f>IFERROR(IF(ISNA(MATCH($AV1847,Other_Category_Abbr,0)),INDEX(FGHG_List_Long_GWP,MATCH($AV1847,FGHG_List_Long,0)),INDEX(GWP_Other_Abbr,MATCH($AV1847,Other_Category_Abbr,0)))*(T1847*(S1847+U1847)+W1847*(Y1847+X1847)+AD1847+AE1847*(AF1847+AG1847)),"")</f>
        <v/>
      </c>
      <c r="AL1847" s="90" t="str">
        <f t="shared" si="374"/>
        <v/>
      </c>
      <c r="AM1847" s="91" t="str">
        <f t="shared" si="375"/>
        <v/>
      </c>
      <c r="AP1847" s="92" t="b">
        <f t="shared" si="369"/>
        <v>0</v>
      </c>
      <c r="AQ1847" s="92" t="str">
        <f t="shared" si="370"/>
        <v xml:space="preserve"> </v>
      </c>
      <c r="AR1847" s="92" t="str">
        <f>IF(LEN(AQ1847)=1,"",COUNTIF($AQ$19:AQ1847,AQ1847)=1)</f>
        <v/>
      </c>
      <c r="AS1847" s="73"/>
      <c r="AT1847" s="73"/>
      <c r="AU1847" s="73"/>
      <c r="AV1847" s="235" t="str">
        <f>IF($P1847=Lists!$A$13,Lists!$A$29,IF($P1847=Lists!$A$14,Lists!$A$30,$P1847))</f>
        <v/>
      </c>
      <c r="AW1847" s="73"/>
      <c r="AX1847" s="73"/>
    </row>
    <row r="1848" spans="2:50" x14ac:dyDescent="0.3">
      <c r="B1848" s="137">
        <f t="shared" si="376"/>
        <v>1830</v>
      </c>
      <c r="C1848" s="24"/>
      <c r="D1848" s="24"/>
      <c r="E1848" s="24"/>
      <c r="F1848" s="25"/>
      <c r="G1848" s="24"/>
      <c r="H1848" s="30"/>
      <c r="I1848" s="24"/>
      <c r="J1848" s="50" t="str">
        <f t="shared" si="367"/>
        <v/>
      </c>
      <c r="K1848" s="30"/>
      <c r="L1848" s="236"/>
      <c r="M1848" s="30"/>
      <c r="N1848" s="30"/>
      <c r="O1848" s="46" t="str">
        <f t="shared" si="368"/>
        <v/>
      </c>
      <c r="P1848" s="239" t="str">
        <f t="shared" si="371"/>
        <v/>
      </c>
      <c r="Q1848" s="52" t="str">
        <f t="shared" si="372"/>
        <v/>
      </c>
      <c r="R1848" s="127"/>
      <c r="S1848" s="86"/>
      <c r="T1848" s="127"/>
      <c r="U1848" s="86"/>
      <c r="V1848" s="87">
        <f t="shared" si="377"/>
        <v>0</v>
      </c>
      <c r="W1848" s="130"/>
      <c r="X1848" s="86"/>
      <c r="Y1848" s="86"/>
      <c r="Z1848" s="131"/>
      <c r="AA1848" s="87">
        <f t="shared" si="373"/>
        <v>0</v>
      </c>
      <c r="AB1848" s="127"/>
      <c r="AC1848" s="86"/>
      <c r="AD1848" s="87">
        <f t="shared" si="378"/>
        <v>0</v>
      </c>
      <c r="AE1848" s="127"/>
      <c r="AF1848" s="86"/>
      <c r="AG1848" s="86"/>
      <c r="AH1848" s="131"/>
      <c r="AI1848" s="88">
        <f t="shared" si="379"/>
        <v>0</v>
      </c>
      <c r="AJ1848" s="89" t="str">
        <f>IFERROR(IF(ISNA(MATCH($AV1848,Other_Category_Abbr,0)),INDEX(FGHG_List_Long_GWP,MATCH($AV1848,FGHG_List_Long,0)),INDEX(GWP_Other_Abbr,MATCH($AV1848,Other_Category_Abbr,0)))*SUM(V1848,AA1848,AD1848,AI1848),"")</f>
        <v/>
      </c>
      <c r="AK1848" s="89" t="str">
        <f>IFERROR(IF(ISNA(MATCH($AV1848,Other_Category_Abbr,0)),INDEX(FGHG_List_Long_GWP,MATCH($AV1848,FGHG_List_Long,0)),INDEX(GWP_Other_Abbr,MATCH($AV1848,Other_Category_Abbr,0)))*(T1848*(S1848+U1848)+W1848*(Y1848+X1848)+AD1848+AE1848*(AF1848+AG1848)),"")</f>
        <v/>
      </c>
      <c r="AL1848" s="90" t="str">
        <f t="shared" si="374"/>
        <v/>
      </c>
      <c r="AM1848" s="91" t="str">
        <f t="shared" si="375"/>
        <v/>
      </c>
      <c r="AP1848" s="92" t="b">
        <f t="shared" si="369"/>
        <v>0</v>
      </c>
      <c r="AQ1848" s="92" t="str">
        <f t="shared" si="370"/>
        <v xml:space="preserve"> </v>
      </c>
      <c r="AR1848" s="92" t="str">
        <f>IF(LEN(AQ1848)=1,"",COUNTIF($AQ$19:AQ1848,AQ1848)=1)</f>
        <v/>
      </c>
      <c r="AS1848" s="73"/>
      <c r="AT1848" s="73"/>
      <c r="AU1848" s="73"/>
      <c r="AV1848" s="235" t="str">
        <f>IF($P1848=Lists!$A$13,Lists!$A$29,IF($P1848=Lists!$A$14,Lists!$A$30,$P1848))</f>
        <v/>
      </c>
      <c r="AW1848" s="73"/>
      <c r="AX1848" s="73"/>
    </row>
    <row r="1849" spans="2:50" x14ac:dyDescent="0.3">
      <c r="B1849" s="137">
        <f t="shared" si="376"/>
        <v>1831</v>
      </c>
      <c r="C1849" s="24"/>
      <c r="D1849" s="24"/>
      <c r="E1849" s="24"/>
      <c r="F1849" s="25"/>
      <c r="G1849" s="24"/>
      <c r="H1849" s="30"/>
      <c r="I1849" s="24"/>
      <c r="J1849" s="50" t="str">
        <f t="shared" si="367"/>
        <v/>
      </c>
      <c r="K1849" s="30"/>
      <c r="L1849" s="236"/>
      <c r="M1849" s="30"/>
      <c r="N1849" s="30"/>
      <c r="O1849" s="46" t="str">
        <f t="shared" si="368"/>
        <v/>
      </c>
      <c r="P1849" s="239" t="str">
        <f t="shared" si="371"/>
        <v/>
      </c>
      <c r="Q1849" s="52" t="str">
        <f t="shared" si="372"/>
        <v/>
      </c>
      <c r="R1849" s="127"/>
      <c r="S1849" s="86"/>
      <c r="T1849" s="127"/>
      <c r="U1849" s="86"/>
      <c r="V1849" s="87">
        <f t="shared" si="377"/>
        <v>0</v>
      </c>
      <c r="W1849" s="130"/>
      <c r="X1849" s="86"/>
      <c r="Y1849" s="86"/>
      <c r="Z1849" s="131"/>
      <c r="AA1849" s="87">
        <f t="shared" si="373"/>
        <v>0</v>
      </c>
      <c r="AB1849" s="127"/>
      <c r="AC1849" s="86"/>
      <c r="AD1849" s="87">
        <f t="shared" si="378"/>
        <v>0</v>
      </c>
      <c r="AE1849" s="127"/>
      <c r="AF1849" s="86"/>
      <c r="AG1849" s="86"/>
      <c r="AH1849" s="131"/>
      <c r="AI1849" s="88">
        <f t="shared" si="379"/>
        <v>0</v>
      </c>
      <c r="AJ1849" s="89" t="str">
        <f>IFERROR(IF(ISNA(MATCH($AV1849,Other_Category_Abbr,0)),INDEX(FGHG_List_Long_GWP,MATCH($AV1849,FGHG_List_Long,0)),INDEX(GWP_Other_Abbr,MATCH($AV1849,Other_Category_Abbr,0)))*SUM(V1849,AA1849,AD1849,AI1849),"")</f>
        <v/>
      </c>
      <c r="AK1849" s="89" t="str">
        <f>IFERROR(IF(ISNA(MATCH($AV1849,Other_Category_Abbr,0)),INDEX(FGHG_List_Long_GWP,MATCH($AV1849,FGHG_List_Long,0)),INDEX(GWP_Other_Abbr,MATCH($AV1849,Other_Category_Abbr,0)))*(T1849*(S1849+U1849)+W1849*(Y1849+X1849)+AD1849+AE1849*(AF1849+AG1849)),"")</f>
        <v/>
      </c>
      <c r="AL1849" s="90" t="str">
        <f t="shared" si="374"/>
        <v/>
      </c>
      <c r="AM1849" s="91" t="str">
        <f t="shared" si="375"/>
        <v/>
      </c>
      <c r="AP1849" s="92" t="b">
        <f t="shared" si="369"/>
        <v>0</v>
      </c>
      <c r="AQ1849" s="92" t="str">
        <f t="shared" si="370"/>
        <v xml:space="preserve"> </v>
      </c>
      <c r="AR1849" s="92" t="str">
        <f>IF(LEN(AQ1849)=1,"",COUNTIF($AQ$19:AQ1849,AQ1849)=1)</f>
        <v/>
      </c>
      <c r="AS1849" s="73"/>
      <c r="AT1849" s="73"/>
      <c r="AU1849" s="73"/>
      <c r="AV1849" s="235" t="str">
        <f>IF($P1849=Lists!$A$13,Lists!$A$29,IF($P1849=Lists!$A$14,Lists!$A$30,$P1849))</f>
        <v/>
      </c>
      <c r="AW1849" s="73"/>
      <c r="AX1849" s="73"/>
    </row>
    <row r="1850" spans="2:50" x14ac:dyDescent="0.3">
      <c r="B1850" s="137">
        <f t="shared" si="376"/>
        <v>1832</v>
      </c>
      <c r="C1850" s="24"/>
      <c r="D1850" s="24"/>
      <c r="E1850" s="24"/>
      <c r="F1850" s="25"/>
      <c r="G1850" s="24"/>
      <c r="H1850" s="30"/>
      <c r="I1850" s="24"/>
      <c r="J1850" s="50" t="str">
        <f t="shared" si="367"/>
        <v/>
      </c>
      <c r="K1850" s="30"/>
      <c r="L1850" s="236"/>
      <c r="M1850" s="30"/>
      <c r="N1850" s="30"/>
      <c r="O1850" s="46" t="str">
        <f t="shared" si="368"/>
        <v/>
      </c>
      <c r="P1850" s="239" t="str">
        <f t="shared" si="371"/>
        <v/>
      </c>
      <c r="Q1850" s="52" t="str">
        <f t="shared" si="372"/>
        <v/>
      </c>
      <c r="R1850" s="127"/>
      <c r="S1850" s="86"/>
      <c r="T1850" s="127"/>
      <c r="U1850" s="86"/>
      <c r="V1850" s="87">
        <f t="shared" si="377"/>
        <v>0</v>
      </c>
      <c r="W1850" s="130"/>
      <c r="X1850" s="86"/>
      <c r="Y1850" s="86"/>
      <c r="Z1850" s="131"/>
      <c r="AA1850" s="87">
        <f t="shared" si="373"/>
        <v>0</v>
      </c>
      <c r="AB1850" s="127"/>
      <c r="AC1850" s="86"/>
      <c r="AD1850" s="87">
        <f t="shared" si="378"/>
        <v>0</v>
      </c>
      <c r="AE1850" s="127"/>
      <c r="AF1850" s="86"/>
      <c r="AG1850" s="86"/>
      <c r="AH1850" s="131"/>
      <c r="AI1850" s="88">
        <f t="shared" si="379"/>
        <v>0</v>
      </c>
      <c r="AJ1850" s="89" t="str">
        <f>IFERROR(IF(ISNA(MATCH($AV1850,Other_Category_Abbr,0)),INDEX(FGHG_List_Long_GWP,MATCH($AV1850,FGHG_List_Long,0)),INDEX(GWP_Other_Abbr,MATCH($AV1850,Other_Category_Abbr,0)))*SUM(V1850,AA1850,AD1850,AI1850),"")</f>
        <v/>
      </c>
      <c r="AK1850" s="89" t="str">
        <f>IFERROR(IF(ISNA(MATCH($AV1850,Other_Category_Abbr,0)),INDEX(FGHG_List_Long_GWP,MATCH($AV1850,FGHG_List_Long,0)),INDEX(GWP_Other_Abbr,MATCH($AV1850,Other_Category_Abbr,0)))*(T1850*(S1850+U1850)+W1850*(Y1850+X1850)+AD1850+AE1850*(AF1850+AG1850)),"")</f>
        <v/>
      </c>
      <c r="AL1850" s="90" t="str">
        <f t="shared" si="374"/>
        <v/>
      </c>
      <c r="AM1850" s="91" t="str">
        <f t="shared" si="375"/>
        <v/>
      </c>
      <c r="AP1850" s="92" t="b">
        <f t="shared" si="369"/>
        <v>0</v>
      </c>
      <c r="AQ1850" s="92" t="str">
        <f t="shared" si="370"/>
        <v xml:space="preserve"> </v>
      </c>
      <c r="AR1850" s="92" t="str">
        <f>IF(LEN(AQ1850)=1,"",COUNTIF($AQ$19:AQ1850,AQ1850)=1)</f>
        <v/>
      </c>
      <c r="AS1850" s="73"/>
      <c r="AT1850" s="73"/>
      <c r="AU1850" s="73"/>
      <c r="AV1850" s="235" t="str">
        <f>IF($P1850=Lists!$A$13,Lists!$A$29,IF($P1850=Lists!$A$14,Lists!$A$30,$P1850))</f>
        <v/>
      </c>
      <c r="AW1850" s="73"/>
      <c r="AX1850" s="73"/>
    </row>
    <row r="1851" spans="2:50" x14ac:dyDescent="0.3">
      <c r="B1851" s="137">
        <f t="shared" si="376"/>
        <v>1833</v>
      </c>
      <c r="C1851" s="24"/>
      <c r="D1851" s="24"/>
      <c r="E1851" s="24"/>
      <c r="F1851" s="25"/>
      <c r="G1851" s="24"/>
      <c r="H1851" s="30"/>
      <c r="I1851" s="24"/>
      <c r="J1851" s="50" t="str">
        <f t="shared" si="367"/>
        <v/>
      </c>
      <c r="K1851" s="30"/>
      <c r="L1851" s="236"/>
      <c r="M1851" s="30"/>
      <c r="N1851" s="30"/>
      <c r="O1851" s="46" t="str">
        <f t="shared" si="368"/>
        <v/>
      </c>
      <c r="P1851" s="239" t="str">
        <f t="shared" si="371"/>
        <v/>
      </c>
      <c r="Q1851" s="52" t="str">
        <f t="shared" si="372"/>
        <v/>
      </c>
      <c r="R1851" s="127"/>
      <c r="S1851" s="86"/>
      <c r="T1851" s="127"/>
      <c r="U1851" s="86"/>
      <c r="V1851" s="87">
        <f t="shared" si="377"/>
        <v>0</v>
      </c>
      <c r="W1851" s="130"/>
      <c r="X1851" s="86"/>
      <c r="Y1851" s="86"/>
      <c r="Z1851" s="131"/>
      <c r="AA1851" s="87">
        <f t="shared" si="373"/>
        <v>0</v>
      </c>
      <c r="AB1851" s="127"/>
      <c r="AC1851" s="86"/>
      <c r="AD1851" s="87">
        <f t="shared" si="378"/>
        <v>0</v>
      </c>
      <c r="AE1851" s="127"/>
      <c r="AF1851" s="86"/>
      <c r="AG1851" s="86"/>
      <c r="AH1851" s="131"/>
      <c r="AI1851" s="88">
        <f t="shared" si="379"/>
        <v>0</v>
      </c>
      <c r="AJ1851" s="89" t="str">
        <f>IFERROR(IF(ISNA(MATCH($AV1851,Other_Category_Abbr,0)),INDEX(FGHG_List_Long_GWP,MATCH($AV1851,FGHG_List_Long,0)),INDEX(GWP_Other_Abbr,MATCH($AV1851,Other_Category_Abbr,0)))*SUM(V1851,AA1851,AD1851,AI1851),"")</f>
        <v/>
      </c>
      <c r="AK1851" s="89" t="str">
        <f>IFERROR(IF(ISNA(MATCH($AV1851,Other_Category_Abbr,0)),INDEX(FGHG_List_Long_GWP,MATCH($AV1851,FGHG_List_Long,0)),INDEX(GWP_Other_Abbr,MATCH($AV1851,Other_Category_Abbr,0)))*(T1851*(S1851+U1851)+W1851*(Y1851+X1851)+AD1851+AE1851*(AF1851+AG1851)),"")</f>
        <v/>
      </c>
      <c r="AL1851" s="90" t="str">
        <f t="shared" si="374"/>
        <v/>
      </c>
      <c r="AM1851" s="91" t="str">
        <f t="shared" si="375"/>
        <v/>
      </c>
      <c r="AP1851" s="92" t="b">
        <f t="shared" si="369"/>
        <v>0</v>
      </c>
      <c r="AQ1851" s="92" t="str">
        <f t="shared" si="370"/>
        <v xml:space="preserve"> </v>
      </c>
      <c r="AR1851" s="92" t="str">
        <f>IF(LEN(AQ1851)=1,"",COUNTIF($AQ$19:AQ1851,AQ1851)=1)</f>
        <v/>
      </c>
      <c r="AS1851" s="73"/>
      <c r="AT1851" s="73"/>
      <c r="AU1851" s="73"/>
      <c r="AV1851" s="235" t="str">
        <f>IF($P1851=Lists!$A$13,Lists!$A$29,IF($P1851=Lists!$A$14,Lists!$A$30,$P1851))</f>
        <v/>
      </c>
      <c r="AW1851" s="73"/>
      <c r="AX1851" s="73"/>
    </row>
    <row r="1852" spans="2:50" x14ac:dyDescent="0.3">
      <c r="B1852" s="137">
        <f t="shared" si="376"/>
        <v>1834</v>
      </c>
      <c r="C1852" s="24"/>
      <c r="D1852" s="24"/>
      <c r="E1852" s="24"/>
      <c r="F1852" s="25"/>
      <c r="G1852" s="24"/>
      <c r="H1852" s="30"/>
      <c r="I1852" s="24"/>
      <c r="J1852" s="50" t="str">
        <f t="shared" si="367"/>
        <v/>
      </c>
      <c r="K1852" s="30"/>
      <c r="L1852" s="236"/>
      <c r="M1852" s="30"/>
      <c r="N1852" s="30"/>
      <c r="O1852" s="46" t="str">
        <f t="shared" si="368"/>
        <v/>
      </c>
      <c r="P1852" s="239" t="str">
        <f t="shared" si="371"/>
        <v/>
      </c>
      <c r="Q1852" s="52" t="str">
        <f t="shared" si="372"/>
        <v/>
      </c>
      <c r="R1852" s="127"/>
      <c r="S1852" s="86"/>
      <c r="T1852" s="127"/>
      <c r="U1852" s="86"/>
      <c r="V1852" s="87">
        <f t="shared" si="377"/>
        <v>0</v>
      </c>
      <c r="W1852" s="130"/>
      <c r="X1852" s="86"/>
      <c r="Y1852" s="86"/>
      <c r="Z1852" s="131"/>
      <c r="AA1852" s="87">
        <f t="shared" si="373"/>
        <v>0</v>
      </c>
      <c r="AB1852" s="127"/>
      <c r="AC1852" s="86"/>
      <c r="AD1852" s="87">
        <f t="shared" si="378"/>
        <v>0</v>
      </c>
      <c r="AE1852" s="127"/>
      <c r="AF1852" s="86"/>
      <c r="AG1852" s="86"/>
      <c r="AH1852" s="131"/>
      <c r="AI1852" s="88">
        <f t="shared" si="379"/>
        <v>0</v>
      </c>
      <c r="AJ1852" s="89" t="str">
        <f>IFERROR(IF(ISNA(MATCH($AV1852,Other_Category_Abbr,0)),INDEX(FGHG_List_Long_GWP,MATCH($AV1852,FGHG_List_Long,0)),INDEX(GWP_Other_Abbr,MATCH($AV1852,Other_Category_Abbr,0)))*SUM(V1852,AA1852,AD1852,AI1852),"")</f>
        <v/>
      </c>
      <c r="AK1852" s="89" t="str">
        <f>IFERROR(IF(ISNA(MATCH($AV1852,Other_Category_Abbr,0)),INDEX(FGHG_List_Long_GWP,MATCH($AV1852,FGHG_List_Long,0)),INDEX(GWP_Other_Abbr,MATCH($AV1852,Other_Category_Abbr,0)))*(T1852*(S1852+U1852)+W1852*(Y1852+X1852)+AD1852+AE1852*(AF1852+AG1852)),"")</f>
        <v/>
      </c>
      <c r="AL1852" s="90" t="str">
        <f t="shared" si="374"/>
        <v/>
      </c>
      <c r="AM1852" s="91" t="str">
        <f t="shared" si="375"/>
        <v/>
      </c>
      <c r="AP1852" s="92" t="b">
        <f t="shared" si="369"/>
        <v>0</v>
      </c>
      <c r="AQ1852" s="92" t="str">
        <f t="shared" si="370"/>
        <v xml:space="preserve"> </v>
      </c>
      <c r="AR1852" s="92" t="str">
        <f>IF(LEN(AQ1852)=1,"",COUNTIF($AQ$19:AQ1852,AQ1852)=1)</f>
        <v/>
      </c>
      <c r="AS1852" s="73"/>
      <c r="AT1852" s="73"/>
      <c r="AU1852" s="73"/>
      <c r="AV1852" s="235" t="str">
        <f>IF($P1852=Lists!$A$13,Lists!$A$29,IF($P1852=Lists!$A$14,Lists!$A$30,$P1852))</f>
        <v/>
      </c>
      <c r="AW1852" s="73"/>
      <c r="AX1852" s="73"/>
    </row>
    <row r="1853" spans="2:50" x14ac:dyDescent="0.3">
      <c r="B1853" s="137">
        <f t="shared" si="376"/>
        <v>1835</v>
      </c>
      <c r="C1853" s="24"/>
      <c r="D1853" s="24"/>
      <c r="E1853" s="24"/>
      <c r="F1853" s="25"/>
      <c r="G1853" s="24"/>
      <c r="H1853" s="30"/>
      <c r="I1853" s="24"/>
      <c r="J1853" s="50" t="str">
        <f t="shared" si="367"/>
        <v/>
      </c>
      <c r="K1853" s="30"/>
      <c r="L1853" s="236"/>
      <c r="M1853" s="30"/>
      <c r="N1853" s="30"/>
      <c r="O1853" s="46" t="str">
        <f t="shared" si="368"/>
        <v/>
      </c>
      <c r="P1853" s="239" t="str">
        <f t="shared" si="371"/>
        <v/>
      </c>
      <c r="Q1853" s="52" t="str">
        <f t="shared" si="372"/>
        <v/>
      </c>
      <c r="R1853" s="127"/>
      <c r="S1853" s="86"/>
      <c r="T1853" s="127"/>
      <c r="U1853" s="86"/>
      <c r="V1853" s="87">
        <f t="shared" si="377"/>
        <v>0</v>
      </c>
      <c r="W1853" s="130"/>
      <c r="X1853" s="86"/>
      <c r="Y1853" s="86"/>
      <c r="Z1853" s="131"/>
      <c r="AA1853" s="87">
        <f t="shared" si="373"/>
        <v>0</v>
      </c>
      <c r="AB1853" s="127"/>
      <c r="AC1853" s="86"/>
      <c r="AD1853" s="87">
        <f t="shared" si="378"/>
        <v>0</v>
      </c>
      <c r="AE1853" s="127"/>
      <c r="AF1853" s="86"/>
      <c r="AG1853" s="86"/>
      <c r="AH1853" s="131"/>
      <c r="AI1853" s="88">
        <f t="shared" si="379"/>
        <v>0</v>
      </c>
      <c r="AJ1853" s="89" t="str">
        <f>IFERROR(IF(ISNA(MATCH($AV1853,Other_Category_Abbr,0)),INDEX(FGHG_List_Long_GWP,MATCH($AV1853,FGHG_List_Long,0)),INDEX(GWP_Other_Abbr,MATCH($AV1853,Other_Category_Abbr,0)))*SUM(V1853,AA1853,AD1853,AI1853),"")</f>
        <v/>
      </c>
      <c r="AK1853" s="89" t="str">
        <f>IFERROR(IF(ISNA(MATCH($AV1853,Other_Category_Abbr,0)),INDEX(FGHG_List_Long_GWP,MATCH($AV1853,FGHG_List_Long,0)),INDEX(GWP_Other_Abbr,MATCH($AV1853,Other_Category_Abbr,0)))*(T1853*(S1853+U1853)+W1853*(Y1853+X1853)+AD1853+AE1853*(AF1853+AG1853)),"")</f>
        <v/>
      </c>
      <c r="AL1853" s="90" t="str">
        <f t="shared" si="374"/>
        <v/>
      </c>
      <c r="AM1853" s="91" t="str">
        <f t="shared" si="375"/>
        <v/>
      </c>
      <c r="AP1853" s="92" t="b">
        <f t="shared" si="369"/>
        <v>0</v>
      </c>
      <c r="AQ1853" s="92" t="str">
        <f t="shared" si="370"/>
        <v xml:space="preserve"> </v>
      </c>
      <c r="AR1853" s="92" t="str">
        <f>IF(LEN(AQ1853)=1,"",COUNTIF($AQ$19:AQ1853,AQ1853)=1)</f>
        <v/>
      </c>
      <c r="AS1853" s="73"/>
      <c r="AT1853" s="73"/>
      <c r="AU1853" s="73"/>
      <c r="AV1853" s="235" t="str">
        <f>IF($P1853=Lists!$A$13,Lists!$A$29,IF($P1853=Lists!$A$14,Lists!$A$30,$P1853))</f>
        <v/>
      </c>
      <c r="AW1853" s="73"/>
      <c r="AX1853" s="73"/>
    </row>
    <row r="1854" spans="2:50" x14ac:dyDescent="0.3">
      <c r="B1854" s="137">
        <f t="shared" si="376"/>
        <v>1836</v>
      </c>
      <c r="C1854" s="24"/>
      <c r="D1854" s="24"/>
      <c r="E1854" s="24"/>
      <c r="F1854" s="25"/>
      <c r="G1854" s="24"/>
      <c r="H1854" s="30"/>
      <c r="I1854" s="24"/>
      <c r="J1854" s="50" t="str">
        <f t="shared" si="367"/>
        <v/>
      </c>
      <c r="K1854" s="30"/>
      <c r="L1854" s="236"/>
      <c r="M1854" s="30"/>
      <c r="N1854" s="30"/>
      <c r="O1854" s="46" t="str">
        <f t="shared" si="368"/>
        <v/>
      </c>
      <c r="P1854" s="239" t="str">
        <f t="shared" si="371"/>
        <v/>
      </c>
      <c r="Q1854" s="52" t="str">
        <f t="shared" si="372"/>
        <v/>
      </c>
      <c r="R1854" s="127"/>
      <c r="S1854" s="86"/>
      <c r="T1854" s="127"/>
      <c r="U1854" s="86"/>
      <c r="V1854" s="87">
        <f t="shared" si="377"/>
        <v>0</v>
      </c>
      <c r="W1854" s="130"/>
      <c r="X1854" s="86"/>
      <c r="Y1854" s="86"/>
      <c r="Z1854" s="131"/>
      <c r="AA1854" s="87">
        <f t="shared" si="373"/>
        <v>0</v>
      </c>
      <c r="AB1854" s="127"/>
      <c r="AC1854" s="86"/>
      <c r="AD1854" s="87">
        <f t="shared" si="378"/>
        <v>0</v>
      </c>
      <c r="AE1854" s="127"/>
      <c r="AF1854" s="86"/>
      <c r="AG1854" s="86"/>
      <c r="AH1854" s="131"/>
      <c r="AI1854" s="88">
        <f t="shared" si="379"/>
        <v>0</v>
      </c>
      <c r="AJ1854" s="89" t="str">
        <f>IFERROR(IF(ISNA(MATCH($AV1854,Other_Category_Abbr,0)),INDEX(FGHG_List_Long_GWP,MATCH($AV1854,FGHG_List_Long,0)),INDEX(GWP_Other_Abbr,MATCH($AV1854,Other_Category_Abbr,0)))*SUM(V1854,AA1854,AD1854,AI1854),"")</f>
        <v/>
      </c>
      <c r="AK1854" s="89" t="str">
        <f>IFERROR(IF(ISNA(MATCH($AV1854,Other_Category_Abbr,0)),INDEX(FGHG_List_Long_GWP,MATCH($AV1854,FGHG_List_Long,0)),INDEX(GWP_Other_Abbr,MATCH($AV1854,Other_Category_Abbr,0)))*(T1854*(S1854+U1854)+W1854*(Y1854+X1854)+AD1854+AE1854*(AF1854+AG1854)),"")</f>
        <v/>
      </c>
      <c r="AL1854" s="90" t="str">
        <f t="shared" si="374"/>
        <v/>
      </c>
      <c r="AM1854" s="91" t="str">
        <f t="shared" si="375"/>
        <v/>
      </c>
      <c r="AP1854" s="92" t="b">
        <f t="shared" si="369"/>
        <v>0</v>
      </c>
      <c r="AQ1854" s="92" t="str">
        <f t="shared" si="370"/>
        <v xml:space="preserve"> </v>
      </c>
      <c r="AR1854" s="92" t="str">
        <f>IF(LEN(AQ1854)=1,"",COUNTIF($AQ$19:AQ1854,AQ1854)=1)</f>
        <v/>
      </c>
      <c r="AS1854" s="73"/>
      <c r="AT1854" s="73"/>
      <c r="AU1854" s="73"/>
      <c r="AV1854" s="235" t="str">
        <f>IF($P1854=Lists!$A$13,Lists!$A$29,IF($P1854=Lists!$A$14,Lists!$A$30,$P1854))</f>
        <v/>
      </c>
      <c r="AW1854" s="73"/>
      <c r="AX1854" s="73"/>
    </row>
    <row r="1855" spans="2:50" x14ac:dyDescent="0.3">
      <c r="B1855" s="137">
        <f t="shared" si="376"/>
        <v>1837</v>
      </c>
      <c r="C1855" s="24"/>
      <c r="D1855" s="24"/>
      <c r="E1855" s="24"/>
      <c r="F1855" s="25"/>
      <c r="G1855" s="24"/>
      <c r="H1855" s="30"/>
      <c r="I1855" s="24"/>
      <c r="J1855" s="50" t="str">
        <f t="shared" si="367"/>
        <v/>
      </c>
      <c r="K1855" s="30"/>
      <c r="L1855" s="236"/>
      <c r="M1855" s="30"/>
      <c r="N1855" s="30"/>
      <c r="O1855" s="46" t="str">
        <f t="shared" si="368"/>
        <v/>
      </c>
      <c r="P1855" s="239" t="str">
        <f t="shared" si="371"/>
        <v/>
      </c>
      <c r="Q1855" s="52" t="str">
        <f t="shared" si="372"/>
        <v/>
      </c>
      <c r="R1855" s="127"/>
      <c r="S1855" s="86"/>
      <c r="T1855" s="127"/>
      <c r="U1855" s="86"/>
      <c r="V1855" s="87">
        <f t="shared" si="377"/>
        <v>0</v>
      </c>
      <c r="W1855" s="130"/>
      <c r="X1855" s="86"/>
      <c r="Y1855" s="86"/>
      <c r="Z1855" s="131"/>
      <c r="AA1855" s="87">
        <f t="shared" si="373"/>
        <v>0</v>
      </c>
      <c r="AB1855" s="127"/>
      <c r="AC1855" s="86"/>
      <c r="AD1855" s="87">
        <f t="shared" si="378"/>
        <v>0</v>
      </c>
      <c r="AE1855" s="127"/>
      <c r="AF1855" s="86"/>
      <c r="AG1855" s="86"/>
      <c r="AH1855" s="131"/>
      <c r="AI1855" s="88">
        <f t="shared" si="379"/>
        <v>0</v>
      </c>
      <c r="AJ1855" s="89" t="str">
        <f>IFERROR(IF(ISNA(MATCH($AV1855,Other_Category_Abbr,0)),INDEX(FGHG_List_Long_GWP,MATCH($AV1855,FGHG_List_Long,0)),INDEX(GWP_Other_Abbr,MATCH($AV1855,Other_Category_Abbr,0)))*SUM(V1855,AA1855,AD1855,AI1855),"")</f>
        <v/>
      </c>
      <c r="AK1855" s="89" t="str">
        <f>IFERROR(IF(ISNA(MATCH($AV1855,Other_Category_Abbr,0)),INDEX(FGHG_List_Long_GWP,MATCH($AV1855,FGHG_List_Long,0)),INDEX(GWP_Other_Abbr,MATCH($AV1855,Other_Category_Abbr,0)))*(T1855*(S1855+U1855)+W1855*(Y1855+X1855)+AD1855+AE1855*(AF1855+AG1855)),"")</f>
        <v/>
      </c>
      <c r="AL1855" s="90" t="str">
        <f t="shared" si="374"/>
        <v/>
      </c>
      <c r="AM1855" s="91" t="str">
        <f t="shared" si="375"/>
        <v/>
      </c>
      <c r="AP1855" s="92" t="b">
        <f t="shared" si="369"/>
        <v>0</v>
      </c>
      <c r="AQ1855" s="92" t="str">
        <f t="shared" si="370"/>
        <v xml:space="preserve"> </v>
      </c>
      <c r="AR1855" s="92" t="str">
        <f>IF(LEN(AQ1855)=1,"",COUNTIF($AQ$19:AQ1855,AQ1855)=1)</f>
        <v/>
      </c>
      <c r="AS1855" s="73"/>
      <c r="AT1855" s="73"/>
      <c r="AU1855" s="73"/>
      <c r="AV1855" s="235" t="str">
        <f>IF($P1855=Lists!$A$13,Lists!$A$29,IF($P1855=Lists!$A$14,Lists!$A$30,$P1855))</f>
        <v/>
      </c>
      <c r="AW1855" s="73"/>
      <c r="AX1855" s="73"/>
    </row>
    <row r="1856" spans="2:50" x14ac:dyDescent="0.3">
      <c r="B1856" s="137">
        <f t="shared" si="376"/>
        <v>1838</v>
      </c>
      <c r="C1856" s="24"/>
      <c r="D1856" s="24"/>
      <c r="E1856" s="24"/>
      <c r="F1856" s="25"/>
      <c r="G1856" s="24"/>
      <c r="H1856" s="30"/>
      <c r="I1856" s="24"/>
      <c r="J1856" s="50" t="str">
        <f t="shared" si="367"/>
        <v/>
      </c>
      <c r="K1856" s="30"/>
      <c r="L1856" s="236"/>
      <c r="M1856" s="30"/>
      <c r="N1856" s="30"/>
      <c r="O1856" s="46" t="str">
        <f t="shared" si="368"/>
        <v/>
      </c>
      <c r="P1856" s="239" t="str">
        <f t="shared" si="371"/>
        <v/>
      </c>
      <c r="Q1856" s="52" t="str">
        <f t="shared" si="372"/>
        <v/>
      </c>
      <c r="R1856" s="127"/>
      <c r="S1856" s="86"/>
      <c r="T1856" s="127"/>
      <c r="U1856" s="86"/>
      <c r="V1856" s="87">
        <f t="shared" si="377"/>
        <v>0</v>
      </c>
      <c r="W1856" s="130"/>
      <c r="X1856" s="86"/>
      <c r="Y1856" s="86"/>
      <c r="Z1856" s="131"/>
      <c r="AA1856" s="87">
        <f t="shared" si="373"/>
        <v>0</v>
      </c>
      <c r="AB1856" s="127"/>
      <c r="AC1856" s="86"/>
      <c r="AD1856" s="87">
        <f t="shared" si="378"/>
        <v>0</v>
      </c>
      <c r="AE1856" s="127"/>
      <c r="AF1856" s="86"/>
      <c r="AG1856" s="86"/>
      <c r="AH1856" s="131"/>
      <c r="AI1856" s="88">
        <f t="shared" si="379"/>
        <v>0</v>
      </c>
      <c r="AJ1856" s="89" t="str">
        <f>IFERROR(IF(ISNA(MATCH($AV1856,Other_Category_Abbr,0)),INDEX(FGHG_List_Long_GWP,MATCH($AV1856,FGHG_List_Long,0)),INDEX(GWP_Other_Abbr,MATCH($AV1856,Other_Category_Abbr,0)))*SUM(V1856,AA1856,AD1856,AI1856),"")</f>
        <v/>
      </c>
      <c r="AK1856" s="89" t="str">
        <f>IFERROR(IF(ISNA(MATCH($AV1856,Other_Category_Abbr,0)),INDEX(FGHG_List_Long_GWP,MATCH($AV1856,FGHG_List_Long,0)),INDEX(GWP_Other_Abbr,MATCH($AV1856,Other_Category_Abbr,0)))*(T1856*(S1856+U1856)+W1856*(Y1856+X1856)+AD1856+AE1856*(AF1856+AG1856)),"")</f>
        <v/>
      </c>
      <c r="AL1856" s="90" t="str">
        <f t="shared" si="374"/>
        <v/>
      </c>
      <c r="AM1856" s="91" t="str">
        <f t="shared" si="375"/>
        <v/>
      </c>
      <c r="AP1856" s="92" t="b">
        <f t="shared" si="369"/>
        <v>0</v>
      </c>
      <c r="AQ1856" s="92" t="str">
        <f t="shared" si="370"/>
        <v xml:space="preserve"> </v>
      </c>
      <c r="AR1856" s="92" t="str">
        <f>IF(LEN(AQ1856)=1,"",COUNTIF($AQ$19:AQ1856,AQ1856)=1)</f>
        <v/>
      </c>
      <c r="AS1856" s="73"/>
      <c r="AT1856" s="73"/>
      <c r="AU1856" s="73"/>
      <c r="AV1856" s="235" t="str">
        <f>IF($P1856=Lists!$A$13,Lists!$A$29,IF($P1856=Lists!$A$14,Lists!$A$30,$P1856))</f>
        <v/>
      </c>
      <c r="AW1856" s="73"/>
      <c r="AX1856" s="73"/>
    </row>
    <row r="1857" spans="2:50" x14ac:dyDescent="0.3">
      <c r="B1857" s="137">
        <f t="shared" si="376"/>
        <v>1839</v>
      </c>
      <c r="C1857" s="24"/>
      <c r="D1857" s="24"/>
      <c r="E1857" s="24"/>
      <c r="F1857" s="25"/>
      <c r="G1857" s="24"/>
      <c r="H1857" s="30"/>
      <c r="I1857" s="24"/>
      <c r="J1857" s="50" t="str">
        <f t="shared" si="367"/>
        <v/>
      </c>
      <c r="K1857" s="30"/>
      <c r="L1857" s="236"/>
      <c r="M1857" s="30"/>
      <c r="N1857" s="30"/>
      <c r="O1857" s="46" t="str">
        <f t="shared" si="368"/>
        <v/>
      </c>
      <c r="P1857" s="239" t="str">
        <f t="shared" si="371"/>
        <v/>
      </c>
      <c r="Q1857" s="52" t="str">
        <f t="shared" si="372"/>
        <v/>
      </c>
      <c r="R1857" s="127"/>
      <c r="S1857" s="86"/>
      <c r="T1857" s="127"/>
      <c r="U1857" s="86"/>
      <c r="V1857" s="87">
        <f t="shared" si="377"/>
        <v>0</v>
      </c>
      <c r="W1857" s="130"/>
      <c r="X1857" s="86"/>
      <c r="Y1857" s="86"/>
      <c r="Z1857" s="131"/>
      <c r="AA1857" s="87">
        <f t="shared" si="373"/>
        <v>0</v>
      </c>
      <c r="AB1857" s="127"/>
      <c r="AC1857" s="86"/>
      <c r="AD1857" s="87">
        <f t="shared" si="378"/>
        <v>0</v>
      </c>
      <c r="AE1857" s="127"/>
      <c r="AF1857" s="86"/>
      <c r="AG1857" s="86"/>
      <c r="AH1857" s="131"/>
      <c r="AI1857" s="88">
        <f t="shared" si="379"/>
        <v>0</v>
      </c>
      <c r="AJ1857" s="89" t="str">
        <f>IFERROR(IF(ISNA(MATCH($AV1857,Other_Category_Abbr,0)),INDEX(FGHG_List_Long_GWP,MATCH($AV1857,FGHG_List_Long,0)),INDEX(GWP_Other_Abbr,MATCH($AV1857,Other_Category_Abbr,0)))*SUM(V1857,AA1857,AD1857,AI1857),"")</f>
        <v/>
      </c>
      <c r="AK1857" s="89" t="str">
        <f>IFERROR(IF(ISNA(MATCH($AV1857,Other_Category_Abbr,0)),INDEX(FGHG_List_Long_GWP,MATCH($AV1857,FGHG_List_Long,0)),INDEX(GWP_Other_Abbr,MATCH($AV1857,Other_Category_Abbr,0)))*(T1857*(S1857+U1857)+W1857*(Y1857+X1857)+AD1857+AE1857*(AF1857+AG1857)),"")</f>
        <v/>
      </c>
      <c r="AL1857" s="90" t="str">
        <f t="shared" si="374"/>
        <v/>
      </c>
      <c r="AM1857" s="91" t="str">
        <f t="shared" si="375"/>
        <v/>
      </c>
      <c r="AP1857" s="92" t="b">
        <f t="shared" si="369"/>
        <v>0</v>
      </c>
      <c r="AQ1857" s="92" t="str">
        <f t="shared" si="370"/>
        <v xml:space="preserve"> </v>
      </c>
      <c r="AR1857" s="92" t="str">
        <f>IF(LEN(AQ1857)=1,"",COUNTIF($AQ$19:AQ1857,AQ1857)=1)</f>
        <v/>
      </c>
      <c r="AS1857" s="73"/>
      <c r="AT1857" s="73"/>
      <c r="AU1857" s="73"/>
      <c r="AV1857" s="235" t="str">
        <f>IF($P1857=Lists!$A$13,Lists!$A$29,IF($P1857=Lists!$A$14,Lists!$A$30,$P1857))</f>
        <v/>
      </c>
      <c r="AW1857" s="73"/>
      <c r="AX1857" s="73"/>
    </row>
    <row r="1858" spans="2:50" x14ac:dyDescent="0.3">
      <c r="B1858" s="137">
        <f t="shared" si="376"/>
        <v>1840</v>
      </c>
      <c r="C1858" s="24"/>
      <c r="D1858" s="24"/>
      <c r="E1858" s="24"/>
      <c r="F1858" s="25"/>
      <c r="G1858" s="24"/>
      <c r="H1858" s="30"/>
      <c r="I1858" s="24"/>
      <c r="J1858" s="50" t="str">
        <f t="shared" si="367"/>
        <v/>
      </c>
      <c r="K1858" s="30"/>
      <c r="L1858" s="236"/>
      <c r="M1858" s="30"/>
      <c r="N1858" s="30"/>
      <c r="O1858" s="46" t="str">
        <f t="shared" si="368"/>
        <v/>
      </c>
      <c r="P1858" s="239" t="str">
        <f t="shared" si="371"/>
        <v/>
      </c>
      <c r="Q1858" s="52" t="str">
        <f t="shared" si="372"/>
        <v/>
      </c>
      <c r="R1858" s="127"/>
      <c r="S1858" s="86"/>
      <c r="T1858" s="127"/>
      <c r="U1858" s="86"/>
      <c r="V1858" s="87">
        <f t="shared" si="377"/>
        <v>0</v>
      </c>
      <c r="W1858" s="130"/>
      <c r="X1858" s="86"/>
      <c r="Y1858" s="86"/>
      <c r="Z1858" s="131"/>
      <c r="AA1858" s="87">
        <f t="shared" si="373"/>
        <v>0</v>
      </c>
      <c r="AB1858" s="127"/>
      <c r="AC1858" s="86"/>
      <c r="AD1858" s="87">
        <f t="shared" si="378"/>
        <v>0</v>
      </c>
      <c r="AE1858" s="127"/>
      <c r="AF1858" s="86"/>
      <c r="AG1858" s="86"/>
      <c r="AH1858" s="131"/>
      <c r="AI1858" s="88">
        <f t="shared" si="379"/>
        <v>0</v>
      </c>
      <c r="AJ1858" s="89" t="str">
        <f>IFERROR(IF(ISNA(MATCH($AV1858,Other_Category_Abbr,0)),INDEX(FGHG_List_Long_GWP,MATCH($AV1858,FGHG_List_Long,0)),INDEX(GWP_Other_Abbr,MATCH($AV1858,Other_Category_Abbr,0)))*SUM(V1858,AA1858,AD1858,AI1858),"")</f>
        <v/>
      </c>
      <c r="AK1858" s="89" t="str">
        <f>IFERROR(IF(ISNA(MATCH($AV1858,Other_Category_Abbr,0)),INDEX(FGHG_List_Long_GWP,MATCH($AV1858,FGHG_List_Long,0)),INDEX(GWP_Other_Abbr,MATCH($AV1858,Other_Category_Abbr,0)))*(T1858*(S1858+U1858)+W1858*(Y1858+X1858)+AD1858+AE1858*(AF1858+AG1858)),"")</f>
        <v/>
      </c>
      <c r="AL1858" s="90" t="str">
        <f t="shared" si="374"/>
        <v/>
      </c>
      <c r="AM1858" s="91" t="str">
        <f t="shared" si="375"/>
        <v/>
      </c>
      <c r="AP1858" s="92" t="b">
        <f t="shared" si="369"/>
        <v>0</v>
      </c>
      <c r="AQ1858" s="92" t="str">
        <f t="shared" si="370"/>
        <v xml:space="preserve"> </v>
      </c>
      <c r="AR1858" s="92" t="str">
        <f>IF(LEN(AQ1858)=1,"",COUNTIF($AQ$19:AQ1858,AQ1858)=1)</f>
        <v/>
      </c>
      <c r="AS1858" s="73"/>
      <c r="AT1858" s="73"/>
      <c r="AU1858" s="73"/>
      <c r="AV1858" s="235" t="str">
        <f>IF($P1858=Lists!$A$13,Lists!$A$29,IF($P1858=Lists!$A$14,Lists!$A$30,$P1858))</f>
        <v/>
      </c>
      <c r="AW1858" s="73"/>
      <c r="AX1858" s="73"/>
    </row>
    <row r="1859" spans="2:50" x14ac:dyDescent="0.3">
      <c r="B1859" s="137">
        <f t="shared" si="376"/>
        <v>1841</v>
      </c>
      <c r="C1859" s="24"/>
      <c r="D1859" s="24"/>
      <c r="E1859" s="24"/>
      <c r="F1859" s="25"/>
      <c r="G1859" s="24"/>
      <c r="H1859" s="30"/>
      <c r="I1859" s="24"/>
      <c r="J1859" s="50" t="str">
        <f t="shared" si="367"/>
        <v/>
      </c>
      <c r="K1859" s="30"/>
      <c r="L1859" s="236"/>
      <c r="M1859" s="30"/>
      <c r="N1859" s="30"/>
      <c r="O1859" s="46" t="str">
        <f t="shared" si="368"/>
        <v/>
      </c>
      <c r="P1859" s="239" t="str">
        <f t="shared" si="371"/>
        <v/>
      </c>
      <c r="Q1859" s="52" t="str">
        <f t="shared" si="372"/>
        <v/>
      </c>
      <c r="R1859" s="127"/>
      <c r="S1859" s="86"/>
      <c r="T1859" s="127"/>
      <c r="U1859" s="86"/>
      <c r="V1859" s="87">
        <f t="shared" si="377"/>
        <v>0</v>
      </c>
      <c r="W1859" s="130"/>
      <c r="X1859" s="86"/>
      <c r="Y1859" s="86"/>
      <c r="Z1859" s="131"/>
      <c r="AA1859" s="87">
        <f t="shared" si="373"/>
        <v>0</v>
      </c>
      <c r="AB1859" s="127"/>
      <c r="AC1859" s="86"/>
      <c r="AD1859" s="87">
        <f t="shared" si="378"/>
        <v>0</v>
      </c>
      <c r="AE1859" s="127"/>
      <c r="AF1859" s="86"/>
      <c r="AG1859" s="86"/>
      <c r="AH1859" s="131"/>
      <c r="AI1859" s="88">
        <f t="shared" si="379"/>
        <v>0</v>
      </c>
      <c r="AJ1859" s="89" t="str">
        <f>IFERROR(IF(ISNA(MATCH($AV1859,Other_Category_Abbr,0)),INDEX(FGHG_List_Long_GWP,MATCH($AV1859,FGHG_List_Long,0)),INDEX(GWP_Other_Abbr,MATCH($AV1859,Other_Category_Abbr,0)))*SUM(V1859,AA1859,AD1859,AI1859),"")</f>
        <v/>
      </c>
      <c r="AK1859" s="89" t="str">
        <f>IFERROR(IF(ISNA(MATCH($AV1859,Other_Category_Abbr,0)),INDEX(FGHG_List_Long_GWP,MATCH($AV1859,FGHG_List_Long,0)),INDEX(GWP_Other_Abbr,MATCH($AV1859,Other_Category_Abbr,0)))*(T1859*(S1859+U1859)+W1859*(Y1859+X1859)+AD1859+AE1859*(AF1859+AG1859)),"")</f>
        <v/>
      </c>
      <c r="AL1859" s="90" t="str">
        <f t="shared" si="374"/>
        <v/>
      </c>
      <c r="AM1859" s="91" t="str">
        <f t="shared" si="375"/>
        <v/>
      </c>
      <c r="AP1859" s="92" t="b">
        <f t="shared" si="369"/>
        <v>0</v>
      </c>
      <c r="AQ1859" s="92" t="str">
        <f t="shared" si="370"/>
        <v xml:space="preserve"> </v>
      </c>
      <c r="AR1859" s="92" t="str">
        <f>IF(LEN(AQ1859)=1,"",COUNTIF($AQ$19:AQ1859,AQ1859)=1)</f>
        <v/>
      </c>
      <c r="AS1859" s="73"/>
      <c r="AT1859" s="73"/>
      <c r="AU1859" s="73"/>
      <c r="AV1859" s="235" t="str">
        <f>IF($P1859=Lists!$A$13,Lists!$A$29,IF($P1859=Lists!$A$14,Lists!$A$30,$P1859))</f>
        <v/>
      </c>
      <c r="AW1859" s="73"/>
      <c r="AX1859" s="73"/>
    </row>
    <row r="1860" spans="2:50" x14ac:dyDescent="0.3">
      <c r="B1860" s="137">
        <f t="shared" si="376"/>
        <v>1842</v>
      </c>
      <c r="C1860" s="24"/>
      <c r="D1860" s="24"/>
      <c r="E1860" s="24"/>
      <c r="F1860" s="25"/>
      <c r="G1860" s="24"/>
      <c r="H1860" s="30"/>
      <c r="I1860" s="24"/>
      <c r="J1860" s="50" t="str">
        <f t="shared" si="367"/>
        <v/>
      </c>
      <c r="K1860" s="30"/>
      <c r="L1860" s="236"/>
      <c r="M1860" s="30"/>
      <c r="N1860" s="30"/>
      <c r="O1860" s="46" t="str">
        <f t="shared" si="368"/>
        <v/>
      </c>
      <c r="P1860" s="239" t="str">
        <f t="shared" si="371"/>
        <v/>
      </c>
      <c r="Q1860" s="52" t="str">
        <f t="shared" si="372"/>
        <v/>
      </c>
      <c r="R1860" s="127"/>
      <c r="S1860" s="86"/>
      <c r="T1860" s="127"/>
      <c r="U1860" s="86"/>
      <c r="V1860" s="87">
        <f t="shared" si="377"/>
        <v>0</v>
      </c>
      <c r="W1860" s="130"/>
      <c r="X1860" s="86"/>
      <c r="Y1860" s="86"/>
      <c r="Z1860" s="131"/>
      <c r="AA1860" s="87">
        <f t="shared" si="373"/>
        <v>0</v>
      </c>
      <c r="AB1860" s="127"/>
      <c r="AC1860" s="86"/>
      <c r="AD1860" s="87">
        <f t="shared" si="378"/>
        <v>0</v>
      </c>
      <c r="AE1860" s="127"/>
      <c r="AF1860" s="86"/>
      <c r="AG1860" s="86"/>
      <c r="AH1860" s="131"/>
      <c r="AI1860" s="88">
        <f t="shared" si="379"/>
        <v>0</v>
      </c>
      <c r="AJ1860" s="89" t="str">
        <f>IFERROR(IF(ISNA(MATCH($AV1860,Other_Category_Abbr,0)),INDEX(FGHG_List_Long_GWP,MATCH($AV1860,FGHG_List_Long,0)),INDEX(GWP_Other_Abbr,MATCH($AV1860,Other_Category_Abbr,0)))*SUM(V1860,AA1860,AD1860,AI1860),"")</f>
        <v/>
      </c>
      <c r="AK1860" s="89" t="str">
        <f>IFERROR(IF(ISNA(MATCH($AV1860,Other_Category_Abbr,0)),INDEX(FGHG_List_Long_GWP,MATCH($AV1860,FGHG_List_Long,0)),INDEX(GWP_Other_Abbr,MATCH($AV1860,Other_Category_Abbr,0)))*(T1860*(S1860+U1860)+W1860*(Y1860+X1860)+AD1860+AE1860*(AF1860+AG1860)),"")</f>
        <v/>
      </c>
      <c r="AL1860" s="90" t="str">
        <f t="shared" si="374"/>
        <v/>
      </c>
      <c r="AM1860" s="91" t="str">
        <f t="shared" si="375"/>
        <v/>
      </c>
      <c r="AP1860" s="92" t="b">
        <f t="shared" si="369"/>
        <v>0</v>
      </c>
      <c r="AQ1860" s="92" t="str">
        <f t="shared" si="370"/>
        <v xml:space="preserve"> </v>
      </c>
      <c r="AR1860" s="92" t="str">
        <f>IF(LEN(AQ1860)=1,"",COUNTIF($AQ$19:AQ1860,AQ1860)=1)</f>
        <v/>
      </c>
      <c r="AS1860" s="73"/>
      <c r="AT1860" s="73"/>
      <c r="AU1860" s="73"/>
      <c r="AV1860" s="235" t="str">
        <f>IF($P1860=Lists!$A$13,Lists!$A$29,IF($P1860=Lists!$A$14,Lists!$A$30,$P1860))</f>
        <v/>
      </c>
      <c r="AW1860" s="73"/>
      <c r="AX1860" s="73"/>
    </row>
    <row r="1861" spans="2:50" x14ac:dyDescent="0.3">
      <c r="B1861" s="137">
        <f t="shared" si="376"/>
        <v>1843</v>
      </c>
      <c r="C1861" s="24"/>
      <c r="D1861" s="24"/>
      <c r="E1861" s="24"/>
      <c r="F1861" s="25"/>
      <c r="G1861" s="24"/>
      <c r="H1861" s="30"/>
      <c r="I1861" s="24"/>
      <c r="J1861" s="50" t="str">
        <f t="shared" si="367"/>
        <v/>
      </c>
      <c r="K1861" s="30"/>
      <c r="L1861" s="236"/>
      <c r="M1861" s="30"/>
      <c r="N1861" s="30"/>
      <c r="O1861" s="46" t="str">
        <f t="shared" si="368"/>
        <v/>
      </c>
      <c r="P1861" s="239" t="str">
        <f t="shared" si="371"/>
        <v/>
      </c>
      <c r="Q1861" s="52" t="str">
        <f t="shared" si="372"/>
        <v/>
      </c>
      <c r="R1861" s="127"/>
      <c r="S1861" s="86"/>
      <c r="T1861" s="127"/>
      <c r="U1861" s="86"/>
      <c r="V1861" s="87">
        <f t="shared" si="377"/>
        <v>0</v>
      </c>
      <c r="W1861" s="130"/>
      <c r="X1861" s="86"/>
      <c r="Y1861" s="86"/>
      <c r="Z1861" s="131"/>
      <c r="AA1861" s="87">
        <f t="shared" si="373"/>
        <v>0</v>
      </c>
      <c r="AB1861" s="127"/>
      <c r="AC1861" s="86"/>
      <c r="AD1861" s="87">
        <f t="shared" si="378"/>
        <v>0</v>
      </c>
      <c r="AE1861" s="127"/>
      <c r="AF1861" s="86"/>
      <c r="AG1861" s="86"/>
      <c r="AH1861" s="131"/>
      <c r="AI1861" s="88">
        <f t="shared" si="379"/>
        <v>0</v>
      </c>
      <c r="AJ1861" s="89" t="str">
        <f>IFERROR(IF(ISNA(MATCH($AV1861,Other_Category_Abbr,0)),INDEX(FGHG_List_Long_GWP,MATCH($AV1861,FGHG_List_Long,0)),INDEX(GWP_Other_Abbr,MATCH($AV1861,Other_Category_Abbr,0)))*SUM(V1861,AA1861,AD1861,AI1861),"")</f>
        <v/>
      </c>
      <c r="AK1861" s="89" t="str">
        <f>IFERROR(IF(ISNA(MATCH($AV1861,Other_Category_Abbr,0)),INDEX(FGHG_List_Long_GWP,MATCH($AV1861,FGHG_List_Long,0)),INDEX(GWP_Other_Abbr,MATCH($AV1861,Other_Category_Abbr,0)))*(T1861*(S1861+U1861)+W1861*(Y1861+X1861)+AD1861+AE1861*(AF1861+AG1861)),"")</f>
        <v/>
      </c>
      <c r="AL1861" s="90" t="str">
        <f t="shared" si="374"/>
        <v/>
      </c>
      <c r="AM1861" s="91" t="str">
        <f t="shared" si="375"/>
        <v/>
      </c>
      <c r="AP1861" s="92" t="b">
        <f t="shared" si="369"/>
        <v>0</v>
      </c>
      <c r="AQ1861" s="92" t="str">
        <f t="shared" si="370"/>
        <v xml:space="preserve"> </v>
      </c>
      <c r="AR1861" s="92" t="str">
        <f>IF(LEN(AQ1861)=1,"",COUNTIF($AQ$19:AQ1861,AQ1861)=1)</f>
        <v/>
      </c>
      <c r="AS1861" s="73"/>
      <c r="AT1861" s="73"/>
      <c r="AU1861" s="73"/>
      <c r="AV1861" s="235" t="str">
        <f>IF($P1861=Lists!$A$13,Lists!$A$29,IF($P1861=Lists!$A$14,Lists!$A$30,$P1861))</f>
        <v/>
      </c>
      <c r="AW1861" s="73"/>
      <c r="AX1861" s="73"/>
    </row>
    <row r="1862" spans="2:50" x14ac:dyDescent="0.3">
      <c r="B1862" s="137">
        <f t="shared" si="376"/>
        <v>1844</v>
      </c>
      <c r="C1862" s="24"/>
      <c r="D1862" s="24"/>
      <c r="E1862" s="24"/>
      <c r="F1862" s="25"/>
      <c r="G1862" s="24"/>
      <c r="H1862" s="30"/>
      <c r="I1862" s="24"/>
      <c r="J1862" s="50" t="str">
        <f t="shared" si="367"/>
        <v/>
      </c>
      <c r="K1862" s="30"/>
      <c r="L1862" s="236"/>
      <c r="M1862" s="30"/>
      <c r="N1862" s="30"/>
      <c r="O1862" s="46" t="str">
        <f t="shared" si="368"/>
        <v/>
      </c>
      <c r="P1862" s="239" t="str">
        <f t="shared" si="371"/>
        <v/>
      </c>
      <c r="Q1862" s="52" t="str">
        <f t="shared" si="372"/>
        <v/>
      </c>
      <c r="R1862" s="127"/>
      <c r="S1862" s="86"/>
      <c r="T1862" s="127"/>
      <c r="U1862" s="86"/>
      <c r="V1862" s="87">
        <f t="shared" si="377"/>
        <v>0</v>
      </c>
      <c r="W1862" s="130"/>
      <c r="X1862" s="86"/>
      <c r="Y1862" s="86"/>
      <c r="Z1862" s="131"/>
      <c r="AA1862" s="87">
        <f t="shared" si="373"/>
        <v>0</v>
      </c>
      <c r="AB1862" s="127"/>
      <c r="AC1862" s="86"/>
      <c r="AD1862" s="87">
        <f t="shared" si="378"/>
        <v>0</v>
      </c>
      <c r="AE1862" s="127"/>
      <c r="AF1862" s="86"/>
      <c r="AG1862" s="86"/>
      <c r="AH1862" s="131"/>
      <c r="AI1862" s="88">
        <f t="shared" si="379"/>
        <v>0</v>
      </c>
      <c r="AJ1862" s="89" t="str">
        <f>IFERROR(IF(ISNA(MATCH($AV1862,Other_Category_Abbr,0)),INDEX(FGHG_List_Long_GWP,MATCH($AV1862,FGHG_List_Long,0)),INDEX(GWP_Other_Abbr,MATCH($AV1862,Other_Category_Abbr,0)))*SUM(V1862,AA1862,AD1862,AI1862),"")</f>
        <v/>
      </c>
      <c r="AK1862" s="89" t="str">
        <f>IFERROR(IF(ISNA(MATCH($AV1862,Other_Category_Abbr,0)),INDEX(FGHG_List_Long_GWP,MATCH($AV1862,FGHG_List_Long,0)),INDEX(GWP_Other_Abbr,MATCH($AV1862,Other_Category_Abbr,0)))*(T1862*(S1862+U1862)+W1862*(Y1862+X1862)+AD1862+AE1862*(AF1862+AG1862)),"")</f>
        <v/>
      </c>
      <c r="AL1862" s="90" t="str">
        <f t="shared" si="374"/>
        <v/>
      </c>
      <c r="AM1862" s="91" t="str">
        <f t="shared" si="375"/>
        <v/>
      </c>
      <c r="AP1862" s="92" t="b">
        <f t="shared" si="369"/>
        <v>0</v>
      </c>
      <c r="AQ1862" s="92" t="str">
        <f t="shared" si="370"/>
        <v xml:space="preserve"> </v>
      </c>
      <c r="AR1862" s="92" t="str">
        <f>IF(LEN(AQ1862)=1,"",COUNTIF($AQ$19:AQ1862,AQ1862)=1)</f>
        <v/>
      </c>
      <c r="AS1862" s="73"/>
      <c r="AT1862" s="73"/>
      <c r="AU1862" s="73"/>
      <c r="AV1862" s="235" t="str">
        <f>IF($P1862=Lists!$A$13,Lists!$A$29,IF($P1862=Lists!$A$14,Lists!$A$30,$P1862))</f>
        <v/>
      </c>
      <c r="AW1862" s="73"/>
      <c r="AX1862" s="73"/>
    </row>
    <row r="1863" spans="2:50" x14ac:dyDescent="0.3">
      <c r="B1863" s="137">
        <f t="shared" si="376"/>
        <v>1845</v>
      </c>
      <c r="C1863" s="24"/>
      <c r="D1863" s="24"/>
      <c r="E1863" s="24"/>
      <c r="F1863" s="25"/>
      <c r="G1863" s="24"/>
      <c r="H1863" s="30"/>
      <c r="I1863" s="24"/>
      <c r="J1863" s="50" t="str">
        <f t="shared" si="367"/>
        <v/>
      </c>
      <c r="K1863" s="30"/>
      <c r="L1863" s="236"/>
      <c r="M1863" s="30"/>
      <c r="N1863" s="30"/>
      <c r="O1863" s="46" t="str">
        <f t="shared" si="368"/>
        <v/>
      </c>
      <c r="P1863" s="239" t="str">
        <f t="shared" si="371"/>
        <v/>
      </c>
      <c r="Q1863" s="52" t="str">
        <f t="shared" si="372"/>
        <v/>
      </c>
      <c r="R1863" s="127"/>
      <c r="S1863" s="86"/>
      <c r="T1863" s="127"/>
      <c r="U1863" s="86"/>
      <c r="V1863" s="87">
        <f t="shared" si="377"/>
        <v>0</v>
      </c>
      <c r="W1863" s="130"/>
      <c r="X1863" s="86"/>
      <c r="Y1863" s="86"/>
      <c r="Z1863" s="131"/>
      <c r="AA1863" s="87">
        <f t="shared" si="373"/>
        <v>0</v>
      </c>
      <c r="AB1863" s="127"/>
      <c r="AC1863" s="86"/>
      <c r="AD1863" s="87">
        <f t="shared" si="378"/>
        <v>0</v>
      </c>
      <c r="AE1863" s="127"/>
      <c r="AF1863" s="86"/>
      <c r="AG1863" s="86"/>
      <c r="AH1863" s="131"/>
      <c r="AI1863" s="88">
        <f t="shared" si="379"/>
        <v>0</v>
      </c>
      <c r="AJ1863" s="89" t="str">
        <f>IFERROR(IF(ISNA(MATCH($AV1863,Other_Category_Abbr,0)),INDEX(FGHG_List_Long_GWP,MATCH($AV1863,FGHG_List_Long,0)),INDEX(GWP_Other_Abbr,MATCH($AV1863,Other_Category_Abbr,0)))*SUM(V1863,AA1863,AD1863,AI1863),"")</f>
        <v/>
      </c>
      <c r="AK1863" s="89" t="str">
        <f>IFERROR(IF(ISNA(MATCH($AV1863,Other_Category_Abbr,0)),INDEX(FGHG_List_Long_GWP,MATCH($AV1863,FGHG_List_Long,0)),INDEX(GWP_Other_Abbr,MATCH($AV1863,Other_Category_Abbr,0)))*(T1863*(S1863+U1863)+W1863*(Y1863+X1863)+AD1863+AE1863*(AF1863+AG1863)),"")</f>
        <v/>
      </c>
      <c r="AL1863" s="90" t="str">
        <f t="shared" si="374"/>
        <v/>
      </c>
      <c r="AM1863" s="91" t="str">
        <f t="shared" si="375"/>
        <v/>
      </c>
      <c r="AP1863" s="92" t="b">
        <f t="shared" si="369"/>
        <v>0</v>
      </c>
      <c r="AQ1863" s="92" t="str">
        <f t="shared" si="370"/>
        <v xml:space="preserve"> </v>
      </c>
      <c r="AR1863" s="92" t="str">
        <f>IF(LEN(AQ1863)=1,"",COUNTIF($AQ$19:AQ1863,AQ1863)=1)</f>
        <v/>
      </c>
      <c r="AS1863" s="73"/>
      <c r="AT1863" s="73"/>
      <c r="AU1863" s="73"/>
      <c r="AV1863" s="235" t="str">
        <f>IF($P1863=Lists!$A$13,Lists!$A$29,IF($P1863=Lists!$A$14,Lists!$A$30,$P1863))</f>
        <v/>
      </c>
      <c r="AW1863" s="73"/>
      <c r="AX1863" s="73"/>
    </row>
    <row r="1864" spans="2:50" x14ac:dyDescent="0.3">
      <c r="B1864" s="137">
        <f t="shared" si="376"/>
        <v>1846</v>
      </c>
      <c r="C1864" s="24"/>
      <c r="D1864" s="24"/>
      <c r="E1864" s="24"/>
      <c r="F1864" s="25"/>
      <c r="G1864" s="24"/>
      <c r="H1864" s="30"/>
      <c r="I1864" s="24"/>
      <c r="J1864" s="50" t="str">
        <f t="shared" si="367"/>
        <v/>
      </c>
      <c r="K1864" s="30"/>
      <c r="L1864" s="236"/>
      <c r="M1864" s="30"/>
      <c r="N1864" s="30"/>
      <c r="O1864" s="46" t="str">
        <f t="shared" si="368"/>
        <v/>
      </c>
      <c r="P1864" s="239" t="str">
        <f t="shared" si="371"/>
        <v/>
      </c>
      <c r="Q1864" s="52" t="str">
        <f t="shared" si="372"/>
        <v/>
      </c>
      <c r="R1864" s="127"/>
      <c r="S1864" s="86"/>
      <c r="T1864" s="127"/>
      <c r="U1864" s="86"/>
      <c r="V1864" s="87">
        <f t="shared" si="377"/>
        <v>0</v>
      </c>
      <c r="W1864" s="130"/>
      <c r="X1864" s="86"/>
      <c r="Y1864" s="86"/>
      <c r="Z1864" s="131"/>
      <c r="AA1864" s="87">
        <f t="shared" si="373"/>
        <v>0</v>
      </c>
      <c r="AB1864" s="127"/>
      <c r="AC1864" s="86"/>
      <c r="AD1864" s="87">
        <f t="shared" si="378"/>
        <v>0</v>
      </c>
      <c r="AE1864" s="127"/>
      <c r="AF1864" s="86"/>
      <c r="AG1864" s="86"/>
      <c r="AH1864" s="131"/>
      <c r="AI1864" s="88">
        <f t="shared" si="379"/>
        <v>0</v>
      </c>
      <c r="AJ1864" s="89" t="str">
        <f>IFERROR(IF(ISNA(MATCH($AV1864,Other_Category_Abbr,0)),INDEX(FGHG_List_Long_GWP,MATCH($AV1864,FGHG_List_Long,0)),INDEX(GWP_Other_Abbr,MATCH($AV1864,Other_Category_Abbr,0)))*SUM(V1864,AA1864,AD1864,AI1864),"")</f>
        <v/>
      </c>
      <c r="AK1864" s="89" t="str">
        <f>IFERROR(IF(ISNA(MATCH($AV1864,Other_Category_Abbr,0)),INDEX(FGHG_List_Long_GWP,MATCH($AV1864,FGHG_List_Long,0)),INDEX(GWP_Other_Abbr,MATCH($AV1864,Other_Category_Abbr,0)))*(T1864*(S1864+U1864)+W1864*(Y1864+X1864)+AD1864+AE1864*(AF1864+AG1864)),"")</f>
        <v/>
      </c>
      <c r="AL1864" s="90" t="str">
        <f t="shared" si="374"/>
        <v/>
      </c>
      <c r="AM1864" s="91" t="str">
        <f t="shared" si="375"/>
        <v/>
      </c>
      <c r="AP1864" s="92" t="b">
        <f t="shared" si="369"/>
        <v>0</v>
      </c>
      <c r="AQ1864" s="92" t="str">
        <f t="shared" si="370"/>
        <v xml:space="preserve"> </v>
      </c>
      <c r="AR1864" s="92" t="str">
        <f>IF(LEN(AQ1864)=1,"",COUNTIF($AQ$19:AQ1864,AQ1864)=1)</f>
        <v/>
      </c>
      <c r="AS1864" s="73"/>
      <c r="AT1864" s="73"/>
      <c r="AU1864" s="73"/>
      <c r="AV1864" s="235" t="str">
        <f>IF($P1864=Lists!$A$13,Lists!$A$29,IF($P1864=Lists!$A$14,Lists!$A$30,$P1864))</f>
        <v/>
      </c>
      <c r="AW1864" s="73"/>
      <c r="AX1864" s="73"/>
    </row>
    <row r="1865" spans="2:50" x14ac:dyDescent="0.3">
      <c r="B1865" s="137">
        <f t="shared" si="376"/>
        <v>1847</v>
      </c>
      <c r="C1865" s="24"/>
      <c r="D1865" s="24"/>
      <c r="E1865" s="24"/>
      <c r="F1865" s="25"/>
      <c r="G1865" s="24"/>
      <c r="H1865" s="30"/>
      <c r="I1865" s="24"/>
      <c r="J1865" s="50" t="str">
        <f t="shared" si="367"/>
        <v/>
      </c>
      <c r="K1865" s="30"/>
      <c r="L1865" s="236"/>
      <c r="M1865" s="30"/>
      <c r="N1865" s="30"/>
      <c r="O1865" s="46" t="str">
        <f t="shared" si="368"/>
        <v/>
      </c>
      <c r="P1865" s="239" t="str">
        <f t="shared" si="371"/>
        <v/>
      </c>
      <c r="Q1865" s="52" t="str">
        <f t="shared" si="372"/>
        <v/>
      </c>
      <c r="R1865" s="127"/>
      <c r="S1865" s="86"/>
      <c r="T1865" s="127"/>
      <c r="U1865" s="86"/>
      <c r="V1865" s="87">
        <f t="shared" si="377"/>
        <v>0</v>
      </c>
      <c r="W1865" s="130"/>
      <c r="X1865" s="86"/>
      <c r="Y1865" s="86"/>
      <c r="Z1865" s="131"/>
      <c r="AA1865" s="87">
        <f t="shared" si="373"/>
        <v>0</v>
      </c>
      <c r="AB1865" s="127"/>
      <c r="AC1865" s="86"/>
      <c r="AD1865" s="87">
        <f t="shared" si="378"/>
        <v>0</v>
      </c>
      <c r="AE1865" s="127"/>
      <c r="AF1865" s="86"/>
      <c r="AG1865" s="86"/>
      <c r="AH1865" s="131"/>
      <c r="AI1865" s="88">
        <f t="shared" si="379"/>
        <v>0</v>
      </c>
      <c r="AJ1865" s="89" t="str">
        <f>IFERROR(IF(ISNA(MATCH($AV1865,Other_Category_Abbr,0)),INDEX(FGHG_List_Long_GWP,MATCH($AV1865,FGHG_List_Long,0)),INDEX(GWP_Other_Abbr,MATCH($AV1865,Other_Category_Abbr,0)))*SUM(V1865,AA1865,AD1865,AI1865),"")</f>
        <v/>
      </c>
      <c r="AK1865" s="89" t="str">
        <f>IFERROR(IF(ISNA(MATCH($AV1865,Other_Category_Abbr,0)),INDEX(FGHG_List_Long_GWP,MATCH($AV1865,FGHG_List_Long,0)),INDEX(GWP_Other_Abbr,MATCH($AV1865,Other_Category_Abbr,0)))*(T1865*(S1865+U1865)+W1865*(Y1865+X1865)+AD1865+AE1865*(AF1865+AG1865)),"")</f>
        <v/>
      </c>
      <c r="AL1865" s="90" t="str">
        <f t="shared" si="374"/>
        <v/>
      </c>
      <c r="AM1865" s="91" t="str">
        <f t="shared" si="375"/>
        <v/>
      </c>
      <c r="AP1865" s="92" t="b">
        <f t="shared" si="369"/>
        <v>0</v>
      </c>
      <c r="AQ1865" s="92" t="str">
        <f t="shared" si="370"/>
        <v xml:space="preserve"> </v>
      </c>
      <c r="AR1865" s="92" t="str">
        <f>IF(LEN(AQ1865)=1,"",COUNTIF($AQ$19:AQ1865,AQ1865)=1)</f>
        <v/>
      </c>
      <c r="AS1865" s="73"/>
      <c r="AT1865" s="73"/>
      <c r="AU1865" s="73"/>
      <c r="AV1865" s="235" t="str">
        <f>IF($P1865=Lists!$A$13,Lists!$A$29,IF($P1865=Lists!$A$14,Lists!$A$30,$P1865))</f>
        <v/>
      </c>
      <c r="AW1865" s="73"/>
      <c r="AX1865" s="73"/>
    </row>
    <row r="1866" spans="2:50" x14ac:dyDescent="0.3">
      <c r="B1866" s="137">
        <f t="shared" si="376"/>
        <v>1848</v>
      </c>
      <c r="C1866" s="24"/>
      <c r="D1866" s="24"/>
      <c r="E1866" s="24"/>
      <c r="F1866" s="25"/>
      <c r="G1866" s="24"/>
      <c r="H1866" s="30"/>
      <c r="I1866" s="24"/>
      <c r="J1866" s="50" t="str">
        <f t="shared" si="367"/>
        <v/>
      </c>
      <c r="K1866" s="30"/>
      <c r="L1866" s="236"/>
      <c r="M1866" s="30"/>
      <c r="N1866" s="30"/>
      <c r="O1866" s="46" t="str">
        <f t="shared" si="368"/>
        <v/>
      </c>
      <c r="P1866" s="239" t="str">
        <f t="shared" si="371"/>
        <v/>
      </c>
      <c r="Q1866" s="52" t="str">
        <f t="shared" si="372"/>
        <v/>
      </c>
      <c r="R1866" s="127"/>
      <c r="S1866" s="86"/>
      <c r="T1866" s="127"/>
      <c r="U1866" s="86"/>
      <c r="V1866" s="87">
        <f t="shared" si="377"/>
        <v>0</v>
      </c>
      <c r="W1866" s="130"/>
      <c r="X1866" s="86"/>
      <c r="Y1866" s="86"/>
      <c r="Z1866" s="131"/>
      <c r="AA1866" s="87">
        <f t="shared" si="373"/>
        <v>0</v>
      </c>
      <c r="AB1866" s="127"/>
      <c r="AC1866" s="86"/>
      <c r="AD1866" s="87">
        <f t="shared" si="378"/>
        <v>0</v>
      </c>
      <c r="AE1866" s="127"/>
      <c r="AF1866" s="86"/>
      <c r="AG1866" s="86"/>
      <c r="AH1866" s="131"/>
      <c r="AI1866" s="88">
        <f t="shared" si="379"/>
        <v>0</v>
      </c>
      <c r="AJ1866" s="89" t="str">
        <f>IFERROR(IF(ISNA(MATCH($AV1866,Other_Category_Abbr,0)),INDEX(FGHG_List_Long_GWP,MATCH($AV1866,FGHG_List_Long,0)),INDEX(GWP_Other_Abbr,MATCH($AV1866,Other_Category_Abbr,0)))*SUM(V1866,AA1866,AD1866,AI1866),"")</f>
        <v/>
      </c>
      <c r="AK1866" s="89" t="str">
        <f>IFERROR(IF(ISNA(MATCH($AV1866,Other_Category_Abbr,0)),INDEX(FGHG_List_Long_GWP,MATCH($AV1866,FGHG_List_Long,0)),INDEX(GWP_Other_Abbr,MATCH($AV1866,Other_Category_Abbr,0)))*(T1866*(S1866+U1866)+W1866*(Y1866+X1866)+AD1866+AE1866*(AF1866+AG1866)),"")</f>
        <v/>
      </c>
      <c r="AL1866" s="90" t="str">
        <f t="shared" si="374"/>
        <v/>
      </c>
      <c r="AM1866" s="91" t="str">
        <f t="shared" si="375"/>
        <v/>
      </c>
      <c r="AP1866" s="92" t="b">
        <f t="shared" si="369"/>
        <v>0</v>
      </c>
      <c r="AQ1866" s="92" t="str">
        <f t="shared" si="370"/>
        <v xml:space="preserve"> </v>
      </c>
      <c r="AR1866" s="92" t="str">
        <f>IF(LEN(AQ1866)=1,"",COUNTIF($AQ$19:AQ1866,AQ1866)=1)</f>
        <v/>
      </c>
      <c r="AS1866" s="73"/>
      <c r="AT1866" s="73"/>
      <c r="AU1866" s="73"/>
      <c r="AV1866" s="235" t="str">
        <f>IF($P1866=Lists!$A$13,Lists!$A$29,IF($P1866=Lists!$A$14,Lists!$A$30,$P1866))</f>
        <v/>
      </c>
      <c r="AW1866" s="73"/>
      <c r="AX1866" s="73"/>
    </row>
    <row r="1867" spans="2:50" x14ac:dyDescent="0.3">
      <c r="B1867" s="137">
        <f t="shared" si="376"/>
        <v>1849</v>
      </c>
      <c r="C1867" s="24"/>
      <c r="D1867" s="24"/>
      <c r="E1867" s="24"/>
      <c r="F1867" s="25"/>
      <c r="G1867" s="24"/>
      <c r="H1867" s="30"/>
      <c r="I1867" s="24"/>
      <c r="J1867" s="50" t="str">
        <f t="shared" si="367"/>
        <v/>
      </c>
      <c r="K1867" s="30"/>
      <c r="L1867" s="236"/>
      <c r="M1867" s="30"/>
      <c r="N1867" s="30"/>
      <c r="O1867" s="46" t="str">
        <f t="shared" si="368"/>
        <v/>
      </c>
      <c r="P1867" s="239" t="str">
        <f t="shared" si="371"/>
        <v/>
      </c>
      <c r="Q1867" s="52" t="str">
        <f t="shared" si="372"/>
        <v/>
      </c>
      <c r="R1867" s="127"/>
      <c r="S1867" s="86"/>
      <c r="T1867" s="127"/>
      <c r="U1867" s="86"/>
      <c r="V1867" s="87">
        <f t="shared" si="377"/>
        <v>0</v>
      </c>
      <c r="W1867" s="130"/>
      <c r="X1867" s="86"/>
      <c r="Y1867" s="86"/>
      <c r="Z1867" s="131"/>
      <c r="AA1867" s="87">
        <f t="shared" si="373"/>
        <v>0</v>
      </c>
      <c r="AB1867" s="127"/>
      <c r="AC1867" s="86"/>
      <c r="AD1867" s="87">
        <f t="shared" si="378"/>
        <v>0</v>
      </c>
      <c r="AE1867" s="127"/>
      <c r="AF1867" s="86"/>
      <c r="AG1867" s="86"/>
      <c r="AH1867" s="131"/>
      <c r="AI1867" s="88">
        <f t="shared" si="379"/>
        <v>0</v>
      </c>
      <c r="AJ1867" s="89" t="str">
        <f>IFERROR(IF(ISNA(MATCH($AV1867,Other_Category_Abbr,0)),INDEX(FGHG_List_Long_GWP,MATCH($AV1867,FGHG_List_Long,0)),INDEX(GWP_Other_Abbr,MATCH($AV1867,Other_Category_Abbr,0)))*SUM(V1867,AA1867,AD1867,AI1867),"")</f>
        <v/>
      </c>
      <c r="AK1867" s="89" t="str">
        <f>IFERROR(IF(ISNA(MATCH($AV1867,Other_Category_Abbr,0)),INDEX(FGHG_List_Long_GWP,MATCH($AV1867,FGHG_List_Long,0)),INDEX(GWP_Other_Abbr,MATCH($AV1867,Other_Category_Abbr,0)))*(T1867*(S1867+U1867)+W1867*(Y1867+X1867)+AD1867+AE1867*(AF1867+AG1867)),"")</f>
        <v/>
      </c>
      <c r="AL1867" s="90" t="str">
        <f t="shared" si="374"/>
        <v/>
      </c>
      <c r="AM1867" s="91" t="str">
        <f t="shared" si="375"/>
        <v/>
      </c>
      <c r="AP1867" s="92" t="b">
        <f t="shared" si="369"/>
        <v>0</v>
      </c>
      <c r="AQ1867" s="92" t="str">
        <f t="shared" si="370"/>
        <v xml:space="preserve"> </v>
      </c>
      <c r="AR1867" s="92" t="str">
        <f>IF(LEN(AQ1867)=1,"",COUNTIF($AQ$19:AQ1867,AQ1867)=1)</f>
        <v/>
      </c>
      <c r="AS1867" s="73"/>
      <c r="AT1867" s="73"/>
      <c r="AU1867" s="73"/>
      <c r="AV1867" s="235" t="str">
        <f>IF($P1867=Lists!$A$13,Lists!$A$29,IF($P1867=Lists!$A$14,Lists!$A$30,$P1867))</f>
        <v/>
      </c>
      <c r="AW1867" s="73"/>
      <c r="AX1867" s="73"/>
    </row>
    <row r="1868" spans="2:50" x14ac:dyDescent="0.3">
      <c r="B1868" s="137">
        <f t="shared" si="376"/>
        <v>1850</v>
      </c>
      <c r="C1868" s="24"/>
      <c r="D1868" s="24"/>
      <c r="E1868" s="24"/>
      <c r="F1868" s="25"/>
      <c r="G1868" s="24"/>
      <c r="H1868" s="30"/>
      <c r="I1868" s="24"/>
      <c r="J1868" s="50" t="str">
        <f t="shared" si="367"/>
        <v/>
      </c>
      <c r="K1868" s="30"/>
      <c r="L1868" s="236"/>
      <c r="M1868" s="30"/>
      <c r="N1868" s="30"/>
      <c r="O1868" s="46" t="str">
        <f t="shared" si="368"/>
        <v/>
      </c>
      <c r="P1868" s="239" t="str">
        <f t="shared" si="371"/>
        <v/>
      </c>
      <c r="Q1868" s="52" t="str">
        <f t="shared" si="372"/>
        <v/>
      </c>
      <c r="R1868" s="127"/>
      <c r="S1868" s="86"/>
      <c r="T1868" s="127"/>
      <c r="U1868" s="86"/>
      <c r="V1868" s="87">
        <f t="shared" si="377"/>
        <v>0</v>
      </c>
      <c r="W1868" s="130"/>
      <c r="X1868" s="86"/>
      <c r="Y1868" s="86"/>
      <c r="Z1868" s="131"/>
      <c r="AA1868" s="87">
        <f t="shared" si="373"/>
        <v>0</v>
      </c>
      <c r="AB1868" s="127"/>
      <c r="AC1868" s="86"/>
      <c r="AD1868" s="87">
        <f t="shared" si="378"/>
        <v>0</v>
      </c>
      <c r="AE1868" s="127"/>
      <c r="AF1868" s="86"/>
      <c r="AG1868" s="86"/>
      <c r="AH1868" s="131"/>
      <c r="AI1868" s="88">
        <f t="shared" si="379"/>
        <v>0</v>
      </c>
      <c r="AJ1868" s="89" t="str">
        <f>IFERROR(IF(ISNA(MATCH($AV1868,Other_Category_Abbr,0)),INDEX(FGHG_List_Long_GWP,MATCH($AV1868,FGHG_List_Long,0)),INDEX(GWP_Other_Abbr,MATCH($AV1868,Other_Category_Abbr,0)))*SUM(V1868,AA1868,AD1868,AI1868),"")</f>
        <v/>
      </c>
      <c r="AK1868" s="89" t="str">
        <f>IFERROR(IF(ISNA(MATCH($AV1868,Other_Category_Abbr,0)),INDEX(FGHG_List_Long_GWP,MATCH($AV1868,FGHG_List_Long,0)),INDEX(GWP_Other_Abbr,MATCH($AV1868,Other_Category_Abbr,0)))*(T1868*(S1868+U1868)+W1868*(Y1868+X1868)+AD1868+AE1868*(AF1868+AG1868)),"")</f>
        <v/>
      </c>
      <c r="AL1868" s="90" t="str">
        <f t="shared" si="374"/>
        <v/>
      </c>
      <c r="AM1868" s="91" t="str">
        <f t="shared" si="375"/>
        <v/>
      </c>
      <c r="AP1868" s="92" t="b">
        <f t="shared" si="369"/>
        <v>0</v>
      </c>
      <c r="AQ1868" s="92" t="str">
        <f t="shared" si="370"/>
        <v xml:space="preserve"> </v>
      </c>
      <c r="AR1868" s="92" t="str">
        <f>IF(LEN(AQ1868)=1,"",COUNTIF($AQ$19:AQ1868,AQ1868)=1)</f>
        <v/>
      </c>
      <c r="AS1868" s="73"/>
      <c r="AT1868" s="73"/>
      <c r="AU1868" s="73"/>
      <c r="AV1868" s="235" t="str">
        <f>IF($P1868=Lists!$A$13,Lists!$A$29,IF($P1868=Lists!$A$14,Lists!$A$30,$P1868))</f>
        <v/>
      </c>
      <c r="AW1868" s="73"/>
      <c r="AX1868" s="73"/>
    </row>
    <row r="1869" spans="2:50" x14ac:dyDescent="0.3">
      <c r="B1869" s="137">
        <f t="shared" si="376"/>
        <v>1851</v>
      </c>
      <c r="C1869" s="24"/>
      <c r="D1869" s="24"/>
      <c r="E1869" s="24"/>
      <c r="F1869" s="25"/>
      <c r="G1869" s="24"/>
      <c r="H1869" s="30"/>
      <c r="I1869" s="24"/>
      <c r="J1869" s="50" t="str">
        <f t="shared" si="367"/>
        <v/>
      </c>
      <c r="K1869" s="30"/>
      <c r="L1869" s="236"/>
      <c r="M1869" s="30"/>
      <c r="N1869" s="30"/>
      <c r="O1869" s="46" t="str">
        <f t="shared" si="368"/>
        <v/>
      </c>
      <c r="P1869" s="239" t="str">
        <f t="shared" si="371"/>
        <v/>
      </c>
      <c r="Q1869" s="52" t="str">
        <f t="shared" si="372"/>
        <v/>
      </c>
      <c r="R1869" s="127"/>
      <c r="S1869" s="86"/>
      <c r="T1869" s="127"/>
      <c r="U1869" s="86"/>
      <c r="V1869" s="87">
        <f t="shared" si="377"/>
        <v>0</v>
      </c>
      <c r="W1869" s="130"/>
      <c r="X1869" s="86"/>
      <c r="Y1869" s="86"/>
      <c r="Z1869" s="131"/>
      <c r="AA1869" s="87">
        <f t="shared" si="373"/>
        <v>0</v>
      </c>
      <c r="AB1869" s="127"/>
      <c r="AC1869" s="86"/>
      <c r="AD1869" s="87">
        <f t="shared" si="378"/>
        <v>0</v>
      </c>
      <c r="AE1869" s="127"/>
      <c r="AF1869" s="86"/>
      <c r="AG1869" s="86"/>
      <c r="AH1869" s="131"/>
      <c r="AI1869" s="88">
        <f t="shared" si="379"/>
        <v>0</v>
      </c>
      <c r="AJ1869" s="89" t="str">
        <f>IFERROR(IF(ISNA(MATCH($AV1869,Other_Category_Abbr,0)),INDEX(FGHG_List_Long_GWP,MATCH($AV1869,FGHG_List_Long,0)),INDEX(GWP_Other_Abbr,MATCH($AV1869,Other_Category_Abbr,0)))*SUM(V1869,AA1869,AD1869,AI1869),"")</f>
        <v/>
      </c>
      <c r="AK1869" s="89" t="str">
        <f>IFERROR(IF(ISNA(MATCH($AV1869,Other_Category_Abbr,0)),INDEX(FGHG_List_Long_GWP,MATCH($AV1869,FGHG_List_Long,0)),INDEX(GWP_Other_Abbr,MATCH($AV1869,Other_Category_Abbr,0)))*(T1869*(S1869+U1869)+W1869*(Y1869+X1869)+AD1869+AE1869*(AF1869+AG1869)),"")</f>
        <v/>
      </c>
      <c r="AL1869" s="90" t="str">
        <f t="shared" si="374"/>
        <v/>
      </c>
      <c r="AM1869" s="91" t="str">
        <f t="shared" si="375"/>
        <v/>
      </c>
      <c r="AP1869" s="92" t="b">
        <f t="shared" si="369"/>
        <v>0</v>
      </c>
      <c r="AQ1869" s="92" t="str">
        <f t="shared" si="370"/>
        <v xml:space="preserve"> </v>
      </c>
      <c r="AR1869" s="92" t="str">
        <f>IF(LEN(AQ1869)=1,"",COUNTIF($AQ$19:AQ1869,AQ1869)=1)</f>
        <v/>
      </c>
      <c r="AS1869" s="73"/>
      <c r="AT1869" s="73"/>
      <c r="AU1869" s="73"/>
      <c r="AV1869" s="235" t="str">
        <f>IF($P1869=Lists!$A$13,Lists!$A$29,IF($P1869=Lists!$A$14,Lists!$A$30,$P1869))</f>
        <v/>
      </c>
      <c r="AW1869" s="73"/>
      <c r="AX1869" s="73"/>
    </row>
    <row r="1870" spans="2:50" x14ac:dyDescent="0.3">
      <c r="B1870" s="137">
        <f t="shared" si="376"/>
        <v>1852</v>
      </c>
      <c r="C1870" s="24"/>
      <c r="D1870" s="24"/>
      <c r="E1870" s="24"/>
      <c r="F1870" s="25"/>
      <c r="G1870" s="24"/>
      <c r="H1870" s="30"/>
      <c r="I1870" s="24"/>
      <c r="J1870" s="50" t="str">
        <f t="shared" si="367"/>
        <v/>
      </c>
      <c r="K1870" s="30"/>
      <c r="L1870" s="236"/>
      <c r="M1870" s="30"/>
      <c r="N1870" s="30"/>
      <c r="O1870" s="46" t="str">
        <f t="shared" si="368"/>
        <v/>
      </c>
      <c r="P1870" s="239" t="str">
        <f t="shared" si="371"/>
        <v/>
      </c>
      <c r="Q1870" s="52" t="str">
        <f t="shared" si="372"/>
        <v/>
      </c>
      <c r="R1870" s="127"/>
      <c r="S1870" s="86"/>
      <c r="T1870" s="127"/>
      <c r="U1870" s="86"/>
      <c r="V1870" s="87">
        <f t="shared" si="377"/>
        <v>0</v>
      </c>
      <c r="W1870" s="130"/>
      <c r="X1870" s="86"/>
      <c r="Y1870" s="86"/>
      <c r="Z1870" s="131"/>
      <c r="AA1870" s="87">
        <f t="shared" si="373"/>
        <v>0</v>
      </c>
      <c r="AB1870" s="127"/>
      <c r="AC1870" s="86"/>
      <c r="AD1870" s="87">
        <f t="shared" si="378"/>
        <v>0</v>
      </c>
      <c r="AE1870" s="127"/>
      <c r="AF1870" s="86"/>
      <c r="AG1870" s="86"/>
      <c r="AH1870" s="131"/>
      <c r="AI1870" s="88">
        <f t="shared" si="379"/>
        <v>0</v>
      </c>
      <c r="AJ1870" s="89" t="str">
        <f>IFERROR(IF(ISNA(MATCH($AV1870,Other_Category_Abbr,0)),INDEX(FGHG_List_Long_GWP,MATCH($AV1870,FGHG_List_Long,0)),INDEX(GWP_Other_Abbr,MATCH($AV1870,Other_Category_Abbr,0)))*SUM(V1870,AA1870,AD1870,AI1870),"")</f>
        <v/>
      </c>
      <c r="AK1870" s="89" t="str">
        <f>IFERROR(IF(ISNA(MATCH($AV1870,Other_Category_Abbr,0)),INDEX(FGHG_List_Long_GWP,MATCH($AV1870,FGHG_List_Long,0)),INDEX(GWP_Other_Abbr,MATCH($AV1870,Other_Category_Abbr,0)))*(T1870*(S1870+U1870)+W1870*(Y1870+X1870)+AD1870+AE1870*(AF1870+AG1870)),"")</f>
        <v/>
      </c>
      <c r="AL1870" s="90" t="str">
        <f t="shared" si="374"/>
        <v/>
      </c>
      <c r="AM1870" s="91" t="str">
        <f t="shared" si="375"/>
        <v/>
      </c>
      <c r="AP1870" s="92" t="b">
        <f t="shared" si="369"/>
        <v>0</v>
      </c>
      <c r="AQ1870" s="92" t="str">
        <f t="shared" si="370"/>
        <v xml:space="preserve"> </v>
      </c>
      <c r="AR1870" s="92" t="str">
        <f>IF(LEN(AQ1870)=1,"",COUNTIF($AQ$19:AQ1870,AQ1870)=1)</f>
        <v/>
      </c>
      <c r="AS1870" s="73"/>
      <c r="AT1870" s="73"/>
      <c r="AU1870" s="73"/>
      <c r="AV1870" s="235" t="str">
        <f>IF($P1870=Lists!$A$13,Lists!$A$29,IF($P1870=Lists!$A$14,Lists!$A$30,$P1870))</f>
        <v/>
      </c>
      <c r="AW1870" s="73"/>
      <c r="AX1870" s="73"/>
    </row>
    <row r="1871" spans="2:50" x14ac:dyDescent="0.3">
      <c r="B1871" s="137">
        <f t="shared" si="376"/>
        <v>1853</v>
      </c>
      <c r="C1871" s="24"/>
      <c r="D1871" s="24"/>
      <c r="E1871" s="24"/>
      <c r="F1871" s="25"/>
      <c r="G1871" s="24"/>
      <c r="H1871" s="30"/>
      <c r="I1871" s="24"/>
      <c r="J1871" s="50" t="str">
        <f t="shared" si="367"/>
        <v/>
      </c>
      <c r="K1871" s="30"/>
      <c r="L1871" s="236"/>
      <c r="M1871" s="30"/>
      <c r="N1871" s="30"/>
      <c r="O1871" s="46" t="str">
        <f t="shared" si="368"/>
        <v/>
      </c>
      <c r="P1871" s="239" t="str">
        <f t="shared" si="371"/>
        <v/>
      </c>
      <c r="Q1871" s="52" t="str">
        <f t="shared" si="372"/>
        <v/>
      </c>
      <c r="R1871" s="127"/>
      <c r="S1871" s="86"/>
      <c r="T1871" s="127"/>
      <c r="U1871" s="86"/>
      <c r="V1871" s="87">
        <f t="shared" si="377"/>
        <v>0</v>
      </c>
      <c r="W1871" s="130"/>
      <c r="X1871" s="86"/>
      <c r="Y1871" s="86"/>
      <c r="Z1871" s="131"/>
      <c r="AA1871" s="87">
        <f t="shared" si="373"/>
        <v>0</v>
      </c>
      <c r="AB1871" s="127"/>
      <c r="AC1871" s="86"/>
      <c r="AD1871" s="87">
        <f t="shared" si="378"/>
        <v>0</v>
      </c>
      <c r="AE1871" s="127"/>
      <c r="AF1871" s="86"/>
      <c r="AG1871" s="86"/>
      <c r="AH1871" s="131"/>
      <c r="AI1871" s="88">
        <f t="shared" si="379"/>
        <v>0</v>
      </c>
      <c r="AJ1871" s="89" t="str">
        <f>IFERROR(IF(ISNA(MATCH($AV1871,Other_Category_Abbr,0)),INDEX(FGHG_List_Long_GWP,MATCH($AV1871,FGHG_List_Long,0)),INDEX(GWP_Other_Abbr,MATCH($AV1871,Other_Category_Abbr,0)))*SUM(V1871,AA1871,AD1871,AI1871),"")</f>
        <v/>
      </c>
      <c r="AK1871" s="89" t="str">
        <f>IFERROR(IF(ISNA(MATCH($AV1871,Other_Category_Abbr,0)),INDEX(FGHG_List_Long_GWP,MATCH($AV1871,FGHG_List_Long,0)),INDEX(GWP_Other_Abbr,MATCH($AV1871,Other_Category_Abbr,0)))*(T1871*(S1871+U1871)+W1871*(Y1871+X1871)+AD1871+AE1871*(AF1871+AG1871)),"")</f>
        <v/>
      </c>
      <c r="AL1871" s="90" t="str">
        <f t="shared" si="374"/>
        <v/>
      </c>
      <c r="AM1871" s="91" t="str">
        <f t="shared" si="375"/>
        <v/>
      </c>
      <c r="AP1871" s="92" t="b">
        <f t="shared" si="369"/>
        <v>0</v>
      </c>
      <c r="AQ1871" s="92" t="str">
        <f t="shared" si="370"/>
        <v xml:space="preserve"> </v>
      </c>
      <c r="AR1871" s="92" t="str">
        <f>IF(LEN(AQ1871)=1,"",COUNTIF($AQ$19:AQ1871,AQ1871)=1)</f>
        <v/>
      </c>
      <c r="AS1871" s="73"/>
      <c r="AT1871" s="73"/>
      <c r="AU1871" s="73"/>
      <c r="AV1871" s="235" t="str">
        <f>IF($P1871=Lists!$A$13,Lists!$A$29,IF($P1871=Lists!$A$14,Lists!$A$30,$P1871))</f>
        <v/>
      </c>
      <c r="AW1871" s="73"/>
      <c r="AX1871" s="73"/>
    </row>
    <row r="1872" spans="2:50" x14ac:dyDescent="0.3">
      <c r="B1872" s="137">
        <f t="shared" si="376"/>
        <v>1854</v>
      </c>
      <c r="C1872" s="24"/>
      <c r="D1872" s="24"/>
      <c r="E1872" s="24"/>
      <c r="F1872" s="25"/>
      <c r="G1872" s="24"/>
      <c r="H1872" s="30"/>
      <c r="I1872" s="24"/>
      <c r="J1872" s="50" t="str">
        <f t="shared" si="367"/>
        <v/>
      </c>
      <c r="K1872" s="30"/>
      <c r="L1872" s="236"/>
      <c r="M1872" s="30"/>
      <c r="N1872" s="30"/>
      <c r="O1872" s="46" t="str">
        <f t="shared" si="368"/>
        <v/>
      </c>
      <c r="P1872" s="239" t="str">
        <f t="shared" si="371"/>
        <v/>
      </c>
      <c r="Q1872" s="52" t="str">
        <f t="shared" si="372"/>
        <v/>
      </c>
      <c r="R1872" s="127"/>
      <c r="S1872" s="86"/>
      <c r="T1872" s="127"/>
      <c r="U1872" s="86"/>
      <c r="V1872" s="87">
        <f t="shared" si="377"/>
        <v>0</v>
      </c>
      <c r="W1872" s="130"/>
      <c r="X1872" s="86"/>
      <c r="Y1872" s="86"/>
      <c r="Z1872" s="131"/>
      <c r="AA1872" s="87">
        <f t="shared" si="373"/>
        <v>0</v>
      </c>
      <c r="AB1872" s="127"/>
      <c r="AC1872" s="86"/>
      <c r="AD1872" s="87">
        <f t="shared" si="378"/>
        <v>0</v>
      </c>
      <c r="AE1872" s="127"/>
      <c r="AF1872" s="86"/>
      <c r="AG1872" s="86"/>
      <c r="AH1872" s="131"/>
      <c r="AI1872" s="88">
        <f t="shared" si="379"/>
        <v>0</v>
      </c>
      <c r="AJ1872" s="89" t="str">
        <f>IFERROR(IF(ISNA(MATCH($AV1872,Other_Category_Abbr,0)),INDEX(FGHG_List_Long_GWP,MATCH($AV1872,FGHG_List_Long,0)),INDEX(GWP_Other_Abbr,MATCH($AV1872,Other_Category_Abbr,0)))*SUM(V1872,AA1872,AD1872,AI1872),"")</f>
        <v/>
      </c>
      <c r="AK1872" s="89" t="str">
        <f>IFERROR(IF(ISNA(MATCH($AV1872,Other_Category_Abbr,0)),INDEX(FGHG_List_Long_GWP,MATCH($AV1872,FGHG_List_Long,0)),INDEX(GWP_Other_Abbr,MATCH($AV1872,Other_Category_Abbr,0)))*(T1872*(S1872+U1872)+W1872*(Y1872+X1872)+AD1872+AE1872*(AF1872+AG1872)),"")</f>
        <v/>
      </c>
      <c r="AL1872" s="90" t="str">
        <f t="shared" si="374"/>
        <v/>
      </c>
      <c r="AM1872" s="91" t="str">
        <f t="shared" si="375"/>
        <v/>
      </c>
      <c r="AP1872" s="92" t="b">
        <f t="shared" si="369"/>
        <v>0</v>
      </c>
      <c r="AQ1872" s="92" t="str">
        <f t="shared" si="370"/>
        <v xml:space="preserve"> </v>
      </c>
      <c r="AR1872" s="92" t="str">
        <f>IF(LEN(AQ1872)=1,"",COUNTIF($AQ$19:AQ1872,AQ1872)=1)</f>
        <v/>
      </c>
      <c r="AS1872" s="73"/>
      <c r="AT1872" s="73"/>
      <c r="AU1872" s="73"/>
      <c r="AV1872" s="235" t="str">
        <f>IF($P1872=Lists!$A$13,Lists!$A$29,IF($P1872=Lists!$A$14,Lists!$A$30,$P1872))</f>
        <v/>
      </c>
      <c r="AW1872" s="73"/>
      <c r="AX1872" s="73"/>
    </row>
    <row r="1873" spans="2:50" x14ac:dyDescent="0.3">
      <c r="B1873" s="137">
        <f t="shared" si="376"/>
        <v>1855</v>
      </c>
      <c r="C1873" s="24"/>
      <c r="D1873" s="24"/>
      <c r="E1873" s="24"/>
      <c r="F1873" s="25"/>
      <c r="G1873" s="24"/>
      <c r="H1873" s="30"/>
      <c r="I1873" s="24"/>
      <c r="J1873" s="50" t="str">
        <f t="shared" si="367"/>
        <v/>
      </c>
      <c r="K1873" s="30"/>
      <c r="L1873" s="236"/>
      <c r="M1873" s="30"/>
      <c r="N1873" s="30"/>
      <c r="O1873" s="46" t="str">
        <f t="shared" si="368"/>
        <v/>
      </c>
      <c r="P1873" s="239" t="str">
        <f t="shared" si="371"/>
        <v/>
      </c>
      <c r="Q1873" s="52" t="str">
        <f t="shared" si="372"/>
        <v/>
      </c>
      <c r="R1873" s="127"/>
      <c r="S1873" s="86"/>
      <c r="T1873" s="127"/>
      <c r="U1873" s="86"/>
      <c r="V1873" s="87">
        <f t="shared" si="377"/>
        <v>0</v>
      </c>
      <c r="W1873" s="130"/>
      <c r="X1873" s="86"/>
      <c r="Y1873" s="86"/>
      <c r="Z1873" s="131"/>
      <c r="AA1873" s="87">
        <f t="shared" si="373"/>
        <v>0</v>
      </c>
      <c r="AB1873" s="127"/>
      <c r="AC1873" s="86"/>
      <c r="AD1873" s="87">
        <f t="shared" si="378"/>
        <v>0</v>
      </c>
      <c r="AE1873" s="127"/>
      <c r="AF1873" s="86"/>
      <c r="AG1873" s="86"/>
      <c r="AH1873" s="131"/>
      <c r="AI1873" s="88">
        <f t="shared" si="379"/>
        <v>0</v>
      </c>
      <c r="AJ1873" s="89" t="str">
        <f>IFERROR(IF(ISNA(MATCH($AV1873,Other_Category_Abbr,0)),INDEX(FGHG_List_Long_GWP,MATCH($AV1873,FGHG_List_Long,0)),INDEX(GWP_Other_Abbr,MATCH($AV1873,Other_Category_Abbr,0)))*SUM(V1873,AA1873,AD1873,AI1873),"")</f>
        <v/>
      </c>
      <c r="AK1873" s="89" t="str">
        <f>IFERROR(IF(ISNA(MATCH($AV1873,Other_Category_Abbr,0)),INDEX(FGHG_List_Long_GWP,MATCH($AV1873,FGHG_List_Long,0)),INDEX(GWP_Other_Abbr,MATCH($AV1873,Other_Category_Abbr,0)))*(T1873*(S1873+U1873)+W1873*(Y1873+X1873)+AD1873+AE1873*(AF1873+AG1873)),"")</f>
        <v/>
      </c>
      <c r="AL1873" s="90" t="str">
        <f t="shared" si="374"/>
        <v/>
      </c>
      <c r="AM1873" s="91" t="str">
        <f t="shared" si="375"/>
        <v/>
      </c>
      <c r="AP1873" s="92" t="b">
        <f t="shared" si="369"/>
        <v>0</v>
      </c>
      <c r="AQ1873" s="92" t="str">
        <f t="shared" si="370"/>
        <v xml:space="preserve"> </v>
      </c>
      <c r="AR1873" s="92" t="str">
        <f>IF(LEN(AQ1873)=1,"",COUNTIF($AQ$19:AQ1873,AQ1873)=1)</f>
        <v/>
      </c>
      <c r="AS1873" s="73"/>
      <c r="AT1873" s="73"/>
      <c r="AU1873" s="73"/>
      <c r="AV1873" s="235" t="str">
        <f>IF($P1873=Lists!$A$13,Lists!$A$29,IF($P1873=Lists!$A$14,Lists!$A$30,$P1873))</f>
        <v/>
      </c>
      <c r="AW1873" s="73"/>
      <c r="AX1873" s="73"/>
    </row>
    <row r="1874" spans="2:50" x14ac:dyDescent="0.3">
      <c r="B1874" s="137">
        <f t="shared" si="376"/>
        <v>1856</v>
      </c>
      <c r="C1874" s="24"/>
      <c r="D1874" s="24"/>
      <c r="E1874" s="24"/>
      <c r="F1874" s="25"/>
      <c r="G1874" s="24"/>
      <c r="H1874" s="30"/>
      <c r="I1874" s="24"/>
      <c r="J1874" s="50" t="str">
        <f t="shared" si="367"/>
        <v/>
      </c>
      <c r="K1874" s="30"/>
      <c r="L1874" s="236"/>
      <c r="M1874" s="30"/>
      <c r="N1874" s="30"/>
      <c r="O1874" s="46" t="str">
        <f t="shared" si="368"/>
        <v/>
      </c>
      <c r="P1874" s="239" t="str">
        <f t="shared" si="371"/>
        <v/>
      </c>
      <c r="Q1874" s="52" t="str">
        <f t="shared" si="372"/>
        <v/>
      </c>
      <c r="R1874" s="127"/>
      <c r="S1874" s="86"/>
      <c r="T1874" s="127"/>
      <c r="U1874" s="86"/>
      <c r="V1874" s="87">
        <f t="shared" si="377"/>
        <v>0</v>
      </c>
      <c r="W1874" s="130"/>
      <c r="X1874" s="86"/>
      <c r="Y1874" s="86"/>
      <c r="Z1874" s="131"/>
      <c r="AA1874" s="87">
        <f t="shared" si="373"/>
        <v>0</v>
      </c>
      <c r="AB1874" s="127"/>
      <c r="AC1874" s="86"/>
      <c r="AD1874" s="87">
        <f t="shared" si="378"/>
        <v>0</v>
      </c>
      <c r="AE1874" s="127"/>
      <c r="AF1874" s="86"/>
      <c r="AG1874" s="86"/>
      <c r="AH1874" s="131"/>
      <c r="AI1874" s="88">
        <f t="shared" si="379"/>
        <v>0</v>
      </c>
      <c r="AJ1874" s="89" t="str">
        <f>IFERROR(IF(ISNA(MATCH($AV1874,Other_Category_Abbr,0)),INDEX(FGHG_List_Long_GWP,MATCH($AV1874,FGHG_List_Long,0)),INDEX(GWP_Other_Abbr,MATCH($AV1874,Other_Category_Abbr,0)))*SUM(V1874,AA1874,AD1874,AI1874),"")</f>
        <v/>
      </c>
      <c r="AK1874" s="89" t="str">
        <f>IFERROR(IF(ISNA(MATCH($AV1874,Other_Category_Abbr,0)),INDEX(FGHG_List_Long_GWP,MATCH($AV1874,FGHG_List_Long,0)),INDEX(GWP_Other_Abbr,MATCH($AV1874,Other_Category_Abbr,0)))*(T1874*(S1874+U1874)+W1874*(Y1874+X1874)+AD1874+AE1874*(AF1874+AG1874)),"")</f>
        <v/>
      </c>
      <c r="AL1874" s="90" t="str">
        <f t="shared" si="374"/>
        <v/>
      </c>
      <c r="AM1874" s="91" t="str">
        <f t="shared" si="375"/>
        <v/>
      </c>
      <c r="AP1874" s="92" t="b">
        <f t="shared" si="369"/>
        <v>0</v>
      </c>
      <c r="AQ1874" s="92" t="str">
        <f t="shared" si="370"/>
        <v xml:space="preserve"> </v>
      </c>
      <c r="AR1874" s="92" t="str">
        <f>IF(LEN(AQ1874)=1,"",COUNTIF($AQ$19:AQ1874,AQ1874)=1)</f>
        <v/>
      </c>
      <c r="AS1874" s="73"/>
      <c r="AT1874" s="73"/>
      <c r="AU1874" s="73"/>
      <c r="AV1874" s="235" t="str">
        <f>IF($P1874=Lists!$A$13,Lists!$A$29,IF($P1874=Lists!$A$14,Lists!$A$30,$P1874))</f>
        <v/>
      </c>
      <c r="AW1874" s="73"/>
      <c r="AX1874" s="73"/>
    </row>
    <row r="1875" spans="2:50" x14ac:dyDescent="0.3">
      <c r="B1875" s="137">
        <f t="shared" si="376"/>
        <v>1857</v>
      </c>
      <c r="C1875" s="24"/>
      <c r="D1875" s="24"/>
      <c r="E1875" s="24"/>
      <c r="F1875" s="25"/>
      <c r="G1875" s="24"/>
      <c r="H1875" s="30"/>
      <c r="I1875" s="24"/>
      <c r="J1875" s="50" t="str">
        <f t="shared" ref="J1875:J1938" si="380">IFERROR(INDEX(CASRN,MATCH($I1875,FGHG_List_Long,0)),"")</f>
        <v/>
      </c>
      <c r="K1875" s="30"/>
      <c r="L1875" s="236"/>
      <c r="M1875" s="30"/>
      <c r="N1875" s="30"/>
      <c r="O1875" s="46" t="str">
        <f t="shared" ref="O1875:O1938" si="381">IF(ISBLANK(I1875),"",IF(I1875="Other f-GHG chemical not listed",K1875,I1875))</f>
        <v/>
      </c>
      <c r="P1875" s="239" t="str">
        <f t="shared" si="371"/>
        <v/>
      </c>
      <c r="Q1875" s="52" t="str">
        <f t="shared" si="372"/>
        <v/>
      </c>
      <c r="R1875" s="127"/>
      <c r="S1875" s="86"/>
      <c r="T1875" s="127"/>
      <c r="U1875" s="86"/>
      <c r="V1875" s="87">
        <f t="shared" si="377"/>
        <v>0</v>
      </c>
      <c r="W1875" s="130"/>
      <c r="X1875" s="86"/>
      <c r="Y1875" s="86"/>
      <c r="Z1875" s="131"/>
      <c r="AA1875" s="87">
        <f t="shared" si="373"/>
        <v>0</v>
      </c>
      <c r="AB1875" s="127"/>
      <c r="AC1875" s="86"/>
      <c r="AD1875" s="87">
        <f t="shared" si="378"/>
        <v>0</v>
      </c>
      <c r="AE1875" s="127"/>
      <c r="AF1875" s="86"/>
      <c r="AG1875" s="86"/>
      <c r="AH1875" s="131"/>
      <c r="AI1875" s="88">
        <f t="shared" si="379"/>
        <v>0</v>
      </c>
      <c r="AJ1875" s="89" t="str">
        <f>IFERROR(IF(ISNA(MATCH($AV1875,Other_Category_Abbr,0)),INDEX(FGHG_List_Long_GWP,MATCH($AV1875,FGHG_List_Long,0)),INDEX(GWP_Other_Abbr,MATCH($AV1875,Other_Category_Abbr,0)))*SUM(V1875,AA1875,AD1875,AI1875),"")</f>
        <v/>
      </c>
      <c r="AK1875" s="89" t="str">
        <f>IFERROR(IF(ISNA(MATCH($AV1875,Other_Category_Abbr,0)),INDEX(FGHG_List_Long_GWP,MATCH($AV1875,FGHG_List_Long,0)),INDEX(GWP_Other_Abbr,MATCH($AV1875,Other_Category_Abbr,0)))*(T1875*(S1875+U1875)+W1875*(Y1875+X1875)+AD1875+AE1875*(AF1875+AG1875)),"")</f>
        <v/>
      </c>
      <c r="AL1875" s="90" t="str">
        <f t="shared" si="374"/>
        <v/>
      </c>
      <c r="AM1875" s="91" t="str">
        <f t="shared" si="375"/>
        <v/>
      </c>
      <c r="AP1875" s="92" t="b">
        <f t="shared" ref="AP1875:AP1938" si="382">IF(AND(F1875="EF Method (L21 or L22)",G1875="Yes",H1875="No"),"Eq. L-21",IF(AND(F1875="EF Method (L21 or L22)",G1875="Yes",H1875="Yes"),"Eq. L-22",IF(AND(F1875="EF Method (L21 or L22)",G1875="No"),"Eq. L-22",IF(AND(F1875="ECF Method (L26 or L27)",G1875="Yes"),"Eq. L-27",IF(AND(F1875="ECF Method (L26 or L27)",G1875="No"),"Eq. L-26")))))</f>
        <v>0</v>
      </c>
      <c r="AQ1875" s="92" t="str">
        <f t="shared" ref="AQ1875:AQ1938" si="383">C1875&amp;" "&amp;O1875</f>
        <v xml:space="preserve"> </v>
      </c>
      <c r="AR1875" s="92" t="str">
        <f>IF(LEN(AQ1875)=1,"",COUNTIF($AQ$19:AQ1875,AQ1875)=1)</f>
        <v/>
      </c>
      <c r="AS1875" s="73"/>
      <c r="AT1875" s="73"/>
      <c r="AU1875" s="73"/>
      <c r="AV1875" s="235" t="str">
        <f>IF($P1875=Lists!$A$13,Lists!$A$29,IF($P1875=Lists!$A$14,Lists!$A$30,$P1875))</f>
        <v/>
      </c>
      <c r="AW1875" s="73"/>
      <c r="AX1875" s="73"/>
    </row>
    <row r="1876" spans="2:50" x14ac:dyDescent="0.3">
      <c r="B1876" s="137">
        <f t="shared" si="376"/>
        <v>1858</v>
      </c>
      <c r="C1876" s="24"/>
      <c r="D1876" s="24"/>
      <c r="E1876" s="24"/>
      <c r="F1876" s="25"/>
      <c r="G1876" s="24"/>
      <c r="H1876" s="30"/>
      <c r="I1876" s="24"/>
      <c r="J1876" s="50" t="str">
        <f t="shared" si="380"/>
        <v/>
      </c>
      <c r="K1876" s="30"/>
      <c r="L1876" s="236"/>
      <c r="M1876" s="30"/>
      <c r="N1876" s="30"/>
      <c r="O1876" s="46" t="str">
        <f t="shared" si="381"/>
        <v/>
      </c>
      <c r="P1876" s="239" t="str">
        <f t="shared" ref="P1876:P1939" si="384">IF(ISBLANK(I1876),"",IF(I1876="Other f-GHG chemical not listed",N1876,I1876))</f>
        <v/>
      </c>
      <c r="Q1876" s="52" t="str">
        <f t="shared" ref="Q1876:Q1939" si="385">IF(ISBLANK(I1876),"",IF(I1876="Other f-GHG chemical not listed",L1876,J1876))</f>
        <v/>
      </c>
      <c r="R1876" s="127"/>
      <c r="S1876" s="86"/>
      <c r="T1876" s="127"/>
      <c r="U1876" s="86"/>
      <c r="V1876" s="87">
        <f t="shared" si="377"/>
        <v>0</v>
      </c>
      <c r="W1876" s="130"/>
      <c r="X1876" s="86"/>
      <c r="Y1876" s="86"/>
      <c r="Z1876" s="131"/>
      <c r="AA1876" s="87">
        <f t="shared" ref="AA1876:AA1939" si="386">+W1876*(X1876+Y1876*(1-Z1876))</f>
        <v>0</v>
      </c>
      <c r="AB1876" s="127"/>
      <c r="AC1876" s="86"/>
      <c r="AD1876" s="87">
        <f t="shared" si="378"/>
        <v>0</v>
      </c>
      <c r="AE1876" s="127"/>
      <c r="AF1876" s="86"/>
      <c r="AG1876" s="86"/>
      <c r="AH1876" s="131"/>
      <c r="AI1876" s="88">
        <f t="shared" si="379"/>
        <v>0</v>
      </c>
      <c r="AJ1876" s="89" t="str">
        <f>IFERROR(IF(ISNA(MATCH($AV1876,Other_Category_Abbr,0)),INDEX(FGHG_List_Long_GWP,MATCH($AV1876,FGHG_List_Long,0)),INDEX(GWP_Other_Abbr,MATCH($AV1876,Other_Category_Abbr,0)))*SUM(V1876,AA1876,AD1876,AI1876),"")</f>
        <v/>
      </c>
      <c r="AK1876" s="89" t="str">
        <f>IFERROR(IF(ISNA(MATCH($AV1876,Other_Category_Abbr,0)),INDEX(FGHG_List_Long_GWP,MATCH($AV1876,FGHG_List_Long,0)),INDEX(GWP_Other_Abbr,MATCH($AV1876,Other_Category_Abbr,0)))*(T1876*(S1876+U1876)+W1876*(Y1876+X1876)+AD1876+AE1876*(AF1876+AG1876)),"")</f>
        <v/>
      </c>
      <c r="AL1876" s="90" t="str">
        <f t="shared" ref="AL1876:AL1939" si="387">IFERROR(1-(SUMIF($C$19:$C$3718,C1876,$AJ$19:$AJ$3718)/SUMIF($C$19:$C$3718,C1876,$AK$19:$AK$3718)),"")</f>
        <v/>
      </c>
      <c r="AM1876" s="91" t="str">
        <f t="shared" ref="AM1876:AM1939" si="388">IF(LEN(AL1876)&lt;1,"",IF(AND(AL1876&gt;=$BA$19,AL1876&lt;$BB$19),$AZ$19,IF(AND(AL1876&gt;=$BA$20,AL1876&lt;$BB$20),$AZ$20,IF(AND(AL1876&gt;=$BA$21,AL1876&lt;$BB$21),$AZ$21,IF(AND(AL1876&gt;=$BA$22,AL1876&lt;=$BB$22),$AZ$22,"Check")))))</f>
        <v/>
      </c>
      <c r="AP1876" s="92" t="b">
        <f t="shared" si="382"/>
        <v>0</v>
      </c>
      <c r="AQ1876" s="92" t="str">
        <f t="shared" si="383"/>
        <v xml:space="preserve"> </v>
      </c>
      <c r="AR1876" s="92" t="str">
        <f>IF(LEN(AQ1876)=1,"",COUNTIF($AQ$19:AQ1876,AQ1876)=1)</f>
        <v/>
      </c>
      <c r="AS1876" s="73"/>
      <c r="AT1876" s="73"/>
      <c r="AU1876" s="73"/>
      <c r="AV1876" s="235" t="str">
        <f>IF($P1876=Lists!$A$13,Lists!$A$29,IF($P1876=Lists!$A$14,Lists!$A$30,$P1876))</f>
        <v/>
      </c>
      <c r="AW1876" s="73"/>
      <c r="AX1876" s="73"/>
    </row>
    <row r="1877" spans="2:50" x14ac:dyDescent="0.3">
      <c r="B1877" s="137">
        <f t="shared" ref="B1877:B1940" si="389">1+B1876</f>
        <v>1859</v>
      </c>
      <c r="C1877" s="24"/>
      <c r="D1877" s="24"/>
      <c r="E1877" s="24"/>
      <c r="F1877" s="25"/>
      <c r="G1877" s="24"/>
      <c r="H1877" s="30"/>
      <c r="I1877" s="24"/>
      <c r="J1877" s="50" t="str">
        <f t="shared" si="380"/>
        <v/>
      </c>
      <c r="K1877" s="30"/>
      <c r="L1877" s="236"/>
      <c r="M1877" s="30"/>
      <c r="N1877" s="30"/>
      <c r="O1877" s="46" t="str">
        <f t="shared" si="381"/>
        <v/>
      </c>
      <c r="P1877" s="239" t="str">
        <f t="shared" si="384"/>
        <v/>
      </c>
      <c r="Q1877" s="52" t="str">
        <f t="shared" si="385"/>
        <v/>
      </c>
      <c r="R1877" s="127"/>
      <c r="S1877" s="86"/>
      <c r="T1877" s="127"/>
      <c r="U1877" s="86"/>
      <c r="V1877" s="87">
        <f t="shared" si="377"/>
        <v>0</v>
      </c>
      <c r="W1877" s="130"/>
      <c r="X1877" s="86"/>
      <c r="Y1877" s="86"/>
      <c r="Z1877" s="131"/>
      <c r="AA1877" s="87">
        <f t="shared" si="386"/>
        <v>0</v>
      </c>
      <c r="AB1877" s="127"/>
      <c r="AC1877" s="86"/>
      <c r="AD1877" s="87">
        <f t="shared" si="378"/>
        <v>0</v>
      </c>
      <c r="AE1877" s="127"/>
      <c r="AF1877" s="86"/>
      <c r="AG1877" s="86"/>
      <c r="AH1877" s="131"/>
      <c r="AI1877" s="88">
        <f t="shared" si="379"/>
        <v>0</v>
      </c>
      <c r="AJ1877" s="89" t="str">
        <f>IFERROR(IF(ISNA(MATCH($AV1877,Other_Category_Abbr,0)),INDEX(FGHG_List_Long_GWP,MATCH($AV1877,FGHG_List_Long,0)),INDEX(GWP_Other_Abbr,MATCH($AV1877,Other_Category_Abbr,0)))*SUM(V1877,AA1877,AD1877,AI1877),"")</f>
        <v/>
      </c>
      <c r="AK1877" s="89" t="str">
        <f>IFERROR(IF(ISNA(MATCH($AV1877,Other_Category_Abbr,0)),INDEX(FGHG_List_Long_GWP,MATCH($AV1877,FGHG_List_Long,0)),INDEX(GWP_Other_Abbr,MATCH($AV1877,Other_Category_Abbr,0)))*(T1877*(S1877+U1877)+W1877*(Y1877+X1877)+AD1877+AE1877*(AF1877+AG1877)),"")</f>
        <v/>
      </c>
      <c r="AL1877" s="90" t="str">
        <f t="shared" si="387"/>
        <v/>
      </c>
      <c r="AM1877" s="91" t="str">
        <f t="shared" si="388"/>
        <v/>
      </c>
      <c r="AP1877" s="92" t="b">
        <f t="shared" si="382"/>
        <v>0</v>
      </c>
      <c r="AQ1877" s="92" t="str">
        <f t="shared" si="383"/>
        <v xml:space="preserve"> </v>
      </c>
      <c r="AR1877" s="92" t="str">
        <f>IF(LEN(AQ1877)=1,"",COUNTIF($AQ$19:AQ1877,AQ1877)=1)</f>
        <v/>
      </c>
      <c r="AS1877" s="73"/>
      <c r="AT1877" s="73"/>
      <c r="AU1877" s="73"/>
      <c r="AV1877" s="235" t="str">
        <f>IF($P1877=Lists!$A$13,Lists!$A$29,IF($P1877=Lists!$A$14,Lists!$A$30,$P1877))</f>
        <v/>
      </c>
      <c r="AW1877" s="73"/>
      <c r="AX1877" s="73"/>
    </row>
    <row r="1878" spans="2:50" x14ac:dyDescent="0.3">
      <c r="B1878" s="137">
        <f t="shared" si="389"/>
        <v>1860</v>
      </c>
      <c r="C1878" s="24"/>
      <c r="D1878" s="24"/>
      <c r="E1878" s="24"/>
      <c r="F1878" s="25"/>
      <c r="G1878" s="24"/>
      <c r="H1878" s="30"/>
      <c r="I1878" s="24"/>
      <c r="J1878" s="50" t="str">
        <f t="shared" si="380"/>
        <v/>
      </c>
      <c r="K1878" s="30"/>
      <c r="L1878" s="236"/>
      <c r="M1878" s="30"/>
      <c r="N1878" s="30"/>
      <c r="O1878" s="46" t="str">
        <f t="shared" si="381"/>
        <v/>
      </c>
      <c r="P1878" s="239" t="str">
        <f t="shared" si="384"/>
        <v/>
      </c>
      <c r="Q1878" s="52" t="str">
        <f t="shared" si="385"/>
        <v/>
      </c>
      <c r="R1878" s="127"/>
      <c r="S1878" s="86"/>
      <c r="T1878" s="127"/>
      <c r="U1878" s="86"/>
      <c r="V1878" s="87">
        <f t="shared" si="377"/>
        <v>0</v>
      </c>
      <c r="W1878" s="130"/>
      <c r="X1878" s="86"/>
      <c r="Y1878" s="86"/>
      <c r="Z1878" s="131"/>
      <c r="AA1878" s="87">
        <f t="shared" si="386"/>
        <v>0</v>
      </c>
      <c r="AB1878" s="127"/>
      <c r="AC1878" s="86"/>
      <c r="AD1878" s="87">
        <f t="shared" si="378"/>
        <v>0</v>
      </c>
      <c r="AE1878" s="127"/>
      <c r="AF1878" s="86"/>
      <c r="AG1878" s="86"/>
      <c r="AH1878" s="131"/>
      <c r="AI1878" s="88">
        <f t="shared" si="379"/>
        <v>0</v>
      </c>
      <c r="AJ1878" s="89" t="str">
        <f>IFERROR(IF(ISNA(MATCH($AV1878,Other_Category_Abbr,0)),INDEX(FGHG_List_Long_GWP,MATCH($AV1878,FGHG_List_Long,0)),INDEX(GWP_Other_Abbr,MATCH($AV1878,Other_Category_Abbr,0)))*SUM(V1878,AA1878,AD1878,AI1878),"")</f>
        <v/>
      </c>
      <c r="AK1878" s="89" t="str">
        <f>IFERROR(IF(ISNA(MATCH($AV1878,Other_Category_Abbr,0)),INDEX(FGHG_List_Long_GWP,MATCH($AV1878,FGHG_List_Long,0)),INDEX(GWP_Other_Abbr,MATCH($AV1878,Other_Category_Abbr,0)))*(T1878*(S1878+U1878)+W1878*(Y1878+X1878)+AD1878+AE1878*(AF1878+AG1878)),"")</f>
        <v/>
      </c>
      <c r="AL1878" s="90" t="str">
        <f t="shared" si="387"/>
        <v/>
      </c>
      <c r="AM1878" s="91" t="str">
        <f t="shared" si="388"/>
        <v/>
      </c>
      <c r="AP1878" s="92" t="b">
        <f t="shared" si="382"/>
        <v>0</v>
      </c>
      <c r="AQ1878" s="92" t="str">
        <f t="shared" si="383"/>
        <v xml:space="preserve"> </v>
      </c>
      <c r="AR1878" s="92" t="str">
        <f>IF(LEN(AQ1878)=1,"",COUNTIF($AQ$19:AQ1878,AQ1878)=1)</f>
        <v/>
      </c>
      <c r="AS1878" s="73"/>
      <c r="AT1878" s="73"/>
      <c r="AU1878" s="73"/>
      <c r="AV1878" s="235" t="str">
        <f>IF($P1878=Lists!$A$13,Lists!$A$29,IF($P1878=Lists!$A$14,Lists!$A$30,$P1878))</f>
        <v/>
      </c>
      <c r="AW1878" s="73"/>
      <c r="AX1878" s="73"/>
    </row>
    <row r="1879" spans="2:50" x14ac:dyDescent="0.3">
      <c r="B1879" s="137">
        <f t="shared" si="389"/>
        <v>1861</v>
      </c>
      <c r="C1879" s="24"/>
      <c r="D1879" s="24"/>
      <c r="E1879" s="24"/>
      <c r="F1879" s="25"/>
      <c r="G1879" s="24"/>
      <c r="H1879" s="30"/>
      <c r="I1879" s="24"/>
      <c r="J1879" s="50" t="str">
        <f t="shared" si="380"/>
        <v/>
      </c>
      <c r="K1879" s="30"/>
      <c r="L1879" s="236"/>
      <c r="M1879" s="30"/>
      <c r="N1879" s="30"/>
      <c r="O1879" s="46" t="str">
        <f t="shared" si="381"/>
        <v/>
      </c>
      <c r="P1879" s="239" t="str">
        <f t="shared" si="384"/>
        <v/>
      </c>
      <c r="Q1879" s="52" t="str">
        <f t="shared" si="385"/>
        <v/>
      </c>
      <c r="R1879" s="127"/>
      <c r="S1879" s="86"/>
      <c r="T1879" s="127"/>
      <c r="U1879" s="86"/>
      <c r="V1879" s="87">
        <f t="shared" si="377"/>
        <v>0</v>
      </c>
      <c r="W1879" s="130"/>
      <c r="X1879" s="86"/>
      <c r="Y1879" s="86"/>
      <c r="Z1879" s="131"/>
      <c r="AA1879" s="87">
        <f t="shared" si="386"/>
        <v>0</v>
      </c>
      <c r="AB1879" s="127"/>
      <c r="AC1879" s="86"/>
      <c r="AD1879" s="87">
        <f t="shared" si="378"/>
        <v>0</v>
      </c>
      <c r="AE1879" s="127"/>
      <c r="AF1879" s="86"/>
      <c r="AG1879" s="86"/>
      <c r="AH1879" s="131"/>
      <c r="AI1879" s="88">
        <f t="shared" si="379"/>
        <v>0</v>
      </c>
      <c r="AJ1879" s="89" t="str">
        <f>IFERROR(IF(ISNA(MATCH($AV1879,Other_Category_Abbr,0)),INDEX(FGHG_List_Long_GWP,MATCH($AV1879,FGHG_List_Long,0)),INDEX(GWP_Other_Abbr,MATCH($AV1879,Other_Category_Abbr,0)))*SUM(V1879,AA1879,AD1879,AI1879),"")</f>
        <v/>
      </c>
      <c r="AK1879" s="89" t="str">
        <f>IFERROR(IF(ISNA(MATCH($AV1879,Other_Category_Abbr,0)),INDEX(FGHG_List_Long_GWP,MATCH($AV1879,FGHG_List_Long,0)),INDEX(GWP_Other_Abbr,MATCH($AV1879,Other_Category_Abbr,0)))*(T1879*(S1879+U1879)+W1879*(Y1879+X1879)+AD1879+AE1879*(AF1879+AG1879)),"")</f>
        <v/>
      </c>
      <c r="AL1879" s="90" t="str">
        <f t="shared" si="387"/>
        <v/>
      </c>
      <c r="AM1879" s="91" t="str">
        <f t="shared" si="388"/>
        <v/>
      </c>
      <c r="AP1879" s="92" t="b">
        <f t="shared" si="382"/>
        <v>0</v>
      </c>
      <c r="AQ1879" s="92" t="str">
        <f t="shared" si="383"/>
        <v xml:space="preserve"> </v>
      </c>
      <c r="AR1879" s="92" t="str">
        <f>IF(LEN(AQ1879)=1,"",COUNTIF($AQ$19:AQ1879,AQ1879)=1)</f>
        <v/>
      </c>
      <c r="AS1879" s="73"/>
      <c r="AT1879" s="73"/>
      <c r="AU1879" s="73"/>
      <c r="AV1879" s="235" t="str">
        <f>IF($P1879=Lists!$A$13,Lists!$A$29,IF($P1879=Lists!$A$14,Lists!$A$30,$P1879))</f>
        <v/>
      </c>
      <c r="AW1879" s="73"/>
      <c r="AX1879" s="73"/>
    </row>
    <row r="1880" spans="2:50" x14ac:dyDescent="0.3">
      <c r="B1880" s="137">
        <f t="shared" si="389"/>
        <v>1862</v>
      </c>
      <c r="C1880" s="24"/>
      <c r="D1880" s="24"/>
      <c r="E1880" s="24"/>
      <c r="F1880" s="25"/>
      <c r="G1880" s="24"/>
      <c r="H1880" s="30"/>
      <c r="I1880" s="24"/>
      <c r="J1880" s="50" t="str">
        <f t="shared" si="380"/>
        <v/>
      </c>
      <c r="K1880" s="30"/>
      <c r="L1880" s="236"/>
      <c r="M1880" s="30"/>
      <c r="N1880" s="30"/>
      <c r="O1880" s="46" t="str">
        <f t="shared" si="381"/>
        <v/>
      </c>
      <c r="P1880" s="239" t="str">
        <f t="shared" si="384"/>
        <v/>
      </c>
      <c r="Q1880" s="52" t="str">
        <f t="shared" si="385"/>
        <v/>
      </c>
      <c r="R1880" s="127"/>
      <c r="S1880" s="86"/>
      <c r="T1880" s="127"/>
      <c r="U1880" s="86"/>
      <c r="V1880" s="87">
        <f t="shared" si="377"/>
        <v>0</v>
      </c>
      <c r="W1880" s="130"/>
      <c r="X1880" s="86"/>
      <c r="Y1880" s="86"/>
      <c r="Z1880" s="131"/>
      <c r="AA1880" s="87">
        <f t="shared" si="386"/>
        <v>0</v>
      </c>
      <c r="AB1880" s="127"/>
      <c r="AC1880" s="86"/>
      <c r="AD1880" s="87">
        <f t="shared" si="378"/>
        <v>0</v>
      </c>
      <c r="AE1880" s="127"/>
      <c r="AF1880" s="86"/>
      <c r="AG1880" s="86"/>
      <c r="AH1880" s="131"/>
      <c r="AI1880" s="88">
        <f t="shared" si="379"/>
        <v>0</v>
      </c>
      <c r="AJ1880" s="89" t="str">
        <f>IFERROR(IF(ISNA(MATCH($AV1880,Other_Category_Abbr,0)),INDEX(FGHG_List_Long_GWP,MATCH($AV1880,FGHG_List_Long,0)),INDEX(GWP_Other_Abbr,MATCH($AV1880,Other_Category_Abbr,0)))*SUM(V1880,AA1880,AD1880,AI1880),"")</f>
        <v/>
      </c>
      <c r="AK1880" s="89" t="str">
        <f>IFERROR(IF(ISNA(MATCH($AV1880,Other_Category_Abbr,0)),INDEX(FGHG_List_Long_GWP,MATCH($AV1880,FGHG_List_Long,0)),INDEX(GWP_Other_Abbr,MATCH($AV1880,Other_Category_Abbr,0)))*(T1880*(S1880+U1880)+W1880*(Y1880+X1880)+AD1880+AE1880*(AF1880+AG1880)),"")</f>
        <v/>
      </c>
      <c r="AL1880" s="90" t="str">
        <f t="shared" si="387"/>
        <v/>
      </c>
      <c r="AM1880" s="91" t="str">
        <f t="shared" si="388"/>
        <v/>
      </c>
      <c r="AP1880" s="92" t="b">
        <f t="shared" si="382"/>
        <v>0</v>
      </c>
      <c r="AQ1880" s="92" t="str">
        <f t="shared" si="383"/>
        <v xml:space="preserve"> </v>
      </c>
      <c r="AR1880" s="92" t="str">
        <f>IF(LEN(AQ1880)=1,"",COUNTIF($AQ$19:AQ1880,AQ1880)=1)</f>
        <v/>
      </c>
      <c r="AS1880" s="73"/>
      <c r="AT1880" s="73"/>
      <c r="AU1880" s="73"/>
      <c r="AV1880" s="235" t="str">
        <f>IF($P1880=Lists!$A$13,Lists!$A$29,IF($P1880=Lists!$A$14,Lists!$A$30,$P1880))</f>
        <v/>
      </c>
      <c r="AW1880" s="73"/>
      <c r="AX1880" s="73"/>
    </row>
    <row r="1881" spans="2:50" x14ac:dyDescent="0.3">
      <c r="B1881" s="137">
        <f t="shared" si="389"/>
        <v>1863</v>
      </c>
      <c r="C1881" s="24"/>
      <c r="D1881" s="24"/>
      <c r="E1881" s="24"/>
      <c r="F1881" s="25"/>
      <c r="G1881" s="24"/>
      <c r="H1881" s="30"/>
      <c r="I1881" s="24"/>
      <c r="J1881" s="50" t="str">
        <f t="shared" si="380"/>
        <v/>
      </c>
      <c r="K1881" s="30"/>
      <c r="L1881" s="236"/>
      <c r="M1881" s="30"/>
      <c r="N1881" s="30"/>
      <c r="O1881" s="46" t="str">
        <f t="shared" si="381"/>
        <v/>
      </c>
      <c r="P1881" s="239" t="str">
        <f t="shared" si="384"/>
        <v/>
      </c>
      <c r="Q1881" s="52" t="str">
        <f t="shared" si="385"/>
        <v/>
      </c>
      <c r="R1881" s="127"/>
      <c r="S1881" s="86"/>
      <c r="T1881" s="127"/>
      <c r="U1881" s="86"/>
      <c r="V1881" s="87">
        <f t="shared" si="377"/>
        <v>0</v>
      </c>
      <c r="W1881" s="130"/>
      <c r="X1881" s="86"/>
      <c r="Y1881" s="86"/>
      <c r="Z1881" s="131"/>
      <c r="AA1881" s="87">
        <f t="shared" si="386"/>
        <v>0</v>
      </c>
      <c r="AB1881" s="127"/>
      <c r="AC1881" s="86"/>
      <c r="AD1881" s="87">
        <f t="shared" si="378"/>
        <v>0</v>
      </c>
      <c r="AE1881" s="127"/>
      <c r="AF1881" s="86"/>
      <c r="AG1881" s="86"/>
      <c r="AH1881" s="131"/>
      <c r="AI1881" s="88">
        <f t="shared" si="379"/>
        <v>0</v>
      </c>
      <c r="AJ1881" s="89" t="str">
        <f>IFERROR(IF(ISNA(MATCH($AV1881,Other_Category_Abbr,0)),INDEX(FGHG_List_Long_GWP,MATCH($AV1881,FGHG_List_Long,0)),INDEX(GWP_Other_Abbr,MATCH($AV1881,Other_Category_Abbr,0)))*SUM(V1881,AA1881,AD1881,AI1881),"")</f>
        <v/>
      </c>
      <c r="AK1881" s="89" t="str">
        <f>IFERROR(IF(ISNA(MATCH($AV1881,Other_Category_Abbr,0)),INDEX(FGHG_List_Long_GWP,MATCH($AV1881,FGHG_List_Long,0)),INDEX(GWP_Other_Abbr,MATCH($AV1881,Other_Category_Abbr,0)))*(T1881*(S1881+U1881)+W1881*(Y1881+X1881)+AD1881+AE1881*(AF1881+AG1881)),"")</f>
        <v/>
      </c>
      <c r="AL1881" s="90" t="str">
        <f t="shared" si="387"/>
        <v/>
      </c>
      <c r="AM1881" s="91" t="str">
        <f t="shared" si="388"/>
        <v/>
      </c>
      <c r="AP1881" s="92" t="b">
        <f t="shared" si="382"/>
        <v>0</v>
      </c>
      <c r="AQ1881" s="92" t="str">
        <f t="shared" si="383"/>
        <v xml:space="preserve"> </v>
      </c>
      <c r="AR1881" s="92" t="str">
        <f>IF(LEN(AQ1881)=1,"",COUNTIF($AQ$19:AQ1881,AQ1881)=1)</f>
        <v/>
      </c>
      <c r="AS1881" s="73"/>
      <c r="AT1881" s="73"/>
      <c r="AU1881" s="73"/>
      <c r="AV1881" s="235" t="str">
        <f>IF($P1881=Lists!$A$13,Lists!$A$29,IF($P1881=Lists!$A$14,Lists!$A$30,$P1881))</f>
        <v/>
      </c>
      <c r="AW1881" s="73"/>
      <c r="AX1881" s="73"/>
    </row>
    <row r="1882" spans="2:50" x14ac:dyDescent="0.3">
      <c r="B1882" s="137">
        <f t="shared" si="389"/>
        <v>1864</v>
      </c>
      <c r="C1882" s="24"/>
      <c r="D1882" s="24"/>
      <c r="E1882" s="24"/>
      <c r="F1882" s="25"/>
      <c r="G1882" s="24"/>
      <c r="H1882" s="30"/>
      <c r="I1882" s="24"/>
      <c r="J1882" s="50" t="str">
        <f t="shared" si="380"/>
        <v/>
      </c>
      <c r="K1882" s="30"/>
      <c r="L1882" s="236"/>
      <c r="M1882" s="30"/>
      <c r="N1882" s="30"/>
      <c r="O1882" s="46" t="str">
        <f t="shared" si="381"/>
        <v/>
      </c>
      <c r="P1882" s="239" t="str">
        <f t="shared" si="384"/>
        <v/>
      </c>
      <c r="Q1882" s="52" t="str">
        <f t="shared" si="385"/>
        <v/>
      </c>
      <c r="R1882" s="127"/>
      <c r="S1882" s="86"/>
      <c r="T1882" s="127"/>
      <c r="U1882" s="86"/>
      <c r="V1882" s="87">
        <f t="shared" si="377"/>
        <v>0</v>
      </c>
      <c r="W1882" s="130"/>
      <c r="X1882" s="86"/>
      <c r="Y1882" s="86"/>
      <c r="Z1882" s="131"/>
      <c r="AA1882" s="87">
        <f t="shared" si="386"/>
        <v>0</v>
      </c>
      <c r="AB1882" s="127"/>
      <c r="AC1882" s="86"/>
      <c r="AD1882" s="87">
        <f t="shared" si="378"/>
        <v>0</v>
      </c>
      <c r="AE1882" s="127"/>
      <c r="AF1882" s="86"/>
      <c r="AG1882" s="86"/>
      <c r="AH1882" s="131"/>
      <c r="AI1882" s="88">
        <f t="shared" si="379"/>
        <v>0</v>
      </c>
      <c r="AJ1882" s="89" t="str">
        <f>IFERROR(IF(ISNA(MATCH($AV1882,Other_Category_Abbr,0)),INDEX(FGHG_List_Long_GWP,MATCH($AV1882,FGHG_List_Long,0)),INDEX(GWP_Other_Abbr,MATCH($AV1882,Other_Category_Abbr,0)))*SUM(V1882,AA1882,AD1882,AI1882),"")</f>
        <v/>
      </c>
      <c r="AK1882" s="89" t="str">
        <f>IFERROR(IF(ISNA(MATCH($AV1882,Other_Category_Abbr,0)),INDEX(FGHG_List_Long_GWP,MATCH($AV1882,FGHG_List_Long,0)),INDEX(GWP_Other_Abbr,MATCH($AV1882,Other_Category_Abbr,0)))*(T1882*(S1882+U1882)+W1882*(Y1882+X1882)+AD1882+AE1882*(AF1882+AG1882)),"")</f>
        <v/>
      </c>
      <c r="AL1882" s="90" t="str">
        <f t="shared" si="387"/>
        <v/>
      </c>
      <c r="AM1882" s="91" t="str">
        <f t="shared" si="388"/>
        <v/>
      </c>
      <c r="AP1882" s="92" t="b">
        <f t="shared" si="382"/>
        <v>0</v>
      </c>
      <c r="AQ1882" s="92" t="str">
        <f t="shared" si="383"/>
        <v xml:space="preserve"> </v>
      </c>
      <c r="AR1882" s="92" t="str">
        <f>IF(LEN(AQ1882)=1,"",COUNTIF($AQ$19:AQ1882,AQ1882)=1)</f>
        <v/>
      </c>
      <c r="AS1882" s="73"/>
      <c r="AT1882" s="73"/>
      <c r="AU1882" s="73"/>
      <c r="AV1882" s="235" t="str">
        <f>IF($P1882=Lists!$A$13,Lists!$A$29,IF($P1882=Lists!$A$14,Lists!$A$30,$P1882))</f>
        <v/>
      </c>
      <c r="AW1882" s="73"/>
      <c r="AX1882" s="73"/>
    </row>
    <row r="1883" spans="2:50" x14ac:dyDescent="0.3">
      <c r="B1883" s="137">
        <f t="shared" si="389"/>
        <v>1865</v>
      </c>
      <c r="C1883" s="24"/>
      <c r="D1883" s="24"/>
      <c r="E1883" s="24"/>
      <c r="F1883" s="25"/>
      <c r="G1883" s="24"/>
      <c r="H1883" s="30"/>
      <c r="I1883" s="24"/>
      <c r="J1883" s="50" t="str">
        <f t="shared" si="380"/>
        <v/>
      </c>
      <c r="K1883" s="30"/>
      <c r="L1883" s="236"/>
      <c r="M1883" s="30"/>
      <c r="N1883" s="30"/>
      <c r="O1883" s="46" t="str">
        <f t="shared" si="381"/>
        <v/>
      </c>
      <c r="P1883" s="239" t="str">
        <f t="shared" si="384"/>
        <v/>
      </c>
      <c r="Q1883" s="52" t="str">
        <f t="shared" si="385"/>
        <v/>
      </c>
      <c r="R1883" s="127"/>
      <c r="S1883" s="86"/>
      <c r="T1883" s="127"/>
      <c r="U1883" s="86"/>
      <c r="V1883" s="87">
        <f t="shared" si="377"/>
        <v>0</v>
      </c>
      <c r="W1883" s="130"/>
      <c r="X1883" s="86"/>
      <c r="Y1883" s="86"/>
      <c r="Z1883" s="131"/>
      <c r="AA1883" s="87">
        <f t="shared" si="386"/>
        <v>0</v>
      </c>
      <c r="AB1883" s="127"/>
      <c r="AC1883" s="86"/>
      <c r="AD1883" s="87">
        <f t="shared" si="378"/>
        <v>0</v>
      </c>
      <c r="AE1883" s="127"/>
      <c r="AF1883" s="86"/>
      <c r="AG1883" s="86"/>
      <c r="AH1883" s="131"/>
      <c r="AI1883" s="88">
        <f t="shared" si="379"/>
        <v>0</v>
      </c>
      <c r="AJ1883" s="89" t="str">
        <f>IFERROR(IF(ISNA(MATCH($AV1883,Other_Category_Abbr,0)),INDEX(FGHG_List_Long_GWP,MATCH($AV1883,FGHG_List_Long,0)),INDEX(GWP_Other_Abbr,MATCH($AV1883,Other_Category_Abbr,0)))*SUM(V1883,AA1883,AD1883,AI1883),"")</f>
        <v/>
      </c>
      <c r="AK1883" s="89" t="str">
        <f>IFERROR(IF(ISNA(MATCH($AV1883,Other_Category_Abbr,0)),INDEX(FGHG_List_Long_GWP,MATCH($AV1883,FGHG_List_Long,0)),INDEX(GWP_Other_Abbr,MATCH($AV1883,Other_Category_Abbr,0)))*(T1883*(S1883+U1883)+W1883*(Y1883+X1883)+AD1883+AE1883*(AF1883+AG1883)),"")</f>
        <v/>
      </c>
      <c r="AL1883" s="90" t="str">
        <f t="shared" si="387"/>
        <v/>
      </c>
      <c r="AM1883" s="91" t="str">
        <f t="shared" si="388"/>
        <v/>
      </c>
      <c r="AP1883" s="92" t="b">
        <f t="shared" si="382"/>
        <v>0</v>
      </c>
      <c r="AQ1883" s="92" t="str">
        <f t="shared" si="383"/>
        <v xml:space="preserve"> </v>
      </c>
      <c r="AR1883" s="92" t="str">
        <f>IF(LEN(AQ1883)=1,"",COUNTIF($AQ$19:AQ1883,AQ1883)=1)</f>
        <v/>
      </c>
      <c r="AS1883" s="73"/>
      <c r="AT1883" s="73"/>
      <c r="AU1883" s="73"/>
      <c r="AV1883" s="235" t="str">
        <f>IF($P1883=Lists!$A$13,Lists!$A$29,IF($P1883=Lists!$A$14,Lists!$A$30,$P1883))</f>
        <v/>
      </c>
      <c r="AW1883" s="73"/>
      <c r="AX1883" s="73"/>
    </row>
    <row r="1884" spans="2:50" x14ac:dyDescent="0.3">
      <c r="B1884" s="137">
        <f t="shared" si="389"/>
        <v>1866</v>
      </c>
      <c r="C1884" s="24"/>
      <c r="D1884" s="24"/>
      <c r="E1884" s="24"/>
      <c r="F1884" s="25"/>
      <c r="G1884" s="24"/>
      <c r="H1884" s="30"/>
      <c r="I1884" s="24"/>
      <c r="J1884" s="50" t="str">
        <f t="shared" si="380"/>
        <v/>
      </c>
      <c r="K1884" s="30"/>
      <c r="L1884" s="236"/>
      <c r="M1884" s="30"/>
      <c r="N1884" s="30"/>
      <c r="O1884" s="46" t="str">
        <f t="shared" si="381"/>
        <v/>
      </c>
      <c r="P1884" s="239" t="str">
        <f t="shared" si="384"/>
        <v/>
      </c>
      <c r="Q1884" s="52" t="str">
        <f t="shared" si="385"/>
        <v/>
      </c>
      <c r="R1884" s="127"/>
      <c r="S1884" s="86"/>
      <c r="T1884" s="127"/>
      <c r="U1884" s="86"/>
      <c r="V1884" s="87">
        <f t="shared" si="377"/>
        <v>0</v>
      </c>
      <c r="W1884" s="130"/>
      <c r="X1884" s="86"/>
      <c r="Y1884" s="86"/>
      <c r="Z1884" s="131"/>
      <c r="AA1884" s="87">
        <f t="shared" si="386"/>
        <v>0</v>
      </c>
      <c r="AB1884" s="127"/>
      <c r="AC1884" s="86"/>
      <c r="AD1884" s="87">
        <f t="shared" si="378"/>
        <v>0</v>
      </c>
      <c r="AE1884" s="127"/>
      <c r="AF1884" s="86"/>
      <c r="AG1884" s="86"/>
      <c r="AH1884" s="131"/>
      <c r="AI1884" s="88">
        <f t="shared" si="379"/>
        <v>0</v>
      </c>
      <c r="AJ1884" s="89" t="str">
        <f>IFERROR(IF(ISNA(MATCH($AV1884,Other_Category_Abbr,0)),INDEX(FGHG_List_Long_GWP,MATCH($AV1884,FGHG_List_Long,0)),INDEX(GWP_Other_Abbr,MATCH($AV1884,Other_Category_Abbr,0)))*SUM(V1884,AA1884,AD1884,AI1884),"")</f>
        <v/>
      </c>
      <c r="AK1884" s="89" t="str">
        <f>IFERROR(IF(ISNA(MATCH($AV1884,Other_Category_Abbr,0)),INDEX(FGHG_List_Long_GWP,MATCH($AV1884,FGHG_List_Long,0)),INDEX(GWP_Other_Abbr,MATCH($AV1884,Other_Category_Abbr,0)))*(T1884*(S1884+U1884)+W1884*(Y1884+X1884)+AD1884+AE1884*(AF1884+AG1884)),"")</f>
        <v/>
      </c>
      <c r="AL1884" s="90" t="str">
        <f t="shared" si="387"/>
        <v/>
      </c>
      <c r="AM1884" s="91" t="str">
        <f t="shared" si="388"/>
        <v/>
      </c>
      <c r="AP1884" s="92" t="b">
        <f t="shared" si="382"/>
        <v>0</v>
      </c>
      <c r="AQ1884" s="92" t="str">
        <f t="shared" si="383"/>
        <v xml:space="preserve"> </v>
      </c>
      <c r="AR1884" s="92" t="str">
        <f>IF(LEN(AQ1884)=1,"",COUNTIF($AQ$19:AQ1884,AQ1884)=1)</f>
        <v/>
      </c>
      <c r="AS1884" s="73"/>
      <c r="AT1884" s="73"/>
      <c r="AU1884" s="73"/>
      <c r="AV1884" s="235" t="str">
        <f>IF($P1884=Lists!$A$13,Lists!$A$29,IF($P1884=Lists!$A$14,Lists!$A$30,$P1884))</f>
        <v/>
      </c>
      <c r="AW1884" s="73"/>
      <c r="AX1884" s="73"/>
    </row>
    <row r="1885" spans="2:50" x14ac:dyDescent="0.3">
      <c r="B1885" s="137">
        <f t="shared" si="389"/>
        <v>1867</v>
      </c>
      <c r="C1885" s="24"/>
      <c r="D1885" s="24"/>
      <c r="E1885" s="24"/>
      <c r="F1885" s="25"/>
      <c r="G1885" s="24"/>
      <c r="H1885" s="30"/>
      <c r="I1885" s="24"/>
      <c r="J1885" s="50" t="str">
        <f t="shared" si="380"/>
        <v/>
      </c>
      <c r="K1885" s="30"/>
      <c r="L1885" s="236"/>
      <c r="M1885" s="30"/>
      <c r="N1885" s="30"/>
      <c r="O1885" s="46" t="str">
        <f t="shared" si="381"/>
        <v/>
      </c>
      <c r="P1885" s="239" t="str">
        <f t="shared" si="384"/>
        <v/>
      </c>
      <c r="Q1885" s="52" t="str">
        <f t="shared" si="385"/>
        <v/>
      </c>
      <c r="R1885" s="127"/>
      <c r="S1885" s="86"/>
      <c r="T1885" s="127"/>
      <c r="U1885" s="86"/>
      <c r="V1885" s="87">
        <f t="shared" si="377"/>
        <v>0</v>
      </c>
      <c r="W1885" s="130"/>
      <c r="X1885" s="86"/>
      <c r="Y1885" s="86"/>
      <c r="Z1885" s="131"/>
      <c r="AA1885" s="87">
        <f t="shared" si="386"/>
        <v>0</v>
      </c>
      <c r="AB1885" s="127"/>
      <c r="AC1885" s="86"/>
      <c r="AD1885" s="87">
        <f t="shared" si="378"/>
        <v>0</v>
      </c>
      <c r="AE1885" s="127"/>
      <c r="AF1885" s="86"/>
      <c r="AG1885" s="86"/>
      <c r="AH1885" s="131"/>
      <c r="AI1885" s="88">
        <f t="shared" si="379"/>
        <v>0</v>
      </c>
      <c r="AJ1885" s="89" t="str">
        <f>IFERROR(IF(ISNA(MATCH($AV1885,Other_Category_Abbr,0)),INDEX(FGHG_List_Long_GWP,MATCH($AV1885,FGHG_List_Long,0)),INDEX(GWP_Other_Abbr,MATCH($AV1885,Other_Category_Abbr,0)))*SUM(V1885,AA1885,AD1885,AI1885),"")</f>
        <v/>
      </c>
      <c r="AK1885" s="89" t="str">
        <f>IFERROR(IF(ISNA(MATCH($AV1885,Other_Category_Abbr,0)),INDEX(FGHG_List_Long_GWP,MATCH($AV1885,FGHG_List_Long,0)),INDEX(GWP_Other_Abbr,MATCH($AV1885,Other_Category_Abbr,0)))*(T1885*(S1885+U1885)+W1885*(Y1885+X1885)+AD1885+AE1885*(AF1885+AG1885)),"")</f>
        <v/>
      </c>
      <c r="AL1885" s="90" t="str">
        <f t="shared" si="387"/>
        <v/>
      </c>
      <c r="AM1885" s="91" t="str">
        <f t="shared" si="388"/>
        <v/>
      </c>
      <c r="AP1885" s="92" t="b">
        <f t="shared" si="382"/>
        <v>0</v>
      </c>
      <c r="AQ1885" s="92" t="str">
        <f t="shared" si="383"/>
        <v xml:space="preserve"> </v>
      </c>
      <c r="AR1885" s="92" t="str">
        <f>IF(LEN(AQ1885)=1,"",COUNTIF($AQ$19:AQ1885,AQ1885)=1)</f>
        <v/>
      </c>
      <c r="AS1885" s="73"/>
      <c r="AT1885" s="73"/>
      <c r="AU1885" s="73"/>
      <c r="AV1885" s="235" t="str">
        <f>IF($P1885=Lists!$A$13,Lists!$A$29,IF($P1885=Lists!$A$14,Lists!$A$30,$P1885))</f>
        <v/>
      </c>
      <c r="AW1885" s="73"/>
      <c r="AX1885" s="73"/>
    </row>
    <row r="1886" spans="2:50" x14ac:dyDescent="0.3">
      <c r="B1886" s="137">
        <f t="shared" si="389"/>
        <v>1868</v>
      </c>
      <c r="C1886" s="24"/>
      <c r="D1886" s="24"/>
      <c r="E1886" s="24"/>
      <c r="F1886" s="25"/>
      <c r="G1886" s="24"/>
      <c r="H1886" s="30"/>
      <c r="I1886" s="24"/>
      <c r="J1886" s="50" t="str">
        <f t="shared" si="380"/>
        <v/>
      </c>
      <c r="K1886" s="30"/>
      <c r="L1886" s="236"/>
      <c r="M1886" s="30"/>
      <c r="N1886" s="30"/>
      <c r="O1886" s="46" t="str">
        <f t="shared" si="381"/>
        <v/>
      </c>
      <c r="P1886" s="239" t="str">
        <f t="shared" si="384"/>
        <v/>
      </c>
      <c r="Q1886" s="52" t="str">
        <f t="shared" si="385"/>
        <v/>
      </c>
      <c r="R1886" s="127"/>
      <c r="S1886" s="86"/>
      <c r="T1886" s="127"/>
      <c r="U1886" s="86"/>
      <c r="V1886" s="87">
        <f t="shared" si="377"/>
        <v>0</v>
      </c>
      <c r="W1886" s="130"/>
      <c r="X1886" s="86"/>
      <c r="Y1886" s="86"/>
      <c r="Z1886" s="131"/>
      <c r="AA1886" s="87">
        <f t="shared" si="386"/>
        <v>0</v>
      </c>
      <c r="AB1886" s="127"/>
      <c r="AC1886" s="86"/>
      <c r="AD1886" s="87">
        <f t="shared" si="378"/>
        <v>0</v>
      </c>
      <c r="AE1886" s="127"/>
      <c r="AF1886" s="86"/>
      <c r="AG1886" s="86"/>
      <c r="AH1886" s="131"/>
      <c r="AI1886" s="88">
        <f t="shared" si="379"/>
        <v>0</v>
      </c>
      <c r="AJ1886" s="89" t="str">
        <f>IFERROR(IF(ISNA(MATCH($AV1886,Other_Category_Abbr,0)),INDEX(FGHG_List_Long_GWP,MATCH($AV1886,FGHG_List_Long,0)),INDEX(GWP_Other_Abbr,MATCH($AV1886,Other_Category_Abbr,0)))*SUM(V1886,AA1886,AD1886,AI1886),"")</f>
        <v/>
      </c>
      <c r="AK1886" s="89" t="str">
        <f>IFERROR(IF(ISNA(MATCH($AV1886,Other_Category_Abbr,0)),INDEX(FGHG_List_Long_GWP,MATCH($AV1886,FGHG_List_Long,0)),INDEX(GWP_Other_Abbr,MATCH($AV1886,Other_Category_Abbr,0)))*(T1886*(S1886+U1886)+W1886*(Y1886+X1886)+AD1886+AE1886*(AF1886+AG1886)),"")</f>
        <v/>
      </c>
      <c r="AL1886" s="90" t="str">
        <f t="shared" si="387"/>
        <v/>
      </c>
      <c r="AM1886" s="91" t="str">
        <f t="shared" si="388"/>
        <v/>
      </c>
      <c r="AP1886" s="92" t="b">
        <f t="shared" si="382"/>
        <v>0</v>
      </c>
      <c r="AQ1886" s="92" t="str">
        <f t="shared" si="383"/>
        <v xml:space="preserve"> </v>
      </c>
      <c r="AR1886" s="92" t="str">
        <f>IF(LEN(AQ1886)=1,"",COUNTIF($AQ$19:AQ1886,AQ1886)=1)</f>
        <v/>
      </c>
      <c r="AS1886" s="73"/>
      <c r="AT1886" s="73"/>
      <c r="AU1886" s="73"/>
      <c r="AV1886" s="235" t="str">
        <f>IF($P1886=Lists!$A$13,Lists!$A$29,IF($P1886=Lists!$A$14,Lists!$A$30,$P1886))</f>
        <v/>
      </c>
      <c r="AW1886" s="73"/>
      <c r="AX1886" s="73"/>
    </row>
    <row r="1887" spans="2:50" x14ac:dyDescent="0.3">
      <c r="B1887" s="137">
        <f t="shared" si="389"/>
        <v>1869</v>
      </c>
      <c r="C1887" s="24"/>
      <c r="D1887" s="24"/>
      <c r="E1887" s="24"/>
      <c r="F1887" s="25"/>
      <c r="G1887" s="24"/>
      <c r="H1887" s="30"/>
      <c r="I1887" s="24"/>
      <c r="J1887" s="50" t="str">
        <f t="shared" si="380"/>
        <v/>
      </c>
      <c r="K1887" s="30"/>
      <c r="L1887" s="236"/>
      <c r="M1887" s="30"/>
      <c r="N1887" s="30"/>
      <c r="O1887" s="46" t="str">
        <f t="shared" si="381"/>
        <v/>
      </c>
      <c r="P1887" s="239" t="str">
        <f t="shared" si="384"/>
        <v/>
      </c>
      <c r="Q1887" s="52" t="str">
        <f t="shared" si="385"/>
        <v/>
      </c>
      <c r="R1887" s="127"/>
      <c r="S1887" s="86"/>
      <c r="T1887" s="127"/>
      <c r="U1887" s="86"/>
      <c r="V1887" s="87">
        <f t="shared" si="377"/>
        <v>0</v>
      </c>
      <c r="W1887" s="130"/>
      <c r="X1887" s="86"/>
      <c r="Y1887" s="86"/>
      <c r="Z1887" s="131"/>
      <c r="AA1887" s="87">
        <f t="shared" si="386"/>
        <v>0</v>
      </c>
      <c r="AB1887" s="127"/>
      <c r="AC1887" s="86"/>
      <c r="AD1887" s="87">
        <f t="shared" si="378"/>
        <v>0</v>
      </c>
      <c r="AE1887" s="127"/>
      <c r="AF1887" s="86"/>
      <c r="AG1887" s="86"/>
      <c r="AH1887" s="131"/>
      <c r="AI1887" s="88">
        <f t="shared" si="379"/>
        <v>0</v>
      </c>
      <c r="AJ1887" s="89" t="str">
        <f>IFERROR(IF(ISNA(MATCH($AV1887,Other_Category_Abbr,0)),INDEX(FGHG_List_Long_GWP,MATCH($AV1887,FGHG_List_Long,0)),INDEX(GWP_Other_Abbr,MATCH($AV1887,Other_Category_Abbr,0)))*SUM(V1887,AA1887,AD1887,AI1887),"")</f>
        <v/>
      </c>
      <c r="AK1887" s="89" t="str">
        <f>IFERROR(IF(ISNA(MATCH($AV1887,Other_Category_Abbr,0)),INDEX(FGHG_List_Long_GWP,MATCH($AV1887,FGHG_List_Long,0)),INDEX(GWP_Other_Abbr,MATCH($AV1887,Other_Category_Abbr,0)))*(T1887*(S1887+U1887)+W1887*(Y1887+X1887)+AD1887+AE1887*(AF1887+AG1887)),"")</f>
        <v/>
      </c>
      <c r="AL1887" s="90" t="str">
        <f t="shared" si="387"/>
        <v/>
      </c>
      <c r="AM1887" s="91" t="str">
        <f t="shared" si="388"/>
        <v/>
      </c>
      <c r="AP1887" s="92" t="b">
        <f t="shared" si="382"/>
        <v>0</v>
      </c>
      <c r="AQ1887" s="92" t="str">
        <f t="shared" si="383"/>
        <v xml:space="preserve"> </v>
      </c>
      <c r="AR1887" s="92" t="str">
        <f>IF(LEN(AQ1887)=1,"",COUNTIF($AQ$19:AQ1887,AQ1887)=1)</f>
        <v/>
      </c>
      <c r="AS1887" s="73"/>
      <c r="AT1887" s="73"/>
      <c r="AU1887" s="73"/>
      <c r="AV1887" s="235" t="str">
        <f>IF($P1887=Lists!$A$13,Lists!$A$29,IF($P1887=Lists!$A$14,Lists!$A$30,$P1887))</f>
        <v/>
      </c>
      <c r="AW1887" s="73"/>
      <c r="AX1887" s="73"/>
    </row>
    <row r="1888" spans="2:50" x14ac:dyDescent="0.3">
      <c r="B1888" s="137">
        <f t="shared" si="389"/>
        <v>1870</v>
      </c>
      <c r="C1888" s="24"/>
      <c r="D1888" s="24"/>
      <c r="E1888" s="24"/>
      <c r="F1888" s="25"/>
      <c r="G1888" s="24"/>
      <c r="H1888" s="30"/>
      <c r="I1888" s="24"/>
      <c r="J1888" s="50" t="str">
        <f t="shared" si="380"/>
        <v/>
      </c>
      <c r="K1888" s="30"/>
      <c r="L1888" s="236"/>
      <c r="M1888" s="30"/>
      <c r="N1888" s="30"/>
      <c r="O1888" s="46" t="str">
        <f t="shared" si="381"/>
        <v/>
      </c>
      <c r="P1888" s="239" t="str">
        <f t="shared" si="384"/>
        <v/>
      </c>
      <c r="Q1888" s="52" t="str">
        <f t="shared" si="385"/>
        <v/>
      </c>
      <c r="R1888" s="127"/>
      <c r="S1888" s="86"/>
      <c r="T1888" s="127"/>
      <c r="U1888" s="86"/>
      <c r="V1888" s="87">
        <f t="shared" si="377"/>
        <v>0</v>
      </c>
      <c r="W1888" s="130"/>
      <c r="X1888" s="86"/>
      <c r="Y1888" s="86"/>
      <c r="Z1888" s="131"/>
      <c r="AA1888" s="87">
        <f t="shared" si="386"/>
        <v>0</v>
      </c>
      <c r="AB1888" s="127"/>
      <c r="AC1888" s="86"/>
      <c r="AD1888" s="87">
        <f t="shared" si="378"/>
        <v>0</v>
      </c>
      <c r="AE1888" s="127"/>
      <c r="AF1888" s="86"/>
      <c r="AG1888" s="86"/>
      <c r="AH1888" s="131"/>
      <c r="AI1888" s="88">
        <f t="shared" si="379"/>
        <v>0</v>
      </c>
      <c r="AJ1888" s="89" t="str">
        <f>IFERROR(IF(ISNA(MATCH($AV1888,Other_Category_Abbr,0)),INDEX(FGHG_List_Long_GWP,MATCH($AV1888,FGHG_List_Long,0)),INDEX(GWP_Other_Abbr,MATCH($AV1888,Other_Category_Abbr,0)))*SUM(V1888,AA1888,AD1888,AI1888),"")</f>
        <v/>
      </c>
      <c r="AK1888" s="89" t="str">
        <f>IFERROR(IF(ISNA(MATCH($AV1888,Other_Category_Abbr,0)),INDEX(FGHG_List_Long_GWP,MATCH($AV1888,FGHG_List_Long,0)),INDEX(GWP_Other_Abbr,MATCH($AV1888,Other_Category_Abbr,0)))*(T1888*(S1888+U1888)+W1888*(Y1888+X1888)+AD1888+AE1888*(AF1888+AG1888)),"")</f>
        <v/>
      </c>
      <c r="AL1888" s="90" t="str">
        <f t="shared" si="387"/>
        <v/>
      </c>
      <c r="AM1888" s="91" t="str">
        <f t="shared" si="388"/>
        <v/>
      </c>
      <c r="AP1888" s="92" t="b">
        <f t="shared" si="382"/>
        <v>0</v>
      </c>
      <c r="AQ1888" s="92" t="str">
        <f t="shared" si="383"/>
        <v xml:space="preserve"> </v>
      </c>
      <c r="AR1888" s="92" t="str">
        <f>IF(LEN(AQ1888)=1,"",COUNTIF($AQ$19:AQ1888,AQ1888)=1)</f>
        <v/>
      </c>
      <c r="AS1888" s="73"/>
      <c r="AT1888" s="73"/>
      <c r="AU1888" s="73"/>
      <c r="AV1888" s="235" t="str">
        <f>IF($P1888=Lists!$A$13,Lists!$A$29,IF($P1888=Lists!$A$14,Lists!$A$30,$P1888))</f>
        <v/>
      </c>
      <c r="AW1888" s="73"/>
      <c r="AX1888" s="73"/>
    </row>
    <row r="1889" spans="2:50" x14ac:dyDescent="0.3">
      <c r="B1889" s="137">
        <f t="shared" si="389"/>
        <v>1871</v>
      </c>
      <c r="C1889" s="24"/>
      <c r="D1889" s="24"/>
      <c r="E1889" s="24"/>
      <c r="F1889" s="25"/>
      <c r="G1889" s="24"/>
      <c r="H1889" s="30"/>
      <c r="I1889" s="24"/>
      <c r="J1889" s="50" t="str">
        <f t="shared" si="380"/>
        <v/>
      </c>
      <c r="K1889" s="30"/>
      <c r="L1889" s="236"/>
      <c r="M1889" s="30"/>
      <c r="N1889" s="30"/>
      <c r="O1889" s="46" t="str">
        <f t="shared" si="381"/>
        <v/>
      </c>
      <c r="P1889" s="239" t="str">
        <f t="shared" si="384"/>
        <v/>
      </c>
      <c r="Q1889" s="52" t="str">
        <f t="shared" si="385"/>
        <v/>
      </c>
      <c r="R1889" s="127"/>
      <c r="S1889" s="86"/>
      <c r="T1889" s="127"/>
      <c r="U1889" s="86"/>
      <c r="V1889" s="87">
        <f t="shared" si="377"/>
        <v>0</v>
      </c>
      <c r="W1889" s="130"/>
      <c r="X1889" s="86"/>
      <c r="Y1889" s="86"/>
      <c r="Z1889" s="131"/>
      <c r="AA1889" s="87">
        <f t="shared" si="386"/>
        <v>0</v>
      </c>
      <c r="AB1889" s="127"/>
      <c r="AC1889" s="86"/>
      <c r="AD1889" s="87">
        <f t="shared" si="378"/>
        <v>0</v>
      </c>
      <c r="AE1889" s="127"/>
      <c r="AF1889" s="86"/>
      <c r="AG1889" s="86"/>
      <c r="AH1889" s="131"/>
      <c r="AI1889" s="88">
        <f t="shared" si="379"/>
        <v>0</v>
      </c>
      <c r="AJ1889" s="89" t="str">
        <f>IFERROR(IF(ISNA(MATCH($AV1889,Other_Category_Abbr,0)),INDEX(FGHG_List_Long_GWP,MATCH($AV1889,FGHG_List_Long,0)),INDEX(GWP_Other_Abbr,MATCH($AV1889,Other_Category_Abbr,0)))*SUM(V1889,AA1889,AD1889,AI1889),"")</f>
        <v/>
      </c>
      <c r="AK1889" s="89" t="str">
        <f>IFERROR(IF(ISNA(MATCH($AV1889,Other_Category_Abbr,0)),INDEX(FGHG_List_Long_GWP,MATCH($AV1889,FGHG_List_Long,0)),INDEX(GWP_Other_Abbr,MATCH($AV1889,Other_Category_Abbr,0)))*(T1889*(S1889+U1889)+W1889*(Y1889+X1889)+AD1889+AE1889*(AF1889+AG1889)),"")</f>
        <v/>
      </c>
      <c r="AL1889" s="90" t="str">
        <f t="shared" si="387"/>
        <v/>
      </c>
      <c r="AM1889" s="91" t="str">
        <f t="shared" si="388"/>
        <v/>
      </c>
      <c r="AP1889" s="92" t="b">
        <f t="shared" si="382"/>
        <v>0</v>
      </c>
      <c r="AQ1889" s="92" t="str">
        <f t="shared" si="383"/>
        <v xml:space="preserve"> </v>
      </c>
      <c r="AR1889" s="92" t="str">
        <f>IF(LEN(AQ1889)=1,"",COUNTIF($AQ$19:AQ1889,AQ1889)=1)</f>
        <v/>
      </c>
      <c r="AS1889" s="73"/>
      <c r="AT1889" s="73"/>
      <c r="AU1889" s="73"/>
      <c r="AV1889" s="235" t="str">
        <f>IF($P1889=Lists!$A$13,Lists!$A$29,IF($P1889=Lists!$A$14,Lists!$A$30,$P1889))</f>
        <v/>
      </c>
      <c r="AW1889" s="73"/>
      <c r="AX1889" s="73"/>
    </row>
    <row r="1890" spans="2:50" x14ac:dyDescent="0.3">
      <c r="B1890" s="137">
        <f t="shared" si="389"/>
        <v>1872</v>
      </c>
      <c r="C1890" s="24"/>
      <c r="D1890" s="24"/>
      <c r="E1890" s="24"/>
      <c r="F1890" s="25"/>
      <c r="G1890" s="24"/>
      <c r="H1890" s="30"/>
      <c r="I1890" s="24"/>
      <c r="J1890" s="50" t="str">
        <f t="shared" si="380"/>
        <v/>
      </c>
      <c r="K1890" s="30"/>
      <c r="L1890" s="236"/>
      <c r="M1890" s="30"/>
      <c r="N1890" s="30"/>
      <c r="O1890" s="46" t="str">
        <f t="shared" si="381"/>
        <v/>
      </c>
      <c r="P1890" s="239" t="str">
        <f t="shared" si="384"/>
        <v/>
      </c>
      <c r="Q1890" s="52" t="str">
        <f t="shared" si="385"/>
        <v/>
      </c>
      <c r="R1890" s="127"/>
      <c r="S1890" s="86"/>
      <c r="T1890" s="127"/>
      <c r="U1890" s="86"/>
      <c r="V1890" s="87">
        <f t="shared" si="377"/>
        <v>0</v>
      </c>
      <c r="W1890" s="130"/>
      <c r="X1890" s="86"/>
      <c r="Y1890" s="86"/>
      <c r="Z1890" s="131"/>
      <c r="AA1890" s="87">
        <f t="shared" si="386"/>
        <v>0</v>
      </c>
      <c r="AB1890" s="127"/>
      <c r="AC1890" s="86"/>
      <c r="AD1890" s="87">
        <f t="shared" si="378"/>
        <v>0</v>
      </c>
      <c r="AE1890" s="127"/>
      <c r="AF1890" s="86"/>
      <c r="AG1890" s="86"/>
      <c r="AH1890" s="131"/>
      <c r="AI1890" s="88">
        <f t="shared" si="379"/>
        <v>0</v>
      </c>
      <c r="AJ1890" s="89" t="str">
        <f>IFERROR(IF(ISNA(MATCH($AV1890,Other_Category_Abbr,0)),INDEX(FGHG_List_Long_GWP,MATCH($AV1890,FGHG_List_Long,0)),INDEX(GWP_Other_Abbr,MATCH($AV1890,Other_Category_Abbr,0)))*SUM(V1890,AA1890,AD1890,AI1890),"")</f>
        <v/>
      </c>
      <c r="AK1890" s="89" t="str">
        <f>IFERROR(IF(ISNA(MATCH($AV1890,Other_Category_Abbr,0)),INDEX(FGHG_List_Long_GWP,MATCH($AV1890,FGHG_List_Long,0)),INDEX(GWP_Other_Abbr,MATCH($AV1890,Other_Category_Abbr,0)))*(T1890*(S1890+U1890)+W1890*(Y1890+X1890)+AD1890+AE1890*(AF1890+AG1890)),"")</f>
        <v/>
      </c>
      <c r="AL1890" s="90" t="str">
        <f t="shared" si="387"/>
        <v/>
      </c>
      <c r="AM1890" s="91" t="str">
        <f t="shared" si="388"/>
        <v/>
      </c>
      <c r="AP1890" s="92" t="b">
        <f t="shared" si="382"/>
        <v>0</v>
      </c>
      <c r="AQ1890" s="92" t="str">
        <f t="shared" si="383"/>
        <v xml:space="preserve"> </v>
      </c>
      <c r="AR1890" s="92" t="str">
        <f>IF(LEN(AQ1890)=1,"",COUNTIF($AQ$19:AQ1890,AQ1890)=1)</f>
        <v/>
      </c>
      <c r="AS1890" s="73"/>
      <c r="AT1890" s="73"/>
      <c r="AU1890" s="73"/>
      <c r="AV1890" s="235" t="str">
        <f>IF($P1890=Lists!$A$13,Lists!$A$29,IF($P1890=Lists!$A$14,Lists!$A$30,$P1890))</f>
        <v/>
      </c>
      <c r="AW1890" s="73"/>
      <c r="AX1890" s="73"/>
    </row>
    <row r="1891" spans="2:50" x14ac:dyDescent="0.3">
      <c r="B1891" s="137">
        <f t="shared" si="389"/>
        <v>1873</v>
      </c>
      <c r="C1891" s="24"/>
      <c r="D1891" s="24"/>
      <c r="E1891" s="24"/>
      <c r="F1891" s="25"/>
      <c r="G1891" s="24"/>
      <c r="H1891" s="30"/>
      <c r="I1891" s="24"/>
      <c r="J1891" s="50" t="str">
        <f t="shared" si="380"/>
        <v/>
      </c>
      <c r="K1891" s="30"/>
      <c r="L1891" s="236"/>
      <c r="M1891" s="30"/>
      <c r="N1891" s="30"/>
      <c r="O1891" s="46" t="str">
        <f t="shared" si="381"/>
        <v/>
      </c>
      <c r="P1891" s="239" t="str">
        <f t="shared" si="384"/>
        <v/>
      </c>
      <c r="Q1891" s="52" t="str">
        <f t="shared" si="385"/>
        <v/>
      </c>
      <c r="R1891" s="127"/>
      <c r="S1891" s="86"/>
      <c r="T1891" s="127"/>
      <c r="U1891" s="86"/>
      <c r="V1891" s="87">
        <f t="shared" si="377"/>
        <v>0</v>
      </c>
      <c r="W1891" s="130"/>
      <c r="X1891" s="86"/>
      <c r="Y1891" s="86"/>
      <c r="Z1891" s="131"/>
      <c r="AA1891" s="87">
        <f t="shared" si="386"/>
        <v>0</v>
      </c>
      <c r="AB1891" s="127"/>
      <c r="AC1891" s="86"/>
      <c r="AD1891" s="87">
        <f t="shared" si="378"/>
        <v>0</v>
      </c>
      <c r="AE1891" s="127"/>
      <c r="AF1891" s="86"/>
      <c r="AG1891" s="86"/>
      <c r="AH1891" s="131"/>
      <c r="AI1891" s="88">
        <f t="shared" si="379"/>
        <v>0</v>
      </c>
      <c r="AJ1891" s="89" t="str">
        <f>IFERROR(IF(ISNA(MATCH($AV1891,Other_Category_Abbr,0)),INDEX(FGHG_List_Long_GWP,MATCH($AV1891,FGHG_List_Long,0)),INDEX(GWP_Other_Abbr,MATCH($AV1891,Other_Category_Abbr,0)))*SUM(V1891,AA1891,AD1891,AI1891),"")</f>
        <v/>
      </c>
      <c r="AK1891" s="89" t="str">
        <f>IFERROR(IF(ISNA(MATCH($AV1891,Other_Category_Abbr,0)),INDEX(FGHG_List_Long_GWP,MATCH($AV1891,FGHG_List_Long,0)),INDEX(GWP_Other_Abbr,MATCH($AV1891,Other_Category_Abbr,0)))*(T1891*(S1891+U1891)+W1891*(Y1891+X1891)+AD1891+AE1891*(AF1891+AG1891)),"")</f>
        <v/>
      </c>
      <c r="AL1891" s="90" t="str">
        <f t="shared" si="387"/>
        <v/>
      </c>
      <c r="AM1891" s="91" t="str">
        <f t="shared" si="388"/>
        <v/>
      </c>
      <c r="AP1891" s="92" t="b">
        <f t="shared" si="382"/>
        <v>0</v>
      </c>
      <c r="AQ1891" s="92" t="str">
        <f t="shared" si="383"/>
        <v xml:space="preserve"> </v>
      </c>
      <c r="AR1891" s="92" t="str">
        <f>IF(LEN(AQ1891)=1,"",COUNTIF($AQ$19:AQ1891,AQ1891)=1)</f>
        <v/>
      </c>
      <c r="AS1891" s="73"/>
      <c r="AT1891" s="73"/>
      <c r="AU1891" s="73"/>
      <c r="AV1891" s="235" t="str">
        <f>IF($P1891=Lists!$A$13,Lists!$A$29,IF($P1891=Lists!$A$14,Lists!$A$30,$P1891))</f>
        <v/>
      </c>
      <c r="AW1891" s="73"/>
      <c r="AX1891" s="73"/>
    </row>
    <row r="1892" spans="2:50" x14ac:dyDescent="0.3">
      <c r="B1892" s="137">
        <f t="shared" si="389"/>
        <v>1874</v>
      </c>
      <c r="C1892" s="24"/>
      <c r="D1892" s="24"/>
      <c r="E1892" s="24"/>
      <c r="F1892" s="25"/>
      <c r="G1892" s="24"/>
      <c r="H1892" s="30"/>
      <c r="I1892" s="24"/>
      <c r="J1892" s="50" t="str">
        <f t="shared" si="380"/>
        <v/>
      </c>
      <c r="K1892" s="30"/>
      <c r="L1892" s="236"/>
      <c r="M1892" s="30"/>
      <c r="N1892" s="30"/>
      <c r="O1892" s="46" t="str">
        <f t="shared" si="381"/>
        <v/>
      </c>
      <c r="P1892" s="239" t="str">
        <f t="shared" si="384"/>
        <v/>
      </c>
      <c r="Q1892" s="52" t="str">
        <f t="shared" si="385"/>
        <v/>
      </c>
      <c r="R1892" s="127"/>
      <c r="S1892" s="86"/>
      <c r="T1892" s="127"/>
      <c r="U1892" s="86"/>
      <c r="V1892" s="87">
        <f t="shared" si="377"/>
        <v>0</v>
      </c>
      <c r="W1892" s="130"/>
      <c r="X1892" s="86"/>
      <c r="Y1892" s="86"/>
      <c r="Z1892" s="131"/>
      <c r="AA1892" s="87">
        <f t="shared" si="386"/>
        <v>0</v>
      </c>
      <c r="AB1892" s="127"/>
      <c r="AC1892" s="86"/>
      <c r="AD1892" s="87">
        <f t="shared" si="378"/>
        <v>0</v>
      </c>
      <c r="AE1892" s="127"/>
      <c r="AF1892" s="86"/>
      <c r="AG1892" s="86"/>
      <c r="AH1892" s="131"/>
      <c r="AI1892" s="88">
        <f t="shared" si="379"/>
        <v>0</v>
      </c>
      <c r="AJ1892" s="89" t="str">
        <f>IFERROR(IF(ISNA(MATCH($AV1892,Other_Category_Abbr,0)),INDEX(FGHG_List_Long_GWP,MATCH($AV1892,FGHG_List_Long,0)),INDEX(GWP_Other_Abbr,MATCH($AV1892,Other_Category_Abbr,0)))*SUM(V1892,AA1892,AD1892,AI1892),"")</f>
        <v/>
      </c>
      <c r="AK1892" s="89" t="str">
        <f>IFERROR(IF(ISNA(MATCH($AV1892,Other_Category_Abbr,0)),INDEX(FGHG_List_Long_GWP,MATCH($AV1892,FGHG_List_Long,0)),INDEX(GWP_Other_Abbr,MATCH($AV1892,Other_Category_Abbr,0)))*(T1892*(S1892+U1892)+W1892*(Y1892+X1892)+AD1892+AE1892*(AF1892+AG1892)),"")</f>
        <v/>
      </c>
      <c r="AL1892" s="90" t="str">
        <f t="shared" si="387"/>
        <v/>
      </c>
      <c r="AM1892" s="91" t="str">
        <f t="shared" si="388"/>
        <v/>
      </c>
      <c r="AP1892" s="92" t="b">
        <f t="shared" si="382"/>
        <v>0</v>
      </c>
      <c r="AQ1892" s="92" t="str">
        <f t="shared" si="383"/>
        <v xml:space="preserve"> </v>
      </c>
      <c r="AR1892" s="92" t="str">
        <f>IF(LEN(AQ1892)=1,"",COUNTIF($AQ$19:AQ1892,AQ1892)=1)</f>
        <v/>
      </c>
      <c r="AS1892" s="73"/>
      <c r="AT1892" s="73"/>
      <c r="AU1892" s="73"/>
      <c r="AV1892" s="235" t="str">
        <f>IF($P1892=Lists!$A$13,Lists!$A$29,IF($P1892=Lists!$A$14,Lists!$A$30,$P1892))</f>
        <v/>
      </c>
      <c r="AW1892" s="73"/>
      <c r="AX1892" s="73"/>
    </row>
    <row r="1893" spans="2:50" x14ac:dyDescent="0.3">
      <c r="B1893" s="137">
        <f t="shared" si="389"/>
        <v>1875</v>
      </c>
      <c r="C1893" s="24"/>
      <c r="D1893" s="24"/>
      <c r="E1893" s="24"/>
      <c r="F1893" s="25"/>
      <c r="G1893" s="24"/>
      <c r="H1893" s="30"/>
      <c r="I1893" s="24"/>
      <c r="J1893" s="50" t="str">
        <f t="shared" si="380"/>
        <v/>
      </c>
      <c r="K1893" s="30"/>
      <c r="L1893" s="236"/>
      <c r="M1893" s="30"/>
      <c r="N1893" s="30"/>
      <c r="O1893" s="46" t="str">
        <f t="shared" si="381"/>
        <v/>
      </c>
      <c r="P1893" s="239" t="str">
        <f t="shared" si="384"/>
        <v/>
      </c>
      <c r="Q1893" s="52" t="str">
        <f t="shared" si="385"/>
        <v/>
      </c>
      <c r="R1893" s="127"/>
      <c r="S1893" s="86"/>
      <c r="T1893" s="127"/>
      <c r="U1893" s="86"/>
      <c r="V1893" s="87">
        <f t="shared" si="377"/>
        <v>0</v>
      </c>
      <c r="W1893" s="130"/>
      <c r="X1893" s="86"/>
      <c r="Y1893" s="86"/>
      <c r="Z1893" s="131"/>
      <c r="AA1893" s="87">
        <f t="shared" si="386"/>
        <v>0</v>
      </c>
      <c r="AB1893" s="127"/>
      <c r="AC1893" s="86"/>
      <c r="AD1893" s="87">
        <f t="shared" si="378"/>
        <v>0</v>
      </c>
      <c r="AE1893" s="127"/>
      <c r="AF1893" s="86"/>
      <c r="AG1893" s="86"/>
      <c r="AH1893" s="131"/>
      <c r="AI1893" s="88">
        <f t="shared" si="379"/>
        <v>0</v>
      </c>
      <c r="AJ1893" s="89" t="str">
        <f>IFERROR(IF(ISNA(MATCH($AV1893,Other_Category_Abbr,0)),INDEX(FGHG_List_Long_GWP,MATCH($AV1893,FGHG_List_Long,0)),INDEX(GWP_Other_Abbr,MATCH($AV1893,Other_Category_Abbr,0)))*SUM(V1893,AA1893,AD1893,AI1893),"")</f>
        <v/>
      </c>
      <c r="AK1893" s="89" t="str">
        <f>IFERROR(IF(ISNA(MATCH($AV1893,Other_Category_Abbr,0)),INDEX(FGHG_List_Long_GWP,MATCH($AV1893,FGHG_List_Long,0)),INDEX(GWP_Other_Abbr,MATCH($AV1893,Other_Category_Abbr,0)))*(T1893*(S1893+U1893)+W1893*(Y1893+X1893)+AD1893+AE1893*(AF1893+AG1893)),"")</f>
        <v/>
      </c>
      <c r="AL1893" s="90" t="str">
        <f t="shared" si="387"/>
        <v/>
      </c>
      <c r="AM1893" s="91" t="str">
        <f t="shared" si="388"/>
        <v/>
      </c>
      <c r="AP1893" s="92" t="b">
        <f t="shared" si="382"/>
        <v>0</v>
      </c>
      <c r="AQ1893" s="92" t="str">
        <f t="shared" si="383"/>
        <v xml:space="preserve"> </v>
      </c>
      <c r="AR1893" s="92" t="str">
        <f>IF(LEN(AQ1893)=1,"",COUNTIF($AQ$19:AQ1893,AQ1893)=1)</f>
        <v/>
      </c>
      <c r="AS1893" s="73"/>
      <c r="AT1893" s="73"/>
      <c r="AU1893" s="73"/>
      <c r="AV1893" s="235" t="str">
        <f>IF($P1893=Lists!$A$13,Lists!$A$29,IF($P1893=Lists!$A$14,Lists!$A$30,$P1893))</f>
        <v/>
      </c>
      <c r="AW1893" s="73"/>
      <c r="AX1893" s="73"/>
    </row>
    <row r="1894" spans="2:50" x14ac:dyDescent="0.3">
      <c r="B1894" s="137">
        <f t="shared" si="389"/>
        <v>1876</v>
      </c>
      <c r="C1894" s="24"/>
      <c r="D1894" s="24"/>
      <c r="E1894" s="24"/>
      <c r="F1894" s="25"/>
      <c r="G1894" s="24"/>
      <c r="H1894" s="30"/>
      <c r="I1894" s="24"/>
      <c r="J1894" s="50" t="str">
        <f t="shared" si="380"/>
        <v/>
      </c>
      <c r="K1894" s="30"/>
      <c r="L1894" s="236"/>
      <c r="M1894" s="30"/>
      <c r="N1894" s="30"/>
      <c r="O1894" s="46" t="str">
        <f t="shared" si="381"/>
        <v/>
      </c>
      <c r="P1894" s="239" t="str">
        <f t="shared" si="384"/>
        <v/>
      </c>
      <c r="Q1894" s="52" t="str">
        <f t="shared" si="385"/>
        <v/>
      </c>
      <c r="R1894" s="127"/>
      <c r="S1894" s="86"/>
      <c r="T1894" s="127"/>
      <c r="U1894" s="86"/>
      <c r="V1894" s="87">
        <f t="shared" si="377"/>
        <v>0</v>
      </c>
      <c r="W1894" s="130"/>
      <c r="X1894" s="86"/>
      <c r="Y1894" s="86"/>
      <c r="Z1894" s="131"/>
      <c r="AA1894" s="87">
        <f t="shared" si="386"/>
        <v>0</v>
      </c>
      <c r="AB1894" s="127"/>
      <c r="AC1894" s="86"/>
      <c r="AD1894" s="87">
        <f t="shared" si="378"/>
        <v>0</v>
      </c>
      <c r="AE1894" s="127"/>
      <c r="AF1894" s="86"/>
      <c r="AG1894" s="86"/>
      <c r="AH1894" s="131"/>
      <c r="AI1894" s="88">
        <f t="shared" si="379"/>
        <v>0</v>
      </c>
      <c r="AJ1894" s="89" t="str">
        <f>IFERROR(IF(ISNA(MATCH($AV1894,Other_Category_Abbr,0)),INDEX(FGHG_List_Long_GWP,MATCH($AV1894,FGHG_List_Long,0)),INDEX(GWP_Other_Abbr,MATCH($AV1894,Other_Category_Abbr,0)))*SUM(V1894,AA1894,AD1894,AI1894),"")</f>
        <v/>
      </c>
      <c r="AK1894" s="89" t="str">
        <f>IFERROR(IF(ISNA(MATCH($AV1894,Other_Category_Abbr,0)),INDEX(FGHG_List_Long_GWP,MATCH($AV1894,FGHG_List_Long,0)),INDEX(GWP_Other_Abbr,MATCH($AV1894,Other_Category_Abbr,0)))*(T1894*(S1894+U1894)+W1894*(Y1894+X1894)+AD1894+AE1894*(AF1894+AG1894)),"")</f>
        <v/>
      </c>
      <c r="AL1894" s="90" t="str">
        <f t="shared" si="387"/>
        <v/>
      </c>
      <c r="AM1894" s="91" t="str">
        <f t="shared" si="388"/>
        <v/>
      </c>
      <c r="AP1894" s="92" t="b">
        <f t="shared" si="382"/>
        <v>0</v>
      </c>
      <c r="AQ1894" s="92" t="str">
        <f t="shared" si="383"/>
        <v xml:space="preserve"> </v>
      </c>
      <c r="AR1894" s="92" t="str">
        <f>IF(LEN(AQ1894)=1,"",COUNTIF($AQ$19:AQ1894,AQ1894)=1)</f>
        <v/>
      </c>
      <c r="AS1894" s="73"/>
      <c r="AT1894" s="73"/>
      <c r="AU1894" s="73"/>
      <c r="AV1894" s="235" t="str">
        <f>IF($P1894=Lists!$A$13,Lists!$A$29,IF($P1894=Lists!$A$14,Lists!$A$30,$P1894))</f>
        <v/>
      </c>
      <c r="AW1894" s="73"/>
      <c r="AX1894" s="73"/>
    </row>
    <row r="1895" spans="2:50" x14ac:dyDescent="0.3">
      <c r="B1895" s="137">
        <f t="shared" si="389"/>
        <v>1877</v>
      </c>
      <c r="C1895" s="24"/>
      <c r="D1895" s="24"/>
      <c r="E1895" s="24"/>
      <c r="F1895" s="25"/>
      <c r="G1895" s="24"/>
      <c r="H1895" s="30"/>
      <c r="I1895" s="24"/>
      <c r="J1895" s="50" t="str">
        <f t="shared" si="380"/>
        <v/>
      </c>
      <c r="K1895" s="30"/>
      <c r="L1895" s="236"/>
      <c r="M1895" s="30"/>
      <c r="N1895" s="30"/>
      <c r="O1895" s="46" t="str">
        <f t="shared" si="381"/>
        <v/>
      </c>
      <c r="P1895" s="239" t="str">
        <f t="shared" si="384"/>
        <v/>
      </c>
      <c r="Q1895" s="52" t="str">
        <f t="shared" si="385"/>
        <v/>
      </c>
      <c r="R1895" s="127"/>
      <c r="S1895" s="86"/>
      <c r="T1895" s="127"/>
      <c r="U1895" s="86"/>
      <c r="V1895" s="87">
        <f t="shared" si="377"/>
        <v>0</v>
      </c>
      <c r="W1895" s="130"/>
      <c r="X1895" s="86"/>
      <c r="Y1895" s="86"/>
      <c r="Z1895" s="131"/>
      <c r="AA1895" s="87">
        <f t="shared" si="386"/>
        <v>0</v>
      </c>
      <c r="AB1895" s="127"/>
      <c r="AC1895" s="86"/>
      <c r="AD1895" s="87">
        <f t="shared" si="378"/>
        <v>0</v>
      </c>
      <c r="AE1895" s="127"/>
      <c r="AF1895" s="86"/>
      <c r="AG1895" s="86"/>
      <c r="AH1895" s="131"/>
      <c r="AI1895" s="88">
        <f t="shared" si="379"/>
        <v>0</v>
      </c>
      <c r="AJ1895" s="89" t="str">
        <f>IFERROR(IF(ISNA(MATCH($AV1895,Other_Category_Abbr,0)),INDEX(FGHG_List_Long_GWP,MATCH($AV1895,FGHG_List_Long,0)),INDEX(GWP_Other_Abbr,MATCH($AV1895,Other_Category_Abbr,0)))*SUM(V1895,AA1895,AD1895,AI1895),"")</f>
        <v/>
      </c>
      <c r="AK1895" s="89" t="str">
        <f>IFERROR(IF(ISNA(MATCH($AV1895,Other_Category_Abbr,0)),INDEX(FGHG_List_Long_GWP,MATCH($AV1895,FGHG_List_Long,0)),INDEX(GWP_Other_Abbr,MATCH($AV1895,Other_Category_Abbr,0)))*(T1895*(S1895+U1895)+W1895*(Y1895+X1895)+AD1895+AE1895*(AF1895+AG1895)),"")</f>
        <v/>
      </c>
      <c r="AL1895" s="90" t="str">
        <f t="shared" si="387"/>
        <v/>
      </c>
      <c r="AM1895" s="91" t="str">
        <f t="shared" si="388"/>
        <v/>
      </c>
      <c r="AP1895" s="92" t="b">
        <f t="shared" si="382"/>
        <v>0</v>
      </c>
      <c r="AQ1895" s="92" t="str">
        <f t="shared" si="383"/>
        <v xml:space="preserve"> </v>
      </c>
      <c r="AR1895" s="92" t="str">
        <f>IF(LEN(AQ1895)=1,"",COUNTIF($AQ$19:AQ1895,AQ1895)=1)</f>
        <v/>
      </c>
      <c r="AS1895" s="73"/>
      <c r="AT1895" s="73"/>
      <c r="AU1895" s="73"/>
      <c r="AV1895" s="235" t="str">
        <f>IF($P1895=Lists!$A$13,Lists!$A$29,IF($P1895=Lists!$A$14,Lists!$A$30,$P1895))</f>
        <v/>
      </c>
      <c r="AW1895" s="73"/>
      <c r="AX1895" s="73"/>
    </row>
    <row r="1896" spans="2:50" x14ac:dyDescent="0.3">
      <c r="B1896" s="137">
        <f t="shared" si="389"/>
        <v>1878</v>
      </c>
      <c r="C1896" s="24"/>
      <c r="D1896" s="24"/>
      <c r="E1896" s="24"/>
      <c r="F1896" s="25"/>
      <c r="G1896" s="24"/>
      <c r="H1896" s="30"/>
      <c r="I1896" s="24"/>
      <c r="J1896" s="50" t="str">
        <f t="shared" si="380"/>
        <v/>
      </c>
      <c r="K1896" s="30"/>
      <c r="L1896" s="236"/>
      <c r="M1896" s="30"/>
      <c r="N1896" s="30"/>
      <c r="O1896" s="46" t="str">
        <f t="shared" si="381"/>
        <v/>
      </c>
      <c r="P1896" s="239" t="str">
        <f t="shared" si="384"/>
        <v/>
      </c>
      <c r="Q1896" s="52" t="str">
        <f t="shared" si="385"/>
        <v/>
      </c>
      <c r="R1896" s="127"/>
      <c r="S1896" s="86"/>
      <c r="T1896" s="127"/>
      <c r="U1896" s="86"/>
      <c r="V1896" s="87">
        <f t="shared" ref="V1896:V1959" si="390">+(R1896*S1896)+(T1896*U1896)</f>
        <v>0</v>
      </c>
      <c r="W1896" s="130"/>
      <c r="X1896" s="86"/>
      <c r="Y1896" s="86"/>
      <c r="Z1896" s="131"/>
      <c r="AA1896" s="87">
        <f t="shared" si="386"/>
        <v>0</v>
      </c>
      <c r="AB1896" s="127"/>
      <c r="AC1896" s="86"/>
      <c r="AD1896" s="87">
        <f t="shared" ref="AD1896:AD1959" si="391">+(AB1896*AC1896)</f>
        <v>0</v>
      </c>
      <c r="AE1896" s="127"/>
      <c r="AF1896" s="86"/>
      <c r="AG1896" s="86"/>
      <c r="AH1896" s="131"/>
      <c r="AI1896" s="88">
        <f t="shared" ref="AI1896:AI1959" si="392">+AE1896*(AF1896+AG1896*(1-AH1896))</f>
        <v>0</v>
      </c>
      <c r="AJ1896" s="89" t="str">
        <f>IFERROR(IF(ISNA(MATCH($AV1896,Other_Category_Abbr,0)),INDEX(FGHG_List_Long_GWP,MATCH($AV1896,FGHG_List_Long,0)),INDEX(GWP_Other_Abbr,MATCH($AV1896,Other_Category_Abbr,0)))*SUM(V1896,AA1896,AD1896,AI1896),"")</f>
        <v/>
      </c>
      <c r="AK1896" s="89" t="str">
        <f>IFERROR(IF(ISNA(MATCH($AV1896,Other_Category_Abbr,0)),INDEX(FGHG_List_Long_GWP,MATCH($AV1896,FGHG_List_Long,0)),INDEX(GWP_Other_Abbr,MATCH($AV1896,Other_Category_Abbr,0)))*(T1896*(S1896+U1896)+W1896*(Y1896+X1896)+AD1896+AE1896*(AF1896+AG1896)),"")</f>
        <v/>
      </c>
      <c r="AL1896" s="90" t="str">
        <f t="shared" si="387"/>
        <v/>
      </c>
      <c r="AM1896" s="91" t="str">
        <f t="shared" si="388"/>
        <v/>
      </c>
      <c r="AP1896" s="92" t="b">
        <f t="shared" si="382"/>
        <v>0</v>
      </c>
      <c r="AQ1896" s="92" t="str">
        <f t="shared" si="383"/>
        <v xml:space="preserve"> </v>
      </c>
      <c r="AR1896" s="92" t="str">
        <f>IF(LEN(AQ1896)=1,"",COUNTIF($AQ$19:AQ1896,AQ1896)=1)</f>
        <v/>
      </c>
      <c r="AS1896" s="73"/>
      <c r="AT1896" s="73"/>
      <c r="AU1896" s="73"/>
      <c r="AV1896" s="235" t="str">
        <f>IF($P1896=Lists!$A$13,Lists!$A$29,IF($P1896=Lists!$A$14,Lists!$A$30,$P1896))</f>
        <v/>
      </c>
      <c r="AW1896" s="73"/>
      <c r="AX1896" s="73"/>
    </row>
    <row r="1897" spans="2:50" x14ac:dyDescent="0.3">
      <c r="B1897" s="137">
        <f t="shared" si="389"/>
        <v>1879</v>
      </c>
      <c r="C1897" s="24"/>
      <c r="D1897" s="24"/>
      <c r="E1897" s="24"/>
      <c r="F1897" s="25"/>
      <c r="G1897" s="24"/>
      <c r="H1897" s="30"/>
      <c r="I1897" s="24"/>
      <c r="J1897" s="50" t="str">
        <f t="shared" si="380"/>
        <v/>
      </c>
      <c r="K1897" s="30"/>
      <c r="L1897" s="236"/>
      <c r="M1897" s="30"/>
      <c r="N1897" s="30"/>
      <c r="O1897" s="46" t="str">
        <f t="shared" si="381"/>
        <v/>
      </c>
      <c r="P1897" s="239" t="str">
        <f t="shared" si="384"/>
        <v/>
      </c>
      <c r="Q1897" s="52" t="str">
        <f t="shared" si="385"/>
        <v/>
      </c>
      <c r="R1897" s="127"/>
      <c r="S1897" s="86"/>
      <c r="T1897" s="127"/>
      <c r="U1897" s="86"/>
      <c r="V1897" s="87">
        <f t="shared" si="390"/>
        <v>0</v>
      </c>
      <c r="W1897" s="130"/>
      <c r="X1897" s="86"/>
      <c r="Y1897" s="86"/>
      <c r="Z1897" s="131"/>
      <c r="AA1897" s="87">
        <f t="shared" si="386"/>
        <v>0</v>
      </c>
      <c r="AB1897" s="127"/>
      <c r="AC1897" s="86"/>
      <c r="AD1897" s="87">
        <f t="shared" si="391"/>
        <v>0</v>
      </c>
      <c r="AE1897" s="127"/>
      <c r="AF1897" s="86"/>
      <c r="AG1897" s="86"/>
      <c r="AH1897" s="131"/>
      <c r="AI1897" s="88">
        <f t="shared" si="392"/>
        <v>0</v>
      </c>
      <c r="AJ1897" s="89" t="str">
        <f>IFERROR(IF(ISNA(MATCH($AV1897,Other_Category_Abbr,0)),INDEX(FGHG_List_Long_GWP,MATCH($AV1897,FGHG_List_Long,0)),INDEX(GWP_Other_Abbr,MATCH($AV1897,Other_Category_Abbr,0)))*SUM(V1897,AA1897,AD1897,AI1897),"")</f>
        <v/>
      </c>
      <c r="AK1897" s="89" t="str">
        <f>IFERROR(IF(ISNA(MATCH($AV1897,Other_Category_Abbr,0)),INDEX(FGHG_List_Long_GWP,MATCH($AV1897,FGHG_List_Long,0)),INDEX(GWP_Other_Abbr,MATCH($AV1897,Other_Category_Abbr,0)))*(T1897*(S1897+U1897)+W1897*(Y1897+X1897)+AD1897+AE1897*(AF1897+AG1897)),"")</f>
        <v/>
      </c>
      <c r="AL1897" s="90" t="str">
        <f t="shared" si="387"/>
        <v/>
      </c>
      <c r="AM1897" s="91" t="str">
        <f t="shared" si="388"/>
        <v/>
      </c>
      <c r="AP1897" s="92" t="b">
        <f t="shared" si="382"/>
        <v>0</v>
      </c>
      <c r="AQ1897" s="92" t="str">
        <f t="shared" si="383"/>
        <v xml:space="preserve"> </v>
      </c>
      <c r="AR1897" s="92" t="str">
        <f>IF(LEN(AQ1897)=1,"",COUNTIF($AQ$19:AQ1897,AQ1897)=1)</f>
        <v/>
      </c>
      <c r="AS1897" s="73"/>
      <c r="AT1897" s="73"/>
      <c r="AU1897" s="73"/>
      <c r="AV1897" s="235" t="str">
        <f>IF($P1897=Lists!$A$13,Lists!$A$29,IF($P1897=Lists!$A$14,Lists!$A$30,$P1897))</f>
        <v/>
      </c>
      <c r="AW1897" s="73"/>
      <c r="AX1897" s="73"/>
    </row>
    <row r="1898" spans="2:50" x14ac:dyDescent="0.3">
      <c r="B1898" s="137">
        <f t="shared" si="389"/>
        <v>1880</v>
      </c>
      <c r="C1898" s="24"/>
      <c r="D1898" s="24"/>
      <c r="E1898" s="24"/>
      <c r="F1898" s="25"/>
      <c r="G1898" s="24"/>
      <c r="H1898" s="30"/>
      <c r="I1898" s="24"/>
      <c r="J1898" s="50" t="str">
        <f t="shared" si="380"/>
        <v/>
      </c>
      <c r="K1898" s="30"/>
      <c r="L1898" s="236"/>
      <c r="M1898" s="30"/>
      <c r="N1898" s="30"/>
      <c r="O1898" s="46" t="str">
        <f t="shared" si="381"/>
        <v/>
      </c>
      <c r="P1898" s="239" t="str">
        <f t="shared" si="384"/>
        <v/>
      </c>
      <c r="Q1898" s="52" t="str">
        <f t="shared" si="385"/>
        <v/>
      </c>
      <c r="R1898" s="127"/>
      <c r="S1898" s="86"/>
      <c r="T1898" s="127"/>
      <c r="U1898" s="86"/>
      <c r="V1898" s="87">
        <f t="shared" si="390"/>
        <v>0</v>
      </c>
      <c r="W1898" s="130"/>
      <c r="X1898" s="86"/>
      <c r="Y1898" s="86"/>
      <c r="Z1898" s="131"/>
      <c r="AA1898" s="87">
        <f t="shared" si="386"/>
        <v>0</v>
      </c>
      <c r="AB1898" s="127"/>
      <c r="AC1898" s="86"/>
      <c r="AD1898" s="87">
        <f t="shared" si="391"/>
        <v>0</v>
      </c>
      <c r="AE1898" s="127"/>
      <c r="AF1898" s="86"/>
      <c r="AG1898" s="86"/>
      <c r="AH1898" s="131"/>
      <c r="AI1898" s="88">
        <f t="shared" si="392"/>
        <v>0</v>
      </c>
      <c r="AJ1898" s="89" t="str">
        <f>IFERROR(IF(ISNA(MATCH($AV1898,Other_Category_Abbr,0)),INDEX(FGHG_List_Long_GWP,MATCH($AV1898,FGHG_List_Long,0)),INDEX(GWP_Other_Abbr,MATCH($AV1898,Other_Category_Abbr,0)))*SUM(V1898,AA1898,AD1898,AI1898),"")</f>
        <v/>
      </c>
      <c r="AK1898" s="89" t="str">
        <f>IFERROR(IF(ISNA(MATCH($AV1898,Other_Category_Abbr,0)),INDEX(FGHG_List_Long_GWP,MATCH($AV1898,FGHG_List_Long,0)),INDEX(GWP_Other_Abbr,MATCH($AV1898,Other_Category_Abbr,0)))*(T1898*(S1898+U1898)+W1898*(Y1898+X1898)+AD1898+AE1898*(AF1898+AG1898)),"")</f>
        <v/>
      </c>
      <c r="AL1898" s="90" t="str">
        <f t="shared" si="387"/>
        <v/>
      </c>
      <c r="AM1898" s="91" t="str">
        <f t="shared" si="388"/>
        <v/>
      </c>
      <c r="AP1898" s="92" t="b">
        <f t="shared" si="382"/>
        <v>0</v>
      </c>
      <c r="AQ1898" s="92" t="str">
        <f t="shared" si="383"/>
        <v xml:space="preserve"> </v>
      </c>
      <c r="AR1898" s="92" t="str">
        <f>IF(LEN(AQ1898)=1,"",COUNTIF($AQ$19:AQ1898,AQ1898)=1)</f>
        <v/>
      </c>
      <c r="AS1898" s="73"/>
      <c r="AT1898" s="73"/>
      <c r="AU1898" s="73"/>
      <c r="AV1898" s="235" t="str">
        <f>IF($P1898=Lists!$A$13,Lists!$A$29,IF($P1898=Lists!$A$14,Lists!$A$30,$P1898))</f>
        <v/>
      </c>
      <c r="AW1898" s="73"/>
      <c r="AX1898" s="73"/>
    </row>
    <row r="1899" spans="2:50" x14ac:dyDescent="0.3">
      <c r="B1899" s="137">
        <f t="shared" si="389"/>
        <v>1881</v>
      </c>
      <c r="C1899" s="24"/>
      <c r="D1899" s="24"/>
      <c r="E1899" s="24"/>
      <c r="F1899" s="25"/>
      <c r="G1899" s="24"/>
      <c r="H1899" s="30"/>
      <c r="I1899" s="24"/>
      <c r="J1899" s="50" t="str">
        <f t="shared" si="380"/>
        <v/>
      </c>
      <c r="K1899" s="30"/>
      <c r="L1899" s="236"/>
      <c r="M1899" s="30"/>
      <c r="N1899" s="30"/>
      <c r="O1899" s="46" t="str">
        <f t="shared" si="381"/>
        <v/>
      </c>
      <c r="P1899" s="239" t="str">
        <f t="shared" si="384"/>
        <v/>
      </c>
      <c r="Q1899" s="52" t="str">
        <f t="shared" si="385"/>
        <v/>
      </c>
      <c r="R1899" s="127"/>
      <c r="S1899" s="86"/>
      <c r="T1899" s="127"/>
      <c r="U1899" s="86"/>
      <c r="V1899" s="87">
        <f t="shared" si="390"/>
        <v>0</v>
      </c>
      <c r="W1899" s="130"/>
      <c r="X1899" s="86"/>
      <c r="Y1899" s="86"/>
      <c r="Z1899" s="131"/>
      <c r="AA1899" s="87">
        <f t="shared" si="386"/>
        <v>0</v>
      </c>
      <c r="AB1899" s="127"/>
      <c r="AC1899" s="86"/>
      <c r="AD1899" s="87">
        <f t="shared" si="391"/>
        <v>0</v>
      </c>
      <c r="AE1899" s="127"/>
      <c r="AF1899" s="86"/>
      <c r="AG1899" s="86"/>
      <c r="AH1899" s="131"/>
      <c r="AI1899" s="88">
        <f t="shared" si="392"/>
        <v>0</v>
      </c>
      <c r="AJ1899" s="89" t="str">
        <f>IFERROR(IF(ISNA(MATCH($AV1899,Other_Category_Abbr,0)),INDEX(FGHG_List_Long_GWP,MATCH($AV1899,FGHG_List_Long,0)),INDEX(GWP_Other_Abbr,MATCH($AV1899,Other_Category_Abbr,0)))*SUM(V1899,AA1899,AD1899,AI1899),"")</f>
        <v/>
      </c>
      <c r="AK1899" s="89" t="str">
        <f>IFERROR(IF(ISNA(MATCH($AV1899,Other_Category_Abbr,0)),INDEX(FGHG_List_Long_GWP,MATCH($AV1899,FGHG_List_Long,0)),INDEX(GWP_Other_Abbr,MATCH($AV1899,Other_Category_Abbr,0)))*(T1899*(S1899+U1899)+W1899*(Y1899+X1899)+AD1899+AE1899*(AF1899+AG1899)),"")</f>
        <v/>
      </c>
      <c r="AL1899" s="90" t="str">
        <f t="shared" si="387"/>
        <v/>
      </c>
      <c r="AM1899" s="91" t="str">
        <f t="shared" si="388"/>
        <v/>
      </c>
      <c r="AP1899" s="92" t="b">
        <f t="shared" si="382"/>
        <v>0</v>
      </c>
      <c r="AQ1899" s="92" t="str">
        <f t="shared" si="383"/>
        <v xml:space="preserve"> </v>
      </c>
      <c r="AR1899" s="92" t="str">
        <f>IF(LEN(AQ1899)=1,"",COUNTIF($AQ$19:AQ1899,AQ1899)=1)</f>
        <v/>
      </c>
      <c r="AS1899" s="73"/>
      <c r="AT1899" s="73"/>
      <c r="AU1899" s="73"/>
      <c r="AV1899" s="235" t="str">
        <f>IF($P1899=Lists!$A$13,Lists!$A$29,IF($P1899=Lists!$A$14,Lists!$A$30,$P1899))</f>
        <v/>
      </c>
      <c r="AW1899" s="73"/>
      <c r="AX1899" s="73"/>
    </row>
    <row r="1900" spans="2:50" x14ac:dyDescent="0.3">
      <c r="B1900" s="137">
        <f t="shared" si="389"/>
        <v>1882</v>
      </c>
      <c r="C1900" s="24"/>
      <c r="D1900" s="24"/>
      <c r="E1900" s="24"/>
      <c r="F1900" s="25"/>
      <c r="G1900" s="24"/>
      <c r="H1900" s="30"/>
      <c r="I1900" s="24"/>
      <c r="J1900" s="50" t="str">
        <f t="shared" si="380"/>
        <v/>
      </c>
      <c r="K1900" s="30"/>
      <c r="L1900" s="236"/>
      <c r="M1900" s="30"/>
      <c r="N1900" s="30"/>
      <c r="O1900" s="46" t="str">
        <f t="shared" si="381"/>
        <v/>
      </c>
      <c r="P1900" s="239" t="str">
        <f t="shared" si="384"/>
        <v/>
      </c>
      <c r="Q1900" s="52" t="str">
        <f t="shared" si="385"/>
        <v/>
      </c>
      <c r="R1900" s="127"/>
      <c r="S1900" s="86"/>
      <c r="T1900" s="127"/>
      <c r="U1900" s="86"/>
      <c r="V1900" s="87">
        <f t="shared" si="390"/>
        <v>0</v>
      </c>
      <c r="W1900" s="130"/>
      <c r="X1900" s="86"/>
      <c r="Y1900" s="86"/>
      <c r="Z1900" s="131"/>
      <c r="AA1900" s="87">
        <f t="shared" si="386"/>
        <v>0</v>
      </c>
      <c r="AB1900" s="127"/>
      <c r="AC1900" s="86"/>
      <c r="AD1900" s="87">
        <f t="shared" si="391"/>
        <v>0</v>
      </c>
      <c r="AE1900" s="127"/>
      <c r="AF1900" s="86"/>
      <c r="AG1900" s="86"/>
      <c r="AH1900" s="131"/>
      <c r="AI1900" s="88">
        <f t="shared" si="392"/>
        <v>0</v>
      </c>
      <c r="AJ1900" s="89" t="str">
        <f>IFERROR(IF(ISNA(MATCH($AV1900,Other_Category_Abbr,0)),INDEX(FGHG_List_Long_GWP,MATCH($AV1900,FGHG_List_Long,0)),INDEX(GWP_Other_Abbr,MATCH($AV1900,Other_Category_Abbr,0)))*SUM(V1900,AA1900,AD1900,AI1900),"")</f>
        <v/>
      </c>
      <c r="AK1900" s="89" t="str">
        <f>IFERROR(IF(ISNA(MATCH($AV1900,Other_Category_Abbr,0)),INDEX(FGHG_List_Long_GWP,MATCH($AV1900,FGHG_List_Long,0)),INDEX(GWP_Other_Abbr,MATCH($AV1900,Other_Category_Abbr,0)))*(T1900*(S1900+U1900)+W1900*(Y1900+X1900)+AD1900+AE1900*(AF1900+AG1900)),"")</f>
        <v/>
      </c>
      <c r="AL1900" s="90" t="str">
        <f t="shared" si="387"/>
        <v/>
      </c>
      <c r="AM1900" s="91" t="str">
        <f t="shared" si="388"/>
        <v/>
      </c>
      <c r="AP1900" s="92" t="b">
        <f t="shared" si="382"/>
        <v>0</v>
      </c>
      <c r="AQ1900" s="92" t="str">
        <f t="shared" si="383"/>
        <v xml:space="preserve"> </v>
      </c>
      <c r="AR1900" s="92" t="str">
        <f>IF(LEN(AQ1900)=1,"",COUNTIF($AQ$19:AQ1900,AQ1900)=1)</f>
        <v/>
      </c>
      <c r="AS1900" s="73"/>
      <c r="AT1900" s="73"/>
      <c r="AU1900" s="73"/>
      <c r="AV1900" s="235" t="str">
        <f>IF($P1900=Lists!$A$13,Lists!$A$29,IF($P1900=Lists!$A$14,Lists!$A$30,$P1900))</f>
        <v/>
      </c>
      <c r="AW1900" s="73"/>
      <c r="AX1900" s="73"/>
    </row>
    <row r="1901" spans="2:50" x14ac:dyDescent="0.3">
      <c r="B1901" s="137">
        <f t="shared" si="389"/>
        <v>1883</v>
      </c>
      <c r="C1901" s="24"/>
      <c r="D1901" s="24"/>
      <c r="E1901" s="24"/>
      <c r="F1901" s="25"/>
      <c r="G1901" s="24"/>
      <c r="H1901" s="30"/>
      <c r="I1901" s="24"/>
      <c r="J1901" s="50" t="str">
        <f t="shared" si="380"/>
        <v/>
      </c>
      <c r="K1901" s="30"/>
      <c r="L1901" s="236"/>
      <c r="M1901" s="30"/>
      <c r="N1901" s="30"/>
      <c r="O1901" s="46" t="str">
        <f t="shared" si="381"/>
        <v/>
      </c>
      <c r="P1901" s="239" t="str">
        <f t="shared" si="384"/>
        <v/>
      </c>
      <c r="Q1901" s="52" t="str">
        <f t="shared" si="385"/>
        <v/>
      </c>
      <c r="R1901" s="127"/>
      <c r="S1901" s="86"/>
      <c r="T1901" s="127"/>
      <c r="U1901" s="86"/>
      <c r="V1901" s="87">
        <f t="shared" si="390"/>
        <v>0</v>
      </c>
      <c r="W1901" s="130"/>
      <c r="X1901" s="86"/>
      <c r="Y1901" s="86"/>
      <c r="Z1901" s="131"/>
      <c r="AA1901" s="87">
        <f t="shared" si="386"/>
        <v>0</v>
      </c>
      <c r="AB1901" s="127"/>
      <c r="AC1901" s="86"/>
      <c r="AD1901" s="87">
        <f t="shared" si="391"/>
        <v>0</v>
      </c>
      <c r="AE1901" s="127"/>
      <c r="AF1901" s="86"/>
      <c r="AG1901" s="86"/>
      <c r="AH1901" s="131"/>
      <c r="AI1901" s="88">
        <f t="shared" si="392"/>
        <v>0</v>
      </c>
      <c r="AJ1901" s="89" t="str">
        <f>IFERROR(IF(ISNA(MATCH($AV1901,Other_Category_Abbr,0)),INDEX(FGHG_List_Long_GWP,MATCH($AV1901,FGHG_List_Long,0)),INDEX(GWP_Other_Abbr,MATCH($AV1901,Other_Category_Abbr,0)))*SUM(V1901,AA1901,AD1901,AI1901),"")</f>
        <v/>
      </c>
      <c r="AK1901" s="89" t="str">
        <f>IFERROR(IF(ISNA(MATCH($AV1901,Other_Category_Abbr,0)),INDEX(FGHG_List_Long_GWP,MATCH($AV1901,FGHG_List_Long,0)),INDEX(GWP_Other_Abbr,MATCH($AV1901,Other_Category_Abbr,0)))*(T1901*(S1901+U1901)+W1901*(Y1901+X1901)+AD1901+AE1901*(AF1901+AG1901)),"")</f>
        <v/>
      </c>
      <c r="AL1901" s="90" t="str">
        <f t="shared" si="387"/>
        <v/>
      </c>
      <c r="AM1901" s="91" t="str">
        <f t="shared" si="388"/>
        <v/>
      </c>
      <c r="AP1901" s="92" t="b">
        <f t="shared" si="382"/>
        <v>0</v>
      </c>
      <c r="AQ1901" s="92" t="str">
        <f t="shared" si="383"/>
        <v xml:space="preserve"> </v>
      </c>
      <c r="AR1901" s="92" t="str">
        <f>IF(LEN(AQ1901)=1,"",COUNTIF($AQ$19:AQ1901,AQ1901)=1)</f>
        <v/>
      </c>
      <c r="AS1901" s="73"/>
      <c r="AT1901" s="73"/>
      <c r="AU1901" s="73"/>
      <c r="AV1901" s="235" t="str">
        <f>IF($P1901=Lists!$A$13,Lists!$A$29,IF($P1901=Lists!$A$14,Lists!$A$30,$P1901))</f>
        <v/>
      </c>
      <c r="AW1901" s="73"/>
      <c r="AX1901" s="73"/>
    </row>
    <row r="1902" spans="2:50" x14ac:dyDescent="0.3">
      <c r="B1902" s="137">
        <f t="shared" si="389"/>
        <v>1884</v>
      </c>
      <c r="C1902" s="24"/>
      <c r="D1902" s="24"/>
      <c r="E1902" s="24"/>
      <c r="F1902" s="25"/>
      <c r="G1902" s="24"/>
      <c r="H1902" s="30"/>
      <c r="I1902" s="24"/>
      <c r="J1902" s="50" t="str">
        <f t="shared" si="380"/>
        <v/>
      </c>
      <c r="K1902" s="30"/>
      <c r="L1902" s="236"/>
      <c r="M1902" s="30"/>
      <c r="N1902" s="30"/>
      <c r="O1902" s="46" t="str">
        <f t="shared" si="381"/>
        <v/>
      </c>
      <c r="P1902" s="239" t="str">
        <f t="shared" si="384"/>
        <v/>
      </c>
      <c r="Q1902" s="52" t="str">
        <f t="shared" si="385"/>
        <v/>
      </c>
      <c r="R1902" s="127"/>
      <c r="S1902" s="86"/>
      <c r="T1902" s="127"/>
      <c r="U1902" s="86"/>
      <c r="V1902" s="87">
        <f t="shared" si="390"/>
        <v>0</v>
      </c>
      <c r="W1902" s="130"/>
      <c r="X1902" s="86"/>
      <c r="Y1902" s="86"/>
      <c r="Z1902" s="131"/>
      <c r="AA1902" s="87">
        <f t="shared" si="386"/>
        <v>0</v>
      </c>
      <c r="AB1902" s="127"/>
      <c r="AC1902" s="86"/>
      <c r="AD1902" s="87">
        <f t="shared" si="391"/>
        <v>0</v>
      </c>
      <c r="AE1902" s="127"/>
      <c r="AF1902" s="86"/>
      <c r="AG1902" s="86"/>
      <c r="AH1902" s="131"/>
      <c r="AI1902" s="88">
        <f t="shared" si="392"/>
        <v>0</v>
      </c>
      <c r="AJ1902" s="89" t="str">
        <f>IFERROR(IF(ISNA(MATCH($AV1902,Other_Category_Abbr,0)),INDEX(FGHG_List_Long_GWP,MATCH($AV1902,FGHG_List_Long,0)),INDEX(GWP_Other_Abbr,MATCH($AV1902,Other_Category_Abbr,0)))*SUM(V1902,AA1902,AD1902,AI1902),"")</f>
        <v/>
      </c>
      <c r="AK1902" s="89" t="str">
        <f>IFERROR(IF(ISNA(MATCH($AV1902,Other_Category_Abbr,0)),INDEX(FGHG_List_Long_GWP,MATCH($AV1902,FGHG_List_Long,0)),INDEX(GWP_Other_Abbr,MATCH($AV1902,Other_Category_Abbr,0)))*(T1902*(S1902+U1902)+W1902*(Y1902+X1902)+AD1902+AE1902*(AF1902+AG1902)),"")</f>
        <v/>
      </c>
      <c r="AL1902" s="90" t="str">
        <f t="shared" si="387"/>
        <v/>
      </c>
      <c r="AM1902" s="91" t="str">
        <f t="shared" si="388"/>
        <v/>
      </c>
      <c r="AP1902" s="92" t="b">
        <f t="shared" si="382"/>
        <v>0</v>
      </c>
      <c r="AQ1902" s="92" t="str">
        <f t="shared" si="383"/>
        <v xml:space="preserve"> </v>
      </c>
      <c r="AR1902" s="92" t="str">
        <f>IF(LEN(AQ1902)=1,"",COUNTIF($AQ$19:AQ1902,AQ1902)=1)</f>
        <v/>
      </c>
      <c r="AS1902" s="73"/>
      <c r="AT1902" s="73"/>
      <c r="AU1902" s="73"/>
      <c r="AV1902" s="235" t="str">
        <f>IF($P1902=Lists!$A$13,Lists!$A$29,IF($P1902=Lists!$A$14,Lists!$A$30,$P1902))</f>
        <v/>
      </c>
      <c r="AW1902" s="73"/>
      <c r="AX1902" s="73"/>
    </row>
    <row r="1903" spans="2:50" x14ac:dyDescent="0.3">
      <c r="B1903" s="137">
        <f t="shared" si="389"/>
        <v>1885</v>
      </c>
      <c r="C1903" s="24"/>
      <c r="D1903" s="24"/>
      <c r="E1903" s="24"/>
      <c r="F1903" s="25"/>
      <c r="G1903" s="24"/>
      <c r="H1903" s="30"/>
      <c r="I1903" s="24"/>
      <c r="J1903" s="50" t="str">
        <f t="shared" si="380"/>
        <v/>
      </c>
      <c r="K1903" s="30"/>
      <c r="L1903" s="236"/>
      <c r="M1903" s="30"/>
      <c r="N1903" s="30"/>
      <c r="O1903" s="46" t="str">
        <f t="shared" si="381"/>
        <v/>
      </c>
      <c r="P1903" s="239" t="str">
        <f t="shared" si="384"/>
        <v/>
      </c>
      <c r="Q1903" s="52" t="str">
        <f t="shared" si="385"/>
        <v/>
      </c>
      <c r="R1903" s="127"/>
      <c r="S1903" s="86"/>
      <c r="T1903" s="127"/>
      <c r="U1903" s="86"/>
      <c r="V1903" s="87">
        <f t="shared" si="390"/>
        <v>0</v>
      </c>
      <c r="W1903" s="130"/>
      <c r="X1903" s="86"/>
      <c r="Y1903" s="86"/>
      <c r="Z1903" s="131"/>
      <c r="AA1903" s="87">
        <f t="shared" si="386"/>
        <v>0</v>
      </c>
      <c r="AB1903" s="127"/>
      <c r="AC1903" s="86"/>
      <c r="AD1903" s="87">
        <f t="shared" si="391"/>
        <v>0</v>
      </c>
      <c r="AE1903" s="127"/>
      <c r="AF1903" s="86"/>
      <c r="AG1903" s="86"/>
      <c r="AH1903" s="131"/>
      <c r="AI1903" s="88">
        <f t="shared" si="392"/>
        <v>0</v>
      </c>
      <c r="AJ1903" s="89" t="str">
        <f>IFERROR(IF(ISNA(MATCH($AV1903,Other_Category_Abbr,0)),INDEX(FGHG_List_Long_GWP,MATCH($AV1903,FGHG_List_Long,0)),INDEX(GWP_Other_Abbr,MATCH($AV1903,Other_Category_Abbr,0)))*SUM(V1903,AA1903,AD1903,AI1903),"")</f>
        <v/>
      </c>
      <c r="AK1903" s="89" t="str">
        <f>IFERROR(IF(ISNA(MATCH($AV1903,Other_Category_Abbr,0)),INDEX(FGHG_List_Long_GWP,MATCH($AV1903,FGHG_List_Long,0)),INDEX(GWP_Other_Abbr,MATCH($AV1903,Other_Category_Abbr,0)))*(T1903*(S1903+U1903)+W1903*(Y1903+X1903)+AD1903+AE1903*(AF1903+AG1903)),"")</f>
        <v/>
      </c>
      <c r="AL1903" s="90" t="str">
        <f t="shared" si="387"/>
        <v/>
      </c>
      <c r="AM1903" s="91" t="str">
        <f t="shared" si="388"/>
        <v/>
      </c>
      <c r="AP1903" s="92" t="b">
        <f t="shared" si="382"/>
        <v>0</v>
      </c>
      <c r="AQ1903" s="92" t="str">
        <f t="shared" si="383"/>
        <v xml:space="preserve"> </v>
      </c>
      <c r="AR1903" s="92" t="str">
        <f>IF(LEN(AQ1903)=1,"",COUNTIF($AQ$19:AQ1903,AQ1903)=1)</f>
        <v/>
      </c>
      <c r="AS1903" s="73"/>
      <c r="AT1903" s="73"/>
      <c r="AU1903" s="73"/>
      <c r="AV1903" s="235" t="str">
        <f>IF($P1903=Lists!$A$13,Lists!$A$29,IF($P1903=Lists!$A$14,Lists!$A$30,$P1903))</f>
        <v/>
      </c>
      <c r="AW1903" s="73"/>
      <c r="AX1903" s="73"/>
    </row>
    <row r="1904" spans="2:50" x14ac:dyDescent="0.3">
      <c r="B1904" s="137">
        <f t="shared" si="389"/>
        <v>1886</v>
      </c>
      <c r="C1904" s="24"/>
      <c r="D1904" s="24"/>
      <c r="E1904" s="24"/>
      <c r="F1904" s="25"/>
      <c r="G1904" s="24"/>
      <c r="H1904" s="30"/>
      <c r="I1904" s="24"/>
      <c r="J1904" s="50" t="str">
        <f t="shared" si="380"/>
        <v/>
      </c>
      <c r="K1904" s="30"/>
      <c r="L1904" s="236"/>
      <c r="M1904" s="30"/>
      <c r="N1904" s="30"/>
      <c r="O1904" s="46" t="str">
        <f t="shared" si="381"/>
        <v/>
      </c>
      <c r="P1904" s="239" t="str">
        <f t="shared" si="384"/>
        <v/>
      </c>
      <c r="Q1904" s="52" t="str">
        <f t="shared" si="385"/>
        <v/>
      </c>
      <c r="R1904" s="127"/>
      <c r="S1904" s="86"/>
      <c r="T1904" s="127"/>
      <c r="U1904" s="86"/>
      <c r="V1904" s="87">
        <f t="shared" si="390"/>
        <v>0</v>
      </c>
      <c r="W1904" s="130"/>
      <c r="X1904" s="86"/>
      <c r="Y1904" s="86"/>
      <c r="Z1904" s="131"/>
      <c r="AA1904" s="87">
        <f t="shared" si="386"/>
        <v>0</v>
      </c>
      <c r="AB1904" s="127"/>
      <c r="AC1904" s="86"/>
      <c r="AD1904" s="87">
        <f t="shared" si="391"/>
        <v>0</v>
      </c>
      <c r="AE1904" s="127"/>
      <c r="AF1904" s="86"/>
      <c r="AG1904" s="86"/>
      <c r="AH1904" s="131"/>
      <c r="AI1904" s="88">
        <f t="shared" si="392"/>
        <v>0</v>
      </c>
      <c r="AJ1904" s="89" t="str">
        <f>IFERROR(IF(ISNA(MATCH($AV1904,Other_Category_Abbr,0)),INDEX(FGHG_List_Long_GWP,MATCH($AV1904,FGHG_List_Long,0)),INDEX(GWP_Other_Abbr,MATCH($AV1904,Other_Category_Abbr,0)))*SUM(V1904,AA1904,AD1904,AI1904),"")</f>
        <v/>
      </c>
      <c r="AK1904" s="89" t="str">
        <f>IFERROR(IF(ISNA(MATCH($AV1904,Other_Category_Abbr,0)),INDEX(FGHG_List_Long_GWP,MATCH($AV1904,FGHG_List_Long,0)),INDEX(GWP_Other_Abbr,MATCH($AV1904,Other_Category_Abbr,0)))*(T1904*(S1904+U1904)+W1904*(Y1904+X1904)+AD1904+AE1904*(AF1904+AG1904)),"")</f>
        <v/>
      </c>
      <c r="AL1904" s="90" t="str">
        <f t="shared" si="387"/>
        <v/>
      </c>
      <c r="AM1904" s="91" t="str">
        <f t="shared" si="388"/>
        <v/>
      </c>
      <c r="AP1904" s="92" t="b">
        <f t="shared" si="382"/>
        <v>0</v>
      </c>
      <c r="AQ1904" s="92" t="str">
        <f t="shared" si="383"/>
        <v xml:space="preserve"> </v>
      </c>
      <c r="AR1904" s="92" t="str">
        <f>IF(LEN(AQ1904)=1,"",COUNTIF($AQ$19:AQ1904,AQ1904)=1)</f>
        <v/>
      </c>
      <c r="AS1904" s="73"/>
      <c r="AT1904" s="73"/>
      <c r="AU1904" s="73"/>
      <c r="AV1904" s="235" t="str">
        <f>IF($P1904=Lists!$A$13,Lists!$A$29,IF($P1904=Lists!$A$14,Lists!$A$30,$P1904))</f>
        <v/>
      </c>
      <c r="AW1904" s="73"/>
      <c r="AX1904" s="73"/>
    </row>
    <row r="1905" spans="2:50" x14ac:dyDescent="0.3">
      <c r="B1905" s="137">
        <f t="shared" si="389"/>
        <v>1887</v>
      </c>
      <c r="C1905" s="24"/>
      <c r="D1905" s="24"/>
      <c r="E1905" s="24"/>
      <c r="F1905" s="25"/>
      <c r="G1905" s="24"/>
      <c r="H1905" s="30"/>
      <c r="I1905" s="24"/>
      <c r="J1905" s="50" t="str">
        <f t="shared" si="380"/>
        <v/>
      </c>
      <c r="K1905" s="30"/>
      <c r="L1905" s="236"/>
      <c r="M1905" s="30"/>
      <c r="N1905" s="30"/>
      <c r="O1905" s="46" t="str">
        <f t="shared" si="381"/>
        <v/>
      </c>
      <c r="P1905" s="239" t="str">
        <f t="shared" si="384"/>
        <v/>
      </c>
      <c r="Q1905" s="52" t="str">
        <f t="shared" si="385"/>
        <v/>
      </c>
      <c r="R1905" s="127"/>
      <c r="S1905" s="86"/>
      <c r="T1905" s="127"/>
      <c r="U1905" s="86"/>
      <c r="V1905" s="87">
        <f t="shared" si="390"/>
        <v>0</v>
      </c>
      <c r="W1905" s="130"/>
      <c r="X1905" s="86"/>
      <c r="Y1905" s="86"/>
      <c r="Z1905" s="131"/>
      <c r="AA1905" s="87">
        <f t="shared" si="386"/>
        <v>0</v>
      </c>
      <c r="AB1905" s="127"/>
      <c r="AC1905" s="86"/>
      <c r="AD1905" s="87">
        <f t="shared" si="391"/>
        <v>0</v>
      </c>
      <c r="AE1905" s="127"/>
      <c r="AF1905" s="86"/>
      <c r="AG1905" s="86"/>
      <c r="AH1905" s="131"/>
      <c r="AI1905" s="88">
        <f t="shared" si="392"/>
        <v>0</v>
      </c>
      <c r="AJ1905" s="89" t="str">
        <f>IFERROR(IF(ISNA(MATCH($AV1905,Other_Category_Abbr,0)),INDEX(FGHG_List_Long_GWP,MATCH($AV1905,FGHG_List_Long,0)),INDEX(GWP_Other_Abbr,MATCH($AV1905,Other_Category_Abbr,0)))*SUM(V1905,AA1905,AD1905,AI1905),"")</f>
        <v/>
      </c>
      <c r="AK1905" s="89" t="str">
        <f>IFERROR(IF(ISNA(MATCH($AV1905,Other_Category_Abbr,0)),INDEX(FGHG_List_Long_GWP,MATCH($AV1905,FGHG_List_Long,0)),INDEX(GWP_Other_Abbr,MATCH($AV1905,Other_Category_Abbr,0)))*(T1905*(S1905+U1905)+W1905*(Y1905+X1905)+AD1905+AE1905*(AF1905+AG1905)),"")</f>
        <v/>
      </c>
      <c r="AL1905" s="90" t="str">
        <f t="shared" si="387"/>
        <v/>
      </c>
      <c r="AM1905" s="91" t="str">
        <f t="shared" si="388"/>
        <v/>
      </c>
      <c r="AP1905" s="92" t="b">
        <f t="shared" si="382"/>
        <v>0</v>
      </c>
      <c r="AQ1905" s="92" t="str">
        <f t="shared" si="383"/>
        <v xml:space="preserve"> </v>
      </c>
      <c r="AR1905" s="92" t="str">
        <f>IF(LEN(AQ1905)=1,"",COUNTIF($AQ$19:AQ1905,AQ1905)=1)</f>
        <v/>
      </c>
      <c r="AS1905" s="73"/>
      <c r="AT1905" s="73"/>
      <c r="AU1905" s="73"/>
      <c r="AV1905" s="235" t="str">
        <f>IF($P1905=Lists!$A$13,Lists!$A$29,IF($P1905=Lists!$A$14,Lists!$A$30,$P1905))</f>
        <v/>
      </c>
      <c r="AW1905" s="73"/>
      <c r="AX1905" s="73"/>
    </row>
    <row r="1906" spans="2:50" x14ac:dyDescent="0.3">
      <c r="B1906" s="137">
        <f t="shared" si="389"/>
        <v>1888</v>
      </c>
      <c r="C1906" s="24"/>
      <c r="D1906" s="24"/>
      <c r="E1906" s="24"/>
      <c r="F1906" s="25"/>
      <c r="G1906" s="24"/>
      <c r="H1906" s="30"/>
      <c r="I1906" s="24"/>
      <c r="J1906" s="50" t="str">
        <f t="shared" si="380"/>
        <v/>
      </c>
      <c r="K1906" s="30"/>
      <c r="L1906" s="236"/>
      <c r="M1906" s="30"/>
      <c r="N1906" s="30"/>
      <c r="O1906" s="46" t="str">
        <f t="shared" si="381"/>
        <v/>
      </c>
      <c r="P1906" s="239" t="str">
        <f t="shared" si="384"/>
        <v/>
      </c>
      <c r="Q1906" s="52" t="str">
        <f t="shared" si="385"/>
        <v/>
      </c>
      <c r="R1906" s="127"/>
      <c r="S1906" s="86"/>
      <c r="T1906" s="127"/>
      <c r="U1906" s="86"/>
      <c r="V1906" s="87">
        <f t="shared" si="390"/>
        <v>0</v>
      </c>
      <c r="W1906" s="130"/>
      <c r="X1906" s="86"/>
      <c r="Y1906" s="86"/>
      <c r="Z1906" s="131"/>
      <c r="AA1906" s="87">
        <f t="shared" si="386"/>
        <v>0</v>
      </c>
      <c r="AB1906" s="127"/>
      <c r="AC1906" s="86"/>
      <c r="AD1906" s="87">
        <f t="shared" si="391"/>
        <v>0</v>
      </c>
      <c r="AE1906" s="127"/>
      <c r="AF1906" s="86"/>
      <c r="AG1906" s="86"/>
      <c r="AH1906" s="131"/>
      <c r="AI1906" s="88">
        <f t="shared" si="392"/>
        <v>0</v>
      </c>
      <c r="AJ1906" s="89" t="str">
        <f>IFERROR(IF(ISNA(MATCH($AV1906,Other_Category_Abbr,0)),INDEX(FGHG_List_Long_GWP,MATCH($AV1906,FGHG_List_Long,0)),INDEX(GWP_Other_Abbr,MATCH($AV1906,Other_Category_Abbr,0)))*SUM(V1906,AA1906,AD1906,AI1906),"")</f>
        <v/>
      </c>
      <c r="AK1906" s="89" t="str">
        <f>IFERROR(IF(ISNA(MATCH($AV1906,Other_Category_Abbr,0)),INDEX(FGHG_List_Long_GWP,MATCH($AV1906,FGHG_List_Long,0)),INDEX(GWP_Other_Abbr,MATCH($AV1906,Other_Category_Abbr,0)))*(T1906*(S1906+U1906)+W1906*(Y1906+X1906)+AD1906+AE1906*(AF1906+AG1906)),"")</f>
        <v/>
      </c>
      <c r="AL1906" s="90" t="str">
        <f t="shared" si="387"/>
        <v/>
      </c>
      <c r="AM1906" s="91" t="str">
        <f t="shared" si="388"/>
        <v/>
      </c>
      <c r="AP1906" s="92" t="b">
        <f t="shared" si="382"/>
        <v>0</v>
      </c>
      <c r="AQ1906" s="92" t="str">
        <f t="shared" si="383"/>
        <v xml:space="preserve"> </v>
      </c>
      <c r="AR1906" s="92" t="str">
        <f>IF(LEN(AQ1906)=1,"",COUNTIF($AQ$19:AQ1906,AQ1906)=1)</f>
        <v/>
      </c>
      <c r="AS1906" s="73"/>
      <c r="AT1906" s="73"/>
      <c r="AU1906" s="73"/>
      <c r="AV1906" s="235" t="str">
        <f>IF($P1906=Lists!$A$13,Lists!$A$29,IF($P1906=Lists!$A$14,Lists!$A$30,$P1906))</f>
        <v/>
      </c>
      <c r="AW1906" s="73"/>
      <c r="AX1906" s="73"/>
    </row>
    <row r="1907" spans="2:50" x14ac:dyDescent="0.3">
      <c r="B1907" s="137">
        <f t="shared" si="389"/>
        <v>1889</v>
      </c>
      <c r="C1907" s="24"/>
      <c r="D1907" s="24"/>
      <c r="E1907" s="24"/>
      <c r="F1907" s="25"/>
      <c r="G1907" s="24"/>
      <c r="H1907" s="30"/>
      <c r="I1907" s="24"/>
      <c r="J1907" s="50" t="str">
        <f t="shared" si="380"/>
        <v/>
      </c>
      <c r="K1907" s="30"/>
      <c r="L1907" s="236"/>
      <c r="M1907" s="30"/>
      <c r="N1907" s="30"/>
      <c r="O1907" s="46" t="str">
        <f t="shared" si="381"/>
        <v/>
      </c>
      <c r="P1907" s="239" t="str">
        <f t="shared" si="384"/>
        <v/>
      </c>
      <c r="Q1907" s="52" t="str">
        <f t="shared" si="385"/>
        <v/>
      </c>
      <c r="R1907" s="127"/>
      <c r="S1907" s="86"/>
      <c r="T1907" s="127"/>
      <c r="U1907" s="86"/>
      <c r="V1907" s="87">
        <f t="shared" si="390"/>
        <v>0</v>
      </c>
      <c r="W1907" s="130"/>
      <c r="X1907" s="86"/>
      <c r="Y1907" s="86"/>
      <c r="Z1907" s="131"/>
      <c r="AA1907" s="87">
        <f t="shared" si="386"/>
        <v>0</v>
      </c>
      <c r="AB1907" s="127"/>
      <c r="AC1907" s="86"/>
      <c r="AD1907" s="87">
        <f t="shared" si="391"/>
        <v>0</v>
      </c>
      <c r="AE1907" s="127"/>
      <c r="AF1907" s="86"/>
      <c r="AG1907" s="86"/>
      <c r="AH1907" s="131"/>
      <c r="AI1907" s="88">
        <f t="shared" si="392"/>
        <v>0</v>
      </c>
      <c r="AJ1907" s="89" t="str">
        <f>IFERROR(IF(ISNA(MATCH($AV1907,Other_Category_Abbr,0)),INDEX(FGHG_List_Long_GWP,MATCH($AV1907,FGHG_List_Long,0)),INDEX(GWP_Other_Abbr,MATCH($AV1907,Other_Category_Abbr,0)))*SUM(V1907,AA1907,AD1907,AI1907),"")</f>
        <v/>
      </c>
      <c r="AK1907" s="89" t="str">
        <f>IFERROR(IF(ISNA(MATCH($AV1907,Other_Category_Abbr,0)),INDEX(FGHG_List_Long_GWP,MATCH($AV1907,FGHG_List_Long,0)),INDEX(GWP_Other_Abbr,MATCH($AV1907,Other_Category_Abbr,0)))*(T1907*(S1907+U1907)+W1907*(Y1907+X1907)+AD1907+AE1907*(AF1907+AG1907)),"")</f>
        <v/>
      </c>
      <c r="AL1907" s="90" t="str">
        <f t="shared" si="387"/>
        <v/>
      </c>
      <c r="AM1907" s="91" t="str">
        <f t="shared" si="388"/>
        <v/>
      </c>
      <c r="AP1907" s="92" t="b">
        <f t="shared" si="382"/>
        <v>0</v>
      </c>
      <c r="AQ1907" s="92" t="str">
        <f t="shared" si="383"/>
        <v xml:space="preserve"> </v>
      </c>
      <c r="AR1907" s="92" t="str">
        <f>IF(LEN(AQ1907)=1,"",COUNTIF($AQ$19:AQ1907,AQ1907)=1)</f>
        <v/>
      </c>
      <c r="AS1907" s="73"/>
      <c r="AT1907" s="73"/>
      <c r="AU1907" s="73"/>
      <c r="AV1907" s="235" t="str">
        <f>IF($P1907=Lists!$A$13,Lists!$A$29,IF($P1907=Lists!$A$14,Lists!$A$30,$P1907))</f>
        <v/>
      </c>
      <c r="AW1907" s="73"/>
      <c r="AX1907" s="73"/>
    </row>
    <row r="1908" spans="2:50" x14ac:dyDescent="0.3">
      <c r="B1908" s="137">
        <f t="shared" si="389"/>
        <v>1890</v>
      </c>
      <c r="C1908" s="24"/>
      <c r="D1908" s="24"/>
      <c r="E1908" s="24"/>
      <c r="F1908" s="25"/>
      <c r="G1908" s="24"/>
      <c r="H1908" s="30"/>
      <c r="I1908" s="24"/>
      <c r="J1908" s="50" t="str">
        <f t="shared" si="380"/>
        <v/>
      </c>
      <c r="K1908" s="30"/>
      <c r="L1908" s="236"/>
      <c r="M1908" s="30"/>
      <c r="N1908" s="30"/>
      <c r="O1908" s="46" t="str">
        <f t="shared" si="381"/>
        <v/>
      </c>
      <c r="P1908" s="239" t="str">
        <f t="shared" si="384"/>
        <v/>
      </c>
      <c r="Q1908" s="52" t="str">
        <f t="shared" si="385"/>
        <v/>
      </c>
      <c r="R1908" s="127"/>
      <c r="S1908" s="86"/>
      <c r="T1908" s="127"/>
      <c r="U1908" s="86"/>
      <c r="V1908" s="87">
        <f t="shared" si="390"/>
        <v>0</v>
      </c>
      <c r="W1908" s="130"/>
      <c r="X1908" s="86"/>
      <c r="Y1908" s="86"/>
      <c r="Z1908" s="131"/>
      <c r="AA1908" s="87">
        <f t="shared" si="386"/>
        <v>0</v>
      </c>
      <c r="AB1908" s="127"/>
      <c r="AC1908" s="86"/>
      <c r="AD1908" s="87">
        <f t="shared" si="391"/>
        <v>0</v>
      </c>
      <c r="AE1908" s="127"/>
      <c r="AF1908" s="86"/>
      <c r="AG1908" s="86"/>
      <c r="AH1908" s="131"/>
      <c r="AI1908" s="88">
        <f t="shared" si="392"/>
        <v>0</v>
      </c>
      <c r="AJ1908" s="89" t="str">
        <f>IFERROR(IF(ISNA(MATCH($AV1908,Other_Category_Abbr,0)),INDEX(FGHG_List_Long_GWP,MATCH($AV1908,FGHG_List_Long,0)),INDEX(GWP_Other_Abbr,MATCH($AV1908,Other_Category_Abbr,0)))*SUM(V1908,AA1908,AD1908,AI1908),"")</f>
        <v/>
      </c>
      <c r="AK1908" s="89" t="str">
        <f>IFERROR(IF(ISNA(MATCH($AV1908,Other_Category_Abbr,0)),INDEX(FGHG_List_Long_GWP,MATCH($AV1908,FGHG_List_Long,0)),INDEX(GWP_Other_Abbr,MATCH($AV1908,Other_Category_Abbr,0)))*(T1908*(S1908+U1908)+W1908*(Y1908+X1908)+AD1908+AE1908*(AF1908+AG1908)),"")</f>
        <v/>
      </c>
      <c r="AL1908" s="90" t="str">
        <f t="shared" si="387"/>
        <v/>
      </c>
      <c r="AM1908" s="91" t="str">
        <f t="shared" si="388"/>
        <v/>
      </c>
      <c r="AP1908" s="92" t="b">
        <f t="shared" si="382"/>
        <v>0</v>
      </c>
      <c r="AQ1908" s="92" t="str">
        <f t="shared" si="383"/>
        <v xml:space="preserve"> </v>
      </c>
      <c r="AR1908" s="92" t="str">
        <f>IF(LEN(AQ1908)=1,"",COUNTIF($AQ$19:AQ1908,AQ1908)=1)</f>
        <v/>
      </c>
      <c r="AS1908" s="73"/>
      <c r="AT1908" s="73"/>
      <c r="AU1908" s="73"/>
      <c r="AV1908" s="235" t="str">
        <f>IF($P1908=Lists!$A$13,Lists!$A$29,IF($P1908=Lists!$A$14,Lists!$A$30,$P1908))</f>
        <v/>
      </c>
      <c r="AW1908" s="73"/>
      <c r="AX1908" s="73"/>
    </row>
    <row r="1909" spans="2:50" x14ac:dyDescent="0.3">
      <c r="B1909" s="137">
        <f t="shared" si="389"/>
        <v>1891</v>
      </c>
      <c r="C1909" s="24"/>
      <c r="D1909" s="24"/>
      <c r="E1909" s="24"/>
      <c r="F1909" s="25"/>
      <c r="G1909" s="24"/>
      <c r="H1909" s="30"/>
      <c r="I1909" s="24"/>
      <c r="J1909" s="50" t="str">
        <f t="shared" si="380"/>
        <v/>
      </c>
      <c r="K1909" s="30"/>
      <c r="L1909" s="236"/>
      <c r="M1909" s="30"/>
      <c r="N1909" s="30"/>
      <c r="O1909" s="46" t="str">
        <f t="shared" si="381"/>
        <v/>
      </c>
      <c r="P1909" s="239" t="str">
        <f t="shared" si="384"/>
        <v/>
      </c>
      <c r="Q1909" s="52" t="str">
        <f t="shared" si="385"/>
        <v/>
      </c>
      <c r="R1909" s="127"/>
      <c r="S1909" s="86"/>
      <c r="T1909" s="127"/>
      <c r="U1909" s="86"/>
      <c r="V1909" s="87">
        <f t="shared" si="390"/>
        <v>0</v>
      </c>
      <c r="W1909" s="130"/>
      <c r="X1909" s="86"/>
      <c r="Y1909" s="86"/>
      <c r="Z1909" s="131"/>
      <c r="AA1909" s="87">
        <f t="shared" si="386"/>
        <v>0</v>
      </c>
      <c r="AB1909" s="127"/>
      <c r="AC1909" s="86"/>
      <c r="AD1909" s="87">
        <f t="shared" si="391"/>
        <v>0</v>
      </c>
      <c r="AE1909" s="127"/>
      <c r="AF1909" s="86"/>
      <c r="AG1909" s="86"/>
      <c r="AH1909" s="131"/>
      <c r="AI1909" s="88">
        <f t="shared" si="392"/>
        <v>0</v>
      </c>
      <c r="AJ1909" s="89" t="str">
        <f>IFERROR(IF(ISNA(MATCH($AV1909,Other_Category_Abbr,0)),INDEX(FGHG_List_Long_GWP,MATCH($AV1909,FGHG_List_Long,0)),INDEX(GWP_Other_Abbr,MATCH($AV1909,Other_Category_Abbr,0)))*SUM(V1909,AA1909,AD1909,AI1909),"")</f>
        <v/>
      </c>
      <c r="AK1909" s="89" t="str">
        <f>IFERROR(IF(ISNA(MATCH($AV1909,Other_Category_Abbr,0)),INDEX(FGHG_List_Long_GWP,MATCH($AV1909,FGHG_List_Long,0)),INDEX(GWP_Other_Abbr,MATCH($AV1909,Other_Category_Abbr,0)))*(T1909*(S1909+U1909)+W1909*(Y1909+X1909)+AD1909+AE1909*(AF1909+AG1909)),"")</f>
        <v/>
      </c>
      <c r="AL1909" s="90" t="str">
        <f t="shared" si="387"/>
        <v/>
      </c>
      <c r="AM1909" s="91" t="str">
        <f t="shared" si="388"/>
        <v/>
      </c>
      <c r="AP1909" s="92" t="b">
        <f t="shared" si="382"/>
        <v>0</v>
      </c>
      <c r="AQ1909" s="92" t="str">
        <f t="shared" si="383"/>
        <v xml:space="preserve"> </v>
      </c>
      <c r="AR1909" s="92" t="str">
        <f>IF(LEN(AQ1909)=1,"",COUNTIF($AQ$19:AQ1909,AQ1909)=1)</f>
        <v/>
      </c>
      <c r="AS1909" s="73"/>
      <c r="AT1909" s="73"/>
      <c r="AU1909" s="73"/>
      <c r="AV1909" s="235" t="str">
        <f>IF($P1909=Lists!$A$13,Lists!$A$29,IF($P1909=Lists!$A$14,Lists!$A$30,$P1909))</f>
        <v/>
      </c>
      <c r="AW1909" s="73"/>
      <c r="AX1909" s="73"/>
    </row>
    <row r="1910" spans="2:50" x14ac:dyDescent="0.3">
      <c r="B1910" s="137">
        <f t="shared" si="389"/>
        <v>1892</v>
      </c>
      <c r="C1910" s="24"/>
      <c r="D1910" s="24"/>
      <c r="E1910" s="24"/>
      <c r="F1910" s="25"/>
      <c r="G1910" s="24"/>
      <c r="H1910" s="30"/>
      <c r="I1910" s="24"/>
      <c r="J1910" s="50" t="str">
        <f t="shared" si="380"/>
        <v/>
      </c>
      <c r="K1910" s="30"/>
      <c r="L1910" s="236"/>
      <c r="M1910" s="30"/>
      <c r="N1910" s="30"/>
      <c r="O1910" s="46" t="str">
        <f t="shared" si="381"/>
        <v/>
      </c>
      <c r="P1910" s="239" t="str">
        <f t="shared" si="384"/>
        <v/>
      </c>
      <c r="Q1910" s="52" t="str">
        <f t="shared" si="385"/>
        <v/>
      </c>
      <c r="R1910" s="127"/>
      <c r="S1910" s="86"/>
      <c r="T1910" s="127"/>
      <c r="U1910" s="86"/>
      <c r="V1910" s="87">
        <f t="shared" si="390"/>
        <v>0</v>
      </c>
      <c r="W1910" s="130"/>
      <c r="X1910" s="86"/>
      <c r="Y1910" s="86"/>
      <c r="Z1910" s="131"/>
      <c r="AA1910" s="87">
        <f t="shared" si="386"/>
        <v>0</v>
      </c>
      <c r="AB1910" s="127"/>
      <c r="AC1910" s="86"/>
      <c r="AD1910" s="87">
        <f t="shared" si="391"/>
        <v>0</v>
      </c>
      <c r="AE1910" s="127"/>
      <c r="AF1910" s="86"/>
      <c r="AG1910" s="86"/>
      <c r="AH1910" s="131"/>
      <c r="AI1910" s="88">
        <f t="shared" si="392"/>
        <v>0</v>
      </c>
      <c r="AJ1910" s="89" t="str">
        <f>IFERROR(IF(ISNA(MATCH($AV1910,Other_Category_Abbr,0)),INDEX(FGHG_List_Long_GWP,MATCH($AV1910,FGHG_List_Long,0)),INDEX(GWP_Other_Abbr,MATCH($AV1910,Other_Category_Abbr,0)))*SUM(V1910,AA1910,AD1910,AI1910),"")</f>
        <v/>
      </c>
      <c r="AK1910" s="89" t="str">
        <f>IFERROR(IF(ISNA(MATCH($AV1910,Other_Category_Abbr,0)),INDEX(FGHG_List_Long_GWP,MATCH($AV1910,FGHG_List_Long,0)),INDEX(GWP_Other_Abbr,MATCH($AV1910,Other_Category_Abbr,0)))*(T1910*(S1910+U1910)+W1910*(Y1910+X1910)+AD1910+AE1910*(AF1910+AG1910)),"")</f>
        <v/>
      </c>
      <c r="AL1910" s="90" t="str">
        <f t="shared" si="387"/>
        <v/>
      </c>
      <c r="AM1910" s="91" t="str">
        <f t="shared" si="388"/>
        <v/>
      </c>
      <c r="AP1910" s="92" t="b">
        <f t="shared" si="382"/>
        <v>0</v>
      </c>
      <c r="AQ1910" s="92" t="str">
        <f t="shared" si="383"/>
        <v xml:space="preserve"> </v>
      </c>
      <c r="AR1910" s="92" t="str">
        <f>IF(LEN(AQ1910)=1,"",COUNTIF($AQ$19:AQ1910,AQ1910)=1)</f>
        <v/>
      </c>
      <c r="AS1910" s="73"/>
      <c r="AT1910" s="73"/>
      <c r="AU1910" s="73"/>
      <c r="AV1910" s="235" t="str">
        <f>IF($P1910=Lists!$A$13,Lists!$A$29,IF($P1910=Lists!$A$14,Lists!$A$30,$P1910))</f>
        <v/>
      </c>
      <c r="AW1910" s="73"/>
      <c r="AX1910" s="73"/>
    </row>
    <row r="1911" spans="2:50" x14ac:dyDescent="0.3">
      <c r="B1911" s="137">
        <f t="shared" si="389"/>
        <v>1893</v>
      </c>
      <c r="C1911" s="24"/>
      <c r="D1911" s="24"/>
      <c r="E1911" s="24"/>
      <c r="F1911" s="25"/>
      <c r="G1911" s="24"/>
      <c r="H1911" s="30"/>
      <c r="I1911" s="24"/>
      <c r="J1911" s="50" t="str">
        <f t="shared" si="380"/>
        <v/>
      </c>
      <c r="K1911" s="30"/>
      <c r="L1911" s="236"/>
      <c r="M1911" s="30"/>
      <c r="N1911" s="30"/>
      <c r="O1911" s="46" t="str">
        <f t="shared" si="381"/>
        <v/>
      </c>
      <c r="P1911" s="239" t="str">
        <f t="shared" si="384"/>
        <v/>
      </c>
      <c r="Q1911" s="52" t="str">
        <f t="shared" si="385"/>
        <v/>
      </c>
      <c r="R1911" s="127"/>
      <c r="S1911" s="86"/>
      <c r="T1911" s="127"/>
      <c r="U1911" s="86"/>
      <c r="V1911" s="87">
        <f t="shared" si="390"/>
        <v>0</v>
      </c>
      <c r="W1911" s="130"/>
      <c r="X1911" s="86"/>
      <c r="Y1911" s="86"/>
      <c r="Z1911" s="131"/>
      <c r="AA1911" s="87">
        <f t="shared" si="386"/>
        <v>0</v>
      </c>
      <c r="AB1911" s="127"/>
      <c r="AC1911" s="86"/>
      <c r="AD1911" s="87">
        <f t="shared" si="391"/>
        <v>0</v>
      </c>
      <c r="AE1911" s="127"/>
      <c r="AF1911" s="86"/>
      <c r="AG1911" s="86"/>
      <c r="AH1911" s="131"/>
      <c r="AI1911" s="88">
        <f t="shared" si="392"/>
        <v>0</v>
      </c>
      <c r="AJ1911" s="89" t="str">
        <f>IFERROR(IF(ISNA(MATCH($AV1911,Other_Category_Abbr,0)),INDEX(FGHG_List_Long_GWP,MATCH($AV1911,FGHG_List_Long,0)),INDEX(GWP_Other_Abbr,MATCH($AV1911,Other_Category_Abbr,0)))*SUM(V1911,AA1911,AD1911,AI1911),"")</f>
        <v/>
      </c>
      <c r="AK1911" s="89" t="str">
        <f>IFERROR(IF(ISNA(MATCH($AV1911,Other_Category_Abbr,0)),INDEX(FGHG_List_Long_GWP,MATCH($AV1911,FGHG_List_Long,0)),INDEX(GWP_Other_Abbr,MATCH($AV1911,Other_Category_Abbr,0)))*(T1911*(S1911+U1911)+W1911*(Y1911+X1911)+AD1911+AE1911*(AF1911+AG1911)),"")</f>
        <v/>
      </c>
      <c r="AL1911" s="90" t="str">
        <f t="shared" si="387"/>
        <v/>
      </c>
      <c r="AM1911" s="91" t="str">
        <f t="shared" si="388"/>
        <v/>
      </c>
      <c r="AP1911" s="92" t="b">
        <f t="shared" si="382"/>
        <v>0</v>
      </c>
      <c r="AQ1911" s="92" t="str">
        <f t="shared" si="383"/>
        <v xml:space="preserve"> </v>
      </c>
      <c r="AR1911" s="92" t="str">
        <f>IF(LEN(AQ1911)=1,"",COUNTIF($AQ$19:AQ1911,AQ1911)=1)</f>
        <v/>
      </c>
      <c r="AS1911" s="73"/>
      <c r="AT1911" s="73"/>
      <c r="AU1911" s="73"/>
      <c r="AV1911" s="235" t="str">
        <f>IF($P1911=Lists!$A$13,Lists!$A$29,IF($P1911=Lists!$A$14,Lists!$A$30,$P1911))</f>
        <v/>
      </c>
      <c r="AW1911" s="73"/>
      <c r="AX1911" s="73"/>
    </row>
    <row r="1912" spans="2:50" x14ac:dyDescent="0.3">
      <c r="B1912" s="137">
        <f t="shared" si="389"/>
        <v>1894</v>
      </c>
      <c r="C1912" s="24"/>
      <c r="D1912" s="24"/>
      <c r="E1912" s="24"/>
      <c r="F1912" s="25"/>
      <c r="G1912" s="24"/>
      <c r="H1912" s="30"/>
      <c r="I1912" s="24"/>
      <c r="J1912" s="50" t="str">
        <f t="shared" si="380"/>
        <v/>
      </c>
      <c r="K1912" s="30"/>
      <c r="L1912" s="236"/>
      <c r="M1912" s="30"/>
      <c r="N1912" s="30"/>
      <c r="O1912" s="46" t="str">
        <f t="shared" si="381"/>
        <v/>
      </c>
      <c r="P1912" s="239" t="str">
        <f t="shared" si="384"/>
        <v/>
      </c>
      <c r="Q1912" s="52" t="str">
        <f t="shared" si="385"/>
        <v/>
      </c>
      <c r="R1912" s="127"/>
      <c r="S1912" s="86"/>
      <c r="T1912" s="127"/>
      <c r="U1912" s="86"/>
      <c r="V1912" s="87">
        <f t="shared" si="390"/>
        <v>0</v>
      </c>
      <c r="W1912" s="130"/>
      <c r="X1912" s="86"/>
      <c r="Y1912" s="86"/>
      <c r="Z1912" s="131"/>
      <c r="AA1912" s="87">
        <f t="shared" si="386"/>
        <v>0</v>
      </c>
      <c r="AB1912" s="127"/>
      <c r="AC1912" s="86"/>
      <c r="AD1912" s="87">
        <f t="shared" si="391"/>
        <v>0</v>
      </c>
      <c r="AE1912" s="127"/>
      <c r="AF1912" s="86"/>
      <c r="AG1912" s="86"/>
      <c r="AH1912" s="131"/>
      <c r="AI1912" s="88">
        <f t="shared" si="392"/>
        <v>0</v>
      </c>
      <c r="AJ1912" s="89" t="str">
        <f>IFERROR(IF(ISNA(MATCH($AV1912,Other_Category_Abbr,0)),INDEX(FGHG_List_Long_GWP,MATCH($AV1912,FGHG_List_Long,0)),INDEX(GWP_Other_Abbr,MATCH($AV1912,Other_Category_Abbr,0)))*SUM(V1912,AA1912,AD1912,AI1912),"")</f>
        <v/>
      </c>
      <c r="AK1912" s="89" t="str">
        <f>IFERROR(IF(ISNA(MATCH($AV1912,Other_Category_Abbr,0)),INDEX(FGHG_List_Long_GWP,MATCH($AV1912,FGHG_List_Long,0)),INDEX(GWP_Other_Abbr,MATCH($AV1912,Other_Category_Abbr,0)))*(T1912*(S1912+U1912)+W1912*(Y1912+X1912)+AD1912+AE1912*(AF1912+AG1912)),"")</f>
        <v/>
      </c>
      <c r="AL1912" s="90" t="str">
        <f t="shared" si="387"/>
        <v/>
      </c>
      <c r="AM1912" s="91" t="str">
        <f t="shared" si="388"/>
        <v/>
      </c>
      <c r="AP1912" s="92" t="b">
        <f t="shared" si="382"/>
        <v>0</v>
      </c>
      <c r="AQ1912" s="92" t="str">
        <f t="shared" si="383"/>
        <v xml:space="preserve"> </v>
      </c>
      <c r="AR1912" s="92" t="str">
        <f>IF(LEN(AQ1912)=1,"",COUNTIF($AQ$19:AQ1912,AQ1912)=1)</f>
        <v/>
      </c>
      <c r="AS1912" s="73"/>
      <c r="AT1912" s="73"/>
      <c r="AU1912" s="73"/>
      <c r="AV1912" s="235" t="str">
        <f>IF($P1912=Lists!$A$13,Lists!$A$29,IF($P1912=Lists!$A$14,Lists!$A$30,$P1912))</f>
        <v/>
      </c>
      <c r="AW1912" s="73"/>
      <c r="AX1912" s="73"/>
    </row>
    <row r="1913" spans="2:50" x14ac:dyDescent="0.3">
      <c r="B1913" s="137">
        <f t="shared" si="389"/>
        <v>1895</v>
      </c>
      <c r="C1913" s="24"/>
      <c r="D1913" s="24"/>
      <c r="E1913" s="24"/>
      <c r="F1913" s="25"/>
      <c r="G1913" s="24"/>
      <c r="H1913" s="30"/>
      <c r="I1913" s="24"/>
      <c r="J1913" s="50" t="str">
        <f t="shared" si="380"/>
        <v/>
      </c>
      <c r="K1913" s="30"/>
      <c r="L1913" s="236"/>
      <c r="M1913" s="30"/>
      <c r="N1913" s="30"/>
      <c r="O1913" s="46" t="str">
        <f t="shared" si="381"/>
        <v/>
      </c>
      <c r="P1913" s="239" t="str">
        <f t="shared" si="384"/>
        <v/>
      </c>
      <c r="Q1913" s="52" t="str">
        <f t="shared" si="385"/>
        <v/>
      </c>
      <c r="R1913" s="127"/>
      <c r="S1913" s="86"/>
      <c r="T1913" s="127"/>
      <c r="U1913" s="86"/>
      <c r="V1913" s="87">
        <f t="shared" si="390"/>
        <v>0</v>
      </c>
      <c r="W1913" s="130"/>
      <c r="X1913" s="86"/>
      <c r="Y1913" s="86"/>
      <c r="Z1913" s="131"/>
      <c r="AA1913" s="87">
        <f t="shared" si="386"/>
        <v>0</v>
      </c>
      <c r="AB1913" s="127"/>
      <c r="AC1913" s="86"/>
      <c r="AD1913" s="87">
        <f t="shared" si="391"/>
        <v>0</v>
      </c>
      <c r="AE1913" s="127"/>
      <c r="AF1913" s="86"/>
      <c r="AG1913" s="86"/>
      <c r="AH1913" s="131"/>
      <c r="AI1913" s="88">
        <f t="shared" si="392"/>
        <v>0</v>
      </c>
      <c r="AJ1913" s="89" t="str">
        <f>IFERROR(IF(ISNA(MATCH($AV1913,Other_Category_Abbr,0)),INDEX(FGHG_List_Long_GWP,MATCH($AV1913,FGHG_List_Long,0)),INDEX(GWP_Other_Abbr,MATCH($AV1913,Other_Category_Abbr,0)))*SUM(V1913,AA1913,AD1913,AI1913),"")</f>
        <v/>
      </c>
      <c r="AK1913" s="89" t="str">
        <f>IFERROR(IF(ISNA(MATCH($AV1913,Other_Category_Abbr,0)),INDEX(FGHG_List_Long_GWP,MATCH($AV1913,FGHG_List_Long,0)),INDEX(GWP_Other_Abbr,MATCH($AV1913,Other_Category_Abbr,0)))*(T1913*(S1913+U1913)+W1913*(Y1913+X1913)+AD1913+AE1913*(AF1913+AG1913)),"")</f>
        <v/>
      </c>
      <c r="AL1913" s="90" t="str">
        <f t="shared" si="387"/>
        <v/>
      </c>
      <c r="AM1913" s="91" t="str">
        <f t="shared" si="388"/>
        <v/>
      </c>
      <c r="AP1913" s="92" t="b">
        <f t="shared" si="382"/>
        <v>0</v>
      </c>
      <c r="AQ1913" s="92" t="str">
        <f t="shared" si="383"/>
        <v xml:space="preserve"> </v>
      </c>
      <c r="AR1913" s="92" t="str">
        <f>IF(LEN(AQ1913)=1,"",COUNTIF($AQ$19:AQ1913,AQ1913)=1)</f>
        <v/>
      </c>
      <c r="AS1913" s="73"/>
      <c r="AT1913" s="73"/>
      <c r="AU1913" s="73"/>
      <c r="AV1913" s="235" t="str">
        <f>IF($P1913=Lists!$A$13,Lists!$A$29,IF($P1913=Lists!$A$14,Lists!$A$30,$P1913))</f>
        <v/>
      </c>
      <c r="AW1913" s="73"/>
      <c r="AX1913" s="73"/>
    </row>
    <row r="1914" spans="2:50" x14ac:dyDescent="0.3">
      <c r="B1914" s="137">
        <f t="shared" si="389"/>
        <v>1896</v>
      </c>
      <c r="C1914" s="24"/>
      <c r="D1914" s="24"/>
      <c r="E1914" s="24"/>
      <c r="F1914" s="25"/>
      <c r="G1914" s="24"/>
      <c r="H1914" s="30"/>
      <c r="I1914" s="24"/>
      <c r="J1914" s="50" t="str">
        <f t="shared" si="380"/>
        <v/>
      </c>
      <c r="K1914" s="30"/>
      <c r="L1914" s="236"/>
      <c r="M1914" s="30"/>
      <c r="N1914" s="30"/>
      <c r="O1914" s="46" t="str">
        <f t="shared" si="381"/>
        <v/>
      </c>
      <c r="P1914" s="239" t="str">
        <f t="shared" si="384"/>
        <v/>
      </c>
      <c r="Q1914" s="52" t="str">
        <f t="shared" si="385"/>
        <v/>
      </c>
      <c r="R1914" s="127"/>
      <c r="S1914" s="86"/>
      <c r="T1914" s="127"/>
      <c r="U1914" s="86"/>
      <c r="V1914" s="87">
        <f t="shared" si="390"/>
        <v>0</v>
      </c>
      <c r="W1914" s="130"/>
      <c r="X1914" s="86"/>
      <c r="Y1914" s="86"/>
      <c r="Z1914" s="131"/>
      <c r="AA1914" s="87">
        <f t="shared" si="386"/>
        <v>0</v>
      </c>
      <c r="AB1914" s="127"/>
      <c r="AC1914" s="86"/>
      <c r="AD1914" s="87">
        <f t="shared" si="391"/>
        <v>0</v>
      </c>
      <c r="AE1914" s="127"/>
      <c r="AF1914" s="86"/>
      <c r="AG1914" s="86"/>
      <c r="AH1914" s="131"/>
      <c r="AI1914" s="88">
        <f t="shared" si="392"/>
        <v>0</v>
      </c>
      <c r="AJ1914" s="89" t="str">
        <f>IFERROR(IF(ISNA(MATCH($AV1914,Other_Category_Abbr,0)),INDEX(FGHG_List_Long_GWP,MATCH($AV1914,FGHG_List_Long,0)),INDEX(GWP_Other_Abbr,MATCH($AV1914,Other_Category_Abbr,0)))*SUM(V1914,AA1914,AD1914,AI1914),"")</f>
        <v/>
      </c>
      <c r="AK1914" s="89" t="str">
        <f>IFERROR(IF(ISNA(MATCH($AV1914,Other_Category_Abbr,0)),INDEX(FGHG_List_Long_GWP,MATCH($AV1914,FGHG_List_Long,0)),INDEX(GWP_Other_Abbr,MATCH($AV1914,Other_Category_Abbr,0)))*(T1914*(S1914+U1914)+W1914*(Y1914+X1914)+AD1914+AE1914*(AF1914+AG1914)),"")</f>
        <v/>
      </c>
      <c r="AL1914" s="90" t="str">
        <f t="shared" si="387"/>
        <v/>
      </c>
      <c r="AM1914" s="91" t="str">
        <f t="shared" si="388"/>
        <v/>
      </c>
      <c r="AP1914" s="92" t="b">
        <f t="shared" si="382"/>
        <v>0</v>
      </c>
      <c r="AQ1914" s="92" t="str">
        <f t="shared" si="383"/>
        <v xml:space="preserve"> </v>
      </c>
      <c r="AR1914" s="92" t="str">
        <f>IF(LEN(AQ1914)=1,"",COUNTIF($AQ$19:AQ1914,AQ1914)=1)</f>
        <v/>
      </c>
      <c r="AS1914" s="73"/>
      <c r="AT1914" s="73"/>
      <c r="AU1914" s="73"/>
      <c r="AV1914" s="235" t="str">
        <f>IF($P1914=Lists!$A$13,Lists!$A$29,IF($P1914=Lists!$A$14,Lists!$A$30,$P1914))</f>
        <v/>
      </c>
      <c r="AW1914" s="73"/>
      <c r="AX1914" s="73"/>
    </row>
    <row r="1915" spans="2:50" x14ac:dyDescent="0.3">
      <c r="B1915" s="137">
        <f t="shared" si="389"/>
        <v>1897</v>
      </c>
      <c r="C1915" s="24"/>
      <c r="D1915" s="24"/>
      <c r="E1915" s="24"/>
      <c r="F1915" s="25"/>
      <c r="G1915" s="24"/>
      <c r="H1915" s="30"/>
      <c r="I1915" s="24"/>
      <c r="J1915" s="50" t="str">
        <f t="shared" si="380"/>
        <v/>
      </c>
      <c r="K1915" s="30"/>
      <c r="L1915" s="236"/>
      <c r="M1915" s="30"/>
      <c r="N1915" s="30"/>
      <c r="O1915" s="46" t="str">
        <f t="shared" si="381"/>
        <v/>
      </c>
      <c r="P1915" s="239" t="str">
        <f t="shared" si="384"/>
        <v/>
      </c>
      <c r="Q1915" s="52" t="str">
        <f t="shared" si="385"/>
        <v/>
      </c>
      <c r="R1915" s="127"/>
      <c r="S1915" s="86"/>
      <c r="T1915" s="127"/>
      <c r="U1915" s="86"/>
      <c r="V1915" s="87">
        <f t="shared" si="390"/>
        <v>0</v>
      </c>
      <c r="W1915" s="130"/>
      <c r="X1915" s="86"/>
      <c r="Y1915" s="86"/>
      <c r="Z1915" s="131"/>
      <c r="AA1915" s="87">
        <f t="shared" si="386"/>
        <v>0</v>
      </c>
      <c r="AB1915" s="127"/>
      <c r="AC1915" s="86"/>
      <c r="AD1915" s="87">
        <f t="shared" si="391"/>
        <v>0</v>
      </c>
      <c r="AE1915" s="127"/>
      <c r="AF1915" s="86"/>
      <c r="AG1915" s="86"/>
      <c r="AH1915" s="131"/>
      <c r="AI1915" s="88">
        <f t="shared" si="392"/>
        <v>0</v>
      </c>
      <c r="AJ1915" s="89" t="str">
        <f>IFERROR(IF(ISNA(MATCH($AV1915,Other_Category_Abbr,0)),INDEX(FGHG_List_Long_GWP,MATCH($AV1915,FGHG_List_Long,0)),INDEX(GWP_Other_Abbr,MATCH($AV1915,Other_Category_Abbr,0)))*SUM(V1915,AA1915,AD1915,AI1915),"")</f>
        <v/>
      </c>
      <c r="AK1915" s="89" t="str">
        <f>IFERROR(IF(ISNA(MATCH($AV1915,Other_Category_Abbr,0)),INDEX(FGHG_List_Long_GWP,MATCH($AV1915,FGHG_List_Long,0)),INDEX(GWP_Other_Abbr,MATCH($AV1915,Other_Category_Abbr,0)))*(T1915*(S1915+U1915)+W1915*(Y1915+X1915)+AD1915+AE1915*(AF1915+AG1915)),"")</f>
        <v/>
      </c>
      <c r="AL1915" s="90" t="str">
        <f t="shared" si="387"/>
        <v/>
      </c>
      <c r="AM1915" s="91" t="str">
        <f t="shared" si="388"/>
        <v/>
      </c>
      <c r="AP1915" s="92" t="b">
        <f t="shared" si="382"/>
        <v>0</v>
      </c>
      <c r="AQ1915" s="92" t="str">
        <f t="shared" si="383"/>
        <v xml:space="preserve"> </v>
      </c>
      <c r="AR1915" s="92" t="str">
        <f>IF(LEN(AQ1915)=1,"",COUNTIF($AQ$19:AQ1915,AQ1915)=1)</f>
        <v/>
      </c>
      <c r="AS1915" s="73"/>
      <c r="AT1915" s="73"/>
      <c r="AU1915" s="73"/>
      <c r="AV1915" s="235" t="str">
        <f>IF($P1915=Lists!$A$13,Lists!$A$29,IF($P1915=Lists!$A$14,Lists!$A$30,$P1915))</f>
        <v/>
      </c>
      <c r="AW1915" s="73"/>
      <c r="AX1915" s="73"/>
    </row>
    <row r="1916" spans="2:50" x14ac:dyDescent="0.3">
      <c r="B1916" s="137">
        <f t="shared" si="389"/>
        <v>1898</v>
      </c>
      <c r="C1916" s="24"/>
      <c r="D1916" s="24"/>
      <c r="E1916" s="24"/>
      <c r="F1916" s="25"/>
      <c r="G1916" s="24"/>
      <c r="H1916" s="30"/>
      <c r="I1916" s="24"/>
      <c r="J1916" s="50" t="str">
        <f t="shared" si="380"/>
        <v/>
      </c>
      <c r="K1916" s="30"/>
      <c r="L1916" s="236"/>
      <c r="M1916" s="30"/>
      <c r="N1916" s="30"/>
      <c r="O1916" s="46" t="str">
        <f t="shared" si="381"/>
        <v/>
      </c>
      <c r="P1916" s="239" t="str">
        <f t="shared" si="384"/>
        <v/>
      </c>
      <c r="Q1916" s="52" t="str">
        <f t="shared" si="385"/>
        <v/>
      </c>
      <c r="R1916" s="127"/>
      <c r="S1916" s="86"/>
      <c r="T1916" s="127"/>
      <c r="U1916" s="86"/>
      <c r="V1916" s="87">
        <f t="shared" si="390"/>
        <v>0</v>
      </c>
      <c r="W1916" s="130"/>
      <c r="X1916" s="86"/>
      <c r="Y1916" s="86"/>
      <c r="Z1916" s="131"/>
      <c r="AA1916" s="87">
        <f t="shared" si="386"/>
        <v>0</v>
      </c>
      <c r="AB1916" s="127"/>
      <c r="AC1916" s="86"/>
      <c r="AD1916" s="87">
        <f t="shared" si="391"/>
        <v>0</v>
      </c>
      <c r="AE1916" s="127"/>
      <c r="AF1916" s="86"/>
      <c r="AG1916" s="86"/>
      <c r="AH1916" s="131"/>
      <c r="AI1916" s="88">
        <f t="shared" si="392"/>
        <v>0</v>
      </c>
      <c r="AJ1916" s="89" t="str">
        <f>IFERROR(IF(ISNA(MATCH($AV1916,Other_Category_Abbr,0)),INDEX(FGHG_List_Long_GWP,MATCH($AV1916,FGHG_List_Long,0)),INDEX(GWP_Other_Abbr,MATCH($AV1916,Other_Category_Abbr,0)))*SUM(V1916,AA1916,AD1916,AI1916),"")</f>
        <v/>
      </c>
      <c r="AK1916" s="89" t="str">
        <f>IFERROR(IF(ISNA(MATCH($AV1916,Other_Category_Abbr,0)),INDEX(FGHG_List_Long_GWP,MATCH($AV1916,FGHG_List_Long,0)),INDEX(GWP_Other_Abbr,MATCH($AV1916,Other_Category_Abbr,0)))*(T1916*(S1916+U1916)+W1916*(Y1916+X1916)+AD1916+AE1916*(AF1916+AG1916)),"")</f>
        <v/>
      </c>
      <c r="AL1916" s="90" t="str">
        <f t="shared" si="387"/>
        <v/>
      </c>
      <c r="AM1916" s="91" t="str">
        <f t="shared" si="388"/>
        <v/>
      </c>
      <c r="AP1916" s="92" t="b">
        <f t="shared" si="382"/>
        <v>0</v>
      </c>
      <c r="AQ1916" s="92" t="str">
        <f t="shared" si="383"/>
        <v xml:space="preserve"> </v>
      </c>
      <c r="AR1916" s="92" t="str">
        <f>IF(LEN(AQ1916)=1,"",COUNTIF($AQ$19:AQ1916,AQ1916)=1)</f>
        <v/>
      </c>
      <c r="AS1916" s="73"/>
      <c r="AT1916" s="73"/>
      <c r="AU1916" s="73"/>
      <c r="AV1916" s="235" t="str">
        <f>IF($P1916=Lists!$A$13,Lists!$A$29,IF($P1916=Lists!$A$14,Lists!$A$30,$P1916))</f>
        <v/>
      </c>
      <c r="AW1916" s="73"/>
      <c r="AX1916" s="73"/>
    </row>
    <row r="1917" spans="2:50" x14ac:dyDescent="0.3">
      <c r="B1917" s="137">
        <f t="shared" si="389"/>
        <v>1899</v>
      </c>
      <c r="C1917" s="24"/>
      <c r="D1917" s="24"/>
      <c r="E1917" s="24"/>
      <c r="F1917" s="25"/>
      <c r="G1917" s="24"/>
      <c r="H1917" s="30"/>
      <c r="I1917" s="24"/>
      <c r="J1917" s="50" t="str">
        <f t="shared" si="380"/>
        <v/>
      </c>
      <c r="K1917" s="30"/>
      <c r="L1917" s="236"/>
      <c r="M1917" s="30"/>
      <c r="N1917" s="30"/>
      <c r="O1917" s="46" t="str">
        <f t="shared" si="381"/>
        <v/>
      </c>
      <c r="P1917" s="239" t="str">
        <f t="shared" si="384"/>
        <v/>
      </c>
      <c r="Q1917" s="52" t="str">
        <f t="shared" si="385"/>
        <v/>
      </c>
      <c r="R1917" s="127"/>
      <c r="S1917" s="86"/>
      <c r="T1917" s="127"/>
      <c r="U1917" s="86"/>
      <c r="V1917" s="87">
        <f t="shared" si="390"/>
        <v>0</v>
      </c>
      <c r="W1917" s="130"/>
      <c r="X1917" s="86"/>
      <c r="Y1917" s="86"/>
      <c r="Z1917" s="131"/>
      <c r="AA1917" s="87">
        <f t="shared" si="386"/>
        <v>0</v>
      </c>
      <c r="AB1917" s="127"/>
      <c r="AC1917" s="86"/>
      <c r="AD1917" s="87">
        <f t="shared" si="391"/>
        <v>0</v>
      </c>
      <c r="AE1917" s="127"/>
      <c r="AF1917" s="86"/>
      <c r="AG1917" s="86"/>
      <c r="AH1917" s="131"/>
      <c r="AI1917" s="88">
        <f t="shared" si="392"/>
        <v>0</v>
      </c>
      <c r="AJ1917" s="89" t="str">
        <f>IFERROR(IF(ISNA(MATCH($AV1917,Other_Category_Abbr,0)),INDEX(FGHG_List_Long_GWP,MATCH($AV1917,FGHG_List_Long,0)),INDEX(GWP_Other_Abbr,MATCH($AV1917,Other_Category_Abbr,0)))*SUM(V1917,AA1917,AD1917,AI1917),"")</f>
        <v/>
      </c>
      <c r="AK1917" s="89" t="str">
        <f>IFERROR(IF(ISNA(MATCH($AV1917,Other_Category_Abbr,0)),INDEX(FGHG_List_Long_GWP,MATCH($AV1917,FGHG_List_Long,0)),INDEX(GWP_Other_Abbr,MATCH($AV1917,Other_Category_Abbr,0)))*(T1917*(S1917+U1917)+W1917*(Y1917+X1917)+AD1917+AE1917*(AF1917+AG1917)),"")</f>
        <v/>
      </c>
      <c r="AL1917" s="90" t="str">
        <f t="shared" si="387"/>
        <v/>
      </c>
      <c r="AM1917" s="91" t="str">
        <f t="shared" si="388"/>
        <v/>
      </c>
      <c r="AP1917" s="92" t="b">
        <f t="shared" si="382"/>
        <v>0</v>
      </c>
      <c r="AQ1917" s="92" t="str">
        <f t="shared" si="383"/>
        <v xml:space="preserve"> </v>
      </c>
      <c r="AR1917" s="92" t="str">
        <f>IF(LEN(AQ1917)=1,"",COUNTIF($AQ$19:AQ1917,AQ1917)=1)</f>
        <v/>
      </c>
      <c r="AS1917" s="73"/>
      <c r="AT1917" s="73"/>
      <c r="AU1917" s="73"/>
      <c r="AV1917" s="235" t="str">
        <f>IF($P1917=Lists!$A$13,Lists!$A$29,IF($P1917=Lists!$A$14,Lists!$A$30,$P1917))</f>
        <v/>
      </c>
      <c r="AW1917" s="73"/>
      <c r="AX1917" s="73"/>
    </row>
    <row r="1918" spans="2:50" x14ac:dyDescent="0.3">
      <c r="B1918" s="137">
        <f t="shared" si="389"/>
        <v>1900</v>
      </c>
      <c r="C1918" s="24"/>
      <c r="D1918" s="24"/>
      <c r="E1918" s="24"/>
      <c r="F1918" s="25"/>
      <c r="G1918" s="24"/>
      <c r="H1918" s="30"/>
      <c r="I1918" s="24"/>
      <c r="J1918" s="50" t="str">
        <f t="shared" si="380"/>
        <v/>
      </c>
      <c r="K1918" s="30"/>
      <c r="L1918" s="236"/>
      <c r="M1918" s="30"/>
      <c r="N1918" s="30"/>
      <c r="O1918" s="46" t="str">
        <f t="shared" si="381"/>
        <v/>
      </c>
      <c r="P1918" s="239" t="str">
        <f t="shared" si="384"/>
        <v/>
      </c>
      <c r="Q1918" s="52" t="str">
        <f t="shared" si="385"/>
        <v/>
      </c>
      <c r="R1918" s="127"/>
      <c r="S1918" s="86"/>
      <c r="T1918" s="127"/>
      <c r="U1918" s="86"/>
      <c r="V1918" s="87">
        <f t="shared" si="390"/>
        <v>0</v>
      </c>
      <c r="W1918" s="130"/>
      <c r="X1918" s="86"/>
      <c r="Y1918" s="86"/>
      <c r="Z1918" s="131"/>
      <c r="AA1918" s="87">
        <f t="shared" si="386"/>
        <v>0</v>
      </c>
      <c r="AB1918" s="127"/>
      <c r="AC1918" s="86"/>
      <c r="AD1918" s="87">
        <f t="shared" si="391"/>
        <v>0</v>
      </c>
      <c r="AE1918" s="127"/>
      <c r="AF1918" s="86"/>
      <c r="AG1918" s="86"/>
      <c r="AH1918" s="131"/>
      <c r="AI1918" s="88">
        <f t="shared" si="392"/>
        <v>0</v>
      </c>
      <c r="AJ1918" s="89" t="str">
        <f>IFERROR(IF(ISNA(MATCH($AV1918,Other_Category_Abbr,0)),INDEX(FGHG_List_Long_GWP,MATCH($AV1918,FGHG_List_Long,0)),INDEX(GWP_Other_Abbr,MATCH($AV1918,Other_Category_Abbr,0)))*SUM(V1918,AA1918,AD1918,AI1918),"")</f>
        <v/>
      </c>
      <c r="AK1918" s="89" t="str">
        <f>IFERROR(IF(ISNA(MATCH($AV1918,Other_Category_Abbr,0)),INDEX(FGHG_List_Long_GWP,MATCH($AV1918,FGHG_List_Long,0)),INDEX(GWP_Other_Abbr,MATCH($AV1918,Other_Category_Abbr,0)))*(T1918*(S1918+U1918)+W1918*(Y1918+X1918)+AD1918+AE1918*(AF1918+AG1918)),"")</f>
        <v/>
      </c>
      <c r="AL1918" s="90" t="str">
        <f t="shared" si="387"/>
        <v/>
      </c>
      <c r="AM1918" s="91" t="str">
        <f t="shared" si="388"/>
        <v/>
      </c>
      <c r="AP1918" s="92" t="b">
        <f t="shared" si="382"/>
        <v>0</v>
      </c>
      <c r="AQ1918" s="92" t="str">
        <f t="shared" si="383"/>
        <v xml:space="preserve"> </v>
      </c>
      <c r="AR1918" s="92" t="str">
        <f>IF(LEN(AQ1918)=1,"",COUNTIF($AQ$19:AQ1918,AQ1918)=1)</f>
        <v/>
      </c>
      <c r="AS1918" s="73"/>
      <c r="AT1918" s="73"/>
      <c r="AU1918" s="73"/>
      <c r="AV1918" s="235" t="str">
        <f>IF($P1918=Lists!$A$13,Lists!$A$29,IF($P1918=Lists!$A$14,Lists!$A$30,$P1918))</f>
        <v/>
      </c>
      <c r="AW1918" s="73"/>
      <c r="AX1918" s="73"/>
    </row>
    <row r="1919" spans="2:50" x14ac:dyDescent="0.3">
      <c r="B1919" s="137">
        <f t="shared" si="389"/>
        <v>1901</v>
      </c>
      <c r="C1919" s="24"/>
      <c r="D1919" s="24"/>
      <c r="E1919" s="24"/>
      <c r="F1919" s="25"/>
      <c r="G1919" s="24"/>
      <c r="H1919" s="30"/>
      <c r="I1919" s="24"/>
      <c r="J1919" s="50" t="str">
        <f t="shared" si="380"/>
        <v/>
      </c>
      <c r="K1919" s="30"/>
      <c r="L1919" s="236"/>
      <c r="M1919" s="30"/>
      <c r="N1919" s="30"/>
      <c r="O1919" s="46" t="str">
        <f t="shared" si="381"/>
        <v/>
      </c>
      <c r="P1919" s="239" t="str">
        <f t="shared" si="384"/>
        <v/>
      </c>
      <c r="Q1919" s="52" t="str">
        <f t="shared" si="385"/>
        <v/>
      </c>
      <c r="R1919" s="127"/>
      <c r="S1919" s="86"/>
      <c r="T1919" s="127"/>
      <c r="U1919" s="86"/>
      <c r="V1919" s="87">
        <f t="shared" si="390"/>
        <v>0</v>
      </c>
      <c r="W1919" s="130"/>
      <c r="X1919" s="86"/>
      <c r="Y1919" s="86"/>
      <c r="Z1919" s="131"/>
      <c r="AA1919" s="87">
        <f t="shared" si="386"/>
        <v>0</v>
      </c>
      <c r="AB1919" s="127"/>
      <c r="AC1919" s="86"/>
      <c r="AD1919" s="87">
        <f t="shared" si="391"/>
        <v>0</v>
      </c>
      <c r="AE1919" s="127"/>
      <c r="AF1919" s="86"/>
      <c r="AG1919" s="86"/>
      <c r="AH1919" s="131"/>
      <c r="AI1919" s="88">
        <f t="shared" si="392"/>
        <v>0</v>
      </c>
      <c r="AJ1919" s="89" t="str">
        <f>IFERROR(IF(ISNA(MATCH($AV1919,Other_Category_Abbr,0)),INDEX(FGHG_List_Long_GWP,MATCH($AV1919,FGHG_List_Long,0)),INDEX(GWP_Other_Abbr,MATCH($AV1919,Other_Category_Abbr,0)))*SUM(V1919,AA1919,AD1919,AI1919),"")</f>
        <v/>
      </c>
      <c r="AK1919" s="89" t="str">
        <f>IFERROR(IF(ISNA(MATCH($AV1919,Other_Category_Abbr,0)),INDEX(FGHG_List_Long_GWP,MATCH($AV1919,FGHG_List_Long,0)),INDEX(GWP_Other_Abbr,MATCH($AV1919,Other_Category_Abbr,0)))*(T1919*(S1919+U1919)+W1919*(Y1919+X1919)+AD1919+AE1919*(AF1919+AG1919)),"")</f>
        <v/>
      </c>
      <c r="AL1919" s="90" t="str">
        <f t="shared" si="387"/>
        <v/>
      </c>
      <c r="AM1919" s="91" t="str">
        <f t="shared" si="388"/>
        <v/>
      </c>
      <c r="AP1919" s="92" t="b">
        <f t="shared" si="382"/>
        <v>0</v>
      </c>
      <c r="AQ1919" s="92" t="str">
        <f t="shared" si="383"/>
        <v xml:space="preserve"> </v>
      </c>
      <c r="AR1919" s="92" t="str">
        <f>IF(LEN(AQ1919)=1,"",COUNTIF($AQ$19:AQ1919,AQ1919)=1)</f>
        <v/>
      </c>
      <c r="AS1919" s="73"/>
      <c r="AT1919" s="73"/>
      <c r="AU1919" s="73"/>
      <c r="AV1919" s="235" t="str">
        <f>IF($P1919=Lists!$A$13,Lists!$A$29,IF($P1919=Lists!$A$14,Lists!$A$30,$P1919))</f>
        <v/>
      </c>
      <c r="AW1919" s="73"/>
      <c r="AX1919" s="73"/>
    </row>
    <row r="1920" spans="2:50" x14ac:dyDescent="0.3">
      <c r="B1920" s="137">
        <f t="shared" si="389"/>
        <v>1902</v>
      </c>
      <c r="C1920" s="24"/>
      <c r="D1920" s="24"/>
      <c r="E1920" s="24"/>
      <c r="F1920" s="25"/>
      <c r="G1920" s="24"/>
      <c r="H1920" s="30"/>
      <c r="I1920" s="24"/>
      <c r="J1920" s="50" t="str">
        <f t="shared" si="380"/>
        <v/>
      </c>
      <c r="K1920" s="30"/>
      <c r="L1920" s="236"/>
      <c r="M1920" s="30"/>
      <c r="N1920" s="30"/>
      <c r="O1920" s="46" t="str">
        <f t="shared" si="381"/>
        <v/>
      </c>
      <c r="P1920" s="239" t="str">
        <f t="shared" si="384"/>
        <v/>
      </c>
      <c r="Q1920" s="52" t="str">
        <f t="shared" si="385"/>
        <v/>
      </c>
      <c r="R1920" s="127"/>
      <c r="S1920" s="86"/>
      <c r="T1920" s="127"/>
      <c r="U1920" s="86"/>
      <c r="V1920" s="87">
        <f t="shared" si="390"/>
        <v>0</v>
      </c>
      <c r="W1920" s="130"/>
      <c r="X1920" s="86"/>
      <c r="Y1920" s="86"/>
      <c r="Z1920" s="131"/>
      <c r="AA1920" s="87">
        <f t="shared" si="386"/>
        <v>0</v>
      </c>
      <c r="AB1920" s="127"/>
      <c r="AC1920" s="86"/>
      <c r="AD1920" s="87">
        <f t="shared" si="391"/>
        <v>0</v>
      </c>
      <c r="AE1920" s="127"/>
      <c r="AF1920" s="86"/>
      <c r="AG1920" s="86"/>
      <c r="AH1920" s="131"/>
      <c r="AI1920" s="88">
        <f t="shared" si="392"/>
        <v>0</v>
      </c>
      <c r="AJ1920" s="89" t="str">
        <f>IFERROR(IF(ISNA(MATCH($AV1920,Other_Category_Abbr,0)),INDEX(FGHG_List_Long_GWP,MATCH($AV1920,FGHG_List_Long,0)),INDEX(GWP_Other_Abbr,MATCH($AV1920,Other_Category_Abbr,0)))*SUM(V1920,AA1920,AD1920,AI1920),"")</f>
        <v/>
      </c>
      <c r="AK1920" s="89" t="str">
        <f>IFERROR(IF(ISNA(MATCH($AV1920,Other_Category_Abbr,0)),INDEX(FGHG_List_Long_GWP,MATCH($AV1920,FGHG_List_Long,0)),INDEX(GWP_Other_Abbr,MATCH($AV1920,Other_Category_Abbr,0)))*(T1920*(S1920+U1920)+W1920*(Y1920+X1920)+AD1920+AE1920*(AF1920+AG1920)),"")</f>
        <v/>
      </c>
      <c r="AL1920" s="90" t="str">
        <f t="shared" si="387"/>
        <v/>
      </c>
      <c r="AM1920" s="91" t="str">
        <f t="shared" si="388"/>
        <v/>
      </c>
      <c r="AP1920" s="92" t="b">
        <f t="shared" si="382"/>
        <v>0</v>
      </c>
      <c r="AQ1920" s="92" t="str">
        <f t="shared" si="383"/>
        <v xml:space="preserve"> </v>
      </c>
      <c r="AR1920" s="92" t="str">
        <f>IF(LEN(AQ1920)=1,"",COUNTIF($AQ$19:AQ1920,AQ1920)=1)</f>
        <v/>
      </c>
      <c r="AS1920" s="73"/>
      <c r="AT1920" s="73"/>
      <c r="AU1920" s="73"/>
      <c r="AV1920" s="235" t="str">
        <f>IF($P1920=Lists!$A$13,Lists!$A$29,IF($P1920=Lists!$A$14,Lists!$A$30,$P1920))</f>
        <v/>
      </c>
      <c r="AW1920" s="73"/>
      <c r="AX1920" s="73"/>
    </row>
    <row r="1921" spans="2:50" x14ac:dyDescent="0.3">
      <c r="B1921" s="137">
        <f t="shared" si="389"/>
        <v>1903</v>
      </c>
      <c r="C1921" s="24"/>
      <c r="D1921" s="24"/>
      <c r="E1921" s="24"/>
      <c r="F1921" s="25"/>
      <c r="G1921" s="24"/>
      <c r="H1921" s="30"/>
      <c r="I1921" s="24"/>
      <c r="J1921" s="50" t="str">
        <f t="shared" si="380"/>
        <v/>
      </c>
      <c r="K1921" s="30"/>
      <c r="L1921" s="236"/>
      <c r="M1921" s="30"/>
      <c r="N1921" s="30"/>
      <c r="O1921" s="46" t="str">
        <f t="shared" si="381"/>
        <v/>
      </c>
      <c r="P1921" s="239" t="str">
        <f t="shared" si="384"/>
        <v/>
      </c>
      <c r="Q1921" s="52" t="str">
        <f t="shared" si="385"/>
        <v/>
      </c>
      <c r="R1921" s="127"/>
      <c r="S1921" s="86"/>
      <c r="T1921" s="127"/>
      <c r="U1921" s="86"/>
      <c r="V1921" s="87">
        <f t="shared" si="390"/>
        <v>0</v>
      </c>
      <c r="W1921" s="130"/>
      <c r="X1921" s="86"/>
      <c r="Y1921" s="86"/>
      <c r="Z1921" s="131"/>
      <c r="AA1921" s="87">
        <f t="shared" si="386"/>
        <v>0</v>
      </c>
      <c r="AB1921" s="127"/>
      <c r="AC1921" s="86"/>
      <c r="AD1921" s="87">
        <f t="shared" si="391"/>
        <v>0</v>
      </c>
      <c r="AE1921" s="127"/>
      <c r="AF1921" s="86"/>
      <c r="AG1921" s="86"/>
      <c r="AH1921" s="131"/>
      <c r="AI1921" s="88">
        <f t="shared" si="392"/>
        <v>0</v>
      </c>
      <c r="AJ1921" s="89" t="str">
        <f>IFERROR(IF(ISNA(MATCH($AV1921,Other_Category_Abbr,0)),INDEX(FGHG_List_Long_GWP,MATCH($AV1921,FGHG_List_Long,0)),INDEX(GWP_Other_Abbr,MATCH($AV1921,Other_Category_Abbr,0)))*SUM(V1921,AA1921,AD1921,AI1921),"")</f>
        <v/>
      </c>
      <c r="AK1921" s="89" t="str">
        <f>IFERROR(IF(ISNA(MATCH($AV1921,Other_Category_Abbr,0)),INDEX(FGHG_List_Long_GWP,MATCH($AV1921,FGHG_List_Long,0)),INDEX(GWP_Other_Abbr,MATCH($AV1921,Other_Category_Abbr,0)))*(T1921*(S1921+U1921)+W1921*(Y1921+X1921)+AD1921+AE1921*(AF1921+AG1921)),"")</f>
        <v/>
      </c>
      <c r="AL1921" s="90" t="str">
        <f t="shared" si="387"/>
        <v/>
      </c>
      <c r="AM1921" s="91" t="str">
        <f t="shared" si="388"/>
        <v/>
      </c>
      <c r="AP1921" s="92" t="b">
        <f t="shared" si="382"/>
        <v>0</v>
      </c>
      <c r="AQ1921" s="92" t="str">
        <f t="shared" si="383"/>
        <v xml:space="preserve"> </v>
      </c>
      <c r="AR1921" s="92" t="str">
        <f>IF(LEN(AQ1921)=1,"",COUNTIF($AQ$19:AQ1921,AQ1921)=1)</f>
        <v/>
      </c>
      <c r="AS1921" s="73"/>
      <c r="AT1921" s="73"/>
      <c r="AU1921" s="73"/>
      <c r="AV1921" s="235" t="str">
        <f>IF($P1921=Lists!$A$13,Lists!$A$29,IF($P1921=Lists!$A$14,Lists!$A$30,$P1921))</f>
        <v/>
      </c>
      <c r="AW1921" s="73"/>
      <c r="AX1921" s="73"/>
    </row>
    <row r="1922" spans="2:50" x14ac:dyDescent="0.3">
      <c r="B1922" s="137">
        <f t="shared" si="389"/>
        <v>1904</v>
      </c>
      <c r="C1922" s="24"/>
      <c r="D1922" s="24"/>
      <c r="E1922" s="24"/>
      <c r="F1922" s="25"/>
      <c r="G1922" s="24"/>
      <c r="H1922" s="30"/>
      <c r="I1922" s="24"/>
      <c r="J1922" s="50" t="str">
        <f t="shared" si="380"/>
        <v/>
      </c>
      <c r="K1922" s="30"/>
      <c r="L1922" s="236"/>
      <c r="M1922" s="30"/>
      <c r="N1922" s="30"/>
      <c r="O1922" s="46" t="str">
        <f t="shared" si="381"/>
        <v/>
      </c>
      <c r="P1922" s="239" t="str">
        <f t="shared" si="384"/>
        <v/>
      </c>
      <c r="Q1922" s="52" t="str">
        <f t="shared" si="385"/>
        <v/>
      </c>
      <c r="R1922" s="127"/>
      <c r="S1922" s="86"/>
      <c r="T1922" s="127"/>
      <c r="U1922" s="86"/>
      <c r="V1922" s="87">
        <f t="shared" si="390"/>
        <v>0</v>
      </c>
      <c r="W1922" s="130"/>
      <c r="X1922" s="86"/>
      <c r="Y1922" s="86"/>
      <c r="Z1922" s="131"/>
      <c r="AA1922" s="87">
        <f t="shared" si="386"/>
        <v>0</v>
      </c>
      <c r="AB1922" s="127"/>
      <c r="AC1922" s="86"/>
      <c r="AD1922" s="87">
        <f t="shared" si="391"/>
        <v>0</v>
      </c>
      <c r="AE1922" s="127"/>
      <c r="AF1922" s="86"/>
      <c r="AG1922" s="86"/>
      <c r="AH1922" s="131"/>
      <c r="AI1922" s="88">
        <f t="shared" si="392"/>
        <v>0</v>
      </c>
      <c r="AJ1922" s="89" t="str">
        <f>IFERROR(IF(ISNA(MATCH($AV1922,Other_Category_Abbr,0)),INDEX(FGHG_List_Long_GWP,MATCH($AV1922,FGHG_List_Long,0)),INDEX(GWP_Other_Abbr,MATCH($AV1922,Other_Category_Abbr,0)))*SUM(V1922,AA1922,AD1922,AI1922),"")</f>
        <v/>
      </c>
      <c r="AK1922" s="89" t="str">
        <f>IFERROR(IF(ISNA(MATCH($AV1922,Other_Category_Abbr,0)),INDEX(FGHG_List_Long_GWP,MATCH($AV1922,FGHG_List_Long,0)),INDEX(GWP_Other_Abbr,MATCH($AV1922,Other_Category_Abbr,0)))*(T1922*(S1922+U1922)+W1922*(Y1922+X1922)+AD1922+AE1922*(AF1922+AG1922)),"")</f>
        <v/>
      </c>
      <c r="AL1922" s="90" t="str">
        <f t="shared" si="387"/>
        <v/>
      </c>
      <c r="AM1922" s="91" t="str">
        <f t="shared" si="388"/>
        <v/>
      </c>
      <c r="AP1922" s="92" t="b">
        <f t="shared" si="382"/>
        <v>0</v>
      </c>
      <c r="AQ1922" s="92" t="str">
        <f t="shared" si="383"/>
        <v xml:space="preserve"> </v>
      </c>
      <c r="AR1922" s="92" t="str">
        <f>IF(LEN(AQ1922)=1,"",COUNTIF($AQ$19:AQ1922,AQ1922)=1)</f>
        <v/>
      </c>
      <c r="AS1922" s="73"/>
      <c r="AT1922" s="73"/>
      <c r="AU1922" s="73"/>
      <c r="AV1922" s="235" t="str">
        <f>IF($P1922=Lists!$A$13,Lists!$A$29,IF($P1922=Lists!$A$14,Lists!$A$30,$P1922))</f>
        <v/>
      </c>
      <c r="AW1922" s="73"/>
      <c r="AX1922" s="73"/>
    </row>
    <row r="1923" spans="2:50" x14ac:dyDescent="0.3">
      <c r="B1923" s="137">
        <f t="shared" si="389"/>
        <v>1905</v>
      </c>
      <c r="C1923" s="24"/>
      <c r="D1923" s="24"/>
      <c r="E1923" s="24"/>
      <c r="F1923" s="25"/>
      <c r="G1923" s="24"/>
      <c r="H1923" s="30"/>
      <c r="I1923" s="24"/>
      <c r="J1923" s="50" t="str">
        <f t="shared" si="380"/>
        <v/>
      </c>
      <c r="K1923" s="30"/>
      <c r="L1923" s="236"/>
      <c r="M1923" s="30"/>
      <c r="N1923" s="30"/>
      <c r="O1923" s="46" t="str">
        <f t="shared" si="381"/>
        <v/>
      </c>
      <c r="P1923" s="239" t="str">
        <f t="shared" si="384"/>
        <v/>
      </c>
      <c r="Q1923" s="52" t="str">
        <f t="shared" si="385"/>
        <v/>
      </c>
      <c r="R1923" s="127"/>
      <c r="S1923" s="86"/>
      <c r="T1923" s="127"/>
      <c r="U1923" s="86"/>
      <c r="V1923" s="87">
        <f t="shared" si="390"/>
        <v>0</v>
      </c>
      <c r="W1923" s="130"/>
      <c r="X1923" s="86"/>
      <c r="Y1923" s="86"/>
      <c r="Z1923" s="131"/>
      <c r="AA1923" s="87">
        <f t="shared" si="386"/>
        <v>0</v>
      </c>
      <c r="AB1923" s="127"/>
      <c r="AC1923" s="86"/>
      <c r="AD1923" s="87">
        <f t="shared" si="391"/>
        <v>0</v>
      </c>
      <c r="AE1923" s="127"/>
      <c r="AF1923" s="86"/>
      <c r="AG1923" s="86"/>
      <c r="AH1923" s="131"/>
      <c r="AI1923" s="88">
        <f t="shared" si="392"/>
        <v>0</v>
      </c>
      <c r="AJ1923" s="89" t="str">
        <f>IFERROR(IF(ISNA(MATCH($AV1923,Other_Category_Abbr,0)),INDEX(FGHG_List_Long_GWP,MATCH($AV1923,FGHG_List_Long,0)),INDEX(GWP_Other_Abbr,MATCH($AV1923,Other_Category_Abbr,0)))*SUM(V1923,AA1923,AD1923,AI1923),"")</f>
        <v/>
      </c>
      <c r="AK1923" s="89" t="str">
        <f>IFERROR(IF(ISNA(MATCH($AV1923,Other_Category_Abbr,0)),INDEX(FGHG_List_Long_GWP,MATCH($AV1923,FGHG_List_Long,0)),INDEX(GWP_Other_Abbr,MATCH($AV1923,Other_Category_Abbr,0)))*(T1923*(S1923+U1923)+W1923*(Y1923+X1923)+AD1923+AE1923*(AF1923+AG1923)),"")</f>
        <v/>
      </c>
      <c r="AL1923" s="90" t="str">
        <f t="shared" si="387"/>
        <v/>
      </c>
      <c r="AM1923" s="91" t="str">
        <f t="shared" si="388"/>
        <v/>
      </c>
      <c r="AP1923" s="92" t="b">
        <f t="shared" si="382"/>
        <v>0</v>
      </c>
      <c r="AQ1923" s="92" t="str">
        <f t="shared" si="383"/>
        <v xml:space="preserve"> </v>
      </c>
      <c r="AR1923" s="92" t="str">
        <f>IF(LEN(AQ1923)=1,"",COUNTIF($AQ$19:AQ1923,AQ1923)=1)</f>
        <v/>
      </c>
      <c r="AS1923" s="73"/>
      <c r="AT1923" s="73"/>
      <c r="AU1923" s="73"/>
      <c r="AV1923" s="235" t="str">
        <f>IF($P1923=Lists!$A$13,Lists!$A$29,IF($P1923=Lists!$A$14,Lists!$A$30,$P1923))</f>
        <v/>
      </c>
      <c r="AW1923" s="73"/>
      <c r="AX1923" s="73"/>
    </row>
    <row r="1924" spans="2:50" x14ac:dyDescent="0.3">
      <c r="B1924" s="137">
        <f t="shared" si="389"/>
        <v>1906</v>
      </c>
      <c r="C1924" s="24"/>
      <c r="D1924" s="24"/>
      <c r="E1924" s="24"/>
      <c r="F1924" s="25"/>
      <c r="G1924" s="24"/>
      <c r="H1924" s="30"/>
      <c r="I1924" s="24"/>
      <c r="J1924" s="50" t="str">
        <f t="shared" si="380"/>
        <v/>
      </c>
      <c r="K1924" s="30"/>
      <c r="L1924" s="236"/>
      <c r="M1924" s="30"/>
      <c r="N1924" s="30"/>
      <c r="O1924" s="46" t="str">
        <f t="shared" si="381"/>
        <v/>
      </c>
      <c r="P1924" s="239" t="str">
        <f t="shared" si="384"/>
        <v/>
      </c>
      <c r="Q1924" s="52" t="str">
        <f t="shared" si="385"/>
        <v/>
      </c>
      <c r="R1924" s="127"/>
      <c r="S1924" s="86"/>
      <c r="T1924" s="127"/>
      <c r="U1924" s="86"/>
      <c r="V1924" s="87">
        <f t="shared" si="390"/>
        <v>0</v>
      </c>
      <c r="W1924" s="130"/>
      <c r="X1924" s="86"/>
      <c r="Y1924" s="86"/>
      <c r="Z1924" s="131"/>
      <c r="AA1924" s="87">
        <f t="shared" si="386"/>
        <v>0</v>
      </c>
      <c r="AB1924" s="127"/>
      <c r="AC1924" s="86"/>
      <c r="AD1924" s="87">
        <f t="shared" si="391"/>
        <v>0</v>
      </c>
      <c r="AE1924" s="127"/>
      <c r="AF1924" s="86"/>
      <c r="AG1924" s="86"/>
      <c r="AH1924" s="131"/>
      <c r="AI1924" s="88">
        <f t="shared" si="392"/>
        <v>0</v>
      </c>
      <c r="AJ1924" s="89" t="str">
        <f>IFERROR(IF(ISNA(MATCH($AV1924,Other_Category_Abbr,0)),INDEX(FGHG_List_Long_GWP,MATCH($AV1924,FGHG_List_Long,0)),INDEX(GWP_Other_Abbr,MATCH($AV1924,Other_Category_Abbr,0)))*SUM(V1924,AA1924,AD1924,AI1924),"")</f>
        <v/>
      </c>
      <c r="AK1924" s="89" t="str">
        <f>IFERROR(IF(ISNA(MATCH($AV1924,Other_Category_Abbr,0)),INDEX(FGHG_List_Long_GWP,MATCH($AV1924,FGHG_List_Long,0)),INDEX(GWP_Other_Abbr,MATCH($AV1924,Other_Category_Abbr,0)))*(T1924*(S1924+U1924)+W1924*(Y1924+X1924)+AD1924+AE1924*(AF1924+AG1924)),"")</f>
        <v/>
      </c>
      <c r="AL1924" s="90" t="str">
        <f t="shared" si="387"/>
        <v/>
      </c>
      <c r="AM1924" s="91" t="str">
        <f t="shared" si="388"/>
        <v/>
      </c>
      <c r="AP1924" s="92" t="b">
        <f t="shared" si="382"/>
        <v>0</v>
      </c>
      <c r="AQ1924" s="92" t="str">
        <f t="shared" si="383"/>
        <v xml:space="preserve"> </v>
      </c>
      <c r="AR1924" s="92" t="str">
        <f>IF(LEN(AQ1924)=1,"",COUNTIF($AQ$19:AQ1924,AQ1924)=1)</f>
        <v/>
      </c>
      <c r="AS1924" s="73"/>
      <c r="AT1924" s="73"/>
      <c r="AU1924" s="73"/>
      <c r="AV1924" s="235" t="str">
        <f>IF($P1924=Lists!$A$13,Lists!$A$29,IF($P1924=Lists!$A$14,Lists!$A$30,$P1924))</f>
        <v/>
      </c>
      <c r="AW1924" s="73"/>
      <c r="AX1924" s="73"/>
    </row>
    <row r="1925" spans="2:50" x14ac:dyDescent="0.3">
      <c r="B1925" s="137">
        <f t="shared" si="389"/>
        <v>1907</v>
      </c>
      <c r="C1925" s="24"/>
      <c r="D1925" s="24"/>
      <c r="E1925" s="24"/>
      <c r="F1925" s="25"/>
      <c r="G1925" s="24"/>
      <c r="H1925" s="30"/>
      <c r="I1925" s="24"/>
      <c r="J1925" s="50" t="str">
        <f t="shared" si="380"/>
        <v/>
      </c>
      <c r="K1925" s="30"/>
      <c r="L1925" s="236"/>
      <c r="M1925" s="30"/>
      <c r="N1925" s="30"/>
      <c r="O1925" s="46" t="str">
        <f t="shared" si="381"/>
        <v/>
      </c>
      <c r="P1925" s="239" t="str">
        <f t="shared" si="384"/>
        <v/>
      </c>
      <c r="Q1925" s="52" t="str">
        <f t="shared" si="385"/>
        <v/>
      </c>
      <c r="R1925" s="127"/>
      <c r="S1925" s="86"/>
      <c r="T1925" s="127"/>
      <c r="U1925" s="86"/>
      <c r="V1925" s="87">
        <f t="shared" si="390"/>
        <v>0</v>
      </c>
      <c r="W1925" s="130"/>
      <c r="X1925" s="86"/>
      <c r="Y1925" s="86"/>
      <c r="Z1925" s="131"/>
      <c r="AA1925" s="87">
        <f t="shared" si="386"/>
        <v>0</v>
      </c>
      <c r="AB1925" s="127"/>
      <c r="AC1925" s="86"/>
      <c r="AD1925" s="87">
        <f t="shared" si="391"/>
        <v>0</v>
      </c>
      <c r="AE1925" s="127"/>
      <c r="AF1925" s="86"/>
      <c r="AG1925" s="86"/>
      <c r="AH1925" s="131"/>
      <c r="AI1925" s="88">
        <f t="shared" si="392"/>
        <v>0</v>
      </c>
      <c r="AJ1925" s="89" t="str">
        <f>IFERROR(IF(ISNA(MATCH($AV1925,Other_Category_Abbr,0)),INDEX(FGHG_List_Long_GWP,MATCH($AV1925,FGHG_List_Long,0)),INDEX(GWP_Other_Abbr,MATCH($AV1925,Other_Category_Abbr,0)))*SUM(V1925,AA1925,AD1925,AI1925),"")</f>
        <v/>
      </c>
      <c r="AK1925" s="89" t="str">
        <f>IFERROR(IF(ISNA(MATCH($AV1925,Other_Category_Abbr,0)),INDEX(FGHG_List_Long_GWP,MATCH($AV1925,FGHG_List_Long,0)),INDEX(GWP_Other_Abbr,MATCH($AV1925,Other_Category_Abbr,0)))*(T1925*(S1925+U1925)+W1925*(Y1925+X1925)+AD1925+AE1925*(AF1925+AG1925)),"")</f>
        <v/>
      </c>
      <c r="AL1925" s="90" t="str">
        <f t="shared" si="387"/>
        <v/>
      </c>
      <c r="AM1925" s="91" t="str">
        <f t="shared" si="388"/>
        <v/>
      </c>
      <c r="AP1925" s="92" t="b">
        <f t="shared" si="382"/>
        <v>0</v>
      </c>
      <c r="AQ1925" s="92" t="str">
        <f t="shared" si="383"/>
        <v xml:space="preserve"> </v>
      </c>
      <c r="AR1925" s="92" t="str">
        <f>IF(LEN(AQ1925)=1,"",COUNTIF($AQ$19:AQ1925,AQ1925)=1)</f>
        <v/>
      </c>
      <c r="AS1925" s="73"/>
      <c r="AT1925" s="73"/>
      <c r="AU1925" s="73"/>
      <c r="AV1925" s="235" t="str">
        <f>IF($P1925=Lists!$A$13,Lists!$A$29,IF($P1925=Lists!$A$14,Lists!$A$30,$P1925))</f>
        <v/>
      </c>
      <c r="AW1925" s="73"/>
      <c r="AX1925" s="73"/>
    </row>
    <row r="1926" spans="2:50" x14ac:dyDescent="0.3">
      <c r="B1926" s="137">
        <f t="shared" si="389"/>
        <v>1908</v>
      </c>
      <c r="C1926" s="24"/>
      <c r="D1926" s="24"/>
      <c r="E1926" s="24"/>
      <c r="F1926" s="25"/>
      <c r="G1926" s="24"/>
      <c r="H1926" s="30"/>
      <c r="I1926" s="24"/>
      <c r="J1926" s="50" t="str">
        <f t="shared" si="380"/>
        <v/>
      </c>
      <c r="K1926" s="30"/>
      <c r="L1926" s="236"/>
      <c r="M1926" s="30"/>
      <c r="N1926" s="30"/>
      <c r="O1926" s="46" t="str">
        <f t="shared" si="381"/>
        <v/>
      </c>
      <c r="P1926" s="239" t="str">
        <f t="shared" si="384"/>
        <v/>
      </c>
      <c r="Q1926" s="52" t="str">
        <f t="shared" si="385"/>
        <v/>
      </c>
      <c r="R1926" s="127"/>
      <c r="S1926" s="86"/>
      <c r="T1926" s="127"/>
      <c r="U1926" s="86"/>
      <c r="V1926" s="87">
        <f t="shared" si="390"/>
        <v>0</v>
      </c>
      <c r="W1926" s="130"/>
      <c r="X1926" s="86"/>
      <c r="Y1926" s="86"/>
      <c r="Z1926" s="131"/>
      <c r="AA1926" s="87">
        <f t="shared" si="386"/>
        <v>0</v>
      </c>
      <c r="AB1926" s="127"/>
      <c r="AC1926" s="86"/>
      <c r="AD1926" s="87">
        <f t="shared" si="391"/>
        <v>0</v>
      </c>
      <c r="AE1926" s="127"/>
      <c r="AF1926" s="86"/>
      <c r="AG1926" s="86"/>
      <c r="AH1926" s="131"/>
      <c r="AI1926" s="88">
        <f t="shared" si="392"/>
        <v>0</v>
      </c>
      <c r="AJ1926" s="89" t="str">
        <f>IFERROR(IF(ISNA(MATCH($AV1926,Other_Category_Abbr,0)),INDEX(FGHG_List_Long_GWP,MATCH($AV1926,FGHG_List_Long,0)),INDEX(GWP_Other_Abbr,MATCH($AV1926,Other_Category_Abbr,0)))*SUM(V1926,AA1926,AD1926,AI1926),"")</f>
        <v/>
      </c>
      <c r="AK1926" s="89" t="str">
        <f>IFERROR(IF(ISNA(MATCH($AV1926,Other_Category_Abbr,0)),INDEX(FGHG_List_Long_GWP,MATCH($AV1926,FGHG_List_Long,0)),INDEX(GWP_Other_Abbr,MATCH($AV1926,Other_Category_Abbr,0)))*(T1926*(S1926+U1926)+W1926*(Y1926+X1926)+AD1926+AE1926*(AF1926+AG1926)),"")</f>
        <v/>
      </c>
      <c r="AL1926" s="90" t="str">
        <f t="shared" si="387"/>
        <v/>
      </c>
      <c r="AM1926" s="91" t="str">
        <f t="shared" si="388"/>
        <v/>
      </c>
      <c r="AP1926" s="92" t="b">
        <f t="shared" si="382"/>
        <v>0</v>
      </c>
      <c r="AQ1926" s="92" t="str">
        <f t="shared" si="383"/>
        <v xml:space="preserve"> </v>
      </c>
      <c r="AR1926" s="92" t="str">
        <f>IF(LEN(AQ1926)=1,"",COUNTIF($AQ$19:AQ1926,AQ1926)=1)</f>
        <v/>
      </c>
      <c r="AS1926" s="73"/>
      <c r="AT1926" s="73"/>
      <c r="AU1926" s="73"/>
      <c r="AV1926" s="235" t="str">
        <f>IF($P1926=Lists!$A$13,Lists!$A$29,IF($P1926=Lists!$A$14,Lists!$A$30,$P1926))</f>
        <v/>
      </c>
      <c r="AW1926" s="73"/>
      <c r="AX1926" s="73"/>
    </row>
    <row r="1927" spans="2:50" x14ac:dyDescent="0.3">
      <c r="B1927" s="137">
        <f t="shared" si="389"/>
        <v>1909</v>
      </c>
      <c r="C1927" s="24"/>
      <c r="D1927" s="24"/>
      <c r="E1927" s="24"/>
      <c r="F1927" s="25"/>
      <c r="G1927" s="24"/>
      <c r="H1927" s="30"/>
      <c r="I1927" s="24"/>
      <c r="J1927" s="50" t="str">
        <f t="shared" si="380"/>
        <v/>
      </c>
      <c r="K1927" s="30"/>
      <c r="L1927" s="236"/>
      <c r="M1927" s="30"/>
      <c r="N1927" s="30"/>
      <c r="O1927" s="46" t="str">
        <f t="shared" si="381"/>
        <v/>
      </c>
      <c r="P1927" s="239" t="str">
        <f t="shared" si="384"/>
        <v/>
      </c>
      <c r="Q1927" s="52" t="str">
        <f t="shared" si="385"/>
        <v/>
      </c>
      <c r="R1927" s="127"/>
      <c r="S1927" s="86"/>
      <c r="T1927" s="127"/>
      <c r="U1927" s="86"/>
      <c r="V1927" s="87">
        <f t="shared" si="390"/>
        <v>0</v>
      </c>
      <c r="W1927" s="130"/>
      <c r="X1927" s="86"/>
      <c r="Y1927" s="86"/>
      <c r="Z1927" s="131"/>
      <c r="AA1927" s="87">
        <f t="shared" si="386"/>
        <v>0</v>
      </c>
      <c r="AB1927" s="127"/>
      <c r="AC1927" s="86"/>
      <c r="AD1927" s="87">
        <f t="shared" si="391"/>
        <v>0</v>
      </c>
      <c r="AE1927" s="127"/>
      <c r="AF1927" s="86"/>
      <c r="AG1927" s="86"/>
      <c r="AH1927" s="131"/>
      <c r="AI1927" s="88">
        <f t="shared" si="392"/>
        <v>0</v>
      </c>
      <c r="AJ1927" s="89" t="str">
        <f>IFERROR(IF(ISNA(MATCH($AV1927,Other_Category_Abbr,0)),INDEX(FGHG_List_Long_GWP,MATCH($AV1927,FGHG_List_Long,0)),INDEX(GWP_Other_Abbr,MATCH($AV1927,Other_Category_Abbr,0)))*SUM(V1927,AA1927,AD1927,AI1927),"")</f>
        <v/>
      </c>
      <c r="AK1927" s="89" t="str">
        <f>IFERROR(IF(ISNA(MATCH($AV1927,Other_Category_Abbr,0)),INDEX(FGHG_List_Long_GWP,MATCH($AV1927,FGHG_List_Long,0)),INDEX(GWP_Other_Abbr,MATCH($AV1927,Other_Category_Abbr,0)))*(T1927*(S1927+U1927)+W1927*(Y1927+X1927)+AD1927+AE1927*(AF1927+AG1927)),"")</f>
        <v/>
      </c>
      <c r="AL1927" s="90" t="str">
        <f t="shared" si="387"/>
        <v/>
      </c>
      <c r="AM1927" s="91" t="str">
        <f t="shared" si="388"/>
        <v/>
      </c>
      <c r="AP1927" s="92" t="b">
        <f t="shared" si="382"/>
        <v>0</v>
      </c>
      <c r="AQ1927" s="92" t="str">
        <f t="shared" si="383"/>
        <v xml:space="preserve"> </v>
      </c>
      <c r="AR1927" s="92" t="str">
        <f>IF(LEN(AQ1927)=1,"",COUNTIF($AQ$19:AQ1927,AQ1927)=1)</f>
        <v/>
      </c>
      <c r="AS1927" s="73"/>
      <c r="AT1927" s="73"/>
      <c r="AU1927" s="73"/>
      <c r="AV1927" s="235" t="str">
        <f>IF($P1927=Lists!$A$13,Lists!$A$29,IF($P1927=Lists!$A$14,Lists!$A$30,$P1927))</f>
        <v/>
      </c>
      <c r="AW1927" s="73"/>
      <c r="AX1927" s="73"/>
    </row>
    <row r="1928" spans="2:50" x14ac:dyDescent="0.3">
      <c r="B1928" s="137">
        <f t="shared" si="389"/>
        <v>1910</v>
      </c>
      <c r="C1928" s="24"/>
      <c r="D1928" s="24"/>
      <c r="E1928" s="24"/>
      <c r="F1928" s="25"/>
      <c r="G1928" s="24"/>
      <c r="H1928" s="30"/>
      <c r="I1928" s="24"/>
      <c r="J1928" s="50" t="str">
        <f t="shared" si="380"/>
        <v/>
      </c>
      <c r="K1928" s="30"/>
      <c r="L1928" s="236"/>
      <c r="M1928" s="30"/>
      <c r="N1928" s="30"/>
      <c r="O1928" s="46" t="str">
        <f t="shared" si="381"/>
        <v/>
      </c>
      <c r="P1928" s="239" t="str">
        <f t="shared" si="384"/>
        <v/>
      </c>
      <c r="Q1928" s="52" t="str">
        <f t="shared" si="385"/>
        <v/>
      </c>
      <c r="R1928" s="127"/>
      <c r="S1928" s="86"/>
      <c r="T1928" s="127"/>
      <c r="U1928" s="86"/>
      <c r="V1928" s="87">
        <f t="shared" si="390"/>
        <v>0</v>
      </c>
      <c r="W1928" s="130"/>
      <c r="X1928" s="86"/>
      <c r="Y1928" s="86"/>
      <c r="Z1928" s="131"/>
      <c r="AA1928" s="87">
        <f t="shared" si="386"/>
        <v>0</v>
      </c>
      <c r="AB1928" s="127"/>
      <c r="AC1928" s="86"/>
      <c r="AD1928" s="87">
        <f t="shared" si="391"/>
        <v>0</v>
      </c>
      <c r="AE1928" s="127"/>
      <c r="AF1928" s="86"/>
      <c r="AG1928" s="86"/>
      <c r="AH1928" s="131"/>
      <c r="AI1928" s="88">
        <f t="shared" si="392"/>
        <v>0</v>
      </c>
      <c r="AJ1928" s="89" t="str">
        <f>IFERROR(IF(ISNA(MATCH($AV1928,Other_Category_Abbr,0)),INDEX(FGHG_List_Long_GWP,MATCH($AV1928,FGHG_List_Long,0)),INDEX(GWP_Other_Abbr,MATCH($AV1928,Other_Category_Abbr,0)))*SUM(V1928,AA1928,AD1928,AI1928),"")</f>
        <v/>
      </c>
      <c r="AK1928" s="89" t="str">
        <f>IFERROR(IF(ISNA(MATCH($AV1928,Other_Category_Abbr,0)),INDEX(FGHG_List_Long_GWP,MATCH($AV1928,FGHG_List_Long,0)),INDEX(GWP_Other_Abbr,MATCH($AV1928,Other_Category_Abbr,0)))*(T1928*(S1928+U1928)+W1928*(Y1928+X1928)+AD1928+AE1928*(AF1928+AG1928)),"")</f>
        <v/>
      </c>
      <c r="AL1928" s="90" t="str">
        <f t="shared" si="387"/>
        <v/>
      </c>
      <c r="AM1928" s="91" t="str">
        <f t="shared" si="388"/>
        <v/>
      </c>
      <c r="AP1928" s="92" t="b">
        <f t="shared" si="382"/>
        <v>0</v>
      </c>
      <c r="AQ1928" s="92" t="str">
        <f t="shared" si="383"/>
        <v xml:space="preserve"> </v>
      </c>
      <c r="AR1928" s="92" t="str">
        <f>IF(LEN(AQ1928)=1,"",COUNTIF($AQ$19:AQ1928,AQ1928)=1)</f>
        <v/>
      </c>
      <c r="AS1928" s="73"/>
      <c r="AT1928" s="73"/>
      <c r="AU1928" s="73"/>
      <c r="AV1928" s="235" t="str">
        <f>IF($P1928=Lists!$A$13,Lists!$A$29,IF($P1928=Lists!$A$14,Lists!$A$30,$P1928))</f>
        <v/>
      </c>
      <c r="AW1928" s="73"/>
      <c r="AX1928" s="73"/>
    </row>
    <row r="1929" spans="2:50" x14ac:dyDescent="0.3">
      <c r="B1929" s="137">
        <f t="shared" si="389"/>
        <v>1911</v>
      </c>
      <c r="C1929" s="24"/>
      <c r="D1929" s="24"/>
      <c r="E1929" s="24"/>
      <c r="F1929" s="25"/>
      <c r="G1929" s="24"/>
      <c r="H1929" s="30"/>
      <c r="I1929" s="24"/>
      <c r="J1929" s="50" t="str">
        <f t="shared" si="380"/>
        <v/>
      </c>
      <c r="K1929" s="30"/>
      <c r="L1929" s="236"/>
      <c r="M1929" s="30"/>
      <c r="N1929" s="30"/>
      <c r="O1929" s="46" t="str">
        <f t="shared" si="381"/>
        <v/>
      </c>
      <c r="P1929" s="239" t="str">
        <f t="shared" si="384"/>
        <v/>
      </c>
      <c r="Q1929" s="52" t="str">
        <f t="shared" si="385"/>
        <v/>
      </c>
      <c r="R1929" s="127"/>
      <c r="S1929" s="86"/>
      <c r="T1929" s="127"/>
      <c r="U1929" s="86"/>
      <c r="V1929" s="87">
        <f t="shared" si="390"/>
        <v>0</v>
      </c>
      <c r="W1929" s="130"/>
      <c r="X1929" s="86"/>
      <c r="Y1929" s="86"/>
      <c r="Z1929" s="131"/>
      <c r="AA1929" s="87">
        <f t="shared" si="386"/>
        <v>0</v>
      </c>
      <c r="AB1929" s="127"/>
      <c r="AC1929" s="86"/>
      <c r="AD1929" s="87">
        <f t="shared" si="391"/>
        <v>0</v>
      </c>
      <c r="AE1929" s="127"/>
      <c r="AF1929" s="86"/>
      <c r="AG1929" s="86"/>
      <c r="AH1929" s="131"/>
      <c r="AI1929" s="88">
        <f t="shared" si="392"/>
        <v>0</v>
      </c>
      <c r="AJ1929" s="89" t="str">
        <f>IFERROR(IF(ISNA(MATCH($AV1929,Other_Category_Abbr,0)),INDEX(FGHG_List_Long_GWP,MATCH($AV1929,FGHG_List_Long,0)),INDEX(GWP_Other_Abbr,MATCH($AV1929,Other_Category_Abbr,0)))*SUM(V1929,AA1929,AD1929,AI1929),"")</f>
        <v/>
      </c>
      <c r="AK1929" s="89" t="str">
        <f>IFERROR(IF(ISNA(MATCH($AV1929,Other_Category_Abbr,0)),INDEX(FGHG_List_Long_GWP,MATCH($AV1929,FGHG_List_Long,0)),INDEX(GWP_Other_Abbr,MATCH($AV1929,Other_Category_Abbr,0)))*(T1929*(S1929+U1929)+W1929*(Y1929+X1929)+AD1929+AE1929*(AF1929+AG1929)),"")</f>
        <v/>
      </c>
      <c r="AL1929" s="90" t="str">
        <f t="shared" si="387"/>
        <v/>
      </c>
      <c r="AM1929" s="91" t="str">
        <f t="shared" si="388"/>
        <v/>
      </c>
      <c r="AP1929" s="92" t="b">
        <f t="shared" si="382"/>
        <v>0</v>
      </c>
      <c r="AQ1929" s="92" t="str">
        <f t="shared" si="383"/>
        <v xml:space="preserve"> </v>
      </c>
      <c r="AR1929" s="92" t="str">
        <f>IF(LEN(AQ1929)=1,"",COUNTIF($AQ$19:AQ1929,AQ1929)=1)</f>
        <v/>
      </c>
      <c r="AS1929" s="73"/>
      <c r="AT1929" s="73"/>
      <c r="AU1929" s="73"/>
      <c r="AV1929" s="235" t="str">
        <f>IF($P1929=Lists!$A$13,Lists!$A$29,IF($P1929=Lists!$A$14,Lists!$A$30,$P1929))</f>
        <v/>
      </c>
      <c r="AW1929" s="73"/>
      <c r="AX1929" s="73"/>
    </row>
    <row r="1930" spans="2:50" x14ac:dyDescent="0.3">
      <c r="B1930" s="137">
        <f t="shared" si="389"/>
        <v>1912</v>
      </c>
      <c r="C1930" s="24"/>
      <c r="D1930" s="24"/>
      <c r="E1930" s="24"/>
      <c r="F1930" s="25"/>
      <c r="G1930" s="24"/>
      <c r="H1930" s="30"/>
      <c r="I1930" s="24"/>
      <c r="J1930" s="50" t="str">
        <f t="shared" si="380"/>
        <v/>
      </c>
      <c r="K1930" s="30"/>
      <c r="L1930" s="236"/>
      <c r="M1930" s="30"/>
      <c r="N1930" s="30"/>
      <c r="O1930" s="46" t="str">
        <f t="shared" si="381"/>
        <v/>
      </c>
      <c r="P1930" s="239" t="str">
        <f t="shared" si="384"/>
        <v/>
      </c>
      <c r="Q1930" s="52" t="str">
        <f t="shared" si="385"/>
        <v/>
      </c>
      <c r="R1930" s="127"/>
      <c r="S1930" s="86"/>
      <c r="T1930" s="127"/>
      <c r="U1930" s="86"/>
      <c r="V1930" s="87">
        <f t="shared" si="390"/>
        <v>0</v>
      </c>
      <c r="W1930" s="130"/>
      <c r="X1930" s="86"/>
      <c r="Y1930" s="86"/>
      <c r="Z1930" s="131"/>
      <c r="AA1930" s="87">
        <f t="shared" si="386"/>
        <v>0</v>
      </c>
      <c r="AB1930" s="127"/>
      <c r="AC1930" s="86"/>
      <c r="AD1930" s="87">
        <f t="shared" si="391"/>
        <v>0</v>
      </c>
      <c r="AE1930" s="127"/>
      <c r="AF1930" s="86"/>
      <c r="AG1930" s="86"/>
      <c r="AH1930" s="131"/>
      <c r="AI1930" s="88">
        <f t="shared" si="392"/>
        <v>0</v>
      </c>
      <c r="AJ1930" s="89" t="str">
        <f>IFERROR(IF(ISNA(MATCH($AV1930,Other_Category_Abbr,0)),INDEX(FGHG_List_Long_GWP,MATCH($AV1930,FGHG_List_Long,0)),INDEX(GWP_Other_Abbr,MATCH($AV1930,Other_Category_Abbr,0)))*SUM(V1930,AA1930,AD1930,AI1930),"")</f>
        <v/>
      </c>
      <c r="AK1930" s="89" t="str">
        <f>IFERROR(IF(ISNA(MATCH($AV1930,Other_Category_Abbr,0)),INDEX(FGHG_List_Long_GWP,MATCH($AV1930,FGHG_List_Long,0)),INDEX(GWP_Other_Abbr,MATCH($AV1930,Other_Category_Abbr,0)))*(T1930*(S1930+U1930)+W1930*(Y1930+X1930)+AD1930+AE1930*(AF1930+AG1930)),"")</f>
        <v/>
      </c>
      <c r="AL1930" s="90" t="str">
        <f t="shared" si="387"/>
        <v/>
      </c>
      <c r="AM1930" s="91" t="str">
        <f t="shared" si="388"/>
        <v/>
      </c>
      <c r="AP1930" s="92" t="b">
        <f t="shared" si="382"/>
        <v>0</v>
      </c>
      <c r="AQ1930" s="92" t="str">
        <f t="shared" si="383"/>
        <v xml:space="preserve"> </v>
      </c>
      <c r="AR1930" s="92" t="str">
        <f>IF(LEN(AQ1930)=1,"",COUNTIF($AQ$19:AQ1930,AQ1930)=1)</f>
        <v/>
      </c>
      <c r="AS1930" s="73"/>
      <c r="AT1930" s="73"/>
      <c r="AU1930" s="73"/>
      <c r="AV1930" s="235" t="str">
        <f>IF($P1930=Lists!$A$13,Lists!$A$29,IF($P1930=Lists!$A$14,Lists!$A$30,$P1930))</f>
        <v/>
      </c>
      <c r="AW1930" s="73"/>
      <c r="AX1930" s="73"/>
    </row>
    <row r="1931" spans="2:50" x14ac:dyDescent="0.3">
      <c r="B1931" s="137">
        <f t="shared" si="389"/>
        <v>1913</v>
      </c>
      <c r="C1931" s="24"/>
      <c r="D1931" s="24"/>
      <c r="E1931" s="24"/>
      <c r="F1931" s="25"/>
      <c r="G1931" s="24"/>
      <c r="H1931" s="30"/>
      <c r="I1931" s="24"/>
      <c r="J1931" s="50" t="str">
        <f t="shared" si="380"/>
        <v/>
      </c>
      <c r="K1931" s="30"/>
      <c r="L1931" s="236"/>
      <c r="M1931" s="30"/>
      <c r="N1931" s="30"/>
      <c r="O1931" s="46" t="str">
        <f t="shared" si="381"/>
        <v/>
      </c>
      <c r="P1931" s="239" t="str">
        <f t="shared" si="384"/>
        <v/>
      </c>
      <c r="Q1931" s="52" t="str">
        <f t="shared" si="385"/>
        <v/>
      </c>
      <c r="R1931" s="127"/>
      <c r="S1931" s="86"/>
      <c r="T1931" s="127"/>
      <c r="U1931" s="86"/>
      <c r="V1931" s="87">
        <f t="shared" si="390"/>
        <v>0</v>
      </c>
      <c r="W1931" s="130"/>
      <c r="X1931" s="86"/>
      <c r="Y1931" s="86"/>
      <c r="Z1931" s="131"/>
      <c r="AA1931" s="87">
        <f t="shared" si="386"/>
        <v>0</v>
      </c>
      <c r="AB1931" s="127"/>
      <c r="AC1931" s="86"/>
      <c r="AD1931" s="87">
        <f t="shared" si="391"/>
        <v>0</v>
      </c>
      <c r="AE1931" s="127"/>
      <c r="AF1931" s="86"/>
      <c r="AG1931" s="86"/>
      <c r="AH1931" s="131"/>
      <c r="AI1931" s="88">
        <f t="shared" si="392"/>
        <v>0</v>
      </c>
      <c r="AJ1931" s="89" t="str">
        <f>IFERROR(IF(ISNA(MATCH($AV1931,Other_Category_Abbr,0)),INDEX(FGHG_List_Long_GWP,MATCH($AV1931,FGHG_List_Long,0)),INDEX(GWP_Other_Abbr,MATCH($AV1931,Other_Category_Abbr,0)))*SUM(V1931,AA1931,AD1931,AI1931),"")</f>
        <v/>
      </c>
      <c r="AK1931" s="89" t="str">
        <f>IFERROR(IF(ISNA(MATCH($AV1931,Other_Category_Abbr,0)),INDEX(FGHG_List_Long_GWP,MATCH($AV1931,FGHG_List_Long,0)),INDEX(GWP_Other_Abbr,MATCH($AV1931,Other_Category_Abbr,0)))*(T1931*(S1931+U1931)+W1931*(Y1931+X1931)+AD1931+AE1931*(AF1931+AG1931)),"")</f>
        <v/>
      </c>
      <c r="AL1931" s="90" t="str">
        <f t="shared" si="387"/>
        <v/>
      </c>
      <c r="AM1931" s="91" t="str">
        <f t="shared" si="388"/>
        <v/>
      </c>
      <c r="AP1931" s="92" t="b">
        <f t="shared" si="382"/>
        <v>0</v>
      </c>
      <c r="AQ1931" s="92" t="str">
        <f t="shared" si="383"/>
        <v xml:space="preserve"> </v>
      </c>
      <c r="AR1931" s="92" t="str">
        <f>IF(LEN(AQ1931)=1,"",COUNTIF($AQ$19:AQ1931,AQ1931)=1)</f>
        <v/>
      </c>
      <c r="AS1931" s="73"/>
      <c r="AT1931" s="73"/>
      <c r="AU1931" s="73"/>
      <c r="AV1931" s="235" t="str">
        <f>IF($P1931=Lists!$A$13,Lists!$A$29,IF($P1931=Lists!$A$14,Lists!$A$30,$P1931))</f>
        <v/>
      </c>
      <c r="AW1931" s="73"/>
      <c r="AX1931" s="73"/>
    </row>
    <row r="1932" spans="2:50" x14ac:dyDescent="0.3">
      <c r="B1932" s="137">
        <f t="shared" si="389"/>
        <v>1914</v>
      </c>
      <c r="C1932" s="24"/>
      <c r="D1932" s="24"/>
      <c r="E1932" s="24"/>
      <c r="F1932" s="25"/>
      <c r="G1932" s="24"/>
      <c r="H1932" s="30"/>
      <c r="I1932" s="24"/>
      <c r="J1932" s="50" t="str">
        <f t="shared" si="380"/>
        <v/>
      </c>
      <c r="K1932" s="30"/>
      <c r="L1932" s="236"/>
      <c r="M1932" s="30"/>
      <c r="N1932" s="30"/>
      <c r="O1932" s="46" t="str">
        <f t="shared" si="381"/>
        <v/>
      </c>
      <c r="P1932" s="239" t="str">
        <f t="shared" si="384"/>
        <v/>
      </c>
      <c r="Q1932" s="52" t="str">
        <f t="shared" si="385"/>
        <v/>
      </c>
      <c r="R1932" s="127"/>
      <c r="S1932" s="86"/>
      <c r="T1932" s="127"/>
      <c r="U1932" s="86"/>
      <c r="V1932" s="87">
        <f t="shared" si="390"/>
        <v>0</v>
      </c>
      <c r="W1932" s="130"/>
      <c r="X1932" s="86"/>
      <c r="Y1932" s="86"/>
      <c r="Z1932" s="131"/>
      <c r="AA1932" s="87">
        <f t="shared" si="386"/>
        <v>0</v>
      </c>
      <c r="AB1932" s="127"/>
      <c r="AC1932" s="86"/>
      <c r="AD1932" s="87">
        <f t="shared" si="391"/>
        <v>0</v>
      </c>
      <c r="AE1932" s="127"/>
      <c r="AF1932" s="86"/>
      <c r="AG1932" s="86"/>
      <c r="AH1932" s="131"/>
      <c r="AI1932" s="88">
        <f t="shared" si="392"/>
        <v>0</v>
      </c>
      <c r="AJ1932" s="89" t="str">
        <f>IFERROR(IF(ISNA(MATCH($AV1932,Other_Category_Abbr,0)),INDEX(FGHG_List_Long_GWP,MATCH($AV1932,FGHG_List_Long,0)),INDEX(GWP_Other_Abbr,MATCH($AV1932,Other_Category_Abbr,0)))*SUM(V1932,AA1932,AD1932,AI1932),"")</f>
        <v/>
      </c>
      <c r="AK1932" s="89" t="str">
        <f>IFERROR(IF(ISNA(MATCH($AV1932,Other_Category_Abbr,0)),INDEX(FGHG_List_Long_GWP,MATCH($AV1932,FGHG_List_Long,0)),INDEX(GWP_Other_Abbr,MATCH($AV1932,Other_Category_Abbr,0)))*(T1932*(S1932+U1932)+W1932*(Y1932+X1932)+AD1932+AE1932*(AF1932+AG1932)),"")</f>
        <v/>
      </c>
      <c r="AL1932" s="90" t="str">
        <f t="shared" si="387"/>
        <v/>
      </c>
      <c r="AM1932" s="91" t="str">
        <f t="shared" si="388"/>
        <v/>
      </c>
      <c r="AP1932" s="92" t="b">
        <f t="shared" si="382"/>
        <v>0</v>
      </c>
      <c r="AQ1932" s="92" t="str">
        <f t="shared" si="383"/>
        <v xml:space="preserve"> </v>
      </c>
      <c r="AR1932" s="92" t="str">
        <f>IF(LEN(AQ1932)=1,"",COUNTIF($AQ$19:AQ1932,AQ1932)=1)</f>
        <v/>
      </c>
      <c r="AS1932" s="73"/>
      <c r="AT1932" s="73"/>
      <c r="AU1932" s="73"/>
      <c r="AV1932" s="235" t="str">
        <f>IF($P1932=Lists!$A$13,Lists!$A$29,IF($P1932=Lists!$A$14,Lists!$A$30,$P1932))</f>
        <v/>
      </c>
      <c r="AW1932" s="73"/>
      <c r="AX1932" s="73"/>
    </row>
    <row r="1933" spans="2:50" x14ac:dyDescent="0.3">
      <c r="B1933" s="137">
        <f t="shared" si="389"/>
        <v>1915</v>
      </c>
      <c r="C1933" s="24"/>
      <c r="D1933" s="24"/>
      <c r="E1933" s="24"/>
      <c r="F1933" s="25"/>
      <c r="G1933" s="24"/>
      <c r="H1933" s="30"/>
      <c r="I1933" s="24"/>
      <c r="J1933" s="50" t="str">
        <f t="shared" si="380"/>
        <v/>
      </c>
      <c r="K1933" s="30"/>
      <c r="L1933" s="236"/>
      <c r="M1933" s="30"/>
      <c r="N1933" s="30"/>
      <c r="O1933" s="46" t="str">
        <f t="shared" si="381"/>
        <v/>
      </c>
      <c r="P1933" s="239" t="str">
        <f t="shared" si="384"/>
        <v/>
      </c>
      <c r="Q1933" s="52" t="str">
        <f t="shared" si="385"/>
        <v/>
      </c>
      <c r="R1933" s="127"/>
      <c r="S1933" s="86"/>
      <c r="T1933" s="127"/>
      <c r="U1933" s="86"/>
      <c r="V1933" s="87">
        <f t="shared" si="390"/>
        <v>0</v>
      </c>
      <c r="W1933" s="130"/>
      <c r="X1933" s="86"/>
      <c r="Y1933" s="86"/>
      <c r="Z1933" s="131"/>
      <c r="AA1933" s="87">
        <f t="shared" si="386"/>
        <v>0</v>
      </c>
      <c r="AB1933" s="127"/>
      <c r="AC1933" s="86"/>
      <c r="AD1933" s="87">
        <f t="shared" si="391"/>
        <v>0</v>
      </c>
      <c r="AE1933" s="127"/>
      <c r="AF1933" s="86"/>
      <c r="AG1933" s="86"/>
      <c r="AH1933" s="131"/>
      <c r="AI1933" s="88">
        <f t="shared" si="392"/>
        <v>0</v>
      </c>
      <c r="AJ1933" s="89" t="str">
        <f>IFERROR(IF(ISNA(MATCH($AV1933,Other_Category_Abbr,0)),INDEX(FGHG_List_Long_GWP,MATCH($AV1933,FGHG_List_Long,0)),INDEX(GWP_Other_Abbr,MATCH($AV1933,Other_Category_Abbr,0)))*SUM(V1933,AA1933,AD1933,AI1933),"")</f>
        <v/>
      </c>
      <c r="AK1933" s="89" t="str">
        <f>IFERROR(IF(ISNA(MATCH($AV1933,Other_Category_Abbr,0)),INDEX(FGHG_List_Long_GWP,MATCH($AV1933,FGHG_List_Long,0)),INDEX(GWP_Other_Abbr,MATCH($AV1933,Other_Category_Abbr,0)))*(T1933*(S1933+U1933)+W1933*(Y1933+X1933)+AD1933+AE1933*(AF1933+AG1933)),"")</f>
        <v/>
      </c>
      <c r="AL1933" s="90" t="str">
        <f t="shared" si="387"/>
        <v/>
      </c>
      <c r="AM1933" s="91" t="str">
        <f t="shared" si="388"/>
        <v/>
      </c>
      <c r="AP1933" s="92" t="b">
        <f t="shared" si="382"/>
        <v>0</v>
      </c>
      <c r="AQ1933" s="92" t="str">
        <f t="shared" si="383"/>
        <v xml:space="preserve"> </v>
      </c>
      <c r="AR1933" s="92" t="str">
        <f>IF(LEN(AQ1933)=1,"",COUNTIF($AQ$19:AQ1933,AQ1933)=1)</f>
        <v/>
      </c>
      <c r="AS1933" s="73"/>
      <c r="AT1933" s="73"/>
      <c r="AU1933" s="73"/>
      <c r="AV1933" s="235" t="str">
        <f>IF($P1933=Lists!$A$13,Lists!$A$29,IF($P1933=Lists!$A$14,Lists!$A$30,$P1933))</f>
        <v/>
      </c>
      <c r="AW1933" s="73"/>
      <c r="AX1933" s="73"/>
    </row>
    <row r="1934" spans="2:50" x14ac:dyDescent="0.3">
      <c r="B1934" s="137">
        <f t="shared" si="389"/>
        <v>1916</v>
      </c>
      <c r="C1934" s="24"/>
      <c r="D1934" s="24"/>
      <c r="E1934" s="24"/>
      <c r="F1934" s="25"/>
      <c r="G1934" s="24"/>
      <c r="H1934" s="30"/>
      <c r="I1934" s="24"/>
      <c r="J1934" s="50" t="str">
        <f t="shared" si="380"/>
        <v/>
      </c>
      <c r="K1934" s="30"/>
      <c r="L1934" s="236"/>
      <c r="M1934" s="30"/>
      <c r="N1934" s="30"/>
      <c r="O1934" s="46" t="str">
        <f t="shared" si="381"/>
        <v/>
      </c>
      <c r="P1934" s="239" t="str">
        <f t="shared" si="384"/>
        <v/>
      </c>
      <c r="Q1934" s="52" t="str">
        <f t="shared" si="385"/>
        <v/>
      </c>
      <c r="R1934" s="127"/>
      <c r="S1934" s="86"/>
      <c r="T1934" s="127"/>
      <c r="U1934" s="86"/>
      <c r="V1934" s="87">
        <f t="shared" si="390"/>
        <v>0</v>
      </c>
      <c r="W1934" s="130"/>
      <c r="X1934" s="86"/>
      <c r="Y1934" s="86"/>
      <c r="Z1934" s="131"/>
      <c r="AA1934" s="87">
        <f t="shared" si="386"/>
        <v>0</v>
      </c>
      <c r="AB1934" s="127"/>
      <c r="AC1934" s="86"/>
      <c r="AD1934" s="87">
        <f t="shared" si="391"/>
        <v>0</v>
      </c>
      <c r="AE1934" s="127"/>
      <c r="AF1934" s="86"/>
      <c r="AG1934" s="86"/>
      <c r="AH1934" s="131"/>
      <c r="AI1934" s="88">
        <f t="shared" si="392"/>
        <v>0</v>
      </c>
      <c r="AJ1934" s="89" t="str">
        <f>IFERROR(IF(ISNA(MATCH($AV1934,Other_Category_Abbr,0)),INDEX(FGHG_List_Long_GWP,MATCH($AV1934,FGHG_List_Long,0)),INDEX(GWP_Other_Abbr,MATCH($AV1934,Other_Category_Abbr,0)))*SUM(V1934,AA1934,AD1934,AI1934),"")</f>
        <v/>
      </c>
      <c r="AK1934" s="89" t="str">
        <f>IFERROR(IF(ISNA(MATCH($AV1934,Other_Category_Abbr,0)),INDEX(FGHG_List_Long_GWP,MATCH($AV1934,FGHG_List_Long,0)),INDEX(GWP_Other_Abbr,MATCH($AV1934,Other_Category_Abbr,0)))*(T1934*(S1934+U1934)+W1934*(Y1934+X1934)+AD1934+AE1934*(AF1934+AG1934)),"")</f>
        <v/>
      </c>
      <c r="AL1934" s="90" t="str">
        <f t="shared" si="387"/>
        <v/>
      </c>
      <c r="AM1934" s="91" t="str">
        <f t="shared" si="388"/>
        <v/>
      </c>
      <c r="AP1934" s="92" t="b">
        <f t="shared" si="382"/>
        <v>0</v>
      </c>
      <c r="AQ1934" s="92" t="str">
        <f t="shared" si="383"/>
        <v xml:space="preserve"> </v>
      </c>
      <c r="AR1934" s="92" t="str">
        <f>IF(LEN(AQ1934)=1,"",COUNTIF($AQ$19:AQ1934,AQ1934)=1)</f>
        <v/>
      </c>
      <c r="AS1934" s="73"/>
      <c r="AT1934" s="73"/>
      <c r="AU1934" s="73"/>
      <c r="AV1934" s="235" t="str">
        <f>IF($P1934=Lists!$A$13,Lists!$A$29,IF($P1934=Lists!$A$14,Lists!$A$30,$P1934))</f>
        <v/>
      </c>
      <c r="AW1934" s="73"/>
      <c r="AX1934" s="73"/>
    </row>
    <row r="1935" spans="2:50" x14ac:dyDescent="0.3">
      <c r="B1935" s="137">
        <f t="shared" si="389"/>
        <v>1917</v>
      </c>
      <c r="C1935" s="24"/>
      <c r="D1935" s="24"/>
      <c r="E1935" s="24"/>
      <c r="F1935" s="25"/>
      <c r="G1935" s="24"/>
      <c r="H1935" s="30"/>
      <c r="I1935" s="24"/>
      <c r="J1935" s="50" t="str">
        <f t="shared" si="380"/>
        <v/>
      </c>
      <c r="K1935" s="30"/>
      <c r="L1935" s="236"/>
      <c r="M1935" s="30"/>
      <c r="N1935" s="30"/>
      <c r="O1935" s="46" t="str">
        <f t="shared" si="381"/>
        <v/>
      </c>
      <c r="P1935" s="239" t="str">
        <f t="shared" si="384"/>
        <v/>
      </c>
      <c r="Q1935" s="52" t="str">
        <f t="shared" si="385"/>
        <v/>
      </c>
      <c r="R1935" s="127"/>
      <c r="S1935" s="86"/>
      <c r="T1935" s="127"/>
      <c r="U1935" s="86"/>
      <c r="V1935" s="87">
        <f t="shared" si="390"/>
        <v>0</v>
      </c>
      <c r="W1935" s="130"/>
      <c r="X1935" s="86"/>
      <c r="Y1935" s="86"/>
      <c r="Z1935" s="131"/>
      <c r="AA1935" s="87">
        <f t="shared" si="386"/>
        <v>0</v>
      </c>
      <c r="AB1935" s="127"/>
      <c r="AC1935" s="86"/>
      <c r="AD1935" s="87">
        <f t="shared" si="391"/>
        <v>0</v>
      </c>
      <c r="AE1935" s="127"/>
      <c r="AF1935" s="86"/>
      <c r="AG1935" s="86"/>
      <c r="AH1935" s="131"/>
      <c r="AI1935" s="88">
        <f t="shared" si="392"/>
        <v>0</v>
      </c>
      <c r="AJ1935" s="89" t="str">
        <f>IFERROR(IF(ISNA(MATCH($AV1935,Other_Category_Abbr,0)),INDEX(FGHG_List_Long_GWP,MATCH($AV1935,FGHG_List_Long,0)),INDEX(GWP_Other_Abbr,MATCH($AV1935,Other_Category_Abbr,0)))*SUM(V1935,AA1935,AD1935,AI1935),"")</f>
        <v/>
      </c>
      <c r="AK1935" s="89" t="str">
        <f>IFERROR(IF(ISNA(MATCH($AV1935,Other_Category_Abbr,0)),INDEX(FGHG_List_Long_GWP,MATCH($AV1935,FGHG_List_Long,0)),INDEX(GWP_Other_Abbr,MATCH($AV1935,Other_Category_Abbr,0)))*(T1935*(S1935+U1935)+W1935*(Y1935+X1935)+AD1935+AE1935*(AF1935+AG1935)),"")</f>
        <v/>
      </c>
      <c r="AL1935" s="90" t="str">
        <f t="shared" si="387"/>
        <v/>
      </c>
      <c r="AM1935" s="91" t="str">
        <f t="shared" si="388"/>
        <v/>
      </c>
      <c r="AP1935" s="92" t="b">
        <f t="shared" si="382"/>
        <v>0</v>
      </c>
      <c r="AQ1935" s="92" t="str">
        <f t="shared" si="383"/>
        <v xml:space="preserve"> </v>
      </c>
      <c r="AR1935" s="92" t="str">
        <f>IF(LEN(AQ1935)=1,"",COUNTIF($AQ$19:AQ1935,AQ1935)=1)</f>
        <v/>
      </c>
      <c r="AS1935" s="73"/>
      <c r="AT1935" s="73"/>
      <c r="AU1935" s="73"/>
      <c r="AV1935" s="235" t="str">
        <f>IF($P1935=Lists!$A$13,Lists!$A$29,IF($P1935=Lists!$A$14,Lists!$A$30,$P1935))</f>
        <v/>
      </c>
      <c r="AW1935" s="73"/>
      <c r="AX1935" s="73"/>
    </row>
    <row r="1936" spans="2:50" x14ac:dyDescent="0.3">
      <c r="B1936" s="137">
        <f t="shared" si="389"/>
        <v>1918</v>
      </c>
      <c r="C1936" s="24"/>
      <c r="D1936" s="24"/>
      <c r="E1936" s="24"/>
      <c r="F1936" s="25"/>
      <c r="G1936" s="24"/>
      <c r="H1936" s="30"/>
      <c r="I1936" s="24"/>
      <c r="J1936" s="50" t="str">
        <f t="shared" si="380"/>
        <v/>
      </c>
      <c r="K1936" s="30"/>
      <c r="L1936" s="236"/>
      <c r="M1936" s="30"/>
      <c r="N1936" s="30"/>
      <c r="O1936" s="46" t="str">
        <f t="shared" si="381"/>
        <v/>
      </c>
      <c r="P1936" s="239" t="str">
        <f t="shared" si="384"/>
        <v/>
      </c>
      <c r="Q1936" s="52" t="str">
        <f t="shared" si="385"/>
        <v/>
      </c>
      <c r="R1936" s="127"/>
      <c r="S1936" s="86"/>
      <c r="T1936" s="127"/>
      <c r="U1936" s="86"/>
      <c r="V1936" s="87">
        <f t="shared" si="390"/>
        <v>0</v>
      </c>
      <c r="W1936" s="130"/>
      <c r="X1936" s="86"/>
      <c r="Y1936" s="86"/>
      <c r="Z1936" s="131"/>
      <c r="AA1936" s="87">
        <f t="shared" si="386"/>
        <v>0</v>
      </c>
      <c r="AB1936" s="127"/>
      <c r="AC1936" s="86"/>
      <c r="AD1936" s="87">
        <f t="shared" si="391"/>
        <v>0</v>
      </c>
      <c r="AE1936" s="127"/>
      <c r="AF1936" s="86"/>
      <c r="AG1936" s="86"/>
      <c r="AH1936" s="131"/>
      <c r="AI1936" s="88">
        <f t="shared" si="392"/>
        <v>0</v>
      </c>
      <c r="AJ1936" s="89" t="str">
        <f>IFERROR(IF(ISNA(MATCH($AV1936,Other_Category_Abbr,0)),INDEX(FGHG_List_Long_GWP,MATCH($AV1936,FGHG_List_Long,0)),INDEX(GWP_Other_Abbr,MATCH($AV1936,Other_Category_Abbr,0)))*SUM(V1936,AA1936,AD1936,AI1936),"")</f>
        <v/>
      </c>
      <c r="AK1936" s="89" t="str">
        <f>IFERROR(IF(ISNA(MATCH($AV1936,Other_Category_Abbr,0)),INDEX(FGHG_List_Long_GWP,MATCH($AV1936,FGHG_List_Long,0)),INDEX(GWP_Other_Abbr,MATCH($AV1936,Other_Category_Abbr,0)))*(T1936*(S1936+U1936)+W1936*(Y1936+X1936)+AD1936+AE1936*(AF1936+AG1936)),"")</f>
        <v/>
      </c>
      <c r="AL1936" s="90" t="str">
        <f t="shared" si="387"/>
        <v/>
      </c>
      <c r="AM1936" s="91" t="str">
        <f t="shared" si="388"/>
        <v/>
      </c>
      <c r="AP1936" s="92" t="b">
        <f t="shared" si="382"/>
        <v>0</v>
      </c>
      <c r="AQ1936" s="92" t="str">
        <f t="shared" si="383"/>
        <v xml:space="preserve"> </v>
      </c>
      <c r="AR1936" s="92" t="str">
        <f>IF(LEN(AQ1936)=1,"",COUNTIF($AQ$19:AQ1936,AQ1936)=1)</f>
        <v/>
      </c>
      <c r="AS1936" s="73"/>
      <c r="AT1936" s="73"/>
      <c r="AU1936" s="73"/>
      <c r="AV1936" s="235" t="str">
        <f>IF($P1936=Lists!$A$13,Lists!$A$29,IF($P1936=Lists!$A$14,Lists!$A$30,$P1936))</f>
        <v/>
      </c>
      <c r="AW1936" s="73"/>
      <c r="AX1936" s="73"/>
    </row>
    <row r="1937" spans="2:50" x14ac:dyDescent="0.3">
      <c r="B1937" s="137">
        <f t="shared" si="389"/>
        <v>1919</v>
      </c>
      <c r="C1937" s="24"/>
      <c r="D1937" s="24"/>
      <c r="E1937" s="24"/>
      <c r="F1937" s="25"/>
      <c r="G1937" s="24"/>
      <c r="H1937" s="30"/>
      <c r="I1937" s="24"/>
      <c r="J1937" s="50" t="str">
        <f t="shared" si="380"/>
        <v/>
      </c>
      <c r="K1937" s="30"/>
      <c r="L1937" s="236"/>
      <c r="M1937" s="30"/>
      <c r="N1937" s="30"/>
      <c r="O1937" s="46" t="str">
        <f t="shared" si="381"/>
        <v/>
      </c>
      <c r="P1937" s="239" t="str">
        <f t="shared" si="384"/>
        <v/>
      </c>
      <c r="Q1937" s="52" t="str">
        <f t="shared" si="385"/>
        <v/>
      </c>
      <c r="R1937" s="127"/>
      <c r="S1937" s="86"/>
      <c r="T1937" s="127"/>
      <c r="U1937" s="86"/>
      <c r="V1937" s="87">
        <f t="shared" si="390"/>
        <v>0</v>
      </c>
      <c r="W1937" s="130"/>
      <c r="X1937" s="86"/>
      <c r="Y1937" s="86"/>
      <c r="Z1937" s="131"/>
      <c r="AA1937" s="87">
        <f t="shared" si="386"/>
        <v>0</v>
      </c>
      <c r="AB1937" s="127"/>
      <c r="AC1937" s="86"/>
      <c r="AD1937" s="87">
        <f t="shared" si="391"/>
        <v>0</v>
      </c>
      <c r="AE1937" s="127"/>
      <c r="AF1937" s="86"/>
      <c r="AG1937" s="86"/>
      <c r="AH1937" s="131"/>
      <c r="AI1937" s="88">
        <f t="shared" si="392"/>
        <v>0</v>
      </c>
      <c r="AJ1937" s="89" t="str">
        <f>IFERROR(IF(ISNA(MATCH($AV1937,Other_Category_Abbr,0)),INDEX(FGHG_List_Long_GWP,MATCH($AV1937,FGHG_List_Long,0)),INDEX(GWP_Other_Abbr,MATCH($AV1937,Other_Category_Abbr,0)))*SUM(V1937,AA1937,AD1937,AI1937),"")</f>
        <v/>
      </c>
      <c r="AK1937" s="89" t="str">
        <f>IFERROR(IF(ISNA(MATCH($AV1937,Other_Category_Abbr,0)),INDEX(FGHG_List_Long_GWP,MATCH($AV1937,FGHG_List_Long,0)),INDEX(GWP_Other_Abbr,MATCH($AV1937,Other_Category_Abbr,0)))*(T1937*(S1937+U1937)+W1937*(Y1937+X1937)+AD1937+AE1937*(AF1937+AG1937)),"")</f>
        <v/>
      </c>
      <c r="AL1937" s="90" t="str">
        <f t="shared" si="387"/>
        <v/>
      </c>
      <c r="AM1937" s="91" t="str">
        <f t="shared" si="388"/>
        <v/>
      </c>
      <c r="AP1937" s="92" t="b">
        <f t="shared" si="382"/>
        <v>0</v>
      </c>
      <c r="AQ1937" s="92" t="str">
        <f t="shared" si="383"/>
        <v xml:space="preserve"> </v>
      </c>
      <c r="AR1937" s="92" t="str">
        <f>IF(LEN(AQ1937)=1,"",COUNTIF($AQ$19:AQ1937,AQ1937)=1)</f>
        <v/>
      </c>
      <c r="AS1937" s="73"/>
      <c r="AT1937" s="73"/>
      <c r="AU1937" s="73"/>
      <c r="AV1937" s="235" t="str">
        <f>IF($P1937=Lists!$A$13,Lists!$A$29,IF($P1937=Lists!$A$14,Lists!$A$30,$P1937))</f>
        <v/>
      </c>
      <c r="AW1937" s="73"/>
      <c r="AX1937" s="73"/>
    </row>
    <row r="1938" spans="2:50" x14ac:dyDescent="0.3">
      <c r="B1938" s="137">
        <f t="shared" si="389"/>
        <v>1920</v>
      </c>
      <c r="C1938" s="24"/>
      <c r="D1938" s="24"/>
      <c r="E1938" s="24"/>
      <c r="F1938" s="25"/>
      <c r="G1938" s="24"/>
      <c r="H1938" s="30"/>
      <c r="I1938" s="24"/>
      <c r="J1938" s="50" t="str">
        <f t="shared" si="380"/>
        <v/>
      </c>
      <c r="K1938" s="30"/>
      <c r="L1938" s="236"/>
      <c r="M1938" s="30"/>
      <c r="N1938" s="30"/>
      <c r="O1938" s="46" t="str">
        <f t="shared" si="381"/>
        <v/>
      </c>
      <c r="P1938" s="239" t="str">
        <f t="shared" si="384"/>
        <v/>
      </c>
      <c r="Q1938" s="52" t="str">
        <f t="shared" si="385"/>
        <v/>
      </c>
      <c r="R1938" s="127"/>
      <c r="S1938" s="86"/>
      <c r="T1938" s="127"/>
      <c r="U1938" s="86"/>
      <c r="V1938" s="87">
        <f t="shared" si="390"/>
        <v>0</v>
      </c>
      <c r="W1938" s="130"/>
      <c r="X1938" s="86"/>
      <c r="Y1938" s="86"/>
      <c r="Z1938" s="131"/>
      <c r="AA1938" s="87">
        <f t="shared" si="386"/>
        <v>0</v>
      </c>
      <c r="AB1938" s="127"/>
      <c r="AC1938" s="86"/>
      <c r="AD1938" s="87">
        <f t="shared" si="391"/>
        <v>0</v>
      </c>
      <c r="AE1938" s="127"/>
      <c r="AF1938" s="86"/>
      <c r="AG1938" s="86"/>
      <c r="AH1938" s="131"/>
      <c r="AI1938" s="88">
        <f t="shared" si="392"/>
        <v>0</v>
      </c>
      <c r="AJ1938" s="89" t="str">
        <f>IFERROR(IF(ISNA(MATCH($AV1938,Other_Category_Abbr,0)),INDEX(FGHG_List_Long_GWP,MATCH($AV1938,FGHG_List_Long,0)),INDEX(GWP_Other_Abbr,MATCH($AV1938,Other_Category_Abbr,0)))*SUM(V1938,AA1938,AD1938,AI1938),"")</f>
        <v/>
      </c>
      <c r="AK1938" s="89" t="str">
        <f>IFERROR(IF(ISNA(MATCH($AV1938,Other_Category_Abbr,0)),INDEX(FGHG_List_Long_GWP,MATCH($AV1938,FGHG_List_Long,0)),INDEX(GWP_Other_Abbr,MATCH($AV1938,Other_Category_Abbr,0)))*(T1938*(S1938+U1938)+W1938*(Y1938+X1938)+AD1938+AE1938*(AF1938+AG1938)),"")</f>
        <v/>
      </c>
      <c r="AL1938" s="90" t="str">
        <f t="shared" si="387"/>
        <v/>
      </c>
      <c r="AM1938" s="91" t="str">
        <f t="shared" si="388"/>
        <v/>
      </c>
      <c r="AP1938" s="92" t="b">
        <f t="shared" si="382"/>
        <v>0</v>
      </c>
      <c r="AQ1938" s="92" t="str">
        <f t="shared" si="383"/>
        <v xml:space="preserve"> </v>
      </c>
      <c r="AR1938" s="92" t="str">
        <f>IF(LEN(AQ1938)=1,"",COUNTIF($AQ$19:AQ1938,AQ1938)=1)</f>
        <v/>
      </c>
      <c r="AS1938" s="73"/>
      <c r="AT1938" s="73"/>
      <c r="AU1938" s="73"/>
      <c r="AV1938" s="235" t="str">
        <f>IF($P1938=Lists!$A$13,Lists!$A$29,IF($P1938=Lists!$A$14,Lists!$A$30,$P1938))</f>
        <v/>
      </c>
      <c r="AW1938" s="73"/>
      <c r="AX1938" s="73"/>
    </row>
    <row r="1939" spans="2:50" x14ac:dyDescent="0.3">
      <c r="B1939" s="137">
        <f t="shared" si="389"/>
        <v>1921</v>
      </c>
      <c r="C1939" s="24"/>
      <c r="D1939" s="24"/>
      <c r="E1939" s="24"/>
      <c r="F1939" s="25"/>
      <c r="G1939" s="24"/>
      <c r="H1939" s="30"/>
      <c r="I1939" s="24"/>
      <c r="J1939" s="50" t="str">
        <f t="shared" ref="J1939:J2002" si="393">IFERROR(INDEX(CASRN,MATCH($I1939,FGHG_List_Long,0)),"")</f>
        <v/>
      </c>
      <c r="K1939" s="30"/>
      <c r="L1939" s="236"/>
      <c r="M1939" s="30"/>
      <c r="N1939" s="30"/>
      <c r="O1939" s="46" t="str">
        <f t="shared" ref="O1939:O2002" si="394">IF(ISBLANK(I1939),"",IF(I1939="Other f-GHG chemical not listed",K1939,I1939))</f>
        <v/>
      </c>
      <c r="P1939" s="239" t="str">
        <f t="shared" si="384"/>
        <v/>
      </c>
      <c r="Q1939" s="52" t="str">
        <f t="shared" si="385"/>
        <v/>
      </c>
      <c r="R1939" s="127"/>
      <c r="S1939" s="86"/>
      <c r="T1939" s="127"/>
      <c r="U1939" s="86"/>
      <c r="V1939" s="87">
        <f t="shared" si="390"/>
        <v>0</v>
      </c>
      <c r="W1939" s="130"/>
      <c r="X1939" s="86"/>
      <c r="Y1939" s="86"/>
      <c r="Z1939" s="131"/>
      <c r="AA1939" s="87">
        <f t="shared" si="386"/>
        <v>0</v>
      </c>
      <c r="AB1939" s="127"/>
      <c r="AC1939" s="86"/>
      <c r="AD1939" s="87">
        <f t="shared" si="391"/>
        <v>0</v>
      </c>
      <c r="AE1939" s="127"/>
      <c r="AF1939" s="86"/>
      <c r="AG1939" s="86"/>
      <c r="AH1939" s="131"/>
      <c r="AI1939" s="88">
        <f t="shared" si="392"/>
        <v>0</v>
      </c>
      <c r="AJ1939" s="89" t="str">
        <f>IFERROR(IF(ISNA(MATCH($AV1939,Other_Category_Abbr,0)),INDEX(FGHG_List_Long_GWP,MATCH($AV1939,FGHG_List_Long,0)),INDEX(GWP_Other_Abbr,MATCH($AV1939,Other_Category_Abbr,0)))*SUM(V1939,AA1939,AD1939,AI1939),"")</f>
        <v/>
      </c>
      <c r="AK1939" s="89" t="str">
        <f>IFERROR(IF(ISNA(MATCH($AV1939,Other_Category_Abbr,0)),INDEX(FGHG_List_Long_GWP,MATCH($AV1939,FGHG_List_Long,0)),INDEX(GWP_Other_Abbr,MATCH($AV1939,Other_Category_Abbr,0)))*(T1939*(S1939+U1939)+W1939*(Y1939+X1939)+AD1939+AE1939*(AF1939+AG1939)),"")</f>
        <v/>
      </c>
      <c r="AL1939" s="90" t="str">
        <f t="shared" si="387"/>
        <v/>
      </c>
      <c r="AM1939" s="91" t="str">
        <f t="shared" si="388"/>
        <v/>
      </c>
      <c r="AP1939" s="92" t="b">
        <f t="shared" ref="AP1939:AP2002" si="395">IF(AND(F1939="EF Method (L21 or L22)",G1939="Yes",H1939="No"),"Eq. L-21",IF(AND(F1939="EF Method (L21 or L22)",G1939="Yes",H1939="Yes"),"Eq. L-22",IF(AND(F1939="EF Method (L21 or L22)",G1939="No"),"Eq. L-22",IF(AND(F1939="ECF Method (L26 or L27)",G1939="Yes"),"Eq. L-27",IF(AND(F1939="ECF Method (L26 or L27)",G1939="No"),"Eq. L-26")))))</f>
        <v>0</v>
      </c>
      <c r="AQ1939" s="92" t="str">
        <f t="shared" ref="AQ1939:AQ2002" si="396">C1939&amp;" "&amp;O1939</f>
        <v xml:space="preserve"> </v>
      </c>
      <c r="AR1939" s="92" t="str">
        <f>IF(LEN(AQ1939)=1,"",COUNTIF($AQ$19:AQ1939,AQ1939)=1)</f>
        <v/>
      </c>
      <c r="AS1939" s="73"/>
      <c r="AT1939" s="73"/>
      <c r="AU1939" s="73"/>
      <c r="AV1939" s="235" t="str">
        <f>IF($P1939=Lists!$A$13,Lists!$A$29,IF($P1939=Lists!$A$14,Lists!$A$30,$P1939))</f>
        <v/>
      </c>
      <c r="AW1939" s="73"/>
      <c r="AX1939" s="73"/>
    </row>
    <row r="1940" spans="2:50" x14ac:dyDescent="0.3">
      <c r="B1940" s="137">
        <f t="shared" si="389"/>
        <v>1922</v>
      </c>
      <c r="C1940" s="24"/>
      <c r="D1940" s="24"/>
      <c r="E1940" s="24"/>
      <c r="F1940" s="25"/>
      <c r="G1940" s="24"/>
      <c r="H1940" s="30"/>
      <c r="I1940" s="24"/>
      <c r="J1940" s="50" t="str">
        <f t="shared" si="393"/>
        <v/>
      </c>
      <c r="K1940" s="30"/>
      <c r="L1940" s="236"/>
      <c r="M1940" s="30"/>
      <c r="N1940" s="30"/>
      <c r="O1940" s="46" t="str">
        <f t="shared" si="394"/>
        <v/>
      </c>
      <c r="P1940" s="239" t="str">
        <f t="shared" ref="P1940:P2003" si="397">IF(ISBLANK(I1940),"",IF(I1940="Other f-GHG chemical not listed",N1940,I1940))</f>
        <v/>
      </c>
      <c r="Q1940" s="52" t="str">
        <f t="shared" ref="Q1940:Q2003" si="398">IF(ISBLANK(I1940),"",IF(I1940="Other f-GHG chemical not listed",L1940,J1940))</f>
        <v/>
      </c>
      <c r="R1940" s="127"/>
      <c r="S1940" s="86"/>
      <c r="T1940" s="127"/>
      <c r="U1940" s="86"/>
      <c r="V1940" s="87">
        <f t="shared" si="390"/>
        <v>0</v>
      </c>
      <c r="W1940" s="130"/>
      <c r="X1940" s="86"/>
      <c r="Y1940" s="86"/>
      <c r="Z1940" s="131"/>
      <c r="AA1940" s="87">
        <f t="shared" ref="AA1940:AA2003" si="399">+W1940*(X1940+Y1940*(1-Z1940))</f>
        <v>0</v>
      </c>
      <c r="AB1940" s="127"/>
      <c r="AC1940" s="86"/>
      <c r="AD1940" s="87">
        <f t="shared" si="391"/>
        <v>0</v>
      </c>
      <c r="AE1940" s="127"/>
      <c r="AF1940" s="86"/>
      <c r="AG1940" s="86"/>
      <c r="AH1940" s="131"/>
      <c r="AI1940" s="88">
        <f t="shared" si="392"/>
        <v>0</v>
      </c>
      <c r="AJ1940" s="89" t="str">
        <f>IFERROR(IF(ISNA(MATCH($AV1940,Other_Category_Abbr,0)),INDEX(FGHG_List_Long_GWP,MATCH($AV1940,FGHG_List_Long,0)),INDEX(GWP_Other_Abbr,MATCH($AV1940,Other_Category_Abbr,0)))*SUM(V1940,AA1940,AD1940,AI1940),"")</f>
        <v/>
      </c>
      <c r="AK1940" s="89" t="str">
        <f>IFERROR(IF(ISNA(MATCH($AV1940,Other_Category_Abbr,0)),INDEX(FGHG_List_Long_GWP,MATCH($AV1940,FGHG_List_Long,0)),INDEX(GWP_Other_Abbr,MATCH($AV1940,Other_Category_Abbr,0)))*(T1940*(S1940+U1940)+W1940*(Y1940+X1940)+AD1940+AE1940*(AF1940+AG1940)),"")</f>
        <v/>
      </c>
      <c r="AL1940" s="90" t="str">
        <f t="shared" ref="AL1940:AL2003" si="400">IFERROR(1-(SUMIF($C$19:$C$3718,C1940,$AJ$19:$AJ$3718)/SUMIF($C$19:$C$3718,C1940,$AK$19:$AK$3718)),"")</f>
        <v/>
      </c>
      <c r="AM1940" s="91" t="str">
        <f t="shared" ref="AM1940:AM2003" si="401">IF(LEN(AL1940)&lt;1,"",IF(AND(AL1940&gt;=$BA$19,AL1940&lt;$BB$19),$AZ$19,IF(AND(AL1940&gt;=$BA$20,AL1940&lt;$BB$20),$AZ$20,IF(AND(AL1940&gt;=$BA$21,AL1940&lt;$BB$21),$AZ$21,IF(AND(AL1940&gt;=$BA$22,AL1940&lt;=$BB$22),$AZ$22,"Check")))))</f>
        <v/>
      </c>
      <c r="AP1940" s="92" t="b">
        <f t="shared" si="395"/>
        <v>0</v>
      </c>
      <c r="AQ1940" s="92" t="str">
        <f t="shared" si="396"/>
        <v xml:space="preserve"> </v>
      </c>
      <c r="AR1940" s="92" t="str">
        <f>IF(LEN(AQ1940)=1,"",COUNTIF($AQ$19:AQ1940,AQ1940)=1)</f>
        <v/>
      </c>
      <c r="AS1940" s="73"/>
      <c r="AT1940" s="73"/>
      <c r="AU1940" s="73"/>
      <c r="AV1940" s="235" t="str">
        <f>IF($P1940=Lists!$A$13,Lists!$A$29,IF($P1940=Lists!$A$14,Lists!$A$30,$P1940))</f>
        <v/>
      </c>
      <c r="AW1940" s="73"/>
      <c r="AX1940" s="73"/>
    </row>
    <row r="1941" spans="2:50" x14ac:dyDescent="0.3">
      <c r="B1941" s="137">
        <f t="shared" ref="B1941:B2004" si="402">1+B1940</f>
        <v>1923</v>
      </c>
      <c r="C1941" s="24"/>
      <c r="D1941" s="24"/>
      <c r="E1941" s="24"/>
      <c r="F1941" s="25"/>
      <c r="G1941" s="24"/>
      <c r="H1941" s="30"/>
      <c r="I1941" s="24"/>
      <c r="J1941" s="50" t="str">
        <f t="shared" si="393"/>
        <v/>
      </c>
      <c r="K1941" s="30"/>
      <c r="L1941" s="236"/>
      <c r="M1941" s="30"/>
      <c r="N1941" s="30"/>
      <c r="O1941" s="46" t="str">
        <f t="shared" si="394"/>
        <v/>
      </c>
      <c r="P1941" s="239" t="str">
        <f t="shared" si="397"/>
        <v/>
      </c>
      <c r="Q1941" s="52" t="str">
        <f t="shared" si="398"/>
        <v/>
      </c>
      <c r="R1941" s="127"/>
      <c r="S1941" s="86"/>
      <c r="T1941" s="127"/>
      <c r="U1941" s="86"/>
      <c r="V1941" s="87">
        <f t="shared" si="390"/>
        <v>0</v>
      </c>
      <c r="W1941" s="130"/>
      <c r="X1941" s="86"/>
      <c r="Y1941" s="86"/>
      <c r="Z1941" s="131"/>
      <c r="AA1941" s="87">
        <f t="shared" si="399"/>
        <v>0</v>
      </c>
      <c r="AB1941" s="127"/>
      <c r="AC1941" s="86"/>
      <c r="AD1941" s="87">
        <f t="shared" si="391"/>
        <v>0</v>
      </c>
      <c r="AE1941" s="127"/>
      <c r="AF1941" s="86"/>
      <c r="AG1941" s="86"/>
      <c r="AH1941" s="131"/>
      <c r="AI1941" s="88">
        <f t="shared" si="392"/>
        <v>0</v>
      </c>
      <c r="AJ1941" s="89" t="str">
        <f>IFERROR(IF(ISNA(MATCH($AV1941,Other_Category_Abbr,0)),INDEX(FGHG_List_Long_GWP,MATCH($AV1941,FGHG_List_Long,0)),INDEX(GWP_Other_Abbr,MATCH($AV1941,Other_Category_Abbr,0)))*SUM(V1941,AA1941,AD1941,AI1941),"")</f>
        <v/>
      </c>
      <c r="AK1941" s="89" t="str">
        <f>IFERROR(IF(ISNA(MATCH($AV1941,Other_Category_Abbr,0)),INDEX(FGHG_List_Long_GWP,MATCH($AV1941,FGHG_List_Long,0)),INDEX(GWP_Other_Abbr,MATCH($AV1941,Other_Category_Abbr,0)))*(T1941*(S1941+U1941)+W1941*(Y1941+X1941)+AD1941+AE1941*(AF1941+AG1941)),"")</f>
        <v/>
      </c>
      <c r="AL1941" s="90" t="str">
        <f t="shared" si="400"/>
        <v/>
      </c>
      <c r="AM1941" s="91" t="str">
        <f t="shared" si="401"/>
        <v/>
      </c>
      <c r="AP1941" s="92" t="b">
        <f t="shared" si="395"/>
        <v>0</v>
      </c>
      <c r="AQ1941" s="92" t="str">
        <f t="shared" si="396"/>
        <v xml:space="preserve"> </v>
      </c>
      <c r="AR1941" s="92" t="str">
        <f>IF(LEN(AQ1941)=1,"",COUNTIF($AQ$19:AQ1941,AQ1941)=1)</f>
        <v/>
      </c>
      <c r="AS1941" s="73"/>
      <c r="AT1941" s="73"/>
      <c r="AU1941" s="73"/>
      <c r="AV1941" s="235" t="str">
        <f>IF($P1941=Lists!$A$13,Lists!$A$29,IF($P1941=Lists!$A$14,Lists!$A$30,$P1941))</f>
        <v/>
      </c>
      <c r="AW1941" s="73"/>
      <c r="AX1941" s="73"/>
    </row>
    <row r="1942" spans="2:50" x14ac:dyDescent="0.3">
      <c r="B1942" s="137">
        <f t="shared" si="402"/>
        <v>1924</v>
      </c>
      <c r="C1942" s="24"/>
      <c r="D1942" s="24"/>
      <c r="E1942" s="24"/>
      <c r="F1942" s="25"/>
      <c r="G1942" s="24"/>
      <c r="H1942" s="30"/>
      <c r="I1942" s="24"/>
      <c r="J1942" s="50" t="str">
        <f t="shared" si="393"/>
        <v/>
      </c>
      <c r="K1942" s="30"/>
      <c r="L1942" s="236"/>
      <c r="M1942" s="30"/>
      <c r="N1942" s="30"/>
      <c r="O1942" s="46" t="str">
        <f t="shared" si="394"/>
        <v/>
      </c>
      <c r="P1942" s="239" t="str">
        <f t="shared" si="397"/>
        <v/>
      </c>
      <c r="Q1942" s="52" t="str">
        <f t="shared" si="398"/>
        <v/>
      </c>
      <c r="R1942" s="127"/>
      <c r="S1942" s="86"/>
      <c r="T1942" s="127"/>
      <c r="U1942" s="86"/>
      <c r="V1942" s="87">
        <f t="shared" si="390"/>
        <v>0</v>
      </c>
      <c r="W1942" s="130"/>
      <c r="X1942" s="86"/>
      <c r="Y1942" s="86"/>
      <c r="Z1942" s="131"/>
      <c r="AA1942" s="87">
        <f t="shared" si="399"/>
        <v>0</v>
      </c>
      <c r="AB1942" s="127"/>
      <c r="AC1942" s="86"/>
      <c r="AD1942" s="87">
        <f t="shared" si="391"/>
        <v>0</v>
      </c>
      <c r="AE1942" s="127"/>
      <c r="AF1942" s="86"/>
      <c r="AG1942" s="86"/>
      <c r="AH1942" s="131"/>
      <c r="AI1942" s="88">
        <f t="shared" si="392"/>
        <v>0</v>
      </c>
      <c r="AJ1942" s="89" t="str">
        <f>IFERROR(IF(ISNA(MATCH($AV1942,Other_Category_Abbr,0)),INDEX(FGHG_List_Long_GWP,MATCH($AV1942,FGHG_List_Long,0)),INDEX(GWP_Other_Abbr,MATCH($AV1942,Other_Category_Abbr,0)))*SUM(V1942,AA1942,AD1942,AI1942),"")</f>
        <v/>
      </c>
      <c r="AK1942" s="89" t="str">
        <f>IFERROR(IF(ISNA(MATCH($AV1942,Other_Category_Abbr,0)),INDEX(FGHG_List_Long_GWP,MATCH($AV1942,FGHG_List_Long,0)),INDEX(GWP_Other_Abbr,MATCH($AV1942,Other_Category_Abbr,0)))*(T1942*(S1942+U1942)+W1942*(Y1942+X1942)+AD1942+AE1942*(AF1942+AG1942)),"")</f>
        <v/>
      </c>
      <c r="AL1942" s="90" t="str">
        <f t="shared" si="400"/>
        <v/>
      </c>
      <c r="AM1942" s="91" t="str">
        <f t="shared" si="401"/>
        <v/>
      </c>
      <c r="AP1942" s="92" t="b">
        <f t="shared" si="395"/>
        <v>0</v>
      </c>
      <c r="AQ1942" s="92" t="str">
        <f t="shared" si="396"/>
        <v xml:space="preserve"> </v>
      </c>
      <c r="AR1942" s="92" t="str">
        <f>IF(LEN(AQ1942)=1,"",COUNTIF($AQ$19:AQ1942,AQ1942)=1)</f>
        <v/>
      </c>
      <c r="AS1942" s="73"/>
      <c r="AT1942" s="73"/>
      <c r="AU1942" s="73"/>
      <c r="AV1942" s="235" t="str">
        <f>IF($P1942=Lists!$A$13,Lists!$A$29,IF($P1942=Lists!$A$14,Lists!$A$30,$P1942))</f>
        <v/>
      </c>
      <c r="AW1942" s="73"/>
      <c r="AX1942" s="73"/>
    </row>
    <row r="1943" spans="2:50" x14ac:dyDescent="0.3">
      <c r="B1943" s="137">
        <f t="shared" si="402"/>
        <v>1925</v>
      </c>
      <c r="C1943" s="24"/>
      <c r="D1943" s="24"/>
      <c r="E1943" s="24"/>
      <c r="F1943" s="25"/>
      <c r="G1943" s="24"/>
      <c r="H1943" s="30"/>
      <c r="I1943" s="24"/>
      <c r="J1943" s="50" t="str">
        <f t="shared" si="393"/>
        <v/>
      </c>
      <c r="K1943" s="30"/>
      <c r="L1943" s="236"/>
      <c r="M1943" s="30"/>
      <c r="N1943" s="30"/>
      <c r="O1943" s="46" t="str">
        <f t="shared" si="394"/>
        <v/>
      </c>
      <c r="P1943" s="239" t="str">
        <f t="shared" si="397"/>
        <v/>
      </c>
      <c r="Q1943" s="52" t="str">
        <f t="shared" si="398"/>
        <v/>
      </c>
      <c r="R1943" s="127"/>
      <c r="S1943" s="86"/>
      <c r="T1943" s="127"/>
      <c r="U1943" s="86"/>
      <c r="V1943" s="87">
        <f t="shared" si="390"/>
        <v>0</v>
      </c>
      <c r="W1943" s="130"/>
      <c r="X1943" s="86"/>
      <c r="Y1943" s="86"/>
      <c r="Z1943" s="131"/>
      <c r="AA1943" s="87">
        <f t="shared" si="399"/>
        <v>0</v>
      </c>
      <c r="AB1943" s="127"/>
      <c r="AC1943" s="86"/>
      <c r="AD1943" s="87">
        <f t="shared" si="391"/>
        <v>0</v>
      </c>
      <c r="AE1943" s="127"/>
      <c r="AF1943" s="86"/>
      <c r="AG1943" s="86"/>
      <c r="AH1943" s="131"/>
      <c r="AI1943" s="88">
        <f t="shared" si="392"/>
        <v>0</v>
      </c>
      <c r="AJ1943" s="89" t="str">
        <f>IFERROR(IF(ISNA(MATCH($AV1943,Other_Category_Abbr,0)),INDEX(FGHG_List_Long_GWP,MATCH($AV1943,FGHG_List_Long,0)),INDEX(GWP_Other_Abbr,MATCH($AV1943,Other_Category_Abbr,0)))*SUM(V1943,AA1943,AD1943,AI1943),"")</f>
        <v/>
      </c>
      <c r="AK1943" s="89" t="str">
        <f>IFERROR(IF(ISNA(MATCH($AV1943,Other_Category_Abbr,0)),INDEX(FGHG_List_Long_GWP,MATCH($AV1943,FGHG_List_Long,0)),INDEX(GWP_Other_Abbr,MATCH($AV1943,Other_Category_Abbr,0)))*(T1943*(S1943+U1943)+W1943*(Y1943+X1943)+AD1943+AE1943*(AF1943+AG1943)),"")</f>
        <v/>
      </c>
      <c r="AL1943" s="90" t="str">
        <f t="shared" si="400"/>
        <v/>
      </c>
      <c r="AM1943" s="91" t="str">
        <f t="shared" si="401"/>
        <v/>
      </c>
      <c r="AP1943" s="92" t="b">
        <f t="shared" si="395"/>
        <v>0</v>
      </c>
      <c r="AQ1943" s="92" t="str">
        <f t="shared" si="396"/>
        <v xml:space="preserve"> </v>
      </c>
      <c r="AR1943" s="92" t="str">
        <f>IF(LEN(AQ1943)=1,"",COUNTIF($AQ$19:AQ1943,AQ1943)=1)</f>
        <v/>
      </c>
      <c r="AS1943" s="73"/>
      <c r="AT1943" s="73"/>
      <c r="AU1943" s="73"/>
      <c r="AV1943" s="235" t="str">
        <f>IF($P1943=Lists!$A$13,Lists!$A$29,IF($P1943=Lists!$A$14,Lists!$A$30,$P1943))</f>
        <v/>
      </c>
      <c r="AW1943" s="73"/>
      <c r="AX1943" s="73"/>
    </row>
    <row r="1944" spans="2:50" x14ac:dyDescent="0.3">
      <c r="B1944" s="137">
        <f t="shared" si="402"/>
        <v>1926</v>
      </c>
      <c r="C1944" s="24"/>
      <c r="D1944" s="24"/>
      <c r="E1944" s="24"/>
      <c r="F1944" s="25"/>
      <c r="G1944" s="24"/>
      <c r="H1944" s="30"/>
      <c r="I1944" s="24"/>
      <c r="J1944" s="50" t="str">
        <f t="shared" si="393"/>
        <v/>
      </c>
      <c r="K1944" s="30"/>
      <c r="L1944" s="236"/>
      <c r="M1944" s="30"/>
      <c r="N1944" s="30"/>
      <c r="O1944" s="46" t="str">
        <f t="shared" si="394"/>
        <v/>
      </c>
      <c r="P1944" s="239" t="str">
        <f t="shared" si="397"/>
        <v/>
      </c>
      <c r="Q1944" s="52" t="str">
        <f t="shared" si="398"/>
        <v/>
      </c>
      <c r="R1944" s="127"/>
      <c r="S1944" s="86"/>
      <c r="T1944" s="127"/>
      <c r="U1944" s="86"/>
      <c r="V1944" s="87">
        <f t="shared" si="390"/>
        <v>0</v>
      </c>
      <c r="W1944" s="130"/>
      <c r="X1944" s="86"/>
      <c r="Y1944" s="86"/>
      <c r="Z1944" s="131"/>
      <c r="AA1944" s="87">
        <f t="shared" si="399"/>
        <v>0</v>
      </c>
      <c r="AB1944" s="127"/>
      <c r="AC1944" s="86"/>
      <c r="AD1944" s="87">
        <f t="shared" si="391"/>
        <v>0</v>
      </c>
      <c r="AE1944" s="127"/>
      <c r="AF1944" s="86"/>
      <c r="AG1944" s="86"/>
      <c r="AH1944" s="131"/>
      <c r="AI1944" s="88">
        <f t="shared" si="392"/>
        <v>0</v>
      </c>
      <c r="AJ1944" s="89" t="str">
        <f>IFERROR(IF(ISNA(MATCH($AV1944,Other_Category_Abbr,0)),INDEX(FGHG_List_Long_GWP,MATCH($AV1944,FGHG_List_Long,0)),INDEX(GWP_Other_Abbr,MATCH($AV1944,Other_Category_Abbr,0)))*SUM(V1944,AA1944,AD1944,AI1944),"")</f>
        <v/>
      </c>
      <c r="AK1944" s="89" t="str">
        <f>IFERROR(IF(ISNA(MATCH($AV1944,Other_Category_Abbr,0)),INDEX(FGHG_List_Long_GWP,MATCH($AV1944,FGHG_List_Long,0)),INDEX(GWP_Other_Abbr,MATCH($AV1944,Other_Category_Abbr,0)))*(T1944*(S1944+U1944)+W1944*(Y1944+X1944)+AD1944+AE1944*(AF1944+AG1944)),"")</f>
        <v/>
      </c>
      <c r="AL1944" s="90" t="str">
        <f t="shared" si="400"/>
        <v/>
      </c>
      <c r="AM1944" s="91" t="str">
        <f t="shared" si="401"/>
        <v/>
      </c>
      <c r="AP1944" s="92" t="b">
        <f t="shared" si="395"/>
        <v>0</v>
      </c>
      <c r="AQ1944" s="92" t="str">
        <f t="shared" si="396"/>
        <v xml:space="preserve"> </v>
      </c>
      <c r="AR1944" s="92" t="str">
        <f>IF(LEN(AQ1944)=1,"",COUNTIF($AQ$19:AQ1944,AQ1944)=1)</f>
        <v/>
      </c>
      <c r="AS1944" s="73"/>
      <c r="AT1944" s="73"/>
      <c r="AU1944" s="73"/>
      <c r="AV1944" s="235" t="str">
        <f>IF($P1944=Lists!$A$13,Lists!$A$29,IF($P1944=Lists!$A$14,Lists!$A$30,$P1944))</f>
        <v/>
      </c>
      <c r="AW1944" s="73"/>
      <c r="AX1944" s="73"/>
    </row>
    <row r="1945" spans="2:50" x14ac:dyDescent="0.3">
      <c r="B1945" s="137">
        <f t="shared" si="402"/>
        <v>1927</v>
      </c>
      <c r="C1945" s="24"/>
      <c r="D1945" s="24"/>
      <c r="E1945" s="24"/>
      <c r="F1945" s="25"/>
      <c r="G1945" s="24"/>
      <c r="H1945" s="30"/>
      <c r="I1945" s="24"/>
      <c r="J1945" s="50" t="str">
        <f t="shared" si="393"/>
        <v/>
      </c>
      <c r="K1945" s="30"/>
      <c r="L1945" s="236"/>
      <c r="M1945" s="30"/>
      <c r="N1945" s="30"/>
      <c r="O1945" s="46" t="str">
        <f t="shared" si="394"/>
        <v/>
      </c>
      <c r="P1945" s="239" t="str">
        <f t="shared" si="397"/>
        <v/>
      </c>
      <c r="Q1945" s="52" t="str">
        <f t="shared" si="398"/>
        <v/>
      </c>
      <c r="R1945" s="127"/>
      <c r="S1945" s="86"/>
      <c r="T1945" s="127"/>
      <c r="U1945" s="86"/>
      <c r="V1945" s="87">
        <f t="shared" si="390"/>
        <v>0</v>
      </c>
      <c r="W1945" s="130"/>
      <c r="X1945" s="86"/>
      <c r="Y1945" s="86"/>
      <c r="Z1945" s="131"/>
      <c r="AA1945" s="87">
        <f t="shared" si="399"/>
        <v>0</v>
      </c>
      <c r="AB1945" s="127"/>
      <c r="AC1945" s="86"/>
      <c r="AD1945" s="87">
        <f t="shared" si="391"/>
        <v>0</v>
      </c>
      <c r="AE1945" s="127"/>
      <c r="AF1945" s="86"/>
      <c r="AG1945" s="86"/>
      <c r="AH1945" s="131"/>
      <c r="AI1945" s="88">
        <f t="shared" si="392"/>
        <v>0</v>
      </c>
      <c r="AJ1945" s="89" t="str">
        <f>IFERROR(IF(ISNA(MATCH($AV1945,Other_Category_Abbr,0)),INDEX(FGHG_List_Long_GWP,MATCH($AV1945,FGHG_List_Long,0)),INDEX(GWP_Other_Abbr,MATCH($AV1945,Other_Category_Abbr,0)))*SUM(V1945,AA1945,AD1945,AI1945),"")</f>
        <v/>
      </c>
      <c r="AK1945" s="89" t="str">
        <f>IFERROR(IF(ISNA(MATCH($AV1945,Other_Category_Abbr,0)),INDEX(FGHG_List_Long_GWP,MATCH($AV1945,FGHG_List_Long,0)),INDEX(GWP_Other_Abbr,MATCH($AV1945,Other_Category_Abbr,0)))*(T1945*(S1945+U1945)+W1945*(Y1945+X1945)+AD1945+AE1945*(AF1945+AG1945)),"")</f>
        <v/>
      </c>
      <c r="AL1945" s="90" t="str">
        <f t="shared" si="400"/>
        <v/>
      </c>
      <c r="AM1945" s="91" t="str">
        <f t="shared" si="401"/>
        <v/>
      </c>
      <c r="AP1945" s="92" t="b">
        <f t="shared" si="395"/>
        <v>0</v>
      </c>
      <c r="AQ1945" s="92" t="str">
        <f t="shared" si="396"/>
        <v xml:space="preserve"> </v>
      </c>
      <c r="AR1945" s="92" t="str">
        <f>IF(LEN(AQ1945)=1,"",COUNTIF($AQ$19:AQ1945,AQ1945)=1)</f>
        <v/>
      </c>
      <c r="AS1945" s="73"/>
      <c r="AT1945" s="73"/>
      <c r="AU1945" s="73"/>
      <c r="AV1945" s="235" t="str">
        <f>IF($P1945=Lists!$A$13,Lists!$A$29,IF($P1945=Lists!$A$14,Lists!$A$30,$P1945))</f>
        <v/>
      </c>
      <c r="AW1945" s="73"/>
      <c r="AX1945" s="73"/>
    </row>
    <row r="1946" spans="2:50" x14ac:dyDescent="0.3">
      <c r="B1946" s="137">
        <f t="shared" si="402"/>
        <v>1928</v>
      </c>
      <c r="C1946" s="24"/>
      <c r="D1946" s="24"/>
      <c r="E1946" s="24"/>
      <c r="F1946" s="25"/>
      <c r="G1946" s="24"/>
      <c r="H1946" s="30"/>
      <c r="I1946" s="24"/>
      <c r="J1946" s="50" t="str">
        <f t="shared" si="393"/>
        <v/>
      </c>
      <c r="K1946" s="30"/>
      <c r="L1946" s="236"/>
      <c r="M1946" s="30"/>
      <c r="N1946" s="30"/>
      <c r="O1946" s="46" t="str">
        <f t="shared" si="394"/>
        <v/>
      </c>
      <c r="P1946" s="239" t="str">
        <f t="shared" si="397"/>
        <v/>
      </c>
      <c r="Q1946" s="52" t="str">
        <f t="shared" si="398"/>
        <v/>
      </c>
      <c r="R1946" s="127"/>
      <c r="S1946" s="86"/>
      <c r="T1946" s="127"/>
      <c r="U1946" s="86"/>
      <c r="V1946" s="87">
        <f t="shared" si="390"/>
        <v>0</v>
      </c>
      <c r="W1946" s="130"/>
      <c r="X1946" s="86"/>
      <c r="Y1946" s="86"/>
      <c r="Z1946" s="131"/>
      <c r="AA1946" s="87">
        <f t="shared" si="399"/>
        <v>0</v>
      </c>
      <c r="AB1946" s="127"/>
      <c r="AC1946" s="86"/>
      <c r="AD1946" s="87">
        <f t="shared" si="391"/>
        <v>0</v>
      </c>
      <c r="AE1946" s="127"/>
      <c r="AF1946" s="86"/>
      <c r="AG1946" s="86"/>
      <c r="AH1946" s="131"/>
      <c r="AI1946" s="88">
        <f t="shared" si="392"/>
        <v>0</v>
      </c>
      <c r="AJ1946" s="89" t="str">
        <f>IFERROR(IF(ISNA(MATCH($AV1946,Other_Category_Abbr,0)),INDEX(FGHG_List_Long_GWP,MATCH($AV1946,FGHG_List_Long,0)),INDEX(GWP_Other_Abbr,MATCH($AV1946,Other_Category_Abbr,0)))*SUM(V1946,AA1946,AD1946,AI1946),"")</f>
        <v/>
      </c>
      <c r="AK1946" s="89" t="str">
        <f>IFERROR(IF(ISNA(MATCH($AV1946,Other_Category_Abbr,0)),INDEX(FGHG_List_Long_GWP,MATCH($AV1946,FGHG_List_Long,0)),INDEX(GWP_Other_Abbr,MATCH($AV1946,Other_Category_Abbr,0)))*(T1946*(S1946+U1946)+W1946*(Y1946+X1946)+AD1946+AE1946*(AF1946+AG1946)),"")</f>
        <v/>
      </c>
      <c r="AL1946" s="90" t="str">
        <f t="shared" si="400"/>
        <v/>
      </c>
      <c r="AM1946" s="91" t="str">
        <f t="shared" si="401"/>
        <v/>
      </c>
      <c r="AP1946" s="92" t="b">
        <f t="shared" si="395"/>
        <v>0</v>
      </c>
      <c r="AQ1946" s="92" t="str">
        <f t="shared" si="396"/>
        <v xml:space="preserve"> </v>
      </c>
      <c r="AR1946" s="92" t="str">
        <f>IF(LEN(AQ1946)=1,"",COUNTIF($AQ$19:AQ1946,AQ1946)=1)</f>
        <v/>
      </c>
      <c r="AS1946" s="73"/>
      <c r="AT1946" s="73"/>
      <c r="AU1946" s="73"/>
      <c r="AV1946" s="235" t="str">
        <f>IF($P1946=Lists!$A$13,Lists!$A$29,IF($P1946=Lists!$A$14,Lists!$A$30,$P1946))</f>
        <v/>
      </c>
      <c r="AW1946" s="73"/>
      <c r="AX1946" s="73"/>
    </row>
    <row r="1947" spans="2:50" x14ac:dyDescent="0.3">
      <c r="B1947" s="137">
        <f t="shared" si="402"/>
        <v>1929</v>
      </c>
      <c r="C1947" s="24"/>
      <c r="D1947" s="24"/>
      <c r="E1947" s="24"/>
      <c r="F1947" s="25"/>
      <c r="G1947" s="24"/>
      <c r="H1947" s="30"/>
      <c r="I1947" s="24"/>
      <c r="J1947" s="50" t="str">
        <f t="shared" si="393"/>
        <v/>
      </c>
      <c r="K1947" s="30"/>
      <c r="L1947" s="236"/>
      <c r="M1947" s="30"/>
      <c r="N1947" s="30"/>
      <c r="O1947" s="46" t="str">
        <f t="shared" si="394"/>
        <v/>
      </c>
      <c r="P1947" s="239" t="str">
        <f t="shared" si="397"/>
        <v/>
      </c>
      <c r="Q1947" s="52" t="str">
        <f t="shared" si="398"/>
        <v/>
      </c>
      <c r="R1947" s="127"/>
      <c r="S1947" s="86"/>
      <c r="T1947" s="127"/>
      <c r="U1947" s="86"/>
      <c r="V1947" s="87">
        <f t="shared" si="390"/>
        <v>0</v>
      </c>
      <c r="W1947" s="130"/>
      <c r="X1947" s="86"/>
      <c r="Y1947" s="86"/>
      <c r="Z1947" s="131"/>
      <c r="AA1947" s="87">
        <f t="shared" si="399"/>
        <v>0</v>
      </c>
      <c r="AB1947" s="127"/>
      <c r="AC1947" s="86"/>
      <c r="AD1947" s="87">
        <f t="shared" si="391"/>
        <v>0</v>
      </c>
      <c r="AE1947" s="127"/>
      <c r="AF1947" s="86"/>
      <c r="AG1947" s="86"/>
      <c r="AH1947" s="131"/>
      <c r="AI1947" s="88">
        <f t="shared" si="392"/>
        <v>0</v>
      </c>
      <c r="AJ1947" s="89" t="str">
        <f>IFERROR(IF(ISNA(MATCH($AV1947,Other_Category_Abbr,0)),INDEX(FGHG_List_Long_GWP,MATCH($AV1947,FGHG_List_Long,0)),INDEX(GWP_Other_Abbr,MATCH($AV1947,Other_Category_Abbr,0)))*SUM(V1947,AA1947,AD1947,AI1947),"")</f>
        <v/>
      </c>
      <c r="AK1947" s="89" t="str">
        <f>IFERROR(IF(ISNA(MATCH($AV1947,Other_Category_Abbr,0)),INDEX(FGHG_List_Long_GWP,MATCH($AV1947,FGHG_List_Long,0)),INDEX(GWP_Other_Abbr,MATCH($AV1947,Other_Category_Abbr,0)))*(T1947*(S1947+U1947)+W1947*(Y1947+X1947)+AD1947+AE1947*(AF1947+AG1947)),"")</f>
        <v/>
      </c>
      <c r="AL1947" s="90" t="str">
        <f t="shared" si="400"/>
        <v/>
      </c>
      <c r="AM1947" s="91" t="str">
        <f t="shared" si="401"/>
        <v/>
      </c>
      <c r="AP1947" s="92" t="b">
        <f t="shared" si="395"/>
        <v>0</v>
      </c>
      <c r="AQ1947" s="92" t="str">
        <f t="shared" si="396"/>
        <v xml:space="preserve"> </v>
      </c>
      <c r="AR1947" s="92" t="str">
        <f>IF(LEN(AQ1947)=1,"",COUNTIF($AQ$19:AQ1947,AQ1947)=1)</f>
        <v/>
      </c>
      <c r="AS1947" s="73"/>
      <c r="AT1947" s="73"/>
      <c r="AU1947" s="73"/>
      <c r="AV1947" s="235" t="str">
        <f>IF($P1947=Lists!$A$13,Lists!$A$29,IF($P1947=Lists!$A$14,Lists!$A$30,$P1947))</f>
        <v/>
      </c>
      <c r="AW1947" s="73"/>
      <c r="AX1947" s="73"/>
    </row>
    <row r="1948" spans="2:50" x14ac:dyDescent="0.3">
      <c r="B1948" s="137">
        <f t="shared" si="402"/>
        <v>1930</v>
      </c>
      <c r="C1948" s="24"/>
      <c r="D1948" s="24"/>
      <c r="E1948" s="24"/>
      <c r="F1948" s="25"/>
      <c r="G1948" s="24"/>
      <c r="H1948" s="30"/>
      <c r="I1948" s="24"/>
      <c r="J1948" s="50" t="str">
        <f t="shared" si="393"/>
        <v/>
      </c>
      <c r="K1948" s="30"/>
      <c r="L1948" s="236"/>
      <c r="M1948" s="30"/>
      <c r="N1948" s="30"/>
      <c r="O1948" s="46" t="str">
        <f t="shared" si="394"/>
        <v/>
      </c>
      <c r="P1948" s="239" t="str">
        <f t="shared" si="397"/>
        <v/>
      </c>
      <c r="Q1948" s="52" t="str">
        <f t="shared" si="398"/>
        <v/>
      </c>
      <c r="R1948" s="127"/>
      <c r="S1948" s="86"/>
      <c r="T1948" s="127"/>
      <c r="U1948" s="86"/>
      <c r="V1948" s="87">
        <f t="shared" si="390"/>
        <v>0</v>
      </c>
      <c r="W1948" s="130"/>
      <c r="X1948" s="86"/>
      <c r="Y1948" s="86"/>
      <c r="Z1948" s="131"/>
      <c r="AA1948" s="87">
        <f t="shared" si="399"/>
        <v>0</v>
      </c>
      <c r="AB1948" s="127"/>
      <c r="AC1948" s="86"/>
      <c r="AD1948" s="87">
        <f t="shared" si="391"/>
        <v>0</v>
      </c>
      <c r="AE1948" s="127"/>
      <c r="AF1948" s="86"/>
      <c r="AG1948" s="86"/>
      <c r="AH1948" s="131"/>
      <c r="AI1948" s="88">
        <f t="shared" si="392"/>
        <v>0</v>
      </c>
      <c r="AJ1948" s="89" t="str">
        <f>IFERROR(IF(ISNA(MATCH($AV1948,Other_Category_Abbr,0)),INDEX(FGHG_List_Long_GWP,MATCH($AV1948,FGHG_List_Long,0)),INDEX(GWP_Other_Abbr,MATCH($AV1948,Other_Category_Abbr,0)))*SUM(V1948,AA1948,AD1948,AI1948),"")</f>
        <v/>
      </c>
      <c r="AK1948" s="89" t="str">
        <f>IFERROR(IF(ISNA(MATCH($AV1948,Other_Category_Abbr,0)),INDEX(FGHG_List_Long_GWP,MATCH($AV1948,FGHG_List_Long,0)),INDEX(GWP_Other_Abbr,MATCH($AV1948,Other_Category_Abbr,0)))*(T1948*(S1948+U1948)+W1948*(Y1948+X1948)+AD1948+AE1948*(AF1948+AG1948)),"")</f>
        <v/>
      </c>
      <c r="AL1948" s="90" t="str">
        <f t="shared" si="400"/>
        <v/>
      </c>
      <c r="AM1948" s="91" t="str">
        <f t="shared" si="401"/>
        <v/>
      </c>
      <c r="AP1948" s="92" t="b">
        <f t="shared" si="395"/>
        <v>0</v>
      </c>
      <c r="AQ1948" s="92" t="str">
        <f t="shared" si="396"/>
        <v xml:space="preserve"> </v>
      </c>
      <c r="AR1948" s="92" t="str">
        <f>IF(LEN(AQ1948)=1,"",COUNTIF($AQ$19:AQ1948,AQ1948)=1)</f>
        <v/>
      </c>
      <c r="AS1948" s="73"/>
      <c r="AT1948" s="73"/>
      <c r="AU1948" s="73"/>
      <c r="AV1948" s="235" t="str">
        <f>IF($P1948=Lists!$A$13,Lists!$A$29,IF($P1948=Lists!$A$14,Lists!$A$30,$P1948))</f>
        <v/>
      </c>
      <c r="AW1948" s="73"/>
      <c r="AX1948" s="73"/>
    </row>
    <row r="1949" spans="2:50" x14ac:dyDescent="0.3">
      <c r="B1949" s="137">
        <f t="shared" si="402"/>
        <v>1931</v>
      </c>
      <c r="C1949" s="24"/>
      <c r="D1949" s="24"/>
      <c r="E1949" s="24"/>
      <c r="F1949" s="25"/>
      <c r="G1949" s="24"/>
      <c r="H1949" s="30"/>
      <c r="I1949" s="24"/>
      <c r="J1949" s="50" t="str">
        <f t="shared" si="393"/>
        <v/>
      </c>
      <c r="K1949" s="30"/>
      <c r="L1949" s="236"/>
      <c r="M1949" s="30"/>
      <c r="N1949" s="30"/>
      <c r="O1949" s="46" t="str">
        <f t="shared" si="394"/>
        <v/>
      </c>
      <c r="P1949" s="239" t="str">
        <f t="shared" si="397"/>
        <v/>
      </c>
      <c r="Q1949" s="52" t="str">
        <f t="shared" si="398"/>
        <v/>
      </c>
      <c r="R1949" s="127"/>
      <c r="S1949" s="86"/>
      <c r="T1949" s="127"/>
      <c r="U1949" s="86"/>
      <c r="V1949" s="87">
        <f t="shared" si="390"/>
        <v>0</v>
      </c>
      <c r="W1949" s="130"/>
      <c r="X1949" s="86"/>
      <c r="Y1949" s="86"/>
      <c r="Z1949" s="131"/>
      <c r="AA1949" s="87">
        <f t="shared" si="399"/>
        <v>0</v>
      </c>
      <c r="AB1949" s="127"/>
      <c r="AC1949" s="86"/>
      <c r="AD1949" s="87">
        <f t="shared" si="391"/>
        <v>0</v>
      </c>
      <c r="AE1949" s="127"/>
      <c r="AF1949" s="86"/>
      <c r="AG1949" s="86"/>
      <c r="AH1949" s="131"/>
      <c r="AI1949" s="88">
        <f t="shared" si="392"/>
        <v>0</v>
      </c>
      <c r="AJ1949" s="89" t="str">
        <f>IFERROR(IF(ISNA(MATCH($AV1949,Other_Category_Abbr,0)),INDEX(FGHG_List_Long_GWP,MATCH($AV1949,FGHG_List_Long,0)),INDEX(GWP_Other_Abbr,MATCH($AV1949,Other_Category_Abbr,0)))*SUM(V1949,AA1949,AD1949,AI1949),"")</f>
        <v/>
      </c>
      <c r="AK1949" s="89" t="str">
        <f>IFERROR(IF(ISNA(MATCH($AV1949,Other_Category_Abbr,0)),INDEX(FGHG_List_Long_GWP,MATCH($AV1949,FGHG_List_Long,0)),INDEX(GWP_Other_Abbr,MATCH($AV1949,Other_Category_Abbr,0)))*(T1949*(S1949+U1949)+W1949*(Y1949+X1949)+AD1949+AE1949*(AF1949+AG1949)),"")</f>
        <v/>
      </c>
      <c r="AL1949" s="90" t="str">
        <f t="shared" si="400"/>
        <v/>
      </c>
      <c r="AM1949" s="91" t="str">
        <f t="shared" si="401"/>
        <v/>
      </c>
      <c r="AP1949" s="92" t="b">
        <f t="shared" si="395"/>
        <v>0</v>
      </c>
      <c r="AQ1949" s="92" t="str">
        <f t="shared" si="396"/>
        <v xml:space="preserve"> </v>
      </c>
      <c r="AR1949" s="92" t="str">
        <f>IF(LEN(AQ1949)=1,"",COUNTIF($AQ$19:AQ1949,AQ1949)=1)</f>
        <v/>
      </c>
      <c r="AS1949" s="73"/>
      <c r="AT1949" s="73"/>
      <c r="AU1949" s="73"/>
      <c r="AV1949" s="235" t="str">
        <f>IF($P1949=Lists!$A$13,Lists!$A$29,IF($P1949=Lists!$A$14,Lists!$A$30,$P1949))</f>
        <v/>
      </c>
      <c r="AW1949" s="73"/>
      <c r="AX1949" s="73"/>
    </row>
    <row r="1950" spans="2:50" x14ac:dyDescent="0.3">
      <c r="B1950" s="137">
        <f t="shared" si="402"/>
        <v>1932</v>
      </c>
      <c r="C1950" s="24"/>
      <c r="D1950" s="24"/>
      <c r="E1950" s="24"/>
      <c r="F1950" s="25"/>
      <c r="G1950" s="24"/>
      <c r="H1950" s="30"/>
      <c r="I1950" s="24"/>
      <c r="J1950" s="50" t="str">
        <f t="shared" si="393"/>
        <v/>
      </c>
      <c r="K1950" s="30"/>
      <c r="L1950" s="236"/>
      <c r="M1950" s="30"/>
      <c r="N1950" s="30"/>
      <c r="O1950" s="46" t="str">
        <f t="shared" si="394"/>
        <v/>
      </c>
      <c r="P1950" s="239" t="str">
        <f t="shared" si="397"/>
        <v/>
      </c>
      <c r="Q1950" s="52" t="str">
        <f t="shared" si="398"/>
        <v/>
      </c>
      <c r="R1950" s="127"/>
      <c r="S1950" s="86"/>
      <c r="T1950" s="127"/>
      <c r="U1950" s="86"/>
      <c r="V1950" s="87">
        <f t="shared" si="390"/>
        <v>0</v>
      </c>
      <c r="W1950" s="130"/>
      <c r="X1950" s="86"/>
      <c r="Y1950" s="86"/>
      <c r="Z1950" s="131"/>
      <c r="AA1950" s="87">
        <f t="shared" si="399"/>
        <v>0</v>
      </c>
      <c r="AB1950" s="127"/>
      <c r="AC1950" s="86"/>
      <c r="AD1950" s="87">
        <f t="shared" si="391"/>
        <v>0</v>
      </c>
      <c r="AE1950" s="127"/>
      <c r="AF1950" s="86"/>
      <c r="AG1950" s="86"/>
      <c r="AH1950" s="131"/>
      <c r="AI1950" s="88">
        <f t="shared" si="392"/>
        <v>0</v>
      </c>
      <c r="AJ1950" s="89" t="str">
        <f>IFERROR(IF(ISNA(MATCH($AV1950,Other_Category_Abbr,0)),INDEX(FGHG_List_Long_GWP,MATCH($AV1950,FGHG_List_Long,0)),INDEX(GWP_Other_Abbr,MATCH($AV1950,Other_Category_Abbr,0)))*SUM(V1950,AA1950,AD1950,AI1950),"")</f>
        <v/>
      </c>
      <c r="AK1950" s="89" t="str">
        <f>IFERROR(IF(ISNA(MATCH($AV1950,Other_Category_Abbr,0)),INDEX(FGHG_List_Long_GWP,MATCH($AV1950,FGHG_List_Long,0)),INDEX(GWP_Other_Abbr,MATCH($AV1950,Other_Category_Abbr,0)))*(T1950*(S1950+U1950)+W1950*(Y1950+X1950)+AD1950+AE1950*(AF1950+AG1950)),"")</f>
        <v/>
      </c>
      <c r="AL1950" s="90" t="str">
        <f t="shared" si="400"/>
        <v/>
      </c>
      <c r="AM1950" s="91" t="str">
        <f t="shared" si="401"/>
        <v/>
      </c>
      <c r="AP1950" s="92" t="b">
        <f t="shared" si="395"/>
        <v>0</v>
      </c>
      <c r="AQ1950" s="92" t="str">
        <f t="shared" si="396"/>
        <v xml:space="preserve"> </v>
      </c>
      <c r="AR1950" s="92" t="str">
        <f>IF(LEN(AQ1950)=1,"",COUNTIF($AQ$19:AQ1950,AQ1950)=1)</f>
        <v/>
      </c>
      <c r="AS1950" s="73"/>
      <c r="AT1950" s="73"/>
      <c r="AU1950" s="73"/>
      <c r="AV1950" s="235" t="str">
        <f>IF($P1950=Lists!$A$13,Lists!$A$29,IF($P1950=Lists!$A$14,Lists!$A$30,$P1950))</f>
        <v/>
      </c>
      <c r="AW1950" s="73"/>
      <c r="AX1950" s="73"/>
    </row>
    <row r="1951" spans="2:50" x14ac:dyDescent="0.3">
      <c r="B1951" s="137">
        <f t="shared" si="402"/>
        <v>1933</v>
      </c>
      <c r="C1951" s="24"/>
      <c r="D1951" s="24"/>
      <c r="E1951" s="24"/>
      <c r="F1951" s="25"/>
      <c r="G1951" s="24"/>
      <c r="H1951" s="30"/>
      <c r="I1951" s="24"/>
      <c r="J1951" s="50" t="str">
        <f t="shared" si="393"/>
        <v/>
      </c>
      <c r="K1951" s="30"/>
      <c r="L1951" s="236"/>
      <c r="M1951" s="30"/>
      <c r="N1951" s="30"/>
      <c r="O1951" s="46" t="str">
        <f t="shared" si="394"/>
        <v/>
      </c>
      <c r="P1951" s="239" t="str">
        <f t="shared" si="397"/>
        <v/>
      </c>
      <c r="Q1951" s="52" t="str">
        <f t="shared" si="398"/>
        <v/>
      </c>
      <c r="R1951" s="127"/>
      <c r="S1951" s="86"/>
      <c r="T1951" s="127"/>
      <c r="U1951" s="86"/>
      <c r="V1951" s="87">
        <f t="shared" si="390"/>
        <v>0</v>
      </c>
      <c r="W1951" s="130"/>
      <c r="X1951" s="86"/>
      <c r="Y1951" s="86"/>
      <c r="Z1951" s="131"/>
      <c r="AA1951" s="87">
        <f t="shared" si="399"/>
        <v>0</v>
      </c>
      <c r="AB1951" s="127"/>
      <c r="AC1951" s="86"/>
      <c r="AD1951" s="87">
        <f t="shared" si="391"/>
        <v>0</v>
      </c>
      <c r="AE1951" s="127"/>
      <c r="AF1951" s="86"/>
      <c r="AG1951" s="86"/>
      <c r="AH1951" s="131"/>
      <c r="AI1951" s="88">
        <f t="shared" si="392"/>
        <v>0</v>
      </c>
      <c r="AJ1951" s="89" t="str">
        <f>IFERROR(IF(ISNA(MATCH($AV1951,Other_Category_Abbr,0)),INDEX(FGHG_List_Long_GWP,MATCH($AV1951,FGHG_List_Long,0)),INDEX(GWP_Other_Abbr,MATCH($AV1951,Other_Category_Abbr,0)))*SUM(V1951,AA1951,AD1951,AI1951),"")</f>
        <v/>
      </c>
      <c r="AK1951" s="89" t="str">
        <f>IFERROR(IF(ISNA(MATCH($AV1951,Other_Category_Abbr,0)),INDEX(FGHG_List_Long_GWP,MATCH($AV1951,FGHG_List_Long,0)),INDEX(GWP_Other_Abbr,MATCH($AV1951,Other_Category_Abbr,0)))*(T1951*(S1951+U1951)+W1951*(Y1951+X1951)+AD1951+AE1951*(AF1951+AG1951)),"")</f>
        <v/>
      </c>
      <c r="AL1951" s="90" t="str">
        <f t="shared" si="400"/>
        <v/>
      </c>
      <c r="AM1951" s="91" t="str">
        <f t="shared" si="401"/>
        <v/>
      </c>
      <c r="AP1951" s="92" t="b">
        <f t="shared" si="395"/>
        <v>0</v>
      </c>
      <c r="AQ1951" s="92" t="str">
        <f t="shared" si="396"/>
        <v xml:space="preserve"> </v>
      </c>
      <c r="AR1951" s="92" t="str">
        <f>IF(LEN(AQ1951)=1,"",COUNTIF($AQ$19:AQ1951,AQ1951)=1)</f>
        <v/>
      </c>
      <c r="AS1951" s="73"/>
      <c r="AT1951" s="73"/>
      <c r="AU1951" s="73"/>
      <c r="AV1951" s="235" t="str">
        <f>IF($P1951=Lists!$A$13,Lists!$A$29,IF($P1951=Lists!$A$14,Lists!$A$30,$P1951))</f>
        <v/>
      </c>
      <c r="AW1951" s="73"/>
      <c r="AX1951" s="73"/>
    </row>
    <row r="1952" spans="2:50" x14ac:dyDescent="0.3">
      <c r="B1952" s="137">
        <f t="shared" si="402"/>
        <v>1934</v>
      </c>
      <c r="C1952" s="24"/>
      <c r="D1952" s="24"/>
      <c r="E1952" s="24"/>
      <c r="F1952" s="25"/>
      <c r="G1952" s="24"/>
      <c r="H1952" s="30"/>
      <c r="I1952" s="24"/>
      <c r="J1952" s="50" t="str">
        <f t="shared" si="393"/>
        <v/>
      </c>
      <c r="K1952" s="30"/>
      <c r="L1952" s="236"/>
      <c r="M1952" s="30"/>
      <c r="N1952" s="30"/>
      <c r="O1952" s="46" t="str">
        <f t="shared" si="394"/>
        <v/>
      </c>
      <c r="P1952" s="239" t="str">
        <f t="shared" si="397"/>
        <v/>
      </c>
      <c r="Q1952" s="52" t="str">
        <f t="shared" si="398"/>
        <v/>
      </c>
      <c r="R1952" s="127"/>
      <c r="S1952" s="86"/>
      <c r="T1952" s="127"/>
      <c r="U1952" s="86"/>
      <c r="V1952" s="87">
        <f t="shared" si="390"/>
        <v>0</v>
      </c>
      <c r="W1952" s="130"/>
      <c r="X1952" s="86"/>
      <c r="Y1952" s="86"/>
      <c r="Z1952" s="131"/>
      <c r="AA1952" s="87">
        <f t="shared" si="399"/>
        <v>0</v>
      </c>
      <c r="AB1952" s="127"/>
      <c r="AC1952" s="86"/>
      <c r="AD1952" s="87">
        <f t="shared" si="391"/>
        <v>0</v>
      </c>
      <c r="AE1952" s="127"/>
      <c r="AF1952" s="86"/>
      <c r="AG1952" s="86"/>
      <c r="AH1952" s="131"/>
      <c r="AI1952" s="88">
        <f t="shared" si="392"/>
        <v>0</v>
      </c>
      <c r="AJ1952" s="89" t="str">
        <f>IFERROR(IF(ISNA(MATCH($AV1952,Other_Category_Abbr,0)),INDEX(FGHG_List_Long_GWP,MATCH($AV1952,FGHG_List_Long,0)),INDEX(GWP_Other_Abbr,MATCH($AV1952,Other_Category_Abbr,0)))*SUM(V1952,AA1952,AD1952,AI1952),"")</f>
        <v/>
      </c>
      <c r="AK1952" s="89" t="str">
        <f>IFERROR(IF(ISNA(MATCH($AV1952,Other_Category_Abbr,0)),INDEX(FGHG_List_Long_GWP,MATCH($AV1952,FGHG_List_Long,0)),INDEX(GWP_Other_Abbr,MATCH($AV1952,Other_Category_Abbr,0)))*(T1952*(S1952+U1952)+W1952*(Y1952+X1952)+AD1952+AE1952*(AF1952+AG1952)),"")</f>
        <v/>
      </c>
      <c r="AL1952" s="90" t="str">
        <f t="shared" si="400"/>
        <v/>
      </c>
      <c r="AM1952" s="91" t="str">
        <f t="shared" si="401"/>
        <v/>
      </c>
      <c r="AP1952" s="92" t="b">
        <f t="shared" si="395"/>
        <v>0</v>
      </c>
      <c r="AQ1952" s="92" t="str">
        <f t="shared" si="396"/>
        <v xml:space="preserve"> </v>
      </c>
      <c r="AR1952" s="92" t="str">
        <f>IF(LEN(AQ1952)=1,"",COUNTIF($AQ$19:AQ1952,AQ1952)=1)</f>
        <v/>
      </c>
      <c r="AS1952" s="73"/>
      <c r="AT1952" s="73"/>
      <c r="AU1952" s="73"/>
      <c r="AV1952" s="235" t="str">
        <f>IF($P1952=Lists!$A$13,Lists!$A$29,IF($P1952=Lists!$A$14,Lists!$A$30,$P1952))</f>
        <v/>
      </c>
      <c r="AW1952" s="73"/>
      <c r="AX1952" s="73"/>
    </row>
    <row r="1953" spans="2:50" x14ac:dyDescent="0.3">
      <c r="B1953" s="137">
        <f t="shared" si="402"/>
        <v>1935</v>
      </c>
      <c r="C1953" s="24"/>
      <c r="D1953" s="24"/>
      <c r="E1953" s="24"/>
      <c r="F1953" s="25"/>
      <c r="G1953" s="24"/>
      <c r="H1953" s="30"/>
      <c r="I1953" s="24"/>
      <c r="J1953" s="50" t="str">
        <f t="shared" si="393"/>
        <v/>
      </c>
      <c r="K1953" s="30"/>
      <c r="L1953" s="236"/>
      <c r="M1953" s="30"/>
      <c r="N1953" s="30"/>
      <c r="O1953" s="46" t="str">
        <f t="shared" si="394"/>
        <v/>
      </c>
      <c r="P1953" s="239" t="str">
        <f t="shared" si="397"/>
        <v/>
      </c>
      <c r="Q1953" s="52" t="str">
        <f t="shared" si="398"/>
        <v/>
      </c>
      <c r="R1953" s="127"/>
      <c r="S1953" s="86"/>
      <c r="T1953" s="127"/>
      <c r="U1953" s="86"/>
      <c r="V1953" s="87">
        <f t="shared" si="390"/>
        <v>0</v>
      </c>
      <c r="W1953" s="130"/>
      <c r="X1953" s="86"/>
      <c r="Y1953" s="86"/>
      <c r="Z1953" s="131"/>
      <c r="AA1953" s="87">
        <f t="shared" si="399"/>
        <v>0</v>
      </c>
      <c r="AB1953" s="127"/>
      <c r="AC1953" s="86"/>
      <c r="AD1953" s="87">
        <f t="shared" si="391"/>
        <v>0</v>
      </c>
      <c r="AE1953" s="127"/>
      <c r="AF1953" s="86"/>
      <c r="AG1953" s="86"/>
      <c r="AH1953" s="131"/>
      <c r="AI1953" s="88">
        <f t="shared" si="392"/>
        <v>0</v>
      </c>
      <c r="AJ1953" s="89" t="str">
        <f>IFERROR(IF(ISNA(MATCH($AV1953,Other_Category_Abbr,0)),INDEX(FGHG_List_Long_GWP,MATCH($AV1953,FGHG_List_Long,0)),INDEX(GWP_Other_Abbr,MATCH($AV1953,Other_Category_Abbr,0)))*SUM(V1953,AA1953,AD1953,AI1953),"")</f>
        <v/>
      </c>
      <c r="AK1953" s="89" t="str">
        <f>IFERROR(IF(ISNA(MATCH($AV1953,Other_Category_Abbr,0)),INDEX(FGHG_List_Long_GWP,MATCH($AV1953,FGHG_List_Long,0)),INDEX(GWP_Other_Abbr,MATCH($AV1953,Other_Category_Abbr,0)))*(T1953*(S1953+U1953)+W1953*(Y1953+X1953)+AD1953+AE1953*(AF1953+AG1953)),"")</f>
        <v/>
      </c>
      <c r="AL1953" s="90" t="str">
        <f t="shared" si="400"/>
        <v/>
      </c>
      <c r="AM1953" s="91" t="str">
        <f t="shared" si="401"/>
        <v/>
      </c>
      <c r="AP1953" s="92" t="b">
        <f t="shared" si="395"/>
        <v>0</v>
      </c>
      <c r="AQ1953" s="92" t="str">
        <f t="shared" si="396"/>
        <v xml:space="preserve"> </v>
      </c>
      <c r="AR1953" s="92" t="str">
        <f>IF(LEN(AQ1953)=1,"",COUNTIF($AQ$19:AQ1953,AQ1953)=1)</f>
        <v/>
      </c>
      <c r="AS1953" s="73"/>
      <c r="AT1953" s="73"/>
      <c r="AU1953" s="73"/>
      <c r="AV1953" s="235" t="str">
        <f>IF($P1953=Lists!$A$13,Lists!$A$29,IF($P1953=Lists!$A$14,Lists!$A$30,$P1953))</f>
        <v/>
      </c>
      <c r="AW1953" s="73"/>
      <c r="AX1953" s="73"/>
    </row>
    <row r="1954" spans="2:50" x14ac:dyDescent="0.3">
      <c r="B1954" s="137">
        <f t="shared" si="402"/>
        <v>1936</v>
      </c>
      <c r="C1954" s="24"/>
      <c r="D1954" s="24"/>
      <c r="E1954" s="24"/>
      <c r="F1954" s="25"/>
      <c r="G1954" s="24"/>
      <c r="H1954" s="30"/>
      <c r="I1954" s="24"/>
      <c r="J1954" s="50" t="str">
        <f t="shared" si="393"/>
        <v/>
      </c>
      <c r="K1954" s="30"/>
      <c r="L1954" s="236"/>
      <c r="M1954" s="30"/>
      <c r="N1954" s="30"/>
      <c r="O1954" s="46" t="str">
        <f t="shared" si="394"/>
        <v/>
      </c>
      <c r="P1954" s="239" t="str">
        <f t="shared" si="397"/>
        <v/>
      </c>
      <c r="Q1954" s="52" t="str">
        <f t="shared" si="398"/>
        <v/>
      </c>
      <c r="R1954" s="127"/>
      <c r="S1954" s="86"/>
      <c r="T1954" s="127"/>
      <c r="U1954" s="86"/>
      <c r="V1954" s="87">
        <f t="shared" si="390"/>
        <v>0</v>
      </c>
      <c r="W1954" s="130"/>
      <c r="X1954" s="86"/>
      <c r="Y1954" s="86"/>
      <c r="Z1954" s="131"/>
      <c r="AA1954" s="87">
        <f t="shared" si="399"/>
        <v>0</v>
      </c>
      <c r="AB1954" s="127"/>
      <c r="AC1954" s="86"/>
      <c r="AD1954" s="87">
        <f t="shared" si="391"/>
        <v>0</v>
      </c>
      <c r="AE1954" s="127"/>
      <c r="AF1954" s="86"/>
      <c r="AG1954" s="86"/>
      <c r="AH1954" s="131"/>
      <c r="AI1954" s="88">
        <f t="shared" si="392"/>
        <v>0</v>
      </c>
      <c r="AJ1954" s="89" t="str">
        <f>IFERROR(IF(ISNA(MATCH($AV1954,Other_Category_Abbr,0)),INDEX(FGHG_List_Long_GWP,MATCH($AV1954,FGHG_List_Long,0)),INDEX(GWP_Other_Abbr,MATCH($AV1954,Other_Category_Abbr,0)))*SUM(V1954,AA1954,AD1954,AI1954),"")</f>
        <v/>
      </c>
      <c r="AK1954" s="89" t="str">
        <f>IFERROR(IF(ISNA(MATCH($AV1954,Other_Category_Abbr,0)),INDEX(FGHG_List_Long_GWP,MATCH($AV1954,FGHG_List_Long,0)),INDEX(GWP_Other_Abbr,MATCH($AV1954,Other_Category_Abbr,0)))*(T1954*(S1954+U1954)+W1954*(Y1954+X1954)+AD1954+AE1954*(AF1954+AG1954)),"")</f>
        <v/>
      </c>
      <c r="AL1954" s="90" t="str">
        <f t="shared" si="400"/>
        <v/>
      </c>
      <c r="AM1954" s="91" t="str">
        <f t="shared" si="401"/>
        <v/>
      </c>
      <c r="AP1954" s="92" t="b">
        <f t="shared" si="395"/>
        <v>0</v>
      </c>
      <c r="AQ1954" s="92" t="str">
        <f t="shared" si="396"/>
        <v xml:space="preserve"> </v>
      </c>
      <c r="AR1954" s="92" t="str">
        <f>IF(LEN(AQ1954)=1,"",COUNTIF($AQ$19:AQ1954,AQ1954)=1)</f>
        <v/>
      </c>
      <c r="AS1954" s="73"/>
      <c r="AT1954" s="73"/>
      <c r="AU1954" s="73"/>
      <c r="AV1954" s="235" t="str">
        <f>IF($P1954=Lists!$A$13,Lists!$A$29,IF($P1954=Lists!$A$14,Lists!$A$30,$P1954))</f>
        <v/>
      </c>
      <c r="AW1954" s="73"/>
      <c r="AX1954" s="73"/>
    </row>
    <row r="1955" spans="2:50" x14ac:dyDescent="0.3">
      <c r="B1955" s="137">
        <f t="shared" si="402"/>
        <v>1937</v>
      </c>
      <c r="C1955" s="24"/>
      <c r="D1955" s="24"/>
      <c r="E1955" s="24"/>
      <c r="F1955" s="25"/>
      <c r="G1955" s="24"/>
      <c r="H1955" s="30"/>
      <c r="I1955" s="24"/>
      <c r="J1955" s="50" t="str">
        <f t="shared" si="393"/>
        <v/>
      </c>
      <c r="K1955" s="30"/>
      <c r="L1955" s="236"/>
      <c r="M1955" s="30"/>
      <c r="N1955" s="30"/>
      <c r="O1955" s="46" t="str">
        <f t="shared" si="394"/>
        <v/>
      </c>
      <c r="P1955" s="239" t="str">
        <f t="shared" si="397"/>
        <v/>
      </c>
      <c r="Q1955" s="52" t="str">
        <f t="shared" si="398"/>
        <v/>
      </c>
      <c r="R1955" s="127"/>
      <c r="S1955" s="86"/>
      <c r="T1955" s="127"/>
      <c r="U1955" s="86"/>
      <c r="V1955" s="87">
        <f t="shared" si="390"/>
        <v>0</v>
      </c>
      <c r="W1955" s="130"/>
      <c r="X1955" s="86"/>
      <c r="Y1955" s="86"/>
      <c r="Z1955" s="131"/>
      <c r="AA1955" s="87">
        <f t="shared" si="399"/>
        <v>0</v>
      </c>
      <c r="AB1955" s="127"/>
      <c r="AC1955" s="86"/>
      <c r="AD1955" s="87">
        <f t="shared" si="391"/>
        <v>0</v>
      </c>
      <c r="AE1955" s="127"/>
      <c r="AF1955" s="86"/>
      <c r="AG1955" s="86"/>
      <c r="AH1955" s="131"/>
      <c r="AI1955" s="88">
        <f t="shared" si="392"/>
        <v>0</v>
      </c>
      <c r="AJ1955" s="89" t="str">
        <f>IFERROR(IF(ISNA(MATCH($AV1955,Other_Category_Abbr,0)),INDEX(FGHG_List_Long_GWP,MATCH($AV1955,FGHG_List_Long,0)),INDEX(GWP_Other_Abbr,MATCH($AV1955,Other_Category_Abbr,0)))*SUM(V1955,AA1955,AD1955,AI1955),"")</f>
        <v/>
      </c>
      <c r="AK1955" s="89" t="str">
        <f>IFERROR(IF(ISNA(MATCH($AV1955,Other_Category_Abbr,0)),INDEX(FGHG_List_Long_GWP,MATCH($AV1955,FGHG_List_Long,0)),INDEX(GWP_Other_Abbr,MATCH($AV1955,Other_Category_Abbr,0)))*(T1955*(S1955+U1955)+W1955*(Y1955+X1955)+AD1955+AE1955*(AF1955+AG1955)),"")</f>
        <v/>
      </c>
      <c r="AL1955" s="90" t="str">
        <f t="shared" si="400"/>
        <v/>
      </c>
      <c r="AM1955" s="91" t="str">
        <f t="shared" si="401"/>
        <v/>
      </c>
      <c r="AP1955" s="92" t="b">
        <f t="shared" si="395"/>
        <v>0</v>
      </c>
      <c r="AQ1955" s="92" t="str">
        <f t="shared" si="396"/>
        <v xml:space="preserve"> </v>
      </c>
      <c r="AR1955" s="92" t="str">
        <f>IF(LEN(AQ1955)=1,"",COUNTIF($AQ$19:AQ1955,AQ1955)=1)</f>
        <v/>
      </c>
      <c r="AS1955" s="73"/>
      <c r="AT1955" s="73"/>
      <c r="AU1955" s="73"/>
      <c r="AV1955" s="235" t="str">
        <f>IF($P1955=Lists!$A$13,Lists!$A$29,IF($P1955=Lists!$A$14,Lists!$A$30,$P1955))</f>
        <v/>
      </c>
      <c r="AW1955" s="73"/>
      <c r="AX1955" s="73"/>
    </row>
    <row r="1956" spans="2:50" x14ac:dyDescent="0.3">
      <c r="B1956" s="137">
        <f t="shared" si="402"/>
        <v>1938</v>
      </c>
      <c r="C1956" s="24"/>
      <c r="D1956" s="24"/>
      <c r="E1956" s="24"/>
      <c r="F1956" s="25"/>
      <c r="G1956" s="24"/>
      <c r="H1956" s="30"/>
      <c r="I1956" s="24"/>
      <c r="J1956" s="50" t="str">
        <f t="shared" si="393"/>
        <v/>
      </c>
      <c r="K1956" s="30"/>
      <c r="L1956" s="236"/>
      <c r="M1956" s="30"/>
      <c r="N1956" s="30"/>
      <c r="O1956" s="46" t="str">
        <f t="shared" si="394"/>
        <v/>
      </c>
      <c r="P1956" s="239" t="str">
        <f t="shared" si="397"/>
        <v/>
      </c>
      <c r="Q1956" s="52" t="str">
        <f t="shared" si="398"/>
        <v/>
      </c>
      <c r="R1956" s="127"/>
      <c r="S1956" s="86"/>
      <c r="T1956" s="127"/>
      <c r="U1956" s="86"/>
      <c r="V1956" s="87">
        <f t="shared" si="390"/>
        <v>0</v>
      </c>
      <c r="W1956" s="130"/>
      <c r="X1956" s="86"/>
      <c r="Y1956" s="86"/>
      <c r="Z1956" s="131"/>
      <c r="AA1956" s="87">
        <f t="shared" si="399"/>
        <v>0</v>
      </c>
      <c r="AB1956" s="127"/>
      <c r="AC1956" s="86"/>
      <c r="AD1956" s="87">
        <f t="shared" si="391"/>
        <v>0</v>
      </c>
      <c r="AE1956" s="127"/>
      <c r="AF1956" s="86"/>
      <c r="AG1956" s="86"/>
      <c r="AH1956" s="131"/>
      <c r="AI1956" s="88">
        <f t="shared" si="392"/>
        <v>0</v>
      </c>
      <c r="AJ1956" s="89" t="str">
        <f>IFERROR(IF(ISNA(MATCH($AV1956,Other_Category_Abbr,0)),INDEX(FGHG_List_Long_GWP,MATCH($AV1956,FGHG_List_Long,0)),INDEX(GWP_Other_Abbr,MATCH($AV1956,Other_Category_Abbr,0)))*SUM(V1956,AA1956,AD1956,AI1956),"")</f>
        <v/>
      </c>
      <c r="AK1956" s="89" t="str">
        <f>IFERROR(IF(ISNA(MATCH($AV1956,Other_Category_Abbr,0)),INDEX(FGHG_List_Long_GWP,MATCH($AV1956,FGHG_List_Long,0)),INDEX(GWP_Other_Abbr,MATCH($AV1956,Other_Category_Abbr,0)))*(T1956*(S1956+U1956)+W1956*(Y1956+X1956)+AD1956+AE1956*(AF1956+AG1956)),"")</f>
        <v/>
      </c>
      <c r="AL1956" s="90" t="str">
        <f t="shared" si="400"/>
        <v/>
      </c>
      <c r="AM1956" s="91" t="str">
        <f t="shared" si="401"/>
        <v/>
      </c>
      <c r="AP1956" s="92" t="b">
        <f t="shared" si="395"/>
        <v>0</v>
      </c>
      <c r="AQ1956" s="92" t="str">
        <f t="shared" si="396"/>
        <v xml:space="preserve"> </v>
      </c>
      <c r="AR1956" s="92" t="str">
        <f>IF(LEN(AQ1956)=1,"",COUNTIF($AQ$19:AQ1956,AQ1956)=1)</f>
        <v/>
      </c>
      <c r="AS1956" s="73"/>
      <c r="AT1956" s="73"/>
      <c r="AU1956" s="73"/>
      <c r="AV1956" s="235" t="str">
        <f>IF($P1956=Lists!$A$13,Lists!$A$29,IF($P1956=Lists!$A$14,Lists!$A$30,$P1956))</f>
        <v/>
      </c>
      <c r="AW1956" s="73"/>
      <c r="AX1956" s="73"/>
    </row>
    <row r="1957" spans="2:50" x14ac:dyDescent="0.3">
      <c r="B1957" s="137">
        <f t="shared" si="402"/>
        <v>1939</v>
      </c>
      <c r="C1957" s="24"/>
      <c r="D1957" s="24"/>
      <c r="E1957" s="24"/>
      <c r="F1957" s="25"/>
      <c r="G1957" s="24"/>
      <c r="H1957" s="30"/>
      <c r="I1957" s="24"/>
      <c r="J1957" s="50" t="str">
        <f t="shared" si="393"/>
        <v/>
      </c>
      <c r="K1957" s="30"/>
      <c r="L1957" s="236"/>
      <c r="M1957" s="30"/>
      <c r="N1957" s="30"/>
      <c r="O1957" s="46" t="str">
        <f t="shared" si="394"/>
        <v/>
      </c>
      <c r="P1957" s="239" t="str">
        <f t="shared" si="397"/>
        <v/>
      </c>
      <c r="Q1957" s="52" t="str">
        <f t="shared" si="398"/>
        <v/>
      </c>
      <c r="R1957" s="127"/>
      <c r="S1957" s="86"/>
      <c r="T1957" s="127"/>
      <c r="U1957" s="86"/>
      <c r="V1957" s="87">
        <f t="shared" si="390"/>
        <v>0</v>
      </c>
      <c r="W1957" s="130"/>
      <c r="X1957" s="86"/>
      <c r="Y1957" s="86"/>
      <c r="Z1957" s="131"/>
      <c r="AA1957" s="87">
        <f t="shared" si="399"/>
        <v>0</v>
      </c>
      <c r="AB1957" s="127"/>
      <c r="AC1957" s="86"/>
      <c r="AD1957" s="87">
        <f t="shared" si="391"/>
        <v>0</v>
      </c>
      <c r="AE1957" s="127"/>
      <c r="AF1957" s="86"/>
      <c r="AG1957" s="86"/>
      <c r="AH1957" s="131"/>
      <c r="AI1957" s="88">
        <f t="shared" si="392"/>
        <v>0</v>
      </c>
      <c r="AJ1957" s="89" t="str">
        <f>IFERROR(IF(ISNA(MATCH($AV1957,Other_Category_Abbr,0)),INDEX(FGHG_List_Long_GWP,MATCH($AV1957,FGHG_List_Long,0)),INDEX(GWP_Other_Abbr,MATCH($AV1957,Other_Category_Abbr,0)))*SUM(V1957,AA1957,AD1957,AI1957),"")</f>
        <v/>
      </c>
      <c r="AK1957" s="89" t="str">
        <f>IFERROR(IF(ISNA(MATCH($AV1957,Other_Category_Abbr,0)),INDEX(FGHG_List_Long_GWP,MATCH($AV1957,FGHG_List_Long,0)),INDEX(GWP_Other_Abbr,MATCH($AV1957,Other_Category_Abbr,0)))*(T1957*(S1957+U1957)+W1957*(Y1957+X1957)+AD1957+AE1957*(AF1957+AG1957)),"")</f>
        <v/>
      </c>
      <c r="AL1957" s="90" t="str">
        <f t="shared" si="400"/>
        <v/>
      </c>
      <c r="AM1957" s="91" t="str">
        <f t="shared" si="401"/>
        <v/>
      </c>
      <c r="AP1957" s="92" t="b">
        <f t="shared" si="395"/>
        <v>0</v>
      </c>
      <c r="AQ1957" s="92" t="str">
        <f t="shared" si="396"/>
        <v xml:space="preserve"> </v>
      </c>
      <c r="AR1957" s="92" t="str">
        <f>IF(LEN(AQ1957)=1,"",COUNTIF($AQ$19:AQ1957,AQ1957)=1)</f>
        <v/>
      </c>
      <c r="AS1957" s="73"/>
      <c r="AT1957" s="73"/>
      <c r="AU1957" s="73"/>
      <c r="AV1957" s="235" t="str">
        <f>IF($P1957=Lists!$A$13,Lists!$A$29,IF($P1957=Lists!$A$14,Lists!$A$30,$P1957))</f>
        <v/>
      </c>
      <c r="AW1957" s="73"/>
      <c r="AX1957" s="73"/>
    </row>
    <row r="1958" spans="2:50" x14ac:dyDescent="0.3">
      <c r="B1958" s="137">
        <f t="shared" si="402"/>
        <v>1940</v>
      </c>
      <c r="C1958" s="24"/>
      <c r="D1958" s="24"/>
      <c r="E1958" s="24"/>
      <c r="F1958" s="25"/>
      <c r="G1958" s="24"/>
      <c r="H1958" s="30"/>
      <c r="I1958" s="24"/>
      <c r="J1958" s="50" t="str">
        <f t="shared" si="393"/>
        <v/>
      </c>
      <c r="K1958" s="30"/>
      <c r="L1958" s="236"/>
      <c r="M1958" s="30"/>
      <c r="N1958" s="30"/>
      <c r="O1958" s="46" t="str">
        <f t="shared" si="394"/>
        <v/>
      </c>
      <c r="P1958" s="239" t="str">
        <f t="shared" si="397"/>
        <v/>
      </c>
      <c r="Q1958" s="52" t="str">
        <f t="shared" si="398"/>
        <v/>
      </c>
      <c r="R1958" s="127"/>
      <c r="S1958" s="86"/>
      <c r="T1958" s="127"/>
      <c r="U1958" s="86"/>
      <c r="V1958" s="87">
        <f t="shared" si="390"/>
        <v>0</v>
      </c>
      <c r="W1958" s="130"/>
      <c r="X1958" s="86"/>
      <c r="Y1958" s="86"/>
      <c r="Z1958" s="131"/>
      <c r="AA1958" s="87">
        <f t="shared" si="399"/>
        <v>0</v>
      </c>
      <c r="AB1958" s="127"/>
      <c r="AC1958" s="86"/>
      <c r="AD1958" s="87">
        <f t="shared" si="391"/>
        <v>0</v>
      </c>
      <c r="AE1958" s="127"/>
      <c r="AF1958" s="86"/>
      <c r="AG1958" s="86"/>
      <c r="AH1958" s="131"/>
      <c r="AI1958" s="88">
        <f t="shared" si="392"/>
        <v>0</v>
      </c>
      <c r="AJ1958" s="89" t="str">
        <f>IFERROR(IF(ISNA(MATCH($AV1958,Other_Category_Abbr,0)),INDEX(FGHG_List_Long_GWP,MATCH($AV1958,FGHG_List_Long,0)),INDEX(GWP_Other_Abbr,MATCH($AV1958,Other_Category_Abbr,0)))*SUM(V1958,AA1958,AD1958,AI1958),"")</f>
        <v/>
      </c>
      <c r="AK1958" s="89" t="str">
        <f>IFERROR(IF(ISNA(MATCH($AV1958,Other_Category_Abbr,0)),INDEX(FGHG_List_Long_GWP,MATCH($AV1958,FGHG_List_Long,0)),INDEX(GWP_Other_Abbr,MATCH($AV1958,Other_Category_Abbr,0)))*(T1958*(S1958+U1958)+W1958*(Y1958+X1958)+AD1958+AE1958*(AF1958+AG1958)),"")</f>
        <v/>
      </c>
      <c r="AL1958" s="90" t="str">
        <f t="shared" si="400"/>
        <v/>
      </c>
      <c r="AM1958" s="91" t="str">
        <f t="shared" si="401"/>
        <v/>
      </c>
      <c r="AP1958" s="92" t="b">
        <f t="shared" si="395"/>
        <v>0</v>
      </c>
      <c r="AQ1958" s="92" t="str">
        <f t="shared" si="396"/>
        <v xml:space="preserve"> </v>
      </c>
      <c r="AR1958" s="92" t="str">
        <f>IF(LEN(AQ1958)=1,"",COUNTIF($AQ$19:AQ1958,AQ1958)=1)</f>
        <v/>
      </c>
      <c r="AS1958" s="73"/>
      <c r="AT1958" s="73"/>
      <c r="AU1958" s="73"/>
      <c r="AV1958" s="235" t="str">
        <f>IF($P1958=Lists!$A$13,Lists!$A$29,IF($P1958=Lists!$A$14,Lists!$A$30,$P1958))</f>
        <v/>
      </c>
      <c r="AW1958" s="73"/>
      <c r="AX1958" s="73"/>
    </row>
    <row r="1959" spans="2:50" x14ac:dyDescent="0.3">
      <c r="B1959" s="137">
        <f t="shared" si="402"/>
        <v>1941</v>
      </c>
      <c r="C1959" s="24"/>
      <c r="D1959" s="24"/>
      <c r="E1959" s="24"/>
      <c r="F1959" s="25"/>
      <c r="G1959" s="24"/>
      <c r="H1959" s="30"/>
      <c r="I1959" s="24"/>
      <c r="J1959" s="50" t="str">
        <f t="shared" si="393"/>
        <v/>
      </c>
      <c r="K1959" s="30"/>
      <c r="L1959" s="236"/>
      <c r="M1959" s="30"/>
      <c r="N1959" s="30"/>
      <c r="O1959" s="46" t="str">
        <f t="shared" si="394"/>
        <v/>
      </c>
      <c r="P1959" s="239" t="str">
        <f t="shared" si="397"/>
        <v/>
      </c>
      <c r="Q1959" s="52" t="str">
        <f t="shared" si="398"/>
        <v/>
      </c>
      <c r="R1959" s="127"/>
      <c r="S1959" s="86"/>
      <c r="T1959" s="127"/>
      <c r="U1959" s="86"/>
      <c r="V1959" s="87">
        <f t="shared" si="390"/>
        <v>0</v>
      </c>
      <c r="W1959" s="130"/>
      <c r="X1959" s="86"/>
      <c r="Y1959" s="86"/>
      <c r="Z1959" s="131"/>
      <c r="AA1959" s="87">
        <f t="shared" si="399"/>
        <v>0</v>
      </c>
      <c r="AB1959" s="127"/>
      <c r="AC1959" s="86"/>
      <c r="AD1959" s="87">
        <f t="shared" si="391"/>
        <v>0</v>
      </c>
      <c r="AE1959" s="127"/>
      <c r="AF1959" s="86"/>
      <c r="AG1959" s="86"/>
      <c r="AH1959" s="131"/>
      <c r="AI1959" s="88">
        <f t="shared" si="392"/>
        <v>0</v>
      </c>
      <c r="AJ1959" s="89" t="str">
        <f>IFERROR(IF(ISNA(MATCH($AV1959,Other_Category_Abbr,0)),INDEX(FGHG_List_Long_GWP,MATCH($AV1959,FGHG_List_Long,0)),INDEX(GWP_Other_Abbr,MATCH($AV1959,Other_Category_Abbr,0)))*SUM(V1959,AA1959,AD1959,AI1959),"")</f>
        <v/>
      </c>
      <c r="AK1959" s="89" t="str">
        <f>IFERROR(IF(ISNA(MATCH($AV1959,Other_Category_Abbr,0)),INDEX(FGHG_List_Long_GWP,MATCH($AV1959,FGHG_List_Long,0)),INDEX(GWP_Other_Abbr,MATCH($AV1959,Other_Category_Abbr,0)))*(T1959*(S1959+U1959)+W1959*(Y1959+X1959)+AD1959+AE1959*(AF1959+AG1959)),"")</f>
        <v/>
      </c>
      <c r="AL1959" s="90" t="str">
        <f t="shared" si="400"/>
        <v/>
      </c>
      <c r="AM1959" s="91" t="str">
        <f t="shared" si="401"/>
        <v/>
      </c>
      <c r="AP1959" s="92" t="b">
        <f t="shared" si="395"/>
        <v>0</v>
      </c>
      <c r="AQ1959" s="92" t="str">
        <f t="shared" si="396"/>
        <v xml:space="preserve"> </v>
      </c>
      <c r="AR1959" s="92" t="str">
        <f>IF(LEN(AQ1959)=1,"",COUNTIF($AQ$19:AQ1959,AQ1959)=1)</f>
        <v/>
      </c>
      <c r="AS1959" s="73"/>
      <c r="AT1959" s="73"/>
      <c r="AU1959" s="73"/>
      <c r="AV1959" s="235" t="str">
        <f>IF($P1959=Lists!$A$13,Lists!$A$29,IF($P1959=Lists!$A$14,Lists!$A$30,$P1959))</f>
        <v/>
      </c>
      <c r="AW1959" s="73"/>
      <c r="AX1959" s="73"/>
    </row>
    <row r="1960" spans="2:50" x14ac:dyDescent="0.3">
      <c r="B1960" s="137">
        <f t="shared" si="402"/>
        <v>1942</v>
      </c>
      <c r="C1960" s="24"/>
      <c r="D1960" s="24"/>
      <c r="E1960" s="24"/>
      <c r="F1960" s="25"/>
      <c r="G1960" s="24"/>
      <c r="H1960" s="30"/>
      <c r="I1960" s="24"/>
      <c r="J1960" s="50" t="str">
        <f t="shared" si="393"/>
        <v/>
      </c>
      <c r="K1960" s="30"/>
      <c r="L1960" s="236"/>
      <c r="M1960" s="30"/>
      <c r="N1960" s="30"/>
      <c r="O1960" s="46" t="str">
        <f t="shared" si="394"/>
        <v/>
      </c>
      <c r="P1960" s="239" t="str">
        <f t="shared" si="397"/>
        <v/>
      </c>
      <c r="Q1960" s="52" t="str">
        <f t="shared" si="398"/>
        <v/>
      </c>
      <c r="R1960" s="127"/>
      <c r="S1960" s="86"/>
      <c r="T1960" s="127"/>
      <c r="U1960" s="86"/>
      <c r="V1960" s="87">
        <f t="shared" ref="V1960:V2023" si="403">+(R1960*S1960)+(T1960*U1960)</f>
        <v>0</v>
      </c>
      <c r="W1960" s="130"/>
      <c r="X1960" s="86"/>
      <c r="Y1960" s="86"/>
      <c r="Z1960" s="131"/>
      <c r="AA1960" s="87">
        <f t="shared" si="399"/>
        <v>0</v>
      </c>
      <c r="AB1960" s="127"/>
      <c r="AC1960" s="86"/>
      <c r="AD1960" s="87">
        <f t="shared" ref="AD1960:AD2023" si="404">+(AB1960*AC1960)</f>
        <v>0</v>
      </c>
      <c r="AE1960" s="127"/>
      <c r="AF1960" s="86"/>
      <c r="AG1960" s="86"/>
      <c r="AH1960" s="131"/>
      <c r="AI1960" s="88">
        <f t="shared" ref="AI1960:AI2023" si="405">+AE1960*(AF1960+AG1960*(1-AH1960))</f>
        <v>0</v>
      </c>
      <c r="AJ1960" s="89" t="str">
        <f>IFERROR(IF(ISNA(MATCH($AV1960,Other_Category_Abbr,0)),INDEX(FGHG_List_Long_GWP,MATCH($AV1960,FGHG_List_Long,0)),INDEX(GWP_Other_Abbr,MATCH($AV1960,Other_Category_Abbr,0)))*SUM(V1960,AA1960,AD1960,AI1960),"")</f>
        <v/>
      </c>
      <c r="AK1960" s="89" t="str">
        <f>IFERROR(IF(ISNA(MATCH($AV1960,Other_Category_Abbr,0)),INDEX(FGHG_List_Long_GWP,MATCH($AV1960,FGHG_List_Long,0)),INDEX(GWP_Other_Abbr,MATCH($AV1960,Other_Category_Abbr,0)))*(T1960*(S1960+U1960)+W1960*(Y1960+X1960)+AD1960+AE1960*(AF1960+AG1960)),"")</f>
        <v/>
      </c>
      <c r="AL1960" s="90" t="str">
        <f t="shared" si="400"/>
        <v/>
      </c>
      <c r="AM1960" s="91" t="str">
        <f t="shared" si="401"/>
        <v/>
      </c>
      <c r="AP1960" s="92" t="b">
        <f t="shared" si="395"/>
        <v>0</v>
      </c>
      <c r="AQ1960" s="92" t="str">
        <f t="shared" si="396"/>
        <v xml:space="preserve"> </v>
      </c>
      <c r="AR1960" s="92" t="str">
        <f>IF(LEN(AQ1960)=1,"",COUNTIF($AQ$19:AQ1960,AQ1960)=1)</f>
        <v/>
      </c>
      <c r="AS1960" s="73"/>
      <c r="AT1960" s="73"/>
      <c r="AU1960" s="73"/>
      <c r="AV1960" s="235" t="str">
        <f>IF($P1960=Lists!$A$13,Lists!$A$29,IF($P1960=Lists!$A$14,Lists!$A$30,$P1960))</f>
        <v/>
      </c>
      <c r="AW1960" s="73"/>
      <c r="AX1960" s="73"/>
    </row>
    <row r="1961" spans="2:50" x14ac:dyDescent="0.3">
      <c r="B1961" s="137">
        <f t="shared" si="402"/>
        <v>1943</v>
      </c>
      <c r="C1961" s="24"/>
      <c r="D1961" s="24"/>
      <c r="E1961" s="24"/>
      <c r="F1961" s="25"/>
      <c r="G1961" s="24"/>
      <c r="H1961" s="30"/>
      <c r="I1961" s="24"/>
      <c r="J1961" s="50" t="str">
        <f t="shared" si="393"/>
        <v/>
      </c>
      <c r="K1961" s="30"/>
      <c r="L1961" s="236"/>
      <c r="M1961" s="30"/>
      <c r="N1961" s="30"/>
      <c r="O1961" s="46" t="str">
        <f t="shared" si="394"/>
        <v/>
      </c>
      <c r="P1961" s="239" t="str">
        <f t="shared" si="397"/>
        <v/>
      </c>
      <c r="Q1961" s="52" t="str">
        <f t="shared" si="398"/>
        <v/>
      </c>
      <c r="R1961" s="127"/>
      <c r="S1961" s="86"/>
      <c r="T1961" s="127"/>
      <c r="U1961" s="86"/>
      <c r="V1961" s="87">
        <f t="shared" si="403"/>
        <v>0</v>
      </c>
      <c r="W1961" s="130"/>
      <c r="X1961" s="86"/>
      <c r="Y1961" s="86"/>
      <c r="Z1961" s="131"/>
      <c r="AA1961" s="87">
        <f t="shared" si="399"/>
        <v>0</v>
      </c>
      <c r="AB1961" s="127"/>
      <c r="AC1961" s="86"/>
      <c r="AD1961" s="87">
        <f t="shared" si="404"/>
        <v>0</v>
      </c>
      <c r="AE1961" s="127"/>
      <c r="AF1961" s="86"/>
      <c r="AG1961" s="86"/>
      <c r="AH1961" s="131"/>
      <c r="AI1961" s="88">
        <f t="shared" si="405"/>
        <v>0</v>
      </c>
      <c r="AJ1961" s="89" t="str">
        <f>IFERROR(IF(ISNA(MATCH($AV1961,Other_Category_Abbr,0)),INDEX(FGHG_List_Long_GWP,MATCH($AV1961,FGHG_List_Long,0)),INDEX(GWP_Other_Abbr,MATCH($AV1961,Other_Category_Abbr,0)))*SUM(V1961,AA1961,AD1961,AI1961),"")</f>
        <v/>
      </c>
      <c r="AK1961" s="89" t="str">
        <f>IFERROR(IF(ISNA(MATCH($AV1961,Other_Category_Abbr,0)),INDEX(FGHG_List_Long_GWP,MATCH($AV1961,FGHG_List_Long,0)),INDEX(GWP_Other_Abbr,MATCH($AV1961,Other_Category_Abbr,0)))*(T1961*(S1961+U1961)+W1961*(Y1961+X1961)+AD1961+AE1961*(AF1961+AG1961)),"")</f>
        <v/>
      </c>
      <c r="AL1961" s="90" t="str">
        <f t="shared" si="400"/>
        <v/>
      </c>
      <c r="AM1961" s="91" t="str">
        <f t="shared" si="401"/>
        <v/>
      </c>
      <c r="AP1961" s="92" t="b">
        <f t="shared" si="395"/>
        <v>0</v>
      </c>
      <c r="AQ1961" s="92" t="str">
        <f t="shared" si="396"/>
        <v xml:space="preserve"> </v>
      </c>
      <c r="AR1961" s="92" t="str">
        <f>IF(LEN(AQ1961)=1,"",COUNTIF($AQ$19:AQ1961,AQ1961)=1)</f>
        <v/>
      </c>
      <c r="AS1961" s="73"/>
      <c r="AT1961" s="73"/>
      <c r="AU1961" s="73"/>
      <c r="AV1961" s="235" t="str">
        <f>IF($P1961=Lists!$A$13,Lists!$A$29,IF($P1961=Lists!$A$14,Lists!$A$30,$P1961))</f>
        <v/>
      </c>
      <c r="AW1961" s="73"/>
      <c r="AX1961" s="73"/>
    </row>
    <row r="1962" spans="2:50" x14ac:dyDescent="0.3">
      <c r="B1962" s="137">
        <f t="shared" si="402"/>
        <v>1944</v>
      </c>
      <c r="C1962" s="24"/>
      <c r="D1962" s="24"/>
      <c r="E1962" s="24"/>
      <c r="F1962" s="25"/>
      <c r="G1962" s="24"/>
      <c r="H1962" s="30"/>
      <c r="I1962" s="24"/>
      <c r="J1962" s="50" t="str">
        <f t="shared" si="393"/>
        <v/>
      </c>
      <c r="K1962" s="30"/>
      <c r="L1962" s="236"/>
      <c r="M1962" s="30"/>
      <c r="N1962" s="30"/>
      <c r="O1962" s="46" t="str">
        <f t="shared" si="394"/>
        <v/>
      </c>
      <c r="P1962" s="239" t="str">
        <f t="shared" si="397"/>
        <v/>
      </c>
      <c r="Q1962" s="52" t="str">
        <f t="shared" si="398"/>
        <v/>
      </c>
      <c r="R1962" s="127"/>
      <c r="S1962" s="86"/>
      <c r="T1962" s="127"/>
      <c r="U1962" s="86"/>
      <c r="V1962" s="87">
        <f t="shared" si="403"/>
        <v>0</v>
      </c>
      <c r="W1962" s="130"/>
      <c r="X1962" s="86"/>
      <c r="Y1962" s="86"/>
      <c r="Z1962" s="131"/>
      <c r="AA1962" s="87">
        <f t="shared" si="399"/>
        <v>0</v>
      </c>
      <c r="AB1962" s="127"/>
      <c r="AC1962" s="86"/>
      <c r="AD1962" s="87">
        <f t="shared" si="404"/>
        <v>0</v>
      </c>
      <c r="AE1962" s="127"/>
      <c r="AF1962" s="86"/>
      <c r="AG1962" s="86"/>
      <c r="AH1962" s="131"/>
      <c r="AI1962" s="88">
        <f t="shared" si="405"/>
        <v>0</v>
      </c>
      <c r="AJ1962" s="89" t="str">
        <f>IFERROR(IF(ISNA(MATCH($AV1962,Other_Category_Abbr,0)),INDEX(FGHG_List_Long_GWP,MATCH($AV1962,FGHG_List_Long,0)),INDEX(GWP_Other_Abbr,MATCH($AV1962,Other_Category_Abbr,0)))*SUM(V1962,AA1962,AD1962,AI1962),"")</f>
        <v/>
      </c>
      <c r="AK1962" s="89" t="str">
        <f>IFERROR(IF(ISNA(MATCH($AV1962,Other_Category_Abbr,0)),INDEX(FGHG_List_Long_GWP,MATCH($AV1962,FGHG_List_Long,0)),INDEX(GWP_Other_Abbr,MATCH($AV1962,Other_Category_Abbr,0)))*(T1962*(S1962+U1962)+W1962*(Y1962+X1962)+AD1962+AE1962*(AF1962+AG1962)),"")</f>
        <v/>
      </c>
      <c r="AL1962" s="90" t="str">
        <f t="shared" si="400"/>
        <v/>
      </c>
      <c r="AM1962" s="91" t="str">
        <f t="shared" si="401"/>
        <v/>
      </c>
      <c r="AP1962" s="92" t="b">
        <f t="shared" si="395"/>
        <v>0</v>
      </c>
      <c r="AQ1962" s="92" t="str">
        <f t="shared" si="396"/>
        <v xml:space="preserve"> </v>
      </c>
      <c r="AR1962" s="92" t="str">
        <f>IF(LEN(AQ1962)=1,"",COUNTIF($AQ$19:AQ1962,AQ1962)=1)</f>
        <v/>
      </c>
      <c r="AS1962" s="73"/>
      <c r="AT1962" s="73"/>
      <c r="AU1962" s="73"/>
      <c r="AV1962" s="235" t="str">
        <f>IF($P1962=Lists!$A$13,Lists!$A$29,IF($P1962=Lists!$A$14,Lists!$A$30,$P1962))</f>
        <v/>
      </c>
      <c r="AW1962" s="73"/>
      <c r="AX1962" s="73"/>
    </row>
    <row r="1963" spans="2:50" x14ac:dyDescent="0.3">
      <c r="B1963" s="137">
        <f t="shared" si="402"/>
        <v>1945</v>
      </c>
      <c r="C1963" s="24"/>
      <c r="D1963" s="24"/>
      <c r="E1963" s="24"/>
      <c r="F1963" s="25"/>
      <c r="G1963" s="24"/>
      <c r="H1963" s="30"/>
      <c r="I1963" s="24"/>
      <c r="J1963" s="50" t="str">
        <f t="shared" si="393"/>
        <v/>
      </c>
      <c r="K1963" s="30"/>
      <c r="L1963" s="236"/>
      <c r="M1963" s="30"/>
      <c r="N1963" s="30"/>
      <c r="O1963" s="46" t="str">
        <f t="shared" si="394"/>
        <v/>
      </c>
      <c r="P1963" s="239" t="str">
        <f t="shared" si="397"/>
        <v/>
      </c>
      <c r="Q1963" s="52" t="str">
        <f t="shared" si="398"/>
        <v/>
      </c>
      <c r="R1963" s="127"/>
      <c r="S1963" s="86"/>
      <c r="T1963" s="127"/>
      <c r="U1963" s="86"/>
      <c r="V1963" s="87">
        <f t="shared" si="403"/>
        <v>0</v>
      </c>
      <c r="W1963" s="130"/>
      <c r="X1963" s="86"/>
      <c r="Y1963" s="86"/>
      <c r="Z1963" s="131"/>
      <c r="AA1963" s="87">
        <f t="shared" si="399"/>
        <v>0</v>
      </c>
      <c r="AB1963" s="127"/>
      <c r="AC1963" s="86"/>
      <c r="AD1963" s="87">
        <f t="shared" si="404"/>
        <v>0</v>
      </c>
      <c r="AE1963" s="127"/>
      <c r="AF1963" s="86"/>
      <c r="AG1963" s="86"/>
      <c r="AH1963" s="131"/>
      <c r="AI1963" s="88">
        <f t="shared" si="405"/>
        <v>0</v>
      </c>
      <c r="AJ1963" s="89" t="str">
        <f>IFERROR(IF(ISNA(MATCH($AV1963,Other_Category_Abbr,0)),INDEX(FGHG_List_Long_GWP,MATCH($AV1963,FGHG_List_Long,0)),INDEX(GWP_Other_Abbr,MATCH($AV1963,Other_Category_Abbr,0)))*SUM(V1963,AA1963,AD1963,AI1963),"")</f>
        <v/>
      </c>
      <c r="AK1963" s="89" t="str">
        <f>IFERROR(IF(ISNA(MATCH($AV1963,Other_Category_Abbr,0)),INDEX(FGHG_List_Long_GWP,MATCH($AV1963,FGHG_List_Long,0)),INDEX(GWP_Other_Abbr,MATCH($AV1963,Other_Category_Abbr,0)))*(T1963*(S1963+U1963)+W1963*(Y1963+X1963)+AD1963+AE1963*(AF1963+AG1963)),"")</f>
        <v/>
      </c>
      <c r="AL1963" s="90" t="str">
        <f t="shared" si="400"/>
        <v/>
      </c>
      <c r="AM1963" s="91" t="str">
        <f t="shared" si="401"/>
        <v/>
      </c>
      <c r="AP1963" s="92" t="b">
        <f t="shared" si="395"/>
        <v>0</v>
      </c>
      <c r="AQ1963" s="92" t="str">
        <f t="shared" si="396"/>
        <v xml:space="preserve"> </v>
      </c>
      <c r="AR1963" s="92" t="str">
        <f>IF(LEN(AQ1963)=1,"",COUNTIF($AQ$19:AQ1963,AQ1963)=1)</f>
        <v/>
      </c>
      <c r="AS1963" s="73"/>
      <c r="AT1963" s="73"/>
      <c r="AU1963" s="73"/>
      <c r="AV1963" s="235" t="str">
        <f>IF($P1963=Lists!$A$13,Lists!$A$29,IF($P1963=Lists!$A$14,Lists!$A$30,$P1963))</f>
        <v/>
      </c>
      <c r="AW1963" s="73"/>
      <c r="AX1963" s="73"/>
    </row>
    <row r="1964" spans="2:50" x14ac:dyDescent="0.3">
      <c r="B1964" s="137">
        <f t="shared" si="402"/>
        <v>1946</v>
      </c>
      <c r="C1964" s="24"/>
      <c r="D1964" s="24"/>
      <c r="E1964" s="24"/>
      <c r="F1964" s="25"/>
      <c r="G1964" s="24"/>
      <c r="H1964" s="30"/>
      <c r="I1964" s="24"/>
      <c r="J1964" s="50" t="str">
        <f t="shared" si="393"/>
        <v/>
      </c>
      <c r="K1964" s="30"/>
      <c r="L1964" s="236"/>
      <c r="M1964" s="30"/>
      <c r="N1964" s="30"/>
      <c r="O1964" s="46" t="str">
        <f t="shared" si="394"/>
        <v/>
      </c>
      <c r="P1964" s="239" t="str">
        <f t="shared" si="397"/>
        <v/>
      </c>
      <c r="Q1964" s="52" t="str">
        <f t="shared" si="398"/>
        <v/>
      </c>
      <c r="R1964" s="127"/>
      <c r="S1964" s="86"/>
      <c r="T1964" s="127"/>
      <c r="U1964" s="86"/>
      <c r="V1964" s="87">
        <f t="shared" si="403"/>
        <v>0</v>
      </c>
      <c r="W1964" s="130"/>
      <c r="X1964" s="86"/>
      <c r="Y1964" s="86"/>
      <c r="Z1964" s="131"/>
      <c r="AA1964" s="87">
        <f t="shared" si="399"/>
        <v>0</v>
      </c>
      <c r="AB1964" s="127"/>
      <c r="AC1964" s="86"/>
      <c r="AD1964" s="87">
        <f t="shared" si="404"/>
        <v>0</v>
      </c>
      <c r="AE1964" s="127"/>
      <c r="AF1964" s="86"/>
      <c r="AG1964" s="86"/>
      <c r="AH1964" s="131"/>
      <c r="AI1964" s="88">
        <f t="shared" si="405"/>
        <v>0</v>
      </c>
      <c r="AJ1964" s="89" t="str">
        <f>IFERROR(IF(ISNA(MATCH($AV1964,Other_Category_Abbr,0)),INDEX(FGHG_List_Long_GWP,MATCH($AV1964,FGHG_List_Long,0)),INDEX(GWP_Other_Abbr,MATCH($AV1964,Other_Category_Abbr,0)))*SUM(V1964,AA1964,AD1964,AI1964),"")</f>
        <v/>
      </c>
      <c r="AK1964" s="89" t="str">
        <f>IFERROR(IF(ISNA(MATCH($AV1964,Other_Category_Abbr,0)),INDEX(FGHG_List_Long_GWP,MATCH($AV1964,FGHG_List_Long,0)),INDEX(GWP_Other_Abbr,MATCH($AV1964,Other_Category_Abbr,0)))*(T1964*(S1964+U1964)+W1964*(Y1964+X1964)+AD1964+AE1964*(AF1964+AG1964)),"")</f>
        <v/>
      </c>
      <c r="AL1964" s="90" t="str">
        <f t="shared" si="400"/>
        <v/>
      </c>
      <c r="AM1964" s="91" t="str">
        <f t="shared" si="401"/>
        <v/>
      </c>
      <c r="AP1964" s="92" t="b">
        <f t="shared" si="395"/>
        <v>0</v>
      </c>
      <c r="AQ1964" s="92" t="str">
        <f t="shared" si="396"/>
        <v xml:space="preserve"> </v>
      </c>
      <c r="AR1964" s="92" t="str">
        <f>IF(LEN(AQ1964)=1,"",COUNTIF($AQ$19:AQ1964,AQ1964)=1)</f>
        <v/>
      </c>
      <c r="AS1964" s="73"/>
      <c r="AT1964" s="73"/>
      <c r="AU1964" s="73"/>
      <c r="AV1964" s="235" t="str">
        <f>IF($P1964=Lists!$A$13,Lists!$A$29,IF($P1964=Lists!$A$14,Lists!$A$30,$P1964))</f>
        <v/>
      </c>
      <c r="AW1964" s="73"/>
      <c r="AX1964" s="73"/>
    </row>
    <row r="1965" spans="2:50" x14ac:dyDescent="0.3">
      <c r="B1965" s="137">
        <f t="shared" si="402"/>
        <v>1947</v>
      </c>
      <c r="C1965" s="24"/>
      <c r="D1965" s="24"/>
      <c r="E1965" s="24"/>
      <c r="F1965" s="25"/>
      <c r="G1965" s="24"/>
      <c r="H1965" s="30"/>
      <c r="I1965" s="24"/>
      <c r="J1965" s="50" t="str">
        <f t="shared" si="393"/>
        <v/>
      </c>
      <c r="K1965" s="30"/>
      <c r="L1965" s="236"/>
      <c r="M1965" s="30"/>
      <c r="N1965" s="30"/>
      <c r="O1965" s="46" t="str">
        <f t="shared" si="394"/>
        <v/>
      </c>
      <c r="P1965" s="239" t="str">
        <f t="shared" si="397"/>
        <v/>
      </c>
      <c r="Q1965" s="52" t="str">
        <f t="shared" si="398"/>
        <v/>
      </c>
      <c r="R1965" s="127"/>
      <c r="S1965" s="86"/>
      <c r="T1965" s="127"/>
      <c r="U1965" s="86"/>
      <c r="V1965" s="87">
        <f t="shared" si="403"/>
        <v>0</v>
      </c>
      <c r="W1965" s="130"/>
      <c r="X1965" s="86"/>
      <c r="Y1965" s="86"/>
      <c r="Z1965" s="131"/>
      <c r="AA1965" s="87">
        <f t="shared" si="399"/>
        <v>0</v>
      </c>
      <c r="AB1965" s="127"/>
      <c r="AC1965" s="86"/>
      <c r="AD1965" s="87">
        <f t="shared" si="404"/>
        <v>0</v>
      </c>
      <c r="AE1965" s="127"/>
      <c r="AF1965" s="86"/>
      <c r="AG1965" s="86"/>
      <c r="AH1965" s="131"/>
      <c r="AI1965" s="88">
        <f t="shared" si="405"/>
        <v>0</v>
      </c>
      <c r="AJ1965" s="89" t="str">
        <f>IFERROR(IF(ISNA(MATCH($AV1965,Other_Category_Abbr,0)),INDEX(FGHG_List_Long_GWP,MATCH($AV1965,FGHG_List_Long,0)),INDEX(GWP_Other_Abbr,MATCH($AV1965,Other_Category_Abbr,0)))*SUM(V1965,AA1965,AD1965,AI1965),"")</f>
        <v/>
      </c>
      <c r="AK1965" s="89" t="str">
        <f>IFERROR(IF(ISNA(MATCH($AV1965,Other_Category_Abbr,0)),INDEX(FGHG_List_Long_GWP,MATCH($AV1965,FGHG_List_Long,0)),INDEX(GWP_Other_Abbr,MATCH($AV1965,Other_Category_Abbr,0)))*(T1965*(S1965+U1965)+W1965*(Y1965+X1965)+AD1965+AE1965*(AF1965+AG1965)),"")</f>
        <v/>
      </c>
      <c r="AL1965" s="90" t="str">
        <f t="shared" si="400"/>
        <v/>
      </c>
      <c r="AM1965" s="91" t="str">
        <f t="shared" si="401"/>
        <v/>
      </c>
      <c r="AP1965" s="92" t="b">
        <f t="shared" si="395"/>
        <v>0</v>
      </c>
      <c r="AQ1965" s="92" t="str">
        <f t="shared" si="396"/>
        <v xml:space="preserve"> </v>
      </c>
      <c r="AR1965" s="92" t="str">
        <f>IF(LEN(AQ1965)=1,"",COUNTIF($AQ$19:AQ1965,AQ1965)=1)</f>
        <v/>
      </c>
      <c r="AS1965" s="73"/>
      <c r="AT1965" s="73"/>
      <c r="AU1965" s="73"/>
      <c r="AV1965" s="235" t="str">
        <f>IF($P1965=Lists!$A$13,Lists!$A$29,IF($P1965=Lists!$A$14,Lists!$A$30,$P1965))</f>
        <v/>
      </c>
      <c r="AW1965" s="73"/>
      <c r="AX1965" s="73"/>
    </row>
    <row r="1966" spans="2:50" x14ac:dyDescent="0.3">
      <c r="B1966" s="137">
        <f t="shared" si="402"/>
        <v>1948</v>
      </c>
      <c r="C1966" s="24"/>
      <c r="D1966" s="24"/>
      <c r="E1966" s="24"/>
      <c r="F1966" s="25"/>
      <c r="G1966" s="24"/>
      <c r="H1966" s="30"/>
      <c r="I1966" s="24"/>
      <c r="J1966" s="50" t="str">
        <f t="shared" si="393"/>
        <v/>
      </c>
      <c r="K1966" s="30"/>
      <c r="L1966" s="236"/>
      <c r="M1966" s="30"/>
      <c r="N1966" s="30"/>
      <c r="O1966" s="46" t="str">
        <f t="shared" si="394"/>
        <v/>
      </c>
      <c r="P1966" s="239" t="str">
        <f t="shared" si="397"/>
        <v/>
      </c>
      <c r="Q1966" s="52" t="str">
        <f t="shared" si="398"/>
        <v/>
      </c>
      <c r="R1966" s="127"/>
      <c r="S1966" s="86"/>
      <c r="T1966" s="127"/>
      <c r="U1966" s="86"/>
      <c r="V1966" s="87">
        <f t="shared" si="403"/>
        <v>0</v>
      </c>
      <c r="W1966" s="130"/>
      <c r="X1966" s="86"/>
      <c r="Y1966" s="86"/>
      <c r="Z1966" s="131"/>
      <c r="AA1966" s="87">
        <f t="shared" si="399"/>
        <v>0</v>
      </c>
      <c r="AB1966" s="127"/>
      <c r="AC1966" s="86"/>
      <c r="AD1966" s="87">
        <f t="shared" si="404"/>
        <v>0</v>
      </c>
      <c r="AE1966" s="127"/>
      <c r="AF1966" s="86"/>
      <c r="AG1966" s="86"/>
      <c r="AH1966" s="131"/>
      <c r="AI1966" s="88">
        <f t="shared" si="405"/>
        <v>0</v>
      </c>
      <c r="AJ1966" s="89" t="str">
        <f>IFERROR(IF(ISNA(MATCH($AV1966,Other_Category_Abbr,0)),INDEX(FGHG_List_Long_GWP,MATCH($AV1966,FGHG_List_Long,0)),INDEX(GWP_Other_Abbr,MATCH($AV1966,Other_Category_Abbr,0)))*SUM(V1966,AA1966,AD1966,AI1966),"")</f>
        <v/>
      </c>
      <c r="AK1966" s="89" t="str">
        <f>IFERROR(IF(ISNA(MATCH($AV1966,Other_Category_Abbr,0)),INDEX(FGHG_List_Long_GWP,MATCH($AV1966,FGHG_List_Long,0)),INDEX(GWP_Other_Abbr,MATCH($AV1966,Other_Category_Abbr,0)))*(T1966*(S1966+U1966)+W1966*(Y1966+X1966)+AD1966+AE1966*(AF1966+AG1966)),"")</f>
        <v/>
      </c>
      <c r="AL1966" s="90" t="str">
        <f t="shared" si="400"/>
        <v/>
      </c>
      <c r="AM1966" s="91" t="str">
        <f t="shared" si="401"/>
        <v/>
      </c>
      <c r="AP1966" s="92" t="b">
        <f t="shared" si="395"/>
        <v>0</v>
      </c>
      <c r="AQ1966" s="92" t="str">
        <f t="shared" si="396"/>
        <v xml:space="preserve"> </v>
      </c>
      <c r="AR1966" s="92" t="str">
        <f>IF(LEN(AQ1966)=1,"",COUNTIF($AQ$19:AQ1966,AQ1966)=1)</f>
        <v/>
      </c>
      <c r="AS1966" s="73"/>
      <c r="AT1966" s="73"/>
      <c r="AU1966" s="73"/>
      <c r="AV1966" s="235" t="str">
        <f>IF($P1966=Lists!$A$13,Lists!$A$29,IF($P1966=Lists!$A$14,Lists!$A$30,$P1966))</f>
        <v/>
      </c>
      <c r="AW1966" s="73"/>
      <c r="AX1966" s="73"/>
    </row>
    <row r="1967" spans="2:50" x14ac:dyDescent="0.3">
      <c r="B1967" s="137">
        <f t="shared" si="402"/>
        <v>1949</v>
      </c>
      <c r="C1967" s="24"/>
      <c r="D1967" s="24"/>
      <c r="E1967" s="24"/>
      <c r="F1967" s="25"/>
      <c r="G1967" s="24"/>
      <c r="H1967" s="30"/>
      <c r="I1967" s="24"/>
      <c r="J1967" s="50" t="str">
        <f t="shared" si="393"/>
        <v/>
      </c>
      <c r="K1967" s="30"/>
      <c r="L1967" s="236"/>
      <c r="M1967" s="30"/>
      <c r="N1967" s="30"/>
      <c r="O1967" s="46" t="str">
        <f t="shared" si="394"/>
        <v/>
      </c>
      <c r="P1967" s="239" t="str">
        <f t="shared" si="397"/>
        <v/>
      </c>
      <c r="Q1967" s="52" t="str">
        <f t="shared" si="398"/>
        <v/>
      </c>
      <c r="R1967" s="127"/>
      <c r="S1967" s="86"/>
      <c r="T1967" s="127"/>
      <c r="U1967" s="86"/>
      <c r="V1967" s="87">
        <f t="shared" si="403"/>
        <v>0</v>
      </c>
      <c r="W1967" s="130"/>
      <c r="X1967" s="86"/>
      <c r="Y1967" s="86"/>
      <c r="Z1967" s="131"/>
      <c r="AA1967" s="87">
        <f t="shared" si="399"/>
        <v>0</v>
      </c>
      <c r="AB1967" s="127"/>
      <c r="AC1967" s="86"/>
      <c r="AD1967" s="87">
        <f t="shared" si="404"/>
        <v>0</v>
      </c>
      <c r="AE1967" s="127"/>
      <c r="AF1967" s="86"/>
      <c r="AG1967" s="86"/>
      <c r="AH1967" s="131"/>
      <c r="AI1967" s="88">
        <f t="shared" si="405"/>
        <v>0</v>
      </c>
      <c r="AJ1967" s="89" t="str">
        <f>IFERROR(IF(ISNA(MATCH($AV1967,Other_Category_Abbr,0)),INDEX(FGHG_List_Long_GWP,MATCH($AV1967,FGHG_List_Long,0)),INDEX(GWP_Other_Abbr,MATCH($AV1967,Other_Category_Abbr,0)))*SUM(V1967,AA1967,AD1967,AI1967),"")</f>
        <v/>
      </c>
      <c r="AK1967" s="89" t="str">
        <f>IFERROR(IF(ISNA(MATCH($AV1967,Other_Category_Abbr,0)),INDEX(FGHG_List_Long_GWP,MATCH($AV1967,FGHG_List_Long,0)),INDEX(GWP_Other_Abbr,MATCH($AV1967,Other_Category_Abbr,0)))*(T1967*(S1967+U1967)+W1967*(Y1967+X1967)+AD1967+AE1967*(AF1967+AG1967)),"")</f>
        <v/>
      </c>
      <c r="AL1967" s="90" t="str">
        <f t="shared" si="400"/>
        <v/>
      </c>
      <c r="AM1967" s="91" t="str">
        <f t="shared" si="401"/>
        <v/>
      </c>
      <c r="AP1967" s="92" t="b">
        <f t="shared" si="395"/>
        <v>0</v>
      </c>
      <c r="AQ1967" s="92" t="str">
        <f t="shared" si="396"/>
        <v xml:space="preserve"> </v>
      </c>
      <c r="AR1967" s="92" t="str">
        <f>IF(LEN(AQ1967)=1,"",COUNTIF($AQ$19:AQ1967,AQ1967)=1)</f>
        <v/>
      </c>
      <c r="AS1967" s="73"/>
      <c r="AT1967" s="73"/>
      <c r="AU1967" s="73"/>
      <c r="AV1967" s="235" t="str">
        <f>IF($P1967=Lists!$A$13,Lists!$A$29,IF($P1967=Lists!$A$14,Lists!$A$30,$P1967))</f>
        <v/>
      </c>
      <c r="AW1967" s="73"/>
      <c r="AX1967" s="73"/>
    </row>
    <row r="1968" spans="2:50" x14ac:dyDescent="0.3">
      <c r="B1968" s="137">
        <f t="shared" si="402"/>
        <v>1950</v>
      </c>
      <c r="C1968" s="24"/>
      <c r="D1968" s="24"/>
      <c r="E1968" s="24"/>
      <c r="F1968" s="25"/>
      <c r="G1968" s="24"/>
      <c r="H1968" s="30"/>
      <c r="I1968" s="24"/>
      <c r="J1968" s="50" t="str">
        <f t="shared" si="393"/>
        <v/>
      </c>
      <c r="K1968" s="30"/>
      <c r="L1968" s="236"/>
      <c r="M1968" s="30"/>
      <c r="N1968" s="30"/>
      <c r="O1968" s="46" t="str">
        <f t="shared" si="394"/>
        <v/>
      </c>
      <c r="P1968" s="239" t="str">
        <f t="shared" si="397"/>
        <v/>
      </c>
      <c r="Q1968" s="52" t="str">
        <f t="shared" si="398"/>
        <v/>
      </c>
      <c r="R1968" s="127"/>
      <c r="S1968" s="86"/>
      <c r="T1968" s="127"/>
      <c r="U1968" s="86"/>
      <c r="V1968" s="87">
        <f t="shared" si="403"/>
        <v>0</v>
      </c>
      <c r="W1968" s="130"/>
      <c r="X1968" s="86"/>
      <c r="Y1968" s="86"/>
      <c r="Z1968" s="131"/>
      <c r="AA1968" s="87">
        <f t="shared" si="399"/>
        <v>0</v>
      </c>
      <c r="AB1968" s="127"/>
      <c r="AC1968" s="86"/>
      <c r="AD1968" s="87">
        <f t="shared" si="404"/>
        <v>0</v>
      </c>
      <c r="AE1968" s="127"/>
      <c r="AF1968" s="86"/>
      <c r="AG1968" s="86"/>
      <c r="AH1968" s="131"/>
      <c r="AI1968" s="88">
        <f t="shared" si="405"/>
        <v>0</v>
      </c>
      <c r="AJ1968" s="89" t="str">
        <f>IFERROR(IF(ISNA(MATCH($AV1968,Other_Category_Abbr,0)),INDEX(FGHG_List_Long_GWP,MATCH($AV1968,FGHG_List_Long,0)),INDEX(GWP_Other_Abbr,MATCH($AV1968,Other_Category_Abbr,0)))*SUM(V1968,AA1968,AD1968,AI1968),"")</f>
        <v/>
      </c>
      <c r="AK1968" s="89" t="str">
        <f>IFERROR(IF(ISNA(MATCH($AV1968,Other_Category_Abbr,0)),INDEX(FGHG_List_Long_GWP,MATCH($AV1968,FGHG_List_Long,0)),INDEX(GWP_Other_Abbr,MATCH($AV1968,Other_Category_Abbr,0)))*(T1968*(S1968+U1968)+W1968*(Y1968+X1968)+AD1968+AE1968*(AF1968+AG1968)),"")</f>
        <v/>
      </c>
      <c r="AL1968" s="90" t="str">
        <f t="shared" si="400"/>
        <v/>
      </c>
      <c r="AM1968" s="91" t="str">
        <f t="shared" si="401"/>
        <v/>
      </c>
      <c r="AP1968" s="92" t="b">
        <f t="shared" si="395"/>
        <v>0</v>
      </c>
      <c r="AQ1968" s="92" t="str">
        <f t="shared" si="396"/>
        <v xml:space="preserve"> </v>
      </c>
      <c r="AR1968" s="92" t="str">
        <f>IF(LEN(AQ1968)=1,"",COUNTIF($AQ$19:AQ1968,AQ1968)=1)</f>
        <v/>
      </c>
      <c r="AS1968" s="73"/>
      <c r="AT1968" s="73"/>
      <c r="AU1968" s="73"/>
      <c r="AV1968" s="235" t="str">
        <f>IF($P1968=Lists!$A$13,Lists!$A$29,IF($P1968=Lists!$A$14,Lists!$A$30,$P1968))</f>
        <v/>
      </c>
      <c r="AW1968" s="73"/>
      <c r="AX1968" s="73"/>
    </row>
    <row r="1969" spans="2:50" x14ac:dyDescent="0.3">
      <c r="B1969" s="137">
        <f t="shared" si="402"/>
        <v>1951</v>
      </c>
      <c r="C1969" s="24"/>
      <c r="D1969" s="24"/>
      <c r="E1969" s="24"/>
      <c r="F1969" s="25"/>
      <c r="G1969" s="24"/>
      <c r="H1969" s="30"/>
      <c r="I1969" s="24"/>
      <c r="J1969" s="50" t="str">
        <f t="shared" si="393"/>
        <v/>
      </c>
      <c r="K1969" s="30"/>
      <c r="L1969" s="236"/>
      <c r="M1969" s="30"/>
      <c r="N1969" s="30"/>
      <c r="O1969" s="46" t="str">
        <f t="shared" si="394"/>
        <v/>
      </c>
      <c r="P1969" s="239" t="str">
        <f t="shared" si="397"/>
        <v/>
      </c>
      <c r="Q1969" s="52" t="str">
        <f t="shared" si="398"/>
        <v/>
      </c>
      <c r="R1969" s="127"/>
      <c r="S1969" s="86"/>
      <c r="T1969" s="127"/>
      <c r="U1969" s="86"/>
      <c r="V1969" s="87">
        <f t="shared" si="403"/>
        <v>0</v>
      </c>
      <c r="W1969" s="130"/>
      <c r="X1969" s="86"/>
      <c r="Y1969" s="86"/>
      <c r="Z1969" s="131"/>
      <c r="AA1969" s="87">
        <f t="shared" si="399"/>
        <v>0</v>
      </c>
      <c r="AB1969" s="127"/>
      <c r="AC1969" s="86"/>
      <c r="AD1969" s="87">
        <f t="shared" si="404"/>
        <v>0</v>
      </c>
      <c r="AE1969" s="127"/>
      <c r="AF1969" s="86"/>
      <c r="AG1969" s="86"/>
      <c r="AH1969" s="131"/>
      <c r="AI1969" s="88">
        <f t="shared" si="405"/>
        <v>0</v>
      </c>
      <c r="AJ1969" s="89" t="str">
        <f>IFERROR(IF(ISNA(MATCH($AV1969,Other_Category_Abbr,0)),INDEX(FGHG_List_Long_GWP,MATCH($AV1969,FGHG_List_Long,0)),INDEX(GWP_Other_Abbr,MATCH($AV1969,Other_Category_Abbr,0)))*SUM(V1969,AA1969,AD1969,AI1969),"")</f>
        <v/>
      </c>
      <c r="AK1969" s="89" t="str">
        <f>IFERROR(IF(ISNA(MATCH($AV1969,Other_Category_Abbr,0)),INDEX(FGHG_List_Long_GWP,MATCH($AV1969,FGHG_List_Long,0)),INDEX(GWP_Other_Abbr,MATCH($AV1969,Other_Category_Abbr,0)))*(T1969*(S1969+U1969)+W1969*(Y1969+X1969)+AD1969+AE1969*(AF1969+AG1969)),"")</f>
        <v/>
      </c>
      <c r="AL1969" s="90" t="str">
        <f t="shared" si="400"/>
        <v/>
      </c>
      <c r="AM1969" s="91" t="str">
        <f t="shared" si="401"/>
        <v/>
      </c>
      <c r="AP1969" s="92" t="b">
        <f t="shared" si="395"/>
        <v>0</v>
      </c>
      <c r="AQ1969" s="92" t="str">
        <f t="shared" si="396"/>
        <v xml:space="preserve"> </v>
      </c>
      <c r="AR1969" s="92" t="str">
        <f>IF(LEN(AQ1969)=1,"",COUNTIF($AQ$19:AQ1969,AQ1969)=1)</f>
        <v/>
      </c>
      <c r="AS1969" s="73"/>
      <c r="AT1969" s="73"/>
      <c r="AU1969" s="73"/>
      <c r="AV1969" s="235" t="str">
        <f>IF($P1969=Lists!$A$13,Lists!$A$29,IF($P1969=Lists!$A$14,Lists!$A$30,$P1969))</f>
        <v/>
      </c>
      <c r="AW1969" s="73"/>
      <c r="AX1969" s="73"/>
    </row>
    <row r="1970" spans="2:50" x14ac:dyDescent="0.3">
      <c r="B1970" s="137">
        <f t="shared" si="402"/>
        <v>1952</v>
      </c>
      <c r="C1970" s="24"/>
      <c r="D1970" s="24"/>
      <c r="E1970" s="24"/>
      <c r="F1970" s="25"/>
      <c r="G1970" s="24"/>
      <c r="H1970" s="30"/>
      <c r="I1970" s="24"/>
      <c r="J1970" s="50" t="str">
        <f t="shared" si="393"/>
        <v/>
      </c>
      <c r="K1970" s="30"/>
      <c r="L1970" s="236"/>
      <c r="M1970" s="30"/>
      <c r="N1970" s="30"/>
      <c r="O1970" s="46" t="str">
        <f t="shared" si="394"/>
        <v/>
      </c>
      <c r="P1970" s="239" t="str">
        <f t="shared" si="397"/>
        <v/>
      </c>
      <c r="Q1970" s="52" t="str">
        <f t="shared" si="398"/>
        <v/>
      </c>
      <c r="R1970" s="127"/>
      <c r="S1970" s="86"/>
      <c r="T1970" s="127"/>
      <c r="U1970" s="86"/>
      <c r="V1970" s="87">
        <f t="shared" si="403"/>
        <v>0</v>
      </c>
      <c r="W1970" s="130"/>
      <c r="X1970" s="86"/>
      <c r="Y1970" s="86"/>
      <c r="Z1970" s="131"/>
      <c r="AA1970" s="87">
        <f t="shared" si="399"/>
        <v>0</v>
      </c>
      <c r="AB1970" s="127"/>
      <c r="AC1970" s="86"/>
      <c r="AD1970" s="87">
        <f t="shared" si="404"/>
        <v>0</v>
      </c>
      <c r="AE1970" s="127"/>
      <c r="AF1970" s="86"/>
      <c r="AG1970" s="86"/>
      <c r="AH1970" s="131"/>
      <c r="AI1970" s="88">
        <f t="shared" si="405"/>
        <v>0</v>
      </c>
      <c r="AJ1970" s="89" t="str">
        <f>IFERROR(IF(ISNA(MATCH($AV1970,Other_Category_Abbr,0)),INDEX(FGHG_List_Long_GWP,MATCH($AV1970,FGHG_List_Long,0)),INDEX(GWP_Other_Abbr,MATCH($AV1970,Other_Category_Abbr,0)))*SUM(V1970,AA1970,AD1970,AI1970),"")</f>
        <v/>
      </c>
      <c r="AK1970" s="89" t="str">
        <f>IFERROR(IF(ISNA(MATCH($AV1970,Other_Category_Abbr,0)),INDEX(FGHG_List_Long_GWP,MATCH($AV1970,FGHG_List_Long,0)),INDEX(GWP_Other_Abbr,MATCH($AV1970,Other_Category_Abbr,0)))*(T1970*(S1970+U1970)+W1970*(Y1970+X1970)+AD1970+AE1970*(AF1970+AG1970)),"")</f>
        <v/>
      </c>
      <c r="AL1970" s="90" t="str">
        <f t="shared" si="400"/>
        <v/>
      </c>
      <c r="AM1970" s="91" t="str">
        <f t="shared" si="401"/>
        <v/>
      </c>
      <c r="AP1970" s="92" t="b">
        <f t="shared" si="395"/>
        <v>0</v>
      </c>
      <c r="AQ1970" s="92" t="str">
        <f t="shared" si="396"/>
        <v xml:space="preserve"> </v>
      </c>
      <c r="AR1970" s="92" t="str">
        <f>IF(LEN(AQ1970)=1,"",COUNTIF($AQ$19:AQ1970,AQ1970)=1)</f>
        <v/>
      </c>
      <c r="AS1970" s="73"/>
      <c r="AT1970" s="73"/>
      <c r="AU1970" s="73"/>
      <c r="AV1970" s="235" t="str">
        <f>IF($P1970=Lists!$A$13,Lists!$A$29,IF($P1970=Lists!$A$14,Lists!$A$30,$P1970))</f>
        <v/>
      </c>
      <c r="AW1970" s="73"/>
      <c r="AX1970" s="73"/>
    </row>
    <row r="1971" spans="2:50" x14ac:dyDescent="0.3">
      <c r="B1971" s="137">
        <f t="shared" si="402"/>
        <v>1953</v>
      </c>
      <c r="C1971" s="24"/>
      <c r="D1971" s="24"/>
      <c r="E1971" s="24"/>
      <c r="F1971" s="25"/>
      <c r="G1971" s="24"/>
      <c r="H1971" s="30"/>
      <c r="I1971" s="24"/>
      <c r="J1971" s="50" t="str">
        <f t="shared" si="393"/>
        <v/>
      </c>
      <c r="K1971" s="30"/>
      <c r="L1971" s="236"/>
      <c r="M1971" s="30"/>
      <c r="N1971" s="30"/>
      <c r="O1971" s="46" t="str">
        <f t="shared" si="394"/>
        <v/>
      </c>
      <c r="P1971" s="239" t="str">
        <f t="shared" si="397"/>
        <v/>
      </c>
      <c r="Q1971" s="52" t="str">
        <f t="shared" si="398"/>
        <v/>
      </c>
      <c r="R1971" s="127"/>
      <c r="S1971" s="86"/>
      <c r="T1971" s="127"/>
      <c r="U1971" s="86"/>
      <c r="V1971" s="87">
        <f t="shared" si="403"/>
        <v>0</v>
      </c>
      <c r="W1971" s="130"/>
      <c r="X1971" s="86"/>
      <c r="Y1971" s="86"/>
      <c r="Z1971" s="131"/>
      <c r="AA1971" s="87">
        <f t="shared" si="399"/>
        <v>0</v>
      </c>
      <c r="AB1971" s="127"/>
      <c r="AC1971" s="86"/>
      <c r="AD1971" s="87">
        <f t="shared" si="404"/>
        <v>0</v>
      </c>
      <c r="AE1971" s="127"/>
      <c r="AF1971" s="86"/>
      <c r="AG1971" s="86"/>
      <c r="AH1971" s="131"/>
      <c r="AI1971" s="88">
        <f t="shared" si="405"/>
        <v>0</v>
      </c>
      <c r="AJ1971" s="89" t="str">
        <f>IFERROR(IF(ISNA(MATCH($AV1971,Other_Category_Abbr,0)),INDEX(FGHG_List_Long_GWP,MATCH($AV1971,FGHG_List_Long,0)),INDEX(GWP_Other_Abbr,MATCH($AV1971,Other_Category_Abbr,0)))*SUM(V1971,AA1971,AD1971,AI1971),"")</f>
        <v/>
      </c>
      <c r="AK1971" s="89" t="str">
        <f>IFERROR(IF(ISNA(MATCH($AV1971,Other_Category_Abbr,0)),INDEX(FGHG_List_Long_GWP,MATCH($AV1971,FGHG_List_Long,0)),INDEX(GWP_Other_Abbr,MATCH($AV1971,Other_Category_Abbr,0)))*(T1971*(S1971+U1971)+W1971*(Y1971+X1971)+AD1971+AE1971*(AF1971+AG1971)),"")</f>
        <v/>
      </c>
      <c r="AL1971" s="90" t="str">
        <f t="shared" si="400"/>
        <v/>
      </c>
      <c r="AM1971" s="91" t="str">
        <f t="shared" si="401"/>
        <v/>
      </c>
      <c r="AP1971" s="92" t="b">
        <f t="shared" si="395"/>
        <v>0</v>
      </c>
      <c r="AQ1971" s="92" t="str">
        <f t="shared" si="396"/>
        <v xml:space="preserve"> </v>
      </c>
      <c r="AR1971" s="92" t="str">
        <f>IF(LEN(AQ1971)=1,"",COUNTIF($AQ$19:AQ1971,AQ1971)=1)</f>
        <v/>
      </c>
      <c r="AS1971" s="73"/>
      <c r="AT1971" s="73"/>
      <c r="AU1971" s="73"/>
      <c r="AV1971" s="235" t="str">
        <f>IF($P1971=Lists!$A$13,Lists!$A$29,IF($P1971=Lists!$A$14,Lists!$A$30,$P1971))</f>
        <v/>
      </c>
      <c r="AW1971" s="73"/>
      <c r="AX1971" s="73"/>
    </row>
    <row r="1972" spans="2:50" x14ac:dyDescent="0.3">
      <c r="B1972" s="137">
        <f t="shared" si="402"/>
        <v>1954</v>
      </c>
      <c r="C1972" s="24"/>
      <c r="D1972" s="24"/>
      <c r="E1972" s="24"/>
      <c r="F1972" s="25"/>
      <c r="G1972" s="24"/>
      <c r="H1972" s="30"/>
      <c r="I1972" s="24"/>
      <c r="J1972" s="50" t="str">
        <f t="shared" si="393"/>
        <v/>
      </c>
      <c r="K1972" s="30"/>
      <c r="L1972" s="236"/>
      <c r="M1972" s="30"/>
      <c r="N1972" s="30"/>
      <c r="O1972" s="46" t="str">
        <f t="shared" si="394"/>
        <v/>
      </c>
      <c r="P1972" s="239" t="str">
        <f t="shared" si="397"/>
        <v/>
      </c>
      <c r="Q1972" s="52" t="str">
        <f t="shared" si="398"/>
        <v/>
      </c>
      <c r="R1972" s="127"/>
      <c r="S1972" s="86"/>
      <c r="T1972" s="127"/>
      <c r="U1972" s="86"/>
      <c r="V1972" s="87">
        <f t="shared" si="403"/>
        <v>0</v>
      </c>
      <c r="W1972" s="130"/>
      <c r="X1972" s="86"/>
      <c r="Y1972" s="86"/>
      <c r="Z1972" s="131"/>
      <c r="AA1972" s="87">
        <f t="shared" si="399"/>
        <v>0</v>
      </c>
      <c r="AB1972" s="127"/>
      <c r="AC1972" s="86"/>
      <c r="AD1972" s="87">
        <f t="shared" si="404"/>
        <v>0</v>
      </c>
      <c r="AE1972" s="127"/>
      <c r="AF1972" s="86"/>
      <c r="AG1972" s="86"/>
      <c r="AH1972" s="131"/>
      <c r="AI1972" s="88">
        <f t="shared" si="405"/>
        <v>0</v>
      </c>
      <c r="AJ1972" s="89" t="str">
        <f>IFERROR(IF(ISNA(MATCH($AV1972,Other_Category_Abbr,0)),INDEX(FGHG_List_Long_GWP,MATCH($AV1972,FGHG_List_Long,0)),INDEX(GWP_Other_Abbr,MATCH($AV1972,Other_Category_Abbr,0)))*SUM(V1972,AA1972,AD1972,AI1972),"")</f>
        <v/>
      </c>
      <c r="AK1972" s="89" t="str">
        <f>IFERROR(IF(ISNA(MATCH($AV1972,Other_Category_Abbr,0)),INDEX(FGHG_List_Long_GWP,MATCH($AV1972,FGHG_List_Long,0)),INDEX(GWP_Other_Abbr,MATCH($AV1972,Other_Category_Abbr,0)))*(T1972*(S1972+U1972)+W1972*(Y1972+X1972)+AD1972+AE1972*(AF1972+AG1972)),"")</f>
        <v/>
      </c>
      <c r="AL1972" s="90" t="str">
        <f t="shared" si="400"/>
        <v/>
      </c>
      <c r="AM1972" s="91" t="str">
        <f t="shared" si="401"/>
        <v/>
      </c>
      <c r="AP1972" s="92" t="b">
        <f t="shared" si="395"/>
        <v>0</v>
      </c>
      <c r="AQ1972" s="92" t="str">
        <f t="shared" si="396"/>
        <v xml:space="preserve"> </v>
      </c>
      <c r="AR1972" s="92" t="str">
        <f>IF(LEN(AQ1972)=1,"",COUNTIF($AQ$19:AQ1972,AQ1972)=1)</f>
        <v/>
      </c>
      <c r="AS1972" s="73"/>
      <c r="AT1972" s="73"/>
      <c r="AU1972" s="73"/>
      <c r="AV1972" s="235" t="str">
        <f>IF($P1972=Lists!$A$13,Lists!$A$29,IF($P1972=Lists!$A$14,Lists!$A$30,$P1972))</f>
        <v/>
      </c>
      <c r="AW1972" s="73"/>
      <c r="AX1972" s="73"/>
    </row>
    <row r="1973" spans="2:50" x14ac:dyDescent="0.3">
      <c r="B1973" s="137">
        <f t="shared" si="402"/>
        <v>1955</v>
      </c>
      <c r="C1973" s="24"/>
      <c r="D1973" s="24"/>
      <c r="E1973" s="24"/>
      <c r="F1973" s="25"/>
      <c r="G1973" s="24"/>
      <c r="H1973" s="30"/>
      <c r="I1973" s="24"/>
      <c r="J1973" s="50" t="str">
        <f t="shared" si="393"/>
        <v/>
      </c>
      <c r="K1973" s="30"/>
      <c r="L1973" s="236"/>
      <c r="M1973" s="30"/>
      <c r="N1973" s="30"/>
      <c r="O1973" s="46" t="str">
        <f t="shared" si="394"/>
        <v/>
      </c>
      <c r="P1973" s="239" t="str">
        <f t="shared" si="397"/>
        <v/>
      </c>
      <c r="Q1973" s="52" t="str">
        <f t="shared" si="398"/>
        <v/>
      </c>
      <c r="R1973" s="127"/>
      <c r="S1973" s="86"/>
      <c r="T1973" s="127"/>
      <c r="U1973" s="86"/>
      <c r="V1973" s="87">
        <f t="shared" si="403"/>
        <v>0</v>
      </c>
      <c r="W1973" s="130"/>
      <c r="X1973" s="86"/>
      <c r="Y1973" s="86"/>
      <c r="Z1973" s="131"/>
      <c r="AA1973" s="87">
        <f t="shared" si="399"/>
        <v>0</v>
      </c>
      <c r="AB1973" s="127"/>
      <c r="AC1973" s="86"/>
      <c r="AD1973" s="87">
        <f t="shared" si="404"/>
        <v>0</v>
      </c>
      <c r="AE1973" s="127"/>
      <c r="AF1973" s="86"/>
      <c r="AG1973" s="86"/>
      <c r="AH1973" s="131"/>
      <c r="AI1973" s="88">
        <f t="shared" si="405"/>
        <v>0</v>
      </c>
      <c r="AJ1973" s="89" t="str">
        <f>IFERROR(IF(ISNA(MATCH($AV1973,Other_Category_Abbr,0)),INDEX(FGHG_List_Long_GWP,MATCH($AV1973,FGHG_List_Long,0)),INDEX(GWP_Other_Abbr,MATCH($AV1973,Other_Category_Abbr,0)))*SUM(V1973,AA1973,AD1973,AI1973),"")</f>
        <v/>
      </c>
      <c r="AK1973" s="89" t="str">
        <f>IFERROR(IF(ISNA(MATCH($AV1973,Other_Category_Abbr,0)),INDEX(FGHG_List_Long_GWP,MATCH($AV1973,FGHG_List_Long,0)),INDEX(GWP_Other_Abbr,MATCH($AV1973,Other_Category_Abbr,0)))*(T1973*(S1973+U1973)+W1973*(Y1973+X1973)+AD1973+AE1973*(AF1973+AG1973)),"")</f>
        <v/>
      </c>
      <c r="AL1973" s="90" t="str">
        <f t="shared" si="400"/>
        <v/>
      </c>
      <c r="AM1973" s="91" t="str">
        <f t="shared" si="401"/>
        <v/>
      </c>
      <c r="AP1973" s="92" t="b">
        <f t="shared" si="395"/>
        <v>0</v>
      </c>
      <c r="AQ1973" s="92" t="str">
        <f t="shared" si="396"/>
        <v xml:space="preserve"> </v>
      </c>
      <c r="AR1973" s="92" t="str">
        <f>IF(LEN(AQ1973)=1,"",COUNTIF($AQ$19:AQ1973,AQ1973)=1)</f>
        <v/>
      </c>
      <c r="AS1973" s="73"/>
      <c r="AT1973" s="73"/>
      <c r="AU1973" s="73"/>
      <c r="AV1973" s="235" t="str">
        <f>IF($P1973=Lists!$A$13,Lists!$A$29,IF($P1973=Lists!$A$14,Lists!$A$30,$P1973))</f>
        <v/>
      </c>
      <c r="AW1973" s="73"/>
      <c r="AX1973" s="73"/>
    </row>
    <row r="1974" spans="2:50" x14ac:dyDescent="0.3">
      <c r="B1974" s="137">
        <f t="shared" si="402"/>
        <v>1956</v>
      </c>
      <c r="C1974" s="24"/>
      <c r="D1974" s="24"/>
      <c r="E1974" s="24"/>
      <c r="F1974" s="25"/>
      <c r="G1974" s="24"/>
      <c r="H1974" s="30"/>
      <c r="I1974" s="24"/>
      <c r="J1974" s="50" t="str">
        <f t="shared" si="393"/>
        <v/>
      </c>
      <c r="K1974" s="30"/>
      <c r="L1974" s="236"/>
      <c r="M1974" s="30"/>
      <c r="N1974" s="30"/>
      <c r="O1974" s="46" t="str">
        <f t="shared" si="394"/>
        <v/>
      </c>
      <c r="P1974" s="239" t="str">
        <f t="shared" si="397"/>
        <v/>
      </c>
      <c r="Q1974" s="52" t="str">
        <f t="shared" si="398"/>
        <v/>
      </c>
      <c r="R1974" s="127"/>
      <c r="S1974" s="86"/>
      <c r="T1974" s="127"/>
      <c r="U1974" s="86"/>
      <c r="V1974" s="87">
        <f t="shared" si="403"/>
        <v>0</v>
      </c>
      <c r="W1974" s="130"/>
      <c r="X1974" s="86"/>
      <c r="Y1974" s="86"/>
      <c r="Z1974" s="131"/>
      <c r="AA1974" s="87">
        <f t="shared" si="399"/>
        <v>0</v>
      </c>
      <c r="AB1974" s="127"/>
      <c r="AC1974" s="86"/>
      <c r="AD1974" s="87">
        <f t="shared" si="404"/>
        <v>0</v>
      </c>
      <c r="AE1974" s="127"/>
      <c r="AF1974" s="86"/>
      <c r="AG1974" s="86"/>
      <c r="AH1974" s="131"/>
      <c r="AI1974" s="88">
        <f t="shared" si="405"/>
        <v>0</v>
      </c>
      <c r="AJ1974" s="89" t="str">
        <f>IFERROR(IF(ISNA(MATCH($AV1974,Other_Category_Abbr,0)),INDEX(FGHG_List_Long_GWP,MATCH($AV1974,FGHG_List_Long,0)),INDEX(GWP_Other_Abbr,MATCH($AV1974,Other_Category_Abbr,0)))*SUM(V1974,AA1974,AD1974,AI1974),"")</f>
        <v/>
      </c>
      <c r="AK1974" s="89" t="str">
        <f>IFERROR(IF(ISNA(MATCH($AV1974,Other_Category_Abbr,0)),INDEX(FGHG_List_Long_GWP,MATCH($AV1974,FGHG_List_Long,0)),INDEX(GWP_Other_Abbr,MATCH($AV1974,Other_Category_Abbr,0)))*(T1974*(S1974+U1974)+W1974*(Y1974+X1974)+AD1974+AE1974*(AF1974+AG1974)),"")</f>
        <v/>
      </c>
      <c r="AL1974" s="90" t="str">
        <f t="shared" si="400"/>
        <v/>
      </c>
      <c r="AM1974" s="91" t="str">
        <f t="shared" si="401"/>
        <v/>
      </c>
      <c r="AP1974" s="92" t="b">
        <f t="shared" si="395"/>
        <v>0</v>
      </c>
      <c r="AQ1974" s="92" t="str">
        <f t="shared" si="396"/>
        <v xml:space="preserve"> </v>
      </c>
      <c r="AR1974" s="92" t="str">
        <f>IF(LEN(AQ1974)=1,"",COUNTIF($AQ$19:AQ1974,AQ1974)=1)</f>
        <v/>
      </c>
      <c r="AS1974" s="73"/>
      <c r="AT1974" s="73"/>
      <c r="AU1974" s="73"/>
      <c r="AV1974" s="235" t="str">
        <f>IF($P1974=Lists!$A$13,Lists!$A$29,IF($P1974=Lists!$A$14,Lists!$A$30,$P1974))</f>
        <v/>
      </c>
      <c r="AW1974" s="73"/>
      <c r="AX1974" s="73"/>
    </row>
    <row r="1975" spans="2:50" x14ac:dyDescent="0.3">
      <c r="B1975" s="137">
        <f t="shared" si="402"/>
        <v>1957</v>
      </c>
      <c r="C1975" s="24"/>
      <c r="D1975" s="24"/>
      <c r="E1975" s="24"/>
      <c r="F1975" s="25"/>
      <c r="G1975" s="24"/>
      <c r="H1975" s="30"/>
      <c r="I1975" s="24"/>
      <c r="J1975" s="50" t="str">
        <f t="shared" si="393"/>
        <v/>
      </c>
      <c r="K1975" s="30"/>
      <c r="L1975" s="236"/>
      <c r="M1975" s="30"/>
      <c r="N1975" s="30"/>
      <c r="O1975" s="46" t="str">
        <f t="shared" si="394"/>
        <v/>
      </c>
      <c r="P1975" s="239" t="str">
        <f t="shared" si="397"/>
        <v/>
      </c>
      <c r="Q1975" s="52" t="str">
        <f t="shared" si="398"/>
        <v/>
      </c>
      <c r="R1975" s="127"/>
      <c r="S1975" s="86"/>
      <c r="T1975" s="127"/>
      <c r="U1975" s="86"/>
      <c r="V1975" s="87">
        <f t="shared" si="403"/>
        <v>0</v>
      </c>
      <c r="W1975" s="130"/>
      <c r="X1975" s="86"/>
      <c r="Y1975" s="86"/>
      <c r="Z1975" s="131"/>
      <c r="AA1975" s="87">
        <f t="shared" si="399"/>
        <v>0</v>
      </c>
      <c r="AB1975" s="127"/>
      <c r="AC1975" s="86"/>
      <c r="AD1975" s="87">
        <f t="shared" si="404"/>
        <v>0</v>
      </c>
      <c r="AE1975" s="127"/>
      <c r="AF1975" s="86"/>
      <c r="AG1975" s="86"/>
      <c r="AH1975" s="131"/>
      <c r="AI1975" s="88">
        <f t="shared" si="405"/>
        <v>0</v>
      </c>
      <c r="AJ1975" s="89" t="str">
        <f>IFERROR(IF(ISNA(MATCH($AV1975,Other_Category_Abbr,0)),INDEX(FGHG_List_Long_GWP,MATCH($AV1975,FGHG_List_Long,0)),INDEX(GWP_Other_Abbr,MATCH($AV1975,Other_Category_Abbr,0)))*SUM(V1975,AA1975,AD1975,AI1975),"")</f>
        <v/>
      </c>
      <c r="AK1975" s="89" t="str">
        <f>IFERROR(IF(ISNA(MATCH($AV1975,Other_Category_Abbr,0)),INDEX(FGHG_List_Long_GWP,MATCH($AV1975,FGHG_List_Long,0)),INDEX(GWP_Other_Abbr,MATCH($AV1975,Other_Category_Abbr,0)))*(T1975*(S1975+U1975)+W1975*(Y1975+X1975)+AD1975+AE1975*(AF1975+AG1975)),"")</f>
        <v/>
      </c>
      <c r="AL1975" s="90" t="str">
        <f t="shared" si="400"/>
        <v/>
      </c>
      <c r="AM1975" s="91" t="str">
        <f t="shared" si="401"/>
        <v/>
      </c>
      <c r="AP1975" s="92" t="b">
        <f t="shared" si="395"/>
        <v>0</v>
      </c>
      <c r="AQ1975" s="92" t="str">
        <f t="shared" si="396"/>
        <v xml:space="preserve"> </v>
      </c>
      <c r="AR1975" s="92" t="str">
        <f>IF(LEN(AQ1975)=1,"",COUNTIF($AQ$19:AQ1975,AQ1975)=1)</f>
        <v/>
      </c>
      <c r="AS1975" s="73"/>
      <c r="AT1975" s="73"/>
      <c r="AU1975" s="73"/>
      <c r="AV1975" s="235" t="str">
        <f>IF($P1975=Lists!$A$13,Lists!$A$29,IF($P1975=Lists!$A$14,Lists!$A$30,$P1975))</f>
        <v/>
      </c>
      <c r="AW1975" s="73"/>
      <c r="AX1975" s="73"/>
    </row>
    <row r="1976" spans="2:50" x14ac:dyDescent="0.3">
      <c r="B1976" s="137">
        <f t="shared" si="402"/>
        <v>1958</v>
      </c>
      <c r="C1976" s="24"/>
      <c r="D1976" s="24"/>
      <c r="E1976" s="24"/>
      <c r="F1976" s="25"/>
      <c r="G1976" s="24"/>
      <c r="H1976" s="30"/>
      <c r="I1976" s="24"/>
      <c r="J1976" s="50" t="str">
        <f t="shared" si="393"/>
        <v/>
      </c>
      <c r="K1976" s="30"/>
      <c r="L1976" s="236"/>
      <c r="M1976" s="30"/>
      <c r="N1976" s="30"/>
      <c r="O1976" s="46" t="str">
        <f t="shared" si="394"/>
        <v/>
      </c>
      <c r="P1976" s="239" t="str">
        <f t="shared" si="397"/>
        <v/>
      </c>
      <c r="Q1976" s="52" t="str">
        <f t="shared" si="398"/>
        <v/>
      </c>
      <c r="R1976" s="127"/>
      <c r="S1976" s="86"/>
      <c r="T1976" s="127"/>
      <c r="U1976" s="86"/>
      <c r="V1976" s="87">
        <f t="shared" si="403"/>
        <v>0</v>
      </c>
      <c r="W1976" s="130"/>
      <c r="X1976" s="86"/>
      <c r="Y1976" s="86"/>
      <c r="Z1976" s="131"/>
      <c r="AA1976" s="87">
        <f t="shared" si="399"/>
        <v>0</v>
      </c>
      <c r="AB1976" s="127"/>
      <c r="AC1976" s="86"/>
      <c r="AD1976" s="87">
        <f t="shared" si="404"/>
        <v>0</v>
      </c>
      <c r="AE1976" s="127"/>
      <c r="AF1976" s="86"/>
      <c r="AG1976" s="86"/>
      <c r="AH1976" s="131"/>
      <c r="AI1976" s="88">
        <f t="shared" si="405"/>
        <v>0</v>
      </c>
      <c r="AJ1976" s="89" t="str">
        <f>IFERROR(IF(ISNA(MATCH($AV1976,Other_Category_Abbr,0)),INDEX(FGHG_List_Long_GWP,MATCH($AV1976,FGHG_List_Long,0)),INDEX(GWP_Other_Abbr,MATCH($AV1976,Other_Category_Abbr,0)))*SUM(V1976,AA1976,AD1976,AI1976),"")</f>
        <v/>
      </c>
      <c r="AK1976" s="89" t="str">
        <f>IFERROR(IF(ISNA(MATCH($AV1976,Other_Category_Abbr,0)),INDEX(FGHG_List_Long_GWP,MATCH($AV1976,FGHG_List_Long,0)),INDEX(GWP_Other_Abbr,MATCH($AV1976,Other_Category_Abbr,0)))*(T1976*(S1976+U1976)+W1976*(Y1976+X1976)+AD1976+AE1976*(AF1976+AG1976)),"")</f>
        <v/>
      </c>
      <c r="AL1976" s="90" t="str">
        <f t="shared" si="400"/>
        <v/>
      </c>
      <c r="AM1976" s="91" t="str">
        <f t="shared" si="401"/>
        <v/>
      </c>
      <c r="AP1976" s="92" t="b">
        <f t="shared" si="395"/>
        <v>0</v>
      </c>
      <c r="AQ1976" s="92" t="str">
        <f t="shared" si="396"/>
        <v xml:space="preserve"> </v>
      </c>
      <c r="AR1976" s="92" t="str">
        <f>IF(LEN(AQ1976)=1,"",COUNTIF($AQ$19:AQ1976,AQ1976)=1)</f>
        <v/>
      </c>
      <c r="AS1976" s="73"/>
      <c r="AT1976" s="73"/>
      <c r="AU1976" s="73"/>
      <c r="AV1976" s="235" t="str">
        <f>IF($P1976=Lists!$A$13,Lists!$A$29,IF($P1976=Lists!$A$14,Lists!$A$30,$P1976))</f>
        <v/>
      </c>
      <c r="AW1976" s="73"/>
      <c r="AX1976" s="73"/>
    </row>
    <row r="1977" spans="2:50" x14ac:dyDescent="0.3">
      <c r="B1977" s="137">
        <f t="shared" si="402"/>
        <v>1959</v>
      </c>
      <c r="C1977" s="24"/>
      <c r="D1977" s="24"/>
      <c r="E1977" s="24"/>
      <c r="F1977" s="25"/>
      <c r="G1977" s="24"/>
      <c r="H1977" s="30"/>
      <c r="I1977" s="24"/>
      <c r="J1977" s="50" t="str">
        <f t="shared" si="393"/>
        <v/>
      </c>
      <c r="K1977" s="30"/>
      <c r="L1977" s="236"/>
      <c r="M1977" s="30"/>
      <c r="N1977" s="30"/>
      <c r="O1977" s="46" t="str">
        <f t="shared" si="394"/>
        <v/>
      </c>
      <c r="P1977" s="239" t="str">
        <f t="shared" si="397"/>
        <v/>
      </c>
      <c r="Q1977" s="52" t="str">
        <f t="shared" si="398"/>
        <v/>
      </c>
      <c r="R1977" s="127"/>
      <c r="S1977" s="86"/>
      <c r="T1977" s="127"/>
      <c r="U1977" s="86"/>
      <c r="V1977" s="87">
        <f t="shared" si="403"/>
        <v>0</v>
      </c>
      <c r="W1977" s="130"/>
      <c r="X1977" s="86"/>
      <c r="Y1977" s="86"/>
      <c r="Z1977" s="131"/>
      <c r="AA1977" s="87">
        <f t="shared" si="399"/>
        <v>0</v>
      </c>
      <c r="AB1977" s="127"/>
      <c r="AC1977" s="86"/>
      <c r="AD1977" s="87">
        <f t="shared" si="404"/>
        <v>0</v>
      </c>
      <c r="AE1977" s="127"/>
      <c r="AF1977" s="86"/>
      <c r="AG1977" s="86"/>
      <c r="AH1977" s="131"/>
      <c r="AI1977" s="88">
        <f t="shared" si="405"/>
        <v>0</v>
      </c>
      <c r="AJ1977" s="89" t="str">
        <f>IFERROR(IF(ISNA(MATCH($AV1977,Other_Category_Abbr,0)),INDEX(FGHG_List_Long_GWP,MATCH($AV1977,FGHG_List_Long,0)),INDEX(GWP_Other_Abbr,MATCH($AV1977,Other_Category_Abbr,0)))*SUM(V1977,AA1977,AD1977,AI1977),"")</f>
        <v/>
      </c>
      <c r="AK1977" s="89" t="str">
        <f>IFERROR(IF(ISNA(MATCH($AV1977,Other_Category_Abbr,0)),INDEX(FGHG_List_Long_GWP,MATCH($AV1977,FGHG_List_Long,0)),INDEX(GWP_Other_Abbr,MATCH($AV1977,Other_Category_Abbr,0)))*(T1977*(S1977+U1977)+W1977*(Y1977+X1977)+AD1977+AE1977*(AF1977+AG1977)),"")</f>
        <v/>
      </c>
      <c r="AL1977" s="90" t="str">
        <f t="shared" si="400"/>
        <v/>
      </c>
      <c r="AM1977" s="91" t="str">
        <f t="shared" si="401"/>
        <v/>
      </c>
      <c r="AP1977" s="92" t="b">
        <f t="shared" si="395"/>
        <v>0</v>
      </c>
      <c r="AQ1977" s="92" t="str">
        <f t="shared" si="396"/>
        <v xml:space="preserve"> </v>
      </c>
      <c r="AR1977" s="92" t="str">
        <f>IF(LEN(AQ1977)=1,"",COUNTIF($AQ$19:AQ1977,AQ1977)=1)</f>
        <v/>
      </c>
      <c r="AS1977" s="73"/>
      <c r="AT1977" s="73"/>
      <c r="AU1977" s="73"/>
      <c r="AV1977" s="235" t="str">
        <f>IF($P1977=Lists!$A$13,Lists!$A$29,IF($P1977=Lists!$A$14,Lists!$A$30,$P1977))</f>
        <v/>
      </c>
      <c r="AW1977" s="73"/>
      <c r="AX1977" s="73"/>
    </row>
    <row r="1978" spans="2:50" x14ac:dyDescent="0.3">
      <c r="B1978" s="137">
        <f t="shared" si="402"/>
        <v>1960</v>
      </c>
      <c r="C1978" s="24"/>
      <c r="D1978" s="24"/>
      <c r="E1978" s="24"/>
      <c r="F1978" s="25"/>
      <c r="G1978" s="24"/>
      <c r="H1978" s="30"/>
      <c r="I1978" s="24"/>
      <c r="J1978" s="50" t="str">
        <f t="shared" si="393"/>
        <v/>
      </c>
      <c r="K1978" s="30"/>
      <c r="L1978" s="236"/>
      <c r="M1978" s="30"/>
      <c r="N1978" s="30"/>
      <c r="O1978" s="46" t="str">
        <f t="shared" si="394"/>
        <v/>
      </c>
      <c r="P1978" s="239" t="str">
        <f t="shared" si="397"/>
        <v/>
      </c>
      <c r="Q1978" s="52" t="str">
        <f t="shared" si="398"/>
        <v/>
      </c>
      <c r="R1978" s="127"/>
      <c r="S1978" s="86"/>
      <c r="T1978" s="127"/>
      <c r="U1978" s="86"/>
      <c r="V1978" s="87">
        <f t="shared" si="403"/>
        <v>0</v>
      </c>
      <c r="W1978" s="130"/>
      <c r="X1978" s="86"/>
      <c r="Y1978" s="86"/>
      <c r="Z1978" s="131"/>
      <c r="AA1978" s="87">
        <f t="shared" si="399"/>
        <v>0</v>
      </c>
      <c r="AB1978" s="127"/>
      <c r="AC1978" s="86"/>
      <c r="AD1978" s="87">
        <f t="shared" si="404"/>
        <v>0</v>
      </c>
      <c r="AE1978" s="127"/>
      <c r="AF1978" s="86"/>
      <c r="AG1978" s="86"/>
      <c r="AH1978" s="131"/>
      <c r="AI1978" s="88">
        <f t="shared" si="405"/>
        <v>0</v>
      </c>
      <c r="AJ1978" s="89" t="str">
        <f>IFERROR(IF(ISNA(MATCH($AV1978,Other_Category_Abbr,0)),INDEX(FGHG_List_Long_GWP,MATCH($AV1978,FGHG_List_Long,0)),INDEX(GWP_Other_Abbr,MATCH($AV1978,Other_Category_Abbr,0)))*SUM(V1978,AA1978,AD1978,AI1978),"")</f>
        <v/>
      </c>
      <c r="AK1978" s="89" t="str">
        <f>IFERROR(IF(ISNA(MATCH($AV1978,Other_Category_Abbr,0)),INDEX(FGHG_List_Long_GWP,MATCH($AV1978,FGHG_List_Long,0)),INDEX(GWP_Other_Abbr,MATCH($AV1978,Other_Category_Abbr,0)))*(T1978*(S1978+U1978)+W1978*(Y1978+X1978)+AD1978+AE1978*(AF1978+AG1978)),"")</f>
        <v/>
      </c>
      <c r="AL1978" s="90" t="str">
        <f t="shared" si="400"/>
        <v/>
      </c>
      <c r="AM1978" s="91" t="str">
        <f t="shared" si="401"/>
        <v/>
      </c>
      <c r="AP1978" s="92" t="b">
        <f t="shared" si="395"/>
        <v>0</v>
      </c>
      <c r="AQ1978" s="92" t="str">
        <f t="shared" si="396"/>
        <v xml:space="preserve"> </v>
      </c>
      <c r="AR1978" s="92" t="str">
        <f>IF(LEN(AQ1978)=1,"",COUNTIF($AQ$19:AQ1978,AQ1978)=1)</f>
        <v/>
      </c>
      <c r="AS1978" s="73"/>
      <c r="AT1978" s="73"/>
      <c r="AU1978" s="73"/>
      <c r="AV1978" s="235" t="str">
        <f>IF($P1978=Lists!$A$13,Lists!$A$29,IF($P1978=Lists!$A$14,Lists!$A$30,$P1978))</f>
        <v/>
      </c>
      <c r="AW1978" s="73"/>
      <c r="AX1978" s="73"/>
    </row>
    <row r="1979" spans="2:50" x14ac:dyDescent="0.3">
      <c r="B1979" s="137">
        <f t="shared" si="402"/>
        <v>1961</v>
      </c>
      <c r="C1979" s="24"/>
      <c r="D1979" s="24"/>
      <c r="E1979" s="24"/>
      <c r="F1979" s="25"/>
      <c r="G1979" s="24"/>
      <c r="H1979" s="30"/>
      <c r="I1979" s="24"/>
      <c r="J1979" s="50" t="str">
        <f t="shared" si="393"/>
        <v/>
      </c>
      <c r="K1979" s="30"/>
      <c r="L1979" s="236"/>
      <c r="M1979" s="30"/>
      <c r="N1979" s="30"/>
      <c r="O1979" s="46" t="str">
        <f t="shared" si="394"/>
        <v/>
      </c>
      <c r="P1979" s="239" t="str">
        <f t="shared" si="397"/>
        <v/>
      </c>
      <c r="Q1979" s="52" t="str">
        <f t="shared" si="398"/>
        <v/>
      </c>
      <c r="R1979" s="127"/>
      <c r="S1979" s="86"/>
      <c r="T1979" s="127"/>
      <c r="U1979" s="86"/>
      <c r="V1979" s="87">
        <f t="shared" si="403"/>
        <v>0</v>
      </c>
      <c r="W1979" s="130"/>
      <c r="X1979" s="86"/>
      <c r="Y1979" s="86"/>
      <c r="Z1979" s="131"/>
      <c r="AA1979" s="87">
        <f t="shared" si="399"/>
        <v>0</v>
      </c>
      <c r="AB1979" s="127"/>
      <c r="AC1979" s="86"/>
      <c r="AD1979" s="87">
        <f t="shared" si="404"/>
        <v>0</v>
      </c>
      <c r="AE1979" s="127"/>
      <c r="AF1979" s="86"/>
      <c r="AG1979" s="86"/>
      <c r="AH1979" s="131"/>
      <c r="AI1979" s="88">
        <f t="shared" si="405"/>
        <v>0</v>
      </c>
      <c r="AJ1979" s="89" t="str">
        <f>IFERROR(IF(ISNA(MATCH($AV1979,Other_Category_Abbr,0)),INDEX(FGHG_List_Long_GWP,MATCH($AV1979,FGHG_List_Long,0)),INDEX(GWP_Other_Abbr,MATCH($AV1979,Other_Category_Abbr,0)))*SUM(V1979,AA1979,AD1979,AI1979),"")</f>
        <v/>
      </c>
      <c r="AK1979" s="89" t="str">
        <f>IFERROR(IF(ISNA(MATCH($AV1979,Other_Category_Abbr,0)),INDEX(FGHG_List_Long_GWP,MATCH($AV1979,FGHG_List_Long,0)),INDEX(GWP_Other_Abbr,MATCH($AV1979,Other_Category_Abbr,0)))*(T1979*(S1979+U1979)+W1979*(Y1979+X1979)+AD1979+AE1979*(AF1979+AG1979)),"")</f>
        <v/>
      </c>
      <c r="AL1979" s="90" t="str">
        <f t="shared" si="400"/>
        <v/>
      </c>
      <c r="AM1979" s="91" t="str">
        <f t="shared" si="401"/>
        <v/>
      </c>
      <c r="AP1979" s="92" t="b">
        <f t="shared" si="395"/>
        <v>0</v>
      </c>
      <c r="AQ1979" s="92" t="str">
        <f t="shared" si="396"/>
        <v xml:space="preserve"> </v>
      </c>
      <c r="AR1979" s="92" t="str">
        <f>IF(LEN(AQ1979)=1,"",COUNTIF($AQ$19:AQ1979,AQ1979)=1)</f>
        <v/>
      </c>
      <c r="AS1979" s="73"/>
      <c r="AT1979" s="73"/>
      <c r="AU1979" s="73"/>
      <c r="AV1979" s="235" t="str">
        <f>IF($P1979=Lists!$A$13,Lists!$A$29,IF($P1979=Lists!$A$14,Lists!$A$30,$P1979))</f>
        <v/>
      </c>
      <c r="AW1979" s="73"/>
      <c r="AX1979" s="73"/>
    </row>
    <row r="1980" spans="2:50" x14ac:dyDescent="0.3">
      <c r="B1980" s="137">
        <f t="shared" si="402"/>
        <v>1962</v>
      </c>
      <c r="C1980" s="24"/>
      <c r="D1980" s="24"/>
      <c r="E1980" s="24"/>
      <c r="F1980" s="25"/>
      <c r="G1980" s="24"/>
      <c r="H1980" s="30"/>
      <c r="I1980" s="24"/>
      <c r="J1980" s="50" t="str">
        <f t="shared" si="393"/>
        <v/>
      </c>
      <c r="K1980" s="30"/>
      <c r="L1980" s="236"/>
      <c r="M1980" s="30"/>
      <c r="N1980" s="30"/>
      <c r="O1980" s="46" t="str">
        <f t="shared" si="394"/>
        <v/>
      </c>
      <c r="P1980" s="239" t="str">
        <f t="shared" si="397"/>
        <v/>
      </c>
      <c r="Q1980" s="52" t="str">
        <f t="shared" si="398"/>
        <v/>
      </c>
      <c r="R1980" s="127"/>
      <c r="S1980" s="86"/>
      <c r="T1980" s="127"/>
      <c r="U1980" s="86"/>
      <c r="V1980" s="87">
        <f t="shared" si="403"/>
        <v>0</v>
      </c>
      <c r="W1980" s="130"/>
      <c r="X1980" s="86"/>
      <c r="Y1980" s="86"/>
      <c r="Z1980" s="131"/>
      <c r="AA1980" s="87">
        <f t="shared" si="399"/>
        <v>0</v>
      </c>
      <c r="AB1980" s="127"/>
      <c r="AC1980" s="86"/>
      <c r="AD1980" s="87">
        <f t="shared" si="404"/>
        <v>0</v>
      </c>
      <c r="AE1980" s="127"/>
      <c r="AF1980" s="86"/>
      <c r="AG1980" s="86"/>
      <c r="AH1980" s="131"/>
      <c r="AI1980" s="88">
        <f t="shared" si="405"/>
        <v>0</v>
      </c>
      <c r="AJ1980" s="89" t="str">
        <f>IFERROR(IF(ISNA(MATCH($AV1980,Other_Category_Abbr,0)),INDEX(FGHG_List_Long_GWP,MATCH($AV1980,FGHG_List_Long,0)),INDEX(GWP_Other_Abbr,MATCH($AV1980,Other_Category_Abbr,0)))*SUM(V1980,AA1980,AD1980,AI1980),"")</f>
        <v/>
      </c>
      <c r="AK1980" s="89" t="str">
        <f>IFERROR(IF(ISNA(MATCH($AV1980,Other_Category_Abbr,0)),INDEX(FGHG_List_Long_GWP,MATCH($AV1980,FGHG_List_Long,0)),INDEX(GWP_Other_Abbr,MATCH($AV1980,Other_Category_Abbr,0)))*(T1980*(S1980+U1980)+W1980*(Y1980+X1980)+AD1980+AE1980*(AF1980+AG1980)),"")</f>
        <v/>
      </c>
      <c r="AL1980" s="90" t="str">
        <f t="shared" si="400"/>
        <v/>
      </c>
      <c r="AM1980" s="91" t="str">
        <f t="shared" si="401"/>
        <v/>
      </c>
      <c r="AP1980" s="92" t="b">
        <f t="shared" si="395"/>
        <v>0</v>
      </c>
      <c r="AQ1980" s="92" t="str">
        <f t="shared" si="396"/>
        <v xml:space="preserve"> </v>
      </c>
      <c r="AR1980" s="92" t="str">
        <f>IF(LEN(AQ1980)=1,"",COUNTIF($AQ$19:AQ1980,AQ1980)=1)</f>
        <v/>
      </c>
      <c r="AS1980" s="73"/>
      <c r="AT1980" s="73"/>
      <c r="AU1980" s="73"/>
      <c r="AV1980" s="235" t="str">
        <f>IF($P1980=Lists!$A$13,Lists!$A$29,IF($P1980=Lists!$A$14,Lists!$A$30,$P1980))</f>
        <v/>
      </c>
      <c r="AW1980" s="73"/>
      <c r="AX1980" s="73"/>
    </row>
    <row r="1981" spans="2:50" x14ac:dyDescent="0.3">
      <c r="B1981" s="137">
        <f t="shared" si="402"/>
        <v>1963</v>
      </c>
      <c r="C1981" s="24"/>
      <c r="D1981" s="24"/>
      <c r="E1981" s="24"/>
      <c r="F1981" s="25"/>
      <c r="G1981" s="24"/>
      <c r="H1981" s="30"/>
      <c r="I1981" s="24"/>
      <c r="J1981" s="50" t="str">
        <f t="shared" si="393"/>
        <v/>
      </c>
      <c r="K1981" s="30"/>
      <c r="L1981" s="236"/>
      <c r="M1981" s="30"/>
      <c r="N1981" s="30"/>
      <c r="O1981" s="46" t="str">
        <f t="shared" si="394"/>
        <v/>
      </c>
      <c r="P1981" s="239" t="str">
        <f t="shared" si="397"/>
        <v/>
      </c>
      <c r="Q1981" s="52" t="str">
        <f t="shared" si="398"/>
        <v/>
      </c>
      <c r="R1981" s="127"/>
      <c r="S1981" s="86"/>
      <c r="T1981" s="127"/>
      <c r="U1981" s="86"/>
      <c r="V1981" s="87">
        <f t="shared" si="403"/>
        <v>0</v>
      </c>
      <c r="W1981" s="130"/>
      <c r="X1981" s="86"/>
      <c r="Y1981" s="86"/>
      <c r="Z1981" s="131"/>
      <c r="AA1981" s="87">
        <f t="shared" si="399"/>
        <v>0</v>
      </c>
      <c r="AB1981" s="127"/>
      <c r="AC1981" s="86"/>
      <c r="AD1981" s="87">
        <f t="shared" si="404"/>
        <v>0</v>
      </c>
      <c r="AE1981" s="127"/>
      <c r="AF1981" s="86"/>
      <c r="AG1981" s="86"/>
      <c r="AH1981" s="131"/>
      <c r="AI1981" s="88">
        <f t="shared" si="405"/>
        <v>0</v>
      </c>
      <c r="AJ1981" s="89" t="str">
        <f>IFERROR(IF(ISNA(MATCH($AV1981,Other_Category_Abbr,0)),INDEX(FGHG_List_Long_GWP,MATCH($AV1981,FGHG_List_Long,0)),INDEX(GWP_Other_Abbr,MATCH($AV1981,Other_Category_Abbr,0)))*SUM(V1981,AA1981,AD1981,AI1981),"")</f>
        <v/>
      </c>
      <c r="AK1981" s="89" t="str">
        <f>IFERROR(IF(ISNA(MATCH($AV1981,Other_Category_Abbr,0)),INDEX(FGHG_List_Long_GWP,MATCH($AV1981,FGHG_List_Long,0)),INDEX(GWP_Other_Abbr,MATCH($AV1981,Other_Category_Abbr,0)))*(T1981*(S1981+U1981)+W1981*(Y1981+X1981)+AD1981+AE1981*(AF1981+AG1981)),"")</f>
        <v/>
      </c>
      <c r="AL1981" s="90" t="str">
        <f t="shared" si="400"/>
        <v/>
      </c>
      <c r="AM1981" s="91" t="str">
        <f t="shared" si="401"/>
        <v/>
      </c>
      <c r="AP1981" s="92" t="b">
        <f t="shared" si="395"/>
        <v>0</v>
      </c>
      <c r="AQ1981" s="92" t="str">
        <f t="shared" si="396"/>
        <v xml:space="preserve"> </v>
      </c>
      <c r="AR1981" s="92" t="str">
        <f>IF(LEN(AQ1981)=1,"",COUNTIF($AQ$19:AQ1981,AQ1981)=1)</f>
        <v/>
      </c>
      <c r="AS1981" s="73"/>
      <c r="AT1981" s="73"/>
      <c r="AU1981" s="73"/>
      <c r="AV1981" s="235" t="str">
        <f>IF($P1981=Lists!$A$13,Lists!$A$29,IF($P1981=Lists!$A$14,Lists!$A$30,$P1981))</f>
        <v/>
      </c>
      <c r="AW1981" s="73"/>
      <c r="AX1981" s="73"/>
    </row>
    <row r="1982" spans="2:50" x14ac:dyDescent="0.3">
      <c r="B1982" s="137">
        <f t="shared" si="402"/>
        <v>1964</v>
      </c>
      <c r="C1982" s="24"/>
      <c r="D1982" s="24"/>
      <c r="E1982" s="24"/>
      <c r="F1982" s="25"/>
      <c r="G1982" s="24"/>
      <c r="H1982" s="30"/>
      <c r="I1982" s="24"/>
      <c r="J1982" s="50" t="str">
        <f t="shared" si="393"/>
        <v/>
      </c>
      <c r="K1982" s="30"/>
      <c r="L1982" s="236"/>
      <c r="M1982" s="30"/>
      <c r="N1982" s="30"/>
      <c r="O1982" s="46" t="str">
        <f t="shared" si="394"/>
        <v/>
      </c>
      <c r="P1982" s="239" t="str">
        <f t="shared" si="397"/>
        <v/>
      </c>
      <c r="Q1982" s="52" t="str">
        <f t="shared" si="398"/>
        <v/>
      </c>
      <c r="R1982" s="127"/>
      <c r="S1982" s="86"/>
      <c r="T1982" s="127"/>
      <c r="U1982" s="86"/>
      <c r="V1982" s="87">
        <f t="shared" si="403"/>
        <v>0</v>
      </c>
      <c r="W1982" s="130"/>
      <c r="X1982" s="86"/>
      <c r="Y1982" s="86"/>
      <c r="Z1982" s="131"/>
      <c r="AA1982" s="87">
        <f t="shared" si="399"/>
        <v>0</v>
      </c>
      <c r="AB1982" s="127"/>
      <c r="AC1982" s="86"/>
      <c r="AD1982" s="87">
        <f t="shared" si="404"/>
        <v>0</v>
      </c>
      <c r="AE1982" s="127"/>
      <c r="AF1982" s="86"/>
      <c r="AG1982" s="86"/>
      <c r="AH1982" s="131"/>
      <c r="AI1982" s="88">
        <f t="shared" si="405"/>
        <v>0</v>
      </c>
      <c r="AJ1982" s="89" t="str">
        <f>IFERROR(IF(ISNA(MATCH($AV1982,Other_Category_Abbr,0)),INDEX(FGHG_List_Long_GWP,MATCH($AV1982,FGHG_List_Long,0)),INDEX(GWP_Other_Abbr,MATCH($AV1982,Other_Category_Abbr,0)))*SUM(V1982,AA1982,AD1982,AI1982),"")</f>
        <v/>
      </c>
      <c r="AK1982" s="89" t="str">
        <f>IFERROR(IF(ISNA(MATCH($AV1982,Other_Category_Abbr,0)),INDEX(FGHG_List_Long_GWP,MATCH($AV1982,FGHG_List_Long,0)),INDEX(GWP_Other_Abbr,MATCH($AV1982,Other_Category_Abbr,0)))*(T1982*(S1982+U1982)+W1982*(Y1982+X1982)+AD1982+AE1982*(AF1982+AG1982)),"")</f>
        <v/>
      </c>
      <c r="AL1982" s="90" t="str">
        <f t="shared" si="400"/>
        <v/>
      </c>
      <c r="AM1982" s="91" t="str">
        <f t="shared" si="401"/>
        <v/>
      </c>
      <c r="AP1982" s="92" t="b">
        <f t="shared" si="395"/>
        <v>0</v>
      </c>
      <c r="AQ1982" s="92" t="str">
        <f t="shared" si="396"/>
        <v xml:space="preserve"> </v>
      </c>
      <c r="AR1982" s="92" t="str">
        <f>IF(LEN(AQ1982)=1,"",COUNTIF($AQ$19:AQ1982,AQ1982)=1)</f>
        <v/>
      </c>
      <c r="AS1982" s="73"/>
      <c r="AT1982" s="73"/>
      <c r="AU1982" s="73"/>
      <c r="AV1982" s="235" t="str">
        <f>IF($P1982=Lists!$A$13,Lists!$A$29,IF($P1982=Lists!$A$14,Lists!$A$30,$P1982))</f>
        <v/>
      </c>
      <c r="AW1982" s="73"/>
      <c r="AX1982" s="73"/>
    </row>
    <row r="1983" spans="2:50" x14ac:dyDescent="0.3">
      <c r="B1983" s="137">
        <f t="shared" si="402"/>
        <v>1965</v>
      </c>
      <c r="C1983" s="24"/>
      <c r="D1983" s="24"/>
      <c r="E1983" s="24"/>
      <c r="F1983" s="25"/>
      <c r="G1983" s="24"/>
      <c r="H1983" s="30"/>
      <c r="I1983" s="24"/>
      <c r="J1983" s="50" t="str">
        <f t="shared" si="393"/>
        <v/>
      </c>
      <c r="K1983" s="30"/>
      <c r="L1983" s="236"/>
      <c r="M1983" s="30"/>
      <c r="N1983" s="30"/>
      <c r="O1983" s="46" t="str">
        <f t="shared" si="394"/>
        <v/>
      </c>
      <c r="P1983" s="239" t="str">
        <f t="shared" si="397"/>
        <v/>
      </c>
      <c r="Q1983" s="52" t="str">
        <f t="shared" si="398"/>
        <v/>
      </c>
      <c r="R1983" s="127"/>
      <c r="S1983" s="86"/>
      <c r="T1983" s="127"/>
      <c r="U1983" s="86"/>
      <c r="V1983" s="87">
        <f t="shared" si="403"/>
        <v>0</v>
      </c>
      <c r="W1983" s="130"/>
      <c r="X1983" s="86"/>
      <c r="Y1983" s="86"/>
      <c r="Z1983" s="131"/>
      <c r="AA1983" s="87">
        <f t="shared" si="399"/>
        <v>0</v>
      </c>
      <c r="AB1983" s="127"/>
      <c r="AC1983" s="86"/>
      <c r="AD1983" s="87">
        <f t="shared" si="404"/>
        <v>0</v>
      </c>
      <c r="AE1983" s="127"/>
      <c r="AF1983" s="86"/>
      <c r="AG1983" s="86"/>
      <c r="AH1983" s="131"/>
      <c r="AI1983" s="88">
        <f t="shared" si="405"/>
        <v>0</v>
      </c>
      <c r="AJ1983" s="89" t="str">
        <f>IFERROR(IF(ISNA(MATCH($AV1983,Other_Category_Abbr,0)),INDEX(FGHG_List_Long_GWP,MATCH($AV1983,FGHG_List_Long,0)),INDEX(GWP_Other_Abbr,MATCH($AV1983,Other_Category_Abbr,0)))*SUM(V1983,AA1983,AD1983,AI1983),"")</f>
        <v/>
      </c>
      <c r="AK1983" s="89" t="str">
        <f>IFERROR(IF(ISNA(MATCH($AV1983,Other_Category_Abbr,0)),INDEX(FGHG_List_Long_GWP,MATCH($AV1983,FGHG_List_Long,0)),INDEX(GWP_Other_Abbr,MATCH($AV1983,Other_Category_Abbr,0)))*(T1983*(S1983+U1983)+W1983*(Y1983+X1983)+AD1983+AE1983*(AF1983+AG1983)),"")</f>
        <v/>
      </c>
      <c r="AL1983" s="90" t="str">
        <f t="shared" si="400"/>
        <v/>
      </c>
      <c r="AM1983" s="91" t="str">
        <f t="shared" si="401"/>
        <v/>
      </c>
      <c r="AP1983" s="92" t="b">
        <f t="shared" si="395"/>
        <v>0</v>
      </c>
      <c r="AQ1983" s="92" t="str">
        <f t="shared" si="396"/>
        <v xml:space="preserve"> </v>
      </c>
      <c r="AR1983" s="92" t="str">
        <f>IF(LEN(AQ1983)=1,"",COUNTIF($AQ$19:AQ1983,AQ1983)=1)</f>
        <v/>
      </c>
      <c r="AS1983" s="73"/>
      <c r="AT1983" s="73"/>
      <c r="AU1983" s="73"/>
      <c r="AV1983" s="235" t="str">
        <f>IF($P1983=Lists!$A$13,Lists!$A$29,IF($P1983=Lists!$A$14,Lists!$A$30,$P1983))</f>
        <v/>
      </c>
      <c r="AW1983" s="73"/>
      <c r="AX1983" s="73"/>
    </row>
    <row r="1984" spans="2:50" x14ac:dyDescent="0.3">
      <c r="B1984" s="137">
        <f t="shared" si="402"/>
        <v>1966</v>
      </c>
      <c r="C1984" s="24"/>
      <c r="D1984" s="24"/>
      <c r="E1984" s="24"/>
      <c r="F1984" s="25"/>
      <c r="G1984" s="24"/>
      <c r="H1984" s="30"/>
      <c r="I1984" s="24"/>
      <c r="J1984" s="50" t="str">
        <f t="shared" si="393"/>
        <v/>
      </c>
      <c r="K1984" s="30"/>
      <c r="L1984" s="236"/>
      <c r="M1984" s="30"/>
      <c r="N1984" s="30"/>
      <c r="O1984" s="46" t="str">
        <f t="shared" si="394"/>
        <v/>
      </c>
      <c r="P1984" s="239" t="str">
        <f t="shared" si="397"/>
        <v/>
      </c>
      <c r="Q1984" s="52" t="str">
        <f t="shared" si="398"/>
        <v/>
      </c>
      <c r="R1984" s="127"/>
      <c r="S1984" s="86"/>
      <c r="T1984" s="127"/>
      <c r="U1984" s="86"/>
      <c r="V1984" s="87">
        <f t="shared" si="403"/>
        <v>0</v>
      </c>
      <c r="W1984" s="130"/>
      <c r="X1984" s="86"/>
      <c r="Y1984" s="86"/>
      <c r="Z1984" s="131"/>
      <c r="AA1984" s="87">
        <f t="shared" si="399"/>
        <v>0</v>
      </c>
      <c r="AB1984" s="127"/>
      <c r="AC1984" s="86"/>
      <c r="AD1984" s="87">
        <f t="shared" si="404"/>
        <v>0</v>
      </c>
      <c r="AE1984" s="127"/>
      <c r="AF1984" s="86"/>
      <c r="AG1984" s="86"/>
      <c r="AH1984" s="131"/>
      <c r="AI1984" s="88">
        <f t="shared" si="405"/>
        <v>0</v>
      </c>
      <c r="AJ1984" s="89" t="str">
        <f>IFERROR(IF(ISNA(MATCH($AV1984,Other_Category_Abbr,0)),INDEX(FGHG_List_Long_GWP,MATCH($AV1984,FGHG_List_Long,0)),INDEX(GWP_Other_Abbr,MATCH($AV1984,Other_Category_Abbr,0)))*SUM(V1984,AA1984,AD1984,AI1984),"")</f>
        <v/>
      </c>
      <c r="AK1984" s="89" t="str">
        <f>IFERROR(IF(ISNA(MATCH($AV1984,Other_Category_Abbr,0)),INDEX(FGHG_List_Long_GWP,MATCH($AV1984,FGHG_List_Long,0)),INDEX(GWP_Other_Abbr,MATCH($AV1984,Other_Category_Abbr,0)))*(T1984*(S1984+U1984)+W1984*(Y1984+X1984)+AD1984+AE1984*(AF1984+AG1984)),"")</f>
        <v/>
      </c>
      <c r="AL1984" s="90" t="str">
        <f t="shared" si="400"/>
        <v/>
      </c>
      <c r="AM1984" s="91" t="str">
        <f t="shared" si="401"/>
        <v/>
      </c>
      <c r="AP1984" s="92" t="b">
        <f t="shared" si="395"/>
        <v>0</v>
      </c>
      <c r="AQ1984" s="92" t="str">
        <f t="shared" si="396"/>
        <v xml:space="preserve"> </v>
      </c>
      <c r="AR1984" s="92" t="str">
        <f>IF(LEN(AQ1984)=1,"",COUNTIF($AQ$19:AQ1984,AQ1984)=1)</f>
        <v/>
      </c>
      <c r="AS1984" s="73"/>
      <c r="AT1984" s="73"/>
      <c r="AU1984" s="73"/>
      <c r="AV1984" s="235" t="str">
        <f>IF($P1984=Lists!$A$13,Lists!$A$29,IF($P1984=Lists!$A$14,Lists!$A$30,$P1984))</f>
        <v/>
      </c>
      <c r="AW1984" s="73"/>
      <c r="AX1984" s="73"/>
    </row>
    <row r="1985" spans="2:50" x14ac:dyDescent="0.3">
      <c r="B1985" s="137">
        <f t="shared" si="402"/>
        <v>1967</v>
      </c>
      <c r="C1985" s="24"/>
      <c r="D1985" s="24"/>
      <c r="E1985" s="24"/>
      <c r="F1985" s="25"/>
      <c r="G1985" s="24"/>
      <c r="H1985" s="30"/>
      <c r="I1985" s="24"/>
      <c r="J1985" s="50" t="str">
        <f t="shared" si="393"/>
        <v/>
      </c>
      <c r="K1985" s="30"/>
      <c r="L1985" s="236"/>
      <c r="M1985" s="30"/>
      <c r="N1985" s="30"/>
      <c r="O1985" s="46" t="str">
        <f t="shared" si="394"/>
        <v/>
      </c>
      <c r="P1985" s="239" t="str">
        <f t="shared" si="397"/>
        <v/>
      </c>
      <c r="Q1985" s="52" t="str">
        <f t="shared" si="398"/>
        <v/>
      </c>
      <c r="R1985" s="127"/>
      <c r="S1985" s="86"/>
      <c r="T1985" s="127"/>
      <c r="U1985" s="86"/>
      <c r="V1985" s="87">
        <f t="shared" si="403"/>
        <v>0</v>
      </c>
      <c r="W1985" s="130"/>
      <c r="X1985" s="86"/>
      <c r="Y1985" s="86"/>
      <c r="Z1985" s="131"/>
      <c r="AA1985" s="87">
        <f t="shared" si="399"/>
        <v>0</v>
      </c>
      <c r="AB1985" s="127"/>
      <c r="AC1985" s="86"/>
      <c r="AD1985" s="87">
        <f t="shared" si="404"/>
        <v>0</v>
      </c>
      <c r="AE1985" s="127"/>
      <c r="AF1985" s="86"/>
      <c r="AG1985" s="86"/>
      <c r="AH1985" s="131"/>
      <c r="AI1985" s="88">
        <f t="shared" si="405"/>
        <v>0</v>
      </c>
      <c r="AJ1985" s="89" t="str">
        <f>IFERROR(IF(ISNA(MATCH($AV1985,Other_Category_Abbr,0)),INDEX(FGHG_List_Long_GWP,MATCH($AV1985,FGHG_List_Long,0)),INDEX(GWP_Other_Abbr,MATCH($AV1985,Other_Category_Abbr,0)))*SUM(V1985,AA1985,AD1985,AI1985),"")</f>
        <v/>
      </c>
      <c r="AK1985" s="89" t="str">
        <f>IFERROR(IF(ISNA(MATCH($AV1985,Other_Category_Abbr,0)),INDEX(FGHG_List_Long_GWP,MATCH($AV1985,FGHG_List_Long,0)),INDEX(GWP_Other_Abbr,MATCH($AV1985,Other_Category_Abbr,0)))*(T1985*(S1985+U1985)+W1985*(Y1985+X1985)+AD1985+AE1985*(AF1985+AG1985)),"")</f>
        <v/>
      </c>
      <c r="AL1985" s="90" t="str">
        <f t="shared" si="400"/>
        <v/>
      </c>
      <c r="AM1985" s="91" t="str">
        <f t="shared" si="401"/>
        <v/>
      </c>
      <c r="AP1985" s="92" t="b">
        <f t="shared" si="395"/>
        <v>0</v>
      </c>
      <c r="AQ1985" s="92" t="str">
        <f t="shared" si="396"/>
        <v xml:space="preserve"> </v>
      </c>
      <c r="AR1985" s="92" t="str">
        <f>IF(LEN(AQ1985)=1,"",COUNTIF($AQ$19:AQ1985,AQ1985)=1)</f>
        <v/>
      </c>
      <c r="AS1985" s="73"/>
      <c r="AT1985" s="73"/>
      <c r="AU1985" s="73"/>
      <c r="AV1985" s="235" t="str">
        <f>IF($P1985=Lists!$A$13,Lists!$A$29,IF($P1985=Lists!$A$14,Lists!$A$30,$P1985))</f>
        <v/>
      </c>
      <c r="AW1985" s="73"/>
      <c r="AX1985" s="73"/>
    </row>
    <row r="1986" spans="2:50" x14ac:dyDescent="0.3">
      <c r="B1986" s="137">
        <f t="shared" si="402"/>
        <v>1968</v>
      </c>
      <c r="C1986" s="24"/>
      <c r="D1986" s="24"/>
      <c r="E1986" s="24"/>
      <c r="F1986" s="25"/>
      <c r="G1986" s="24"/>
      <c r="H1986" s="30"/>
      <c r="I1986" s="24"/>
      <c r="J1986" s="50" t="str">
        <f t="shared" si="393"/>
        <v/>
      </c>
      <c r="K1986" s="30"/>
      <c r="L1986" s="236"/>
      <c r="M1986" s="30"/>
      <c r="N1986" s="30"/>
      <c r="O1986" s="46" t="str">
        <f t="shared" si="394"/>
        <v/>
      </c>
      <c r="P1986" s="239" t="str">
        <f t="shared" si="397"/>
        <v/>
      </c>
      <c r="Q1986" s="52" t="str">
        <f t="shared" si="398"/>
        <v/>
      </c>
      <c r="R1986" s="127"/>
      <c r="S1986" s="86"/>
      <c r="T1986" s="127"/>
      <c r="U1986" s="86"/>
      <c r="V1986" s="87">
        <f t="shared" si="403"/>
        <v>0</v>
      </c>
      <c r="W1986" s="130"/>
      <c r="X1986" s="86"/>
      <c r="Y1986" s="86"/>
      <c r="Z1986" s="131"/>
      <c r="AA1986" s="87">
        <f t="shared" si="399"/>
        <v>0</v>
      </c>
      <c r="AB1986" s="127"/>
      <c r="AC1986" s="86"/>
      <c r="AD1986" s="87">
        <f t="shared" si="404"/>
        <v>0</v>
      </c>
      <c r="AE1986" s="127"/>
      <c r="AF1986" s="86"/>
      <c r="AG1986" s="86"/>
      <c r="AH1986" s="131"/>
      <c r="AI1986" s="88">
        <f t="shared" si="405"/>
        <v>0</v>
      </c>
      <c r="AJ1986" s="89" t="str">
        <f>IFERROR(IF(ISNA(MATCH($AV1986,Other_Category_Abbr,0)),INDEX(FGHG_List_Long_GWP,MATCH($AV1986,FGHG_List_Long,0)),INDEX(GWP_Other_Abbr,MATCH($AV1986,Other_Category_Abbr,0)))*SUM(V1986,AA1986,AD1986,AI1986),"")</f>
        <v/>
      </c>
      <c r="AK1986" s="89" t="str">
        <f>IFERROR(IF(ISNA(MATCH($AV1986,Other_Category_Abbr,0)),INDEX(FGHG_List_Long_GWP,MATCH($AV1986,FGHG_List_Long,0)),INDEX(GWP_Other_Abbr,MATCH($AV1986,Other_Category_Abbr,0)))*(T1986*(S1986+U1986)+W1986*(Y1986+X1986)+AD1986+AE1986*(AF1986+AG1986)),"")</f>
        <v/>
      </c>
      <c r="AL1986" s="90" t="str">
        <f t="shared" si="400"/>
        <v/>
      </c>
      <c r="AM1986" s="91" t="str">
        <f t="shared" si="401"/>
        <v/>
      </c>
      <c r="AP1986" s="92" t="b">
        <f t="shared" si="395"/>
        <v>0</v>
      </c>
      <c r="AQ1986" s="92" t="str">
        <f t="shared" si="396"/>
        <v xml:space="preserve"> </v>
      </c>
      <c r="AR1986" s="92" t="str">
        <f>IF(LEN(AQ1986)=1,"",COUNTIF($AQ$19:AQ1986,AQ1986)=1)</f>
        <v/>
      </c>
      <c r="AS1986" s="73"/>
      <c r="AT1986" s="73"/>
      <c r="AU1986" s="73"/>
      <c r="AV1986" s="235" t="str">
        <f>IF($P1986=Lists!$A$13,Lists!$A$29,IF($P1986=Lists!$A$14,Lists!$A$30,$P1986))</f>
        <v/>
      </c>
      <c r="AW1986" s="73"/>
      <c r="AX1986" s="73"/>
    </row>
    <row r="1987" spans="2:50" x14ac:dyDescent="0.3">
      <c r="B1987" s="137">
        <f t="shared" si="402"/>
        <v>1969</v>
      </c>
      <c r="C1987" s="24"/>
      <c r="D1987" s="24"/>
      <c r="E1987" s="24"/>
      <c r="F1987" s="25"/>
      <c r="G1987" s="24"/>
      <c r="H1987" s="30"/>
      <c r="I1987" s="24"/>
      <c r="J1987" s="50" t="str">
        <f t="shared" si="393"/>
        <v/>
      </c>
      <c r="K1987" s="30"/>
      <c r="L1987" s="236"/>
      <c r="M1987" s="30"/>
      <c r="N1987" s="30"/>
      <c r="O1987" s="46" t="str">
        <f t="shared" si="394"/>
        <v/>
      </c>
      <c r="P1987" s="239" t="str">
        <f t="shared" si="397"/>
        <v/>
      </c>
      <c r="Q1987" s="52" t="str">
        <f t="shared" si="398"/>
        <v/>
      </c>
      <c r="R1987" s="127"/>
      <c r="S1987" s="86"/>
      <c r="T1987" s="127"/>
      <c r="U1987" s="86"/>
      <c r="V1987" s="87">
        <f t="shared" si="403"/>
        <v>0</v>
      </c>
      <c r="W1987" s="130"/>
      <c r="X1987" s="86"/>
      <c r="Y1987" s="86"/>
      <c r="Z1987" s="131"/>
      <c r="AA1987" s="87">
        <f t="shared" si="399"/>
        <v>0</v>
      </c>
      <c r="AB1987" s="127"/>
      <c r="AC1987" s="86"/>
      <c r="AD1987" s="87">
        <f t="shared" si="404"/>
        <v>0</v>
      </c>
      <c r="AE1987" s="127"/>
      <c r="AF1987" s="86"/>
      <c r="AG1987" s="86"/>
      <c r="AH1987" s="131"/>
      <c r="AI1987" s="88">
        <f t="shared" si="405"/>
        <v>0</v>
      </c>
      <c r="AJ1987" s="89" t="str">
        <f>IFERROR(IF(ISNA(MATCH($AV1987,Other_Category_Abbr,0)),INDEX(FGHG_List_Long_GWP,MATCH($AV1987,FGHG_List_Long,0)),INDEX(GWP_Other_Abbr,MATCH($AV1987,Other_Category_Abbr,0)))*SUM(V1987,AA1987,AD1987,AI1987),"")</f>
        <v/>
      </c>
      <c r="AK1987" s="89" t="str">
        <f>IFERROR(IF(ISNA(MATCH($AV1987,Other_Category_Abbr,0)),INDEX(FGHG_List_Long_GWP,MATCH($AV1987,FGHG_List_Long,0)),INDEX(GWP_Other_Abbr,MATCH($AV1987,Other_Category_Abbr,0)))*(T1987*(S1987+U1987)+W1987*(Y1987+X1987)+AD1987+AE1987*(AF1987+AG1987)),"")</f>
        <v/>
      </c>
      <c r="AL1987" s="90" t="str">
        <f t="shared" si="400"/>
        <v/>
      </c>
      <c r="AM1987" s="91" t="str">
        <f t="shared" si="401"/>
        <v/>
      </c>
      <c r="AP1987" s="92" t="b">
        <f t="shared" si="395"/>
        <v>0</v>
      </c>
      <c r="AQ1987" s="92" t="str">
        <f t="shared" si="396"/>
        <v xml:space="preserve"> </v>
      </c>
      <c r="AR1987" s="92" t="str">
        <f>IF(LEN(AQ1987)=1,"",COUNTIF($AQ$19:AQ1987,AQ1987)=1)</f>
        <v/>
      </c>
      <c r="AS1987" s="73"/>
      <c r="AT1987" s="73"/>
      <c r="AU1987" s="73"/>
      <c r="AV1987" s="235" t="str">
        <f>IF($P1987=Lists!$A$13,Lists!$A$29,IF($P1987=Lists!$A$14,Lists!$A$30,$P1987))</f>
        <v/>
      </c>
      <c r="AW1987" s="73"/>
      <c r="AX1987" s="73"/>
    </row>
    <row r="1988" spans="2:50" x14ac:dyDescent="0.3">
      <c r="B1988" s="137">
        <f t="shared" si="402"/>
        <v>1970</v>
      </c>
      <c r="C1988" s="24"/>
      <c r="D1988" s="24"/>
      <c r="E1988" s="24"/>
      <c r="F1988" s="25"/>
      <c r="G1988" s="24"/>
      <c r="H1988" s="30"/>
      <c r="I1988" s="24"/>
      <c r="J1988" s="50" t="str">
        <f t="shared" si="393"/>
        <v/>
      </c>
      <c r="K1988" s="30"/>
      <c r="L1988" s="236"/>
      <c r="M1988" s="30"/>
      <c r="N1988" s="30"/>
      <c r="O1988" s="46" t="str">
        <f t="shared" si="394"/>
        <v/>
      </c>
      <c r="P1988" s="239" t="str">
        <f t="shared" si="397"/>
        <v/>
      </c>
      <c r="Q1988" s="52" t="str">
        <f t="shared" si="398"/>
        <v/>
      </c>
      <c r="R1988" s="127"/>
      <c r="S1988" s="86"/>
      <c r="T1988" s="127"/>
      <c r="U1988" s="86"/>
      <c r="V1988" s="87">
        <f t="shared" si="403"/>
        <v>0</v>
      </c>
      <c r="W1988" s="130"/>
      <c r="X1988" s="86"/>
      <c r="Y1988" s="86"/>
      <c r="Z1988" s="131"/>
      <c r="AA1988" s="87">
        <f t="shared" si="399"/>
        <v>0</v>
      </c>
      <c r="AB1988" s="127"/>
      <c r="AC1988" s="86"/>
      <c r="AD1988" s="87">
        <f t="shared" si="404"/>
        <v>0</v>
      </c>
      <c r="AE1988" s="127"/>
      <c r="AF1988" s="86"/>
      <c r="AG1988" s="86"/>
      <c r="AH1988" s="131"/>
      <c r="AI1988" s="88">
        <f t="shared" si="405"/>
        <v>0</v>
      </c>
      <c r="AJ1988" s="89" t="str">
        <f>IFERROR(IF(ISNA(MATCH($AV1988,Other_Category_Abbr,0)),INDEX(FGHG_List_Long_GWP,MATCH($AV1988,FGHG_List_Long,0)),INDEX(GWP_Other_Abbr,MATCH($AV1988,Other_Category_Abbr,0)))*SUM(V1988,AA1988,AD1988,AI1988),"")</f>
        <v/>
      </c>
      <c r="AK1988" s="89" t="str">
        <f>IFERROR(IF(ISNA(MATCH($AV1988,Other_Category_Abbr,0)),INDEX(FGHG_List_Long_GWP,MATCH($AV1988,FGHG_List_Long,0)),INDEX(GWP_Other_Abbr,MATCH($AV1988,Other_Category_Abbr,0)))*(T1988*(S1988+U1988)+W1988*(Y1988+X1988)+AD1988+AE1988*(AF1988+AG1988)),"")</f>
        <v/>
      </c>
      <c r="AL1988" s="90" t="str">
        <f t="shared" si="400"/>
        <v/>
      </c>
      <c r="AM1988" s="91" t="str">
        <f t="shared" si="401"/>
        <v/>
      </c>
      <c r="AP1988" s="92" t="b">
        <f t="shared" si="395"/>
        <v>0</v>
      </c>
      <c r="AQ1988" s="92" t="str">
        <f t="shared" si="396"/>
        <v xml:space="preserve"> </v>
      </c>
      <c r="AR1988" s="92" t="str">
        <f>IF(LEN(AQ1988)=1,"",COUNTIF($AQ$19:AQ1988,AQ1988)=1)</f>
        <v/>
      </c>
      <c r="AS1988" s="73"/>
      <c r="AT1988" s="73"/>
      <c r="AU1988" s="73"/>
      <c r="AV1988" s="235" t="str">
        <f>IF($P1988=Lists!$A$13,Lists!$A$29,IF($P1988=Lists!$A$14,Lists!$A$30,$P1988))</f>
        <v/>
      </c>
      <c r="AW1988" s="73"/>
      <c r="AX1988" s="73"/>
    </row>
    <row r="1989" spans="2:50" x14ac:dyDescent="0.3">
      <c r="B1989" s="137">
        <f t="shared" si="402"/>
        <v>1971</v>
      </c>
      <c r="C1989" s="24"/>
      <c r="D1989" s="24"/>
      <c r="E1989" s="24"/>
      <c r="F1989" s="25"/>
      <c r="G1989" s="24"/>
      <c r="H1989" s="30"/>
      <c r="I1989" s="24"/>
      <c r="J1989" s="50" t="str">
        <f t="shared" si="393"/>
        <v/>
      </c>
      <c r="K1989" s="30"/>
      <c r="L1989" s="236"/>
      <c r="M1989" s="30"/>
      <c r="N1989" s="30"/>
      <c r="O1989" s="46" t="str">
        <f t="shared" si="394"/>
        <v/>
      </c>
      <c r="P1989" s="239" t="str">
        <f t="shared" si="397"/>
        <v/>
      </c>
      <c r="Q1989" s="52" t="str">
        <f t="shared" si="398"/>
        <v/>
      </c>
      <c r="R1989" s="127"/>
      <c r="S1989" s="86"/>
      <c r="T1989" s="127"/>
      <c r="U1989" s="86"/>
      <c r="V1989" s="87">
        <f t="shared" si="403"/>
        <v>0</v>
      </c>
      <c r="W1989" s="130"/>
      <c r="X1989" s="86"/>
      <c r="Y1989" s="86"/>
      <c r="Z1989" s="131"/>
      <c r="AA1989" s="87">
        <f t="shared" si="399"/>
        <v>0</v>
      </c>
      <c r="AB1989" s="127"/>
      <c r="AC1989" s="86"/>
      <c r="AD1989" s="87">
        <f t="shared" si="404"/>
        <v>0</v>
      </c>
      <c r="AE1989" s="127"/>
      <c r="AF1989" s="86"/>
      <c r="AG1989" s="86"/>
      <c r="AH1989" s="131"/>
      <c r="AI1989" s="88">
        <f t="shared" si="405"/>
        <v>0</v>
      </c>
      <c r="AJ1989" s="89" t="str">
        <f>IFERROR(IF(ISNA(MATCH($AV1989,Other_Category_Abbr,0)),INDEX(FGHG_List_Long_GWP,MATCH($AV1989,FGHG_List_Long,0)),INDEX(GWP_Other_Abbr,MATCH($AV1989,Other_Category_Abbr,0)))*SUM(V1989,AA1989,AD1989,AI1989),"")</f>
        <v/>
      </c>
      <c r="AK1989" s="89" t="str">
        <f>IFERROR(IF(ISNA(MATCH($AV1989,Other_Category_Abbr,0)),INDEX(FGHG_List_Long_GWP,MATCH($AV1989,FGHG_List_Long,0)),INDEX(GWP_Other_Abbr,MATCH($AV1989,Other_Category_Abbr,0)))*(T1989*(S1989+U1989)+W1989*(Y1989+X1989)+AD1989+AE1989*(AF1989+AG1989)),"")</f>
        <v/>
      </c>
      <c r="AL1989" s="90" t="str">
        <f t="shared" si="400"/>
        <v/>
      </c>
      <c r="AM1989" s="91" t="str">
        <f t="shared" si="401"/>
        <v/>
      </c>
      <c r="AP1989" s="92" t="b">
        <f t="shared" si="395"/>
        <v>0</v>
      </c>
      <c r="AQ1989" s="92" t="str">
        <f t="shared" si="396"/>
        <v xml:space="preserve"> </v>
      </c>
      <c r="AR1989" s="92" t="str">
        <f>IF(LEN(AQ1989)=1,"",COUNTIF($AQ$19:AQ1989,AQ1989)=1)</f>
        <v/>
      </c>
      <c r="AS1989" s="73"/>
      <c r="AT1989" s="73"/>
      <c r="AU1989" s="73"/>
      <c r="AV1989" s="235" t="str">
        <f>IF($P1989=Lists!$A$13,Lists!$A$29,IF($P1989=Lists!$A$14,Lists!$A$30,$P1989))</f>
        <v/>
      </c>
      <c r="AW1989" s="73"/>
      <c r="AX1989" s="73"/>
    </row>
    <row r="1990" spans="2:50" x14ac:dyDescent="0.3">
      <c r="B1990" s="137">
        <f t="shared" si="402"/>
        <v>1972</v>
      </c>
      <c r="C1990" s="24"/>
      <c r="D1990" s="24"/>
      <c r="E1990" s="24"/>
      <c r="F1990" s="25"/>
      <c r="G1990" s="24"/>
      <c r="H1990" s="30"/>
      <c r="I1990" s="24"/>
      <c r="J1990" s="50" t="str">
        <f t="shared" si="393"/>
        <v/>
      </c>
      <c r="K1990" s="30"/>
      <c r="L1990" s="236"/>
      <c r="M1990" s="30"/>
      <c r="N1990" s="30"/>
      <c r="O1990" s="46" t="str">
        <f t="shared" si="394"/>
        <v/>
      </c>
      <c r="P1990" s="239" t="str">
        <f t="shared" si="397"/>
        <v/>
      </c>
      <c r="Q1990" s="52" t="str">
        <f t="shared" si="398"/>
        <v/>
      </c>
      <c r="R1990" s="127"/>
      <c r="S1990" s="86"/>
      <c r="T1990" s="127"/>
      <c r="U1990" s="86"/>
      <c r="V1990" s="87">
        <f t="shared" si="403"/>
        <v>0</v>
      </c>
      <c r="W1990" s="130"/>
      <c r="X1990" s="86"/>
      <c r="Y1990" s="86"/>
      <c r="Z1990" s="131"/>
      <c r="AA1990" s="87">
        <f t="shared" si="399"/>
        <v>0</v>
      </c>
      <c r="AB1990" s="127"/>
      <c r="AC1990" s="86"/>
      <c r="AD1990" s="87">
        <f t="shared" si="404"/>
        <v>0</v>
      </c>
      <c r="AE1990" s="127"/>
      <c r="AF1990" s="86"/>
      <c r="AG1990" s="86"/>
      <c r="AH1990" s="131"/>
      <c r="AI1990" s="88">
        <f t="shared" si="405"/>
        <v>0</v>
      </c>
      <c r="AJ1990" s="89" t="str">
        <f>IFERROR(IF(ISNA(MATCH($AV1990,Other_Category_Abbr,0)),INDEX(FGHG_List_Long_GWP,MATCH($AV1990,FGHG_List_Long,0)),INDEX(GWP_Other_Abbr,MATCH($AV1990,Other_Category_Abbr,0)))*SUM(V1990,AA1990,AD1990,AI1990),"")</f>
        <v/>
      </c>
      <c r="AK1990" s="89" t="str">
        <f>IFERROR(IF(ISNA(MATCH($AV1990,Other_Category_Abbr,0)),INDEX(FGHG_List_Long_GWP,MATCH($AV1990,FGHG_List_Long,0)),INDEX(GWP_Other_Abbr,MATCH($AV1990,Other_Category_Abbr,0)))*(T1990*(S1990+U1990)+W1990*(Y1990+X1990)+AD1990+AE1990*(AF1990+AG1990)),"")</f>
        <v/>
      </c>
      <c r="AL1990" s="90" t="str">
        <f t="shared" si="400"/>
        <v/>
      </c>
      <c r="AM1990" s="91" t="str">
        <f t="shared" si="401"/>
        <v/>
      </c>
      <c r="AP1990" s="92" t="b">
        <f t="shared" si="395"/>
        <v>0</v>
      </c>
      <c r="AQ1990" s="92" t="str">
        <f t="shared" si="396"/>
        <v xml:space="preserve"> </v>
      </c>
      <c r="AR1990" s="92" t="str">
        <f>IF(LEN(AQ1990)=1,"",COUNTIF($AQ$19:AQ1990,AQ1990)=1)</f>
        <v/>
      </c>
      <c r="AS1990" s="73"/>
      <c r="AT1990" s="73"/>
      <c r="AU1990" s="73"/>
      <c r="AV1990" s="235" t="str">
        <f>IF($P1990=Lists!$A$13,Lists!$A$29,IF($P1990=Lists!$A$14,Lists!$A$30,$P1990))</f>
        <v/>
      </c>
      <c r="AW1990" s="73"/>
      <c r="AX1990" s="73"/>
    </row>
    <row r="1991" spans="2:50" x14ac:dyDescent="0.3">
      <c r="B1991" s="137">
        <f t="shared" si="402"/>
        <v>1973</v>
      </c>
      <c r="C1991" s="24"/>
      <c r="D1991" s="24"/>
      <c r="E1991" s="24"/>
      <c r="F1991" s="25"/>
      <c r="G1991" s="24"/>
      <c r="H1991" s="30"/>
      <c r="I1991" s="24"/>
      <c r="J1991" s="50" t="str">
        <f t="shared" si="393"/>
        <v/>
      </c>
      <c r="K1991" s="30"/>
      <c r="L1991" s="236"/>
      <c r="M1991" s="30"/>
      <c r="N1991" s="30"/>
      <c r="O1991" s="46" t="str">
        <f t="shared" si="394"/>
        <v/>
      </c>
      <c r="P1991" s="239" t="str">
        <f t="shared" si="397"/>
        <v/>
      </c>
      <c r="Q1991" s="52" t="str">
        <f t="shared" si="398"/>
        <v/>
      </c>
      <c r="R1991" s="127"/>
      <c r="S1991" s="86"/>
      <c r="T1991" s="127"/>
      <c r="U1991" s="86"/>
      <c r="V1991" s="87">
        <f t="shared" si="403"/>
        <v>0</v>
      </c>
      <c r="W1991" s="130"/>
      <c r="X1991" s="86"/>
      <c r="Y1991" s="86"/>
      <c r="Z1991" s="131"/>
      <c r="AA1991" s="87">
        <f t="shared" si="399"/>
        <v>0</v>
      </c>
      <c r="AB1991" s="127"/>
      <c r="AC1991" s="86"/>
      <c r="AD1991" s="87">
        <f t="shared" si="404"/>
        <v>0</v>
      </c>
      <c r="AE1991" s="127"/>
      <c r="AF1991" s="86"/>
      <c r="AG1991" s="86"/>
      <c r="AH1991" s="131"/>
      <c r="AI1991" s="88">
        <f t="shared" si="405"/>
        <v>0</v>
      </c>
      <c r="AJ1991" s="89" t="str">
        <f>IFERROR(IF(ISNA(MATCH($AV1991,Other_Category_Abbr,0)),INDEX(FGHG_List_Long_GWP,MATCH($AV1991,FGHG_List_Long,0)),INDEX(GWP_Other_Abbr,MATCH($AV1991,Other_Category_Abbr,0)))*SUM(V1991,AA1991,AD1991,AI1991),"")</f>
        <v/>
      </c>
      <c r="AK1991" s="89" t="str">
        <f>IFERROR(IF(ISNA(MATCH($AV1991,Other_Category_Abbr,0)),INDEX(FGHG_List_Long_GWP,MATCH($AV1991,FGHG_List_Long,0)),INDEX(GWP_Other_Abbr,MATCH($AV1991,Other_Category_Abbr,0)))*(T1991*(S1991+U1991)+W1991*(Y1991+X1991)+AD1991+AE1991*(AF1991+AG1991)),"")</f>
        <v/>
      </c>
      <c r="AL1991" s="90" t="str">
        <f t="shared" si="400"/>
        <v/>
      </c>
      <c r="AM1991" s="91" t="str">
        <f t="shared" si="401"/>
        <v/>
      </c>
      <c r="AP1991" s="92" t="b">
        <f t="shared" si="395"/>
        <v>0</v>
      </c>
      <c r="AQ1991" s="92" t="str">
        <f t="shared" si="396"/>
        <v xml:space="preserve"> </v>
      </c>
      <c r="AR1991" s="92" t="str">
        <f>IF(LEN(AQ1991)=1,"",COUNTIF($AQ$19:AQ1991,AQ1991)=1)</f>
        <v/>
      </c>
      <c r="AS1991" s="73"/>
      <c r="AT1991" s="73"/>
      <c r="AU1991" s="73"/>
      <c r="AV1991" s="235" t="str">
        <f>IF($P1991=Lists!$A$13,Lists!$A$29,IF($P1991=Lists!$A$14,Lists!$A$30,$P1991))</f>
        <v/>
      </c>
      <c r="AW1991" s="73"/>
      <c r="AX1991" s="73"/>
    </row>
    <row r="1992" spans="2:50" x14ac:dyDescent="0.3">
      <c r="B1992" s="137">
        <f t="shared" si="402"/>
        <v>1974</v>
      </c>
      <c r="C1992" s="24"/>
      <c r="D1992" s="24"/>
      <c r="E1992" s="24"/>
      <c r="F1992" s="25"/>
      <c r="G1992" s="24"/>
      <c r="H1992" s="30"/>
      <c r="I1992" s="24"/>
      <c r="J1992" s="50" t="str">
        <f t="shared" si="393"/>
        <v/>
      </c>
      <c r="K1992" s="30"/>
      <c r="L1992" s="236"/>
      <c r="M1992" s="30"/>
      <c r="N1992" s="30"/>
      <c r="O1992" s="46" t="str">
        <f t="shared" si="394"/>
        <v/>
      </c>
      <c r="P1992" s="239" t="str">
        <f t="shared" si="397"/>
        <v/>
      </c>
      <c r="Q1992" s="52" t="str">
        <f t="shared" si="398"/>
        <v/>
      </c>
      <c r="R1992" s="127"/>
      <c r="S1992" s="86"/>
      <c r="T1992" s="127"/>
      <c r="U1992" s="86"/>
      <c r="V1992" s="87">
        <f t="shared" si="403"/>
        <v>0</v>
      </c>
      <c r="W1992" s="130"/>
      <c r="X1992" s="86"/>
      <c r="Y1992" s="86"/>
      <c r="Z1992" s="131"/>
      <c r="AA1992" s="87">
        <f t="shared" si="399"/>
        <v>0</v>
      </c>
      <c r="AB1992" s="127"/>
      <c r="AC1992" s="86"/>
      <c r="AD1992" s="87">
        <f t="shared" si="404"/>
        <v>0</v>
      </c>
      <c r="AE1992" s="127"/>
      <c r="AF1992" s="86"/>
      <c r="AG1992" s="86"/>
      <c r="AH1992" s="131"/>
      <c r="AI1992" s="88">
        <f t="shared" si="405"/>
        <v>0</v>
      </c>
      <c r="AJ1992" s="89" t="str">
        <f>IFERROR(IF(ISNA(MATCH($AV1992,Other_Category_Abbr,0)),INDEX(FGHG_List_Long_GWP,MATCH($AV1992,FGHG_List_Long,0)),INDEX(GWP_Other_Abbr,MATCH($AV1992,Other_Category_Abbr,0)))*SUM(V1992,AA1992,AD1992,AI1992),"")</f>
        <v/>
      </c>
      <c r="AK1992" s="89" t="str">
        <f>IFERROR(IF(ISNA(MATCH($AV1992,Other_Category_Abbr,0)),INDEX(FGHG_List_Long_GWP,MATCH($AV1992,FGHG_List_Long,0)),INDEX(GWP_Other_Abbr,MATCH($AV1992,Other_Category_Abbr,0)))*(T1992*(S1992+U1992)+W1992*(Y1992+X1992)+AD1992+AE1992*(AF1992+AG1992)),"")</f>
        <v/>
      </c>
      <c r="AL1992" s="90" t="str">
        <f t="shared" si="400"/>
        <v/>
      </c>
      <c r="AM1992" s="91" t="str">
        <f t="shared" si="401"/>
        <v/>
      </c>
      <c r="AP1992" s="92" t="b">
        <f t="shared" si="395"/>
        <v>0</v>
      </c>
      <c r="AQ1992" s="92" t="str">
        <f t="shared" si="396"/>
        <v xml:space="preserve"> </v>
      </c>
      <c r="AR1992" s="92" t="str">
        <f>IF(LEN(AQ1992)=1,"",COUNTIF($AQ$19:AQ1992,AQ1992)=1)</f>
        <v/>
      </c>
      <c r="AS1992" s="73"/>
      <c r="AT1992" s="73"/>
      <c r="AU1992" s="73"/>
      <c r="AV1992" s="235" t="str">
        <f>IF($P1992=Lists!$A$13,Lists!$A$29,IF($P1992=Lists!$A$14,Lists!$A$30,$P1992))</f>
        <v/>
      </c>
      <c r="AW1992" s="73"/>
      <c r="AX1992" s="73"/>
    </row>
    <row r="1993" spans="2:50" x14ac:dyDescent="0.3">
      <c r="B1993" s="137">
        <f t="shared" si="402"/>
        <v>1975</v>
      </c>
      <c r="C1993" s="24"/>
      <c r="D1993" s="24"/>
      <c r="E1993" s="24"/>
      <c r="F1993" s="25"/>
      <c r="G1993" s="24"/>
      <c r="H1993" s="30"/>
      <c r="I1993" s="24"/>
      <c r="J1993" s="50" t="str">
        <f t="shared" si="393"/>
        <v/>
      </c>
      <c r="K1993" s="30"/>
      <c r="L1993" s="236"/>
      <c r="M1993" s="30"/>
      <c r="N1993" s="30"/>
      <c r="O1993" s="46" t="str">
        <f t="shared" si="394"/>
        <v/>
      </c>
      <c r="P1993" s="239" t="str">
        <f t="shared" si="397"/>
        <v/>
      </c>
      <c r="Q1993" s="52" t="str">
        <f t="shared" si="398"/>
        <v/>
      </c>
      <c r="R1993" s="127"/>
      <c r="S1993" s="86"/>
      <c r="T1993" s="127"/>
      <c r="U1993" s="86"/>
      <c r="V1993" s="87">
        <f t="shared" si="403"/>
        <v>0</v>
      </c>
      <c r="W1993" s="130"/>
      <c r="X1993" s="86"/>
      <c r="Y1993" s="86"/>
      <c r="Z1993" s="131"/>
      <c r="AA1993" s="87">
        <f t="shared" si="399"/>
        <v>0</v>
      </c>
      <c r="AB1993" s="127"/>
      <c r="AC1993" s="86"/>
      <c r="AD1993" s="87">
        <f t="shared" si="404"/>
        <v>0</v>
      </c>
      <c r="AE1993" s="127"/>
      <c r="AF1993" s="86"/>
      <c r="AG1993" s="86"/>
      <c r="AH1993" s="131"/>
      <c r="AI1993" s="88">
        <f t="shared" si="405"/>
        <v>0</v>
      </c>
      <c r="AJ1993" s="89" t="str">
        <f>IFERROR(IF(ISNA(MATCH($AV1993,Other_Category_Abbr,0)),INDEX(FGHG_List_Long_GWP,MATCH($AV1993,FGHG_List_Long,0)),INDEX(GWP_Other_Abbr,MATCH($AV1993,Other_Category_Abbr,0)))*SUM(V1993,AA1993,AD1993,AI1993),"")</f>
        <v/>
      </c>
      <c r="AK1993" s="89" t="str">
        <f>IFERROR(IF(ISNA(MATCH($AV1993,Other_Category_Abbr,0)),INDEX(FGHG_List_Long_GWP,MATCH($AV1993,FGHG_List_Long,0)),INDEX(GWP_Other_Abbr,MATCH($AV1993,Other_Category_Abbr,0)))*(T1993*(S1993+U1993)+W1993*(Y1993+X1993)+AD1993+AE1993*(AF1993+AG1993)),"")</f>
        <v/>
      </c>
      <c r="AL1993" s="90" t="str">
        <f t="shared" si="400"/>
        <v/>
      </c>
      <c r="AM1993" s="91" t="str">
        <f t="shared" si="401"/>
        <v/>
      </c>
      <c r="AP1993" s="92" t="b">
        <f t="shared" si="395"/>
        <v>0</v>
      </c>
      <c r="AQ1993" s="92" t="str">
        <f t="shared" si="396"/>
        <v xml:space="preserve"> </v>
      </c>
      <c r="AR1993" s="92" t="str">
        <f>IF(LEN(AQ1993)=1,"",COUNTIF($AQ$19:AQ1993,AQ1993)=1)</f>
        <v/>
      </c>
      <c r="AS1993" s="73"/>
      <c r="AT1993" s="73"/>
      <c r="AU1993" s="73"/>
      <c r="AV1993" s="235" t="str">
        <f>IF($P1993=Lists!$A$13,Lists!$A$29,IF($P1993=Lists!$A$14,Lists!$A$30,$P1993))</f>
        <v/>
      </c>
      <c r="AW1993" s="73"/>
      <c r="AX1993" s="73"/>
    </row>
    <row r="1994" spans="2:50" x14ac:dyDescent="0.3">
      <c r="B1994" s="137">
        <f t="shared" si="402"/>
        <v>1976</v>
      </c>
      <c r="C1994" s="24"/>
      <c r="D1994" s="24"/>
      <c r="E1994" s="24"/>
      <c r="F1994" s="25"/>
      <c r="G1994" s="24"/>
      <c r="H1994" s="30"/>
      <c r="I1994" s="24"/>
      <c r="J1994" s="50" t="str">
        <f t="shared" si="393"/>
        <v/>
      </c>
      <c r="K1994" s="30"/>
      <c r="L1994" s="236"/>
      <c r="M1994" s="30"/>
      <c r="N1994" s="30"/>
      <c r="O1994" s="46" t="str">
        <f t="shared" si="394"/>
        <v/>
      </c>
      <c r="P1994" s="239" t="str">
        <f t="shared" si="397"/>
        <v/>
      </c>
      <c r="Q1994" s="52" t="str">
        <f t="shared" si="398"/>
        <v/>
      </c>
      <c r="R1994" s="127"/>
      <c r="S1994" s="86"/>
      <c r="T1994" s="127"/>
      <c r="U1994" s="86"/>
      <c r="V1994" s="87">
        <f t="shared" si="403"/>
        <v>0</v>
      </c>
      <c r="W1994" s="130"/>
      <c r="X1994" s="86"/>
      <c r="Y1994" s="86"/>
      <c r="Z1994" s="131"/>
      <c r="AA1994" s="87">
        <f t="shared" si="399"/>
        <v>0</v>
      </c>
      <c r="AB1994" s="127"/>
      <c r="AC1994" s="86"/>
      <c r="AD1994" s="87">
        <f t="shared" si="404"/>
        <v>0</v>
      </c>
      <c r="AE1994" s="127"/>
      <c r="AF1994" s="86"/>
      <c r="AG1994" s="86"/>
      <c r="AH1994" s="131"/>
      <c r="AI1994" s="88">
        <f t="shared" si="405"/>
        <v>0</v>
      </c>
      <c r="AJ1994" s="89" t="str">
        <f>IFERROR(IF(ISNA(MATCH($AV1994,Other_Category_Abbr,0)),INDEX(FGHG_List_Long_GWP,MATCH($AV1994,FGHG_List_Long,0)),INDEX(GWP_Other_Abbr,MATCH($AV1994,Other_Category_Abbr,0)))*SUM(V1994,AA1994,AD1994,AI1994),"")</f>
        <v/>
      </c>
      <c r="AK1994" s="89" t="str">
        <f>IFERROR(IF(ISNA(MATCH($AV1994,Other_Category_Abbr,0)),INDEX(FGHG_List_Long_GWP,MATCH($AV1994,FGHG_List_Long,0)),INDEX(GWP_Other_Abbr,MATCH($AV1994,Other_Category_Abbr,0)))*(T1994*(S1994+U1994)+W1994*(Y1994+X1994)+AD1994+AE1994*(AF1994+AG1994)),"")</f>
        <v/>
      </c>
      <c r="AL1994" s="90" t="str">
        <f t="shared" si="400"/>
        <v/>
      </c>
      <c r="AM1994" s="91" t="str">
        <f t="shared" si="401"/>
        <v/>
      </c>
      <c r="AP1994" s="92" t="b">
        <f t="shared" si="395"/>
        <v>0</v>
      </c>
      <c r="AQ1994" s="92" t="str">
        <f t="shared" si="396"/>
        <v xml:space="preserve"> </v>
      </c>
      <c r="AR1994" s="92" t="str">
        <f>IF(LEN(AQ1994)=1,"",COUNTIF($AQ$19:AQ1994,AQ1994)=1)</f>
        <v/>
      </c>
      <c r="AS1994" s="73"/>
      <c r="AT1994" s="73"/>
      <c r="AU1994" s="73"/>
      <c r="AV1994" s="235" t="str">
        <f>IF($P1994=Lists!$A$13,Lists!$A$29,IF($P1994=Lists!$A$14,Lists!$A$30,$P1994))</f>
        <v/>
      </c>
      <c r="AW1994" s="73"/>
      <c r="AX1994" s="73"/>
    </row>
    <row r="1995" spans="2:50" x14ac:dyDescent="0.3">
      <c r="B1995" s="137">
        <f t="shared" si="402"/>
        <v>1977</v>
      </c>
      <c r="C1995" s="24"/>
      <c r="D1995" s="24"/>
      <c r="E1995" s="24"/>
      <c r="F1995" s="25"/>
      <c r="G1995" s="24"/>
      <c r="H1995" s="30"/>
      <c r="I1995" s="24"/>
      <c r="J1995" s="50" t="str">
        <f t="shared" si="393"/>
        <v/>
      </c>
      <c r="K1995" s="30"/>
      <c r="L1995" s="236"/>
      <c r="M1995" s="30"/>
      <c r="N1995" s="30"/>
      <c r="O1995" s="46" t="str">
        <f t="shared" si="394"/>
        <v/>
      </c>
      <c r="P1995" s="239" t="str">
        <f t="shared" si="397"/>
        <v/>
      </c>
      <c r="Q1995" s="52" t="str">
        <f t="shared" si="398"/>
        <v/>
      </c>
      <c r="R1995" s="127"/>
      <c r="S1995" s="86"/>
      <c r="T1995" s="127"/>
      <c r="U1995" s="86"/>
      <c r="V1995" s="87">
        <f t="shared" si="403"/>
        <v>0</v>
      </c>
      <c r="W1995" s="130"/>
      <c r="X1995" s="86"/>
      <c r="Y1995" s="86"/>
      <c r="Z1995" s="131"/>
      <c r="AA1995" s="87">
        <f t="shared" si="399"/>
        <v>0</v>
      </c>
      <c r="AB1995" s="127"/>
      <c r="AC1995" s="86"/>
      <c r="AD1995" s="87">
        <f t="shared" si="404"/>
        <v>0</v>
      </c>
      <c r="AE1995" s="127"/>
      <c r="AF1995" s="86"/>
      <c r="AG1995" s="86"/>
      <c r="AH1995" s="131"/>
      <c r="AI1995" s="88">
        <f t="shared" si="405"/>
        <v>0</v>
      </c>
      <c r="AJ1995" s="89" t="str">
        <f>IFERROR(IF(ISNA(MATCH($AV1995,Other_Category_Abbr,0)),INDEX(FGHG_List_Long_GWP,MATCH($AV1995,FGHG_List_Long,0)),INDEX(GWP_Other_Abbr,MATCH($AV1995,Other_Category_Abbr,0)))*SUM(V1995,AA1995,AD1995,AI1995),"")</f>
        <v/>
      </c>
      <c r="AK1995" s="89" t="str">
        <f>IFERROR(IF(ISNA(MATCH($AV1995,Other_Category_Abbr,0)),INDEX(FGHG_List_Long_GWP,MATCH($AV1995,FGHG_List_Long,0)),INDEX(GWP_Other_Abbr,MATCH($AV1995,Other_Category_Abbr,0)))*(T1995*(S1995+U1995)+W1995*(Y1995+X1995)+AD1995+AE1995*(AF1995+AG1995)),"")</f>
        <v/>
      </c>
      <c r="AL1995" s="90" t="str">
        <f t="shared" si="400"/>
        <v/>
      </c>
      <c r="AM1995" s="91" t="str">
        <f t="shared" si="401"/>
        <v/>
      </c>
      <c r="AP1995" s="92" t="b">
        <f t="shared" si="395"/>
        <v>0</v>
      </c>
      <c r="AQ1995" s="92" t="str">
        <f t="shared" si="396"/>
        <v xml:space="preserve"> </v>
      </c>
      <c r="AR1995" s="92" t="str">
        <f>IF(LEN(AQ1995)=1,"",COUNTIF($AQ$19:AQ1995,AQ1995)=1)</f>
        <v/>
      </c>
      <c r="AS1995" s="73"/>
      <c r="AT1995" s="73"/>
      <c r="AU1995" s="73"/>
      <c r="AV1995" s="235" t="str">
        <f>IF($P1995=Lists!$A$13,Lists!$A$29,IF($P1995=Lists!$A$14,Lists!$A$30,$P1995))</f>
        <v/>
      </c>
      <c r="AW1995" s="73"/>
      <c r="AX1995" s="73"/>
    </row>
    <row r="1996" spans="2:50" x14ac:dyDescent="0.3">
      <c r="B1996" s="137">
        <f t="shared" si="402"/>
        <v>1978</v>
      </c>
      <c r="C1996" s="24"/>
      <c r="D1996" s="24"/>
      <c r="E1996" s="24"/>
      <c r="F1996" s="25"/>
      <c r="G1996" s="24"/>
      <c r="H1996" s="30"/>
      <c r="I1996" s="24"/>
      <c r="J1996" s="50" t="str">
        <f t="shared" si="393"/>
        <v/>
      </c>
      <c r="K1996" s="30"/>
      <c r="L1996" s="236"/>
      <c r="M1996" s="30"/>
      <c r="N1996" s="30"/>
      <c r="O1996" s="46" t="str">
        <f t="shared" si="394"/>
        <v/>
      </c>
      <c r="P1996" s="239" t="str">
        <f t="shared" si="397"/>
        <v/>
      </c>
      <c r="Q1996" s="52" t="str">
        <f t="shared" si="398"/>
        <v/>
      </c>
      <c r="R1996" s="127"/>
      <c r="S1996" s="86"/>
      <c r="T1996" s="127"/>
      <c r="U1996" s="86"/>
      <c r="V1996" s="87">
        <f t="shared" si="403"/>
        <v>0</v>
      </c>
      <c r="W1996" s="130"/>
      <c r="X1996" s="86"/>
      <c r="Y1996" s="86"/>
      <c r="Z1996" s="131"/>
      <c r="AA1996" s="87">
        <f t="shared" si="399"/>
        <v>0</v>
      </c>
      <c r="AB1996" s="127"/>
      <c r="AC1996" s="86"/>
      <c r="AD1996" s="87">
        <f t="shared" si="404"/>
        <v>0</v>
      </c>
      <c r="AE1996" s="127"/>
      <c r="AF1996" s="86"/>
      <c r="AG1996" s="86"/>
      <c r="AH1996" s="131"/>
      <c r="AI1996" s="88">
        <f t="shared" si="405"/>
        <v>0</v>
      </c>
      <c r="AJ1996" s="89" t="str">
        <f>IFERROR(IF(ISNA(MATCH($AV1996,Other_Category_Abbr,0)),INDEX(FGHG_List_Long_GWP,MATCH($AV1996,FGHG_List_Long,0)),INDEX(GWP_Other_Abbr,MATCH($AV1996,Other_Category_Abbr,0)))*SUM(V1996,AA1996,AD1996,AI1996),"")</f>
        <v/>
      </c>
      <c r="AK1996" s="89" t="str">
        <f>IFERROR(IF(ISNA(MATCH($AV1996,Other_Category_Abbr,0)),INDEX(FGHG_List_Long_GWP,MATCH($AV1996,FGHG_List_Long,0)),INDEX(GWP_Other_Abbr,MATCH($AV1996,Other_Category_Abbr,0)))*(T1996*(S1996+U1996)+W1996*(Y1996+X1996)+AD1996+AE1996*(AF1996+AG1996)),"")</f>
        <v/>
      </c>
      <c r="AL1996" s="90" t="str">
        <f t="shared" si="400"/>
        <v/>
      </c>
      <c r="AM1996" s="91" t="str">
        <f t="shared" si="401"/>
        <v/>
      </c>
      <c r="AP1996" s="92" t="b">
        <f t="shared" si="395"/>
        <v>0</v>
      </c>
      <c r="AQ1996" s="92" t="str">
        <f t="shared" si="396"/>
        <v xml:space="preserve"> </v>
      </c>
      <c r="AR1996" s="92" t="str">
        <f>IF(LEN(AQ1996)=1,"",COUNTIF($AQ$19:AQ1996,AQ1996)=1)</f>
        <v/>
      </c>
      <c r="AS1996" s="73"/>
      <c r="AT1996" s="73"/>
      <c r="AU1996" s="73"/>
      <c r="AV1996" s="235" t="str">
        <f>IF($P1996=Lists!$A$13,Lists!$A$29,IF($P1996=Lists!$A$14,Lists!$A$30,$P1996))</f>
        <v/>
      </c>
      <c r="AW1996" s="73"/>
      <c r="AX1996" s="73"/>
    </row>
    <row r="1997" spans="2:50" x14ac:dyDescent="0.3">
      <c r="B1997" s="137">
        <f t="shared" si="402"/>
        <v>1979</v>
      </c>
      <c r="C1997" s="24"/>
      <c r="D1997" s="24"/>
      <c r="E1997" s="24"/>
      <c r="F1997" s="25"/>
      <c r="G1997" s="24"/>
      <c r="H1997" s="30"/>
      <c r="I1997" s="24"/>
      <c r="J1997" s="50" t="str">
        <f t="shared" si="393"/>
        <v/>
      </c>
      <c r="K1997" s="30"/>
      <c r="L1997" s="236"/>
      <c r="M1997" s="30"/>
      <c r="N1997" s="30"/>
      <c r="O1997" s="46" t="str">
        <f t="shared" si="394"/>
        <v/>
      </c>
      <c r="P1997" s="239" t="str">
        <f t="shared" si="397"/>
        <v/>
      </c>
      <c r="Q1997" s="52" t="str">
        <f t="shared" si="398"/>
        <v/>
      </c>
      <c r="R1997" s="127"/>
      <c r="S1997" s="86"/>
      <c r="T1997" s="127"/>
      <c r="U1997" s="86"/>
      <c r="V1997" s="87">
        <f t="shared" si="403"/>
        <v>0</v>
      </c>
      <c r="W1997" s="130"/>
      <c r="X1997" s="86"/>
      <c r="Y1997" s="86"/>
      <c r="Z1997" s="131"/>
      <c r="AA1997" s="87">
        <f t="shared" si="399"/>
        <v>0</v>
      </c>
      <c r="AB1997" s="127"/>
      <c r="AC1997" s="86"/>
      <c r="AD1997" s="87">
        <f t="shared" si="404"/>
        <v>0</v>
      </c>
      <c r="AE1997" s="127"/>
      <c r="AF1997" s="86"/>
      <c r="AG1997" s="86"/>
      <c r="AH1997" s="131"/>
      <c r="AI1997" s="88">
        <f t="shared" si="405"/>
        <v>0</v>
      </c>
      <c r="AJ1997" s="89" t="str">
        <f>IFERROR(IF(ISNA(MATCH($AV1997,Other_Category_Abbr,0)),INDEX(FGHG_List_Long_GWP,MATCH($AV1997,FGHG_List_Long,0)),INDEX(GWP_Other_Abbr,MATCH($AV1997,Other_Category_Abbr,0)))*SUM(V1997,AA1997,AD1997,AI1997),"")</f>
        <v/>
      </c>
      <c r="AK1997" s="89" t="str">
        <f>IFERROR(IF(ISNA(MATCH($AV1997,Other_Category_Abbr,0)),INDEX(FGHG_List_Long_GWP,MATCH($AV1997,FGHG_List_Long,0)),INDEX(GWP_Other_Abbr,MATCH($AV1997,Other_Category_Abbr,0)))*(T1997*(S1997+U1997)+W1997*(Y1997+X1997)+AD1997+AE1997*(AF1997+AG1997)),"")</f>
        <v/>
      </c>
      <c r="AL1997" s="90" t="str">
        <f t="shared" si="400"/>
        <v/>
      </c>
      <c r="AM1997" s="91" t="str">
        <f t="shared" si="401"/>
        <v/>
      </c>
      <c r="AP1997" s="92" t="b">
        <f t="shared" si="395"/>
        <v>0</v>
      </c>
      <c r="AQ1997" s="92" t="str">
        <f t="shared" si="396"/>
        <v xml:space="preserve"> </v>
      </c>
      <c r="AR1997" s="92" t="str">
        <f>IF(LEN(AQ1997)=1,"",COUNTIF($AQ$19:AQ1997,AQ1997)=1)</f>
        <v/>
      </c>
      <c r="AS1997" s="73"/>
      <c r="AT1997" s="73"/>
      <c r="AU1997" s="73"/>
      <c r="AV1997" s="235" t="str">
        <f>IF($P1997=Lists!$A$13,Lists!$A$29,IF($P1997=Lists!$A$14,Lists!$A$30,$P1997))</f>
        <v/>
      </c>
      <c r="AW1997" s="73"/>
      <c r="AX1997" s="73"/>
    </row>
    <row r="1998" spans="2:50" x14ac:dyDescent="0.3">
      <c r="B1998" s="137">
        <f t="shared" si="402"/>
        <v>1980</v>
      </c>
      <c r="C1998" s="24"/>
      <c r="D1998" s="24"/>
      <c r="E1998" s="24"/>
      <c r="F1998" s="25"/>
      <c r="G1998" s="24"/>
      <c r="H1998" s="30"/>
      <c r="I1998" s="24"/>
      <c r="J1998" s="50" t="str">
        <f t="shared" si="393"/>
        <v/>
      </c>
      <c r="K1998" s="30"/>
      <c r="L1998" s="236"/>
      <c r="M1998" s="30"/>
      <c r="N1998" s="30"/>
      <c r="O1998" s="46" t="str">
        <f t="shared" si="394"/>
        <v/>
      </c>
      <c r="P1998" s="239" t="str">
        <f t="shared" si="397"/>
        <v/>
      </c>
      <c r="Q1998" s="52" t="str">
        <f t="shared" si="398"/>
        <v/>
      </c>
      <c r="R1998" s="127"/>
      <c r="S1998" s="86"/>
      <c r="T1998" s="127"/>
      <c r="U1998" s="86"/>
      <c r="V1998" s="87">
        <f t="shared" si="403"/>
        <v>0</v>
      </c>
      <c r="W1998" s="130"/>
      <c r="X1998" s="86"/>
      <c r="Y1998" s="86"/>
      <c r="Z1998" s="131"/>
      <c r="AA1998" s="87">
        <f t="shared" si="399"/>
        <v>0</v>
      </c>
      <c r="AB1998" s="127"/>
      <c r="AC1998" s="86"/>
      <c r="AD1998" s="87">
        <f t="shared" si="404"/>
        <v>0</v>
      </c>
      <c r="AE1998" s="127"/>
      <c r="AF1998" s="86"/>
      <c r="AG1998" s="86"/>
      <c r="AH1998" s="131"/>
      <c r="AI1998" s="88">
        <f t="shared" si="405"/>
        <v>0</v>
      </c>
      <c r="AJ1998" s="89" t="str">
        <f>IFERROR(IF(ISNA(MATCH($AV1998,Other_Category_Abbr,0)),INDEX(FGHG_List_Long_GWP,MATCH($AV1998,FGHG_List_Long,0)),INDEX(GWP_Other_Abbr,MATCH($AV1998,Other_Category_Abbr,0)))*SUM(V1998,AA1998,AD1998,AI1998),"")</f>
        <v/>
      </c>
      <c r="AK1998" s="89" t="str">
        <f>IFERROR(IF(ISNA(MATCH($AV1998,Other_Category_Abbr,0)),INDEX(FGHG_List_Long_GWP,MATCH($AV1998,FGHG_List_Long,0)),INDEX(GWP_Other_Abbr,MATCH($AV1998,Other_Category_Abbr,0)))*(T1998*(S1998+U1998)+W1998*(Y1998+X1998)+AD1998+AE1998*(AF1998+AG1998)),"")</f>
        <v/>
      </c>
      <c r="AL1998" s="90" t="str">
        <f t="shared" si="400"/>
        <v/>
      </c>
      <c r="AM1998" s="91" t="str">
        <f t="shared" si="401"/>
        <v/>
      </c>
      <c r="AP1998" s="92" t="b">
        <f t="shared" si="395"/>
        <v>0</v>
      </c>
      <c r="AQ1998" s="92" t="str">
        <f t="shared" si="396"/>
        <v xml:space="preserve"> </v>
      </c>
      <c r="AR1998" s="92" t="str">
        <f>IF(LEN(AQ1998)=1,"",COUNTIF($AQ$19:AQ1998,AQ1998)=1)</f>
        <v/>
      </c>
      <c r="AS1998" s="73"/>
      <c r="AT1998" s="73"/>
      <c r="AU1998" s="73"/>
      <c r="AV1998" s="235" t="str">
        <f>IF($P1998=Lists!$A$13,Lists!$A$29,IF($P1998=Lists!$A$14,Lists!$A$30,$P1998))</f>
        <v/>
      </c>
      <c r="AW1998" s="73"/>
      <c r="AX1998" s="73"/>
    </row>
    <row r="1999" spans="2:50" x14ac:dyDescent="0.3">
      <c r="B1999" s="137">
        <f t="shared" si="402"/>
        <v>1981</v>
      </c>
      <c r="C1999" s="24"/>
      <c r="D1999" s="24"/>
      <c r="E1999" s="24"/>
      <c r="F1999" s="25"/>
      <c r="G1999" s="24"/>
      <c r="H1999" s="30"/>
      <c r="I1999" s="24"/>
      <c r="J1999" s="50" t="str">
        <f t="shared" si="393"/>
        <v/>
      </c>
      <c r="K1999" s="30"/>
      <c r="L1999" s="236"/>
      <c r="M1999" s="30"/>
      <c r="N1999" s="30"/>
      <c r="O1999" s="46" t="str">
        <f t="shared" si="394"/>
        <v/>
      </c>
      <c r="P1999" s="239" t="str">
        <f t="shared" si="397"/>
        <v/>
      </c>
      <c r="Q1999" s="52" t="str">
        <f t="shared" si="398"/>
        <v/>
      </c>
      <c r="R1999" s="127"/>
      <c r="S1999" s="86"/>
      <c r="T1999" s="127"/>
      <c r="U1999" s="86"/>
      <c r="V1999" s="87">
        <f t="shared" si="403"/>
        <v>0</v>
      </c>
      <c r="W1999" s="130"/>
      <c r="X1999" s="86"/>
      <c r="Y1999" s="86"/>
      <c r="Z1999" s="131"/>
      <c r="AA1999" s="87">
        <f t="shared" si="399"/>
        <v>0</v>
      </c>
      <c r="AB1999" s="127"/>
      <c r="AC1999" s="86"/>
      <c r="AD1999" s="87">
        <f t="shared" si="404"/>
        <v>0</v>
      </c>
      <c r="AE1999" s="127"/>
      <c r="AF1999" s="86"/>
      <c r="AG1999" s="86"/>
      <c r="AH1999" s="131"/>
      <c r="AI1999" s="88">
        <f t="shared" si="405"/>
        <v>0</v>
      </c>
      <c r="AJ1999" s="89" t="str">
        <f>IFERROR(IF(ISNA(MATCH($AV1999,Other_Category_Abbr,0)),INDEX(FGHG_List_Long_GWP,MATCH($AV1999,FGHG_List_Long,0)),INDEX(GWP_Other_Abbr,MATCH($AV1999,Other_Category_Abbr,0)))*SUM(V1999,AA1999,AD1999,AI1999),"")</f>
        <v/>
      </c>
      <c r="AK1999" s="89" t="str">
        <f>IFERROR(IF(ISNA(MATCH($AV1999,Other_Category_Abbr,0)),INDEX(FGHG_List_Long_GWP,MATCH($AV1999,FGHG_List_Long,0)),INDEX(GWP_Other_Abbr,MATCH($AV1999,Other_Category_Abbr,0)))*(T1999*(S1999+U1999)+W1999*(Y1999+X1999)+AD1999+AE1999*(AF1999+AG1999)),"")</f>
        <v/>
      </c>
      <c r="AL1999" s="90" t="str">
        <f t="shared" si="400"/>
        <v/>
      </c>
      <c r="AM1999" s="91" t="str">
        <f t="shared" si="401"/>
        <v/>
      </c>
      <c r="AP1999" s="92" t="b">
        <f t="shared" si="395"/>
        <v>0</v>
      </c>
      <c r="AQ1999" s="92" t="str">
        <f t="shared" si="396"/>
        <v xml:space="preserve"> </v>
      </c>
      <c r="AR1999" s="92" t="str">
        <f>IF(LEN(AQ1999)=1,"",COUNTIF($AQ$19:AQ1999,AQ1999)=1)</f>
        <v/>
      </c>
      <c r="AS1999" s="73"/>
      <c r="AT1999" s="73"/>
      <c r="AU1999" s="73"/>
      <c r="AV1999" s="235" t="str">
        <f>IF($P1999=Lists!$A$13,Lists!$A$29,IF($P1999=Lists!$A$14,Lists!$A$30,$P1999))</f>
        <v/>
      </c>
      <c r="AW1999" s="73"/>
      <c r="AX1999" s="73"/>
    </row>
    <row r="2000" spans="2:50" x14ac:dyDescent="0.3">
      <c r="B2000" s="137">
        <f t="shared" si="402"/>
        <v>1982</v>
      </c>
      <c r="C2000" s="24"/>
      <c r="D2000" s="24"/>
      <c r="E2000" s="24"/>
      <c r="F2000" s="25"/>
      <c r="G2000" s="24"/>
      <c r="H2000" s="30"/>
      <c r="I2000" s="24"/>
      <c r="J2000" s="50" t="str">
        <f t="shared" si="393"/>
        <v/>
      </c>
      <c r="K2000" s="30"/>
      <c r="L2000" s="236"/>
      <c r="M2000" s="30"/>
      <c r="N2000" s="30"/>
      <c r="O2000" s="46" t="str">
        <f t="shared" si="394"/>
        <v/>
      </c>
      <c r="P2000" s="239" t="str">
        <f t="shared" si="397"/>
        <v/>
      </c>
      <c r="Q2000" s="52" t="str">
        <f t="shared" si="398"/>
        <v/>
      </c>
      <c r="R2000" s="127"/>
      <c r="S2000" s="86"/>
      <c r="T2000" s="127"/>
      <c r="U2000" s="86"/>
      <c r="V2000" s="87">
        <f t="shared" si="403"/>
        <v>0</v>
      </c>
      <c r="W2000" s="130"/>
      <c r="X2000" s="86"/>
      <c r="Y2000" s="86"/>
      <c r="Z2000" s="131"/>
      <c r="AA2000" s="87">
        <f t="shared" si="399"/>
        <v>0</v>
      </c>
      <c r="AB2000" s="127"/>
      <c r="AC2000" s="86"/>
      <c r="AD2000" s="87">
        <f t="shared" si="404"/>
        <v>0</v>
      </c>
      <c r="AE2000" s="127"/>
      <c r="AF2000" s="86"/>
      <c r="AG2000" s="86"/>
      <c r="AH2000" s="131"/>
      <c r="AI2000" s="88">
        <f t="shared" si="405"/>
        <v>0</v>
      </c>
      <c r="AJ2000" s="89" t="str">
        <f>IFERROR(IF(ISNA(MATCH($AV2000,Other_Category_Abbr,0)),INDEX(FGHG_List_Long_GWP,MATCH($AV2000,FGHG_List_Long,0)),INDEX(GWP_Other_Abbr,MATCH($AV2000,Other_Category_Abbr,0)))*SUM(V2000,AA2000,AD2000,AI2000),"")</f>
        <v/>
      </c>
      <c r="AK2000" s="89" t="str">
        <f>IFERROR(IF(ISNA(MATCH($AV2000,Other_Category_Abbr,0)),INDEX(FGHG_List_Long_GWP,MATCH($AV2000,FGHG_List_Long,0)),INDEX(GWP_Other_Abbr,MATCH($AV2000,Other_Category_Abbr,0)))*(T2000*(S2000+U2000)+W2000*(Y2000+X2000)+AD2000+AE2000*(AF2000+AG2000)),"")</f>
        <v/>
      </c>
      <c r="AL2000" s="90" t="str">
        <f t="shared" si="400"/>
        <v/>
      </c>
      <c r="AM2000" s="91" t="str">
        <f t="shared" si="401"/>
        <v/>
      </c>
      <c r="AP2000" s="92" t="b">
        <f t="shared" si="395"/>
        <v>0</v>
      </c>
      <c r="AQ2000" s="92" t="str">
        <f t="shared" si="396"/>
        <v xml:space="preserve"> </v>
      </c>
      <c r="AR2000" s="92" t="str">
        <f>IF(LEN(AQ2000)=1,"",COUNTIF($AQ$19:AQ2000,AQ2000)=1)</f>
        <v/>
      </c>
      <c r="AS2000" s="73"/>
      <c r="AT2000" s="73"/>
      <c r="AU2000" s="73"/>
      <c r="AV2000" s="235" t="str">
        <f>IF($P2000=Lists!$A$13,Lists!$A$29,IF($P2000=Lists!$A$14,Lists!$A$30,$P2000))</f>
        <v/>
      </c>
      <c r="AW2000" s="73"/>
      <c r="AX2000" s="73"/>
    </row>
    <row r="2001" spans="2:50" x14ac:dyDescent="0.3">
      <c r="B2001" s="137">
        <f t="shared" si="402"/>
        <v>1983</v>
      </c>
      <c r="C2001" s="24"/>
      <c r="D2001" s="24"/>
      <c r="E2001" s="24"/>
      <c r="F2001" s="25"/>
      <c r="G2001" s="24"/>
      <c r="H2001" s="30"/>
      <c r="I2001" s="24"/>
      <c r="J2001" s="50" t="str">
        <f t="shared" si="393"/>
        <v/>
      </c>
      <c r="K2001" s="30"/>
      <c r="L2001" s="236"/>
      <c r="M2001" s="30"/>
      <c r="N2001" s="30"/>
      <c r="O2001" s="46" t="str">
        <f t="shared" si="394"/>
        <v/>
      </c>
      <c r="P2001" s="239" t="str">
        <f t="shared" si="397"/>
        <v/>
      </c>
      <c r="Q2001" s="52" t="str">
        <f t="shared" si="398"/>
        <v/>
      </c>
      <c r="R2001" s="127"/>
      <c r="S2001" s="86"/>
      <c r="T2001" s="127"/>
      <c r="U2001" s="86"/>
      <c r="V2001" s="87">
        <f t="shared" si="403"/>
        <v>0</v>
      </c>
      <c r="W2001" s="130"/>
      <c r="X2001" s="86"/>
      <c r="Y2001" s="86"/>
      <c r="Z2001" s="131"/>
      <c r="AA2001" s="87">
        <f t="shared" si="399"/>
        <v>0</v>
      </c>
      <c r="AB2001" s="127"/>
      <c r="AC2001" s="86"/>
      <c r="AD2001" s="87">
        <f t="shared" si="404"/>
        <v>0</v>
      </c>
      <c r="AE2001" s="127"/>
      <c r="AF2001" s="86"/>
      <c r="AG2001" s="86"/>
      <c r="AH2001" s="131"/>
      <c r="AI2001" s="88">
        <f t="shared" si="405"/>
        <v>0</v>
      </c>
      <c r="AJ2001" s="89" t="str">
        <f>IFERROR(IF(ISNA(MATCH($AV2001,Other_Category_Abbr,0)),INDEX(FGHG_List_Long_GWP,MATCH($AV2001,FGHG_List_Long,0)),INDEX(GWP_Other_Abbr,MATCH($AV2001,Other_Category_Abbr,0)))*SUM(V2001,AA2001,AD2001,AI2001),"")</f>
        <v/>
      </c>
      <c r="AK2001" s="89" t="str">
        <f>IFERROR(IF(ISNA(MATCH($AV2001,Other_Category_Abbr,0)),INDEX(FGHG_List_Long_GWP,MATCH($AV2001,FGHG_List_Long,0)),INDEX(GWP_Other_Abbr,MATCH($AV2001,Other_Category_Abbr,0)))*(T2001*(S2001+U2001)+W2001*(Y2001+X2001)+AD2001+AE2001*(AF2001+AG2001)),"")</f>
        <v/>
      </c>
      <c r="AL2001" s="90" t="str">
        <f t="shared" si="400"/>
        <v/>
      </c>
      <c r="AM2001" s="91" t="str">
        <f t="shared" si="401"/>
        <v/>
      </c>
      <c r="AP2001" s="92" t="b">
        <f t="shared" si="395"/>
        <v>0</v>
      </c>
      <c r="AQ2001" s="92" t="str">
        <f t="shared" si="396"/>
        <v xml:space="preserve"> </v>
      </c>
      <c r="AR2001" s="92" t="str">
        <f>IF(LEN(AQ2001)=1,"",COUNTIF($AQ$19:AQ2001,AQ2001)=1)</f>
        <v/>
      </c>
      <c r="AS2001" s="73"/>
      <c r="AT2001" s="73"/>
      <c r="AU2001" s="73"/>
      <c r="AV2001" s="235" t="str">
        <f>IF($P2001=Lists!$A$13,Lists!$A$29,IF($P2001=Lists!$A$14,Lists!$A$30,$P2001))</f>
        <v/>
      </c>
      <c r="AW2001" s="73"/>
      <c r="AX2001" s="73"/>
    </row>
    <row r="2002" spans="2:50" x14ac:dyDescent="0.3">
      <c r="B2002" s="137">
        <f t="shared" si="402"/>
        <v>1984</v>
      </c>
      <c r="C2002" s="24"/>
      <c r="D2002" s="24"/>
      <c r="E2002" s="24"/>
      <c r="F2002" s="25"/>
      <c r="G2002" s="24"/>
      <c r="H2002" s="30"/>
      <c r="I2002" s="24"/>
      <c r="J2002" s="50" t="str">
        <f t="shared" si="393"/>
        <v/>
      </c>
      <c r="K2002" s="30"/>
      <c r="L2002" s="236"/>
      <c r="M2002" s="30"/>
      <c r="N2002" s="30"/>
      <c r="O2002" s="46" t="str">
        <f t="shared" si="394"/>
        <v/>
      </c>
      <c r="P2002" s="239" t="str">
        <f t="shared" si="397"/>
        <v/>
      </c>
      <c r="Q2002" s="52" t="str">
        <f t="shared" si="398"/>
        <v/>
      </c>
      <c r="R2002" s="127"/>
      <c r="S2002" s="86"/>
      <c r="T2002" s="127"/>
      <c r="U2002" s="86"/>
      <c r="V2002" s="87">
        <f t="shared" si="403"/>
        <v>0</v>
      </c>
      <c r="W2002" s="130"/>
      <c r="X2002" s="86"/>
      <c r="Y2002" s="86"/>
      <c r="Z2002" s="131"/>
      <c r="AA2002" s="87">
        <f t="shared" si="399"/>
        <v>0</v>
      </c>
      <c r="AB2002" s="127"/>
      <c r="AC2002" s="86"/>
      <c r="AD2002" s="87">
        <f t="shared" si="404"/>
        <v>0</v>
      </c>
      <c r="AE2002" s="127"/>
      <c r="AF2002" s="86"/>
      <c r="AG2002" s="86"/>
      <c r="AH2002" s="131"/>
      <c r="AI2002" s="88">
        <f t="shared" si="405"/>
        <v>0</v>
      </c>
      <c r="AJ2002" s="89" t="str">
        <f>IFERROR(IF(ISNA(MATCH($AV2002,Other_Category_Abbr,0)),INDEX(FGHG_List_Long_GWP,MATCH($AV2002,FGHG_List_Long,0)),INDEX(GWP_Other_Abbr,MATCH($AV2002,Other_Category_Abbr,0)))*SUM(V2002,AA2002,AD2002,AI2002),"")</f>
        <v/>
      </c>
      <c r="AK2002" s="89" t="str">
        <f>IFERROR(IF(ISNA(MATCH($AV2002,Other_Category_Abbr,0)),INDEX(FGHG_List_Long_GWP,MATCH($AV2002,FGHG_List_Long,0)),INDEX(GWP_Other_Abbr,MATCH($AV2002,Other_Category_Abbr,0)))*(T2002*(S2002+U2002)+W2002*(Y2002+X2002)+AD2002+AE2002*(AF2002+AG2002)),"")</f>
        <v/>
      </c>
      <c r="AL2002" s="90" t="str">
        <f t="shared" si="400"/>
        <v/>
      </c>
      <c r="AM2002" s="91" t="str">
        <f t="shared" si="401"/>
        <v/>
      </c>
      <c r="AP2002" s="92" t="b">
        <f t="shared" si="395"/>
        <v>0</v>
      </c>
      <c r="AQ2002" s="92" t="str">
        <f t="shared" si="396"/>
        <v xml:space="preserve"> </v>
      </c>
      <c r="AR2002" s="92" t="str">
        <f>IF(LEN(AQ2002)=1,"",COUNTIF($AQ$19:AQ2002,AQ2002)=1)</f>
        <v/>
      </c>
      <c r="AS2002" s="73"/>
      <c r="AT2002" s="73"/>
      <c r="AU2002" s="73"/>
      <c r="AV2002" s="235" t="str">
        <f>IF($P2002=Lists!$A$13,Lists!$A$29,IF($P2002=Lists!$A$14,Lists!$A$30,$P2002))</f>
        <v/>
      </c>
      <c r="AW2002" s="73"/>
      <c r="AX2002" s="73"/>
    </row>
    <row r="2003" spans="2:50" x14ac:dyDescent="0.3">
      <c r="B2003" s="137">
        <f t="shared" si="402"/>
        <v>1985</v>
      </c>
      <c r="C2003" s="24"/>
      <c r="D2003" s="24"/>
      <c r="E2003" s="24"/>
      <c r="F2003" s="25"/>
      <c r="G2003" s="24"/>
      <c r="H2003" s="30"/>
      <c r="I2003" s="24"/>
      <c r="J2003" s="50" t="str">
        <f t="shared" ref="J2003:J2066" si="406">IFERROR(INDEX(CASRN,MATCH($I2003,FGHG_List_Long,0)),"")</f>
        <v/>
      </c>
      <c r="K2003" s="30"/>
      <c r="L2003" s="236"/>
      <c r="M2003" s="30"/>
      <c r="N2003" s="30"/>
      <c r="O2003" s="46" t="str">
        <f t="shared" ref="O2003:O2066" si="407">IF(ISBLANK(I2003),"",IF(I2003="Other f-GHG chemical not listed",K2003,I2003))</f>
        <v/>
      </c>
      <c r="P2003" s="239" t="str">
        <f t="shared" si="397"/>
        <v/>
      </c>
      <c r="Q2003" s="52" t="str">
        <f t="shared" si="398"/>
        <v/>
      </c>
      <c r="R2003" s="127"/>
      <c r="S2003" s="86"/>
      <c r="T2003" s="127"/>
      <c r="U2003" s="86"/>
      <c r="V2003" s="87">
        <f t="shared" si="403"/>
        <v>0</v>
      </c>
      <c r="W2003" s="130"/>
      <c r="X2003" s="86"/>
      <c r="Y2003" s="86"/>
      <c r="Z2003" s="131"/>
      <c r="AA2003" s="87">
        <f t="shared" si="399"/>
        <v>0</v>
      </c>
      <c r="AB2003" s="127"/>
      <c r="AC2003" s="86"/>
      <c r="AD2003" s="87">
        <f t="shared" si="404"/>
        <v>0</v>
      </c>
      <c r="AE2003" s="127"/>
      <c r="AF2003" s="86"/>
      <c r="AG2003" s="86"/>
      <c r="AH2003" s="131"/>
      <c r="AI2003" s="88">
        <f t="shared" si="405"/>
        <v>0</v>
      </c>
      <c r="AJ2003" s="89" t="str">
        <f>IFERROR(IF(ISNA(MATCH($AV2003,Other_Category_Abbr,0)),INDEX(FGHG_List_Long_GWP,MATCH($AV2003,FGHG_List_Long,0)),INDEX(GWP_Other_Abbr,MATCH($AV2003,Other_Category_Abbr,0)))*SUM(V2003,AA2003,AD2003,AI2003),"")</f>
        <v/>
      </c>
      <c r="AK2003" s="89" t="str">
        <f>IFERROR(IF(ISNA(MATCH($AV2003,Other_Category_Abbr,0)),INDEX(FGHG_List_Long_GWP,MATCH($AV2003,FGHG_List_Long,0)),INDEX(GWP_Other_Abbr,MATCH($AV2003,Other_Category_Abbr,0)))*(T2003*(S2003+U2003)+W2003*(Y2003+X2003)+AD2003+AE2003*(AF2003+AG2003)),"")</f>
        <v/>
      </c>
      <c r="AL2003" s="90" t="str">
        <f t="shared" si="400"/>
        <v/>
      </c>
      <c r="AM2003" s="91" t="str">
        <f t="shared" si="401"/>
        <v/>
      </c>
      <c r="AP2003" s="92" t="b">
        <f t="shared" ref="AP2003:AP2066" si="408">IF(AND(F2003="EF Method (L21 or L22)",G2003="Yes",H2003="No"),"Eq. L-21",IF(AND(F2003="EF Method (L21 or L22)",G2003="Yes",H2003="Yes"),"Eq. L-22",IF(AND(F2003="EF Method (L21 or L22)",G2003="No"),"Eq. L-22",IF(AND(F2003="ECF Method (L26 or L27)",G2003="Yes"),"Eq. L-27",IF(AND(F2003="ECF Method (L26 or L27)",G2003="No"),"Eq. L-26")))))</f>
        <v>0</v>
      </c>
      <c r="AQ2003" s="92" t="str">
        <f t="shared" ref="AQ2003:AQ2066" si="409">C2003&amp;" "&amp;O2003</f>
        <v xml:space="preserve"> </v>
      </c>
      <c r="AR2003" s="92" t="str">
        <f>IF(LEN(AQ2003)=1,"",COUNTIF($AQ$19:AQ2003,AQ2003)=1)</f>
        <v/>
      </c>
      <c r="AS2003" s="73"/>
      <c r="AT2003" s="73"/>
      <c r="AU2003" s="73"/>
      <c r="AV2003" s="235" t="str">
        <f>IF($P2003=Lists!$A$13,Lists!$A$29,IF($P2003=Lists!$A$14,Lists!$A$30,$P2003))</f>
        <v/>
      </c>
      <c r="AW2003" s="73"/>
      <c r="AX2003" s="73"/>
    </row>
    <row r="2004" spans="2:50" x14ac:dyDescent="0.3">
      <c r="B2004" s="137">
        <f t="shared" si="402"/>
        <v>1986</v>
      </c>
      <c r="C2004" s="24"/>
      <c r="D2004" s="24"/>
      <c r="E2004" s="24"/>
      <c r="F2004" s="25"/>
      <c r="G2004" s="24"/>
      <c r="H2004" s="30"/>
      <c r="I2004" s="24"/>
      <c r="J2004" s="50" t="str">
        <f t="shared" si="406"/>
        <v/>
      </c>
      <c r="K2004" s="30"/>
      <c r="L2004" s="236"/>
      <c r="M2004" s="30"/>
      <c r="N2004" s="30"/>
      <c r="O2004" s="46" t="str">
        <f t="shared" si="407"/>
        <v/>
      </c>
      <c r="P2004" s="239" t="str">
        <f t="shared" ref="P2004:P2067" si="410">IF(ISBLANK(I2004),"",IF(I2004="Other f-GHG chemical not listed",N2004,I2004))</f>
        <v/>
      </c>
      <c r="Q2004" s="52" t="str">
        <f t="shared" ref="Q2004:Q2067" si="411">IF(ISBLANK(I2004),"",IF(I2004="Other f-GHG chemical not listed",L2004,J2004))</f>
        <v/>
      </c>
      <c r="R2004" s="127"/>
      <c r="S2004" s="86"/>
      <c r="T2004" s="127"/>
      <c r="U2004" s="86"/>
      <c r="V2004" s="87">
        <f t="shared" si="403"/>
        <v>0</v>
      </c>
      <c r="W2004" s="130"/>
      <c r="X2004" s="86"/>
      <c r="Y2004" s="86"/>
      <c r="Z2004" s="131"/>
      <c r="AA2004" s="87">
        <f t="shared" ref="AA2004:AA2067" si="412">+W2004*(X2004+Y2004*(1-Z2004))</f>
        <v>0</v>
      </c>
      <c r="AB2004" s="127"/>
      <c r="AC2004" s="86"/>
      <c r="AD2004" s="87">
        <f t="shared" si="404"/>
        <v>0</v>
      </c>
      <c r="AE2004" s="127"/>
      <c r="AF2004" s="86"/>
      <c r="AG2004" s="86"/>
      <c r="AH2004" s="131"/>
      <c r="AI2004" s="88">
        <f t="shared" si="405"/>
        <v>0</v>
      </c>
      <c r="AJ2004" s="89" t="str">
        <f>IFERROR(IF(ISNA(MATCH($AV2004,Other_Category_Abbr,0)),INDEX(FGHG_List_Long_GWP,MATCH($AV2004,FGHG_List_Long,0)),INDEX(GWP_Other_Abbr,MATCH($AV2004,Other_Category_Abbr,0)))*SUM(V2004,AA2004,AD2004,AI2004),"")</f>
        <v/>
      </c>
      <c r="AK2004" s="89" t="str">
        <f>IFERROR(IF(ISNA(MATCH($AV2004,Other_Category_Abbr,0)),INDEX(FGHG_List_Long_GWP,MATCH($AV2004,FGHG_List_Long,0)),INDEX(GWP_Other_Abbr,MATCH($AV2004,Other_Category_Abbr,0)))*(T2004*(S2004+U2004)+W2004*(Y2004+X2004)+AD2004+AE2004*(AF2004+AG2004)),"")</f>
        <v/>
      </c>
      <c r="AL2004" s="90" t="str">
        <f t="shared" ref="AL2004:AL2067" si="413">IFERROR(1-(SUMIF($C$19:$C$3718,C2004,$AJ$19:$AJ$3718)/SUMIF($C$19:$C$3718,C2004,$AK$19:$AK$3718)),"")</f>
        <v/>
      </c>
      <c r="AM2004" s="91" t="str">
        <f t="shared" ref="AM2004:AM2067" si="414">IF(LEN(AL2004)&lt;1,"",IF(AND(AL2004&gt;=$BA$19,AL2004&lt;$BB$19),$AZ$19,IF(AND(AL2004&gt;=$BA$20,AL2004&lt;$BB$20),$AZ$20,IF(AND(AL2004&gt;=$BA$21,AL2004&lt;$BB$21),$AZ$21,IF(AND(AL2004&gt;=$BA$22,AL2004&lt;=$BB$22),$AZ$22,"Check")))))</f>
        <v/>
      </c>
      <c r="AP2004" s="92" t="b">
        <f t="shared" si="408"/>
        <v>0</v>
      </c>
      <c r="AQ2004" s="92" t="str">
        <f t="shared" si="409"/>
        <v xml:space="preserve"> </v>
      </c>
      <c r="AR2004" s="92" t="str">
        <f>IF(LEN(AQ2004)=1,"",COUNTIF($AQ$19:AQ2004,AQ2004)=1)</f>
        <v/>
      </c>
      <c r="AS2004" s="73"/>
      <c r="AT2004" s="73"/>
      <c r="AU2004" s="73"/>
      <c r="AV2004" s="235" t="str">
        <f>IF($P2004=Lists!$A$13,Lists!$A$29,IF($P2004=Lists!$A$14,Lists!$A$30,$P2004))</f>
        <v/>
      </c>
      <c r="AW2004" s="73"/>
      <c r="AX2004" s="73"/>
    </row>
    <row r="2005" spans="2:50" x14ac:dyDescent="0.3">
      <c r="B2005" s="137">
        <f t="shared" ref="B2005:B2068" si="415">1+B2004</f>
        <v>1987</v>
      </c>
      <c r="C2005" s="24"/>
      <c r="D2005" s="24"/>
      <c r="E2005" s="24"/>
      <c r="F2005" s="25"/>
      <c r="G2005" s="24"/>
      <c r="H2005" s="30"/>
      <c r="I2005" s="24"/>
      <c r="J2005" s="50" t="str">
        <f t="shared" si="406"/>
        <v/>
      </c>
      <c r="K2005" s="30"/>
      <c r="L2005" s="236"/>
      <c r="M2005" s="30"/>
      <c r="N2005" s="30"/>
      <c r="O2005" s="46" t="str">
        <f t="shared" si="407"/>
        <v/>
      </c>
      <c r="P2005" s="239" t="str">
        <f t="shared" si="410"/>
        <v/>
      </c>
      <c r="Q2005" s="52" t="str">
        <f t="shared" si="411"/>
        <v/>
      </c>
      <c r="R2005" s="127"/>
      <c r="S2005" s="86"/>
      <c r="T2005" s="127"/>
      <c r="U2005" s="86"/>
      <c r="V2005" s="87">
        <f t="shared" si="403"/>
        <v>0</v>
      </c>
      <c r="W2005" s="130"/>
      <c r="X2005" s="86"/>
      <c r="Y2005" s="86"/>
      <c r="Z2005" s="131"/>
      <c r="AA2005" s="87">
        <f t="shared" si="412"/>
        <v>0</v>
      </c>
      <c r="AB2005" s="127"/>
      <c r="AC2005" s="86"/>
      <c r="AD2005" s="87">
        <f t="shared" si="404"/>
        <v>0</v>
      </c>
      <c r="AE2005" s="127"/>
      <c r="AF2005" s="86"/>
      <c r="AG2005" s="86"/>
      <c r="AH2005" s="131"/>
      <c r="AI2005" s="88">
        <f t="shared" si="405"/>
        <v>0</v>
      </c>
      <c r="AJ2005" s="89" t="str">
        <f>IFERROR(IF(ISNA(MATCH($AV2005,Other_Category_Abbr,0)),INDEX(FGHG_List_Long_GWP,MATCH($AV2005,FGHG_List_Long,0)),INDEX(GWP_Other_Abbr,MATCH($AV2005,Other_Category_Abbr,0)))*SUM(V2005,AA2005,AD2005,AI2005),"")</f>
        <v/>
      </c>
      <c r="AK2005" s="89" t="str">
        <f>IFERROR(IF(ISNA(MATCH($AV2005,Other_Category_Abbr,0)),INDEX(FGHG_List_Long_GWP,MATCH($AV2005,FGHG_List_Long,0)),INDEX(GWP_Other_Abbr,MATCH($AV2005,Other_Category_Abbr,0)))*(T2005*(S2005+U2005)+W2005*(Y2005+X2005)+AD2005+AE2005*(AF2005+AG2005)),"")</f>
        <v/>
      </c>
      <c r="AL2005" s="90" t="str">
        <f t="shared" si="413"/>
        <v/>
      </c>
      <c r="AM2005" s="91" t="str">
        <f t="shared" si="414"/>
        <v/>
      </c>
      <c r="AP2005" s="92" t="b">
        <f t="shared" si="408"/>
        <v>0</v>
      </c>
      <c r="AQ2005" s="92" t="str">
        <f t="shared" si="409"/>
        <v xml:space="preserve"> </v>
      </c>
      <c r="AR2005" s="92" t="str">
        <f>IF(LEN(AQ2005)=1,"",COUNTIF($AQ$19:AQ2005,AQ2005)=1)</f>
        <v/>
      </c>
      <c r="AS2005" s="73"/>
      <c r="AT2005" s="73"/>
      <c r="AU2005" s="73"/>
      <c r="AV2005" s="235" t="str">
        <f>IF($P2005=Lists!$A$13,Lists!$A$29,IF($P2005=Lists!$A$14,Lists!$A$30,$P2005))</f>
        <v/>
      </c>
      <c r="AW2005" s="73"/>
      <c r="AX2005" s="73"/>
    </row>
    <row r="2006" spans="2:50" x14ac:dyDescent="0.3">
      <c r="B2006" s="137">
        <f t="shared" si="415"/>
        <v>1988</v>
      </c>
      <c r="C2006" s="24"/>
      <c r="D2006" s="24"/>
      <c r="E2006" s="24"/>
      <c r="F2006" s="25"/>
      <c r="G2006" s="24"/>
      <c r="H2006" s="30"/>
      <c r="I2006" s="24"/>
      <c r="J2006" s="50" t="str">
        <f t="shared" si="406"/>
        <v/>
      </c>
      <c r="K2006" s="30"/>
      <c r="L2006" s="236"/>
      <c r="M2006" s="30"/>
      <c r="N2006" s="30"/>
      <c r="O2006" s="46" t="str">
        <f t="shared" si="407"/>
        <v/>
      </c>
      <c r="P2006" s="239" t="str">
        <f t="shared" si="410"/>
        <v/>
      </c>
      <c r="Q2006" s="52" t="str">
        <f t="shared" si="411"/>
        <v/>
      </c>
      <c r="R2006" s="127"/>
      <c r="S2006" s="86"/>
      <c r="T2006" s="127"/>
      <c r="U2006" s="86"/>
      <c r="V2006" s="87">
        <f t="shared" si="403"/>
        <v>0</v>
      </c>
      <c r="W2006" s="130"/>
      <c r="X2006" s="86"/>
      <c r="Y2006" s="86"/>
      <c r="Z2006" s="131"/>
      <c r="AA2006" s="87">
        <f t="shared" si="412"/>
        <v>0</v>
      </c>
      <c r="AB2006" s="127"/>
      <c r="AC2006" s="86"/>
      <c r="AD2006" s="87">
        <f t="shared" si="404"/>
        <v>0</v>
      </c>
      <c r="AE2006" s="127"/>
      <c r="AF2006" s="86"/>
      <c r="AG2006" s="86"/>
      <c r="AH2006" s="131"/>
      <c r="AI2006" s="88">
        <f t="shared" si="405"/>
        <v>0</v>
      </c>
      <c r="AJ2006" s="89" t="str">
        <f>IFERROR(IF(ISNA(MATCH($AV2006,Other_Category_Abbr,0)),INDEX(FGHG_List_Long_GWP,MATCH($AV2006,FGHG_List_Long,0)),INDEX(GWP_Other_Abbr,MATCH($AV2006,Other_Category_Abbr,0)))*SUM(V2006,AA2006,AD2006,AI2006),"")</f>
        <v/>
      </c>
      <c r="AK2006" s="89" t="str">
        <f>IFERROR(IF(ISNA(MATCH($AV2006,Other_Category_Abbr,0)),INDEX(FGHG_List_Long_GWP,MATCH($AV2006,FGHG_List_Long,0)),INDEX(GWP_Other_Abbr,MATCH($AV2006,Other_Category_Abbr,0)))*(T2006*(S2006+U2006)+W2006*(Y2006+X2006)+AD2006+AE2006*(AF2006+AG2006)),"")</f>
        <v/>
      </c>
      <c r="AL2006" s="90" t="str">
        <f t="shared" si="413"/>
        <v/>
      </c>
      <c r="AM2006" s="91" t="str">
        <f t="shared" si="414"/>
        <v/>
      </c>
      <c r="AP2006" s="92" t="b">
        <f t="shared" si="408"/>
        <v>0</v>
      </c>
      <c r="AQ2006" s="92" t="str">
        <f t="shared" si="409"/>
        <v xml:space="preserve"> </v>
      </c>
      <c r="AR2006" s="92" t="str">
        <f>IF(LEN(AQ2006)=1,"",COUNTIF($AQ$19:AQ2006,AQ2006)=1)</f>
        <v/>
      </c>
      <c r="AS2006" s="73"/>
      <c r="AT2006" s="73"/>
      <c r="AU2006" s="73"/>
      <c r="AV2006" s="235" t="str">
        <f>IF($P2006=Lists!$A$13,Lists!$A$29,IF($P2006=Lists!$A$14,Lists!$A$30,$P2006))</f>
        <v/>
      </c>
      <c r="AW2006" s="73"/>
      <c r="AX2006" s="73"/>
    </row>
    <row r="2007" spans="2:50" x14ac:dyDescent="0.3">
      <c r="B2007" s="137">
        <f t="shared" si="415"/>
        <v>1989</v>
      </c>
      <c r="C2007" s="24"/>
      <c r="D2007" s="24"/>
      <c r="E2007" s="24"/>
      <c r="F2007" s="25"/>
      <c r="G2007" s="24"/>
      <c r="H2007" s="30"/>
      <c r="I2007" s="24"/>
      <c r="J2007" s="50" t="str">
        <f t="shared" si="406"/>
        <v/>
      </c>
      <c r="K2007" s="30"/>
      <c r="L2007" s="236"/>
      <c r="M2007" s="30"/>
      <c r="N2007" s="30"/>
      <c r="O2007" s="46" t="str">
        <f t="shared" si="407"/>
        <v/>
      </c>
      <c r="P2007" s="239" t="str">
        <f t="shared" si="410"/>
        <v/>
      </c>
      <c r="Q2007" s="52" t="str">
        <f t="shared" si="411"/>
        <v/>
      </c>
      <c r="R2007" s="127"/>
      <c r="S2007" s="86"/>
      <c r="T2007" s="127"/>
      <c r="U2007" s="86"/>
      <c r="V2007" s="87">
        <f t="shared" si="403"/>
        <v>0</v>
      </c>
      <c r="W2007" s="130"/>
      <c r="X2007" s="86"/>
      <c r="Y2007" s="86"/>
      <c r="Z2007" s="131"/>
      <c r="AA2007" s="87">
        <f t="shared" si="412"/>
        <v>0</v>
      </c>
      <c r="AB2007" s="127"/>
      <c r="AC2007" s="86"/>
      <c r="AD2007" s="87">
        <f t="shared" si="404"/>
        <v>0</v>
      </c>
      <c r="AE2007" s="127"/>
      <c r="AF2007" s="86"/>
      <c r="AG2007" s="86"/>
      <c r="AH2007" s="131"/>
      <c r="AI2007" s="88">
        <f t="shared" si="405"/>
        <v>0</v>
      </c>
      <c r="AJ2007" s="89" t="str">
        <f>IFERROR(IF(ISNA(MATCH($AV2007,Other_Category_Abbr,0)),INDEX(FGHG_List_Long_GWP,MATCH($AV2007,FGHG_List_Long,0)),INDEX(GWP_Other_Abbr,MATCH($AV2007,Other_Category_Abbr,0)))*SUM(V2007,AA2007,AD2007,AI2007),"")</f>
        <v/>
      </c>
      <c r="AK2007" s="89" t="str">
        <f>IFERROR(IF(ISNA(MATCH($AV2007,Other_Category_Abbr,0)),INDEX(FGHG_List_Long_GWP,MATCH($AV2007,FGHG_List_Long,0)),INDEX(GWP_Other_Abbr,MATCH($AV2007,Other_Category_Abbr,0)))*(T2007*(S2007+U2007)+W2007*(Y2007+X2007)+AD2007+AE2007*(AF2007+AG2007)),"")</f>
        <v/>
      </c>
      <c r="AL2007" s="90" t="str">
        <f t="shared" si="413"/>
        <v/>
      </c>
      <c r="AM2007" s="91" t="str">
        <f t="shared" si="414"/>
        <v/>
      </c>
      <c r="AP2007" s="92" t="b">
        <f t="shared" si="408"/>
        <v>0</v>
      </c>
      <c r="AQ2007" s="92" t="str">
        <f t="shared" si="409"/>
        <v xml:space="preserve"> </v>
      </c>
      <c r="AR2007" s="92" t="str">
        <f>IF(LEN(AQ2007)=1,"",COUNTIF($AQ$19:AQ2007,AQ2007)=1)</f>
        <v/>
      </c>
      <c r="AS2007" s="73"/>
      <c r="AT2007" s="73"/>
      <c r="AU2007" s="73"/>
      <c r="AV2007" s="235" t="str">
        <f>IF($P2007=Lists!$A$13,Lists!$A$29,IF($P2007=Lists!$A$14,Lists!$A$30,$P2007))</f>
        <v/>
      </c>
      <c r="AW2007" s="73"/>
      <c r="AX2007" s="73"/>
    </row>
    <row r="2008" spans="2:50" x14ac:dyDescent="0.3">
      <c r="B2008" s="137">
        <f t="shared" si="415"/>
        <v>1990</v>
      </c>
      <c r="C2008" s="24"/>
      <c r="D2008" s="24"/>
      <c r="E2008" s="24"/>
      <c r="F2008" s="25"/>
      <c r="G2008" s="24"/>
      <c r="H2008" s="30"/>
      <c r="I2008" s="24"/>
      <c r="J2008" s="50" t="str">
        <f t="shared" si="406"/>
        <v/>
      </c>
      <c r="K2008" s="30"/>
      <c r="L2008" s="236"/>
      <c r="M2008" s="30"/>
      <c r="N2008" s="30"/>
      <c r="O2008" s="46" t="str">
        <f t="shared" si="407"/>
        <v/>
      </c>
      <c r="P2008" s="239" t="str">
        <f t="shared" si="410"/>
        <v/>
      </c>
      <c r="Q2008" s="52" t="str">
        <f t="shared" si="411"/>
        <v/>
      </c>
      <c r="R2008" s="127"/>
      <c r="S2008" s="86"/>
      <c r="T2008" s="127"/>
      <c r="U2008" s="86"/>
      <c r="V2008" s="87">
        <f t="shared" si="403"/>
        <v>0</v>
      </c>
      <c r="W2008" s="130"/>
      <c r="X2008" s="86"/>
      <c r="Y2008" s="86"/>
      <c r="Z2008" s="131"/>
      <c r="AA2008" s="87">
        <f t="shared" si="412"/>
        <v>0</v>
      </c>
      <c r="AB2008" s="127"/>
      <c r="AC2008" s="86"/>
      <c r="AD2008" s="87">
        <f t="shared" si="404"/>
        <v>0</v>
      </c>
      <c r="AE2008" s="127"/>
      <c r="AF2008" s="86"/>
      <c r="AG2008" s="86"/>
      <c r="AH2008" s="131"/>
      <c r="AI2008" s="88">
        <f t="shared" si="405"/>
        <v>0</v>
      </c>
      <c r="AJ2008" s="89" t="str">
        <f>IFERROR(IF(ISNA(MATCH($AV2008,Other_Category_Abbr,0)),INDEX(FGHG_List_Long_GWP,MATCH($AV2008,FGHG_List_Long,0)),INDEX(GWP_Other_Abbr,MATCH($AV2008,Other_Category_Abbr,0)))*SUM(V2008,AA2008,AD2008,AI2008),"")</f>
        <v/>
      </c>
      <c r="AK2008" s="89" t="str">
        <f>IFERROR(IF(ISNA(MATCH($AV2008,Other_Category_Abbr,0)),INDEX(FGHG_List_Long_GWP,MATCH($AV2008,FGHG_List_Long,0)),INDEX(GWP_Other_Abbr,MATCH($AV2008,Other_Category_Abbr,0)))*(T2008*(S2008+U2008)+W2008*(Y2008+X2008)+AD2008+AE2008*(AF2008+AG2008)),"")</f>
        <v/>
      </c>
      <c r="AL2008" s="90" t="str">
        <f t="shared" si="413"/>
        <v/>
      </c>
      <c r="AM2008" s="91" t="str">
        <f t="shared" si="414"/>
        <v/>
      </c>
      <c r="AP2008" s="92" t="b">
        <f t="shared" si="408"/>
        <v>0</v>
      </c>
      <c r="AQ2008" s="92" t="str">
        <f t="shared" si="409"/>
        <v xml:space="preserve"> </v>
      </c>
      <c r="AR2008" s="92" t="str">
        <f>IF(LEN(AQ2008)=1,"",COUNTIF($AQ$19:AQ2008,AQ2008)=1)</f>
        <v/>
      </c>
      <c r="AS2008" s="73"/>
      <c r="AT2008" s="73"/>
      <c r="AU2008" s="73"/>
      <c r="AV2008" s="235" t="str">
        <f>IF($P2008=Lists!$A$13,Lists!$A$29,IF($P2008=Lists!$A$14,Lists!$A$30,$P2008))</f>
        <v/>
      </c>
      <c r="AW2008" s="73"/>
      <c r="AX2008" s="73"/>
    </row>
    <row r="2009" spans="2:50" x14ac:dyDescent="0.3">
      <c r="B2009" s="137">
        <f t="shared" si="415"/>
        <v>1991</v>
      </c>
      <c r="C2009" s="24"/>
      <c r="D2009" s="24"/>
      <c r="E2009" s="24"/>
      <c r="F2009" s="25"/>
      <c r="G2009" s="24"/>
      <c r="H2009" s="30"/>
      <c r="I2009" s="24"/>
      <c r="J2009" s="50" t="str">
        <f t="shared" si="406"/>
        <v/>
      </c>
      <c r="K2009" s="30"/>
      <c r="L2009" s="236"/>
      <c r="M2009" s="30"/>
      <c r="N2009" s="30"/>
      <c r="O2009" s="46" t="str">
        <f t="shared" si="407"/>
        <v/>
      </c>
      <c r="P2009" s="239" t="str">
        <f t="shared" si="410"/>
        <v/>
      </c>
      <c r="Q2009" s="52" t="str">
        <f t="shared" si="411"/>
        <v/>
      </c>
      <c r="R2009" s="127"/>
      <c r="S2009" s="86"/>
      <c r="T2009" s="127"/>
      <c r="U2009" s="86"/>
      <c r="V2009" s="87">
        <f t="shared" si="403"/>
        <v>0</v>
      </c>
      <c r="W2009" s="130"/>
      <c r="X2009" s="86"/>
      <c r="Y2009" s="86"/>
      <c r="Z2009" s="131"/>
      <c r="AA2009" s="87">
        <f t="shared" si="412"/>
        <v>0</v>
      </c>
      <c r="AB2009" s="127"/>
      <c r="AC2009" s="86"/>
      <c r="AD2009" s="87">
        <f t="shared" si="404"/>
        <v>0</v>
      </c>
      <c r="AE2009" s="127"/>
      <c r="AF2009" s="86"/>
      <c r="AG2009" s="86"/>
      <c r="AH2009" s="131"/>
      <c r="AI2009" s="88">
        <f t="shared" si="405"/>
        <v>0</v>
      </c>
      <c r="AJ2009" s="89" t="str">
        <f>IFERROR(IF(ISNA(MATCH($AV2009,Other_Category_Abbr,0)),INDEX(FGHG_List_Long_GWP,MATCH($AV2009,FGHG_List_Long,0)),INDEX(GWP_Other_Abbr,MATCH($AV2009,Other_Category_Abbr,0)))*SUM(V2009,AA2009,AD2009,AI2009),"")</f>
        <v/>
      </c>
      <c r="AK2009" s="89" t="str">
        <f>IFERROR(IF(ISNA(MATCH($AV2009,Other_Category_Abbr,0)),INDEX(FGHG_List_Long_GWP,MATCH($AV2009,FGHG_List_Long,0)),INDEX(GWP_Other_Abbr,MATCH($AV2009,Other_Category_Abbr,0)))*(T2009*(S2009+U2009)+W2009*(Y2009+X2009)+AD2009+AE2009*(AF2009+AG2009)),"")</f>
        <v/>
      </c>
      <c r="AL2009" s="90" t="str">
        <f t="shared" si="413"/>
        <v/>
      </c>
      <c r="AM2009" s="91" t="str">
        <f t="shared" si="414"/>
        <v/>
      </c>
      <c r="AP2009" s="92" t="b">
        <f t="shared" si="408"/>
        <v>0</v>
      </c>
      <c r="AQ2009" s="92" t="str">
        <f t="shared" si="409"/>
        <v xml:space="preserve"> </v>
      </c>
      <c r="AR2009" s="92" t="str">
        <f>IF(LEN(AQ2009)=1,"",COUNTIF($AQ$19:AQ2009,AQ2009)=1)</f>
        <v/>
      </c>
      <c r="AS2009" s="73"/>
      <c r="AT2009" s="73"/>
      <c r="AU2009" s="73"/>
      <c r="AV2009" s="235" t="str">
        <f>IF($P2009=Lists!$A$13,Lists!$A$29,IF($P2009=Lists!$A$14,Lists!$A$30,$P2009))</f>
        <v/>
      </c>
      <c r="AW2009" s="73"/>
      <c r="AX2009" s="73"/>
    </row>
    <row r="2010" spans="2:50" x14ac:dyDescent="0.3">
      <c r="B2010" s="137">
        <f t="shared" si="415"/>
        <v>1992</v>
      </c>
      <c r="C2010" s="24"/>
      <c r="D2010" s="24"/>
      <c r="E2010" s="24"/>
      <c r="F2010" s="25"/>
      <c r="G2010" s="24"/>
      <c r="H2010" s="30"/>
      <c r="I2010" s="24"/>
      <c r="J2010" s="50" t="str">
        <f t="shared" si="406"/>
        <v/>
      </c>
      <c r="K2010" s="30"/>
      <c r="L2010" s="236"/>
      <c r="M2010" s="30"/>
      <c r="N2010" s="30"/>
      <c r="O2010" s="46" t="str">
        <f t="shared" si="407"/>
        <v/>
      </c>
      <c r="P2010" s="239" t="str">
        <f t="shared" si="410"/>
        <v/>
      </c>
      <c r="Q2010" s="52" t="str">
        <f t="shared" si="411"/>
        <v/>
      </c>
      <c r="R2010" s="127"/>
      <c r="S2010" s="86"/>
      <c r="T2010" s="127"/>
      <c r="U2010" s="86"/>
      <c r="V2010" s="87">
        <f t="shared" si="403"/>
        <v>0</v>
      </c>
      <c r="W2010" s="130"/>
      <c r="X2010" s="86"/>
      <c r="Y2010" s="86"/>
      <c r="Z2010" s="131"/>
      <c r="AA2010" s="87">
        <f t="shared" si="412"/>
        <v>0</v>
      </c>
      <c r="AB2010" s="127"/>
      <c r="AC2010" s="86"/>
      <c r="AD2010" s="87">
        <f t="shared" si="404"/>
        <v>0</v>
      </c>
      <c r="AE2010" s="127"/>
      <c r="AF2010" s="86"/>
      <c r="AG2010" s="86"/>
      <c r="AH2010" s="131"/>
      <c r="AI2010" s="88">
        <f t="shared" si="405"/>
        <v>0</v>
      </c>
      <c r="AJ2010" s="89" t="str">
        <f>IFERROR(IF(ISNA(MATCH($AV2010,Other_Category_Abbr,0)),INDEX(FGHG_List_Long_GWP,MATCH($AV2010,FGHG_List_Long,0)),INDEX(GWP_Other_Abbr,MATCH($AV2010,Other_Category_Abbr,0)))*SUM(V2010,AA2010,AD2010,AI2010),"")</f>
        <v/>
      </c>
      <c r="AK2010" s="89" t="str">
        <f>IFERROR(IF(ISNA(MATCH($AV2010,Other_Category_Abbr,0)),INDEX(FGHG_List_Long_GWP,MATCH($AV2010,FGHG_List_Long,0)),INDEX(GWP_Other_Abbr,MATCH($AV2010,Other_Category_Abbr,0)))*(T2010*(S2010+U2010)+W2010*(Y2010+X2010)+AD2010+AE2010*(AF2010+AG2010)),"")</f>
        <v/>
      </c>
      <c r="AL2010" s="90" t="str">
        <f t="shared" si="413"/>
        <v/>
      </c>
      <c r="AM2010" s="91" t="str">
        <f t="shared" si="414"/>
        <v/>
      </c>
      <c r="AP2010" s="92" t="b">
        <f t="shared" si="408"/>
        <v>0</v>
      </c>
      <c r="AQ2010" s="92" t="str">
        <f t="shared" si="409"/>
        <v xml:space="preserve"> </v>
      </c>
      <c r="AR2010" s="92" t="str">
        <f>IF(LEN(AQ2010)=1,"",COUNTIF($AQ$19:AQ2010,AQ2010)=1)</f>
        <v/>
      </c>
      <c r="AS2010" s="73"/>
      <c r="AT2010" s="73"/>
      <c r="AU2010" s="73"/>
      <c r="AV2010" s="235" t="str">
        <f>IF($P2010=Lists!$A$13,Lists!$A$29,IF($P2010=Lists!$A$14,Lists!$A$30,$P2010))</f>
        <v/>
      </c>
      <c r="AW2010" s="73"/>
      <c r="AX2010" s="73"/>
    </row>
    <row r="2011" spans="2:50" x14ac:dyDescent="0.3">
      <c r="B2011" s="137">
        <f t="shared" si="415"/>
        <v>1993</v>
      </c>
      <c r="C2011" s="24"/>
      <c r="D2011" s="24"/>
      <c r="E2011" s="24"/>
      <c r="F2011" s="25"/>
      <c r="G2011" s="24"/>
      <c r="H2011" s="30"/>
      <c r="I2011" s="24"/>
      <c r="J2011" s="50" t="str">
        <f t="shared" si="406"/>
        <v/>
      </c>
      <c r="K2011" s="30"/>
      <c r="L2011" s="236"/>
      <c r="M2011" s="30"/>
      <c r="N2011" s="30"/>
      <c r="O2011" s="46" t="str">
        <f t="shared" si="407"/>
        <v/>
      </c>
      <c r="P2011" s="239" t="str">
        <f t="shared" si="410"/>
        <v/>
      </c>
      <c r="Q2011" s="52" t="str">
        <f t="shared" si="411"/>
        <v/>
      </c>
      <c r="R2011" s="127"/>
      <c r="S2011" s="86"/>
      <c r="T2011" s="127"/>
      <c r="U2011" s="86"/>
      <c r="V2011" s="87">
        <f t="shared" si="403"/>
        <v>0</v>
      </c>
      <c r="W2011" s="130"/>
      <c r="X2011" s="86"/>
      <c r="Y2011" s="86"/>
      <c r="Z2011" s="131"/>
      <c r="AA2011" s="87">
        <f t="shared" si="412"/>
        <v>0</v>
      </c>
      <c r="AB2011" s="127"/>
      <c r="AC2011" s="86"/>
      <c r="AD2011" s="87">
        <f t="shared" si="404"/>
        <v>0</v>
      </c>
      <c r="AE2011" s="127"/>
      <c r="AF2011" s="86"/>
      <c r="AG2011" s="86"/>
      <c r="AH2011" s="131"/>
      <c r="AI2011" s="88">
        <f t="shared" si="405"/>
        <v>0</v>
      </c>
      <c r="AJ2011" s="89" t="str">
        <f>IFERROR(IF(ISNA(MATCH($AV2011,Other_Category_Abbr,0)),INDEX(FGHG_List_Long_GWP,MATCH($AV2011,FGHG_List_Long,0)),INDEX(GWP_Other_Abbr,MATCH($AV2011,Other_Category_Abbr,0)))*SUM(V2011,AA2011,AD2011,AI2011),"")</f>
        <v/>
      </c>
      <c r="AK2011" s="89" t="str">
        <f>IFERROR(IF(ISNA(MATCH($AV2011,Other_Category_Abbr,0)),INDEX(FGHG_List_Long_GWP,MATCH($AV2011,FGHG_List_Long,0)),INDEX(GWP_Other_Abbr,MATCH($AV2011,Other_Category_Abbr,0)))*(T2011*(S2011+U2011)+W2011*(Y2011+X2011)+AD2011+AE2011*(AF2011+AG2011)),"")</f>
        <v/>
      </c>
      <c r="AL2011" s="90" t="str">
        <f t="shared" si="413"/>
        <v/>
      </c>
      <c r="AM2011" s="91" t="str">
        <f t="shared" si="414"/>
        <v/>
      </c>
      <c r="AP2011" s="92" t="b">
        <f t="shared" si="408"/>
        <v>0</v>
      </c>
      <c r="AQ2011" s="92" t="str">
        <f t="shared" si="409"/>
        <v xml:space="preserve"> </v>
      </c>
      <c r="AR2011" s="92" t="str">
        <f>IF(LEN(AQ2011)=1,"",COUNTIF($AQ$19:AQ2011,AQ2011)=1)</f>
        <v/>
      </c>
      <c r="AS2011" s="73"/>
      <c r="AT2011" s="73"/>
      <c r="AU2011" s="73"/>
      <c r="AV2011" s="235" t="str">
        <f>IF($P2011=Lists!$A$13,Lists!$A$29,IF($P2011=Lists!$A$14,Lists!$A$30,$P2011))</f>
        <v/>
      </c>
      <c r="AW2011" s="73"/>
      <c r="AX2011" s="73"/>
    </row>
    <row r="2012" spans="2:50" x14ac:dyDescent="0.3">
      <c r="B2012" s="137">
        <f t="shared" si="415"/>
        <v>1994</v>
      </c>
      <c r="C2012" s="24"/>
      <c r="D2012" s="24"/>
      <c r="E2012" s="24"/>
      <c r="F2012" s="25"/>
      <c r="G2012" s="24"/>
      <c r="H2012" s="30"/>
      <c r="I2012" s="24"/>
      <c r="J2012" s="50" t="str">
        <f t="shared" si="406"/>
        <v/>
      </c>
      <c r="K2012" s="30"/>
      <c r="L2012" s="236"/>
      <c r="M2012" s="30"/>
      <c r="N2012" s="30"/>
      <c r="O2012" s="46" t="str">
        <f t="shared" si="407"/>
        <v/>
      </c>
      <c r="P2012" s="239" t="str">
        <f t="shared" si="410"/>
        <v/>
      </c>
      <c r="Q2012" s="52" t="str">
        <f t="shared" si="411"/>
        <v/>
      </c>
      <c r="R2012" s="127"/>
      <c r="S2012" s="86"/>
      <c r="T2012" s="127"/>
      <c r="U2012" s="86"/>
      <c r="V2012" s="87">
        <f t="shared" si="403"/>
        <v>0</v>
      </c>
      <c r="W2012" s="130"/>
      <c r="X2012" s="86"/>
      <c r="Y2012" s="86"/>
      <c r="Z2012" s="131"/>
      <c r="AA2012" s="87">
        <f t="shared" si="412"/>
        <v>0</v>
      </c>
      <c r="AB2012" s="127"/>
      <c r="AC2012" s="86"/>
      <c r="AD2012" s="87">
        <f t="shared" si="404"/>
        <v>0</v>
      </c>
      <c r="AE2012" s="127"/>
      <c r="AF2012" s="86"/>
      <c r="AG2012" s="86"/>
      <c r="AH2012" s="131"/>
      <c r="AI2012" s="88">
        <f t="shared" si="405"/>
        <v>0</v>
      </c>
      <c r="AJ2012" s="89" t="str">
        <f>IFERROR(IF(ISNA(MATCH($AV2012,Other_Category_Abbr,0)),INDEX(FGHG_List_Long_GWP,MATCH($AV2012,FGHG_List_Long,0)),INDEX(GWP_Other_Abbr,MATCH($AV2012,Other_Category_Abbr,0)))*SUM(V2012,AA2012,AD2012,AI2012),"")</f>
        <v/>
      </c>
      <c r="AK2012" s="89" t="str">
        <f>IFERROR(IF(ISNA(MATCH($AV2012,Other_Category_Abbr,0)),INDEX(FGHG_List_Long_GWP,MATCH($AV2012,FGHG_List_Long,0)),INDEX(GWP_Other_Abbr,MATCH($AV2012,Other_Category_Abbr,0)))*(T2012*(S2012+U2012)+W2012*(Y2012+X2012)+AD2012+AE2012*(AF2012+AG2012)),"")</f>
        <v/>
      </c>
      <c r="AL2012" s="90" t="str">
        <f t="shared" si="413"/>
        <v/>
      </c>
      <c r="AM2012" s="91" t="str">
        <f t="shared" si="414"/>
        <v/>
      </c>
      <c r="AP2012" s="92" t="b">
        <f t="shared" si="408"/>
        <v>0</v>
      </c>
      <c r="AQ2012" s="92" t="str">
        <f t="shared" si="409"/>
        <v xml:space="preserve"> </v>
      </c>
      <c r="AR2012" s="92" t="str">
        <f>IF(LEN(AQ2012)=1,"",COUNTIF($AQ$19:AQ2012,AQ2012)=1)</f>
        <v/>
      </c>
      <c r="AS2012" s="73"/>
      <c r="AT2012" s="73"/>
      <c r="AU2012" s="73"/>
      <c r="AV2012" s="235" t="str">
        <f>IF($P2012=Lists!$A$13,Lists!$A$29,IF($P2012=Lists!$A$14,Lists!$A$30,$P2012))</f>
        <v/>
      </c>
      <c r="AW2012" s="73"/>
      <c r="AX2012" s="73"/>
    </row>
    <row r="2013" spans="2:50" x14ac:dyDescent="0.3">
      <c r="B2013" s="137">
        <f t="shared" si="415"/>
        <v>1995</v>
      </c>
      <c r="C2013" s="24"/>
      <c r="D2013" s="24"/>
      <c r="E2013" s="24"/>
      <c r="F2013" s="25"/>
      <c r="G2013" s="24"/>
      <c r="H2013" s="30"/>
      <c r="I2013" s="24"/>
      <c r="J2013" s="50" t="str">
        <f t="shared" si="406"/>
        <v/>
      </c>
      <c r="K2013" s="30"/>
      <c r="L2013" s="236"/>
      <c r="M2013" s="30"/>
      <c r="N2013" s="30"/>
      <c r="O2013" s="46" t="str">
        <f t="shared" si="407"/>
        <v/>
      </c>
      <c r="P2013" s="239" t="str">
        <f t="shared" si="410"/>
        <v/>
      </c>
      <c r="Q2013" s="52" t="str">
        <f t="shared" si="411"/>
        <v/>
      </c>
      <c r="R2013" s="127"/>
      <c r="S2013" s="86"/>
      <c r="T2013" s="127"/>
      <c r="U2013" s="86"/>
      <c r="V2013" s="87">
        <f t="shared" si="403"/>
        <v>0</v>
      </c>
      <c r="W2013" s="130"/>
      <c r="X2013" s="86"/>
      <c r="Y2013" s="86"/>
      <c r="Z2013" s="131"/>
      <c r="AA2013" s="87">
        <f t="shared" si="412"/>
        <v>0</v>
      </c>
      <c r="AB2013" s="127"/>
      <c r="AC2013" s="86"/>
      <c r="AD2013" s="87">
        <f t="shared" si="404"/>
        <v>0</v>
      </c>
      <c r="AE2013" s="127"/>
      <c r="AF2013" s="86"/>
      <c r="AG2013" s="86"/>
      <c r="AH2013" s="131"/>
      <c r="AI2013" s="88">
        <f t="shared" si="405"/>
        <v>0</v>
      </c>
      <c r="AJ2013" s="89" t="str">
        <f>IFERROR(IF(ISNA(MATCH($AV2013,Other_Category_Abbr,0)),INDEX(FGHG_List_Long_GWP,MATCH($AV2013,FGHG_List_Long,0)),INDEX(GWP_Other_Abbr,MATCH($AV2013,Other_Category_Abbr,0)))*SUM(V2013,AA2013,AD2013,AI2013),"")</f>
        <v/>
      </c>
      <c r="AK2013" s="89" t="str">
        <f>IFERROR(IF(ISNA(MATCH($AV2013,Other_Category_Abbr,0)),INDEX(FGHG_List_Long_GWP,MATCH($AV2013,FGHG_List_Long,0)),INDEX(GWP_Other_Abbr,MATCH($AV2013,Other_Category_Abbr,0)))*(T2013*(S2013+U2013)+W2013*(Y2013+X2013)+AD2013+AE2013*(AF2013+AG2013)),"")</f>
        <v/>
      </c>
      <c r="AL2013" s="90" t="str">
        <f t="shared" si="413"/>
        <v/>
      </c>
      <c r="AM2013" s="91" t="str">
        <f t="shared" si="414"/>
        <v/>
      </c>
      <c r="AP2013" s="92" t="b">
        <f t="shared" si="408"/>
        <v>0</v>
      </c>
      <c r="AQ2013" s="92" t="str">
        <f t="shared" si="409"/>
        <v xml:space="preserve"> </v>
      </c>
      <c r="AR2013" s="92" t="str">
        <f>IF(LEN(AQ2013)=1,"",COUNTIF($AQ$19:AQ2013,AQ2013)=1)</f>
        <v/>
      </c>
      <c r="AS2013" s="73"/>
      <c r="AT2013" s="73"/>
      <c r="AU2013" s="73"/>
      <c r="AV2013" s="235" t="str">
        <f>IF($P2013=Lists!$A$13,Lists!$A$29,IF($P2013=Lists!$A$14,Lists!$A$30,$P2013))</f>
        <v/>
      </c>
      <c r="AW2013" s="73"/>
      <c r="AX2013" s="73"/>
    </row>
    <row r="2014" spans="2:50" x14ac:dyDescent="0.3">
      <c r="B2014" s="137">
        <f t="shared" si="415"/>
        <v>1996</v>
      </c>
      <c r="C2014" s="24"/>
      <c r="D2014" s="24"/>
      <c r="E2014" s="24"/>
      <c r="F2014" s="25"/>
      <c r="G2014" s="24"/>
      <c r="H2014" s="30"/>
      <c r="I2014" s="24"/>
      <c r="J2014" s="50" t="str">
        <f t="shared" si="406"/>
        <v/>
      </c>
      <c r="K2014" s="30"/>
      <c r="L2014" s="236"/>
      <c r="M2014" s="30"/>
      <c r="N2014" s="30"/>
      <c r="O2014" s="46" t="str">
        <f t="shared" si="407"/>
        <v/>
      </c>
      <c r="P2014" s="239" t="str">
        <f t="shared" si="410"/>
        <v/>
      </c>
      <c r="Q2014" s="52" t="str">
        <f t="shared" si="411"/>
        <v/>
      </c>
      <c r="R2014" s="127"/>
      <c r="S2014" s="86"/>
      <c r="T2014" s="127"/>
      <c r="U2014" s="86"/>
      <c r="V2014" s="87">
        <f t="shared" si="403"/>
        <v>0</v>
      </c>
      <c r="W2014" s="130"/>
      <c r="X2014" s="86"/>
      <c r="Y2014" s="86"/>
      <c r="Z2014" s="131"/>
      <c r="AA2014" s="87">
        <f t="shared" si="412"/>
        <v>0</v>
      </c>
      <c r="AB2014" s="127"/>
      <c r="AC2014" s="86"/>
      <c r="AD2014" s="87">
        <f t="shared" si="404"/>
        <v>0</v>
      </c>
      <c r="AE2014" s="127"/>
      <c r="AF2014" s="86"/>
      <c r="AG2014" s="86"/>
      <c r="AH2014" s="131"/>
      <c r="AI2014" s="88">
        <f t="shared" si="405"/>
        <v>0</v>
      </c>
      <c r="AJ2014" s="89" t="str">
        <f>IFERROR(IF(ISNA(MATCH($AV2014,Other_Category_Abbr,0)),INDEX(FGHG_List_Long_GWP,MATCH($AV2014,FGHG_List_Long,0)),INDEX(GWP_Other_Abbr,MATCH($AV2014,Other_Category_Abbr,0)))*SUM(V2014,AA2014,AD2014,AI2014),"")</f>
        <v/>
      </c>
      <c r="AK2014" s="89" t="str">
        <f>IFERROR(IF(ISNA(MATCH($AV2014,Other_Category_Abbr,0)),INDEX(FGHG_List_Long_GWP,MATCH($AV2014,FGHG_List_Long,0)),INDEX(GWP_Other_Abbr,MATCH($AV2014,Other_Category_Abbr,0)))*(T2014*(S2014+U2014)+W2014*(Y2014+X2014)+AD2014+AE2014*(AF2014+AG2014)),"")</f>
        <v/>
      </c>
      <c r="AL2014" s="90" t="str">
        <f t="shared" si="413"/>
        <v/>
      </c>
      <c r="AM2014" s="91" t="str">
        <f t="shared" si="414"/>
        <v/>
      </c>
      <c r="AP2014" s="92" t="b">
        <f t="shared" si="408"/>
        <v>0</v>
      </c>
      <c r="AQ2014" s="92" t="str">
        <f t="shared" si="409"/>
        <v xml:space="preserve"> </v>
      </c>
      <c r="AR2014" s="92" t="str">
        <f>IF(LEN(AQ2014)=1,"",COUNTIF($AQ$19:AQ2014,AQ2014)=1)</f>
        <v/>
      </c>
      <c r="AS2014" s="73"/>
      <c r="AT2014" s="73"/>
      <c r="AU2014" s="73"/>
      <c r="AV2014" s="235" t="str">
        <f>IF($P2014=Lists!$A$13,Lists!$A$29,IF($P2014=Lists!$A$14,Lists!$A$30,$P2014))</f>
        <v/>
      </c>
      <c r="AW2014" s="73"/>
      <c r="AX2014" s="73"/>
    </row>
    <row r="2015" spans="2:50" x14ac:dyDescent="0.3">
      <c r="B2015" s="137">
        <f t="shared" si="415"/>
        <v>1997</v>
      </c>
      <c r="C2015" s="24"/>
      <c r="D2015" s="24"/>
      <c r="E2015" s="24"/>
      <c r="F2015" s="25"/>
      <c r="G2015" s="24"/>
      <c r="H2015" s="30"/>
      <c r="I2015" s="24"/>
      <c r="J2015" s="50" t="str">
        <f t="shared" si="406"/>
        <v/>
      </c>
      <c r="K2015" s="30"/>
      <c r="L2015" s="236"/>
      <c r="M2015" s="30"/>
      <c r="N2015" s="30"/>
      <c r="O2015" s="46" t="str">
        <f t="shared" si="407"/>
        <v/>
      </c>
      <c r="P2015" s="239" t="str">
        <f t="shared" si="410"/>
        <v/>
      </c>
      <c r="Q2015" s="52" t="str">
        <f t="shared" si="411"/>
        <v/>
      </c>
      <c r="R2015" s="127"/>
      <c r="S2015" s="86"/>
      <c r="T2015" s="127"/>
      <c r="U2015" s="86"/>
      <c r="V2015" s="87">
        <f t="shared" si="403"/>
        <v>0</v>
      </c>
      <c r="W2015" s="130"/>
      <c r="X2015" s="86"/>
      <c r="Y2015" s="86"/>
      <c r="Z2015" s="131"/>
      <c r="AA2015" s="87">
        <f t="shared" si="412"/>
        <v>0</v>
      </c>
      <c r="AB2015" s="127"/>
      <c r="AC2015" s="86"/>
      <c r="AD2015" s="87">
        <f t="shared" si="404"/>
        <v>0</v>
      </c>
      <c r="AE2015" s="127"/>
      <c r="AF2015" s="86"/>
      <c r="AG2015" s="86"/>
      <c r="AH2015" s="131"/>
      <c r="AI2015" s="88">
        <f t="shared" si="405"/>
        <v>0</v>
      </c>
      <c r="AJ2015" s="89" t="str">
        <f>IFERROR(IF(ISNA(MATCH($AV2015,Other_Category_Abbr,0)),INDEX(FGHG_List_Long_GWP,MATCH($AV2015,FGHG_List_Long,0)),INDEX(GWP_Other_Abbr,MATCH($AV2015,Other_Category_Abbr,0)))*SUM(V2015,AA2015,AD2015,AI2015),"")</f>
        <v/>
      </c>
      <c r="AK2015" s="89" t="str">
        <f>IFERROR(IF(ISNA(MATCH($AV2015,Other_Category_Abbr,0)),INDEX(FGHG_List_Long_GWP,MATCH($AV2015,FGHG_List_Long,0)),INDEX(GWP_Other_Abbr,MATCH($AV2015,Other_Category_Abbr,0)))*(T2015*(S2015+U2015)+W2015*(Y2015+X2015)+AD2015+AE2015*(AF2015+AG2015)),"")</f>
        <v/>
      </c>
      <c r="AL2015" s="90" t="str">
        <f t="shared" si="413"/>
        <v/>
      </c>
      <c r="AM2015" s="91" t="str">
        <f t="shared" si="414"/>
        <v/>
      </c>
      <c r="AP2015" s="92" t="b">
        <f t="shared" si="408"/>
        <v>0</v>
      </c>
      <c r="AQ2015" s="92" t="str">
        <f t="shared" si="409"/>
        <v xml:space="preserve"> </v>
      </c>
      <c r="AR2015" s="92" t="str">
        <f>IF(LEN(AQ2015)=1,"",COUNTIF($AQ$19:AQ2015,AQ2015)=1)</f>
        <v/>
      </c>
      <c r="AS2015" s="73"/>
      <c r="AT2015" s="73"/>
      <c r="AU2015" s="73"/>
      <c r="AV2015" s="235" t="str">
        <f>IF($P2015=Lists!$A$13,Lists!$A$29,IF($P2015=Lists!$A$14,Lists!$A$30,$P2015))</f>
        <v/>
      </c>
      <c r="AW2015" s="73"/>
      <c r="AX2015" s="73"/>
    </row>
    <row r="2016" spans="2:50" x14ac:dyDescent="0.3">
      <c r="B2016" s="137">
        <f t="shared" si="415"/>
        <v>1998</v>
      </c>
      <c r="C2016" s="24"/>
      <c r="D2016" s="24"/>
      <c r="E2016" s="24"/>
      <c r="F2016" s="25"/>
      <c r="G2016" s="24"/>
      <c r="H2016" s="30"/>
      <c r="I2016" s="24"/>
      <c r="J2016" s="50" t="str">
        <f t="shared" si="406"/>
        <v/>
      </c>
      <c r="K2016" s="30"/>
      <c r="L2016" s="236"/>
      <c r="M2016" s="30"/>
      <c r="N2016" s="30"/>
      <c r="O2016" s="46" t="str">
        <f t="shared" si="407"/>
        <v/>
      </c>
      <c r="P2016" s="239" t="str">
        <f t="shared" si="410"/>
        <v/>
      </c>
      <c r="Q2016" s="52" t="str">
        <f t="shared" si="411"/>
        <v/>
      </c>
      <c r="R2016" s="127"/>
      <c r="S2016" s="86"/>
      <c r="T2016" s="127"/>
      <c r="U2016" s="86"/>
      <c r="V2016" s="87">
        <f t="shared" si="403"/>
        <v>0</v>
      </c>
      <c r="W2016" s="130"/>
      <c r="X2016" s="86"/>
      <c r="Y2016" s="86"/>
      <c r="Z2016" s="131"/>
      <c r="AA2016" s="87">
        <f t="shared" si="412"/>
        <v>0</v>
      </c>
      <c r="AB2016" s="127"/>
      <c r="AC2016" s="86"/>
      <c r="AD2016" s="87">
        <f t="shared" si="404"/>
        <v>0</v>
      </c>
      <c r="AE2016" s="127"/>
      <c r="AF2016" s="86"/>
      <c r="AG2016" s="86"/>
      <c r="AH2016" s="131"/>
      <c r="AI2016" s="88">
        <f t="shared" si="405"/>
        <v>0</v>
      </c>
      <c r="AJ2016" s="89" t="str">
        <f>IFERROR(IF(ISNA(MATCH($AV2016,Other_Category_Abbr,0)),INDEX(FGHG_List_Long_GWP,MATCH($AV2016,FGHG_List_Long,0)),INDEX(GWP_Other_Abbr,MATCH($AV2016,Other_Category_Abbr,0)))*SUM(V2016,AA2016,AD2016,AI2016),"")</f>
        <v/>
      </c>
      <c r="AK2016" s="89" t="str">
        <f>IFERROR(IF(ISNA(MATCH($AV2016,Other_Category_Abbr,0)),INDEX(FGHG_List_Long_GWP,MATCH($AV2016,FGHG_List_Long,0)),INDEX(GWP_Other_Abbr,MATCH($AV2016,Other_Category_Abbr,0)))*(T2016*(S2016+U2016)+W2016*(Y2016+X2016)+AD2016+AE2016*(AF2016+AG2016)),"")</f>
        <v/>
      </c>
      <c r="AL2016" s="90" t="str">
        <f t="shared" si="413"/>
        <v/>
      </c>
      <c r="AM2016" s="91" t="str">
        <f t="shared" si="414"/>
        <v/>
      </c>
      <c r="AP2016" s="92" t="b">
        <f t="shared" si="408"/>
        <v>0</v>
      </c>
      <c r="AQ2016" s="92" t="str">
        <f t="shared" si="409"/>
        <v xml:space="preserve"> </v>
      </c>
      <c r="AR2016" s="92" t="str">
        <f>IF(LEN(AQ2016)=1,"",COUNTIF($AQ$19:AQ2016,AQ2016)=1)</f>
        <v/>
      </c>
      <c r="AS2016" s="73"/>
      <c r="AT2016" s="73"/>
      <c r="AU2016" s="73"/>
      <c r="AV2016" s="235" t="str">
        <f>IF($P2016=Lists!$A$13,Lists!$A$29,IF($P2016=Lists!$A$14,Lists!$A$30,$P2016))</f>
        <v/>
      </c>
      <c r="AW2016" s="73"/>
      <c r="AX2016" s="73"/>
    </row>
    <row r="2017" spans="2:50" x14ac:dyDescent="0.3">
      <c r="B2017" s="137">
        <f t="shared" si="415"/>
        <v>1999</v>
      </c>
      <c r="C2017" s="24"/>
      <c r="D2017" s="24"/>
      <c r="E2017" s="24"/>
      <c r="F2017" s="25"/>
      <c r="G2017" s="24"/>
      <c r="H2017" s="30"/>
      <c r="I2017" s="24"/>
      <c r="J2017" s="50" t="str">
        <f t="shared" si="406"/>
        <v/>
      </c>
      <c r="K2017" s="30"/>
      <c r="L2017" s="236"/>
      <c r="M2017" s="30"/>
      <c r="N2017" s="30"/>
      <c r="O2017" s="46" t="str">
        <f t="shared" si="407"/>
        <v/>
      </c>
      <c r="P2017" s="239" t="str">
        <f t="shared" si="410"/>
        <v/>
      </c>
      <c r="Q2017" s="52" t="str">
        <f t="shared" si="411"/>
        <v/>
      </c>
      <c r="R2017" s="127"/>
      <c r="S2017" s="86"/>
      <c r="T2017" s="127"/>
      <c r="U2017" s="86"/>
      <c r="V2017" s="87">
        <f t="shared" si="403"/>
        <v>0</v>
      </c>
      <c r="W2017" s="130"/>
      <c r="X2017" s="86"/>
      <c r="Y2017" s="86"/>
      <c r="Z2017" s="131"/>
      <c r="AA2017" s="87">
        <f t="shared" si="412"/>
        <v>0</v>
      </c>
      <c r="AB2017" s="127"/>
      <c r="AC2017" s="86"/>
      <c r="AD2017" s="87">
        <f t="shared" si="404"/>
        <v>0</v>
      </c>
      <c r="AE2017" s="127"/>
      <c r="AF2017" s="86"/>
      <c r="AG2017" s="86"/>
      <c r="AH2017" s="131"/>
      <c r="AI2017" s="88">
        <f t="shared" si="405"/>
        <v>0</v>
      </c>
      <c r="AJ2017" s="89" t="str">
        <f>IFERROR(IF(ISNA(MATCH($AV2017,Other_Category_Abbr,0)),INDEX(FGHG_List_Long_GWP,MATCH($AV2017,FGHG_List_Long,0)),INDEX(GWP_Other_Abbr,MATCH($AV2017,Other_Category_Abbr,0)))*SUM(V2017,AA2017,AD2017,AI2017),"")</f>
        <v/>
      </c>
      <c r="AK2017" s="89" t="str">
        <f>IFERROR(IF(ISNA(MATCH($AV2017,Other_Category_Abbr,0)),INDEX(FGHG_List_Long_GWP,MATCH($AV2017,FGHG_List_Long,0)),INDEX(GWP_Other_Abbr,MATCH($AV2017,Other_Category_Abbr,0)))*(T2017*(S2017+U2017)+W2017*(Y2017+X2017)+AD2017+AE2017*(AF2017+AG2017)),"")</f>
        <v/>
      </c>
      <c r="AL2017" s="90" t="str">
        <f t="shared" si="413"/>
        <v/>
      </c>
      <c r="AM2017" s="91" t="str">
        <f t="shared" si="414"/>
        <v/>
      </c>
      <c r="AP2017" s="92" t="b">
        <f t="shared" si="408"/>
        <v>0</v>
      </c>
      <c r="AQ2017" s="92" t="str">
        <f t="shared" si="409"/>
        <v xml:space="preserve"> </v>
      </c>
      <c r="AR2017" s="92" t="str">
        <f>IF(LEN(AQ2017)=1,"",COUNTIF($AQ$19:AQ2017,AQ2017)=1)</f>
        <v/>
      </c>
      <c r="AS2017" s="73"/>
      <c r="AT2017" s="73"/>
      <c r="AU2017" s="73"/>
      <c r="AV2017" s="235" t="str">
        <f>IF($P2017=Lists!$A$13,Lists!$A$29,IF($P2017=Lists!$A$14,Lists!$A$30,$P2017))</f>
        <v/>
      </c>
      <c r="AW2017" s="73"/>
      <c r="AX2017" s="73"/>
    </row>
    <row r="2018" spans="2:50" x14ac:dyDescent="0.3">
      <c r="B2018" s="137">
        <f t="shared" si="415"/>
        <v>2000</v>
      </c>
      <c r="C2018" s="24"/>
      <c r="D2018" s="24"/>
      <c r="E2018" s="24"/>
      <c r="F2018" s="25"/>
      <c r="G2018" s="24"/>
      <c r="H2018" s="30"/>
      <c r="I2018" s="24"/>
      <c r="J2018" s="50" t="str">
        <f t="shared" si="406"/>
        <v/>
      </c>
      <c r="K2018" s="30"/>
      <c r="L2018" s="236"/>
      <c r="M2018" s="30"/>
      <c r="N2018" s="30"/>
      <c r="O2018" s="46" t="str">
        <f t="shared" si="407"/>
        <v/>
      </c>
      <c r="P2018" s="239" t="str">
        <f t="shared" si="410"/>
        <v/>
      </c>
      <c r="Q2018" s="52" t="str">
        <f t="shared" si="411"/>
        <v/>
      </c>
      <c r="R2018" s="127"/>
      <c r="S2018" s="86"/>
      <c r="T2018" s="127"/>
      <c r="U2018" s="86"/>
      <c r="V2018" s="87">
        <f t="shared" si="403"/>
        <v>0</v>
      </c>
      <c r="W2018" s="130"/>
      <c r="X2018" s="86"/>
      <c r="Y2018" s="86"/>
      <c r="Z2018" s="131"/>
      <c r="AA2018" s="87">
        <f t="shared" si="412"/>
        <v>0</v>
      </c>
      <c r="AB2018" s="127"/>
      <c r="AC2018" s="86"/>
      <c r="AD2018" s="87">
        <f t="shared" si="404"/>
        <v>0</v>
      </c>
      <c r="AE2018" s="127"/>
      <c r="AF2018" s="86"/>
      <c r="AG2018" s="86"/>
      <c r="AH2018" s="131"/>
      <c r="AI2018" s="88">
        <f t="shared" si="405"/>
        <v>0</v>
      </c>
      <c r="AJ2018" s="89" t="str">
        <f>IFERROR(IF(ISNA(MATCH($AV2018,Other_Category_Abbr,0)),INDEX(FGHG_List_Long_GWP,MATCH($AV2018,FGHG_List_Long,0)),INDEX(GWP_Other_Abbr,MATCH($AV2018,Other_Category_Abbr,0)))*SUM(V2018,AA2018,AD2018,AI2018),"")</f>
        <v/>
      </c>
      <c r="AK2018" s="89" t="str">
        <f>IFERROR(IF(ISNA(MATCH($AV2018,Other_Category_Abbr,0)),INDEX(FGHG_List_Long_GWP,MATCH($AV2018,FGHG_List_Long,0)),INDEX(GWP_Other_Abbr,MATCH($AV2018,Other_Category_Abbr,0)))*(T2018*(S2018+U2018)+W2018*(Y2018+X2018)+AD2018+AE2018*(AF2018+AG2018)),"")</f>
        <v/>
      </c>
      <c r="AL2018" s="90" t="str">
        <f t="shared" si="413"/>
        <v/>
      </c>
      <c r="AM2018" s="91" t="str">
        <f t="shared" si="414"/>
        <v/>
      </c>
      <c r="AP2018" s="92" t="b">
        <f t="shared" si="408"/>
        <v>0</v>
      </c>
      <c r="AQ2018" s="92" t="str">
        <f t="shared" si="409"/>
        <v xml:space="preserve"> </v>
      </c>
      <c r="AR2018" s="92" t="str">
        <f>IF(LEN(AQ2018)=1,"",COUNTIF($AQ$19:AQ2018,AQ2018)=1)</f>
        <v/>
      </c>
      <c r="AS2018" s="73"/>
      <c r="AT2018" s="73"/>
      <c r="AU2018" s="73"/>
      <c r="AV2018" s="235" t="str">
        <f>IF($P2018=Lists!$A$13,Lists!$A$29,IF($P2018=Lists!$A$14,Lists!$A$30,$P2018))</f>
        <v/>
      </c>
      <c r="AW2018" s="73"/>
      <c r="AX2018" s="73"/>
    </row>
    <row r="2019" spans="2:50" x14ac:dyDescent="0.3">
      <c r="B2019" s="137">
        <f t="shared" si="415"/>
        <v>2001</v>
      </c>
      <c r="C2019" s="24"/>
      <c r="D2019" s="24"/>
      <c r="E2019" s="24"/>
      <c r="F2019" s="25"/>
      <c r="G2019" s="24"/>
      <c r="H2019" s="30"/>
      <c r="I2019" s="24"/>
      <c r="J2019" s="50" t="str">
        <f t="shared" si="406"/>
        <v/>
      </c>
      <c r="K2019" s="30"/>
      <c r="L2019" s="236"/>
      <c r="M2019" s="30"/>
      <c r="N2019" s="30"/>
      <c r="O2019" s="46" t="str">
        <f t="shared" si="407"/>
        <v/>
      </c>
      <c r="P2019" s="239" t="str">
        <f t="shared" si="410"/>
        <v/>
      </c>
      <c r="Q2019" s="52" t="str">
        <f t="shared" si="411"/>
        <v/>
      </c>
      <c r="R2019" s="127"/>
      <c r="S2019" s="86"/>
      <c r="T2019" s="127"/>
      <c r="U2019" s="86"/>
      <c r="V2019" s="87">
        <f t="shared" si="403"/>
        <v>0</v>
      </c>
      <c r="W2019" s="130"/>
      <c r="X2019" s="86"/>
      <c r="Y2019" s="86"/>
      <c r="Z2019" s="131"/>
      <c r="AA2019" s="87">
        <f t="shared" si="412"/>
        <v>0</v>
      </c>
      <c r="AB2019" s="127"/>
      <c r="AC2019" s="86"/>
      <c r="AD2019" s="87">
        <f t="shared" si="404"/>
        <v>0</v>
      </c>
      <c r="AE2019" s="127"/>
      <c r="AF2019" s="86"/>
      <c r="AG2019" s="86"/>
      <c r="AH2019" s="131"/>
      <c r="AI2019" s="88">
        <f t="shared" si="405"/>
        <v>0</v>
      </c>
      <c r="AJ2019" s="89" t="str">
        <f>IFERROR(IF(ISNA(MATCH($AV2019,Other_Category_Abbr,0)),INDEX(FGHG_List_Long_GWP,MATCH($AV2019,FGHG_List_Long,0)),INDEX(GWP_Other_Abbr,MATCH($AV2019,Other_Category_Abbr,0)))*SUM(V2019,AA2019,AD2019,AI2019),"")</f>
        <v/>
      </c>
      <c r="AK2019" s="89" t="str">
        <f>IFERROR(IF(ISNA(MATCH($AV2019,Other_Category_Abbr,0)),INDEX(FGHG_List_Long_GWP,MATCH($AV2019,FGHG_List_Long,0)),INDEX(GWP_Other_Abbr,MATCH($AV2019,Other_Category_Abbr,0)))*(T2019*(S2019+U2019)+W2019*(Y2019+X2019)+AD2019+AE2019*(AF2019+AG2019)),"")</f>
        <v/>
      </c>
      <c r="AL2019" s="90" t="str">
        <f t="shared" si="413"/>
        <v/>
      </c>
      <c r="AM2019" s="91" t="str">
        <f t="shared" si="414"/>
        <v/>
      </c>
      <c r="AP2019" s="92" t="b">
        <f t="shared" si="408"/>
        <v>0</v>
      </c>
      <c r="AQ2019" s="92" t="str">
        <f t="shared" si="409"/>
        <v xml:space="preserve"> </v>
      </c>
      <c r="AR2019" s="92" t="str">
        <f>IF(LEN(AQ2019)=1,"",COUNTIF($AQ$19:AQ2019,AQ2019)=1)</f>
        <v/>
      </c>
      <c r="AS2019" s="73"/>
      <c r="AT2019" s="73"/>
      <c r="AU2019" s="73"/>
      <c r="AV2019" s="235" t="str">
        <f>IF($P2019=Lists!$A$13,Lists!$A$29,IF($P2019=Lists!$A$14,Lists!$A$30,$P2019))</f>
        <v/>
      </c>
      <c r="AW2019" s="73"/>
      <c r="AX2019" s="73"/>
    </row>
    <row r="2020" spans="2:50" x14ac:dyDescent="0.3">
      <c r="B2020" s="137">
        <f t="shared" si="415"/>
        <v>2002</v>
      </c>
      <c r="C2020" s="24"/>
      <c r="D2020" s="24"/>
      <c r="E2020" s="24"/>
      <c r="F2020" s="25"/>
      <c r="G2020" s="24"/>
      <c r="H2020" s="30"/>
      <c r="I2020" s="24"/>
      <c r="J2020" s="50" t="str">
        <f t="shared" si="406"/>
        <v/>
      </c>
      <c r="K2020" s="30"/>
      <c r="L2020" s="236"/>
      <c r="M2020" s="30"/>
      <c r="N2020" s="30"/>
      <c r="O2020" s="46" t="str">
        <f t="shared" si="407"/>
        <v/>
      </c>
      <c r="P2020" s="239" t="str">
        <f t="shared" si="410"/>
        <v/>
      </c>
      <c r="Q2020" s="52" t="str">
        <f t="shared" si="411"/>
        <v/>
      </c>
      <c r="R2020" s="127"/>
      <c r="S2020" s="86"/>
      <c r="T2020" s="127"/>
      <c r="U2020" s="86"/>
      <c r="V2020" s="87">
        <f t="shared" si="403"/>
        <v>0</v>
      </c>
      <c r="W2020" s="130"/>
      <c r="X2020" s="86"/>
      <c r="Y2020" s="86"/>
      <c r="Z2020" s="131"/>
      <c r="AA2020" s="87">
        <f t="shared" si="412"/>
        <v>0</v>
      </c>
      <c r="AB2020" s="127"/>
      <c r="AC2020" s="86"/>
      <c r="AD2020" s="87">
        <f t="shared" si="404"/>
        <v>0</v>
      </c>
      <c r="AE2020" s="127"/>
      <c r="AF2020" s="86"/>
      <c r="AG2020" s="86"/>
      <c r="AH2020" s="131"/>
      <c r="AI2020" s="88">
        <f t="shared" si="405"/>
        <v>0</v>
      </c>
      <c r="AJ2020" s="89" t="str">
        <f>IFERROR(IF(ISNA(MATCH($AV2020,Other_Category_Abbr,0)),INDEX(FGHG_List_Long_GWP,MATCH($AV2020,FGHG_List_Long,0)),INDEX(GWP_Other_Abbr,MATCH($AV2020,Other_Category_Abbr,0)))*SUM(V2020,AA2020,AD2020,AI2020),"")</f>
        <v/>
      </c>
      <c r="AK2020" s="89" t="str">
        <f>IFERROR(IF(ISNA(MATCH($AV2020,Other_Category_Abbr,0)),INDEX(FGHG_List_Long_GWP,MATCH($AV2020,FGHG_List_Long,0)),INDEX(GWP_Other_Abbr,MATCH($AV2020,Other_Category_Abbr,0)))*(T2020*(S2020+U2020)+W2020*(Y2020+X2020)+AD2020+AE2020*(AF2020+AG2020)),"")</f>
        <v/>
      </c>
      <c r="AL2020" s="90" t="str">
        <f t="shared" si="413"/>
        <v/>
      </c>
      <c r="AM2020" s="91" t="str">
        <f t="shared" si="414"/>
        <v/>
      </c>
      <c r="AP2020" s="92" t="b">
        <f t="shared" si="408"/>
        <v>0</v>
      </c>
      <c r="AQ2020" s="92" t="str">
        <f t="shared" si="409"/>
        <v xml:space="preserve"> </v>
      </c>
      <c r="AR2020" s="92" t="str">
        <f>IF(LEN(AQ2020)=1,"",COUNTIF($AQ$19:AQ2020,AQ2020)=1)</f>
        <v/>
      </c>
      <c r="AS2020" s="73"/>
      <c r="AT2020" s="73"/>
      <c r="AU2020" s="73"/>
      <c r="AV2020" s="235" t="str">
        <f>IF($P2020=Lists!$A$13,Lists!$A$29,IF($P2020=Lists!$A$14,Lists!$A$30,$P2020))</f>
        <v/>
      </c>
      <c r="AW2020" s="73"/>
      <c r="AX2020" s="73"/>
    </row>
    <row r="2021" spans="2:50" x14ac:dyDescent="0.3">
      <c r="B2021" s="137">
        <f t="shared" si="415"/>
        <v>2003</v>
      </c>
      <c r="C2021" s="24"/>
      <c r="D2021" s="24"/>
      <c r="E2021" s="24"/>
      <c r="F2021" s="25"/>
      <c r="G2021" s="24"/>
      <c r="H2021" s="30"/>
      <c r="I2021" s="24"/>
      <c r="J2021" s="50" t="str">
        <f t="shared" si="406"/>
        <v/>
      </c>
      <c r="K2021" s="30"/>
      <c r="L2021" s="236"/>
      <c r="M2021" s="30"/>
      <c r="N2021" s="30"/>
      <c r="O2021" s="46" t="str">
        <f t="shared" si="407"/>
        <v/>
      </c>
      <c r="P2021" s="239" t="str">
        <f t="shared" si="410"/>
        <v/>
      </c>
      <c r="Q2021" s="52" t="str">
        <f t="shared" si="411"/>
        <v/>
      </c>
      <c r="R2021" s="127"/>
      <c r="S2021" s="86"/>
      <c r="T2021" s="127"/>
      <c r="U2021" s="86"/>
      <c r="V2021" s="87">
        <f t="shared" si="403"/>
        <v>0</v>
      </c>
      <c r="W2021" s="130"/>
      <c r="X2021" s="86"/>
      <c r="Y2021" s="86"/>
      <c r="Z2021" s="131"/>
      <c r="AA2021" s="87">
        <f t="shared" si="412"/>
        <v>0</v>
      </c>
      <c r="AB2021" s="127"/>
      <c r="AC2021" s="86"/>
      <c r="AD2021" s="87">
        <f t="shared" si="404"/>
        <v>0</v>
      </c>
      <c r="AE2021" s="127"/>
      <c r="AF2021" s="86"/>
      <c r="AG2021" s="86"/>
      <c r="AH2021" s="131"/>
      <c r="AI2021" s="88">
        <f t="shared" si="405"/>
        <v>0</v>
      </c>
      <c r="AJ2021" s="89" t="str">
        <f>IFERROR(IF(ISNA(MATCH($AV2021,Other_Category_Abbr,0)),INDEX(FGHG_List_Long_GWP,MATCH($AV2021,FGHG_List_Long,0)),INDEX(GWP_Other_Abbr,MATCH($AV2021,Other_Category_Abbr,0)))*SUM(V2021,AA2021,AD2021,AI2021),"")</f>
        <v/>
      </c>
      <c r="AK2021" s="89" t="str">
        <f>IFERROR(IF(ISNA(MATCH($AV2021,Other_Category_Abbr,0)),INDEX(FGHG_List_Long_GWP,MATCH($AV2021,FGHG_List_Long,0)),INDEX(GWP_Other_Abbr,MATCH($AV2021,Other_Category_Abbr,0)))*(T2021*(S2021+U2021)+W2021*(Y2021+X2021)+AD2021+AE2021*(AF2021+AG2021)),"")</f>
        <v/>
      </c>
      <c r="AL2021" s="90" t="str">
        <f t="shared" si="413"/>
        <v/>
      </c>
      <c r="AM2021" s="91" t="str">
        <f t="shared" si="414"/>
        <v/>
      </c>
      <c r="AP2021" s="92" t="b">
        <f t="shared" si="408"/>
        <v>0</v>
      </c>
      <c r="AQ2021" s="92" t="str">
        <f t="shared" si="409"/>
        <v xml:space="preserve"> </v>
      </c>
      <c r="AR2021" s="92" t="str">
        <f>IF(LEN(AQ2021)=1,"",COUNTIF($AQ$19:AQ2021,AQ2021)=1)</f>
        <v/>
      </c>
      <c r="AS2021" s="73"/>
      <c r="AT2021" s="73"/>
      <c r="AU2021" s="73"/>
      <c r="AV2021" s="235" t="str">
        <f>IF($P2021=Lists!$A$13,Lists!$A$29,IF($P2021=Lists!$A$14,Lists!$A$30,$P2021))</f>
        <v/>
      </c>
      <c r="AW2021" s="73"/>
      <c r="AX2021" s="73"/>
    </row>
    <row r="2022" spans="2:50" x14ac:dyDescent="0.3">
      <c r="B2022" s="137">
        <f t="shared" si="415"/>
        <v>2004</v>
      </c>
      <c r="C2022" s="24"/>
      <c r="D2022" s="24"/>
      <c r="E2022" s="24"/>
      <c r="F2022" s="25"/>
      <c r="G2022" s="24"/>
      <c r="H2022" s="30"/>
      <c r="I2022" s="24"/>
      <c r="J2022" s="50" t="str">
        <f t="shared" si="406"/>
        <v/>
      </c>
      <c r="K2022" s="30"/>
      <c r="L2022" s="236"/>
      <c r="M2022" s="30"/>
      <c r="N2022" s="30"/>
      <c r="O2022" s="46" t="str">
        <f t="shared" si="407"/>
        <v/>
      </c>
      <c r="P2022" s="239" t="str">
        <f t="shared" si="410"/>
        <v/>
      </c>
      <c r="Q2022" s="52" t="str">
        <f t="shared" si="411"/>
        <v/>
      </c>
      <c r="R2022" s="127"/>
      <c r="S2022" s="86"/>
      <c r="T2022" s="127"/>
      <c r="U2022" s="86"/>
      <c r="V2022" s="87">
        <f t="shared" si="403"/>
        <v>0</v>
      </c>
      <c r="W2022" s="130"/>
      <c r="X2022" s="86"/>
      <c r="Y2022" s="86"/>
      <c r="Z2022" s="131"/>
      <c r="AA2022" s="87">
        <f t="shared" si="412"/>
        <v>0</v>
      </c>
      <c r="AB2022" s="127"/>
      <c r="AC2022" s="86"/>
      <c r="AD2022" s="87">
        <f t="shared" si="404"/>
        <v>0</v>
      </c>
      <c r="AE2022" s="127"/>
      <c r="AF2022" s="86"/>
      <c r="AG2022" s="86"/>
      <c r="AH2022" s="131"/>
      <c r="AI2022" s="88">
        <f t="shared" si="405"/>
        <v>0</v>
      </c>
      <c r="AJ2022" s="89" t="str">
        <f>IFERROR(IF(ISNA(MATCH($AV2022,Other_Category_Abbr,0)),INDEX(FGHG_List_Long_GWP,MATCH($AV2022,FGHG_List_Long,0)),INDEX(GWP_Other_Abbr,MATCH($AV2022,Other_Category_Abbr,0)))*SUM(V2022,AA2022,AD2022,AI2022),"")</f>
        <v/>
      </c>
      <c r="AK2022" s="89" t="str">
        <f>IFERROR(IF(ISNA(MATCH($AV2022,Other_Category_Abbr,0)),INDEX(FGHG_List_Long_GWP,MATCH($AV2022,FGHG_List_Long,0)),INDEX(GWP_Other_Abbr,MATCH($AV2022,Other_Category_Abbr,0)))*(T2022*(S2022+U2022)+W2022*(Y2022+X2022)+AD2022+AE2022*(AF2022+AG2022)),"")</f>
        <v/>
      </c>
      <c r="AL2022" s="90" t="str">
        <f t="shared" si="413"/>
        <v/>
      </c>
      <c r="AM2022" s="91" t="str">
        <f t="shared" si="414"/>
        <v/>
      </c>
      <c r="AP2022" s="92" t="b">
        <f t="shared" si="408"/>
        <v>0</v>
      </c>
      <c r="AQ2022" s="92" t="str">
        <f t="shared" si="409"/>
        <v xml:space="preserve"> </v>
      </c>
      <c r="AR2022" s="92" t="str">
        <f>IF(LEN(AQ2022)=1,"",COUNTIF($AQ$19:AQ2022,AQ2022)=1)</f>
        <v/>
      </c>
      <c r="AS2022" s="73"/>
      <c r="AT2022" s="73"/>
      <c r="AU2022" s="73"/>
      <c r="AV2022" s="235" t="str">
        <f>IF($P2022=Lists!$A$13,Lists!$A$29,IF($P2022=Lists!$A$14,Lists!$A$30,$P2022))</f>
        <v/>
      </c>
      <c r="AW2022" s="73"/>
      <c r="AX2022" s="73"/>
    </row>
    <row r="2023" spans="2:50" x14ac:dyDescent="0.3">
      <c r="B2023" s="137">
        <f t="shared" si="415"/>
        <v>2005</v>
      </c>
      <c r="C2023" s="24"/>
      <c r="D2023" s="24"/>
      <c r="E2023" s="24"/>
      <c r="F2023" s="25"/>
      <c r="G2023" s="24"/>
      <c r="H2023" s="30"/>
      <c r="I2023" s="24"/>
      <c r="J2023" s="50" t="str">
        <f t="shared" si="406"/>
        <v/>
      </c>
      <c r="K2023" s="30"/>
      <c r="L2023" s="236"/>
      <c r="M2023" s="30"/>
      <c r="N2023" s="30"/>
      <c r="O2023" s="46" t="str">
        <f t="shared" si="407"/>
        <v/>
      </c>
      <c r="P2023" s="239" t="str">
        <f t="shared" si="410"/>
        <v/>
      </c>
      <c r="Q2023" s="52" t="str">
        <f t="shared" si="411"/>
        <v/>
      </c>
      <c r="R2023" s="127"/>
      <c r="S2023" s="86"/>
      <c r="T2023" s="127"/>
      <c r="U2023" s="86"/>
      <c r="V2023" s="87">
        <f t="shared" si="403"/>
        <v>0</v>
      </c>
      <c r="W2023" s="130"/>
      <c r="X2023" s="86"/>
      <c r="Y2023" s="86"/>
      <c r="Z2023" s="131"/>
      <c r="AA2023" s="87">
        <f t="shared" si="412"/>
        <v>0</v>
      </c>
      <c r="AB2023" s="127"/>
      <c r="AC2023" s="86"/>
      <c r="AD2023" s="87">
        <f t="shared" si="404"/>
        <v>0</v>
      </c>
      <c r="AE2023" s="127"/>
      <c r="AF2023" s="86"/>
      <c r="AG2023" s="86"/>
      <c r="AH2023" s="131"/>
      <c r="AI2023" s="88">
        <f t="shared" si="405"/>
        <v>0</v>
      </c>
      <c r="AJ2023" s="89" t="str">
        <f>IFERROR(IF(ISNA(MATCH($AV2023,Other_Category_Abbr,0)),INDEX(FGHG_List_Long_GWP,MATCH($AV2023,FGHG_List_Long,0)),INDEX(GWP_Other_Abbr,MATCH($AV2023,Other_Category_Abbr,0)))*SUM(V2023,AA2023,AD2023,AI2023),"")</f>
        <v/>
      </c>
      <c r="AK2023" s="89" t="str">
        <f>IFERROR(IF(ISNA(MATCH($AV2023,Other_Category_Abbr,0)),INDEX(FGHG_List_Long_GWP,MATCH($AV2023,FGHG_List_Long,0)),INDEX(GWP_Other_Abbr,MATCH($AV2023,Other_Category_Abbr,0)))*(T2023*(S2023+U2023)+W2023*(Y2023+X2023)+AD2023+AE2023*(AF2023+AG2023)),"")</f>
        <v/>
      </c>
      <c r="AL2023" s="90" t="str">
        <f t="shared" si="413"/>
        <v/>
      </c>
      <c r="AM2023" s="91" t="str">
        <f t="shared" si="414"/>
        <v/>
      </c>
      <c r="AP2023" s="92" t="b">
        <f t="shared" si="408"/>
        <v>0</v>
      </c>
      <c r="AQ2023" s="92" t="str">
        <f t="shared" si="409"/>
        <v xml:space="preserve"> </v>
      </c>
      <c r="AR2023" s="92" t="str">
        <f>IF(LEN(AQ2023)=1,"",COUNTIF($AQ$19:AQ2023,AQ2023)=1)</f>
        <v/>
      </c>
      <c r="AS2023" s="73"/>
      <c r="AT2023" s="73"/>
      <c r="AU2023" s="73"/>
      <c r="AV2023" s="235" t="str">
        <f>IF($P2023=Lists!$A$13,Lists!$A$29,IF($P2023=Lists!$A$14,Lists!$A$30,$P2023))</f>
        <v/>
      </c>
      <c r="AW2023" s="73"/>
      <c r="AX2023" s="73"/>
    </row>
    <row r="2024" spans="2:50" x14ac:dyDescent="0.3">
      <c r="B2024" s="137">
        <f t="shared" si="415"/>
        <v>2006</v>
      </c>
      <c r="C2024" s="24"/>
      <c r="D2024" s="24"/>
      <c r="E2024" s="24"/>
      <c r="F2024" s="25"/>
      <c r="G2024" s="24"/>
      <c r="H2024" s="30"/>
      <c r="I2024" s="24"/>
      <c r="J2024" s="50" t="str">
        <f t="shared" si="406"/>
        <v/>
      </c>
      <c r="K2024" s="30"/>
      <c r="L2024" s="236"/>
      <c r="M2024" s="30"/>
      <c r="N2024" s="30"/>
      <c r="O2024" s="46" t="str">
        <f t="shared" si="407"/>
        <v/>
      </c>
      <c r="P2024" s="239" t="str">
        <f t="shared" si="410"/>
        <v/>
      </c>
      <c r="Q2024" s="52" t="str">
        <f t="shared" si="411"/>
        <v/>
      </c>
      <c r="R2024" s="127"/>
      <c r="S2024" s="86"/>
      <c r="T2024" s="127"/>
      <c r="U2024" s="86"/>
      <c r="V2024" s="87">
        <f t="shared" ref="V2024:V2087" si="416">+(R2024*S2024)+(T2024*U2024)</f>
        <v>0</v>
      </c>
      <c r="W2024" s="130"/>
      <c r="X2024" s="86"/>
      <c r="Y2024" s="86"/>
      <c r="Z2024" s="131"/>
      <c r="AA2024" s="87">
        <f t="shared" si="412"/>
        <v>0</v>
      </c>
      <c r="AB2024" s="127"/>
      <c r="AC2024" s="86"/>
      <c r="AD2024" s="87">
        <f t="shared" ref="AD2024:AD2087" si="417">+(AB2024*AC2024)</f>
        <v>0</v>
      </c>
      <c r="AE2024" s="127"/>
      <c r="AF2024" s="86"/>
      <c r="AG2024" s="86"/>
      <c r="AH2024" s="131"/>
      <c r="AI2024" s="88">
        <f t="shared" ref="AI2024:AI2087" si="418">+AE2024*(AF2024+AG2024*(1-AH2024))</f>
        <v>0</v>
      </c>
      <c r="AJ2024" s="89" t="str">
        <f>IFERROR(IF(ISNA(MATCH($AV2024,Other_Category_Abbr,0)),INDEX(FGHG_List_Long_GWP,MATCH($AV2024,FGHG_List_Long,0)),INDEX(GWP_Other_Abbr,MATCH($AV2024,Other_Category_Abbr,0)))*SUM(V2024,AA2024,AD2024,AI2024),"")</f>
        <v/>
      </c>
      <c r="AK2024" s="89" t="str">
        <f>IFERROR(IF(ISNA(MATCH($AV2024,Other_Category_Abbr,0)),INDEX(FGHG_List_Long_GWP,MATCH($AV2024,FGHG_List_Long,0)),INDEX(GWP_Other_Abbr,MATCH($AV2024,Other_Category_Abbr,0)))*(T2024*(S2024+U2024)+W2024*(Y2024+X2024)+AD2024+AE2024*(AF2024+AG2024)),"")</f>
        <v/>
      </c>
      <c r="AL2024" s="90" t="str">
        <f t="shared" si="413"/>
        <v/>
      </c>
      <c r="AM2024" s="91" t="str">
        <f t="shared" si="414"/>
        <v/>
      </c>
      <c r="AP2024" s="92" t="b">
        <f t="shared" si="408"/>
        <v>0</v>
      </c>
      <c r="AQ2024" s="92" t="str">
        <f t="shared" si="409"/>
        <v xml:space="preserve"> </v>
      </c>
      <c r="AR2024" s="92" t="str">
        <f>IF(LEN(AQ2024)=1,"",COUNTIF($AQ$19:AQ2024,AQ2024)=1)</f>
        <v/>
      </c>
      <c r="AS2024" s="73"/>
      <c r="AT2024" s="73"/>
      <c r="AU2024" s="73"/>
      <c r="AV2024" s="235" t="str">
        <f>IF($P2024=Lists!$A$13,Lists!$A$29,IF($P2024=Lists!$A$14,Lists!$A$30,$P2024))</f>
        <v/>
      </c>
      <c r="AW2024" s="73"/>
      <c r="AX2024" s="73"/>
    </row>
    <row r="2025" spans="2:50" x14ac:dyDescent="0.3">
      <c r="B2025" s="137">
        <f t="shared" si="415"/>
        <v>2007</v>
      </c>
      <c r="C2025" s="24"/>
      <c r="D2025" s="24"/>
      <c r="E2025" s="24"/>
      <c r="F2025" s="25"/>
      <c r="G2025" s="24"/>
      <c r="H2025" s="30"/>
      <c r="I2025" s="24"/>
      <c r="J2025" s="50" t="str">
        <f t="shared" si="406"/>
        <v/>
      </c>
      <c r="K2025" s="30"/>
      <c r="L2025" s="236"/>
      <c r="M2025" s="30"/>
      <c r="N2025" s="30"/>
      <c r="O2025" s="46" t="str">
        <f t="shared" si="407"/>
        <v/>
      </c>
      <c r="P2025" s="239" t="str">
        <f t="shared" si="410"/>
        <v/>
      </c>
      <c r="Q2025" s="52" t="str">
        <f t="shared" si="411"/>
        <v/>
      </c>
      <c r="R2025" s="127"/>
      <c r="S2025" s="86"/>
      <c r="T2025" s="127"/>
      <c r="U2025" s="86"/>
      <c r="V2025" s="87">
        <f t="shared" si="416"/>
        <v>0</v>
      </c>
      <c r="W2025" s="130"/>
      <c r="X2025" s="86"/>
      <c r="Y2025" s="86"/>
      <c r="Z2025" s="131"/>
      <c r="AA2025" s="87">
        <f t="shared" si="412"/>
        <v>0</v>
      </c>
      <c r="AB2025" s="127"/>
      <c r="AC2025" s="86"/>
      <c r="AD2025" s="87">
        <f t="shared" si="417"/>
        <v>0</v>
      </c>
      <c r="AE2025" s="127"/>
      <c r="AF2025" s="86"/>
      <c r="AG2025" s="86"/>
      <c r="AH2025" s="131"/>
      <c r="AI2025" s="88">
        <f t="shared" si="418"/>
        <v>0</v>
      </c>
      <c r="AJ2025" s="89" t="str">
        <f>IFERROR(IF(ISNA(MATCH($AV2025,Other_Category_Abbr,0)),INDEX(FGHG_List_Long_GWP,MATCH($AV2025,FGHG_List_Long,0)),INDEX(GWP_Other_Abbr,MATCH($AV2025,Other_Category_Abbr,0)))*SUM(V2025,AA2025,AD2025,AI2025),"")</f>
        <v/>
      </c>
      <c r="AK2025" s="89" t="str">
        <f>IFERROR(IF(ISNA(MATCH($AV2025,Other_Category_Abbr,0)),INDEX(FGHG_List_Long_GWP,MATCH($AV2025,FGHG_List_Long,0)),INDEX(GWP_Other_Abbr,MATCH($AV2025,Other_Category_Abbr,0)))*(T2025*(S2025+U2025)+W2025*(Y2025+X2025)+AD2025+AE2025*(AF2025+AG2025)),"")</f>
        <v/>
      </c>
      <c r="AL2025" s="90" t="str">
        <f t="shared" si="413"/>
        <v/>
      </c>
      <c r="AM2025" s="91" t="str">
        <f t="shared" si="414"/>
        <v/>
      </c>
      <c r="AP2025" s="92" t="b">
        <f t="shared" si="408"/>
        <v>0</v>
      </c>
      <c r="AQ2025" s="92" t="str">
        <f t="shared" si="409"/>
        <v xml:space="preserve"> </v>
      </c>
      <c r="AR2025" s="92" t="str">
        <f>IF(LEN(AQ2025)=1,"",COUNTIF($AQ$19:AQ2025,AQ2025)=1)</f>
        <v/>
      </c>
      <c r="AS2025" s="73"/>
      <c r="AT2025" s="73"/>
      <c r="AU2025" s="73"/>
      <c r="AV2025" s="235" t="str">
        <f>IF($P2025=Lists!$A$13,Lists!$A$29,IF($P2025=Lists!$A$14,Lists!$A$30,$P2025))</f>
        <v/>
      </c>
      <c r="AW2025" s="73"/>
      <c r="AX2025" s="73"/>
    </row>
    <row r="2026" spans="2:50" x14ac:dyDescent="0.3">
      <c r="B2026" s="137">
        <f t="shared" si="415"/>
        <v>2008</v>
      </c>
      <c r="C2026" s="24"/>
      <c r="D2026" s="24"/>
      <c r="E2026" s="24"/>
      <c r="F2026" s="25"/>
      <c r="G2026" s="24"/>
      <c r="H2026" s="30"/>
      <c r="I2026" s="24"/>
      <c r="J2026" s="50" t="str">
        <f t="shared" si="406"/>
        <v/>
      </c>
      <c r="K2026" s="30"/>
      <c r="L2026" s="236"/>
      <c r="M2026" s="30"/>
      <c r="N2026" s="30"/>
      <c r="O2026" s="46" t="str">
        <f t="shared" si="407"/>
        <v/>
      </c>
      <c r="P2026" s="239" t="str">
        <f t="shared" si="410"/>
        <v/>
      </c>
      <c r="Q2026" s="52" t="str">
        <f t="shared" si="411"/>
        <v/>
      </c>
      <c r="R2026" s="127"/>
      <c r="S2026" s="86"/>
      <c r="T2026" s="127"/>
      <c r="U2026" s="86"/>
      <c r="V2026" s="87">
        <f t="shared" si="416"/>
        <v>0</v>
      </c>
      <c r="W2026" s="130"/>
      <c r="X2026" s="86"/>
      <c r="Y2026" s="86"/>
      <c r="Z2026" s="131"/>
      <c r="AA2026" s="87">
        <f t="shared" si="412"/>
        <v>0</v>
      </c>
      <c r="AB2026" s="127"/>
      <c r="AC2026" s="86"/>
      <c r="AD2026" s="87">
        <f t="shared" si="417"/>
        <v>0</v>
      </c>
      <c r="AE2026" s="127"/>
      <c r="AF2026" s="86"/>
      <c r="AG2026" s="86"/>
      <c r="AH2026" s="131"/>
      <c r="AI2026" s="88">
        <f t="shared" si="418"/>
        <v>0</v>
      </c>
      <c r="AJ2026" s="89" t="str">
        <f>IFERROR(IF(ISNA(MATCH($AV2026,Other_Category_Abbr,0)),INDEX(FGHG_List_Long_GWP,MATCH($AV2026,FGHG_List_Long,0)),INDEX(GWP_Other_Abbr,MATCH($AV2026,Other_Category_Abbr,0)))*SUM(V2026,AA2026,AD2026,AI2026),"")</f>
        <v/>
      </c>
      <c r="AK2026" s="89" t="str">
        <f>IFERROR(IF(ISNA(MATCH($AV2026,Other_Category_Abbr,0)),INDEX(FGHG_List_Long_GWP,MATCH($AV2026,FGHG_List_Long,0)),INDEX(GWP_Other_Abbr,MATCH($AV2026,Other_Category_Abbr,0)))*(T2026*(S2026+U2026)+W2026*(Y2026+X2026)+AD2026+AE2026*(AF2026+AG2026)),"")</f>
        <v/>
      </c>
      <c r="AL2026" s="90" t="str">
        <f t="shared" si="413"/>
        <v/>
      </c>
      <c r="AM2026" s="91" t="str">
        <f t="shared" si="414"/>
        <v/>
      </c>
      <c r="AP2026" s="92" t="b">
        <f t="shared" si="408"/>
        <v>0</v>
      </c>
      <c r="AQ2026" s="92" t="str">
        <f t="shared" si="409"/>
        <v xml:space="preserve"> </v>
      </c>
      <c r="AR2026" s="92" t="str">
        <f>IF(LEN(AQ2026)=1,"",COUNTIF($AQ$19:AQ2026,AQ2026)=1)</f>
        <v/>
      </c>
      <c r="AS2026" s="73"/>
      <c r="AT2026" s="73"/>
      <c r="AU2026" s="73"/>
      <c r="AV2026" s="235" t="str">
        <f>IF($P2026=Lists!$A$13,Lists!$A$29,IF($P2026=Lists!$A$14,Lists!$A$30,$P2026))</f>
        <v/>
      </c>
      <c r="AW2026" s="73"/>
      <c r="AX2026" s="73"/>
    </row>
    <row r="2027" spans="2:50" x14ac:dyDescent="0.3">
      <c r="B2027" s="137">
        <f t="shared" si="415"/>
        <v>2009</v>
      </c>
      <c r="C2027" s="24"/>
      <c r="D2027" s="24"/>
      <c r="E2027" s="24"/>
      <c r="F2027" s="25"/>
      <c r="G2027" s="24"/>
      <c r="H2027" s="30"/>
      <c r="I2027" s="24"/>
      <c r="J2027" s="50" t="str">
        <f t="shared" si="406"/>
        <v/>
      </c>
      <c r="K2027" s="30"/>
      <c r="L2027" s="236"/>
      <c r="M2027" s="30"/>
      <c r="N2027" s="30"/>
      <c r="O2027" s="46" t="str">
        <f t="shared" si="407"/>
        <v/>
      </c>
      <c r="P2027" s="239" t="str">
        <f t="shared" si="410"/>
        <v/>
      </c>
      <c r="Q2027" s="52" t="str">
        <f t="shared" si="411"/>
        <v/>
      </c>
      <c r="R2027" s="127"/>
      <c r="S2027" s="86"/>
      <c r="T2027" s="127"/>
      <c r="U2027" s="86"/>
      <c r="V2027" s="87">
        <f t="shared" si="416"/>
        <v>0</v>
      </c>
      <c r="W2027" s="130"/>
      <c r="X2027" s="86"/>
      <c r="Y2027" s="86"/>
      <c r="Z2027" s="131"/>
      <c r="AA2027" s="87">
        <f t="shared" si="412"/>
        <v>0</v>
      </c>
      <c r="AB2027" s="127"/>
      <c r="AC2027" s="86"/>
      <c r="AD2027" s="87">
        <f t="shared" si="417"/>
        <v>0</v>
      </c>
      <c r="AE2027" s="127"/>
      <c r="AF2027" s="86"/>
      <c r="AG2027" s="86"/>
      <c r="AH2027" s="131"/>
      <c r="AI2027" s="88">
        <f t="shared" si="418"/>
        <v>0</v>
      </c>
      <c r="AJ2027" s="89" t="str">
        <f>IFERROR(IF(ISNA(MATCH($AV2027,Other_Category_Abbr,0)),INDEX(FGHG_List_Long_GWP,MATCH($AV2027,FGHG_List_Long,0)),INDEX(GWP_Other_Abbr,MATCH($AV2027,Other_Category_Abbr,0)))*SUM(V2027,AA2027,AD2027,AI2027),"")</f>
        <v/>
      </c>
      <c r="AK2027" s="89" t="str">
        <f>IFERROR(IF(ISNA(MATCH($AV2027,Other_Category_Abbr,0)),INDEX(FGHG_List_Long_GWP,MATCH($AV2027,FGHG_List_Long,0)),INDEX(GWP_Other_Abbr,MATCH($AV2027,Other_Category_Abbr,0)))*(T2027*(S2027+U2027)+W2027*(Y2027+X2027)+AD2027+AE2027*(AF2027+AG2027)),"")</f>
        <v/>
      </c>
      <c r="AL2027" s="90" t="str">
        <f t="shared" si="413"/>
        <v/>
      </c>
      <c r="AM2027" s="91" t="str">
        <f t="shared" si="414"/>
        <v/>
      </c>
      <c r="AP2027" s="92" t="b">
        <f t="shared" si="408"/>
        <v>0</v>
      </c>
      <c r="AQ2027" s="92" t="str">
        <f t="shared" si="409"/>
        <v xml:space="preserve"> </v>
      </c>
      <c r="AR2027" s="92" t="str">
        <f>IF(LEN(AQ2027)=1,"",COUNTIF($AQ$19:AQ2027,AQ2027)=1)</f>
        <v/>
      </c>
      <c r="AS2027" s="73"/>
      <c r="AT2027" s="73"/>
      <c r="AU2027" s="73"/>
      <c r="AV2027" s="235" t="str">
        <f>IF($P2027=Lists!$A$13,Lists!$A$29,IF($P2027=Lists!$A$14,Lists!$A$30,$P2027))</f>
        <v/>
      </c>
      <c r="AW2027" s="73"/>
      <c r="AX2027" s="73"/>
    </row>
    <row r="2028" spans="2:50" x14ac:dyDescent="0.3">
      <c r="B2028" s="137">
        <f t="shared" si="415"/>
        <v>2010</v>
      </c>
      <c r="C2028" s="24"/>
      <c r="D2028" s="24"/>
      <c r="E2028" s="24"/>
      <c r="F2028" s="25"/>
      <c r="G2028" s="24"/>
      <c r="H2028" s="30"/>
      <c r="I2028" s="24"/>
      <c r="J2028" s="50" t="str">
        <f t="shared" si="406"/>
        <v/>
      </c>
      <c r="K2028" s="30"/>
      <c r="L2028" s="236"/>
      <c r="M2028" s="30"/>
      <c r="N2028" s="30"/>
      <c r="O2028" s="46" t="str">
        <f t="shared" si="407"/>
        <v/>
      </c>
      <c r="P2028" s="239" t="str">
        <f t="shared" si="410"/>
        <v/>
      </c>
      <c r="Q2028" s="52" t="str">
        <f t="shared" si="411"/>
        <v/>
      </c>
      <c r="R2028" s="127"/>
      <c r="S2028" s="86"/>
      <c r="T2028" s="127"/>
      <c r="U2028" s="86"/>
      <c r="V2028" s="87">
        <f t="shared" si="416"/>
        <v>0</v>
      </c>
      <c r="W2028" s="130"/>
      <c r="X2028" s="86"/>
      <c r="Y2028" s="86"/>
      <c r="Z2028" s="131"/>
      <c r="AA2028" s="87">
        <f t="shared" si="412"/>
        <v>0</v>
      </c>
      <c r="AB2028" s="127"/>
      <c r="AC2028" s="86"/>
      <c r="AD2028" s="87">
        <f t="shared" si="417"/>
        <v>0</v>
      </c>
      <c r="AE2028" s="127"/>
      <c r="AF2028" s="86"/>
      <c r="AG2028" s="86"/>
      <c r="AH2028" s="131"/>
      <c r="AI2028" s="88">
        <f t="shared" si="418"/>
        <v>0</v>
      </c>
      <c r="AJ2028" s="89" t="str">
        <f>IFERROR(IF(ISNA(MATCH($AV2028,Other_Category_Abbr,0)),INDEX(FGHG_List_Long_GWP,MATCH($AV2028,FGHG_List_Long,0)),INDEX(GWP_Other_Abbr,MATCH($AV2028,Other_Category_Abbr,0)))*SUM(V2028,AA2028,AD2028,AI2028),"")</f>
        <v/>
      </c>
      <c r="AK2028" s="89" t="str">
        <f>IFERROR(IF(ISNA(MATCH($AV2028,Other_Category_Abbr,0)),INDEX(FGHG_List_Long_GWP,MATCH($AV2028,FGHG_List_Long,0)),INDEX(GWP_Other_Abbr,MATCH($AV2028,Other_Category_Abbr,0)))*(T2028*(S2028+U2028)+W2028*(Y2028+X2028)+AD2028+AE2028*(AF2028+AG2028)),"")</f>
        <v/>
      </c>
      <c r="AL2028" s="90" t="str">
        <f t="shared" si="413"/>
        <v/>
      </c>
      <c r="AM2028" s="91" t="str">
        <f t="shared" si="414"/>
        <v/>
      </c>
      <c r="AP2028" s="92" t="b">
        <f t="shared" si="408"/>
        <v>0</v>
      </c>
      <c r="AQ2028" s="92" t="str">
        <f t="shared" si="409"/>
        <v xml:space="preserve"> </v>
      </c>
      <c r="AR2028" s="92" t="str">
        <f>IF(LEN(AQ2028)=1,"",COUNTIF($AQ$19:AQ2028,AQ2028)=1)</f>
        <v/>
      </c>
      <c r="AS2028" s="73"/>
      <c r="AT2028" s="73"/>
      <c r="AU2028" s="73"/>
      <c r="AV2028" s="235" t="str">
        <f>IF($P2028=Lists!$A$13,Lists!$A$29,IF($P2028=Lists!$A$14,Lists!$A$30,$P2028))</f>
        <v/>
      </c>
      <c r="AW2028" s="73"/>
      <c r="AX2028" s="73"/>
    </row>
    <row r="2029" spans="2:50" x14ac:dyDescent="0.3">
      <c r="B2029" s="137">
        <f t="shared" si="415"/>
        <v>2011</v>
      </c>
      <c r="C2029" s="24"/>
      <c r="D2029" s="24"/>
      <c r="E2029" s="24"/>
      <c r="F2029" s="25"/>
      <c r="G2029" s="24"/>
      <c r="H2029" s="30"/>
      <c r="I2029" s="24"/>
      <c r="J2029" s="50" t="str">
        <f t="shared" si="406"/>
        <v/>
      </c>
      <c r="K2029" s="30"/>
      <c r="L2029" s="236"/>
      <c r="M2029" s="30"/>
      <c r="N2029" s="30"/>
      <c r="O2029" s="46" t="str">
        <f t="shared" si="407"/>
        <v/>
      </c>
      <c r="P2029" s="239" t="str">
        <f t="shared" si="410"/>
        <v/>
      </c>
      <c r="Q2029" s="52" t="str">
        <f t="shared" si="411"/>
        <v/>
      </c>
      <c r="R2029" s="127"/>
      <c r="S2029" s="86"/>
      <c r="T2029" s="127"/>
      <c r="U2029" s="86"/>
      <c r="V2029" s="87">
        <f t="shared" si="416"/>
        <v>0</v>
      </c>
      <c r="W2029" s="130"/>
      <c r="X2029" s="86"/>
      <c r="Y2029" s="86"/>
      <c r="Z2029" s="131"/>
      <c r="AA2029" s="87">
        <f t="shared" si="412"/>
        <v>0</v>
      </c>
      <c r="AB2029" s="127"/>
      <c r="AC2029" s="86"/>
      <c r="AD2029" s="87">
        <f t="shared" si="417"/>
        <v>0</v>
      </c>
      <c r="AE2029" s="127"/>
      <c r="AF2029" s="86"/>
      <c r="AG2029" s="86"/>
      <c r="AH2029" s="131"/>
      <c r="AI2029" s="88">
        <f t="shared" si="418"/>
        <v>0</v>
      </c>
      <c r="AJ2029" s="89" t="str">
        <f>IFERROR(IF(ISNA(MATCH($AV2029,Other_Category_Abbr,0)),INDEX(FGHG_List_Long_GWP,MATCH($AV2029,FGHG_List_Long,0)),INDEX(GWP_Other_Abbr,MATCH($AV2029,Other_Category_Abbr,0)))*SUM(V2029,AA2029,AD2029,AI2029),"")</f>
        <v/>
      </c>
      <c r="AK2029" s="89" t="str">
        <f>IFERROR(IF(ISNA(MATCH($AV2029,Other_Category_Abbr,0)),INDEX(FGHG_List_Long_GWP,MATCH($AV2029,FGHG_List_Long,0)),INDEX(GWP_Other_Abbr,MATCH($AV2029,Other_Category_Abbr,0)))*(T2029*(S2029+U2029)+W2029*(Y2029+X2029)+AD2029+AE2029*(AF2029+AG2029)),"")</f>
        <v/>
      </c>
      <c r="AL2029" s="90" t="str">
        <f t="shared" si="413"/>
        <v/>
      </c>
      <c r="AM2029" s="91" t="str">
        <f t="shared" si="414"/>
        <v/>
      </c>
      <c r="AP2029" s="92" t="b">
        <f t="shared" si="408"/>
        <v>0</v>
      </c>
      <c r="AQ2029" s="92" t="str">
        <f t="shared" si="409"/>
        <v xml:space="preserve"> </v>
      </c>
      <c r="AR2029" s="92" t="str">
        <f>IF(LEN(AQ2029)=1,"",COUNTIF($AQ$19:AQ2029,AQ2029)=1)</f>
        <v/>
      </c>
      <c r="AS2029" s="73"/>
      <c r="AT2029" s="73"/>
      <c r="AU2029" s="73"/>
      <c r="AV2029" s="235" t="str">
        <f>IF($P2029=Lists!$A$13,Lists!$A$29,IF($P2029=Lists!$A$14,Lists!$A$30,$P2029))</f>
        <v/>
      </c>
      <c r="AW2029" s="73"/>
      <c r="AX2029" s="73"/>
    </row>
    <row r="2030" spans="2:50" x14ac:dyDescent="0.3">
      <c r="B2030" s="137">
        <f t="shared" si="415"/>
        <v>2012</v>
      </c>
      <c r="C2030" s="24"/>
      <c r="D2030" s="24"/>
      <c r="E2030" s="24"/>
      <c r="F2030" s="25"/>
      <c r="G2030" s="24"/>
      <c r="H2030" s="30"/>
      <c r="I2030" s="24"/>
      <c r="J2030" s="50" t="str">
        <f t="shared" si="406"/>
        <v/>
      </c>
      <c r="K2030" s="30"/>
      <c r="L2030" s="236"/>
      <c r="M2030" s="30"/>
      <c r="N2030" s="30"/>
      <c r="O2030" s="46" t="str">
        <f t="shared" si="407"/>
        <v/>
      </c>
      <c r="P2030" s="239" t="str">
        <f t="shared" si="410"/>
        <v/>
      </c>
      <c r="Q2030" s="52" t="str">
        <f t="shared" si="411"/>
        <v/>
      </c>
      <c r="R2030" s="127"/>
      <c r="S2030" s="86"/>
      <c r="T2030" s="127"/>
      <c r="U2030" s="86"/>
      <c r="V2030" s="87">
        <f t="shared" si="416"/>
        <v>0</v>
      </c>
      <c r="W2030" s="130"/>
      <c r="X2030" s="86"/>
      <c r="Y2030" s="86"/>
      <c r="Z2030" s="131"/>
      <c r="AA2030" s="87">
        <f t="shared" si="412"/>
        <v>0</v>
      </c>
      <c r="AB2030" s="127"/>
      <c r="AC2030" s="86"/>
      <c r="AD2030" s="87">
        <f t="shared" si="417"/>
        <v>0</v>
      </c>
      <c r="AE2030" s="127"/>
      <c r="AF2030" s="86"/>
      <c r="AG2030" s="86"/>
      <c r="AH2030" s="131"/>
      <c r="AI2030" s="88">
        <f t="shared" si="418"/>
        <v>0</v>
      </c>
      <c r="AJ2030" s="89" t="str">
        <f>IFERROR(IF(ISNA(MATCH($AV2030,Other_Category_Abbr,0)),INDEX(FGHG_List_Long_GWP,MATCH($AV2030,FGHG_List_Long,0)),INDEX(GWP_Other_Abbr,MATCH($AV2030,Other_Category_Abbr,0)))*SUM(V2030,AA2030,AD2030,AI2030),"")</f>
        <v/>
      </c>
      <c r="AK2030" s="89" t="str">
        <f>IFERROR(IF(ISNA(MATCH($AV2030,Other_Category_Abbr,0)),INDEX(FGHG_List_Long_GWP,MATCH($AV2030,FGHG_List_Long,0)),INDEX(GWP_Other_Abbr,MATCH($AV2030,Other_Category_Abbr,0)))*(T2030*(S2030+U2030)+W2030*(Y2030+X2030)+AD2030+AE2030*(AF2030+AG2030)),"")</f>
        <v/>
      </c>
      <c r="AL2030" s="90" t="str">
        <f t="shared" si="413"/>
        <v/>
      </c>
      <c r="AM2030" s="91" t="str">
        <f t="shared" si="414"/>
        <v/>
      </c>
      <c r="AP2030" s="92" t="b">
        <f t="shared" si="408"/>
        <v>0</v>
      </c>
      <c r="AQ2030" s="92" t="str">
        <f t="shared" si="409"/>
        <v xml:space="preserve"> </v>
      </c>
      <c r="AR2030" s="92" t="str">
        <f>IF(LEN(AQ2030)=1,"",COUNTIF($AQ$19:AQ2030,AQ2030)=1)</f>
        <v/>
      </c>
      <c r="AS2030" s="73"/>
      <c r="AT2030" s="73"/>
      <c r="AU2030" s="73"/>
      <c r="AV2030" s="235" t="str">
        <f>IF($P2030=Lists!$A$13,Lists!$A$29,IF($P2030=Lists!$A$14,Lists!$A$30,$P2030))</f>
        <v/>
      </c>
      <c r="AW2030" s="73"/>
      <c r="AX2030" s="73"/>
    </row>
    <row r="2031" spans="2:50" x14ac:dyDescent="0.3">
      <c r="B2031" s="137">
        <f t="shared" si="415"/>
        <v>2013</v>
      </c>
      <c r="C2031" s="24"/>
      <c r="D2031" s="24"/>
      <c r="E2031" s="24"/>
      <c r="F2031" s="25"/>
      <c r="G2031" s="24"/>
      <c r="H2031" s="30"/>
      <c r="I2031" s="24"/>
      <c r="J2031" s="50" t="str">
        <f t="shared" si="406"/>
        <v/>
      </c>
      <c r="K2031" s="30"/>
      <c r="L2031" s="236"/>
      <c r="M2031" s="30"/>
      <c r="N2031" s="30"/>
      <c r="O2031" s="46" t="str">
        <f t="shared" si="407"/>
        <v/>
      </c>
      <c r="P2031" s="239" t="str">
        <f t="shared" si="410"/>
        <v/>
      </c>
      <c r="Q2031" s="52" t="str">
        <f t="shared" si="411"/>
        <v/>
      </c>
      <c r="R2031" s="127"/>
      <c r="S2031" s="86"/>
      <c r="T2031" s="127"/>
      <c r="U2031" s="86"/>
      <c r="V2031" s="87">
        <f t="shared" si="416"/>
        <v>0</v>
      </c>
      <c r="W2031" s="130"/>
      <c r="X2031" s="86"/>
      <c r="Y2031" s="86"/>
      <c r="Z2031" s="131"/>
      <c r="AA2031" s="87">
        <f t="shared" si="412"/>
        <v>0</v>
      </c>
      <c r="AB2031" s="127"/>
      <c r="AC2031" s="86"/>
      <c r="AD2031" s="87">
        <f t="shared" si="417"/>
        <v>0</v>
      </c>
      <c r="AE2031" s="127"/>
      <c r="AF2031" s="86"/>
      <c r="AG2031" s="86"/>
      <c r="AH2031" s="131"/>
      <c r="AI2031" s="88">
        <f t="shared" si="418"/>
        <v>0</v>
      </c>
      <c r="AJ2031" s="89" t="str">
        <f>IFERROR(IF(ISNA(MATCH($AV2031,Other_Category_Abbr,0)),INDEX(FGHG_List_Long_GWP,MATCH($AV2031,FGHG_List_Long,0)),INDEX(GWP_Other_Abbr,MATCH($AV2031,Other_Category_Abbr,0)))*SUM(V2031,AA2031,AD2031,AI2031),"")</f>
        <v/>
      </c>
      <c r="AK2031" s="89" t="str">
        <f>IFERROR(IF(ISNA(MATCH($AV2031,Other_Category_Abbr,0)),INDEX(FGHG_List_Long_GWP,MATCH($AV2031,FGHG_List_Long,0)),INDEX(GWP_Other_Abbr,MATCH($AV2031,Other_Category_Abbr,0)))*(T2031*(S2031+U2031)+W2031*(Y2031+X2031)+AD2031+AE2031*(AF2031+AG2031)),"")</f>
        <v/>
      </c>
      <c r="AL2031" s="90" t="str">
        <f t="shared" si="413"/>
        <v/>
      </c>
      <c r="AM2031" s="91" t="str">
        <f t="shared" si="414"/>
        <v/>
      </c>
      <c r="AP2031" s="92" t="b">
        <f t="shared" si="408"/>
        <v>0</v>
      </c>
      <c r="AQ2031" s="92" t="str">
        <f t="shared" si="409"/>
        <v xml:space="preserve"> </v>
      </c>
      <c r="AR2031" s="92" t="str">
        <f>IF(LEN(AQ2031)=1,"",COUNTIF($AQ$19:AQ2031,AQ2031)=1)</f>
        <v/>
      </c>
      <c r="AS2031" s="73"/>
      <c r="AT2031" s="73"/>
      <c r="AU2031" s="73"/>
      <c r="AV2031" s="235" t="str">
        <f>IF($P2031=Lists!$A$13,Lists!$A$29,IF($P2031=Lists!$A$14,Lists!$A$30,$P2031))</f>
        <v/>
      </c>
      <c r="AW2031" s="73"/>
      <c r="AX2031" s="73"/>
    </row>
    <row r="2032" spans="2:50" x14ac:dyDescent="0.3">
      <c r="B2032" s="137">
        <f t="shared" si="415"/>
        <v>2014</v>
      </c>
      <c r="C2032" s="24"/>
      <c r="D2032" s="24"/>
      <c r="E2032" s="24"/>
      <c r="F2032" s="25"/>
      <c r="G2032" s="24"/>
      <c r="H2032" s="30"/>
      <c r="I2032" s="24"/>
      <c r="J2032" s="50" t="str">
        <f t="shared" si="406"/>
        <v/>
      </c>
      <c r="K2032" s="30"/>
      <c r="L2032" s="236"/>
      <c r="M2032" s="30"/>
      <c r="N2032" s="30"/>
      <c r="O2032" s="46" t="str">
        <f t="shared" si="407"/>
        <v/>
      </c>
      <c r="P2032" s="239" t="str">
        <f t="shared" si="410"/>
        <v/>
      </c>
      <c r="Q2032" s="52" t="str">
        <f t="shared" si="411"/>
        <v/>
      </c>
      <c r="R2032" s="127"/>
      <c r="S2032" s="86"/>
      <c r="T2032" s="127"/>
      <c r="U2032" s="86"/>
      <c r="V2032" s="87">
        <f t="shared" si="416"/>
        <v>0</v>
      </c>
      <c r="W2032" s="130"/>
      <c r="X2032" s="86"/>
      <c r="Y2032" s="86"/>
      <c r="Z2032" s="131"/>
      <c r="AA2032" s="87">
        <f t="shared" si="412"/>
        <v>0</v>
      </c>
      <c r="AB2032" s="127"/>
      <c r="AC2032" s="86"/>
      <c r="AD2032" s="87">
        <f t="shared" si="417"/>
        <v>0</v>
      </c>
      <c r="AE2032" s="127"/>
      <c r="AF2032" s="86"/>
      <c r="AG2032" s="86"/>
      <c r="AH2032" s="131"/>
      <c r="AI2032" s="88">
        <f t="shared" si="418"/>
        <v>0</v>
      </c>
      <c r="AJ2032" s="89" t="str">
        <f>IFERROR(IF(ISNA(MATCH($AV2032,Other_Category_Abbr,0)),INDEX(FGHG_List_Long_GWP,MATCH($AV2032,FGHG_List_Long,0)),INDEX(GWP_Other_Abbr,MATCH($AV2032,Other_Category_Abbr,0)))*SUM(V2032,AA2032,AD2032,AI2032),"")</f>
        <v/>
      </c>
      <c r="AK2032" s="89" t="str">
        <f>IFERROR(IF(ISNA(MATCH($AV2032,Other_Category_Abbr,0)),INDEX(FGHG_List_Long_GWP,MATCH($AV2032,FGHG_List_Long,0)),INDEX(GWP_Other_Abbr,MATCH($AV2032,Other_Category_Abbr,0)))*(T2032*(S2032+U2032)+W2032*(Y2032+X2032)+AD2032+AE2032*(AF2032+AG2032)),"")</f>
        <v/>
      </c>
      <c r="AL2032" s="90" t="str">
        <f t="shared" si="413"/>
        <v/>
      </c>
      <c r="AM2032" s="91" t="str">
        <f t="shared" si="414"/>
        <v/>
      </c>
      <c r="AP2032" s="92" t="b">
        <f t="shared" si="408"/>
        <v>0</v>
      </c>
      <c r="AQ2032" s="92" t="str">
        <f t="shared" si="409"/>
        <v xml:space="preserve"> </v>
      </c>
      <c r="AR2032" s="92" t="str">
        <f>IF(LEN(AQ2032)=1,"",COUNTIF($AQ$19:AQ2032,AQ2032)=1)</f>
        <v/>
      </c>
      <c r="AS2032" s="73"/>
      <c r="AT2032" s="73"/>
      <c r="AU2032" s="73"/>
      <c r="AV2032" s="235" t="str">
        <f>IF($P2032=Lists!$A$13,Lists!$A$29,IF($P2032=Lists!$A$14,Lists!$A$30,$P2032))</f>
        <v/>
      </c>
      <c r="AW2032" s="73"/>
      <c r="AX2032" s="73"/>
    </row>
    <row r="2033" spans="2:50" x14ac:dyDescent="0.3">
      <c r="B2033" s="137">
        <f t="shared" si="415"/>
        <v>2015</v>
      </c>
      <c r="C2033" s="24"/>
      <c r="D2033" s="24"/>
      <c r="E2033" s="24"/>
      <c r="F2033" s="25"/>
      <c r="G2033" s="24"/>
      <c r="H2033" s="30"/>
      <c r="I2033" s="24"/>
      <c r="J2033" s="50" t="str">
        <f t="shared" si="406"/>
        <v/>
      </c>
      <c r="K2033" s="30"/>
      <c r="L2033" s="236"/>
      <c r="M2033" s="30"/>
      <c r="N2033" s="30"/>
      <c r="O2033" s="46" t="str">
        <f t="shared" si="407"/>
        <v/>
      </c>
      <c r="P2033" s="239" t="str">
        <f t="shared" si="410"/>
        <v/>
      </c>
      <c r="Q2033" s="52" t="str">
        <f t="shared" si="411"/>
        <v/>
      </c>
      <c r="R2033" s="127"/>
      <c r="S2033" s="86"/>
      <c r="T2033" s="127"/>
      <c r="U2033" s="86"/>
      <c r="V2033" s="87">
        <f t="shared" si="416"/>
        <v>0</v>
      </c>
      <c r="W2033" s="130"/>
      <c r="X2033" s="86"/>
      <c r="Y2033" s="86"/>
      <c r="Z2033" s="131"/>
      <c r="AA2033" s="87">
        <f t="shared" si="412"/>
        <v>0</v>
      </c>
      <c r="AB2033" s="127"/>
      <c r="AC2033" s="86"/>
      <c r="AD2033" s="87">
        <f t="shared" si="417"/>
        <v>0</v>
      </c>
      <c r="AE2033" s="127"/>
      <c r="AF2033" s="86"/>
      <c r="AG2033" s="86"/>
      <c r="AH2033" s="131"/>
      <c r="AI2033" s="88">
        <f t="shared" si="418"/>
        <v>0</v>
      </c>
      <c r="AJ2033" s="89" t="str">
        <f>IFERROR(IF(ISNA(MATCH($AV2033,Other_Category_Abbr,0)),INDEX(FGHG_List_Long_GWP,MATCH($AV2033,FGHG_List_Long,0)),INDEX(GWP_Other_Abbr,MATCH($AV2033,Other_Category_Abbr,0)))*SUM(V2033,AA2033,AD2033,AI2033),"")</f>
        <v/>
      </c>
      <c r="AK2033" s="89" t="str">
        <f>IFERROR(IF(ISNA(MATCH($AV2033,Other_Category_Abbr,0)),INDEX(FGHG_List_Long_GWP,MATCH($AV2033,FGHG_List_Long,0)),INDEX(GWP_Other_Abbr,MATCH($AV2033,Other_Category_Abbr,0)))*(T2033*(S2033+U2033)+W2033*(Y2033+X2033)+AD2033+AE2033*(AF2033+AG2033)),"")</f>
        <v/>
      </c>
      <c r="AL2033" s="90" t="str">
        <f t="shared" si="413"/>
        <v/>
      </c>
      <c r="AM2033" s="91" t="str">
        <f t="shared" si="414"/>
        <v/>
      </c>
      <c r="AP2033" s="92" t="b">
        <f t="shared" si="408"/>
        <v>0</v>
      </c>
      <c r="AQ2033" s="92" t="str">
        <f t="shared" si="409"/>
        <v xml:space="preserve"> </v>
      </c>
      <c r="AR2033" s="92" t="str">
        <f>IF(LEN(AQ2033)=1,"",COUNTIF($AQ$19:AQ2033,AQ2033)=1)</f>
        <v/>
      </c>
      <c r="AS2033" s="73"/>
      <c r="AT2033" s="73"/>
      <c r="AU2033" s="73"/>
      <c r="AV2033" s="235" t="str">
        <f>IF($P2033=Lists!$A$13,Lists!$A$29,IF($P2033=Lists!$A$14,Lists!$A$30,$P2033))</f>
        <v/>
      </c>
      <c r="AW2033" s="73"/>
      <c r="AX2033" s="73"/>
    </row>
    <row r="2034" spans="2:50" x14ac:dyDescent="0.3">
      <c r="B2034" s="137">
        <f t="shared" si="415"/>
        <v>2016</v>
      </c>
      <c r="C2034" s="24"/>
      <c r="D2034" s="24"/>
      <c r="E2034" s="24"/>
      <c r="F2034" s="25"/>
      <c r="G2034" s="24"/>
      <c r="H2034" s="30"/>
      <c r="I2034" s="24"/>
      <c r="J2034" s="50" t="str">
        <f t="shared" si="406"/>
        <v/>
      </c>
      <c r="K2034" s="30"/>
      <c r="L2034" s="236"/>
      <c r="M2034" s="30"/>
      <c r="N2034" s="30"/>
      <c r="O2034" s="46" t="str">
        <f t="shared" si="407"/>
        <v/>
      </c>
      <c r="P2034" s="239" t="str">
        <f t="shared" si="410"/>
        <v/>
      </c>
      <c r="Q2034" s="52" t="str">
        <f t="shared" si="411"/>
        <v/>
      </c>
      <c r="R2034" s="127"/>
      <c r="S2034" s="86"/>
      <c r="T2034" s="127"/>
      <c r="U2034" s="86"/>
      <c r="V2034" s="87">
        <f t="shared" si="416"/>
        <v>0</v>
      </c>
      <c r="W2034" s="130"/>
      <c r="X2034" s="86"/>
      <c r="Y2034" s="86"/>
      <c r="Z2034" s="131"/>
      <c r="AA2034" s="87">
        <f t="shared" si="412"/>
        <v>0</v>
      </c>
      <c r="AB2034" s="127"/>
      <c r="AC2034" s="86"/>
      <c r="AD2034" s="87">
        <f t="shared" si="417"/>
        <v>0</v>
      </c>
      <c r="AE2034" s="127"/>
      <c r="AF2034" s="86"/>
      <c r="AG2034" s="86"/>
      <c r="AH2034" s="131"/>
      <c r="AI2034" s="88">
        <f t="shared" si="418"/>
        <v>0</v>
      </c>
      <c r="AJ2034" s="89" t="str">
        <f>IFERROR(IF(ISNA(MATCH($AV2034,Other_Category_Abbr,0)),INDEX(FGHG_List_Long_GWP,MATCH($AV2034,FGHG_List_Long,0)),INDEX(GWP_Other_Abbr,MATCH($AV2034,Other_Category_Abbr,0)))*SUM(V2034,AA2034,AD2034,AI2034),"")</f>
        <v/>
      </c>
      <c r="AK2034" s="89" t="str">
        <f>IFERROR(IF(ISNA(MATCH($AV2034,Other_Category_Abbr,0)),INDEX(FGHG_List_Long_GWP,MATCH($AV2034,FGHG_List_Long,0)),INDEX(GWP_Other_Abbr,MATCH($AV2034,Other_Category_Abbr,0)))*(T2034*(S2034+U2034)+W2034*(Y2034+X2034)+AD2034+AE2034*(AF2034+AG2034)),"")</f>
        <v/>
      </c>
      <c r="AL2034" s="90" t="str">
        <f t="shared" si="413"/>
        <v/>
      </c>
      <c r="AM2034" s="91" t="str">
        <f t="shared" si="414"/>
        <v/>
      </c>
      <c r="AP2034" s="92" t="b">
        <f t="shared" si="408"/>
        <v>0</v>
      </c>
      <c r="AQ2034" s="92" t="str">
        <f t="shared" si="409"/>
        <v xml:space="preserve"> </v>
      </c>
      <c r="AR2034" s="92" t="str">
        <f>IF(LEN(AQ2034)=1,"",COUNTIF($AQ$19:AQ2034,AQ2034)=1)</f>
        <v/>
      </c>
      <c r="AS2034" s="73"/>
      <c r="AT2034" s="73"/>
      <c r="AU2034" s="73"/>
      <c r="AV2034" s="235" t="str">
        <f>IF($P2034=Lists!$A$13,Lists!$A$29,IF($P2034=Lists!$A$14,Lists!$A$30,$P2034))</f>
        <v/>
      </c>
      <c r="AW2034" s="73"/>
      <c r="AX2034" s="73"/>
    </row>
    <row r="2035" spans="2:50" x14ac:dyDescent="0.3">
      <c r="B2035" s="137">
        <f t="shared" si="415"/>
        <v>2017</v>
      </c>
      <c r="C2035" s="24"/>
      <c r="D2035" s="24"/>
      <c r="E2035" s="24"/>
      <c r="F2035" s="25"/>
      <c r="G2035" s="24"/>
      <c r="H2035" s="30"/>
      <c r="I2035" s="24"/>
      <c r="J2035" s="50" t="str">
        <f t="shared" si="406"/>
        <v/>
      </c>
      <c r="K2035" s="30"/>
      <c r="L2035" s="236"/>
      <c r="M2035" s="30"/>
      <c r="N2035" s="30"/>
      <c r="O2035" s="46" t="str">
        <f t="shared" si="407"/>
        <v/>
      </c>
      <c r="P2035" s="239" t="str">
        <f t="shared" si="410"/>
        <v/>
      </c>
      <c r="Q2035" s="52" t="str">
        <f t="shared" si="411"/>
        <v/>
      </c>
      <c r="R2035" s="127"/>
      <c r="S2035" s="86"/>
      <c r="T2035" s="127"/>
      <c r="U2035" s="86"/>
      <c r="V2035" s="87">
        <f t="shared" si="416"/>
        <v>0</v>
      </c>
      <c r="W2035" s="130"/>
      <c r="X2035" s="86"/>
      <c r="Y2035" s="86"/>
      <c r="Z2035" s="131"/>
      <c r="AA2035" s="87">
        <f t="shared" si="412"/>
        <v>0</v>
      </c>
      <c r="AB2035" s="127"/>
      <c r="AC2035" s="86"/>
      <c r="AD2035" s="87">
        <f t="shared" si="417"/>
        <v>0</v>
      </c>
      <c r="AE2035" s="127"/>
      <c r="AF2035" s="86"/>
      <c r="AG2035" s="86"/>
      <c r="AH2035" s="131"/>
      <c r="AI2035" s="88">
        <f t="shared" si="418"/>
        <v>0</v>
      </c>
      <c r="AJ2035" s="89" t="str">
        <f>IFERROR(IF(ISNA(MATCH($AV2035,Other_Category_Abbr,0)),INDEX(FGHG_List_Long_GWP,MATCH($AV2035,FGHG_List_Long,0)),INDEX(GWP_Other_Abbr,MATCH($AV2035,Other_Category_Abbr,0)))*SUM(V2035,AA2035,AD2035,AI2035),"")</f>
        <v/>
      </c>
      <c r="AK2035" s="89" t="str">
        <f>IFERROR(IF(ISNA(MATCH($AV2035,Other_Category_Abbr,0)),INDEX(FGHG_List_Long_GWP,MATCH($AV2035,FGHG_List_Long,0)),INDEX(GWP_Other_Abbr,MATCH($AV2035,Other_Category_Abbr,0)))*(T2035*(S2035+U2035)+W2035*(Y2035+X2035)+AD2035+AE2035*(AF2035+AG2035)),"")</f>
        <v/>
      </c>
      <c r="AL2035" s="90" t="str">
        <f t="shared" si="413"/>
        <v/>
      </c>
      <c r="AM2035" s="91" t="str">
        <f t="shared" si="414"/>
        <v/>
      </c>
      <c r="AP2035" s="92" t="b">
        <f t="shared" si="408"/>
        <v>0</v>
      </c>
      <c r="AQ2035" s="92" t="str">
        <f t="shared" si="409"/>
        <v xml:space="preserve"> </v>
      </c>
      <c r="AR2035" s="92" t="str">
        <f>IF(LEN(AQ2035)=1,"",COUNTIF($AQ$19:AQ2035,AQ2035)=1)</f>
        <v/>
      </c>
      <c r="AS2035" s="73"/>
      <c r="AT2035" s="73"/>
      <c r="AU2035" s="73"/>
      <c r="AV2035" s="235" t="str">
        <f>IF($P2035=Lists!$A$13,Lists!$A$29,IF($P2035=Lists!$A$14,Lists!$A$30,$P2035))</f>
        <v/>
      </c>
      <c r="AW2035" s="73"/>
      <c r="AX2035" s="73"/>
    </row>
    <row r="2036" spans="2:50" x14ac:dyDescent="0.3">
      <c r="B2036" s="137">
        <f t="shared" si="415"/>
        <v>2018</v>
      </c>
      <c r="C2036" s="24"/>
      <c r="D2036" s="24"/>
      <c r="E2036" s="24"/>
      <c r="F2036" s="25"/>
      <c r="G2036" s="24"/>
      <c r="H2036" s="30"/>
      <c r="I2036" s="24"/>
      <c r="J2036" s="50" t="str">
        <f t="shared" si="406"/>
        <v/>
      </c>
      <c r="K2036" s="30"/>
      <c r="L2036" s="236"/>
      <c r="M2036" s="30"/>
      <c r="N2036" s="30"/>
      <c r="O2036" s="46" t="str">
        <f t="shared" si="407"/>
        <v/>
      </c>
      <c r="P2036" s="239" t="str">
        <f t="shared" si="410"/>
        <v/>
      </c>
      <c r="Q2036" s="52" t="str">
        <f t="shared" si="411"/>
        <v/>
      </c>
      <c r="R2036" s="127"/>
      <c r="S2036" s="86"/>
      <c r="T2036" s="127"/>
      <c r="U2036" s="86"/>
      <c r="V2036" s="87">
        <f t="shared" si="416"/>
        <v>0</v>
      </c>
      <c r="W2036" s="130"/>
      <c r="X2036" s="86"/>
      <c r="Y2036" s="86"/>
      <c r="Z2036" s="131"/>
      <c r="AA2036" s="87">
        <f t="shared" si="412"/>
        <v>0</v>
      </c>
      <c r="AB2036" s="127"/>
      <c r="AC2036" s="86"/>
      <c r="AD2036" s="87">
        <f t="shared" si="417"/>
        <v>0</v>
      </c>
      <c r="AE2036" s="127"/>
      <c r="AF2036" s="86"/>
      <c r="AG2036" s="86"/>
      <c r="AH2036" s="131"/>
      <c r="AI2036" s="88">
        <f t="shared" si="418"/>
        <v>0</v>
      </c>
      <c r="AJ2036" s="89" t="str">
        <f>IFERROR(IF(ISNA(MATCH($AV2036,Other_Category_Abbr,0)),INDEX(FGHG_List_Long_GWP,MATCH($AV2036,FGHG_List_Long,0)),INDEX(GWP_Other_Abbr,MATCH($AV2036,Other_Category_Abbr,0)))*SUM(V2036,AA2036,AD2036,AI2036),"")</f>
        <v/>
      </c>
      <c r="AK2036" s="89" t="str">
        <f>IFERROR(IF(ISNA(MATCH($AV2036,Other_Category_Abbr,0)),INDEX(FGHG_List_Long_GWP,MATCH($AV2036,FGHG_List_Long,0)),INDEX(GWP_Other_Abbr,MATCH($AV2036,Other_Category_Abbr,0)))*(T2036*(S2036+U2036)+W2036*(Y2036+X2036)+AD2036+AE2036*(AF2036+AG2036)),"")</f>
        <v/>
      </c>
      <c r="AL2036" s="90" t="str">
        <f t="shared" si="413"/>
        <v/>
      </c>
      <c r="AM2036" s="91" t="str">
        <f t="shared" si="414"/>
        <v/>
      </c>
      <c r="AP2036" s="92" t="b">
        <f t="shared" si="408"/>
        <v>0</v>
      </c>
      <c r="AQ2036" s="92" t="str">
        <f t="shared" si="409"/>
        <v xml:space="preserve"> </v>
      </c>
      <c r="AR2036" s="92" t="str">
        <f>IF(LEN(AQ2036)=1,"",COUNTIF($AQ$19:AQ2036,AQ2036)=1)</f>
        <v/>
      </c>
      <c r="AS2036" s="73"/>
      <c r="AT2036" s="73"/>
      <c r="AU2036" s="73"/>
      <c r="AV2036" s="235" t="str">
        <f>IF($P2036=Lists!$A$13,Lists!$A$29,IF($P2036=Lists!$A$14,Lists!$A$30,$P2036))</f>
        <v/>
      </c>
      <c r="AW2036" s="73"/>
      <c r="AX2036" s="73"/>
    </row>
    <row r="2037" spans="2:50" x14ac:dyDescent="0.3">
      <c r="B2037" s="137">
        <f t="shared" si="415"/>
        <v>2019</v>
      </c>
      <c r="C2037" s="24"/>
      <c r="D2037" s="24"/>
      <c r="E2037" s="24"/>
      <c r="F2037" s="25"/>
      <c r="G2037" s="24"/>
      <c r="H2037" s="30"/>
      <c r="I2037" s="24"/>
      <c r="J2037" s="50" t="str">
        <f t="shared" si="406"/>
        <v/>
      </c>
      <c r="K2037" s="30"/>
      <c r="L2037" s="236"/>
      <c r="M2037" s="30"/>
      <c r="N2037" s="30"/>
      <c r="O2037" s="46" t="str">
        <f t="shared" si="407"/>
        <v/>
      </c>
      <c r="P2037" s="239" t="str">
        <f t="shared" si="410"/>
        <v/>
      </c>
      <c r="Q2037" s="52" t="str">
        <f t="shared" si="411"/>
        <v/>
      </c>
      <c r="R2037" s="127"/>
      <c r="S2037" s="86"/>
      <c r="T2037" s="127"/>
      <c r="U2037" s="86"/>
      <c r="V2037" s="87">
        <f t="shared" si="416"/>
        <v>0</v>
      </c>
      <c r="W2037" s="130"/>
      <c r="X2037" s="86"/>
      <c r="Y2037" s="86"/>
      <c r="Z2037" s="131"/>
      <c r="AA2037" s="87">
        <f t="shared" si="412"/>
        <v>0</v>
      </c>
      <c r="AB2037" s="127"/>
      <c r="AC2037" s="86"/>
      <c r="AD2037" s="87">
        <f t="shared" si="417"/>
        <v>0</v>
      </c>
      <c r="AE2037" s="127"/>
      <c r="AF2037" s="86"/>
      <c r="AG2037" s="86"/>
      <c r="AH2037" s="131"/>
      <c r="AI2037" s="88">
        <f t="shared" si="418"/>
        <v>0</v>
      </c>
      <c r="AJ2037" s="89" t="str">
        <f>IFERROR(IF(ISNA(MATCH($AV2037,Other_Category_Abbr,0)),INDEX(FGHG_List_Long_GWP,MATCH($AV2037,FGHG_List_Long,0)),INDEX(GWP_Other_Abbr,MATCH($AV2037,Other_Category_Abbr,0)))*SUM(V2037,AA2037,AD2037,AI2037),"")</f>
        <v/>
      </c>
      <c r="AK2037" s="89" t="str">
        <f>IFERROR(IF(ISNA(MATCH($AV2037,Other_Category_Abbr,0)),INDEX(FGHG_List_Long_GWP,MATCH($AV2037,FGHG_List_Long,0)),INDEX(GWP_Other_Abbr,MATCH($AV2037,Other_Category_Abbr,0)))*(T2037*(S2037+U2037)+W2037*(Y2037+X2037)+AD2037+AE2037*(AF2037+AG2037)),"")</f>
        <v/>
      </c>
      <c r="AL2037" s="90" t="str">
        <f t="shared" si="413"/>
        <v/>
      </c>
      <c r="AM2037" s="91" t="str">
        <f t="shared" si="414"/>
        <v/>
      </c>
      <c r="AP2037" s="92" t="b">
        <f t="shared" si="408"/>
        <v>0</v>
      </c>
      <c r="AQ2037" s="92" t="str">
        <f t="shared" si="409"/>
        <v xml:space="preserve"> </v>
      </c>
      <c r="AR2037" s="92" t="str">
        <f>IF(LEN(AQ2037)=1,"",COUNTIF($AQ$19:AQ2037,AQ2037)=1)</f>
        <v/>
      </c>
      <c r="AS2037" s="73"/>
      <c r="AT2037" s="73"/>
      <c r="AU2037" s="73"/>
      <c r="AV2037" s="235" t="str">
        <f>IF($P2037=Lists!$A$13,Lists!$A$29,IF($P2037=Lists!$A$14,Lists!$A$30,$P2037))</f>
        <v/>
      </c>
      <c r="AW2037" s="73"/>
      <c r="AX2037" s="73"/>
    </row>
    <row r="2038" spans="2:50" x14ac:dyDescent="0.3">
      <c r="B2038" s="137">
        <f t="shared" si="415"/>
        <v>2020</v>
      </c>
      <c r="C2038" s="24"/>
      <c r="D2038" s="24"/>
      <c r="E2038" s="24"/>
      <c r="F2038" s="25"/>
      <c r="G2038" s="24"/>
      <c r="H2038" s="30"/>
      <c r="I2038" s="24"/>
      <c r="J2038" s="50" t="str">
        <f t="shared" si="406"/>
        <v/>
      </c>
      <c r="K2038" s="30"/>
      <c r="L2038" s="236"/>
      <c r="M2038" s="30"/>
      <c r="N2038" s="30"/>
      <c r="O2038" s="46" t="str">
        <f t="shared" si="407"/>
        <v/>
      </c>
      <c r="P2038" s="239" t="str">
        <f t="shared" si="410"/>
        <v/>
      </c>
      <c r="Q2038" s="52" t="str">
        <f t="shared" si="411"/>
        <v/>
      </c>
      <c r="R2038" s="127"/>
      <c r="S2038" s="86"/>
      <c r="T2038" s="127"/>
      <c r="U2038" s="86"/>
      <c r="V2038" s="87">
        <f t="shared" si="416"/>
        <v>0</v>
      </c>
      <c r="W2038" s="130"/>
      <c r="X2038" s="86"/>
      <c r="Y2038" s="86"/>
      <c r="Z2038" s="131"/>
      <c r="AA2038" s="87">
        <f t="shared" si="412"/>
        <v>0</v>
      </c>
      <c r="AB2038" s="127"/>
      <c r="AC2038" s="86"/>
      <c r="AD2038" s="87">
        <f t="shared" si="417"/>
        <v>0</v>
      </c>
      <c r="AE2038" s="127"/>
      <c r="AF2038" s="86"/>
      <c r="AG2038" s="86"/>
      <c r="AH2038" s="131"/>
      <c r="AI2038" s="88">
        <f t="shared" si="418"/>
        <v>0</v>
      </c>
      <c r="AJ2038" s="89" t="str">
        <f>IFERROR(IF(ISNA(MATCH($AV2038,Other_Category_Abbr,0)),INDEX(FGHG_List_Long_GWP,MATCH($AV2038,FGHG_List_Long,0)),INDEX(GWP_Other_Abbr,MATCH($AV2038,Other_Category_Abbr,0)))*SUM(V2038,AA2038,AD2038,AI2038),"")</f>
        <v/>
      </c>
      <c r="AK2038" s="89" t="str">
        <f>IFERROR(IF(ISNA(MATCH($AV2038,Other_Category_Abbr,0)),INDEX(FGHG_List_Long_GWP,MATCH($AV2038,FGHG_List_Long,0)),INDEX(GWP_Other_Abbr,MATCH($AV2038,Other_Category_Abbr,0)))*(T2038*(S2038+U2038)+W2038*(Y2038+X2038)+AD2038+AE2038*(AF2038+AG2038)),"")</f>
        <v/>
      </c>
      <c r="AL2038" s="90" t="str">
        <f t="shared" si="413"/>
        <v/>
      </c>
      <c r="AM2038" s="91" t="str">
        <f t="shared" si="414"/>
        <v/>
      </c>
      <c r="AP2038" s="92" t="b">
        <f t="shared" si="408"/>
        <v>0</v>
      </c>
      <c r="AQ2038" s="92" t="str">
        <f t="shared" si="409"/>
        <v xml:space="preserve"> </v>
      </c>
      <c r="AR2038" s="92" t="str">
        <f>IF(LEN(AQ2038)=1,"",COUNTIF($AQ$19:AQ2038,AQ2038)=1)</f>
        <v/>
      </c>
      <c r="AS2038" s="73"/>
      <c r="AT2038" s="73"/>
      <c r="AU2038" s="73"/>
      <c r="AV2038" s="235" t="str">
        <f>IF($P2038=Lists!$A$13,Lists!$A$29,IF($P2038=Lists!$A$14,Lists!$A$30,$P2038))</f>
        <v/>
      </c>
      <c r="AW2038" s="73"/>
      <c r="AX2038" s="73"/>
    </row>
    <row r="2039" spans="2:50" x14ac:dyDescent="0.3">
      <c r="B2039" s="137">
        <f t="shared" si="415"/>
        <v>2021</v>
      </c>
      <c r="C2039" s="24"/>
      <c r="D2039" s="24"/>
      <c r="E2039" s="24"/>
      <c r="F2039" s="25"/>
      <c r="G2039" s="24"/>
      <c r="H2039" s="30"/>
      <c r="I2039" s="24"/>
      <c r="J2039" s="50" t="str">
        <f t="shared" si="406"/>
        <v/>
      </c>
      <c r="K2039" s="30"/>
      <c r="L2039" s="236"/>
      <c r="M2039" s="30"/>
      <c r="N2039" s="30"/>
      <c r="O2039" s="46" t="str">
        <f t="shared" si="407"/>
        <v/>
      </c>
      <c r="P2039" s="239" t="str">
        <f t="shared" si="410"/>
        <v/>
      </c>
      <c r="Q2039" s="52" t="str">
        <f t="shared" si="411"/>
        <v/>
      </c>
      <c r="R2039" s="127"/>
      <c r="S2039" s="86"/>
      <c r="T2039" s="127"/>
      <c r="U2039" s="86"/>
      <c r="V2039" s="87">
        <f t="shared" si="416"/>
        <v>0</v>
      </c>
      <c r="W2039" s="130"/>
      <c r="X2039" s="86"/>
      <c r="Y2039" s="86"/>
      <c r="Z2039" s="131"/>
      <c r="AA2039" s="87">
        <f t="shared" si="412"/>
        <v>0</v>
      </c>
      <c r="AB2039" s="127"/>
      <c r="AC2039" s="86"/>
      <c r="AD2039" s="87">
        <f t="shared" si="417"/>
        <v>0</v>
      </c>
      <c r="AE2039" s="127"/>
      <c r="AF2039" s="86"/>
      <c r="AG2039" s="86"/>
      <c r="AH2039" s="131"/>
      <c r="AI2039" s="88">
        <f t="shared" si="418"/>
        <v>0</v>
      </c>
      <c r="AJ2039" s="89" t="str">
        <f>IFERROR(IF(ISNA(MATCH($AV2039,Other_Category_Abbr,0)),INDEX(FGHG_List_Long_GWP,MATCH($AV2039,FGHG_List_Long,0)),INDEX(GWP_Other_Abbr,MATCH($AV2039,Other_Category_Abbr,0)))*SUM(V2039,AA2039,AD2039,AI2039),"")</f>
        <v/>
      </c>
      <c r="AK2039" s="89" t="str">
        <f>IFERROR(IF(ISNA(MATCH($AV2039,Other_Category_Abbr,0)),INDEX(FGHG_List_Long_GWP,MATCH($AV2039,FGHG_List_Long,0)),INDEX(GWP_Other_Abbr,MATCH($AV2039,Other_Category_Abbr,0)))*(T2039*(S2039+U2039)+W2039*(Y2039+X2039)+AD2039+AE2039*(AF2039+AG2039)),"")</f>
        <v/>
      </c>
      <c r="AL2039" s="90" t="str">
        <f t="shared" si="413"/>
        <v/>
      </c>
      <c r="AM2039" s="91" t="str">
        <f t="shared" si="414"/>
        <v/>
      </c>
      <c r="AP2039" s="92" t="b">
        <f t="shared" si="408"/>
        <v>0</v>
      </c>
      <c r="AQ2039" s="92" t="str">
        <f t="shared" si="409"/>
        <v xml:space="preserve"> </v>
      </c>
      <c r="AR2039" s="92" t="str">
        <f>IF(LEN(AQ2039)=1,"",COUNTIF($AQ$19:AQ2039,AQ2039)=1)</f>
        <v/>
      </c>
      <c r="AS2039" s="73"/>
      <c r="AT2039" s="73"/>
      <c r="AU2039" s="73"/>
      <c r="AV2039" s="235" t="str">
        <f>IF($P2039=Lists!$A$13,Lists!$A$29,IF($P2039=Lists!$A$14,Lists!$A$30,$P2039))</f>
        <v/>
      </c>
      <c r="AW2039" s="73"/>
      <c r="AX2039" s="73"/>
    </row>
    <row r="2040" spans="2:50" x14ac:dyDescent="0.3">
      <c r="B2040" s="137">
        <f t="shared" si="415"/>
        <v>2022</v>
      </c>
      <c r="C2040" s="24"/>
      <c r="D2040" s="24"/>
      <c r="E2040" s="24"/>
      <c r="F2040" s="25"/>
      <c r="G2040" s="24"/>
      <c r="H2040" s="30"/>
      <c r="I2040" s="24"/>
      <c r="J2040" s="50" t="str">
        <f t="shared" si="406"/>
        <v/>
      </c>
      <c r="K2040" s="30"/>
      <c r="L2040" s="236"/>
      <c r="M2040" s="30"/>
      <c r="N2040" s="30"/>
      <c r="O2040" s="46" t="str">
        <f t="shared" si="407"/>
        <v/>
      </c>
      <c r="P2040" s="239" t="str">
        <f t="shared" si="410"/>
        <v/>
      </c>
      <c r="Q2040" s="52" t="str">
        <f t="shared" si="411"/>
        <v/>
      </c>
      <c r="R2040" s="127"/>
      <c r="S2040" s="86"/>
      <c r="T2040" s="127"/>
      <c r="U2040" s="86"/>
      <c r="V2040" s="87">
        <f t="shared" si="416"/>
        <v>0</v>
      </c>
      <c r="W2040" s="130"/>
      <c r="X2040" s="86"/>
      <c r="Y2040" s="86"/>
      <c r="Z2040" s="131"/>
      <c r="AA2040" s="87">
        <f t="shared" si="412"/>
        <v>0</v>
      </c>
      <c r="AB2040" s="127"/>
      <c r="AC2040" s="86"/>
      <c r="AD2040" s="87">
        <f t="shared" si="417"/>
        <v>0</v>
      </c>
      <c r="AE2040" s="127"/>
      <c r="AF2040" s="86"/>
      <c r="AG2040" s="86"/>
      <c r="AH2040" s="131"/>
      <c r="AI2040" s="88">
        <f t="shared" si="418"/>
        <v>0</v>
      </c>
      <c r="AJ2040" s="89" t="str">
        <f>IFERROR(IF(ISNA(MATCH($AV2040,Other_Category_Abbr,0)),INDEX(FGHG_List_Long_GWP,MATCH($AV2040,FGHG_List_Long,0)),INDEX(GWP_Other_Abbr,MATCH($AV2040,Other_Category_Abbr,0)))*SUM(V2040,AA2040,AD2040,AI2040),"")</f>
        <v/>
      </c>
      <c r="AK2040" s="89" t="str">
        <f>IFERROR(IF(ISNA(MATCH($AV2040,Other_Category_Abbr,0)),INDEX(FGHG_List_Long_GWP,MATCH($AV2040,FGHG_List_Long,0)),INDEX(GWP_Other_Abbr,MATCH($AV2040,Other_Category_Abbr,0)))*(T2040*(S2040+U2040)+W2040*(Y2040+X2040)+AD2040+AE2040*(AF2040+AG2040)),"")</f>
        <v/>
      </c>
      <c r="AL2040" s="90" t="str">
        <f t="shared" si="413"/>
        <v/>
      </c>
      <c r="AM2040" s="91" t="str">
        <f t="shared" si="414"/>
        <v/>
      </c>
      <c r="AP2040" s="92" t="b">
        <f t="shared" si="408"/>
        <v>0</v>
      </c>
      <c r="AQ2040" s="92" t="str">
        <f t="shared" si="409"/>
        <v xml:space="preserve"> </v>
      </c>
      <c r="AR2040" s="92" t="str">
        <f>IF(LEN(AQ2040)=1,"",COUNTIF($AQ$19:AQ2040,AQ2040)=1)</f>
        <v/>
      </c>
      <c r="AS2040" s="73"/>
      <c r="AT2040" s="73"/>
      <c r="AU2040" s="73"/>
      <c r="AV2040" s="235" t="str">
        <f>IF($P2040=Lists!$A$13,Lists!$A$29,IF($P2040=Lists!$A$14,Lists!$A$30,$P2040))</f>
        <v/>
      </c>
      <c r="AW2040" s="73"/>
      <c r="AX2040" s="73"/>
    </row>
    <row r="2041" spans="2:50" x14ac:dyDescent="0.3">
      <c r="B2041" s="137">
        <f t="shared" si="415"/>
        <v>2023</v>
      </c>
      <c r="C2041" s="24"/>
      <c r="D2041" s="24"/>
      <c r="E2041" s="24"/>
      <c r="F2041" s="25"/>
      <c r="G2041" s="24"/>
      <c r="H2041" s="30"/>
      <c r="I2041" s="24"/>
      <c r="J2041" s="50" t="str">
        <f t="shared" si="406"/>
        <v/>
      </c>
      <c r="K2041" s="30"/>
      <c r="L2041" s="236"/>
      <c r="M2041" s="30"/>
      <c r="N2041" s="30"/>
      <c r="O2041" s="46" t="str">
        <f t="shared" si="407"/>
        <v/>
      </c>
      <c r="P2041" s="239" t="str">
        <f t="shared" si="410"/>
        <v/>
      </c>
      <c r="Q2041" s="52" t="str">
        <f t="shared" si="411"/>
        <v/>
      </c>
      <c r="R2041" s="127"/>
      <c r="S2041" s="86"/>
      <c r="T2041" s="127"/>
      <c r="U2041" s="86"/>
      <c r="V2041" s="87">
        <f t="shared" si="416"/>
        <v>0</v>
      </c>
      <c r="W2041" s="130"/>
      <c r="X2041" s="86"/>
      <c r="Y2041" s="86"/>
      <c r="Z2041" s="131"/>
      <c r="AA2041" s="87">
        <f t="shared" si="412"/>
        <v>0</v>
      </c>
      <c r="AB2041" s="127"/>
      <c r="AC2041" s="86"/>
      <c r="AD2041" s="87">
        <f t="shared" si="417"/>
        <v>0</v>
      </c>
      <c r="AE2041" s="127"/>
      <c r="AF2041" s="86"/>
      <c r="AG2041" s="86"/>
      <c r="AH2041" s="131"/>
      <c r="AI2041" s="88">
        <f t="shared" si="418"/>
        <v>0</v>
      </c>
      <c r="AJ2041" s="89" t="str">
        <f>IFERROR(IF(ISNA(MATCH($AV2041,Other_Category_Abbr,0)),INDEX(FGHG_List_Long_GWP,MATCH($AV2041,FGHG_List_Long,0)),INDEX(GWP_Other_Abbr,MATCH($AV2041,Other_Category_Abbr,0)))*SUM(V2041,AA2041,AD2041,AI2041),"")</f>
        <v/>
      </c>
      <c r="AK2041" s="89" t="str">
        <f>IFERROR(IF(ISNA(MATCH($AV2041,Other_Category_Abbr,0)),INDEX(FGHG_List_Long_GWP,MATCH($AV2041,FGHG_List_Long,0)),INDEX(GWP_Other_Abbr,MATCH($AV2041,Other_Category_Abbr,0)))*(T2041*(S2041+U2041)+W2041*(Y2041+X2041)+AD2041+AE2041*(AF2041+AG2041)),"")</f>
        <v/>
      </c>
      <c r="AL2041" s="90" t="str">
        <f t="shared" si="413"/>
        <v/>
      </c>
      <c r="AM2041" s="91" t="str">
        <f t="shared" si="414"/>
        <v/>
      </c>
      <c r="AP2041" s="92" t="b">
        <f t="shared" si="408"/>
        <v>0</v>
      </c>
      <c r="AQ2041" s="92" t="str">
        <f t="shared" si="409"/>
        <v xml:space="preserve"> </v>
      </c>
      <c r="AR2041" s="92" t="str">
        <f>IF(LEN(AQ2041)=1,"",COUNTIF($AQ$19:AQ2041,AQ2041)=1)</f>
        <v/>
      </c>
      <c r="AS2041" s="73"/>
      <c r="AT2041" s="73"/>
      <c r="AU2041" s="73"/>
      <c r="AV2041" s="235" t="str">
        <f>IF($P2041=Lists!$A$13,Lists!$A$29,IF($P2041=Lists!$A$14,Lists!$A$30,$P2041))</f>
        <v/>
      </c>
      <c r="AW2041" s="73"/>
      <c r="AX2041" s="73"/>
    </row>
    <row r="2042" spans="2:50" x14ac:dyDescent="0.3">
      <c r="B2042" s="137">
        <f t="shared" si="415"/>
        <v>2024</v>
      </c>
      <c r="C2042" s="24"/>
      <c r="D2042" s="24"/>
      <c r="E2042" s="24"/>
      <c r="F2042" s="25"/>
      <c r="G2042" s="24"/>
      <c r="H2042" s="30"/>
      <c r="I2042" s="24"/>
      <c r="J2042" s="50" t="str">
        <f t="shared" si="406"/>
        <v/>
      </c>
      <c r="K2042" s="30"/>
      <c r="L2042" s="236"/>
      <c r="M2042" s="30"/>
      <c r="N2042" s="30"/>
      <c r="O2042" s="46" t="str">
        <f t="shared" si="407"/>
        <v/>
      </c>
      <c r="P2042" s="239" t="str">
        <f t="shared" si="410"/>
        <v/>
      </c>
      <c r="Q2042" s="52" t="str">
        <f t="shared" si="411"/>
        <v/>
      </c>
      <c r="R2042" s="127"/>
      <c r="S2042" s="86"/>
      <c r="T2042" s="127"/>
      <c r="U2042" s="86"/>
      <c r="V2042" s="87">
        <f t="shared" si="416"/>
        <v>0</v>
      </c>
      <c r="W2042" s="130"/>
      <c r="X2042" s="86"/>
      <c r="Y2042" s="86"/>
      <c r="Z2042" s="131"/>
      <c r="AA2042" s="87">
        <f t="shared" si="412"/>
        <v>0</v>
      </c>
      <c r="AB2042" s="127"/>
      <c r="AC2042" s="86"/>
      <c r="AD2042" s="87">
        <f t="shared" si="417"/>
        <v>0</v>
      </c>
      <c r="AE2042" s="127"/>
      <c r="AF2042" s="86"/>
      <c r="AG2042" s="86"/>
      <c r="AH2042" s="131"/>
      <c r="AI2042" s="88">
        <f t="shared" si="418"/>
        <v>0</v>
      </c>
      <c r="AJ2042" s="89" t="str">
        <f>IFERROR(IF(ISNA(MATCH($AV2042,Other_Category_Abbr,0)),INDEX(FGHG_List_Long_GWP,MATCH($AV2042,FGHG_List_Long,0)),INDEX(GWP_Other_Abbr,MATCH($AV2042,Other_Category_Abbr,0)))*SUM(V2042,AA2042,AD2042,AI2042),"")</f>
        <v/>
      </c>
      <c r="AK2042" s="89" t="str">
        <f>IFERROR(IF(ISNA(MATCH($AV2042,Other_Category_Abbr,0)),INDEX(FGHG_List_Long_GWP,MATCH($AV2042,FGHG_List_Long,0)),INDEX(GWP_Other_Abbr,MATCH($AV2042,Other_Category_Abbr,0)))*(T2042*(S2042+U2042)+W2042*(Y2042+X2042)+AD2042+AE2042*(AF2042+AG2042)),"")</f>
        <v/>
      </c>
      <c r="AL2042" s="90" t="str">
        <f t="shared" si="413"/>
        <v/>
      </c>
      <c r="AM2042" s="91" t="str">
        <f t="shared" si="414"/>
        <v/>
      </c>
      <c r="AP2042" s="92" t="b">
        <f t="shared" si="408"/>
        <v>0</v>
      </c>
      <c r="AQ2042" s="92" t="str">
        <f t="shared" si="409"/>
        <v xml:space="preserve"> </v>
      </c>
      <c r="AR2042" s="92" t="str">
        <f>IF(LEN(AQ2042)=1,"",COUNTIF($AQ$19:AQ2042,AQ2042)=1)</f>
        <v/>
      </c>
      <c r="AS2042" s="73"/>
      <c r="AT2042" s="73"/>
      <c r="AU2042" s="73"/>
      <c r="AV2042" s="235" t="str">
        <f>IF($P2042=Lists!$A$13,Lists!$A$29,IF($P2042=Lists!$A$14,Lists!$A$30,$P2042))</f>
        <v/>
      </c>
      <c r="AW2042" s="73"/>
      <c r="AX2042" s="73"/>
    </row>
    <row r="2043" spans="2:50" x14ac:dyDescent="0.3">
      <c r="B2043" s="137">
        <f t="shared" si="415"/>
        <v>2025</v>
      </c>
      <c r="C2043" s="24"/>
      <c r="D2043" s="24"/>
      <c r="E2043" s="24"/>
      <c r="F2043" s="25"/>
      <c r="G2043" s="24"/>
      <c r="H2043" s="30"/>
      <c r="I2043" s="24"/>
      <c r="J2043" s="50" t="str">
        <f t="shared" si="406"/>
        <v/>
      </c>
      <c r="K2043" s="30"/>
      <c r="L2043" s="236"/>
      <c r="M2043" s="30"/>
      <c r="N2043" s="30"/>
      <c r="O2043" s="46" t="str">
        <f t="shared" si="407"/>
        <v/>
      </c>
      <c r="P2043" s="239" t="str">
        <f t="shared" si="410"/>
        <v/>
      </c>
      <c r="Q2043" s="52" t="str">
        <f t="shared" si="411"/>
        <v/>
      </c>
      <c r="R2043" s="127"/>
      <c r="S2043" s="86"/>
      <c r="T2043" s="127"/>
      <c r="U2043" s="86"/>
      <c r="V2043" s="87">
        <f t="shared" si="416"/>
        <v>0</v>
      </c>
      <c r="W2043" s="130"/>
      <c r="X2043" s="86"/>
      <c r="Y2043" s="86"/>
      <c r="Z2043" s="131"/>
      <c r="AA2043" s="87">
        <f t="shared" si="412"/>
        <v>0</v>
      </c>
      <c r="AB2043" s="127"/>
      <c r="AC2043" s="86"/>
      <c r="AD2043" s="87">
        <f t="shared" si="417"/>
        <v>0</v>
      </c>
      <c r="AE2043" s="127"/>
      <c r="AF2043" s="86"/>
      <c r="AG2043" s="86"/>
      <c r="AH2043" s="131"/>
      <c r="AI2043" s="88">
        <f t="shared" si="418"/>
        <v>0</v>
      </c>
      <c r="AJ2043" s="89" t="str">
        <f>IFERROR(IF(ISNA(MATCH($AV2043,Other_Category_Abbr,0)),INDEX(FGHG_List_Long_GWP,MATCH($AV2043,FGHG_List_Long,0)),INDEX(GWP_Other_Abbr,MATCH($AV2043,Other_Category_Abbr,0)))*SUM(V2043,AA2043,AD2043,AI2043),"")</f>
        <v/>
      </c>
      <c r="AK2043" s="89" t="str">
        <f>IFERROR(IF(ISNA(MATCH($AV2043,Other_Category_Abbr,0)),INDEX(FGHG_List_Long_GWP,MATCH($AV2043,FGHG_List_Long,0)),INDEX(GWP_Other_Abbr,MATCH($AV2043,Other_Category_Abbr,0)))*(T2043*(S2043+U2043)+W2043*(Y2043+X2043)+AD2043+AE2043*(AF2043+AG2043)),"")</f>
        <v/>
      </c>
      <c r="AL2043" s="90" t="str">
        <f t="shared" si="413"/>
        <v/>
      </c>
      <c r="AM2043" s="91" t="str">
        <f t="shared" si="414"/>
        <v/>
      </c>
      <c r="AP2043" s="92" t="b">
        <f t="shared" si="408"/>
        <v>0</v>
      </c>
      <c r="AQ2043" s="92" t="str">
        <f t="shared" si="409"/>
        <v xml:space="preserve"> </v>
      </c>
      <c r="AR2043" s="92" t="str">
        <f>IF(LEN(AQ2043)=1,"",COUNTIF($AQ$19:AQ2043,AQ2043)=1)</f>
        <v/>
      </c>
      <c r="AS2043" s="73"/>
      <c r="AT2043" s="73"/>
      <c r="AU2043" s="73"/>
      <c r="AV2043" s="235" t="str">
        <f>IF($P2043=Lists!$A$13,Lists!$A$29,IF($P2043=Lists!$A$14,Lists!$A$30,$P2043))</f>
        <v/>
      </c>
      <c r="AW2043" s="73"/>
      <c r="AX2043" s="73"/>
    </row>
    <row r="2044" spans="2:50" x14ac:dyDescent="0.3">
      <c r="B2044" s="137">
        <f t="shared" si="415"/>
        <v>2026</v>
      </c>
      <c r="C2044" s="24"/>
      <c r="D2044" s="24"/>
      <c r="E2044" s="24"/>
      <c r="F2044" s="25"/>
      <c r="G2044" s="24"/>
      <c r="H2044" s="30"/>
      <c r="I2044" s="24"/>
      <c r="J2044" s="50" t="str">
        <f t="shared" si="406"/>
        <v/>
      </c>
      <c r="K2044" s="30"/>
      <c r="L2044" s="236"/>
      <c r="M2044" s="30"/>
      <c r="N2044" s="30"/>
      <c r="O2044" s="46" t="str">
        <f t="shared" si="407"/>
        <v/>
      </c>
      <c r="P2044" s="239" t="str">
        <f t="shared" si="410"/>
        <v/>
      </c>
      <c r="Q2044" s="52" t="str">
        <f t="shared" si="411"/>
        <v/>
      </c>
      <c r="R2044" s="127"/>
      <c r="S2044" s="86"/>
      <c r="T2044" s="127"/>
      <c r="U2044" s="86"/>
      <c r="V2044" s="87">
        <f t="shared" si="416"/>
        <v>0</v>
      </c>
      <c r="W2044" s="130"/>
      <c r="X2044" s="86"/>
      <c r="Y2044" s="86"/>
      <c r="Z2044" s="131"/>
      <c r="AA2044" s="87">
        <f t="shared" si="412"/>
        <v>0</v>
      </c>
      <c r="AB2044" s="127"/>
      <c r="AC2044" s="86"/>
      <c r="AD2044" s="87">
        <f t="shared" si="417"/>
        <v>0</v>
      </c>
      <c r="AE2044" s="127"/>
      <c r="AF2044" s="86"/>
      <c r="AG2044" s="86"/>
      <c r="AH2044" s="131"/>
      <c r="AI2044" s="88">
        <f t="shared" si="418"/>
        <v>0</v>
      </c>
      <c r="AJ2044" s="89" t="str">
        <f>IFERROR(IF(ISNA(MATCH($AV2044,Other_Category_Abbr,0)),INDEX(FGHG_List_Long_GWP,MATCH($AV2044,FGHG_List_Long,0)),INDEX(GWP_Other_Abbr,MATCH($AV2044,Other_Category_Abbr,0)))*SUM(V2044,AA2044,AD2044,AI2044),"")</f>
        <v/>
      </c>
      <c r="AK2044" s="89" t="str">
        <f>IFERROR(IF(ISNA(MATCH($AV2044,Other_Category_Abbr,0)),INDEX(FGHG_List_Long_GWP,MATCH($AV2044,FGHG_List_Long,0)),INDEX(GWP_Other_Abbr,MATCH($AV2044,Other_Category_Abbr,0)))*(T2044*(S2044+U2044)+W2044*(Y2044+X2044)+AD2044+AE2044*(AF2044+AG2044)),"")</f>
        <v/>
      </c>
      <c r="AL2044" s="90" t="str">
        <f t="shared" si="413"/>
        <v/>
      </c>
      <c r="AM2044" s="91" t="str">
        <f t="shared" si="414"/>
        <v/>
      </c>
      <c r="AP2044" s="92" t="b">
        <f t="shared" si="408"/>
        <v>0</v>
      </c>
      <c r="AQ2044" s="92" t="str">
        <f t="shared" si="409"/>
        <v xml:space="preserve"> </v>
      </c>
      <c r="AR2044" s="92" t="str">
        <f>IF(LEN(AQ2044)=1,"",COUNTIF($AQ$19:AQ2044,AQ2044)=1)</f>
        <v/>
      </c>
      <c r="AS2044" s="73"/>
      <c r="AT2044" s="73"/>
      <c r="AU2044" s="73"/>
      <c r="AV2044" s="235" t="str">
        <f>IF($P2044=Lists!$A$13,Lists!$A$29,IF($P2044=Lists!$A$14,Lists!$A$30,$P2044))</f>
        <v/>
      </c>
      <c r="AW2044" s="73"/>
      <c r="AX2044" s="73"/>
    </row>
    <row r="2045" spans="2:50" x14ac:dyDescent="0.3">
      <c r="B2045" s="137">
        <f t="shared" si="415"/>
        <v>2027</v>
      </c>
      <c r="C2045" s="24"/>
      <c r="D2045" s="24"/>
      <c r="E2045" s="24"/>
      <c r="F2045" s="25"/>
      <c r="G2045" s="24"/>
      <c r="H2045" s="30"/>
      <c r="I2045" s="24"/>
      <c r="J2045" s="50" t="str">
        <f t="shared" si="406"/>
        <v/>
      </c>
      <c r="K2045" s="30"/>
      <c r="L2045" s="236"/>
      <c r="M2045" s="30"/>
      <c r="N2045" s="30"/>
      <c r="O2045" s="46" t="str">
        <f t="shared" si="407"/>
        <v/>
      </c>
      <c r="P2045" s="239" t="str">
        <f t="shared" si="410"/>
        <v/>
      </c>
      <c r="Q2045" s="52" t="str">
        <f t="shared" si="411"/>
        <v/>
      </c>
      <c r="R2045" s="127"/>
      <c r="S2045" s="86"/>
      <c r="T2045" s="127"/>
      <c r="U2045" s="86"/>
      <c r="V2045" s="87">
        <f t="shared" si="416"/>
        <v>0</v>
      </c>
      <c r="W2045" s="130"/>
      <c r="X2045" s="86"/>
      <c r="Y2045" s="86"/>
      <c r="Z2045" s="131"/>
      <c r="AA2045" s="87">
        <f t="shared" si="412"/>
        <v>0</v>
      </c>
      <c r="AB2045" s="127"/>
      <c r="AC2045" s="86"/>
      <c r="AD2045" s="87">
        <f t="shared" si="417"/>
        <v>0</v>
      </c>
      <c r="AE2045" s="127"/>
      <c r="AF2045" s="86"/>
      <c r="AG2045" s="86"/>
      <c r="AH2045" s="131"/>
      <c r="AI2045" s="88">
        <f t="shared" si="418"/>
        <v>0</v>
      </c>
      <c r="AJ2045" s="89" t="str">
        <f>IFERROR(IF(ISNA(MATCH($AV2045,Other_Category_Abbr,0)),INDEX(FGHG_List_Long_GWP,MATCH($AV2045,FGHG_List_Long,0)),INDEX(GWP_Other_Abbr,MATCH($AV2045,Other_Category_Abbr,0)))*SUM(V2045,AA2045,AD2045,AI2045),"")</f>
        <v/>
      </c>
      <c r="AK2045" s="89" t="str">
        <f>IFERROR(IF(ISNA(MATCH($AV2045,Other_Category_Abbr,0)),INDEX(FGHG_List_Long_GWP,MATCH($AV2045,FGHG_List_Long,0)),INDEX(GWP_Other_Abbr,MATCH($AV2045,Other_Category_Abbr,0)))*(T2045*(S2045+U2045)+W2045*(Y2045+X2045)+AD2045+AE2045*(AF2045+AG2045)),"")</f>
        <v/>
      </c>
      <c r="AL2045" s="90" t="str">
        <f t="shared" si="413"/>
        <v/>
      </c>
      <c r="AM2045" s="91" t="str">
        <f t="shared" si="414"/>
        <v/>
      </c>
      <c r="AP2045" s="92" t="b">
        <f t="shared" si="408"/>
        <v>0</v>
      </c>
      <c r="AQ2045" s="92" t="str">
        <f t="shared" si="409"/>
        <v xml:space="preserve"> </v>
      </c>
      <c r="AR2045" s="92" t="str">
        <f>IF(LEN(AQ2045)=1,"",COUNTIF($AQ$19:AQ2045,AQ2045)=1)</f>
        <v/>
      </c>
      <c r="AS2045" s="73"/>
      <c r="AT2045" s="73"/>
      <c r="AU2045" s="73"/>
      <c r="AV2045" s="235" t="str">
        <f>IF($P2045=Lists!$A$13,Lists!$A$29,IF($P2045=Lists!$A$14,Lists!$A$30,$P2045))</f>
        <v/>
      </c>
      <c r="AW2045" s="73"/>
      <c r="AX2045" s="73"/>
    </row>
    <row r="2046" spans="2:50" x14ac:dyDescent="0.3">
      <c r="B2046" s="137">
        <f t="shared" si="415"/>
        <v>2028</v>
      </c>
      <c r="C2046" s="24"/>
      <c r="D2046" s="24"/>
      <c r="E2046" s="24"/>
      <c r="F2046" s="25"/>
      <c r="G2046" s="24"/>
      <c r="H2046" s="30"/>
      <c r="I2046" s="24"/>
      <c r="J2046" s="50" t="str">
        <f t="shared" si="406"/>
        <v/>
      </c>
      <c r="K2046" s="30"/>
      <c r="L2046" s="236"/>
      <c r="M2046" s="30"/>
      <c r="N2046" s="30"/>
      <c r="O2046" s="46" t="str">
        <f t="shared" si="407"/>
        <v/>
      </c>
      <c r="P2046" s="239" t="str">
        <f t="shared" si="410"/>
        <v/>
      </c>
      <c r="Q2046" s="52" t="str">
        <f t="shared" si="411"/>
        <v/>
      </c>
      <c r="R2046" s="127"/>
      <c r="S2046" s="86"/>
      <c r="T2046" s="127"/>
      <c r="U2046" s="86"/>
      <c r="V2046" s="87">
        <f t="shared" si="416"/>
        <v>0</v>
      </c>
      <c r="W2046" s="130"/>
      <c r="X2046" s="86"/>
      <c r="Y2046" s="86"/>
      <c r="Z2046" s="131"/>
      <c r="AA2046" s="87">
        <f t="shared" si="412"/>
        <v>0</v>
      </c>
      <c r="AB2046" s="127"/>
      <c r="AC2046" s="86"/>
      <c r="AD2046" s="87">
        <f t="shared" si="417"/>
        <v>0</v>
      </c>
      <c r="AE2046" s="127"/>
      <c r="AF2046" s="86"/>
      <c r="AG2046" s="86"/>
      <c r="AH2046" s="131"/>
      <c r="AI2046" s="88">
        <f t="shared" si="418"/>
        <v>0</v>
      </c>
      <c r="AJ2046" s="89" t="str">
        <f>IFERROR(IF(ISNA(MATCH($AV2046,Other_Category_Abbr,0)),INDEX(FGHG_List_Long_GWP,MATCH($AV2046,FGHG_List_Long,0)),INDEX(GWP_Other_Abbr,MATCH($AV2046,Other_Category_Abbr,0)))*SUM(V2046,AA2046,AD2046,AI2046),"")</f>
        <v/>
      </c>
      <c r="AK2046" s="89" t="str">
        <f>IFERROR(IF(ISNA(MATCH($AV2046,Other_Category_Abbr,0)),INDEX(FGHG_List_Long_GWP,MATCH($AV2046,FGHG_List_Long,0)),INDEX(GWP_Other_Abbr,MATCH($AV2046,Other_Category_Abbr,0)))*(T2046*(S2046+U2046)+W2046*(Y2046+X2046)+AD2046+AE2046*(AF2046+AG2046)),"")</f>
        <v/>
      </c>
      <c r="AL2046" s="90" t="str">
        <f t="shared" si="413"/>
        <v/>
      </c>
      <c r="AM2046" s="91" t="str">
        <f t="shared" si="414"/>
        <v/>
      </c>
      <c r="AP2046" s="92" t="b">
        <f t="shared" si="408"/>
        <v>0</v>
      </c>
      <c r="AQ2046" s="92" t="str">
        <f t="shared" si="409"/>
        <v xml:space="preserve"> </v>
      </c>
      <c r="AR2046" s="92" t="str">
        <f>IF(LEN(AQ2046)=1,"",COUNTIF($AQ$19:AQ2046,AQ2046)=1)</f>
        <v/>
      </c>
      <c r="AS2046" s="73"/>
      <c r="AT2046" s="73"/>
      <c r="AU2046" s="73"/>
      <c r="AV2046" s="235" t="str">
        <f>IF($P2046=Lists!$A$13,Lists!$A$29,IF($P2046=Lists!$A$14,Lists!$A$30,$P2046))</f>
        <v/>
      </c>
      <c r="AW2046" s="73"/>
      <c r="AX2046" s="73"/>
    </row>
    <row r="2047" spans="2:50" x14ac:dyDescent="0.3">
      <c r="B2047" s="137">
        <f t="shared" si="415"/>
        <v>2029</v>
      </c>
      <c r="C2047" s="24"/>
      <c r="D2047" s="24"/>
      <c r="E2047" s="24"/>
      <c r="F2047" s="25"/>
      <c r="G2047" s="24"/>
      <c r="H2047" s="30"/>
      <c r="I2047" s="24"/>
      <c r="J2047" s="50" t="str">
        <f t="shared" si="406"/>
        <v/>
      </c>
      <c r="K2047" s="30"/>
      <c r="L2047" s="236"/>
      <c r="M2047" s="30"/>
      <c r="N2047" s="30"/>
      <c r="O2047" s="46" t="str">
        <f t="shared" si="407"/>
        <v/>
      </c>
      <c r="P2047" s="239" t="str">
        <f t="shared" si="410"/>
        <v/>
      </c>
      <c r="Q2047" s="52" t="str">
        <f t="shared" si="411"/>
        <v/>
      </c>
      <c r="R2047" s="127"/>
      <c r="S2047" s="86"/>
      <c r="T2047" s="127"/>
      <c r="U2047" s="86"/>
      <c r="V2047" s="87">
        <f t="shared" si="416"/>
        <v>0</v>
      </c>
      <c r="W2047" s="130"/>
      <c r="X2047" s="86"/>
      <c r="Y2047" s="86"/>
      <c r="Z2047" s="131"/>
      <c r="AA2047" s="87">
        <f t="shared" si="412"/>
        <v>0</v>
      </c>
      <c r="AB2047" s="127"/>
      <c r="AC2047" s="86"/>
      <c r="AD2047" s="87">
        <f t="shared" si="417"/>
        <v>0</v>
      </c>
      <c r="AE2047" s="127"/>
      <c r="AF2047" s="86"/>
      <c r="AG2047" s="86"/>
      <c r="AH2047" s="131"/>
      <c r="AI2047" s="88">
        <f t="shared" si="418"/>
        <v>0</v>
      </c>
      <c r="AJ2047" s="89" t="str">
        <f>IFERROR(IF(ISNA(MATCH($AV2047,Other_Category_Abbr,0)),INDEX(FGHG_List_Long_GWP,MATCH($AV2047,FGHG_List_Long,0)),INDEX(GWP_Other_Abbr,MATCH($AV2047,Other_Category_Abbr,0)))*SUM(V2047,AA2047,AD2047,AI2047),"")</f>
        <v/>
      </c>
      <c r="AK2047" s="89" t="str">
        <f>IFERROR(IF(ISNA(MATCH($AV2047,Other_Category_Abbr,0)),INDEX(FGHG_List_Long_GWP,MATCH($AV2047,FGHG_List_Long,0)),INDEX(GWP_Other_Abbr,MATCH($AV2047,Other_Category_Abbr,0)))*(T2047*(S2047+U2047)+W2047*(Y2047+X2047)+AD2047+AE2047*(AF2047+AG2047)),"")</f>
        <v/>
      </c>
      <c r="AL2047" s="90" t="str">
        <f t="shared" si="413"/>
        <v/>
      </c>
      <c r="AM2047" s="91" t="str">
        <f t="shared" si="414"/>
        <v/>
      </c>
      <c r="AP2047" s="92" t="b">
        <f t="shared" si="408"/>
        <v>0</v>
      </c>
      <c r="AQ2047" s="92" t="str">
        <f t="shared" si="409"/>
        <v xml:space="preserve"> </v>
      </c>
      <c r="AR2047" s="92" t="str">
        <f>IF(LEN(AQ2047)=1,"",COUNTIF($AQ$19:AQ2047,AQ2047)=1)</f>
        <v/>
      </c>
      <c r="AS2047" s="73"/>
      <c r="AT2047" s="73"/>
      <c r="AU2047" s="73"/>
      <c r="AV2047" s="235" t="str">
        <f>IF($P2047=Lists!$A$13,Lists!$A$29,IF($P2047=Lists!$A$14,Lists!$A$30,$P2047))</f>
        <v/>
      </c>
      <c r="AW2047" s="73"/>
      <c r="AX2047" s="73"/>
    </row>
    <row r="2048" spans="2:50" x14ac:dyDescent="0.3">
      <c r="B2048" s="137">
        <f t="shared" si="415"/>
        <v>2030</v>
      </c>
      <c r="C2048" s="24"/>
      <c r="D2048" s="24"/>
      <c r="E2048" s="24"/>
      <c r="F2048" s="25"/>
      <c r="G2048" s="24"/>
      <c r="H2048" s="30"/>
      <c r="I2048" s="24"/>
      <c r="J2048" s="50" t="str">
        <f t="shared" si="406"/>
        <v/>
      </c>
      <c r="K2048" s="30"/>
      <c r="L2048" s="236"/>
      <c r="M2048" s="30"/>
      <c r="N2048" s="30"/>
      <c r="O2048" s="46" t="str">
        <f t="shared" si="407"/>
        <v/>
      </c>
      <c r="P2048" s="239" t="str">
        <f t="shared" si="410"/>
        <v/>
      </c>
      <c r="Q2048" s="52" t="str">
        <f t="shared" si="411"/>
        <v/>
      </c>
      <c r="R2048" s="127"/>
      <c r="S2048" s="86"/>
      <c r="T2048" s="127"/>
      <c r="U2048" s="86"/>
      <c r="V2048" s="87">
        <f t="shared" si="416"/>
        <v>0</v>
      </c>
      <c r="W2048" s="130"/>
      <c r="X2048" s="86"/>
      <c r="Y2048" s="86"/>
      <c r="Z2048" s="131"/>
      <c r="AA2048" s="87">
        <f t="shared" si="412"/>
        <v>0</v>
      </c>
      <c r="AB2048" s="127"/>
      <c r="AC2048" s="86"/>
      <c r="AD2048" s="87">
        <f t="shared" si="417"/>
        <v>0</v>
      </c>
      <c r="AE2048" s="127"/>
      <c r="AF2048" s="86"/>
      <c r="AG2048" s="86"/>
      <c r="AH2048" s="131"/>
      <c r="AI2048" s="88">
        <f t="shared" si="418"/>
        <v>0</v>
      </c>
      <c r="AJ2048" s="89" t="str">
        <f>IFERROR(IF(ISNA(MATCH($AV2048,Other_Category_Abbr,0)),INDEX(FGHG_List_Long_GWP,MATCH($AV2048,FGHG_List_Long,0)),INDEX(GWP_Other_Abbr,MATCH($AV2048,Other_Category_Abbr,0)))*SUM(V2048,AA2048,AD2048,AI2048),"")</f>
        <v/>
      </c>
      <c r="AK2048" s="89" t="str">
        <f>IFERROR(IF(ISNA(MATCH($AV2048,Other_Category_Abbr,0)),INDEX(FGHG_List_Long_GWP,MATCH($AV2048,FGHG_List_Long,0)),INDEX(GWP_Other_Abbr,MATCH($AV2048,Other_Category_Abbr,0)))*(T2048*(S2048+U2048)+W2048*(Y2048+X2048)+AD2048+AE2048*(AF2048+AG2048)),"")</f>
        <v/>
      </c>
      <c r="AL2048" s="90" t="str">
        <f t="shared" si="413"/>
        <v/>
      </c>
      <c r="AM2048" s="91" t="str">
        <f t="shared" si="414"/>
        <v/>
      </c>
      <c r="AP2048" s="92" t="b">
        <f t="shared" si="408"/>
        <v>0</v>
      </c>
      <c r="AQ2048" s="92" t="str">
        <f t="shared" si="409"/>
        <v xml:space="preserve"> </v>
      </c>
      <c r="AR2048" s="92" t="str">
        <f>IF(LEN(AQ2048)=1,"",COUNTIF($AQ$19:AQ2048,AQ2048)=1)</f>
        <v/>
      </c>
      <c r="AS2048" s="73"/>
      <c r="AT2048" s="73"/>
      <c r="AU2048" s="73"/>
      <c r="AV2048" s="235" t="str">
        <f>IF($P2048=Lists!$A$13,Lists!$A$29,IF($P2048=Lists!$A$14,Lists!$A$30,$P2048))</f>
        <v/>
      </c>
      <c r="AW2048" s="73"/>
      <c r="AX2048" s="73"/>
    </row>
    <row r="2049" spans="2:50" x14ac:dyDescent="0.3">
      <c r="B2049" s="137">
        <f t="shared" si="415"/>
        <v>2031</v>
      </c>
      <c r="C2049" s="24"/>
      <c r="D2049" s="24"/>
      <c r="E2049" s="24"/>
      <c r="F2049" s="25"/>
      <c r="G2049" s="24"/>
      <c r="H2049" s="30"/>
      <c r="I2049" s="24"/>
      <c r="J2049" s="50" t="str">
        <f t="shared" si="406"/>
        <v/>
      </c>
      <c r="K2049" s="30"/>
      <c r="L2049" s="236"/>
      <c r="M2049" s="30"/>
      <c r="N2049" s="30"/>
      <c r="O2049" s="46" t="str">
        <f t="shared" si="407"/>
        <v/>
      </c>
      <c r="P2049" s="239" t="str">
        <f t="shared" si="410"/>
        <v/>
      </c>
      <c r="Q2049" s="52" t="str">
        <f t="shared" si="411"/>
        <v/>
      </c>
      <c r="R2049" s="127"/>
      <c r="S2049" s="86"/>
      <c r="T2049" s="127"/>
      <c r="U2049" s="86"/>
      <c r="V2049" s="87">
        <f t="shared" si="416"/>
        <v>0</v>
      </c>
      <c r="W2049" s="130"/>
      <c r="X2049" s="86"/>
      <c r="Y2049" s="86"/>
      <c r="Z2049" s="131"/>
      <c r="AA2049" s="87">
        <f t="shared" si="412"/>
        <v>0</v>
      </c>
      <c r="AB2049" s="127"/>
      <c r="AC2049" s="86"/>
      <c r="AD2049" s="87">
        <f t="shared" si="417"/>
        <v>0</v>
      </c>
      <c r="AE2049" s="127"/>
      <c r="AF2049" s="86"/>
      <c r="AG2049" s="86"/>
      <c r="AH2049" s="131"/>
      <c r="AI2049" s="88">
        <f t="shared" si="418"/>
        <v>0</v>
      </c>
      <c r="AJ2049" s="89" t="str">
        <f>IFERROR(IF(ISNA(MATCH($AV2049,Other_Category_Abbr,0)),INDEX(FGHG_List_Long_GWP,MATCH($AV2049,FGHG_List_Long,0)),INDEX(GWP_Other_Abbr,MATCH($AV2049,Other_Category_Abbr,0)))*SUM(V2049,AA2049,AD2049,AI2049),"")</f>
        <v/>
      </c>
      <c r="AK2049" s="89" t="str">
        <f>IFERROR(IF(ISNA(MATCH($AV2049,Other_Category_Abbr,0)),INDEX(FGHG_List_Long_GWP,MATCH($AV2049,FGHG_List_Long,0)),INDEX(GWP_Other_Abbr,MATCH($AV2049,Other_Category_Abbr,0)))*(T2049*(S2049+U2049)+W2049*(Y2049+X2049)+AD2049+AE2049*(AF2049+AG2049)),"")</f>
        <v/>
      </c>
      <c r="AL2049" s="90" t="str">
        <f t="shared" si="413"/>
        <v/>
      </c>
      <c r="AM2049" s="91" t="str">
        <f t="shared" si="414"/>
        <v/>
      </c>
      <c r="AP2049" s="92" t="b">
        <f t="shared" si="408"/>
        <v>0</v>
      </c>
      <c r="AQ2049" s="92" t="str">
        <f t="shared" si="409"/>
        <v xml:space="preserve"> </v>
      </c>
      <c r="AR2049" s="92" t="str">
        <f>IF(LEN(AQ2049)=1,"",COUNTIF($AQ$19:AQ2049,AQ2049)=1)</f>
        <v/>
      </c>
      <c r="AS2049" s="73"/>
      <c r="AT2049" s="73"/>
      <c r="AU2049" s="73"/>
      <c r="AV2049" s="235" t="str">
        <f>IF($P2049=Lists!$A$13,Lists!$A$29,IF($P2049=Lists!$A$14,Lists!$A$30,$P2049))</f>
        <v/>
      </c>
      <c r="AW2049" s="73"/>
      <c r="AX2049" s="73"/>
    </row>
    <row r="2050" spans="2:50" x14ac:dyDescent="0.3">
      <c r="B2050" s="137">
        <f t="shared" si="415"/>
        <v>2032</v>
      </c>
      <c r="C2050" s="24"/>
      <c r="D2050" s="24"/>
      <c r="E2050" s="24"/>
      <c r="F2050" s="25"/>
      <c r="G2050" s="24"/>
      <c r="H2050" s="30"/>
      <c r="I2050" s="24"/>
      <c r="J2050" s="50" t="str">
        <f t="shared" si="406"/>
        <v/>
      </c>
      <c r="K2050" s="30"/>
      <c r="L2050" s="236"/>
      <c r="M2050" s="30"/>
      <c r="N2050" s="30"/>
      <c r="O2050" s="46" t="str">
        <f t="shared" si="407"/>
        <v/>
      </c>
      <c r="P2050" s="239" t="str">
        <f t="shared" si="410"/>
        <v/>
      </c>
      <c r="Q2050" s="52" t="str">
        <f t="shared" si="411"/>
        <v/>
      </c>
      <c r="R2050" s="127"/>
      <c r="S2050" s="86"/>
      <c r="T2050" s="127"/>
      <c r="U2050" s="86"/>
      <c r="V2050" s="87">
        <f t="shared" si="416"/>
        <v>0</v>
      </c>
      <c r="W2050" s="130"/>
      <c r="X2050" s="86"/>
      <c r="Y2050" s="86"/>
      <c r="Z2050" s="131"/>
      <c r="AA2050" s="87">
        <f t="shared" si="412"/>
        <v>0</v>
      </c>
      <c r="AB2050" s="127"/>
      <c r="AC2050" s="86"/>
      <c r="AD2050" s="87">
        <f t="shared" si="417"/>
        <v>0</v>
      </c>
      <c r="AE2050" s="127"/>
      <c r="AF2050" s="86"/>
      <c r="AG2050" s="86"/>
      <c r="AH2050" s="131"/>
      <c r="AI2050" s="88">
        <f t="shared" si="418"/>
        <v>0</v>
      </c>
      <c r="AJ2050" s="89" t="str">
        <f>IFERROR(IF(ISNA(MATCH($AV2050,Other_Category_Abbr,0)),INDEX(FGHG_List_Long_GWP,MATCH($AV2050,FGHG_List_Long,0)),INDEX(GWP_Other_Abbr,MATCH($AV2050,Other_Category_Abbr,0)))*SUM(V2050,AA2050,AD2050,AI2050),"")</f>
        <v/>
      </c>
      <c r="AK2050" s="89" t="str">
        <f>IFERROR(IF(ISNA(MATCH($AV2050,Other_Category_Abbr,0)),INDEX(FGHG_List_Long_GWP,MATCH($AV2050,FGHG_List_Long,0)),INDEX(GWP_Other_Abbr,MATCH($AV2050,Other_Category_Abbr,0)))*(T2050*(S2050+U2050)+W2050*(Y2050+X2050)+AD2050+AE2050*(AF2050+AG2050)),"")</f>
        <v/>
      </c>
      <c r="AL2050" s="90" t="str">
        <f t="shared" si="413"/>
        <v/>
      </c>
      <c r="AM2050" s="91" t="str">
        <f t="shared" si="414"/>
        <v/>
      </c>
      <c r="AP2050" s="92" t="b">
        <f t="shared" si="408"/>
        <v>0</v>
      </c>
      <c r="AQ2050" s="92" t="str">
        <f t="shared" si="409"/>
        <v xml:space="preserve"> </v>
      </c>
      <c r="AR2050" s="92" t="str">
        <f>IF(LEN(AQ2050)=1,"",COUNTIF($AQ$19:AQ2050,AQ2050)=1)</f>
        <v/>
      </c>
      <c r="AS2050" s="73"/>
      <c r="AT2050" s="73"/>
      <c r="AU2050" s="73"/>
      <c r="AV2050" s="235" t="str">
        <f>IF($P2050=Lists!$A$13,Lists!$A$29,IF($P2050=Lists!$A$14,Lists!$A$30,$P2050))</f>
        <v/>
      </c>
      <c r="AW2050" s="73"/>
      <c r="AX2050" s="73"/>
    </row>
    <row r="2051" spans="2:50" x14ac:dyDescent="0.3">
      <c r="B2051" s="137">
        <f t="shared" si="415"/>
        <v>2033</v>
      </c>
      <c r="C2051" s="24"/>
      <c r="D2051" s="24"/>
      <c r="E2051" s="24"/>
      <c r="F2051" s="25"/>
      <c r="G2051" s="24"/>
      <c r="H2051" s="30"/>
      <c r="I2051" s="24"/>
      <c r="J2051" s="50" t="str">
        <f t="shared" si="406"/>
        <v/>
      </c>
      <c r="K2051" s="30"/>
      <c r="L2051" s="236"/>
      <c r="M2051" s="30"/>
      <c r="N2051" s="30"/>
      <c r="O2051" s="46" t="str">
        <f t="shared" si="407"/>
        <v/>
      </c>
      <c r="P2051" s="239" t="str">
        <f t="shared" si="410"/>
        <v/>
      </c>
      <c r="Q2051" s="52" t="str">
        <f t="shared" si="411"/>
        <v/>
      </c>
      <c r="R2051" s="127"/>
      <c r="S2051" s="86"/>
      <c r="T2051" s="127"/>
      <c r="U2051" s="86"/>
      <c r="V2051" s="87">
        <f t="shared" si="416"/>
        <v>0</v>
      </c>
      <c r="W2051" s="130"/>
      <c r="X2051" s="86"/>
      <c r="Y2051" s="86"/>
      <c r="Z2051" s="131"/>
      <c r="AA2051" s="87">
        <f t="shared" si="412"/>
        <v>0</v>
      </c>
      <c r="AB2051" s="127"/>
      <c r="AC2051" s="86"/>
      <c r="AD2051" s="87">
        <f t="shared" si="417"/>
        <v>0</v>
      </c>
      <c r="AE2051" s="127"/>
      <c r="AF2051" s="86"/>
      <c r="AG2051" s="86"/>
      <c r="AH2051" s="131"/>
      <c r="AI2051" s="88">
        <f t="shared" si="418"/>
        <v>0</v>
      </c>
      <c r="AJ2051" s="89" t="str">
        <f>IFERROR(IF(ISNA(MATCH($AV2051,Other_Category_Abbr,0)),INDEX(FGHG_List_Long_GWP,MATCH($AV2051,FGHG_List_Long,0)),INDEX(GWP_Other_Abbr,MATCH($AV2051,Other_Category_Abbr,0)))*SUM(V2051,AA2051,AD2051,AI2051),"")</f>
        <v/>
      </c>
      <c r="AK2051" s="89" t="str">
        <f>IFERROR(IF(ISNA(MATCH($AV2051,Other_Category_Abbr,0)),INDEX(FGHG_List_Long_GWP,MATCH($AV2051,FGHG_List_Long,0)),INDEX(GWP_Other_Abbr,MATCH($AV2051,Other_Category_Abbr,0)))*(T2051*(S2051+U2051)+W2051*(Y2051+X2051)+AD2051+AE2051*(AF2051+AG2051)),"")</f>
        <v/>
      </c>
      <c r="AL2051" s="90" t="str">
        <f t="shared" si="413"/>
        <v/>
      </c>
      <c r="AM2051" s="91" t="str">
        <f t="shared" si="414"/>
        <v/>
      </c>
      <c r="AP2051" s="92" t="b">
        <f t="shared" si="408"/>
        <v>0</v>
      </c>
      <c r="AQ2051" s="92" t="str">
        <f t="shared" si="409"/>
        <v xml:space="preserve"> </v>
      </c>
      <c r="AR2051" s="92" t="str">
        <f>IF(LEN(AQ2051)=1,"",COUNTIF($AQ$19:AQ2051,AQ2051)=1)</f>
        <v/>
      </c>
      <c r="AS2051" s="73"/>
      <c r="AT2051" s="73"/>
      <c r="AU2051" s="73"/>
      <c r="AV2051" s="235" t="str">
        <f>IF($P2051=Lists!$A$13,Lists!$A$29,IF($P2051=Lists!$A$14,Lists!$A$30,$P2051))</f>
        <v/>
      </c>
      <c r="AW2051" s="73"/>
      <c r="AX2051" s="73"/>
    </row>
    <row r="2052" spans="2:50" x14ac:dyDescent="0.3">
      <c r="B2052" s="137">
        <f t="shared" si="415"/>
        <v>2034</v>
      </c>
      <c r="C2052" s="24"/>
      <c r="D2052" s="24"/>
      <c r="E2052" s="24"/>
      <c r="F2052" s="25"/>
      <c r="G2052" s="24"/>
      <c r="H2052" s="30"/>
      <c r="I2052" s="24"/>
      <c r="J2052" s="50" t="str">
        <f t="shared" si="406"/>
        <v/>
      </c>
      <c r="K2052" s="30"/>
      <c r="L2052" s="236"/>
      <c r="M2052" s="30"/>
      <c r="N2052" s="30"/>
      <c r="O2052" s="46" t="str">
        <f t="shared" si="407"/>
        <v/>
      </c>
      <c r="P2052" s="239" t="str">
        <f t="shared" si="410"/>
        <v/>
      </c>
      <c r="Q2052" s="52" t="str">
        <f t="shared" si="411"/>
        <v/>
      </c>
      <c r="R2052" s="127"/>
      <c r="S2052" s="86"/>
      <c r="T2052" s="127"/>
      <c r="U2052" s="86"/>
      <c r="V2052" s="87">
        <f t="shared" si="416"/>
        <v>0</v>
      </c>
      <c r="W2052" s="130"/>
      <c r="X2052" s="86"/>
      <c r="Y2052" s="86"/>
      <c r="Z2052" s="131"/>
      <c r="AA2052" s="87">
        <f t="shared" si="412"/>
        <v>0</v>
      </c>
      <c r="AB2052" s="127"/>
      <c r="AC2052" s="86"/>
      <c r="AD2052" s="87">
        <f t="shared" si="417"/>
        <v>0</v>
      </c>
      <c r="AE2052" s="127"/>
      <c r="AF2052" s="86"/>
      <c r="AG2052" s="86"/>
      <c r="AH2052" s="131"/>
      <c r="AI2052" s="88">
        <f t="shared" si="418"/>
        <v>0</v>
      </c>
      <c r="AJ2052" s="89" t="str">
        <f>IFERROR(IF(ISNA(MATCH($AV2052,Other_Category_Abbr,0)),INDEX(FGHG_List_Long_GWP,MATCH($AV2052,FGHG_List_Long,0)),INDEX(GWP_Other_Abbr,MATCH($AV2052,Other_Category_Abbr,0)))*SUM(V2052,AA2052,AD2052,AI2052),"")</f>
        <v/>
      </c>
      <c r="AK2052" s="89" t="str">
        <f>IFERROR(IF(ISNA(MATCH($AV2052,Other_Category_Abbr,0)),INDEX(FGHG_List_Long_GWP,MATCH($AV2052,FGHG_List_Long,0)),INDEX(GWP_Other_Abbr,MATCH($AV2052,Other_Category_Abbr,0)))*(T2052*(S2052+U2052)+W2052*(Y2052+X2052)+AD2052+AE2052*(AF2052+AG2052)),"")</f>
        <v/>
      </c>
      <c r="AL2052" s="90" t="str">
        <f t="shared" si="413"/>
        <v/>
      </c>
      <c r="AM2052" s="91" t="str">
        <f t="shared" si="414"/>
        <v/>
      </c>
      <c r="AP2052" s="92" t="b">
        <f t="shared" si="408"/>
        <v>0</v>
      </c>
      <c r="AQ2052" s="92" t="str">
        <f t="shared" si="409"/>
        <v xml:space="preserve"> </v>
      </c>
      <c r="AR2052" s="92" t="str">
        <f>IF(LEN(AQ2052)=1,"",COUNTIF($AQ$19:AQ2052,AQ2052)=1)</f>
        <v/>
      </c>
      <c r="AS2052" s="73"/>
      <c r="AT2052" s="73"/>
      <c r="AU2052" s="73"/>
      <c r="AV2052" s="235" t="str">
        <f>IF($P2052=Lists!$A$13,Lists!$A$29,IF($P2052=Lists!$A$14,Lists!$A$30,$P2052))</f>
        <v/>
      </c>
      <c r="AW2052" s="73"/>
      <c r="AX2052" s="73"/>
    </row>
    <row r="2053" spans="2:50" x14ac:dyDescent="0.3">
      <c r="B2053" s="137">
        <f t="shared" si="415"/>
        <v>2035</v>
      </c>
      <c r="C2053" s="24"/>
      <c r="D2053" s="24"/>
      <c r="E2053" s="24"/>
      <c r="F2053" s="25"/>
      <c r="G2053" s="24"/>
      <c r="H2053" s="30"/>
      <c r="I2053" s="24"/>
      <c r="J2053" s="50" t="str">
        <f t="shared" si="406"/>
        <v/>
      </c>
      <c r="K2053" s="30"/>
      <c r="L2053" s="236"/>
      <c r="M2053" s="30"/>
      <c r="N2053" s="30"/>
      <c r="O2053" s="46" t="str">
        <f t="shared" si="407"/>
        <v/>
      </c>
      <c r="P2053" s="239" t="str">
        <f t="shared" si="410"/>
        <v/>
      </c>
      <c r="Q2053" s="52" t="str">
        <f t="shared" si="411"/>
        <v/>
      </c>
      <c r="R2053" s="127"/>
      <c r="S2053" s="86"/>
      <c r="T2053" s="127"/>
      <c r="U2053" s="86"/>
      <c r="V2053" s="87">
        <f t="shared" si="416"/>
        <v>0</v>
      </c>
      <c r="W2053" s="130"/>
      <c r="X2053" s="86"/>
      <c r="Y2053" s="86"/>
      <c r="Z2053" s="131"/>
      <c r="AA2053" s="87">
        <f t="shared" si="412"/>
        <v>0</v>
      </c>
      <c r="AB2053" s="127"/>
      <c r="AC2053" s="86"/>
      <c r="AD2053" s="87">
        <f t="shared" si="417"/>
        <v>0</v>
      </c>
      <c r="AE2053" s="127"/>
      <c r="AF2053" s="86"/>
      <c r="AG2053" s="86"/>
      <c r="AH2053" s="131"/>
      <c r="AI2053" s="88">
        <f t="shared" si="418"/>
        <v>0</v>
      </c>
      <c r="AJ2053" s="89" t="str">
        <f>IFERROR(IF(ISNA(MATCH($AV2053,Other_Category_Abbr,0)),INDEX(FGHG_List_Long_GWP,MATCH($AV2053,FGHG_List_Long,0)),INDEX(GWP_Other_Abbr,MATCH($AV2053,Other_Category_Abbr,0)))*SUM(V2053,AA2053,AD2053,AI2053),"")</f>
        <v/>
      </c>
      <c r="AK2053" s="89" t="str">
        <f>IFERROR(IF(ISNA(MATCH($AV2053,Other_Category_Abbr,0)),INDEX(FGHG_List_Long_GWP,MATCH($AV2053,FGHG_List_Long,0)),INDEX(GWP_Other_Abbr,MATCH($AV2053,Other_Category_Abbr,0)))*(T2053*(S2053+U2053)+W2053*(Y2053+X2053)+AD2053+AE2053*(AF2053+AG2053)),"")</f>
        <v/>
      </c>
      <c r="AL2053" s="90" t="str">
        <f t="shared" si="413"/>
        <v/>
      </c>
      <c r="AM2053" s="91" t="str">
        <f t="shared" si="414"/>
        <v/>
      </c>
      <c r="AP2053" s="92" t="b">
        <f t="shared" si="408"/>
        <v>0</v>
      </c>
      <c r="AQ2053" s="92" t="str">
        <f t="shared" si="409"/>
        <v xml:space="preserve"> </v>
      </c>
      <c r="AR2053" s="92" t="str">
        <f>IF(LEN(AQ2053)=1,"",COUNTIF($AQ$19:AQ2053,AQ2053)=1)</f>
        <v/>
      </c>
      <c r="AS2053" s="73"/>
      <c r="AT2053" s="73"/>
      <c r="AU2053" s="73"/>
      <c r="AV2053" s="235" t="str">
        <f>IF($P2053=Lists!$A$13,Lists!$A$29,IF($P2053=Lists!$A$14,Lists!$A$30,$P2053))</f>
        <v/>
      </c>
      <c r="AW2053" s="73"/>
      <c r="AX2053" s="73"/>
    </row>
    <row r="2054" spans="2:50" x14ac:dyDescent="0.3">
      <c r="B2054" s="137">
        <f t="shared" si="415"/>
        <v>2036</v>
      </c>
      <c r="C2054" s="24"/>
      <c r="D2054" s="24"/>
      <c r="E2054" s="24"/>
      <c r="F2054" s="25"/>
      <c r="G2054" s="24"/>
      <c r="H2054" s="30"/>
      <c r="I2054" s="24"/>
      <c r="J2054" s="50" t="str">
        <f t="shared" si="406"/>
        <v/>
      </c>
      <c r="K2054" s="30"/>
      <c r="L2054" s="236"/>
      <c r="M2054" s="30"/>
      <c r="N2054" s="30"/>
      <c r="O2054" s="46" t="str">
        <f t="shared" si="407"/>
        <v/>
      </c>
      <c r="P2054" s="239" t="str">
        <f t="shared" si="410"/>
        <v/>
      </c>
      <c r="Q2054" s="52" t="str">
        <f t="shared" si="411"/>
        <v/>
      </c>
      <c r="R2054" s="127"/>
      <c r="S2054" s="86"/>
      <c r="T2054" s="127"/>
      <c r="U2054" s="86"/>
      <c r="V2054" s="87">
        <f t="shared" si="416"/>
        <v>0</v>
      </c>
      <c r="W2054" s="130"/>
      <c r="X2054" s="86"/>
      <c r="Y2054" s="86"/>
      <c r="Z2054" s="131"/>
      <c r="AA2054" s="87">
        <f t="shared" si="412"/>
        <v>0</v>
      </c>
      <c r="AB2054" s="127"/>
      <c r="AC2054" s="86"/>
      <c r="AD2054" s="87">
        <f t="shared" si="417"/>
        <v>0</v>
      </c>
      <c r="AE2054" s="127"/>
      <c r="AF2054" s="86"/>
      <c r="AG2054" s="86"/>
      <c r="AH2054" s="131"/>
      <c r="AI2054" s="88">
        <f t="shared" si="418"/>
        <v>0</v>
      </c>
      <c r="AJ2054" s="89" t="str">
        <f>IFERROR(IF(ISNA(MATCH($AV2054,Other_Category_Abbr,0)),INDEX(FGHG_List_Long_GWP,MATCH($AV2054,FGHG_List_Long,0)),INDEX(GWP_Other_Abbr,MATCH($AV2054,Other_Category_Abbr,0)))*SUM(V2054,AA2054,AD2054,AI2054),"")</f>
        <v/>
      </c>
      <c r="AK2054" s="89" t="str">
        <f>IFERROR(IF(ISNA(MATCH($AV2054,Other_Category_Abbr,0)),INDEX(FGHG_List_Long_GWP,MATCH($AV2054,FGHG_List_Long,0)),INDEX(GWP_Other_Abbr,MATCH($AV2054,Other_Category_Abbr,0)))*(T2054*(S2054+U2054)+W2054*(Y2054+X2054)+AD2054+AE2054*(AF2054+AG2054)),"")</f>
        <v/>
      </c>
      <c r="AL2054" s="90" t="str">
        <f t="shared" si="413"/>
        <v/>
      </c>
      <c r="AM2054" s="91" t="str">
        <f t="shared" si="414"/>
        <v/>
      </c>
      <c r="AP2054" s="92" t="b">
        <f t="shared" si="408"/>
        <v>0</v>
      </c>
      <c r="AQ2054" s="92" t="str">
        <f t="shared" si="409"/>
        <v xml:space="preserve"> </v>
      </c>
      <c r="AR2054" s="92" t="str">
        <f>IF(LEN(AQ2054)=1,"",COUNTIF($AQ$19:AQ2054,AQ2054)=1)</f>
        <v/>
      </c>
      <c r="AS2054" s="73"/>
      <c r="AT2054" s="73"/>
      <c r="AU2054" s="73"/>
      <c r="AV2054" s="235" t="str">
        <f>IF($P2054=Lists!$A$13,Lists!$A$29,IF($P2054=Lists!$A$14,Lists!$A$30,$P2054))</f>
        <v/>
      </c>
      <c r="AW2054" s="73"/>
      <c r="AX2054" s="73"/>
    </row>
    <row r="2055" spans="2:50" x14ac:dyDescent="0.3">
      <c r="B2055" s="137">
        <f t="shared" si="415"/>
        <v>2037</v>
      </c>
      <c r="C2055" s="24"/>
      <c r="D2055" s="24"/>
      <c r="E2055" s="24"/>
      <c r="F2055" s="25"/>
      <c r="G2055" s="24"/>
      <c r="H2055" s="30"/>
      <c r="I2055" s="24"/>
      <c r="J2055" s="50" t="str">
        <f t="shared" si="406"/>
        <v/>
      </c>
      <c r="K2055" s="30"/>
      <c r="L2055" s="236"/>
      <c r="M2055" s="30"/>
      <c r="N2055" s="30"/>
      <c r="O2055" s="46" t="str">
        <f t="shared" si="407"/>
        <v/>
      </c>
      <c r="P2055" s="239" t="str">
        <f t="shared" si="410"/>
        <v/>
      </c>
      <c r="Q2055" s="52" t="str">
        <f t="shared" si="411"/>
        <v/>
      </c>
      <c r="R2055" s="127"/>
      <c r="S2055" s="86"/>
      <c r="T2055" s="127"/>
      <c r="U2055" s="86"/>
      <c r="V2055" s="87">
        <f t="shared" si="416"/>
        <v>0</v>
      </c>
      <c r="W2055" s="130"/>
      <c r="X2055" s="86"/>
      <c r="Y2055" s="86"/>
      <c r="Z2055" s="131"/>
      <c r="AA2055" s="87">
        <f t="shared" si="412"/>
        <v>0</v>
      </c>
      <c r="AB2055" s="127"/>
      <c r="AC2055" s="86"/>
      <c r="AD2055" s="87">
        <f t="shared" si="417"/>
        <v>0</v>
      </c>
      <c r="AE2055" s="127"/>
      <c r="AF2055" s="86"/>
      <c r="AG2055" s="86"/>
      <c r="AH2055" s="131"/>
      <c r="AI2055" s="88">
        <f t="shared" si="418"/>
        <v>0</v>
      </c>
      <c r="AJ2055" s="89" t="str">
        <f>IFERROR(IF(ISNA(MATCH($AV2055,Other_Category_Abbr,0)),INDEX(FGHG_List_Long_GWP,MATCH($AV2055,FGHG_List_Long,0)),INDEX(GWP_Other_Abbr,MATCH($AV2055,Other_Category_Abbr,0)))*SUM(V2055,AA2055,AD2055,AI2055),"")</f>
        <v/>
      </c>
      <c r="AK2055" s="89" t="str">
        <f>IFERROR(IF(ISNA(MATCH($AV2055,Other_Category_Abbr,0)),INDEX(FGHG_List_Long_GWP,MATCH($AV2055,FGHG_List_Long,0)),INDEX(GWP_Other_Abbr,MATCH($AV2055,Other_Category_Abbr,0)))*(T2055*(S2055+U2055)+W2055*(Y2055+X2055)+AD2055+AE2055*(AF2055+AG2055)),"")</f>
        <v/>
      </c>
      <c r="AL2055" s="90" t="str">
        <f t="shared" si="413"/>
        <v/>
      </c>
      <c r="AM2055" s="91" t="str">
        <f t="shared" si="414"/>
        <v/>
      </c>
      <c r="AP2055" s="92" t="b">
        <f t="shared" si="408"/>
        <v>0</v>
      </c>
      <c r="AQ2055" s="92" t="str">
        <f t="shared" si="409"/>
        <v xml:space="preserve"> </v>
      </c>
      <c r="AR2055" s="92" t="str">
        <f>IF(LEN(AQ2055)=1,"",COUNTIF($AQ$19:AQ2055,AQ2055)=1)</f>
        <v/>
      </c>
      <c r="AS2055" s="73"/>
      <c r="AT2055" s="73"/>
      <c r="AU2055" s="73"/>
      <c r="AV2055" s="235" t="str">
        <f>IF($P2055=Lists!$A$13,Lists!$A$29,IF($P2055=Lists!$A$14,Lists!$A$30,$P2055))</f>
        <v/>
      </c>
      <c r="AW2055" s="73"/>
      <c r="AX2055" s="73"/>
    </row>
    <row r="2056" spans="2:50" x14ac:dyDescent="0.3">
      <c r="B2056" s="137">
        <f t="shared" si="415"/>
        <v>2038</v>
      </c>
      <c r="C2056" s="24"/>
      <c r="D2056" s="24"/>
      <c r="E2056" s="24"/>
      <c r="F2056" s="25"/>
      <c r="G2056" s="24"/>
      <c r="H2056" s="30"/>
      <c r="I2056" s="24"/>
      <c r="J2056" s="50" t="str">
        <f t="shared" si="406"/>
        <v/>
      </c>
      <c r="K2056" s="30"/>
      <c r="L2056" s="236"/>
      <c r="M2056" s="30"/>
      <c r="N2056" s="30"/>
      <c r="O2056" s="46" t="str">
        <f t="shared" si="407"/>
        <v/>
      </c>
      <c r="P2056" s="239" t="str">
        <f t="shared" si="410"/>
        <v/>
      </c>
      <c r="Q2056" s="52" t="str">
        <f t="shared" si="411"/>
        <v/>
      </c>
      <c r="R2056" s="127"/>
      <c r="S2056" s="86"/>
      <c r="T2056" s="127"/>
      <c r="U2056" s="86"/>
      <c r="V2056" s="87">
        <f t="shared" si="416"/>
        <v>0</v>
      </c>
      <c r="W2056" s="130"/>
      <c r="X2056" s="86"/>
      <c r="Y2056" s="86"/>
      <c r="Z2056" s="131"/>
      <c r="AA2056" s="87">
        <f t="shared" si="412"/>
        <v>0</v>
      </c>
      <c r="AB2056" s="127"/>
      <c r="AC2056" s="86"/>
      <c r="AD2056" s="87">
        <f t="shared" si="417"/>
        <v>0</v>
      </c>
      <c r="AE2056" s="127"/>
      <c r="AF2056" s="86"/>
      <c r="AG2056" s="86"/>
      <c r="AH2056" s="131"/>
      <c r="AI2056" s="88">
        <f t="shared" si="418"/>
        <v>0</v>
      </c>
      <c r="AJ2056" s="89" t="str">
        <f>IFERROR(IF(ISNA(MATCH($AV2056,Other_Category_Abbr,0)),INDEX(FGHG_List_Long_GWP,MATCH($AV2056,FGHG_List_Long,0)),INDEX(GWP_Other_Abbr,MATCH($AV2056,Other_Category_Abbr,0)))*SUM(V2056,AA2056,AD2056,AI2056),"")</f>
        <v/>
      </c>
      <c r="AK2056" s="89" t="str">
        <f>IFERROR(IF(ISNA(MATCH($AV2056,Other_Category_Abbr,0)),INDEX(FGHG_List_Long_GWP,MATCH($AV2056,FGHG_List_Long,0)),INDEX(GWP_Other_Abbr,MATCH($AV2056,Other_Category_Abbr,0)))*(T2056*(S2056+U2056)+W2056*(Y2056+X2056)+AD2056+AE2056*(AF2056+AG2056)),"")</f>
        <v/>
      </c>
      <c r="AL2056" s="90" t="str">
        <f t="shared" si="413"/>
        <v/>
      </c>
      <c r="AM2056" s="91" t="str">
        <f t="shared" si="414"/>
        <v/>
      </c>
      <c r="AP2056" s="92" t="b">
        <f t="shared" si="408"/>
        <v>0</v>
      </c>
      <c r="AQ2056" s="92" t="str">
        <f t="shared" si="409"/>
        <v xml:space="preserve"> </v>
      </c>
      <c r="AR2056" s="92" t="str">
        <f>IF(LEN(AQ2056)=1,"",COUNTIF($AQ$19:AQ2056,AQ2056)=1)</f>
        <v/>
      </c>
      <c r="AS2056" s="73"/>
      <c r="AT2056" s="73"/>
      <c r="AU2056" s="73"/>
      <c r="AV2056" s="235" t="str">
        <f>IF($P2056=Lists!$A$13,Lists!$A$29,IF($P2056=Lists!$A$14,Lists!$A$30,$P2056))</f>
        <v/>
      </c>
      <c r="AW2056" s="73"/>
      <c r="AX2056" s="73"/>
    </row>
    <row r="2057" spans="2:50" x14ac:dyDescent="0.3">
      <c r="B2057" s="137">
        <f t="shared" si="415"/>
        <v>2039</v>
      </c>
      <c r="C2057" s="24"/>
      <c r="D2057" s="24"/>
      <c r="E2057" s="24"/>
      <c r="F2057" s="25"/>
      <c r="G2057" s="24"/>
      <c r="H2057" s="30"/>
      <c r="I2057" s="24"/>
      <c r="J2057" s="50" t="str">
        <f t="shared" si="406"/>
        <v/>
      </c>
      <c r="K2057" s="30"/>
      <c r="L2057" s="236"/>
      <c r="M2057" s="30"/>
      <c r="N2057" s="30"/>
      <c r="O2057" s="46" t="str">
        <f t="shared" si="407"/>
        <v/>
      </c>
      <c r="P2057" s="239" t="str">
        <f t="shared" si="410"/>
        <v/>
      </c>
      <c r="Q2057" s="52" t="str">
        <f t="shared" si="411"/>
        <v/>
      </c>
      <c r="R2057" s="127"/>
      <c r="S2057" s="86"/>
      <c r="T2057" s="127"/>
      <c r="U2057" s="86"/>
      <c r="V2057" s="87">
        <f t="shared" si="416"/>
        <v>0</v>
      </c>
      <c r="W2057" s="130"/>
      <c r="X2057" s="86"/>
      <c r="Y2057" s="86"/>
      <c r="Z2057" s="131"/>
      <c r="AA2057" s="87">
        <f t="shared" si="412"/>
        <v>0</v>
      </c>
      <c r="AB2057" s="127"/>
      <c r="AC2057" s="86"/>
      <c r="AD2057" s="87">
        <f t="shared" si="417"/>
        <v>0</v>
      </c>
      <c r="AE2057" s="127"/>
      <c r="AF2057" s="86"/>
      <c r="AG2057" s="86"/>
      <c r="AH2057" s="131"/>
      <c r="AI2057" s="88">
        <f t="shared" si="418"/>
        <v>0</v>
      </c>
      <c r="AJ2057" s="89" t="str">
        <f>IFERROR(IF(ISNA(MATCH($AV2057,Other_Category_Abbr,0)),INDEX(FGHG_List_Long_GWP,MATCH($AV2057,FGHG_List_Long,0)),INDEX(GWP_Other_Abbr,MATCH($AV2057,Other_Category_Abbr,0)))*SUM(V2057,AA2057,AD2057,AI2057),"")</f>
        <v/>
      </c>
      <c r="AK2057" s="89" t="str">
        <f>IFERROR(IF(ISNA(MATCH($AV2057,Other_Category_Abbr,0)),INDEX(FGHG_List_Long_GWP,MATCH($AV2057,FGHG_List_Long,0)),INDEX(GWP_Other_Abbr,MATCH($AV2057,Other_Category_Abbr,0)))*(T2057*(S2057+U2057)+W2057*(Y2057+X2057)+AD2057+AE2057*(AF2057+AG2057)),"")</f>
        <v/>
      </c>
      <c r="AL2057" s="90" t="str">
        <f t="shared" si="413"/>
        <v/>
      </c>
      <c r="AM2057" s="91" t="str">
        <f t="shared" si="414"/>
        <v/>
      </c>
      <c r="AP2057" s="92" t="b">
        <f t="shared" si="408"/>
        <v>0</v>
      </c>
      <c r="AQ2057" s="92" t="str">
        <f t="shared" si="409"/>
        <v xml:space="preserve"> </v>
      </c>
      <c r="AR2057" s="92" t="str">
        <f>IF(LEN(AQ2057)=1,"",COUNTIF($AQ$19:AQ2057,AQ2057)=1)</f>
        <v/>
      </c>
      <c r="AS2057" s="73"/>
      <c r="AT2057" s="73"/>
      <c r="AU2057" s="73"/>
      <c r="AV2057" s="235" t="str">
        <f>IF($P2057=Lists!$A$13,Lists!$A$29,IF($P2057=Lists!$A$14,Lists!$A$30,$P2057))</f>
        <v/>
      </c>
      <c r="AW2057" s="73"/>
      <c r="AX2057" s="73"/>
    </row>
    <row r="2058" spans="2:50" x14ac:dyDescent="0.3">
      <c r="B2058" s="137">
        <f t="shared" si="415"/>
        <v>2040</v>
      </c>
      <c r="C2058" s="24"/>
      <c r="D2058" s="24"/>
      <c r="E2058" s="24"/>
      <c r="F2058" s="25"/>
      <c r="G2058" s="24"/>
      <c r="H2058" s="30"/>
      <c r="I2058" s="24"/>
      <c r="J2058" s="50" t="str">
        <f t="shared" si="406"/>
        <v/>
      </c>
      <c r="K2058" s="30"/>
      <c r="L2058" s="236"/>
      <c r="M2058" s="30"/>
      <c r="N2058" s="30"/>
      <c r="O2058" s="46" t="str">
        <f t="shared" si="407"/>
        <v/>
      </c>
      <c r="P2058" s="239" t="str">
        <f t="shared" si="410"/>
        <v/>
      </c>
      <c r="Q2058" s="52" t="str">
        <f t="shared" si="411"/>
        <v/>
      </c>
      <c r="R2058" s="127"/>
      <c r="S2058" s="86"/>
      <c r="T2058" s="127"/>
      <c r="U2058" s="86"/>
      <c r="V2058" s="87">
        <f t="shared" si="416"/>
        <v>0</v>
      </c>
      <c r="W2058" s="130"/>
      <c r="X2058" s="86"/>
      <c r="Y2058" s="86"/>
      <c r="Z2058" s="131"/>
      <c r="AA2058" s="87">
        <f t="shared" si="412"/>
        <v>0</v>
      </c>
      <c r="AB2058" s="127"/>
      <c r="AC2058" s="86"/>
      <c r="AD2058" s="87">
        <f t="shared" si="417"/>
        <v>0</v>
      </c>
      <c r="AE2058" s="127"/>
      <c r="AF2058" s="86"/>
      <c r="AG2058" s="86"/>
      <c r="AH2058" s="131"/>
      <c r="AI2058" s="88">
        <f t="shared" si="418"/>
        <v>0</v>
      </c>
      <c r="AJ2058" s="89" t="str">
        <f>IFERROR(IF(ISNA(MATCH($AV2058,Other_Category_Abbr,0)),INDEX(FGHG_List_Long_GWP,MATCH($AV2058,FGHG_List_Long,0)),INDEX(GWP_Other_Abbr,MATCH($AV2058,Other_Category_Abbr,0)))*SUM(V2058,AA2058,AD2058,AI2058),"")</f>
        <v/>
      </c>
      <c r="AK2058" s="89" t="str">
        <f>IFERROR(IF(ISNA(MATCH($AV2058,Other_Category_Abbr,0)),INDEX(FGHG_List_Long_GWP,MATCH($AV2058,FGHG_List_Long,0)),INDEX(GWP_Other_Abbr,MATCH($AV2058,Other_Category_Abbr,0)))*(T2058*(S2058+U2058)+W2058*(Y2058+X2058)+AD2058+AE2058*(AF2058+AG2058)),"")</f>
        <v/>
      </c>
      <c r="AL2058" s="90" t="str">
        <f t="shared" si="413"/>
        <v/>
      </c>
      <c r="AM2058" s="91" t="str">
        <f t="shared" si="414"/>
        <v/>
      </c>
      <c r="AP2058" s="92" t="b">
        <f t="shared" si="408"/>
        <v>0</v>
      </c>
      <c r="AQ2058" s="92" t="str">
        <f t="shared" si="409"/>
        <v xml:space="preserve"> </v>
      </c>
      <c r="AR2058" s="92" t="str">
        <f>IF(LEN(AQ2058)=1,"",COUNTIF($AQ$19:AQ2058,AQ2058)=1)</f>
        <v/>
      </c>
      <c r="AS2058" s="73"/>
      <c r="AT2058" s="73"/>
      <c r="AU2058" s="73"/>
      <c r="AV2058" s="235" t="str">
        <f>IF($P2058=Lists!$A$13,Lists!$A$29,IF($P2058=Lists!$A$14,Lists!$A$30,$P2058))</f>
        <v/>
      </c>
      <c r="AW2058" s="73"/>
      <c r="AX2058" s="73"/>
    </row>
    <row r="2059" spans="2:50" x14ac:dyDescent="0.3">
      <c r="B2059" s="137">
        <f t="shared" si="415"/>
        <v>2041</v>
      </c>
      <c r="C2059" s="24"/>
      <c r="D2059" s="24"/>
      <c r="E2059" s="24"/>
      <c r="F2059" s="25"/>
      <c r="G2059" s="24"/>
      <c r="H2059" s="30"/>
      <c r="I2059" s="24"/>
      <c r="J2059" s="50" t="str">
        <f t="shared" si="406"/>
        <v/>
      </c>
      <c r="K2059" s="30"/>
      <c r="L2059" s="236"/>
      <c r="M2059" s="30"/>
      <c r="N2059" s="30"/>
      <c r="O2059" s="46" t="str">
        <f t="shared" si="407"/>
        <v/>
      </c>
      <c r="P2059" s="239" t="str">
        <f t="shared" si="410"/>
        <v/>
      </c>
      <c r="Q2059" s="52" t="str">
        <f t="shared" si="411"/>
        <v/>
      </c>
      <c r="R2059" s="127"/>
      <c r="S2059" s="86"/>
      <c r="T2059" s="127"/>
      <c r="U2059" s="86"/>
      <c r="V2059" s="87">
        <f t="shared" si="416"/>
        <v>0</v>
      </c>
      <c r="W2059" s="130"/>
      <c r="X2059" s="86"/>
      <c r="Y2059" s="86"/>
      <c r="Z2059" s="131"/>
      <c r="AA2059" s="87">
        <f t="shared" si="412"/>
        <v>0</v>
      </c>
      <c r="AB2059" s="127"/>
      <c r="AC2059" s="86"/>
      <c r="AD2059" s="87">
        <f t="shared" si="417"/>
        <v>0</v>
      </c>
      <c r="AE2059" s="127"/>
      <c r="AF2059" s="86"/>
      <c r="AG2059" s="86"/>
      <c r="AH2059" s="131"/>
      <c r="AI2059" s="88">
        <f t="shared" si="418"/>
        <v>0</v>
      </c>
      <c r="AJ2059" s="89" t="str">
        <f>IFERROR(IF(ISNA(MATCH($AV2059,Other_Category_Abbr,0)),INDEX(FGHG_List_Long_GWP,MATCH($AV2059,FGHG_List_Long,0)),INDEX(GWP_Other_Abbr,MATCH($AV2059,Other_Category_Abbr,0)))*SUM(V2059,AA2059,AD2059,AI2059),"")</f>
        <v/>
      </c>
      <c r="AK2059" s="89" t="str">
        <f>IFERROR(IF(ISNA(MATCH($AV2059,Other_Category_Abbr,0)),INDEX(FGHG_List_Long_GWP,MATCH($AV2059,FGHG_List_Long,0)),INDEX(GWP_Other_Abbr,MATCH($AV2059,Other_Category_Abbr,0)))*(T2059*(S2059+U2059)+W2059*(Y2059+X2059)+AD2059+AE2059*(AF2059+AG2059)),"")</f>
        <v/>
      </c>
      <c r="AL2059" s="90" t="str">
        <f t="shared" si="413"/>
        <v/>
      </c>
      <c r="AM2059" s="91" t="str">
        <f t="shared" si="414"/>
        <v/>
      </c>
      <c r="AP2059" s="92" t="b">
        <f t="shared" si="408"/>
        <v>0</v>
      </c>
      <c r="AQ2059" s="92" t="str">
        <f t="shared" si="409"/>
        <v xml:space="preserve"> </v>
      </c>
      <c r="AR2059" s="92" t="str">
        <f>IF(LEN(AQ2059)=1,"",COUNTIF($AQ$19:AQ2059,AQ2059)=1)</f>
        <v/>
      </c>
      <c r="AS2059" s="73"/>
      <c r="AT2059" s="73"/>
      <c r="AU2059" s="73"/>
      <c r="AV2059" s="235" t="str">
        <f>IF($P2059=Lists!$A$13,Lists!$A$29,IF($P2059=Lists!$A$14,Lists!$A$30,$P2059))</f>
        <v/>
      </c>
      <c r="AW2059" s="73"/>
      <c r="AX2059" s="73"/>
    </row>
    <row r="2060" spans="2:50" x14ac:dyDescent="0.3">
      <c r="B2060" s="137">
        <f t="shared" si="415"/>
        <v>2042</v>
      </c>
      <c r="C2060" s="24"/>
      <c r="D2060" s="24"/>
      <c r="E2060" s="24"/>
      <c r="F2060" s="25"/>
      <c r="G2060" s="24"/>
      <c r="H2060" s="30"/>
      <c r="I2060" s="24"/>
      <c r="J2060" s="50" t="str">
        <f t="shared" si="406"/>
        <v/>
      </c>
      <c r="K2060" s="30"/>
      <c r="L2060" s="236"/>
      <c r="M2060" s="30"/>
      <c r="N2060" s="30"/>
      <c r="O2060" s="46" t="str">
        <f t="shared" si="407"/>
        <v/>
      </c>
      <c r="P2060" s="239" t="str">
        <f t="shared" si="410"/>
        <v/>
      </c>
      <c r="Q2060" s="52" t="str">
        <f t="shared" si="411"/>
        <v/>
      </c>
      <c r="R2060" s="127"/>
      <c r="S2060" s="86"/>
      <c r="T2060" s="127"/>
      <c r="U2060" s="86"/>
      <c r="V2060" s="87">
        <f t="shared" si="416"/>
        <v>0</v>
      </c>
      <c r="W2060" s="130"/>
      <c r="X2060" s="86"/>
      <c r="Y2060" s="86"/>
      <c r="Z2060" s="131"/>
      <c r="AA2060" s="87">
        <f t="shared" si="412"/>
        <v>0</v>
      </c>
      <c r="AB2060" s="127"/>
      <c r="AC2060" s="86"/>
      <c r="AD2060" s="87">
        <f t="shared" si="417"/>
        <v>0</v>
      </c>
      <c r="AE2060" s="127"/>
      <c r="AF2060" s="86"/>
      <c r="AG2060" s="86"/>
      <c r="AH2060" s="131"/>
      <c r="AI2060" s="88">
        <f t="shared" si="418"/>
        <v>0</v>
      </c>
      <c r="AJ2060" s="89" t="str">
        <f>IFERROR(IF(ISNA(MATCH($AV2060,Other_Category_Abbr,0)),INDEX(FGHG_List_Long_GWP,MATCH($AV2060,FGHG_List_Long,0)),INDEX(GWP_Other_Abbr,MATCH($AV2060,Other_Category_Abbr,0)))*SUM(V2060,AA2060,AD2060,AI2060),"")</f>
        <v/>
      </c>
      <c r="AK2060" s="89" t="str">
        <f>IFERROR(IF(ISNA(MATCH($AV2060,Other_Category_Abbr,0)),INDEX(FGHG_List_Long_GWP,MATCH($AV2060,FGHG_List_Long,0)),INDEX(GWP_Other_Abbr,MATCH($AV2060,Other_Category_Abbr,0)))*(T2060*(S2060+U2060)+W2060*(Y2060+X2060)+AD2060+AE2060*(AF2060+AG2060)),"")</f>
        <v/>
      </c>
      <c r="AL2060" s="90" t="str">
        <f t="shared" si="413"/>
        <v/>
      </c>
      <c r="AM2060" s="91" t="str">
        <f t="shared" si="414"/>
        <v/>
      </c>
      <c r="AP2060" s="92" t="b">
        <f t="shared" si="408"/>
        <v>0</v>
      </c>
      <c r="AQ2060" s="92" t="str">
        <f t="shared" si="409"/>
        <v xml:space="preserve"> </v>
      </c>
      <c r="AR2060" s="92" t="str">
        <f>IF(LEN(AQ2060)=1,"",COUNTIF($AQ$19:AQ2060,AQ2060)=1)</f>
        <v/>
      </c>
      <c r="AS2060" s="73"/>
      <c r="AT2060" s="73"/>
      <c r="AU2060" s="73"/>
      <c r="AV2060" s="235" t="str">
        <f>IF($P2060=Lists!$A$13,Lists!$A$29,IF($P2060=Lists!$A$14,Lists!$A$30,$P2060))</f>
        <v/>
      </c>
      <c r="AW2060" s="73"/>
      <c r="AX2060" s="73"/>
    </row>
    <row r="2061" spans="2:50" x14ac:dyDescent="0.3">
      <c r="B2061" s="137">
        <f t="shared" si="415"/>
        <v>2043</v>
      </c>
      <c r="C2061" s="24"/>
      <c r="D2061" s="24"/>
      <c r="E2061" s="24"/>
      <c r="F2061" s="25"/>
      <c r="G2061" s="24"/>
      <c r="H2061" s="30"/>
      <c r="I2061" s="24"/>
      <c r="J2061" s="50" t="str">
        <f t="shared" si="406"/>
        <v/>
      </c>
      <c r="K2061" s="30"/>
      <c r="L2061" s="236"/>
      <c r="M2061" s="30"/>
      <c r="N2061" s="30"/>
      <c r="O2061" s="46" t="str">
        <f t="shared" si="407"/>
        <v/>
      </c>
      <c r="P2061" s="239" t="str">
        <f t="shared" si="410"/>
        <v/>
      </c>
      <c r="Q2061" s="52" t="str">
        <f t="shared" si="411"/>
        <v/>
      </c>
      <c r="R2061" s="127"/>
      <c r="S2061" s="86"/>
      <c r="T2061" s="127"/>
      <c r="U2061" s="86"/>
      <c r="V2061" s="87">
        <f t="shared" si="416"/>
        <v>0</v>
      </c>
      <c r="W2061" s="130"/>
      <c r="X2061" s="86"/>
      <c r="Y2061" s="86"/>
      <c r="Z2061" s="131"/>
      <c r="AA2061" s="87">
        <f t="shared" si="412"/>
        <v>0</v>
      </c>
      <c r="AB2061" s="127"/>
      <c r="AC2061" s="86"/>
      <c r="AD2061" s="87">
        <f t="shared" si="417"/>
        <v>0</v>
      </c>
      <c r="AE2061" s="127"/>
      <c r="AF2061" s="86"/>
      <c r="AG2061" s="86"/>
      <c r="AH2061" s="131"/>
      <c r="AI2061" s="88">
        <f t="shared" si="418"/>
        <v>0</v>
      </c>
      <c r="AJ2061" s="89" t="str">
        <f>IFERROR(IF(ISNA(MATCH($AV2061,Other_Category_Abbr,0)),INDEX(FGHG_List_Long_GWP,MATCH($AV2061,FGHG_List_Long,0)),INDEX(GWP_Other_Abbr,MATCH($AV2061,Other_Category_Abbr,0)))*SUM(V2061,AA2061,AD2061,AI2061),"")</f>
        <v/>
      </c>
      <c r="AK2061" s="89" t="str">
        <f>IFERROR(IF(ISNA(MATCH($AV2061,Other_Category_Abbr,0)),INDEX(FGHG_List_Long_GWP,MATCH($AV2061,FGHG_List_Long,0)),INDEX(GWP_Other_Abbr,MATCH($AV2061,Other_Category_Abbr,0)))*(T2061*(S2061+U2061)+W2061*(Y2061+X2061)+AD2061+AE2061*(AF2061+AG2061)),"")</f>
        <v/>
      </c>
      <c r="AL2061" s="90" t="str">
        <f t="shared" si="413"/>
        <v/>
      </c>
      <c r="AM2061" s="91" t="str">
        <f t="shared" si="414"/>
        <v/>
      </c>
      <c r="AP2061" s="92" t="b">
        <f t="shared" si="408"/>
        <v>0</v>
      </c>
      <c r="AQ2061" s="92" t="str">
        <f t="shared" si="409"/>
        <v xml:space="preserve"> </v>
      </c>
      <c r="AR2061" s="92" t="str">
        <f>IF(LEN(AQ2061)=1,"",COUNTIF($AQ$19:AQ2061,AQ2061)=1)</f>
        <v/>
      </c>
      <c r="AS2061" s="73"/>
      <c r="AT2061" s="73"/>
      <c r="AU2061" s="73"/>
      <c r="AV2061" s="235" t="str">
        <f>IF($P2061=Lists!$A$13,Lists!$A$29,IF($P2061=Lists!$A$14,Lists!$A$30,$P2061))</f>
        <v/>
      </c>
      <c r="AW2061" s="73"/>
      <c r="AX2061" s="73"/>
    </row>
    <row r="2062" spans="2:50" x14ac:dyDescent="0.3">
      <c r="B2062" s="137">
        <f t="shared" si="415"/>
        <v>2044</v>
      </c>
      <c r="C2062" s="24"/>
      <c r="D2062" s="24"/>
      <c r="E2062" s="24"/>
      <c r="F2062" s="25"/>
      <c r="G2062" s="24"/>
      <c r="H2062" s="30"/>
      <c r="I2062" s="24"/>
      <c r="J2062" s="50" t="str">
        <f t="shared" si="406"/>
        <v/>
      </c>
      <c r="K2062" s="30"/>
      <c r="L2062" s="236"/>
      <c r="M2062" s="30"/>
      <c r="N2062" s="30"/>
      <c r="O2062" s="46" t="str">
        <f t="shared" si="407"/>
        <v/>
      </c>
      <c r="P2062" s="239" t="str">
        <f t="shared" si="410"/>
        <v/>
      </c>
      <c r="Q2062" s="52" t="str">
        <f t="shared" si="411"/>
        <v/>
      </c>
      <c r="R2062" s="127"/>
      <c r="S2062" s="86"/>
      <c r="T2062" s="127"/>
      <c r="U2062" s="86"/>
      <c r="V2062" s="87">
        <f t="shared" si="416"/>
        <v>0</v>
      </c>
      <c r="W2062" s="130"/>
      <c r="X2062" s="86"/>
      <c r="Y2062" s="86"/>
      <c r="Z2062" s="131"/>
      <c r="AA2062" s="87">
        <f t="shared" si="412"/>
        <v>0</v>
      </c>
      <c r="AB2062" s="127"/>
      <c r="AC2062" s="86"/>
      <c r="AD2062" s="87">
        <f t="shared" si="417"/>
        <v>0</v>
      </c>
      <c r="AE2062" s="127"/>
      <c r="AF2062" s="86"/>
      <c r="AG2062" s="86"/>
      <c r="AH2062" s="131"/>
      <c r="AI2062" s="88">
        <f t="shared" si="418"/>
        <v>0</v>
      </c>
      <c r="AJ2062" s="89" t="str">
        <f>IFERROR(IF(ISNA(MATCH($AV2062,Other_Category_Abbr,0)),INDEX(FGHG_List_Long_GWP,MATCH($AV2062,FGHG_List_Long,0)),INDEX(GWP_Other_Abbr,MATCH($AV2062,Other_Category_Abbr,0)))*SUM(V2062,AA2062,AD2062,AI2062),"")</f>
        <v/>
      </c>
      <c r="AK2062" s="89" t="str">
        <f>IFERROR(IF(ISNA(MATCH($AV2062,Other_Category_Abbr,0)),INDEX(FGHG_List_Long_GWP,MATCH($AV2062,FGHG_List_Long,0)),INDEX(GWP_Other_Abbr,MATCH($AV2062,Other_Category_Abbr,0)))*(T2062*(S2062+U2062)+W2062*(Y2062+X2062)+AD2062+AE2062*(AF2062+AG2062)),"")</f>
        <v/>
      </c>
      <c r="AL2062" s="90" t="str">
        <f t="shared" si="413"/>
        <v/>
      </c>
      <c r="AM2062" s="91" t="str">
        <f t="shared" si="414"/>
        <v/>
      </c>
      <c r="AP2062" s="92" t="b">
        <f t="shared" si="408"/>
        <v>0</v>
      </c>
      <c r="AQ2062" s="92" t="str">
        <f t="shared" si="409"/>
        <v xml:space="preserve"> </v>
      </c>
      <c r="AR2062" s="92" t="str">
        <f>IF(LEN(AQ2062)=1,"",COUNTIF($AQ$19:AQ2062,AQ2062)=1)</f>
        <v/>
      </c>
      <c r="AS2062" s="73"/>
      <c r="AT2062" s="73"/>
      <c r="AU2062" s="73"/>
      <c r="AV2062" s="235" t="str">
        <f>IF($P2062=Lists!$A$13,Lists!$A$29,IF($P2062=Lists!$A$14,Lists!$A$30,$P2062))</f>
        <v/>
      </c>
      <c r="AW2062" s="73"/>
      <c r="AX2062" s="73"/>
    </row>
    <row r="2063" spans="2:50" x14ac:dyDescent="0.3">
      <c r="B2063" s="137">
        <f t="shared" si="415"/>
        <v>2045</v>
      </c>
      <c r="C2063" s="24"/>
      <c r="D2063" s="24"/>
      <c r="E2063" s="24"/>
      <c r="F2063" s="25"/>
      <c r="G2063" s="24"/>
      <c r="H2063" s="30"/>
      <c r="I2063" s="24"/>
      <c r="J2063" s="50" t="str">
        <f t="shared" si="406"/>
        <v/>
      </c>
      <c r="K2063" s="30"/>
      <c r="L2063" s="236"/>
      <c r="M2063" s="30"/>
      <c r="N2063" s="30"/>
      <c r="O2063" s="46" t="str">
        <f t="shared" si="407"/>
        <v/>
      </c>
      <c r="P2063" s="239" t="str">
        <f t="shared" si="410"/>
        <v/>
      </c>
      <c r="Q2063" s="52" t="str">
        <f t="shared" si="411"/>
        <v/>
      </c>
      <c r="R2063" s="127"/>
      <c r="S2063" s="86"/>
      <c r="T2063" s="127"/>
      <c r="U2063" s="86"/>
      <c r="V2063" s="87">
        <f t="shared" si="416"/>
        <v>0</v>
      </c>
      <c r="W2063" s="130"/>
      <c r="X2063" s="86"/>
      <c r="Y2063" s="86"/>
      <c r="Z2063" s="131"/>
      <c r="AA2063" s="87">
        <f t="shared" si="412"/>
        <v>0</v>
      </c>
      <c r="AB2063" s="127"/>
      <c r="AC2063" s="86"/>
      <c r="AD2063" s="87">
        <f t="shared" si="417"/>
        <v>0</v>
      </c>
      <c r="AE2063" s="127"/>
      <c r="AF2063" s="86"/>
      <c r="AG2063" s="86"/>
      <c r="AH2063" s="131"/>
      <c r="AI2063" s="88">
        <f t="shared" si="418"/>
        <v>0</v>
      </c>
      <c r="AJ2063" s="89" t="str">
        <f>IFERROR(IF(ISNA(MATCH($AV2063,Other_Category_Abbr,0)),INDEX(FGHG_List_Long_GWP,MATCH($AV2063,FGHG_List_Long,0)),INDEX(GWP_Other_Abbr,MATCH($AV2063,Other_Category_Abbr,0)))*SUM(V2063,AA2063,AD2063,AI2063),"")</f>
        <v/>
      </c>
      <c r="AK2063" s="89" t="str">
        <f>IFERROR(IF(ISNA(MATCH($AV2063,Other_Category_Abbr,0)),INDEX(FGHG_List_Long_GWP,MATCH($AV2063,FGHG_List_Long,0)),INDEX(GWP_Other_Abbr,MATCH($AV2063,Other_Category_Abbr,0)))*(T2063*(S2063+U2063)+W2063*(Y2063+X2063)+AD2063+AE2063*(AF2063+AG2063)),"")</f>
        <v/>
      </c>
      <c r="AL2063" s="90" t="str">
        <f t="shared" si="413"/>
        <v/>
      </c>
      <c r="AM2063" s="91" t="str">
        <f t="shared" si="414"/>
        <v/>
      </c>
      <c r="AP2063" s="92" t="b">
        <f t="shared" si="408"/>
        <v>0</v>
      </c>
      <c r="AQ2063" s="92" t="str">
        <f t="shared" si="409"/>
        <v xml:space="preserve"> </v>
      </c>
      <c r="AR2063" s="92" t="str">
        <f>IF(LEN(AQ2063)=1,"",COUNTIF($AQ$19:AQ2063,AQ2063)=1)</f>
        <v/>
      </c>
      <c r="AS2063" s="73"/>
      <c r="AT2063" s="73"/>
      <c r="AU2063" s="73"/>
      <c r="AV2063" s="235" t="str">
        <f>IF($P2063=Lists!$A$13,Lists!$A$29,IF($P2063=Lists!$A$14,Lists!$A$30,$P2063))</f>
        <v/>
      </c>
      <c r="AW2063" s="73"/>
      <c r="AX2063" s="73"/>
    </row>
    <row r="2064" spans="2:50" x14ac:dyDescent="0.3">
      <c r="B2064" s="137">
        <f t="shared" si="415"/>
        <v>2046</v>
      </c>
      <c r="C2064" s="24"/>
      <c r="D2064" s="24"/>
      <c r="E2064" s="24"/>
      <c r="F2064" s="25"/>
      <c r="G2064" s="24"/>
      <c r="H2064" s="30"/>
      <c r="I2064" s="24"/>
      <c r="J2064" s="50" t="str">
        <f t="shared" si="406"/>
        <v/>
      </c>
      <c r="K2064" s="30"/>
      <c r="L2064" s="236"/>
      <c r="M2064" s="30"/>
      <c r="N2064" s="30"/>
      <c r="O2064" s="46" t="str">
        <f t="shared" si="407"/>
        <v/>
      </c>
      <c r="P2064" s="239" t="str">
        <f t="shared" si="410"/>
        <v/>
      </c>
      <c r="Q2064" s="52" t="str">
        <f t="shared" si="411"/>
        <v/>
      </c>
      <c r="R2064" s="127"/>
      <c r="S2064" s="86"/>
      <c r="T2064" s="127"/>
      <c r="U2064" s="86"/>
      <c r="V2064" s="87">
        <f t="shared" si="416"/>
        <v>0</v>
      </c>
      <c r="W2064" s="130"/>
      <c r="X2064" s="86"/>
      <c r="Y2064" s="86"/>
      <c r="Z2064" s="131"/>
      <c r="AA2064" s="87">
        <f t="shared" si="412"/>
        <v>0</v>
      </c>
      <c r="AB2064" s="127"/>
      <c r="AC2064" s="86"/>
      <c r="AD2064" s="87">
        <f t="shared" si="417"/>
        <v>0</v>
      </c>
      <c r="AE2064" s="127"/>
      <c r="AF2064" s="86"/>
      <c r="AG2064" s="86"/>
      <c r="AH2064" s="131"/>
      <c r="AI2064" s="88">
        <f t="shared" si="418"/>
        <v>0</v>
      </c>
      <c r="AJ2064" s="89" t="str">
        <f>IFERROR(IF(ISNA(MATCH($AV2064,Other_Category_Abbr,0)),INDEX(FGHG_List_Long_GWP,MATCH($AV2064,FGHG_List_Long,0)),INDEX(GWP_Other_Abbr,MATCH($AV2064,Other_Category_Abbr,0)))*SUM(V2064,AA2064,AD2064,AI2064),"")</f>
        <v/>
      </c>
      <c r="AK2064" s="89" t="str">
        <f>IFERROR(IF(ISNA(MATCH($AV2064,Other_Category_Abbr,0)),INDEX(FGHG_List_Long_GWP,MATCH($AV2064,FGHG_List_Long,0)),INDEX(GWP_Other_Abbr,MATCH($AV2064,Other_Category_Abbr,0)))*(T2064*(S2064+U2064)+W2064*(Y2064+X2064)+AD2064+AE2064*(AF2064+AG2064)),"")</f>
        <v/>
      </c>
      <c r="AL2064" s="90" t="str">
        <f t="shared" si="413"/>
        <v/>
      </c>
      <c r="AM2064" s="91" t="str">
        <f t="shared" si="414"/>
        <v/>
      </c>
      <c r="AP2064" s="92" t="b">
        <f t="shared" si="408"/>
        <v>0</v>
      </c>
      <c r="AQ2064" s="92" t="str">
        <f t="shared" si="409"/>
        <v xml:space="preserve"> </v>
      </c>
      <c r="AR2064" s="92" t="str">
        <f>IF(LEN(AQ2064)=1,"",COUNTIF($AQ$19:AQ2064,AQ2064)=1)</f>
        <v/>
      </c>
      <c r="AS2064" s="73"/>
      <c r="AT2064" s="73"/>
      <c r="AU2064" s="73"/>
      <c r="AV2064" s="235" t="str">
        <f>IF($P2064=Lists!$A$13,Lists!$A$29,IF($P2064=Lists!$A$14,Lists!$A$30,$P2064))</f>
        <v/>
      </c>
      <c r="AW2064" s="73"/>
      <c r="AX2064" s="73"/>
    </row>
    <row r="2065" spans="2:50" x14ac:dyDescent="0.3">
      <c r="B2065" s="137">
        <f t="shared" si="415"/>
        <v>2047</v>
      </c>
      <c r="C2065" s="24"/>
      <c r="D2065" s="24"/>
      <c r="E2065" s="24"/>
      <c r="F2065" s="25"/>
      <c r="G2065" s="24"/>
      <c r="H2065" s="30"/>
      <c r="I2065" s="24"/>
      <c r="J2065" s="50" t="str">
        <f t="shared" si="406"/>
        <v/>
      </c>
      <c r="K2065" s="30"/>
      <c r="L2065" s="236"/>
      <c r="M2065" s="30"/>
      <c r="N2065" s="30"/>
      <c r="O2065" s="46" t="str">
        <f t="shared" si="407"/>
        <v/>
      </c>
      <c r="P2065" s="239" t="str">
        <f t="shared" si="410"/>
        <v/>
      </c>
      <c r="Q2065" s="52" t="str">
        <f t="shared" si="411"/>
        <v/>
      </c>
      <c r="R2065" s="127"/>
      <c r="S2065" s="86"/>
      <c r="T2065" s="127"/>
      <c r="U2065" s="86"/>
      <c r="V2065" s="87">
        <f t="shared" si="416"/>
        <v>0</v>
      </c>
      <c r="W2065" s="130"/>
      <c r="X2065" s="86"/>
      <c r="Y2065" s="86"/>
      <c r="Z2065" s="131"/>
      <c r="AA2065" s="87">
        <f t="shared" si="412"/>
        <v>0</v>
      </c>
      <c r="AB2065" s="127"/>
      <c r="AC2065" s="86"/>
      <c r="AD2065" s="87">
        <f t="shared" si="417"/>
        <v>0</v>
      </c>
      <c r="AE2065" s="127"/>
      <c r="AF2065" s="86"/>
      <c r="AG2065" s="86"/>
      <c r="AH2065" s="131"/>
      <c r="AI2065" s="88">
        <f t="shared" si="418"/>
        <v>0</v>
      </c>
      <c r="AJ2065" s="89" t="str">
        <f>IFERROR(IF(ISNA(MATCH($AV2065,Other_Category_Abbr,0)),INDEX(FGHG_List_Long_GWP,MATCH($AV2065,FGHG_List_Long,0)),INDEX(GWP_Other_Abbr,MATCH($AV2065,Other_Category_Abbr,0)))*SUM(V2065,AA2065,AD2065,AI2065),"")</f>
        <v/>
      </c>
      <c r="AK2065" s="89" t="str">
        <f>IFERROR(IF(ISNA(MATCH($AV2065,Other_Category_Abbr,0)),INDEX(FGHG_List_Long_GWP,MATCH($AV2065,FGHG_List_Long,0)),INDEX(GWP_Other_Abbr,MATCH($AV2065,Other_Category_Abbr,0)))*(T2065*(S2065+U2065)+W2065*(Y2065+X2065)+AD2065+AE2065*(AF2065+AG2065)),"")</f>
        <v/>
      </c>
      <c r="AL2065" s="90" t="str">
        <f t="shared" si="413"/>
        <v/>
      </c>
      <c r="AM2065" s="91" t="str">
        <f t="shared" si="414"/>
        <v/>
      </c>
      <c r="AP2065" s="92" t="b">
        <f t="shared" si="408"/>
        <v>0</v>
      </c>
      <c r="AQ2065" s="92" t="str">
        <f t="shared" si="409"/>
        <v xml:space="preserve"> </v>
      </c>
      <c r="AR2065" s="92" t="str">
        <f>IF(LEN(AQ2065)=1,"",COUNTIF($AQ$19:AQ2065,AQ2065)=1)</f>
        <v/>
      </c>
      <c r="AS2065" s="73"/>
      <c r="AT2065" s="73"/>
      <c r="AU2065" s="73"/>
      <c r="AV2065" s="235" t="str">
        <f>IF($P2065=Lists!$A$13,Lists!$A$29,IF($P2065=Lists!$A$14,Lists!$A$30,$P2065))</f>
        <v/>
      </c>
      <c r="AW2065" s="73"/>
      <c r="AX2065" s="73"/>
    </row>
    <row r="2066" spans="2:50" x14ac:dyDescent="0.3">
      <c r="B2066" s="137">
        <f t="shared" si="415"/>
        <v>2048</v>
      </c>
      <c r="C2066" s="24"/>
      <c r="D2066" s="24"/>
      <c r="E2066" s="24"/>
      <c r="F2066" s="25"/>
      <c r="G2066" s="24"/>
      <c r="H2066" s="30"/>
      <c r="I2066" s="24"/>
      <c r="J2066" s="50" t="str">
        <f t="shared" si="406"/>
        <v/>
      </c>
      <c r="K2066" s="30"/>
      <c r="L2066" s="236"/>
      <c r="M2066" s="30"/>
      <c r="N2066" s="30"/>
      <c r="O2066" s="46" t="str">
        <f t="shared" si="407"/>
        <v/>
      </c>
      <c r="P2066" s="239" t="str">
        <f t="shared" si="410"/>
        <v/>
      </c>
      <c r="Q2066" s="52" t="str">
        <f t="shared" si="411"/>
        <v/>
      </c>
      <c r="R2066" s="127"/>
      <c r="S2066" s="86"/>
      <c r="T2066" s="127"/>
      <c r="U2066" s="86"/>
      <c r="V2066" s="87">
        <f t="shared" si="416"/>
        <v>0</v>
      </c>
      <c r="W2066" s="130"/>
      <c r="X2066" s="86"/>
      <c r="Y2066" s="86"/>
      <c r="Z2066" s="131"/>
      <c r="AA2066" s="87">
        <f t="shared" si="412"/>
        <v>0</v>
      </c>
      <c r="AB2066" s="127"/>
      <c r="AC2066" s="86"/>
      <c r="AD2066" s="87">
        <f t="shared" si="417"/>
        <v>0</v>
      </c>
      <c r="AE2066" s="127"/>
      <c r="AF2066" s="86"/>
      <c r="AG2066" s="86"/>
      <c r="AH2066" s="131"/>
      <c r="AI2066" s="88">
        <f t="shared" si="418"/>
        <v>0</v>
      </c>
      <c r="AJ2066" s="89" t="str">
        <f>IFERROR(IF(ISNA(MATCH($AV2066,Other_Category_Abbr,0)),INDEX(FGHG_List_Long_GWP,MATCH($AV2066,FGHG_List_Long,0)),INDEX(GWP_Other_Abbr,MATCH($AV2066,Other_Category_Abbr,0)))*SUM(V2066,AA2066,AD2066,AI2066),"")</f>
        <v/>
      </c>
      <c r="AK2066" s="89" t="str">
        <f>IFERROR(IF(ISNA(MATCH($AV2066,Other_Category_Abbr,0)),INDEX(FGHG_List_Long_GWP,MATCH($AV2066,FGHG_List_Long,0)),INDEX(GWP_Other_Abbr,MATCH($AV2066,Other_Category_Abbr,0)))*(T2066*(S2066+U2066)+W2066*(Y2066+X2066)+AD2066+AE2066*(AF2066+AG2066)),"")</f>
        <v/>
      </c>
      <c r="AL2066" s="90" t="str">
        <f t="shared" si="413"/>
        <v/>
      </c>
      <c r="AM2066" s="91" t="str">
        <f t="shared" si="414"/>
        <v/>
      </c>
      <c r="AP2066" s="92" t="b">
        <f t="shared" si="408"/>
        <v>0</v>
      </c>
      <c r="AQ2066" s="92" t="str">
        <f t="shared" si="409"/>
        <v xml:space="preserve"> </v>
      </c>
      <c r="AR2066" s="92" t="str">
        <f>IF(LEN(AQ2066)=1,"",COUNTIF($AQ$19:AQ2066,AQ2066)=1)</f>
        <v/>
      </c>
      <c r="AS2066" s="73"/>
      <c r="AT2066" s="73"/>
      <c r="AU2066" s="73"/>
      <c r="AV2066" s="235" t="str">
        <f>IF($P2066=Lists!$A$13,Lists!$A$29,IF($P2066=Lists!$A$14,Lists!$A$30,$P2066))</f>
        <v/>
      </c>
      <c r="AW2066" s="73"/>
      <c r="AX2066" s="73"/>
    </row>
    <row r="2067" spans="2:50" x14ac:dyDescent="0.3">
      <c r="B2067" s="137">
        <f t="shared" si="415"/>
        <v>2049</v>
      </c>
      <c r="C2067" s="24"/>
      <c r="D2067" s="24"/>
      <c r="E2067" s="24"/>
      <c r="F2067" s="25"/>
      <c r="G2067" s="24"/>
      <c r="H2067" s="30"/>
      <c r="I2067" s="24"/>
      <c r="J2067" s="50" t="str">
        <f t="shared" ref="J2067:J2130" si="419">IFERROR(INDEX(CASRN,MATCH($I2067,FGHG_List_Long,0)),"")</f>
        <v/>
      </c>
      <c r="K2067" s="30"/>
      <c r="L2067" s="236"/>
      <c r="M2067" s="30"/>
      <c r="N2067" s="30"/>
      <c r="O2067" s="46" t="str">
        <f t="shared" ref="O2067:O2130" si="420">IF(ISBLANK(I2067),"",IF(I2067="Other f-GHG chemical not listed",K2067,I2067))</f>
        <v/>
      </c>
      <c r="P2067" s="239" t="str">
        <f t="shared" si="410"/>
        <v/>
      </c>
      <c r="Q2067" s="52" t="str">
        <f t="shared" si="411"/>
        <v/>
      </c>
      <c r="R2067" s="127"/>
      <c r="S2067" s="86"/>
      <c r="T2067" s="127"/>
      <c r="U2067" s="86"/>
      <c r="V2067" s="87">
        <f t="shared" si="416"/>
        <v>0</v>
      </c>
      <c r="W2067" s="130"/>
      <c r="X2067" s="86"/>
      <c r="Y2067" s="86"/>
      <c r="Z2067" s="131"/>
      <c r="AA2067" s="87">
        <f t="shared" si="412"/>
        <v>0</v>
      </c>
      <c r="AB2067" s="127"/>
      <c r="AC2067" s="86"/>
      <c r="AD2067" s="87">
        <f t="shared" si="417"/>
        <v>0</v>
      </c>
      <c r="AE2067" s="127"/>
      <c r="AF2067" s="86"/>
      <c r="AG2067" s="86"/>
      <c r="AH2067" s="131"/>
      <c r="AI2067" s="88">
        <f t="shared" si="418"/>
        <v>0</v>
      </c>
      <c r="AJ2067" s="89" t="str">
        <f>IFERROR(IF(ISNA(MATCH($AV2067,Other_Category_Abbr,0)),INDEX(FGHG_List_Long_GWP,MATCH($AV2067,FGHG_List_Long,0)),INDEX(GWP_Other_Abbr,MATCH($AV2067,Other_Category_Abbr,0)))*SUM(V2067,AA2067,AD2067,AI2067),"")</f>
        <v/>
      </c>
      <c r="AK2067" s="89" t="str">
        <f>IFERROR(IF(ISNA(MATCH($AV2067,Other_Category_Abbr,0)),INDEX(FGHG_List_Long_GWP,MATCH($AV2067,FGHG_List_Long,0)),INDEX(GWP_Other_Abbr,MATCH($AV2067,Other_Category_Abbr,0)))*(T2067*(S2067+U2067)+W2067*(Y2067+X2067)+AD2067+AE2067*(AF2067+AG2067)),"")</f>
        <v/>
      </c>
      <c r="AL2067" s="90" t="str">
        <f t="shared" si="413"/>
        <v/>
      </c>
      <c r="AM2067" s="91" t="str">
        <f t="shared" si="414"/>
        <v/>
      </c>
      <c r="AP2067" s="92" t="b">
        <f t="shared" ref="AP2067:AP2130" si="421">IF(AND(F2067="EF Method (L21 or L22)",G2067="Yes",H2067="No"),"Eq. L-21",IF(AND(F2067="EF Method (L21 or L22)",G2067="Yes",H2067="Yes"),"Eq. L-22",IF(AND(F2067="EF Method (L21 or L22)",G2067="No"),"Eq. L-22",IF(AND(F2067="ECF Method (L26 or L27)",G2067="Yes"),"Eq. L-27",IF(AND(F2067="ECF Method (L26 or L27)",G2067="No"),"Eq. L-26")))))</f>
        <v>0</v>
      </c>
      <c r="AQ2067" s="92" t="str">
        <f t="shared" ref="AQ2067:AQ2130" si="422">C2067&amp;" "&amp;O2067</f>
        <v xml:space="preserve"> </v>
      </c>
      <c r="AR2067" s="92" t="str">
        <f>IF(LEN(AQ2067)=1,"",COUNTIF($AQ$19:AQ2067,AQ2067)=1)</f>
        <v/>
      </c>
      <c r="AS2067" s="73"/>
      <c r="AT2067" s="73"/>
      <c r="AU2067" s="73"/>
      <c r="AV2067" s="235" t="str">
        <f>IF($P2067=Lists!$A$13,Lists!$A$29,IF($P2067=Lists!$A$14,Lists!$A$30,$P2067))</f>
        <v/>
      </c>
      <c r="AW2067" s="73"/>
      <c r="AX2067" s="73"/>
    </row>
    <row r="2068" spans="2:50" x14ac:dyDescent="0.3">
      <c r="B2068" s="137">
        <f t="shared" si="415"/>
        <v>2050</v>
      </c>
      <c r="C2068" s="24"/>
      <c r="D2068" s="24"/>
      <c r="E2068" s="24"/>
      <c r="F2068" s="25"/>
      <c r="G2068" s="24"/>
      <c r="H2068" s="30"/>
      <c r="I2068" s="24"/>
      <c r="J2068" s="50" t="str">
        <f t="shared" si="419"/>
        <v/>
      </c>
      <c r="K2068" s="30"/>
      <c r="L2068" s="236"/>
      <c r="M2068" s="30"/>
      <c r="N2068" s="30"/>
      <c r="O2068" s="46" t="str">
        <f t="shared" si="420"/>
        <v/>
      </c>
      <c r="P2068" s="239" t="str">
        <f t="shared" ref="P2068:P2131" si="423">IF(ISBLANK(I2068),"",IF(I2068="Other f-GHG chemical not listed",N2068,I2068))</f>
        <v/>
      </c>
      <c r="Q2068" s="52" t="str">
        <f t="shared" ref="Q2068:Q2131" si="424">IF(ISBLANK(I2068),"",IF(I2068="Other f-GHG chemical not listed",L2068,J2068))</f>
        <v/>
      </c>
      <c r="R2068" s="127"/>
      <c r="S2068" s="86"/>
      <c r="T2068" s="127"/>
      <c r="U2068" s="86"/>
      <c r="V2068" s="87">
        <f t="shared" si="416"/>
        <v>0</v>
      </c>
      <c r="W2068" s="130"/>
      <c r="X2068" s="86"/>
      <c r="Y2068" s="86"/>
      <c r="Z2068" s="131"/>
      <c r="AA2068" s="87">
        <f t="shared" ref="AA2068:AA2131" si="425">+W2068*(X2068+Y2068*(1-Z2068))</f>
        <v>0</v>
      </c>
      <c r="AB2068" s="127"/>
      <c r="AC2068" s="86"/>
      <c r="AD2068" s="87">
        <f t="shared" si="417"/>
        <v>0</v>
      </c>
      <c r="AE2068" s="127"/>
      <c r="AF2068" s="86"/>
      <c r="AG2068" s="86"/>
      <c r="AH2068" s="131"/>
      <c r="AI2068" s="88">
        <f t="shared" si="418"/>
        <v>0</v>
      </c>
      <c r="AJ2068" s="89" t="str">
        <f>IFERROR(IF(ISNA(MATCH($AV2068,Other_Category_Abbr,0)),INDEX(FGHG_List_Long_GWP,MATCH($AV2068,FGHG_List_Long,0)),INDEX(GWP_Other_Abbr,MATCH($AV2068,Other_Category_Abbr,0)))*SUM(V2068,AA2068,AD2068,AI2068),"")</f>
        <v/>
      </c>
      <c r="AK2068" s="89" t="str">
        <f>IFERROR(IF(ISNA(MATCH($AV2068,Other_Category_Abbr,0)),INDEX(FGHG_List_Long_GWP,MATCH($AV2068,FGHG_List_Long,0)),INDEX(GWP_Other_Abbr,MATCH($AV2068,Other_Category_Abbr,0)))*(T2068*(S2068+U2068)+W2068*(Y2068+X2068)+AD2068+AE2068*(AF2068+AG2068)),"")</f>
        <v/>
      </c>
      <c r="AL2068" s="90" t="str">
        <f t="shared" ref="AL2068:AL2131" si="426">IFERROR(1-(SUMIF($C$19:$C$3718,C2068,$AJ$19:$AJ$3718)/SUMIF($C$19:$C$3718,C2068,$AK$19:$AK$3718)),"")</f>
        <v/>
      </c>
      <c r="AM2068" s="91" t="str">
        <f t="shared" ref="AM2068:AM2131" si="427">IF(LEN(AL2068)&lt;1,"",IF(AND(AL2068&gt;=$BA$19,AL2068&lt;$BB$19),$AZ$19,IF(AND(AL2068&gt;=$BA$20,AL2068&lt;$BB$20),$AZ$20,IF(AND(AL2068&gt;=$BA$21,AL2068&lt;$BB$21),$AZ$21,IF(AND(AL2068&gt;=$BA$22,AL2068&lt;=$BB$22),$AZ$22,"Check")))))</f>
        <v/>
      </c>
      <c r="AP2068" s="92" t="b">
        <f t="shared" si="421"/>
        <v>0</v>
      </c>
      <c r="AQ2068" s="92" t="str">
        <f t="shared" si="422"/>
        <v xml:space="preserve"> </v>
      </c>
      <c r="AR2068" s="92" t="str">
        <f>IF(LEN(AQ2068)=1,"",COUNTIF($AQ$19:AQ2068,AQ2068)=1)</f>
        <v/>
      </c>
      <c r="AS2068" s="73"/>
      <c r="AT2068" s="73"/>
      <c r="AU2068" s="73"/>
      <c r="AV2068" s="235" t="str">
        <f>IF($P2068=Lists!$A$13,Lists!$A$29,IF($P2068=Lists!$A$14,Lists!$A$30,$P2068))</f>
        <v/>
      </c>
      <c r="AW2068" s="73"/>
      <c r="AX2068" s="73"/>
    </row>
    <row r="2069" spans="2:50" x14ac:dyDescent="0.3">
      <c r="B2069" s="137">
        <f t="shared" ref="B2069:B2132" si="428">1+B2068</f>
        <v>2051</v>
      </c>
      <c r="C2069" s="24"/>
      <c r="D2069" s="24"/>
      <c r="E2069" s="24"/>
      <c r="F2069" s="25"/>
      <c r="G2069" s="24"/>
      <c r="H2069" s="30"/>
      <c r="I2069" s="24"/>
      <c r="J2069" s="50" t="str">
        <f t="shared" si="419"/>
        <v/>
      </c>
      <c r="K2069" s="30"/>
      <c r="L2069" s="236"/>
      <c r="M2069" s="30"/>
      <c r="N2069" s="30"/>
      <c r="O2069" s="46" t="str">
        <f t="shared" si="420"/>
        <v/>
      </c>
      <c r="P2069" s="239" t="str">
        <f t="shared" si="423"/>
        <v/>
      </c>
      <c r="Q2069" s="52" t="str">
        <f t="shared" si="424"/>
        <v/>
      </c>
      <c r="R2069" s="127"/>
      <c r="S2069" s="86"/>
      <c r="T2069" s="127"/>
      <c r="U2069" s="86"/>
      <c r="V2069" s="87">
        <f t="shared" si="416"/>
        <v>0</v>
      </c>
      <c r="W2069" s="130"/>
      <c r="X2069" s="86"/>
      <c r="Y2069" s="86"/>
      <c r="Z2069" s="131"/>
      <c r="AA2069" s="87">
        <f t="shared" si="425"/>
        <v>0</v>
      </c>
      <c r="AB2069" s="127"/>
      <c r="AC2069" s="86"/>
      <c r="AD2069" s="87">
        <f t="shared" si="417"/>
        <v>0</v>
      </c>
      <c r="AE2069" s="127"/>
      <c r="AF2069" s="86"/>
      <c r="AG2069" s="86"/>
      <c r="AH2069" s="131"/>
      <c r="AI2069" s="88">
        <f t="shared" si="418"/>
        <v>0</v>
      </c>
      <c r="AJ2069" s="89" t="str">
        <f>IFERROR(IF(ISNA(MATCH($AV2069,Other_Category_Abbr,0)),INDEX(FGHG_List_Long_GWP,MATCH($AV2069,FGHG_List_Long,0)),INDEX(GWP_Other_Abbr,MATCH($AV2069,Other_Category_Abbr,0)))*SUM(V2069,AA2069,AD2069,AI2069),"")</f>
        <v/>
      </c>
      <c r="AK2069" s="89" t="str">
        <f>IFERROR(IF(ISNA(MATCH($AV2069,Other_Category_Abbr,0)),INDEX(FGHG_List_Long_GWP,MATCH($AV2069,FGHG_List_Long,0)),INDEX(GWP_Other_Abbr,MATCH($AV2069,Other_Category_Abbr,0)))*(T2069*(S2069+U2069)+W2069*(Y2069+X2069)+AD2069+AE2069*(AF2069+AG2069)),"")</f>
        <v/>
      </c>
      <c r="AL2069" s="90" t="str">
        <f t="shared" si="426"/>
        <v/>
      </c>
      <c r="AM2069" s="91" t="str">
        <f t="shared" si="427"/>
        <v/>
      </c>
      <c r="AP2069" s="92" t="b">
        <f t="shared" si="421"/>
        <v>0</v>
      </c>
      <c r="AQ2069" s="92" t="str">
        <f t="shared" si="422"/>
        <v xml:space="preserve"> </v>
      </c>
      <c r="AR2069" s="92" t="str">
        <f>IF(LEN(AQ2069)=1,"",COUNTIF($AQ$19:AQ2069,AQ2069)=1)</f>
        <v/>
      </c>
      <c r="AS2069" s="73"/>
      <c r="AT2069" s="73"/>
      <c r="AU2069" s="73"/>
      <c r="AV2069" s="235" t="str">
        <f>IF($P2069=Lists!$A$13,Lists!$A$29,IF($P2069=Lists!$A$14,Lists!$A$30,$P2069))</f>
        <v/>
      </c>
      <c r="AW2069" s="73"/>
      <c r="AX2069" s="73"/>
    </row>
    <row r="2070" spans="2:50" x14ac:dyDescent="0.3">
      <c r="B2070" s="137">
        <f t="shared" si="428"/>
        <v>2052</v>
      </c>
      <c r="C2070" s="24"/>
      <c r="D2070" s="24"/>
      <c r="E2070" s="24"/>
      <c r="F2070" s="25"/>
      <c r="G2070" s="24"/>
      <c r="H2070" s="30"/>
      <c r="I2070" s="24"/>
      <c r="J2070" s="50" t="str">
        <f t="shared" si="419"/>
        <v/>
      </c>
      <c r="K2070" s="30"/>
      <c r="L2070" s="236"/>
      <c r="M2070" s="30"/>
      <c r="N2070" s="30"/>
      <c r="O2070" s="46" t="str">
        <f t="shared" si="420"/>
        <v/>
      </c>
      <c r="P2070" s="239" t="str">
        <f t="shared" si="423"/>
        <v/>
      </c>
      <c r="Q2070" s="52" t="str">
        <f t="shared" si="424"/>
        <v/>
      </c>
      <c r="R2070" s="127"/>
      <c r="S2070" s="86"/>
      <c r="T2070" s="127"/>
      <c r="U2070" s="86"/>
      <c r="V2070" s="87">
        <f t="shared" si="416"/>
        <v>0</v>
      </c>
      <c r="W2070" s="130"/>
      <c r="X2070" s="86"/>
      <c r="Y2070" s="86"/>
      <c r="Z2070" s="131"/>
      <c r="AA2070" s="87">
        <f t="shared" si="425"/>
        <v>0</v>
      </c>
      <c r="AB2070" s="127"/>
      <c r="AC2070" s="86"/>
      <c r="AD2070" s="87">
        <f t="shared" si="417"/>
        <v>0</v>
      </c>
      <c r="AE2070" s="127"/>
      <c r="AF2070" s="86"/>
      <c r="AG2070" s="86"/>
      <c r="AH2070" s="131"/>
      <c r="AI2070" s="88">
        <f t="shared" si="418"/>
        <v>0</v>
      </c>
      <c r="AJ2070" s="89" t="str">
        <f>IFERROR(IF(ISNA(MATCH($AV2070,Other_Category_Abbr,0)),INDEX(FGHG_List_Long_GWP,MATCH($AV2070,FGHG_List_Long,0)),INDEX(GWP_Other_Abbr,MATCH($AV2070,Other_Category_Abbr,0)))*SUM(V2070,AA2070,AD2070,AI2070),"")</f>
        <v/>
      </c>
      <c r="AK2070" s="89" t="str">
        <f>IFERROR(IF(ISNA(MATCH($AV2070,Other_Category_Abbr,0)),INDEX(FGHG_List_Long_GWP,MATCH($AV2070,FGHG_List_Long,0)),INDEX(GWP_Other_Abbr,MATCH($AV2070,Other_Category_Abbr,0)))*(T2070*(S2070+U2070)+W2070*(Y2070+X2070)+AD2070+AE2070*(AF2070+AG2070)),"")</f>
        <v/>
      </c>
      <c r="AL2070" s="90" t="str">
        <f t="shared" si="426"/>
        <v/>
      </c>
      <c r="AM2070" s="91" t="str">
        <f t="shared" si="427"/>
        <v/>
      </c>
      <c r="AP2070" s="92" t="b">
        <f t="shared" si="421"/>
        <v>0</v>
      </c>
      <c r="AQ2070" s="92" t="str">
        <f t="shared" si="422"/>
        <v xml:space="preserve"> </v>
      </c>
      <c r="AR2070" s="92" t="str">
        <f>IF(LEN(AQ2070)=1,"",COUNTIF($AQ$19:AQ2070,AQ2070)=1)</f>
        <v/>
      </c>
      <c r="AS2070" s="73"/>
      <c r="AT2070" s="73"/>
      <c r="AU2070" s="73"/>
      <c r="AV2070" s="235" t="str">
        <f>IF($P2070=Lists!$A$13,Lists!$A$29,IF($P2070=Lists!$A$14,Lists!$A$30,$P2070))</f>
        <v/>
      </c>
      <c r="AW2070" s="73"/>
      <c r="AX2070" s="73"/>
    </row>
    <row r="2071" spans="2:50" x14ac:dyDescent="0.3">
      <c r="B2071" s="137">
        <f t="shared" si="428"/>
        <v>2053</v>
      </c>
      <c r="C2071" s="24"/>
      <c r="D2071" s="24"/>
      <c r="E2071" s="24"/>
      <c r="F2071" s="25"/>
      <c r="G2071" s="24"/>
      <c r="H2071" s="30"/>
      <c r="I2071" s="24"/>
      <c r="J2071" s="50" t="str">
        <f t="shared" si="419"/>
        <v/>
      </c>
      <c r="K2071" s="30"/>
      <c r="L2071" s="236"/>
      <c r="M2071" s="30"/>
      <c r="N2071" s="30"/>
      <c r="O2071" s="46" t="str">
        <f t="shared" si="420"/>
        <v/>
      </c>
      <c r="P2071" s="239" t="str">
        <f t="shared" si="423"/>
        <v/>
      </c>
      <c r="Q2071" s="52" t="str">
        <f t="shared" si="424"/>
        <v/>
      </c>
      <c r="R2071" s="127"/>
      <c r="S2071" s="86"/>
      <c r="T2071" s="127"/>
      <c r="U2071" s="86"/>
      <c r="V2071" s="87">
        <f t="shared" si="416"/>
        <v>0</v>
      </c>
      <c r="W2071" s="130"/>
      <c r="X2071" s="86"/>
      <c r="Y2071" s="86"/>
      <c r="Z2071" s="131"/>
      <c r="AA2071" s="87">
        <f t="shared" si="425"/>
        <v>0</v>
      </c>
      <c r="AB2071" s="127"/>
      <c r="AC2071" s="86"/>
      <c r="AD2071" s="87">
        <f t="shared" si="417"/>
        <v>0</v>
      </c>
      <c r="AE2071" s="127"/>
      <c r="AF2071" s="86"/>
      <c r="AG2071" s="86"/>
      <c r="AH2071" s="131"/>
      <c r="AI2071" s="88">
        <f t="shared" si="418"/>
        <v>0</v>
      </c>
      <c r="AJ2071" s="89" t="str">
        <f>IFERROR(IF(ISNA(MATCH($AV2071,Other_Category_Abbr,0)),INDEX(FGHG_List_Long_GWP,MATCH($AV2071,FGHG_List_Long,0)),INDEX(GWP_Other_Abbr,MATCH($AV2071,Other_Category_Abbr,0)))*SUM(V2071,AA2071,AD2071,AI2071),"")</f>
        <v/>
      </c>
      <c r="AK2071" s="89" t="str">
        <f>IFERROR(IF(ISNA(MATCH($AV2071,Other_Category_Abbr,0)),INDEX(FGHG_List_Long_GWP,MATCH($AV2071,FGHG_List_Long,0)),INDEX(GWP_Other_Abbr,MATCH($AV2071,Other_Category_Abbr,0)))*(T2071*(S2071+U2071)+W2071*(Y2071+X2071)+AD2071+AE2071*(AF2071+AG2071)),"")</f>
        <v/>
      </c>
      <c r="AL2071" s="90" t="str">
        <f t="shared" si="426"/>
        <v/>
      </c>
      <c r="AM2071" s="91" t="str">
        <f t="shared" si="427"/>
        <v/>
      </c>
      <c r="AP2071" s="92" t="b">
        <f t="shared" si="421"/>
        <v>0</v>
      </c>
      <c r="AQ2071" s="92" t="str">
        <f t="shared" si="422"/>
        <v xml:space="preserve"> </v>
      </c>
      <c r="AR2071" s="92" t="str">
        <f>IF(LEN(AQ2071)=1,"",COUNTIF($AQ$19:AQ2071,AQ2071)=1)</f>
        <v/>
      </c>
      <c r="AS2071" s="73"/>
      <c r="AT2071" s="73"/>
      <c r="AU2071" s="73"/>
      <c r="AV2071" s="235" t="str">
        <f>IF($P2071=Lists!$A$13,Lists!$A$29,IF($P2071=Lists!$A$14,Lists!$A$30,$P2071))</f>
        <v/>
      </c>
      <c r="AW2071" s="73"/>
      <c r="AX2071" s="73"/>
    </row>
    <row r="2072" spans="2:50" x14ac:dyDescent="0.3">
      <c r="B2072" s="137">
        <f t="shared" si="428"/>
        <v>2054</v>
      </c>
      <c r="C2072" s="24"/>
      <c r="D2072" s="24"/>
      <c r="E2072" s="24"/>
      <c r="F2072" s="25"/>
      <c r="G2072" s="24"/>
      <c r="H2072" s="30"/>
      <c r="I2072" s="24"/>
      <c r="J2072" s="50" t="str">
        <f t="shared" si="419"/>
        <v/>
      </c>
      <c r="K2072" s="30"/>
      <c r="L2072" s="236"/>
      <c r="M2072" s="30"/>
      <c r="N2072" s="30"/>
      <c r="O2072" s="46" t="str">
        <f t="shared" si="420"/>
        <v/>
      </c>
      <c r="P2072" s="239" t="str">
        <f t="shared" si="423"/>
        <v/>
      </c>
      <c r="Q2072" s="52" t="str">
        <f t="shared" si="424"/>
        <v/>
      </c>
      <c r="R2072" s="127"/>
      <c r="S2072" s="86"/>
      <c r="T2072" s="127"/>
      <c r="U2072" s="86"/>
      <c r="V2072" s="87">
        <f t="shared" si="416"/>
        <v>0</v>
      </c>
      <c r="W2072" s="130"/>
      <c r="X2072" s="86"/>
      <c r="Y2072" s="86"/>
      <c r="Z2072" s="131"/>
      <c r="AA2072" s="87">
        <f t="shared" si="425"/>
        <v>0</v>
      </c>
      <c r="AB2072" s="127"/>
      <c r="AC2072" s="86"/>
      <c r="AD2072" s="87">
        <f t="shared" si="417"/>
        <v>0</v>
      </c>
      <c r="AE2072" s="127"/>
      <c r="AF2072" s="86"/>
      <c r="AG2072" s="86"/>
      <c r="AH2072" s="131"/>
      <c r="AI2072" s="88">
        <f t="shared" si="418"/>
        <v>0</v>
      </c>
      <c r="AJ2072" s="89" t="str">
        <f>IFERROR(IF(ISNA(MATCH($AV2072,Other_Category_Abbr,0)),INDEX(FGHG_List_Long_GWP,MATCH($AV2072,FGHG_List_Long,0)),INDEX(GWP_Other_Abbr,MATCH($AV2072,Other_Category_Abbr,0)))*SUM(V2072,AA2072,AD2072,AI2072),"")</f>
        <v/>
      </c>
      <c r="AK2072" s="89" t="str">
        <f>IFERROR(IF(ISNA(MATCH($AV2072,Other_Category_Abbr,0)),INDEX(FGHG_List_Long_GWP,MATCH($AV2072,FGHG_List_Long,0)),INDEX(GWP_Other_Abbr,MATCH($AV2072,Other_Category_Abbr,0)))*(T2072*(S2072+U2072)+W2072*(Y2072+X2072)+AD2072+AE2072*(AF2072+AG2072)),"")</f>
        <v/>
      </c>
      <c r="AL2072" s="90" t="str">
        <f t="shared" si="426"/>
        <v/>
      </c>
      <c r="AM2072" s="91" t="str">
        <f t="shared" si="427"/>
        <v/>
      </c>
      <c r="AP2072" s="92" t="b">
        <f t="shared" si="421"/>
        <v>0</v>
      </c>
      <c r="AQ2072" s="92" t="str">
        <f t="shared" si="422"/>
        <v xml:space="preserve"> </v>
      </c>
      <c r="AR2072" s="92" t="str">
        <f>IF(LEN(AQ2072)=1,"",COUNTIF($AQ$19:AQ2072,AQ2072)=1)</f>
        <v/>
      </c>
      <c r="AS2072" s="73"/>
      <c r="AT2072" s="73"/>
      <c r="AU2072" s="73"/>
      <c r="AV2072" s="235" t="str">
        <f>IF($P2072=Lists!$A$13,Lists!$A$29,IF($P2072=Lists!$A$14,Lists!$A$30,$P2072))</f>
        <v/>
      </c>
      <c r="AW2072" s="73"/>
      <c r="AX2072" s="73"/>
    </row>
    <row r="2073" spans="2:50" x14ac:dyDescent="0.3">
      <c r="B2073" s="137">
        <f t="shared" si="428"/>
        <v>2055</v>
      </c>
      <c r="C2073" s="24"/>
      <c r="D2073" s="24"/>
      <c r="E2073" s="24"/>
      <c r="F2073" s="25"/>
      <c r="G2073" s="24"/>
      <c r="H2073" s="30"/>
      <c r="I2073" s="24"/>
      <c r="J2073" s="50" t="str">
        <f t="shared" si="419"/>
        <v/>
      </c>
      <c r="K2073" s="30"/>
      <c r="L2073" s="236"/>
      <c r="M2073" s="30"/>
      <c r="N2073" s="30"/>
      <c r="O2073" s="46" t="str">
        <f t="shared" si="420"/>
        <v/>
      </c>
      <c r="P2073" s="239" t="str">
        <f t="shared" si="423"/>
        <v/>
      </c>
      <c r="Q2073" s="52" t="str">
        <f t="shared" si="424"/>
        <v/>
      </c>
      <c r="R2073" s="127"/>
      <c r="S2073" s="86"/>
      <c r="T2073" s="127"/>
      <c r="U2073" s="86"/>
      <c r="V2073" s="87">
        <f t="shared" si="416"/>
        <v>0</v>
      </c>
      <c r="W2073" s="130"/>
      <c r="X2073" s="86"/>
      <c r="Y2073" s="86"/>
      <c r="Z2073" s="131"/>
      <c r="AA2073" s="87">
        <f t="shared" si="425"/>
        <v>0</v>
      </c>
      <c r="AB2073" s="127"/>
      <c r="AC2073" s="86"/>
      <c r="AD2073" s="87">
        <f t="shared" si="417"/>
        <v>0</v>
      </c>
      <c r="AE2073" s="127"/>
      <c r="AF2073" s="86"/>
      <c r="AG2073" s="86"/>
      <c r="AH2073" s="131"/>
      <c r="AI2073" s="88">
        <f t="shared" si="418"/>
        <v>0</v>
      </c>
      <c r="AJ2073" s="89" t="str">
        <f>IFERROR(IF(ISNA(MATCH($AV2073,Other_Category_Abbr,0)),INDEX(FGHG_List_Long_GWP,MATCH($AV2073,FGHG_List_Long,0)),INDEX(GWP_Other_Abbr,MATCH($AV2073,Other_Category_Abbr,0)))*SUM(V2073,AA2073,AD2073,AI2073),"")</f>
        <v/>
      </c>
      <c r="AK2073" s="89" t="str">
        <f>IFERROR(IF(ISNA(MATCH($AV2073,Other_Category_Abbr,0)),INDEX(FGHG_List_Long_GWP,MATCH($AV2073,FGHG_List_Long,0)),INDEX(GWP_Other_Abbr,MATCH($AV2073,Other_Category_Abbr,0)))*(T2073*(S2073+U2073)+W2073*(Y2073+X2073)+AD2073+AE2073*(AF2073+AG2073)),"")</f>
        <v/>
      </c>
      <c r="AL2073" s="90" t="str">
        <f t="shared" si="426"/>
        <v/>
      </c>
      <c r="AM2073" s="91" t="str">
        <f t="shared" si="427"/>
        <v/>
      </c>
      <c r="AP2073" s="92" t="b">
        <f t="shared" si="421"/>
        <v>0</v>
      </c>
      <c r="AQ2073" s="92" t="str">
        <f t="shared" si="422"/>
        <v xml:space="preserve"> </v>
      </c>
      <c r="AR2073" s="92" t="str">
        <f>IF(LEN(AQ2073)=1,"",COUNTIF($AQ$19:AQ2073,AQ2073)=1)</f>
        <v/>
      </c>
      <c r="AS2073" s="73"/>
      <c r="AT2073" s="73"/>
      <c r="AU2073" s="73"/>
      <c r="AV2073" s="235" t="str">
        <f>IF($P2073=Lists!$A$13,Lists!$A$29,IF($P2073=Lists!$A$14,Lists!$A$30,$P2073))</f>
        <v/>
      </c>
      <c r="AW2073" s="73"/>
      <c r="AX2073" s="73"/>
    </row>
    <row r="2074" spans="2:50" x14ac:dyDescent="0.3">
      <c r="B2074" s="137">
        <f t="shared" si="428"/>
        <v>2056</v>
      </c>
      <c r="C2074" s="24"/>
      <c r="D2074" s="24"/>
      <c r="E2074" s="24"/>
      <c r="F2074" s="25"/>
      <c r="G2074" s="24"/>
      <c r="H2074" s="30"/>
      <c r="I2074" s="24"/>
      <c r="J2074" s="50" t="str">
        <f t="shared" si="419"/>
        <v/>
      </c>
      <c r="K2074" s="30"/>
      <c r="L2074" s="236"/>
      <c r="M2074" s="30"/>
      <c r="N2074" s="30"/>
      <c r="O2074" s="46" t="str">
        <f t="shared" si="420"/>
        <v/>
      </c>
      <c r="P2074" s="239" t="str">
        <f t="shared" si="423"/>
        <v/>
      </c>
      <c r="Q2074" s="52" t="str">
        <f t="shared" si="424"/>
        <v/>
      </c>
      <c r="R2074" s="127"/>
      <c r="S2074" s="86"/>
      <c r="T2074" s="127"/>
      <c r="U2074" s="86"/>
      <c r="V2074" s="87">
        <f t="shared" si="416"/>
        <v>0</v>
      </c>
      <c r="W2074" s="130"/>
      <c r="X2074" s="86"/>
      <c r="Y2074" s="86"/>
      <c r="Z2074" s="131"/>
      <c r="AA2074" s="87">
        <f t="shared" si="425"/>
        <v>0</v>
      </c>
      <c r="AB2074" s="127"/>
      <c r="AC2074" s="86"/>
      <c r="AD2074" s="87">
        <f t="shared" si="417"/>
        <v>0</v>
      </c>
      <c r="AE2074" s="127"/>
      <c r="AF2074" s="86"/>
      <c r="AG2074" s="86"/>
      <c r="AH2074" s="131"/>
      <c r="AI2074" s="88">
        <f t="shared" si="418"/>
        <v>0</v>
      </c>
      <c r="AJ2074" s="89" t="str">
        <f>IFERROR(IF(ISNA(MATCH($AV2074,Other_Category_Abbr,0)),INDEX(FGHG_List_Long_GWP,MATCH($AV2074,FGHG_List_Long,0)),INDEX(GWP_Other_Abbr,MATCH($AV2074,Other_Category_Abbr,0)))*SUM(V2074,AA2074,AD2074,AI2074),"")</f>
        <v/>
      </c>
      <c r="AK2074" s="89" t="str">
        <f>IFERROR(IF(ISNA(MATCH($AV2074,Other_Category_Abbr,0)),INDEX(FGHG_List_Long_GWP,MATCH($AV2074,FGHG_List_Long,0)),INDEX(GWP_Other_Abbr,MATCH($AV2074,Other_Category_Abbr,0)))*(T2074*(S2074+U2074)+W2074*(Y2074+X2074)+AD2074+AE2074*(AF2074+AG2074)),"")</f>
        <v/>
      </c>
      <c r="AL2074" s="90" t="str">
        <f t="shared" si="426"/>
        <v/>
      </c>
      <c r="AM2074" s="91" t="str">
        <f t="shared" si="427"/>
        <v/>
      </c>
      <c r="AP2074" s="92" t="b">
        <f t="shared" si="421"/>
        <v>0</v>
      </c>
      <c r="AQ2074" s="92" t="str">
        <f t="shared" si="422"/>
        <v xml:space="preserve"> </v>
      </c>
      <c r="AR2074" s="92" t="str">
        <f>IF(LEN(AQ2074)=1,"",COUNTIF($AQ$19:AQ2074,AQ2074)=1)</f>
        <v/>
      </c>
      <c r="AS2074" s="73"/>
      <c r="AT2074" s="73"/>
      <c r="AU2074" s="73"/>
      <c r="AV2074" s="235" t="str">
        <f>IF($P2074=Lists!$A$13,Lists!$A$29,IF($P2074=Lists!$A$14,Lists!$A$30,$P2074))</f>
        <v/>
      </c>
      <c r="AW2074" s="73"/>
      <c r="AX2074" s="73"/>
    </row>
    <row r="2075" spans="2:50" x14ac:dyDescent="0.3">
      <c r="B2075" s="137">
        <f t="shared" si="428"/>
        <v>2057</v>
      </c>
      <c r="C2075" s="24"/>
      <c r="D2075" s="24"/>
      <c r="E2075" s="24"/>
      <c r="F2075" s="25"/>
      <c r="G2075" s="24"/>
      <c r="H2075" s="30"/>
      <c r="I2075" s="24"/>
      <c r="J2075" s="50" t="str">
        <f t="shared" si="419"/>
        <v/>
      </c>
      <c r="K2075" s="30"/>
      <c r="L2075" s="236"/>
      <c r="M2075" s="30"/>
      <c r="N2075" s="30"/>
      <c r="O2075" s="46" t="str">
        <f t="shared" si="420"/>
        <v/>
      </c>
      <c r="P2075" s="239" t="str">
        <f t="shared" si="423"/>
        <v/>
      </c>
      <c r="Q2075" s="52" t="str">
        <f t="shared" si="424"/>
        <v/>
      </c>
      <c r="R2075" s="127"/>
      <c r="S2075" s="86"/>
      <c r="T2075" s="127"/>
      <c r="U2075" s="86"/>
      <c r="V2075" s="87">
        <f t="shared" si="416"/>
        <v>0</v>
      </c>
      <c r="W2075" s="130"/>
      <c r="X2075" s="86"/>
      <c r="Y2075" s="86"/>
      <c r="Z2075" s="131"/>
      <c r="AA2075" s="87">
        <f t="shared" si="425"/>
        <v>0</v>
      </c>
      <c r="AB2075" s="127"/>
      <c r="AC2075" s="86"/>
      <c r="AD2075" s="87">
        <f t="shared" si="417"/>
        <v>0</v>
      </c>
      <c r="AE2075" s="127"/>
      <c r="AF2075" s="86"/>
      <c r="AG2075" s="86"/>
      <c r="AH2075" s="131"/>
      <c r="AI2075" s="88">
        <f t="shared" si="418"/>
        <v>0</v>
      </c>
      <c r="AJ2075" s="89" t="str">
        <f>IFERROR(IF(ISNA(MATCH($AV2075,Other_Category_Abbr,0)),INDEX(FGHG_List_Long_GWP,MATCH($AV2075,FGHG_List_Long,0)),INDEX(GWP_Other_Abbr,MATCH($AV2075,Other_Category_Abbr,0)))*SUM(V2075,AA2075,AD2075,AI2075),"")</f>
        <v/>
      </c>
      <c r="AK2075" s="89" t="str">
        <f>IFERROR(IF(ISNA(MATCH($AV2075,Other_Category_Abbr,0)),INDEX(FGHG_List_Long_GWP,MATCH($AV2075,FGHG_List_Long,0)),INDEX(GWP_Other_Abbr,MATCH($AV2075,Other_Category_Abbr,0)))*(T2075*(S2075+U2075)+W2075*(Y2075+X2075)+AD2075+AE2075*(AF2075+AG2075)),"")</f>
        <v/>
      </c>
      <c r="AL2075" s="90" t="str">
        <f t="shared" si="426"/>
        <v/>
      </c>
      <c r="AM2075" s="91" t="str">
        <f t="shared" si="427"/>
        <v/>
      </c>
      <c r="AP2075" s="92" t="b">
        <f t="shared" si="421"/>
        <v>0</v>
      </c>
      <c r="AQ2075" s="92" t="str">
        <f t="shared" si="422"/>
        <v xml:space="preserve"> </v>
      </c>
      <c r="AR2075" s="92" t="str">
        <f>IF(LEN(AQ2075)=1,"",COUNTIF($AQ$19:AQ2075,AQ2075)=1)</f>
        <v/>
      </c>
      <c r="AS2075" s="73"/>
      <c r="AT2075" s="73"/>
      <c r="AU2075" s="73"/>
      <c r="AV2075" s="235" t="str">
        <f>IF($P2075=Lists!$A$13,Lists!$A$29,IF($P2075=Lists!$A$14,Lists!$A$30,$P2075))</f>
        <v/>
      </c>
      <c r="AW2075" s="73"/>
      <c r="AX2075" s="73"/>
    </row>
    <row r="2076" spans="2:50" x14ac:dyDescent="0.3">
      <c r="B2076" s="137">
        <f t="shared" si="428"/>
        <v>2058</v>
      </c>
      <c r="C2076" s="24"/>
      <c r="D2076" s="24"/>
      <c r="E2076" s="24"/>
      <c r="F2076" s="25"/>
      <c r="G2076" s="24"/>
      <c r="H2076" s="30"/>
      <c r="I2076" s="24"/>
      <c r="J2076" s="50" t="str">
        <f t="shared" si="419"/>
        <v/>
      </c>
      <c r="K2076" s="30"/>
      <c r="L2076" s="236"/>
      <c r="M2076" s="30"/>
      <c r="N2076" s="30"/>
      <c r="O2076" s="46" t="str">
        <f t="shared" si="420"/>
        <v/>
      </c>
      <c r="P2076" s="239" t="str">
        <f t="shared" si="423"/>
        <v/>
      </c>
      <c r="Q2076" s="52" t="str">
        <f t="shared" si="424"/>
        <v/>
      </c>
      <c r="R2076" s="127"/>
      <c r="S2076" s="86"/>
      <c r="T2076" s="127"/>
      <c r="U2076" s="86"/>
      <c r="V2076" s="87">
        <f t="shared" si="416"/>
        <v>0</v>
      </c>
      <c r="W2076" s="130"/>
      <c r="X2076" s="86"/>
      <c r="Y2076" s="86"/>
      <c r="Z2076" s="131"/>
      <c r="AA2076" s="87">
        <f t="shared" si="425"/>
        <v>0</v>
      </c>
      <c r="AB2076" s="127"/>
      <c r="AC2076" s="86"/>
      <c r="AD2076" s="87">
        <f t="shared" si="417"/>
        <v>0</v>
      </c>
      <c r="AE2076" s="127"/>
      <c r="AF2076" s="86"/>
      <c r="AG2076" s="86"/>
      <c r="AH2076" s="131"/>
      <c r="AI2076" s="88">
        <f t="shared" si="418"/>
        <v>0</v>
      </c>
      <c r="AJ2076" s="89" t="str">
        <f>IFERROR(IF(ISNA(MATCH($AV2076,Other_Category_Abbr,0)),INDEX(FGHG_List_Long_GWP,MATCH($AV2076,FGHG_List_Long,0)),INDEX(GWP_Other_Abbr,MATCH($AV2076,Other_Category_Abbr,0)))*SUM(V2076,AA2076,AD2076,AI2076),"")</f>
        <v/>
      </c>
      <c r="AK2076" s="89" t="str">
        <f>IFERROR(IF(ISNA(MATCH($AV2076,Other_Category_Abbr,0)),INDEX(FGHG_List_Long_GWP,MATCH($AV2076,FGHG_List_Long,0)),INDEX(GWP_Other_Abbr,MATCH($AV2076,Other_Category_Abbr,0)))*(T2076*(S2076+U2076)+W2076*(Y2076+X2076)+AD2076+AE2076*(AF2076+AG2076)),"")</f>
        <v/>
      </c>
      <c r="AL2076" s="90" t="str">
        <f t="shared" si="426"/>
        <v/>
      </c>
      <c r="AM2076" s="91" t="str">
        <f t="shared" si="427"/>
        <v/>
      </c>
      <c r="AP2076" s="92" t="b">
        <f t="shared" si="421"/>
        <v>0</v>
      </c>
      <c r="AQ2076" s="92" t="str">
        <f t="shared" si="422"/>
        <v xml:space="preserve"> </v>
      </c>
      <c r="AR2076" s="92" t="str">
        <f>IF(LEN(AQ2076)=1,"",COUNTIF($AQ$19:AQ2076,AQ2076)=1)</f>
        <v/>
      </c>
      <c r="AS2076" s="73"/>
      <c r="AT2076" s="73"/>
      <c r="AU2076" s="73"/>
      <c r="AV2076" s="235" t="str">
        <f>IF($P2076=Lists!$A$13,Lists!$A$29,IF($P2076=Lists!$A$14,Lists!$A$30,$P2076))</f>
        <v/>
      </c>
      <c r="AW2076" s="73"/>
      <c r="AX2076" s="73"/>
    </row>
    <row r="2077" spans="2:50" x14ac:dyDescent="0.3">
      <c r="B2077" s="137">
        <f t="shared" si="428"/>
        <v>2059</v>
      </c>
      <c r="C2077" s="24"/>
      <c r="D2077" s="24"/>
      <c r="E2077" s="24"/>
      <c r="F2077" s="25"/>
      <c r="G2077" s="24"/>
      <c r="H2077" s="30"/>
      <c r="I2077" s="24"/>
      <c r="J2077" s="50" t="str">
        <f t="shared" si="419"/>
        <v/>
      </c>
      <c r="K2077" s="30"/>
      <c r="L2077" s="236"/>
      <c r="M2077" s="30"/>
      <c r="N2077" s="30"/>
      <c r="O2077" s="46" t="str">
        <f t="shared" si="420"/>
        <v/>
      </c>
      <c r="P2077" s="239" t="str">
        <f t="shared" si="423"/>
        <v/>
      </c>
      <c r="Q2077" s="52" t="str">
        <f t="shared" si="424"/>
        <v/>
      </c>
      <c r="R2077" s="127"/>
      <c r="S2077" s="86"/>
      <c r="T2077" s="127"/>
      <c r="U2077" s="86"/>
      <c r="V2077" s="87">
        <f t="shared" si="416"/>
        <v>0</v>
      </c>
      <c r="W2077" s="130"/>
      <c r="X2077" s="86"/>
      <c r="Y2077" s="86"/>
      <c r="Z2077" s="131"/>
      <c r="AA2077" s="87">
        <f t="shared" si="425"/>
        <v>0</v>
      </c>
      <c r="AB2077" s="127"/>
      <c r="AC2077" s="86"/>
      <c r="AD2077" s="87">
        <f t="shared" si="417"/>
        <v>0</v>
      </c>
      <c r="AE2077" s="127"/>
      <c r="AF2077" s="86"/>
      <c r="AG2077" s="86"/>
      <c r="AH2077" s="131"/>
      <c r="AI2077" s="88">
        <f t="shared" si="418"/>
        <v>0</v>
      </c>
      <c r="AJ2077" s="89" t="str">
        <f>IFERROR(IF(ISNA(MATCH($AV2077,Other_Category_Abbr,0)),INDEX(FGHG_List_Long_GWP,MATCH($AV2077,FGHG_List_Long,0)),INDEX(GWP_Other_Abbr,MATCH($AV2077,Other_Category_Abbr,0)))*SUM(V2077,AA2077,AD2077,AI2077),"")</f>
        <v/>
      </c>
      <c r="AK2077" s="89" t="str">
        <f>IFERROR(IF(ISNA(MATCH($AV2077,Other_Category_Abbr,0)),INDEX(FGHG_List_Long_GWP,MATCH($AV2077,FGHG_List_Long,0)),INDEX(GWP_Other_Abbr,MATCH($AV2077,Other_Category_Abbr,0)))*(T2077*(S2077+U2077)+W2077*(Y2077+X2077)+AD2077+AE2077*(AF2077+AG2077)),"")</f>
        <v/>
      </c>
      <c r="AL2077" s="90" t="str">
        <f t="shared" si="426"/>
        <v/>
      </c>
      <c r="AM2077" s="91" t="str">
        <f t="shared" si="427"/>
        <v/>
      </c>
      <c r="AP2077" s="92" t="b">
        <f t="shared" si="421"/>
        <v>0</v>
      </c>
      <c r="AQ2077" s="92" t="str">
        <f t="shared" si="422"/>
        <v xml:space="preserve"> </v>
      </c>
      <c r="AR2077" s="92" t="str">
        <f>IF(LEN(AQ2077)=1,"",COUNTIF($AQ$19:AQ2077,AQ2077)=1)</f>
        <v/>
      </c>
      <c r="AS2077" s="73"/>
      <c r="AT2077" s="73"/>
      <c r="AU2077" s="73"/>
      <c r="AV2077" s="235" t="str">
        <f>IF($P2077=Lists!$A$13,Lists!$A$29,IF($P2077=Lists!$A$14,Lists!$A$30,$P2077))</f>
        <v/>
      </c>
      <c r="AW2077" s="73"/>
      <c r="AX2077" s="73"/>
    </row>
    <row r="2078" spans="2:50" x14ac:dyDescent="0.3">
      <c r="B2078" s="137">
        <f t="shared" si="428"/>
        <v>2060</v>
      </c>
      <c r="C2078" s="24"/>
      <c r="D2078" s="24"/>
      <c r="E2078" s="24"/>
      <c r="F2078" s="25"/>
      <c r="G2078" s="24"/>
      <c r="H2078" s="30"/>
      <c r="I2078" s="24"/>
      <c r="J2078" s="50" t="str">
        <f t="shared" si="419"/>
        <v/>
      </c>
      <c r="K2078" s="30"/>
      <c r="L2078" s="236"/>
      <c r="M2078" s="30"/>
      <c r="N2078" s="30"/>
      <c r="O2078" s="46" t="str">
        <f t="shared" si="420"/>
        <v/>
      </c>
      <c r="P2078" s="239" t="str">
        <f t="shared" si="423"/>
        <v/>
      </c>
      <c r="Q2078" s="52" t="str">
        <f t="shared" si="424"/>
        <v/>
      </c>
      <c r="R2078" s="127"/>
      <c r="S2078" s="86"/>
      <c r="T2078" s="127"/>
      <c r="U2078" s="86"/>
      <c r="V2078" s="87">
        <f t="shared" si="416"/>
        <v>0</v>
      </c>
      <c r="W2078" s="130"/>
      <c r="X2078" s="86"/>
      <c r="Y2078" s="86"/>
      <c r="Z2078" s="131"/>
      <c r="AA2078" s="87">
        <f t="shared" si="425"/>
        <v>0</v>
      </c>
      <c r="AB2078" s="127"/>
      <c r="AC2078" s="86"/>
      <c r="AD2078" s="87">
        <f t="shared" si="417"/>
        <v>0</v>
      </c>
      <c r="AE2078" s="127"/>
      <c r="AF2078" s="86"/>
      <c r="AG2078" s="86"/>
      <c r="AH2078" s="131"/>
      <c r="AI2078" s="88">
        <f t="shared" si="418"/>
        <v>0</v>
      </c>
      <c r="AJ2078" s="89" t="str">
        <f>IFERROR(IF(ISNA(MATCH($AV2078,Other_Category_Abbr,0)),INDEX(FGHG_List_Long_GWP,MATCH($AV2078,FGHG_List_Long,0)),INDEX(GWP_Other_Abbr,MATCH($AV2078,Other_Category_Abbr,0)))*SUM(V2078,AA2078,AD2078,AI2078),"")</f>
        <v/>
      </c>
      <c r="AK2078" s="89" t="str">
        <f>IFERROR(IF(ISNA(MATCH($AV2078,Other_Category_Abbr,0)),INDEX(FGHG_List_Long_GWP,MATCH($AV2078,FGHG_List_Long,0)),INDEX(GWP_Other_Abbr,MATCH($AV2078,Other_Category_Abbr,0)))*(T2078*(S2078+U2078)+W2078*(Y2078+X2078)+AD2078+AE2078*(AF2078+AG2078)),"")</f>
        <v/>
      </c>
      <c r="AL2078" s="90" t="str">
        <f t="shared" si="426"/>
        <v/>
      </c>
      <c r="AM2078" s="91" t="str">
        <f t="shared" si="427"/>
        <v/>
      </c>
      <c r="AP2078" s="92" t="b">
        <f t="shared" si="421"/>
        <v>0</v>
      </c>
      <c r="AQ2078" s="92" t="str">
        <f t="shared" si="422"/>
        <v xml:space="preserve"> </v>
      </c>
      <c r="AR2078" s="92" t="str">
        <f>IF(LEN(AQ2078)=1,"",COUNTIF($AQ$19:AQ2078,AQ2078)=1)</f>
        <v/>
      </c>
      <c r="AS2078" s="73"/>
      <c r="AT2078" s="73"/>
      <c r="AU2078" s="73"/>
      <c r="AV2078" s="235" t="str">
        <f>IF($P2078=Lists!$A$13,Lists!$A$29,IF($P2078=Lists!$A$14,Lists!$A$30,$P2078))</f>
        <v/>
      </c>
      <c r="AW2078" s="73"/>
      <c r="AX2078" s="73"/>
    </row>
    <row r="2079" spans="2:50" x14ac:dyDescent="0.3">
      <c r="B2079" s="137">
        <f t="shared" si="428"/>
        <v>2061</v>
      </c>
      <c r="C2079" s="24"/>
      <c r="D2079" s="24"/>
      <c r="E2079" s="24"/>
      <c r="F2079" s="25"/>
      <c r="G2079" s="24"/>
      <c r="H2079" s="30"/>
      <c r="I2079" s="24"/>
      <c r="J2079" s="50" t="str">
        <f t="shared" si="419"/>
        <v/>
      </c>
      <c r="K2079" s="30"/>
      <c r="L2079" s="236"/>
      <c r="M2079" s="30"/>
      <c r="N2079" s="30"/>
      <c r="O2079" s="46" t="str">
        <f t="shared" si="420"/>
        <v/>
      </c>
      <c r="P2079" s="239" t="str">
        <f t="shared" si="423"/>
        <v/>
      </c>
      <c r="Q2079" s="52" t="str">
        <f t="shared" si="424"/>
        <v/>
      </c>
      <c r="R2079" s="127"/>
      <c r="S2079" s="86"/>
      <c r="T2079" s="127"/>
      <c r="U2079" s="86"/>
      <c r="V2079" s="87">
        <f t="shared" si="416"/>
        <v>0</v>
      </c>
      <c r="W2079" s="130"/>
      <c r="X2079" s="86"/>
      <c r="Y2079" s="86"/>
      <c r="Z2079" s="131"/>
      <c r="AA2079" s="87">
        <f t="shared" si="425"/>
        <v>0</v>
      </c>
      <c r="AB2079" s="127"/>
      <c r="AC2079" s="86"/>
      <c r="AD2079" s="87">
        <f t="shared" si="417"/>
        <v>0</v>
      </c>
      <c r="AE2079" s="127"/>
      <c r="AF2079" s="86"/>
      <c r="AG2079" s="86"/>
      <c r="AH2079" s="131"/>
      <c r="AI2079" s="88">
        <f t="shared" si="418"/>
        <v>0</v>
      </c>
      <c r="AJ2079" s="89" t="str">
        <f>IFERROR(IF(ISNA(MATCH($AV2079,Other_Category_Abbr,0)),INDEX(FGHG_List_Long_GWP,MATCH($AV2079,FGHG_List_Long,0)),INDEX(GWP_Other_Abbr,MATCH($AV2079,Other_Category_Abbr,0)))*SUM(V2079,AA2079,AD2079,AI2079),"")</f>
        <v/>
      </c>
      <c r="AK2079" s="89" t="str">
        <f>IFERROR(IF(ISNA(MATCH($AV2079,Other_Category_Abbr,0)),INDEX(FGHG_List_Long_GWP,MATCH($AV2079,FGHG_List_Long,0)),INDEX(GWP_Other_Abbr,MATCH($AV2079,Other_Category_Abbr,0)))*(T2079*(S2079+U2079)+W2079*(Y2079+X2079)+AD2079+AE2079*(AF2079+AG2079)),"")</f>
        <v/>
      </c>
      <c r="AL2079" s="90" t="str">
        <f t="shared" si="426"/>
        <v/>
      </c>
      <c r="AM2079" s="91" t="str">
        <f t="shared" si="427"/>
        <v/>
      </c>
      <c r="AP2079" s="92" t="b">
        <f t="shared" si="421"/>
        <v>0</v>
      </c>
      <c r="AQ2079" s="92" t="str">
        <f t="shared" si="422"/>
        <v xml:space="preserve"> </v>
      </c>
      <c r="AR2079" s="92" t="str">
        <f>IF(LEN(AQ2079)=1,"",COUNTIF($AQ$19:AQ2079,AQ2079)=1)</f>
        <v/>
      </c>
      <c r="AS2079" s="73"/>
      <c r="AT2079" s="73"/>
      <c r="AU2079" s="73"/>
      <c r="AV2079" s="235" t="str">
        <f>IF($P2079=Lists!$A$13,Lists!$A$29,IF($P2079=Lists!$A$14,Lists!$A$30,$P2079))</f>
        <v/>
      </c>
      <c r="AW2079" s="73"/>
      <c r="AX2079" s="73"/>
    </row>
    <row r="2080" spans="2:50" x14ac:dyDescent="0.3">
      <c r="B2080" s="137">
        <f t="shared" si="428"/>
        <v>2062</v>
      </c>
      <c r="C2080" s="24"/>
      <c r="D2080" s="24"/>
      <c r="E2080" s="24"/>
      <c r="F2080" s="25"/>
      <c r="G2080" s="24"/>
      <c r="H2080" s="30"/>
      <c r="I2080" s="24"/>
      <c r="J2080" s="50" t="str">
        <f t="shared" si="419"/>
        <v/>
      </c>
      <c r="K2080" s="30"/>
      <c r="L2080" s="236"/>
      <c r="M2080" s="30"/>
      <c r="N2080" s="30"/>
      <c r="O2080" s="46" t="str">
        <f t="shared" si="420"/>
        <v/>
      </c>
      <c r="P2080" s="239" t="str">
        <f t="shared" si="423"/>
        <v/>
      </c>
      <c r="Q2080" s="52" t="str">
        <f t="shared" si="424"/>
        <v/>
      </c>
      <c r="R2080" s="127"/>
      <c r="S2080" s="86"/>
      <c r="T2080" s="127"/>
      <c r="U2080" s="86"/>
      <c r="V2080" s="87">
        <f t="shared" si="416"/>
        <v>0</v>
      </c>
      <c r="W2080" s="130"/>
      <c r="X2080" s="86"/>
      <c r="Y2080" s="86"/>
      <c r="Z2080" s="131"/>
      <c r="AA2080" s="87">
        <f t="shared" si="425"/>
        <v>0</v>
      </c>
      <c r="AB2080" s="127"/>
      <c r="AC2080" s="86"/>
      <c r="AD2080" s="87">
        <f t="shared" si="417"/>
        <v>0</v>
      </c>
      <c r="AE2080" s="127"/>
      <c r="AF2080" s="86"/>
      <c r="AG2080" s="86"/>
      <c r="AH2080" s="131"/>
      <c r="AI2080" s="88">
        <f t="shared" si="418"/>
        <v>0</v>
      </c>
      <c r="AJ2080" s="89" t="str">
        <f>IFERROR(IF(ISNA(MATCH($AV2080,Other_Category_Abbr,0)),INDEX(FGHG_List_Long_GWP,MATCH($AV2080,FGHG_List_Long,0)),INDEX(GWP_Other_Abbr,MATCH($AV2080,Other_Category_Abbr,0)))*SUM(V2080,AA2080,AD2080,AI2080),"")</f>
        <v/>
      </c>
      <c r="AK2080" s="89" t="str">
        <f>IFERROR(IF(ISNA(MATCH($AV2080,Other_Category_Abbr,0)),INDEX(FGHG_List_Long_GWP,MATCH($AV2080,FGHG_List_Long,0)),INDEX(GWP_Other_Abbr,MATCH($AV2080,Other_Category_Abbr,0)))*(T2080*(S2080+U2080)+W2080*(Y2080+X2080)+AD2080+AE2080*(AF2080+AG2080)),"")</f>
        <v/>
      </c>
      <c r="AL2080" s="90" t="str">
        <f t="shared" si="426"/>
        <v/>
      </c>
      <c r="AM2080" s="91" t="str">
        <f t="shared" si="427"/>
        <v/>
      </c>
      <c r="AP2080" s="92" t="b">
        <f t="shared" si="421"/>
        <v>0</v>
      </c>
      <c r="AQ2080" s="92" t="str">
        <f t="shared" si="422"/>
        <v xml:space="preserve"> </v>
      </c>
      <c r="AR2080" s="92" t="str">
        <f>IF(LEN(AQ2080)=1,"",COUNTIF($AQ$19:AQ2080,AQ2080)=1)</f>
        <v/>
      </c>
      <c r="AS2080" s="73"/>
      <c r="AT2080" s="73"/>
      <c r="AU2080" s="73"/>
      <c r="AV2080" s="235" t="str">
        <f>IF($P2080=Lists!$A$13,Lists!$A$29,IF($P2080=Lists!$A$14,Lists!$A$30,$P2080))</f>
        <v/>
      </c>
      <c r="AW2080" s="73"/>
      <c r="AX2080" s="73"/>
    </row>
    <row r="2081" spans="2:50" x14ac:dyDescent="0.3">
      <c r="B2081" s="137">
        <f t="shared" si="428"/>
        <v>2063</v>
      </c>
      <c r="C2081" s="24"/>
      <c r="D2081" s="24"/>
      <c r="E2081" s="24"/>
      <c r="F2081" s="25"/>
      <c r="G2081" s="24"/>
      <c r="H2081" s="30"/>
      <c r="I2081" s="24"/>
      <c r="J2081" s="50" t="str">
        <f t="shared" si="419"/>
        <v/>
      </c>
      <c r="K2081" s="30"/>
      <c r="L2081" s="236"/>
      <c r="M2081" s="30"/>
      <c r="N2081" s="30"/>
      <c r="O2081" s="46" t="str">
        <f t="shared" si="420"/>
        <v/>
      </c>
      <c r="P2081" s="239" t="str">
        <f t="shared" si="423"/>
        <v/>
      </c>
      <c r="Q2081" s="52" t="str">
        <f t="shared" si="424"/>
        <v/>
      </c>
      <c r="R2081" s="127"/>
      <c r="S2081" s="86"/>
      <c r="T2081" s="127"/>
      <c r="U2081" s="86"/>
      <c r="V2081" s="87">
        <f t="shared" si="416"/>
        <v>0</v>
      </c>
      <c r="W2081" s="130"/>
      <c r="X2081" s="86"/>
      <c r="Y2081" s="86"/>
      <c r="Z2081" s="131"/>
      <c r="AA2081" s="87">
        <f t="shared" si="425"/>
        <v>0</v>
      </c>
      <c r="AB2081" s="127"/>
      <c r="AC2081" s="86"/>
      <c r="AD2081" s="87">
        <f t="shared" si="417"/>
        <v>0</v>
      </c>
      <c r="AE2081" s="127"/>
      <c r="AF2081" s="86"/>
      <c r="AG2081" s="86"/>
      <c r="AH2081" s="131"/>
      <c r="AI2081" s="88">
        <f t="shared" si="418"/>
        <v>0</v>
      </c>
      <c r="AJ2081" s="89" t="str">
        <f>IFERROR(IF(ISNA(MATCH($AV2081,Other_Category_Abbr,0)),INDEX(FGHG_List_Long_GWP,MATCH($AV2081,FGHG_List_Long,0)),INDEX(GWP_Other_Abbr,MATCH($AV2081,Other_Category_Abbr,0)))*SUM(V2081,AA2081,AD2081,AI2081),"")</f>
        <v/>
      </c>
      <c r="AK2081" s="89" t="str">
        <f>IFERROR(IF(ISNA(MATCH($AV2081,Other_Category_Abbr,0)),INDEX(FGHG_List_Long_GWP,MATCH($AV2081,FGHG_List_Long,0)),INDEX(GWP_Other_Abbr,MATCH($AV2081,Other_Category_Abbr,0)))*(T2081*(S2081+U2081)+W2081*(Y2081+X2081)+AD2081+AE2081*(AF2081+AG2081)),"")</f>
        <v/>
      </c>
      <c r="AL2081" s="90" t="str">
        <f t="shared" si="426"/>
        <v/>
      </c>
      <c r="AM2081" s="91" t="str">
        <f t="shared" si="427"/>
        <v/>
      </c>
      <c r="AP2081" s="92" t="b">
        <f t="shared" si="421"/>
        <v>0</v>
      </c>
      <c r="AQ2081" s="92" t="str">
        <f t="shared" si="422"/>
        <v xml:space="preserve"> </v>
      </c>
      <c r="AR2081" s="92" t="str">
        <f>IF(LEN(AQ2081)=1,"",COUNTIF($AQ$19:AQ2081,AQ2081)=1)</f>
        <v/>
      </c>
      <c r="AS2081" s="73"/>
      <c r="AT2081" s="73"/>
      <c r="AU2081" s="73"/>
      <c r="AV2081" s="235" t="str">
        <f>IF($P2081=Lists!$A$13,Lists!$A$29,IF($P2081=Lists!$A$14,Lists!$A$30,$P2081))</f>
        <v/>
      </c>
      <c r="AW2081" s="73"/>
      <c r="AX2081" s="73"/>
    </row>
    <row r="2082" spans="2:50" x14ac:dyDescent="0.3">
      <c r="B2082" s="137">
        <f t="shared" si="428"/>
        <v>2064</v>
      </c>
      <c r="C2082" s="24"/>
      <c r="D2082" s="24"/>
      <c r="E2082" s="24"/>
      <c r="F2082" s="25"/>
      <c r="G2082" s="24"/>
      <c r="H2082" s="30"/>
      <c r="I2082" s="24"/>
      <c r="J2082" s="50" t="str">
        <f t="shared" si="419"/>
        <v/>
      </c>
      <c r="K2082" s="30"/>
      <c r="L2082" s="236"/>
      <c r="M2082" s="30"/>
      <c r="N2082" s="30"/>
      <c r="O2082" s="46" t="str">
        <f t="shared" si="420"/>
        <v/>
      </c>
      <c r="P2082" s="239" t="str">
        <f t="shared" si="423"/>
        <v/>
      </c>
      <c r="Q2082" s="52" t="str">
        <f t="shared" si="424"/>
        <v/>
      </c>
      <c r="R2082" s="127"/>
      <c r="S2082" s="86"/>
      <c r="T2082" s="127"/>
      <c r="U2082" s="86"/>
      <c r="V2082" s="87">
        <f t="shared" si="416"/>
        <v>0</v>
      </c>
      <c r="W2082" s="130"/>
      <c r="X2082" s="86"/>
      <c r="Y2082" s="86"/>
      <c r="Z2082" s="131"/>
      <c r="AA2082" s="87">
        <f t="shared" si="425"/>
        <v>0</v>
      </c>
      <c r="AB2082" s="127"/>
      <c r="AC2082" s="86"/>
      <c r="AD2082" s="87">
        <f t="shared" si="417"/>
        <v>0</v>
      </c>
      <c r="AE2082" s="127"/>
      <c r="AF2082" s="86"/>
      <c r="AG2082" s="86"/>
      <c r="AH2082" s="131"/>
      <c r="AI2082" s="88">
        <f t="shared" si="418"/>
        <v>0</v>
      </c>
      <c r="AJ2082" s="89" t="str">
        <f>IFERROR(IF(ISNA(MATCH($AV2082,Other_Category_Abbr,0)),INDEX(FGHG_List_Long_GWP,MATCH($AV2082,FGHG_List_Long,0)),INDEX(GWP_Other_Abbr,MATCH($AV2082,Other_Category_Abbr,0)))*SUM(V2082,AA2082,AD2082,AI2082),"")</f>
        <v/>
      </c>
      <c r="AK2082" s="89" t="str">
        <f>IFERROR(IF(ISNA(MATCH($AV2082,Other_Category_Abbr,0)),INDEX(FGHG_List_Long_GWP,MATCH($AV2082,FGHG_List_Long,0)),INDEX(GWP_Other_Abbr,MATCH($AV2082,Other_Category_Abbr,0)))*(T2082*(S2082+U2082)+W2082*(Y2082+X2082)+AD2082+AE2082*(AF2082+AG2082)),"")</f>
        <v/>
      </c>
      <c r="AL2082" s="90" t="str">
        <f t="shared" si="426"/>
        <v/>
      </c>
      <c r="AM2082" s="91" t="str">
        <f t="shared" si="427"/>
        <v/>
      </c>
      <c r="AP2082" s="92" t="b">
        <f t="shared" si="421"/>
        <v>0</v>
      </c>
      <c r="AQ2082" s="92" t="str">
        <f t="shared" si="422"/>
        <v xml:space="preserve"> </v>
      </c>
      <c r="AR2082" s="92" t="str">
        <f>IF(LEN(AQ2082)=1,"",COUNTIF($AQ$19:AQ2082,AQ2082)=1)</f>
        <v/>
      </c>
      <c r="AS2082" s="73"/>
      <c r="AT2082" s="73"/>
      <c r="AU2082" s="73"/>
      <c r="AV2082" s="235" t="str">
        <f>IF($P2082=Lists!$A$13,Lists!$A$29,IF($P2082=Lists!$A$14,Lists!$A$30,$P2082))</f>
        <v/>
      </c>
      <c r="AW2082" s="73"/>
      <c r="AX2082" s="73"/>
    </row>
    <row r="2083" spans="2:50" x14ac:dyDescent="0.3">
      <c r="B2083" s="137">
        <f t="shared" si="428"/>
        <v>2065</v>
      </c>
      <c r="C2083" s="24"/>
      <c r="D2083" s="24"/>
      <c r="E2083" s="24"/>
      <c r="F2083" s="25"/>
      <c r="G2083" s="24"/>
      <c r="H2083" s="30"/>
      <c r="I2083" s="24"/>
      <c r="J2083" s="50" t="str">
        <f t="shared" si="419"/>
        <v/>
      </c>
      <c r="K2083" s="30"/>
      <c r="L2083" s="236"/>
      <c r="M2083" s="30"/>
      <c r="N2083" s="30"/>
      <c r="O2083" s="46" t="str">
        <f t="shared" si="420"/>
        <v/>
      </c>
      <c r="P2083" s="239" t="str">
        <f t="shared" si="423"/>
        <v/>
      </c>
      <c r="Q2083" s="52" t="str">
        <f t="shared" si="424"/>
        <v/>
      </c>
      <c r="R2083" s="127"/>
      <c r="S2083" s="86"/>
      <c r="T2083" s="127"/>
      <c r="U2083" s="86"/>
      <c r="V2083" s="87">
        <f t="shared" si="416"/>
        <v>0</v>
      </c>
      <c r="W2083" s="130"/>
      <c r="X2083" s="86"/>
      <c r="Y2083" s="86"/>
      <c r="Z2083" s="131"/>
      <c r="AA2083" s="87">
        <f t="shared" si="425"/>
        <v>0</v>
      </c>
      <c r="AB2083" s="127"/>
      <c r="AC2083" s="86"/>
      <c r="AD2083" s="87">
        <f t="shared" si="417"/>
        <v>0</v>
      </c>
      <c r="AE2083" s="127"/>
      <c r="AF2083" s="86"/>
      <c r="AG2083" s="86"/>
      <c r="AH2083" s="131"/>
      <c r="AI2083" s="88">
        <f t="shared" si="418"/>
        <v>0</v>
      </c>
      <c r="AJ2083" s="89" t="str">
        <f>IFERROR(IF(ISNA(MATCH($AV2083,Other_Category_Abbr,0)),INDEX(FGHG_List_Long_GWP,MATCH($AV2083,FGHG_List_Long,0)),INDEX(GWP_Other_Abbr,MATCH($AV2083,Other_Category_Abbr,0)))*SUM(V2083,AA2083,AD2083,AI2083),"")</f>
        <v/>
      </c>
      <c r="AK2083" s="89" t="str">
        <f>IFERROR(IF(ISNA(MATCH($AV2083,Other_Category_Abbr,0)),INDEX(FGHG_List_Long_GWP,MATCH($AV2083,FGHG_List_Long,0)),INDEX(GWP_Other_Abbr,MATCH($AV2083,Other_Category_Abbr,0)))*(T2083*(S2083+U2083)+W2083*(Y2083+X2083)+AD2083+AE2083*(AF2083+AG2083)),"")</f>
        <v/>
      </c>
      <c r="AL2083" s="90" t="str">
        <f t="shared" si="426"/>
        <v/>
      </c>
      <c r="AM2083" s="91" t="str">
        <f t="shared" si="427"/>
        <v/>
      </c>
      <c r="AP2083" s="92" t="b">
        <f t="shared" si="421"/>
        <v>0</v>
      </c>
      <c r="AQ2083" s="92" t="str">
        <f t="shared" si="422"/>
        <v xml:space="preserve"> </v>
      </c>
      <c r="AR2083" s="92" t="str">
        <f>IF(LEN(AQ2083)=1,"",COUNTIF($AQ$19:AQ2083,AQ2083)=1)</f>
        <v/>
      </c>
      <c r="AS2083" s="73"/>
      <c r="AT2083" s="73"/>
      <c r="AU2083" s="73"/>
      <c r="AV2083" s="235" t="str">
        <f>IF($P2083=Lists!$A$13,Lists!$A$29,IF($P2083=Lists!$A$14,Lists!$A$30,$P2083))</f>
        <v/>
      </c>
      <c r="AW2083" s="73"/>
      <c r="AX2083" s="73"/>
    </row>
    <row r="2084" spans="2:50" x14ac:dyDescent="0.3">
      <c r="B2084" s="137">
        <f t="shared" si="428"/>
        <v>2066</v>
      </c>
      <c r="C2084" s="24"/>
      <c r="D2084" s="24"/>
      <c r="E2084" s="24"/>
      <c r="F2084" s="25"/>
      <c r="G2084" s="24"/>
      <c r="H2084" s="30"/>
      <c r="I2084" s="24"/>
      <c r="J2084" s="50" t="str">
        <f t="shared" si="419"/>
        <v/>
      </c>
      <c r="K2084" s="30"/>
      <c r="L2084" s="236"/>
      <c r="M2084" s="30"/>
      <c r="N2084" s="30"/>
      <c r="O2084" s="46" t="str">
        <f t="shared" si="420"/>
        <v/>
      </c>
      <c r="P2084" s="239" t="str">
        <f t="shared" si="423"/>
        <v/>
      </c>
      <c r="Q2084" s="52" t="str">
        <f t="shared" si="424"/>
        <v/>
      </c>
      <c r="R2084" s="127"/>
      <c r="S2084" s="86"/>
      <c r="T2084" s="127"/>
      <c r="U2084" s="86"/>
      <c r="V2084" s="87">
        <f t="shared" si="416"/>
        <v>0</v>
      </c>
      <c r="W2084" s="130"/>
      <c r="X2084" s="86"/>
      <c r="Y2084" s="86"/>
      <c r="Z2084" s="131"/>
      <c r="AA2084" s="87">
        <f t="shared" si="425"/>
        <v>0</v>
      </c>
      <c r="AB2084" s="127"/>
      <c r="AC2084" s="86"/>
      <c r="AD2084" s="87">
        <f t="shared" si="417"/>
        <v>0</v>
      </c>
      <c r="AE2084" s="127"/>
      <c r="AF2084" s="86"/>
      <c r="AG2084" s="86"/>
      <c r="AH2084" s="131"/>
      <c r="AI2084" s="88">
        <f t="shared" si="418"/>
        <v>0</v>
      </c>
      <c r="AJ2084" s="89" t="str">
        <f>IFERROR(IF(ISNA(MATCH($AV2084,Other_Category_Abbr,0)),INDEX(FGHG_List_Long_GWP,MATCH($AV2084,FGHG_List_Long,0)),INDEX(GWP_Other_Abbr,MATCH($AV2084,Other_Category_Abbr,0)))*SUM(V2084,AA2084,AD2084,AI2084),"")</f>
        <v/>
      </c>
      <c r="AK2084" s="89" t="str">
        <f>IFERROR(IF(ISNA(MATCH($AV2084,Other_Category_Abbr,0)),INDEX(FGHG_List_Long_GWP,MATCH($AV2084,FGHG_List_Long,0)),INDEX(GWP_Other_Abbr,MATCH($AV2084,Other_Category_Abbr,0)))*(T2084*(S2084+U2084)+W2084*(Y2084+X2084)+AD2084+AE2084*(AF2084+AG2084)),"")</f>
        <v/>
      </c>
      <c r="AL2084" s="90" t="str">
        <f t="shared" si="426"/>
        <v/>
      </c>
      <c r="AM2084" s="91" t="str">
        <f t="shared" si="427"/>
        <v/>
      </c>
      <c r="AP2084" s="92" t="b">
        <f t="shared" si="421"/>
        <v>0</v>
      </c>
      <c r="AQ2084" s="92" t="str">
        <f t="shared" si="422"/>
        <v xml:space="preserve"> </v>
      </c>
      <c r="AR2084" s="92" t="str">
        <f>IF(LEN(AQ2084)=1,"",COUNTIF($AQ$19:AQ2084,AQ2084)=1)</f>
        <v/>
      </c>
      <c r="AS2084" s="73"/>
      <c r="AT2084" s="73"/>
      <c r="AU2084" s="73"/>
      <c r="AV2084" s="235" t="str">
        <f>IF($P2084=Lists!$A$13,Lists!$A$29,IF($P2084=Lists!$A$14,Lists!$A$30,$P2084))</f>
        <v/>
      </c>
      <c r="AW2084" s="73"/>
      <c r="AX2084" s="73"/>
    </row>
    <row r="2085" spans="2:50" x14ac:dyDescent="0.3">
      <c r="B2085" s="137">
        <f t="shared" si="428"/>
        <v>2067</v>
      </c>
      <c r="C2085" s="24"/>
      <c r="D2085" s="24"/>
      <c r="E2085" s="24"/>
      <c r="F2085" s="25"/>
      <c r="G2085" s="24"/>
      <c r="H2085" s="30"/>
      <c r="I2085" s="24"/>
      <c r="J2085" s="50" t="str">
        <f t="shared" si="419"/>
        <v/>
      </c>
      <c r="K2085" s="30"/>
      <c r="L2085" s="236"/>
      <c r="M2085" s="30"/>
      <c r="N2085" s="30"/>
      <c r="O2085" s="46" t="str">
        <f t="shared" si="420"/>
        <v/>
      </c>
      <c r="P2085" s="239" t="str">
        <f t="shared" si="423"/>
        <v/>
      </c>
      <c r="Q2085" s="52" t="str">
        <f t="shared" si="424"/>
        <v/>
      </c>
      <c r="R2085" s="127"/>
      <c r="S2085" s="86"/>
      <c r="T2085" s="127"/>
      <c r="U2085" s="86"/>
      <c r="V2085" s="87">
        <f t="shared" si="416"/>
        <v>0</v>
      </c>
      <c r="W2085" s="130"/>
      <c r="X2085" s="86"/>
      <c r="Y2085" s="86"/>
      <c r="Z2085" s="131"/>
      <c r="AA2085" s="87">
        <f t="shared" si="425"/>
        <v>0</v>
      </c>
      <c r="AB2085" s="127"/>
      <c r="AC2085" s="86"/>
      <c r="AD2085" s="87">
        <f t="shared" si="417"/>
        <v>0</v>
      </c>
      <c r="AE2085" s="127"/>
      <c r="AF2085" s="86"/>
      <c r="AG2085" s="86"/>
      <c r="AH2085" s="131"/>
      <c r="AI2085" s="88">
        <f t="shared" si="418"/>
        <v>0</v>
      </c>
      <c r="AJ2085" s="89" t="str">
        <f>IFERROR(IF(ISNA(MATCH($AV2085,Other_Category_Abbr,0)),INDEX(FGHG_List_Long_GWP,MATCH($AV2085,FGHG_List_Long,0)),INDEX(GWP_Other_Abbr,MATCH($AV2085,Other_Category_Abbr,0)))*SUM(V2085,AA2085,AD2085,AI2085),"")</f>
        <v/>
      </c>
      <c r="AK2085" s="89" t="str">
        <f>IFERROR(IF(ISNA(MATCH($AV2085,Other_Category_Abbr,0)),INDEX(FGHG_List_Long_GWP,MATCH($AV2085,FGHG_List_Long,0)),INDEX(GWP_Other_Abbr,MATCH($AV2085,Other_Category_Abbr,0)))*(T2085*(S2085+U2085)+W2085*(Y2085+X2085)+AD2085+AE2085*(AF2085+AG2085)),"")</f>
        <v/>
      </c>
      <c r="AL2085" s="90" t="str">
        <f t="shared" si="426"/>
        <v/>
      </c>
      <c r="AM2085" s="91" t="str">
        <f t="shared" si="427"/>
        <v/>
      </c>
      <c r="AP2085" s="92" t="b">
        <f t="shared" si="421"/>
        <v>0</v>
      </c>
      <c r="AQ2085" s="92" t="str">
        <f t="shared" si="422"/>
        <v xml:space="preserve"> </v>
      </c>
      <c r="AR2085" s="92" t="str">
        <f>IF(LEN(AQ2085)=1,"",COUNTIF($AQ$19:AQ2085,AQ2085)=1)</f>
        <v/>
      </c>
      <c r="AS2085" s="73"/>
      <c r="AT2085" s="73"/>
      <c r="AU2085" s="73"/>
      <c r="AV2085" s="235" t="str">
        <f>IF($P2085=Lists!$A$13,Lists!$A$29,IF($P2085=Lists!$A$14,Lists!$A$30,$P2085))</f>
        <v/>
      </c>
      <c r="AW2085" s="73"/>
      <c r="AX2085" s="73"/>
    </row>
    <row r="2086" spans="2:50" x14ac:dyDescent="0.3">
      <c r="B2086" s="137">
        <f t="shared" si="428"/>
        <v>2068</v>
      </c>
      <c r="C2086" s="24"/>
      <c r="D2086" s="24"/>
      <c r="E2086" s="24"/>
      <c r="F2086" s="25"/>
      <c r="G2086" s="24"/>
      <c r="H2086" s="30"/>
      <c r="I2086" s="24"/>
      <c r="J2086" s="50" t="str">
        <f t="shared" si="419"/>
        <v/>
      </c>
      <c r="K2086" s="30"/>
      <c r="L2086" s="236"/>
      <c r="M2086" s="30"/>
      <c r="N2086" s="30"/>
      <c r="O2086" s="46" t="str">
        <f t="shared" si="420"/>
        <v/>
      </c>
      <c r="P2086" s="239" t="str">
        <f t="shared" si="423"/>
        <v/>
      </c>
      <c r="Q2086" s="52" t="str">
        <f t="shared" si="424"/>
        <v/>
      </c>
      <c r="R2086" s="127"/>
      <c r="S2086" s="86"/>
      <c r="T2086" s="127"/>
      <c r="U2086" s="86"/>
      <c r="V2086" s="87">
        <f t="shared" si="416"/>
        <v>0</v>
      </c>
      <c r="W2086" s="130"/>
      <c r="X2086" s="86"/>
      <c r="Y2086" s="86"/>
      <c r="Z2086" s="131"/>
      <c r="AA2086" s="87">
        <f t="shared" si="425"/>
        <v>0</v>
      </c>
      <c r="AB2086" s="127"/>
      <c r="AC2086" s="86"/>
      <c r="AD2086" s="87">
        <f t="shared" si="417"/>
        <v>0</v>
      </c>
      <c r="AE2086" s="127"/>
      <c r="AF2086" s="86"/>
      <c r="AG2086" s="86"/>
      <c r="AH2086" s="131"/>
      <c r="AI2086" s="88">
        <f t="shared" si="418"/>
        <v>0</v>
      </c>
      <c r="AJ2086" s="89" t="str">
        <f>IFERROR(IF(ISNA(MATCH($AV2086,Other_Category_Abbr,0)),INDEX(FGHG_List_Long_GWP,MATCH($AV2086,FGHG_List_Long,0)),INDEX(GWP_Other_Abbr,MATCH($AV2086,Other_Category_Abbr,0)))*SUM(V2086,AA2086,AD2086,AI2086),"")</f>
        <v/>
      </c>
      <c r="AK2086" s="89" t="str">
        <f>IFERROR(IF(ISNA(MATCH($AV2086,Other_Category_Abbr,0)),INDEX(FGHG_List_Long_GWP,MATCH($AV2086,FGHG_List_Long,0)),INDEX(GWP_Other_Abbr,MATCH($AV2086,Other_Category_Abbr,0)))*(T2086*(S2086+U2086)+W2086*(Y2086+X2086)+AD2086+AE2086*(AF2086+AG2086)),"")</f>
        <v/>
      </c>
      <c r="AL2086" s="90" t="str">
        <f t="shared" si="426"/>
        <v/>
      </c>
      <c r="AM2086" s="91" t="str">
        <f t="shared" si="427"/>
        <v/>
      </c>
      <c r="AP2086" s="92" t="b">
        <f t="shared" si="421"/>
        <v>0</v>
      </c>
      <c r="AQ2086" s="92" t="str">
        <f t="shared" si="422"/>
        <v xml:space="preserve"> </v>
      </c>
      <c r="AR2086" s="92" t="str">
        <f>IF(LEN(AQ2086)=1,"",COUNTIF($AQ$19:AQ2086,AQ2086)=1)</f>
        <v/>
      </c>
      <c r="AS2086" s="73"/>
      <c r="AT2086" s="73"/>
      <c r="AU2086" s="73"/>
      <c r="AV2086" s="235" t="str">
        <f>IF($P2086=Lists!$A$13,Lists!$A$29,IF($P2086=Lists!$A$14,Lists!$A$30,$P2086))</f>
        <v/>
      </c>
      <c r="AW2086" s="73"/>
      <c r="AX2086" s="73"/>
    </row>
    <row r="2087" spans="2:50" x14ac:dyDescent="0.3">
      <c r="B2087" s="137">
        <f t="shared" si="428"/>
        <v>2069</v>
      </c>
      <c r="C2087" s="24"/>
      <c r="D2087" s="24"/>
      <c r="E2087" s="24"/>
      <c r="F2087" s="25"/>
      <c r="G2087" s="24"/>
      <c r="H2087" s="30"/>
      <c r="I2087" s="24"/>
      <c r="J2087" s="50" t="str">
        <f t="shared" si="419"/>
        <v/>
      </c>
      <c r="K2087" s="30"/>
      <c r="L2087" s="236"/>
      <c r="M2087" s="30"/>
      <c r="N2087" s="30"/>
      <c r="O2087" s="46" t="str">
        <f t="shared" si="420"/>
        <v/>
      </c>
      <c r="P2087" s="239" t="str">
        <f t="shared" si="423"/>
        <v/>
      </c>
      <c r="Q2087" s="52" t="str">
        <f t="shared" si="424"/>
        <v/>
      </c>
      <c r="R2087" s="127"/>
      <c r="S2087" s="86"/>
      <c r="T2087" s="127"/>
      <c r="U2087" s="86"/>
      <c r="V2087" s="87">
        <f t="shared" si="416"/>
        <v>0</v>
      </c>
      <c r="W2087" s="130"/>
      <c r="X2087" s="86"/>
      <c r="Y2087" s="86"/>
      <c r="Z2087" s="131"/>
      <c r="AA2087" s="87">
        <f t="shared" si="425"/>
        <v>0</v>
      </c>
      <c r="AB2087" s="127"/>
      <c r="AC2087" s="86"/>
      <c r="AD2087" s="87">
        <f t="shared" si="417"/>
        <v>0</v>
      </c>
      <c r="AE2087" s="127"/>
      <c r="AF2087" s="86"/>
      <c r="AG2087" s="86"/>
      <c r="AH2087" s="131"/>
      <c r="AI2087" s="88">
        <f t="shared" si="418"/>
        <v>0</v>
      </c>
      <c r="AJ2087" s="89" t="str">
        <f>IFERROR(IF(ISNA(MATCH($AV2087,Other_Category_Abbr,0)),INDEX(FGHG_List_Long_GWP,MATCH($AV2087,FGHG_List_Long,0)),INDEX(GWP_Other_Abbr,MATCH($AV2087,Other_Category_Abbr,0)))*SUM(V2087,AA2087,AD2087,AI2087),"")</f>
        <v/>
      </c>
      <c r="AK2087" s="89" t="str">
        <f>IFERROR(IF(ISNA(MATCH($AV2087,Other_Category_Abbr,0)),INDEX(FGHG_List_Long_GWP,MATCH($AV2087,FGHG_List_Long,0)),INDEX(GWP_Other_Abbr,MATCH($AV2087,Other_Category_Abbr,0)))*(T2087*(S2087+U2087)+W2087*(Y2087+X2087)+AD2087+AE2087*(AF2087+AG2087)),"")</f>
        <v/>
      </c>
      <c r="AL2087" s="90" t="str">
        <f t="shared" si="426"/>
        <v/>
      </c>
      <c r="AM2087" s="91" t="str">
        <f t="shared" si="427"/>
        <v/>
      </c>
      <c r="AP2087" s="92" t="b">
        <f t="shared" si="421"/>
        <v>0</v>
      </c>
      <c r="AQ2087" s="92" t="str">
        <f t="shared" si="422"/>
        <v xml:space="preserve"> </v>
      </c>
      <c r="AR2087" s="92" t="str">
        <f>IF(LEN(AQ2087)=1,"",COUNTIF($AQ$19:AQ2087,AQ2087)=1)</f>
        <v/>
      </c>
      <c r="AS2087" s="73"/>
      <c r="AT2087" s="73"/>
      <c r="AU2087" s="73"/>
      <c r="AV2087" s="235" t="str">
        <f>IF($P2087=Lists!$A$13,Lists!$A$29,IF($P2087=Lists!$A$14,Lists!$A$30,$P2087))</f>
        <v/>
      </c>
      <c r="AW2087" s="73"/>
      <c r="AX2087" s="73"/>
    </row>
    <row r="2088" spans="2:50" x14ac:dyDescent="0.3">
      <c r="B2088" s="137">
        <f t="shared" si="428"/>
        <v>2070</v>
      </c>
      <c r="C2088" s="24"/>
      <c r="D2088" s="24"/>
      <c r="E2088" s="24"/>
      <c r="F2088" s="25"/>
      <c r="G2088" s="24"/>
      <c r="H2088" s="30"/>
      <c r="I2088" s="24"/>
      <c r="J2088" s="50" t="str">
        <f t="shared" si="419"/>
        <v/>
      </c>
      <c r="K2088" s="30"/>
      <c r="L2088" s="236"/>
      <c r="M2088" s="30"/>
      <c r="N2088" s="30"/>
      <c r="O2088" s="46" t="str">
        <f t="shared" si="420"/>
        <v/>
      </c>
      <c r="P2088" s="239" t="str">
        <f t="shared" si="423"/>
        <v/>
      </c>
      <c r="Q2088" s="52" t="str">
        <f t="shared" si="424"/>
        <v/>
      </c>
      <c r="R2088" s="127"/>
      <c r="S2088" s="86"/>
      <c r="T2088" s="127"/>
      <c r="U2088" s="86"/>
      <c r="V2088" s="87">
        <f t="shared" ref="V2088:V2151" si="429">+(R2088*S2088)+(T2088*U2088)</f>
        <v>0</v>
      </c>
      <c r="W2088" s="130"/>
      <c r="X2088" s="86"/>
      <c r="Y2088" s="86"/>
      <c r="Z2088" s="131"/>
      <c r="AA2088" s="87">
        <f t="shared" si="425"/>
        <v>0</v>
      </c>
      <c r="AB2088" s="127"/>
      <c r="AC2088" s="86"/>
      <c r="AD2088" s="87">
        <f t="shared" ref="AD2088:AD2151" si="430">+(AB2088*AC2088)</f>
        <v>0</v>
      </c>
      <c r="AE2088" s="127"/>
      <c r="AF2088" s="86"/>
      <c r="AG2088" s="86"/>
      <c r="AH2088" s="131"/>
      <c r="AI2088" s="88">
        <f t="shared" ref="AI2088:AI2151" si="431">+AE2088*(AF2088+AG2088*(1-AH2088))</f>
        <v>0</v>
      </c>
      <c r="AJ2088" s="89" t="str">
        <f>IFERROR(IF(ISNA(MATCH($AV2088,Other_Category_Abbr,0)),INDEX(FGHG_List_Long_GWP,MATCH($AV2088,FGHG_List_Long,0)),INDEX(GWP_Other_Abbr,MATCH($AV2088,Other_Category_Abbr,0)))*SUM(V2088,AA2088,AD2088,AI2088),"")</f>
        <v/>
      </c>
      <c r="AK2088" s="89" t="str">
        <f>IFERROR(IF(ISNA(MATCH($AV2088,Other_Category_Abbr,0)),INDEX(FGHG_List_Long_GWP,MATCH($AV2088,FGHG_List_Long,0)),INDEX(GWP_Other_Abbr,MATCH($AV2088,Other_Category_Abbr,0)))*(T2088*(S2088+U2088)+W2088*(Y2088+X2088)+AD2088+AE2088*(AF2088+AG2088)),"")</f>
        <v/>
      </c>
      <c r="AL2088" s="90" t="str">
        <f t="shared" si="426"/>
        <v/>
      </c>
      <c r="AM2088" s="91" t="str">
        <f t="shared" si="427"/>
        <v/>
      </c>
      <c r="AP2088" s="92" t="b">
        <f t="shared" si="421"/>
        <v>0</v>
      </c>
      <c r="AQ2088" s="92" t="str">
        <f t="shared" si="422"/>
        <v xml:space="preserve"> </v>
      </c>
      <c r="AR2088" s="92" t="str">
        <f>IF(LEN(AQ2088)=1,"",COUNTIF($AQ$19:AQ2088,AQ2088)=1)</f>
        <v/>
      </c>
      <c r="AS2088" s="73"/>
      <c r="AT2088" s="73"/>
      <c r="AU2088" s="73"/>
      <c r="AV2088" s="235" t="str">
        <f>IF($P2088=Lists!$A$13,Lists!$A$29,IF($P2088=Lists!$A$14,Lists!$A$30,$P2088))</f>
        <v/>
      </c>
      <c r="AW2088" s="73"/>
      <c r="AX2088" s="73"/>
    </row>
    <row r="2089" spans="2:50" x14ac:dyDescent="0.3">
      <c r="B2089" s="137">
        <f t="shared" si="428"/>
        <v>2071</v>
      </c>
      <c r="C2089" s="24"/>
      <c r="D2089" s="24"/>
      <c r="E2089" s="24"/>
      <c r="F2089" s="25"/>
      <c r="G2089" s="24"/>
      <c r="H2089" s="30"/>
      <c r="I2089" s="24"/>
      <c r="J2089" s="50" t="str">
        <f t="shared" si="419"/>
        <v/>
      </c>
      <c r="K2089" s="30"/>
      <c r="L2089" s="236"/>
      <c r="M2089" s="30"/>
      <c r="N2089" s="30"/>
      <c r="O2089" s="46" t="str">
        <f t="shared" si="420"/>
        <v/>
      </c>
      <c r="P2089" s="239" t="str">
        <f t="shared" si="423"/>
        <v/>
      </c>
      <c r="Q2089" s="52" t="str">
        <f t="shared" si="424"/>
        <v/>
      </c>
      <c r="R2089" s="127"/>
      <c r="S2089" s="86"/>
      <c r="T2089" s="127"/>
      <c r="U2089" s="86"/>
      <c r="V2089" s="87">
        <f t="shared" si="429"/>
        <v>0</v>
      </c>
      <c r="W2089" s="130"/>
      <c r="X2089" s="86"/>
      <c r="Y2089" s="86"/>
      <c r="Z2089" s="131"/>
      <c r="AA2089" s="87">
        <f t="shared" si="425"/>
        <v>0</v>
      </c>
      <c r="AB2089" s="127"/>
      <c r="AC2089" s="86"/>
      <c r="AD2089" s="87">
        <f t="shared" si="430"/>
        <v>0</v>
      </c>
      <c r="AE2089" s="127"/>
      <c r="AF2089" s="86"/>
      <c r="AG2089" s="86"/>
      <c r="AH2089" s="131"/>
      <c r="AI2089" s="88">
        <f t="shared" si="431"/>
        <v>0</v>
      </c>
      <c r="AJ2089" s="89" t="str">
        <f>IFERROR(IF(ISNA(MATCH($AV2089,Other_Category_Abbr,0)),INDEX(FGHG_List_Long_GWP,MATCH($AV2089,FGHG_List_Long,0)),INDEX(GWP_Other_Abbr,MATCH($AV2089,Other_Category_Abbr,0)))*SUM(V2089,AA2089,AD2089,AI2089),"")</f>
        <v/>
      </c>
      <c r="AK2089" s="89" t="str">
        <f>IFERROR(IF(ISNA(MATCH($AV2089,Other_Category_Abbr,0)),INDEX(FGHG_List_Long_GWP,MATCH($AV2089,FGHG_List_Long,0)),INDEX(GWP_Other_Abbr,MATCH($AV2089,Other_Category_Abbr,0)))*(T2089*(S2089+U2089)+W2089*(Y2089+X2089)+AD2089+AE2089*(AF2089+AG2089)),"")</f>
        <v/>
      </c>
      <c r="AL2089" s="90" t="str">
        <f t="shared" si="426"/>
        <v/>
      </c>
      <c r="AM2089" s="91" t="str">
        <f t="shared" si="427"/>
        <v/>
      </c>
      <c r="AP2089" s="92" t="b">
        <f t="shared" si="421"/>
        <v>0</v>
      </c>
      <c r="AQ2089" s="92" t="str">
        <f t="shared" si="422"/>
        <v xml:space="preserve"> </v>
      </c>
      <c r="AR2089" s="92" t="str">
        <f>IF(LEN(AQ2089)=1,"",COUNTIF($AQ$19:AQ2089,AQ2089)=1)</f>
        <v/>
      </c>
      <c r="AS2089" s="73"/>
      <c r="AT2089" s="73"/>
      <c r="AU2089" s="73"/>
      <c r="AV2089" s="235" t="str">
        <f>IF($P2089=Lists!$A$13,Lists!$A$29,IF($P2089=Lists!$A$14,Lists!$A$30,$P2089))</f>
        <v/>
      </c>
      <c r="AW2089" s="73"/>
      <c r="AX2089" s="73"/>
    </row>
    <row r="2090" spans="2:50" x14ac:dyDescent="0.3">
      <c r="B2090" s="137">
        <f t="shared" si="428"/>
        <v>2072</v>
      </c>
      <c r="C2090" s="24"/>
      <c r="D2090" s="24"/>
      <c r="E2090" s="24"/>
      <c r="F2090" s="25"/>
      <c r="G2090" s="24"/>
      <c r="H2090" s="30"/>
      <c r="I2090" s="24"/>
      <c r="J2090" s="50" t="str">
        <f t="shared" si="419"/>
        <v/>
      </c>
      <c r="K2090" s="30"/>
      <c r="L2090" s="236"/>
      <c r="M2090" s="30"/>
      <c r="N2090" s="30"/>
      <c r="O2090" s="46" t="str">
        <f t="shared" si="420"/>
        <v/>
      </c>
      <c r="P2090" s="239" t="str">
        <f t="shared" si="423"/>
        <v/>
      </c>
      <c r="Q2090" s="52" t="str">
        <f t="shared" si="424"/>
        <v/>
      </c>
      <c r="R2090" s="127"/>
      <c r="S2090" s="86"/>
      <c r="T2090" s="127"/>
      <c r="U2090" s="86"/>
      <c r="V2090" s="87">
        <f t="shared" si="429"/>
        <v>0</v>
      </c>
      <c r="W2090" s="130"/>
      <c r="X2090" s="86"/>
      <c r="Y2090" s="86"/>
      <c r="Z2090" s="131"/>
      <c r="AA2090" s="87">
        <f t="shared" si="425"/>
        <v>0</v>
      </c>
      <c r="AB2090" s="127"/>
      <c r="AC2090" s="86"/>
      <c r="AD2090" s="87">
        <f t="shared" si="430"/>
        <v>0</v>
      </c>
      <c r="AE2090" s="127"/>
      <c r="AF2090" s="86"/>
      <c r="AG2090" s="86"/>
      <c r="AH2090" s="131"/>
      <c r="AI2090" s="88">
        <f t="shared" si="431"/>
        <v>0</v>
      </c>
      <c r="AJ2090" s="89" t="str">
        <f>IFERROR(IF(ISNA(MATCH($AV2090,Other_Category_Abbr,0)),INDEX(FGHG_List_Long_GWP,MATCH($AV2090,FGHG_List_Long,0)),INDEX(GWP_Other_Abbr,MATCH($AV2090,Other_Category_Abbr,0)))*SUM(V2090,AA2090,AD2090,AI2090),"")</f>
        <v/>
      </c>
      <c r="AK2090" s="89" t="str">
        <f>IFERROR(IF(ISNA(MATCH($AV2090,Other_Category_Abbr,0)),INDEX(FGHG_List_Long_GWP,MATCH($AV2090,FGHG_List_Long,0)),INDEX(GWP_Other_Abbr,MATCH($AV2090,Other_Category_Abbr,0)))*(T2090*(S2090+U2090)+W2090*(Y2090+X2090)+AD2090+AE2090*(AF2090+AG2090)),"")</f>
        <v/>
      </c>
      <c r="AL2090" s="90" t="str">
        <f t="shared" si="426"/>
        <v/>
      </c>
      <c r="AM2090" s="91" t="str">
        <f t="shared" si="427"/>
        <v/>
      </c>
      <c r="AP2090" s="92" t="b">
        <f t="shared" si="421"/>
        <v>0</v>
      </c>
      <c r="AQ2090" s="92" t="str">
        <f t="shared" si="422"/>
        <v xml:space="preserve"> </v>
      </c>
      <c r="AR2090" s="92" t="str">
        <f>IF(LEN(AQ2090)=1,"",COUNTIF($AQ$19:AQ2090,AQ2090)=1)</f>
        <v/>
      </c>
      <c r="AS2090" s="73"/>
      <c r="AT2090" s="73"/>
      <c r="AU2090" s="73"/>
      <c r="AV2090" s="235" t="str">
        <f>IF($P2090=Lists!$A$13,Lists!$A$29,IF($P2090=Lists!$A$14,Lists!$A$30,$P2090))</f>
        <v/>
      </c>
      <c r="AW2090" s="73"/>
      <c r="AX2090" s="73"/>
    </row>
    <row r="2091" spans="2:50" x14ac:dyDescent="0.3">
      <c r="B2091" s="137">
        <f t="shared" si="428"/>
        <v>2073</v>
      </c>
      <c r="C2091" s="24"/>
      <c r="D2091" s="24"/>
      <c r="E2091" s="24"/>
      <c r="F2091" s="25"/>
      <c r="G2091" s="24"/>
      <c r="H2091" s="30"/>
      <c r="I2091" s="24"/>
      <c r="J2091" s="50" t="str">
        <f t="shared" si="419"/>
        <v/>
      </c>
      <c r="K2091" s="30"/>
      <c r="L2091" s="236"/>
      <c r="M2091" s="30"/>
      <c r="N2091" s="30"/>
      <c r="O2091" s="46" t="str">
        <f t="shared" si="420"/>
        <v/>
      </c>
      <c r="P2091" s="239" t="str">
        <f t="shared" si="423"/>
        <v/>
      </c>
      <c r="Q2091" s="52" t="str">
        <f t="shared" si="424"/>
        <v/>
      </c>
      <c r="R2091" s="127"/>
      <c r="S2091" s="86"/>
      <c r="T2091" s="127"/>
      <c r="U2091" s="86"/>
      <c r="V2091" s="87">
        <f t="shared" si="429"/>
        <v>0</v>
      </c>
      <c r="W2091" s="130"/>
      <c r="X2091" s="86"/>
      <c r="Y2091" s="86"/>
      <c r="Z2091" s="131"/>
      <c r="AA2091" s="87">
        <f t="shared" si="425"/>
        <v>0</v>
      </c>
      <c r="AB2091" s="127"/>
      <c r="AC2091" s="86"/>
      <c r="AD2091" s="87">
        <f t="shared" si="430"/>
        <v>0</v>
      </c>
      <c r="AE2091" s="127"/>
      <c r="AF2091" s="86"/>
      <c r="AG2091" s="86"/>
      <c r="AH2091" s="131"/>
      <c r="AI2091" s="88">
        <f t="shared" si="431"/>
        <v>0</v>
      </c>
      <c r="AJ2091" s="89" t="str">
        <f>IFERROR(IF(ISNA(MATCH($AV2091,Other_Category_Abbr,0)),INDEX(FGHG_List_Long_GWP,MATCH($AV2091,FGHG_List_Long,0)),INDEX(GWP_Other_Abbr,MATCH($AV2091,Other_Category_Abbr,0)))*SUM(V2091,AA2091,AD2091,AI2091),"")</f>
        <v/>
      </c>
      <c r="AK2091" s="89" t="str">
        <f>IFERROR(IF(ISNA(MATCH($AV2091,Other_Category_Abbr,0)),INDEX(FGHG_List_Long_GWP,MATCH($AV2091,FGHG_List_Long,0)),INDEX(GWP_Other_Abbr,MATCH($AV2091,Other_Category_Abbr,0)))*(T2091*(S2091+U2091)+W2091*(Y2091+X2091)+AD2091+AE2091*(AF2091+AG2091)),"")</f>
        <v/>
      </c>
      <c r="AL2091" s="90" t="str">
        <f t="shared" si="426"/>
        <v/>
      </c>
      <c r="AM2091" s="91" t="str">
        <f t="shared" si="427"/>
        <v/>
      </c>
      <c r="AP2091" s="92" t="b">
        <f t="shared" si="421"/>
        <v>0</v>
      </c>
      <c r="AQ2091" s="92" t="str">
        <f t="shared" si="422"/>
        <v xml:space="preserve"> </v>
      </c>
      <c r="AR2091" s="92" t="str">
        <f>IF(LEN(AQ2091)=1,"",COUNTIF($AQ$19:AQ2091,AQ2091)=1)</f>
        <v/>
      </c>
      <c r="AS2091" s="73"/>
      <c r="AT2091" s="73"/>
      <c r="AU2091" s="73"/>
      <c r="AV2091" s="235" t="str">
        <f>IF($P2091=Lists!$A$13,Lists!$A$29,IF($P2091=Lists!$A$14,Lists!$A$30,$P2091))</f>
        <v/>
      </c>
      <c r="AW2091" s="73"/>
      <c r="AX2091" s="73"/>
    </row>
    <row r="2092" spans="2:50" x14ac:dyDescent="0.3">
      <c r="B2092" s="137">
        <f t="shared" si="428"/>
        <v>2074</v>
      </c>
      <c r="C2092" s="24"/>
      <c r="D2092" s="24"/>
      <c r="E2092" s="24"/>
      <c r="F2092" s="25"/>
      <c r="G2092" s="24"/>
      <c r="H2092" s="30"/>
      <c r="I2092" s="24"/>
      <c r="J2092" s="50" t="str">
        <f t="shared" si="419"/>
        <v/>
      </c>
      <c r="K2092" s="30"/>
      <c r="L2092" s="236"/>
      <c r="M2092" s="30"/>
      <c r="N2092" s="30"/>
      <c r="O2092" s="46" t="str">
        <f t="shared" si="420"/>
        <v/>
      </c>
      <c r="P2092" s="239" t="str">
        <f t="shared" si="423"/>
        <v/>
      </c>
      <c r="Q2092" s="52" t="str">
        <f t="shared" si="424"/>
        <v/>
      </c>
      <c r="R2092" s="127"/>
      <c r="S2092" s="86"/>
      <c r="T2092" s="127"/>
      <c r="U2092" s="86"/>
      <c r="V2092" s="87">
        <f t="shared" si="429"/>
        <v>0</v>
      </c>
      <c r="W2092" s="130"/>
      <c r="X2092" s="86"/>
      <c r="Y2092" s="86"/>
      <c r="Z2092" s="131"/>
      <c r="AA2092" s="87">
        <f t="shared" si="425"/>
        <v>0</v>
      </c>
      <c r="AB2092" s="127"/>
      <c r="AC2092" s="86"/>
      <c r="AD2092" s="87">
        <f t="shared" si="430"/>
        <v>0</v>
      </c>
      <c r="AE2092" s="127"/>
      <c r="AF2092" s="86"/>
      <c r="AG2092" s="86"/>
      <c r="AH2092" s="131"/>
      <c r="AI2092" s="88">
        <f t="shared" si="431"/>
        <v>0</v>
      </c>
      <c r="AJ2092" s="89" t="str">
        <f>IFERROR(IF(ISNA(MATCH($AV2092,Other_Category_Abbr,0)),INDEX(FGHG_List_Long_GWP,MATCH($AV2092,FGHG_List_Long,0)),INDEX(GWP_Other_Abbr,MATCH($AV2092,Other_Category_Abbr,0)))*SUM(V2092,AA2092,AD2092,AI2092),"")</f>
        <v/>
      </c>
      <c r="AK2092" s="89" t="str">
        <f>IFERROR(IF(ISNA(MATCH($AV2092,Other_Category_Abbr,0)),INDEX(FGHG_List_Long_GWP,MATCH($AV2092,FGHG_List_Long,0)),INDEX(GWP_Other_Abbr,MATCH($AV2092,Other_Category_Abbr,0)))*(T2092*(S2092+U2092)+W2092*(Y2092+X2092)+AD2092+AE2092*(AF2092+AG2092)),"")</f>
        <v/>
      </c>
      <c r="AL2092" s="90" t="str">
        <f t="shared" si="426"/>
        <v/>
      </c>
      <c r="AM2092" s="91" t="str">
        <f t="shared" si="427"/>
        <v/>
      </c>
      <c r="AP2092" s="92" t="b">
        <f t="shared" si="421"/>
        <v>0</v>
      </c>
      <c r="AQ2092" s="92" t="str">
        <f t="shared" si="422"/>
        <v xml:space="preserve"> </v>
      </c>
      <c r="AR2092" s="92" t="str">
        <f>IF(LEN(AQ2092)=1,"",COUNTIF($AQ$19:AQ2092,AQ2092)=1)</f>
        <v/>
      </c>
      <c r="AS2092" s="73"/>
      <c r="AT2092" s="73"/>
      <c r="AU2092" s="73"/>
      <c r="AV2092" s="235" t="str">
        <f>IF($P2092=Lists!$A$13,Lists!$A$29,IF($P2092=Lists!$A$14,Lists!$A$30,$P2092))</f>
        <v/>
      </c>
      <c r="AW2092" s="73"/>
      <c r="AX2092" s="73"/>
    </row>
    <row r="2093" spans="2:50" x14ac:dyDescent="0.3">
      <c r="B2093" s="137">
        <f t="shared" si="428"/>
        <v>2075</v>
      </c>
      <c r="C2093" s="24"/>
      <c r="D2093" s="24"/>
      <c r="E2093" s="24"/>
      <c r="F2093" s="25"/>
      <c r="G2093" s="24"/>
      <c r="H2093" s="30"/>
      <c r="I2093" s="24"/>
      <c r="J2093" s="50" t="str">
        <f t="shared" si="419"/>
        <v/>
      </c>
      <c r="K2093" s="30"/>
      <c r="L2093" s="236"/>
      <c r="M2093" s="30"/>
      <c r="N2093" s="30"/>
      <c r="O2093" s="46" t="str">
        <f t="shared" si="420"/>
        <v/>
      </c>
      <c r="P2093" s="239" t="str">
        <f t="shared" si="423"/>
        <v/>
      </c>
      <c r="Q2093" s="52" t="str">
        <f t="shared" si="424"/>
        <v/>
      </c>
      <c r="R2093" s="127"/>
      <c r="S2093" s="86"/>
      <c r="T2093" s="127"/>
      <c r="U2093" s="86"/>
      <c r="V2093" s="87">
        <f t="shared" si="429"/>
        <v>0</v>
      </c>
      <c r="W2093" s="130"/>
      <c r="X2093" s="86"/>
      <c r="Y2093" s="86"/>
      <c r="Z2093" s="131"/>
      <c r="AA2093" s="87">
        <f t="shared" si="425"/>
        <v>0</v>
      </c>
      <c r="AB2093" s="127"/>
      <c r="AC2093" s="86"/>
      <c r="AD2093" s="87">
        <f t="shared" si="430"/>
        <v>0</v>
      </c>
      <c r="AE2093" s="127"/>
      <c r="AF2093" s="86"/>
      <c r="AG2093" s="86"/>
      <c r="AH2093" s="131"/>
      <c r="AI2093" s="88">
        <f t="shared" si="431"/>
        <v>0</v>
      </c>
      <c r="AJ2093" s="89" t="str">
        <f>IFERROR(IF(ISNA(MATCH($AV2093,Other_Category_Abbr,0)),INDEX(FGHG_List_Long_GWP,MATCH($AV2093,FGHG_List_Long,0)),INDEX(GWP_Other_Abbr,MATCH($AV2093,Other_Category_Abbr,0)))*SUM(V2093,AA2093,AD2093,AI2093),"")</f>
        <v/>
      </c>
      <c r="AK2093" s="89" t="str">
        <f>IFERROR(IF(ISNA(MATCH($AV2093,Other_Category_Abbr,0)),INDEX(FGHG_List_Long_GWP,MATCH($AV2093,FGHG_List_Long,0)),INDEX(GWP_Other_Abbr,MATCH($AV2093,Other_Category_Abbr,0)))*(T2093*(S2093+U2093)+W2093*(Y2093+X2093)+AD2093+AE2093*(AF2093+AG2093)),"")</f>
        <v/>
      </c>
      <c r="AL2093" s="90" t="str">
        <f t="shared" si="426"/>
        <v/>
      </c>
      <c r="AM2093" s="91" t="str">
        <f t="shared" si="427"/>
        <v/>
      </c>
      <c r="AP2093" s="92" t="b">
        <f t="shared" si="421"/>
        <v>0</v>
      </c>
      <c r="AQ2093" s="92" t="str">
        <f t="shared" si="422"/>
        <v xml:space="preserve"> </v>
      </c>
      <c r="AR2093" s="92" t="str">
        <f>IF(LEN(AQ2093)=1,"",COUNTIF($AQ$19:AQ2093,AQ2093)=1)</f>
        <v/>
      </c>
      <c r="AS2093" s="73"/>
      <c r="AT2093" s="73"/>
      <c r="AU2093" s="73"/>
      <c r="AV2093" s="235" t="str">
        <f>IF($P2093=Lists!$A$13,Lists!$A$29,IF($P2093=Lists!$A$14,Lists!$A$30,$P2093))</f>
        <v/>
      </c>
      <c r="AW2093" s="73"/>
      <c r="AX2093" s="73"/>
    </row>
    <row r="2094" spans="2:50" x14ac:dyDescent="0.3">
      <c r="B2094" s="137">
        <f t="shared" si="428"/>
        <v>2076</v>
      </c>
      <c r="C2094" s="24"/>
      <c r="D2094" s="24"/>
      <c r="E2094" s="24"/>
      <c r="F2094" s="25"/>
      <c r="G2094" s="24"/>
      <c r="H2094" s="30"/>
      <c r="I2094" s="24"/>
      <c r="J2094" s="50" t="str">
        <f t="shared" si="419"/>
        <v/>
      </c>
      <c r="K2094" s="30"/>
      <c r="L2094" s="236"/>
      <c r="M2094" s="30"/>
      <c r="N2094" s="30"/>
      <c r="O2094" s="46" t="str">
        <f t="shared" si="420"/>
        <v/>
      </c>
      <c r="P2094" s="239" t="str">
        <f t="shared" si="423"/>
        <v/>
      </c>
      <c r="Q2094" s="52" t="str">
        <f t="shared" si="424"/>
        <v/>
      </c>
      <c r="R2094" s="127"/>
      <c r="S2094" s="86"/>
      <c r="T2094" s="127"/>
      <c r="U2094" s="86"/>
      <c r="V2094" s="87">
        <f t="shared" si="429"/>
        <v>0</v>
      </c>
      <c r="W2094" s="130"/>
      <c r="X2094" s="86"/>
      <c r="Y2094" s="86"/>
      <c r="Z2094" s="131"/>
      <c r="AA2094" s="87">
        <f t="shared" si="425"/>
        <v>0</v>
      </c>
      <c r="AB2094" s="127"/>
      <c r="AC2094" s="86"/>
      <c r="AD2094" s="87">
        <f t="shared" si="430"/>
        <v>0</v>
      </c>
      <c r="AE2094" s="127"/>
      <c r="AF2094" s="86"/>
      <c r="AG2094" s="86"/>
      <c r="AH2094" s="131"/>
      <c r="AI2094" s="88">
        <f t="shared" si="431"/>
        <v>0</v>
      </c>
      <c r="AJ2094" s="89" t="str">
        <f>IFERROR(IF(ISNA(MATCH($AV2094,Other_Category_Abbr,0)),INDEX(FGHG_List_Long_GWP,MATCH($AV2094,FGHG_List_Long,0)),INDEX(GWP_Other_Abbr,MATCH($AV2094,Other_Category_Abbr,0)))*SUM(V2094,AA2094,AD2094,AI2094),"")</f>
        <v/>
      </c>
      <c r="AK2094" s="89" t="str">
        <f>IFERROR(IF(ISNA(MATCH($AV2094,Other_Category_Abbr,0)),INDEX(FGHG_List_Long_GWP,MATCH($AV2094,FGHG_List_Long,0)),INDEX(GWP_Other_Abbr,MATCH($AV2094,Other_Category_Abbr,0)))*(T2094*(S2094+U2094)+W2094*(Y2094+X2094)+AD2094+AE2094*(AF2094+AG2094)),"")</f>
        <v/>
      </c>
      <c r="AL2094" s="90" t="str">
        <f t="shared" si="426"/>
        <v/>
      </c>
      <c r="AM2094" s="91" t="str">
        <f t="shared" si="427"/>
        <v/>
      </c>
      <c r="AP2094" s="92" t="b">
        <f t="shared" si="421"/>
        <v>0</v>
      </c>
      <c r="AQ2094" s="92" t="str">
        <f t="shared" si="422"/>
        <v xml:space="preserve"> </v>
      </c>
      <c r="AR2094" s="92" t="str">
        <f>IF(LEN(AQ2094)=1,"",COUNTIF($AQ$19:AQ2094,AQ2094)=1)</f>
        <v/>
      </c>
      <c r="AS2094" s="73"/>
      <c r="AT2094" s="73"/>
      <c r="AU2094" s="73"/>
      <c r="AV2094" s="235" t="str">
        <f>IF($P2094=Lists!$A$13,Lists!$A$29,IF($P2094=Lists!$A$14,Lists!$A$30,$P2094))</f>
        <v/>
      </c>
      <c r="AW2094" s="73"/>
      <c r="AX2094" s="73"/>
    </row>
    <row r="2095" spans="2:50" x14ac:dyDescent="0.3">
      <c r="B2095" s="137">
        <f t="shared" si="428"/>
        <v>2077</v>
      </c>
      <c r="C2095" s="24"/>
      <c r="D2095" s="24"/>
      <c r="E2095" s="24"/>
      <c r="F2095" s="25"/>
      <c r="G2095" s="24"/>
      <c r="H2095" s="30"/>
      <c r="I2095" s="24"/>
      <c r="J2095" s="50" t="str">
        <f t="shared" si="419"/>
        <v/>
      </c>
      <c r="K2095" s="30"/>
      <c r="L2095" s="236"/>
      <c r="M2095" s="30"/>
      <c r="N2095" s="30"/>
      <c r="O2095" s="46" t="str">
        <f t="shared" si="420"/>
        <v/>
      </c>
      <c r="P2095" s="239" t="str">
        <f t="shared" si="423"/>
        <v/>
      </c>
      <c r="Q2095" s="52" t="str">
        <f t="shared" si="424"/>
        <v/>
      </c>
      <c r="R2095" s="127"/>
      <c r="S2095" s="86"/>
      <c r="T2095" s="127"/>
      <c r="U2095" s="86"/>
      <c r="V2095" s="87">
        <f t="shared" si="429"/>
        <v>0</v>
      </c>
      <c r="W2095" s="130"/>
      <c r="X2095" s="86"/>
      <c r="Y2095" s="86"/>
      <c r="Z2095" s="131"/>
      <c r="AA2095" s="87">
        <f t="shared" si="425"/>
        <v>0</v>
      </c>
      <c r="AB2095" s="127"/>
      <c r="AC2095" s="86"/>
      <c r="AD2095" s="87">
        <f t="shared" si="430"/>
        <v>0</v>
      </c>
      <c r="AE2095" s="127"/>
      <c r="AF2095" s="86"/>
      <c r="AG2095" s="86"/>
      <c r="AH2095" s="131"/>
      <c r="AI2095" s="88">
        <f t="shared" si="431"/>
        <v>0</v>
      </c>
      <c r="AJ2095" s="89" t="str">
        <f>IFERROR(IF(ISNA(MATCH($AV2095,Other_Category_Abbr,0)),INDEX(FGHG_List_Long_GWP,MATCH($AV2095,FGHG_List_Long,0)),INDEX(GWP_Other_Abbr,MATCH($AV2095,Other_Category_Abbr,0)))*SUM(V2095,AA2095,AD2095,AI2095),"")</f>
        <v/>
      </c>
      <c r="AK2095" s="89" t="str">
        <f>IFERROR(IF(ISNA(MATCH($AV2095,Other_Category_Abbr,0)),INDEX(FGHG_List_Long_GWP,MATCH($AV2095,FGHG_List_Long,0)),INDEX(GWP_Other_Abbr,MATCH($AV2095,Other_Category_Abbr,0)))*(T2095*(S2095+U2095)+W2095*(Y2095+X2095)+AD2095+AE2095*(AF2095+AG2095)),"")</f>
        <v/>
      </c>
      <c r="AL2095" s="90" t="str">
        <f t="shared" si="426"/>
        <v/>
      </c>
      <c r="AM2095" s="91" t="str">
        <f t="shared" si="427"/>
        <v/>
      </c>
      <c r="AP2095" s="92" t="b">
        <f t="shared" si="421"/>
        <v>0</v>
      </c>
      <c r="AQ2095" s="92" t="str">
        <f t="shared" si="422"/>
        <v xml:space="preserve"> </v>
      </c>
      <c r="AR2095" s="92" t="str">
        <f>IF(LEN(AQ2095)=1,"",COUNTIF($AQ$19:AQ2095,AQ2095)=1)</f>
        <v/>
      </c>
      <c r="AS2095" s="73"/>
      <c r="AT2095" s="73"/>
      <c r="AU2095" s="73"/>
      <c r="AV2095" s="235" t="str">
        <f>IF($P2095=Lists!$A$13,Lists!$A$29,IF($P2095=Lists!$A$14,Lists!$A$30,$P2095))</f>
        <v/>
      </c>
      <c r="AW2095" s="73"/>
      <c r="AX2095" s="73"/>
    </row>
    <row r="2096" spans="2:50" x14ac:dyDescent="0.3">
      <c r="B2096" s="137">
        <f t="shared" si="428"/>
        <v>2078</v>
      </c>
      <c r="C2096" s="24"/>
      <c r="D2096" s="24"/>
      <c r="E2096" s="24"/>
      <c r="F2096" s="25"/>
      <c r="G2096" s="24"/>
      <c r="H2096" s="30"/>
      <c r="I2096" s="24"/>
      <c r="J2096" s="50" t="str">
        <f t="shared" si="419"/>
        <v/>
      </c>
      <c r="K2096" s="30"/>
      <c r="L2096" s="236"/>
      <c r="M2096" s="30"/>
      <c r="N2096" s="30"/>
      <c r="O2096" s="46" t="str">
        <f t="shared" si="420"/>
        <v/>
      </c>
      <c r="P2096" s="239" t="str">
        <f t="shared" si="423"/>
        <v/>
      </c>
      <c r="Q2096" s="52" t="str">
        <f t="shared" si="424"/>
        <v/>
      </c>
      <c r="R2096" s="127"/>
      <c r="S2096" s="86"/>
      <c r="T2096" s="127"/>
      <c r="U2096" s="86"/>
      <c r="V2096" s="87">
        <f t="shared" si="429"/>
        <v>0</v>
      </c>
      <c r="W2096" s="130"/>
      <c r="X2096" s="86"/>
      <c r="Y2096" s="86"/>
      <c r="Z2096" s="131"/>
      <c r="AA2096" s="87">
        <f t="shared" si="425"/>
        <v>0</v>
      </c>
      <c r="AB2096" s="127"/>
      <c r="AC2096" s="86"/>
      <c r="AD2096" s="87">
        <f t="shared" si="430"/>
        <v>0</v>
      </c>
      <c r="AE2096" s="127"/>
      <c r="AF2096" s="86"/>
      <c r="AG2096" s="86"/>
      <c r="AH2096" s="131"/>
      <c r="AI2096" s="88">
        <f t="shared" si="431"/>
        <v>0</v>
      </c>
      <c r="AJ2096" s="89" t="str">
        <f>IFERROR(IF(ISNA(MATCH($AV2096,Other_Category_Abbr,0)),INDEX(FGHG_List_Long_GWP,MATCH($AV2096,FGHG_List_Long,0)),INDEX(GWP_Other_Abbr,MATCH($AV2096,Other_Category_Abbr,0)))*SUM(V2096,AA2096,AD2096,AI2096),"")</f>
        <v/>
      </c>
      <c r="AK2096" s="89" t="str">
        <f>IFERROR(IF(ISNA(MATCH($AV2096,Other_Category_Abbr,0)),INDEX(FGHG_List_Long_GWP,MATCH($AV2096,FGHG_List_Long,0)),INDEX(GWP_Other_Abbr,MATCH($AV2096,Other_Category_Abbr,0)))*(T2096*(S2096+U2096)+W2096*(Y2096+X2096)+AD2096+AE2096*(AF2096+AG2096)),"")</f>
        <v/>
      </c>
      <c r="AL2096" s="90" t="str">
        <f t="shared" si="426"/>
        <v/>
      </c>
      <c r="AM2096" s="91" t="str">
        <f t="shared" si="427"/>
        <v/>
      </c>
      <c r="AP2096" s="92" t="b">
        <f t="shared" si="421"/>
        <v>0</v>
      </c>
      <c r="AQ2096" s="92" t="str">
        <f t="shared" si="422"/>
        <v xml:space="preserve"> </v>
      </c>
      <c r="AR2096" s="92" t="str">
        <f>IF(LEN(AQ2096)=1,"",COUNTIF($AQ$19:AQ2096,AQ2096)=1)</f>
        <v/>
      </c>
      <c r="AS2096" s="73"/>
      <c r="AT2096" s="73"/>
      <c r="AU2096" s="73"/>
      <c r="AV2096" s="235" t="str">
        <f>IF($P2096=Lists!$A$13,Lists!$A$29,IF($P2096=Lists!$A$14,Lists!$A$30,$P2096))</f>
        <v/>
      </c>
      <c r="AW2096" s="73"/>
      <c r="AX2096" s="73"/>
    </row>
    <row r="2097" spans="2:50" x14ac:dyDescent="0.3">
      <c r="B2097" s="137">
        <f t="shared" si="428"/>
        <v>2079</v>
      </c>
      <c r="C2097" s="24"/>
      <c r="D2097" s="24"/>
      <c r="E2097" s="24"/>
      <c r="F2097" s="25"/>
      <c r="G2097" s="24"/>
      <c r="H2097" s="30"/>
      <c r="I2097" s="24"/>
      <c r="J2097" s="50" t="str">
        <f t="shared" si="419"/>
        <v/>
      </c>
      <c r="K2097" s="30"/>
      <c r="L2097" s="236"/>
      <c r="M2097" s="30"/>
      <c r="N2097" s="30"/>
      <c r="O2097" s="46" t="str">
        <f t="shared" si="420"/>
        <v/>
      </c>
      <c r="P2097" s="239" t="str">
        <f t="shared" si="423"/>
        <v/>
      </c>
      <c r="Q2097" s="52" t="str">
        <f t="shared" si="424"/>
        <v/>
      </c>
      <c r="R2097" s="127"/>
      <c r="S2097" s="86"/>
      <c r="T2097" s="127"/>
      <c r="U2097" s="86"/>
      <c r="V2097" s="87">
        <f t="shared" si="429"/>
        <v>0</v>
      </c>
      <c r="W2097" s="130"/>
      <c r="X2097" s="86"/>
      <c r="Y2097" s="86"/>
      <c r="Z2097" s="131"/>
      <c r="AA2097" s="87">
        <f t="shared" si="425"/>
        <v>0</v>
      </c>
      <c r="AB2097" s="127"/>
      <c r="AC2097" s="86"/>
      <c r="AD2097" s="87">
        <f t="shared" si="430"/>
        <v>0</v>
      </c>
      <c r="AE2097" s="127"/>
      <c r="AF2097" s="86"/>
      <c r="AG2097" s="86"/>
      <c r="AH2097" s="131"/>
      <c r="AI2097" s="88">
        <f t="shared" si="431"/>
        <v>0</v>
      </c>
      <c r="AJ2097" s="89" t="str">
        <f>IFERROR(IF(ISNA(MATCH($AV2097,Other_Category_Abbr,0)),INDEX(FGHG_List_Long_GWP,MATCH($AV2097,FGHG_List_Long,0)),INDEX(GWP_Other_Abbr,MATCH($AV2097,Other_Category_Abbr,0)))*SUM(V2097,AA2097,AD2097,AI2097),"")</f>
        <v/>
      </c>
      <c r="AK2097" s="89" t="str">
        <f>IFERROR(IF(ISNA(MATCH($AV2097,Other_Category_Abbr,0)),INDEX(FGHG_List_Long_GWP,MATCH($AV2097,FGHG_List_Long,0)),INDEX(GWP_Other_Abbr,MATCH($AV2097,Other_Category_Abbr,0)))*(T2097*(S2097+U2097)+W2097*(Y2097+X2097)+AD2097+AE2097*(AF2097+AG2097)),"")</f>
        <v/>
      </c>
      <c r="AL2097" s="90" t="str">
        <f t="shared" si="426"/>
        <v/>
      </c>
      <c r="AM2097" s="91" t="str">
        <f t="shared" si="427"/>
        <v/>
      </c>
      <c r="AP2097" s="92" t="b">
        <f t="shared" si="421"/>
        <v>0</v>
      </c>
      <c r="AQ2097" s="92" t="str">
        <f t="shared" si="422"/>
        <v xml:space="preserve"> </v>
      </c>
      <c r="AR2097" s="92" t="str">
        <f>IF(LEN(AQ2097)=1,"",COUNTIF($AQ$19:AQ2097,AQ2097)=1)</f>
        <v/>
      </c>
      <c r="AS2097" s="73"/>
      <c r="AT2097" s="73"/>
      <c r="AU2097" s="73"/>
      <c r="AV2097" s="235" t="str">
        <f>IF($P2097=Lists!$A$13,Lists!$A$29,IF($P2097=Lists!$A$14,Lists!$A$30,$P2097))</f>
        <v/>
      </c>
      <c r="AW2097" s="73"/>
      <c r="AX2097" s="73"/>
    </row>
    <row r="2098" spans="2:50" x14ac:dyDescent="0.3">
      <c r="B2098" s="137">
        <f t="shared" si="428"/>
        <v>2080</v>
      </c>
      <c r="C2098" s="24"/>
      <c r="D2098" s="24"/>
      <c r="E2098" s="24"/>
      <c r="F2098" s="25"/>
      <c r="G2098" s="24"/>
      <c r="H2098" s="30"/>
      <c r="I2098" s="24"/>
      <c r="J2098" s="50" t="str">
        <f t="shared" si="419"/>
        <v/>
      </c>
      <c r="K2098" s="30"/>
      <c r="L2098" s="236"/>
      <c r="M2098" s="30"/>
      <c r="N2098" s="30"/>
      <c r="O2098" s="46" t="str">
        <f t="shared" si="420"/>
        <v/>
      </c>
      <c r="P2098" s="239" t="str">
        <f t="shared" si="423"/>
        <v/>
      </c>
      <c r="Q2098" s="52" t="str">
        <f t="shared" si="424"/>
        <v/>
      </c>
      <c r="R2098" s="127"/>
      <c r="S2098" s="86"/>
      <c r="T2098" s="127"/>
      <c r="U2098" s="86"/>
      <c r="V2098" s="87">
        <f t="shared" si="429"/>
        <v>0</v>
      </c>
      <c r="W2098" s="130"/>
      <c r="X2098" s="86"/>
      <c r="Y2098" s="86"/>
      <c r="Z2098" s="131"/>
      <c r="AA2098" s="87">
        <f t="shared" si="425"/>
        <v>0</v>
      </c>
      <c r="AB2098" s="127"/>
      <c r="AC2098" s="86"/>
      <c r="AD2098" s="87">
        <f t="shared" si="430"/>
        <v>0</v>
      </c>
      <c r="AE2098" s="127"/>
      <c r="AF2098" s="86"/>
      <c r="AG2098" s="86"/>
      <c r="AH2098" s="131"/>
      <c r="AI2098" s="88">
        <f t="shared" si="431"/>
        <v>0</v>
      </c>
      <c r="AJ2098" s="89" t="str">
        <f>IFERROR(IF(ISNA(MATCH($AV2098,Other_Category_Abbr,0)),INDEX(FGHG_List_Long_GWP,MATCH($AV2098,FGHG_List_Long,0)),INDEX(GWP_Other_Abbr,MATCH($AV2098,Other_Category_Abbr,0)))*SUM(V2098,AA2098,AD2098,AI2098),"")</f>
        <v/>
      </c>
      <c r="AK2098" s="89" t="str">
        <f>IFERROR(IF(ISNA(MATCH($AV2098,Other_Category_Abbr,0)),INDEX(FGHG_List_Long_GWP,MATCH($AV2098,FGHG_List_Long,0)),INDEX(GWP_Other_Abbr,MATCH($AV2098,Other_Category_Abbr,0)))*(T2098*(S2098+U2098)+W2098*(Y2098+X2098)+AD2098+AE2098*(AF2098+AG2098)),"")</f>
        <v/>
      </c>
      <c r="AL2098" s="90" t="str">
        <f t="shared" si="426"/>
        <v/>
      </c>
      <c r="AM2098" s="91" t="str">
        <f t="shared" si="427"/>
        <v/>
      </c>
      <c r="AP2098" s="92" t="b">
        <f t="shared" si="421"/>
        <v>0</v>
      </c>
      <c r="AQ2098" s="92" t="str">
        <f t="shared" si="422"/>
        <v xml:space="preserve"> </v>
      </c>
      <c r="AR2098" s="92" t="str">
        <f>IF(LEN(AQ2098)=1,"",COUNTIF($AQ$19:AQ2098,AQ2098)=1)</f>
        <v/>
      </c>
      <c r="AS2098" s="73"/>
      <c r="AT2098" s="73"/>
      <c r="AU2098" s="73"/>
      <c r="AV2098" s="235" t="str">
        <f>IF($P2098=Lists!$A$13,Lists!$A$29,IF($P2098=Lists!$A$14,Lists!$A$30,$P2098))</f>
        <v/>
      </c>
      <c r="AW2098" s="73"/>
      <c r="AX2098" s="73"/>
    </row>
    <row r="2099" spans="2:50" x14ac:dyDescent="0.3">
      <c r="B2099" s="137">
        <f t="shared" si="428"/>
        <v>2081</v>
      </c>
      <c r="C2099" s="24"/>
      <c r="D2099" s="24"/>
      <c r="E2099" s="24"/>
      <c r="F2099" s="25"/>
      <c r="G2099" s="24"/>
      <c r="H2099" s="30"/>
      <c r="I2099" s="24"/>
      <c r="J2099" s="50" t="str">
        <f t="shared" si="419"/>
        <v/>
      </c>
      <c r="K2099" s="30"/>
      <c r="L2099" s="236"/>
      <c r="M2099" s="30"/>
      <c r="N2099" s="30"/>
      <c r="O2099" s="46" t="str">
        <f t="shared" si="420"/>
        <v/>
      </c>
      <c r="P2099" s="239" t="str">
        <f t="shared" si="423"/>
        <v/>
      </c>
      <c r="Q2099" s="52" t="str">
        <f t="shared" si="424"/>
        <v/>
      </c>
      <c r="R2099" s="127"/>
      <c r="S2099" s="86"/>
      <c r="T2099" s="127"/>
      <c r="U2099" s="86"/>
      <c r="V2099" s="87">
        <f t="shared" si="429"/>
        <v>0</v>
      </c>
      <c r="W2099" s="130"/>
      <c r="X2099" s="86"/>
      <c r="Y2099" s="86"/>
      <c r="Z2099" s="131"/>
      <c r="AA2099" s="87">
        <f t="shared" si="425"/>
        <v>0</v>
      </c>
      <c r="AB2099" s="127"/>
      <c r="AC2099" s="86"/>
      <c r="AD2099" s="87">
        <f t="shared" si="430"/>
        <v>0</v>
      </c>
      <c r="AE2099" s="127"/>
      <c r="AF2099" s="86"/>
      <c r="AG2099" s="86"/>
      <c r="AH2099" s="131"/>
      <c r="AI2099" s="88">
        <f t="shared" si="431"/>
        <v>0</v>
      </c>
      <c r="AJ2099" s="89" t="str">
        <f>IFERROR(IF(ISNA(MATCH($AV2099,Other_Category_Abbr,0)),INDEX(FGHG_List_Long_GWP,MATCH($AV2099,FGHG_List_Long,0)),INDEX(GWP_Other_Abbr,MATCH($AV2099,Other_Category_Abbr,0)))*SUM(V2099,AA2099,AD2099,AI2099),"")</f>
        <v/>
      </c>
      <c r="AK2099" s="89" t="str">
        <f>IFERROR(IF(ISNA(MATCH($AV2099,Other_Category_Abbr,0)),INDEX(FGHG_List_Long_GWP,MATCH($AV2099,FGHG_List_Long,0)),INDEX(GWP_Other_Abbr,MATCH($AV2099,Other_Category_Abbr,0)))*(T2099*(S2099+U2099)+W2099*(Y2099+X2099)+AD2099+AE2099*(AF2099+AG2099)),"")</f>
        <v/>
      </c>
      <c r="AL2099" s="90" t="str">
        <f t="shared" si="426"/>
        <v/>
      </c>
      <c r="AM2099" s="91" t="str">
        <f t="shared" si="427"/>
        <v/>
      </c>
      <c r="AP2099" s="92" t="b">
        <f t="shared" si="421"/>
        <v>0</v>
      </c>
      <c r="AQ2099" s="92" t="str">
        <f t="shared" si="422"/>
        <v xml:space="preserve"> </v>
      </c>
      <c r="AR2099" s="92" t="str">
        <f>IF(LEN(AQ2099)=1,"",COUNTIF($AQ$19:AQ2099,AQ2099)=1)</f>
        <v/>
      </c>
      <c r="AS2099" s="73"/>
      <c r="AT2099" s="73"/>
      <c r="AU2099" s="73"/>
      <c r="AV2099" s="235" t="str">
        <f>IF($P2099=Lists!$A$13,Lists!$A$29,IF($P2099=Lists!$A$14,Lists!$A$30,$P2099))</f>
        <v/>
      </c>
      <c r="AW2099" s="73"/>
      <c r="AX2099" s="73"/>
    </row>
    <row r="2100" spans="2:50" x14ac:dyDescent="0.3">
      <c r="B2100" s="137">
        <f t="shared" si="428"/>
        <v>2082</v>
      </c>
      <c r="C2100" s="24"/>
      <c r="D2100" s="24"/>
      <c r="E2100" s="24"/>
      <c r="F2100" s="25"/>
      <c r="G2100" s="24"/>
      <c r="H2100" s="30"/>
      <c r="I2100" s="24"/>
      <c r="J2100" s="50" t="str">
        <f t="shared" si="419"/>
        <v/>
      </c>
      <c r="K2100" s="30"/>
      <c r="L2100" s="236"/>
      <c r="M2100" s="30"/>
      <c r="N2100" s="30"/>
      <c r="O2100" s="46" t="str">
        <f t="shared" si="420"/>
        <v/>
      </c>
      <c r="P2100" s="239" t="str">
        <f t="shared" si="423"/>
        <v/>
      </c>
      <c r="Q2100" s="52" t="str">
        <f t="shared" si="424"/>
        <v/>
      </c>
      <c r="R2100" s="127"/>
      <c r="S2100" s="86"/>
      <c r="T2100" s="127"/>
      <c r="U2100" s="86"/>
      <c r="V2100" s="87">
        <f t="shared" si="429"/>
        <v>0</v>
      </c>
      <c r="W2100" s="130"/>
      <c r="X2100" s="86"/>
      <c r="Y2100" s="86"/>
      <c r="Z2100" s="131"/>
      <c r="AA2100" s="87">
        <f t="shared" si="425"/>
        <v>0</v>
      </c>
      <c r="AB2100" s="127"/>
      <c r="AC2100" s="86"/>
      <c r="AD2100" s="87">
        <f t="shared" si="430"/>
        <v>0</v>
      </c>
      <c r="AE2100" s="127"/>
      <c r="AF2100" s="86"/>
      <c r="AG2100" s="86"/>
      <c r="AH2100" s="131"/>
      <c r="AI2100" s="88">
        <f t="shared" si="431"/>
        <v>0</v>
      </c>
      <c r="AJ2100" s="89" t="str">
        <f>IFERROR(IF(ISNA(MATCH($AV2100,Other_Category_Abbr,0)),INDEX(FGHG_List_Long_GWP,MATCH($AV2100,FGHG_List_Long,0)),INDEX(GWP_Other_Abbr,MATCH($AV2100,Other_Category_Abbr,0)))*SUM(V2100,AA2100,AD2100,AI2100),"")</f>
        <v/>
      </c>
      <c r="AK2100" s="89" t="str">
        <f>IFERROR(IF(ISNA(MATCH($AV2100,Other_Category_Abbr,0)),INDEX(FGHG_List_Long_GWP,MATCH($AV2100,FGHG_List_Long,0)),INDEX(GWP_Other_Abbr,MATCH($AV2100,Other_Category_Abbr,0)))*(T2100*(S2100+U2100)+W2100*(Y2100+X2100)+AD2100+AE2100*(AF2100+AG2100)),"")</f>
        <v/>
      </c>
      <c r="AL2100" s="90" t="str">
        <f t="shared" si="426"/>
        <v/>
      </c>
      <c r="AM2100" s="91" t="str">
        <f t="shared" si="427"/>
        <v/>
      </c>
      <c r="AP2100" s="92" t="b">
        <f t="shared" si="421"/>
        <v>0</v>
      </c>
      <c r="AQ2100" s="92" t="str">
        <f t="shared" si="422"/>
        <v xml:space="preserve"> </v>
      </c>
      <c r="AR2100" s="92" t="str">
        <f>IF(LEN(AQ2100)=1,"",COUNTIF($AQ$19:AQ2100,AQ2100)=1)</f>
        <v/>
      </c>
      <c r="AS2100" s="73"/>
      <c r="AT2100" s="73"/>
      <c r="AU2100" s="73"/>
      <c r="AV2100" s="235" t="str">
        <f>IF($P2100=Lists!$A$13,Lists!$A$29,IF($P2100=Lists!$A$14,Lists!$A$30,$P2100))</f>
        <v/>
      </c>
      <c r="AW2100" s="73"/>
      <c r="AX2100" s="73"/>
    </row>
    <row r="2101" spans="2:50" x14ac:dyDescent="0.3">
      <c r="B2101" s="137">
        <f t="shared" si="428"/>
        <v>2083</v>
      </c>
      <c r="C2101" s="24"/>
      <c r="D2101" s="24"/>
      <c r="E2101" s="24"/>
      <c r="F2101" s="25"/>
      <c r="G2101" s="24"/>
      <c r="H2101" s="30"/>
      <c r="I2101" s="24"/>
      <c r="J2101" s="50" t="str">
        <f t="shared" si="419"/>
        <v/>
      </c>
      <c r="K2101" s="30"/>
      <c r="L2101" s="236"/>
      <c r="M2101" s="30"/>
      <c r="N2101" s="30"/>
      <c r="O2101" s="46" t="str">
        <f t="shared" si="420"/>
        <v/>
      </c>
      <c r="P2101" s="239" t="str">
        <f t="shared" si="423"/>
        <v/>
      </c>
      <c r="Q2101" s="52" t="str">
        <f t="shared" si="424"/>
        <v/>
      </c>
      <c r="R2101" s="127"/>
      <c r="S2101" s="86"/>
      <c r="T2101" s="127"/>
      <c r="U2101" s="86"/>
      <c r="V2101" s="87">
        <f t="shared" si="429"/>
        <v>0</v>
      </c>
      <c r="W2101" s="130"/>
      <c r="X2101" s="86"/>
      <c r="Y2101" s="86"/>
      <c r="Z2101" s="131"/>
      <c r="AA2101" s="87">
        <f t="shared" si="425"/>
        <v>0</v>
      </c>
      <c r="AB2101" s="127"/>
      <c r="AC2101" s="86"/>
      <c r="AD2101" s="87">
        <f t="shared" si="430"/>
        <v>0</v>
      </c>
      <c r="AE2101" s="127"/>
      <c r="AF2101" s="86"/>
      <c r="AG2101" s="86"/>
      <c r="AH2101" s="131"/>
      <c r="AI2101" s="88">
        <f t="shared" si="431"/>
        <v>0</v>
      </c>
      <c r="AJ2101" s="89" t="str">
        <f>IFERROR(IF(ISNA(MATCH($AV2101,Other_Category_Abbr,0)),INDEX(FGHG_List_Long_GWP,MATCH($AV2101,FGHG_List_Long,0)),INDEX(GWP_Other_Abbr,MATCH($AV2101,Other_Category_Abbr,0)))*SUM(V2101,AA2101,AD2101,AI2101),"")</f>
        <v/>
      </c>
      <c r="AK2101" s="89" t="str">
        <f>IFERROR(IF(ISNA(MATCH($AV2101,Other_Category_Abbr,0)),INDEX(FGHG_List_Long_GWP,MATCH($AV2101,FGHG_List_Long,0)),INDEX(GWP_Other_Abbr,MATCH($AV2101,Other_Category_Abbr,0)))*(T2101*(S2101+U2101)+W2101*(Y2101+X2101)+AD2101+AE2101*(AF2101+AG2101)),"")</f>
        <v/>
      </c>
      <c r="AL2101" s="90" t="str">
        <f t="shared" si="426"/>
        <v/>
      </c>
      <c r="AM2101" s="91" t="str">
        <f t="shared" si="427"/>
        <v/>
      </c>
      <c r="AP2101" s="92" t="b">
        <f t="shared" si="421"/>
        <v>0</v>
      </c>
      <c r="AQ2101" s="92" t="str">
        <f t="shared" si="422"/>
        <v xml:space="preserve"> </v>
      </c>
      <c r="AR2101" s="92" t="str">
        <f>IF(LEN(AQ2101)=1,"",COUNTIF($AQ$19:AQ2101,AQ2101)=1)</f>
        <v/>
      </c>
      <c r="AS2101" s="73"/>
      <c r="AT2101" s="73"/>
      <c r="AU2101" s="73"/>
      <c r="AV2101" s="235" t="str">
        <f>IF($P2101=Lists!$A$13,Lists!$A$29,IF($P2101=Lists!$A$14,Lists!$A$30,$P2101))</f>
        <v/>
      </c>
      <c r="AW2101" s="73"/>
      <c r="AX2101" s="73"/>
    </row>
    <row r="2102" spans="2:50" x14ac:dyDescent="0.3">
      <c r="B2102" s="137">
        <f t="shared" si="428"/>
        <v>2084</v>
      </c>
      <c r="C2102" s="24"/>
      <c r="D2102" s="24"/>
      <c r="E2102" s="24"/>
      <c r="F2102" s="25"/>
      <c r="G2102" s="24"/>
      <c r="H2102" s="30"/>
      <c r="I2102" s="24"/>
      <c r="J2102" s="50" t="str">
        <f t="shared" si="419"/>
        <v/>
      </c>
      <c r="K2102" s="30"/>
      <c r="L2102" s="236"/>
      <c r="M2102" s="30"/>
      <c r="N2102" s="30"/>
      <c r="O2102" s="46" t="str">
        <f t="shared" si="420"/>
        <v/>
      </c>
      <c r="P2102" s="239" t="str">
        <f t="shared" si="423"/>
        <v/>
      </c>
      <c r="Q2102" s="52" t="str">
        <f t="shared" si="424"/>
        <v/>
      </c>
      <c r="R2102" s="127"/>
      <c r="S2102" s="86"/>
      <c r="T2102" s="127"/>
      <c r="U2102" s="86"/>
      <c r="V2102" s="87">
        <f t="shared" si="429"/>
        <v>0</v>
      </c>
      <c r="W2102" s="130"/>
      <c r="X2102" s="86"/>
      <c r="Y2102" s="86"/>
      <c r="Z2102" s="131"/>
      <c r="AA2102" s="87">
        <f t="shared" si="425"/>
        <v>0</v>
      </c>
      <c r="AB2102" s="127"/>
      <c r="AC2102" s="86"/>
      <c r="AD2102" s="87">
        <f t="shared" si="430"/>
        <v>0</v>
      </c>
      <c r="AE2102" s="127"/>
      <c r="AF2102" s="86"/>
      <c r="AG2102" s="86"/>
      <c r="AH2102" s="131"/>
      <c r="AI2102" s="88">
        <f t="shared" si="431"/>
        <v>0</v>
      </c>
      <c r="AJ2102" s="89" t="str">
        <f>IFERROR(IF(ISNA(MATCH($AV2102,Other_Category_Abbr,0)),INDEX(FGHG_List_Long_GWP,MATCH($AV2102,FGHG_List_Long,0)),INDEX(GWP_Other_Abbr,MATCH($AV2102,Other_Category_Abbr,0)))*SUM(V2102,AA2102,AD2102,AI2102),"")</f>
        <v/>
      </c>
      <c r="AK2102" s="89" t="str">
        <f>IFERROR(IF(ISNA(MATCH($AV2102,Other_Category_Abbr,0)),INDEX(FGHG_List_Long_GWP,MATCH($AV2102,FGHG_List_Long,0)),INDEX(GWP_Other_Abbr,MATCH($AV2102,Other_Category_Abbr,0)))*(T2102*(S2102+U2102)+W2102*(Y2102+X2102)+AD2102+AE2102*(AF2102+AG2102)),"")</f>
        <v/>
      </c>
      <c r="AL2102" s="90" t="str">
        <f t="shared" si="426"/>
        <v/>
      </c>
      <c r="AM2102" s="91" t="str">
        <f t="shared" si="427"/>
        <v/>
      </c>
      <c r="AP2102" s="92" t="b">
        <f t="shared" si="421"/>
        <v>0</v>
      </c>
      <c r="AQ2102" s="92" t="str">
        <f t="shared" si="422"/>
        <v xml:space="preserve"> </v>
      </c>
      <c r="AR2102" s="92" t="str">
        <f>IF(LEN(AQ2102)=1,"",COUNTIF($AQ$19:AQ2102,AQ2102)=1)</f>
        <v/>
      </c>
      <c r="AS2102" s="73"/>
      <c r="AT2102" s="73"/>
      <c r="AU2102" s="73"/>
      <c r="AV2102" s="235" t="str">
        <f>IF($P2102=Lists!$A$13,Lists!$A$29,IF($P2102=Lists!$A$14,Lists!$A$30,$P2102))</f>
        <v/>
      </c>
      <c r="AW2102" s="73"/>
      <c r="AX2102" s="73"/>
    </row>
    <row r="2103" spans="2:50" x14ac:dyDescent="0.3">
      <c r="B2103" s="137">
        <f t="shared" si="428"/>
        <v>2085</v>
      </c>
      <c r="C2103" s="24"/>
      <c r="D2103" s="24"/>
      <c r="E2103" s="24"/>
      <c r="F2103" s="25"/>
      <c r="G2103" s="24"/>
      <c r="H2103" s="30"/>
      <c r="I2103" s="24"/>
      <c r="J2103" s="50" t="str">
        <f t="shared" si="419"/>
        <v/>
      </c>
      <c r="K2103" s="30"/>
      <c r="L2103" s="236"/>
      <c r="M2103" s="30"/>
      <c r="N2103" s="30"/>
      <c r="O2103" s="46" t="str">
        <f t="shared" si="420"/>
        <v/>
      </c>
      <c r="P2103" s="239" t="str">
        <f t="shared" si="423"/>
        <v/>
      </c>
      <c r="Q2103" s="52" t="str">
        <f t="shared" si="424"/>
        <v/>
      </c>
      <c r="R2103" s="127"/>
      <c r="S2103" s="86"/>
      <c r="T2103" s="127"/>
      <c r="U2103" s="86"/>
      <c r="V2103" s="87">
        <f t="shared" si="429"/>
        <v>0</v>
      </c>
      <c r="W2103" s="130"/>
      <c r="X2103" s="86"/>
      <c r="Y2103" s="86"/>
      <c r="Z2103" s="131"/>
      <c r="AA2103" s="87">
        <f t="shared" si="425"/>
        <v>0</v>
      </c>
      <c r="AB2103" s="127"/>
      <c r="AC2103" s="86"/>
      <c r="AD2103" s="87">
        <f t="shared" si="430"/>
        <v>0</v>
      </c>
      <c r="AE2103" s="127"/>
      <c r="AF2103" s="86"/>
      <c r="AG2103" s="86"/>
      <c r="AH2103" s="131"/>
      <c r="AI2103" s="88">
        <f t="shared" si="431"/>
        <v>0</v>
      </c>
      <c r="AJ2103" s="89" t="str">
        <f>IFERROR(IF(ISNA(MATCH($AV2103,Other_Category_Abbr,0)),INDEX(FGHG_List_Long_GWP,MATCH($AV2103,FGHG_List_Long,0)),INDEX(GWP_Other_Abbr,MATCH($AV2103,Other_Category_Abbr,0)))*SUM(V2103,AA2103,AD2103,AI2103),"")</f>
        <v/>
      </c>
      <c r="AK2103" s="89" t="str">
        <f>IFERROR(IF(ISNA(MATCH($AV2103,Other_Category_Abbr,0)),INDEX(FGHG_List_Long_GWP,MATCH($AV2103,FGHG_List_Long,0)),INDEX(GWP_Other_Abbr,MATCH($AV2103,Other_Category_Abbr,0)))*(T2103*(S2103+U2103)+W2103*(Y2103+X2103)+AD2103+AE2103*(AF2103+AG2103)),"")</f>
        <v/>
      </c>
      <c r="AL2103" s="90" t="str">
        <f t="shared" si="426"/>
        <v/>
      </c>
      <c r="AM2103" s="91" t="str">
        <f t="shared" si="427"/>
        <v/>
      </c>
      <c r="AP2103" s="92" t="b">
        <f t="shared" si="421"/>
        <v>0</v>
      </c>
      <c r="AQ2103" s="92" t="str">
        <f t="shared" si="422"/>
        <v xml:space="preserve"> </v>
      </c>
      <c r="AR2103" s="92" t="str">
        <f>IF(LEN(AQ2103)=1,"",COUNTIF($AQ$19:AQ2103,AQ2103)=1)</f>
        <v/>
      </c>
      <c r="AS2103" s="73"/>
      <c r="AT2103" s="73"/>
      <c r="AU2103" s="73"/>
      <c r="AV2103" s="235" t="str">
        <f>IF($P2103=Lists!$A$13,Lists!$A$29,IF($P2103=Lists!$A$14,Lists!$A$30,$P2103))</f>
        <v/>
      </c>
      <c r="AW2103" s="73"/>
      <c r="AX2103" s="73"/>
    </row>
    <row r="2104" spans="2:50" x14ac:dyDescent="0.3">
      <c r="B2104" s="137">
        <f t="shared" si="428"/>
        <v>2086</v>
      </c>
      <c r="C2104" s="24"/>
      <c r="D2104" s="24"/>
      <c r="E2104" s="24"/>
      <c r="F2104" s="25"/>
      <c r="G2104" s="24"/>
      <c r="H2104" s="30"/>
      <c r="I2104" s="24"/>
      <c r="J2104" s="50" t="str">
        <f t="shared" si="419"/>
        <v/>
      </c>
      <c r="K2104" s="30"/>
      <c r="L2104" s="236"/>
      <c r="M2104" s="30"/>
      <c r="N2104" s="30"/>
      <c r="O2104" s="46" t="str">
        <f t="shared" si="420"/>
        <v/>
      </c>
      <c r="P2104" s="239" t="str">
        <f t="shared" si="423"/>
        <v/>
      </c>
      <c r="Q2104" s="52" t="str">
        <f t="shared" si="424"/>
        <v/>
      </c>
      <c r="R2104" s="127"/>
      <c r="S2104" s="86"/>
      <c r="T2104" s="127"/>
      <c r="U2104" s="86"/>
      <c r="V2104" s="87">
        <f t="shared" si="429"/>
        <v>0</v>
      </c>
      <c r="W2104" s="130"/>
      <c r="X2104" s="86"/>
      <c r="Y2104" s="86"/>
      <c r="Z2104" s="131"/>
      <c r="AA2104" s="87">
        <f t="shared" si="425"/>
        <v>0</v>
      </c>
      <c r="AB2104" s="127"/>
      <c r="AC2104" s="86"/>
      <c r="AD2104" s="87">
        <f t="shared" si="430"/>
        <v>0</v>
      </c>
      <c r="AE2104" s="127"/>
      <c r="AF2104" s="86"/>
      <c r="AG2104" s="86"/>
      <c r="AH2104" s="131"/>
      <c r="AI2104" s="88">
        <f t="shared" si="431"/>
        <v>0</v>
      </c>
      <c r="AJ2104" s="89" t="str">
        <f>IFERROR(IF(ISNA(MATCH($AV2104,Other_Category_Abbr,0)),INDEX(FGHG_List_Long_GWP,MATCH($AV2104,FGHG_List_Long,0)),INDEX(GWP_Other_Abbr,MATCH($AV2104,Other_Category_Abbr,0)))*SUM(V2104,AA2104,AD2104,AI2104),"")</f>
        <v/>
      </c>
      <c r="AK2104" s="89" t="str">
        <f>IFERROR(IF(ISNA(MATCH($AV2104,Other_Category_Abbr,0)),INDEX(FGHG_List_Long_GWP,MATCH($AV2104,FGHG_List_Long,0)),INDEX(GWP_Other_Abbr,MATCH($AV2104,Other_Category_Abbr,0)))*(T2104*(S2104+U2104)+W2104*(Y2104+X2104)+AD2104+AE2104*(AF2104+AG2104)),"")</f>
        <v/>
      </c>
      <c r="AL2104" s="90" t="str">
        <f t="shared" si="426"/>
        <v/>
      </c>
      <c r="AM2104" s="91" t="str">
        <f t="shared" si="427"/>
        <v/>
      </c>
      <c r="AP2104" s="92" t="b">
        <f t="shared" si="421"/>
        <v>0</v>
      </c>
      <c r="AQ2104" s="92" t="str">
        <f t="shared" si="422"/>
        <v xml:space="preserve"> </v>
      </c>
      <c r="AR2104" s="92" t="str">
        <f>IF(LEN(AQ2104)=1,"",COUNTIF($AQ$19:AQ2104,AQ2104)=1)</f>
        <v/>
      </c>
      <c r="AS2104" s="73"/>
      <c r="AT2104" s="73"/>
      <c r="AU2104" s="73"/>
      <c r="AV2104" s="235" t="str">
        <f>IF($P2104=Lists!$A$13,Lists!$A$29,IF($P2104=Lists!$A$14,Lists!$A$30,$P2104))</f>
        <v/>
      </c>
      <c r="AW2104" s="73"/>
      <c r="AX2104" s="73"/>
    </row>
    <row r="2105" spans="2:50" x14ac:dyDescent="0.3">
      <c r="B2105" s="137">
        <f t="shared" si="428"/>
        <v>2087</v>
      </c>
      <c r="C2105" s="24"/>
      <c r="D2105" s="24"/>
      <c r="E2105" s="24"/>
      <c r="F2105" s="25"/>
      <c r="G2105" s="24"/>
      <c r="H2105" s="30"/>
      <c r="I2105" s="24"/>
      <c r="J2105" s="50" t="str">
        <f t="shared" si="419"/>
        <v/>
      </c>
      <c r="K2105" s="30"/>
      <c r="L2105" s="236"/>
      <c r="M2105" s="30"/>
      <c r="N2105" s="30"/>
      <c r="O2105" s="46" t="str">
        <f t="shared" si="420"/>
        <v/>
      </c>
      <c r="P2105" s="239" t="str">
        <f t="shared" si="423"/>
        <v/>
      </c>
      <c r="Q2105" s="52" t="str">
        <f t="shared" si="424"/>
        <v/>
      </c>
      <c r="R2105" s="127"/>
      <c r="S2105" s="86"/>
      <c r="T2105" s="127"/>
      <c r="U2105" s="86"/>
      <c r="V2105" s="87">
        <f t="shared" si="429"/>
        <v>0</v>
      </c>
      <c r="W2105" s="130"/>
      <c r="X2105" s="86"/>
      <c r="Y2105" s="86"/>
      <c r="Z2105" s="131"/>
      <c r="AA2105" s="87">
        <f t="shared" si="425"/>
        <v>0</v>
      </c>
      <c r="AB2105" s="127"/>
      <c r="AC2105" s="86"/>
      <c r="AD2105" s="87">
        <f t="shared" si="430"/>
        <v>0</v>
      </c>
      <c r="AE2105" s="127"/>
      <c r="AF2105" s="86"/>
      <c r="AG2105" s="86"/>
      <c r="AH2105" s="131"/>
      <c r="AI2105" s="88">
        <f t="shared" si="431"/>
        <v>0</v>
      </c>
      <c r="AJ2105" s="89" t="str">
        <f>IFERROR(IF(ISNA(MATCH($AV2105,Other_Category_Abbr,0)),INDEX(FGHG_List_Long_GWP,MATCH($AV2105,FGHG_List_Long,0)),INDEX(GWP_Other_Abbr,MATCH($AV2105,Other_Category_Abbr,0)))*SUM(V2105,AA2105,AD2105,AI2105),"")</f>
        <v/>
      </c>
      <c r="AK2105" s="89" t="str">
        <f>IFERROR(IF(ISNA(MATCH($AV2105,Other_Category_Abbr,0)),INDEX(FGHG_List_Long_GWP,MATCH($AV2105,FGHG_List_Long,0)),INDEX(GWP_Other_Abbr,MATCH($AV2105,Other_Category_Abbr,0)))*(T2105*(S2105+U2105)+W2105*(Y2105+X2105)+AD2105+AE2105*(AF2105+AG2105)),"")</f>
        <v/>
      </c>
      <c r="AL2105" s="90" t="str">
        <f t="shared" si="426"/>
        <v/>
      </c>
      <c r="AM2105" s="91" t="str">
        <f t="shared" si="427"/>
        <v/>
      </c>
      <c r="AP2105" s="92" t="b">
        <f t="shared" si="421"/>
        <v>0</v>
      </c>
      <c r="AQ2105" s="92" t="str">
        <f t="shared" si="422"/>
        <v xml:space="preserve"> </v>
      </c>
      <c r="AR2105" s="92" t="str">
        <f>IF(LEN(AQ2105)=1,"",COUNTIF($AQ$19:AQ2105,AQ2105)=1)</f>
        <v/>
      </c>
      <c r="AS2105" s="73"/>
      <c r="AT2105" s="73"/>
      <c r="AU2105" s="73"/>
      <c r="AV2105" s="235" t="str">
        <f>IF($P2105=Lists!$A$13,Lists!$A$29,IF($P2105=Lists!$A$14,Lists!$A$30,$P2105))</f>
        <v/>
      </c>
      <c r="AW2105" s="73"/>
      <c r="AX2105" s="73"/>
    </row>
    <row r="2106" spans="2:50" x14ac:dyDescent="0.3">
      <c r="B2106" s="137">
        <f t="shared" si="428"/>
        <v>2088</v>
      </c>
      <c r="C2106" s="24"/>
      <c r="D2106" s="24"/>
      <c r="E2106" s="24"/>
      <c r="F2106" s="25"/>
      <c r="G2106" s="24"/>
      <c r="H2106" s="30"/>
      <c r="I2106" s="24"/>
      <c r="J2106" s="50" t="str">
        <f t="shared" si="419"/>
        <v/>
      </c>
      <c r="K2106" s="30"/>
      <c r="L2106" s="236"/>
      <c r="M2106" s="30"/>
      <c r="N2106" s="30"/>
      <c r="O2106" s="46" t="str">
        <f t="shared" si="420"/>
        <v/>
      </c>
      <c r="P2106" s="239" t="str">
        <f t="shared" si="423"/>
        <v/>
      </c>
      <c r="Q2106" s="52" t="str">
        <f t="shared" si="424"/>
        <v/>
      </c>
      <c r="R2106" s="127"/>
      <c r="S2106" s="86"/>
      <c r="T2106" s="127"/>
      <c r="U2106" s="86"/>
      <c r="V2106" s="87">
        <f t="shared" si="429"/>
        <v>0</v>
      </c>
      <c r="W2106" s="130"/>
      <c r="X2106" s="86"/>
      <c r="Y2106" s="86"/>
      <c r="Z2106" s="131"/>
      <c r="AA2106" s="87">
        <f t="shared" si="425"/>
        <v>0</v>
      </c>
      <c r="AB2106" s="127"/>
      <c r="AC2106" s="86"/>
      <c r="AD2106" s="87">
        <f t="shared" si="430"/>
        <v>0</v>
      </c>
      <c r="AE2106" s="127"/>
      <c r="AF2106" s="86"/>
      <c r="AG2106" s="86"/>
      <c r="AH2106" s="131"/>
      <c r="AI2106" s="88">
        <f t="shared" si="431"/>
        <v>0</v>
      </c>
      <c r="AJ2106" s="89" t="str">
        <f>IFERROR(IF(ISNA(MATCH($AV2106,Other_Category_Abbr,0)),INDEX(FGHG_List_Long_GWP,MATCH($AV2106,FGHG_List_Long,0)),INDEX(GWP_Other_Abbr,MATCH($AV2106,Other_Category_Abbr,0)))*SUM(V2106,AA2106,AD2106,AI2106),"")</f>
        <v/>
      </c>
      <c r="AK2106" s="89" t="str">
        <f>IFERROR(IF(ISNA(MATCH($AV2106,Other_Category_Abbr,0)),INDEX(FGHG_List_Long_GWP,MATCH($AV2106,FGHG_List_Long,0)),INDEX(GWP_Other_Abbr,MATCH($AV2106,Other_Category_Abbr,0)))*(T2106*(S2106+U2106)+W2106*(Y2106+X2106)+AD2106+AE2106*(AF2106+AG2106)),"")</f>
        <v/>
      </c>
      <c r="AL2106" s="90" t="str">
        <f t="shared" si="426"/>
        <v/>
      </c>
      <c r="AM2106" s="91" t="str">
        <f t="shared" si="427"/>
        <v/>
      </c>
      <c r="AP2106" s="92" t="b">
        <f t="shared" si="421"/>
        <v>0</v>
      </c>
      <c r="AQ2106" s="92" t="str">
        <f t="shared" si="422"/>
        <v xml:space="preserve"> </v>
      </c>
      <c r="AR2106" s="92" t="str">
        <f>IF(LEN(AQ2106)=1,"",COUNTIF($AQ$19:AQ2106,AQ2106)=1)</f>
        <v/>
      </c>
      <c r="AS2106" s="73"/>
      <c r="AT2106" s="73"/>
      <c r="AU2106" s="73"/>
      <c r="AV2106" s="235" t="str">
        <f>IF($P2106=Lists!$A$13,Lists!$A$29,IF($P2106=Lists!$A$14,Lists!$A$30,$P2106))</f>
        <v/>
      </c>
      <c r="AW2106" s="73"/>
      <c r="AX2106" s="73"/>
    </row>
    <row r="2107" spans="2:50" x14ac:dyDescent="0.3">
      <c r="B2107" s="137">
        <f t="shared" si="428"/>
        <v>2089</v>
      </c>
      <c r="C2107" s="24"/>
      <c r="D2107" s="24"/>
      <c r="E2107" s="24"/>
      <c r="F2107" s="25"/>
      <c r="G2107" s="24"/>
      <c r="H2107" s="30"/>
      <c r="I2107" s="24"/>
      <c r="J2107" s="50" t="str">
        <f t="shared" si="419"/>
        <v/>
      </c>
      <c r="K2107" s="30"/>
      <c r="L2107" s="236"/>
      <c r="M2107" s="30"/>
      <c r="N2107" s="30"/>
      <c r="O2107" s="46" t="str">
        <f t="shared" si="420"/>
        <v/>
      </c>
      <c r="P2107" s="239" t="str">
        <f t="shared" si="423"/>
        <v/>
      </c>
      <c r="Q2107" s="52" t="str">
        <f t="shared" si="424"/>
        <v/>
      </c>
      <c r="R2107" s="127"/>
      <c r="S2107" s="86"/>
      <c r="T2107" s="127"/>
      <c r="U2107" s="86"/>
      <c r="V2107" s="87">
        <f t="shared" si="429"/>
        <v>0</v>
      </c>
      <c r="W2107" s="130"/>
      <c r="X2107" s="86"/>
      <c r="Y2107" s="86"/>
      <c r="Z2107" s="131"/>
      <c r="AA2107" s="87">
        <f t="shared" si="425"/>
        <v>0</v>
      </c>
      <c r="AB2107" s="127"/>
      <c r="AC2107" s="86"/>
      <c r="AD2107" s="87">
        <f t="shared" si="430"/>
        <v>0</v>
      </c>
      <c r="AE2107" s="127"/>
      <c r="AF2107" s="86"/>
      <c r="AG2107" s="86"/>
      <c r="AH2107" s="131"/>
      <c r="AI2107" s="88">
        <f t="shared" si="431"/>
        <v>0</v>
      </c>
      <c r="AJ2107" s="89" t="str">
        <f>IFERROR(IF(ISNA(MATCH($AV2107,Other_Category_Abbr,0)),INDEX(FGHG_List_Long_GWP,MATCH($AV2107,FGHG_List_Long,0)),INDEX(GWP_Other_Abbr,MATCH($AV2107,Other_Category_Abbr,0)))*SUM(V2107,AA2107,AD2107,AI2107),"")</f>
        <v/>
      </c>
      <c r="AK2107" s="89" t="str">
        <f>IFERROR(IF(ISNA(MATCH($AV2107,Other_Category_Abbr,0)),INDEX(FGHG_List_Long_GWP,MATCH($AV2107,FGHG_List_Long,0)),INDEX(GWP_Other_Abbr,MATCH($AV2107,Other_Category_Abbr,0)))*(T2107*(S2107+U2107)+W2107*(Y2107+X2107)+AD2107+AE2107*(AF2107+AG2107)),"")</f>
        <v/>
      </c>
      <c r="AL2107" s="90" t="str">
        <f t="shared" si="426"/>
        <v/>
      </c>
      <c r="AM2107" s="91" t="str">
        <f t="shared" si="427"/>
        <v/>
      </c>
      <c r="AP2107" s="92" t="b">
        <f t="shared" si="421"/>
        <v>0</v>
      </c>
      <c r="AQ2107" s="92" t="str">
        <f t="shared" si="422"/>
        <v xml:space="preserve"> </v>
      </c>
      <c r="AR2107" s="92" t="str">
        <f>IF(LEN(AQ2107)=1,"",COUNTIF($AQ$19:AQ2107,AQ2107)=1)</f>
        <v/>
      </c>
      <c r="AS2107" s="73"/>
      <c r="AT2107" s="73"/>
      <c r="AU2107" s="73"/>
      <c r="AV2107" s="235" t="str">
        <f>IF($P2107=Lists!$A$13,Lists!$A$29,IF($P2107=Lists!$A$14,Lists!$A$30,$P2107))</f>
        <v/>
      </c>
      <c r="AW2107" s="73"/>
      <c r="AX2107" s="73"/>
    </row>
    <row r="2108" spans="2:50" x14ac:dyDescent="0.3">
      <c r="B2108" s="137">
        <f t="shared" si="428"/>
        <v>2090</v>
      </c>
      <c r="C2108" s="24"/>
      <c r="D2108" s="24"/>
      <c r="E2108" s="24"/>
      <c r="F2108" s="25"/>
      <c r="G2108" s="24"/>
      <c r="H2108" s="30"/>
      <c r="I2108" s="24"/>
      <c r="J2108" s="50" t="str">
        <f t="shared" si="419"/>
        <v/>
      </c>
      <c r="K2108" s="30"/>
      <c r="L2108" s="236"/>
      <c r="M2108" s="30"/>
      <c r="N2108" s="30"/>
      <c r="O2108" s="46" t="str">
        <f t="shared" si="420"/>
        <v/>
      </c>
      <c r="P2108" s="239" t="str">
        <f t="shared" si="423"/>
        <v/>
      </c>
      <c r="Q2108" s="52" t="str">
        <f t="shared" si="424"/>
        <v/>
      </c>
      <c r="R2108" s="127"/>
      <c r="S2108" s="86"/>
      <c r="T2108" s="127"/>
      <c r="U2108" s="86"/>
      <c r="V2108" s="87">
        <f t="shared" si="429"/>
        <v>0</v>
      </c>
      <c r="W2108" s="130"/>
      <c r="X2108" s="86"/>
      <c r="Y2108" s="86"/>
      <c r="Z2108" s="131"/>
      <c r="AA2108" s="87">
        <f t="shared" si="425"/>
        <v>0</v>
      </c>
      <c r="AB2108" s="127"/>
      <c r="AC2108" s="86"/>
      <c r="AD2108" s="87">
        <f t="shared" si="430"/>
        <v>0</v>
      </c>
      <c r="AE2108" s="127"/>
      <c r="AF2108" s="86"/>
      <c r="AG2108" s="86"/>
      <c r="AH2108" s="131"/>
      <c r="AI2108" s="88">
        <f t="shared" si="431"/>
        <v>0</v>
      </c>
      <c r="AJ2108" s="89" t="str">
        <f>IFERROR(IF(ISNA(MATCH($AV2108,Other_Category_Abbr,0)),INDEX(FGHG_List_Long_GWP,MATCH($AV2108,FGHG_List_Long,0)),INDEX(GWP_Other_Abbr,MATCH($AV2108,Other_Category_Abbr,0)))*SUM(V2108,AA2108,AD2108,AI2108),"")</f>
        <v/>
      </c>
      <c r="AK2108" s="89" t="str">
        <f>IFERROR(IF(ISNA(MATCH($AV2108,Other_Category_Abbr,0)),INDEX(FGHG_List_Long_GWP,MATCH($AV2108,FGHG_List_Long,0)),INDEX(GWP_Other_Abbr,MATCH($AV2108,Other_Category_Abbr,0)))*(T2108*(S2108+U2108)+W2108*(Y2108+X2108)+AD2108+AE2108*(AF2108+AG2108)),"")</f>
        <v/>
      </c>
      <c r="AL2108" s="90" t="str">
        <f t="shared" si="426"/>
        <v/>
      </c>
      <c r="AM2108" s="91" t="str">
        <f t="shared" si="427"/>
        <v/>
      </c>
      <c r="AP2108" s="92" t="b">
        <f t="shared" si="421"/>
        <v>0</v>
      </c>
      <c r="AQ2108" s="92" t="str">
        <f t="shared" si="422"/>
        <v xml:space="preserve"> </v>
      </c>
      <c r="AR2108" s="92" t="str">
        <f>IF(LEN(AQ2108)=1,"",COUNTIF($AQ$19:AQ2108,AQ2108)=1)</f>
        <v/>
      </c>
      <c r="AS2108" s="73"/>
      <c r="AT2108" s="73"/>
      <c r="AU2108" s="73"/>
      <c r="AV2108" s="235" t="str">
        <f>IF($P2108=Lists!$A$13,Lists!$A$29,IF($P2108=Lists!$A$14,Lists!$A$30,$P2108))</f>
        <v/>
      </c>
      <c r="AW2108" s="73"/>
      <c r="AX2108" s="73"/>
    </row>
    <row r="2109" spans="2:50" x14ac:dyDescent="0.3">
      <c r="B2109" s="137">
        <f t="shared" si="428"/>
        <v>2091</v>
      </c>
      <c r="C2109" s="24"/>
      <c r="D2109" s="24"/>
      <c r="E2109" s="24"/>
      <c r="F2109" s="25"/>
      <c r="G2109" s="24"/>
      <c r="H2109" s="30"/>
      <c r="I2109" s="24"/>
      <c r="J2109" s="50" t="str">
        <f t="shared" si="419"/>
        <v/>
      </c>
      <c r="K2109" s="30"/>
      <c r="L2109" s="236"/>
      <c r="M2109" s="30"/>
      <c r="N2109" s="30"/>
      <c r="O2109" s="46" t="str">
        <f t="shared" si="420"/>
        <v/>
      </c>
      <c r="P2109" s="239" t="str">
        <f t="shared" si="423"/>
        <v/>
      </c>
      <c r="Q2109" s="52" t="str">
        <f t="shared" si="424"/>
        <v/>
      </c>
      <c r="R2109" s="127"/>
      <c r="S2109" s="86"/>
      <c r="T2109" s="127"/>
      <c r="U2109" s="86"/>
      <c r="V2109" s="87">
        <f t="shared" si="429"/>
        <v>0</v>
      </c>
      <c r="W2109" s="130"/>
      <c r="X2109" s="86"/>
      <c r="Y2109" s="86"/>
      <c r="Z2109" s="131"/>
      <c r="AA2109" s="87">
        <f t="shared" si="425"/>
        <v>0</v>
      </c>
      <c r="AB2109" s="127"/>
      <c r="AC2109" s="86"/>
      <c r="AD2109" s="87">
        <f t="shared" si="430"/>
        <v>0</v>
      </c>
      <c r="AE2109" s="127"/>
      <c r="AF2109" s="86"/>
      <c r="AG2109" s="86"/>
      <c r="AH2109" s="131"/>
      <c r="AI2109" s="88">
        <f t="shared" si="431"/>
        <v>0</v>
      </c>
      <c r="AJ2109" s="89" t="str">
        <f>IFERROR(IF(ISNA(MATCH($AV2109,Other_Category_Abbr,0)),INDEX(FGHG_List_Long_GWP,MATCH($AV2109,FGHG_List_Long,0)),INDEX(GWP_Other_Abbr,MATCH($AV2109,Other_Category_Abbr,0)))*SUM(V2109,AA2109,AD2109,AI2109),"")</f>
        <v/>
      </c>
      <c r="AK2109" s="89" t="str">
        <f>IFERROR(IF(ISNA(MATCH($AV2109,Other_Category_Abbr,0)),INDEX(FGHG_List_Long_GWP,MATCH($AV2109,FGHG_List_Long,0)),INDEX(GWP_Other_Abbr,MATCH($AV2109,Other_Category_Abbr,0)))*(T2109*(S2109+U2109)+W2109*(Y2109+X2109)+AD2109+AE2109*(AF2109+AG2109)),"")</f>
        <v/>
      </c>
      <c r="AL2109" s="90" t="str">
        <f t="shared" si="426"/>
        <v/>
      </c>
      <c r="AM2109" s="91" t="str">
        <f t="shared" si="427"/>
        <v/>
      </c>
      <c r="AP2109" s="92" t="b">
        <f t="shared" si="421"/>
        <v>0</v>
      </c>
      <c r="AQ2109" s="92" t="str">
        <f t="shared" si="422"/>
        <v xml:space="preserve"> </v>
      </c>
      <c r="AR2109" s="92" t="str">
        <f>IF(LEN(AQ2109)=1,"",COUNTIF($AQ$19:AQ2109,AQ2109)=1)</f>
        <v/>
      </c>
      <c r="AS2109" s="73"/>
      <c r="AT2109" s="73"/>
      <c r="AU2109" s="73"/>
      <c r="AV2109" s="235" t="str">
        <f>IF($P2109=Lists!$A$13,Lists!$A$29,IF($P2109=Lists!$A$14,Lists!$A$30,$P2109))</f>
        <v/>
      </c>
      <c r="AW2109" s="73"/>
      <c r="AX2109" s="73"/>
    </row>
    <row r="2110" spans="2:50" x14ac:dyDescent="0.3">
      <c r="B2110" s="137">
        <f t="shared" si="428"/>
        <v>2092</v>
      </c>
      <c r="C2110" s="24"/>
      <c r="D2110" s="24"/>
      <c r="E2110" s="24"/>
      <c r="F2110" s="25"/>
      <c r="G2110" s="24"/>
      <c r="H2110" s="30"/>
      <c r="I2110" s="24"/>
      <c r="J2110" s="50" t="str">
        <f t="shared" si="419"/>
        <v/>
      </c>
      <c r="K2110" s="30"/>
      <c r="L2110" s="236"/>
      <c r="M2110" s="30"/>
      <c r="N2110" s="30"/>
      <c r="O2110" s="46" t="str">
        <f t="shared" si="420"/>
        <v/>
      </c>
      <c r="P2110" s="239" t="str">
        <f t="shared" si="423"/>
        <v/>
      </c>
      <c r="Q2110" s="52" t="str">
        <f t="shared" si="424"/>
        <v/>
      </c>
      <c r="R2110" s="127"/>
      <c r="S2110" s="86"/>
      <c r="T2110" s="127"/>
      <c r="U2110" s="86"/>
      <c r="V2110" s="87">
        <f t="shared" si="429"/>
        <v>0</v>
      </c>
      <c r="W2110" s="130"/>
      <c r="X2110" s="86"/>
      <c r="Y2110" s="86"/>
      <c r="Z2110" s="131"/>
      <c r="AA2110" s="87">
        <f t="shared" si="425"/>
        <v>0</v>
      </c>
      <c r="AB2110" s="127"/>
      <c r="AC2110" s="86"/>
      <c r="AD2110" s="87">
        <f t="shared" si="430"/>
        <v>0</v>
      </c>
      <c r="AE2110" s="127"/>
      <c r="AF2110" s="86"/>
      <c r="AG2110" s="86"/>
      <c r="AH2110" s="131"/>
      <c r="AI2110" s="88">
        <f t="shared" si="431"/>
        <v>0</v>
      </c>
      <c r="AJ2110" s="89" t="str">
        <f>IFERROR(IF(ISNA(MATCH($AV2110,Other_Category_Abbr,0)),INDEX(FGHG_List_Long_GWP,MATCH($AV2110,FGHG_List_Long,0)),INDEX(GWP_Other_Abbr,MATCH($AV2110,Other_Category_Abbr,0)))*SUM(V2110,AA2110,AD2110,AI2110),"")</f>
        <v/>
      </c>
      <c r="AK2110" s="89" t="str">
        <f>IFERROR(IF(ISNA(MATCH($AV2110,Other_Category_Abbr,0)),INDEX(FGHG_List_Long_GWP,MATCH($AV2110,FGHG_List_Long,0)),INDEX(GWP_Other_Abbr,MATCH($AV2110,Other_Category_Abbr,0)))*(T2110*(S2110+U2110)+W2110*(Y2110+X2110)+AD2110+AE2110*(AF2110+AG2110)),"")</f>
        <v/>
      </c>
      <c r="AL2110" s="90" t="str">
        <f t="shared" si="426"/>
        <v/>
      </c>
      <c r="AM2110" s="91" t="str">
        <f t="shared" si="427"/>
        <v/>
      </c>
      <c r="AP2110" s="92" t="b">
        <f t="shared" si="421"/>
        <v>0</v>
      </c>
      <c r="AQ2110" s="92" t="str">
        <f t="shared" si="422"/>
        <v xml:space="preserve"> </v>
      </c>
      <c r="AR2110" s="92" t="str">
        <f>IF(LEN(AQ2110)=1,"",COUNTIF($AQ$19:AQ2110,AQ2110)=1)</f>
        <v/>
      </c>
      <c r="AS2110" s="73"/>
      <c r="AT2110" s="73"/>
      <c r="AU2110" s="73"/>
      <c r="AV2110" s="235" t="str">
        <f>IF($P2110=Lists!$A$13,Lists!$A$29,IF($P2110=Lists!$A$14,Lists!$A$30,$P2110))</f>
        <v/>
      </c>
      <c r="AW2110" s="73"/>
      <c r="AX2110" s="73"/>
    </row>
    <row r="2111" spans="2:50" x14ac:dyDescent="0.3">
      <c r="B2111" s="137">
        <f t="shared" si="428"/>
        <v>2093</v>
      </c>
      <c r="C2111" s="24"/>
      <c r="D2111" s="24"/>
      <c r="E2111" s="24"/>
      <c r="F2111" s="25"/>
      <c r="G2111" s="24"/>
      <c r="H2111" s="30"/>
      <c r="I2111" s="24"/>
      <c r="J2111" s="50" t="str">
        <f t="shared" si="419"/>
        <v/>
      </c>
      <c r="K2111" s="30"/>
      <c r="L2111" s="236"/>
      <c r="M2111" s="30"/>
      <c r="N2111" s="30"/>
      <c r="O2111" s="46" t="str">
        <f t="shared" si="420"/>
        <v/>
      </c>
      <c r="P2111" s="239" t="str">
        <f t="shared" si="423"/>
        <v/>
      </c>
      <c r="Q2111" s="52" t="str">
        <f t="shared" si="424"/>
        <v/>
      </c>
      <c r="R2111" s="127"/>
      <c r="S2111" s="86"/>
      <c r="T2111" s="127"/>
      <c r="U2111" s="86"/>
      <c r="V2111" s="87">
        <f t="shared" si="429"/>
        <v>0</v>
      </c>
      <c r="W2111" s="130"/>
      <c r="X2111" s="86"/>
      <c r="Y2111" s="86"/>
      <c r="Z2111" s="131"/>
      <c r="AA2111" s="87">
        <f t="shared" si="425"/>
        <v>0</v>
      </c>
      <c r="AB2111" s="127"/>
      <c r="AC2111" s="86"/>
      <c r="AD2111" s="87">
        <f t="shared" si="430"/>
        <v>0</v>
      </c>
      <c r="AE2111" s="127"/>
      <c r="AF2111" s="86"/>
      <c r="AG2111" s="86"/>
      <c r="AH2111" s="131"/>
      <c r="AI2111" s="88">
        <f t="shared" si="431"/>
        <v>0</v>
      </c>
      <c r="AJ2111" s="89" t="str">
        <f>IFERROR(IF(ISNA(MATCH($AV2111,Other_Category_Abbr,0)),INDEX(FGHG_List_Long_GWP,MATCH($AV2111,FGHG_List_Long,0)),INDEX(GWP_Other_Abbr,MATCH($AV2111,Other_Category_Abbr,0)))*SUM(V2111,AA2111,AD2111,AI2111),"")</f>
        <v/>
      </c>
      <c r="AK2111" s="89" t="str">
        <f>IFERROR(IF(ISNA(MATCH($AV2111,Other_Category_Abbr,0)),INDEX(FGHG_List_Long_GWP,MATCH($AV2111,FGHG_List_Long,0)),INDEX(GWP_Other_Abbr,MATCH($AV2111,Other_Category_Abbr,0)))*(T2111*(S2111+U2111)+W2111*(Y2111+X2111)+AD2111+AE2111*(AF2111+AG2111)),"")</f>
        <v/>
      </c>
      <c r="AL2111" s="90" t="str">
        <f t="shared" si="426"/>
        <v/>
      </c>
      <c r="AM2111" s="91" t="str">
        <f t="shared" si="427"/>
        <v/>
      </c>
      <c r="AP2111" s="92" t="b">
        <f t="shared" si="421"/>
        <v>0</v>
      </c>
      <c r="AQ2111" s="92" t="str">
        <f t="shared" si="422"/>
        <v xml:space="preserve"> </v>
      </c>
      <c r="AR2111" s="92" t="str">
        <f>IF(LEN(AQ2111)=1,"",COUNTIF($AQ$19:AQ2111,AQ2111)=1)</f>
        <v/>
      </c>
      <c r="AS2111" s="73"/>
      <c r="AT2111" s="73"/>
      <c r="AU2111" s="73"/>
      <c r="AV2111" s="235" t="str">
        <f>IF($P2111=Lists!$A$13,Lists!$A$29,IF($P2111=Lists!$A$14,Lists!$A$30,$P2111))</f>
        <v/>
      </c>
      <c r="AW2111" s="73"/>
      <c r="AX2111" s="73"/>
    </row>
    <row r="2112" spans="2:50" x14ac:dyDescent="0.3">
      <c r="B2112" s="137">
        <f t="shared" si="428"/>
        <v>2094</v>
      </c>
      <c r="C2112" s="24"/>
      <c r="D2112" s="24"/>
      <c r="E2112" s="24"/>
      <c r="F2112" s="25"/>
      <c r="G2112" s="24"/>
      <c r="H2112" s="30"/>
      <c r="I2112" s="24"/>
      <c r="J2112" s="50" t="str">
        <f t="shared" si="419"/>
        <v/>
      </c>
      <c r="K2112" s="30"/>
      <c r="L2112" s="236"/>
      <c r="M2112" s="30"/>
      <c r="N2112" s="30"/>
      <c r="O2112" s="46" t="str">
        <f t="shared" si="420"/>
        <v/>
      </c>
      <c r="P2112" s="239" t="str">
        <f t="shared" si="423"/>
        <v/>
      </c>
      <c r="Q2112" s="52" t="str">
        <f t="shared" si="424"/>
        <v/>
      </c>
      <c r="R2112" s="127"/>
      <c r="S2112" s="86"/>
      <c r="T2112" s="127"/>
      <c r="U2112" s="86"/>
      <c r="V2112" s="87">
        <f t="shared" si="429"/>
        <v>0</v>
      </c>
      <c r="W2112" s="130"/>
      <c r="X2112" s="86"/>
      <c r="Y2112" s="86"/>
      <c r="Z2112" s="131"/>
      <c r="AA2112" s="87">
        <f t="shared" si="425"/>
        <v>0</v>
      </c>
      <c r="AB2112" s="127"/>
      <c r="AC2112" s="86"/>
      <c r="AD2112" s="87">
        <f t="shared" si="430"/>
        <v>0</v>
      </c>
      <c r="AE2112" s="127"/>
      <c r="AF2112" s="86"/>
      <c r="AG2112" s="86"/>
      <c r="AH2112" s="131"/>
      <c r="AI2112" s="88">
        <f t="shared" si="431"/>
        <v>0</v>
      </c>
      <c r="AJ2112" s="89" t="str">
        <f>IFERROR(IF(ISNA(MATCH($AV2112,Other_Category_Abbr,0)),INDEX(FGHG_List_Long_GWP,MATCH($AV2112,FGHG_List_Long,0)),INDEX(GWP_Other_Abbr,MATCH($AV2112,Other_Category_Abbr,0)))*SUM(V2112,AA2112,AD2112,AI2112),"")</f>
        <v/>
      </c>
      <c r="AK2112" s="89" t="str">
        <f>IFERROR(IF(ISNA(MATCH($AV2112,Other_Category_Abbr,0)),INDEX(FGHG_List_Long_GWP,MATCH($AV2112,FGHG_List_Long,0)),INDEX(GWP_Other_Abbr,MATCH($AV2112,Other_Category_Abbr,0)))*(T2112*(S2112+U2112)+W2112*(Y2112+X2112)+AD2112+AE2112*(AF2112+AG2112)),"")</f>
        <v/>
      </c>
      <c r="AL2112" s="90" t="str">
        <f t="shared" si="426"/>
        <v/>
      </c>
      <c r="AM2112" s="91" t="str">
        <f t="shared" si="427"/>
        <v/>
      </c>
      <c r="AP2112" s="92" t="b">
        <f t="shared" si="421"/>
        <v>0</v>
      </c>
      <c r="AQ2112" s="92" t="str">
        <f t="shared" si="422"/>
        <v xml:space="preserve"> </v>
      </c>
      <c r="AR2112" s="92" t="str">
        <f>IF(LEN(AQ2112)=1,"",COUNTIF($AQ$19:AQ2112,AQ2112)=1)</f>
        <v/>
      </c>
      <c r="AS2112" s="73"/>
      <c r="AT2112" s="73"/>
      <c r="AU2112" s="73"/>
      <c r="AV2112" s="235" t="str">
        <f>IF($P2112=Lists!$A$13,Lists!$A$29,IF($P2112=Lists!$A$14,Lists!$A$30,$P2112))</f>
        <v/>
      </c>
      <c r="AW2112" s="73"/>
      <c r="AX2112" s="73"/>
    </row>
    <row r="2113" spans="2:50" x14ac:dyDescent="0.3">
      <c r="B2113" s="137">
        <f t="shared" si="428"/>
        <v>2095</v>
      </c>
      <c r="C2113" s="24"/>
      <c r="D2113" s="24"/>
      <c r="E2113" s="24"/>
      <c r="F2113" s="25"/>
      <c r="G2113" s="24"/>
      <c r="H2113" s="30"/>
      <c r="I2113" s="24"/>
      <c r="J2113" s="50" t="str">
        <f t="shared" si="419"/>
        <v/>
      </c>
      <c r="K2113" s="30"/>
      <c r="L2113" s="236"/>
      <c r="M2113" s="30"/>
      <c r="N2113" s="30"/>
      <c r="O2113" s="46" t="str">
        <f t="shared" si="420"/>
        <v/>
      </c>
      <c r="P2113" s="239" t="str">
        <f t="shared" si="423"/>
        <v/>
      </c>
      <c r="Q2113" s="52" t="str">
        <f t="shared" si="424"/>
        <v/>
      </c>
      <c r="R2113" s="127"/>
      <c r="S2113" s="86"/>
      <c r="T2113" s="127"/>
      <c r="U2113" s="86"/>
      <c r="V2113" s="87">
        <f t="shared" si="429"/>
        <v>0</v>
      </c>
      <c r="W2113" s="130"/>
      <c r="X2113" s="86"/>
      <c r="Y2113" s="86"/>
      <c r="Z2113" s="131"/>
      <c r="AA2113" s="87">
        <f t="shared" si="425"/>
        <v>0</v>
      </c>
      <c r="AB2113" s="127"/>
      <c r="AC2113" s="86"/>
      <c r="AD2113" s="87">
        <f t="shared" si="430"/>
        <v>0</v>
      </c>
      <c r="AE2113" s="127"/>
      <c r="AF2113" s="86"/>
      <c r="AG2113" s="86"/>
      <c r="AH2113" s="131"/>
      <c r="AI2113" s="88">
        <f t="shared" si="431"/>
        <v>0</v>
      </c>
      <c r="AJ2113" s="89" t="str">
        <f>IFERROR(IF(ISNA(MATCH($AV2113,Other_Category_Abbr,0)),INDEX(FGHG_List_Long_GWP,MATCH($AV2113,FGHG_List_Long,0)),INDEX(GWP_Other_Abbr,MATCH($AV2113,Other_Category_Abbr,0)))*SUM(V2113,AA2113,AD2113,AI2113),"")</f>
        <v/>
      </c>
      <c r="AK2113" s="89" t="str">
        <f>IFERROR(IF(ISNA(MATCH($AV2113,Other_Category_Abbr,0)),INDEX(FGHG_List_Long_GWP,MATCH($AV2113,FGHG_List_Long,0)),INDEX(GWP_Other_Abbr,MATCH($AV2113,Other_Category_Abbr,0)))*(T2113*(S2113+U2113)+W2113*(Y2113+X2113)+AD2113+AE2113*(AF2113+AG2113)),"")</f>
        <v/>
      </c>
      <c r="AL2113" s="90" t="str">
        <f t="shared" si="426"/>
        <v/>
      </c>
      <c r="AM2113" s="91" t="str">
        <f t="shared" si="427"/>
        <v/>
      </c>
      <c r="AP2113" s="92" t="b">
        <f t="shared" si="421"/>
        <v>0</v>
      </c>
      <c r="AQ2113" s="92" t="str">
        <f t="shared" si="422"/>
        <v xml:space="preserve"> </v>
      </c>
      <c r="AR2113" s="92" t="str">
        <f>IF(LEN(AQ2113)=1,"",COUNTIF($AQ$19:AQ2113,AQ2113)=1)</f>
        <v/>
      </c>
      <c r="AS2113" s="73"/>
      <c r="AT2113" s="73"/>
      <c r="AU2113" s="73"/>
      <c r="AV2113" s="235" t="str">
        <f>IF($P2113=Lists!$A$13,Lists!$A$29,IF($P2113=Lists!$A$14,Lists!$A$30,$P2113))</f>
        <v/>
      </c>
      <c r="AW2113" s="73"/>
      <c r="AX2113" s="73"/>
    </row>
    <row r="2114" spans="2:50" x14ac:dyDescent="0.3">
      <c r="B2114" s="137">
        <f t="shared" si="428"/>
        <v>2096</v>
      </c>
      <c r="C2114" s="24"/>
      <c r="D2114" s="24"/>
      <c r="E2114" s="24"/>
      <c r="F2114" s="25"/>
      <c r="G2114" s="24"/>
      <c r="H2114" s="30"/>
      <c r="I2114" s="24"/>
      <c r="J2114" s="50" t="str">
        <f t="shared" si="419"/>
        <v/>
      </c>
      <c r="K2114" s="30"/>
      <c r="L2114" s="236"/>
      <c r="M2114" s="30"/>
      <c r="N2114" s="30"/>
      <c r="O2114" s="46" t="str">
        <f t="shared" si="420"/>
        <v/>
      </c>
      <c r="P2114" s="239" t="str">
        <f t="shared" si="423"/>
        <v/>
      </c>
      <c r="Q2114" s="52" t="str">
        <f t="shared" si="424"/>
        <v/>
      </c>
      <c r="R2114" s="127"/>
      <c r="S2114" s="86"/>
      <c r="T2114" s="127"/>
      <c r="U2114" s="86"/>
      <c r="V2114" s="87">
        <f t="shared" si="429"/>
        <v>0</v>
      </c>
      <c r="W2114" s="130"/>
      <c r="X2114" s="86"/>
      <c r="Y2114" s="86"/>
      <c r="Z2114" s="131"/>
      <c r="AA2114" s="87">
        <f t="shared" si="425"/>
        <v>0</v>
      </c>
      <c r="AB2114" s="127"/>
      <c r="AC2114" s="86"/>
      <c r="AD2114" s="87">
        <f t="shared" si="430"/>
        <v>0</v>
      </c>
      <c r="AE2114" s="127"/>
      <c r="AF2114" s="86"/>
      <c r="AG2114" s="86"/>
      <c r="AH2114" s="131"/>
      <c r="AI2114" s="88">
        <f t="shared" si="431"/>
        <v>0</v>
      </c>
      <c r="AJ2114" s="89" t="str">
        <f>IFERROR(IF(ISNA(MATCH($AV2114,Other_Category_Abbr,0)),INDEX(FGHG_List_Long_GWP,MATCH($AV2114,FGHG_List_Long,0)),INDEX(GWP_Other_Abbr,MATCH($AV2114,Other_Category_Abbr,0)))*SUM(V2114,AA2114,AD2114,AI2114),"")</f>
        <v/>
      </c>
      <c r="AK2114" s="89" t="str">
        <f>IFERROR(IF(ISNA(MATCH($AV2114,Other_Category_Abbr,0)),INDEX(FGHG_List_Long_GWP,MATCH($AV2114,FGHG_List_Long,0)),INDEX(GWP_Other_Abbr,MATCH($AV2114,Other_Category_Abbr,0)))*(T2114*(S2114+U2114)+W2114*(Y2114+X2114)+AD2114+AE2114*(AF2114+AG2114)),"")</f>
        <v/>
      </c>
      <c r="AL2114" s="90" t="str">
        <f t="shared" si="426"/>
        <v/>
      </c>
      <c r="AM2114" s="91" t="str">
        <f t="shared" si="427"/>
        <v/>
      </c>
      <c r="AP2114" s="92" t="b">
        <f t="shared" si="421"/>
        <v>0</v>
      </c>
      <c r="AQ2114" s="92" t="str">
        <f t="shared" si="422"/>
        <v xml:space="preserve"> </v>
      </c>
      <c r="AR2114" s="92" t="str">
        <f>IF(LEN(AQ2114)=1,"",COUNTIF($AQ$19:AQ2114,AQ2114)=1)</f>
        <v/>
      </c>
      <c r="AS2114" s="73"/>
      <c r="AT2114" s="73"/>
      <c r="AU2114" s="73"/>
      <c r="AV2114" s="235" t="str">
        <f>IF($P2114=Lists!$A$13,Lists!$A$29,IF($P2114=Lists!$A$14,Lists!$A$30,$P2114))</f>
        <v/>
      </c>
      <c r="AW2114" s="73"/>
      <c r="AX2114" s="73"/>
    </row>
    <row r="2115" spans="2:50" x14ac:dyDescent="0.3">
      <c r="B2115" s="137">
        <f t="shared" si="428"/>
        <v>2097</v>
      </c>
      <c r="C2115" s="24"/>
      <c r="D2115" s="24"/>
      <c r="E2115" s="24"/>
      <c r="F2115" s="25"/>
      <c r="G2115" s="24"/>
      <c r="H2115" s="30"/>
      <c r="I2115" s="24"/>
      <c r="J2115" s="50" t="str">
        <f t="shared" si="419"/>
        <v/>
      </c>
      <c r="K2115" s="30"/>
      <c r="L2115" s="236"/>
      <c r="M2115" s="30"/>
      <c r="N2115" s="30"/>
      <c r="O2115" s="46" t="str">
        <f t="shared" si="420"/>
        <v/>
      </c>
      <c r="P2115" s="239" t="str">
        <f t="shared" si="423"/>
        <v/>
      </c>
      <c r="Q2115" s="52" t="str">
        <f t="shared" si="424"/>
        <v/>
      </c>
      <c r="R2115" s="127"/>
      <c r="S2115" s="86"/>
      <c r="T2115" s="127"/>
      <c r="U2115" s="86"/>
      <c r="V2115" s="87">
        <f t="shared" si="429"/>
        <v>0</v>
      </c>
      <c r="W2115" s="130"/>
      <c r="X2115" s="86"/>
      <c r="Y2115" s="86"/>
      <c r="Z2115" s="131"/>
      <c r="AA2115" s="87">
        <f t="shared" si="425"/>
        <v>0</v>
      </c>
      <c r="AB2115" s="127"/>
      <c r="AC2115" s="86"/>
      <c r="AD2115" s="87">
        <f t="shared" si="430"/>
        <v>0</v>
      </c>
      <c r="AE2115" s="127"/>
      <c r="AF2115" s="86"/>
      <c r="AG2115" s="86"/>
      <c r="AH2115" s="131"/>
      <c r="AI2115" s="88">
        <f t="shared" si="431"/>
        <v>0</v>
      </c>
      <c r="AJ2115" s="89" t="str">
        <f>IFERROR(IF(ISNA(MATCH($AV2115,Other_Category_Abbr,0)),INDEX(FGHG_List_Long_GWP,MATCH($AV2115,FGHG_List_Long,0)),INDEX(GWP_Other_Abbr,MATCH($AV2115,Other_Category_Abbr,0)))*SUM(V2115,AA2115,AD2115,AI2115),"")</f>
        <v/>
      </c>
      <c r="AK2115" s="89" t="str">
        <f>IFERROR(IF(ISNA(MATCH($AV2115,Other_Category_Abbr,0)),INDEX(FGHG_List_Long_GWP,MATCH($AV2115,FGHG_List_Long,0)),INDEX(GWP_Other_Abbr,MATCH($AV2115,Other_Category_Abbr,0)))*(T2115*(S2115+U2115)+W2115*(Y2115+X2115)+AD2115+AE2115*(AF2115+AG2115)),"")</f>
        <v/>
      </c>
      <c r="AL2115" s="90" t="str">
        <f t="shared" si="426"/>
        <v/>
      </c>
      <c r="AM2115" s="91" t="str">
        <f t="shared" si="427"/>
        <v/>
      </c>
      <c r="AP2115" s="92" t="b">
        <f t="shared" si="421"/>
        <v>0</v>
      </c>
      <c r="AQ2115" s="92" t="str">
        <f t="shared" si="422"/>
        <v xml:space="preserve"> </v>
      </c>
      <c r="AR2115" s="92" t="str">
        <f>IF(LEN(AQ2115)=1,"",COUNTIF($AQ$19:AQ2115,AQ2115)=1)</f>
        <v/>
      </c>
      <c r="AS2115" s="73"/>
      <c r="AT2115" s="73"/>
      <c r="AU2115" s="73"/>
      <c r="AV2115" s="235" t="str">
        <f>IF($P2115=Lists!$A$13,Lists!$A$29,IF($P2115=Lists!$A$14,Lists!$A$30,$P2115))</f>
        <v/>
      </c>
      <c r="AW2115" s="73"/>
      <c r="AX2115" s="73"/>
    </row>
    <row r="2116" spans="2:50" x14ac:dyDescent="0.3">
      <c r="B2116" s="137">
        <f t="shared" si="428"/>
        <v>2098</v>
      </c>
      <c r="C2116" s="24"/>
      <c r="D2116" s="24"/>
      <c r="E2116" s="24"/>
      <c r="F2116" s="25"/>
      <c r="G2116" s="24"/>
      <c r="H2116" s="30"/>
      <c r="I2116" s="24"/>
      <c r="J2116" s="50" t="str">
        <f t="shared" si="419"/>
        <v/>
      </c>
      <c r="K2116" s="30"/>
      <c r="L2116" s="236"/>
      <c r="M2116" s="30"/>
      <c r="N2116" s="30"/>
      <c r="O2116" s="46" t="str">
        <f t="shared" si="420"/>
        <v/>
      </c>
      <c r="P2116" s="239" t="str">
        <f t="shared" si="423"/>
        <v/>
      </c>
      <c r="Q2116" s="52" t="str">
        <f t="shared" si="424"/>
        <v/>
      </c>
      <c r="R2116" s="127"/>
      <c r="S2116" s="86"/>
      <c r="T2116" s="127"/>
      <c r="U2116" s="86"/>
      <c r="V2116" s="87">
        <f t="shared" si="429"/>
        <v>0</v>
      </c>
      <c r="W2116" s="130"/>
      <c r="X2116" s="86"/>
      <c r="Y2116" s="86"/>
      <c r="Z2116" s="131"/>
      <c r="AA2116" s="87">
        <f t="shared" si="425"/>
        <v>0</v>
      </c>
      <c r="AB2116" s="127"/>
      <c r="AC2116" s="86"/>
      <c r="AD2116" s="87">
        <f t="shared" si="430"/>
        <v>0</v>
      </c>
      <c r="AE2116" s="127"/>
      <c r="AF2116" s="86"/>
      <c r="AG2116" s="86"/>
      <c r="AH2116" s="131"/>
      <c r="AI2116" s="88">
        <f t="shared" si="431"/>
        <v>0</v>
      </c>
      <c r="AJ2116" s="89" t="str">
        <f>IFERROR(IF(ISNA(MATCH($AV2116,Other_Category_Abbr,0)),INDEX(FGHG_List_Long_GWP,MATCH($AV2116,FGHG_List_Long,0)),INDEX(GWP_Other_Abbr,MATCH($AV2116,Other_Category_Abbr,0)))*SUM(V2116,AA2116,AD2116,AI2116),"")</f>
        <v/>
      </c>
      <c r="AK2116" s="89" t="str">
        <f>IFERROR(IF(ISNA(MATCH($AV2116,Other_Category_Abbr,0)),INDEX(FGHG_List_Long_GWP,MATCH($AV2116,FGHG_List_Long,0)),INDEX(GWP_Other_Abbr,MATCH($AV2116,Other_Category_Abbr,0)))*(T2116*(S2116+U2116)+W2116*(Y2116+X2116)+AD2116+AE2116*(AF2116+AG2116)),"")</f>
        <v/>
      </c>
      <c r="AL2116" s="90" t="str">
        <f t="shared" si="426"/>
        <v/>
      </c>
      <c r="AM2116" s="91" t="str">
        <f t="shared" si="427"/>
        <v/>
      </c>
      <c r="AP2116" s="92" t="b">
        <f t="shared" si="421"/>
        <v>0</v>
      </c>
      <c r="AQ2116" s="92" t="str">
        <f t="shared" si="422"/>
        <v xml:space="preserve"> </v>
      </c>
      <c r="AR2116" s="92" t="str">
        <f>IF(LEN(AQ2116)=1,"",COUNTIF($AQ$19:AQ2116,AQ2116)=1)</f>
        <v/>
      </c>
      <c r="AS2116" s="73"/>
      <c r="AT2116" s="73"/>
      <c r="AU2116" s="73"/>
      <c r="AV2116" s="235" t="str">
        <f>IF($P2116=Lists!$A$13,Lists!$A$29,IF($P2116=Lists!$A$14,Lists!$A$30,$P2116))</f>
        <v/>
      </c>
      <c r="AW2116" s="73"/>
      <c r="AX2116" s="73"/>
    </row>
    <row r="2117" spans="2:50" x14ac:dyDescent="0.3">
      <c r="B2117" s="137">
        <f t="shared" si="428"/>
        <v>2099</v>
      </c>
      <c r="C2117" s="24"/>
      <c r="D2117" s="24"/>
      <c r="E2117" s="24"/>
      <c r="F2117" s="25"/>
      <c r="G2117" s="24"/>
      <c r="H2117" s="30"/>
      <c r="I2117" s="24"/>
      <c r="J2117" s="50" t="str">
        <f t="shared" si="419"/>
        <v/>
      </c>
      <c r="K2117" s="30"/>
      <c r="L2117" s="236"/>
      <c r="M2117" s="30"/>
      <c r="N2117" s="30"/>
      <c r="O2117" s="46" t="str">
        <f t="shared" si="420"/>
        <v/>
      </c>
      <c r="P2117" s="239" t="str">
        <f t="shared" si="423"/>
        <v/>
      </c>
      <c r="Q2117" s="52" t="str">
        <f t="shared" si="424"/>
        <v/>
      </c>
      <c r="R2117" s="127"/>
      <c r="S2117" s="86"/>
      <c r="T2117" s="127"/>
      <c r="U2117" s="86"/>
      <c r="V2117" s="87">
        <f t="shared" si="429"/>
        <v>0</v>
      </c>
      <c r="W2117" s="130"/>
      <c r="X2117" s="86"/>
      <c r="Y2117" s="86"/>
      <c r="Z2117" s="131"/>
      <c r="AA2117" s="87">
        <f t="shared" si="425"/>
        <v>0</v>
      </c>
      <c r="AB2117" s="127"/>
      <c r="AC2117" s="86"/>
      <c r="AD2117" s="87">
        <f t="shared" si="430"/>
        <v>0</v>
      </c>
      <c r="AE2117" s="127"/>
      <c r="AF2117" s="86"/>
      <c r="AG2117" s="86"/>
      <c r="AH2117" s="131"/>
      <c r="AI2117" s="88">
        <f t="shared" si="431"/>
        <v>0</v>
      </c>
      <c r="AJ2117" s="89" t="str">
        <f>IFERROR(IF(ISNA(MATCH($AV2117,Other_Category_Abbr,0)),INDEX(FGHG_List_Long_GWP,MATCH($AV2117,FGHG_List_Long,0)),INDEX(GWP_Other_Abbr,MATCH($AV2117,Other_Category_Abbr,0)))*SUM(V2117,AA2117,AD2117,AI2117),"")</f>
        <v/>
      </c>
      <c r="AK2117" s="89" t="str">
        <f>IFERROR(IF(ISNA(MATCH($AV2117,Other_Category_Abbr,0)),INDEX(FGHG_List_Long_GWP,MATCH($AV2117,FGHG_List_Long,0)),INDEX(GWP_Other_Abbr,MATCH($AV2117,Other_Category_Abbr,0)))*(T2117*(S2117+U2117)+W2117*(Y2117+X2117)+AD2117+AE2117*(AF2117+AG2117)),"")</f>
        <v/>
      </c>
      <c r="AL2117" s="90" t="str">
        <f t="shared" si="426"/>
        <v/>
      </c>
      <c r="AM2117" s="91" t="str">
        <f t="shared" si="427"/>
        <v/>
      </c>
      <c r="AP2117" s="92" t="b">
        <f t="shared" si="421"/>
        <v>0</v>
      </c>
      <c r="AQ2117" s="92" t="str">
        <f t="shared" si="422"/>
        <v xml:space="preserve"> </v>
      </c>
      <c r="AR2117" s="92" t="str">
        <f>IF(LEN(AQ2117)=1,"",COUNTIF($AQ$19:AQ2117,AQ2117)=1)</f>
        <v/>
      </c>
      <c r="AS2117" s="73"/>
      <c r="AT2117" s="73"/>
      <c r="AU2117" s="73"/>
      <c r="AV2117" s="235" t="str">
        <f>IF($P2117=Lists!$A$13,Lists!$A$29,IF($P2117=Lists!$A$14,Lists!$A$30,$P2117))</f>
        <v/>
      </c>
      <c r="AW2117" s="73"/>
      <c r="AX2117" s="73"/>
    </row>
    <row r="2118" spans="2:50" x14ac:dyDescent="0.3">
      <c r="B2118" s="137">
        <f t="shared" si="428"/>
        <v>2100</v>
      </c>
      <c r="C2118" s="24"/>
      <c r="D2118" s="24"/>
      <c r="E2118" s="24"/>
      <c r="F2118" s="25"/>
      <c r="G2118" s="24"/>
      <c r="H2118" s="30"/>
      <c r="I2118" s="24"/>
      <c r="J2118" s="50" t="str">
        <f t="shared" si="419"/>
        <v/>
      </c>
      <c r="K2118" s="30"/>
      <c r="L2118" s="236"/>
      <c r="M2118" s="30"/>
      <c r="N2118" s="30"/>
      <c r="O2118" s="46" t="str">
        <f t="shared" si="420"/>
        <v/>
      </c>
      <c r="P2118" s="239" t="str">
        <f t="shared" si="423"/>
        <v/>
      </c>
      <c r="Q2118" s="52" t="str">
        <f t="shared" si="424"/>
        <v/>
      </c>
      <c r="R2118" s="127"/>
      <c r="S2118" s="86"/>
      <c r="T2118" s="127"/>
      <c r="U2118" s="86"/>
      <c r="V2118" s="87">
        <f t="shared" si="429"/>
        <v>0</v>
      </c>
      <c r="W2118" s="130"/>
      <c r="X2118" s="86"/>
      <c r="Y2118" s="86"/>
      <c r="Z2118" s="131"/>
      <c r="AA2118" s="87">
        <f t="shared" si="425"/>
        <v>0</v>
      </c>
      <c r="AB2118" s="127"/>
      <c r="AC2118" s="86"/>
      <c r="AD2118" s="87">
        <f t="shared" si="430"/>
        <v>0</v>
      </c>
      <c r="AE2118" s="127"/>
      <c r="AF2118" s="86"/>
      <c r="AG2118" s="86"/>
      <c r="AH2118" s="131"/>
      <c r="AI2118" s="88">
        <f t="shared" si="431"/>
        <v>0</v>
      </c>
      <c r="AJ2118" s="89" t="str">
        <f>IFERROR(IF(ISNA(MATCH($AV2118,Other_Category_Abbr,0)),INDEX(FGHG_List_Long_GWP,MATCH($AV2118,FGHG_List_Long,0)),INDEX(GWP_Other_Abbr,MATCH($AV2118,Other_Category_Abbr,0)))*SUM(V2118,AA2118,AD2118,AI2118),"")</f>
        <v/>
      </c>
      <c r="AK2118" s="89" t="str">
        <f>IFERROR(IF(ISNA(MATCH($AV2118,Other_Category_Abbr,0)),INDEX(FGHG_List_Long_GWP,MATCH($AV2118,FGHG_List_Long,0)),INDEX(GWP_Other_Abbr,MATCH($AV2118,Other_Category_Abbr,0)))*(T2118*(S2118+U2118)+W2118*(Y2118+X2118)+AD2118+AE2118*(AF2118+AG2118)),"")</f>
        <v/>
      </c>
      <c r="AL2118" s="90" t="str">
        <f t="shared" si="426"/>
        <v/>
      </c>
      <c r="AM2118" s="91" t="str">
        <f t="shared" si="427"/>
        <v/>
      </c>
      <c r="AP2118" s="92" t="b">
        <f t="shared" si="421"/>
        <v>0</v>
      </c>
      <c r="AQ2118" s="92" t="str">
        <f t="shared" si="422"/>
        <v xml:space="preserve"> </v>
      </c>
      <c r="AR2118" s="92" t="str">
        <f>IF(LEN(AQ2118)=1,"",COUNTIF($AQ$19:AQ2118,AQ2118)=1)</f>
        <v/>
      </c>
      <c r="AS2118" s="73"/>
      <c r="AT2118" s="73"/>
      <c r="AU2118" s="73"/>
      <c r="AV2118" s="235" t="str">
        <f>IF($P2118=Lists!$A$13,Lists!$A$29,IF($P2118=Lists!$A$14,Lists!$A$30,$P2118))</f>
        <v/>
      </c>
      <c r="AW2118" s="73"/>
      <c r="AX2118" s="73"/>
    </row>
    <row r="2119" spans="2:50" x14ac:dyDescent="0.3">
      <c r="B2119" s="137">
        <f t="shared" si="428"/>
        <v>2101</v>
      </c>
      <c r="C2119" s="24"/>
      <c r="D2119" s="24"/>
      <c r="E2119" s="24"/>
      <c r="F2119" s="25"/>
      <c r="G2119" s="24"/>
      <c r="H2119" s="30"/>
      <c r="I2119" s="24"/>
      <c r="J2119" s="50" t="str">
        <f t="shared" si="419"/>
        <v/>
      </c>
      <c r="K2119" s="30"/>
      <c r="L2119" s="236"/>
      <c r="M2119" s="30"/>
      <c r="N2119" s="30"/>
      <c r="O2119" s="46" t="str">
        <f t="shared" si="420"/>
        <v/>
      </c>
      <c r="P2119" s="239" t="str">
        <f t="shared" si="423"/>
        <v/>
      </c>
      <c r="Q2119" s="52" t="str">
        <f t="shared" si="424"/>
        <v/>
      </c>
      <c r="R2119" s="127"/>
      <c r="S2119" s="86"/>
      <c r="T2119" s="127"/>
      <c r="U2119" s="86"/>
      <c r="V2119" s="87">
        <f t="shared" si="429"/>
        <v>0</v>
      </c>
      <c r="W2119" s="130"/>
      <c r="X2119" s="86"/>
      <c r="Y2119" s="86"/>
      <c r="Z2119" s="131"/>
      <c r="AA2119" s="87">
        <f t="shared" si="425"/>
        <v>0</v>
      </c>
      <c r="AB2119" s="127"/>
      <c r="AC2119" s="86"/>
      <c r="AD2119" s="87">
        <f t="shared" si="430"/>
        <v>0</v>
      </c>
      <c r="AE2119" s="127"/>
      <c r="AF2119" s="86"/>
      <c r="AG2119" s="86"/>
      <c r="AH2119" s="131"/>
      <c r="AI2119" s="88">
        <f t="shared" si="431"/>
        <v>0</v>
      </c>
      <c r="AJ2119" s="89" t="str">
        <f>IFERROR(IF(ISNA(MATCH($AV2119,Other_Category_Abbr,0)),INDEX(FGHG_List_Long_GWP,MATCH($AV2119,FGHG_List_Long,0)),INDEX(GWP_Other_Abbr,MATCH($AV2119,Other_Category_Abbr,0)))*SUM(V2119,AA2119,AD2119,AI2119),"")</f>
        <v/>
      </c>
      <c r="AK2119" s="89" t="str">
        <f>IFERROR(IF(ISNA(MATCH($AV2119,Other_Category_Abbr,0)),INDEX(FGHG_List_Long_GWP,MATCH($AV2119,FGHG_List_Long,0)),INDEX(GWP_Other_Abbr,MATCH($AV2119,Other_Category_Abbr,0)))*(T2119*(S2119+U2119)+W2119*(Y2119+X2119)+AD2119+AE2119*(AF2119+AG2119)),"")</f>
        <v/>
      </c>
      <c r="AL2119" s="90" t="str">
        <f t="shared" si="426"/>
        <v/>
      </c>
      <c r="AM2119" s="91" t="str">
        <f t="shared" si="427"/>
        <v/>
      </c>
      <c r="AP2119" s="92" t="b">
        <f t="shared" si="421"/>
        <v>0</v>
      </c>
      <c r="AQ2119" s="92" t="str">
        <f t="shared" si="422"/>
        <v xml:space="preserve"> </v>
      </c>
      <c r="AR2119" s="92" t="str">
        <f>IF(LEN(AQ2119)=1,"",COUNTIF($AQ$19:AQ2119,AQ2119)=1)</f>
        <v/>
      </c>
      <c r="AS2119" s="73"/>
      <c r="AT2119" s="73"/>
      <c r="AU2119" s="73"/>
      <c r="AV2119" s="235" t="str">
        <f>IF($P2119=Lists!$A$13,Lists!$A$29,IF($P2119=Lists!$A$14,Lists!$A$30,$P2119))</f>
        <v/>
      </c>
      <c r="AW2119" s="73"/>
      <c r="AX2119" s="73"/>
    </row>
    <row r="2120" spans="2:50" x14ac:dyDescent="0.3">
      <c r="B2120" s="137">
        <f t="shared" si="428"/>
        <v>2102</v>
      </c>
      <c r="C2120" s="24"/>
      <c r="D2120" s="24"/>
      <c r="E2120" s="24"/>
      <c r="F2120" s="25"/>
      <c r="G2120" s="24"/>
      <c r="H2120" s="30"/>
      <c r="I2120" s="24"/>
      <c r="J2120" s="50" t="str">
        <f t="shared" si="419"/>
        <v/>
      </c>
      <c r="K2120" s="30"/>
      <c r="L2120" s="236"/>
      <c r="M2120" s="30"/>
      <c r="N2120" s="30"/>
      <c r="O2120" s="46" t="str">
        <f t="shared" si="420"/>
        <v/>
      </c>
      <c r="P2120" s="239" t="str">
        <f t="shared" si="423"/>
        <v/>
      </c>
      <c r="Q2120" s="52" t="str">
        <f t="shared" si="424"/>
        <v/>
      </c>
      <c r="R2120" s="127"/>
      <c r="S2120" s="86"/>
      <c r="T2120" s="127"/>
      <c r="U2120" s="86"/>
      <c r="V2120" s="87">
        <f t="shared" si="429"/>
        <v>0</v>
      </c>
      <c r="W2120" s="130"/>
      <c r="X2120" s="86"/>
      <c r="Y2120" s="86"/>
      <c r="Z2120" s="131"/>
      <c r="AA2120" s="87">
        <f t="shared" si="425"/>
        <v>0</v>
      </c>
      <c r="AB2120" s="127"/>
      <c r="AC2120" s="86"/>
      <c r="AD2120" s="87">
        <f t="shared" si="430"/>
        <v>0</v>
      </c>
      <c r="AE2120" s="127"/>
      <c r="AF2120" s="86"/>
      <c r="AG2120" s="86"/>
      <c r="AH2120" s="131"/>
      <c r="AI2120" s="88">
        <f t="shared" si="431"/>
        <v>0</v>
      </c>
      <c r="AJ2120" s="89" t="str">
        <f>IFERROR(IF(ISNA(MATCH($AV2120,Other_Category_Abbr,0)),INDEX(FGHG_List_Long_GWP,MATCH($AV2120,FGHG_List_Long,0)),INDEX(GWP_Other_Abbr,MATCH($AV2120,Other_Category_Abbr,0)))*SUM(V2120,AA2120,AD2120,AI2120),"")</f>
        <v/>
      </c>
      <c r="AK2120" s="89" t="str">
        <f>IFERROR(IF(ISNA(MATCH($AV2120,Other_Category_Abbr,0)),INDEX(FGHG_List_Long_GWP,MATCH($AV2120,FGHG_List_Long,0)),INDEX(GWP_Other_Abbr,MATCH($AV2120,Other_Category_Abbr,0)))*(T2120*(S2120+U2120)+W2120*(Y2120+X2120)+AD2120+AE2120*(AF2120+AG2120)),"")</f>
        <v/>
      </c>
      <c r="AL2120" s="90" t="str">
        <f t="shared" si="426"/>
        <v/>
      </c>
      <c r="AM2120" s="91" t="str">
        <f t="shared" si="427"/>
        <v/>
      </c>
      <c r="AP2120" s="92" t="b">
        <f t="shared" si="421"/>
        <v>0</v>
      </c>
      <c r="AQ2120" s="92" t="str">
        <f t="shared" si="422"/>
        <v xml:space="preserve"> </v>
      </c>
      <c r="AR2120" s="92" t="str">
        <f>IF(LEN(AQ2120)=1,"",COUNTIF($AQ$19:AQ2120,AQ2120)=1)</f>
        <v/>
      </c>
      <c r="AS2120" s="73"/>
      <c r="AT2120" s="73"/>
      <c r="AU2120" s="73"/>
      <c r="AV2120" s="235" t="str">
        <f>IF($P2120=Lists!$A$13,Lists!$A$29,IF($P2120=Lists!$A$14,Lists!$A$30,$P2120))</f>
        <v/>
      </c>
      <c r="AW2120" s="73"/>
      <c r="AX2120" s="73"/>
    </row>
    <row r="2121" spans="2:50" x14ac:dyDescent="0.3">
      <c r="B2121" s="137">
        <f t="shared" si="428"/>
        <v>2103</v>
      </c>
      <c r="C2121" s="24"/>
      <c r="D2121" s="24"/>
      <c r="E2121" s="24"/>
      <c r="F2121" s="25"/>
      <c r="G2121" s="24"/>
      <c r="H2121" s="30"/>
      <c r="I2121" s="24"/>
      <c r="J2121" s="50" t="str">
        <f t="shared" si="419"/>
        <v/>
      </c>
      <c r="K2121" s="30"/>
      <c r="L2121" s="236"/>
      <c r="M2121" s="30"/>
      <c r="N2121" s="30"/>
      <c r="O2121" s="46" t="str">
        <f t="shared" si="420"/>
        <v/>
      </c>
      <c r="P2121" s="239" t="str">
        <f t="shared" si="423"/>
        <v/>
      </c>
      <c r="Q2121" s="52" t="str">
        <f t="shared" si="424"/>
        <v/>
      </c>
      <c r="R2121" s="127"/>
      <c r="S2121" s="86"/>
      <c r="T2121" s="127"/>
      <c r="U2121" s="86"/>
      <c r="V2121" s="87">
        <f t="shared" si="429"/>
        <v>0</v>
      </c>
      <c r="W2121" s="130"/>
      <c r="X2121" s="86"/>
      <c r="Y2121" s="86"/>
      <c r="Z2121" s="131"/>
      <c r="AA2121" s="87">
        <f t="shared" si="425"/>
        <v>0</v>
      </c>
      <c r="AB2121" s="127"/>
      <c r="AC2121" s="86"/>
      <c r="AD2121" s="87">
        <f t="shared" si="430"/>
        <v>0</v>
      </c>
      <c r="AE2121" s="127"/>
      <c r="AF2121" s="86"/>
      <c r="AG2121" s="86"/>
      <c r="AH2121" s="131"/>
      <c r="AI2121" s="88">
        <f t="shared" si="431"/>
        <v>0</v>
      </c>
      <c r="AJ2121" s="89" t="str">
        <f>IFERROR(IF(ISNA(MATCH($AV2121,Other_Category_Abbr,0)),INDEX(FGHG_List_Long_GWP,MATCH($AV2121,FGHG_List_Long,0)),INDEX(GWP_Other_Abbr,MATCH($AV2121,Other_Category_Abbr,0)))*SUM(V2121,AA2121,AD2121,AI2121),"")</f>
        <v/>
      </c>
      <c r="AK2121" s="89" t="str">
        <f>IFERROR(IF(ISNA(MATCH($AV2121,Other_Category_Abbr,0)),INDEX(FGHG_List_Long_GWP,MATCH($AV2121,FGHG_List_Long,0)),INDEX(GWP_Other_Abbr,MATCH($AV2121,Other_Category_Abbr,0)))*(T2121*(S2121+U2121)+W2121*(Y2121+X2121)+AD2121+AE2121*(AF2121+AG2121)),"")</f>
        <v/>
      </c>
      <c r="AL2121" s="90" t="str">
        <f t="shared" si="426"/>
        <v/>
      </c>
      <c r="AM2121" s="91" t="str">
        <f t="shared" si="427"/>
        <v/>
      </c>
      <c r="AP2121" s="92" t="b">
        <f t="shared" si="421"/>
        <v>0</v>
      </c>
      <c r="AQ2121" s="92" t="str">
        <f t="shared" si="422"/>
        <v xml:space="preserve"> </v>
      </c>
      <c r="AR2121" s="92" t="str">
        <f>IF(LEN(AQ2121)=1,"",COUNTIF($AQ$19:AQ2121,AQ2121)=1)</f>
        <v/>
      </c>
      <c r="AS2121" s="73"/>
      <c r="AT2121" s="73"/>
      <c r="AU2121" s="73"/>
      <c r="AV2121" s="235" t="str">
        <f>IF($P2121=Lists!$A$13,Lists!$A$29,IF($P2121=Lists!$A$14,Lists!$A$30,$P2121))</f>
        <v/>
      </c>
      <c r="AW2121" s="73"/>
      <c r="AX2121" s="73"/>
    </row>
    <row r="2122" spans="2:50" x14ac:dyDescent="0.3">
      <c r="B2122" s="137">
        <f t="shared" si="428"/>
        <v>2104</v>
      </c>
      <c r="C2122" s="24"/>
      <c r="D2122" s="24"/>
      <c r="E2122" s="24"/>
      <c r="F2122" s="25"/>
      <c r="G2122" s="24"/>
      <c r="H2122" s="30"/>
      <c r="I2122" s="24"/>
      <c r="J2122" s="50" t="str">
        <f t="shared" si="419"/>
        <v/>
      </c>
      <c r="K2122" s="30"/>
      <c r="L2122" s="236"/>
      <c r="M2122" s="30"/>
      <c r="N2122" s="30"/>
      <c r="O2122" s="46" t="str">
        <f t="shared" si="420"/>
        <v/>
      </c>
      <c r="P2122" s="239" t="str">
        <f t="shared" si="423"/>
        <v/>
      </c>
      <c r="Q2122" s="52" t="str">
        <f t="shared" si="424"/>
        <v/>
      </c>
      <c r="R2122" s="127"/>
      <c r="S2122" s="86"/>
      <c r="T2122" s="127"/>
      <c r="U2122" s="86"/>
      <c r="V2122" s="87">
        <f t="shared" si="429"/>
        <v>0</v>
      </c>
      <c r="W2122" s="130"/>
      <c r="X2122" s="86"/>
      <c r="Y2122" s="86"/>
      <c r="Z2122" s="131"/>
      <c r="AA2122" s="87">
        <f t="shared" si="425"/>
        <v>0</v>
      </c>
      <c r="AB2122" s="127"/>
      <c r="AC2122" s="86"/>
      <c r="AD2122" s="87">
        <f t="shared" si="430"/>
        <v>0</v>
      </c>
      <c r="AE2122" s="127"/>
      <c r="AF2122" s="86"/>
      <c r="AG2122" s="86"/>
      <c r="AH2122" s="131"/>
      <c r="AI2122" s="88">
        <f t="shared" si="431"/>
        <v>0</v>
      </c>
      <c r="AJ2122" s="89" t="str">
        <f>IFERROR(IF(ISNA(MATCH($AV2122,Other_Category_Abbr,0)),INDEX(FGHG_List_Long_GWP,MATCH($AV2122,FGHG_List_Long,0)),INDEX(GWP_Other_Abbr,MATCH($AV2122,Other_Category_Abbr,0)))*SUM(V2122,AA2122,AD2122,AI2122),"")</f>
        <v/>
      </c>
      <c r="AK2122" s="89" t="str">
        <f>IFERROR(IF(ISNA(MATCH($AV2122,Other_Category_Abbr,0)),INDEX(FGHG_List_Long_GWP,MATCH($AV2122,FGHG_List_Long,0)),INDEX(GWP_Other_Abbr,MATCH($AV2122,Other_Category_Abbr,0)))*(T2122*(S2122+U2122)+W2122*(Y2122+X2122)+AD2122+AE2122*(AF2122+AG2122)),"")</f>
        <v/>
      </c>
      <c r="AL2122" s="90" t="str">
        <f t="shared" si="426"/>
        <v/>
      </c>
      <c r="AM2122" s="91" t="str">
        <f t="shared" si="427"/>
        <v/>
      </c>
      <c r="AP2122" s="92" t="b">
        <f t="shared" si="421"/>
        <v>0</v>
      </c>
      <c r="AQ2122" s="92" t="str">
        <f t="shared" si="422"/>
        <v xml:space="preserve"> </v>
      </c>
      <c r="AR2122" s="92" t="str">
        <f>IF(LEN(AQ2122)=1,"",COUNTIF($AQ$19:AQ2122,AQ2122)=1)</f>
        <v/>
      </c>
      <c r="AS2122" s="73"/>
      <c r="AT2122" s="73"/>
      <c r="AU2122" s="73"/>
      <c r="AV2122" s="235" t="str">
        <f>IF($P2122=Lists!$A$13,Lists!$A$29,IF($P2122=Lists!$A$14,Lists!$A$30,$P2122))</f>
        <v/>
      </c>
      <c r="AW2122" s="73"/>
      <c r="AX2122" s="73"/>
    </row>
    <row r="2123" spans="2:50" x14ac:dyDescent="0.3">
      <c r="B2123" s="137">
        <f t="shared" si="428"/>
        <v>2105</v>
      </c>
      <c r="C2123" s="24"/>
      <c r="D2123" s="24"/>
      <c r="E2123" s="24"/>
      <c r="F2123" s="25"/>
      <c r="G2123" s="24"/>
      <c r="H2123" s="30"/>
      <c r="I2123" s="24"/>
      <c r="J2123" s="50" t="str">
        <f t="shared" si="419"/>
        <v/>
      </c>
      <c r="K2123" s="30"/>
      <c r="L2123" s="236"/>
      <c r="M2123" s="30"/>
      <c r="N2123" s="30"/>
      <c r="O2123" s="46" t="str">
        <f t="shared" si="420"/>
        <v/>
      </c>
      <c r="P2123" s="239" t="str">
        <f t="shared" si="423"/>
        <v/>
      </c>
      <c r="Q2123" s="52" t="str">
        <f t="shared" si="424"/>
        <v/>
      </c>
      <c r="R2123" s="127"/>
      <c r="S2123" s="86"/>
      <c r="T2123" s="127"/>
      <c r="U2123" s="86"/>
      <c r="V2123" s="87">
        <f t="shared" si="429"/>
        <v>0</v>
      </c>
      <c r="W2123" s="130"/>
      <c r="X2123" s="86"/>
      <c r="Y2123" s="86"/>
      <c r="Z2123" s="131"/>
      <c r="AA2123" s="87">
        <f t="shared" si="425"/>
        <v>0</v>
      </c>
      <c r="AB2123" s="127"/>
      <c r="AC2123" s="86"/>
      <c r="AD2123" s="87">
        <f t="shared" si="430"/>
        <v>0</v>
      </c>
      <c r="AE2123" s="127"/>
      <c r="AF2123" s="86"/>
      <c r="AG2123" s="86"/>
      <c r="AH2123" s="131"/>
      <c r="AI2123" s="88">
        <f t="shared" si="431"/>
        <v>0</v>
      </c>
      <c r="AJ2123" s="89" t="str">
        <f>IFERROR(IF(ISNA(MATCH($AV2123,Other_Category_Abbr,0)),INDEX(FGHG_List_Long_GWP,MATCH($AV2123,FGHG_List_Long,0)),INDEX(GWP_Other_Abbr,MATCH($AV2123,Other_Category_Abbr,0)))*SUM(V2123,AA2123,AD2123,AI2123),"")</f>
        <v/>
      </c>
      <c r="AK2123" s="89" t="str">
        <f>IFERROR(IF(ISNA(MATCH($AV2123,Other_Category_Abbr,0)),INDEX(FGHG_List_Long_GWP,MATCH($AV2123,FGHG_List_Long,0)),INDEX(GWP_Other_Abbr,MATCH($AV2123,Other_Category_Abbr,0)))*(T2123*(S2123+U2123)+W2123*(Y2123+X2123)+AD2123+AE2123*(AF2123+AG2123)),"")</f>
        <v/>
      </c>
      <c r="AL2123" s="90" t="str">
        <f t="shared" si="426"/>
        <v/>
      </c>
      <c r="AM2123" s="91" t="str">
        <f t="shared" si="427"/>
        <v/>
      </c>
      <c r="AP2123" s="92" t="b">
        <f t="shared" si="421"/>
        <v>0</v>
      </c>
      <c r="AQ2123" s="92" t="str">
        <f t="shared" si="422"/>
        <v xml:space="preserve"> </v>
      </c>
      <c r="AR2123" s="92" t="str">
        <f>IF(LEN(AQ2123)=1,"",COUNTIF($AQ$19:AQ2123,AQ2123)=1)</f>
        <v/>
      </c>
      <c r="AS2123" s="73"/>
      <c r="AT2123" s="73"/>
      <c r="AU2123" s="73"/>
      <c r="AV2123" s="235" t="str">
        <f>IF($P2123=Lists!$A$13,Lists!$A$29,IF($P2123=Lists!$A$14,Lists!$A$30,$P2123))</f>
        <v/>
      </c>
      <c r="AW2123" s="73"/>
      <c r="AX2123" s="73"/>
    </row>
    <row r="2124" spans="2:50" x14ac:dyDescent="0.3">
      <c r="B2124" s="137">
        <f t="shared" si="428"/>
        <v>2106</v>
      </c>
      <c r="C2124" s="24"/>
      <c r="D2124" s="24"/>
      <c r="E2124" s="24"/>
      <c r="F2124" s="25"/>
      <c r="G2124" s="24"/>
      <c r="H2124" s="30"/>
      <c r="I2124" s="24"/>
      <c r="J2124" s="50" t="str">
        <f t="shared" si="419"/>
        <v/>
      </c>
      <c r="K2124" s="30"/>
      <c r="L2124" s="236"/>
      <c r="M2124" s="30"/>
      <c r="N2124" s="30"/>
      <c r="O2124" s="46" t="str">
        <f t="shared" si="420"/>
        <v/>
      </c>
      <c r="P2124" s="239" t="str">
        <f t="shared" si="423"/>
        <v/>
      </c>
      <c r="Q2124" s="52" t="str">
        <f t="shared" si="424"/>
        <v/>
      </c>
      <c r="R2124" s="127"/>
      <c r="S2124" s="86"/>
      <c r="T2124" s="127"/>
      <c r="U2124" s="86"/>
      <c r="V2124" s="87">
        <f t="shared" si="429"/>
        <v>0</v>
      </c>
      <c r="W2124" s="130"/>
      <c r="X2124" s="86"/>
      <c r="Y2124" s="86"/>
      <c r="Z2124" s="131"/>
      <c r="AA2124" s="87">
        <f t="shared" si="425"/>
        <v>0</v>
      </c>
      <c r="AB2124" s="127"/>
      <c r="AC2124" s="86"/>
      <c r="AD2124" s="87">
        <f t="shared" si="430"/>
        <v>0</v>
      </c>
      <c r="AE2124" s="127"/>
      <c r="AF2124" s="86"/>
      <c r="AG2124" s="86"/>
      <c r="AH2124" s="131"/>
      <c r="AI2124" s="88">
        <f t="shared" si="431"/>
        <v>0</v>
      </c>
      <c r="AJ2124" s="89" t="str">
        <f>IFERROR(IF(ISNA(MATCH($AV2124,Other_Category_Abbr,0)),INDEX(FGHG_List_Long_GWP,MATCH($AV2124,FGHG_List_Long,0)),INDEX(GWP_Other_Abbr,MATCH($AV2124,Other_Category_Abbr,0)))*SUM(V2124,AA2124,AD2124,AI2124),"")</f>
        <v/>
      </c>
      <c r="AK2124" s="89" t="str">
        <f>IFERROR(IF(ISNA(MATCH($AV2124,Other_Category_Abbr,0)),INDEX(FGHG_List_Long_GWP,MATCH($AV2124,FGHG_List_Long,0)),INDEX(GWP_Other_Abbr,MATCH($AV2124,Other_Category_Abbr,0)))*(T2124*(S2124+U2124)+W2124*(Y2124+X2124)+AD2124+AE2124*(AF2124+AG2124)),"")</f>
        <v/>
      </c>
      <c r="AL2124" s="90" t="str">
        <f t="shared" si="426"/>
        <v/>
      </c>
      <c r="AM2124" s="91" t="str">
        <f t="shared" si="427"/>
        <v/>
      </c>
      <c r="AP2124" s="92" t="b">
        <f t="shared" si="421"/>
        <v>0</v>
      </c>
      <c r="AQ2124" s="92" t="str">
        <f t="shared" si="422"/>
        <v xml:space="preserve"> </v>
      </c>
      <c r="AR2124" s="92" t="str">
        <f>IF(LEN(AQ2124)=1,"",COUNTIF($AQ$19:AQ2124,AQ2124)=1)</f>
        <v/>
      </c>
      <c r="AS2124" s="73"/>
      <c r="AT2124" s="73"/>
      <c r="AU2124" s="73"/>
      <c r="AV2124" s="235" t="str">
        <f>IF($P2124=Lists!$A$13,Lists!$A$29,IF($P2124=Lists!$A$14,Lists!$A$30,$P2124))</f>
        <v/>
      </c>
      <c r="AW2124" s="73"/>
      <c r="AX2124" s="73"/>
    </row>
    <row r="2125" spans="2:50" x14ac:dyDescent="0.3">
      <c r="B2125" s="137">
        <f t="shared" si="428"/>
        <v>2107</v>
      </c>
      <c r="C2125" s="24"/>
      <c r="D2125" s="24"/>
      <c r="E2125" s="24"/>
      <c r="F2125" s="25"/>
      <c r="G2125" s="24"/>
      <c r="H2125" s="30"/>
      <c r="I2125" s="24"/>
      <c r="J2125" s="50" t="str">
        <f t="shared" si="419"/>
        <v/>
      </c>
      <c r="K2125" s="30"/>
      <c r="L2125" s="236"/>
      <c r="M2125" s="30"/>
      <c r="N2125" s="30"/>
      <c r="O2125" s="46" t="str">
        <f t="shared" si="420"/>
        <v/>
      </c>
      <c r="P2125" s="239" t="str">
        <f t="shared" si="423"/>
        <v/>
      </c>
      <c r="Q2125" s="52" t="str">
        <f t="shared" si="424"/>
        <v/>
      </c>
      <c r="R2125" s="127"/>
      <c r="S2125" s="86"/>
      <c r="T2125" s="127"/>
      <c r="U2125" s="86"/>
      <c r="V2125" s="87">
        <f t="shared" si="429"/>
        <v>0</v>
      </c>
      <c r="W2125" s="130"/>
      <c r="X2125" s="86"/>
      <c r="Y2125" s="86"/>
      <c r="Z2125" s="131"/>
      <c r="AA2125" s="87">
        <f t="shared" si="425"/>
        <v>0</v>
      </c>
      <c r="AB2125" s="127"/>
      <c r="AC2125" s="86"/>
      <c r="AD2125" s="87">
        <f t="shared" si="430"/>
        <v>0</v>
      </c>
      <c r="AE2125" s="127"/>
      <c r="AF2125" s="86"/>
      <c r="AG2125" s="86"/>
      <c r="AH2125" s="131"/>
      <c r="AI2125" s="88">
        <f t="shared" si="431"/>
        <v>0</v>
      </c>
      <c r="AJ2125" s="89" t="str">
        <f>IFERROR(IF(ISNA(MATCH($AV2125,Other_Category_Abbr,0)),INDEX(FGHG_List_Long_GWP,MATCH($AV2125,FGHG_List_Long,0)),INDEX(GWP_Other_Abbr,MATCH($AV2125,Other_Category_Abbr,0)))*SUM(V2125,AA2125,AD2125,AI2125),"")</f>
        <v/>
      </c>
      <c r="AK2125" s="89" t="str">
        <f>IFERROR(IF(ISNA(MATCH($AV2125,Other_Category_Abbr,0)),INDEX(FGHG_List_Long_GWP,MATCH($AV2125,FGHG_List_Long,0)),INDEX(GWP_Other_Abbr,MATCH($AV2125,Other_Category_Abbr,0)))*(T2125*(S2125+U2125)+W2125*(Y2125+X2125)+AD2125+AE2125*(AF2125+AG2125)),"")</f>
        <v/>
      </c>
      <c r="AL2125" s="90" t="str">
        <f t="shared" si="426"/>
        <v/>
      </c>
      <c r="AM2125" s="91" t="str">
        <f t="shared" si="427"/>
        <v/>
      </c>
      <c r="AP2125" s="92" t="b">
        <f t="shared" si="421"/>
        <v>0</v>
      </c>
      <c r="AQ2125" s="92" t="str">
        <f t="shared" si="422"/>
        <v xml:space="preserve"> </v>
      </c>
      <c r="AR2125" s="92" t="str">
        <f>IF(LEN(AQ2125)=1,"",COUNTIF($AQ$19:AQ2125,AQ2125)=1)</f>
        <v/>
      </c>
      <c r="AS2125" s="73"/>
      <c r="AT2125" s="73"/>
      <c r="AU2125" s="73"/>
      <c r="AV2125" s="235" t="str">
        <f>IF($P2125=Lists!$A$13,Lists!$A$29,IF($P2125=Lists!$A$14,Lists!$A$30,$P2125))</f>
        <v/>
      </c>
      <c r="AW2125" s="73"/>
      <c r="AX2125" s="73"/>
    </row>
    <row r="2126" spans="2:50" x14ac:dyDescent="0.3">
      <c r="B2126" s="137">
        <f t="shared" si="428"/>
        <v>2108</v>
      </c>
      <c r="C2126" s="24"/>
      <c r="D2126" s="24"/>
      <c r="E2126" s="24"/>
      <c r="F2126" s="25"/>
      <c r="G2126" s="24"/>
      <c r="H2126" s="30"/>
      <c r="I2126" s="24"/>
      <c r="J2126" s="50" t="str">
        <f t="shared" si="419"/>
        <v/>
      </c>
      <c r="K2126" s="30"/>
      <c r="L2126" s="236"/>
      <c r="M2126" s="30"/>
      <c r="N2126" s="30"/>
      <c r="O2126" s="46" t="str">
        <f t="shared" si="420"/>
        <v/>
      </c>
      <c r="P2126" s="239" t="str">
        <f t="shared" si="423"/>
        <v/>
      </c>
      <c r="Q2126" s="52" t="str">
        <f t="shared" si="424"/>
        <v/>
      </c>
      <c r="R2126" s="127"/>
      <c r="S2126" s="86"/>
      <c r="T2126" s="127"/>
      <c r="U2126" s="86"/>
      <c r="V2126" s="87">
        <f t="shared" si="429"/>
        <v>0</v>
      </c>
      <c r="W2126" s="130"/>
      <c r="X2126" s="86"/>
      <c r="Y2126" s="86"/>
      <c r="Z2126" s="131"/>
      <c r="AA2126" s="87">
        <f t="shared" si="425"/>
        <v>0</v>
      </c>
      <c r="AB2126" s="127"/>
      <c r="AC2126" s="86"/>
      <c r="AD2126" s="87">
        <f t="shared" si="430"/>
        <v>0</v>
      </c>
      <c r="AE2126" s="127"/>
      <c r="AF2126" s="86"/>
      <c r="AG2126" s="86"/>
      <c r="AH2126" s="131"/>
      <c r="AI2126" s="88">
        <f t="shared" si="431"/>
        <v>0</v>
      </c>
      <c r="AJ2126" s="89" t="str">
        <f>IFERROR(IF(ISNA(MATCH($AV2126,Other_Category_Abbr,0)),INDEX(FGHG_List_Long_GWP,MATCH($AV2126,FGHG_List_Long,0)),INDEX(GWP_Other_Abbr,MATCH($AV2126,Other_Category_Abbr,0)))*SUM(V2126,AA2126,AD2126,AI2126),"")</f>
        <v/>
      </c>
      <c r="AK2126" s="89" t="str">
        <f>IFERROR(IF(ISNA(MATCH($AV2126,Other_Category_Abbr,0)),INDEX(FGHG_List_Long_GWP,MATCH($AV2126,FGHG_List_Long,0)),INDEX(GWP_Other_Abbr,MATCH($AV2126,Other_Category_Abbr,0)))*(T2126*(S2126+U2126)+W2126*(Y2126+X2126)+AD2126+AE2126*(AF2126+AG2126)),"")</f>
        <v/>
      </c>
      <c r="AL2126" s="90" t="str">
        <f t="shared" si="426"/>
        <v/>
      </c>
      <c r="AM2126" s="91" t="str">
        <f t="shared" si="427"/>
        <v/>
      </c>
      <c r="AP2126" s="92" t="b">
        <f t="shared" si="421"/>
        <v>0</v>
      </c>
      <c r="AQ2126" s="92" t="str">
        <f t="shared" si="422"/>
        <v xml:space="preserve"> </v>
      </c>
      <c r="AR2126" s="92" t="str">
        <f>IF(LEN(AQ2126)=1,"",COUNTIF($AQ$19:AQ2126,AQ2126)=1)</f>
        <v/>
      </c>
      <c r="AS2126" s="73"/>
      <c r="AT2126" s="73"/>
      <c r="AU2126" s="73"/>
      <c r="AV2126" s="235" t="str">
        <f>IF($P2126=Lists!$A$13,Lists!$A$29,IF($P2126=Lists!$A$14,Lists!$A$30,$P2126))</f>
        <v/>
      </c>
      <c r="AW2126" s="73"/>
      <c r="AX2126" s="73"/>
    </row>
    <row r="2127" spans="2:50" x14ac:dyDescent="0.3">
      <c r="B2127" s="137">
        <f t="shared" si="428"/>
        <v>2109</v>
      </c>
      <c r="C2127" s="24"/>
      <c r="D2127" s="24"/>
      <c r="E2127" s="24"/>
      <c r="F2127" s="25"/>
      <c r="G2127" s="24"/>
      <c r="H2127" s="30"/>
      <c r="I2127" s="24"/>
      <c r="J2127" s="50" t="str">
        <f t="shared" si="419"/>
        <v/>
      </c>
      <c r="K2127" s="30"/>
      <c r="L2127" s="236"/>
      <c r="M2127" s="30"/>
      <c r="N2127" s="30"/>
      <c r="O2127" s="46" t="str">
        <f t="shared" si="420"/>
        <v/>
      </c>
      <c r="P2127" s="239" t="str">
        <f t="shared" si="423"/>
        <v/>
      </c>
      <c r="Q2127" s="52" t="str">
        <f t="shared" si="424"/>
        <v/>
      </c>
      <c r="R2127" s="127"/>
      <c r="S2127" s="86"/>
      <c r="T2127" s="127"/>
      <c r="U2127" s="86"/>
      <c r="V2127" s="87">
        <f t="shared" si="429"/>
        <v>0</v>
      </c>
      <c r="W2127" s="130"/>
      <c r="X2127" s="86"/>
      <c r="Y2127" s="86"/>
      <c r="Z2127" s="131"/>
      <c r="AA2127" s="87">
        <f t="shared" si="425"/>
        <v>0</v>
      </c>
      <c r="AB2127" s="127"/>
      <c r="AC2127" s="86"/>
      <c r="AD2127" s="87">
        <f t="shared" si="430"/>
        <v>0</v>
      </c>
      <c r="AE2127" s="127"/>
      <c r="AF2127" s="86"/>
      <c r="AG2127" s="86"/>
      <c r="AH2127" s="131"/>
      <c r="AI2127" s="88">
        <f t="shared" si="431"/>
        <v>0</v>
      </c>
      <c r="AJ2127" s="89" t="str">
        <f>IFERROR(IF(ISNA(MATCH($AV2127,Other_Category_Abbr,0)),INDEX(FGHG_List_Long_GWP,MATCH($AV2127,FGHG_List_Long,0)),INDEX(GWP_Other_Abbr,MATCH($AV2127,Other_Category_Abbr,0)))*SUM(V2127,AA2127,AD2127,AI2127),"")</f>
        <v/>
      </c>
      <c r="AK2127" s="89" t="str">
        <f>IFERROR(IF(ISNA(MATCH($AV2127,Other_Category_Abbr,0)),INDEX(FGHG_List_Long_GWP,MATCH($AV2127,FGHG_List_Long,0)),INDEX(GWP_Other_Abbr,MATCH($AV2127,Other_Category_Abbr,0)))*(T2127*(S2127+U2127)+W2127*(Y2127+X2127)+AD2127+AE2127*(AF2127+AG2127)),"")</f>
        <v/>
      </c>
      <c r="AL2127" s="90" t="str">
        <f t="shared" si="426"/>
        <v/>
      </c>
      <c r="AM2127" s="91" t="str">
        <f t="shared" si="427"/>
        <v/>
      </c>
      <c r="AP2127" s="92" t="b">
        <f t="shared" si="421"/>
        <v>0</v>
      </c>
      <c r="AQ2127" s="92" t="str">
        <f t="shared" si="422"/>
        <v xml:space="preserve"> </v>
      </c>
      <c r="AR2127" s="92" t="str">
        <f>IF(LEN(AQ2127)=1,"",COUNTIF($AQ$19:AQ2127,AQ2127)=1)</f>
        <v/>
      </c>
      <c r="AS2127" s="73"/>
      <c r="AT2127" s="73"/>
      <c r="AU2127" s="73"/>
      <c r="AV2127" s="235" t="str">
        <f>IF($P2127=Lists!$A$13,Lists!$A$29,IF($P2127=Lists!$A$14,Lists!$A$30,$P2127))</f>
        <v/>
      </c>
      <c r="AW2127" s="73"/>
      <c r="AX2127" s="73"/>
    </row>
    <row r="2128" spans="2:50" x14ac:dyDescent="0.3">
      <c r="B2128" s="137">
        <f t="shared" si="428"/>
        <v>2110</v>
      </c>
      <c r="C2128" s="24"/>
      <c r="D2128" s="24"/>
      <c r="E2128" s="24"/>
      <c r="F2128" s="25"/>
      <c r="G2128" s="24"/>
      <c r="H2128" s="30"/>
      <c r="I2128" s="24"/>
      <c r="J2128" s="50" t="str">
        <f t="shared" si="419"/>
        <v/>
      </c>
      <c r="K2128" s="30"/>
      <c r="L2128" s="236"/>
      <c r="M2128" s="30"/>
      <c r="N2128" s="30"/>
      <c r="O2128" s="46" t="str">
        <f t="shared" si="420"/>
        <v/>
      </c>
      <c r="P2128" s="239" t="str">
        <f t="shared" si="423"/>
        <v/>
      </c>
      <c r="Q2128" s="52" t="str">
        <f t="shared" si="424"/>
        <v/>
      </c>
      <c r="R2128" s="127"/>
      <c r="S2128" s="86"/>
      <c r="T2128" s="127"/>
      <c r="U2128" s="86"/>
      <c r="V2128" s="87">
        <f t="shared" si="429"/>
        <v>0</v>
      </c>
      <c r="W2128" s="130"/>
      <c r="X2128" s="86"/>
      <c r="Y2128" s="86"/>
      <c r="Z2128" s="131"/>
      <c r="AA2128" s="87">
        <f t="shared" si="425"/>
        <v>0</v>
      </c>
      <c r="AB2128" s="127"/>
      <c r="AC2128" s="86"/>
      <c r="AD2128" s="87">
        <f t="shared" si="430"/>
        <v>0</v>
      </c>
      <c r="AE2128" s="127"/>
      <c r="AF2128" s="86"/>
      <c r="AG2128" s="86"/>
      <c r="AH2128" s="131"/>
      <c r="AI2128" s="88">
        <f t="shared" si="431"/>
        <v>0</v>
      </c>
      <c r="AJ2128" s="89" t="str">
        <f>IFERROR(IF(ISNA(MATCH($AV2128,Other_Category_Abbr,0)),INDEX(FGHG_List_Long_GWP,MATCH($AV2128,FGHG_List_Long,0)),INDEX(GWP_Other_Abbr,MATCH($AV2128,Other_Category_Abbr,0)))*SUM(V2128,AA2128,AD2128,AI2128),"")</f>
        <v/>
      </c>
      <c r="AK2128" s="89" t="str">
        <f>IFERROR(IF(ISNA(MATCH($AV2128,Other_Category_Abbr,0)),INDEX(FGHG_List_Long_GWP,MATCH($AV2128,FGHG_List_Long,0)),INDEX(GWP_Other_Abbr,MATCH($AV2128,Other_Category_Abbr,0)))*(T2128*(S2128+U2128)+W2128*(Y2128+X2128)+AD2128+AE2128*(AF2128+AG2128)),"")</f>
        <v/>
      </c>
      <c r="AL2128" s="90" t="str">
        <f t="shared" si="426"/>
        <v/>
      </c>
      <c r="AM2128" s="91" t="str">
        <f t="shared" si="427"/>
        <v/>
      </c>
      <c r="AP2128" s="92" t="b">
        <f t="shared" si="421"/>
        <v>0</v>
      </c>
      <c r="AQ2128" s="92" t="str">
        <f t="shared" si="422"/>
        <v xml:space="preserve"> </v>
      </c>
      <c r="AR2128" s="92" t="str">
        <f>IF(LEN(AQ2128)=1,"",COUNTIF($AQ$19:AQ2128,AQ2128)=1)</f>
        <v/>
      </c>
      <c r="AS2128" s="73"/>
      <c r="AT2128" s="73"/>
      <c r="AU2128" s="73"/>
      <c r="AV2128" s="235" t="str">
        <f>IF($P2128=Lists!$A$13,Lists!$A$29,IF($P2128=Lists!$A$14,Lists!$A$30,$P2128))</f>
        <v/>
      </c>
      <c r="AW2128" s="73"/>
      <c r="AX2128" s="73"/>
    </row>
    <row r="2129" spans="2:50" x14ac:dyDescent="0.3">
      <c r="B2129" s="137">
        <f t="shared" si="428"/>
        <v>2111</v>
      </c>
      <c r="C2129" s="24"/>
      <c r="D2129" s="24"/>
      <c r="E2129" s="24"/>
      <c r="F2129" s="25"/>
      <c r="G2129" s="24"/>
      <c r="H2129" s="30"/>
      <c r="I2129" s="24"/>
      <c r="J2129" s="50" t="str">
        <f t="shared" si="419"/>
        <v/>
      </c>
      <c r="K2129" s="30"/>
      <c r="L2129" s="236"/>
      <c r="M2129" s="30"/>
      <c r="N2129" s="30"/>
      <c r="O2129" s="46" t="str">
        <f t="shared" si="420"/>
        <v/>
      </c>
      <c r="P2129" s="239" t="str">
        <f t="shared" si="423"/>
        <v/>
      </c>
      <c r="Q2129" s="52" t="str">
        <f t="shared" si="424"/>
        <v/>
      </c>
      <c r="R2129" s="127"/>
      <c r="S2129" s="86"/>
      <c r="T2129" s="127"/>
      <c r="U2129" s="86"/>
      <c r="V2129" s="87">
        <f t="shared" si="429"/>
        <v>0</v>
      </c>
      <c r="W2129" s="130"/>
      <c r="X2129" s="86"/>
      <c r="Y2129" s="86"/>
      <c r="Z2129" s="131"/>
      <c r="AA2129" s="87">
        <f t="shared" si="425"/>
        <v>0</v>
      </c>
      <c r="AB2129" s="127"/>
      <c r="AC2129" s="86"/>
      <c r="AD2129" s="87">
        <f t="shared" si="430"/>
        <v>0</v>
      </c>
      <c r="AE2129" s="127"/>
      <c r="AF2129" s="86"/>
      <c r="AG2129" s="86"/>
      <c r="AH2129" s="131"/>
      <c r="AI2129" s="88">
        <f t="shared" si="431"/>
        <v>0</v>
      </c>
      <c r="AJ2129" s="89" t="str">
        <f>IFERROR(IF(ISNA(MATCH($AV2129,Other_Category_Abbr,0)),INDEX(FGHG_List_Long_GWP,MATCH($AV2129,FGHG_List_Long,0)),INDEX(GWP_Other_Abbr,MATCH($AV2129,Other_Category_Abbr,0)))*SUM(V2129,AA2129,AD2129,AI2129),"")</f>
        <v/>
      </c>
      <c r="AK2129" s="89" t="str">
        <f>IFERROR(IF(ISNA(MATCH($AV2129,Other_Category_Abbr,0)),INDEX(FGHG_List_Long_GWP,MATCH($AV2129,FGHG_List_Long,0)),INDEX(GWP_Other_Abbr,MATCH($AV2129,Other_Category_Abbr,0)))*(T2129*(S2129+U2129)+W2129*(Y2129+X2129)+AD2129+AE2129*(AF2129+AG2129)),"")</f>
        <v/>
      </c>
      <c r="AL2129" s="90" t="str">
        <f t="shared" si="426"/>
        <v/>
      </c>
      <c r="AM2129" s="91" t="str">
        <f t="shared" si="427"/>
        <v/>
      </c>
      <c r="AP2129" s="92" t="b">
        <f t="shared" si="421"/>
        <v>0</v>
      </c>
      <c r="AQ2129" s="92" t="str">
        <f t="shared" si="422"/>
        <v xml:space="preserve"> </v>
      </c>
      <c r="AR2129" s="92" t="str">
        <f>IF(LEN(AQ2129)=1,"",COUNTIF($AQ$19:AQ2129,AQ2129)=1)</f>
        <v/>
      </c>
      <c r="AS2129" s="73"/>
      <c r="AT2129" s="73"/>
      <c r="AU2129" s="73"/>
      <c r="AV2129" s="235" t="str">
        <f>IF($P2129=Lists!$A$13,Lists!$A$29,IF($P2129=Lists!$A$14,Lists!$A$30,$P2129))</f>
        <v/>
      </c>
      <c r="AW2129" s="73"/>
      <c r="AX2129" s="73"/>
    </row>
    <row r="2130" spans="2:50" x14ac:dyDescent="0.3">
      <c r="B2130" s="137">
        <f t="shared" si="428"/>
        <v>2112</v>
      </c>
      <c r="C2130" s="24"/>
      <c r="D2130" s="24"/>
      <c r="E2130" s="24"/>
      <c r="F2130" s="25"/>
      <c r="G2130" s="24"/>
      <c r="H2130" s="30"/>
      <c r="I2130" s="24"/>
      <c r="J2130" s="50" t="str">
        <f t="shared" si="419"/>
        <v/>
      </c>
      <c r="K2130" s="30"/>
      <c r="L2130" s="236"/>
      <c r="M2130" s="30"/>
      <c r="N2130" s="30"/>
      <c r="O2130" s="46" t="str">
        <f t="shared" si="420"/>
        <v/>
      </c>
      <c r="P2130" s="239" t="str">
        <f t="shared" si="423"/>
        <v/>
      </c>
      <c r="Q2130" s="52" t="str">
        <f t="shared" si="424"/>
        <v/>
      </c>
      <c r="R2130" s="127"/>
      <c r="S2130" s="86"/>
      <c r="T2130" s="127"/>
      <c r="U2130" s="86"/>
      <c r="V2130" s="87">
        <f t="shared" si="429"/>
        <v>0</v>
      </c>
      <c r="W2130" s="130"/>
      <c r="X2130" s="86"/>
      <c r="Y2130" s="86"/>
      <c r="Z2130" s="131"/>
      <c r="AA2130" s="87">
        <f t="shared" si="425"/>
        <v>0</v>
      </c>
      <c r="AB2130" s="127"/>
      <c r="AC2130" s="86"/>
      <c r="AD2130" s="87">
        <f t="shared" si="430"/>
        <v>0</v>
      </c>
      <c r="AE2130" s="127"/>
      <c r="AF2130" s="86"/>
      <c r="AG2130" s="86"/>
      <c r="AH2130" s="131"/>
      <c r="AI2130" s="88">
        <f t="shared" si="431"/>
        <v>0</v>
      </c>
      <c r="AJ2130" s="89" t="str">
        <f>IFERROR(IF(ISNA(MATCH($AV2130,Other_Category_Abbr,0)),INDEX(FGHG_List_Long_GWP,MATCH($AV2130,FGHG_List_Long,0)),INDEX(GWP_Other_Abbr,MATCH($AV2130,Other_Category_Abbr,0)))*SUM(V2130,AA2130,AD2130,AI2130),"")</f>
        <v/>
      </c>
      <c r="AK2130" s="89" t="str">
        <f>IFERROR(IF(ISNA(MATCH($AV2130,Other_Category_Abbr,0)),INDEX(FGHG_List_Long_GWP,MATCH($AV2130,FGHG_List_Long,0)),INDEX(GWP_Other_Abbr,MATCH($AV2130,Other_Category_Abbr,0)))*(T2130*(S2130+U2130)+W2130*(Y2130+X2130)+AD2130+AE2130*(AF2130+AG2130)),"")</f>
        <v/>
      </c>
      <c r="AL2130" s="90" t="str">
        <f t="shared" si="426"/>
        <v/>
      </c>
      <c r="AM2130" s="91" t="str">
        <f t="shared" si="427"/>
        <v/>
      </c>
      <c r="AP2130" s="92" t="b">
        <f t="shared" si="421"/>
        <v>0</v>
      </c>
      <c r="AQ2130" s="92" t="str">
        <f t="shared" si="422"/>
        <v xml:space="preserve"> </v>
      </c>
      <c r="AR2130" s="92" t="str">
        <f>IF(LEN(AQ2130)=1,"",COUNTIF($AQ$19:AQ2130,AQ2130)=1)</f>
        <v/>
      </c>
      <c r="AS2130" s="73"/>
      <c r="AT2130" s="73"/>
      <c r="AU2130" s="73"/>
      <c r="AV2130" s="235" t="str">
        <f>IF($P2130=Lists!$A$13,Lists!$A$29,IF($P2130=Lists!$A$14,Lists!$A$30,$P2130))</f>
        <v/>
      </c>
      <c r="AW2130" s="73"/>
      <c r="AX2130" s="73"/>
    </row>
    <row r="2131" spans="2:50" x14ac:dyDescent="0.3">
      <c r="B2131" s="137">
        <f t="shared" si="428"/>
        <v>2113</v>
      </c>
      <c r="C2131" s="24"/>
      <c r="D2131" s="24"/>
      <c r="E2131" s="24"/>
      <c r="F2131" s="25"/>
      <c r="G2131" s="24"/>
      <c r="H2131" s="30"/>
      <c r="I2131" s="24"/>
      <c r="J2131" s="50" t="str">
        <f t="shared" ref="J2131:J2194" si="432">IFERROR(INDEX(CASRN,MATCH($I2131,FGHG_List_Long,0)),"")</f>
        <v/>
      </c>
      <c r="K2131" s="30"/>
      <c r="L2131" s="236"/>
      <c r="M2131" s="30"/>
      <c r="N2131" s="30"/>
      <c r="O2131" s="46" t="str">
        <f t="shared" ref="O2131:O2194" si="433">IF(ISBLANK(I2131),"",IF(I2131="Other f-GHG chemical not listed",K2131,I2131))</f>
        <v/>
      </c>
      <c r="P2131" s="239" t="str">
        <f t="shared" si="423"/>
        <v/>
      </c>
      <c r="Q2131" s="52" t="str">
        <f t="shared" si="424"/>
        <v/>
      </c>
      <c r="R2131" s="127"/>
      <c r="S2131" s="86"/>
      <c r="T2131" s="127"/>
      <c r="U2131" s="86"/>
      <c r="V2131" s="87">
        <f t="shared" si="429"/>
        <v>0</v>
      </c>
      <c r="W2131" s="130"/>
      <c r="X2131" s="86"/>
      <c r="Y2131" s="86"/>
      <c r="Z2131" s="131"/>
      <c r="AA2131" s="87">
        <f t="shared" si="425"/>
        <v>0</v>
      </c>
      <c r="AB2131" s="127"/>
      <c r="AC2131" s="86"/>
      <c r="AD2131" s="87">
        <f t="shared" si="430"/>
        <v>0</v>
      </c>
      <c r="AE2131" s="127"/>
      <c r="AF2131" s="86"/>
      <c r="AG2131" s="86"/>
      <c r="AH2131" s="131"/>
      <c r="AI2131" s="88">
        <f t="shared" si="431"/>
        <v>0</v>
      </c>
      <c r="AJ2131" s="89" t="str">
        <f>IFERROR(IF(ISNA(MATCH($AV2131,Other_Category_Abbr,0)),INDEX(FGHG_List_Long_GWP,MATCH($AV2131,FGHG_List_Long,0)),INDEX(GWP_Other_Abbr,MATCH($AV2131,Other_Category_Abbr,0)))*SUM(V2131,AA2131,AD2131,AI2131),"")</f>
        <v/>
      </c>
      <c r="AK2131" s="89" t="str">
        <f>IFERROR(IF(ISNA(MATCH($AV2131,Other_Category_Abbr,0)),INDEX(FGHG_List_Long_GWP,MATCH($AV2131,FGHG_List_Long,0)),INDEX(GWP_Other_Abbr,MATCH($AV2131,Other_Category_Abbr,0)))*(T2131*(S2131+U2131)+W2131*(Y2131+X2131)+AD2131+AE2131*(AF2131+AG2131)),"")</f>
        <v/>
      </c>
      <c r="AL2131" s="90" t="str">
        <f t="shared" si="426"/>
        <v/>
      </c>
      <c r="AM2131" s="91" t="str">
        <f t="shared" si="427"/>
        <v/>
      </c>
      <c r="AP2131" s="92" t="b">
        <f t="shared" ref="AP2131:AP2194" si="434">IF(AND(F2131="EF Method (L21 or L22)",G2131="Yes",H2131="No"),"Eq. L-21",IF(AND(F2131="EF Method (L21 or L22)",G2131="Yes",H2131="Yes"),"Eq. L-22",IF(AND(F2131="EF Method (L21 or L22)",G2131="No"),"Eq. L-22",IF(AND(F2131="ECF Method (L26 or L27)",G2131="Yes"),"Eq. L-27",IF(AND(F2131="ECF Method (L26 or L27)",G2131="No"),"Eq. L-26")))))</f>
        <v>0</v>
      </c>
      <c r="AQ2131" s="92" t="str">
        <f t="shared" ref="AQ2131:AQ2194" si="435">C2131&amp;" "&amp;O2131</f>
        <v xml:space="preserve"> </v>
      </c>
      <c r="AR2131" s="92" t="str">
        <f>IF(LEN(AQ2131)=1,"",COUNTIF($AQ$19:AQ2131,AQ2131)=1)</f>
        <v/>
      </c>
      <c r="AS2131" s="73"/>
      <c r="AT2131" s="73"/>
      <c r="AU2131" s="73"/>
      <c r="AV2131" s="235" t="str">
        <f>IF($P2131=Lists!$A$13,Lists!$A$29,IF($P2131=Lists!$A$14,Lists!$A$30,$P2131))</f>
        <v/>
      </c>
      <c r="AW2131" s="73"/>
      <c r="AX2131" s="73"/>
    </row>
    <row r="2132" spans="2:50" x14ac:dyDescent="0.3">
      <c r="B2132" s="137">
        <f t="shared" si="428"/>
        <v>2114</v>
      </c>
      <c r="C2132" s="24"/>
      <c r="D2132" s="24"/>
      <c r="E2132" s="24"/>
      <c r="F2132" s="25"/>
      <c r="G2132" s="24"/>
      <c r="H2132" s="30"/>
      <c r="I2132" s="24"/>
      <c r="J2132" s="50" t="str">
        <f t="shared" si="432"/>
        <v/>
      </c>
      <c r="K2132" s="30"/>
      <c r="L2132" s="236"/>
      <c r="M2132" s="30"/>
      <c r="N2132" s="30"/>
      <c r="O2132" s="46" t="str">
        <f t="shared" si="433"/>
        <v/>
      </c>
      <c r="P2132" s="239" t="str">
        <f t="shared" ref="P2132:P2195" si="436">IF(ISBLANK(I2132),"",IF(I2132="Other f-GHG chemical not listed",N2132,I2132))</f>
        <v/>
      </c>
      <c r="Q2132" s="52" t="str">
        <f t="shared" ref="Q2132:Q2195" si="437">IF(ISBLANK(I2132),"",IF(I2132="Other f-GHG chemical not listed",L2132,J2132))</f>
        <v/>
      </c>
      <c r="R2132" s="127"/>
      <c r="S2132" s="86"/>
      <c r="T2132" s="127"/>
      <c r="U2132" s="86"/>
      <c r="V2132" s="87">
        <f t="shared" si="429"/>
        <v>0</v>
      </c>
      <c r="W2132" s="130"/>
      <c r="X2132" s="86"/>
      <c r="Y2132" s="86"/>
      <c r="Z2132" s="131"/>
      <c r="AA2132" s="87">
        <f t="shared" ref="AA2132:AA2195" si="438">+W2132*(X2132+Y2132*(1-Z2132))</f>
        <v>0</v>
      </c>
      <c r="AB2132" s="127"/>
      <c r="AC2132" s="86"/>
      <c r="AD2132" s="87">
        <f t="shared" si="430"/>
        <v>0</v>
      </c>
      <c r="AE2132" s="127"/>
      <c r="AF2132" s="86"/>
      <c r="AG2132" s="86"/>
      <c r="AH2132" s="131"/>
      <c r="AI2132" s="88">
        <f t="shared" si="431"/>
        <v>0</v>
      </c>
      <c r="AJ2132" s="89" t="str">
        <f>IFERROR(IF(ISNA(MATCH($AV2132,Other_Category_Abbr,0)),INDEX(FGHG_List_Long_GWP,MATCH($AV2132,FGHG_List_Long,0)),INDEX(GWP_Other_Abbr,MATCH($AV2132,Other_Category_Abbr,0)))*SUM(V2132,AA2132,AD2132,AI2132),"")</f>
        <v/>
      </c>
      <c r="AK2132" s="89" t="str">
        <f>IFERROR(IF(ISNA(MATCH($AV2132,Other_Category_Abbr,0)),INDEX(FGHG_List_Long_GWP,MATCH($AV2132,FGHG_List_Long,0)),INDEX(GWP_Other_Abbr,MATCH($AV2132,Other_Category_Abbr,0)))*(T2132*(S2132+U2132)+W2132*(Y2132+X2132)+AD2132+AE2132*(AF2132+AG2132)),"")</f>
        <v/>
      </c>
      <c r="AL2132" s="90" t="str">
        <f t="shared" ref="AL2132:AL2195" si="439">IFERROR(1-(SUMIF($C$19:$C$3718,C2132,$AJ$19:$AJ$3718)/SUMIF($C$19:$C$3718,C2132,$AK$19:$AK$3718)),"")</f>
        <v/>
      </c>
      <c r="AM2132" s="91" t="str">
        <f t="shared" ref="AM2132:AM2195" si="440">IF(LEN(AL2132)&lt;1,"",IF(AND(AL2132&gt;=$BA$19,AL2132&lt;$BB$19),$AZ$19,IF(AND(AL2132&gt;=$BA$20,AL2132&lt;$BB$20),$AZ$20,IF(AND(AL2132&gt;=$BA$21,AL2132&lt;$BB$21),$AZ$21,IF(AND(AL2132&gt;=$BA$22,AL2132&lt;=$BB$22),$AZ$22,"Check")))))</f>
        <v/>
      </c>
      <c r="AP2132" s="92" t="b">
        <f t="shared" si="434"/>
        <v>0</v>
      </c>
      <c r="AQ2132" s="92" t="str">
        <f t="shared" si="435"/>
        <v xml:space="preserve"> </v>
      </c>
      <c r="AR2132" s="92" t="str">
        <f>IF(LEN(AQ2132)=1,"",COUNTIF($AQ$19:AQ2132,AQ2132)=1)</f>
        <v/>
      </c>
      <c r="AS2132" s="73"/>
      <c r="AT2132" s="73"/>
      <c r="AU2132" s="73"/>
      <c r="AV2132" s="235" t="str">
        <f>IF($P2132=Lists!$A$13,Lists!$A$29,IF($P2132=Lists!$A$14,Lists!$A$30,$P2132))</f>
        <v/>
      </c>
      <c r="AW2132" s="73"/>
      <c r="AX2132" s="73"/>
    </row>
    <row r="2133" spans="2:50" x14ac:dyDescent="0.3">
      <c r="B2133" s="137">
        <f t="shared" ref="B2133:B2196" si="441">1+B2132</f>
        <v>2115</v>
      </c>
      <c r="C2133" s="24"/>
      <c r="D2133" s="24"/>
      <c r="E2133" s="24"/>
      <c r="F2133" s="25"/>
      <c r="G2133" s="24"/>
      <c r="H2133" s="30"/>
      <c r="I2133" s="24"/>
      <c r="J2133" s="50" t="str">
        <f t="shared" si="432"/>
        <v/>
      </c>
      <c r="K2133" s="30"/>
      <c r="L2133" s="236"/>
      <c r="M2133" s="30"/>
      <c r="N2133" s="30"/>
      <c r="O2133" s="46" t="str">
        <f t="shared" si="433"/>
        <v/>
      </c>
      <c r="P2133" s="239" t="str">
        <f t="shared" si="436"/>
        <v/>
      </c>
      <c r="Q2133" s="52" t="str">
        <f t="shared" si="437"/>
        <v/>
      </c>
      <c r="R2133" s="127"/>
      <c r="S2133" s="86"/>
      <c r="T2133" s="127"/>
      <c r="U2133" s="86"/>
      <c r="V2133" s="87">
        <f t="shared" si="429"/>
        <v>0</v>
      </c>
      <c r="W2133" s="130"/>
      <c r="X2133" s="86"/>
      <c r="Y2133" s="86"/>
      <c r="Z2133" s="131"/>
      <c r="AA2133" s="87">
        <f t="shared" si="438"/>
        <v>0</v>
      </c>
      <c r="AB2133" s="127"/>
      <c r="AC2133" s="86"/>
      <c r="AD2133" s="87">
        <f t="shared" si="430"/>
        <v>0</v>
      </c>
      <c r="AE2133" s="127"/>
      <c r="AF2133" s="86"/>
      <c r="AG2133" s="86"/>
      <c r="AH2133" s="131"/>
      <c r="AI2133" s="88">
        <f t="shared" si="431"/>
        <v>0</v>
      </c>
      <c r="AJ2133" s="89" t="str">
        <f>IFERROR(IF(ISNA(MATCH($AV2133,Other_Category_Abbr,0)),INDEX(FGHG_List_Long_GWP,MATCH($AV2133,FGHG_List_Long,0)),INDEX(GWP_Other_Abbr,MATCH($AV2133,Other_Category_Abbr,0)))*SUM(V2133,AA2133,AD2133,AI2133),"")</f>
        <v/>
      </c>
      <c r="AK2133" s="89" t="str">
        <f>IFERROR(IF(ISNA(MATCH($AV2133,Other_Category_Abbr,0)),INDEX(FGHG_List_Long_GWP,MATCH($AV2133,FGHG_List_Long,0)),INDEX(GWP_Other_Abbr,MATCH($AV2133,Other_Category_Abbr,0)))*(T2133*(S2133+U2133)+W2133*(Y2133+X2133)+AD2133+AE2133*(AF2133+AG2133)),"")</f>
        <v/>
      </c>
      <c r="AL2133" s="90" t="str">
        <f t="shared" si="439"/>
        <v/>
      </c>
      <c r="AM2133" s="91" t="str">
        <f t="shared" si="440"/>
        <v/>
      </c>
      <c r="AP2133" s="92" t="b">
        <f t="shared" si="434"/>
        <v>0</v>
      </c>
      <c r="AQ2133" s="92" t="str">
        <f t="shared" si="435"/>
        <v xml:space="preserve"> </v>
      </c>
      <c r="AR2133" s="92" t="str">
        <f>IF(LEN(AQ2133)=1,"",COUNTIF($AQ$19:AQ2133,AQ2133)=1)</f>
        <v/>
      </c>
      <c r="AS2133" s="73"/>
      <c r="AT2133" s="73"/>
      <c r="AU2133" s="73"/>
      <c r="AV2133" s="235" t="str">
        <f>IF($P2133=Lists!$A$13,Lists!$A$29,IF($P2133=Lists!$A$14,Lists!$A$30,$P2133))</f>
        <v/>
      </c>
      <c r="AW2133" s="73"/>
      <c r="AX2133" s="73"/>
    </row>
    <row r="2134" spans="2:50" x14ac:dyDescent="0.3">
      <c r="B2134" s="137">
        <f t="shared" si="441"/>
        <v>2116</v>
      </c>
      <c r="C2134" s="24"/>
      <c r="D2134" s="24"/>
      <c r="E2134" s="24"/>
      <c r="F2134" s="25"/>
      <c r="G2134" s="24"/>
      <c r="H2134" s="30"/>
      <c r="I2134" s="24"/>
      <c r="J2134" s="50" t="str">
        <f t="shared" si="432"/>
        <v/>
      </c>
      <c r="K2134" s="30"/>
      <c r="L2134" s="236"/>
      <c r="M2134" s="30"/>
      <c r="N2134" s="30"/>
      <c r="O2134" s="46" t="str">
        <f t="shared" si="433"/>
        <v/>
      </c>
      <c r="P2134" s="239" t="str">
        <f t="shared" si="436"/>
        <v/>
      </c>
      <c r="Q2134" s="52" t="str">
        <f t="shared" si="437"/>
        <v/>
      </c>
      <c r="R2134" s="127"/>
      <c r="S2134" s="86"/>
      <c r="T2134" s="127"/>
      <c r="U2134" s="86"/>
      <c r="V2134" s="87">
        <f t="shared" si="429"/>
        <v>0</v>
      </c>
      <c r="W2134" s="130"/>
      <c r="X2134" s="86"/>
      <c r="Y2134" s="86"/>
      <c r="Z2134" s="131"/>
      <c r="AA2134" s="87">
        <f t="shared" si="438"/>
        <v>0</v>
      </c>
      <c r="AB2134" s="127"/>
      <c r="AC2134" s="86"/>
      <c r="AD2134" s="87">
        <f t="shared" si="430"/>
        <v>0</v>
      </c>
      <c r="AE2134" s="127"/>
      <c r="AF2134" s="86"/>
      <c r="AG2134" s="86"/>
      <c r="AH2134" s="131"/>
      <c r="AI2134" s="88">
        <f t="shared" si="431"/>
        <v>0</v>
      </c>
      <c r="AJ2134" s="89" t="str">
        <f>IFERROR(IF(ISNA(MATCH($AV2134,Other_Category_Abbr,0)),INDEX(FGHG_List_Long_GWP,MATCH($AV2134,FGHG_List_Long,0)),INDEX(GWP_Other_Abbr,MATCH($AV2134,Other_Category_Abbr,0)))*SUM(V2134,AA2134,AD2134,AI2134),"")</f>
        <v/>
      </c>
      <c r="AK2134" s="89" t="str">
        <f>IFERROR(IF(ISNA(MATCH($AV2134,Other_Category_Abbr,0)),INDEX(FGHG_List_Long_GWP,MATCH($AV2134,FGHG_List_Long,0)),INDEX(GWP_Other_Abbr,MATCH($AV2134,Other_Category_Abbr,0)))*(T2134*(S2134+U2134)+W2134*(Y2134+X2134)+AD2134+AE2134*(AF2134+AG2134)),"")</f>
        <v/>
      </c>
      <c r="AL2134" s="90" t="str">
        <f t="shared" si="439"/>
        <v/>
      </c>
      <c r="AM2134" s="91" t="str">
        <f t="shared" si="440"/>
        <v/>
      </c>
      <c r="AP2134" s="92" t="b">
        <f t="shared" si="434"/>
        <v>0</v>
      </c>
      <c r="AQ2134" s="92" t="str">
        <f t="shared" si="435"/>
        <v xml:space="preserve"> </v>
      </c>
      <c r="AR2134" s="92" t="str">
        <f>IF(LEN(AQ2134)=1,"",COUNTIF($AQ$19:AQ2134,AQ2134)=1)</f>
        <v/>
      </c>
      <c r="AS2134" s="73"/>
      <c r="AT2134" s="73"/>
      <c r="AU2134" s="73"/>
      <c r="AV2134" s="235" t="str">
        <f>IF($P2134=Lists!$A$13,Lists!$A$29,IF($P2134=Lists!$A$14,Lists!$A$30,$P2134))</f>
        <v/>
      </c>
      <c r="AW2134" s="73"/>
      <c r="AX2134" s="73"/>
    </row>
    <row r="2135" spans="2:50" x14ac:dyDescent="0.3">
      <c r="B2135" s="137">
        <f t="shared" si="441"/>
        <v>2117</v>
      </c>
      <c r="C2135" s="24"/>
      <c r="D2135" s="24"/>
      <c r="E2135" s="24"/>
      <c r="F2135" s="25"/>
      <c r="G2135" s="24"/>
      <c r="H2135" s="30"/>
      <c r="I2135" s="24"/>
      <c r="J2135" s="50" t="str">
        <f t="shared" si="432"/>
        <v/>
      </c>
      <c r="K2135" s="30"/>
      <c r="L2135" s="236"/>
      <c r="M2135" s="30"/>
      <c r="N2135" s="30"/>
      <c r="O2135" s="46" t="str">
        <f t="shared" si="433"/>
        <v/>
      </c>
      <c r="P2135" s="239" t="str">
        <f t="shared" si="436"/>
        <v/>
      </c>
      <c r="Q2135" s="52" t="str">
        <f t="shared" si="437"/>
        <v/>
      </c>
      <c r="R2135" s="127"/>
      <c r="S2135" s="86"/>
      <c r="T2135" s="127"/>
      <c r="U2135" s="86"/>
      <c r="V2135" s="87">
        <f t="shared" si="429"/>
        <v>0</v>
      </c>
      <c r="W2135" s="130"/>
      <c r="X2135" s="86"/>
      <c r="Y2135" s="86"/>
      <c r="Z2135" s="131"/>
      <c r="AA2135" s="87">
        <f t="shared" si="438"/>
        <v>0</v>
      </c>
      <c r="AB2135" s="127"/>
      <c r="AC2135" s="86"/>
      <c r="AD2135" s="87">
        <f t="shared" si="430"/>
        <v>0</v>
      </c>
      <c r="AE2135" s="127"/>
      <c r="AF2135" s="86"/>
      <c r="AG2135" s="86"/>
      <c r="AH2135" s="131"/>
      <c r="AI2135" s="88">
        <f t="shared" si="431"/>
        <v>0</v>
      </c>
      <c r="AJ2135" s="89" t="str">
        <f>IFERROR(IF(ISNA(MATCH($AV2135,Other_Category_Abbr,0)),INDEX(FGHG_List_Long_GWP,MATCH($AV2135,FGHG_List_Long,0)),INDEX(GWP_Other_Abbr,MATCH($AV2135,Other_Category_Abbr,0)))*SUM(V2135,AA2135,AD2135,AI2135),"")</f>
        <v/>
      </c>
      <c r="AK2135" s="89" t="str">
        <f>IFERROR(IF(ISNA(MATCH($AV2135,Other_Category_Abbr,0)),INDEX(FGHG_List_Long_GWP,MATCH($AV2135,FGHG_List_Long,0)),INDEX(GWP_Other_Abbr,MATCH($AV2135,Other_Category_Abbr,0)))*(T2135*(S2135+U2135)+W2135*(Y2135+X2135)+AD2135+AE2135*(AF2135+AG2135)),"")</f>
        <v/>
      </c>
      <c r="AL2135" s="90" t="str">
        <f t="shared" si="439"/>
        <v/>
      </c>
      <c r="AM2135" s="91" t="str">
        <f t="shared" si="440"/>
        <v/>
      </c>
      <c r="AP2135" s="92" t="b">
        <f t="shared" si="434"/>
        <v>0</v>
      </c>
      <c r="AQ2135" s="92" t="str">
        <f t="shared" si="435"/>
        <v xml:space="preserve"> </v>
      </c>
      <c r="AR2135" s="92" t="str">
        <f>IF(LEN(AQ2135)=1,"",COUNTIF($AQ$19:AQ2135,AQ2135)=1)</f>
        <v/>
      </c>
      <c r="AS2135" s="73"/>
      <c r="AT2135" s="73"/>
      <c r="AU2135" s="73"/>
      <c r="AV2135" s="235" t="str">
        <f>IF($P2135=Lists!$A$13,Lists!$A$29,IF($P2135=Lists!$A$14,Lists!$A$30,$P2135))</f>
        <v/>
      </c>
      <c r="AW2135" s="73"/>
      <c r="AX2135" s="73"/>
    </row>
    <row r="2136" spans="2:50" x14ac:dyDescent="0.3">
      <c r="B2136" s="137">
        <f t="shared" si="441"/>
        <v>2118</v>
      </c>
      <c r="C2136" s="24"/>
      <c r="D2136" s="24"/>
      <c r="E2136" s="24"/>
      <c r="F2136" s="25"/>
      <c r="G2136" s="24"/>
      <c r="H2136" s="30"/>
      <c r="I2136" s="24"/>
      <c r="J2136" s="50" t="str">
        <f t="shared" si="432"/>
        <v/>
      </c>
      <c r="K2136" s="30"/>
      <c r="L2136" s="236"/>
      <c r="M2136" s="30"/>
      <c r="N2136" s="30"/>
      <c r="O2136" s="46" t="str">
        <f t="shared" si="433"/>
        <v/>
      </c>
      <c r="P2136" s="239" t="str">
        <f t="shared" si="436"/>
        <v/>
      </c>
      <c r="Q2136" s="52" t="str">
        <f t="shared" si="437"/>
        <v/>
      </c>
      <c r="R2136" s="127"/>
      <c r="S2136" s="86"/>
      <c r="T2136" s="127"/>
      <c r="U2136" s="86"/>
      <c r="V2136" s="87">
        <f t="shared" si="429"/>
        <v>0</v>
      </c>
      <c r="W2136" s="130"/>
      <c r="X2136" s="86"/>
      <c r="Y2136" s="86"/>
      <c r="Z2136" s="131"/>
      <c r="AA2136" s="87">
        <f t="shared" si="438"/>
        <v>0</v>
      </c>
      <c r="AB2136" s="127"/>
      <c r="AC2136" s="86"/>
      <c r="AD2136" s="87">
        <f t="shared" si="430"/>
        <v>0</v>
      </c>
      <c r="AE2136" s="127"/>
      <c r="AF2136" s="86"/>
      <c r="AG2136" s="86"/>
      <c r="AH2136" s="131"/>
      <c r="AI2136" s="88">
        <f t="shared" si="431"/>
        <v>0</v>
      </c>
      <c r="AJ2136" s="89" t="str">
        <f>IFERROR(IF(ISNA(MATCH($AV2136,Other_Category_Abbr,0)),INDEX(FGHG_List_Long_GWP,MATCH($AV2136,FGHG_List_Long,0)),INDEX(GWP_Other_Abbr,MATCH($AV2136,Other_Category_Abbr,0)))*SUM(V2136,AA2136,AD2136,AI2136),"")</f>
        <v/>
      </c>
      <c r="AK2136" s="89" t="str">
        <f>IFERROR(IF(ISNA(MATCH($AV2136,Other_Category_Abbr,0)),INDEX(FGHG_List_Long_GWP,MATCH($AV2136,FGHG_List_Long,0)),INDEX(GWP_Other_Abbr,MATCH($AV2136,Other_Category_Abbr,0)))*(T2136*(S2136+U2136)+W2136*(Y2136+X2136)+AD2136+AE2136*(AF2136+AG2136)),"")</f>
        <v/>
      </c>
      <c r="AL2136" s="90" t="str">
        <f t="shared" si="439"/>
        <v/>
      </c>
      <c r="AM2136" s="91" t="str">
        <f t="shared" si="440"/>
        <v/>
      </c>
      <c r="AP2136" s="92" t="b">
        <f t="shared" si="434"/>
        <v>0</v>
      </c>
      <c r="AQ2136" s="92" t="str">
        <f t="shared" si="435"/>
        <v xml:space="preserve"> </v>
      </c>
      <c r="AR2136" s="92" t="str">
        <f>IF(LEN(AQ2136)=1,"",COUNTIF($AQ$19:AQ2136,AQ2136)=1)</f>
        <v/>
      </c>
      <c r="AS2136" s="73"/>
      <c r="AT2136" s="73"/>
      <c r="AU2136" s="73"/>
      <c r="AV2136" s="235" t="str">
        <f>IF($P2136=Lists!$A$13,Lists!$A$29,IF($P2136=Lists!$A$14,Lists!$A$30,$P2136))</f>
        <v/>
      </c>
      <c r="AW2136" s="73"/>
      <c r="AX2136" s="73"/>
    </row>
    <row r="2137" spans="2:50" x14ac:dyDescent="0.3">
      <c r="B2137" s="137">
        <f t="shared" si="441"/>
        <v>2119</v>
      </c>
      <c r="C2137" s="24"/>
      <c r="D2137" s="24"/>
      <c r="E2137" s="24"/>
      <c r="F2137" s="25"/>
      <c r="G2137" s="24"/>
      <c r="H2137" s="30"/>
      <c r="I2137" s="24"/>
      <c r="J2137" s="50" t="str">
        <f t="shared" si="432"/>
        <v/>
      </c>
      <c r="K2137" s="30"/>
      <c r="L2137" s="236"/>
      <c r="M2137" s="30"/>
      <c r="N2137" s="30"/>
      <c r="O2137" s="46" t="str">
        <f t="shared" si="433"/>
        <v/>
      </c>
      <c r="P2137" s="239" t="str">
        <f t="shared" si="436"/>
        <v/>
      </c>
      <c r="Q2137" s="52" t="str">
        <f t="shared" si="437"/>
        <v/>
      </c>
      <c r="R2137" s="127"/>
      <c r="S2137" s="86"/>
      <c r="T2137" s="127"/>
      <c r="U2137" s="86"/>
      <c r="V2137" s="87">
        <f t="shared" si="429"/>
        <v>0</v>
      </c>
      <c r="W2137" s="130"/>
      <c r="X2137" s="86"/>
      <c r="Y2137" s="86"/>
      <c r="Z2137" s="131"/>
      <c r="AA2137" s="87">
        <f t="shared" si="438"/>
        <v>0</v>
      </c>
      <c r="AB2137" s="127"/>
      <c r="AC2137" s="86"/>
      <c r="AD2137" s="87">
        <f t="shared" si="430"/>
        <v>0</v>
      </c>
      <c r="AE2137" s="127"/>
      <c r="AF2137" s="86"/>
      <c r="AG2137" s="86"/>
      <c r="AH2137" s="131"/>
      <c r="AI2137" s="88">
        <f t="shared" si="431"/>
        <v>0</v>
      </c>
      <c r="AJ2137" s="89" t="str">
        <f>IFERROR(IF(ISNA(MATCH($AV2137,Other_Category_Abbr,0)),INDEX(FGHG_List_Long_GWP,MATCH($AV2137,FGHG_List_Long,0)),INDEX(GWP_Other_Abbr,MATCH($AV2137,Other_Category_Abbr,0)))*SUM(V2137,AA2137,AD2137,AI2137),"")</f>
        <v/>
      </c>
      <c r="AK2137" s="89" t="str">
        <f>IFERROR(IF(ISNA(MATCH($AV2137,Other_Category_Abbr,0)),INDEX(FGHG_List_Long_GWP,MATCH($AV2137,FGHG_List_Long,0)),INDEX(GWP_Other_Abbr,MATCH($AV2137,Other_Category_Abbr,0)))*(T2137*(S2137+U2137)+W2137*(Y2137+X2137)+AD2137+AE2137*(AF2137+AG2137)),"")</f>
        <v/>
      </c>
      <c r="AL2137" s="90" t="str">
        <f t="shared" si="439"/>
        <v/>
      </c>
      <c r="AM2137" s="91" t="str">
        <f t="shared" si="440"/>
        <v/>
      </c>
      <c r="AP2137" s="92" t="b">
        <f t="shared" si="434"/>
        <v>0</v>
      </c>
      <c r="AQ2137" s="92" t="str">
        <f t="shared" si="435"/>
        <v xml:space="preserve"> </v>
      </c>
      <c r="AR2137" s="92" t="str">
        <f>IF(LEN(AQ2137)=1,"",COUNTIF($AQ$19:AQ2137,AQ2137)=1)</f>
        <v/>
      </c>
      <c r="AS2137" s="73"/>
      <c r="AT2137" s="73"/>
      <c r="AU2137" s="73"/>
      <c r="AV2137" s="235" t="str">
        <f>IF($P2137=Lists!$A$13,Lists!$A$29,IF($P2137=Lists!$A$14,Lists!$A$30,$P2137))</f>
        <v/>
      </c>
      <c r="AW2137" s="73"/>
      <c r="AX2137" s="73"/>
    </row>
    <row r="2138" spans="2:50" x14ac:dyDescent="0.3">
      <c r="B2138" s="137">
        <f t="shared" si="441"/>
        <v>2120</v>
      </c>
      <c r="C2138" s="24"/>
      <c r="D2138" s="24"/>
      <c r="E2138" s="24"/>
      <c r="F2138" s="25"/>
      <c r="G2138" s="24"/>
      <c r="H2138" s="30"/>
      <c r="I2138" s="24"/>
      <c r="J2138" s="50" t="str">
        <f t="shared" si="432"/>
        <v/>
      </c>
      <c r="K2138" s="30"/>
      <c r="L2138" s="236"/>
      <c r="M2138" s="30"/>
      <c r="N2138" s="30"/>
      <c r="O2138" s="46" t="str">
        <f t="shared" si="433"/>
        <v/>
      </c>
      <c r="P2138" s="239" t="str">
        <f t="shared" si="436"/>
        <v/>
      </c>
      <c r="Q2138" s="52" t="str">
        <f t="shared" si="437"/>
        <v/>
      </c>
      <c r="R2138" s="127"/>
      <c r="S2138" s="86"/>
      <c r="T2138" s="127"/>
      <c r="U2138" s="86"/>
      <c r="V2138" s="87">
        <f t="shared" si="429"/>
        <v>0</v>
      </c>
      <c r="W2138" s="130"/>
      <c r="X2138" s="86"/>
      <c r="Y2138" s="86"/>
      <c r="Z2138" s="131"/>
      <c r="AA2138" s="87">
        <f t="shared" si="438"/>
        <v>0</v>
      </c>
      <c r="AB2138" s="127"/>
      <c r="AC2138" s="86"/>
      <c r="AD2138" s="87">
        <f t="shared" si="430"/>
        <v>0</v>
      </c>
      <c r="AE2138" s="127"/>
      <c r="AF2138" s="86"/>
      <c r="AG2138" s="86"/>
      <c r="AH2138" s="131"/>
      <c r="AI2138" s="88">
        <f t="shared" si="431"/>
        <v>0</v>
      </c>
      <c r="AJ2138" s="89" t="str">
        <f>IFERROR(IF(ISNA(MATCH($AV2138,Other_Category_Abbr,0)),INDEX(FGHG_List_Long_GWP,MATCH($AV2138,FGHG_List_Long,0)),INDEX(GWP_Other_Abbr,MATCH($AV2138,Other_Category_Abbr,0)))*SUM(V2138,AA2138,AD2138,AI2138),"")</f>
        <v/>
      </c>
      <c r="AK2138" s="89" t="str">
        <f>IFERROR(IF(ISNA(MATCH($AV2138,Other_Category_Abbr,0)),INDEX(FGHG_List_Long_GWP,MATCH($AV2138,FGHG_List_Long,0)),INDEX(GWP_Other_Abbr,MATCH($AV2138,Other_Category_Abbr,0)))*(T2138*(S2138+U2138)+W2138*(Y2138+X2138)+AD2138+AE2138*(AF2138+AG2138)),"")</f>
        <v/>
      </c>
      <c r="AL2138" s="90" t="str">
        <f t="shared" si="439"/>
        <v/>
      </c>
      <c r="AM2138" s="91" t="str">
        <f t="shared" si="440"/>
        <v/>
      </c>
      <c r="AP2138" s="92" t="b">
        <f t="shared" si="434"/>
        <v>0</v>
      </c>
      <c r="AQ2138" s="92" t="str">
        <f t="shared" si="435"/>
        <v xml:space="preserve"> </v>
      </c>
      <c r="AR2138" s="92" t="str">
        <f>IF(LEN(AQ2138)=1,"",COUNTIF($AQ$19:AQ2138,AQ2138)=1)</f>
        <v/>
      </c>
      <c r="AS2138" s="73"/>
      <c r="AT2138" s="73"/>
      <c r="AU2138" s="73"/>
      <c r="AV2138" s="235" t="str">
        <f>IF($P2138=Lists!$A$13,Lists!$A$29,IF($P2138=Lists!$A$14,Lists!$A$30,$P2138))</f>
        <v/>
      </c>
      <c r="AW2138" s="73"/>
      <c r="AX2138" s="73"/>
    </row>
    <row r="2139" spans="2:50" x14ac:dyDescent="0.3">
      <c r="B2139" s="137">
        <f t="shared" si="441"/>
        <v>2121</v>
      </c>
      <c r="C2139" s="24"/>
      <c r="D2139" s="24"/>
      <c r="E2139" s="24"/>
      <c r="F2139" s="25"/>
      <c r="G2139" s="24"/>
      <c r="H2139" s="30"/>
      <c r="I2139" s="24"/>
      <c r="J2139" s="50" t="str">
        <f t="shared" si="432"/>
        <v/>
      </c>
      <c r="K2139" s="30"/>
      <c r="L2139" s="236"/>
      <c r="M2139" s="30"/>
      <c r="N2139" s="30"/>
      <c r="O2139" s="46" t="str">
        <f t="shared" si="433"/>
        <v/>
      </c>
      <c r="P2139" s="239" t="str">
        <f t="shared" si="436"/>
        <v/>
      </c>
      <c r="Q2139" s="52" t="str">
        <f t="shared" si="437"/>
        <v/>
      </c>
      <c r="R2139" s="127"/>
      <c r="S2139" s="86"/>
      <c r="T2139" s="127"/>
      <c r="U2139" s="86"/>
      <c r="V2139" s="87">
        <f t="shared" si="429"/>
        <v>0</v>
      </c>
      <c r="W2139" s="130"/>
      <c r="X2139" s="86"/>
      <c r="Y2139" s="86"/>
      <c r="Z2139" s="131"/>
      <c r="AA2139" s="87">
        <f t="shared" si="438"/>
        <v>0</v>
      </c>
      <c r="AB2139" s="127"/>
      <c r="AC2139" s="86"/>
      <c r="AD2139" s="87">
        <f t="shared" si="430"/>
        <v>0</v>
      </c>
      <c r="AE2139" s="127"/>
      <c r="AF2139" s="86"/>
      <c r="AG2139" s="86"/>
      <c r="AH2139" s="131"/>
      <c r="AI2139" s="88">
        <f t="shared" si="431"/>
        <v>0</v>
      </c>
      <c r="AJ2139" s="89" t="str">
        <f>IFERROR(IF(ISNA(MATCH($AV2139,Other_Category_Abbr,0)),INDEX(FGHG_List_Long_GWP,MATCH($AV2139,FGHG_List_Long,0)),INDEX(GWP_Other_Abbr,MATCH($AV2139,Other_Category_Abbr,0)))*SUM(V2139,AA2139,AD2139,AI2139),"")</f>
        <v/>
      </c>
      <c r="AK2139" s="89" t="str">
        <f>IFERROR(IF(ISNA(MATCH($AV2139,Other_Category_Abbr,0)),INDEX(FGHG_List_Long_GWP,MATCH($AV2139,FGHG_List_Long,0)),INDEX(GWP_Other_Abbr,MATCH($AV2139,Other_Category_Abbr,0)))*(T2139*(S2139+U2139)+W2139*(Y2139+X2139)+AD2139+AE2139*(AF2139+AG2139)),"")</f>
        <v/>
      </c>
      <c r="AL2139" s="90" t="str">
        <f t="shared" si="439"/>
        <v/>
      </c>
      <c r="AM2139" s="91" t="str">
        <f t="shared" si="440"/>
        <v/>
      </c>
      <c r="AP2139" s="92" t="b">
        <f t="shared" si="434"/>
        <v>0</v>
      </c>
      <c r="AQ2139" s="92" t="str">
        <f t="shared" si="435"/>
        <v xml:space="preserve"> </v>
      </c>
      <c r="AR2139" s="92" t="str">
        <f>IF(LEN(AQ2139)=1,"",COUNTIF($AQ$19:AQ2139,AQ2139)=1)</f>
        <v/>
      </c>
      <c r="AS2139" s="73"/>
      <c r="AT2139" s="73"/>
      <c r="AU2139" s="73"/>
      <c r="AV2139" s="235" t="str">
        <f>IF($P2139=Lists!$A$13,Lists!$A$29,IF($P2139=Lists!$A$14,Lists!$A$30,$P2139))</f>
        <v/>
      </c>
      <c r="AW2139" s="73"/>
      <c r="AX2139" s="73"/>
    </row>
    <row r="2140" spans="2:50" x14ac:dyDescent="0.3">
      <c r="B2140" s="137">
        <f t="shared" si="441"/>
        <v>2122</v>
      </c>
      <c r="C2140" s="24"/>
      <c r="D2140" s="24"/>
      <c r="E2140" s="24"/>
      <c r="F2140" s="25"/>
      <c r="G2140" s="24"/>
      <c r="H2140" s="30"/>
      <c r="I2140" s="24"/>
      <c r="J2140" s="50" t="str">
        <f t="shared" si="432"/>
        <v/>
      </c>
      <c r="K2140" s="30"/>
      <c r="L2140" s="236"/>
      <c r="M2140" s="30"/>
      <c r="N2140" s="30"/>
      <c r="O2140" s="46" t="str">
        <f t="shared" si="433"/>
        <v/>
      </c>
      <c r="P2140" s="239" t="str">
        <f t="shared" si="436"/>
        <v/>
      </c>
      <c r="Q2140" s="52" t="str">
        <f t="shared" si="437"/>
        <v/>
      </c>
      <c r="R2140" s="127"/>
      <c r="S2140" s="86"/>
      <c r="T2140" s="127"/>
      <c r="U2140" s="86"/>
      <c r="V2140" s="87">
        <f t="shared" si="429"/>
        <v>0</v>
      </c>
      <c r="W2140" s="130"/>
      <c r="X2140" s="86"/>
      <c r="Y2140" s="86"/>
      <c r="Z2140" s="131"/>
      <c r="AA2140" s="87">
        <f t="shared" si="438"/>
        <v>0</v>
      </c>
      <c r="AB2140" s="127"/>
      <c r="AC2140" s="86"/>
      <c r="AD2140" s="87">
        <f t="shared" si="430"/>
        <v>0</v>
      </c>
      <c r="AE2140" s="127"/>
      <c r="AF2140" s="86"/>
      <c r="AG2140" s="86"/>
      <c r="AH2140" s="131"/>
      <c r="AI2140" s="88">
        <f t="shared" si="431"/>
        <v>0</v>
      </c>
      <c r="AJ2140" s="89" t="str">
        <f>IFERROR(IF(ISNA(MATCH($AV2140,Other_Category_Abbr,0)),INDEX(FGHG_List_Long_GWP,MATCH($AV2140,FGHG_List_Long,0)),INDEX(GWP_Other_Abbr,MATCH($AV2140,Other_Category_Abbr,0)))*SUM(V2140,AA2140,AD2140,AI2140),"")</f>
        <v/>
      </c>
      <c r="AK2140" s="89" t="str">
        <f>IFERROR(IF(ISNA(MATCH($AV2140,Other_Category_Abbr,0)),INDEX(FGHG_List_Long_GWP,MATCH($AV2140,FGHG_List_Long,0)),INDEX(GWP_Other_Abbr,MATCH($AV2140,Other_Category_Abbr,0)))*(T2140*(S2140+U2140)+W2140*(Y2140+X2140)+AD2140+AE2140*(AF2140+AG2140)),"")</f>
        <v/>
      </c>
      <c r="AL2140" s="90" t="str">
        <f t="shared" si="439"/>
        <v/>
      </c>
      <c r="AM2140" s="91" t="str">
        <f t="shared" si="440"/>
        <v/>
      </c>
      <c r="AP2140" s="92" t="b">
        <f t="shared" si="434"/>
        <v>0</v>
      </c>
      <c r="AQ2140" s="92" t="str">
        <f t="shared" si="435"/>
        <v xml:space="preserve"> </v>
      </c>
      <c r="AR2140" s="92" t="str">
        <f>IF(LEN(AQ2140)=1,"",COUNTIF($AQ$19:AQ2140,AQ2140)=1)</f>
        <v/>
      </c>
      <c r="AS2140" s="73"/>
      <c r="AT2140" s="73"/>
      <c r="AU2140" s="73"/>
      <c r="AV2140" s="235" t="str">
        <f>IF($P2140=Lists!$A$13,Lists!$A$29,IF($P2140=Lists!$A$14,Lists!$A$30,$P2140))</f>
        <v/>
      </c>
      <c r="AW2140" s="73"/>
      <c r="AX2140" s="73"/>
    </row>
    <row r="2141" spans="2:50" x14ac:dyDescent="0.3">
      <c r="B2141" s="137">
        <f t="shared" si="441"/>
        <v>2123</v>
      </c>
      <c r="C2141" s="24"/>
      <c r="D2141" s="24"/>
      <c r="E2141" s="24"/>
      <c r="F2141" s="25"/>
      <c r="G2141" s="24"/>
      <c r="H2141" s="30"/>
      <c r="I2141" s="24"/>
      <c r="J2141" s="50" t="str">
        <f t="shared" si="432"/>
        <v/>
      </c>
      <c r="K2141" s="30"/>
      <c r="L2141" s="236"/>
      <c r="M2141" s="30"/>
      <c r="N2141" s="30"/>
      <c r="O2141" s="46" t="str">
        <f t="shared" si="433"/>
        <v/>
      </c>
      <c r="P2141" s="239" t="str">
        <f t="shared" si="436"/>
        <v/>
      </c>
      <c r="Q2141" s="52" t="str">
        <f t="shared" si="437"/>
        <v/>
      </c>
      <c r="R2141" s="127"/>
      <c r="S2141" s="86"/>
      <c r="T2141" s="127"/>
      <c r="U2141" s="86"/>
      <c r="V2141" s="87">
        <f t="shared" si="429"/>
        <v>0</v>
      </c>
      <c r="W2141" s="130"/>
      <c r="X2141" s="86"/>
      <c r="Y2141" s="86"/>
      <c r="Z2141" s="131"/>
      <c r="AA2141" s="87">
        <f t="shared" si="438"/>
        <v>0</v>
      </c>
      <c r="AB2141" s="127"/>
      <c r="AC2141" s="86"/>
      <c r="AD2141" s="87">
        <f t="shared" si="430"/>
        <v>0</v>
      </c>
      <c r="AE2141" s="127"/>
      <c r="AF2141" s="86"/>
      <c r="AG2141" s="86"/>
      <c r="AH2141" s="131"/>
      <c r="AI2141" s="88">
        <f t="shared" si="431"/>
        <v>0</v>
      </c>
      <c r="AJ2141" s="89" t="str">
        <f>IFERROR(IF(ISNA(MATCH($AV2141,Other_Category_Abbr,0)),INDEX(FGHG_List_Long_GWP,MATCH($AV2141,FGHG_List_Long,0)),INDEX(GWP_Other_Abbr,MATCH($AV2141,Other_Category_Abbr,0)))*SUM(V2141,AA2141,AD2141,AI2141),"")</f>
        <v/>
      </c>
      <c r="AK2141" s="89" t="str">
        <f>IFERROR(IF(ISNA(MATCH($AV2141,Other_Category_Abbr,0)),INDEX(FGHG_List_Long_GWP,MATCH($AV2141,FGHG_List_Long,0)),INDEX(GWP_Other_Abbr,MATCH($AV2141,Other_Category_Abbr,0)))*(T2141*(S2141+U2141)+W2141*(Y2141+X2141)+AD2141+AE2141*(AF2141+AG2141)),"")</f>
        <v/>
      </c>
      <c r="AL2141" s="90" t="str">
        <f t="shared" si="439"/>
        <v/>
      </c>
      <c r="AM2141" s="91" t="str">
        <f t="shared" si="440"/>
        <v/>
      </c>
      <c r="AP2141" s="92" t="b">
        <f t="shared" si="434"/>
        <v>0</v>
      </c>
      <c r="AQ2141" s="92" t="str">
        <f t="shared" si="435"/>
        <v xml:space="preserve"> </v>
      </c>
      <c r="AR2141" s="92" t="str">
        <f>IF(LEN(AQ2141)=1,"",COUNTIF($AQ$19:AQ2141,AQ2141)=1)</f>
        <v/>
      </c>
      <c r="AS2141" s="73"/>
      <c r="AT2141" s="73"/>
      <c r="AU2141" s="73"/>
      <c r="AV2141" s="235" t="str">
        <f>IF($P2141=Lists!$A$13,Lists!$A$29,IF($P2141=Lists!$A$14,Lists!$A$30,$P2141))</f>
        <v/>
      </c>
      <c r="AW2141" s="73"/>
      <c r="AX2141" s="73"/>
    </row>
    <row r="2142" spans="2:50" x14ac:dyDescent="0.3">
      <c r="B2142" s="137">
        <f t="shared" si="441"/>
        <v>2124</v>
      </c>
      <c r="C2142" s="24"/>
      <c r="D2142" s="24"/>
      <c r="E2142" s="24"/>
      <c r="F2142" s="25"/>
      <c r="G2142" s="24"/>
      <c r="H2142" s="30"/>
      <c r="I2142" s="24"/>
      <c r="J2142" s="50" t="str">
        <f t="shared" si="432"/>
        <v/>
      </c>
      <c r="K2142" s="30"/>
      <c r="L2142" s="236"/>
      <c r="M2142" s="30"/>
      <c r="N2142" s="30"/>
      <c r="O2142" s="46" t="str">
        <f t="shared" si="433"/>
        <v/>
      </c>
      <c r="P2142" s="239" t="str">
        <f t="shared" si="436"/>
        <v/>
      </c>
      <c r="Q2142" s="52" t="str">
        <f t="shared" si="437"/>
        <v/>
      </c>
      <c r="R2142" s="127"/>
      <c r="S2142" s="86"/>
      <c r="T2142" s="127"/>
      <c r="U2142" s="86"/>
      <c r="V2142" s="87">
        <f t="shared" si="429"/>
        <v>0</v>
      </c>
      <c r="W2142" s="130"/>
      <c r="X2142" s="86"/>
      <c r="Y2142" s="86"/>
      <c r="Z2142" s="131"/>
      <c r="AA2142" s="87">
        <f t="shared" si="438"/>
        <v>0</v>
      </c>
      <c r="AB2142" s="127"/>
      <c r="AC2142" s="86"/>
      <c r="AD2142" s="87">
        <f t="shared" si="430"/>
        <v>0</v>
      </c>
      <c r="AE2142" s="127"/>
      <c r="AF2142" s="86"/>
      <c r="AG2142" s="86"/>
      <c r="AH2142" s="131"/>
      <c r="AI2142" s="88">
        <f t="shared" si="431"/>
        <v>0</v>
      </c>
      <c r="AJ2142" s="89" t="str">
        <f>IFERROR(IF(ISNA(MATCH($AV2142,Other_Category_Abbr,0)),INDEX(FGHG_List_Long_GWP,MATCH($AV2142,FGHG_List_Long,0)),INDEX(GWP_Other_Abbr,MATCH($AV2142,Other_Category_Abbr,0)))*SUM(V2142,AA2142,AD2142,AI2142),"")</f>
        <v/>
      </c>
      <c r="AK2142" s="89" t="str">
        <f>IFERROR(IF(ISNA(MATCH($AV2142,Other_Category_Abbr,0)),INDEX(FGHG_List_Long_GWP,MATCH($AV2142,FGHG_List_Long,0)),INDEX(GWP_Other_Abbr,MATCH($AV2142,Other_Category_Abbr,0)))*(T2142*(S2142+U2142)+W2142*(Y2142+X2142)+AD2142+AE2142*(AF2142+AG2142)),"")</f>
        <v/>
      </c>
      <c r="AL2142" s="90" t="str">
        <f t="shared" si="439"/>
        <v/>
      </c>
      <c r="AM2142" s="91" t="str">
        <f t="shared" si="440"/>
        <v/>
      </c>
      <c r="AP2142" s="92" t="b">
        <f t="shared" si="434"/>
        <v>0</v>
      </c>
      <c r="AQ2142" s="92" t="str">
        <f t="shared" si="435"/>
        <v xml:space="preserve"> </v>
      </c>
      <c r="AR2142" s="92" t="str">
        <f>IF(LEN(AQ2142)=1,"",COUNTIF($AQ$19:AQ2142,AQ2142)=1)</f>
        <v/>
      </c>
      <c r="AS2142" s="73"/>
      <c r="AT2142" s="73"/>
      <c r="AU2142" s="73"/>
      <c r="AV2142" s="235" t="str">
        <f>IF($P2142=Lists!$A$13,Lists!$A$29,IF($P2142=Lists!$A$14,Lists!$A$30,$P2142))</f>
        <v/>
      </c>
      <c r="AW2142" s="73"/>
      <c r="AX2142" s="73"/>
    </row>
    <row r="2143" spans="2:50" x14ac:dyDescent="0.3">
      <c r="B2143" s="137">
        <f t="shared" si="441"/>
        <v>2125</v>
      </c>
      <c r="C2143" s="24"/>
      <c r="D2143" s="24"/>
      <c r="E2143" s="24"/>
      <c r="F2143" s="25"/>
      <c r="G2143" s="24"/>
      <c r="H2143" s="30"/>
      <c r="I2143" s="24"/>
      <c r="J2143" s="50" t="str">
        <f t="shared" si="432"/>
        <v/>
      </c>
      <c r="K2143" s="30"/>
      <c r="L2143" s="236"/>
      <c r="M2143" s="30"/>
      <c r="N2143" s="30"/>
      <c r="O2143" s="46" t="str">
        <f t="shared" si="433"/>
        <v/>
      </c>
      <c r="P2143" s="239" t="str">
        <f t="shared" si="436"/>
        <v/>
      </c>
      <c r="Q2143" s="52" t="str">
        <f t="shared" si="437"/>
        <v/>
      </c>
      <c r="R2143" s="127"/>
      <c r="S2143" s="86"/>
      <c r="T2143" s="127"/>
      <c r="U2143" s="86"/>
      <c r="V2143" s="87">
        <f t="shared" si="429"/>
        <v>0</v>
      </c>
      <c r="W2143" s="130"/>
      <c r="X2143" s="86"/>
      <c r="Y2143" s="86"/>
      <c r="Z2143" s="131"/>
      <c r="AA2143" s="87">
        <f t="shared" si="438"/>
        <v>0</v>
      </c>
      <c r="AB2143" s="127"/>
      <c r="AC2143" s="86"/>
      <c r="AD2143" s="87">
        <f t="shared" si="430"/>
        <v>0</v>
      </c>
      <c r="AE2143" s="127"/>
      <c r="AF2143" s="86"/>
      <c r="AG2143" s="86"/>
      <c r="AH2143" s="131"/>
      <c r="AI2143" s="88">
        <f t="shared" si="431"/>
        <v>0</v>
      </c>
      <c r="AJ2143" s="89" t="str">
        <f>IFERROR(IF(ISNA(MATCH($AV2143,Other_Category_Abbr,0)),INDEX(FGHG_List_Long_GWP,MATCH($AV2143,FGHG_List_Long,0)),INDEX(GWP_Other_Abbr,MATCH($AV2143,Other_Category_Abbr,0)))*SUM(V2143,AA2143,AD2143,AI2143),"")</f>
        <v/>
      </c>
      <c r="AK2143" s="89" t="str">
        <f>IFERROR(IF(ISNA(MATCH($AV2143,Other_Category_Abbr,0)),INDEX(FGHG_List_Long_GWP,MATCH($AV2143,FGHG_List_Long,0)),INDEX(GWP_Other_Abbr,MATCH($AV2143,Other_Category_Abbr,0)))*(T2143*(S2143+U2143)+W2143*(Y2143+X2143)+AD2143+AE2143*(AF2143+AG2143)),"")</f>
        <v/>
      </c>
      <c r="AL2143" s="90" t="str">
        <f t="shared" si="439"/>
        <v/>
      </c>
      <c r="AM2143" s="91" t="str">
        <f t="shared" si="440"/>
        <v/>
      </c>
      <c r="AP2143" s="92" t="b">
        <f t="shared" si="434"/>
        <v>0</v>
      </c>
      <c r="AQ2143" s="92" t="str">
        <f t="shared" si="435"/>
        <v xml:space="preserve"> </v>
      </c>
      <c r="AR2143" s="92" t="str">
        <f>IF(LEN(AQ2143)=1,"",COUNTIF($AQ$19:AQ2143,AQ2143)=1)</f>
        <v/>
      </c>
      <c r="AS2143" s="73"/>
      <c r="AT2143" s="73"/>
      <c r="AU2143" s="73"/>
      <c r="AV2143" s="235" t="str">
        <f>IF($P2143=Lists!$A$13,Lists!$A$29,IF($P2143=Lists!$A$14,Lists!$A$30,$P2143))</f>
        <v/>
      </c>
      <c r="AW2143" s="73"/>
      <c r="AX2143" s="73"/>
    </row>
    <row r="2144" spans="2:50" x14ac:dyDescent="0.3">
      <c r="B2144" s="137">
        <f t="shared" si="441"/>
        <v>2126</v>
      </c>
      <c r="C2144" s="24"/>
      <c r="D2144" s="24"/>
      <c r="E2144" s="24"/>
      <c r="F2144" s="25"/>
      <c r="G2144" s="24"/>
      <c r="H2144" s="30"/>
      <c r="I2144" s="24"/>
      <c r="J2144" s="50" t="str">
        <f t="shared" si="432"/>
        <v/>
      </c>
      <c r="K2144" s="30"/>
      <c r="L2144" s="236"/>
      <c r="M2144" s="30"/>
      <c r="N2144" s="30"/>
      <c r="O2144" s="46" t="str">
        <f t="shared" si="433"/>
        <v/>
      </c>
      <c r="P2144" s="239" t="str">
        <f t="shared" si="436"/>
        <v/>
      </c>
      <c r="Q2144" s="52" t="str">
        <f t="shared" si="437"/>
        <v/>
      </c>
      <c r="R2144" s="127"/>
      <c r="S2144" s="86"/>
      <c r="T2144" s="127"/>
      <c r="U2144" s="86"/>
      <c r="V2144" s="87">
        <f t="shared" si="429"/>
        <v>0</v>
      </c>
      <c r="W2144" s="130"/>
      <c r="X2144" s="86"/>
      <c r="Y2144" s="86"/>
      <c r="Z2144" s="131"/>
      <c r="AA2144" s="87">
        <f t="shared" si="438"/>
        <v>0</v>
      </c>
      <c r="AB2144" s="127"/>
      <c r="AC2144" s="86"/>
      <c r="AD2144" s="87">
        <f t="shared" si="430"/>
        <v>0</v>
      </c>
      <c r="AE2144" s="127"/>
      <c r="AF2144" s="86"/>
      <c r="AG2144" s="86"/>
      <c r="AH2144" s="131"/>
      <c r="AI2144" s="88">
        <f t="shared" si="431"/>
        <v>0</v>
      </c>
      <c r="AJ2144" s="89" t="str">
        <f>IFERROR(IF(ISNA(MATCH($AV2144,Other_Category_Abbr,0)),INDEX(FGHG_List_Long_GWP,MATCH($AV2144,FGHG_List_Long,0)),INDEX(GWP_Other_Abbr,MATCH($AV2144,Other_Category_Abbr,0)))*SUM(V2144,AA2144,AD2144,AI2144),"")</f>
        <v/>
      </c>
      <c r="AK2144" s="89" t="str">
        <f>IFERROR(IF(ISNA(MATCH($AV2144,Other_Category_Abbr,0)),INDEX(FGHG_List_Long_GWP,MATCH($AV2144,FGHG_List_Long,0)),INDEX(GWP_Other_Abbr,MATCH($AV2144,Other_Category_Abbr,0)))*(T2144*(S2144+U2144)+W2144*(Y2144+X2144)+AD2144+AE2144*(AF2144+AG2144)),"")</f>
        <v/>
      </c>
      <c r="AL2144" s="90" t="str">
        <f t="shared" si="439"/>
        <v/>
      </c>
      <c r="AM2144" s="91" t="str">
        <f t="shared" si="440"/>
        <v/>
      </c>
      <c r="AP2144" s="92" t="b">
        <f t="shared" si="434"/>
        <v>0</v>
      </c>
      <c r="AQ2144" s="92" t="str">
        <f t="shared" si="435"/>
        <v xml:space="preserve"> </v>
      </c>
      <c r="AR2144" s="92" t="str">
        <f>IF(LEN(AQ2144)=1,"",COUNTIF($AQ$19:AQ2144,AQ2144)=1)</f>
        <v/>
      </c>
      <c r="AS2144" s="73"/>
      <c r="AT2144" s="73"/>
      <c r="AU2144" s="73"/>
      <c r="AV2144" s="235" t="str">
        <f>IF($P2144=Lists!$A$13,Lists!$A$29,IF($P2144=Lists!$A$14,Lists!$A$30,$P2144))</f>
        <v/>
      </c>
      <c r="AW2144" s="73"/>
      <c r="AX2144" s="73"/>
    </row>
    <row r="2145" spans="2:50" x14ac:dyDescent="0.3">
      <c r="B2145" s="137">
        <f t="shared" si="441"/>
        <v>2127</v>
      </c>
      <c r="C2145" s="24"/>
      <c r="D2145" s="24"/>
      <c r="E2145" s="24"/>
      <c r="F2145" s="25"/>
      <c r="G2145" s="24"/>
      <c r="H2145" s="30"/>
      <c r="I2145" s="24"/>
      <c r="J2145" s="50" t="str">
        <f t="shared" si="432"/>
        <v/>
      </c>
      <c r="K2145" s="30"/>
      <c r="L2145" s="236"/>
      <c r="M2145" s="30"/>
      <c r="N2145" s="30"/>
      <c r="O2145" s="46" t="str">
        <f t="shared" si="433"/>
        <v/>
      </c>
      <c r="P2145" s="239" t="str">
        <f t="shared" si="436"/>
        <v/>
      </c>
      <c r="Q2145" s="52" t="str">
        <f t="shared" si="437"/>
        <v/>
      </c>
      <c r="R2145" s="127"/>
      <c r="S2145" s="86"/>
      <c r="T2145" s="127"/>
      <c r="U2145" s="86"/>
      <c r="V2145" s="87">
        <f t="shared" si="429"/>
        <v>0</v>
      </c>
      <c r="W2145" s="130"/>
      <c r="X2145" s="86"/>
      <c r="Y2145" s="86"/>
      <c r="Z2145" s="131"/>
      <c r="AA2145" s="87">
        <f t="shared" si="438"/>
        <v>0</v>
      </c>
      <c r="AB2145" s="127"/>
      <c r="AC2145" s="86"/>
      <c r="AD2145" s="87">
        <f t="shared" si="430"/>
        <v>0</v>
      </c>
      <c r="AE2145" s="127"/>
      <c r="AF2145" s="86"/>
      <c r="AG2145" s="86"/>
      <c r="AH2145" s="131"/>
      <c r="AI2145" s="88">
        <f t="shared" si="431"/>
        <v>0</v>
      </c>
      <c r="AJ2145" s="89" t="str">
        <f>IFERROR(IF(ISNA(MATCH($AV2145,Other_Category_Abbr,0)),INDEX(FGHG_List_Long_GWP,MATCH($AV2145,FGHG_List_Long,0)),INDEX(GWP_Other_Abbr,MATCH($AV2145,Other_Category_Abbr,0)))*SUM(V2145,AA2145,AD2145,AI2145),"")</f>
        <v/>
      </c>
      <c r="AK2145" s="89" t="str">
        <f>IFERROR(IF(ISNA(MATCH($AV2145,Other_Category_Abbr,0)),INDEX(FGHG_List_Long_GWP,MATCH($AV2145,FGHG_List_Long,0)),INDEX(GWP_Other_Abbr,MATCH($AV2145,Other_Category_Abbr,0)))*(T2145*(S2145+U2145)+W2145*(Y2145+X2145)+AD2145+AE2145*(AF2145+AG2145)),"")</f>
        <v/>
      </c>
      <c r="AL2145" s="90" t="str">
        <f t="shared" si="439"/>
        <v/>
      </c>
      <c r="AM2145" s="91" t="str">
        <f t="shared" si="440"/>
        <v/>
      </c>
      <c r="AP2145" s="92" t="b">
        <f t="shared" si="434"/>
        <v>0</v>
      </c>
      <c r="AQ2145" s="92" t="str">
        <f t="shared" si="435"/>
        <v xml:space="preserve"> </v>
      </c>
      <c r="AR2145" s="92" t="str">
        <f>IF(LEN(AQ2145)=1,"",COUNTIF($AQ$19:AQ2145,AQ2145)=1)</f>
        <v/>
      </c>
      <c r="AS2145" s="73"/>
      <c r="AT2145" s="73"/>
      <c r="AU2145" s="73"/>
      <c r="AV2145" s="235" t="str">
        <f>IF($P2145=Lists!$A$13,Lists!$A$29,IF($P2145=Lists!$A$14,Lists!$A$30,$P2145))</f>
        <v/>
      </c>
      <c r="AW2145" s="73"/>
      <c r="AX2145" s="73"/>
    </row>
    <row r="2146" spans="2:50" x14ac:dyDescent="0.3">
      <c r="B2146" s="137">
        <f t="shared" si="441"/>
        <v>2128</v>
      </c>
      <c r="C2146" s="24"/>
      <c r="D2146" s="24"/>
      <c r="E2146" s="24"/>
      <c r="F2146" s="25"/>
      <c r="G2146" s="24"/>
      <c r="H2146" s="30"/>
      <c r="I2146" s="24"/>
      <c r="J2146" s="50" t="str">
        <f t="shared" si="432"/>
        <v/>
      </c>
      <c r="K2146" s="30"/>
      <c r="L2146" s="236"/>
      <c r="M2146" s="30"/>
      <c r="N2146" s="30"/>
      <c r="O2146" s="46" t="str">
        <f t="shared" si="433"/>
        <v/>
      </c>
      <c r="P2146" s="239" t="str">
        <f t="shared" si="436"/>
        <v/>
      </c>
      <c r="Q2146" s="52" t="str">
        <f t="shared" si="437"/>
        <v/>
      </c>
      <c r="R2146" s="127"/>
      <c r="S2146" s="86"/>
      <c r="T2146" s="127"/>
      <c r="U2146" s="86"/>
      <c r="V2146" s="87">
        <f t="shared" si="429"/>
        <v>0</v>
      </c>
      <c r="W2146" s="130"/>
      <c r="X2146" s="86"/>
      <c r="Y2146" s="86"/>
      <c r="Z2146" s="131"/>
      <c r="AA2146" s="87">
        <f t="shared" si="438"/>
        <v>0</v>
      </c>
      <c r="AB2146" s="127"/>
      <c r="AC2146" s="86"/>
      <c r="AD2146" s="87">
        <f t="shared" si="430"/>
        <v>0</v>
      </c>
      <c r="AE2146" s="127"/>
      <c r="AF2146" s="86"/>
      <c r="AG2146" s="86"/>
      <c r="AH2146" s="131"/>
      <c r="AI2146" s="88">
        <f t="shared" si="431"/>
        <v>0</v>
      </c>
      <c r="AJ2146" s="89" t="str">
        <f>IFERROR(IF(ISNA(MATCH($AV2146,Other_Category_Abbr,0)),INDEX(FGHG_List_Long_GWP,MATCH($AV2146,FGHG_List_Long,0)),INDEX(GWP_Other_Abbr,MATCH($AV2146,Other_Category_Abbr,0)))*SUM(V2146,AA2146,AD2146,AI2146),"")</f>
        <v/>
      </c>
      <c r="AK2146" s="89" t="str">
        <f>IFERROR(IF(ISNA(MATCH($AV2146,Other_Category_Abbr,0)),INDEX(FGHG_List_Long_GWP,MATCH($AV2146,FGHG_List_Long,0)),INDEX(GWP_Other_Abbr,MATCH($AV2146,Other_Category_Abbr,0)))*(T2146*(S2146+U2146)+W2146*(Y2146+X2146)+AD2146+AE2146*(AF2146+AG2146)),"")</f>
        <v/>
      </c>
      <c r="AL2146" s="90" t="str">
        <f t="shared" si="439"/>
        <v/>
      </c>
      <c r="AM2146" s="91" t="str">
        <f t="shared" si="440"/>
        <v/>
      </c>
      <c r="AP2146" s="92" t="b">
        <f t="shared" si="434"/>
        <v>0</v>
      </c>
      <c r="AQ2146" s="92" t="str">
        <f t="shared" si="435"/>
        <v xml:space="preserve"> </v>
      </c>
      <c r="AR2146" s="92" t="str">
        <f>IF(LEN(AQ2146)=1,"",COUNTIF($AQ$19:AQ2146,AQ2146)=1)</f>
        <v/>
      </c>
      <c r="AS2146" s="73"/>
      <c r="AT2146" s="73"/>
      <c r="AU2146" s="73"/>
      <c r="AV2146" s="235" t="str">
        <f>IF($P2146=Lists!$A$13,Lists!$A$29,IF($P2146=Lists!$A$14,Lists!$A$30,$P2146))</f>
        <v/>
      </c>
      <c r="AW2146" s="73"/>
      <c r="AX2146" s="73"/>
    </row>
    <row r="2147" spans="2:50" x14ac:dyDescent="0.3">
      <c r="B2147" s="137">
        <f t="shared" si="441"/>
        <v>2129</v>
      </c>
      <c r="C2147" s="24"/>
      <c r="D2147" s="24"/>
      <c r="E2147" s="24"/>
      <c r="F2147" s="25"/>
      <c r="G2147" s="24"/>
      <c r="H2147" s="30"/>
      <c r="I2147" s="24"/>
      <c r="J2147" s="50" t="str">
        <f t="shared" si="432"/>
        <v/>
      </c>
      <c r="K2147" s="30"/>
      <c r="L2147" s="236"/>
      <c r="M2147" s="30"/>
      <c r="N2147" s="30"/>
      <c r="O2147" s="46" t="str">
        <f t="shared" si="433"/>
        <v/>
      </c>
      <c r="P2147" s="239" t="str">
        <f t="shared" si="436"/>
        <v/>
      </c>
      <c r="Q2147" s="52" t="str">
        <f t="shared" si="437"/>
        <v/>
      </c>
      <c r="R2147" s="127"/>
      <c r="S2147" s="86"/>
      <c r="T2147" s="127"/>
      <c r="U2147" s="86"/>
      <c r="V2147" s="87">
        <f t="shared" si="429"/>
        <v>0</v>
      </c>
      <c r="W2147" s="130"/>
      <c r="X2147" s="86"/>
      <c r="Y2147" s="86"/>
      <c r="Z2147" s="131"/>
      <c r="AA2147" s="87">
        <f t="shared" si="438"/>
        <v>0</v>
      </c>
      <c r="AB2147" s="127"/>
      <c r="AC2147" s="86"/>
      <c r="AD2147" s="87">
        <f t="shared" si="430"/>
        <v>0</v>
      </c>
      <c r="AE2147" s="127"/>
      <c r="AF2147" s="86"/>
      <c r="AG2147" s="86"/>
      <c r="AH2147" s="131"/>
      <c r="AI2147" s="88">
        <f t="shared" si="431"/>
        <v>0</v>
      </c>
      <c r="AJ2147" s="89" t="str">
        <f>IFERROR(IF(ISNA(MATCH($AV2147,Other_Category_Abbr,0)),INDEX(FGHG_List_Long_GWP,MATCH($AV2147,FGHG_List_Long,0)),INDEX(GWP_Other_Abbr,MATCH($AV2147,Other_Category_Abbr,0)))*SUM(V2147,AA2147,AD2147,AI2147),"")</f>
        <v/>
      </c>
      <c r="AK2147" s="89" t="str">
        <f>IFERROR(IF(ISNA(MATCH($AV2147,Other_Category_Abbr,0)),INDEX(FGHG_List_Long_GWP,MATCH($AV2147,FGHG_List_Long,0)),INDEX(GWP_Other_Abbr,MATCH($AV2147,Other_Category_Abbr,0)))*(T2147*(S2147+U2147)+W2147*(Y2147+X2147)+AD2147+AE2147*(AF2147+AG2147)),"")</f>
        <v/>
      </c>
      <c r="AL2147" s="90" t="str">
        <f t="shared" si="439"/>
        <v/>
      </c>
      <c r="AM2147" s="91" t="str">
        <f t="shared" si="440"/>
        <v/>
      </c>
      <c r="AP2147" s="92" t="b">
        <f t="shared" si="434"/>
        <v>0</v>
      </c>
      <c r="AQ2147" s="92" t="str">
        <f t="shared" si="435"/>
        <v xml:space="preserve"> </v>
      </c>
      <c r="AR2147" s="92" t="str">
        <f>IF(LEN(AQ2147)=1,"",COUNTIF($AQ$19:AQ2147,AQ2147)=1)</f>
        <v/>
      </c>
      <c r="AS2147" s="73"/>
      <c r="AT2147" s="73"/>
      <c r="AU2147" s="73"/>
      <c r="AV2147" s="235" t="str">
        <f>IF($P2147=Lists!$A$13,Lists!$A$29,IF($P2147=Lists!$A$14,Lists!$A$30,$P2147))</f>
        <v/>
      </c>
      <c r="AW2147" s="73"/>
      <c r="AX2147" s="73"/>
    </row>
    <row r="2148" spans="2:50" x14ac:dyDescent="0.3">
      <c r="B2148" s="137">
        <f t="shared" si="441"/>
        <v>2130</v>
      </c>
      <c r="C2148" s="24"/>
      <c r="D2148" s="24"/>
      <c r="E2148" s="24"/>
      <c r="F2148" s="25"/>
      <c r="G2148" s="24"/>
      <c r="H2148" s="30"/>
      <c r="I2148" s="24"/>
      <c r="J2148" s="50" t="str">
        <f t="shared" si="432"/>
        <v/>
      </c>
      <c r="K2148" s="30"/>
      <c r="L2148" s="236"/>
      <c r="M2148" s="30"/>
      <c r="N2148" s="30"/>
      <c r="O2148" s="46" t="str">
        <f t="shared" si="433"/>
        <v/>
      </c>
      <c r="P2148" s="239" t="str">
        <f t="shared" si="436"/>
        <v/>
      </c>
      <c r="Q2148" s="52" t="str">
        <f t="shared" si="437"/>
        <v/>
      </c>
      <c r="R2148" s="127"/>
      <c r="S2148" s="86"/>
      <c r="T2148" s="127"/>
      <c r="U2148" s="86"/>
      <c r="V2148" s="87">
        <f t="shared" si="429"/>
        <v>0</v>
      </c>
      <c r="W2148" s="130"/>
      <c r="X2148" s="86"/>
      <c r="Y2148" s="86"/>
      <c r="Z2148" s="131"/>
      <c r="AA2148" s="87">
        <f t="shared" si="438"/>
        <v>0</v>
      </c>
      <c r="AB2148" s="127"/>
      <c r="AC2148" s="86"/>
      <c r="AD2148" s="87">
        <f t="shared" si="430"/>
        <v>0</v>
      </c>
      <c r="AE2148" s="127"/>
      <c r="AF2148" s="86"/>
      <c r="AG2148" s="86"/>
      <c r="AH2148" s="131"/>
      <c r="AI2148" s="88">
        <f t="shared" si="431"/>
        <v>0</v>
      </c>
      <c r="AJ2148" s="89" t="str">
        <f>IFERROR(IF(ISNA(MATCH($AV2148,Other_Category_Abbr,0)),INDEX(FGHG_List_Long_GWP,MATCH($AV2148,FGHG_List_Long,0)),INDEX(GWP_Other_Abbr,MATCH($AV2148,Other_Category_Abbr,0)))*SUM(V2148,AA2148,AD2148,AI2148),"")</f>
        <v/>
      </c>
      <c r="AK2148" s="89" t="str">
        <f>IFERROR(IF(ISNA(MATCH($AV2148,Other_Category_Abbr,0)),INDEX(FGHG_List_Long_GWP,MATCH($AV2148,FGHG_List_Long,0)),INDEX(GWP_Other_Abbr,MATCH($AV2148,Other_Category_Abbr,0)))*(T2148*(S2148+U2148)+W2148*(Y2148+X2148)+AD2148+AE2148*(AF2148+AG2148)),"")</f>
        <v/>
      </c>
      <c r="AL2148" s="90" t="str">
        <f t="shared" si="439"/>
        <v/>
      </c>
      <c r="AM2148" s="91" t="str">
        <f t="shared" si="440"/>
        <v/>
      </c>
      <c r="AP2148" s="92" t="b">
        <f t="shared" si="434"/>
        <v>0</v>
      </c>
      <c r="AQ2148" s="92" t="str">
        <f t="shared" si="435"/>
        <v xml:space="preserve"> </v>
      </c>
      <c r="AR2148" s="92" t="str">
        <f>IF(LEN(AQ2148)=1,"",COUNTIF($AQ$19:AQ2148,AQ2148)=1)</f>
        <v/>
      </c>
      <c r="AS2148" s="73"/>
      <c r="AT2148" s="73"/>
      <c r="AU2148" s="73"/>
      <c r="AV2148" s="235" t="str">
        <f>IF($P2148=Lists!$A$13,Lists!$A$29,IF($P2148=Lists!$A$14,Lists!$A$30,$P2148))</f>
        <v/>
      </c>
      <c r="AW2148" s="73"/>
      <c r="AX2148" s="73"/>
    </row>
    <row r="2149" spans="2:50" x14ac:dyDescent="0.3">
      <c r="B2149" s="137">
        <f t="shared" si="441"/>
        <v>2131</v>
      </c>
      <c r="C2149" s="24"/>
      <c r="D2149" s="24"/>
      <c r="E2149" s="24"/>
      <c r="F2149" s="25"/>
      <c r="G2149" s="24"/>
      <c r="H2149" s="30"/>
      <c r="I2149" s="24"/>
      <c r="J2149" s="50" t="str">
        <f t="shared" si="432"/>
        <v/>
      </c>
      <c r="K2149" s="30"/>
      <c r="L2149" s="236"/>
      <c r="M2149" s="30"/>
      <c r="N2149" s="30"/>
      <c r="O2149" s="46" t="str">
        <f t="shared" si="433"/>
        <v/>
      </c>
      <c r="P2149" s="239" t="str">
        <f t="shared" si="436"/>
        <v/>
      </c>
      <c r="Q2149" s="52" t="str">
        <f t="shared" si="437"/>
        <v/>
      </c>
      <c r="R2149" s="127"/>
      <c r="S2149" s="86"/>
      <c r="T2149" s="127"/>
      <c r="U2149" s="86"/>
      <c r="V2149" s="87">
        <f t="shared" si="429"/>
        <v>0</v>
      </c>
      <c r="W2149" s="130"/>
      <c r="X2149" s="86"/>
      <c r="Y2149" s="86"/>
      <c r="Z2149" s="131"/>
      <c r="AA2149" s="87">
        <f t="shared" si="438"/>
        <v>0</v>
      </c>
      <c r="AB2149" s="127"/>
      <c r="AC2149" s="86"/>
      <c r="AD2149" s="87">
        <f t="shared" si="430"/>
        <v>0</v>
      </c>
      <c r="AE2149" s="127"/>
      <c r="AF2149" s="86"/>
      <c r="AG2149" s="86"/>
      <c r="AH2149" s="131"/>
      <c r="AI2149" s="88">
        <f t="shared" si="431"/>
        <v>0</v>
      </c>
      <c r="AJ2149" s="89" t="str">
        <f>IFERROR(IF(ISNA(MATCH($AV2149,Other_Category_Abbr,0)),INDEX(FGHG_List_Long_GWP,MATCH($AV2149,FGHG_List_Long,0)),INDEX(GWP_Other_Abbr,MATCH($AV2149,Other_Category_Abbr,0)))*SUM(V2149,AA2149,AD2149,AI2149),"")</f>
        <v/>
      </c>
      <c r="AK2149" s="89" t="str">
        <f>IFERROR(IF(ISNA(MATCH($AV2149,Other_Category_Abbr,0)),INDEX(FGHG_List_Long_GWP,MATCH($AV2149,FGHG_List_Long,0)),INDEX(GWP_Other_Abbr,MATCH($AV2149,Other_Category_Abbr,0)))*(T2149*(S2149+U2149)+W2149*(Y2149+X2149)+AD2149+AE2149*(AF2149+AG2149)),"")</f>
        <v/>
      </c>
      <c r="AL2149" s="90" t="str">
        <f t="shared" si="439"/>
        <v/>
      </c>
      <c r="AM2149" s="91" t="str">
        <f t="shared" si="440"/>
        <v/>
      </c>
      <c r="AP2149" s="92" t="b">
        <f t="shared" si="434"/>
        <v>0</v>
      </c>
      <c r="AQ2149" s="92" t="str">
        <f t="shared" si="435"/>
        <v xml:space="preserve"> </v>
      </c>
      <c r="AR2149" s="92" t="str">
        <f>IF(LEN(AQ2149)=1,"",COUNTIF($AQ$19:AQ2149,AQ2149)=1)</f>
        <v/>
      </c>
      <c r="AS2149" s="73"/>
      <c r="AT2149" s="73"/>
      <c r="AU2149" s="73"/>
      <c r="AV2149" s="235" t="str">
        <f>IF($P2149=Lists!$A$13,Lists!$A$29,IF($P2149=Lists!$A$14,Lists!$A$30,$P2149))</f>
        <v/>
      </c>
      <c r="AW2149" s="73"/>
      <c r="AX2149" s="73"/>
    </row>
    <row r="2150" spans="2:50" x14ac:dyDescent="0.3">
      <c r="B2150" s="137">
        <f t="shared" si="441"/>
        <v>2132</v>
      </c>
      <c r="C2150" s="24"/>
      <c r="D2150" s="24"/>
      <c r="E2150" s="24"/>
      <c r="F2150" s="25"/>
      <c r="G2150" s="24"/>
      <c r="H2150" s="30"/>
      <c r="I2150" s="24"/>
      <c r="J2150" s="50" t="str">
        <f t="shared" si="432"/>
        <v/>
      </c>
      <c r="K2150" s="30"/>
      <c r="L2150" s="236"/>
      <c r="M2150" s="30"/>
      <c r="N2150" s="30"/>
      <c r="O2150" s="46" t="str">
        <f t="shared" si="433"/>
        <v/>
      </c>
      <c r="P2150" s="239" t="str">
        <f t="shared" si="436"/>
        <v/>
      </c>
      <c r="Q2150" s="52" t="str">
        <f t="shared" si="437"/>
        <v/>
      </c>
      <c r="R2150" s="127"/>
      <c r="S2150" s="86"/>
      <c r="T2150" s="127"/>
      <c r="U2150" s="86"/>
      <c r="V2150" s="87">
        <f t="shared" si="429"/>
        <v>0</v>
      </c>
      <c r="W2150" s="130"/>
      <c r="X2150" s="86"/>
      <c r="Y2150" s="86"/>
      <c r="Z2150" s="131"/>
      <c r="AA2150" s="87">
        <f t="shared" si="438"/>
        <v>0</v>
      </c>
      <c r="AB2150" s="127"/>
      <c r="AC2150" s="86"/>
      <c r="AD2150" s="87">
        <f t="shared" si="430"/>
        <v>0</v>
      </c>
      <c r="AE2150" s="127"/>
      <c r="AF2150" s="86"/>
      <c r="AG2150" s="86"/>
      <c r="AH2150" s="131"/>
      <c r="AI2150" s="88">
        <f t="shared" si="431"/>
        <v>0</v>
      </c>
      <c r="AJ2150" s="89" t="str">
        <f>IFERROR(IF(ISNA(MATCH($AV2150,Other_Category_Abbr,0)),INDEX(FGHG_List_Long_GWP,MATCH($AV2150,FGHG_List_Long,0)),INDEX(GWP_Other_Abbr,MATCH($AV2150,Other_Category_Abbr,0)))*SUM(V2150,AA2150,AD2150,AI2150),"")</f>
        <v/>
      </c>
      <c r="AK2150" s="89" t="str">
        <f>IFERROR(IF(ISNA(MATCH($AV2150,Other_Category_Abbr,0)),INDEX(FGHG_List_Long_GWP,MATCH($AV2150,FGHG_List_Long,0)),INDEX(GWP_Other_Abbr,MATCH($AV2150,Other_Category_Abbr,0)))*(T2150*(S2150+U2150)+W2150*(Y2150+X2150)+AD2150+AE2150*(AF2150+AG2150)),"")</f>
        <v/>
      </c>
      <c r="AL2150" s="90" t="str">
        <f t="shared" si="439"/>
        <v/>
      </c>
      <c r="AM2150" s="91" t="str">
        <f t="shared" si="440"/>
        <v/>
      </c>
      <c r="AP2150" s="92" t="b">
        <f t="shared" si="434"/>
        <v>0</v>
      </c>
      <c r="AQ2150" s="92" t="str">
        <f t="shared" si="435"/>
        <v xml:space="preserve"> </v>
      </c>
      <c r="AR2150" s="92" t="str">
        <f>IF(LEN(AQ2150)=1,"",COUNTIF($AQ$19:AQ2150,AQ2150)=1)</f>
        <v/>
      </c>
      <c r="AS2150" s="73"/>
      <c r="AT2150" s="73"/>
      <c r="AU2150" s="73"/>
      <c r="AV2150" s="235" t="str">
        <f>IF($P2150=Lists!$A$13,Lists!$A$29,IF($P2150=Lists!$A$14,Lists!$A$30,$P2150))</f>
        <v/>
      </c>
      <c r="AW2150" s="73"/>
      <c r="AX2150" s="73"/>
    </row>
    <row r="2151" spans="2:50" x14ac:dyDescent="0.3">
      <c r="B2151" s="137">
        <f t="shared" si="441"/>
        <v>2133</v>
      </c>
      <c r="C2151" s="24"/>
      <c r="D2151" s="24"/>
      <c r="E2151" s="24"/>
      <c r="F2151" s="25"/>
      <c r="G2151" s="24"/>
      <c r="H2151" s="30"/>
      <c r="I2151" s="24"/>
      <c r="J2151" s="50" t="str">
        <f t="shared" si="432"/>
        <v/>
      </c>
      <c r="K2151" s="30"/>
      <c r="L2151" s="236"/>
      <c r="M2151" s="30"/>
      <c r="N2151" s="30"/>
      <c r="O2151" s="46" t="str">
        <f t="shared" si="433"/>
        <v/>
      </c>
      <c r="P2151" s="239" t="str">
        <f t="shared" si="436"/>
        <v/>
      </c>
      <c r="Q2151" s="52" t="str">
        <f t="shared" si="437"/>
        <v/>
      </c>
      <c r="R2151" s="127"/>
      <c r="S2151" s="86"/>
      <c r="T2151" s="127"/>
      <c r="U2151" s="86"/>
      <c r="V2151" s="87">
        <f t="shared" si="429"/>
        <v>0</v>
      </c>
      <c r="W2151" s="130"/>
      <c r="X2151" s="86"/>
      <c r="Y2151" s="86"/>
      <c r="Z2151" s="131"/>
      <c r="AA2151" s="87">
        <f t="shared" si="438"/>
        <v>0</v>
      </c>
      <c r="AB2151" s="127"/>
      <c r="AC2151" s="86"/>
      <c r="AD2151" s="87">
        <f t="shared" si="430"/>
        <v>0</v>
      </c>
      <c r="AE2151" s="127"/>
      <c r="AF2151" s="86"/>
      <c r="AG2151" s="86"/>
      <c r="AH2151" s="131"/>
      <c r="AI2151" s="88">
        <f t="shared" si="431"/>
        <v>0</v>
      </c>
      <c r="AJ2151" s="89" t="str">
        <f>IFERROR(IF(ISNA(MATCH($AV2151,Other_Category_Abbr,0)),INDEX(FGHG_List_Long_GWP,MATCH($AV2151,FGHG_List_Long,0)),INDEX(GWP_Other_Abbr,MATCH($AV2151,Other_Category_Abbr,0)))*SUM(V2151,AA2151,AD2151,AI2151),"")</f>
        <v/>
      </c>
      <c r="AK2151" s="89" t="str">
        <f>IFERROR(IF(ISNA(MATCH($AV2151,Other_Category_Abbr,0)),INDEX(FGHG_List_Long_GWP,MATCH($AV2151,FGHG_List_Long,0)),INDEX(GWP_Other_Abbr,MATCH($AV2151,Other_Category_Abbr,0)))*(T2151*(S2151+U2151)+W2151*(Y2151+X2151)+AD2151+AE2151*(AF2151+AG2151)),"")</f>
        <v/>
      </c>
      <c r="AL2151" s="90" t="str">
        <f t="shared" si="439"/>
        <v/>
      </c>
      <c r="AM2151" s="91" t="str">
        <f t="shared" si="440"/>
        <v/>
      </c>
      <c r="AP2151" s="92" t="b">
        <f t="shared" si="434"/>
        <v>0</v>
      </c>
      <c r="AQ2151" s="92" t="str">
        <f t="shared" si="435"/>
        <v xml:space="preserve"> </v>
      </c>
      <c r="AR2151" s="92" t="str">
        <f>IF(LEN(AQ2151)=1,"",COUNTIF($AQ$19:AQ2151,AQ2151)=1)</f>
        <v/>
      </c>
      <c r="AS2151" s="73"/>
      <c r="AT2151" s="73"/>
      <c r="AU2151" s="73"/>
      <c r="AV2151" s="235" t="str">
        <f>IF($P2151=Lists!$A$13,Lists!$A$29,IF($P2151=Lists!$A$14,Lists!$A$30,$P2151))</f>
        <v/>
      </c>
      <c r="AW2151" s="73"/>
      <c r="AX2151" s="73"/>
    </row>
    <row r="2152" spans="2:50" x14ac:dyDescent="0.3">
      <c r="B2152" s="137">
        <f t="shared" si="441"/>
        <v>2134</v>
      </c>
      <c r="C2152" s="24"/>
      <c r="D2152" s="24"/>
      <c r="E2152" s="24"/>
      <c r="F2152" s="25"/>
      <c r="G2152" s="24"/>
      <c r="H2152" s="30"/>
      <c r="I2152" s="24"/>
      <c r="J2152" s="50" t="str">
        <f t="shared" si="432"/>
        <v/>
      </c>
      <c r="K2152" s="30"/>
      <c r="L2152" s="236"/>
      <c r="M2152" s="30"/>
      <c r="N2152" s="30"/>
      <c r="O2152" s="46" t="str">
        <f t="shared" si="433"/>
        <v/>
      </c>
      <c r="P2152" s="239" t="str">
        <f t="shared" si="436"/>
        <v/>
      </c>
      <c r="Q2152" s="52" t="str">
        <f t="shared" si="437"/>
        <v/>
      </c>
      <c r="R2152" s="127"/>
      <c r="S2152" s="86"/>
      <c r="T2152" s="127"/>
      <c r="U2152" s="86"/>
      <c r="V2152" s="87">
        <f t="shared" ref="V2152:V2215" si="442">+(R2152*S2152)+(T2152*U2152)</f>
        <v>0</v>
      </c>
      <c r="W2152" s="130"/>
      <c r="X2152" s="86"/>
      <c r="Y2152" s="86"/>
      <c r="Z2152" s="131"/>
      <c r="AA2152" s="87">
        <f t="shared" si="438"/>
        <v>0</v>
      </c>
      <c r="AB2152" s="127"/>
      <c r="AC2152" s="86"/>
      <c r="AD2152" s="87">
        <f t="shared" ref="AD2152:AD2215" si="443">+(AB2152*AC2152)</f>
        <v>0</v>
      </c>
      <c r="AE2152" s="127"/>
      <c r="AF2152" s="86"/>
      <c r="AG2152" s="86"/>
      <c r="AH2152" s="131"/>
      <c r="AI2152" s="88">
        <f t="shared" ref="AI2152:AI2215" si="444">+AE2152*(AF2152+AG2152*(1-AH2152))</f>
        <v>0</v>
      </c>
      <c r="AJ2152" s="89" t="str">
        <f>IFERROR(IF(ISNA(MATCH($AV2152,Other_Category_Abbr,0)),INDEX(FGHG_List_Long_GWP,MATCH($AV2152,FGHG_List_Long,0)),INDEX(GWP_Other_Abbr,MATCH($AV2152,Other_Category_Abbr,0)))*SUM(V2152,AA2152,AD2152,AI2152),"")</f>
        <v/>
      </c>
      <c r="AK2152" s="89" t="str">
        <f>IFERROR(IF(ISNA(MATCH($AV2152,Other_Category_Abbr,0)),INDEX(FGHG_List_Long_GWP,MATCH($AV2152,FGHG_List_Long,0)),INDEX(GWP_Other_Abbr,MATCH($AV2152,Other_Category_Abbr,0)))*(T2152*(S2152+U2152)+W2152*(Y2152+X2152)+AD2152+AE2152*(AF2152+AG2152)),"")</f>
        <v/>
      </c>
      <c r="AL2152" s="90" t="str">
        <f t="shared" si="439"/>
        <v/>
      </c>
      <c r="AM2152" s="91" t="str">
        <f t="shared" si="440"/>
        <v/>
      </c>
      <c r="AP2152" s="92" t="b">
        <f t="shared" si="434"/>
        <v>0</v>
      </c>
      <c r="AQ2152" s="92" t="str">
        <f t="shared" si="435"/>
        <v xml:space="preserve"> </v>
      </c>
      <c r="AR2152" s="92" t="str">
        <f>IF(LEN(AQ2152)=1,"",COUNTIF($AQ$19:AQ2152,AQ2152)=1)</f>
        <v/>
      </c>
      <c r="AS2152" s="73"/>
      <c r="AT2152" s="73"/>
      <c r="AU2152" s="73"/>
      <c r="AV2152" s="235" t="str">
        <f>IF($P2152=Lists!$A$13,Lists!$A$29,IF($P2152=Lists!$A$14,Lists!$A$30,$P2152))</f>
        <v/>
      </c>
      <c r="AW2152" s="73"/>
      <c r="AX2152" s="73"/>
    </row>
    <row r="2153" spans="2:50" x14ac:dyDescent="0.3">
      <c r="B2153" s="137">
        <f t="shared" si="441"/>
        <v>2135</v>
      </c>
      <c r="C2153" s="24"/>
      <c r="D2153" s="24"/>
      <c r="E2153" s="24"/>
      <c r="F2153" s="25"/>
      <c r="G2153" s="24"/>
      <c r="H2153" s="30"/>
      <c r="I2153" s="24"/>
      <c r="J2153" s="50" t="str">
        <f t="shared" si="432"/>
        <v/>
      </c>
      <c r="K2153" s="30"/>
      <c r="L2153" s="236"/>
      <c r="M2153" s="30"/>
      <c r="N2153" s="30"/>
      <c r="O2153" s="46" t="str">
        <f t="shared" si="433"/>
        <v/>
      </c>
      <c r="P2153" s="239" t="str">
        <f t="shared" si="436"/>
        <v/>
      </c>
      <c r="Q2153" s="52" t="str">
        <f t="shared" si="437"/>
        <v/>
      </c>
      <c r="R2153" s="127"/>
      <c r="S2153" s="86"/>
      <c r="T2153" s="127"/>
      <c r="U2153" s="86"/>
      <c r="V2153" s="87">
        <f t="shared" si="442"/>
        <v>0</v>
      </c>
      <c r="W2153" s="130"/>
      <c r="X2153" s="86"/>
      <c r="Y2153" s="86"/>
      <c r="Z2153" s="131"/>
      <c r="AA2153" s="87">
        <f t="shared" si="438"/>
        <v>0</v>
      </c>
      <c r="AB2153" s="127"/>
      <c r="AC2153" s="86"/>
      <c r="AD2153" s="87">
        <f t="shared" si="443"/>
        <v>0</v>
      </c>
      <c r="AE2153" s="127"/>
      <c r="AF2153" s="86"/>
      <c r="AG2153" s="86"/>
      <c r="AH2153" s="131"/>
      <c r="AI2153" s="88">
        <f t="shared" si="444"/>
        <v>0</v>
      </c>
      <c r="AJ2153" s="89" t="str">
        <f>IFERROR(IF(ISNA(MATCH($AV2153,Other_Category_Abbr,0)),INDEX(FGHG_List_Long_GWP,MATCH($AV2153,FGHG_List_Long,0)),INDEX(GWP_Other_Abbr,MATCH($AV2153,Other_Category_Abbr,0)))*SUM(V2153,AA2153,AD2153,AI2153),"")</f>
        <v/>
      </c>
      <c r="AK2153" s="89" t="str">
        <f>IFERROR(IF(ISNA(MATCH($AV2153,Other_Category_Abbr,0)),INDEX(FGHG_List_Long_GWP,MATCH($AV2153,FGHG_List_Long,0)),INDEX(GWP_Other_Abbr,MATCH($AV2153,Other_Category_Abbr,0)))*(T2153*(S2153+U2153)+W2153*(Y2153+X2153)+AD2153+AE2153*(AF2153+AG2153)),"")</f>
        <v/>
      </c>
      <c r="AL2153" s="90" t="str">
        <f t="shared" si="439"/>
        <v/>
      </c>
      <c r="AM2153" s="91" t="str">
        <f t="shared" si="440"/>
        <v/>
      </c>
      <c r="AP2153" s="92" t="b">
        <f t="shared" si="434"/>
        <v>0</v>
      </c>
      <c r="AQ2153" s="92" t="str">
        <f t="shared" si="435"/>
        <v xml:space="preserve"> </v>
      </c>
      <c r="AR2153" s="92" t="str">
        <f>IF(LEN(AQ2153)=1,"",COUNTIF($AQ$19:AQ2153,AQ2153)=1)</f>
        <v/>
      </c>
      <c r="AS2153" s="73"/>
      <c r="AT2153" s="73"/>
      <c r="AU2153" s="73"/>
      <c r="AV2153" s="235" t="str">
        <f>IF($P2153=Lists!$A$13,Lists!$A$29,IF($P2153=Lists!$A$14,Lists!$A$30,$P2153))</f>
        <v/>
      </c>
      <c r="AW2153" s="73"/>
      <c r="AX2153" s="73"/>
    </row>
    <row r="2154" spans="2:50" x14ac:dyDescent="0.3">
      <c r="B2154" s="137">
        <f t="shared" si="441"/>
        <v>2136</v>
      </c>
      <c r="C2154" s="24"/>
      <c r="D2154" s="24"/>
      <c r="E2154" s="24"/>
      <c r="F2154" s="25"/>
      <c r="G2154" s="24"/>
      <c r="H2154" s="30"/>
      <c r="I2154" s="24"/>
      <c r="J2154" s="50" t="str">
        <f t="shared" si="432"/>
        <v/>
      </c>
      <c r="K2154" s="30"/>
      <c r="L2154" s="236"/>
      <c r="M2154" s="30"/>
      <c r="N2154" s="30"/>
      <c r="O2154" s="46" t="str">
        <f t="shared" si="433"/>
        <v/>
      </c>
      <c r="P2154" s="239" t="str">
        <f t="shared" si="436"/>
        <v/>
      </c>
      <c r="Q2154" s="52" t="str">
        <f t="shared" si="437"/>
        <v/>
      </c>
      <c r="R2154" s="127"/>
      <c r="S2154" s="86"/>
      <c r="T2154" s="127"/>
      <c r="U2154" s="86"/>
      <c r="V2154" s="87">
        <f t="shared" si="442"/>
        <v>0</v>
      </c>
      <c r="W2154" s="130"/>
      <c r="X2154" s="86"/>
      <c r="Y2154" s="86"/>
      <c r="Z2154" s="131"/>
      <c r="AA2154" s="87">
        <f t="shared" si="438"/>
        <v>0</v>
      </c>
      <c r="AB2154" s="127"/>
      <c r="AC2154" s="86"/>
      <c r="AD2154" s="87">
        <f t="shared" si="443"/>
        <v>0</v>
      </c>
      <c r="AE2154" s="127"/>
      <c r="AF2154" s="86"/>
      <c r="AG2154" s="86"/>
      <c r="AH2154" s="131"/>
      <c r="AI2154" s="88">
        <f t="shared" si="444"/>
        <v>0</v>
      </c>
      <c r="AJ2154" s="89" t="str">
        <f>IFERROR(IF(ISNA(MATCH($AV2154,Other_Category_Abbr,0)),INDEX(FGHG_List_Long_GWP,MATCH($AV2154,FGHG_List_Long,0)),INDEX(GWP_Other_Abbr,MATCH($AV2154,Other_Category_Abbr,0)))*SUM(V2154,AA2154,AD2154,AI2154),"")</f>
        <v/>
      </c>
      <c r="AK2154" s="89" t="str">
        <f>IFERROR(IF(ISNA(MATCH($AV2154,Other_Category_Abbr,0)),INDEX(FGHG_List_Long_GWP,MATCH($AV2154,FGHG_List_Long,0)),INDEX(GWP_Other_Abbr,MATCH($AV2154,Other_Category_Abbr,0)))*(T2154*(S2154+U2154)+W2154*(Y2154+X2154)+AD2154+AE2154*(AF2154+AG2154)),"")</f>
        <v/>
      </c>
      <c r="AL2154" s="90" t="str">
        <f t="shared" si="439"/>
        <v/>
      </c>
      <c r="AM2154" s="91" t="str">
        <f t="shared" si="440"/>
        <v/>
      </c>
      <c r="AP2154" s="92" t="b">
        <f t="shared" si="434"/>
        <v>0</v>
      </c>
      <c r="AQ2154" s="92" t="str">
        <f t="shared" si="435"/>
        <v xml:space="preserve"> </v>
      </c>
      <c r="AR2154" s="92" t="str">
        <f>IF(LEN(AQ2154)=1,"",COUNTIF($AQ$19:AQ2154,AQ2154)=1)</f>
        <v/>
      </c>
      <c r="AS2154" s="73"/>
      <c r="AT2154" s="73"/>
      <c r="AU2154" s="73"/>
      <c r="AV2154" s="235" t="str">
        <f>IF($P2154=Lists!$A$13,Lists!$A$29,IF($P2154=Lists!$A$14,Lists!$A$30,$P2154))</f>
        <v/>
      </c>
      <c r="AW2154" s="73"/>
      <c r="AX2154" s="73"/>
    </row>
    <row r="2155" spans="2:50" x14ac:dyDescent="0.3">
      <c r="B2155" s="137">
        <f t="shared" si="441"/>
        <v>2137</v>
      </c>
      <c r="C2155" s="24"/>
      <c r="D2155" s="24"/>
      <c r="E2155" s="24"/>
      <c r="F2155" s="25"/>
      <c r="G2155" s="24"/>
      <c r="H2155" s="30"/>
      <c r="I2155" s="24"/>
      <c r="J2155" s="50" t="str">
        <f t="shared" si="432"/>
        <v/>
      </c>
      <c r="K2155" s="30"/>
      <c r="L2155" s="236"/>
      <c r="M2155" s="30"/>
      <c r="N2155" s="30"/>
      <c r="O2155" s="46" t="str">
        <f t="shared" si="433"/>
        <v/>
      </c>
      <c r="P2155" s="239" t="str">
        <f t="shared" si="436"/>
        <v/>
      </c>
      <c r="Q2155" s="52" t="str">
        <f t="shared" si="437"/>
        <v/>
      </c>
      <c r="R2155" s="127"/>
      <c r="S2155" s="86"/>
      <c r="T2155" s="127"/>
      <c r="U2155" s="86"/>
      <c r="V2155" s="87">
        <f t="shared" si="442"/>
        <v>0</v>
      </c>
      <c r="W2155" s="130"/>
      <c r="X2155" s="86"/>
      <c r="Y2155" s="86"/>
      <c r="Z2155" s="131"/>
      <c r="AA2155" s="87">
        <f t="shared" si="438"/>
        <v>0</v>
      </c>
      <c r="AB2155" s="127"/>
      <c r="AC2155" s="86"/>
      <c r="AD2155" s="87">
        <f t="shared" si="443"/>
        <v>0</v>
      </c>
      <c r="AE2155" s="127"/>
      <c r="AF2155" s="86"/>
      <c r="AG2155" s="86"/>
      <c r="AH2155" s="131"/>
      <c r="AI2155" s="88">
        <f t="shared" si="444"/>
        <v>0</v>
      </c>
      <c r="AJ2155" s="89" t="str">
        <f>IFERROR(IF(ISNA(MATCH($AV2155,Other_Category_Abbr,0)),INDEX(FGHG_List_Long_GWP,MATCH($AV2155,FGHG_List_Long,0)),INDEX(GWP_Other_Abbr,MATCH($AV2155,Other_Category_Abbr,0)))*SUM(V2155,AA2155,AD2155,AI2155),"")</f>
        <v/>
      </c>
      <c r="AK2155" s="89" t="str">
        <f>IFERROR(IF(ISNA(MATCH($AV2155,Other_Category_Abbr,0)),INDEX(FGHG_List_Long_GWP,MATCH($AV2155,FGHG_List_Long,0)),INDEX(GWP_Other_Abbr,MATCH($AV2155,Other_Category_Abbr,0)))*(T2155*(S2155+U2155)+W2155*(Y2155+X2155)+AD2155+AE2155*(AF2155+AG2155)),"")</f>
        <v/>
      </c>
      <c r="AL2155" s="90" t="str">
        <f t="shared" si="439"/>
        <v/>
      </c>
      <c r="AM2155" s="91" t="str">
        <f t="shared" si="440"/>
        <v/>
      </c>
      <c r="AP2155" s="92" t="b">
        <f t="shared" si="434"/>
        <v>0</v>
      </c>
      <c r="AQ2155" s="92" t="str">
        <f t="shared" si="435"/>
        <v xml:space="preserve"> </v>
      </c>
      <c r="AR2155" s="92" t="str">
        <f>IF(LEN(AQ2155)=1,"",COUNTIF($AQ$19:AQ2155,AQ2155)=1)</f>
        <v/>
      </c>
      <c r="AS2155" s="73"/>
      <c r="AT2155" s="73"/>
      <c r="AU2155" s="73"/>
      <c r="AV2155" s="235" t="str">
        <f>IF($P2155=Lists!$A$13,Lists!$A$29,IF($P2155=Lists!$A$14,Lists!$A$30,$P2155))</f>
        <v/>
      </c>
      <c r="AW2155" s="73"/>
      <c r="AX2155" s="73"/>
    </row>
    <row r="2156" spans="2:50" x14ac:dyDescent="0.3">
      <c r="B2156" s="137">
        <f t="shared" si="441"/>
        <v>2138</v>
      </c>
      <c r="C2156" s="24"/>
      <c r="D2156" s="24"/>
      <c r="E2156" s="24"/>
      <c r="F2156" s="25"/>
      <c r="G2156" s="24"/>
      <c r="H2156" s="30"/>
      <c r="I2156" s="24"/>
      <c r="J2156" s="50" t="str">
        <f t="shared" si="432"/>
        <v/>
      </c>
      <c r="K2156" s="30"/>
      <c r="L2156" s="236"/>
      <c r="M2156" s="30"/>
      <c r="N2156" s="30"/>
      <c r="O2156" s="46" t="str">
        <f t="shared" si="433"/>
        <v/>
      </c>
      <c r="P2156" s="239" t="str">
        <f t="shared" si="436"/>
        <v/>
      </c>
      <c r="Q2156" s="52" t="str">
        <f t="shared" si="437"/>
        <v/>
      </c>
      <c r="R2156" s="127"/>
      <c r="S2156" s="86"/>
      <c r="T2156" s="127"/>
      <c r="U2156" s="86"/>
      <c r="V2156" s="87">
        <f t="shared" si="442"/>
        <v>0</v>
      </c>
      <c r="W2156" s="130"/>
      <c r="X2156" s="86"/>
      <c r="Y2156" s="86"/>
      <c r="Z2156" s="131"/>
      <c r="AA2156" s="87">
        <f t="shared" si="438"/>
        <v>0</v>
      </c>
      <c r="AB2156" s="127"/>
      <c r="AC2156" s="86"/>
      <c r="AD2156" s="87">
        <f t="shared" si="443"/>
        <v>0</v>
      </c>
      <c r="AE2156" s="127"/>
      <c r="AF2156" s="86"/>
      <c r="AG2156" s="86"/>
      <c r="AH2156" s="131"/>
      <c r="AI2156" s="88">
        <f t="shared" si="444"/>
        <v>0</v>
      </c>
      <c r="AJ2156" s="89" t="str">
        <f>IFERROR(IF(ISNA(MATCH($AV2156,Other_Category_Abbr,0)),INDEX(FGHG_List_Long_GWP,MATCH($AV2156,FGHG_List_Long,0)),INDEX(GWP_Other_Abbr,MATCH($AV2156,Other_Category_Abbr,0)))*SUM(V2156,AA2156,AD2156,AI2156),"")</f>
        <v/>
      </c>
      <c r="AK2156" s="89" t="str">
        <f>IFERROR(IF(ISNA(MATCH($AV2156,Other_Category_Abbr,0)),INDEX(FGHG_List_Long_GWP,MATCH($AV2156,FGHG_List_Long,0)),INDEX(GWP_Other_Abbr,MATCH($AV2156,Other_Category_Abbr,0)))*(T2156*(S2156+U2156)+W2156*(Y2156+X2156)+AD2156+AE2156*(AF2156+AG2156)),"")</f>
        <v/>
      </c>
      <c r="AL2156" s="90" t="str">
        <f t="shared" si="439"/>
        <v/>
      </c>
      <c r="AM2156" s="91" t="str">
        <f t="shared" si="440"/>
        <v/>
      </c>
      <c r="AP2156" s="92" t="b">
        <f t="shared" si="434"/>
        <v>0</v>
      </c>
      <c r="AQ2156" s="92" t="str">
        <f t="shared" si="435"/>
        <v xml:space="preserve"> </v>
      </c>
      <c r="AR2156" s="92" t="str">
        <f>IF(LEN(AQ2156)=1,"",COUNTIF($AQ$19:AQ2156,AQ2156)=1)</f>
        <v/>
      </c>
      <c r="AS2156" s="73"/>
      <c r="AT2156" s="73"/>
      <c r="AU2156" s="73"/>
      <c r="AV2156" s="235" t="str">
        <f>IF($P2156=Lists!$A$13,Lists!$A$29,IF($P2156=Lists!$A$14,Lists!$A$30,$P2156))</f>
        <v/>
      </c>
      <c r="AW2156" s="73"/>
      <c r="AX2156" s="73"/>
    </row>
    <row r="2157" spans="2:50" x14ac:dyDescent="0.3">
      <c r="B2157" s="137">
        <f t="shared" si="441"/>
        <v>2139</v>
      </c>
      <c r="C2157" s="24"/>
      <c r="D2157" s="24"/>
      <c r="E2157" s="24"/>
      <c r="F2157" s="25"/>
      <c r="G2157" s="24"/>
      <c r="H2157" s="30"/>
      <c r="I2157" s="24"/>
      <c r="J2157" s="50" t="str">
        <f t="shared" si="432"/>
        <v/>
      </c>
      <c r="K2157" s="30"/>
      <c r="L2157" s="236"/>
      <c r="M2157" s="30"/>
      <c r="N2157" s="30"/>
      <c r="O2157" s="46" t="str">
        <f t="shared" si="433"/>
        <v/>
      </c>
      <c r="P2157" s="239" t="str">
        <f t="shared" si="436"/>
        <v/>
      </c>
      <c r="Q2157" s="52" t="str">
        <f t="shared" si="437"/>
        <v/>
      </c>
      <c r="R2157" s="127"/>
      <c r="S2157" s="86"/>
      <c r="T2157" s="127"/>
      <c r="U2157" s="86"/>
      <c r="V2157" s="87">
        <f t="shared" si="442"/>
        <v>0</v>
      </c>
      <c r="W2157" s="130"/>
      <c r="X2157" s="86"/>
      <c r="Y2157" s="86"/>
      <c r="Z2157" s="131"/>
      <c r="AA2157" s="87">
        <f t="shared" si="438"/>
        <v>0</v>
      </c>
      <c r="AB2157" s="127"/>
      <c r="AC2157" s="86"/>
      <c r="AD2157" s="87">
        <f t="shared" si="443"/>
        <v>0</v>
      </c>
      <c r="AE2157" s="127"/>
      <c r="AF2157" s="86"/>
      <c r="AG2157" s="86"/>
      <c r="AH2157" s="131"/>
      <c r="AI2157" s="88">
        <f t="shared" si="444"/>
        <v>0</v>
      </c>
      <c r="AJ2157" s="89" t="str">
        <f>IFERROR(IF(ISNA(MATCH($AV2157,Other_Category_Abbr,0)),INDEX(FGHG_List_Long_GWP,MATCH($AV2157,FGHG_List_Long,0)),INDEX(GWP_Other_Abbr,MATCH($AV2157,Other_Category_Abbr,0)))*SUM(V2157,AA2157,AD2157,AI2157),"")</f>
        <v/>
      </c>
      <c r="AK2157" s="89" t="str">
        <f>IFERROR(IF(ISNA(MATCH($AV2157,Other_Category_Abbr,0)),INDEX(FGHG_List_Long_GWP,MATCH($AV2157,FGHG_List_Long,0)),INDEX(GWP_Other_Abbr,MATCH($AV2157,Other_Category_Abbr,0)))*(T2157*(S2157+U2157)+W2157*(Y2157+X2157)+AD2157+AE2157*(AF2157+AG2157)),"")</f>
        <v/>
      </c>
      <c r="AL2157" s="90" t="str">
        <f t="shared" si="439"/>
        <v/>
      </c>
      <c r="AM2157" s="91" t="str">
        <f t="shared" si="440"/>
        <v/>
      </c>
      <c r="AP2157" s="92" t="b">
        <f t="shared" si="434"/>
        <v>0</v>
      </c>
      <c r="AQ2157" s="92" t="str">
        <f t="shared" si="435"/>
        <v xml:space="preserve"> </v>
      </c>
      <c r="AR2157" s="92" t="str">
        <f>IF(LEN(AQ2157)=1,"",COUNTIF($AQ$19:AQ2157,AQ2157)=1)</f>
        <v/>
      </c>
      <c r="AS2157" s="73"/>
      <c r="AT2157" s="73"/>
      <c r="AU2157" s="73"/>
      <c r="AV2157" s="235" t="str">
        <f>IF($P2157=Lists!$A$13,Lists!$A$29,IF($P2157=Lists!$A$14,Lists!$A$30,$P2157))</f>
        <v/>
      </c>
      <c r="AW2157" s="73"/>
      <c r="AX2157" s="73"/>
    </row>
    <row r="2158" spans="2:50" x14ac:dyDescent="0.3">
      <c r="B2158" s="137">
        <f t="shared" si="441"/>
        <v>2140</v>
      </c>
      <c r="C2158" s="24"/>
      <c r="D2158" s="24"/>
      <c r="E2158" s="24"/>
      <c r="F2158" s="25"/>
      <c r="G2158" s="24"/>
      <c r="H2158" s="30"/>
      <c r="I2158" s="24"/>
      <c r="J2158" s="50" t="str">
        <f t="shared" si="432"/>
        <v/>
      </c>
      <c r="K2158" s="30"/>
      <c r="L2158" s="236"/>
      <c r="M2158" s="30"/>
      <c r="N2158" s="30"/>
      <c r="O2158" s="46" t="str">
        <f t="shared" si="433"/>
        <v/>
      </c>
      <c r="P2158" s="239" t="str">
        <f t="shared" si="436"/>
        <v/>
      </c>
      <c r="Q2158" s="52" t="str">
        <f t="shared" si="437"/>
        <v/>
      </c>
      <c r="R2158" s="127"/>
      <c r="S2158" s="86"/>
      <c r="T2158" s="127"/>
      <c r="U2158" s="86"/>
      <c r="V2158" s="87">
        <f t="shared" si="442"/>
        <v>0</v>
      </c>
      <c r="W2158" s="130"/>
      <c r="X2158" s="86"/>
      <c r="Y2158" s="86"/>
      <c r="Z2158" s="131"/>
      <c r="AA2158" s="87">
        <f t="shared" si="438"/>
        <v>0</v>
      </c>
      <c r="AB2158" s="127"/>
      <c r="AC2158" s="86"/>
      <c r="AD2158" s="87">
        <f t="shared" si="443"/>
        <v>0</v>
      </c>
      <c r="AE2158" s="127"/>
      <c r="AF2158" s="86"/>
      <c r="AG2158" s="86"/>
      <c r="AH2158" s="131"/>
      <c r="AI2158" s="88">
        <f t="shared" si="444"/>
        <v>0</v>
      </c>
      <c r="AJ2158" s="89" t="str">
        <f>IFERROR(IF(ISNA(MATCH($AV2158,Other_Category_Abbr,0)),INDEX(FGHG_List_Long_GWP,MATCH($AV2158,FGHG_List_Long,0)),INDEX(GWP_Other_Abbr,MATCH($AV2158,Other_Category_Abbr,0)))*SUM(V2158,AA2158,AD2158,AI2158),"")</f>
        <v/>
      </c>
      <c r="AK2158" s="89" t="str">
        <f>IFERROR(IF(ISNA(MATCH($AV2158,Other_Category_Abbr,0)),INDEX(FGHG_List_Long_GWP,MATCH($AV2158,FGHG_List_Long,0)),INDEX(GWP_Other_Abbr,MATCH($AV2158,Other_Category_Abbr,0)))*(T2158*(S2158+U2158)+W2158*(Y2158+X2158)+AD2158+AE2158*(AF2158+AG2158)),"")</f>
        <v/>
      </c>
      <c r="AL2158" s="90" t="str">
        <f t="shared" si="439"/>
        <v/>
      </c>
      <c r="AM2158" s="91" t="str">
        <f t="shared" si="440"/>
        <v/>
      </c>
      <c r="AP2158" s="92" t="b">
        <f t="shared" si="434"/>
        <v>0</v>
      </c>
      <c r="AQ2158" s="92" t="str">
        <f t="shared" si="435"/>
        <v xml:space="preserve"> </v>
      </c>
      <c r="AR2158" s="92" t="str">
        <f>IF(LEN(AQ2158)=1,"",COUNTIF($AQ$19:AQ2158,AQ2158)=1)</f>
        <v/>
      </c>
      <c r="AS2158" s="73"/>
      <c r="AT2158" s="73"/>
      <c r="AU2158" s="73"/>
      <c r="AV2158" s="235" t="str">
        <f>IF($P2158=Lists!$A$13,Lists!$A$29,IF($P2158=Lists!$A$14,Lists!$A$30,$P2158))</f>
        <v/>
      </c>
      <c r="AW2158" s="73"/>
      <c r="AX2158" s="73"/>
    </row>
    <row r="2159" spans="2:50" x14ac:dyDescent="0.3">
      <c r="B2159" s="137">
        <f t="shared" si="441"/>
        <v>2141</v>
      </c>
      <c r="C2159" s="24"/>
      <c r="D2159" s="24"/>
      <c r="E2159" s="24"/>
      <c r="F2159" s="25"/>
      <c r="G2159" s="24"/>
      <c r="H2159" s="30"/>
      <c r="I2159" s="24"/>
      <c r="J2159" s="50" t="str">
        <f t="shared" si="432"/>
        <v/>
      </c>
      <c r="K2159" s="30"/>
      <c r="L2159" s="236"/>
      <c r="M2159" s="30"/>
      <c r="N2159" s="30"/>
      <c r="O2159" s="46" t="str">
        <f t="shared" si="433"/>
        <v/>
      </c>
      <c r="P2159" s="239" t="str">
        <f t="shared" si="436"/>
        <v/>
      </c>
      <c r="Q2159" s="52" t="str">
        <f t="shared" si="437"/>
        <v/>
      </c>
      <c r="R2159" s="127"/>
      <c r="S2159" s="86"/>
      <c r="T2159" s="127"/>
      <c r="U2159" s="86"/>
      <c r="V2159" s="87">
        <f t="shared" si="442"/>
        <v>0</v>
      </c>
      <c r="W2159" s="130"/>
      <c r="X2159" s="86"/>
      <c r="Y2159" s="86"/>
      <c r="Z2159" s="131"/>
      <c r="AA2159" s="87">
        <f t="shared" si="438"/>
        <v>0</v>
      </c>
      <c r="AB2159" s="127"/>
      <c r="AC2159" s="86"/>
      <c r="AD2159" s="87">
        <f t="shared" si="443"/>
        <v>0</v>
      </c>
      <c r="AE2159" s="127"/>
      <c r="AF2159" s="86"/>
      <c r="AG2159" s="86"/>
      <c r="AH2159" s="131"/>
      <c r="AI2159" s="88">
        <f t="shared" si="444"/>
        <v>0</v>
      </c>
      <c r="AJ2159" s="89" t="str">
        <f>IFERROR(IF(ISNA(MATCH($AV2159,Other_Category_Abbr,0)),INDEX(FGHG_List_Long_GWP,MATCH($AV2159,FGHG_List_Long,0)),INDEX(GWP_Other_Abbr,MATCH($AV2159,Other_Category_Abbr,0)))*SUM(V2159,AA2159,AD2159,AI2159),"")</f>
        <v/>
      </c>
      <c r="AK2159" s="89" t="str">
        <f>IFERROR(IF(ISNA(MATCH($AV2159,Other_Category_Abbr,0)),INDEX(FGHG_List_Long_GWP,MATCH($AV2159,FGHG_List_Long,0)),INDEX(GWP_Other_Abbr,MATCH($AV2159,Other_Category_Abbr,0)))*(T2159*(S2159+U2159)+W2159*(Y2159+X2159)+AD2159+AE2159*(AF2159+AG2159)),"")</f>
        <v/>
      </c>
      <c r="AL2159" s="90" t="str">
        <f t="shared" si="439"/>
        <v/>
      </c>
      <c r="AM2159" s="91" t="str">
        <f t="shared" si="440"/>
        <v/>
      </c>
      <c r="AP2159" s="92" t="b">
        <f t="shared" si="434"/>
        <v>0</v>
      </c>
      <c r="AQ2159" s="92" t="str">
        <f t="shared" si="435"/>
        <v xml:space="preserve"> </v>
      </c>
      <c r="AR2159" s="92" t="str">
        <f>IF(LEN(AQ2159)=1,"",COUNTIF($AQ$19:AQ2159,AQ2159)=1)</f>
        <v/>
      </c>
      <c r="AS2159" s="73"/>
      <c r="AT2159" s="73"/>
      <c r="AU2159" s="73"/>
      <c r="AV2159" s="235" t="str">
        <f>IF($P2159=Lists!$A$13,Lists!$A$29,IF($P2159=Lists!$A$14,Lists!$A$30,$P2159))</f>
        <v/>
      </c>
      <c r="AW2159" s="73"/>
      <c r="AX2159" s="73"/>
    </row>
    <row r="2160" spans="2:50" x14ac:dyDescent="0.3">
      <c r="B2160" s="137">
        <f t="shared" si="441"/>
        <v>2142</v>
      </c>
      <c r="C2160" s="24"/>
      <c r="D2160" s="24"/>
      <c r="E2160" s="24"/>
      <c r="F2160" s="25"/>
      <c r="G2160" s="24"/>
      <c r="H2160" s="30"/>
      <c r="I2160" s="24"/>
      <c r="J2160" s="50" t="str">
        <f t="shared" si="432"/>
        <v/>
      </c>
      <c r="K2160" s="30"/>
      <c r="L2160" s="236"/>
      <c r="M2160" s="30"/>
      <c r="N2160" s="30"/>
      <c r="O2160" s="46" t="str">
        <f t="shared" si="433"/>
        <v/>
      </c>
      <c r="P2160" s="239" t="str">
        <f t="shared" si="436"/>
        <v/>
      </c>
      <c r="Q2160" s="52" t="str">
        <f t="shared" si="437"/>
        <v/>
      </c>
      <c r="R2160" s="127"/>
      <c r="S2160" s="86"/>
      <c r="T2160" s="127"/>
      <c r="U2160" s="86"/>
      <c r="V2160" s="87">
        <f t="shared" si="442"/>
        <v>0</v>
      </c>
      <c r="W2160" s="130"/>
      <c r="X2160" s="86"/>
      <c r="Y2160" s="86"/>
      <c r="Z2160" s="131"/>
      <c r="AA2160" s="87">
        <f t="shared" si="438"/>
        <v>0</v>
      </c>
      <c r="AB2160" s="127"/>
      <c r="AC2160" s="86"/>
      <c r="AD2160" s="87">
        <f t="shared" si="443"/>
        <v>0</v>
      </c>
      <c r="AE2160" s="127"/>
      <c r="AF2160" s="86"/>
      <c r="AG2160" s="86"/>
      <c r="AH2160" s="131"/>
      <c r="AI2160" s="88">
        <f t="shared" si="444"/>
        <v>0</v>
      </c>
      <c r="AJ2160" s="89" t="str">
        <f>IFERROR(IF(ISNA(MATCH($AV2160,Other_Category_Abbr,0)),INDEX(FGHG_List_Long_GWP,MATCH($AV2160,FGHG_List_Long,0)),INDEX(GWP_Other_Abbr,MATCH($AV2160,Other_Category_Abbr,0)))*SUM(V2160,AA2160,AD2160,AI2160),"")</f>
        <v/>
      </c>
      <c r="AK2160" s="89" t="str">
        <f>IFERROR(IF(ISNA(MATCH($AV2160,Other_Category_Abbr,0)),INDEX(FGHG_List_Long_GWP,MATCH($AV2160,FGHG_List_Long,0)),INDEX(GWP_Other_Abbr,MATCH($AV2160,Other_Category_Abbr,0)))*(T2160*(S2160+U2160)+W2160*(Y2160+X2160)+AD2160+AE2160*(AF2160+AG2160)),"")</f>
        <v/>
      </c>
      <c r="AL2160" s="90" t="str">
        <f t="shared" si="439"/>
        <v/>
      </c>
      <c r="AM2160" s="91" t="str">
        <f t="shared" si="440"/>
        <v/>
      </c>
      <c r="AP2160" s="92" t="b">
        <f t="shared" si="434"/>
        <v>0</v>
      </c>
      <c r="AQ2160" s="92" t="str">
        <f t="shared" si="435"/>
        <v xml:space="preserve"> </v>
      </c>
      <c r="AR2160" s="92" t="str">
        <f>IF(LEN(AQ2160)=1,"",COUNTIF($AQ$19:AQ2160,AQ2160)=1)</f>
        <v/>
      </c>
      <c r="AS2160" s="73"/>
      <c r="AT2160" s="73"/>
      <c r="AU2160" s="73"/>
      <c r="AV2160" s="235" t="str">
        <f>IF($P2160=Lists!$A$13,Lists!$A$29,IF($P2160=Lists!$A$14,Lists!$A$30,$P2160))</f>
        <v/>
      </c>
      <c r="AW2160" s="73"/>
      <c r="AX2160" s="73"/>
    </row>
    <row r="2161" spans="2:50" x14ac:dyDescent="0.3">
      <c r="B2161" s="137">
        <f t="shared" si="441"/>
        <v>2143</v>
      </c>
      <c r="C2161" s="24"/>
      <c r="D2161" s="24"/>
      <c r="E2161" s="24"/>
      <c r="F2161" s="25"/>
      <c r="G2161" s="24"/>
      <c r="H2161" s="30"/>
      <c r="I2161" s="24"/>
      <c r="J2161" s="50" t="str">
        <f t="shared" si="432"/>
        <v/>
      </c>
      <c r="K2161" s="30"/>
      <c r="L2161" s="236"/>
      <c r="M2161" s="30"/>
      <c r="N2161" s="30"/>
      <c r="O2161" s="46" t="str">
        <f t="shared" si="433"/>
        <v/>
      </c>
      <c r="P2161" s="239" t="str">
        <f t="shared" si="436"/>
        <v/>
      </c>
      <c r="Q2161" s="52" t="str">
        <f t="shared" si="437"/>
        <v/>
      </c>
      <c r="R2161" s="127"/>
      <c r="S2161" s="86"/>
      <c r="T2161" s="127"/>
      <c r="U2161" s="86"/>
      <c r="V2161" s="87">
        <f t="shared" si="442"/>
        <v>0</v>
      </c>
      <c r="W2161" s="130"/>
      <c r="X2161" s="86"/>
      <c r="Y2161" s="86"/>
      <c r="Z2161" s="131"/>
      <c r="AA2161" s="87">
        <f t="shared" si="438"/>
        <v>0</v>
      </c>
      <c r="AB2161" s="127"/>
      <c r="AC2161" s="86"/>
      <c r="AD2161" s="87">
        <f t="shared" si="443"/>
        <v>0</v>
      </c>
      <c r="AE2161" s="127"/>
      <c r="AF2161" s="86"/>
      <c r="AG2161" s="86"/>
      <c r="AH2161" s="131"/>
      <c r="AI2161" s="88">
        <f t="shared" si="444"/>
        <v>0</v>
      </c>
      <c r="AJ2161" s="89" t="str">
        <f>IFERROR(IF(ISNA(MATCH($AV2161,Other_Category_Abbr,0)),INDEX(FGHG_List_Long_GWP,MATCH($AV2161,FGHG_List_Long,0)),INDEX(GWP_Other_Abbr,MATCH($AV2161,Other_Category_Abbr,0)))*SUM(V2161,AA2161,AD2161,AI2161),"")</f>
        <v/>
      </c>
      <c r="AK2161" s="89" t="str">
        <f>IFERROR(IF(ISNA(MATCH($AV2161,Other_Category_Abbr,0)),INDEX(FGHG_List_Long_GWP,MATCH($AV2161,FGHG_List_Long,0)),INDEX(GWP_Other_Abbr,MATCH($AV2161,Other_Category_Abbr,0)))*(T2161*(S2161+U2161)+W2161*(Y2161+X2161)+AD2161+AE2161*(AF2161+AG2161)),"")</f>
        <v/>
      </c>
      <c r="AL2161" s="90" t="str">
        <f t="shared" si="439"/>
        <v/>
      </c>
      <c r="AM2161" s="91" t="str">
        <f t="shared" si="440"/>
        <v/>
      </c>
      <c r="AP2161" s="92" t="b">
        <f t="shared" si="434"/>
        <v>0</v>
      </c>
      <c r="AQ2161" s="92" t="str">
        <f t="shared" si="435"/>
        <v xml:space="preserve"> </v>
      </c>
      <c r="AR2161" s="92" t="str">
        <f>IF(LEN(AQ2161)=1,"",COUNTIF($AQ$19:AQ2161,AQ2161)=1)</f>
        <v/>
      </c>
      <c r="AS2161" s="73"/>
      <c r="AT2161" s="73"/>
      <c r="AU2161" s="73"/>
      <c r="AV2161" s="235" t="str">
        <f>IF($P2161=Lists!$A$13,Lists!$A$29,IF($P2161=Lists!$A$14,Lists!$A$30,$P2161))</f>
        <v/>
      </c>
      <c r="AW2161" s="73"/>
      <c r="AX2161" s="73"/>
    </row>
    <row r="2162" spans="2:50" x14ac:dyDescent="0.3">
      <c r="B2162" s="137">
        <f t="shared" si="441"/>
        <v>2144</v>
      </c>
      <c r="C2162" s="24"/>
      <c r="D2162" s="24"/>
      <c r="E2162" s="24"/>
      <c r="F2162" s="25"/>
      <c r="G2162" s="24"/>
      <c r="H2162" s="30"/>
      <c r="I2162" s="24"/>
      <c r="J2162" s="50" t="str">
        <f t="shared" si="432"/>
        <v/>
      </c>
      <c r="K2162" s="30"/>
      <c r="L2162" s="236"/>
      <c r="M2162" s="30"/>
      <c r="N2162" s="30"/>
      <c r="O2162" s="46" t="str">
        <f t="shared" si="433"/>
        <v/>
      </c>
      <c r="P2162" s="239" t="str">
        <f t="shared" si="436"/>
        <v/>
      </c>
      <c r="Q2162" s="52" t="str">
        <f t="shared" si="437"/>
        <v/>
      </c>
      <c r="R2162" s="127"/>
      <c r="S2162" s="86"/>
      <c r="T2162" s="127"/>
      <c r="U2162" s="86"/>
      <c r="V2162" s="87">
        <f t="shared" si="442"/>
        <v>0</v>
      </c>
      <c r="W2162" s="130"/>
      <c r="X2162" s="86"/>
      <c r="Y2162" s="86"/>
      <c r="Z2162" s="131"/>
      <c r="AA2162" s="87">
        <f t="shared" si="438"/>
        <v>0</v>
      </c>
      <c r="AB2162" s="127"/>
      <c r="AC2162" s="86"/>
      <c r="AD2162" s="87">
        <f t="shared" si="443"/>
        <v>0</v>
      </c>
      <c r="AE2162" s="127"/>
      <c r="AF2162" s="86"/>
      <c r="AG2162" s="86"/>
      <c r="AH2162" s="131"/>
      <c r="AI2162" s="88">
        <f t="shared" si="444"/>
        <v>0</v>
      </c>
      <c r="AJ2162" s="89" t="str">
        <f>IFERROR(IF(ISNA(MATCH($AV2162,Other_Category_Abbr,0)),INDEX(FGHG_List_Long_GWP,MATCH($AV2162,FGHG_List_Long,0)),INDEX(GWP_Other_Abbr,MATCH($AV2162,Other_Category_Abbr,0)))*SUM(V2162,AA2162,AD2162,AI2162),"")</f>
        <v/>
      </c>
      <c r="AK2162" s="89" t="str">
        <f>IFERROR(IF(ISNA(MATCH($AV2162,Other_Category_Abbr,0)),INDEX(FGHG_List_Long_GWP,MATCH($AV2162,FGHG_List_Long,0)),INDEX(GWP_Other_Abbr,MATCH($AV2162,Other_Category_Abbr,0)))*(T2162*(S2162+U2162)+W2162*(Y2162+X2162)+AD2162+AE2162*(AF2162+AG2162)),"")</f>
        <v/>
      </c>
      <c r="AL2162" s="90" t="str">
        <f t="shared" si="439"/>
        <v/>
      </c>
      <c r="AM2162" s="91" t="str">
        <f t="shared" si="440"/>
        <v/>
      </c>
      <c r="AP2162" s="92" t="b">
        <f t="shared" si="434"/>
        <v>0</v>
      </c>
      <c r="AQ2162" s="92" t="str">
        <f t="shared" si="435"/>
        <v xml:space="preserve"> </v>
      </c>
      <c r="AR2162" s="92" t="str">
        <f>IF(LEN(AQ2162)=1,"",COUNTIF($AQ$19:AQ2162,AQ2162)=1)</f>
        <v/>
      </c>
      <c r="AS2162" s="73"/>
      <c r="AT2162" s="73"/>
      <c r="AU2162" s="73"/>
      <c r="AV2162" s="235" t="str">
        <f>IF($P2162=Lists!$A$13,Lists!$A$29,IF($P2162=Lists!$A$14,Lists!$A$30,$P2162))</f>
        <v/>
      </c>
      <c r="AW2162" s="73"/>
      <c r="AX2162" s="73"/>
    </row>
    <row r="2163" spans="2:50" x14ac:dyDescent="0.3">
      <c r="B2163" s="137">
        <f t="shared" si="441"/>
        <v>2145</v>
      </c>
      <c r="C2163" s="24"/>
      <c r="D2163" s="24"/>
      <c r="E2163" s="24"/>
      <c r="F2163" s="25"/>
      <c r="G2163" s="24"/>
      <c r="H2163" s="30"/>
      <c r="I2163" s="24"/>
      <c r="J2163" s="50" t="str">
        <f t="shared" si="432"/>
        <v/>
      </c>
      <c r="K2163" s="30"/>
      <c r="L2163" s="236"/>
      <c r="M2163" s="30"/>
      <c r="N2163" s="30"/>
      <c r="O2163" s="46" t="str">
        <f t="shared" si="433"/>
        <v/>
      </c>
      <c r="P2163" s="239" t="str">
        <f t="shared" si="436"/>
        <v/>
      </c>
      <c r="Q2163" s="52" t="str">
        <f t="shared" si="437"/>
        <v/>
      </c>
      <c r="R2163" s="127"/>
      <c r="S2163" s="86"/>
      <c r="T2163" s="127"/>
      <c r="U2163" s="86"/>
      <c r="V2163" s="87">
        <f t="shared" si="442"/>
        <v>0</v>
      </c>
      <c r="W2163" s="130"/>
      <c r="X2163" s="86"/>
      <c r="Y2163" s="86"/>
      <c r="Z2163" s="131"/>
      <c r="AA2163" s="87">
        <f t="shared" si="438"/>
        <v>0</v>
      </c>
      <c r="AB2163" s="127"/>
      <c r="AC2163" s="86"/>
      <c r="AD2163" s="87">
        <f t="shared" si="443"/>
        <v>0</v>
      </c>
      <c r="AE2163" s="127"/>
      <c r="AF2163" s="86"/>
      <c r="AG2163" s="86"/>
      <c r="AH2163" s="131"/>
      <c r="AI2163" s="88">
        <f t="shared" si="444"/>
        <v>0</v>
      </c>
      <c r="AJ2163" s="89" t="str">
        <f>IFERROR(IF(ISNA(MATCH($AV2163,Other_Category_Abbr,0)),INDEX(FGHG_List_Long_GWP,MATCH($AV2163,FGHG_List_Long,0)),INDEX(GWP_Other_Abbr,MATCH($AV2163,Other_Category_Abbr,0)))*SUM(V2163,AA2163,AD2163,AI2163),"")</f>
        <v/>
      </c>
      <c r="AK2163" s="89" t="str">
        <f>IFERROR(IF(ISNA(MATCH($AV2163,Other_Category_Abbr,0)),INDEX(FGHG_List_Long_GWP,MATCH($AV2163,FGHG_List_Long,0)),INDEX(GWP_Other_Abbr,MATCH($AV2163,Other_Category_Abbr,0)))*(T2163*(S2163+U2163)+W2163*(Y2163+X2163)+AD2163+AE2163*(AF2163+AG2163)),"")</f>
        <v/>
      </c>
      <c r="AL2163" s="90" t="str">
        <f t="shared" si="439"/>
        <v/>
      </c>
      <c r="AM2163" s="91" t="str">
        <f t="shared" si="440"/>
        <v/>
      </c>
      <c r="AP2163" s="92" t="b">
        <f t="shared" si="434"/>
        <v>0</v>
      </c>
      <c r="AQ2163" s="92" t="str">
        <f t="shared" si="435"/>
        <v xml:space="preserve"> </v>
      </c>
      <c r="AR2163" s="92" t="str">
        <f>IF(LEN(AQ2163)=1,"",COUNTIF($AQ$19:AQ2163,AQ2163)=1)</f>
        <v/>
      </c>
      <c r="AS2163" s="73"/>
      <c r="AT2163" s="73"/>
      <c r="AU2163" s="73"/>
      <c r="AV2163" s="235" t="str">
        <f>IF($P2163=Lists!$A$13,Lists!$A$29,IF($P2163=Lists!$A$14,Lists!$A$30,$P2163))</f>
        <v/>
      </c>
      <c r="AW2163" s="73"/>
      <c r="AX2163" s="73"/>
    </row>
    <row r="2164" spans="2:50" x14ac:dyDescent="0.3">
      <c r="B2164" s="137">
        <f t="shared" si="441"/>
        <v>2146</v>
      </c>
      <c r="C2164" s="24"/>
      <c r="D2164" s="24"/>
      <c r="E2164" s="24"/>
      <c r="F2164" s="25"/>
      <c r="G2164" s="24"/>
      <c r="H2164" s="30"/>
      <c r="I2164" s="24"/>
      <c r="J2164" s="50" t="str">
        <f t="shared" si="432"/>
        <v/>
      </c>
      <c r="K2164" s="30"/>
      <c r="L2164" s="236"/>
      <c r="M2164" s="30"/>
      <c r="N2164" s="30"/>
      <c r="O2164" s="46" t="str">
        <f t="shared" si="433"/>
        <v/>
      </c>
      <c r="P2164" s="239" t="str">
        <f t="shared" si="436"/>
        <v/>
      </c>
      <c r="Q2164" s="52" t="str">
        <f t="shared" si="437"/>
        <v/>
      </c>
      <c r="R2164" s="127"/>
      <c r="S2164" s="86"/>
      <c r="T2164" s="127"/>
      <c r="U2164" s="86"/>
      <c r="V2164" s="87">
        <f t="shared" si="442"/>
        <v>0</v>
      </c>
      <c r="W2164" s="130"/>
      <c r="X2164" s="86"/>
      <c r="Y2164" s="86"/>
      <c r="Z2164" s="131"/>
      <c r="AA2164" s="87">
        <f t="shared" si="438"/>
        <v>0</v>
      </c>
      <c r="AB2164" s="127"/>
      <c r="AC2164" s="86"/>
      <c r="AD2164" s="87">
        <f t="shared" si="443"/>
        <v>0</v>
      </c>
      <c r="AE2164" s="127"/>
      <c r="AF2164" s="86"/>
      <c r="AG2164" s="86"/>
      <c r="AH2164" s="131"/>
      <c r="AI2164" s="88">
        <f t="shared" si="444"/>
        <v>0</v>
      </c>
      <c r="AJ2164" s="89" t="str">
        <f>IFERROR(IF(ISNA(MATCH($AV2164,Other_Category_Abbr,0)),INDEX(FGHG_List_Long_GWP,MATCH($AV2164,FGHG_List_Long,0)),INDEX(GWP_Other_Abbr,MATCH($AV2164,Other_Category_Abbr,0)))*SUM(V2164,AA2164,AD2164,AI2164),"")</f>
        <v/>
      </c>
      <c r="AK2164" s="89" t="str">
        <f>IFERROR(IF(ISNA(MATCH($AV2164,Other_Category_Abbr,0)),INDEX(FGHG_List_Long_GWP,MATCH($AV2164,FGHG_List_Long,0)),INDEX(GWP_Other_Abbr,MATCH($AV2164,Other_Category_Abbr,0)))*(T2164*(S2164+U2164)+W2164*(Y2164+X2164)+AD2164+AE2164*(AF2164+AG2164)),"")</f>
        <v/>
      </c>
      <c r="AL2164" s="90" t="str">
        <f t="shared" si="439"/>
        <v/>
      </c>
      <c r="AM2164" s="91" t="str">
        <f t="shared" si="440"/>
        <v/>
      </c>
      <c r="AP2164" s="92" t="b">
        <f t="shared" si="434"/>
        <v>0</v>
      </c>
      <c r="AQ2164" s="92" t="str">
        <f t="shared" si="435"/>
        <v xml:space="preserve"> </v>
      </c>
      <c r="AR2164" s="92" t="str">
        <f>IF(LEN(AQ2164)=1,"",COUNTIF($AQ$19:AQ2164,AQ2164)=1)</f>
        <v/>
      </c>
      <c r="AS2164" s="73"/>
      <c r="AT2164" s="73"/>
      <c r="AU2164" s="73"/>
      <c r="AV2164" s="235" t="str">
        <f>IF($P2164=Lists!$A$13,Lists!$A$29,IF($P2164=Lists!$A$14,Lists!$A$30,$P2164))</f>
        <v/>
      </c>
      <c r="AW2164" s="73"/>
      <c r="AX2164" s="73"/>
    </row>
    <row r="2165" spans="2:50" x14ac:dyDescent="0.3">
      <c r="B2165" s="137">
        <f t="shared" si="441"/>
        <v>2147</v>
      </c>
      <c r="C2165" s="24"/>
      <c r="D2165" s="24"/>
      <c r="E2165" s="24"/>
      <c r="F2165" s="25"/>
      <c r="G2165" s="24"/>
      <c r="H2165" s="30"/>
      <c r="I2165" s="24"/>
      <c r="J2165" s="50" t="str">
        <f t="shared" si="432"/>
        <v/>
      </c>
      <c r="K2165" s="30"/>
      <c r="L2165" s="236"/>
      <c r="M2165" s="30"/>
      <c r="N2165" s="30"/>
      <c r="O2165" s="46" t="str">
        <f t="shared" si="433"/>
        <v/>
      </c>
      <c r="P2165" s="239" t="str">
        <f t="shared" si="436"/>
        <v/>
      </c>
      <c r="Q2165" s="52" t="str">
        <f t="shared" si="437"/>
        <v/>
      </c>
      <c r="R2165" s="127"/>
      <c r="S2165" s="86"/>
      <c r="T2165" s="127"/>
      <c r="U2165" s="86"/>
      <c r="V2165" s="87">
        <f t="shared" si="442"/>
        <v>0</v>
      </c>
      <c r="W2165" s="130"/>
      <c r="X2165" s="86"/>
      <c r="Y2165" s="86"/>
      <c r="Z2165" s="131"/>
      <c r="AA2165" s="87">
        <f t="shared" si="438"/>
        <v>0</v>
      </c>
      <c r="AB2165" s="127"/>
      <c r="AC2165" s="86"/>
      <c r="AD2165" s="87">
        <f t="shared" si="443"/>
        <v>0</v>
      </c>
      <c r="AE2165" s="127"/>
      <c r="AF2165" s="86"/>
      <c r="AG2165" s="86"/>
      <c r="AH2165" s="131"/>
      <c r="AI2165" s="88">
        <f t="shared" si="444"/>
        <v>0</v>
      </c>
      <c r="AJ2165" s="89" t="str">
        <f>IFERROR(IF(ISNA(MATCH($AV2165,Other_Category_Abbr,0)),INDEX(FGHG_List_Long_GWP,MATCH($AV2165,FGHG_List_Long,0)),INDEX(GWP_Other_Abbr,MATCH($AV2165,Other_Category_Abbr,0)))*SUM(V2165,AA2165,AD2165,AI2165),"")</f>
        <v/>
      </c>
      <c r="AK2165" s="89" t="str">
        <f>IFERROR(IF(ISNA(MATCH($AV2165,Other_Category_Abbr,0)),INDEX(FGHG_List_Long_GWP,MATCH($AV2165,FGHG_List_Long,0)),INDEX(GWP_Other_Abbr,MATCH($AV2165,Other_Category_Abbr,0)))*(T2165*(S2165+U2165)+W2165*(Y2165+X2165)+AD2165+AE2165*(AF2165+AG2165)),"")</f>
        <v/>
      </c>
      <c r="AL2165" s="90" t="str">
        <f t="shared" si="439"/>
        <v/>
      </c>
      <c r="AM2165" s="91" t="str">
        <f t="shared" si="440"/>
        <v/>
      </c>
      <c r="AP2165" s="92" t="b">
        <f t="shared" si="434"/>
        <v>0</v>
      </c>
      <c r="AQ2165" s="92" t="str">
        <f t="shared" si="435"/>
        <v xml:space="preserve"> </v>
      </c>
      <c r="AR2165" s="92" t="str">
        <f>IF(LEN(AQ2165)=1,"",COUNTIF($AQ$19:AQ2165,AQ2165)=1)</f>
        <v/>
      </c>
      <c r="AS2165" s="73"/>
      <c r="AT2165" s="73"/>
      <c r="AU2165" s="73"/>
      <c r="AV2165" s="235" t="str">
        <f>IF($P2165=Lists!$A$13,Lists!$A$29,IF($P2165=Lists!$A$14,Lists!$A$30,$P2165))</f>
        <v/>
      </c>
      <c r="AW2165" s="73"/>
      <c r="AX2165" s="73"/>
    </row>
    <row r="2166" spans="2:50" x14ac:dyDescent="0.3">
      <c r="B2166" s="137">
        <f t="shared" si="441"/>
        <v>2148</v>
      </c>
      <c r="C2166" s="24"/>
      <c r="D2166" s="24"/>
      <c r="E2166" s="24"/>
      <c r="F2166" s="25"/>
      <c r="G2166" s="24"/>
      <c r="H2166" s="30"/>
      <c r="I2166" s="24"/>
      <c r="J2166" s="50" t="str">
        <f t="shared" si="432"/>
        <v/>
      </c>
      <c r="K2166" s="30"/>
      <c r="L2166" s="236"/>
      <c r="M2166" s="30"/>
      <c r="N2166" s="30"/>
      <c r="O2166" s="46" t="str">
        <f t="shared" si="433"/>
        <v/>
      </c>
      <c r="P2166" s="239" t="str">
        <f t="shared" si="436"/>
        <v/>
      </c>
      <c r="Q2166" s="52" t="str">
        <f t="shared" si="437"/>
        <v/>
      </c>
      <c r="R2166" s="127"/>
      <c r="S2166" s="86"/>
      <c r="T2166" s="127"/>
      <c r="U2166" s="86"/>
      <c r="V2166" s="87">
        <f t="shared" si="442"/>
        <v>0</v>
      </c>
      <c r="W2166" s="130"/>
      <c r="X2166" s="86"/>
      <c r="Y2166" s="86"/>
      <c r="Z2166" s="131"/>
      <c r="AA2166" s="87">
        <f t="shared" si="438"/>
        <v>0</v>
      </c>
      <c r="AB2166" s="127"/>
      <c r="AC2166" s="86"/>
      <c r="AD2166" s="87">
        <f t="shared" si="443"/>
        <v>0</v>
      </c>
      <c r="AE2166" s="127"/>
      <c r="AF2166" s="86"/>
      <c r="AG2166" s="86"/>
      <c r="AH2166" s="131"/>
      <c r="AI2166" s="88">
        <f t="shared" si="444"/>
        <v>0</v>
      </c>
      <c r="AJ2166" s="89" t="str">
        <f>IFERROR(IF(ISNA(MATCH($AV2166,Other_Category_Abbr,0)),INDEX(FGHG_List_Long_GWP,MATCH($AV2166,FGHG_List_Long,0)),INDEX(GWP_Other_Abbr,MATCH($AV2166,Other_Category_Abbr,0)))*SUM(V2166,AA2166,AD2166,AI2166),"")</f>
        <v/>
      </c>
      <c r="AK2166" s="89" t="str">
        <f>IFERROR(IF(ISNA(MATCH($AV2166,Other_Category_Abbr,0)),INDEX(FGHG_List_Long_GWP,MATCH($AV2166,FGHG_List_Long,0)),INDEX(GWP_Other_Abbr,MATCH($AV2166,Other_Category_Abbr,0)))*(T2166*(S2166+U2166)+W2166*(Y2166+X2166)+AD2166+AE2166*(AF2166+AG2166)),"")</f>
        <v/>
      </c>
      <c r="AL2166" s="90" t="str">
        <f t="shared" si="439"/>
        <v/>
      </c>
      <c r="AM2166" s="91" t="str">
        <f t="shared" si="440"/>
        <v/>
      </c>
      <c r="AP2166" s="92" t="b">
        <f t="shared" si="434"/>
        <v>0</v>
      </c>
      <c r="AQ2166" s="92" t="str">
        <f t="shared" si="435"/>
        <v xml:space="preserve"> </v>
      </c>
      <c r="AR2166" s="92" t="str">
        <f>IF(LEN(AQ2166)=1,"",COUNTIF($AQ$19:AQ2166,AQ2166)=1)</f>
        <v/>
      </c>
      <c r="AS2166" s="73"/>
      <c r="AT2166" s="73"/>
      <c r="AU2166" s="73"/>
      <c r="AV2166" s="235" t="str">
        <f>IF($P2166=Lists!$A$13,Lists!$A$29,IF($P2166=Lists!$A$14,Lists!$A$30,$P2166))</f>
        <v/>
      </c>
      <c r="AW2166" s="73"/>
      <c r="AX2166" s="73"/>
    </row>
    <row r="2167" spans="2:50" x14ac:dyDescent="0.3">
      <c r="B2167" s="137">
        <f t="shared" si="441"/>
        <v>2149</v>
      </c>
      <c r="C2167" s="24"/>
      <c r="D2167" s="24"/>
      <c r="E2167" s="24"/>
      <c r="F2167" s="25"/>
      <c r="G2167" s="24"/>
      <c r="H2167" s="30"/>
      <c r="I2167" s="24"/>
      <c r="J2167" s="50" t="str">
        <f t="shared" si="432"/>
        <v/>
      </c>
      <c r="K2167" s="30"/>
      <c r="L2167" s="236"/>
      <c r="M2167" s="30"/>
      <c r="N2167" s="30"/>
      <c r="O2167" s="46" t="str">
        <f t="shared" si="433"/>
        <v/>
      </c>
      <c r="P2167" s="239" t="str">
        <f t="shared" si="436"/>
        <v/>
      </c>
      <c r="Q2167" s="52" t="str">
        <f t="shared" si="437"/>
        <v/>
      </c>
      <c r="R2167" s="127"/>
      <c r="S2167" s="86"/>
      <c r="T2167" s="127"/>
      <c r="U2167" s="86"/>
      <c r="V2167" s="87">
        <f t="shared" si="442"/>
        <v>0</v>
      </c>
      <c r="W2167" s="130"/>
      <c r="X2167" s="86"/>
      <c r="Y2167" s="86"/>
      <c r="Z2167" s="131"/>
      <c r="AA2167" s="87">
        <f t="shared" si="438"/>
        <v>0</v>
      </c>
      <c r="AB2167" s="127"/>
      <c r="AC2167" s="86"/>
      <c r="AD2167" s="87">
        <f t="shared" si="443"/>
        <v>0</v>
      </c>
      <c r="AE2167" s="127"/>
      <c r="AF2167" s="86"/>
      <c r="AG2167" s="86"/>
      <c r="AH2167" s="131"/>
      <c r="AI2167" s="88">
        <f t="shared" si="444"/>
        <v>0</v>
      </c>
      <c r="AJ2167" s="89" t="str">
        <f>IFERROR(IF(ISNA(MATCH($AV2167,Other_Category_Abbr,0)),INDEX(FGHG_List_Long_GWP,MATCH($AV2167,FGHG_List_Long,0)),INDEX(GWP_Other_Abbr,MATCH($AV2167,Other_Category_Abbr,0)))*SUM(V2167,AA2167,AD2167,AI2167),"")</f>
        <v/>
      </c>
      <c r="AK2167" s="89" t="str">
        <f>IFERROR(IF(ISNA(MATCH($AV2167,Other_Category_Abbr,0)),INDEX(FGHG_List_Long_GWP,MATCH($AV2167,FGHG_List_Long,0)),INDEX(GWP_Other_Abbr,MATCH($AV2167,Other_Category_Abbr,0)))*(T2167*(S2167+U2167)+W2167*(Y2167+X2167)+AD2167+AE2167*(AF2167+AG2167)),"")</f>
        <v/>
      </c>
      <c r="AL2167" s="90" t="str">
        <f t="shared" si="439"/>
        <v/>
      </c>
      <c r="AM2167" s="91" t="str">
        <f t="shared" si="440"/>
        <v/>
      </c>
      <c r="AP2167" s="92" t="b">
        <f t="shared" si="434"/>
        <v>0</v>
      </c>
      <c r="AQ2167" s="92" t="str">
        <f t="shared" si="435"/>
        <v xml:space="preserve"> </v>
      </c>
      <c r="AR2167" s="92" t="str">
        <f>IF(LEN(AQ2167)=1,"",COUNTIF($AQ$19:AQ2167,AQ2167)=1)</f>
        <v/>
      </c>
      <c r="AS2167" s="73"/>
      <c r="AT2167" s="73"/>
      <c r="AU2167" s="73"/>
      <c r="AV2167" s="235" t="str">
        <f>IF($P2167=Lists!$A$13,Lists!$A$29,IF($P2167=Lists!$A$14,Lists!$A$30,$P2167))</f>
        <v/>
      </c>
      <c r="AW2167" s="73"/>
      <c r="AX2167" s="73"/>
    </row>
    <row r="2168" spans="2:50" x14ac:dyDescent="0.3">
      <c r="B2168" s="137">
        <f t="shared" si="441"/>
        <v>2150</v>
      </c>
      <c r="C2168" s="24"/>
      <c r="D2168" s="24"/>
      <c r="E2168" s="24"/>
      <c r="F2168" s="25"/>
      <c r="G2168" s="24"/>
      <c r="H2168" s="30"/>
      <c r="I2168" s="24"/>
      <c r="J2168" s="50" t="str">
        <f t="shared" si="432"/>
        <v/>
      </c>
      <c r="K2168" s="30"/>
      <c r="L2168" s="236"/>
      <c r="M2168" s="30"/>
      <c r="N2168" s="30"/>
      <c r="O2168" s="46" t="str">
        <f t="shared" si="433"/>
        <v/>
      </c>
      <c r="P2168" s="239" t="str">
        <f t="shared" si="436"/>
        <v/>
      </c>
      <c r="Q2168" s="52" t="str">
        <f t="shared" si="437"/>
        <v/>
      </c>
      <c r="R2168" s="127"/>
      <c r="S2168" s="86"/>
      <c r="T2168" s="127"/>
      <c r="U2168" s="86"/>
      <c r="V2168" s="87">
        <f t="shared" si="442"/>
        <v>0</v>
      </c>
      <c r="W2168" s="130"/>
      <c r="X2168" s="86"/>
      <c r="Y2168" s="86"/>
      <c r="Z2168" s="131"/>
      <c r="AA2168" s="87">
        <f t="shared" si="438"/>
        <v>0</v>
      </c>
      <c r="AB2168" s="127"/>
      <c r="AC2168" s="86"/>
      <c r="AD2168" s="87">
        <f t="shared" si="443"/>
        <v>0</v>
      </c>
      <c r="AE2168" s="127"/>
      <c r="AF2168" s="86"/>
      <c r="AG2168" s="86"/>
      <c r="AH2168" s="131"/>
      <c r="AI2168" s="88">
        <f t="shared" si="444"/>
        <v>0</v>
      </c>
      <c r="AJ2168" s="89" t="str">
        <f>IFERROR(IF(ISNA(MATCH($AV2168,Other_Category_Abbr,0)),INDEX(FGHG_List_Long_GWP,MATCH($AV2168,FGHG_List_Long,0)),INDEX(GWP_Other_Abbr,MATCH($AV2168,Other_Category_Abbr,0)))*SUM(V2168,AA2168,AD2168,AI2168),"")</f>
        <v/>
      </c>
      <c r="AK2168" s="89" t="str">
        <f>IFERROR(IF(ISNA(MATCH($AV2168,Other_Category_Abbr,0)),INDEX(FGHG_List_Long_GWP,MATCH($AV2168,FGHG_List_Long,0)),INDEX(GWP_Other_Abbr,MATCH($AV2168,Other_Category_Abbr,0)))*(T2168*(S2168+U2168)+W2168*(Y2168+X2168)+AD2168+AE2168*(AF2168+AG2168)),"")</f>
        <v/>
      </c>
      <c r="AL2168" s="90" t="str">
        <f t="shared" si="439"/>
        <v/>
      </c>
      <c r="AM2168" s="91" t="str">
        <f t="shared" si="440"/>
        <v/>
      </c>
      <c r="AP2168" s="92" t="b">
        <f t="shared" si="434"/>
        <v>0</v>
      </c>
      <c r="AQ2168" s="92" t="str">
        <f t="shared" si="435"/>
        <v xml:space="preserve"> </v>
      </c>
      <c r="AR2168" s="92" t="str">
        <f>IF(LEN(AQ2168)=1,"",COUNTIF($AQ$19:AQ2168,AQ2168)=1)</f>
        <v/>
      </c>
      <c r="AS2168" s="73"/>
      <c r="AT2168" s="73"/>
      <c r="AU2168" s="73"/>
      <c r="AV2168" s="235" t="str">
        <f>IF($P2168=Lists!$A$13,Lists!$A$29,IF($P2168=Lists!$A$14,Lists!$A$30,$P2168))</f>
        <v/>
      </c>
      <c r="AW2168" s="73"/>
      <c r="AX2168" s="73"/>
    </row>
    <row r="2169" spans="2:50" x14ac:dyDescent="0.3">
      <c r="B2169" s="137">
        <f t="shared" si="441"/>
        <v>2151</v>
      </c>
      <c r="C2169" s="24"/>
      <c r="D2169" s="24"/>
      <c r="E2169" s="24"/>
      <c r="F2169" s="25"/>
      <c r="G2169" s="24"/>
      <c r="H2169" s="30"/>
      <c r="I2169" s="24"/>
      <c r="J2169" s="50" t="str">
        <f t="shared" si="432"/>
        <v/>
      </c>
      <c r="K2169" s="30"/>
      <c r="L2169" s="236"/>
      <c r="M2169" s="30"/>
      <c r="N2169" s="30"/>
      <c r="O2169" s="46" t="str">
        <f t="shared" si="433"/>
        <v/>
      </c>
      <c r="P2169" s="239" t="str">
        <f t="shared" si="436"/>
        <v/>
      </c>
      <c r="Q2169" s="52" t="str">
        <f t="shared" si="437"/>
        <v/>
      </c>
      <c r="R2169" s="127"/>
      <c r="S2169" s="86"/>
      <c r="T2169" s="127"/>
      <c r="U2169" s="86"/>
      <c r="V2169" s="87">
        <f t="shared" si="442"/>
        <v>0</v>
      </c>
      <c r="W2169" s="130"/>
      <c r="X2169" s="86"/>
      <c r="Y2169" s="86"/>
      <c r="Z2169" s="131"/>
      <c r="AA2169" s="87">
        <f t="shared" si="438"/>
        <v>0</v>
      </c>
      <c r="AB2169" s="127"/>
      <c r="AC2169" s="86"/>
      <c r="AD2169" s="87">
        <f t="shared" si="443"/>
        <v>0</v>
      </c>
      <c r="AE2169" s="127"/>
      <c r="AF2169" s="86"/>
      <c r="AG2169" s="86"/>
      <c r="AH2169" s="131"/>
      <c r="AI2169" s="88">
        <f t="shared" si="444"/>
        <v>0</v>
      </c>
      <c r="AJ2169" s="89" t="str">
        <f>IFERROR(IF(ISNA(MATCH($AV2169,Other_Category_Abbr,0)),INDEX(FGHG_List_Long_GWP,MATCH($AV2169,FGHG_List_Long,0)),INDEX(GWP_Other_Abbr,MATCH($AV2169,Other_Category_Abbr,0)))*SUM(V2169,AA2169,AD2169,AI2169),"")</f>
        <v/>
      </c>
      <c r="AK2169" s="89" t="str">
        <f>IFERROR(IF(ISNA(MATCH($AV2169,Other_Category_Abbr,0)),INDEX(FGHG_List_Long_GWP,MATCH($AV2169,FGHG_List_Long,0)),INDEX(GWP_Other_Abbr,MATCH($AV2169,Other_Category_Abbr,0)))*(T2169*(S2169+U2169)+W2169*(Y2169+X2169)+AD2169+AE2169*(AF2169+AG2169)),"")</f>
        <v/>
      </c>
      <c r="AL2169" s="90" t="str">
        <f t="shared" si="439"/>
        <v/>
      </c>
      <c r="AM2169" s="91" t="str">
        <f t="shared" si="440"/>
        <v/>
      </c>
      <c r="AP2169" s="92" t="b">
        <f t="shared" si="434"/>
        <v>0</v>
      </c>
      <c r="AQ2169" s="92" t="str">
        <f t="shared" si="435"/>
        <v xml:space="preserve"> </v>
      </c>
      <c r="AR2169" s="92" t="str">
        <f>IF(LEN(AQ2169)=1,"",COUNTIF($AQ$19:AQ2169,AQ2169)=1)</f>
        <v/>
      </c>
      <c r="AS2169" s="73"/>
      <c r="AT2169" s="73"/>
      <c r="AU2169" s="73"/>
      <c r="AV2169" s="235" t="str">
        <f>IF($P2169=Lists!$A$13,Lists!$A$29,IF($P2169=Lists!$A$14,Lists!$A$30,$P2169))</f>
        <v/>
      </c>
      <c r="AW2169" s="73"/>
      <c r="AX2169" s="73"/>
    </row>
    <row r="2170" spans="2:50" x14ac:dyDescent="0.3">
      <c r="B2170" s="137">
        <f t="shared" si="441"/>
        <v>2152</v>
      </c>
      <c r="C2170" s="24"/>
      <c r="D2170" s="24"/>
      <c r="E2170" s="24"/>
      <c r="F2170" s="25"/>
      <c r="G2170" s="24"/>
      <c r="H2170" s="30"/>
      <c r="I2170" s="24"/>
      <c r="J2170" s="50" t="str">
        <f t="shared" si="432"/>
        <v/>
      </c>
      <c r="K2170" s="30"/>
      <c r="L2170" s="236"/>
      <c r="M2170" s="30"/>
      <c r="N2170" s="30"/>
      <c r="O2170" s="46" t="str">
        <f t="shared" si="433"/>
        <v/>
      </c>
      <c r="P2170" s="239" t="str">
        <f t="shared" si="436"/>
        <v/>
      </c>
      <c r="Q2170" s="52" t="str">
        <f t="shared" si="437"/>
        <v/>
      </c>
      <c r="R2170" s="127"/>
      <c r="S2170" s="86"/>
      <c r="T2170" s="127"/>
      <c r="U2170" s="86"/>
      <c r="V2170" s="87">
        <f t="shared" si="442"/>
        <v>0</v>
      </c>
      <c r="W2170" s="130"/>
      <c r="X2170" s="86"/>
      <c r="Y2170" s="86"/>
      <c r="Z2170" s="131"/>
      <c r="AA2170" s="87">
        <f t="shared" si="438"/>
        <v>0</v>
      </c>
      <c r="AB2170" s="127"/>
      <c r="AC2170" s="86"/>
      <c r="AD2170" s="87">
        <f t="shared" si="443"/>
        <v>0</v>
      </c>
      <c r="AE2170" s="127"/>
      <c r="AF2170" s="86"/>
      <c r="AG2170" s="86"/>
      <c r="AH2170" s="131"/>
      <c r="AI2170" s="88">
        <f t="shared" si="444"/>
        <v>0</v>
      </c>
      <c r="AJ2170" s="89" t="str">
        <f>IFERROR(IF(ISNA(MATCH($AV2170,Other_Category_Abbr,0)),INDEX(FGHG_List_Long_GWP,MATCH($AV2170,FGHG_List_Long,0)),INDEX(GWP_Other_Abbr,MATCH($AV2170,Other_Category_Abbr,0)))*SUM(V2170,AA2170,AD2170,AI2170),"")</f>
        <v/>
      </c>
      <c r="AK2170" s="89" t="str">
        <f>IFERROR(IF(ISNA(MATCH($AV2170,Other_Category_Abbr,0)),INDEX(FGHG_List_Long_GWP,MATCH($AV2170,FGHG_List_Long,0)),INDEX(GWP_Other_Abbr,MATCH($AV2170,Other_Category_Abbr,0)))*(T2170*(S2170+U2170)+W2170*(Y2170+X2170)+AD2170+AE2170*(AF2170+AG2170)),"")</f>
        <v/>
      </c>
      <c r="AL2170" s="90" t="str">
        <f t="shared" si="439"/>
        <v/>
      </c>
      <c r="AM2170" s="91" t="str">
        <f t="shared" si="440"/>
        <v/>
      </c>
      <c r="AP2170" s="92" t="b">
        <f t="shared" si="434"/>
        <v>0</v>
      </c>
      <c r="AQ2170" s="92" t="str">
        <f t="shared" si="435"/>
        <v xml:space="preserve"> </v>
      </c>
      <c r="AR2170" s="92" t="str">
        <f>IF(LEN(AQ2170)=1,"",COUNTIF($AQ$19:AQ2170,AQ2170)=1)</f>
        <v/>
      </c>
      <c r="AS2170" s="73"/>
      <c r="AT2170" s="73"/>
      <c r="AU2170" s="73"/>
      <c r="AV2170" s="235" t="str">
        <f>IF($P2170=Lists!$A$13,Lists!$A$29,IF($P2170=Lists!$A$14,Lists!$A$30,$P2170))</f>
        <v/>
      </c>
      <c r="AW2170" s="73"/>
      <c r="AX2170" s="73"/>
    </row>
    <row r="2171" spans="2:50" x14ac:dyDescent="0.3">
      <c r="B2171" s="137">
        <f t="shared" si="441"/>
        <v>2153</v>
      </c>
      <c r="C2171" s="24"/>
      <c r="D2171" s="24"/>
      <c r="E2171" s="24"/>
      <c r="F2171" s="25"/>
      <c r="G2171" s="24"/>
      <c r="H2171" s="30"/>
      <c r="I2171" s="24"/>
      <c r="J2171" s="50" t="str">
        <f t="shared" si="432"/>
        <v/>
      </c>
      <c r="K2171" s="30"/>
      <c r="L2171" s="236"/>
      <c r="M2171" s="30"/>
      <c r="N2171" s="30"/>
      <c r="O2171" s="46" t="str">
        <f t="shared" si="433"/>
        <v/>
      </c>
      <c r="P2171" s="239" t="str">
        <f t="shared" si="436"/>
        <v/>
      </c>
      <c r="Q2171" s="52" t="str">
        <f t="shared" si="437"/>
        <v/>
      </c>
      <c r="R2171" s="127"/>
      <c r="S2171" s="86"/>
      <c r="T2171" s="127"/>
      <c r="U2171" s="86"/>
      <c r="V2171" s="87">
        <f t="shared" si="442"/>
        <v>0</v>
      </c>
      <c r="W2171" s="130"/>
      <c r="X2171" s="86"/>
      <c r="Y2171" s="86"/>
      <c r="Z2171" s="131"/>
      <c r="AA2171" s="87">
        <f t="shared" si="438"/>
        <v>0</v>
      </c>
      <c r="AB2171" s="127"/>
      <c r="AC2171" s="86"/>
      <c r="AD2171" s="87">
        <f t="shared" si="443"/>
        <v>0</v>
      </c>
      <c r="AE2171" s="127"/>
      <c r="AF2171" s="86"/>
      <c r="AG2171" s="86"/>
      <c r="AH2171" s="131"/>
      <c r="AI2171" s="88">
        <f t="shared" si="444"/>
        <v>0</v>
      </c>
      <c r="AJ2171" s="89" t="str">
        <f>IFERROR(IF(ISNA(MATCH($AV2171,Other_Category_Abbr,0)),INDEX(FGHG_List_Long_GWP,MATCH($AV2171,FGHG_List_Long,0)),INDEX(GWP_Other_Abbr,MATCH($AV2171,Other_Category_Abbr,0)))*SUM(V2171,AA2171,AD2171,AI2171),"")</f>
        <v/>
      </c>
      <c r="AK2171" s="89" t="str">
        <f>IFERROR(IF(ISNA(MATCH($AV2171,Other_Category_Abbr,0)),INDEX(FGHG_List_Long_GWP,MATCH($AV2171,FGHG_List_Long,0)),INDEX(GWP_Other_Abbr,MATCH($AV2171,Other_Category_Abbr,0)))*(T2171*(S2171+U2171)+W2171*(Y2171+X2171)+AD2171+AE2171*(AF2171+AG2171)),"")</f>
        <v/>
      </c>
      <c r="AL2171" s="90" t="str">
        <f t="shared" si="439"/>
        <v/>
      </c>
      <c r="AM2171" s="91" t="str">
        <f t="shared" si="440"/>
        <v/>
      </c>
      <c r="AP2171" s="92" t="b">
        <f t="shared" si="434"/>
        <v>0</v>
      </c>
      <c r="AQ2171" s="92" t="str">
        <f t="shared" si="435"/>
        <v xml:space="preserve"> </v>
      </c>
      <c r="AR2171" s="92" t="str">
        <f>IF(LEN(AQ2171)=1,"",COUNTIF($AQ$19:AQ2171,AQ2171)=1)</f>
        <v/>
      </c>
      <c r="AS2171" s="73"/>
      <c r="AT2171" s="73"/>
      <c r="AU2171" s="73"/>
      <c r="AV2171" s="235" t="str">
        <f>IF($P2171=Lists!$A$13,Lists!$A$29,IF($P2171=Lists!$A$14,Lists!$A$30,$P2171))</f>
        <v/>
      </c>
      <c r="AW2171" s="73"/>
      <c r="AX2171" s="73"/>
    </row>
    <row r="2172" spans="2:50" x14ac:dyDescent="0.3">
      <c r="B2172" s="137">
        <f t="shared" si="441"/>
        <v>2154</v>
      </c>
      <c r="C2172" s="24"/>
      <c r="D2172" s="24"/>
      <c r="E2172" s="24"/>
      <c r="F2172" s="25"/>
      <c r="G2172" s="24"/>
      <c r="H2172" s="30"/>
      <c r="I2172" s="24"/>
      <c r="J2172" s="50" t="str">
        <f t="shared" si="432"/>
        <v/>
      </c>
      <c r="K2172" s="30"/>
      <c r="L2172" s="236"/>
      <c r="M2172" s="30"/>
      <c r="N2172" s="30"/>
      <c r="O2172" s="46" t="str">
        <f t="shared" si="433"/>
        <v/>
      </c>
      <c r="P2172" s="239" t="str">
        <f t="shared" si="436"/>
        <v/>
      </c>
      <c r="Q2172" s="52" t="str">
        <f t="shared" si="437"/>
        <v/>
      </c>
      <c r="R2172" s="127"/>
      <c r="S2172" s="86"/>
      <c r="T2172" s="127"/>
      <c r="U2172" s="86"/>
      <c r="V2172" s="87">
        <f t="shared" si="442"/>
        <v>0</v>
      </c>
      <c r="W2172" s="130"/>
      <c r="X2172" s="86"/>
      <c r="Y2172" s="86"/>
      <c r="Z2172" s="131"/>
      <c r="AA2172" s="87">
        <f t="shared" si="438"/>
        <v>0</v>
      </c>
      <c r="AB2172" s="127"/>
      <c r="AC2172" s="86"/>
      <c r="AD2172" s="87">
        <f t="shared" si="443"/>
        <v>0</v>
      </c>
      <c r="AE2172" s="127"/>
      <c r="AF2172" s="86"/>
      <c r="AG2172" s="86"/>
      <c r="AH2172" s="131"/>
      <c r="AI2172" s="88">
        <f t="shared" si="444"/>
        <v>0</v>
      </c>
      <c r="AJ2172" s="89" t="str">
        <f>IFERROR(IF(ISNA(MATCH($AV2172,Other_Category_Abbr,0)),INDEX(FGHG_List_Long_GWP,MATCH($AV2172,FGHG_List_Long,0)),INDEX(GWP_Other_Abbr,MATCH($AV2172,Other_Category_Abbr,0)))*SUM(V2172,AA2172,AD2172,AI2172),"")</f>
        <v/>
      </c>
      <c r="AK2172" s="89" t="str">
        <f>IFERROR(IF(ISNA(MATCH($AV2172,Other_Category_Abbr,0)),INDEX(FGHG_List_Long_GWP,MATCH($AV2172,FGHG_List_Long,0)),INDEX(GWP_Other_Abbr,MATCH($AV2172,Other_Category_Abbr,0)))*(T2172*(S2172+U2172)+W2172*(Y2172+X2172)+AD2172+AE2172*(AF2172+AG2172)),"")</f>
        <v/>
      </c>
      <c r="AL2172" s="90" t="str">
        <f t="shared" si="439"/>
        <v/>
      </c>
      <c r="AM2172" s="91" t="str">
        <f t="shared" si="440"/>
        <v/>
      </c>
      <c r="AP2172" s="92" t="b">
        <f t="shared" si="434"/>
        <v>0</v>
      </c>
      <c r="AQ2172" s="92" t="str">
        <f t="shared" si="435"/>
        <v xml:space="preserve"> </v>
      </c>
      <c r="AR2172" s="92" t="str">
        <f>IF(LEN(AQ2172)=1,"",COUNTIF($AQ$19:AQ2172,AQ2172)=1)</f>
        <v/>
      </c>
      <c r="AS2172" s="73"/>
      <c r="AT2172" s="73"/>
      <c r="AU2172" s="73"/>
      <c r="AV2172" s="235" t="str">
        <f>IF($P2172=Lists!$A$13,Lists!$A$29,IF($P2172=Lists!$A$14,Lists!$A$30,$P2172))</f>
        <v/>
      </c>
      <c r="AW2172" s="73"/>
      <c r="AX2172" s="73"/>
    </row>
    <row r="2173" spans="2:50" x14ac:dyDescent="0.3">
      <c r="B2173" s="137">
        <f t="shared" si="441"/>
        <v>2155</v>
      </c>
      <c r="C2173" s="24"/>
      <c r="D2173" s="24"/>
      <c r="E2173" s="24"/>
      <c r="F2173" s="25"/>
      <c r="G2173" s="24"/>
      <c r="H2173" s="30"/>
      <c r="I2173" s="24"/>
      <c r="J2173" s="50" t="str">
        <f t="shared" si="432"/>
        <v/>
      </c>
      <c r="K2173" s="30"/>
      <c r="L2173" s="236"/>
      <c r="M2173" s="30"/>
      <c r="N2173" s="30"/>
      <c r="O2173" s="46" t="str">
        <f t="shared" si="433"/>
        <v/>
      </c>
      <c r="P2173" s="239" t="str">
        <f t="shared" si="436"/>
        <v/>
      </c>
      <c r="Q2173" s="52" t="str">
        <f t="shared" si="437"/>
        <v/>
      </c>
      <c r="R2173" s="127"/>
      <c r="S2173" s="86"/>
      <c r="T2173" s="127"/>
      <c r="U2173" s="86"/>
      <c r="V2173" s="87">
        <f t="shared" si="442"/>
        <v>0</v>
      </c>
      <c r="W2173" s="130"/>
      <c r="X2173" s="86"/>
      <c r="Y2173" s="86"/>
      <c r="Z2173" s="131"/>
      <c r="AA2173" s="87">
        <f t="shared" si="438"/>
        <v>0</v>
      </c>
      <c r="AB2173" s="127"/>
      <c r="AC2173" s="86"/>
      <c r="AD2173" s="87">
        <f t="shared" si="443"/>
        <v>0</v>
      </c>
      <c r="AE2173" s="127"/>
      <c r="AF2173" s="86"/>
      <c r="AG2173" s="86"/>
      <c r="AH2173" s="131"/>
      <c r="AI2173" s="88">
        <f t="shared" si="444"/>
        <v>0</v>
      </c>
      <c r="AJ2173" s="89" t="str">
        <f>IFERROR(IF(ISNA(MATCH($AV2173,Other_Category_Abbr,0)),INDEX(FGHG_List_Long_GWP,MATCH($AV2173,FGHG_List_Long,0)),INDEX(GWP_Other_Abbr,MATCH($AV2173,Other_Category_Abbr,0)))*SUM(V2173,AA2173,AD2173,AI2173),"")</f>
        <v/>
      </c>
      <c r="AK2173" s="89" t="str">
        <f>IFERROR(IF(ISNA(MATCH($AV2173,Other_Category_Abbr,0)),INDEX(FGHG_List_Long_GWP,MATCH($AV2173,FGHG_List_Long,0)),INDEX(GWP_Other_Abbr,MATCH($AV2173,Other_Category_Abbr,0)))*(T2173*(S2173+U2173)+W2173*(Y2173+X2173)+AD2173+AE2173*(AF2173+AG2173)),"")</f>
        <v/>
      </c>
      <c r="AL2173" s="90" t="str">
        <f t="shared" si="439"/>
        <v/>
      </c>
      <c r="AM2173" s="91" t="str">
        <f t="shared" si="440"/>
        <v/>
      </c>
      <c r="AP2173" s="92" t="b">
        <f t="shared" si="434"/>
        <v>0</v>
      </c>
      <c r="AQ2173" s="92" t="str">
        <f t="shared" si="435"/>
        <v xml:space="preserve"> </v>
      </c>
      <c r="AR2173" s="92" t="str">
        <f>IF(LEN(AQ2173)=1,"",COUNTIF($AQ$19:AQ2173,AQ2173)=1)</f>
        <v/>
      </c>
      <c r="AS2173" s="73"/>
      <c r="AT2173" s="73"/>
      <c r="AU2173" s="73"/>
      <c r="AV2173" s="235" t="str">
        <f>IF($P2173=Lists!$A$13,Lists!$A$29,IF($P2173=Lists!$A$14,Lists!$A$30,$P2173))</f>
        <v/>
      </c>
      <c r="AW2173" s="73"/>
      <c r="AX2173" s="73"/>
    </row>
    <row r="2174" spans="2:50" x14ac:dyDescent="0.3">
      <c r="B2174" s="137">
        <f t="shared" si="441"/>
        <v>2156</v>
      </c>
      <c r="C2174" s="24"/>
      <c r="D2174" s="24"/>
      <c r="E2174" s="24"/>
      <c r="F2174" s="25"/>
      <c r="G2174" s="24"/>
      <c r="H2174" s="30"/>
      <c r="I2174" s="24"/>
      <c r="J2174" s="50" t="str">
        <f t="shared" si="432"/>
        <v/>
      </c>
      <c r="K2174" s="30"/>
      <c r="L2174" s="236"/>
      <c r="M2174" s="30"/>
      <c r="N2174" s="30"/>
      <c r="O2174" s="46" t="str">
        <f t="shared" si="433"/>
        <v/>
      </c>
      <c r="P2174" s="239" t="str">
        <f t="shared" si="436"/>
        <v/>
      </c>
      <c r="Q2174" s="52" t="str">
        <f t="shared" si="437"/>
        <v/>
      </c>
      <c r="R2174" s="127"/>
      <c r="S2174" s="86"/>
      <c r="T2174" s="127"/>
      <c r="U2174" s="86"/>
      <c r="V2174" s="87">
        <f t="shared" si="442"/>
        <v>0</v>
      </c>
      <c r="W2174" s="130"/>
      <c r="X2174" s="86"/>
      <c r="Y2174" s="86"/>
      <c r="Z2174" s="131"/>
      <c r="AA2174" s="87">
        <f t="shared" si="438"/>
        <v>0</v>
      </c>
      <c r="AB2174" s="127"/>
      <c r="AC2174" s="86"/>
      <c r="AD2174" s="87">
        <f t="shared" si="443"/>
        <v>0</v>
      </c>
      <c r="AE2174" s="127"/>
      <c r="AF2174" s="86"/>
      <c r="AG2174" s="86"/>
      <c r="AH2174" s="131"/>
      <c r="AI2174" s="88">
        <f t="shared" si="444"/>
        <v>0</v>
      </c>
      <c r="AJ2174" s="89" t="str">
        <f>IFERROR(IF(ISNA(MATCH($AV2174,Other_Category_Abbr,0)),INDEX(FGHG_List_Long_GWP,MATCH($AV2174,FGHG_List_Long,0)),INDEX(GWP_Other_Abbr,MATCH($AV2174,Other_Category_Abbr,0)))*SUM(V2174,AA2174,AD2174,AI2174),"")</f>
        <v/>
      </c>
      <c r="AK2174" s="89" t="str">
        <f>IFERROR(IF(ISNA(MATCH($AV2174,Other_Category_Abbr,0)),INDEX(FGHG_List_Long_GWP,MATCH($AV2174,FGHG_List_Long,0)),INDEX(GWP_Other_Abbr,MATCH($AV2174,Other_Category_Abbr,0)))*(T2174*(S2174+U2174)+W2174*(Y2174+X2174)+AD2174+AE2174*(AF2174+AG2174)),"")</f>
        <v/>
      </c>
      <c r="AL2174" s="90" t="str">
        <f t="shared" si="439"/>
        <v/>
      </c>
      <c r="AM2174" s="91" t="str">
        <f t="shared" si="440"/>
        <v/>
      </c>
      <c r="AP2174" s="92" t="b">
        <f t="shared" si="434"/>
        <v>0</v>
      </c>
      <c r="AQ2174" s="92" t="str">
        <f t="shared" si="435"/>
        <v xml:space="preserve"> </v>
      </c>
      <c r="AR2174" s="92" t="str">
        <f>IF(LEN(AQ2174)=1,"",COUNTIF($AQ$19:AQ2174,AQ2174)=1)</f>
        <v/>
      </c>
      <c r="AS2174" s="73"/>
      <c r="AT2174" s="73"/>
      <c r="AU2174" s="73"/>
      <c r="AV2174" s="235" t="str">
        <f>IF($P2174=Lists!$A$13,Lists!$A$29,IF($P2174=Lists!$A$14,Lists!$A$30,$P2174))</f>
        <v/>
      </c>
      <c r="AW2174" s="73"/>
      <c r="AX2174" s="73"/>
    </row>
    <row r="2175" spans="2:50" x14ac:dyDescent="0.3">
      <c r="B2175" s="137">
        <f t="shared" si="441"/>
        <v>2157</v>
      </c>
      <c r="C2175" s="24"/>
      <c r="D2175" s="24"/>
      <c r="E2175" s="24"/>
      <c r="F2175" s="25"/>
      <c r="G2175" s="24"/>
      <c r="H2175" s="30"/>
      <c r="I2175" s="24"/>
      <c r="J2175" s="50" t="str">
        <f t="shared" si="432"/>
        <v/>
      </c>
      <c r="K2175" s="30"/>
      <c r="L2175" s="236"/>
      <c r="M2175" s="30"/>
      <c r="N2175" s="30"/>
      <c r="O2175" s="46" t="str">
        <f t="shared" si="433"/>
        <v/>
      </c>
      <c r="P2175" s="239" t="str">
        <f t="shared" si="436"/>
        <v/>
      </c>
      <c r="Q2175" s="52" t="str">
        <f t="shared" si="437"/>
        <v/>
      </c>
      <c r="R2175" s="127"/>
      <c r="S2175" s="86"/>
      <c r="T2175" s="127"/>
      <c r="U2175" s="86"/>
      <c r="V2175" s="87">
        <f t="shared" si="442"/>
        <v>0</v>
      </c>
      <c r="W2175" s="130"/>
      <c r="X2175" s="86"/>
      <c r="Y2175" s="86"/>
      <c r="Z2175" s="131"/>
      <c r="AA2175" s="87">
        <f t="shared" si="438"/>
        <v>0</v>
      </c>
      <c r="AB2175" s="127"/>
      <c r="AC2175" s="86"/>
      <c r="AD2175" s="87">
        <f t="shared" si="443"/>
        <v>0</v>
      </c>
      <c r="AE2175" s="127"/>
      <c r="AF2175" s="86"/>
      <c r="AG2175" s="86"/>
      <c r="AH2175" s="131"/>
      <c r="AI2175" s="88">
        <f t="shared" si="444"/>
        <v>0</v>
      </c>
      <c r="AJ2175" s="89" t="str">
        <f>IFERROR(IF(ISNA(MATCH($AV2175,Other_Category_Abbr,0)),INDEX(FGHG_List_Long_GWP,MATCH($AV2175,FGHG_List_Long,0)),INDEX(GWP_Other_Abbr,MATCH($AV2175,Other_Category_Abbr,0)))*SUM(V2175,AA2175,AD2175,AI2175),"")</f>
        <v/>
      </c>
      <c r="AK2175" s="89" t="str">
        <f>IFERROR(IF(ISNA(MATCH($AV2175,Other_Category_Abbr,0)),INDEX(FGHG_List_Long_GWP,MATCH($AV2175,FGHG_List_Long,0)),INDEX(GWP_Other_Abbr,MATCH($AV2175,Other_Category_Abbr,0)))*(T2175*(S2175+U2175)+W2175*(Y2175+X2175)+AD2175+AE2175*(AF2175+AG2175)),"")</f>
        <v/>
      </c>
      <c r="AL2175" s="90" t="str">
        <f t="shared" si="439"/>
        <v/>
      </c>
      <c r="AM2175" s="91" t="str">
        <f t="shared" si="440"/>
        <v/>
      </c>
      <c r="AP2175" s="92" t="b">
        <f t="shared" si="434"/>
        <v>0</v>
      </c>
      <c r="AQ2175" s="92" t="str">
        <f t="shared" si="435"/>
        <v xml:space="preserve"> </v>
      </c>
      <c r="AR2175" s="92" t="str">
        <f>IF(LEN(AQ2175)=1,"",COUNTIF($AQ$19:AQ2175,AQ2175)=1)</f>
        <v/>
      </c>
      <c r="AS2175" s="73"/>
      <c r="AT2175" s="73"/>
      <c r="AU2175" s="73"/>
      <c r="AV2175" s="235" t="str">
        <f>IF($P2175=Lists!$A$13,Lists!$A$29,IF($P2175=Lists!$A$14,Lists!$A$30,$P2175))</f>
        <v/>
      </c>
      <c r="AW2175" s="73"/>
      <c r="AX2175" s="73"/>
    </row>
    <row r="2176" spans="2:50" x14ac:dyDescent="0.3">
      <c r="B2176" s="137">
        <f t="shared" si="441"/>
        <v>2158</v>
      </c>
      <c r="C2176" s="24"/>
      <c r="D2176" s="24"/>
      <c r="E2176" s="24"/>
      <c r="F2176" s="25"/>
      <c r="G2176" s="24"/>
      <c r="H2176" s="30"/>
      <c r="I2176" s="24"/>
      <c r="J2176" s="50" t="str">
        <f t="shared" si="432"/>
        <v/>
      </c>
      <c r="K2176" s="30"/>
      <c r="L2176" s="236"/>
      <c r="M2176" s="30"/>
      <c r="N2176" s="30"/>
      <c r="O2176" s="46" t="str">
        <f t="shared" si="433"/>
        <v/>
      </c>
      <c r="P2176" s="239" t="str">
        <f t="shared" si="436"/>
        <v/>
      </c>
      <c r="Q2176" s="52" t="str">
        <f t="shared" si="437"/>
        <v/>
      </c>
      <c r="R2176" s="127"/>
      <c r="S2176" s="86"/>
      <c r="T2176" s="127"/>
      <c r="U2176" s="86"/>
      <c r="V2176" s="87">
        <f t="shared" si="442"/>
        <v>0</v>
      </c>
      <c r="W2176" s="130"/>
      <c r="X2176" s="86"/>
      <c r="Y2176" s="86"/>
      <c r="Z2176" s="131"/>
      <c r="AA2176" s="87">
        <f t="shared" si="438"/>
        <v>0</v>
      </c>
      <c r="AB2176" s="127"/>
      <c r="AC2176" s="86"/>
      <c r="AD2176" s="87">
        <f t="shared" si="443"/>
        <v>0</v>
      </c>
      <c r="AE2176" s="127"/>
      <c r="AF2176" s="86"/>
      <c r="AG2176" s="86"/>
      <c r="AH2176" s="131"/>
      <c r="AI2176" s="88">
        <f t="shared" si="444"/>
        <v>0</v>
      </c>
      <c r="AJ2176" s="89" t="str">
        <f>IFERROR(IF(ISNA(MATCH($AV2176,Other_Category_Abbr,0)),INDEX(FGHG_List_Long_GWP,MATCH($AV2176,FGHG_List_Long,0)),INDEX(GWP_Other_Abbr,MATCH($AV2176,Other_Category_Abbr,0)))*SUM(V2176,AA2176,AD2176,AI2176),"")</f>
        <v/>
      </c>
      <c r="AK2176" s="89" t="str">
        <f>IFERROR(IF(ISNA(MATCH($AV2176,Other_Category_Abbr,0)),INDEX(FGHG_List_Long_GWP,MATCH($AV2176,FGHG_List_Long,0)),INDEX(GWP_Other_Abbr,MATCH($AV2176,Other_Category_Abbr,0)))*(T2176*(S2176+U2176)+W2176*(Y2176+X2176)+AD2176+AE2176*(AF2176+AG2176)),"")</f>
        <v/>
      </c>
      <c r="AL2176" s="90" t="str">
        <f t="shared" si="439"/>
        <v/>
      </c>
      <c r="AM2176" s="91" t="str">
        <f t="shared" si="440"/>
        <v/>
      </c>
      <c r="AP2176" s="92" t="b">
        <f t="shared" si="434"/>
        <v>0</v>
      </c>
      <c r="AQ2176" s="92" t="str">
        <f t="shared" si="435"/>
        <v xml:space="preserve"> </v>
      </c>
      <c r="AR2176" s="92" t="str">
        <f>IF(LEN(AQ2176)=1,"",COUNTIF($AQ$19:AQ2176,AQ2176)=1)</f>
        <v/>
      </c>
      <c r="AS2176" s="73"/>
      <c r="AT2176" s="73"/>
      <c r="AU2176" s="73"/>
      <c r="AV2176" s="235" t="str">
        <f>IF($P2176=Lists!$A$13,Lists!$A$29,IF($P2176=Lists!$A$14,Lists!$A$30,$P2176))</f>
        <v/>
      </c>
      <c r="AW2176" s="73"/>
      <c r="AX2176" s="73"/>
    </row>
    <row r="2177" spans="2:50" x14ac:dyDescent="0.3">
      <c r="B2177" s="137">
        <f t="shared" si="441"/>
        <v>2159</v>
      </c>
      <c r="C2177" s="24"/>
      <c r="D2177" s="24"/>
      <c r="E2177" s="24"/>
      <c r="F2177" s="25"/>
      <c r="G2177" s="24"/>
      <c r="H2177" s="30"/>
      <c r="I2177" s="24"/>
      <c r="J2177" s="50" t="str">
        <f t="shared" si="432"/>
        <v/>
      </c>
      <c r="K2177" s="30"/>
      <c r="L2177" s="236"/>
      <c r="M2177" s="30"/>
      <c r="N2177" s="30"/>
      <c r="O2177" s="46" t="str">
        <f t="shared" si="433"/>
        <v/>
      </c>
      <c r="P2177" s="239" t="str">
        <f t="shared" si="436"/>
        <v/>
      </c>
      <c r="Q2177" s="52" t="str">
        <f t="shared" si="437"/>
        <v/>
      </c>
      <c r="R2177" s="127"/>
      <c r="S2177" s="86"/>
      <c r="T2177" s="127"/>
      <c r="U2177" s="86"/>
      <c r="V2177" s="87">
        <f t="shared" si="442"/>
        <v>0</v>
      </c>
      <c r="W2177" s="130"/>
      <c r="X2177" s="86"/>
      <c r="Y2177" s="86"/>
      <c r="Z2177" s="131"/>
      <c r="AA2177" s="87">
        <f t="shared" si="438"/>
        <v>0</v>
      </c>
      <c r="AB2177" s="127"/>
      <c r="AC2177" s="86"/>
      <c r="AD2177" s="87">
        <f t="shared" si="443"/>
        <v>0</v>
      </c>
      <c r="AE2177" s="127"/>
      <c r="AF2177" s="86"/>
      <c r="AG2177" s="86"/>
      <c r="AH2177" s="131"/>
      <c r="AI2177" s="88">
        <f t="shared" si="444"/>
        <v>0</v>
      </c>
      <c r="AJ2177" s="89" t="str">
        <f>IFERROR(IF(ISNA(MATCH($AV2177,Other_Category_Abbr,0)),INDEX(FGHG_List_Long_GWP,MATCH($AV2177,FGHG_List_Long,0)),INDEX(GWP_Other_Abbr,MATCH($AV2177,Other_Category_Abbr,0)))*SUM(V2177,AA2177,AD2177,AI2177),"")</f>
        <v/>
      </c>
      <c r="AK2177" s="89" t="str">
        <f>IFERROR(IF(ISNA(MATCH($AV2177,Other_Category_Abbr,0)),INDEX(FGHG_List_Long_GWP,MATCH($AV2177,FGHG_List_Long,0)),INDEX(GWP_Other_Abbr,MATCH($AV2177,Other_Category_Abbr,0)))*(T2177*(S2177+U2177)+W2177*(Y2177+X2177)+AD2177+AE2177*(AF2177+AG2177)),"")</f>
        <v/>
      </c>
      <c r="AL2177" s="90" t="str">
        <f t="shared" si="439"/>
        <v/>
      </c>
      <c r="AM2177" s="91" t="str">
        <f t="shared" si="440"/>
        <v/>
      </c>
      <c r="AP2177" s="92" t="b">
        <f t="shared" si="434"/>
        <v>0</v>
      </c>
      <c r="AQ2177" s="92" t="str">
        <f t="shared" si="435"/>
        <v xml:space="preserve"> </v>
      </c>
      <c r="AR2177" s="92" t="str">
        <f>IF(LEN(AQ2177)=1,"",COUNTIF($AQ$19:AQ2177,AQ2177)=1)</f>
        <v/>
      </c>
      <c r="AS2177" s="73"/>
      <c r="AT2177" s="73"/>
      <c r="AU2177" s="73"/>
      <c r="AV2177" s="235" t="str">
        <f>IF($P2177=Lists!$A$13,Lists!$A$29,IF($P2177=Lists!$A$14,Lists!$A$30,$P2177))</f>
        <v/>
      </c>
      <c r="AW2177" s="73"/>
      <c r="AX2177" s="73"/>
    </row>
    <row r="2178" spans="2:50" x14ac:dyDescent="0.3">
      <c r="B2178" s="137">
        <f t="shared" si="441"/>
        <v>2160</v>
      </c>
      <c r="C2178" s="24"/>
      <c r="D2178" s="24"/>
      <c r="E2178" s="24"/>
      <c r="F2178" s="25"/>
      <c r="G2178" s="24"/>
      <c r="H2178" s="30"/>
      <c r="I2178" s="24"/>
      <c r="J2178" s="50" t="str">
        <f t="shared" si="432"/>
        <v/>
      </c>
      <c r="K2178" s="30"/>
      <c r="L2178" s="236"/>
      <c r="M2178" s="30"/>
      <c r="N2178" s="30"/>
      <c r="O2178" s="46" t="str">
        <f t="shared" si="433"/>
        <v/>
      </c>
      <c r="P2178" s="239" t="str">
        <f t="shared" si="436"/>
        <v/>
      </c>
      <c r="Q2178" s="52" t="str">
        <f t="shared" si="437"/>
        <v/>
      </c>
      <c r="R2178" s="127"/>
      <c r="S2178" s="86"/>
      <c r="T2178" s="127"/>
      <c r="U2178" s="86"/>
      <c r="V2178" s="87">
        <f t="shared" si="442"/>
        <v>0</v>
      </c>
      <c r="W2178" s="130"/>
      <c r="X2178" s="86"/>
      <c r="Y2178" s="86"/>
      <c r="Z2178" s="131"/>
      <c r="AA2178" s="87">
        <f t="shared" si="438"/>
        <v>0</v>
      </c>
      <c r="AB2178" s="127"/>
      <c r="AC2178" s="86"/>
      <c r="AD2178" s="87">
        <f t="shared" si="443"/>
        <v>0</v>
      </c>
      <c r="AE2178" s="127"/>
      <c r="AF2178" s="86"/>
      <c r="AG2178" s="86"/>
      <c r="AH2178" s="131"/>
      <c r="AI2178" s="88">
        <f t="shared" si="444"/>
        <v>0</v>
      </c>
      <c r="AJ2178" s="89" t="str">
        <f>IFERROR(IF(ISNA(MATCH($AV2178,Other_Category_Abbr,0)),INDEX(FGHG_List_Long_GWP,MATCH($AV2178,FGHG_List_Long,0)),INDEX(GWP_Other_Abbr,MATCH($AV2178,Other_Category_Abbr,0)))*SUM(V2178,AA2178,AD2178,AI2178),"")</f>
        <v/>
      </c>
      <c r="AK2178" s="89" t="str">
        <f>IFERROR(IF(ISNA(MATCH($AV2178,Other_Category_Abbr,0)),INDEX(FGHG_List_Long_GWP,MATCH($AV2178,FGHG_List_Long,0)),INDEX(GWP_Other_Abbr,MATCH($AV2178,Other_Category_Abbr,0)))*(T2178*(S2178+U2178)+W2178*(Y2178+X2178)+AD2178+AE2178*(AF2178+AG2178)),"")</f>
        <v/>
      </c>
      <c r="AL2178" s="90" t="str">
        <f t="shared" si="439"/>
        <v/>
      </c>
      <c r="AM2178" s="91" t="str">
        <f t="shared" si="440"/>
        <v/>
      </c>
      <c r="AP2178" s="92" t="b">
        <f t="shared" si="434"/>
        <v>0</v>
      </c>
      <c r="AQ2178" s="92" t="str">
        <f t="shared" si="435"/>
        <v xml:space="preserve"> </v>
      </c>
      <c r="AR2178" s="92" t="str">
        <f>IF(LEN(AQ2178)=1,"",COUNTIF($AQ$19:AQ2178,AQ2178)=1)</f>
        <v/>
      </c>
      <c r="AS2178" s="73"/>
      <c r="AT2178" s="73"/>
      <c r="AU2178" s="73"/>
      <c r="AV2178" s="235" t="str">
        <f>IF($P2178=Lists!$A$13,Lists!$A$29,IF($P2178=Lists!$A$14,Lists!$A$30,$P2178))</f>
        <v/>
      </c>
      <c r="AW2178" s="73"/>
      <c r="AX2178" s="73"/>
    </row>
    <row r="2179" spans="2:50" x14ac:dyDescent="0.3">
      <c r="B2179" s="137">
        <f t="shared" si="441"/>
        <v>2161</v>
      </c>
      <c r="C2179" s="24"/>
      <c r="D2179" s="24"/>
      <c r="E2179" s="24"/>
      <c r="F2179" s="25"/>
      <c r="G2179" s="24"/>
      <c r="H2179" s="30"/>
      <c r="I2179" s="24"/>
      <c r="J2179" s="50" t="str">
        <f t="shared" si="432"/>
        <v/>
      </c>
      <c r="K2179" s="30"/>
      <c r="L2179" s="236"/>
      <c r="M2179" s="30"/>
      <c r="N2179" s="30"/>
      <c r="O2179" s="46" t="str">
        <f t="shared" si="433"/>
        <v/>
      </c>
      <c r="P2179" s="239" t="str">
        <f t="shared" si="436"/>
        <v/>
      </c>
      <c r="Q2179" s="52" t="str">
        <f t="shared" si="437"/>
        <v/>
      </c>
      <c r="R2179" s="127"/>
      <c r="S2179" s="86"/>
      <c r="T2179" s="127"/>
      <c r="U2179" s="86"/>
      <c r="V2179" s="87">
        <f t="shared" si="442"/>
        <v>0</v>
      </c>
      <c r="W2179" s="130"/>
      <c r="X2179" s="86"/>
      <c r="Y2179" s="86"/>
      <c r="Z2179" s="131"/>
      <c r="AA2179" s="87">
        <f t="shared" si="438"/>
        <v>0</v>
      </c>
      <c r="AB2179" s="127"/>
      <c r="AC2179" s="86"/>
      <c r="AD2179" s="87">
        <f t="shared" si="443"/>
        <v>0</v>
      </c>
      <c r="AE2179" s="127"/>
      <c r="AF2179" s="86"/>
      <c r="AG2179" s="86"/>
      <c r="AH2179" s="131"/>
      <c r="AI2179" s="88">
        <f t="shared" si="444"/>
        <v>0</v>
      </c>
      <c r="AJ2179" s="89" t="str">
        <f>IFERROR(IF(ISNA(MATCH($AV2179,Other_Category_Abbr,0)),INDEX(FGHG_List_Long_GWP,MATCH($AV2179,FGHG_List_Long,0)),INDEX(GWP_Other_Abbr,MATCH($AV2179,Other_Category_Abbr,0)))*SUM(V2179,AA2179,AD2179,AI2179),"")</f>
        <v/>
      </c>
      <c r="AK2179" s="89" t="str">
        <f>IFERROR(IF(ISNA(MATCH($AV2179,Other_Category_Abbr,0)),INDEX(FGHG_List_Long_GWP,MATCH($AV2179,FGHG_List_Long,0)),INDEX(GWP_Other_Abbr,MATCH($AV2179,Other_Category_Abbr,0)))*(T2179*(S2179+U2179)+W2179*(Y2179+X2179)+AD2179+AE2179*(AF2179+AG2179)),"")</f>
        <v/>
      </c>
      <c r="AL2179" s="90" t="str">
        <f t="shared" si="439"/>
        <v/>
      </c>
      <c r="AM2179" s="91" t="str">
        <f t="shared" si="440"/>
        <v/>
      </c>
      <c r="AP2179" s="92" t="b">
        <f t="shared" si="434"/>
        <v>0</v>
      </c>
      <c r="AQ2179" s="92" t="str">
        <f t="shared" si="435"/>
        <v xml:space="preserve"> </v>
      </c>
      <c r="AR2179" s="92" t="str">
        <f>IF(LEN(AQ2179)=1,"",COUNTIF($AQ$19:AQ2179,AQ2179)=1)</f>
        <v/>
      </c>
      <c r="AS2179" s="73"/>
      <c r="AT2179" s="73"/>
      <c r="AU2179" s="73"/>
      <c r="AV2179" s="235" t="str">
        <f>IF($P2179=Lists!$A$13,Lists!$A$29,IF($P2179=Lists!$A$14,Lists!$A$30,$P2179))</f>
        <v/>
      </c>
      <c r="AW2179" s="73"/>
      <c r="AX2179" s="73"/>
    </row>
    <row r="2180" spans="2:50" x14ac:dyDescent="0.3">
      <c r="B2180" s="137">
        <f t="shared" si="441"/>
        <v>2162</v>
      </c>
      <c r="C2180" s="24"/>
      <c r="D2180" s="24"/>
      <c r="E2180" s="24"/>
      <c r="F2180" s="25"/>
      <c r="G2180" s="24"/>
      <c r="H2180" s="30"/>
      <c r="I2180" s="24"/>
      <c r="J2180" s="50" t="str">
        <f t="shared" si="432"/>
        <v/>
      </c>
      <c r="K2180" s="30"/>
      <c r="L2180" s="236"/>
      <c r="M2180" s="30"/>
      <c r="N2180" s="30"/>
      <c r="O2180" s="46" t="str">
        <f t="shared" si="433"/>
        <v/>
      </c>
      <c r="P2180" s="239" t="str">
        <f t="shared" si="436"/>
        <v/>
      </c>
      <c r="Q2180" s="52" t="str">
        <f t="shared" si="437"/>
        <v/>
      </c>
      <c r="R2180" s="127"/>
      <c r="S2180" s="86"/>
      <c r="T2180" s="127"/>
      <c r="U2180" s="86"/>
      <c r="V2180" s="87">
        <f t="shared" si="442"/>
        <v>0</v>
      </c>
      <c r="W2180" s="130"/>
      <c r="X2180" s="86"/>
      <c r="Y2180" s="86"/>
      <c r="Z2180" s="131"/>
      <c r="AA2180" s="87">
        <f t="shared" si="438"/>
        <v>0</v>
      </c>
      <c r="AB2180" s="127"/>
      <c r="AC2180" s="86"/>
      <c r="AD2180" s="87">
        <f t="shared" si="443"/>
        <v>0</v>
      </c>
      <c r="AE2180" s="127"/>
      <c r="AF2180" s="86"/>
      <c r="AG2180" s="86"/>
      <c r="AH2180" s="131"/>
      <c r="AI2180" s="88">
        <f t="shared" si="444"/>
        <v>0</v>
      </c>
      <c r="AJ2180" s="89" t="str">
        <f>IFERROR(IF(ISNA(MATCH($AV2180,Other_Category_Abbr,0)),INDEX(FGHG_List_Long_GWP,MATCH($AV2180,FGHG_List_Long,0)),INDEX(GWP_Other_Abbr,MATCH($AV2180,Other_Category_Abbr,0)))*SUM(V2180,AA2180,AD2180,AI2180),"")</f>
        <v/>
      </c>
      <c r="AK2180" s="89" t="str">
        <f>IFERROR(IF(ISNA(MATCH($AV2180,Other_Category_Abbr,0)),INDEX(FGHG_List_Long_GWP,MATCH($AV2180,FGHG_List_Long,0)),INDEX(GWP_Other_Abbr,MATCH($AV2180,Other_Category_Abbr,0)))*(T2180*(S2180+U2180)+W2180*(Y2180+X2180)+AD2180+AE2180*(AF2180+AG2180)),"")</f>
        <v/>
      </c>
      <c r="AL2180" s="90" t="str">
        <f t="shared" si="439"/>
        <v/>
      </c>
      <c r="AM2180" s="91" t="str">
        <f t="shared" si="440"/>
        <v/>
      </c>
      <c r="AP2180" s="92" t="b">
        <f t="shared" si="434"/>
        <v>0</v>
      </c>
      <c r="AQ2180" s="92" t="str">
        <f t="shared" si="435"/>
        <v xml:space="preserve"> </v>
      </c>
      <c r="AR2180" s="92" t="str">
        <f>IF(LEN(AQ2180)=1,"",COUNTIF($AQ$19:AQ2180,AQ2180)=1)</f>
        <v/>
      </c>
      <c r="AS2180" s="73"/>
      <c r="AT2180" s="73"/>
      <c r="AU2180" s="73"/>
      <c r="AV2180" s="235" t="str">
        <f>IF($P2180=Lists!$A$13,Lists!$A$29,IF($P2180=Lists!$A$14,Lists!$A$30,$P2180))</f>
        <v/>
      </c>
      <c r="AW2180" s="73"/>
      <c r="AX2180" s="73"/>
    </row>
    <row r="2181" spans="2:50" x14ac:dyDescent="0.3">
      <c r="B2181" s="137">
        <f t="shared" si="441"/>
        <v>2163</v>
      </c>
      <c r="C2181" s="24"/>
      <c r="D2181" s="24"/>
      <c r="E2181" s="24"/>
      <c r="F2181" s="25"/>
      <c r="G2181" s="24"/>
      <c r="H2181" s="30"/>
      <c r="I2181" s="24"/>
      <c r="J2181" s="50" t="str">
        <f t="shared" si="432"/>
        <v/>
      </c>
      <c r="K2181" s="30"/>
      <c r="L2181" s="236"/>
      <c r="M2181" s="30"/>
      <c r="N2181" s="30"/>
      <c r="O2181" s="46" t="str">
        <f t="shared" si="433"/>
        <v/>
      </c>
      <c r="P2181" s="239" t="str">
        <f t="shared" si="436"/>
        <v/>
      </c>
      <c r="Q2181" s="52" t="str">
        <f t="shared" si="437"/>
        <v/>
      </c>
      <c r="R2181" s="127"/>
      <c r="S2181" s="86"/>
      <c r="T2181" s="127"/>
      <c r="U2181" s="86"/>
      <c r="V2181" s="87">
        <f t="shared" si="442"/>
        <v>0</v>
      </c>
      <c r="W2181" s="130"/>
      <c r="X2181" s="86"/>
      <c r="Y2181" s="86"/>
      <c r="Z2181" s="131"/>
      <c r="AA2181" s="87">
        <f t="shared" si="438"/>
        <v>0</v>
      </c>
      <c r="AB2181" s="127"/>
      <c r="AC2181" s="86"/>
      <c r="AD2181" s="87">
        <f t="shared" si="443"/>
        <v>0</v>
      </c>
      <c r="AE2181" s="127"/>
      <c r="AF2181" s="86"/>
      <c r="AG2181" s="86"/>
      <c r="AH2181" s="131"/>
      <c r="AI2181" s="88">
        <f t="shared" si="444"/>
        <v>0</v>
      </c>
      <c r="AJ2181" s="89" t="str">
        <f>IFERROR(IF(ISNA(MATCH($AV2181,Other_Category_Abbr,0)),INDEX(FGHG_List_Long_GWP,MATCH($AV2181,FGHG_List_Long,0)),INDEX(GWP_Other_Abbr,MATCH($AV2181,Other_Category_Abbr,0)))*SUM(V2181,AA2181,AD2181,AI2181),"")</f>
        <v/>
      </c>
      <c r="AK2181" s="89" t="str">
        <f>IFERROR(IF(ISNA(MATCH($AV2181,Other_Category_Abbr,0)),INDEX(FGHG_List_Long_GWP,MATCH($AV2181,FGHG_List_Long,0)),INDEX(GWP_Other_Abbr,MATCH($AV2181,Other_Category_Abbr,0)))*(T2181*(S2181+U2181)+W2181*(Y2181+X2181)+AD2181+AE2181*(AF2181+AG2181)),"")</f>
        <v/>
      </c>
      <c r="AL2181" s="90" t="str">
        <f t="shared" si="439"/>
        <v/>
      </c>
      <c r="AM2181" s="91" t="str">
        <f t="shared" si="440"/>
        <v/>
      </c>
      <c r="AP2181" s="92" t="b">
        <f t="shared" si="434"/>
        <v>0</v>
      </c>
      <c r="AQ2181" s="92" t="str">
        <f t="shared" si="435"/>
        <v xml:space="preserve"> </v>
      </c>
      <c r="AR2181" s="92" t="str">
        <f>IF(LEN(AQ2181)=1,"",COUNTIF($AQ$19:AQ2181,AQ2181)=1)</f>
        <v/>
      </c>
      <c r="AS2181" s="73"/>
      <c r="AT2181" s="73"/>
      <c r="AU2181" s="73"/>
      <c r="AV2181" s="235" t="str">
        <f>IF($P2181=Lists!$A$13,Lists!$A$29,IF($P2181=Lists!$A$14,Lists!$A$30,$P2181))</f>
        <v/>
      </c>
      <c r="AW2181" s="73"/>
      <c r="AX2181" s="73"/>
    </row>
    <row r="2182" spans="2:50" x14ac:dyDescent="0.3">
      <c r="B2182" s="137">
        <f t="shared" si="441"/>
        <v>2164</v>
      </c>
      <c r="C2182" s="24"/>
      <c r="D2182" s="24"/>
      <c r="E2182" s="24"/>
      <c r="F2182" s="25"/>
      <c r="G2182" s="24"/>
      <c r="H2182" s="30"/>
      <c r="I2182" s="24"/>
      <c r="J2182" s="50" t="str">
        <f t="shared" si="432"/>
        <v/>
      </c>
      <c r="K2182" s="30"/>
      <c r="L2182" s="236"/>
      <c r="M2182" s="30"/>
      <c r="N2182" s="30"/>
      <c r="O2182" s="46" t="str">
        <f t="shared" si="433"/>
        <v/>
      </c>
      <c r="P2182" s="239" t="str">
        <f t="shared" si="436"/>
        <v/>
      </c>
      <c r="Q2182" s="52" t="str">
        <f t="shared" si="437"/>
        <v/>
      </c>
      <c r="R2182" s="127"/>
      <c r="S2182" s="86"/>
      <c r="T2182" s="127"/>
      <c r="U2182" s="86"/>
      <c r="V2182" s="87">
        <f t="shared" si="442"/>
        <v>0</v>
      </c>
      <c r="W2182" s="130"/>
      <c r="X2182" s="86"/>
      <c r="Y2182" s="86"/>
      <c r="Z2182" s="131"/>
      <c r="AA2182" s="87">
        <f t="shared" si="438"/>
        <v>0</v>
      </c>
      <c r="AB2182" s="127"/>
      <c r="AC2182" s="86"/>
      <c r="AD2182" s="87">
        <f t="shared" si="443"/>
        <v>0</v>
      </c>
      <c r="AE2182" s="127"/>
      <c r="AF2182" s="86"/>
      <c r="AG2182" s="86"/>
      <c r="AH2182" s="131"/>
      <c r="AI2182" s="88">
        <f t="shared" si="444"/>
        <v>0</v>
      </c>
      <c r="AJ2182" s="89" t="str">
        <f>IFERROR(IF(ISNA(MATCH($AV2182,Other_Category_Abbr,0)),INDEX(FGHG_List_Long_GWP,MATCH($AV2182,FGHG_List_Long,0)),INDEX(GWP_Other_Abbr,MATCH($AV2182,Other_Category_Abbr,0)))*SUM(V2182,AA2182,AD2182,AI2182),"")</f>
        <v/>
      </c>
      <c r="AK2182" s="89" t="str">
        <f>IFERROR(IF(ISNA(MATCH($AV2182,Other_Category_Abbr,0)),INDEX(FGHG_List_Long_GWP,MATCH($AV2182,FGHG_List_Long,0)),INDEX(GWP_Other_Abbr,MATCH($AV2182,Other_Category_Abbr,0)))*(T2182*(S2182+U2182)+W2182*(Y2182+X2182)+AD2182+AE2182*(AF2182+AG2182)),"")</f>
        <v/>
      </c>
      <c r="AL2182" s="90" t="str">
        <f t="shared" si="439"/>
        <v/>
      </c>
      <c r="AM2182" s="91" t="str">
        <f t="shared" si="440"/>
        <v/>
      </c>
      <c r="AP2182" s="92" t="b">
        <f t="shared" si="434"/>
        <v>0</v>
      </c>
      <c r="AQ2182" s="92" t="str">
        <f t="shared" si="435"/>
        <v xml:space="preserve"> </v>
      </c>
      <c r="AR2182" s="92" t="str">
        <f>IF(LEN(AQ2182)=1,"",COUNTIF($AQ$19:AQ2182,AQ2182)=1)</f>
        <v/>
      </c>
      <c r="AS2182" s="73"/>
      <c r="AT2182" s="73"/>
      <c r="AU2182" s="73"/>
      <c r="AV2182" s="235" t="str">
        <f>IF($P2182=Lists!$A$13,Lists!$A$29,IF($P2182=Lists!$A$14,Lists!$A$30,$P2182))</f>
        <v/>
      </c>
      <c r="AW2182" s="73"/>
      <c r="AX2182" s="73"/>
    </row>
    <row r="2183" spans="2:50" x14ac:dyDescent="0.3">
      <c r="B2183" s="137">
        <f t="shared" si="441"/>
        <v>2165</v>
      </c>
      <c r="C2183" s="24"/>
      <c r="D2183" s="24"/>
      <c r="E2183" s="24"/>
      <c r="F2183" s="25"/>
      <c r="G2183" s="24"/>
      <c r="H2183" s="30"/>
      <c r="I2183" s="24"/>
      <c r="J2183" s="50" t="str">
        <f t="shared" si="432"/>
        <v/>
      </c>
      <c r="K2183" s="30"/>
      <c r="L2183" s="236"/>
      <c r="M2183" s="30"/>
      <c r="N2183" s="30"/>
      <c r="O2183" s="46" t="str">
        <f t="shared" si="433"/>
        <v/>
      </c>
      <c r="P2183" s="239" t="str">
        <f t="shared" si="436"/>
        <v/>
      </c>
      <c r="Q2183" s="52" t="str">
        <f t="shared" si="437"/>
        <v/>
      </c>
      <c r="R2183" s="127"/>
      <c r="S2183" s="86"/>
      <c r="T2183" s="127"/>
      <c r="U2183" s="86"/>
      <c r="V2183" s="87">
        <f t="shared" si="442"/>
        <v>0</v>
      </c>
      <c r="W2183" s="130"/>
      <c r="X2183" s="86"/>
      <c r="Y2183" s="86"/>
      <c r="Z2183" s="131"/>
      <c r="AA2183" s="87">
        <f t="shared" si="438"/>
        <v>0</v>
      </c>
      <c r="AB2183" s="127"/>
      <c r="AC2183" s="86"/>
      <c r="AD2183" s="87">
        <f t="shared" si="443"/>
        <v>0</v>
      </c>
      <c r="AE2183" s="127"/>
      <c r="AF2183" s="86"/>
      <c r="AG2183" s="86"/>
      <c r="AH2183" s="131"/>
      <c r="AI2183" s="88">
        <f t="shared" si="444"/>
        <v>0</v>
      </c>
      <c r="AJ2183" s="89" t="str">
        <f>IFERROR(IF(ISNA(MATCH($AV2183,Other_Category_Abbr,0)),INDEX(FGHG_List_Long_GWP,MATCH($AV2183,FGHG_List_Long,0)),INDEX(GWP_Other_Abbr,MATCH($AV2183,Other_Category_Abbr,0)))*SUM(V2183,AA2183,AD2183,AI2183),"")</f>
        <v/>
      </c>
      <c r="AK2183" s="89" t="str">
        <f>IFERROR(IF(ISNA(MATCH($AV2183,Other_Category_Abbr,0)),INDEX(FGHG_List_Long_GWP,MATCH($AV2183,FGHG_List_Long,0)),INDEX(GWP_Other_Abbr,MATCH($AV2183,Other_Category_Abbr,0)))*(T2183*(S2183+U2183)+W2183*(Y2183+X2183)+AD2183+AE2183*(AF2183+AG2183)),"")</f>
        <v/>
      </c>
      <c r="AL2183" s="90" t="str">
        <f t="shared" si="439"/>
        <v/>
      </c>
      <c r="AM2183" s="91" t="str">
        <f t="shared" si="440"/>
        <v/>
      </c>
      <c r="AP2183" s="92" t="b">
        <f t="shared" si="434"/>
        <v>0</v>
      </c>
      <c r="AQ2183" s="92" t="str">
        <f t="shared" si="435"/>
        <v xml:space="preserve"> </v>
      </c>
      <c r="AR2183" s="92" t="str">
        <f>IF(LEN(AQ2183)=1,"",COUNTIF($AQ$19:AQ2183,AQ2183)=1)</f>
        <v/>
      </c>
      <c r="AS2183" s="73"/>
      <c r="AT2183" s="73"/>
      <c r="AU2183" s="73"/>
      <c r="AV2183" s="235" t="str">
        <f>IF($P2183=Lists!$A$13,Lists!$A$29,IF($P2183=Lists!$A$14,Lists!$A$30,$P2183))</f>
        <v/>
      </c>
      <c r="AW2183" s="73"/>
      <c r="AX2183" s="73"/>
    </row>
    <row r="2184" spans="2:50" x14ac:dyDescent="0.3">
      <c r="B2184" s="137">
        <f t="shared" si="441"/>
        <v>2166</v>
      </c>
      <c r="C2184" s="24"/>
      <c r="D2184" s="24"/>
      <c r="E2184" s="24"/>
      <c r="F2184" s="25"/>
      <c r="G2184" s="24"/>
      <c r="H2184" s="30"/>
      <c r="I2184" s="24"/>
      <c r="J2184" s="50" t="str">
        <f t="shared" si="432"/>
        <v/>
      </c>
      <c r="K2184" s="30"/>
      <c r="L2184" s="236"/>
      <c r="M2184" s="30"/>
      <c r="N2184" s="30"/>
      <c r="O2184" s="46" t="str">
        <f t="shared" si="433"/>
        <v/>
      </c>
      <c r="P2184" s="239" t="str">
        <f t="shared" si="436"/>
        <v/>
      </c>
      <c r="Q2184" s="52" t="str">
        <f t="shared" si="437"/>
        <v/>
      </c>
      <c r="R2184" s="127"/>
      <c r="S2184" s="86"/>
      <c r="T2184" s="127"/>
      <c r="U2184" s="86"/>
      <c r="V2184" s="87">
        <f t="shared" si="442"/>
        <v>0</v>
      </c>
      <c r="W2184" s="130"/>
      <c r="X2184" s="86"/>
      <c r="Y2184" s="86"/>
      <c r="Z2184" s="131"/>
      <c r="AA2184" s="87">
        <f t="shared" si="438"/>
        <v>0</v>
      </c>
      <c r="AB2184" s="127"/>
      <c r="AC2184" s="86"/>
      <c r="AD2184" s="87">
        <f t="shared" si="443"/>
        <v>0</v>
      </c>
      <c r="AE2184" s="127"/>
      <c r="AF2184" s="86"/>
      <c r="AG2184" s="86"/>
      <c r="AH2184" s="131"/>
      <c r="AI2184" s="88">
        <f t="shared" si="444"/>
        <v>0</v>
      </c>
      <c r="AJ2184" s="89" t="str">
        <f>IFERROR(IF(ISNA(MATCH($AV2184,Other_Category_Abbr,0)),INDEX(FGHG_List_Long_GWP,MATCH($AV2184,FGHG_List_Long,0)),INDEX(GWP_Other_Abbr,MATCH($AV2184,Other_Category_Abbr,0)))*SUM(V2184,AA2184,AD2184,AI2184),"")</f>
        <v/>
      </c>
      <c r="AK2184" s="89" t="str">
        <f>IFERROR(IF(ISNA(MATCH($AV2184,Other_Category_Abbr,0)),INDEX(FGHG_List_Long_GWP,MATCH($AV2184,FGHG_List_Long,0)),INDEX(GWP_Other_Abbr,MATCH($AV2184,Other_Category_Abbr,0)))*(T2184*(S2184+U2184)+W2184*(Y2184+X2184)+AD2184+AE2184*(AF2184+AG2184)),"")</f>
        <v/>
      </c>
      <c r="AL2184" s="90" t="str">
        <f t="shared" si="439"/>
        <v/>
      </c>
      <c r="AM2184" s="91" t="str">
        <f t="shared" si="440"/>
        <v/>
      </c>
      <c r="AP2184" s="92" t="b">
        <f t="shared" si="434"/>
        <v>0</v>
      </c>
      <c r="AQ2184" s="92" t="str">
        <f t="shared" si="435"/>
        <v xml:space="preserve"> </v>
      </c>
      <c r="AR2184" s="92" t="str">
        <f>IF(LEN(AQ2184)=1,"",COUNTIF($AQ$19:AQ2184,AQ2184)=1)</f>
        <v/>
      </c>
      <c r="AS2184" s="73"/>
      <c r="AT2184" s="73"/>
      <c r="AU2184" s="73"/>
      <c r="AV2184" s="235" t="str">
        <f>IF($P2184=Lists!$A$13,Lists!$A$29,IF($P2184=Lists!$A$14,Lists!$A$30,$P2184))</f>
        <v/>
      </c>
      <c r="AW2184" s="73"/>
      <c r="AX2184" s="73"/>
    </row>
    <row r="2185" spans="2:50" x14ac:dyDescent="0.3">
      <c r="B2185" s="137">
        <f t="shared" si="441"/>
        <v>2167</v>
      </c>
      <c r="C2185" s="24"/>
      <c r="D2185" s="24"/>
      <c r="E2185" s="24"/>
      <c r="F2185" s="25"/>
      <c r="G2185" s="24"/>
      <c r="H2185" s="30"/>
      <c r="I2185" s="24"/>
      <c r="J2185" s="50" t="str">
        <f t="shared" si="432"/>
        <v/>
      </c>
      <c r="K2185" s="30"/>
      <c r="L2185" s="236"/>
      <c r="M2185" s="30"/>
      <c r="N2185" s="30"/>
      <c r="O2185" s="46" t="str">
        <f t="shared" si="433"/>
        <v/>
      </c>
      <c r="P2185" s="239" t="str">
        <f t="shared" si="436"/>
        <v/>
      </c>
      <c r="Q2185" s="52" t="str">
        <f t="shared" si="437"/>
        <v/>
      </c>
      <c r="R2185" s="127"/>
      <c r="S2185" s="86"/>
      <c r="T2185" s="127"/>
      <c r="U2185" s="86"/>
      <c r="V2185" s="87">
        <f t="shared" si="442"/>
        <v>0</v>
      </c>
      <c r="W2185" s="130"/>
      <c r="X2185" s="86"/>
      <c r="Y2185" s="86"/>
      <c r="Z2185" s="131"/>
      <c r="AA2185" s="87">
        <f t="shared" si="438"/>
        <v>0</v>
      </c>
      <c r="AB2185" s="127"/>
      <c r="AC2185" s="86"/>
      <c r="AD2185" s="87">
        <f t="shared" si="443"/>
        <v>0</v>
      </c>
      <c r="AE2185" s="127"/>
      <c r="AF2185" s="86"/>
      <c r="AG2185" s="86"/>
      <c r="AH2185" s="131"/>
      <c r="AI2185" s="88">
        <f t="shared" si="444"/>
        <v>0</v>
      </c>
      <c r="AJ2185" s="89" t="str">
        <f>IFERROR(IF(ISNA(MATCH($AV2185,Other_Category_Abbr,0)),INDEX(FGHG_List_Long_GWP,MATCH($AV2185,FGHG_List_Long,0)),INDEX(GWP_Other_Abbr,MATCH($AV2185,Other_Category_Abbr,0)))*SUM(V2185,AA2185,AD2185,AI2185),"")</f>
        <v/>
      </c>
      <c r="AK2185" s="89" t="str">
        <f>IFERROR(IF(ISNA(MATCH($AV2185,Other_Category_Abbr,0)),INDEX(FGHG_List_Long_GWP,MATCH($AV2185,FGHG_List_Long,0)),INDEX(GWP_Other_Abbr,MATCH($AV2185,Other_Category_Abbr,0)))*(T2185*(S2185+U2185)+W2185*(Y2185+X2185)+AD2185+AE2185*(AF2185+AG2185)),"")</f>
        <v/>
      </c>
      <c r="AL2185" s="90" t="str">
        <f t="shared" si="439"/>
        <v/>
      </c>
      <c r="AM2185" s="91" t="str">
        <f t="shared" si="440"/>
        <v/>
      </c>
      <c r="AP2185" s="92" t="b">
        <f t="shared" si="434"/>
        <v>0</v>
      </c>
      <c r="AQ2185" s="92" t="str">
        <f t="shared" si="435"/>
        <v xml:space="preserve"> </v>
      </c>
      <c r="AR2185" s="92" t="str">
        <f>IF(LEN(AQ2185)=1,"",COUNTIF($AQ$19:AQ2185,AQ2185)=1)</f>
        <v/>
      </c>
      <c r="AS2185" s="73"/>
      <c r="AT2185" s="73"/>
      <c r="AU2185" s="73"/>
      <c r="AV2185" s="235" t="str">
        <f>IF($P2185=Lists!$A$13,Lists!$A$29,IF($P2185=Lists!$A$14,Lists!$A$30,$P2185))</f>
        <v/>
      </c>
      <c r="AW2185" s="73"/>
      <c r="AX2185" s="73"/>
    </row>
    <row r="2186" spans="2:50" x14ac:dyDescent="0.3">
      <c r="B2186" s="137">
        <f t="shared" si="441"/>
        <v>2168</v>
      </c>
      <c r="C2186" s="24"/>
      <c r="D2186" s="24"/>
      <c r="E2186" s="24"/>
      <c r="F2186" s="25"/>
      <c r="G2186" s="24"/>
      <c r="H2186" s="30"/>
      <c r="I2186" s="24"/>
      <c r="J2186" s="50" t="str">
        <f t="shared" si="432"/>
        <v/>
      </c>
      <c r="K2186" s="30"/>
      <c r="L2186" s="236"/>
      <c r="M2186" s="30"/>
      <c r="N2186" s="30"/>
      <c r="O2186" s="46" t="str">
        <f t="shared" si="433"/>
        <v/>
      </c>
      <c r="P2186" s="239" t="str">
        <f t="shared" si="436"/>
        <v/>
      </c>
      <c r="Q2186" s="52" t="str">
        <f t="shared" si="437"/>
        <v/>
      </c>
      <c r="R2186" s="127"/>
      <c r="S2186" s="86"/>
      <c r="T2186" s="127"/>
      <c r="U2186" s="86"/>
      <c r="V2186" s="87">
        <f t="shared" si="442"/>
        <v>0</v>
      </c>
      <c r="W2186" s="130"/>
      <c r="X2186" s="86"/>
      <c r="Y2186" s="86"/>
      <c r="Z2186" s="131"/>
      <c r="AA2186" s="87">
        <f t="shared" si="438"/>
        <v>0</v>
      </c>
      <c r="AB2186" s="127"/>
      <c r="AC2186" s="86"/>
      <c r="AD2186" s="87">
        <f t="shared" si="443"/>
        <v>0</v>
      </c>
      <c r="AE2186" s="127"/>
      <c r="AF2186" s="86"/>
      <c r="AG2186" s="86"/>
      <c r="AH2186" s="131"/>
      <c r="AI2186" s="88">
        <f t="shared" si="444"/>
        <v>0</v>
      </c>
      <c r="AJ2186" s="89" t="str">
        <f>IFERROR(IF(ISNA(MATCH($AV2186,Other_Category_Abbr,0)),INDEX(FGHG_List_Long_GWP,MATCH($AV2186,FGHG_List_Long,0)),INDEX(GWP_Other_Abbr,MATCH($AV2186,Other_Category_Abbr,0)))*SUM(V2186,AA2186,AD2186,AI2186),"")</f>
        <v/>
      </c>
      <c r="AK2186" s="89" t="str">
        <f>IFERROR(IF(ISNA(MATCH($AV2186,Other_Category_Abbr,0)),INDEX(FGHG_List_Long_GWP,MATCH($AV2186,FGHG_List_Long,0)),INDEX(GWP_Other_Abbr,MATCH($AV2186,Other_Category_Abbr,0)))*(T2186*(S2186+U2186)+W2186*(Y2186+X2186)+AD2186+AE2186*(AF2186+AG2186)),"")</f>
        <v/>
      </c>
      <c r="AL2186" s="90" t="str">
        <f t="shared" si="439"/>
        <v/>
      </c>
      <c r="AM2186" s="91" t="str">
        <f t="shared" si="440"/>
        <v/>
      </c>
      <c r="AP2186" s="92" t="b">
        <f t="shared" si="434"/>
        <v>0</v>
      </c>
      <c r="AQ2186" s="92" t="str">
        <f t="shared" si="435"/>
        <v xml:space="preserve"> </v>
      </c>
      <c r="AR2186" s="92" t="str">
        <f>IF(LEN(AQ2186)=1,"",COUNTIF($AQ$19:AQ2186,AQ2186)=1)</f>
        <v/>
      </c>
      <c r="AS2186" s="73"/>
      <c r="AT2186" s="73"/>
      <c r="AU2186" s="73"/>
      <c r="AV2186" s="235" t="str">
        <f>IF($P2186=Lists!$A$13,Lists!$A$29,IF($P2186=Lists!$A$14,Lists!$A$30,$P2186))</f>
        <v/>
      </c>
      <c r="AW2186" s="73"/>
      <c r="AX2186" s="73"/>
    </row>
    <row r="2187" spans="2:50" x14ac:dyDescent="0.3">
      <c r="B2187" s="137">
        <f t="shared" si="441"/>
        <v>2169</v>
      </c>
      <c r="C2187" s="24"/>
      <c r="D2187" s="24"/>
      <c r="E2187" s="24"/>
      <c r="F2187" s="25"/>
      <c r="G2187" s="24"/>
      <c r="H2187" s="30"/>
      <c r="I2187" s="24"/>
      <c r="J2187" s="50" t="str">
        <f t="shared" si="432"/>
        <v/>
      </c>
      <c r="K2187" s="30"/>
      <c r="L2187" s="236"/>
      <c r="M2187" s="30"/>
      <c r="N2187" s="30"/>
      <c r="O2187" s="46" t="str">
        <f t="shared" si="433"/>
        <v/>
      </c>
      <c r="P2187" s="239" t="str">
        <f t="shared" si="436"/>
        <v/>
      </c>
      <c r="Q2187" s="52" t="str">
        <f t="shared" si="437"/>
        <v/>
      </c>
      <c r="R2187" s="127"/>
      <c r="S2187" s="86"/>
      <c r="T2187" s="127"/>
      <c r="U2187" s="86"/>
      <c r="V2187" s="87">
        <f t="shared" si="442"/>
        <v>0</v>
      </c>
      <c r="W2187" s="130"/>
      <c r="X2187" s="86"/>
      <c r="Y2187" s="86"/>
      <c r="Z2187" s="131"/>
      <c r="AA2187" s="87">
        <f t="shared" si="438"/>
        <v>0</v>
      </c>
      <c r="AB2187" s="127"/>
      <c r="AC2187" s="86"/>
      <c r="AD2187" s="87">
        <f t="shared" si="443"/>
        <v>0</v>
      </c>
      <c r="AE2187" s="127"/>
      <c r="AF2187" s="86"/>
      <c r="AG2187" s="86"/>
      <c r="AH2187" s="131"/>
      <c r="AI2187" s="88">
        <f t="shared" si="444"/>
        <v>0</v>
      </c>
      <c r="AJ2187" s="89" t="str">
        <f>IFERROR(IF(ISNA(MATCH($AV2187,Other_Category_Abbr,0)),INDEX(FGHG_List_Long_GWP,MATCH($AV2187,FGHG_List_Long,0)),INDEX(GWP_Other_Abbr,MATCH($AV2187,Other_Category_Abbr,0)))*SUM(V2187,AA2187,AD2187,AI2187),"")</f>
        <v/>
      </c>
      <c r="AK2187" s="89" t="str">
        <f>IFERROR(IF(ISNA(MATCH($AV2187,Other_Category_Abbr,0)),INDEX(FGHG_List_Long_GWP,MATCH($AV2187,FGHG_List_Long,0)),INDEX(GWP_Other_Abbr,MATCH($AV2187,Other_Category_Abbr,0)))*(T2187*(S2187+U2187)+W2187*(Y2187+X2187)+AD2187+AE2187*(AF2187+AG2187)),"")</f>
        <v/>
      </c>
      <c r="AL2187" s="90" t="str">
        <f t="shared" si="439"/>
        <v/>
      </c>
      <c r="AM2187" s="91" t="str">
        <f t="shared" si="440"/>
        <v/>
      </c>
      <c r="AP2187" s="92" t="b">
        <f t="shared" si="434"/>
        <v>0</v>
      </c>
      <c r="AQ2187" s="92" t="str">
        <f t="shared" si="435"/>
        <v xml:space="preserve"> </v>
      </c>
      <c r="AR2187" s="92" t="str">
        <f>IF(LEN(AQ2187)=1,"",COUNTIF($AQ$19:AQ2187,AQ2187)=1)</f>
        <v/>
      </c>
      <c r="AS2187" s="73"/>
      <c r="AT2187" s="73"/>
      <c r="AU2187" s="73"/>
      <c r="AV2187" s="235" t="str">
        <f>IF($P2187=Lists!$A$13,Lists!$A$29,IF($P2187=Lists!$A$14,Lists!$A$30,$P2187))</f>
        <v/>
      </c>
      <c r="AW2187" s="73"/>
      <c r="AX2187" s="73"/>
    </row>
    <row r="2188" spans="2:50" x14ac:dyDescent="0.3">
      <c r="B2188" s="137">
        <f t="shared" si="441"/>
        <v>2170</v>
      </c>
      <c r="C2188" s="24"/>
      <c r="D2188" s="24"/>
      <c r="E2188" s="24"/>
      <c r="F2188" s="25"/>
      <c r="G2188" s="24"/>
      <c r="H2188" s="30"/>
      <c r="I2188" s="24"/>
      <c r="J2188" s="50" t="str">
        <f t="shared" si="432"/>
        <v/>
      </c>
      <c r="K2188" s="30"/>
      <c r="L2188" s="236"/>
      <c r="M2188" s="30"/>
      <c r="N2188" s="30"/>
      <c r="O2188" s="46" t="str">
        <f t="shared" si="433"/>
        <v/>
      </c>
      <c r="P2188" s="239" t="str">
        <f t="shared" si="436"/>
        <v/>
      </c>
      <c r="Q2188" s="52" t="str">
        <f t="shared" si="437"/>
        <v/>
      </c>
      <c r="R2188" s="127"/>
      <c r="S2188" s="86"/>
      <c r="T2188" s="127"/>
      <c r="U2188" s="86"/>
      <c r="V2188" s="87">
        <f t="shared" si="442"/>
        <v>0</v>
      </c>
      <c r="W2188" s="130"/>
      <c r="X2188" s="86"/>
      <c r="Y2188" s="86"/>
      <c r="Z2188" s="131"/>
      <c r="AA2188" s="87">
        <f t="shared" si="438"/>
        <v>0</v>
      </c>
      <c r="AB2188" s="127"/>
      <c r="AC2188" s="86"/>
      <c r="AD2188" s="87">
        <f t="shared" si="443"/>
        <v>0</v>
      </c>
      <c r="AE2188" s="127"/>
      <c r="AF2188" s="86"/>
      <c r="AG2188" s="86"/>
      <c r="AH2188" s="131"/>
      <c r="AI2188" s="88">
        <f t="shared" si="444"/>
        <v>0</v>
      </c>
      <c r="AJ2188" s="89" t="str">
        <f>IFERROR(IF(ISNA(MATCH($AV2188,Other_Category_Abbr,0)),INDEX(FGHG_List_Long_GWP,MATCH($AV2188,FGHG_List_Long,0)),INDEX(GWP_Other_Abbr,MATCH($AV2188,Other_Category_Abbr,0)))*SUM(V2188,AA2188,AD2188,AI2188),"")</f>
        <v/>
      </c>
      <c r="AK2188" s="89" t="str">
        <f>IFERROR(IF(ISNA(MATCH($AV2188,Other_Category_Abbr,0)),INDEX(FGHG_List_Long_GWP,MATCH($AV2188,FGHG_List_Long,0)),INDEX(GWP_Other_Abbr,MATCH($AV2188,Other_Category_Abbr,0)))*(T2188*(S2188+U2188)+W2188*(Y2188+X2188)+AD2188+AE2188*(AF2188+AG2188)),"")</f>
        <v/>
      </c>
      <c r="AL2188" s="90" t="str">
        <f t="shared" si="439"/>
        <v/>
      </c>
      <c r="AM2188" s="91" t="str">
        <f t="shared" si="440"/>
        <v/>
      </c>
      <c r="AP2188" s="92" t="b">
        <f t="shared" si="434"/>
        <v>0</v>
      </c>
      <c r="AQ2188" s="92" t="str">
        <f t="shared" si="435"/>
        <v xml:space="preserve"> </v>
      </c>
      <c r="AR2188" s="92" t="str">
        <f>IF(LEN(AQ2188)=1,"",COUNTIF($AQ$19:AQ2188,AQ2188)=1)</f>
        <v/>
      </c>
      <c r="AS2188" s="73"/>
      <c r="AT2188" s="73"/>
      <c r="AU2188" s="73"/>
      <c r="AV2188" s="235" t="str">
        <f>IF($P2188=Lists!$A$13,Lists!$A$29,IF($P2188=Lists!$A$14,Lists!$A$30,$P2188))</f>
        <v/>
      </c>
      <c r="AW2188" s="73"/>
      <c r="AX2188" s="73"/>
    </row>
    <row r="2189" spans="2:50" x14ac:dyDescent="0.3">
      <c r="B2189" s="137">
        <f t="shared" si="441"/>
        <v>2171</v>
      </c>
      <c r="C2189" s="24"/>
      <c r="D2189" s="24"/>
      <c r="E2189" s="24"/>
      <c r="F2189" s="25"/>
      <c r="G2189" s="24"/>
      <c r="H2189" s="30"/>
      <c r="I2189" s="24"/>
      <c r="J2189" s="50" t="str">
        <f t="shared" si="432"/>
        <v/>
      </c>
      <c r="K2189" s="30"/>
      <c r="L2189" s="236"/>
      <c r="M2189" s="30"/>
      <c r="N2189" s="30"/>
      <c r="O2189" s="46" t="str">
        <f t="shared" si="433"/>
        <v/>
      </c>
      <c r="P2189" s="239" t="str">
        <f t="shared" si="436"/>
        <v/>
      </c>
      <c r="Q2189" s="52" t="str">
        <f t="shared" si="437"/>
        <v/>
      </c>
      <c r="R2189" s="127"/>
      <c r="S2189" s="86"/>
      <c r="T2189" s="127"/>
      <c r="U2189" s="86"/>
      <c r="V2189" s="87">
        <f t="shared" si="442"/>
        <v>0</v>
      </c>
      <c r="W2189" s="130"/>
      <c r="X2189" s="86"/>
      <c r="Y2189" s="86"/>
      <c r="Z2189" s="131"/>
      <c r="AA2189" s="87">
        <f t="shared" si="438"/>
        <v>0</v>
      </c>
      <c r="AB2189" s="127"/>
      <c r="AC2189" s="86"/>
      <c r="AD2189" s="87">
        <f t="shared" si="443"/>
        <v>0</v>
      </c>
      <c r="AE2189" s="127"/>
      <c r="AF2189" s="86"/>
      <c r="AG2189" s="86"/>
      <c r="AH2189" s="131"/>
      <c r="AI2189" s="88">
        <f t="shared" si="444"/>
        <v>0</v>
      </c>
      <c r="AJ2189" s="89" t="str">
        <f>IFERROR(IF(ISNA(MATCH($AV2189,Other_Category_Abbr,0)),INDEX(FGHG_List_Long_GWP,MATCH($AV2189,FGHG_List_Long,0)),INDEX(GWP_Other_Abbr,MATCH($AV2189,Other_Category_Abbr,0)))*SUM(V2189,AA2189,AD2189,AI2189),"")</f>
        <v/>
      </c>
      <c r="AK2189" s="89" t="str">
        <f>IFERROR(IF(ISNA(MATCH($AV2189,Other_Category_Abbr,0)),INDEX(FGHG_List_Long_GWP,MATCH($AV2189,FGHG_List_Long,0)),INDEX(GWP_Other_Abbr,MATCH($AV2189,Other_Category_Abbr,0)))*(T2189*(S2189+U2189)+W2189*(Y2189+X2189)+AD2189+AE2189*(AF2189+AG2189)),"")</f>
        <v/>
      </c>
      <c r="AL2189" s="90" t="str">
        <f t="shared" si="439"/>
        <v/>
      </c>
      <c r="AM2189" s="91" t="str">
        <f t="shared" si="440"/>
        <v/>
      </c>
      <c r="AP2189" s="92" t="b">
        <f t="shared" si="434"/>
        <v>0</v>
      </c>
      <c r="AQ2189" s="92" t="str">
        <f t="shared" si="435"/>
        <v xml:space="preserve"> </v>
      </c>
      <c r="AR2189" s="92" t="str">
        <f>IF(LEN(AQ2189)=1,"",COUNTIF($AQ$19:AQ2189,AQ2189)=1)</f>
        <v/>
      </c>
      <c r="AS2189" s="73"/>
      <c r="AT2189" s="73"/>
      <c r="AU2189" s="73"/>
      <c r="AV2189" s="235" t="str">
        <f>IF($P2189=Lists!$A$13,Lists!$A$29,IF($P2189=Lists!$A$14,Lists!$A$30,$P2189))</f>
        <v/>
      </c>
      <c r="AW2189" s="73"/>
      <c r="AX2189" s="73"/>
    </row>
    <row r="2190" spans="2:50" x14ac:dyDescent="0.3">
      <c r="B2190" s="137">
        <f t="shared" si="441"/>
        <v>2172</v>
      </c>
      <c r="C2190" s="24"/>
      <c r="D2190" s="24"/>
      <c r="E2190" s="24"/>
      <c r="F2190" s="25"/>
      <c r="G2190" s="24"/>
      <c r="H2190" s="30"/>
      <c r="I2190" s="24"/>
      <c r="J2190" s="50" t="str">
        <f t="shared" si="432"/>
        <v/>
      </c>
      <c r="K2190" s="30"/>
      <c r="L2190" s="236"/>
      <c r="M2190" s="30"/>
      <c r="N2190" s="30"/>
      <c r="O2190" s="46" t="str">
        <f t="shared" si="433"/>
        <v/>
      </c>
      <c r="P2190" s="239" t="str">
        <f t="shared" si="436"/>
        <v/>
      </c>
      <c r="Q2190" s="52" t="str">
        <f t="shared" si="437"/>
        <v/>
      </c>
      <c r="R2190" s="127"/>
      <c r="S2190" s="86"/>
      <c r="T2190" s="127"/>
      <c r="U2190" s="86"/>
      <c r="V2190" s="87">
        <f t="shared" si="442"/>
        <v>0</v>
      </c>
      <c r="W2190" s="130"/>
      <c r="X2190" s="86"/>
      <c r="Y2190" s="86"/>
      <c r="Z2190" s="131"/>
      <c r="AA2190" s="87">
        <f t="shared" si="438"/>
        <v>0</v>
      </c>
      <c r="AB2190" s="127"/>
      <c r="AC2190" s="86"/>
      <c r="AD2190" s="87">
        <f t="shared" si="443"/>
        <v>0</v>
      </c>
      <c r="AE2190" s="127"/>
      <c r="AF2190" s="86"/>
      <c r="AG2190" s="86"/>
      <c r="AH2190" s="131"/>
      <c r="AI2190" s="88">
        <f t="shared" si="444"/>
        <v>0</v>
      </c>
      <c r="AJ2190" s="89" t="str">
        <f>IFERROR(IF(ISNA(MATCH($AV2190,Other_Category_Abbr,0)),INDEX(FGHG_List_Long_GWP,MATCH($AV2190,FGHG_List_Long,0)),INDEX(GWP_Other_Abbr,MATCH($AV2190,Other_Category_Abbr,0)))*SUM(V2190,AA2190,AD2190,AI2190),"")</f>
        <v/>
      </c>
      <c r="AK2190" s="89" t="str">
        <f>IFERROR(IF(ISNA(MATCH($AV2190,Other_Category_Abbr,0)),INDEX(FGHG_List_Long_GWP,MATCH($AV2190,FGHG_List_Long,0)),INDEX(GWP_Other_Abbr,MATCH($AV2190,Other_Category_Abbr,0)))*(T2190*(S2190+U2190)+W2190*(Y2190+X2190)+AD2190+AE2190*(AF2190+AG2190)),"")</f>
        <v/>
      </c>
      <c r="AL2190" s="90" t="str">
        <f t="shared" si="439"/>
        <v/>
      </c>
      <c r="AM2190" s="91" t="str">
        <f t="shared" si="440"/>
        <v/>
      </c>
      <c r="AP2190" s="92" t="b">
        <f t="shared" si="434"/>
        <v>0</v>
      </c>
      <c r="AQ2190" s="92" t="str">
        <f t="shared" si="435"/>
        <v xml:space="preserve"> </v>
      </c>
      <c r="AR2190" s="92" t="str">
        <f>IF(LEN(AQ2190)=1,"",COUNTIF($AQ$19:AQ2190,AQ2190)=1)</f>
        <v/>
      </c>
      <c r="AS2190" s="73"/>
      <c r="AT2190" s="73"/>
      <c r="AU2190" s="73"/>
      <c r="AV2190" s="235" t="str">
        <f>IF($P2190=Lists!$A$13,Lists!$A$29,IF($P2190=Lists!$A$14,Lists!$A$30,$P2190))</f>
        <v/>
      </c>
      <c r="AW2190" s="73"/>
      <c r="AX2190" s="73"/>
    </row>
    <row r="2191" spans="2:50" x14ac:dyDescent="0.3">
      <c r="B2191" s="137">
        <f t="shared" si="441"/>
        <v>2173</v>
      </c>
      <c r="C2191" s="24"/>
      <c r="D2191" s="24"/>
      <c r="E2191" s="24"/>
      <c r="F2191" s="25"/>
      <c r="G2191" s="24"/>
      <c r="H2191" s="30"/>
      <c r="I2191" s="24"/>
      <c r="J2191" s="50" t="str">
        <f t="shared" si="432"/>
        <v/>
      </c>
      <c r="K2191" s="30"/>
      <c r="L2191" s="236"/>
      <c r="M2191" s="30"/>
      <c r="N2191" s="30"/>
      <c r="O2191" s="46" t="str">
        <f t="shared" si="433"/>
        <v/>
      </c>
      <c r="P2191" s="239" t="str">
        <f t="shared" si="436"/>
        <v/>
      </c>
      <c r="Q2191" s="52" t="str">
        <f t="shared" si="437"/>
        <v/>
      </c>
      <c r="R2191" s="127"/>
      <c r="S2191" s="86"/>
      <c r="T2191" s="127"/>
      <c r="U2191" s="86"/>
      <c r="V2191" s="87">
        <f t="shared" si="442"/>
        <v>0</v>
      </c>
      <c r="W2191" s="130"/>
      <c r="X2191" s="86"/>
      <c r="Y2191" s="86"/>
      <c r="Z2191" s="131"/>
      <c r="AA2191" s="87">
        <f t="shared" si="438"/>
        <v>0</v>
      </c>
      <c r="AB2191" s="127"/>
      <c r="AC2191" s="86"/>
      <c r="AD2191" s="87">
        <f t="shared" si="443"/>
        <v>0</v>
      </c>
      <c r="AE2191" s="127"/>
      <c r="AF2191" s="86"/>
      <c r="AG2191" s="86"/>
      <c r="AH2191" s="131"/>
      <c r="AI2191" s="88">
        <f t="shared" si="444"/>
        <v>0</v>
      </c>
      <c r="AJ2191" s="89" t="str">
        <f>IFERROR(IF(ISNA(MATCH($AV2191,Other_Category_Abbr,0)),INDEX(FGHG_List_Long_GWP,MATCH($AV2191,FGHG_List_Long,0)),INDEX(GWP_Other_Abbr,MATCH($AV2191,Other_Category_Abbr,0)))*SUM(V2191,AA2191,AD2191,AI2191),"")</f>
        <v/>
      </c>
      <c r="AK2191" s="89" t="str">
        <f>IFERROR(IF(ISNA(MATCH($AV2191,Other_Category_Abbr,0)),INDEX(FGHG_List_Long_GWP,MATCH($AV2191,FGHG_List_Long,0)),INDEX(GWP_Other_Abbr,MATCH($AV2191,Other_Category_Abbr,0)))*(T2191*(S2191+U2191)+W2191*(Y2191+X2191)+AD2191+AE2191*(AF2191+AG2191)),"")</f>
        <v/>
      </c>
      <c r="AL2191" s="90" t="str">
        <f t="shared" si="439"/>
        <v/>
      </c>
      <c r="AM2191" s="91" t="str">
        <f t="shared" si="440"/>
        <v/>
      </c>
      <c r="AP2191" s="92" t="b">
        <f t="shared" si="434"/>
        <v>0</v>
      </c>
      <c r="AQ2191" s="92" t="str">
        <f t="shared" si="435"/>
        <v xml:space="preserve"> </v>
      </c>
      <c r="AR2191" s="92" t="str">
        <f>IF(LEN(AQ2191)=1,"",COUNTIF($AQ$19:AQ2191,AQ2191)=1)</f>
        <v/>
      </c>
      <c r="AS2191" s="73"/>
      <c r="AT2191" s="73"/>
      <c r="AU2191" s="73"/>
      <c r="AV2191" s="235" t="str">
        <f>IF($P2191=Lists!$A$13,Lists!$A$29,IF($P2191=Lists!$A$14,Lists!$A$30,$P2191))</f>
        <v/>
      </c>
      <c r="AW2191" s="73"/>
      <c r="AX2191" s="73"/>
    </row>
    <row r="2192" spans="2:50" x14ac:dyDescent="0.3">
      <c r="B2192" s="137">
        <f t="shared" si="441"/>
        <v>2174</v>
      </c>
      <c r="C2192" s="24"/>
      <c r="D2192" s="24"/>
      <c r="E2192" s="24"/>
      <c r="F2192" s="25"/>
      <c r="G2192" s="24"/>
      <c r="H2192" s="30"/>
      <c r="I2192" s="24"/>
      <c r="J2192" s="50" t="str">
        <f t="shared" si="432"/>
        <v/>
      </c>
      <c r="K2192" s="30"/>
      <c r="L2192" s="236"/>
      <c r="M2192" s="30"/>
      <c r="N2192" s="30"/>
      <c r="O2192" s="46" t="str">
        <f t="shared" si="433"/>
        <v/>
      </c>
      <c r="P2192" s="239" t="str">
        <f t="shared" si="436"/>
        <v/>
      </c>
      <c r="Q2192" s="52" t="str">
        <f t="shared" si="437"/>
        <v/>
      </c>
      <c r="R2192" s="127"/>
      <c r="S2192" s="86"/>
      <c r="T2192" s="127"/>
      <c r="U2192" s="86"/>
      <c r="V2192" s="87">
        <f t="shared" si="442"/>
        <v>0</v>
      </c>
      <c r="W2192" s="130"/>
      <c r="X2192" s="86"/>
      <c r="Y2192" s="86"/>
      <c r="Z2192" s="131"/>
      <c r="AA2192" s="87">
        <f t="shared" si="438"/>
        <v>0</v>
      </c>
      <c r="AB2192" s="127"/>
      <c r="AC2192" s="86"/>
      <c r="AD2192" s="87">
        <f t="shared" si="443"/>
        <v>0</v>
      </c>
      <c r="AE2192" s="127"/>
      <c r="AF2192" s="86"/>
      <c r="AG2192" s="86"/>
      <c r="AH2192" s="131"/>
      <c r="AI2192" s="88">
        <f t="shared" si="444"/>
        <v>0</v>
      </c>
      <c r="AJ2192" s="89" t="str">
        <f>IFERROR(IF(ISNA(MATCH($AV2192,Other_Category_Abbr,0)),INDEX(FGHG_List_Long_GWP,MATCH($AV2192,FGHG_List_Long,0)),INDEX(GWP_Other_Abbr,MATCH($AV2192,Other_Category_Abbr,0)))*SUM(V2192,AA2192,AD2192,AI2192),"")</f>
        <v/>
      </c>
      <c r="AK2192" s="89" t="str">
        <f>IFERROR(IF(ISNA(MATCH($AV2192,Other_Category_Abbr,0)),INDEX(FGHG_List_Long_GWP,MATCH($AV2192,FGHG_List_Long,0)),INDEX(GWP_Other_Abbr,MATCH($AV2192,Other_Category_Abbr,0)))*(T2192*(S2192+U2192)+W2192*(Y2192+X2192)+AD2192+AE2192*(AF2192+AG2192)),"")</f>
        <v/>
      </c>
      <c r="AL2192" s="90" t="str">
        <f t="shared" si="439"/>
        <v/>
      </c>
      <c r="AM2192" s="91" t="str">
        <f t="shared" si="440"/>
        <v/>
      </c>
      <c r="AP2192" s="92" t="b">
        <f t="shared" si="434"/>
        <v>0</v>
      </c>
      <c r="AQ2192" s="92" t="str">
        <f t="shared" si="435"/>
        <v xml:space="preserve"> </v>
      </c>
      <c r="AR2192" s="92" t="str">
        <f>IF(LEN(AQ2192)=1,"",COUNTIF($AQ$19:AQ2192,AQ2192)=1)</f>
        <v/>
      </c>
      <c r="AS2192" s="73"/>
      <c r="AT2192" s="73"/>
      <c r="AU2192" s="73"/>
      <c r="AV2192" s="235" t="str">
        <f>IF($P2192=Lists!$A$13,Lists!$A$29,IF($P2192=Lists!$A$14,Lists!$A$30,$P2192))</f>
        <v/>
      </c>
      <c r="AW2192" s="73"/>
      <c r="AX2192" s="73"/>
    </row>
    <row r="2193" spans="2:50" x14ac:dyDescent="0.3">
      <c r="B2193" s="137">
        <f t="shared" si="441"/>
        <v>2175</v>
      </c>
      <c r="C2193" s="24"/>
      <c r="D2193" s="24"/>
      <c r="E2193" s="24"/>
      <c r="F2193" s="25"/>
      <c r="G2193" s="24"/>
      <c r="H2193" s="30"/>
      <c r="I2193" s="24"/>
      <c r="J2193" s="50" t="str">
        <f t="shared" si="432"/>
        <v/>
      </c>
      <c r="K2193" s="30"/>
      <c r="L2193" s="236"/>
      <c r="M2193" s="30"/>
      <c r="N2193" s="30"/>
      <c r="O2193" s="46" t="str">
        <f t="shared" si="433"/>
        <v/>
      </c>
      <c r="P2193" s="239" t="str">
        <f t="shared" si="436"/>
        <v/>
      </c>
      <c r="Q2193" s="52" t="str">
        <f t="shared" si="437"/>
        <v/>
      </c>
      <c r="R2193" s="127"/>
      <c r="S2193" s="86"/>
      <c r="T2193" s="127"/>
      <c r="U2193" s="86"/>
      <c r="V2193" s="87">
        <f t="shared" si="442"/>
        <v>0</v>
      </c>
      <c r="W2193" s="130"/>
      <c r="X2193" s="86"/>
      <c r="Y2193" s="86"/>
      <c r="Z2193" s="131"/>
      <c r="AA2193" s="87">
        <f t="shared" si="438"/>
        <v>0</v>
      </c>
      <c r="AB2193" s="127"/>
      <c r="AC2193" s="86"/>
      <c r="AD2193" s="87">
        <f t="shared" si="443"/>
        <v>0</v>
      </c>
      <c r="AE2193" s="127"/>
      <c r="AF2193" s="86"/>
      <c r="AG2193" s="86"/>
      <c r="AH2193" s="131"/>
      <c r="AI2193" s="88">
        <f t="shared" si="444"/>
        <v>0</v>
      </c>
      <c r="AJ2193" s="89" t="str">
        <f>IFERROR(IF(ISNA(MATCH($AV2193,Other_Category_Abbr,0)),INDEX(FGHG_List_Long_GWP,MATCH($AV2193,FGHG_List_Long,0)),INDEX(GWP_Other_Abbr,MATCH($AV2193,Other_Category_Abbr,0)))*SUM(V2193,AA2193,AD2193,AI2193),"")</f>
        <v/>
      </c>
      <c r="AK2193" s="89" t="str">
        <f>IFERROR(IF(ISNA(MATCH($AV2193,Other_Category_Abbr,0)),INDEX(FGHG_List_Long_GWP,MATCH($AV2193,FGHG_List_Long,0)),INDEX(GWP_Other_Abbr,MATCH($AV2193,Other_Category_Abbr,0)))*(T2193*(S2193+U2193)+W2193*(Y2193+X2193)+AD2193+AE2193*(AF2193+AG2193)),"")</f>
        <v/>
      </c>
      <c r="AL2193" s="90" t="str">
        <f t="shared" si="439"/>
        <v/>
      </c>
      <c r="AM2193" s="91" t="str">
        <f t="shared" si="440"/>
        <v/>
      </c>
      <c r="AP2193" s="92" t="b">
        <f t="shared" si="434"/>
        <v>0</v>
      </c>
      <c r="AQ2193" s="92" t="str">
        <f t="shared" si="435"/>
        <v xml:space="preserve"> </v>
      </c>
      <c r="AR2193" s="92" t="str">
        <f>IF(LEN(AQ2193)=1,"",COUNTIF($AQ$19:AQ2193,AQ2193)=1)</f>
        <v/>
      </c>
      <c r="AS2193" s="73"/>
      <c r="AT2193" s="73"/>
      <c r="AU2193" s="73"/>
      <c r="AV2193" s="235" t="str">
        <f>IF($P2193=Lists!$A$13,Lists!$A$29,IF($P2193=Lists!$A$14,Lists!$A$30,$P2193))</f>
        <v/>
      </c>
      <c r="AW2193" s="73"/>
      <c r="AX2193" s="73"/>
    </row>
    <row r="2194" spans="2:50" x14ac:dyDescent="0.3">
      <c r="B2194" s="137">
        <f t="shared" si="441"/>
        <v>2176</v>
      </c>
      <c r="C2194" s="24"/>
      <c r="D2194" s="24"/>
      <c r="E2194" s="24"/>
      <c r="F2194" s="25"/>
      <c r="G2194" s="24"/>
      <c r="H2194" s="30"/>
      <c r="I2194" s="24"/>
      <c r="J2194" s="50" t="str">
        <f t="shared" si="432"/>
        <v/>
      </c>
      <c r="K2194" s="30"/>
      <c r="L2194" s="236"/>
      <c r="M2194" s="30"/>
      <c r="N2194" s="30"/>
      <c r="O2194" s="46" t="str">
        <f t="shared" si="433"/>
        <v/>
      </c>
      <c r="P2194" s="239" t="str">
        <f t="shared" si="436"/>
        <v/>
      </c>
      <c r="Q2194" s="52" t="str">
        <f t="shared" si="437"/>
        <v/>
      </c>
      <c r="R2194" s="127"/>
      <c r="S2194" s="86"/>
      <c r="T2194" s="127"/>
      <c r="U2194" s="86"/>
      <c r="V2194" s="87">
        <f t="shared" si="442"/>
        <v>0</v>
      </c>
      <c r="W2194" s="130"/>
      <c r="X2194" s="86"/>
      <c r="Y2194" s="86"/>
      <c r="Z2194" s="131"/>
      <c r="AA2194" s="87">
        <f t="shared" si="438"/>
        <v>0</v>
      </c>
      <c r="AB2194" s="127"/>
      <c r="AC2194" s="86"/>
      <c r="AD2194" s="87">
        <f t="shared" si="443"/>
        <v>0</v>
      </c>
      <c r="AE2194" s="127"/>
      <c r="AF2194" s="86"/>
      <c r="AG2194" s="86"/>
      <c r="AH2194" s="131"/>
      <c r="AI2194" s="88">
        <f t="shared" si="444"/>
        <v>0</v>
      </c>
      <c r="AJ2194" s="89" t="str">
        <f>IFERROR(IF(ISNA(MATCH($AV2194,Other_Category_Abbr,0)),INDEX(FGHG_List_Long_GWP,MATCH($AV2194,FGHG_List_Long,0)),INDEX(GWP_Other_Abbr,MATCH($AV2194,Other_Category_Abbr,0)))*SUM(V2194,AA2194,AD2194,AI2194),"")</f>
        <v/>
      </c>
      <c r="AK2194" s="89" t="str">
        <f>IFERROR(IF(ISNA(MATCH($AV2194,Other_Category_Abbr,0)),INDEX(FGHG_List_Long_GWP,MATCH($AV2194,FGHG_List_Long,0)),INDEX(GWP_Other_Abbr,MATCH($AV2194,Other_Category_Abbr,0)))*(T2194*(S2194+U2194)+W2194*(Y2194+X2194)+AD2194+AE2194*(AF2194+AG2194)),"")</f>
        <v/>
      </c>
      <c r="AL2194" s="90" t="str">
        <f t="shared" si="439"/>
        <v/>
      </c>
      <c r="AM2194" s="91" t="str">
        <f t="shared" si="440"/>
        <v/>
      </c>
      <c r="AP2194" s="92" t="b">
        <f t="shared" si="434"/>
        <v>0</v>
      </c>
      <c r="AQ2194" s="92" t="str">
        <f t="shared" si="435"/>
        <v xml:space="preserve"> </v>
      </c>
      <c r="AR2194" s="92" t="str">
        <f>IF(LEN(AQ2194)=1,"",COUNTIF($AQ$19:AQ2194,AQ2194)=1)</f>
        <v/>
      </c>
      <c r="AS2194" s="73"/>
      <c r="AT2194" s="73"/>
      <c r="AU2194" s="73"/>
      <c r="AV2194" s="235" t="str">
        <f>IF($P2194=Lists!$A$13,Lists!$A$29,IF($P2194=Lists!$A$14,Lists!$A$30,$P2194))</f>
        <v/>
      </c>
      <c r="AW2194" s="73"/>
      <c r="AX2194" s="73"/>
    </row>
    <row r="2195" spans="2:50" x14ac:dyDescent="0.3">
      <c r="B2195" s="137">
        <f t="shared" si="441"/>
        <v>2177</v>
      </c>
      <c r="C2195" s="24"/>
      <c r="D2195" s="24"/>
      <c r="E2195" s="24"/>
      <c r="F2195" s="25"/>
      <c r="G2195" s="24"/>
      <c r="H2195" s="30"/>
      <c r="I2195" s="24"/>
      <c r="J2195" s="50" t="str">
        <f t="shared" ref="J2195:J2258" si="445">IFERROR(INDEX(CASRN,MATCH($I2195,FGHG_List_Long,0)),"")</f>
        <v/>
      </c>
      <c r="K2195" s="30"/>
      <c r="L2195" s="236"/>
      <c r="M2195" s="30"/>
      <c r="N2195" s="30"/>
      <c r="O2195" s="46" t="str">
        <f t="shared" ref="O2195:O2258" si="446">IF(ISBLANK(I2195),"",IF(I2195="Other f-GHG chemical not listed",K2195,I2195))</f>
        <v/>
      </c>
      <c r="P2195" s="239" t="str">
        <f t="shared" si="436"/>
        <v/>
      </c>
      <c r="Q2195" s="52" t="str">
        <f t="shared" si="437"/>
        <v/>
      </c>
      <c r="R2195" s="127"/>
      <c r="S2195" s="86"/>
      <c r="T2195" s="127"/>
      <c r="U2195" s="86"/>
      <c r="V2195" s="87">
        <f t="shared" si="442"/>
        <v>0</v>
      </c>
      <c r="W2195" s="130"/>
      <c r="X2195" s="86"/>
      <c r="Y2195" s="86"/>
      <c r="Z2195" s="131"/>
      <c r="AA2195" s="87">
        <f t="shared" si="438"/>
        <v>0</v>
      </c>
      <c r="AB2195" s="127"/>
      <c r="AC2195" s="86"/>
      <c r="AD2195" s="87">
        <f t="shared" si="443"/>
        <v>0</v>
      </c>
      <c r="AE2195" s="127"/>
      <c r="AF2195" s="86"/>
      <c r="AG2195" s="86"/>
      <c r="AH2195" s="131"/>
      <c r="AI2195" s="88">
        <f t="shared" si="444"/>
        <v>0</v>
      </c>
      <c r="AJ2195" s="89" t="str">
        <f>IFERROR(IF(ISNA(MATCH($AV2195,Other_Category_Abbr,0)),INDEX(FGHG_List_Long_GWP,MATCH($AV2195,FGHG_List_Long,0)),INDEX(GWP_Other_Abbr,MATCH($AV2195,Other_Category_Abbr,0)))*SUM(V2195,AA2195,AD2195,AI2195),"")</f>
        <v/>
      </c>
      <c r="AK2195" s="89" t="str">
        <f>IFERROR(IF(ISNA(MATCH($AV2195,Other_Category_Abbr,0)),INDEX(FGHG_List_Long_GWP,MATCH($AV2195,FGHG_List_Long,0)),INDEX(GWP_Other_Abbr,MATCH($AV2195,Other_Category_Abbr,0)))*(T2195*(S2195+U2195)+W2195*(Y2195+X2195)+AD2195+AE2195*(AF2195+AG2195)),"")</f>
        <v/>
      </c>
      <c r="AL2195" s="90" t="str">
        <f t="shared" si="439"/>
        <v/>
      </c>
      <c r="AM2195" s="91" t="str">
        <f t="shared" si="440"/>
        <v/>
      </c>
      <c r="AP2195" s="92" t="b">
        <f t="shared" ref="AP2195:AP2258" si="447">IF(AND(F2195="EF Method (L21 or L22)",G2195="Yes",H2195="No"),"Eq. L-21",IF(AND(F2195="EF Method (L21 or L22)",G2195="Yes",H2195="Yes"),"Eq. L-22",IF(AND(F2195="EF Method (L21 or L22)",G2195="No"),"Eq. L-22",IF(AND(F2195="ECF Method (L26 or L27)",G2195="Yes"),"Eq. L-27",IF(AND(F2195="ECF Method (L26 or L27)",G2195="No"),"Eq. L-26")))))</f>
        <v>0</v>
      </c>
      <c r="AQ2195" s="92" t="str">
        <f t="shared" ref="AQ2195:AQ2258" si="448">C2195&amp;" "&amp;O2195</f>
        <v xml:space="preserve"> </v>
      </c>
      <c r="AR2195" s="92" t="str">
        <f>IF(LEN(AQ2195)=1,"",COUNTIF($AQ$19:AQ2195,AQ2195)=1)</f>
        <v/>
      </c>
      <c r="AS2195" s="73"/>
      <c r="AT2195" s="73"/>
      <c r="AU2195" s="73"/>
      <c r="AV2195" s="235" t="str">
        <f>IF($P2195=Lists!$A$13,Lists!$A$29,IF($P2195=Lists!$A$14,Lists!$A$30,$P2195))</f>
        <v/>
      </c>
      <c r="AW2195" s="73"/>
      <c r="AX2195" s="73"/>
    </row>
    <row r="2196" spans="2:50" x14ac:dyDescent="0.3">
      <c r="B2196" s="137">
        <f t="shared" si="441"/>
        <v>2178</v>
      </c>
      <c r="C2196" s="24"/>
      <c r="D2196" s="24"/>
      <c r="E2196" s="24"/>
      <c r="F2196" s="25"/>
      <c r="G2196" s="24"/>
      <c r="H2196" s="30"/>
      <c r="I2196" s="24"/>
      <c r="J2196" s="50" t="str">
        <f t="shared" si="445"/>
        <v/>
      </c>
      <c r="K2196" s="30"/>
      <c r="L2196" s="236"/>
      <c r="M2196" s="30"/>
      <c r="N2196" s="30"/>
      <c r="O2196" s="46" t="str">
        <f t="shared" si="446"/>
        <v/>
      </c>
      <c r="P2196" s="239" t="str">
        <f t="shared" ref="P2196:P2259" si="449">IF(ISBLANK(I2196),"",IF(I2196="Other f-GHG chemical not listed",N2196,I2196))</f>
        <v/>
      </c>
      <c r="Q2196" s="52" t="str">
        <f t="shared" ref="Q2196:Q2259" si="450">IF(ISBLANK(I2196),"",IF(I2196="Other f-GHG chemical not listed",L2196,J2196))</f>
        <v/>
      </c>
      <c r="R2196" s="127"/>
      <c r="S2196" s="86"/>
      <c r="T2196" s="127"/>
      <c r="U2196" s="86"/>
      <c r="V2196" s="87">
        <f t="shared" si="442"/>
        <v>0</v>
      </c>
      <c r="W2196" s="130"/>
      <c r="X2196" s="86"/>
      <c r="Y2196" s="86"/>
      <c r="Z2196" s="131"/>
      <c r="AA2196" s="87">
        <f t="shared" ref="AA2196:AA2259" si="451">+W2196*(X2196+Y2196*(1-Z2196))</f>
        <v>0</v>
      </c>
      <c r="AB2196" s="127"/>
      <c r="AC2196" s="86"/>
      <c r="AD2196" s="87">
        <f t="shared" si="443"/>
        <v>0</v>
      </c>
      <c r="AE2196" s="127"/>
      <c r="AF2196" s="86"/>
      <c r="AG2196" s="86"/>
      <c r="AH2196" s="131"/>
      <c r="AI2196" s="88">
        <f t="shared" si="444"/>
        <v>0</v>
      </c>
      <c r="AJ2196" s="89" t="str">
        <f>IFERROR(IF(ISNA(MATCH($AV2196,Other_Category_Abbr,0)),INDEX(FGHG_List_Long_GWP,MATCH($AV2196,FGHG_List_Long,0)),INDEX(GWP_Other_Abbr,MATCH($AV2196,Other_Category_Abbr,0)))*SUM(V2196,AA2196,AD2196,AI2196),"")</f>
        <v/>
      </c>
      <c r="AK2196" s="89" t="str">
        <f>IFERROR(IF(ISNA(MATCH($AV2196,Other_Category_Abbr,0)),INDEX(FGHG_List_Long_GWP,MATCH($AV2196,FGHG_List_Long,0)),INDEX(GWP_Other_Abbr,MATCH($AV2196,Other_Category_Abbr,0)))*(T2196*(S2196+U2196)+W2196*(Y2196+X2196)+AD2196+AE2196*(AF2196+AG2196)),"")</f>
        <v/>
      </c>
      <c r="AL2196" s="90" t="str">
        <f t="shared" ref="AL2196:AL2259" si="452">IFERROR(1-(SUMIF($C$19:$C$3718,C2196,$AJ$19:$AJ$3718)/SUMIF($C$19:$C$3718,C2196,$AK$19:$AK$3718)),"")</f>
        <v/>
      </c>
      <c r="AM2196" s="91" t="str">
        <f t="shared" ref="AM2196:AM2259" si="453">IF(LEN(AL2196)&lt;1,"",IF(AND(AL2196&gt;=$BA$19,AL2196&lt;$BB$19),$AZ$19,IF(AND(AL2196&gt;=$BA$20,AL2196&lt;$BB$20),$AZ$20,IF(AND(AL2196&gt;=$BA$21,AL2196&lt;$BB$21),$AZ$21,IF(AND(AL2196&gt;=$BA$22,AL2196&lt;=$BB$22),$AZ$22,"Check")))))</f>
        <v/>
      </c>
      <c r="AP2196" s="92" t="b">
        <f t="shared" si="447"/>
        <v>0</v>
      </c>
      <c r="AQ2196" s="92" t="str">
        <f t="shared" si="448"/>
        <v xml:space="preserve"> </v>
      </c>
      <c r="AR2196" s="92" t="str">
        <f>IF(LEN(AQ2196)=1,"",COUNTIF($AQ$19:AQ2196,AQ2196)=1)</f>
        <v/>
      </c>
      <c r="AS2196" s="73"/>
      <c r="AT2196" s="73"/>
      <c r="AU2196" s="73"/>
      <c r="AV2196" s="235" t="str">
        <f>IF($P2196=Lists!$A$13,Lists!$A$29,IF($P2196=Lists!$A$14,Lists!$A$30,$P2196))</f>
        <v/>
      </c>
      <c r="AW2196" s="73"/>
      <c r="AX2196" s="73"/>
    </row>
    <row r="2197" spans="2:50" x14ac:dyDescent="0.3">
      <c r="B2197" s="137">
        <f t="shared" ref="B2197:B2260" si="454">1+B2196</f>
        <v>2179</v>
      </c>
      <c r="C2197" s="24"/>
      <c r="D2197" s="24"/>
      <c r="E2197" s="24"/>
      <c r="F2197" s="25"/>
      <c r="G2197" s="24"/>
      <c r="H2197" s="30"/>
      <c r="I2197" s="24"/>
      <c r="J2197" s="50" t="str">
        <f t="shared" si="445"/>
        <v/>
      </c>
      <c r="K2197" s="30"/>
      <c r="L2197" s="236"/>
      <c r="M2197" s="30"/>
      <c r="N2197" s="30"/>
      <c r="O2197" s="46" t="str">
        <f t="shared" si="446"/>
        <v/>
      </c>
      <c r="P2197" s="239" t="str">
        <f t="shared" si="449"/>
        <v/>
      </c>
      <c r="Q2197" s="52" t="str">
        <f t="shared" si="450"/>
        <v/>
      </c>
      <c r="R2197" s="127"/>
      <c r="S2197" s="86"/>
      <c r="T2197" s="127"/>
      <c r="U2197" s="86"/>
      <c r="V2197" s="87">
        <f t="shared" si="442"/>
        <v>0</v>
      </c>
      <c r="W2197" s="130"/>
      <c r="X2197" s="86"/>
      <c r="Y2197" s="86"/>
      <c r="Z2197" s="131"/>
      <c r="AA2197" s="87">
        <f t="shared" si="451"/>
        <v>0</v>
      </c>
      <c r="AB2197" s="127"/>
      <c r="AC2197" s="86"/>
      <c r="AD2197" s="87">
        <f t="shared" si="443"/>
        <v>0</v>
      </c>
      <c r="AE2197" s="127"/>
      <c r="AF2197" s="86"/>
      <c r="AG2197" s="86"/>
      <c r="AH2197" s="131"/>
      <c r="AI2197" s="88">
        <f t="shared" si="444"/>
        <v>0</v>
      </c>
      <c r="AJ2197" s="89" t="str">
        <f>IFERROR(IF(ISNA(MATCH($AV2197,Other_Category_Abbr,0)),INDEX(FGHG_List_Long_GWP,MATCH($AV2197,FGHG_List_Long,0)),INDEX(GWP_Other_Abbr,MATCH($AV2197,Other_Category_Abbr,0)))*SUM(V2197,AA2197,AD2197,AI2197),"")</f>
        <v/>
      </c>
      <c r="AK2197" s="89" t="str">
        <f>IFERROR(IF(ISNA(MATCH($AV2197,Other_Category_Abbr,0)),INDEX(FGHG_List_Long_GWP,MATCH($AV2197,FGHG_List_Long,0)),INDEX(GWP_Other_Abbr,MATCH($AV2197,Other_Category_Abbr,0)))*(T2197*(S2197+U2197)+W2197*(Y2197+X2197)+AD2197+AE2197*(AF2197+AG2197)),"")</f>
        <v/>
      </c>
      <c r="AL2197" s="90" t="str">
        <f t="shared" si="452"/>
        <v/>
      </c>
      <c r="AM2197" s="91" t="str">
        <f t="shared" si="453"/>
        <v/>
      </c>
      <c r="AP2197" s="92" t="b">
        <f t="shared" si="447"/>
        <v>0</v>
      </c>
      <c r="AQ2197" s="92" t="str">
        <f t="shared" si="448"/>
        <v xml:space="preserve"> </v>
      </c>
      <c r="AR2197" s="92" t="str">
        <f>IF(LEN(AQ2197)=1,"",COUNTIF($AQ$19:AQ2197,AQ2197)=1)</f>
        <v/>
      </c>
      <c r="AS2197" s="73"/>
      <c r="AT2197" s="73"/>
      <c r="AU2197" s="73"/>
      <c r="AV2197" s="235" t="str">
        <f>IF($P2197=Lists!$A$13,Lists!$A$29,IF($P2197=Lists!$A$14,Lists!$A$30,$P2197))</f>
        <v/>
      </c>
      <c r="AW2197" s="73"/>
      <c r="AX2197" s="73"/>
    </row>
    <row r="2198" spans="2:50" x14ac:dyDescent="0.3">
      <c r="B2198" s="137">
        <f t="shared" si="454"/>
        <v>2180</v>
      </c>
      <c r="C2198" s="24"/>
      <c r="D2198" s="24"/>
      <c r="E2198" s="24"/>
      <c r="F2198" s="25"/>
      <c r="G2198" s="24"/>
      <c r="H2198" s="30"/>
      <c r="I2198" s="24"/>
      <c r="J2198" s="50" t="str">
        <f t="shared" si="445"/>
        <v/>
      </c>
      <c r="K2198" s="30"/>
      <c r="L2198" s="236"/>
      <c r="M2198" s="30"/>
      <c r="N2198" s="30"/>
      <c r="O2198" s="46" t="str">
        <f t="shared" si="446"/>
        <v/>
      </c>
      <c r="P2198" s="239" t="str">
        <f t="shared" si="449"/>
        <v/>
      </c>
      <c r="Q2198" s="52" t="str">
        <f t="shared" si="450"/>
        <v/>
      </c>
      <c r="R2198" s="127"/>
      <c r="S2198" s="86"/>
      <c r="T2198" s="127"/>
      <c r="U2198" s="86"/>
      <c r="V2198" s="87">
        <f t="shared" si="442"/>
        <v>0</v>
      </c>
      <c r="W2198" s="130"/>
      <c r="X2198" s="86"/>
      <c r="Y2198" s="86"/>
      <c r="Z2198" s="131"/>
      <c r="AA2198" s="87">
        <f t="shared" si="451"/>
        <v>0</v>
      </c>
      <c r="AB2198" s="127"/>
      <c r="AC2198" s="86"/>
      <c r="AD2198" s="87">
        <f t="shared" si="443"/>
        <v>0</v>
      </c>
      <c r="AE2198" s="127"/>
      <c r="AF2198" s="86"/>
      <c r="AG2198" s="86"/>
      <c r="AH2198" s="131"/>
      <c r="AI2198" s="88">
        <f t="shared" si="444"/>
        <v>0</v>
      </c>
      <c r="AJ2198" s="89" t="str">
        <f>IFERROR(IF(ISNA(MATCH($AV2198,Other_Category_Abbr,0)),INDEX(FGHG_List_Long_GWP,MATCH($AV2198,FGHG_List_Long,0)),INDEX(GWP_Other_Abbr,MATCH($AV2198,Other_Category_Abbr,0)))*SUM(V2198,AA2198,AD2198,AI2198),"")</f>
        <v/>
      </c>
      <c r="AK2198" s="89" t="str">
        <f>IFERROR(IF(ISNA(MATCH($AV2198,Other_Category_Abbr,0)),INDEX(FGHG_List_Long_GWP,MATCH($AV2198,FGHG_List_Long,0)),INDEX(GWP_Other_Abbr,MATCH($AV2198,Other_Category_Abbr,0)))*(T2198*(S2198+U2198)+W2198*(Y2198+X2198)+AD2198+AE2198*(AF2198+AG2198)),"")</f>
        <v/>
      </c>
      <c r="AL2198" s="90" t="str">
        <f t="shared" si="452"/>
        <v/>
      </c>
      <c r="AM2198" s="91" t="str">
        <f t="shared" si="453"/>
        <v/>
      </c>
      <c r="AP2198" s="92" t="b">
        <f t="shared" si="447"/>
        <v>0</v>
      </c>
      <c r="AQ2198" s="92" t="str">
        <f t="shared" si="448"/>
        <v xml:space="preserve"> </v>
      </c>
      <c r="AR2198" s="92" t="str">
        <f>IF(LEN(AQ2198)=1,"",COUNTIF($AQ$19:AQ2198,AQ2198)=1)</f>
        <v/>
      </c>
      <c r="AS2198" s="73"/>
      <c r="AT2198" s="73"/>
      <c r="AU2198" s="73"/>
      <c r="AV2198" s="235" t="str">
        <f>IF($P2198=Lists!$A$13,Lists!$A$29,IF($P2198=Lists!$A$14,Lists!$A$30,$P2198))</f>
        <v/>
      </c>
      <c r="AW2198" s="73"/>
      <c r="AX2198" s="73"/>
    </row>
    <row r="2199" spans="2:50" x14ac:dyDescent="0.3">
      <c r="B2199" s="137">
        <f t="shared" si="454"/>
        <v>2181</v>
      </c>
      <c r="C2199" s="24"/>
      <c r="D2199" s="24"/>
      <c r="E2199" s="24"/>
      <c r="F2199" s="25"/>
      <c r="G2199" s="24"/>
      <c r="H2199" s="30"/>
      <c r="I2199" s="24"/>
      <c r="J2199" s="50" t="str">
        <f t="shared" si="445"/>
        <v/>
      </c>
      <c r="K2199" s="30"/>
      <c r="L2199" s="236"/>
      <c r="M2199" s="30"/>
      <c r="N2199" s="30"/>
      <c r="O2199" s="46" t="str">
        <f t="shared" si="446"/>
        <v/>
      </c>
      <c r="P2199" s="239" t="str">
        <f t="shared" si="449"/>
        <v/>
      </c>
      <c r="Q2199" s="52" t="str">
        <f t="shared" si="450"/>
        <v/>
      </c>
      <c r="R2199" s="127"/>
      <c r="S2199" s="86"/>
      <c r="T2199" s="127"/>
      <c r="U2199" s="86"/>
      <c r="V2199" s="87">
        <f t="shared" si="442"/>
        <v>0</v>
      </c>
      <c r="W2199" s="130"/>
      <c r="X2199" s="86"/>
      <c r="Y2199" s="86"/>
      <c r="Z2199" s="131"/>
      <c r="AA2199" s="87">
        <f t="shared" si="451"/>
        <v>0</v>
      </c>
      <c r="AB2199" s="127"/>
      <c r="AC2199" s="86"/>
      <c r="AD2199" s="87">
        <f t="shared" si="443"/>
        <v>0</v>
      </c>
      <c r="AE2199" s="127"/>
      <c r="AF2199" s="86"/>
      <c r="AG2199" s="86"/>
      <c r="AH2199" s="131"/>
      <c r="AI2199" s="88">
        <f t="shared" si="444"/>
        <v>0</v>
      </c>
      <c r="AJ2199" s="89" t="str">
        <f>IFERROR(IF(ISNA(MATCH($AV2199,Other_Category_Abbr,0)),INDEX(FGHG_List_Long_GWP,MATCH($AV2199,FGHG_List_Long,0)),INDEX(GWP_Other_Abbr,MATCH($AV2199,Other_Category_Abbr,0)))*SUM(V2199,AA2199,AD2199,AI2199),"")</f>
        <v/>
      </c>
      <c r="AK2199" s="89" t="str">
        <f>IFERROR(IF(ISNA(MATCH($AV2199,Other_Category_Abbr,0)),INDEX(FGHG_List_Long_GWP,MATCH($AV2199,FGHG_List_Long,0)),INDEX(GWP_Other_Abbr,MATCH($AV2199,Other_Category_Abbr,0)))*(T2199*(S2199+U2199)+W2199*(Y2199+X2199)+AD2199+AE2199*(AF2199+AG2199)),"")</f>
        <v/>
      </c>
      <c r="AL2199" s="90" t="str">
        <f t="shared" si="452"/>
        <v/>
      </c>
      <c r="AM2199" s="91" t="str">
        <f t="shared" si="453"/>
        <v/>
      </c>
      <c r="AP2199" s="92" t="b">
        <f t="shared" si="447"/>
        <v>0</v>
      </c>
      <c r="AQ2199" s="92" t="str">
        <f t="shared" si="448"/>
        <v xml:space="preserve"> </v>
      </c>
      <c r="AR2199" s="92" t="str">
        <f>IF(LEN(AQ2199)=1,"",COUNTIF($AQ$19:AQ2199,AQ2199)=1)</f>
        <v/>
      </c>
      <c r="AS2199" s="73"/>
      <c r="AT2199" s="73"/>
      <c r="AU2199" s="73"/>
      <c r="AV2199" s="235" t="str">
        <f>IF($P2199=Lists!$A$13,Lists!$A$29,IF($P2199=Lists!$A$14,Lists!$A$30,$P2199))</f>
        <v/>
      </c>
      <c r="AW2199" s="73"/>
      <c r="AX2199" s="73"/>
    </row>
    <row r="2200" spans="2:50" x14ac:dyDescent="0.3">
      <c r="B2200" s="137">
        <f t="shared" si="454"/>
        <v>2182</v>
      </c>
      <c r="C2200" s="24"/>
      <c r="D2200" s="24"/>
      <c r="E2200" s="24"/>
      <c r="F2200" s="25"/>
      <c r="G2200" s="24"/>
      <c r="H2200" s="30"/>
      <c r="I2200" s="24"/>
      <c r="J2200" s="50" t="str">
        <f t="shared" si="445"/>
        <v/>
      </c>
      <c r="K2200" s="30"/>
      <c r="L2200" s="236"/>
      <c r="M2200" s="30"/>
      <c r="N2200" s="30"/>
      <c r="O2200" s="46" t="str">
        <f t="shared" si="446"/>
        <v/>
      </c>
      <c r="P2200" s="239" t="str">
        <f t="shared" si="449"/>
        <v/>
      </c>
      <c r="Q2200" s="52" t="str">
        <f t="shared" si="450"/>
        <v/>
      </c>
      <c r="R2200" s="127"/>
      <c r="S2200" s="86"/>
      <c r="T2200" s="127"/>
      <c r="U2200" s="86"/>
      <c r="V2200" s="87">
        <f t="shared" si="442"/>
        <v>0</v>
      </c>
      <c r="W2200" s="130"/>
      <c r="X2200" s="86"/>
      <c r="Y2200" s="86"/>
      <c r="Z2200" s="131"/>
      <c r="AA2200" s="87">
        <f t="shared" si="451"/>
        <v>0</v>
      </c>
      <c r="AB2200" s="127"/>
      <c r="AC2200" s="86"/>
      <c r="AD2200" s="87">
        <f t="shared" si="443"/>
        <v>0</v>
      </c>
      <c r="AE2200" s="127"/>
      <c r="AF2200" s="86"/>
      <c r="AG2200" s="86"/>
      <c r="AH2200" s="131"/>
      <c r="AI2200" s="88">
        <f t="shared" si="444"/>
        <v>0</v>
      </c>
      <c r="AJ2200" s="89" t="str">
        <f>IFERROR(IF(ISNA(MATCH($AV2200,Other_Category_Abbr,0)),INDEX(FGHG_List_Long_GWP,MATCH($AV2200,FGHG_List_Long,0)),INDEX(GWP_Other_Abbr,MATCH($AV2200,Other_Category_Abbr,0)))*SUM(V2200,AA2200,AD2200,AI2200),"")</f>
        <v/>
      </c>
      <c r="AK2200" s="89" t="str">
        <f>IFERROR(IF(ISNA(MATCH($AV2200,Other_Category_Abbr,0)),INDEX(FGHG_List_Long_GWP,MATCH($AV2200,FGHG_List_Long,0)),INDEX(GWP_Other_Abbr,MATCH($AV2200,Other_Category_Abbr,0)))*(T2200*(S2200+U2200)+W2200*(Y2200+X2200)+AD2200+AE2200*(AF2200+AG2200)),"")</f>
        <v/>
      </c>
      <c r="AL2200" s="90" t="str">
        <f t="shared" si="452"/>
        <v/>
      </c>
      <c r="AM2200" s="91" t="str">
        <f t="shared" si="453"/>
        <v/>
      </c>
      <c r="AP2200" s="92" t="b">
        <f t="shared" si="447"/>
        <v>0</v>
      </c>
      <c r="AQ2200" s="92" t="str">
        <f t="shared" si="448"/>
        <v xml:space="preserve"> </v>
      </c>
      <c r="AR2200" s="92" t="str">
        <f>IF(LEN(AQ2200)=1,"",COUNTIF($AQ$19:AQ2200,AQ2200)=1)</f>
        <v/>
      </c>
      <c r="AS2200" s="73"/>
      <c r="AT2200" s="73"/>
      <c r="AU2200" s="73"/>
      <c r="AV2200" s="235" t="str">
        <f>IF($P2200=Lists!$A$13,Lists!$A$29,IF($P2200=Lists!$A$14,Lists!$A$30,$P2200))</f>
        <v/>
      </c>
      <c r="AW2200" s="73"/>
      <c r="AX2200" s="73"/>
    </row>
    <row r="2201" spans="2:50" x14ac:dyDescent="0.3">
      <c r="B2201" s="137">
        <f t="shared" si="454"/>
        <v>2183</v>
      </c>
      <c r="C2201" s="24"/>
      <c r="D2201" s="24"/>
      <c r="E2201" s="24"/>
      <c r="F2201" s="25"/>
      <c r="G2201" s="24"/>
      <c r="H2201" s="30"/>
      <c r="I2201" s="24"/>
      <c r="J2201" s="50" t="str">
        <f t="shared" si="445"/>
        <v/>
      </c>
      <c r="K2201" s="30"/>
      <c r="L2201" s="236"/>
      <c r="M2201" s="30"/>
      <c r="N2201" s="30"/>
      <c r="O2201" s="46" t="str">
        <f t="shared" si="446"/>
        <v/>
      </c>
      <c r="P2201" s="239" t="str">
        <f t="shared" si="449"/>
        <v/>
      </c>
      <c r="Q2201" s="52" t="str">
        <f t="shared" si="450"/>
        <v/>
      </c>
      <c r="R2201" s="127"/>
      <c r="S2201" s="86"/>
      <c r="T2201" s="127"/>
      <c r="U2201" s="86"/>
      <c r="V2201" s="87">
        <f t="shared" si="442"/>
        <v>0</v>
      </c>
      <c r="W2201" s="130"/>
      <c r="X2201" s="86"/>
      <c r="Y2201" s="86"/>
      <c r="Z2201" s="131"/>
      <c r="AA2201" s="87">
        <f t="shared" si="451"/>
        <v>0</v>
      </c>
      <c r="AB2201" s="127"/>
      <c r="AC2201" s="86"/>
      <c r="AD2201" s="87">
        <f t="shared" si="443"/>
        <v>0</v>
      </c>
      <c r="AE2201" s="127"/>
      <c r="AF2201" s="86"/>
      <c r="AG2201" s="86"/>
      <c r="AH2201" s="131"/>
      <c r="AI2201" s="88">
        <f t="shared" si="444"/>
        <v>0</v>
      </c>
      <c r="AJ2201" s="89" t="str">
        <f>IFERROR(IF(ISNA(MATCH($AV2201,Other_Category_Abbr,0)),INDEX(FGHG_List_Long_GWP,MATCH($AV2201,FGHG_List_Long,0)),INDEX(GWP_Other_Abbr,MATCH($AV2201,Other_Category_Abbr,0)))*SUM(V2201,AA2201,AD2201,AI2201),"")</f>
        <v/>
      </c>
      <c r="AK2201" s="89" t="str">
        <f>IFERROR(IF(ISNA(MATCH($AV2201,Other_Category_Abbr,0)),INDEX(FGHG_List_Long_GWP,MATCH($AV2201,FGHG_List_Long,0)),INDEX(GWP_Other_Abbr,MATCH($AV2201,Other_Category_Abbr,0)))*(T2201*(S2201+U2201)+W2201*(Y2201+X2201)+AD2201+AE2201*(AF2201+AG2201)),"")</f>
        <v/>
      </c>
      <c r="AL2201" s="90" t="str">
        <f t="shared" si="452"/>
        <v/>
      </c>
      <c r="AM2201" s="91" t="str">
        <f t="shared" si="453"/>
        <v/>
      </c>
      <c r="AP2201" s="92" t="b">
        <f t="shared" si="447"/>
        <v>0</v>
      </c>
      <c r="AQ2201" s="92" t="str">
        <f t="shared" si="448"/>
        <v xml:space="preserve"> </v>
      </c>
      <c r="AR2201" s="92" t="str">
        <f>IF(LEN(AQ2201)=1,"",COUNTIF($AQ$19:AQ2201,AQ2201)=1)</f>
        <v/>
      </c>
      <c r="AS2201" s="73"/>
      <c r="AT2201" s="73"/>
      <c r="AU2201" s="73"/>
      <c r="AV2201" s="235" t="str">
        <f>IF($P2201=Lists!$A$13,Lists!$A$29,IF($P2201=Lists!$A$14,Lists!$A$30,$P2201))</f>
        <v/>
      </c>
      <c r="AW2201" s="73"/>
      <c r="AX2201" s="73"/>
    </row>
    <row r="2202" spans="2:50" x14ac:dyDescent="0.3">
      <c r="B2202" s="137">
        <f t="shared" si="454"/>
        <v>2184</v>
      </c>
      <c r="C2202" s="24"/>
      <c r="D2202" s="24"/>
      <c r="E2202" s="24"/>
      <c r="F2202" s="25"/>
      <c r="G2202" s="24"/>
      <c r="H2202" s="30"/>
      <c r="I2202" s="24"/>
      <c r="J2202" s="50" t="str">
        <f t="shared" si="445"/>
        <v/>
      </c>
      <c r="K2202" s="30"/>
      <c r="L2202" s="236"/>
      <c r="M2202" s="30"/>
      <c r="N2202" s="30"/>
      <c r="O2202" s="46" t="str">
        <f t="shared" si="446"/>
        <v/>
      </c>
      <c r="P2202" s="239" t="str">
        <f t="shared" si="449"/>
        <v/>
      </c>
      <c r="Q2202" s="52" t="str">
        <f t="shared" si="450"/>
        <v/>
      </c>
      <c r="R2202" s="127"/>
      <c r="S2202" s="86"/>
      <c r="T2202" s="127"/>
      <c r="U2202" s="86"/>
      <c r="V2202" s="87">
        <f t="shared" si="442"/>
        <v>0</v>
      </c>
      <c r="W2202" s="130"/>
      <c r="X2202" s="86"/>
      <c r="Y2202" s="86"/>
      <c r="Z2202" s="131"/>
      <c r="AA2202" s="87">
        <f t="shared" si="451"/>
        <v>0</v>
      </c>
      <c r="AB2202" s="127"/>
      <c r="AC2202" s="86"/>
      <c r="AD2202" s="87">
        <f t="shared" si="443"/>
        <v>0</v>
      </c>
      <c r="AE2202" s="127"/>
      <c r="AF2202" s="86"/>
      <c r="AG2202" s="86"/>
      <c r="AH2202" s="131"/>
      <c r="AI2202" s="88">
        <f t="shared" si="444"/>
        <v>0</v>
      </c>
      <c r="AJ2202" s="89" t="str">
        <f>IFERROR(IF(ISNA(MATCH($AV2202,Other_Category_Abbr,0)),INDEX(FGHG_List_Long_GWP,MATCH($AV2202,FGHG_List_Long,0)),INDEX(GWP_Other_Abbr,MATCH($AV2202,Other_Category_Abbr,0)))*SUM(V2202,AA2202,AD2202,AI2202),"")</f>
        <v/>
      </c>
      <c r="AK2202" s="89" t="str">
        <f>IFERROR(IF(ISNA(MATCH($AV2202,Other_Category_Abbr,0)),INDEX(FGHG_List_Long_GWP,MATCH($AV2202,FGHG_List_Long,0)),INDEX(GWP_Other_Abbr,MATCH($AV2202,Other_Category_Abbr,0)))*(T2202*(S2202+U2202)+W2202*(Y2202+X2202)+AD2202+AE2202*(AF2202+AG2202)),"")</f>
        <v/>
      </c>
      <c r="AL2202" s="90" t="str">
        <f t="shared" si="452"/>
        <v/>
      </c>
      <c r="AM2202" s="91" t="str">
        <f t="shared" si="453"/>
        <v/>
      </c>
      <c r="AP2202" s="92" t="b">
        <f t="shared" si="447"/>
        <v>0</v>
      </c>
      <c r="AQ2202" s="92" t="str">
        <f t="shared" si="448"/>
        <v xml:space="preserve"> </v>
      </c>
      <c r="AR2202" s="92" t="str">
        <f>IF(LEN(AQ2202)=1,"",COUNTIF($AQ$19:AQ2202,AQ2202)=1)</f>
        <v/>
      </c>
      <c r="AS2202" s="73"/>
      <c r="AT2202" s="73"/>
      <c r="AU2202" s="73"/>
      <c r="AV2202" s="235" t="str">
        <f>IF($P2202=Lists!$A$13,Lists!$A$29,IF($P2202=Lists!$A$14,Lists!$A$30,$P2202))</f>
        <v/>
      </c>
      <c r="AW2202" s="73"/>
      <c r="AX2202" s="73"/>
    </row>
    <row r="2203" spans="2:50" x14ac:dyDescent="0.3">
      <c r="B2203" s="137">
        <f t="shared" si="454"/>
        <v>2185</v>
      </c>
      <c r="C2203" s="24"/>
      <c r="D2203" s="24"/>
      <c r="E2203" s="24"/>
      <c r="F2203" s="25"/>
      <c r="G2203" s="24"/>
      <c r="H2203" s="30"/>
      <c r="I2203" s="24"/>
      <c r="J2203" s="50" t="str">
        <f t="shared" si="445"/>
        <v/>
      </c>
      <c r="K2203" s="30"/>
      <c r="L2203" s="236"/>
      <c r="M2203" s="30"/>
      <c r="N2203" s="30"/>
      <c r="O2203" s="46" t="str">
        <f t="shared" si="446"/>
        <v/>
      </c>
      <c r="P2203" s="239" t="str">
        <f t="shared" si="449"/>
        <v/>
      </c>
      <c r="Q2203" s="52" t="str">
        <f t="shared" si="450"/>
        <v/>
      </c>
      <c r="R2203" s="127"/>
      <c r="S2203" s="86"/>
      <c r="T2203" s="127"/>
      <c r="U2203" s="86"/>
      <c r="V2203" s="87">
        <f t="shared" si="442"/>
        <v>0</v>
      </c>
      <c r="W2203" s="130"/>
      <c r="X2203" s="86"/>
      <c r="Y2203" s="86"/>
      <c r="Z2203" s="131"/>
      <c r="AA2203" s="87">
        <f t="shared" si="451"/>
        <v>0</v>
      </c>
      <c r="AB2203" s="127"/>
      <c r="AC2203" s="86"/>
      <c r="AD2203" s="87">
        <f t="shared" si="443"/>
        <v>0</v>
      </c>
      <c r="AE2203" s="127"/>
      <c r="AF2203" s="86"/>
      <c r="AG2203" s="86"/>
      <c r="AH2203" s="131"/>
      <c r="AI2203" s="88">
        <f t="shared" si="444"/>
        <v>0</v>
      </c>
      <c r="AJ2203" s="89" t="str">
        <f>IFERROR(IF(ISNA(MATCH($AV2203,Other_Category_Abbr,0)),INDEX(FGHG_List_Long_GWP,MATCH($AV2203,FGHG_List_Long,0)),INDEX(GWP_Other_Abbr,MATCH($AV2203,Other_Category_Abbr,0)))*SUM(V2203,AA2203,AD2203,AI2203),"")</f>
        <v/>
      </c>
      <c r="AK2203" s="89" t="str">
        <f>IFERROR(IF(ISNA(MATCH($AV2203,Other_Category_Abbr,0)),INDEX(FGHG_List_Long_GWP,MATCH($AV2203,FGHG_List_Long,0)),INDEX(GWP_Other_Abbr,MATCH($AV2203,Other_Category_Abbr,0)))*(T2203*(S2203+U2203)+W2203*(Y2203+X2203)+AD2203+AE2203*(AF2203+AG2203)),"")</f>
        <v/>
      </c>
      <c r="AL2203" s="90" t="str">
        <f t="shared" si="452"/>
        <v/>
      </c>
      <c r="AM2203" s="91" t="str">
        <f t="shared" si="453"/>
        <v/>
      </c>
      <c r="AP2203" s="92" t="b">
        <f t="shared" si="447"/>
        <v>0</v>
      </c>
      <c r="AQ2203" s="92" t="str">
        <f t="shared" si="448"/>
        <v xml:space="preserve"> </v>
      </c>
      <c r="AR2203" s="92" t="str">
        <f>IF(LEN(AQ2203)=1,"",COUNTIF($AQ$19:AQ2203,AQ2203)=1)</f>
        <v/>
      </c>
      <c r="AS2203" s="73"/>
      <c r="AT2203" s="73"/>
      <c r="AU2203" s="73"/>
      <c r="AV2203" s="235" t="str">
        <f>IF($P2203=Lists!$A$13,Lists!$A$29,IF($P2203=Lists!$A$14,Lists!$A$30,$P2203))</f>
        <v/>
      </c>
      <c r="AW2203" s="73"/>
      <c r="AX2203" s="73"/>
    </row>
    <row r="2204" spans="2:50" x14ac:dyDescent="0.3">
      <c r="B2204" s="137">
        <f t="shared" si="454"/>
        <v>2186</v>
      </c>
      <c r="C2204" s="24"/>
      <c r="D2204" s="24"/>
      <c r="E2204" s="24"/>
      <c r="F2204" s="25"/>
      <c r="G2204" s="24"/>
      <c r="H2204" s="30"/>
      <c r="I2204" s="24"/>
      <c r="J2204" s="50" t="str">
        <f t="shared" si="445"/>
        <v/>
      </c>
      <c r="K2204" s="30"/>
      <c r="L2204" s="236"/>
      <c r="M2204" s="30"/>
      <c r="N2204" s="30"/>
      <c r="O2204" s="46" t="str">
        <f t="shared" si="446"/>
        <v/>
      </c>
      <c r="P2204" s="239" t="str">
        <f t="shared" si="449"/>
        <v/>
      </c>
      <c r="Q2204" s="52" t="str">
        <f t="shared" si="450"/>
        <v/>
      </c>
      <c r="R2204" s="127"/>
      <c r="S2204" s="86"/>
      <c r="T2204" s="127"/>
      <c r="U2204" s="86"/>
      <c r="V2204" s="87">
        <f t="shared" si="442"/>
        <v>0</v>
      </c>
      <c r="W2204" s="130"/>
      <c r="X2204" s="86"/>
      <c r="Y2204" s="86"/>
      <c r="Z2204" s="131"/>
      <c r="AA2204" s="87">
        <f t="shared" si="451"/>
        <v>0</v>
      </c>
      <c r="AB2204" s="127"/>
      <c r="AC2204" s="86"/>
      <c r="AD2204" s="87">
        <f t="shared" si="443"/>
        <v>0</v>
      </c>
      <c r="AE2204" s="127"/>
      <c r="AF2204" s="86"/>
      <c r="AG2204" s="86"/>
      <c r="AH2204" s="131"/>
      <c r="AI2204" s="88">
        <f t="shared" si="444"/>
        <v>0</v>
      </c>
      <c r="AJ2204" s="89" t="str">
        <f>IFERROR(IF(ISNA(MATCH($AV2204,Other_Category_Abbr,0)),INDEX(FGHG_List_Long_GWP,MATCH($AV2204,FGHG_List_Long,0)),INDEX(GWP_Other_Abbr,MATCH($AV2204,Other_Category_Abbr,0)))*SUM(V2204,AA2204,AD2204,AI2204),"")</f>
        <v/>
      </c>
      <c r="AK2204" s="89" t="str">
        <f>IFERROR(IF(ISNA(MATCH($AV2204,Other_Category_Abbr,0)),INDEX(FGHG_List_Long_GWP,MATCH($AV2204,FGHG_List_Long,0)),INDEX(GWP_Other_Abbr,MATCH($AV2204,Other_Category_Abbr,0)))*(T2204*(S2204+U2204)+W2204*(Y2204+X2204)+AD2204+AE2204*(AF2204+AG2204)),"")</f>
        <v/>
      </c>
      <c r="AL2204" s="90" t="str">
        <f t="shared" si="452"/>
        <v/>
      </c>
      <c r="AM2204" s="91" t="str">
        <f t="shared" si="453"/>
        <v/>
      </c>
      <c r="AP2204" s="92" t="b">
        <f t="shared" si="447"/>
        <v>0</v>
      </c>
      <c r="AQ2204" s="92" t="str">
        <f t="shared" si="448"/>
        <v xml:space="preserve"> </v>
      </c>
      <c r="AR2204" s="92" t="str">
        <f>IF(LEN(AQ2204)=1,"",COUNTIF($AQ$19:AQ2204,AQ2204)=1)</f>
        <v/>
      </c>
      <c r="AS2204" s="73"/>
      <c r="AT2204" s="73"/>
      <c r="AU2204" s="73"/>
      <c r="AV2204" s="235" t="str">
        <f>IF($P2204=Lists!$A$13,Lists!$A$29,IF($P2204=Lists!$A$14,Lists!$A$30,$P2204))</f>
        <v/>
      </c>
      <c r="AW2204" s="73"/>
      <c r="AX2204" s="73"/>
    </row>
    <row r="2205" spans="2:50" x14ac:dyDescent="0.3">
      <c r="B2205" s="137">
        <f t="shared" si="454"/>
        <v>2187</v>
      </c>
      <c r="C2205" s="24"/>
      <c r="D2205" s="24"/>
      <c r="E2205" s="24"/>
      <c r="F2205" s="25"/>
      <c r="G2205" s="24"/>
      <c r="H2205" s="30"/>
      <c r="I2205" s="24"/>
      <c r="J2205" s="50" t="str">
        <f t="shared" si="445"/>
        <v/>
      </c>
      <c r="K2205" s="30"/>
      <c r="L2205" s="236"/>
      <c r="M2205" s="30"/>
      <c r="N2205" s="30"/>
      <c r="O2205" s="46" t="str">
        <f t="shared" si="446"/>
        <v/>
      </c>
      <c r="P2205" s="239" t="str">
        <f t="shared" si="449"/>
        <v/>
      </c>
      <c r="Q2205" s="52" t="str">
        <f t="shared" si="450"/>
        <v/>
      </c>
      <c r="R2205" s="127"/>
      <c r="S2205" s="86"/>
      <c r="T2205" s="127"/>
      <c r="U2205" s="86"/>
      <c r="V2205" s="87">
        <f t="shared" si="442"/>
        <v>0</v>
      </c>
      <c r="W2205" s="130"/>
      <c r="X2205" s="86"/>
      <c r="Y2205" s="86"/>
      <c r="Z2205" s="131"/>
      <c r="AA2205" s="87">
        <f t="shared" si="451"/>
        <v>0</v>
      </c>
      <c r="AB2205" s="127"/>
      <c r="AC2205" s="86"/>
      <c r="AD2205" s="87">
        <f t="shared" si="443"/>
        <v>0</v>
      </c>
      <c r="AE2205" s="127"/>
      <c r="AF2205" s="86"/>
      <c r="AG2205" s="86"/>
      <c r="AH2205" s="131"/>
      <c r="AI2205" s="88">
        <f t="shared" si="444"/>
        <v>0</v>
      </c>
      <c r="AJ2205" s="89" t="str">
        <f>IFERROR(IF(ISNA(MATCH($AV2205,Other_Category_Abbr,0)),INDEX(FGHG_List_Long_GWP,MATCH($AV2205,FGHG_List_Long,0)),INDEX(GWP_Other_Abbr,MATCH($AV2205,Other_Category_Abbr,0)))*SUM(V2205,AA2205,AD2205,AI2205),"")</f>
        <v/>
      </c>
      <c r="AK2205" s="89" t="str">
        <f>IFERROR(IF(ISNA(MATCH($AV2205,Other_Category_Abbr,0)),INDEX(FGHG_List_Long_GWP,MATCH($AV2205,FGHG_List_Long,0)),INDEX(GWP_Other_Abbr,MATCH($AV2205,Other_Category_Abbr,0)))*(T2205*(S2205+U2205)+W2205*(Y2205+X2205)+AD2205+AE2205*(AF2205+AG2205)),"")</f>
        <v/>
      </c>
      <c r="AL2205" s="90" t="str">
        <f t="shared" si="452"/>
        <v/>
      </c>
      <c r="AM2205" s="91" t="str">
        <f t="shared" si="453"/>
        <v/>
      </c>
      <c r="AP2205" s="92" t="b">
        <f t="shared" si="447"/>
        <v>0</v>
      </c>
      <c r="AQ2205" s="92" t="str">
        <f t="shared" si="448"/>
        <v xml:space="preserve"> </v>
      </c>
      <c r="AR2205" s="92" t="str">
        <f>IF(LEN(AQ2205)=1,"",COUNTIF($AQ$19:AQ2205,AQ2205)=1)</f>
        <v/>
      </c>
      <c r="AS2205" s="73"/>
      <c r="AT2205" s="73"/>
      <c r="AU2205" s="73"/>
      <c r="AV2205" s="235" t="str">
        <f>IF($P2205=Lists!$A$13,Lists!$A$29,IF($P2205=Lists!$A$14,Lists!$A$30,$P2205))</f>
        <v/>
      </c>
      <c r="AW2205" s="73"/>
      <c r="AX2205" s="73"/>
    </row>
    <row r="2206" spans="2:50" x14ac:dyDescent="0.3">
      <c r="B2206" s="137">
        <f t="shared" si="454"/>
        <v>2188</v>
      </c>
      <c r="C2206" s="24"/>
      <c r="D2206" s="24"/>
      <c r="E2206" s="24"/>
      <c r="F2206" s="25"/>
      <c r="G2206" s="24"/>
      <c r="H2206" s="30"/>
      <c r="I2206" s="24"/>
      <c r="J2206" s="50" t="str">
        <f t="shared" si="445"/>
        <v/>
      </c>
      <c r="K2206" s="30"/>
      <c r="L2206" s="236"/>
      <c r="M2206" s="30"/>
      <c r="N2206" s="30"/>
      <c r="O2206" s="46" t="str">
        <f t="shared" si="446"/>
        <v/>
      </c>
      <c r="P2206" s="239" t="str">
        <f t="shared" si="449"/>
        <v/>
      </c>
      <c r="Q2206" s="52" t="str">
        <f t="shared" si="450"/>
        <v/>
      </c>
      <c r="R2206" s="127"/>
      <c r="S2206" s="86"/>
      <c r="T2206" s="127"/>
      <c r="U2206" s="86"/>
      <c r="V2206" s="87">
        <f t="shared" si="442"/>
        <v>0</v>
      </c>
      <c r="W2206" s="130"/>
      <c r="X2206" s="86"/>
      <c r="Y2206" s="86"/>
      <c r="Z2206" s="131"/>
      <c r="AA2206" s="87">
        <f t="shared" si="451"/>
        <v>0</v>
      </c>
      <c r="AB2206" s="127"/>
      <c r="AC2206" s="86"/>
      <c r="AD2206" s="87">
        <f t="shared" si="443"/>
        <v>0</v>
      </c>
      <c r="AE2206" s="127"/>
      <c r="AF2206" s="86"/>
      <c r="AG2206" s="86"/>
      <c r="AH2206" s="131"/>
      <c r="AI2206" s="88">
        <f t="shared" si="444"/>
        <v>0</v>
      </c>
      <c r="AJ2206" s="89" t="str">
        <f>IFERROR(IF(ISNA(MATCH($AV2206,Other_Category_Abbr,0)),INDEX(FGHG_List_Long_GWP,MATCH($AV2206,FGHG_List_Long,0)),INDEX(GWP_Other_Abbr,MATCH($AV2206,Other_Category_Abbr,0)))*SUM(V2206,AA2206,AD2206,AI2206),"")</f>
        <v/>
      </c>
      <c r="AK2206" s="89" t="str">
        <f>IFERROR(IF(ISNA(MATCH($AV2206,Other_Category_Abbr,0)),INDEX(FGHG_List_Long_GWP,MATCH($AV2206,FGHG_List_Long,0)),INDEX(GWP_Other_Abbr,MATCH($AV2206,Other_Category_Abbr,0)))*(T2206*(S2206+U2206)+W2206*(Y2206+X2206)+AD2206+AE2206*(AF2206+AG2206)),"")</f>
        <v/>
      </c>
      <c r="AL2206" s="90" t="str">
        <f t="shared" si="452"/>
        <v/>
      </c>
      <c r="AM2206" s="91" t="str">
        <f t="shared" si="453"/>
        <v/>
      </c>
      <c r="AP2206" s="92" t="b">
        <f t="shared" si="447"/>
        <v>0</v>
      </c>
      <c r="AQ2206" s="92" t="str">
        <f t="shared" si="448"/>
        <v xml:space="preserve"> </v>
      </c>
      <c r="AR2206" s="92" t="str">
        <f>IF(LEN(AQ2206)=1,"",COUNTIF($AQ$19:AQ2206,AQ2206)=1)</f>
        <v/>
      </c>
      <c r="AS2206" s="73"/>
      <c r="AT2206" s="73"/>
      <c r="AU2206" s="73"/>
      <c r="AV2206" s="235" t="str">
        <f>IF($P2206=Lists!$A$13,Lists!$A$29,IF($P2206=Lists!$A$14,Lists!$A$30,$P2206))</f>
        <v/>
      </c>
      <c r="AW2206" s="73"/>
      <c r="AX2206" s="73"/>
    </row>
    <row r="2207" spans="2:50" x14ac:dyDescent="0.3">
      <c r="B2207" s="137">
        <f t="shared" si="454"/>
        <v>2189</v>
      </c>
      <c r="C2207" s="24"/>
      <c r="D2207" s="24"/>
      <c r="E2207" s="24"/>
      <c r="F2207" s="25"/>
      <c r="G2207" s="24"/>
      <c r="H2207" s="30"/>
      <c r="I2207" s="24"/>
      <c r="J2207" s="50" t="str">
        <f t="shared" si="445"/>
        <v/>
      </c>
      <c r="K2207" s="30"/>
      <c r="L2207" s="236"/>
      <c r="M2207" s="30"/>
      <c r="N2207" s="30"/>
      <c r="O2207" s="46" t="str">
        <f t="shared" si="446"/>
        <v/>
      </c>
      <c r="P2207" s="239" t="str">
        <f t="shared" si="449"/>
        <v/>
      </c>
      <c r="Q2207" s="52" t="str">
        <f t="shared" si="450"/>
        <v/>
      </c>
      <c r="R2207" s="127"/>
      <c r="S2207" s="86"/>
      <c r="T2207" s="127"/>
      <c r="U2207" s="86"/>
      <c r="V2207" s="87">
        <f t="shared" si="442"/>
        <v>0</v>
      </c>
      <c r="W2207" s="130"/>
      <c r="X2207" s="86"/>
      <c r="Y2207" s="86"/>
      <c r="Z2207" s="131"/>
      <c r="AA2207" s="87">
        <f t="shared" si="451"/>
        <v>0</v>
      </c>
      <c r="AB2207" s="127"/>
      <c r="AC2207" s="86"/>
      <c r="AD2207" s="87">
        <f t="shared" si="443"/>
        <v>0</v>
      </c>
      <c r="AE2207" s="127"/>
      <c r="AF2207" s="86"/>
      <c r="AG2207" s="86"/>
      <c r="AH2207" s="131"/>
      <c r="AI2207" s="88">
        <f t="shared" si="444"/>
        <v>0</v>
      </c>
      <c r="AJ2207" s="89" t="str">
        <f>IFERROR(IF(ISNA(MATCH($AV2207,Other_Category_Abbr,0)),INDEX(FGHG_List_Long_GWP,MATCH($AV2207,FGHG_List_Long,0)),INDEX(GWP_Other_Abbr,MATCH($AV2207,Other_Category_Abbr,0)))*SUM(V2207,AA2207,AD2207,AI2207),"")</f>
        <v/>
      </c>
      <c r="AK2207" s="89" t="str">
        <f>IFERROR(IF(ISNA(MATCH($AV2207,Other_Category_Abbr,0)),INDEX(FGHG_List_Long_GWP,MATCH($AV2207,FGHG_List_Long,0)),INDEX(GWP_Other_Abbr,MATCH($AV2207,Other_Category_Abbr,0)))*(T2207*(S2207+U2207)+W2207*(Y2207+X2207)+AD2207+AE2207*(AF2207+AG2207)),"")</f>
        <v/>
      </c>
      <c r="AL2207" s="90" t="str">
        <f t="shared" si="452"/>
        <v/>
      </c>
      <c r="AM2207" s="91" t="str">
        <f t="shared" si="453"/>
        <v/>
      </c>
      <c r="AP2207" s="92" t="b">
        <f t="shared" si="447"/>
        <v>0</v>
      </c>
      <c r="AQ2207" s="92" t="str">
        <f t="shared" si="448"/>
        <v xml:space="preserve"> </v>
      </c>
      <c r="AR2207" s="92" t="str">
        <f>IF(LEN(AQ2207)=1,"",COUNTIF($AQ$19:AQ2207,AQ2207)=1)</f>
        <v/>
      </c>
      <c r="AS2207" s="73"/>
      <c r="AT2207" s="73"/>
      <c r="AU2207" s="73"/>
      <c r="AV2207" s="235" t="str">
        <f>IF($P2207=Lists!$A$13,Lists!$A$29,IF($P2207=Lists!$A$14,Lists!$A$30,$P2207))</f>
        <v/>
      </c>
      <c r="AW2207" s="73"/>
      <c r="AX2207" s="73"/>
    </row>
    <row r="2208" spans="2:50" x14ac:dyDescent="0.3">
      <c r="B2208" s="137">
        <f t="shared" si="454"/>
        <v>2190</v>
      </c>
      <c r="C2208" s="24"/>
      <c r="D2208" s="24"/>
      <c r="E2208" s="24"/>
      <c r="F2208" s="25"/>
      <c r="G2208" s="24"/>
      <c r="H2208" s="30"/>
      <c r="I2208" s="24"/>
      <c r="J2208" s="50" t="str">
        <f t="shared" si="445"/>
        <v/>
      </c>
      <c r="K2208" s="30"/>
      <c r="L2208" s="236"/>
      <c r="M2208" s="30"/>
      <c r="N2208" s="30"/>
      <c r="O2208" s="46" t="str">
        <f t="shared" si="446"/>
        <v/>
      </c>
      <c r="P2208" s="239" t="str">
        <f t="shared" si="449"/>
        <v/>
      </c>
      <c r="Q2208" s="52" t="str">
        <f t="shared" si="450"/>
        <v/>
      </c>
      <c r="R2208" s="127"/>
      <c r="S2208" s="86"/>
      <c r="T2208" s="127"/>
      <c r="U2208" s="86"/>
      <c r="V2208" s="87">
        <f t="shared" si="442"/>
        <v>0</v>
      </c>
      <c r="W2208" s="130"/>
      <c r="X2208" s="86"/>
      <c r="Y2208" s="86"/>
      <c r="Z2208" s="131"/>
      <c r="AA2208" s="87">
        <f t="shared" si="451"/>
        <v>0</v>
      </c>
      <c r="AB2208" s="127"/>
      <c r="AC2208" s="86"/>
      <c r="AD2208" s="87">
        <f t="shared" si="443"/>
        <v>0</v>
      </c>
      <c r="AE2208" s="127"/>
      <c r="AF2208" s="86"/>
      <c r="AG2208" s="86"/>
      <c r="AH2208" s="131"/>
      <c r="AI2208" s="88">
        <f t="shared" si="444"/>
        <v>0</v>
      </c>
      <c r="AJ2208" s="89" t="str">
        <f>IFERROR(IF(ISNA(MATCH($AV2208,Other_Category_Abbr,0)),INDEX(FGHG_List_Long_GWP,MATCH($AV2208,FGHG_List_Long,0)),INDEX(GWP_Other_Abbr,MATCH($AV2208,Other_Category_Abbr,0)))*SUM(V2208,AA2208,AD2208,AI2208),"")</f>
        <v/>
      </c>
      <c r="AK2208" s="89" t="str">
        <f>IFERROR(IF(ISNA(MATCH($AV2208,Other_Category_Abbr,0)),INDEX(FGHG_List_Long_GWP,MATCH($AV2208,FGHG_List_Long,0)),INDEX(GWP_Other_Abbr,MATCH($AV2208,Other_Category_Abbr,0)))*(T2208*(S2208+U2208)+W2208*(Y2208+X2208)+AD2208+AE2208*(AF2208+AG2208)),"")</f>
        <v/>
      </c>
      <c r="AL2208" s="90" t="str">
        <f t="shared" si="452"/>
        <v/>
      </c>
      <c r="AM2208" s="91" t="str">
        <f t="shared" si="453"/>
        <v/>
      </c>
      <c r="AP2208" s="92" t="b">
        <f t="shared" si="447"/>
        <v>0</v>
      </c>
      <c r="AQ2208" s="92" t="str">
        <f t="shared" si="448"/>
        <v xml:space="preserve"> </v>
      </c>
      <c r="AR2208" s="92" t="str">
        <f>IF(LEN(AQ2208)=1,"",COUNTIF($AQ$19:AQ2208,AQ2208)=1)</f>
        <v/>
      </c>
      <c r="AS2208" s="73"/>
      <c r="AT2208" s="73"/>
      <c r="AU2208" s="73"/>
      <c r="AV2208" s="235" t="str">
        <f>IF($P2208=Lists!$A$13,Lists!$A$29,IF($P2208=Lists!$A$14,Lists!$A$30,$P2208))</f>
        <v/>
      </c>
      <c r="AW2208" s="73"/>
      <c r="AX2208" s="73"/>
    </row>
    <row r="2209" spans="2:50" x14ac:dyDescent="0.3">
      <c r="B2209" s="137">
        <f t="shared" si="454"/>
        <v>2191</v>
      </c>
      <c r="C2209" s="24"/>
      <c r="D2209" s="24"/>
      <c r="E2209" s="24"/>
      <c r="F2209" s="25"/>
      <c r="G2209" s="24"/>
      <c r="H2209" s="30"/>
      <c r="I2209" s="24"/>
      <c r="J2209" s="50" t="str">
        <f t="shared" si="445"/>
        <v/>
      </c>
      <c r="K2209" s="30"/>
      <c r="L2209" s="236"/>
      <c r="M2209" s="30"/>
      <c r="N2209" s="30"/>
      <c r="O2209" s="46" t="str">
        <f t="shared" si="446"/>
        <v/>
      </c>
      <c r="P2209" s="239" t="str">
        <f t="shared" si="449"/>
        <v/>
      </c>
      <c r="Q2209" s="52" t="str">
        <f t="shared" si="450"/>
        <v/>
      </c>
      <c r="R2209" s="127"/>
      <c r="S2209" s="86"/>
      <c r="T2209" s="127"/>
      <c r="U2209" s="86"/>
      <c r="V2209" s="87">
        <f t="shared" si="442"/>
        <v>0</v>
      </c>
      <c r="W2209" s="130"/>
      <c r="X2209" s="86"/>
      <c r="Y2209" s="86"/>
      <c r="Z2209" s="131"/>
      <c r="AA2209" s="87">
        <f t="shared" si="451"/>
        <v>0</v>
      </c>
      <c r="AB2209" s="127"/>
      <c r="AC2209" s="86"/>
      <c r="AD2209" s="87">
        <f t="shared" si="443"/>
        <v>0</v>
      </c>
      <c r="AE2209" s="127"/>
      <c r="AF2209" s="86"/>
      <c r="AG2209" s="86"/>
      <c r="AH2209" s="131"/>
      <c r="AI2209" s="88">
        <f t="shared" si="444"/>
        <v>0</v>
      </c>
      <c r="AJ2209" s="89" t="str">
        <f>IFERROR(IF(ISNA(MATCH($AV2209,Other_Category_Abbr,0)),INDEX(FGHG_List_Long_GWP,MATCH($AV2209,FGHG_List_Long,0)),INDEX(GWP_Other_Abbr,MATCH($AV2209,Other_Category_Abbr,0)))*SUM(V2209,AA2209,AD2209,AI2209),"")</f>
        <v/>
      </c>
      <c r="AK2209" s="89" t="str">
        <f>IFERROR(IF(ISNA(MATCH($AV2209,Other_Category_Abbr,0)),INDEX(FGHG_List_Long_GWP,MATCH($AV2209,FGHG_List_Long,0)),INDEX(GWP_Other_Abbr,MATCH($AV2209,Other_Category_Abbr,0)))*(T2209*(S2209+U2209)+W2209*(Y2209+X2209)+AD2209+AE2209*(AF2209+AG2209)),"")</f>
        <v/>
      </c>
      <c r="AL2209" s="90" t="str">
        <f t="shared" si="452"/>
        <v/>
      </c>
      <c r="AM2209" s="91" t="str">
        <f t="shared" si="453"/>
        <v/>
      </c>
      <c r="AP2209" s="92" t="b">
        <f t="shared" si="447"/>
        <v>0</v>
      </c>
      <c r="AQ2209" s="92" t="str">
        <f t="shared" si="448"/>
        <v xml:space="preserve"> </v>
      </c>
      <c r="AR2209" s="92" t="str">
        <f>IF(LEN(AQ2209)=1,"",COUNTIF($AQ$19:AQ2209,AQ2209)=1)</f>
        <v/>
      </c>
      <c r="AS2209" s="73"/>
      <c r="AT2209" s="73"/>
      <c r="AU2209" s="73"/>
      <c r="AV2209" s="235" t="str">
        <f>IF($P2209=Lists!$A$13,Lists!$A$29,IF($P2209=Lists!$A$14,Lists!$A$30,$P2209))</f>
        <v/>
      </c>
      <c r="AW2209" s="73"/>
      <c r="AX2209" s="73"/>
    </row>
    <row r="2210" spans="2:50" x14ac:dyDescent="0.3">
      <c r="B2210" s="137">
        <f t="shared" si="454"/>
        <v>2192</v>
      </c>
      <c r="C2210" s="24"/>
      <c r="D2210" s="24"/>
      <c r="E2210" s="24"/>
      <c r="F2210" s="25"/>
      <c r="G2210" s="24"/>
      <c r="H2210" s="30"/>
      <c r="I2210" s="24"/>
      <c r="J2210" s="50" t="str">
        <f t="shared" si="445"/>
        <v/>
      </c>
      <c r="K2210" s="30"/>
      <c r="L2210" s="236"/>
      <c r="M2210" s="30"/>
      <c r="N2210" s="30"/>
      <c r="O2210" s="46" t="str">
        <f t="shared" si="446"/>
        <v/>
      </c>
      <c r="P2210" s="239" t="str">
        <f t="shared" si="449"/>
        <v/>
      </c>
      <c r="Q2210" s="52" t="str">
        <f t="shared" si="450"/>
        <v/>
      </c>
      <c r="R2210" s="127"/>
      <c r="S2210" s="86"/>
      <c r="T2210" s="127"/>
      <c r="U2210" s="86"/>
      <c r="V2210" s="87">
        <f t="shared" si="442"/>
        <v>0</v>
      </c>
      <c r="W2210" s="130"/>
      <c r="X2210" s="86"/>
      <c r="Y2210" s="86"/>
      <c r="Z2210" s="131"/>
      <c r="AA2210" s="87">
        <f t="shared" si="451"/>
        <v>0</v>
      </c>
      <c r="AB2210" s="127"/>
      <c r="AC2210" s="86"/>
      <c r="AD2210" s="87">
        <f t="shared" si="443"/>
        <v>0</v>
      </c>
      <c r="AE2210" s="127"/>
      <c r="AF2210" s="86"/>
      <c r="AG2210" s="86"/>
      <c r="AH2210" s="131"/>
      <c r="AI2210" s="88">
        <f t="shared" si="444"/>
        <v>0</v>
      </c>
      <c r="AJ2210" s="89" t="str">
        <f>IFERROR(IF(ISNA(MATCH($AV2210,Other_Category_Abbr,0)),INDEX(FGHG_List_Long_GWP,MATCH($AV2210,FGHG_List_Long,0)),INDEX(GWP_Other_Abbr,MATCH($AV2210,Other_Category_Abbr,0)))*SUM(V2210,AA2210,AD2210,AI2210),"")</f>
        <v/>
      </c>
      <c r="AK2210" s="89" t="str">
        <f>IFERROR(IF(ISNA(MATCH($AV2210,Other_Category_Abbr,0)),INDEX(FGHG_List_Long_GWP,MATCH($AV2210,FGHG_List_Long,0)),INDEX(GWP_Other_Abbr,MATCH($AV2210,Other_Category_Abbr,0)))*(T2210*(S2210+U2210)+W2210*(Y2210+X2210)+AD2210+AE2210*(AF2210+AG2210)),"")</f>
        <v/>
      </c>
      <c r="AL2210" s="90" t="str">
        <f t="shared" si="452"/>
        <v/>
      </c>
      <c r="AM2210" s="91" t="str">
        <f t="shared" si="453"/>
        <v/>
      </c>
      <c r="AP2210" s="92" t="b">
        <f t="shared" si="447"/>
        <v>0</v>
      </c>
      <c r="AQ2210" s="92" t="str">
        <f t="shared" si="448"/>
        <v xml:space="preserve"> </v>
      </c>
      <c r="AR2210" s="92" t="str">
        <f>IF(LEN(AQ2210)=1,"",COUNTIF($AQ$19:AQ2210,AQ2210)=1)</f>
        <v/>
      </c>
      <c r="AS2210" s="73"/>
      <c r="AT2210" s="73"/>
      <c r="AU2210" s="73"/>
      <c r="AV2210" s="235" t="str">
        <f>IF($P2210=Lists!$A$13,Lists!$A$29,IF($P2210=Lists!$A$14,Lists!$A$30,$P2210))</f>
        <v/>
      </c>
      <c r="AW2210" s="73"/>
      <c r="AX2210" s="73"/>
    </row>
    <row r="2211" spans="2:50" x14ac:dyDescent="0.3">
      <c r="B2211" s="137">
        <f t="shared" si="454"/>
        <v>2193</v>
      </c>
      <c r="C2211" s="24"/>
      <c r="D2211" s="24"/>
      <c r="E2211" s="24"/>
      <c r="F2211" s="25"/>
      <c r="G2211" s="24"/>
      <c r="H2211" s="30"/>
      <c r="I2211" s="24"/>
      <c r="J2211" s="50" t="str">
        <f t="shared" si="445"/>
        <v/>
      </c>
      <c r="K2211" s="30"/>
      <c r="L2211" s="236"/>
      <c r="M2211" s="30"/>
      <c r="N2211" s="30"/>
      <c r="O2211" s="46" t="str">
        <f t="shared" si="446"/>
        <v/>
      </c>
      <c r="P2211" s="239" t="str">
        <f t="shared" si="449"/>
        <v/>
      </c>
      <c r="Q2211" s="52" t="str">
        <f t="shared" si="450"/>
        <v/>
      </c>
      <c r="R2211" s="127"/>
      <c r="S2211" s="86"/>
      <c r="T2211" s="127"/>
      <c r="U2211" s="86"/>
      <c r="V2211" s="87">
        <f t="shared" si="442"/>
        <v>0</v>
      </c>
      <c r="W2211" s="130"/>
      <c r="X2211" s="86"/>
      <c r="Y2211" s="86"/>
      <c r="Z2211" s="131"/>
      <c r="AA2211" s="87">
        <f t="shared" si="451"/>
        <v>0</v>
      </c>
      <c r="AB2211" s="127"/>
      <c r="AC2211" s="86"/>
      <c r="AD2211" s="87">
        <f t="shared" si="443"/>
        <v>0</v>
      </c>
      <c r="AE2211" s="127"/>
      <c r="AF2211" s="86"/>
      <c r="AG2211" s="86"/>
      <c r="AH2211" s="131"/>
      <c r="AI2211" s="88">
        <f t="shared" si="444"/>
        <v>0</v>
      </c>
      <c r="AJ2211" s="89" t="str">
        <f>IFERROR(IF(ISNA(MATCH($AV2211,Other_Category_Abbr,0)),INDEX(FGHG_List_Long_GWP,MATCH($AV2211,FGHG_List_Long,0)),INDEX(GWP_Other_Abbr,MATCH($AV2211,Other_Category_Abbr,0)))*SUM(V2211,AA2211,AD2211,AI2211),"")</f>
        <v/>
      </c>
      <c r="AK2211" s="89" t="str">
        <f>IFERROR(IF(ISNA(MATCH($AV2211,Other_Category_Abbr,0)),INDEX(FGHG_List_Long_GWP,MATCH($AV2211,FGHG_List_Long,0)),INDEX(GWP_Other_Abbr,MATCH($AV2211,Other_Category_Abbr,0)))*(T2211*(S2211+U2211)+W2211*(Y2211+X2211)+AD2211+AE2211*(AF2211+AG2211)),"")</f>
        <v/>
      </c>
      <c r="AL2211" s="90" t="str">
        <f t="shared" si="452"/>
        <v/>
      </c>
      <c r="AM2211" s="91" t="str">
        <f t="shared" si="453"/>
        <v/>
      </c>
      <c r="AP2211" s="92" t="b">
        <f t="shared" si="447"/>
        <v>0</v>
      </c>
      <c r="AQ2211" s="92" t="str">
        <f t="shared" si="448"/>
        <v xml:space="preserve"> </v>
      </c>
      <c r="AR2211" s="92" t="str">
        <f>IF(LEN(AQ2211)=1,"",COUNTIF($AQ$19:AQ2211,AQ2211)=1)</f>
        <v/>
      </c>
      <c r="AS2211" s="73"/>
      <c r="AT2211" s="73"/>
      <c r="AU2211" s="73"/>
      <c r="AV2211" s="235" t="str">
        <f>IF($P2211=Lists!$A$13,Lists!$A$29,IF($P2211=Lists!$A$14,Lists!$A$30,$P2211))</f>
        <v/>
      </c>
      <c r="AW2211" s="73"/>
      <c r="AX2211" s="73"/>
    </row>
    <row r="2212" spans="2:50" x14ac:dyDescent="0.3">
      <c r="B2212" s="137">
        <f t="shared" si="454"/>
        <v>2194</v>
      </c>
      <c r="C2212" s="24"/>
      <c r="D2212" s="24"/>
      <c r="E2212" s="24"/>
      <c r="F2212" s="25"/>
      <c r="G2212" s="24"/>
      <c r="H2212" s="30"/>
      <c r="I2212" s="24"/>
      <c r="J2212" s="50" t="str">
        <f t="shared" si="445"/>
        <v/>
      </c>
      <c r="K2212" s="30"/>
      <c r="L2212" s="236"/>
      <c r="M2212" s="30"/>
      <c r="N2212" s="30"/>
      <c r="O2212" s="46" t="str">
        <f t="shared" si="446"/>
        <v/>
      </c>
      <c r="P2212" s="239" t="str">
        <f t="shared" si="449"/>
        <v/>
      </c>
      <c r="Q2212" s="52" t="str">
        <f t="shared" si="450"/>
        <v/>
      </c>
      <c r="R2212" s="127"/>
      <c r="S2212" s="86"/>
      <c r="T2212" s="127"/>
      <c r="U2212" s="86"/>
      <c r="V2212" s="87">
        <f t="shared" si="442"/>
        <v>0</v>
      </c>
      <c r="W2212" s="130"/>
      <c r="X2212" s="86"/>
      <c r="Y2212" s="86"/>
      <c r="Z2212" s="131"/>
      <c r="AA2212" s="87">
        <f t="shared" si="451"/>
        <v>0</v>
      </c>
      <c r="AB2212" s="127"/>
      <c r="AC2212" s="86"/>
      <c r="AD2212" s="87">
        <f t="shared" si="443"/>
        <v>0</v>
      </c>
      <c r="AE2212" s="127"/>
      <c r="AF2212" s="86"/>
      <c r="AG2212" s="86"/>
      <c r="AH2212" s="131"/>
      <c r="AI2212" s="88">
        <f t="shared" si="444"/>
        <v>0</v>
      </c>
      <c r="AJ2212" s="89" t="str">
        <f>IFERROR(IF(ISNA(MATCH($AV2212,Other_Category_Abbr,0)),INDEX(FGHG_List_Long_GWP,MATCH($AV2212,FGHG_List_Long,0)),INDEX(GWP_Other_Abbr,MATCH($AV2212,Other_Category_Abbr,0)))*SUM(V2212,AA2212,AD2212,AI2212),"")</f>
        <v/>
      </c>
      <c r="AK2212" s="89" t="str">
        <f>IFERROR(IF(ISNA(MATCH($AV2212,Other_Category_Abbr,0)),INDEX(FGHG_List_Long_GWP,MATCH($AV2212,FGHG_List_Long,0)),INDEX(GWP_Other_Abbr,MATCH($AV2212,Other_Category_Abbr,0)))*(T2212*(S2212+U2212)+W2212*(Y2212+X2212)+AD2212+AE2212*(AF2212+AG2212)),"")</f>
        <v/>
      </c>
      <c r="AL2212" s="90" t="str">
        <f t="shared" si="452"/>
        <v/>
      </c>
      <c r="AM2212" s="91" t="str">
        <f t="shared" si="453"/>
        <v/>
      </c>
      <c r="AP2212" s="92" t="b">
        <f t="shared" si="447"/>
        <v>0</v>
      </c>
      <c r="AQ2212" s="92" t="str">
        <f t="shared" si="448"/>
        <v xml:space="preserve"> </v>
      </c>
      <c r="AR2212" s="92" t="str">
        <f>IF(LEN(AQ2212)=1,"",COUNTIF($AQ$19:AQ2212,AQ2212)=1)</f>
        <v/>
      </c>
      <c r="AS2212" s="73"/>
      <c r="AT2212" s="73"/>
      <c r="AU2212" s="73"/>
      <c r="AV2212" s="235" t="str">
        <f>IF($P2212=Lists!$A$13,Lists!$A$29,IF($P2212=Lists!$A$14,Lists!$A$30,$P2212))</f>
        <v/>
      </c>
      <c r="AW2212" s="73"/>
      <c r="AX2212" s="73"/>
    </row>
    <row r="2213" spans="2:50" x14ac:dyDescent="0.3">
      <c r="B2213" s="137">
        <f t="shared" si="454"/>
        <v>2195</v>
      </c>
      <c r="C2213" s="24"/>
      <c r="D2213" s="24"/>
      <c r="E2213" s="24"/>
      <c r="F2213" s="25"/>
      <c r="G2213" s="24"/>
      <c r="H2213" s="30"/>
      <c r="I2213" s="24"/>
      <c r="J2213" s="50" t="str">
        <f t="shared" si="445"/>
        <v/>
      </c>
      <c r="K2213" s="30"/>
      <c r="L2213" s="236"/>
      <c r="M2213" s="30"/>
      <c r="N2213" s="30"/>
      <c r="O2213" s="46" t="str">
        <f t="shared" si="446"/>
        <v/>
      </c>
      <c r="P2213" s="239" t="str">
        <f t="shared" si="449"/>
        <v/>
      </c>
      <c r="Q2213" s="52" t="str">
        <f t="shared" si="450"/>
        <v/>
      </c>
      <c r="R2213" s="127"/>
      <c r="S2213" s="86"/>
      <c r="T2213" s="127"/>
      <c r="U2213" s="86"/>
      <c r="V2213" s="87">
        <f t="shared" si="442"/>
        <v>0</v>
      </c>
      <c r="W2213" s="130"/>
      <c r="X2213" s="86"/>
      <c r="Y2213" s="86"/>
      <c r="Z2213" s="131"/>
      <c r="AA2213" s="87">
        <f t="shared" si="451"/>
        <v>0</v>
      </c>
      <c r="AB2213" s="127"/>
      <c r="AC2213" s="86"/>
      <c r="AD2213" s="87">
        <f t="shared" si="443"/>
        <v>0</v>
      </c>
      <c r="AE2213" s="127"/>
      <c r="AF2213" s="86"/>
      <c r="AG2213" s="86"/>
      <c r="AH2213" s="131"/>
      <c r="AI2213" s="88">
        <f t="shared" si="444"/>
        <v>0</v>
      </c>
      <c r="AJ2213" s="89" t="str">
        <f>IFERROR(IF(ISNA(MATCH($AV2213,Other_Category_Abbr,0)),INDEX(FGHG_List_Long_GWP,MATCH($AV2213,FGHG_List_Long,0)),INDEX(GWP_Other_Abbr,MATCH($AV2213,Other_Category_Abbr,0)))*SUM(V2213,AA2213,AD2213,AI2213),"")</f>
        <v/>
      </c>
      <c r="AK2213" s="89" t="str">
        <f>IFERROR(IF(ISNA(MATCH($AV2213,Other_Category_Abbr,0)),INDEX(FGHG_List_Long_GWP,MATCH($AV2213,FGHG_List_Long,0)),INDEX(GWP_Other_Abbr,MATCH($AV2213,Other_Category_Abbr,0)))*(T2213*(S2213+U2213)+W2213*(Y2213+X2213)+AD2213+AE2213*(AF2213+AG2213)),"")</f>
        <v/>
      </c>
      <c r="AL2213" s="90" t="str">
        <f t="shared" si="452"/>
        <v/>
      </c>
      <c r="AM2213" s="91" t="str">
        <f t="shared" si="453"/>
        <v/>
      </c>
      <c r="AP2213" s="92" t="b">
        <f t="shared" si="447"/>
        <v>0</v>
      </c>
      <c r="AQ2213" s="92" t="str">
        <f t="shared" si="448"/>
        <v xml:space="preserve"> </v>
      </c>
      <c r="AR2213" s="92" t="str">
        <f>IF(LEN(AQ2213)=1,"",COUNTIF($AQ$19:AQ2213,AQ2213)=1)</f>
        <v/>
      </c>
      <c r="AS2213" s="73"/>
      <c r="AT2213" s="73"/>
      <c r="AU2213" s="73"/>
      <c r="AV2213" s="235" t="str">
        <f>IF($P2213=Lists!$A$13,Lists!$A$29,IF($P2213=Lists!$A$14,Lists!$A$30,$P2213))</f>
        <v/>
      </c>
      <c r="AW2213" s="73"/>
      <c r="AX2213" s="73"/>
    </row>
    <row r="2214" spans="2:50" x14ac:dyDescent="0.3">
      <c r="B2214" s="137">
        <f t="shared" si="454"/>
        <v>2196</v>
      </c>
      <c r="C2214" s="24"/>
      <c r="D2214" s="24"/>
      <c r="E2214" s="24"/>
      <c r="F2214" s="25"/>
      <c r="G2214" s="24"/>
      <c r="H2214" s="30"/>
      <c r="I2214" s="24"/>
      <c r="J2214" s="50" t="str">
        <f t="shared" si="445"/>
        <v/>
      </c>
      <c r="K2214" s="30"/>
      <c r="L2214" s="236"/>
      <c r="M2214" s="30"/>
      <c r="N2214" s="30"/>
      <c r="O2214" s="46" t="str">
        <f t="shared" si="446"/>
        <v/>
      </c>
      <c r="P2214" s="239" t="str">
        <f t="shared" si="449"/>
        <v/>
      </c>
      <c r="Q2214" s="52" t="str">
        <f t="shared" si="450"/>
        <v/>
      </c>
      <c r="R2214" s="127"/>
      <c r="S2214" s="86"/>
      <c r="T2214" s="127"/>
      <c r="U2214" s="86"/>
      <c r="V2214" s="87">
        <f t="shared" si="442"/>
        <v>0</v>
      </c>
      <c r="W2214" s="130"/>
      <c r="X2214" s="86"/>
      <c r="Y2214" s="86"/>
      <c r="Z2214" s="131"/>
      <c r="AA2214" s="87">
        <f t="shared" si="451"/>
        <v>0</v>
      </c>
      <c r="AB2214" s="127"/>
      <c r="AC2214" s="86"/>
      <c r="AD2214" s="87">
        <f t="shared" si="443"/>
        <v>0</v>
      </c>
      <c r="AE2214" s="127"/>
      <c r="AF2214" s="86"/>
      <c r="AG2214" s="86"/>
      <c r="AH2214" s="131"/>
      <c r="AI2214" s="88">
        <f t="shared" si="444"/>
        <v>0</v>
      </c>
      <c r="AJ2214" s="89" t="str">
        <f>IFERROR(IF(ISNA(MATCH($AV2214,Other_Category_Abbr,0)),INDEX(FGHG_List_Long_GWP,MATCH($AV2214,FGHG_List_Long,0)),INDEX(GWP_Other_Abbr,MATCH($AV2214,Other_Category_Abbr,0)))*SUM(V2214,AA2214,AD2214,AI2214),"")</f>
        <v/>
      </c>
      <c r="AK2214" s="89" t="str">
        <f>IFERROR(IF(ISNA(MATCH($AV2214,Other_Category_Abbr,0)),INDEX(FGHG_List_Long_GWP,MATCH($AV2214,FGHG_List_Long,0)),INDEX(GWP_Other_Abbr,MATCH($AV2214,Other_Category_Abbr,0)))*(T2214*(S2214+U2214)+W2214*(Y2214+X2214)+AD2214+AE2214*(AF2214+AG2214)),"")</f>
        <v/>
      </c>
      <c r="AL2214" s="90" t="str">
        <f t="shared" si="452"/>
        <v/>
      </c>
      <c r="AM2214" s="91" t="str">
        <f t="shared" si="453"/>
        <v/>
      </c>
      <c r="AP2214" s="92" t="b">
        <f t="shared" si="447"/>
        <v>0</v>
      </c>
      <c r="AQ2214" s="92" t="str">
        <f t="shared" si="448"/>
        <v xml:space="preserve"> </v>
      </c>
      <c r="AR2214" s="92" t="str">
        <f>IF(LEN(AQ2214)=1,"",COUNTIF($AQ$19:AQ2214,AQ2214)=1)</f>
        <v/>
      </c>
      <c r="AS2214" s="73"/>
      <c r="AT2214" s="73"/>
      <c r="AU2214" s="73"/>
      <c r="AV2214" s="235" t="str">
        <f>IF($P2214=Lists!$A$13,Lists!$A$29,IF($P2214=Lists!$A$14,Lists!$A$30,$P2214))</f>
        <v/>
      </c>
      <c r="AW2214" s="73"/>
      <c r="AX2214" s="73"/>
    </row>
    <row r="2215" spans="2:50" x14ac:dyDescent="0.3">
      <c r="B2215" s="137">
        <f t="shared" si="454"/>
        <v>2197</v>
      </c>
      <c r="C2215" s="24"/>
      <c r="D2215" s="24"/>
      <c r="E2215" s="24"/>
      <c r="F2215" s="25"/>
      <c r="G2215" s="24"/>
      <c r="H2215" s="30"/>
      <c r="I2215" s="24"/>
      <c r="J2215" s="50" t="str">
        <f t="shared" si="445"/>
        <v/>
      </c>
      <c r="K2215" s="30"/>
      <c r="L2215" s="236"/>
      <c r="M2215" s="30"/>
      <c r="N2215" s="30"/>
      <c r="O2215" s="46" t="str">
        <f t="shared" si="446"/>
        <v/>
      </c>
      <c r="P2215" s="239" t="str">
        <f t="shared" si="449"/>
        <v/>
      </c>
      <c r="Q2215" s="52" t="str">
        <f t="shared" si="450"/>
        <v/>
      </c>
      <c r="R2215" s="127"/>
      <c r="S2215" s="86"/>
      <c r="T2215" s="127"/>
      <c r="U2215" s="86"/>
      <c r="V2215" s="87">
        <f t="shared" si="442"/>
        <v>0</v>
      </c>
      <c r="W2215" s="130"/>
      <c r="X2215" s="86"/>
      <c r="Y2215" s="86"/>
      <c r="Z2215" s="131"/>
      <c r="AA2215" s="87">
        <f t="shared" si="451"/>
        <v>0</v>
      </c>
      <c r="AB2215" s="127"/>
      <c r="AC2215" s="86"/>
      <c r="AD2215" s="87">
        <f t="shared" si="443"/>
        <v>0</v>
      </c>
      <c r="AE2215" s="127"/>
      <c r="AF2215" s="86"/>
      <c r="AG2215" s="86"/>
      <c r="AH2215" s="131"/>
      <c r="AI2215" s="88">
        <f t="shared" si="444"/>
        <v>0</v>
      </c>
      <c r="AJ2215" s="89" t="str">
        <f>IFERROR(IF(ISNA(MATCH($AV2215,Other_Category_Abbr,0)),INDEX(FGHG_List_Long_GWP,MATCH($AV2215,FGHG_List_Long,0)),INDEX(GWP_Other_Abbr,MATCH($AV2215,Other_Category_Abbr,0)))*SUM(V2215,AA2215,AD2215,AI2215),"")</f>
        <v/>
      </c>
      <c r="AK2215" s="89" t="str">
        <f>IFERROR(IF(ISNA(MATCH($AV2215,Other_Category_Abbr,0)),INDEX(FGHG_List_Long_GWP,MATCH($AV2215,FGHG_List_Long,0)),INDEX(GWP_Other_Abbr,MATCH($AV2215,Other_Category_Abbr,0)))*(T2215*(S2215+U2215)+W2215*(Y2215+X2215)+AD2215+AE2215*(AF2215+AG2215)),"")</f>
        <v/>
      </c>
      <c r="AL2215" s="90" t="str">
        <f t="shared" si="452"/>
        <v/>
      </c>
      <c r="AM2215" s="91" t="str">
        <f t="shared" si="453"/>
        <v/>
      </c>
      <c r="AP2215" s="92" t="b">
        <f t="shared" si="447"/>
        <v>0</v>
      </c>
      <c r="AQ2215" s="92" t="str">
        <f t="shared" si="448"/>
        <v xml:space="preserve"> </v>
      </c>
      <c r="AR2215" s="92" t="str">
        <f>IF(LEN(AQ2215)=1,"",COUNTIF($AQ$19:AQ2215,AQ2215)=1)</f>
        <v/>
      </c>
      <c r="AS2215" s="73"/>
      <c r="AT2215" s="73"/>
      <c r="AU2215" s="73"/>
      <c r="AV2215" s="235" t="str">
        <f>IF($P2215=Lists!$A$13,Lists!$A$29,IF($P2215=Lists!$A$14,Lists!$A$30,$P2215))</f>
        <v/>
      </c>
      <c r="AW2215" s="73"/>
      <c r="AX2215" s="73"/>
    </row>
    <row r="2216" spans="2:50" x14ac:dyDescent="0.3">
      <c r="B2216" s="137">
        <f t="shared" si="454"/>
        <v>2198</v>
      </c>
      <c r="C2216" s="24"/>
      <c r="D2216" s="24"/>
      <c r="E2216" s="24"/>
      <c r="F2216" s="25"/>
      <c r="G2216" s="24"/>
      <c r="H2216" s="30"/>
      <c r="I2216" s="24"/>
      <c r="J2216" s="50" t="str">
        <f t="shared" si="445"/>
        <v/>
      </c>
      <c r="K2216" s="30"/>
      <c r="L2216" s="236"/>
      <c r="M2216" s="30"/>
      <c r="N2216" s="30"/>
      <c r="O2216" s="46" t="str">
        <f t="shared" si="446"/>
        <v/>
      </c>
      <c r="P2216" s="239" t="str">
        <f t="shared" si="449"/>
        <v/>
      </c>
      <c r="Q2216" s="52" t="str">
        <f t="shared" si="450"/>
        <v/>
      </c>
      <c r="R2216" s="127"/>
      <c r="S2216" s="86"/>
      <c r="T2216" s="127"/>
      <c r="U2216" s="86"/>
      <c r="V2216" s="87">
        <f t="shared" ref="V2216:V2279" si="455">+(R2216*S2216)+(T2216*U2216)</f>
        <v>0</v>
      </c>
      <c r="W2216" s="130"/>
      <c r="X2216" s="86"/>
      <c r="Y2216" s="86"/>
      <c r="Z2216" s="131"/>
      <c r="AA2216" s="87">
        <f t="shared" si="451"/>
        <v>0</v>
      </c>
      <c r="AB2216" s="127"/>
      <c r="AC2216" s="86"/>
      <c r="AD2216" s="87">
        <f t="shared" ref="AD2216:AD2279" si="456">+(AB2216*AC2216)</f>
        <v>0</v>
      </c>
      <c r="AE2216" s="127"/>
      <c r="AF2216" s="86"/>
      <c r="AG2216" s="86"/>
      <c r="AH2216" s="131"/>
      <c r="AI2216" s="88">
        <f t="shared" ref="AI2216:AI2279" si="457">+AE2216*(AF2216+AG2216*(1-AH2216))</f>
        <v>0</v>
      </c>
      <c r="AJ2216" s="89" t="str">
        <f>IFERROR(IF(ISNA(MATCH($AV2216,Other_Category_Abbr,0)),INDEX(FGHG_List_Long_GWP,MATCH($AV2216,FGHG_List_Long,0)),INDEX(GWP_Other_Abbr,MATCH($AV2216,Other_Category_Abbr,0)))*SUM(V2216,AA2216,AD2216,AI2216),"")</f>
        <v/>
      </c>
      <c r="AK2216" s="89" t="str">
        <f>IFERROR(IF(ISNA(MATCH($AV2216,Other_Category_Abbr,0)),INDEX(FGHG_List_Long_GWP,MATCH($AV2216,FGHG_List_Long,0)),INDEX(GWP_Other_Abbr,MATCH($AV2216,Other_Category_Abbr,0)))*(T2216*(S2216+U2216)+W2216*(Y2216+X2216)+AD2216+AE2216*(AF2216+AG2216)),"")</f>
        <v/>
      </c>
      <c r="AL2216" s="90" t="str">
        <f t="shared" si="452"/>
        <v/>
      </c>
      <c r="AM2216" s="91" t="str">
        <f t="shared" si="453"/>
        <v/>
      </c>
      <c r="AP2216" s="92" t="b">
        <f t="shared" si="447"/>
        <v>0</v>
      </c>
      <c r="AQ2216" s="92" t="str">
        <f t="shared" si="448"/>
        <v xml:space="preserve"> </v>
      </c>
      <c r="AR2216" s="92" t="str">
        <f>IF(LEN(AQ2216)=1,"",COUNTIF($AQ$19:AQ2216,AQ2216)=1)</f>
        <v/>
      </c>
      <c r="AS2216" s="73"/>
      <c r="AT2216" s="73"/>
      <c r="AU2216" s="73"/>
      <c r="AV2216" s="235" t="str">
        <f>IF($P2216=Lists!$A$13,Lists!$A$29,IF($P2216=Lists!$A$14,Lists!$A$30,$P2216))</f>
        <v/>
      </c>
      <c r="AW2216" s="73"/>
      <c r="AX2216" s="73"/>
    </row>
    <row r="2217" spans="2:50" x14ac:dyDescent="0.3">
      <c r="B2217" s="137">
        <f t="shared" si="454"/>
        <v>2199</v>
      </c>
      <c r="C2217" s="24"/>
      <c r="D2217" s="24"/>
      <c r="E2217" s="24"/>
      <c r="F2217" s="25"/>
      <c r="G2217" s="24"/>
      <c r="H2217" s="30"/>
      <c r="I2217" s="24"/>
      <c r="J2217" s="50" t="str">
        <f t="shared" si="445"/>
        <v/>
      </c>
      <c r="K2217" s="30"/>
      <c r="L2217" s="236"/>
      <c r="M2217" s="30"/>
      <c r="N2217" s="30"/>
      <c r="O2217" s="46" t="str">
        <f t="shared" si="446"/>
        <v/>
      </c>
      <c r="P2217" s="239" t="str">
        <f t="shared" si="449"/>
        <v/>
      </c>
      <c r="Q2217" s="52" t="str">
        <f t="shared" si="450"/>
        <v/>
      </c>
      <c r="R2217" s="127"/>
      <c r="S2217" s="86"/>
      <c r="T2217" s="127"/>
      <c r="U2217" s="86"/>
      <c r="V2217" s="87">
        <f t="shared" si="455"/>
        <v>0</v>
      </c>
      <c r="W2217" s="130"/>
      <c r="X2217" s="86"/>
      <c r="Y2217" s="86"/>
      <c r="Z2217" s="131"/>
      <c r="AA2217" s="87">
        <f t="shared" si="451"/>
        <v>0</v>
      </c>
      <c r="AB2217" s="127"/>
      <c r="AC2217" s="86"/>
      <c r="AD2217" s="87">
        <f t="shared" si="456"/>
        <v>0</v>
      </c>
      <c r="AE2217" s="127"/>
      <c r="AF2217" s="86"/>
      <c r="AG2217" s="86"/>
      <c r="AH2217" s="131"/>
      <c r="AI2217" s="88">
        <f t="shared" si="457"/>
        <v>0</v>
      </c>
      <c r="AJ2217" s="89" t="str">
        <f>IFERROR(IF(ISNA(MATCH($AV2217,Other_Category_Abbr,0)),INDEX(FGHG_List_Long_GWP,MATCH($AV2217,FGHG_List_Long,0)),INDEX(GWP_Other_Abbr,MATCH($AV2217,Other_Category_Abbr,0)))*SUM(V2217,AA2217,AD2217,AI2217),"")</f>
        <v/>
      </c>
      <c r="AK2217" s="89" t="str">
        <f>IFERROR(IF(ISNA(MATCH($AV2217,Other_Category_Abbr,0)),INDEX(FGHG_List_Long_GWP,MATCH($AV2217,FGHG_List_Long,0)),INDEX(GWP_Other_Abbr,MATCH($AV2217,Other_Category_Abbr,0)))*(T2217*(S2217+U2217)+W2217*(Y2217+X2217)+AD2217+AE2217*(AF2217+AG2217)),"")</f>
        <v/>
      </c>
      <c r="AL2217" s="90" t="str">
        <f t="shared" si="452"/>
        <v/>
      </c>
      <c r="AM2217" s="91" t="str">
        <f t="shared" si="453"/>
        <v/>
      </c>
      <c r="AP2217" s="92" t="b">
        <f t="shared" si="447"/>
        <v>0</v>
      </c>
      <c r="AQ2217" s="92" t="str">
        <f t="shared" si="448"/>
        <v xml:space="preserve"> </v>
      </c>
      <c r="AR2217" s="92" t="str">
        <f>IF(LEN(AQ2217)=1,"",COUNTIF($AQ$19:AQ2217,AQ2217)=1)</f>
        <v/>
      </c>
      <c r="AS2217" s="73"/>
      <c r="AT2217" s="73"/>
      <c r="AU2217" s="73"/>
      <c r="AV2217" s="235" t="str">
        <f>IF($P2217=Lists!$A$13,Lists!$A$29,IF($P2217=Lists!$A$14,Lists!$A$30,$P2217))</f>
        <v/>
      </c>
      <c r="AW2217" s="73"/>
      <c r="AX2217" s="73"/>
    </row>
    <row r="2218" spans="2:50" x14ac:dyDescent="0.3">
      <c r="B2218" s="137">
        <f t="shared" si="454"/>
        <v>2200</v>
      </c>
      <c r="C2218" s="24"/>
      <c r="D2218" s="24"/>
      <c r="E2218" s="24"/>
      <c r="F2218" s="25"/>
      <c r="G2218" s="24"/>
      <c r="H2218" s="30"/>
      <c r="I2218" s="24"/>
      <c r="J2218" s="50" t="str">
        <f t="shared" si="445"/>
        <v/>
      </c>
      <c r="K2218" s="30"/>
      <c r="L2218" s="236"/>
      <c r="M2218" s="30"/>
      <c r="N2218" s="30"/>
      <c r="O2218" s="46" t="str">
        <f t="shared" si="446"/>
        <v/>
      </c>
      <c r="P2218" s="239" t="str">
        <f t="shared" si="449"/>
        <v/>
      </c>
      <c r="Q2218" s="52" t="str">
        <f t="shared" si="450"/>
        <v/>
      </c>
      <c r="R2218" s="127"/>
      <c r="S2218" s="86"/>
      <c r="T2218" s="127"/>
      <c r="U2218" s="86"/>
      <c r="V2218" s="87">
        <f t="shared" si="455"/>
        <v>0</v>
      </c>
      <c r="W2218" s="130"/>
      <c r="X2218" s="86"/>
      <c r="Y2218" s="86"/>
      <c r="Z2218" s="131"/>
      <c r="AA2218" s="87">
        <f t="shared" si="451"/>
        <v>0</v>
      </c>
      <c r="AB2218" s="127"/>
      <c r="AC2218" s="86"/>
      <c r="AD2218" s="87">
        <f t="shared" si="456"/>
        <v>0</v>
      </c>
      <c r="AE2218" s="127"/>
      <c r="AF2218" s="86"/>
      <c r="AG2218" s="86"/>
      <c r="AH2218" s="131"/>
      <c r="AI2218" s="88">
        <f t="shared" si="457"/>
        <v>0</v>
      </c>
      <c r="AJ2218" s="89" t="str">
        <f>IFERROR(IF(ISNA(MATCH($AV2218,Other_Category_Abbr,0)),INDEX(FGHG_List_Long_GWP,MATCH($AV2218,FGHG_List_Long,0)),INDEX(GWP_Other_Abbr,MATCH($AV2218,Other_Category_Abbr,0)))*SUM(V2218,AA2218,AD2218,AI2218),"")</f>
        <v/>
      </c>
      <c r="AK2218" s="89" t="str">
        <f>IFERROR(IF(ISNA(MATCH($AV2218,Other_Category_Abbr,0)),INDEX(FGHG_List_Long_GWP,MATCH($AV2218,FGHG_List_Long,0)),INDEX(GWP_Other_Abbr,MATCH($AV2218,Other_Category_Abbr,0)))*(T2218*(S2218+U2218)+W2218*(Y2218+X2218)+AD2218+AE2218*(AF2218+AG2218)),"")</f>
        <v/>
      </c>
      <c r="AL2218" s="90" t="str">
        <f t="shared" si="452"/>
        <v/>
      </c>
      <c r="AM2218" s="91" t="str">
        <f t="shared" si="453"/>
        <v/>
      </c>
      <c r="AP2218" s="92" t="b">
        <f t="shared" si="447"/>
        <v>0</v>
      </c>
      <c r="AQ2218" s="92" t="str">
        <f t="shared" si="448"/>
        <v xml:space="preserve"> </v>
      </c>
      <c r="AR2218" s="92" t="str">
        <f>IF(LEN(AQ2218)=1,"",COUNTIF($AQ$19:AQ2218,AQ2218)=1)</f>
        <v/>
      </c>
      <c r="AS2218" s="73"/>
      <c r="AT2218" s="73"/>
      <c r="AU2218" s="73"/>
      <c r="AV2218" s="235" t="str">
        <f>IF($P2218=Lists!$A$13,Lists!$A$29,IF($P2218=Lists!$A$14,Lists!$A$30,$P2218))</f>
        <v/>
      </c>
      <c r="AW2218" s="73"/>
      <c r="AX2218" s="73"/>
    </row>
    <row r="2219" spans="2:50" x14ac:dyDescent="0.3">
      <c r="B2219" s="137">
        <f t="shared" si="454"/>
        <v>2201</v>
      </c>
      <c r="C2219" s="24"/>
      <c r="D2219" s="24"/>
      <c r="E2219" s="24"/>
      <c r="F2219" s="25"/>
      <c r="G2219" s="24"/>
      <c r="H2219" s="30"/>
      <c r="I2219" s="24"/>
      <c r="J2219" s="50" t="str">
        <f t="shared" si="445"/>
        <v/>
      </c>
      <c r="K2219" s="30"/>
      <c r="L2219" s="236"/>
      <c r="M2219" s="30"/>
      <c r="N2219" s="30"/>
      <c r="O2219" s="46" t="str">
        <f t="shared" si="446"/>
        <v/>
      </c>
      <c r="P2219" s="239" t="str">
        <f t="shared" si="449"/>
        <v/>
      </c>
      <c r="Q2219" s="52" t="str">
        <f t="shared" si="450"/>
        <v/>
      </c>
      <c r="R2219" s="127"/>
      <c r="S2219" s="86"/>
      <c r="T2219" s="127"/>
      <c r="U2219" s="86"/>
      <c r="V2219" s="87">
        <f t="shared" si="455"/>
        <v>0</v>
      </c>
      <c r="W2219" s="130"/>
      <c r="X2219" s="86"/>
      <c r="Y2219" s="86"/>
      <c r="Z2219" s="131"/>
      <c r="AA2219" s="87">
        <f t="shared" si="451"/>
        <v>0</v>
      </c>
      <c r="AB2219" s="127"/>
      <c r="AC2219" s="86"/>
      <c r="AD2219" s="87">
        <f t="shared" si="456"/>
        <v>0</v>
      </c>
      <c r="AE2219" s="127"/>
      <c r="AF2219" s="86"/>
      <c r="AG2219" s="86"/>
      <c r="AH2219" s="131"/>
      <c r="AI2219" s="88">
        <f t="shared" si="457"/>
        <v>0</v>
      </c>
      <c r="AJ2219" s="89" t="str">
        <f>IFERROR(IF(ISNA(MATCH($AV2219,Other_Category_Abbr,0)),INDEX(FGHG_List_Long_GWP,MATCH($AV2219,FGHG_List_Long,0)),INDEX(GWP_Other_Abbr,MATCH($AV2219,Other_Category_Abbr,0)))*SUM(V2219,AA2219,AD2219,AI2219),"")</f>
        <v/>
      </c>
      <c r="AK2219" s="89" t="str">
        <f>IFERROR(IF(ISNA(MATCH($AV2219,Other_Category_Abbr,0)),INDEX(FGHG_List_Long_GWP,MATCH($AV2219,FGHG_List_Long,0)),INDEX(GWP_Other_Abbr,MATCH($AV2219,Other_Category_Abbr,0)))*(T2219*(S2219+U2219)+W2219*(Y2219+X2219)+AD2219+AE2219*(AF2219+AG2219)),"")</f>
        <v/>
      </c>
      <c r="AL2219" s="90" t="str">
        <f t="shared" si="452"/>
        <v/>
      </c>
      <c r="AM2219" s="91" t="str">
        <f t="shared" si="453"/>
        <v/>
      </c>
      <c r="AP2219" s="92" t="b">
        <f t="shared" si="447"/>
        <v>0</v>
      </c>
      <c r="AQ2219" s="92" t="str">
        <f t="shared" si="448"/>
        <v xml:space="preserve"> </v>
      </c>
      <c r="AR2219" s="92" t="str">
        <f>IF(LEN(AQ2219)=1,"",COUNTIF($AQ$19:AQ2219,AQ2219)=1)</f>
        <v/>
      </c>
      <c r="AS2219" s="73"/>
      <c r="AT2219" s="73"/>
      <c r="AU2219" s="73"/>
      <c r="AV2219" s="235" t="str">
        <f>IF($P2219=Lists!$A$13,Lists!$A$29,IF($P2219=Lists!$A$14,Lists!$A$30,$P2219))</f>
        <v/>
      </c>
      <c r="AW2219" s="73"/>
      <c r="AX2219" s="73"/>
    </row>
    <row r="2220" spans="2:50" x14ac:dyDescent="0.3">
      <c r="B2220" s="137">
        <f t="shared" si="454"/>
        <v>2202</v>
      </c>
      <c r="C2220" s="24"/>
      <c r="D2220" s="24"/>
      <c r="E2220" s="24"/>
      <c r="F2220" s="25"/>
      <c r="G2220" s="24"/>
      <c r="H2220" s="30"/>
      <c r="I2220" s="24"/>
      <c r="J2220" s="50" t="str">
        <f t="shared" si="445"/>
        <v/>
      </c>
      <c r="K2220" s="30"/>
      <c r="L2220" s="236"/>
      <c r="M2220" s="30"/>
      <c r="N2220" s="30"/>
      <c r="O2220" s="46" t="str">
        <f t="shared" si="446"/>
        <v/>
      </c>
      <c r="P2220" s="239" t="str">
        <f t="shared" si="449"/>
        <v/>
      </c>
      <c r="Q2220" s="52" t="str">
        <f t="shared" si="450"/>
        <v/>
      </c>
      <c r="R2220" s="127"/>
      <c r="S2220" s="86"/>
      <c r="T2220" s="127"/>
      <c r="U2220" s="86"/>
      <c r="V2220" s="87">
        <f t="shared" si="455"/>
        <v>0</v>
      </c>
      <c r="W2220" s="130"/>
      <c r="X2220" s="86"/>
      <c r="Y2220" s="86"/>
      <c r="Z2220" s="131"/>
      <c r="AA2220" s="87">
        <f t="shared" si="451"/>
        <v>0</v>
      </c>
      <c r="AB2220" s="127"/>
      <c r="AC2220" s="86"/>
      <c r="AD2220" s="87">
        <f t="shared" si="456"/>
        <v>0</v>
      </c>
      <c r="AE2220" s="127"/>
      <c r="AF2220" s="86"/>
      <c r="AG2220" s="86"/>
      <c r="AH2220" s="131"/>
      <c r="AI2220" s="88">
        <f t="shared" si="457"/>
        <v>0</v>
      </c>
      <c r="AJ2220" s="89" t="str">
        <f>IFERROR(IF(ISNA(MATCH($AV2220,Other_Category_Abbr,0)),INDEX(FGHG_List_Long_GWP,MATCH($AV2220,FGHG_List_Long,0)),INDEX(GWP_Other_Abbr,MATCH($AV2220,Other_Category_Abbr,0)))*SUM(V2220,AA2220,AD2220,AI2220),"")</f>
        <v/>
      </c>
      <c r="AK2220" s="89" t="str">
        <f>IFERROR(IF(ISNA(MATCH($AV2220,Other_Category_Abbr,0)),INDEX(FGHG_List_Long_GWP,MATCH($AV2220,FGHG_List_Long,0)),INDEX(GWP_Other_Abbr,MATCH($AV2220,Other_Category_Abbr,0)))*(T2220*(S2220+U2220)+W2220*(Y2220+X2220)+AD2220+AE2220*(AF2220+AG2220)),"")</f>
        <v/>
      </c>
      <c r="AL2220" s="90" t="str">
        <f t="shared" si="452"/>
        <v/>
      </c>
      <c r="AM2220" s="91" t="str">
        <f t="shared" si="453"/>
        <v/>
      </c>
      <c r="AP2220" s="92" t="b">
        <f t="shared" si="447"/>
        <v>0</v>
      </c>
      <c r="AQ2220" s="92" t="str">
        <f t="shared" si="448"/>
        <v xml:space="preserve"> </v>
      </c>
      <c r="AR2220" s="92" t="str">
        <f>IF(LEN(AQ2220)=1,"",COUNTIF($AQ$19:AQ2220,AQ2220)=1)</f>
        <v/>
      </c>
      <c r="AS2220" s="73"/>
      <c r="AT2220" s="73"/>
      <c r="AU2220" s="73"/>
      <c r="AV2220" s="235" t="str">
        <f>IF($P2220=Lists!$A$13,Lists!$A$29,IF($P2220=Lists!$A$14,Lists!$A$30,$P2220))</f>
        <v/>
      </c>
      <c r="AW2220" s="73"/>
      <c r="AX2220" s="73"/>
    </row>
    <row r="2221" spans="2:50" x14ac:dyDescent="0.3">
      <c r="B2221" s="137">
        <f t="shared" si="454"/>
        <v>2203</v>
      </c>
      <c r="C2221" s="24"/>
      <c r="D2221" s="24"/>
      <c r="E2221" s="24"/>
      <c r="F2221" s="25"/>
      <c r="G2221" s="24"/>
      <c r="H2221" s="30"/>
      <c r="I2221" s="24"/>
      <c r="J2221" s="50" t="str">
        <f t="shared" si="445"/>
        <v/>
      </c>
      <c r="K2221" s="30"/>
      <c r="L2221" s="236"/>
      <c r="M2221" s="30"/>
      <c r="N2221" s="30"/>
      <c r="O2221" s="46" t="str">
        <f t="shared" si="446"/>
        <v/>
      </c>
      <c r="P2221" s="239" t="str">
        <f t="shared" si="449"/>
        <v/>
      </c>
      <c r="Q2221" s="52" t="str">
        <f t="shared" si="450"/>
        <v/>
      </c>
      <c r="R2221" s="127"/>
      <c r="S2221" s="86"/>
      <c r="T2221" s="127"/>
      <c r="U2221" s="86"/>
      <c r="V2221" s="87">
        <f t="shared" si="455"/>
        <v>0</v>
      </c>
      <c r="W2221" s="130"/>
      <c r="X2221" s="86"/>
      <c r="Y2221" s="86"/>
      <c r="Z2221" s="131"/>
      <c r="AA2221" s="87">
        <f t="shared" si="451"/>
        <v>0</v>
      </c>
      <c r="AB2221" s="127"/>
      <c r="AC2221" s="86"/>
      <c r="AD2221" s="87">
        <f t="shared" si="456"/>
        <v>0</v>
      </c>
      <c r="AE2221" s="127"/>
      <c r="AF2221" s="86"/>
      <c r="AG2221" s="86"/>
      <c r="AH2221" s="131"/>
      <c r="AI2221" s="88">
        <f t="shared" si="457"/>
        <v>0</v>
      </c>
      <c r="AJ2221" s="89" t="str">
        <f>IFERROR(IF(ISNA(MATCH($AV2221,Other_Category_Abbr,0)),INDEX(FGHG_List_Long_GWP,MATCH($AV2221,FGHG_List_Long,0)),INDEX(GWP_Other_Abbr,MATCH($AV2221,Other_Category_Abbr,0)))*SUM(V2221,AA2221,AD2221,AI2221),"")</f>
        <v/>
      </c>
      <c r="AK2221" s="89" t="str">
        <f>IFERROR(IF(ISNA(MATCH($AV2221,Other_Category_Abbr,0)),INDEX(FGHG_List_Long_GWP,MATCH($AV2221,FGHG_List_Long,0)),INDEX(GWP_Other_Abbr,MATCH($AV2221,Other_Category_Abbr,0)))*(T2221*(S2221+U2221)+W2221*(Y2221+X2221)+AD2221+AE2221*(AF2221+AG2221)),"")</f>
        <v/>
      </c>
      <c r="AL2221" s="90" t="str">
        <f t="shared" si="452"/>
        <v/>
      </c>
      <c r="AM2221" s="91" t="str">
        <f t="shared" si="453"/>
        <v/>
      </c>
      <c r="AP2221" s="92" t="b">
        <f t="shared" si="447"/>
        <v>0</v>
      </c>
      <c r="AQ2221" s="92" t="str">
        <f t="shared" si="448"/>
        <v xml:space="preserve"> </v>
      </c>
      <c r="AR2221" s="92" t="str">
        <f>IF(LEN(AQ2221)=1,"",COUNTIF($AQ$19:AQ2221,AQ2221)=1)</f>
        <v/>
      </c>
      <c r="AS2221" s="73"/>
      <c r="AT2221" s="73"/>
      <c r="AU2221" s="73"/>
      <c r="AV2221" s="235" t="str">
        <f>IF($P2221=Lists!$A$13,Lists!$A$29,IF($P2221=Lists!$A$14,Lists!$A$30,$P2221))</f>
        <v/>
      </c>
      <c r="AW2221" s="73"/>
      <c r="AX2221" s="73"/>
    </row>
    <row r="2222" spans="2:50" x14ac:dyDescent="0.3">
      <c r="B2222" s="137">
        <f t="shared" si="454"/>
        <v>2204</v>
      </c>
      <c r="C2222" s="24"/>
      <c r="D2222" s="24"/>
      <c r="E2222" s="24"/>
      <c r="F2222" s="25"/>
      <c r="G2222" s="24"/>
      <c r="H2222" s="30"/>
      <c r="I2222" s="24"/>
      <c r="J2222" s="50" t="str">
        <f t="shared" si="445"/>
        <v/>
      </c>
      <c r="K2222" s="30"/>
      <c r="L2222" s="236"/>
      <c r="M2222" s="30"/>
      <c r="N2222" s="30"/>
      <c r="O2222" s="46" t="str">
        <f t="shared" si="446"/>
        <v/>
      </c>
      <c r="P2222" s="239" t="str">
        <f t="shared" si="449"/>
        <v/>
      </c>
      <c r="Q2222" s="52" t="str">
        <f t="shared" si="450"/>
        <v/>
      </c>
      <c r="R2222" s="127"/>
      <c r="S2222" s="86"/>
      <c r="T2222" s="127"/>
      <c r="U2222" s="86"/>
      <c r="V2222" s="87">
        <f t="shared" si="455"/>
        <v>0</v>
      </c>
      <c r="W2222" s="130"/>
      <c r="X2222" s="86"/>
      <c r="Y2222" s="86"/>
      <c r="Z2222" s="131"/>
      <c r="AA2222" s="87">
        <f t="shared" si="451"/>
        <v>0</v>
      </c>
      <c r="AB2222" s="127"/>
      <c r="AC2222" s="86"/>
      <c r="AD2222" s="87">
        <f t="shared" si="456"/>
        <v>0</v>
      </c>
      <c r="AE2222" s="127"/>
      <c r="AF2222" s="86"/>
      <c r="AG2222" s="86"/>
      <c r="AH2222" s="131"/>
      <c r="AI2222" s="88">
        <f t="shared" si="457"/>
        <v>0</v>
      </c>
      <c r="AJ2222" s="89" t="str">
        <f>IFERROR(IF(ISNA(MATCH($AV2222,Other_Category_Abbr,0)),INDEX(FGHG_List_Long_GWP,MATCH($AV2222,FGHG_List_Long,0)),INDEX(GWP_Other_Abbr,MATCH($AV2222,Other_Category_Abbr,0)))*SUM(V2222,AA2222,AD2222,AI2222),"")</f>
        <v/>
      </c>
      <c r="AK2222" s="89" t="str">
        <f>IFERROR(IF(ISNA(MATCH($AV2222,Other_Category_Abbr,0)),INDEX(FGHG_List_Long_GWP,MATCH($AV2222,FGHG_List_Long,0)),INDEX(GWP_Other_Abbr,MATCH($AV2222,Other_Category_Abbr,0)))*(T2222*(S2222+U2222)+W2222*(Y2222+X2222)+AD2222+AE2222*(AF2222+AG2222)),"")</f>
        <v/>
      </c>
      <c r="AL2222" s="90" t="str">
        <f t="shared" si="452"/>
        <v/>
      </c>
      <c r="AM2222" s="91" t="str">
        <f t="shared" si="453"/>
        <v/>
      </c>
      <c r="AP2222" s="92" t="b">
        <f t="shared" si="447"/>
        <v>0</v>
      </c>
      <c r="AQ2222" s="92" t="str">
        <f t="shared" si="448"/>
        <v xml:space="preserve"> </v>
      </c>
      <c r="AR2222" s="92" t="str">
        <f>IF(LEN(AQ2222)=1,"",COUNTIF($AQ$19:AQ2222,AQ2222)=1)</f>
        <v/>
      </c>
      <c r="AS2222" s="73"/>
      <c r="AT2222" s="73"/>
      <c r="AU2222" s="73"/>
      <c r="AV2222" s="235" t="str">
        <f>IF($P2222=Lists!$A$13,Lists!$A$29,IF($P2222=Lists!$A$14,Lists!$A$30,$P2222))</f>
        <v/>
      </c>
      <c r="AW2222" s="73"/>
      <c r="AX2222" s="73"/>
    </row>
    <row r="2223" spans="2:50" x14ac:dyDescent="0.3">
      <c r="B2223" s="137">
        <f t="shared" si="454"/>
        <v>2205</v>
      </c>
      <c r="C2223" s="24"/>
      <c r="D2223" s="24"/>
      <c r="E2223" s="24"/>
      <c r="F2223" s="25"/>
      <c r="G2223" s="24"/>
      <c r="H2223" s="30"/>
      <c r="I2223" s="24"/>
      <c r="J2223" s="50" t="str">
        <f t="shared" si="445"/>
        <v/>
      </c>
      <c r="K2223" s="30"/>
      <c r="L2223" s="236"/>
      <c r="M2223" s="30"/>
      <c r="N2223" s="30"/>
      <c r="O2223" s="46" t="str">
        <f t="shared" si="446"/>
        <v/>
      </c>
      <c r="P2223" s="239" t="str">
        <f t="shared" si="449"/>
        <v/>
      </c>
      <c r="Q2223" s="52" t="str">
        <f t="shared" si="450"/>
        <v/>
      </c>
      <c r="R2223" s="127"/>
      <c r="S2223" s="86"/>
      <c r="T2223" s="127"/>
      <c r="U2223" s="86"/>
      <c r="V2223" s="87">
        <f t="shared" si="455"/>
        <v>0</v>
      </c>
      <c r="W2223" s="130"/>
      <c r="X2223" s="86"/>
      <c r="Y2223" s="86"/>
      <c r="Z2223" s="131"/>
      <c r="AA2223" s="87">
        <f t="shared" si="451"/>
        <v>0</v>
      </c>
      <c r="AB2223" s="127"/>
      <c r="AC2223" s="86"/>
      <c r="AD2223" s="87">
        <f t="shared" si="456"/>
        <v>0</v>
      </c>
      <c r="AE2223" s="127"/>
      <c r="AF2223" s="86"/>
      <c r="AG2223" s="86"/>
      <c r="AH2223" s="131"/>
      <c r="AI2223" s="88">
        <f t="shared" si="457"/>
        <v>0</v>
      </c>
      <c r="AJ2223" s="89" t="str">
        <f>IFERROR(IF(ISNA(MATCH($AV2223,Other_Category_Abbr,0)),INDEX(FGHG_List_Long_GWP,MATCH($AV2223,FGHG_List_Long,0)),INDEX(GWP_Other_Abbr,MATCH($AV2223,Other_Category_Abbr,0)))*SUM(V2223,AA2223,AD2223,AI2223),"")</f>
        <v/>
      </c>
      <c r="AK2223" s="89" t="str">
        <f>IFERROR(IF(ISNA(MATCH($AV2223,Other_Category_Abbr,0)),INDEX(FGHG_List_Long_GWP,MATCH($AV2223,FGHG_List_Long,0)),INDEX(GWP_Other_Abbr,MATCH($AV2223,Other_Category_Abbr,0)))*(T2223*(S2223+U2223)+W2223*(Y2223+X2223)+AD2223+AE2223*(AF2223+AG2223)),"")</f>
        <v/>
      </c>
      <c r="AL2223" s="90" t="str">
        <f t="shared" si="452"/>
        <v/>
      </c>
      <c r="AM2223" s="91" t="str">
        <f t="shared" si="453"/>
        <v/>
      </c>
      <c r="AP2223" s="92" t="b">
        <f t="shared" si="447"/>
        <v>0</v>
      </c>
      <c r="AQ2223" s="92" t="str">
        <f t="shared" si="448"/>
        <v xml:space="preserve"> </v>
      </c>
      <c r="AR2223" s="92" t="str">
        <f>IF(LEN(AQ2223)=1,"",COUNTIF($AQ$19:AQ2223,AQ2223)=1)</f>
        <v/>
      </c>
      <c r="AS2223" s="73"/>
      <c r="AT2223" s="73"/>
      <c r="AU2223" s="73"/>
      <c r="AV2223" s="235" t="str">
        <f>IF($P2223=Lists!$A$13,Lists!$A$29,IF($P2223=Lists!$A$14,Lists!$A$30,$P2223))</f>
        <v/>
      </c>
      <c r="AW2223" s="73"/>
      <c r="AX2223" s="73"/>
    </row>
    <row r="2224" spans="2:50" x14ac:dyDescent="0.3">
      <c r="B2224" s="137">
        <f t="shared" si="454"/>
        <v>2206</v>
      </c>
      <c r="C2224" s="24"/>
      <c r="D2224" s="24"/>
      <c r="E2224" s="24"/>
      <c r="F2224" s="25"/>
      <c r="G2224" s="24"/>
      <c r="H2224" s="30"/>
      <c r="I2224" s="24"/>
      <c r="J2224" s="50" t="str">
        <f t="shared" si="445"/>
        <v/>
      </c>
      <c r="K2224" s="30"/>
      <c r="L2224" s="236"/>
      <c r="M2224" s="30"/>
      <c r="N2224" s="30"/>
      <c r="O2224" s="46" t="str">
        <f t="shared" si="446"/>
        <v/>
      </c>
      <c r="P2224" s="239" t="str">
        <f t="shared" si="449"/>
        <v/>
      </c>
      <c r="Q2224" s="52" t="str">
        <f t="shared" si="450"/>
        <v/>
      </c>
      <c r="R2224" s="127"/>
      <c r="S2224" s="86"/>
      <c r="T2224" s="127"/>
      <c r="U2224" s="86"/>
      <c r="V2224" s="87">
        <f t="shared" si="455"/>
        <v>0</v>
      </c>
      <c r="W2224" s="130"/>
      <c r="X2224" s="86"/>
      <c r="Y2224" s="86"/>
      <c r="Z2224" s="131"/>
      <c r="AA2224" s="87">
        <f t="shared" si="451"/>
        <v>0</v>
      </c>
      <c r="AB2224" s="127"/>
      <c r="AC2224" s="86"/>
      <c r="AD2224" s="87">
        <f t="shared" si="456"/>
        <v>0</v>
      </c>
      <c r="AE2224" s="127"/>
      <c r="AF2224" s="86"/>
      <c r="AG2224" s="86"/>
      <c r="AH2224" s="131"/>
      <c r="AI2224" s="88">
        <f t="shared" si="457"/>
        <v>0</v>
      </c>
      <c r="AJ2224" s="89" t="str">
        <f>IFERROR(IF(ISNA(MATCH($AV2224,Other_Category_Abbr,0)),INDEX(FGHG_List_Long_GWP,MATCH($AV2224,FGHG_List_Long,0)),INDEX(GWP_Other_Abbr,MATCH($AV2224,Other_Category_Abbr,0)))*SUM(V2224,AA2224,AD2224,AI2224),"")</f>
        <v/>
      </c>
      <c r="AK2224" s="89" t="str">
        <f>IFERROR(IF(ISNA(MATCH($AV2224,Other_Category_Abbr,0)),INDEX(FGHG_List_Long_GWP,MATCH($AV2224,FGHG_List_Long,0)),INDEX(GWP_Other_Abbr,MATCH($AV2224,Other_Category_Abbr,0)))*(T2224*(S2224+U2224)+W2224*(Y2224+X2224)+AD2224+AE2224*(AF2224+AG2224)),"")</f>
        <v/>
      </c>
      <c r="AL2224" s="90" t="str">
        <f t="shared" si="452"/>
        <v/>
      </c>
      <c r="AM2224" s="91" t="str">
        <f t="shared" si="453"/>
        <v/>
      </c>
      <c r="AP2224" s="92" t="b">
        <f t="shared" si="447"/>
        <v>0</v>
      </c>
      <c r="AQ2224" s="92" t="str">
        <f t="shared" si="448"/>
        <v xml:space="preserve"> </v>
      </c>
      <c r="AR2224" s="92" t="str">
        <f>IF(LEN(AQ2224)=1,"",COUNTIF($AQ$19:AQ2224,AQ2224)=1)</f>
        <v/>
      </c>
      <c r="AS2224" s="73"/>
      <c r="AT2224" s="73"/>
      <c r="AU2224" s="73"/>
      <c r="AV2224" s="235" t="str">
        <f>IF($P2224=Lists!$A$13,Lists!$A$29,IF($P2224=Lists!$A$14,Lists!$A$30,$P2224))</f>
        <v/>
      </c>
      <c r="AW2224" s="73"/>
      <c r="AX2224" s="73"/>
    </row>
    <row r="2225" spans="2:50" x14ac:dyDescent="0.3">
      <c r="B2225" s="137">
        <f t="shared" si="454"/>
        <v>2207</v>
      </c>
      <c r="C2225" s="24"/>
      <c r="D2225" s="24"/>
      <c r="E2225" s="24"/>
      <c r="F2225" s="25"/>
      <c r="G2225" s="24"/>
      <c r="H2225" s="30"/>
      <c r="I2225" s="24"/>
      <c r="J2225" s="50" t="str">
        <f t="shared" si="445"/>
        <v/>
      </c>
      <c r="K2225" s="30"/>
      <c r="L2225" s="236"/>
      <c r="M2225" s="30"/>
      <c r="N2225" s="30"/>
      <c r="O2225" s="46" t="str">
        <f t="shared" si="446"/>
        <v/>
      </c>
      <c r="P2225" s="239" t="str">
        <f t="shared" si="449"/>
        <v/>
      </c>
      <c r="Q2225" s="52" t="str">
        <f t="shared" si="450"/>
        <v/>
      </c>
      <c r="R2225" s="127"/>
      <c r="S2225" s="86"/>
      <c r="T2225" s="127"/>
      <c r="U2225" s="86"/>
      <c r="V2225" s="87">
        <f t="shared" si="455"/>
        <v>0</v>
      </c>
      <c r="W2225" s="130"/>
      <c r="X2225" s="86"/>
      <c r="Y2225" s="86"/>
      <c r="Z2225" s="131"/>
      <c r="AA2225" s="87">
        <f t="shared" si="451"/>
        <v>0</v>
      </c>
      <c r="AB2225" s="127"/>
      <c r="AC2225" s="86"/>
      <c r="AD2225" s="87">
        <f t="shared" si="456"/>
        <v>0</v>
      </c>
      <c r="AE2225" s="127"/>
      <c r="AF2225" s="86"/>
      <c r="AG2225" s="86"/>
      <c r="AH2225" s="131"/>
      <c r="AI2225" s="88">
        <f t="shared" si="457"/>
        <v>0</v>
      </c>
      <c r="AJ2225" s="89" t="str">
        <f>IFERROR(IF(ISNA(MATCH($AV2225,Other_Category_Abbr,0)),INDEX(FGHG_List_Long_GWP,MATCH($AV2225,FGHG_List_Long,0)),INDEX(GWP_Other_Abbr,MATCH($AV2225,Other_Category_Abbr,0)))*SUM(V2225,AA2225,AD2225,AI2225),"")</f>
        <v/>
      </c>
      <c r="AK2225" s="89" t="str">
        <f>IFERROR(IF(ISNA(MATCH($AV2225,Other_Category_Abbr,0)),INDEX(FGHG_List_Long_GWP,MATCH($AV2225,FGHG_List_Long,0)),INDEX(GWP_Other_Abbr,MATCH($AV2225,Other_Category_Abbr,0)))*(T2225*(S2225+U2225)+W2225*(Y2225+X2225)+AD2225+AE2225*(AF2225+AG2225)),"")</f>
        <v/>
      </c>
      <c r="AL2225" s="90" t="str">
        <f t="shared" si="452"/>
        <v/>
      </c>
      <c r="AM2225" s="91" t="str">
        <f t="shared" si="453"/>
        <v/>
      </c>
      <c r="AP2225" s="92" t="b">
        <f t="shared" si="447"/>
        <v>0</v>
      </c>
      <c r="AQ2225" s="92" t="str">
        <f t="shared" si="448"/>
        <v xml:space="preserve"> </v>
      </c>
      <c r="AR2225" s="92" t="str">
        <f>IF(LEN(AQ2225)=1,"",COUNTIF($AQ$19:AQ2225,AQ2225)=1)</f>
        <v/>
      </c>
      <c r="AS2225" s="73"/>
      <c r="AT2225" s="73"/>
      <c r="AU2225" s="73"/>
      <c r="AV2225" s="235" t="str">
        <f>IF($P2225=Lists!$A$13,Lists!$A$29,IF($P2225=Lists!$A$14,Lists!$A$30,$P2225))</f>
        <v/>
      </c>
      <c r="AW2225" s="73"/>
      <c r="AX2225" s="73"/>
    </row>
    <row r="2226" spans="2:50" x14ac:dyDescent="0.3">
      <c r="B2226" s="137">
        <f t="shared" si="454"/>
        <v>2208</v>
      </c>
      <c r="C2226" s="24"/>
      <c r="D2226" s="24"/>
      <c r="E2226" s="24"/>
      <c r="F2226" s="25"/>
      <c r="G2226" s="24"/>
      <c r="H2226" s="30"/>
      <c r="I2226" s="24"/>
      <c r="J2226" s="50" t="str">
        <f t="shared" si="445"/>
        <v/>
      </c>
      <c r="K2226" s="30"/>
      <c r="L2226" s="236"/>
      <c r="M2226" s="30"/>
      <c r="N2226" s="30"/>
      <c r="O2226" s="46" t="str">
        <f t="shared" si="446"/>
        <v/>
      </c>
      <c r="P2226" s="239" t="str">
        <f t="shared" si="449"/>
        <v/>
      </c>
      <c r="Q2226" s="52" t="str">
        <f t="shared" si="450"/>
        <v/>
      </c>
      <c r="R2226" s="127"/>
      <c r="S2226" s="86"/>
      <c r="T2226" s="127"/>
      <c r="U2226" s="86"/>
      <c r="V2226" s="87">
        <f t="shared" si="455"/>
        <v>0</v>
      </c>
      <c r="W2226" s="130"/>
      <c r="X2226" s="86"/>
      <c r="Y2226" s="86"/>
      <c r="Z2226" s="131"/>
      <c r="AA2226" s="87">
        <f t="shared" si="451"/>
        <v>0</v>
      </c>
      <c r="AB2226" s="127"/>
      <c r="AC2226" s="86"/>
      <c r="AD2226" s="87">
        <f t="shared" si="456"/>
        <v>0</v>
      </c>
      <c r="AE2226" s="127"/>
      <c r="AF2226" s="86"/>
      <c r="AG2226" s="86"/>
      <c r="AH2226" s="131"/>
      <c r="AI2226" s="88">
        <f t="shared" si="457"/>
        <v>0</v>
      </c>
      <c r="AJ2226" s="89" t="str">
        <f>IFERROR(IF(ISNA(MATCH($AV2226,Other_Category_Abbr,0)),INDEX(FGHG_List_Long_GWP,MATCH($AV2226,FGHG_List_Long,0)),INDEX(GWP_Other_Abbr,MATCH($AV2226,Other_Category_Abbr,0)))*SUM(V2226,AA2226,AD2226,AI2226),"")</f>
        <v/>
      </c>
      <c r="AK2226" s="89" t="str">
        <f>IFERROR(IF(ISNA(MATCH($AV2226,Other_Category_Abbr,0)),INDEX(FGHG_List_Long_GWP,MATCH($AV2226,FGHG_List_Long,0)),INDEX(GWP_Other_Abbr,MATCH($AV2226,Other_Category_Abbr,0)))*(T2226*(S2226+U2226)+W2226*(Y2226+X2226)+AD2226+AE2226*(AF2226+AG2226)),"")</f>
        <v/>
      </c>
      <c r="AL2226" s="90" t="str">
        <f t="shared" si="452"/>
        <v/>
      </c>
      <c r="AM2226" s="91" t="str">
        <f t="shared" si="453"/>
        <v/>
      </c>
      <c r="AP2226" s="92" t="b">
        <f t="shared" si="447"/>
        <v>0</v>
      </c>
      <c r="AQ2226" s="92" t="str">
        <f t="shared" si="448"/>
        <v xml:space="preserve"> </v>
      </c>
      <c r="AR2226" s="92" t="str">
        <f>IF(LEN(AQ2226)=1,"",COUNTIF($AQ$19:AQ2226,AQ2226)=1)</f>
        <v/>
      </c>
      <c r="AS2226" s="73"/>
      <c r="AT2226" s="73"/>
      <c r="AU2226" s="73"/>
      <c r="AV2226" s="235" t="str">
        <f>IF($P2226=Lists!$A$13,Lists!$A$29,IF($P2226=Lists!$A$14,Lists!$A$30,$P2226))</f>
        <v/>
      </c>
      <c r="AW2226" s="73"/>
      <c r="AX2226" s="73"/>
    </row>
    <row r="2227" spans="2:50" x14ac:dyDescent="0.3">
      <c r="B2227" s="137">
        <f t="shared" si="454"/>
        <v>2209</v>
      </c>
      <c r="C2227" s="24"/>
      <c r="D2227" s="24"/>
      <c r="E2227" s="24"/>
      <c r="F2227" s="25"/>
      <c r="G2227" s="24"/>
      <c r="H2227" s="30"/>
      <c r="I2227" s="24"/>
      <c r="J2227" s="50" t="str">
        <f t="shared" si="445"/>
        <v/>
      </c>
      <c r="K2227" s="30"/>
      <c r="L2227" s="236"/>
      <c r="M2227" s="30"/>
      <c r="N2227" s="30"/>
      <c r="O2227" s="46" t="str">
        <f t="shared" si="446"/>
        <v/>
      </c>
      <c r="P2227" s="239" t="str">
        <f t="shared" si="449"/>
        <v/>
      </c>
      <c r="Q2227" s="52" t="str">
        <f t="shared" si="450"/>
        <v/>
      </c>
      <c r="R2227" s="127"/>
      <c r="S2227" s="86"/>
      <c r="T2227" s="127"/>
      <c r="U2227" s="86"/>
      <c r="V2227" s="87">
        <f t="shared" si="455"/>
        <v>0</v>
      </c>
      <c r="W2227" s="130"/>
      <c r="X2227" s="86"/>
      <c r="Y2227" s="86"/>
      <c r="Z2227" s="131"/>
      <c r="AA2227" s="87">
        <f t="shared" si="451"/>
        <v>0</v>
      </c>
      <c r="AB2227" s="127"/>
      <c r="AC2227" s="86"/>
      <c r="AD2227" s="87">
        <f t="shared" si="456"/>
        <v>0</v>
      </c>
      <c r="AE2227" s="127"/>
      <c r="AF2227" s="86"/>
      <c r="AG2227" s="86"/>
      <c r="AH2227" s="131"/>
      <c r="AI2227" s="88">
        <f t="shared" si="457"/>
        <v>0</v>
      </c>
      <c r="AJ2227" s="89" t="str">
        <f>IFERROR(IF(ISNA(MATCH($AV2227,Other_Category_Abbr,0)),INDEX(FGHG_List_Long_GWP,MATCH($AV2227,FGHG_List_Long,0)),INDEX(GWP_Other_Abbr,MATCH($AV2227,Other_Category_Abbr,0)))*SUM(V2227,AA2227,AD2227,AI2227),"")</f>
        <v/>
      </c>
      <c r="AK2227" s="89" t="str">
        <f>IFERROR(IF(ISNA(MATCH($AV2227,Other_Category_Abbr,0)),INDEX(FGHG_List_Long_GWP,MATCH($AV2227,FGHG_List_Long,0)),INDEX(GWP_Other_Abbr,MATCH($AV2227,Other_Category_Abbr,0)))*(T2227*(S2227+U2227)+W2227*(Y2227+X2227)+AD2227+AE2227*(AF2227+AG2227)),"")</f>
        <v/>
      </c>
      <c r="AL2227" s="90" t="str">
        <f t="shared" si="452"/>
        <v/>
      </c>
      <c r="AM2227" s="91" t="str">
        <f t="shared" si="453"/>
        <v/>
      </c>
      <c r="AP2227" s="92" t="b">
        <f t="shared" si="447"/>
        <v>0</v>
      </c>
      <c r="AQ2227" s="92" t="str">
        <f t="shared" si="448"/>
        <v xml:space="preserve"> </v>
      </c>
      <c r="AR2227" s="92" t="str">
        <f>IF(LEN(AQ2227)=1,"",COUNTIF($AQ$19:AQ2227,AQ2227)=1)</f>
        <v/>
      </c>
      <c r="AS2227" s="73"/>
      <c r="AT2227" s="73"/>
      <c r="AU2227" s="73"/>
      <c r="AV2227" s="235" t="str">
        <f>IF($P2227=Lists!$A$13,Lists!$A$29,IF($P2227=Lists!$A$14,Lists!$A$30,$P2227))</f>
        <v/>
      </c>
      <c r="AW2227" s="73"/>
      <c r="AX2227" s="73"/>
    </row>
    <row r="2228" spans="2:50" x14ac:dyDescent="0.3">
      <c r="B2228" s="137">
        <f t="shared" si="454"/>
        <v>2210</v>
      </c>
      <c r="C2228" s="24"/>
      <c r="D2228" s="24"/>
      <c r="E2228" s="24"/>
      <c r="F2228" s="25"/>
      <c r="G2228" s="24"/>
      <c r="H2228" s="30"/>
      <c r="I2228" s="24"/>
      <c r="J2228" s="50" t="str">
        <f t="shared" si="445"/>
        <v/>
      </c>
      <c r="K2228" s="30"/>
      <c r="L2228" s="236"/>
      <c r="M2228" s="30"/>
      <c r="N2228" s="30"/>
      <c r="O2228" s="46" t="str">
        <f t="shared" si="446"/>
        <v/>
      </c>
      <c r="P2228" s="239" t="str">
        <f t="shared" si="449"/>
        <v/>
      </c>
      <c r="Q2228" s="52" t="str">
        <f t="shared" si="450"/>
        <v/>
      </c>
      <c r="R2228" s="127"/>
      <c r="S2228" s="86"/>
      <c r="T2228" s="127"/>
      <c r="U2228" s="86"/>
      <c r="V2228" s="87">
        <f t="shared" si="455"/>
        <v>0</v>
      </c>
      <c r="W2228" s="130"/>
      <c r="X2228" s="86"/>
      <c r="Y2228" s="86"/>
      <c r="Z2228" s="131"/>
      <c r="AA2228" s="87">
        <f t="shared" si="451"/>
        <v>0</v>
      </c>
      <c r="AB2228" s="127"/>
      <c r="AC2228" s="86"/>
      <c r="AD2228" s="87">
        <f t="shared" si="456"/>
        <v>0</v>
      </c>
      <c r="AE2228" s="127"/>
      <c r="AF2228" s="86"/>
      <c r="AG2228" s="86"/>
      <c r="AH2228" s="131"/>
      <c r="AI2228" s="88">
        <f t="shared" si="457"/>
        <v>0</v>
      </c>
      <c r="AJ2228" s="89" t="str">
        <f>IFERROR(IF(ISNA(MATCH($AV2228,Other_Category_Abbr,0)),INDEX(FGHG_List_Long_GWP,MATCH($AV2228,FGHG_List_Long,0)),INDEX(GWP_Other_Abbr,MATCH($AV2228,Other_Category_Abbr,0)))*SUM(V2228,AA2228,AD2228,AI2228),"")</f>
        <v/>
      </c>
      <c r="AK2228" s="89" t="str">
        <f>IFERROR(IF(ISNA(MATCH($AV2228,Other_Category_Abbr,0)),INDEX(FGHG_List_Long_GWP,MATCH($AV2228,FGHG_List_Long,0)),INDEX(GWP_Other_Abbr,MATCH($AV2228,Other_Category_Abbr,0)))*(T2228*(S2228+U2228)+W2228*(Y2228+X2228)+AD2228+AE2228*(AF2228+AG2228)),"")</f>
        <v/>
      </c>
      <c r="AL2228" s="90" t="str">
        <f t="shared" si="452"/>
        <v/>
      </c>
      <c r="AM2228" s="91" t="str">
        <f t="shared" si="453"/>
        <v/>
      </c>
      <c r="AP2228" s="92" t="b">
        <f t="shared" si="447"/>
        <v>0</v>
      </c>
      <c r="AQ2228" s="92" t="str">
        <f t="shared" si="448"/>
        <v xml:space="preserve"> </v>
      </c>
      <c r="AR2228" s="92" t="str">
        <f>IF(LEN(AQ2228)=1,"",COUNTIF($AQ$19:AQ2228,AQ2228)=1)</f>
        <v/>
      </c>
      <c r="AS2228" s="73"/>
      <c r="AT2228" s="73"/>
      <c r="AU2228" s="73"/>
      <c r="AV2228" s="235" t="str">
        <f>IF($P2228=Lists!$A$13,Lists!$A$29,IF($P2228=Lists!$A$14,Lists!$A$30,$P2228))</f>
        <v/>
      </c>
      <c r="AW2228" s="73"/>
      <c r="AX2228" s="73"/>
    </row>
    <row r="2229" spans="2:50" x14ac:dyDescent="0.3">
      <c r="B2229" s="137">
        <f t="shared" si="454"/>
        <v>2211</v>
      </c>
      <c r="C2229" s="24"/>
      <c r="D2229" s="24"/>
      <c r="E2229" s="24"/>
      <c r="F2229" s="25"/>
      <c r="G2229" s="24"/>
      <c r="H2229" s="30"/>
      <c r="I2229" s="24"/>
      <c r="J2229" s="50" t="str">
        <f t="shared" si="445"/>
        <v/>
      </c>
      <c r="K2229" s="30"/>
      <c r="L2229" s="236"/>
      <c r="M2229" s="30"/>
      <c r="N2229" s="30"/>
      <c r="O2229" s="46" t="str">
        <f t="shared" si="446"/>
        <v/>
      </c>
      <c r="P2229" s="239" t="str">
        <f t="shared" si="449"/>
        <v/>
      </c>
      <c r="Q2229" s="52" t="str">
        <f t="shared" si="450"/>
        <v/>
      </c>
      <c r="R2229" s="127"/>
      <c r="S2229" s="86"/>
      <c r="T2229" s="127"/>
      <c r="U2229" s="86"/>
      <c r="V2229" s="87">
        <f t="shared" si="455"/>
        <v>0</v>
      </c>
      <c r="W2229" s="130"/>
      <c r="X2229" s="86"/>
      <c r="Y2229" s="86"/>
      <c r="Z2229" s="131"/>
      <c r="AA2229" s="87">
        <f t="shared" si="451"/>
        <v>0</v>
      </c>
      <c r="AB2229" s="127"/>
      <c r="AC2229" s="86"/>
      <c r="AD2229" s="87">
        <f t="shared" si="456"/>
        <v>0</v>
      </c>
      <c r="AE2229" s="127"/>
      <c r="AF2229" s="86"/>
      <c r="AG2229" s="86"/>
      <c r="AH2229" s="131"/>
      <c r="AI2229" s="88">
        <f t="shared" si="457"/>
        <v>0</v>
      </c>
      <c r="AJ2229" s="89" t="str">
        <f>IFERROR(IF(ISNA(MATCH($AV2229,Other_Category_Abbr,0)),INDEX(FGHG_List_Long_GWP,MATCH($AV2229,FGHG_List_Long,0)),INDEX(GWP_Other_Abbr,MATCH($AV2229,Other_Category_Abbr,0)))*SUM(V2229,AA2229,AD2229,AI2229),"")</f>
        <v/>
      </c>
      <c r="AK2229" s="89" t="str">
        <f>IFERROR(IF(ISNA(MATCH($AV2229,Other_Category_Abbr,0)),INDEX(FGHG_List_Long_GWP,MATCH($AV2229,FGHG_List_Long,0)),INDEX(GWP_Other_Abbr,MATCH($AV2229,Other_Category_Abbr,0)))*(T2229*(S2229+U2229)+W2229*(Y2229+X2229)+AD2229+AE2229*(AF2229+AG2229)),"")</f>
        <v/>
      </c>
      <c r="AL2229" s="90" t="str">
        <f t="shared" si="452"/>
        <v/>
      </c>
      <c r="AM2229" s="91" t="str">
        <f t="shared" si="453"/>
        <v/>
      </c>
      <c r="AP2229" s="92" t="b">
        <f t="shared" si="447"/>
        <v>0</v>
      </c>
      <c r="AQ2229" s="92" t="str">
        <f t="shared" si="448"/>
        <v xml:space="preserve"> </v>
      </c>
      <c r="AR2229" s="92" t="str">
        <f>IF(LEN(AQ2229)=1,"",COUNTIF($AQ$19:AQ2229,AQ2229)=1)</f>
        <v/>
      </c>
      <c r="AS2229" s="73"/>
      <c r="AT2229" s="73"/>
      <c r="AU2229" s="73"/>
      <c r="AV2229" s="235" t="str">
        <f>IF($P2229=Lists!$A$13,Lists!$A$29,IF($P2229=Lists!$A$14,Lists!$A$30,$P2229))</f>
        <v/>
      </c>
      <c r="AW2229" s="73"/>
      <c r="AX2229" s="73"/>
    </row>
    <row r="2230" spans="2:50" x14ac:dyDescent="0.3">
      <c r="B2230" s="137">
        <f t="shared" si="454"/>
        <v>2212</v>
      </c>
      <c r="C2230" s="24"/>
      <c r="D2230" s="24"/>
      <c r="E2230" s="24"/>
      <c r="F2230" s="25"/>
      <c r="G2230" s="24"/>
      <c r="H2230" s="30"/>
      <c r="I2230" s="24"/>
      <c r="J2230" s="50" t="str">
        <f t="shared" si="445"/>
        <v/>
      </c>
      <c r="K2230" s="30"/>
      <c r="L2230" s="236"/>
      <c r="M2230" s="30"/>
      <c r="N2230" s="30"/>
      <c r="O2230" s="46" t="str">
        <f t="shared" si="446"/>
        <v/>
      </c>
      <c r="P2230" s="239" t="str">
        <f t="shared" si="449"/>
        <v/>
      </c>
      <c r="Q2230" s="52" t="str">
        <f t="shared" si="450"/>
        <v/>
      </c>
      <c r="R2230" s="127"/>
      <c r="S2230" s="86"/>
      <c r="T2230" s="127"/>
      <c r="U2230" s="86"/>
      <c r="V2230" s="87">
        <f t="shared" si="455"/>
        <v>0</v>
      </c>
      <c r="W2230" s="130"/>
      <c r="X2230" s="86"/>
      <c r="Y2230" s="86"/>
      <c r="Z2230" s="131"/>
      <c r="AA2230" s="87">
        <f t="shared" si="451"/>
        <v>0</v>
      </c>
      <c r="AB2230" s="127"/>
      <c r="AC2230" s="86"/>
      <c r="AD2230" s="87">
        <f t="shared" si="456"/>
        <v>0</v>
      </c>
      <c r="AE2230" s="127"/>
      <c r="AF2230" s="86"/>
      <c r="AG2230" s="86"/>
      <c r="AH2230" s="131"/>
      <c r="AI2230" s="88">
        <f t="shared" si="457"/>
        <v>0</v>
      </c>
      <c r="AJ2230" s="89" t="str">
        <f>IFERROR(IF(ISNA(MATCH($AV2230,Other_Category_Abbr,0)),INDEX(FGHG_List_Long_GWP,MATCH($AV2230,FGHG_List_Long,0)),INDEX(GWP_Other_Abbr,MATCH($AV2230,Other_Category_Abbr,0)))*SUM(V2230,AA2230,AD2230,AI2230),"")</f>
        <v/>
      </c>
      <c r="AK2230" s="89" t="str">
        <f>IFERROR(IF(ISNA(MATCH($AV2230,Other_Category_Abbr,0)),INDEX(FGHG_List_Long_GWP,MATCH($AV2230,FGHG_List_Long,0)),INDEX(GWP_Other_Abbr,MATCH($AV2230,Other_Category_Abbr,0)))*(T2230*(S2230+U2230)+W2230*(Y2230+X2230)+AD2230+AE2230*(AF2230+AG2230)),"")</f>
        <v/>
      </c>
      <c r="AL2230" s="90" t="str">
        <f t="shared" si="452"/>
        <v/>
      </c>
      <c r="AM2230" s="91" t="str">
        <f t="shared" si="453"/>
        <v/>
      </c>
      <c r="AP2230" s="92" t="b">
        <f t="shared" si="447"/>
        <v>0</v>
      </c>
      <c r="AQ2230" s="92" t="str">
        <f t="shared" si="448"/>
        <v xml:space="preserve"> </v>
      </c>
      <c r="AR2230" s="92" t="str">
        <f>IF(LEN(AQ2230)=1,"",COUNTIF($AQ$19:AQ2230,AQ2230)=1)</f>
        <v/>
      </c>
      <c r="AS2230" s="73"/>
      <c r="AT2230" s="73"/>
      <c r="AU2230" s="73"/>
      <c r="AV2230" s="235" t="str">
        <f>IF($P2230=Lists!$A$13,Lists!$A$29,IF($P2230=Lists!$A$14,Lists!$A$30,$P2230))</f>
        <v/>
      </c>
      <c r="AW2230" s="73"/>
      <c r="AX2230" s="73"/>
    </row>
    <row r="2231" spans="2:50" x14ac:dyDescent="0.3">
      <c r="B2231" s="137">
        <f t="shared" si="454"/>
        <v>2213</v>
      </c>
      <c r="C2231" s="24"/>
      <c r="D2231" s="24"/>
      <c r="E2231" s="24"/>
      <c r="F2231" s="25"/>
      <c r="G2231" s="24"/>
      <c r="H2231" s="30"/>
      <c r="I2231" s="24"/>
      <c r="J2231" s="50" t="str">
        <f t="shared" si="445"/>
        <v/>
      </c>
      <c r="K2231" s="30"/>
      <c r="L2231" s="236"/>
      <c r="M2231" s="30"/>
      <c r="N2231" s="30"/>
      <c r="O2231" s="46" t="str">
        <f t="shared" si="446"/>
        <v/>
      </c>
      <c r="P2231" s="239" t="str">
        <f t="shared" si="449"/>
        <v/>
      </c>
      <c r="Q2231" s="52" t="str">
        <f t="shared" si="450"/>
        <v/>
      </c>
      <c r="R2231" s="127"/>
      <c r="S2231" s="86"/>
      <c r="T2231" s="127"/>
      <c r="U2231" s="86"/>
      <c r="V2231" s="87">
        <f t="shared" si="455"/>
        <v>0</v>
      </c>
      <c r="W2231" s="130"/>
      <c r="X2231" s="86"/>
      <c r="Y2231" s="86"/>
      <c r="Z2231" s="131"/>
      <c r="AA2231" s="87">
        <f t="shared" si="451"/>
        <v>0</v>
      </c>
      <c r="AB2231" s="127"/>
      <c r="AC2231" s="86"/>
      <c r="AD2231" s="87">
        <f t="shared" si="456"/>
        <v>0</v>
      </c>
      <c r="AE2231" s="127"/>
      <c r="AF2231" s="86"/>
      <c r="AG2231" s="86"/>
      <c r="AH2231" s="131"/>
      <c r="AI2231" s="88">
        <f t="shared" si="457"/>
        <v>0</v>
      </c>
      <c r="AJ2231" s="89" t="str">
        <f>IFERROR(IF(ISNA(MATCH($AV2231,Other_Category_Abbr,0)),INDEX(FGHG_List_Long_GWP,MATCH($AV2231,FGHG_List_Long,0)),INDEX(GWP_Other_Abbr,MATCH($AV2231,Other_Category_Abbr,0)))*SUM(V2231,AA2231,AD2231,AI2231),"")</f>
        <v/>
      </c>
      <c r="AK2231" s="89" t="str">
        <f>IFERROR(IF(ISNA(MATCH($AV2231,Other_Category_Abbr,0)),INDEX(FGHG_List_Long_GWP,MATCH($AV2231,FGHG_List_Long,0)),INDEX(GWP_Other_Abbr,MATCH($AV2231,Other_Category_Abbr,0)))*(T2231*(S2231+U2231)+W2231*(Y2231+X2231)+AD2231+AE2231*(AF2231+AG2231)),"")</f>
        <v/>
      </c>
      <c r="AL2231" s="90" t="str">
        <f t="shared" si="452"/>
        <v/>
      </c>
      <c r="AM2231" s="91" t="str">
        <f t="shared" si="453"/>
        <v/>
      </c>
      <c r="AP2231" s="92" t="b">
        <f t="shared" si="447"/>
        <v>0</v>
      </c>
      <c r="AQ2231" s="92" t="str">
        <f t="shared" si="448"/>
        <v xml:space="preserve"> </v>
      </c>
      <c r="AR2231" s="92" t="str">
        <f>IF(LEN(AQ2231)=1,"",COUNTIF($AQ$19:AQ2231,AQ2231)=1)</f>
        <v/>
      </c>
      <c r="AS2231" s="73"/>
      <c r="AT2231" s="73"/>
      <c r="AU2231" s="73"/>
      <c r="AV2231" s="235" t="str">
        <f>IF($P2231=Lists!$A$13,Lists!$A$29,IF($P2231=Lists!$A$14,Lists!$A$30,$P2231))</f>
        <v/>
      </c>
      <c r="AW2231" s="73"/>
      <c r="AX2231" s="73"/>
    </row>
    <row r="2232" spans="2:50" x14ac:dyDescent="0.3">
      <c r="B2232" s="137">
        <f t="shared" si="454"/>
        <v>2214</v>
      </c>
      <c r="C2232" s="24"/>
      <c r="D2232" s="24"/>
      <c r="E2232" s="24"/>
      <c r="F2232" s="25"/>
      <c r="G2232" s="24"/>
      <c r="H2232" s="30"/>
      <c r="I2232" s="24"/>
      <c r="J2232" s="50" t="str">
        <f t="shared" si="445"/>
        <v/>
      </c>
      <c r="K2232" s="30"/>
      <c r="L2232" s="236"/>
      <c r="M2232" s="30"/>
      <c r="N2232" s="30"/>
      <c r="O2232" s="46" t="str">
        <f t="shared" si="446"/>
        <v/>
      </c>
      <c r="P2232" s="239" t="str">
        <f t="shared" si="449"/>
        <v/>
      </c>
      <c r="Q2232" s="52" t="str">
        <f t="shared" si="450"/>
        <v/>
      </c>
      <c r="R2232" s="127"/>
      <c r="S2232" s="86"/>
      <c r="T2232" s="127"/>
      <c r="U2232" s="86"/>
      <c r="V2232" s="87">
        <f t="shared" si="455"/>
        <v>0</v>
      </c>
      <c r="W2232" s="130"/>
      <c r="X2232" s="86"/>
      <c r="Y2232" s="86"/>
      <c r="Z2232" s="131"/>
      <c r="AA2232" s="87">
        <f t="shared" si="451"/>
        <v>0</v>
      </c>
      <c r="AB2232" s="127"/>
      <c r="AC2232" s="86"/>
      <c r="AD2232" s="87">
        <f t="shared" si="456"/>
        <v>0</v>
      </c>
      <c r="AE2232" s="127"/>
      <c r="AF2232" s="86"/>
      <c r="AG2232" s="86"/>
      <c r="AH2232" s="131"/>
      <c r="AI2232" s="88">
        <f t="shared" si="457"/>
        <v>0</v>
      </c>
      <c r="AJ2232" s="89" t="str">
        <f>IFERROR(IF(ISNA(MATCH($AV2232,Other_Category_Abbr,0)),INDEX(FGHG_List_Long_GWP,MATCH($AV2232,FGHG_List_Long,0)),INDEX(GWP_Other_Abbr,MATCH($AV2232,Other_Category_Abbr,0)))*SUM(V2232,AA2232,AD2232,AI2232),"")</f>
        <v/>
      </c>
      <c r="AK2232" s="89" t="str">
        <f>IFERROR(IF(ISNA(MATCH($AV2232,Other_Category_Abbr,0)),INDEX(FGHG_List_Long_GWP,MATCH($AV2232,FGHG_List_Long,0)),INDEX(GWP_Other_Abbr,MATCH($AV2232,Other_Category_Abbr,0)))*(T2232*(S2232+U2232)+W2232*(Y2232+X2232)+AD2232+AE2232*(AF2232+AG2232)),"")</f>
        <v/>
      </c>
      <c r="AL2232" s="90" t="str">
        <f t="shared" si="452"/>
        <v/>
      </c>
      <c r="AM2232" s="91" t="str">
        <f t="shared" si="453"/>
        <v/>
      </c>
      <c r="AP2232" s="92" t="b">
        <f t="shared" si="447"/>
        <v>0</v>
      </c>
      <c r="AQ2232" s="92" t="str">
        <f t="shared" si="448"/>
        <v xml:space="preserve"> </v>
      </c>
      <c r="AR2232" s="92" t="str">
        <f>IF(LEN(AQ2232)=1,"",COUNTIF($AQ$19:AQ2232,AQ2232)=1)</f>
        <v/>
      </c>
      <c r="AS2232" s="73"/>
      <c r="AT2232" s="73"/>
      <c r="AU2232" s="73"/>
      <c r="AV2232" s="235" t="str">
        <f>IF($P2232=Lists!$A$13,Lists!$A$29,IF($P2232=Lists!$A$14,Lists!$A$30,$P2232))</f>
        <v/>
      </c>
      <c r="AW2232" s="73"/>
      <c r="AX2232" s="73"/>
    </row>
    <row r="2233" spans="2:50" x14ac:dyDescent="0.3">
      <c r="B2233" s="137">
        <f t="shared" si="454"/>
        <v>2215</v>
      </c>
      <c r="C2233" s="24"/>
      <c r="D2233" s="24"/>
      <c r="E2233" s="24"/>
      <c r="F2233" s="25"/>
      <c r="G2233" s="24"/>
      <c r="H2233" s="30"/>
      <c r="I2233" s="24"/>
      <c r="J2233" s="50" t="str">
        <f t="shared" si="445"/>
        <v/>
      </c>
      <c r="K2233" s="30"/>
      <c r="L2233" s="236"/>
      <c r="M2233" s="30"/>
      <c r="N2233" s="30"/>
      <c r="O2233" s="46" t="str">
        <f t="shared" si="446"/>
        <v/>
      </c>
      <c r="P2233" s="239" t="str">
        <f t="shared" si="449"/>
        <v/>
      </c>
      <c r="Q2233" s="52" t="str">
        <f t="shared" si="450"/>
        <v/>
      </c>
      <c r="R2233" s="127"/>
      <c r="S2233" s="86"/>
      <c r="T2233" s="127"/>
      <c r="U2233" s="86"/>
      <c r="V2233" s="87">
        <f t="shared" si="455"/>
        <v>0</v>
      </c>
      <c r="W2233" s="130"/>
      <c r="X2233" s="86"/>
      <c r="Y2233" s="86"/>
      <c r="Z2233" s="131"/>
      <c r="AA2233" s="87">
        <f t="shared" si="451"/>
        <v>0</v>
      </c>
      <c r="AB2233" s="127"/>
      <c r="AC2233" s="86"/>
      <c r="AD2233" s="87">
        <f t="shared" si="456"/>
        <v>0</v>
      </c>
      <c r="AE2233" s="127"/>
      <c r="AF2233" s="86"/>
      <c r="AG2233" s="86"/>
      <c r="AH2233" s="131"/>
      <c r="AI2233" s="88">
        <f t="shared" si="457"/>
        <v>0</v>
      </c>
      <c r="AJ2233" s="89" t="str">
        <f>IFERROR(IF(ISNA(MATCH($AV2233,Other_Category_Abbr,0)),INDEX(FGHG_List_Long_GWP,MATCH($AV2233,FGHG_List_Long,0)),INDEX(GWP_Other_Abbr,MATCH($AV2233,Other_Category_Abbr,0)))*SUM(V2233,AA2233,AD2233,AI2233),"")</f>
        <v/>
      </c>
      <c r="AK2233" s="89" t="str">
        <f>IFERROR(IF(ISNA(MATCH($AV2233,Other_Category_Abbr,0)),INDEX(FGHG_List_Long_GWP,MATCH($AV2233,FGHG_List_Long,0)),INDEX(GWP_Other_Abbr,MATCH($AV2233,Other_Category_Abbr,0)))*(T2233*(S2233+U2233)+W2233*(Y2233+X2233)+AD2233+AE2233*(AF2233+AG2233)),"")</f>
        <v/>
      </c>
      <c r="AL2233" s="90" t="str">
        <f t="shared" si="452"/>
        <v/>
      </c>
      <c r="AM2233" s="91" t="str">
        <f t="shared" si="453"/>
        <v/>
      </c>
      <c r="AP2233" s="92" t="b">
        <f t="shared" si="447"/>
        <v>0</v>
      </c>
      <c r="AQ2233" s="92" t="str">
        <f t="shared" si="448"/>
        <v xml:space="preserve"> </v>
      </c>
      <c r="AR2233" s="92" t="str">
        <f>IF(LEN(AQ2233)=1,"",COUNTIF($AQ$19:AQ2233,AQ2233)=1)</f>
        <v/>
      </c>
      <c r="AS2233" s="73"/>
      <c r="AT2233" s="73"/>
      <c r="AU2233" s="73"/>
      <c r="AV2233" s="235" t="str">
        <f>IF($P2233=Lists!$A$13,Lists!$A$29,IF($P2233=Lists!$A$14,Lists!$A$30,$P2233))</f>
        <v/>
      </c>
      <c r="AW2233" s="73"/>
      <c r="AX2233" s="73"/>
    </row>
    <row r="2234" spans="2:50" x14ac:dyDescent="0.3">
      <c r="B2234" s="137">
        <f t="shared" si="454"/>
        <v>2216</v>
      </c>
      <c r="C2234" s="24"/>
      <c r="D2234" s="24"/>
      <c r="E2234" s="24"/>
      <c r="F2234" s="25"/>
      <c r="G2234" s="24"/>
      <c r="H2234" s="30"/>
      <c r="I2234" s="24"/>
      <c r="J2234" s="50" t="str">
        <f t="shared" si="445"/>
        <v/>
      </c>
      <c r="K2234" s="30"/>
      <c r="L2234" s="236"/>
      <c r="M2234" s="30"/>
      <c r="N2234" s="30"/>
      <c r="O2234" s="46" t="str">
        <f t="shared" si="446"/>
        <v/>
      </c>
      <c r="P2234" s="239" t="str">
        <f t="shared" si="449"/>
        <v/>
      </c>
      <c r="Q2234" s="52" t="str">
        <f t="shared" si="450"/>
        <v/>
      </c>
      <c r="R2234" s="127"/>
      <c r="S2234" s="86"/>
      <c r="T2234" s="127"/>
      <c r="U2234" s="86"/>
      <c r="V2234" s="87">
        <f t="shared" si="455"/>
        <v>0</v>
      </c>
      <c r="W2234" s="130"/>
      <c r="X2234" s="86"/>
      <c r="Y2234" s="86"/>
      <c r="Z2234" s="131"/>
      <c r="AA2234" s="87">
        <f t="shared" si="451"/>
        <v>0</v>
      </c>
      <c r="AB2234" s="127"/>
      <c r="AC2234" s="86"/>
      <c r="AD2234" s="87">
        <f t="shared" si="456"/>
        <v>0</v>
      </c>
      <c r="AE2234" s="127"/>
      <c r="AF2234" s="86"/>
      <c r="AG2234" s="86"/>
      <c r="AH2234" s="131"/>
      <c r="AI2234" s="88">
        <f t="shared" si="457"/>
        <v>0</v>
      </c>
      <c r="AJ2234" s="89" t="str">
        <f>IFERROR(IF(ISNA(MATCH($AV2234,Other_Category_Abbr,0)),INDEX(FGHG_List_Long_GWP,MATCH($AV2234,FGHG_List_Long,0)),INDEX(GWP_Other_Abbr,MATCH($AV2234,Other_Category_Abbr,0)))*SUM(V2234,AA2234,AD2234,AI2234),"")</f>
        <v/>
      </c>
      <c r="AK2234" s="89" t="str">
        <f>IFERROR(IF(ISNA(MATCH($AV2234,Other_Category_Abbr,0)),INDEX(FGHG_List_Long_GWP,MATCH($AV2234,FGHG_List_Long,0)),INDEX(GWP_Other_Abbr,MATCH($AV2234,Other_Category_Abbr,0)))*(T2234*(S2234+U2234)+W2234*(Y2234+X2234)+AD2234+AE2234*(AF2234+AG2234)),"")</f>
        <v/>
      </c>
      <c r="AL2234" s="90" t="str">
        <f t="shared" si="452"/>
        <v/>
      </c>
      <c r="AM2234" s="91" t="str">
        <f t="shared" si="453"/>
        <v/>
      </c>
      <c r="AP2234" s="92" t="b">
        <f t="shared" si="447"/>
        <v>0</v>
      </c>
      <c r="AQ2234" s="92" t="str">
        <f t="shared" si="448"/>
        <v xml:space="preserve"> </v>
      </c>
      <c r="AR2234" s="92" t="str">
        <f>IF(LEN(AQ2234)=1,"",COUNTIF($AQ$19:AQ2234,AQ2234)=1)</f>
        <v/>
      </c>
      <c r="AS2234" s="73"/>
      <c r="AT2234" s="73"/>
      <c r="AU2234" s="73"/>
      <c r="AV2234" s="235" t="str">
        <f>IF($P2234=Lists!$A$13,Lists!$A$29,IF($P2234=Lists!$A$14,Lists!$A$30,$P2234))</f>
        <v/>
      </c>
      <c r="AW2234" s="73"/>
      <c r="AX2234" s="73"/>
    </row>
    <row r="2235" spans="2:50" x14ac:dyDescent="0.3">
      <c r="B2235" s="137">
        <f t="shared" si="454"/>
        <v>2217</v>
      </c>
      <c r="C2235" s="24"/>
      <c r="D2235" s="24"/>
      <c r="E2235" s="24"/>
      <c r="F2235" s="25"/>
      <c r="G2235" s="24"/>
      <c r="H2235" s="30"/>
      <c r="I2235" s="24"/>
      <c r="J2235" s="50" t="str">
        <f t="shared" si="445"/>
        <v/>
      </c>
      <c r="K2235" s="30"/>
      <c r="L2235" s="236"/>
      <c r="M2235" s="30"/>
      <c r="N2235" s="30"/>
      <c r="O2235" s="46" t="str">
        <f t="shared" si="446"/>
        <v/>
      </c>
      <c r="P2235" s="239" t="str">
        <f t="shared" si="449"/>
        <v/>
      </c>
      <c r="Q2235" s="52" t="str">
        <f t="shared" si="450"/>
        <v/>
      </c>
      <c r="R2235" s="127"/>
      <c r="S2235" s="86"/>
      <c r="T2235" s="127"/>
      <c r="U2235" s="86"/>
      <c r="V2235" s="87">
        <f t="shared" si="455"/>
        <v>0</v>
      </c>
      <c r="W2235" s="130"/>
      <c r="X2235" s="86"/>
      <c r="Y2235" s="86"/>
      <c r="Z2235" s="131"/>
      <c r="AA2235" s="87">
        <f t="shared" si="451"/>
        <v>0</v>
      </c>
      <c r="AB2235" s="127"/>
      <c r="AC2235" s="86"/>
      <c r="AD2235" s="87">
        <f t="shared" si="456"/>
        <v>0</v>
      </c>
      <c r="AE2235" s="127"/>
      <c r="AF2235" s="86"/>
      <c r="AG2235" s="86"/>
      <c r="AH2235" s="131"/>
      <c r="AI2235" s="88">
        <f t="shared" si="457"/>
        <v>0</v>
      </c>
      <c r="AJ2235" s="89" t="str">
        <f>IFERROR(IF(ISNA(MATCH($AV2235,Other_Category_Abbr,0)),INDEX(FGHG_List_Long_GWP,MATCH($AV2235,FGHG_List_Long,0)),INDEX(GWP_Other_Abbr,MATCH($AV2235,Other_Category_Abbr,0)))*SUM(V2235,AA2235,AD2235,AI2235),"")</f>
        <v/>
      </c>
      <c r="AK2235" s="89" t="str">
        <f>IFERROR(IF(ISNA(MATCH($AV2235,Other_Category_Abbr,0)),INDEX(FGHG_List_Long_GWP,MATCH($AV2235,FGHG_List_Long,0)),INDEX(GWP_Other_Abbr,MATCH($AV2235,Other_Category_Abbr,0)))*(T2235*(S2235+U2235)+W2235*(Y2235+X2235)+AD2235+AE2235*(AF2235+AG2235)),"")</f>
        <v/>
      </c>
      <c r="AL2235" s="90" t="str">
        <f t="shared" si="452"/>
        <v/>
      </c>
      <c r="AM2235" s="91" t="str">
        <f t="shared" si="453"/>
        <v/>
      </c>
      <c r="AP2235" s="92" t="b">
        <f t="shared" si="447"/>
        <v>0</v>
      </c>
      <c r="AQ2235" s="92" t="str">
        <f t="shared" si="448"/>
        <v xml:space="preserve"> </v>
      </c>
      <c r="AR2235" s="92" t="str">
        <f>IF(LEN(AQ2235)=1,"",COUNTIF($AQ$19:AQ2235,AQ2235)=1)</f>
        <v/>
      </c>
      <c r="AS2235" s="73"/>
      <c r="AT2235" s="73"/>
      <c r="AU2235" s="73"/>
      <c r="AV2235" s="235" t="str">
        <f>IF($P2235=Lists!$A$13,Lists!$A$29,IF($P2235=Lists!$A$14,Lists!$A$30,$P2235))</f>
        <v/>
      </c>
      <c r="AW2235" s="73"/>
      <c r="AX2235" s="73"/>
    </row>
    <row r="2236" spans="2:50" x14ac:dyDescent="0.3">
      <c r="B2236" s="137">
        <f t="shared" si="454"/>
        <v>2218</v>
      </c>
      <c r="C2236" s="24"/>
      <c r="D2236" s="24"/>
      <c r="E2236" s="24"/>
      <c r="F2236" s="25"/>
      <c r="G2236" s="24"/>
      <c r="H2236" s="30"/>
      <c r="I2236" s="24"/>
      <c r="J2236" s="50" t="str">
        <f t="shared" si="445"/>
        <v/>
      </c>
      <c r="K2236" s="30"/>
      <c r="L2236" s="236"/>
      <c r="M2236" s="30"/>
      <c r="N2236" s="30"/>
      <c r="O2236" s="46" t="str">
        <f t="shared" si="446"/>
        <v/>
      </c>
      <c r="P2236" s="239" t="str">
        <f t="shared" si="449"/>
        <v/>
      </c>
      <c r="Q2236" s="52" t="str">
        <f t="shared" si="450"/>
        <v/>
      </c>
      <c r="R2236" s="127"/>
      <c r="S2236" s="86"/>
      <c r="T2236" s="127"/>
      <c r="U2236" s="86"/>
      <c r="V2236" s="87">
        <f t="shared" si="455"/>
        <v>0</v>
      </c>
      <c r="W2236" s="130"/>
      <c r="X2236" s="86"/>
      <c r="Y2236" s="86"/>
      <c r="Z2236" s="131"/>
      <c r="AA2236" s="87">
        <f t="shared" si="451"/>
        <v>0</v>
      </c>
      <c r="AB2236" s="127"/>
      <c r="AC2236" s="86"/>
      <c r="AD2236" s="87">
        <f t="shared" si="456"/>
        <v>0</v>
      </c>
      <c r="AE2236" s="127"/>
      <c r="AF2236" s="86"/>
      <c r="AG2236" s="86"/>
      <c r="AH2236" s="131"/>
      <c r="AI2236" s="88">
        <f t="shared" si="457"/>
        <v>0</v>
      </c>
      <c r="AJ2236" s="89" t="str">
        <f>IFERROR(IF(ISNA(MATCH($AV2236,Other_Category_Abbr,0)),INDEX(FGHG_List_Long_GWP,MATCH($AV2236,FGHG_List_Long,0)),INDEX(GWP_Other_Abbr,MATCH($AV2236,Other_Category_Abbr,0)))*SUM(V2236,AA2236,AD2236,AI2236),"")</f>
        <v/>
      </c>
      <c r="AK2236" s="89" t="str">
        <f>IFERROR(IF(ISNA(MATCH($AV2236,Other_Category_Abbr,0)),INDEX(FGHG_List_Long_GWP,MATCH($AV2236,FGHG_List_Long,0)),INDEX(GWP_Other_Abbr,MATCH($AV2236,Other_Category_Abbr,0)))*(T2236*(S2236+U2236)+W2236*(Y2236+X2236)+AD2236+AE2236*(AF2236+AG2236)),"")</f>
        <v/>
      </c>
      <c r="AL2236" s="90" t="str">
        <f t="shared" si="452"/>
        <v/>
      </c>
      <c r="AM2236" s="91" t="str">
        <f t="shared" si="453"/>
        <v/>
      </c>
      <c r="AP2236" s="92" t="b">
        <f t="shared" si="447"/>
        <v>0</v>
      </c>
      <c r="AQ2236" s="92" t="str">
        <f t="shared" si="448"/>
        <v xml:space="preserve"> </v>
      </c>
      <c r="AR2236" s="92" t="str">
        <f>IF(LEN(AQ2236)=1,"",COUNTIF($AQ$19:AQ2236,AQ2236)=1)</f>
        <v/>
      </c>
      <c r="AS2236" s="73"/>
      <c r="AT2236" s="73"/>
      <c r="AU2236" s="73"/>
      <c r="AV2236" s="235" t="str">
        <f>IF($P2236=Lists!$A$13,Lists!$A$29,IF($P2236=Lists!$A$14,Lists!$A$30,$P2236))</f>
        <v/>
      </c>
      <c r="AW2236" s="73"/>
      <c r="AX2236" s="73"/>
    </row>
    <row r="2237" spans="2:50" x14ac:dyDescent="0.3">
      <c r="B2237" s="137">
        <f t="shared" si="454"/>
        <v>2219</v>
      </c>
      <c r="C2237" s="24"/>
      <c r="D2237" s="24"/>
      <c r="E2237" s="24"/>
      <c r="F2237" s="25"/>
      <c r="G2237" s="24"/>
      <c r="H2237" s="30"/>
      <c r="I2237" s="24"/>
      <c r="J2237" s="50" t="str">
        <f t="shared" si="445"/>
        <v/>
      </c>
      <c r="K2237" s="30"/>
      <c r="L2237" s="236"/>
      <c r="M2237" s="30"/>
      <c r="N2237" s="30"/>
      <c r="O2237" s="46" t="str">
        <f t="shared" si="446"/>
        <v/>
      </c>
      <c r="P2237" s="239" t="str">
        <f t="shared" si="449"/>
        <v/>
      </c>
      <c r="Q2237" s="52" t="str">
        <f t="shared" si="450"/>
        <v/>
      </c>
      <c r="R2237" s="127"/>
      <c r="S2237" s="86"/>
      <c r="T2237" s="127"/>
      <c r="U2237" s="86"/>
      <c r="V2237" s="87">
        <f t="shared" si="455"/>
        <v>0</v>
      </c>
      <c r="W2237" s="130"/>
      <c r="X2237" s="86"/>
      <c r="Y2237" s="86"/>
      <c r="Z2237" s="131"/>
      <c r="AA2237" s="87">
        <f t="shared" si="451"/>
        <v>0</v>
      </c>
      <c r="AB2237" s="127"/>
      <c r="AC2237" s="86"/>
      <c r="AD2237" s="87">
        <f t="shared" si="456"/>
        <v>0</v>
      </c>
      <c r="AE2237" s="127"/>
      <c r="AF2237" s="86"/>
      <c r="AG2237" s="86"/>
      <c r="AH2237" s="131"/>
      <c r="AI2237" s="88">
        <f t="shared" si="457"/>
        <v>0</v>
      </c>
      <c r="AJ2237" s="89" t="str">
        <f>IFERROR(IF(ISNA(MATCH($AV2237,Other_Category_Abbr,0)),INDEX(FGHG_List_Long_GWP,MATCH($AV2237,FGHG_List_Long,0)),INDEX(GWP_Other_Abbr,MATCH($AV2237,Other_Category_Abbr,0)))*SUM(V2237,AA2237,AD2237,AI2237),"")</f>
        <v/>
      </c>
      <c r="AK2237" s="89" t="str">
        <f>IFERROR(IF(ISNA(MATCH($AV2237,Other_Category_Abbr,0)),INDEX(FGHG_List_Long_GWP,MATCH($AV2237,FGHG_List_Long,0)),INDEX(GWP_Other_Abbr,MATCH($AV2237,Other_Category_Abbr,0)))*(T2237*(S2237+U2237)+W2237*(Y2237+X2237)+AD2237+AE2237*(AF2237+AG2237)),"")</f>
        <v/>
      </c>
      <c r="AL2237" s="90" t="str">
        <f t="shared" si="452"/>
        <v/>
      </c>
      <c r="AM2237" s="91" t="str">
        <f t="shared" si="453"/>
        <v/>
      </c>
      <c r="AP2237" s="92" t="b">
        <f t="shared" si="447"/>
        <v>0</v>
      </c>
      <c r="AQ2237" s="92" t="str">
        <f t="shared" si="448"/>
        <v xml:space="preserve"> </v>
      </c>
      <c r="AR2237" s="92" t="str">
        <f>IF(LEN(AQ2237)=1,"",COUNTIF($AQ$19:AQ2237,AQ2237)=1)</f>
        <v/>
      </c>
      <c r="AS2237" s="73"/>
      <c r="AT2237" s="73"/>
      <c r="AU2237" s="73"/>
      <c r="AV2237" s="235" t="str">
        <f>IF($P2237=Lists!$A$13,Lists!$A$29,IF($P2237=Lists!$A$14,Lists!$A$30,$P2237))</f>
        <v/>
      </c>
      <c r="AW2237" s="73"/>
      <c r="AX2237" s="73"/>
    </row>
    <row r="2238" spans="2:50" x14ac:dyDescent="0.3">
      <c r="B2238" s="137">
        <f t="shared" si="454"/>
        <v>2220</v>
      </c>
      <c r="C2238" s="24"/>
      <c r="D2238" s="24"/>
      <c r="E2238" s="24"/>
      <c r="F2238" s="25"/>
      <c r="G2238" s="24"/>
      <c r="H2238" s="30"/>
      <c r="I2238" s="24"/>
      <c r="J2238" s="50" t="str">
        <f t="shared" si="445"/>
        <v/>
      </c>
      <c r="K2238" s="30"/>
      <c r="L2238" s="236"/>
      <c r="M2238" s="30"/>
      <c r="N2238" s="30"/>
      <c r="O2238" s="46" t="str">
        <f t="shared" si="446"/>
        <v/>
      </c>
      <c r="P2238" s="239" t="str">
        <f t="shared" si="449"/>
        <v/>
      </c>
      <c r="Q2238" s="52" t="str">
        <f t="shared" si="450"/>
        <v/>
      </c>
      <c r="R2238" s="127"/>
      <c r="S2238" s="86"/>
      <c r="T2238" s="127"/>
      <c r="U2238" s="86"/>
      <c r="V2238" s="87">
        <f t="shared" si="455"/>
        <v>0</v>
      </c>
      <c r="W2238" s="130"/>
      <c r="X2238" s="86"/>
      <c r="Y2238" s="86"/>
      <c r="Z2238" s="131"/>
      <c r="AA2238" s="87">
        <f t="shared" si="451"/>
        <v>0</v>
      </c>
      <c r="AB2238" s="127"/>
      <c r="AC2238" s="86"/>
      <c r="AD2238" s="87">
        <f t="shared" si="456"/>
        <v>0</v>
      </c>
      <c r="AE2238" s="127"/>
      <c r="AF2238" s="86"/>
      <c r="AG2238" s="86"/>
      <c r="AH2238" s="131"/>
      <c r="AI2238" s="88">
        <f t="shared" si="457"/>
        <v>0</v>
      </c>
      <c r="AJ2238" s="89" t="str">
        <f>IFERROR(IF(ISNA(MATCH($AV2238,Other_Category_Abbr,0)),INDEX(FGHG_List_Long_GWP,MATCH($AV2238,FGHG_List_Long,0)),INDEX(GWP_Other_Abbr,MATCH($AV2238,Other_Category_Abbr,0)))*SUM(V2238,AA2238,AD2238,AI2238),"")</f>
        <v/>
      </c>
      <c r="AK2238" s="89" t="str">
        <f>IFERROR(IF(ISNA(MATCH($AV2238,Other_Category_Abbr,0)),INDEX(FGHG_List_Long_GWP,MATCH($AV2238,FGHG_List_Long,0)),INDEX(GWP_Other_Abbr,MATCH($AV2238,Other_Category_Abbr,0)))*(T2238*(S2238+U2238)+W2238*(Y2238+X2238)+AD2238+AE2238*(AF2238+AG2238)),"")</f>
        <v/>
      </c>
      <c r="AL2238" s="90" t="str">
        <f t="shared" si="452"/>
        <v/>
      </c>
      <c r="AM2238" s="91" t="str">
        <f t="shared" si="453"/>
        <v/>
      </c>
      <c r="AP2238" s="92" t="b">
        <f t="shared" si="447"/>
        <v>0</v>
      </c>
      <c r="AQ2238" s="92" t="str">
        <f t="shared" si="448"/>
        <v xml:space="preserve"> </v>
      </c>
      <c r="AR2238" s="92" t="str">
        <f>IF(LEN(AQ2238)=1,"",COUNTIF($AQ$19:AQ2238,AQ2238)=1)</f>
        <v/>
      </c>
      <c r="AS2238" s="73"/>
      <c r="AT2238" s="73"/>
      <c r="AU2238" s="73"/>
      <c r="AV2238" s="235" t="str">
        <f>IF($P2238=Lists!$A$13,Lists!$A$29,IF($P2238=Lists!$A$14,Lists!$A$30,$P2238))</f>
        <v/>
      </c>
      <c r="AW2238" s="73"/>
      <c r="AX2238" s="73"/>
    </row>
    <row r="2239" spans="2:50" x14ac:dyDescent="0.3">
      <c r="B2239" s="137">
        <f t="shared" si="454"/>
        <v>2221</v>
      </c>
      <c r="C2239" s="24"/>
      <c r="D2239" s="24"/>
      <c r="E2239" s="24"/>
      <c r="F2239" s="25"/>
      <c r="G2239" s="24"/>
      <c r="H2239" s="30"/>
      <c r="I2239" s="24"/>
      <c r="J2239" s="50" t="str">
        <f t="shared" si="445"/>
        <v/>
      </c>
      <c r="K2239" s="30"/>
      <c r="L2239" s="236"/>
      <c r="M2239" s="30"/>
      <c r="N2239" s="30"/>
      <c r="O2239" s="46" t="str">
        <f t="shared" si="446"/>
        <v/>
      </c>
      <c r="P2239" s="239" t="str">
        <f t="shared" si="449"/>
        <v/>
      </c>
      <c r="Q2239" s="52" t="str">
        <f t="shared" si="450"/>
        <v/>
      </c>
      <c r="R2239" s="127"/>
      <c r="S2239" s="86"/>
      <c r="T2239" s="127"/>
      <c r="U2239" s="86"/>
      <c r="V2239" s="87">
        <f t="shared" si="455"/>
        <v>0</v>
      </c>
      <c r="W2239" s="130"/>
      <c r="X2239" s="86"/>
      <c r="Y2239" s="86"/>
      <c r="Z2239" s="131"/>
      <c r="AA2239" s="87">
        <f t="shared" si="451"/>
        <v>0</v>
      </c>
      <c r="AB2239" s="127"/>
      <c r="AC2239" s="86"/>
      <c r="AD2239" s="87">
        <f t="shared" si="456"/>
        <v>0</v>
      </c>
      <c r="AE2239" s="127"/>
      <c r="AF2239" s="86"/>
      <c r="AG2239" s="86"/>
      <c r="AH2239" s="131"/>
      <c r="AI2239" s="88">
        <f t="shared" si="457"/>
        <v>0</v>
      </c>
      <c r="AJ2239" s="89" t="str">
        <f>IFERROR(IF(ISNA(MATCH($AV2239,Other_Category_Abbr,0)),INDEX(FGHG_List_Long_GWP,MATCH($AV2239,FGHG_List_Long,0)),INDEX(GWP_Other_Abbr,MATCH($AV2239,Other_Category_Abbr,0)))*SUM(V2239,AA2239,AD2239,AI2239),"")</f>
        <v/>
      </c>
      <c r="AK2239" s="89" t="str">
        <f>IFERROR(IF(ISNA(MATCH($AV2239,Other_Category_Abbr,0)),INDEX(FGHG_List_Long_GWP,MATCH($AV2239,FGHG_List_Long,0)),INDEX(GWP_Other_Abbr,MATCH($AV2239,Other_Category_Abbr,0)))*(T2239*(S2239+U2239)+W2239*(Y2239+X2239)+AD2239+AE2239*(AF2239+AG2239)),"")</f>
        <v/>
      </c>
      <c r="AL2239" s="90" t="str">
        <f t="shared" si="452"/>
        <v/>
      </c>
      <c r="AM2239" s="91" t="str">
        <f t="shared" si="453"/>
        <v/>
      </c>
      <c r="AP2239" s="92" t="b">
        <f t="shared" si="447"/>
        <v>0</v>
      </c>
      <c r="AQ2239" s="92" t="str">
        <f t="shared" si="448"/>
        <v xml:space="preserve"> </v>
      </c>
      <c r="AR2239" s="92" t="str">
        <f>IF(LEN(AQ2239)=1,"",COUNTIF($AQ$19:AQ2239,AQ2239)=1)</f>
        <v/>
      </c>
      <c r="AS2239" s="73"/>
      <c r="AT2239" s="73"/>
      <c r="AU2239" s="73"/>
      <c r="AV2239" s="235" t="str">
        <f>IF($P2239=Lists!$A$13,Lists!$A$29,IF($P2239=Lists!$A$14,Lists!$A$30,$P2239))</f>
        <v/>
      </c>
      <c r="AW2239" s="73"/>
      <c r="AX2239" s="73"/>
    </row>
    <row r="2240" spans="2:50" x14ac:dyDescent="0.3">
      <c r="B2240" s="137">
        <f t="shared" si="454"/>
        <v>2222</v>
      </c>
      <c r="C2240" s="24"/>
      <c r="D2240" s="24"/>
      <c r="E2240" s="24"/>
      <c r="F2240" s="25"/>
      <c r="G2240" s="24"/>
      <c r="H2240" s="30"/>
      <c r="I2240" s="24"/>
      <c r="J2240" s="50" t="str">
        <f t="shared" si="445"/>
        <v/>
      </c>
      <c r="K2240" s="30"/>
      <c r="L2240" s="236"/>
      <c r="M2240" s="30"/>
      <c r="N2240" s="30"/>
      <c r="O2240" s="46" t="str">
        <f t="shared" si="446"/>
        <v/>
      </c>
      <c r="P2240" s="239" t="str">
        <f t="shared" si="449"/>
        <v/>
      </c>
      <c r="Q2240" s="52" t="str">
        <f t="shared" si="450"/>
        <v/>
      </c>
      <c r="R2240" s="127"/>
      <c r="S2240" s="86"/>
      <c r="T2240" s="127"/>
      <c r="U2240" s="86"/>
      <c r="V2240" s="87">
        <f t="shared" si="455"/>
        <v>0</v>
      </c>
      <c r="W2240" s="130"/>
      <c r="X2240" s="86"/>
      <c r="Y2240" s="86"/>
      <c r="Z2240" s="131"/>
      <c r="AA2240" s="87">
        <f t="shared" si="451"/>
        <v>0</v>
      </c>
      <c r="AB2240" s="127"/>
      <c r="AC2240" s="86"/>
      <c r="AD2240" s="87">
        <f t="shared" si="456"/>
        <v>0</v>
      </c>
      <c r="AE2240" s="127"/>
      <c r="AF2240" s="86"/>
      <c r="AG2240" s="86"/>
      <c r="AH2240" s="131"/>
      <c r="AI2240" s="88">
        <f t="shared" si="457"/>
        <v>0</v>
      </c>
      <c r="AJ2240" s="89" t="str">
        <f>IFERROR(IF(ISNA(MATCH($AV2240,Other_Category_Abbr,0)),INDEX(FGHG_List_Long_GWP,MATCH($AV2240,FGHG_List_Long,0)),INDEX(GWP_Other_Abbr,MATCH($AV2240,Other_Category_Abbr,0)))*SUM(V2240,AA2240,AD2240,AI2240),"")</f>
        <v/>
      </c>
      <c r="AK2240" s="89" t="str">
        <f>IFERROR(IF(ISNA(MATCH($AV2240,Other_Category_Abbr,0)),INDEX(FGHG_List_Long_GWP,MATCH($AV2240,FGHG_List_Long,0)),INDEX(GWP_Other_Abbr,MATCH($AV2240,Other_Category_Abbr,0)))*(T2240*(S2240+U2240)+W2240*(Y2240+X2240)+AD2240+AE2240*(AF2240+AG2240)),"")</f>
        <v/>
      </c>
      <c r="AL2240" s="90" t="str">
        <f t="shared" si="452"/>
        <v/>
      </c>
      <c r="AM2240" s="91" t="str">
        <f t="shared" si="453"/>
        <v/>
      </c>
      <c r="AP2240" s="92" t="b">
        <f t="shared" si="447"/>
        <v>0</v>
      </c>
      <c r="AQ2240" s="92" t="str">
        <f t="shared" si="448"/>
        <v xml:space="preserve"> </v>
      </c>
      <c r="AR2240" s="92" t="str">
        <f>IF(LEN(AQ2240)=1,"",COUNTIF($AQ$19:AQ2240,AQ2240)=1)</f>
        <v/>
      </c>
      <c r="AS2240" s="73"/>
      <c r="AT2240" s="73"/>
      <c r="AU2240" s="73"/>
      <c r="AV2240" s="235" t="str">
        <f>IF($P2240=Lists!$A$13,Lists!$A$29,IF($P2240=Lists!$A$14,Lists!$A$30,$P2240))</f>
        <v/>
      </c>
      <c r="AW2240" s="73"/>
      <c r="AX2240" s="73"/>
    </row>
    <row r="2241" spans="2:50" x14ac:dyDescent="0.3">
      <c r="B2241" s="137">
        <f t="shared" si="454"/>
        <v>2223</v>
      </c>
      <c r="C2241" s="24"/>
      <c r="D2241" s="24"/>
      <c r="E2241" s="24"/>
      <c r="F2241" s="25"/>
      <c r="G2241" s="24"/>
      <c r="H2241" s="30"/>
      <c r="I2241" s="24"/>
      <c r="J2241" s="50" t="str">
        <f t="shared" si="445"/>
        <v/>
      </c>
      <c r="K2241" s="30"/>
      <c r="L2241" s="236"/>
      <c r="M2241" s="30"/>
      <c r="N2241" s="30"/>
      <c r="O2241" s="46" t="str">
        <f t="shared" si="446"/>
        <v/>
      </c>
      <c r="P2241" s="239" t="str">
        <f t="shared" si="449"/>
        <v/>
      </c>
      <c r="Q2241" s="52" t="str">
        <f t="shared" si="450"/>
        <v/>
      </c>
      <c r="R2241" s="127"/>
      <c r="S2241" s="86"/>
      <c r="T2241" s="127"/>
      <c r="U2241" s="86"/>
      <c r="V2241" s="87">
        <f t="shared" si="455"/>
        <v>0</v>
      </c>
      <c r="W2241" s="130"/>
      <c r="X2241" s="86"/>
      <c r="Y2241" s="86"/>
      <c r="Z2241" s="131"/>
      <c r="AA2241" s="87">
        <f t="shared" si="451"/>
        <v>0</v>
      </c>
      <c r="AB2241" s="127"/>
      <c r="AC2241" s="86"/>
      <c r="AD2241" s="87">
        <f t="shared" si="456"/>
        <v>0</v>
      </c>
      <c r="AE2241" s="127"/>
      <c r="AF2241" s="86"/>
      <c r="AG2241" s="86"/>
      <c r="AH2241" s="131"/>
      <c r="AI2241" s="88">
        <f t="shared" si="457"/>
        <v>0</v>
      </c>
      <c r="AJ2241" s="89" t="str">
        <f>IFERROR(IF(ISNA(MATCH($AV2241,Other_Category_Abbr,0)),INDEX(FGHG_List_Long_GWP,MATCH($AV2241,FGHG_List_Long,0)),INDEX(GWP_Other_Abbr,MATCH($AV2241,Other_Category_Abbr,0)))*SUM(V2241,AA2241,AD2241,AI2241),"")</f>
        <v/>
      </c>
      <c r="AK2241" s="89" t="str">
        <f>IFERROR(IF(ISNA(MATCH($AV2241,Other_Category_Abbr,0)),INDEX(FGHG_List_Long_GWP,MATCH($AV2241,FGHG_List_Long,0)),INDEX(GWP_Other_Abbr,MATCH($AV2241,Other_Category_Abbr,0)))*(T2241*(S2241+U2241)+W2241*(Y2241+X2241)+AD2241+AE2241*(AF2241+AG2241)),"")</f>
        <v/>
      </c>
      <c r="AL2241" s="90" t="str">
        <f t="shared" si="452"/>
        <v/>
      </c>
      <c r="AM2241" s="91" t="str">
        <f t="shared" si="453"/>
        <v/>
      </c>
      <c r="AP2241" s="92" t="b">
        <f t="shared" si="447"/>
        <v>0</v>
      </c>
      <c r="AQ2241" s="92" t="str">
        <f t="shared" si="448"/>
        <v xml:space="preserve"> </v>
      </c>
      <c r="AR2241" s="92" t="str">
        <f>IF(LEN(AQ2241)=1,"",COUNTIF($AQ$19:AQ2241,AQ2241)=1)</f>
        <v/>
      </c>
      <c r="AS2241" s="73"/>
      <c r="AT2241" s="73"/>
      <c r="AU2241" s="73"/>
      <c r="AV2241" s="235" t="str">
        <f>IF($P2241=Lists!$A$13,Lists!$A$29,IF($P2241=Lists!$A$14,Lists!$A$30,$P2241))</f>
        <v/>
      </c>
      <c r="AW2241" s="73"/>
      <c r="AX2241" s="73"/>
    </row>
    <row r="2242" spans="2:50" x14ac:dyDescent="0.3">
      <c r="B2242" s="137">
        <f t="shared" si="454"/>
        <v>2224</v>
      </c>
      <c r="C2242" s="24"/>
      <c r="D2242" s="24"/>
      <c r="E2242" s="24"/>
      <c r="F2242" s="25"/>
      <c r="G2242" s="24"/>
      <c r="H2242" s="30"/>
      <c r="I2242" s="24"/>
      <c r="J2242" s="50" t="str">
        <f t="shared" si="445"/>
        <v/>
      </c>
      <c r="K2242" s="30"/>
      <c r="L2242" s="236"/>
      <c r="M2242" s="30"/>
      <c r="N2242" s="30"/>
      <c r="O2242" s="46" t="str">
        <f t="shared" si="446"/>
        <v/>
      </c>
      <c r="P2242" s="239" t="str">
        <f t="shared" si="449"/>
        <v/>
      </c>
      <c r="Q2242" s="52" t="str">
        <f t="shared" si="450"/>
        <v/>
      </c>
      <c r="R2242" s="127"/>
      <c r="S2242" s="86"/>
      <c r="T2242" s="127"/>
      <c r="U2242" s="86"/>
      <c r="V2242" s="87">
        <f t="shared" si="455"/>
        <v>0</v>
      </c>
      <c r="W2242" s="130"/>
      <c r="X2242" s="86"/>
      <c r="Y2242" s="86"/>
      <c r="Z2242" s="131"/>
      <c r="AA2242" s="87">
        <f t="shared" si="451"/>
        <v>0</v>
      </c>
      <c r="AB2242" s="127"/>
      <c r="AC2242" s="86"/>
      <c r="AD2242" s="87">
        <f t="shared" si="456"/>
        <v>0</v>
      </c>
      <c r="AE2242" s="127"/>
      <c r="AF2242" s="86"/>
      <c r="AG2242" s="86"/>
      <c r="AH2242" s="131"/>
      <c r="AI2242" s="88">
        <f t="shared" si="457"/>
        <v>0</v>
      </c>
      <c r="AJ2242" s="89" t="str">
        <f>IFERROR(IF(ISNA(MATCH($AV2242,Other_Category_Abbr,0)),INDEX(FGHG_List_Long_GWP,MATCH($AV2242,FGHG_List_Long,0)),INDEX(GWP_Other_Abbr,MATCH($AV2242,Other_Category_Abbr,0)))*SUM(V2242,AA2242,AD2242,AI2242),"")</f>
        <v/>
      </c>
      <c r="AK2242" s="89" t="str">
        <f>IFERROR(IF(ISNA(MATCH($AV2242,Other_Category_Abbr,0)),INDEX(FGHG_List_Long_GWP,MATCH($AV2242,FGHG_List_Long,0)),INDEX(GWP_Other_Abbr,MATCH($AV2242,Other_Category_Abbr,0)))*(T2242*(S2242+U2242)+W2242*(Y2242+X2242)+AD2242+AE2242*(AF2242+AG2242)),"")</f>
        <v/>
      </c>
      <c r="AL2242" s="90" t="str">
        <f t="shared" si="452"/>
        <v/>
      </c>
      <c r="AM2242" s="91" t="str">
        <f t="shared" si="453"/>
        <v/>
      </c>
      <c r="AP2242" s="92" t="b">
        <f t="shared" si="447"/>
        <v>0</v>
      </c>
      <c r="AQ2242" s="92" t="str">
        <f t="shared" si="448"/>
        <v xml:space="preserve"> </v>
      </c>
      <c r="AR2242" s="92" t="str">
        <f>IF(LEN(AQ2242)=1,"",COUNTIF($AQ$19:AQ2242,AQ2242)=1)</f>
        <v/>
      </c>
      <c r="AS2242" s="73"/>
      <c r="AT2242" s="73"/>
      <c r="AU2242" s="73"/>
      <c r="AV2242" s="235" t="str">
        <f>IF($P2242=Lists!$A$13,Lists!$A$29,IF($P2242=Lists!$A$14,Lists!$A$30,$P2242))</f>
        <v/>
      </c>
      <c r="AW2242" s="73"/>
      <c r="AX2242" s="73"/>
    </row>
    <row r="2243" spans="2:50" x14ac:dyDescent="0.3">
      <c r="B2243" s="137">
        <f t="shared" si="454"/>
        <v>2225</v>
      </c>
      <c r="C2243" s="24"/>
      <c r="D2243" s="24"/>
      <c r="E2243" s="24"/>
      <c r="F2243" s="25"/>
      <c r="G2243" s="24"/>
      <c r="H2243" s="30"/>
      <c r="I2243" s="24"/>
      <c r="J2243" s="50" t="str">
        <f t="shared" si="445"/>
        <v/>
      </c>
      <c r="K2243" s="30"/>
      <c r="L2243" s="236"/>
      <c r="M2243" s="30"/>
      <c r="N2243" s="30"/>
      <c r="O2243" s="46" t="str">
        <f t="shared" si="446"/>
        <v/>
      </c>
      <c r="P2243" s="239" t="str">
        <f t="shared" si="449"/>
        <v/>
      </c>
      <c r="Q2243" s="52" t="str">
        <f t="shared" si="450"/>
        <v/>
      </c>
      <c r="R2243" s="127"/>
      <c r="S2243" s="86"/>
      <c r="T2243" s="127"/>
      <c r="U2243" s="86"/>
      <c r="V2243" s="87">
        <f t="shared" si="455"/>
        <v>0</v>
      </c>
      <c r="W2243" s="130"/>
      <c r="X2243" s="86"/>
      <c r="Y2243" s="86"/>
      <c r="Z2243" s="131"/>
      <c r="AA2243" s="87">
        <f t="shared" si="451"/>
        <v>0</v>
      </c>
      <c r="AB2243" s="127"/>
      <c r="AC2243" s="86"/>
      <c r="AD2243" s="87">
        <f t="shared" si="456"/>
        <v>0</v>
      </c>
      <c r="AE2243" s="127"/>
      <c r="AF2243" s="86"/>
      <c r="AG2243" s="86"/>
      <c r="AH2243" s="131"/>
      <c r="AI2243" s="88">
        <f t="shared" si="457"/>
        <v>0</v>
      </c>
      <c r="AJ2243" s="89" t="str">
        <f>IFERROR(IF(ISNA(MATCH($AV2243,Other_Category_Abbr,0)),INDEX(FGHG_List_Long_GWP,MATCH($AV2243,FGHG_List_Long,0)),INDEX(GWP_Other_Abbr,MATCH($AV2243,Other_Category_Abbr,0)))*SUM(V2243,AA2243,AD2243,AI2243),"")</f>
        <v/>
      </c>
      <c r="AK2243" s="89" t="str">
        <f>IFERROR(IF(ISNA(MATCH($AV2243,Other_Category_Abbr,0)),INDEX(FGHG_List_Long_GWP,MATCH($AV2243,FGHG_List_Long,0)),INDEX(GWP_Other_Abbr,MATCH($AV2243,Other_Category_Abbr,0)))*(T2243*(S2243+U2243)+W2243*(Y2243+X2243)+AD2243+AE2243*(AF2243+AG2243)),"")</f>
        <v/>
      </c>
      <c r="AL2243" s="90" t="str">
        <f t="shared" si="452"/>
        <v/>
      </c>
      <c r="AM2243" s="91" t="str">
        <f t="shared" si="453"/>
        <v/>
      </c>
      <c r="AP2243" s="92" t="b">
        <f t="shared" si="447"/>
        <v>0</v>
      </c>
      <c r="AQ2243" s="92" t="str">
        <f t="shared" si="448"/>
        <v xml:space="preserve"> </v>
      </c>
      <c r="AR2243" s="92" t="str">
        <f>IF(LEN(AQ2243)=1,"",COUNTIF($AQ$19:AQ2243,AQ2243)=1)</f>
        <v/>
      </c>
      <c r="AS2243" s="73"/>
      <c r="AT2243" s="73"/>
      <c r="AU2243" s="73"/>
      <c r="AV2243" s="235" t="str">
        <f>IF($P2243=Lists!$A$13,Lists!$A$29,IF($P2243=Lists!$A$14,Lists!$A$30,$P2243))</f>
        <v/>
      </c>
      <c r="AW2243" s="73"/>
      <c r="AX2243" s="73"/>
    </row>
    <row r="2244" spans="2:50" x14ac:dyDescent="0.3">
      <c r="B2244" s="137">
        <f t="shared" si="454"/>
        <v>2226</v>
      </c>
      <c r="C2244" s="24"/>
      <c r="D2244" s="24"/>
      <c r="E2244" s="24"/>
      <c r="F2244" s="25"/>
      <c r="G2244" s="24"/>
      <c r="H2244" s="30"/>
      <c r="I2244" s="24"/>
      <c r="J2244" s="50" t="str">
        <f t="shared" si="445"/>
        <v/>
      </c>
      <c r="K2244" s="30"/>
      <c r="L2244" s="236"/>
      <c r="M2244" s="30"/>
      <c r="N2244" s="30"/>
      <c r="O2244" s="46" t="str">
        <f t="shared" si="446"/>
        <v/>
      </c>
      <c r="P2244" s="239" t="str">
        <f t="shared" si="449"/>
        <v/>
      </c>
      <c r="Q2244" s="52" t="str">
        <f t="shared" si="450"/>
        <v/>
      </c>
      <c r="R2244" s="127"/>
      <c r="S2244" s="86"/>
      <c r="T2244" s="127"/>
      <c r="U2244" s="86"/>
      <c r="V2244" s="87">
        <f t="shared" si="455"/>
        <v>0</v>
      </c>
      <c r="W2244" s="130"/>
      <c r="X2244" s="86"/>
      <c r="Y2244" s="86"/>
      <c r="Z2244" s="131"/>
      <c r="AA2244" s="87">
        <f t="shared" si="451"/>
        <v>0</v>
      </c>
      <c r="AB2244" s="127"/>
      <c r="AC2244" s="86"/>
      <c r="AD2244" s="87">
        <f t="shared" si="456"/>
        <v>0</v>
      </c>
      <c r="AE2244" s="127"/>
      <c r="AF2244" s="86"/>
      <c r="AG2244" s="86"/>
      <c r="AH2244" s="131"/>
      <c r="AI2244" s="88">
        <f t="shared" si="457"/>
        <v>0</v>
      </c>
      <c r="AJ2244" s="89" t="str">
        <f>IFERROR(IF(ISNA(MATCH($AV2244,Other_Category_Abbr,0)),INDEX(FGHG_List_Long_GWP,MATCH($AV2244,FGHG_List_Long,0)),INDEX(GWP_Other_Abbr,MATCH($AV2244,Other_Category_Abbr,0)))*SUM(V2244,AA2244,AD2244,AI2244),"")</f>
        <v/>
      </c>
      <c r="AK2244" s="89" t="str">
        <f>IFERROR(IF(ISNA(MATCH($AV2244,Other_Category_Abbr,0)),INDEX(FGHG_List_Long_GWP,MATCH($AV2244,FGHG_List_Long,0)),INDEX(GWP_Other_Abbr,MATCH($AV2244,Other_Category_Abbr,0)))*(T2244*(S2244+U2244)+W2244*(Y2244+X2244)+AD2244+AE2244*(AF2244+AG2244)),"")</f>
        <v/>
      </c>
      <c r="AL2244" s="90" t="str">
        <f t="shared" si="452"/>
        <v/>
      </c>
      <c r="AM2244" s="91" t="str">
        <f t="shared" si="453"/>
        <v/>
      </c>
      <c r="AP2244" s="92" t="b">
        <f t="shared" si="447"/>
        <v>0</v>
      </c>
      <c r="AQ2244" s="92" t="str">
        <f t="shared" si="448"/>
        <v xml:space="preserve"> </v>
      </c>
      <c r="AR2244" s="92" t="str">
        <f>IF(LEN(AQ2244)=1,"",COUNTIF($AQ$19:AQ2244,AQ2244)=1)</f>
        <v/>
      </c>
      <c r="AS2244" s="73"/>
      <c r="AT2244" s="73"/>
      <c r="AU2244" s="73"/>
      <c r="AV2244" s="235" t="str">
        <f>IF($P2244=Lists!$A$13,Lists!$A$29,IF($P2244=Lists!$A$14,Lists!$A$30,$P2244))</f>
        <v/>
      </c>
      <c r="AW2244" s="73"/>
      <c r="AX2244" s="73"/>
    </row>
    <row r="2245" spans="2:50" x14ac:dyDescent="0.3">
      <c r="B2245" s="137">
        <f t="shared" si="454"/>
        <v>2227</v>
      </c>
      <c r="C2245" s="24"/>
      <c r="D2245" s="24"/>
      <c r="E2245" s="24"/>
      <c r="F2245" s="25"/>
      <c r="G2245" s="24"/>
      <c r="H2245" s="30"/>
      <c r="I2245" s="24"/>
      <c r="J2245" s="50" t="str">
        <f t="shared" si="445"/>
        <v/>
      </c>
      <c r="K2245" s="30"/>
      <c r="L2245" s="236"/>
      <c r="M2245" s="30"/>
      <c r="N2245" s="30"/>
      <c r="O2245" s="46" t="str">
        <f t="shared" si="446"/>
        <v/>
      </c>
      <c r="P2245" s="239" t="str">
        <f t="shared" si="449"/>
        <v/>
      </c>
      <c r="Q2245" s="52" t="str">
        <f t="shared" si="450"/>
        <v/>
      </c>
      <c r="R2245" s="127"/>
      <c r="S2245" s="86"/>
      <c r="T2245" s="127"/>
      <c r="U2245" s="86"/>
      <c r="V2245" s="87">
        <f t="shared" si="455"/>
        <v>0</v>
      </c>
      <c r="W2245" s="130"/>
      <c r="X2245" s="86"/>
      <c r="Y2245" s="86"/>
      <c r="Z2245" s="131"/>
      <c r="AA2245" s="87">
        <f t="shared" si="451"/>
        <v>0</v>
      </c>
      <c r="AB2245" s="127"/>
      <c r="AC2245" s="86"/>
      <c r="AD2245" s="87">
        <f t="shared" si="456"/>
        <v>0</v>
      </c>
      <c r="AE2245" s="127"/>
      <c r="AF2245" s="86"/>
      <c r="AG2245" s="86"/>
      <c r="AH2245" s="131"/>
      <c r="AI2245" s="88">
        <f t="shared" si="457"/>
        <v>0</v>
      </c>
      <c r="AJ2245" s="89" t="str">
        <f>IFERROR(IF(ISNA(MATCH($AV2245,Other_Category_Abbr,0)),INDEX(FGHG_List_Long_GWP,MATCH($AV2245,FGHG_List_Long,0)),INDEX(GWP_Other_Abbr,MATCH($AV2245,Other_Category_Abbr,0)))*SUM(V2245,AA2245,AD2245,AI2245),"")</f>
        <v/>
      </c>
      <c r="AK2245" s="89" t="str">
        <f>IFERROR(IF(ISNA(MATCH($AV2245,Other_Category_Abbr,0)),INDEX(FGHG_List_Long_GWP,MATCH($AV2245,FGHG_List_Long,0)),INDEX(GWP_Other_Abbr,MATCH($AV2245,Other_Category_Abbr,0)))*(T2245*(S2245+U2245)+W2245*(Y2245+X2245)+AD2245+AE2245*(AF2245+AG2245)),"")</f>
        <v/>
      </c>
      <c r="AL2245" s="90" t="str">
        <f t="shared" si="452"/>
        <v/>
      </c>
      <c r="AM2245" s="91" t="str">
        <f t="shared" si="453"/>
        <v/>
      </c>
      <c r="AP2245" s="92" t="b">
        <f t="shared" si="447"/>
        <v>0</v>
      </c>
      <c r="AQ2245" s="92" t="str">
        <f t="shared" si="448"/>
        <v xml:space="preserve"> </v>
      </c>
      <c r="AR2245" s="92" t="str">
        <f>IF(LEN(AQ2245)=1,"",COUNTIF($AQ$19:AQ2245,AQ2245)=1)</f>
        <v/>
      </c>
      <c r="AS2245" s="73"/>
      <c r="AT2245" s="73"/>
      <c r="AU2245" s="73"/>
      <c r="AV2245" s="235" t="str">
        <f>IF($P2245=Lists!$A$13,Lists!$A$29,IF($P2245=Lists!$A$14,Lists!$A$30,$P2245))</f>
        <v/>
      </c>
      <c r="AW2245" s="73"/>
      <c r="AX2245" s="73"/>
    </row>
    <row r="2246" spans="2:50" x14ac:dyDescent="0.3">
      <c r="B2246" s="137">
        <f t="shared" si="454"/>
        <v>2228</v>
      </c>
      <c r="C2246" s="24"/>
      <c r="D2246" s="24"/>
      <c r="E2246" s="24"/>
      <c r="F2246" s="25"/>
      <c r="G2246" s="24"/>
      <c r="H2246" s="30"/>
      <c r="I2246" s="24"/>
      <c r="J2246" s="50" t="str">
        <f t="shared" si="445"/>
        <v/>
      </c>
      <c r="K2246" s="30"/>
      <c r="L2246" s="236"/>
      <c r="M2246" s="30"/>
      <c r="N2246" s="30"/>
      <c r="O2246" s="46" t="str">
        <f t="shared" si="446"/>
        <v/>
      </c>
      <c r="P2246" s="239" t="str">
        <f t="shared" si="449"/>
        <v/>
      </c>
      <c r="Q2246" s="52" t="str">
        <f t="shared" si="450"/>
        <v/>
      </c>
      <c r="R2246" s="127"/>
      <c r="S2246" s="86"/>
      <c r="T2246" s="127"/>
      <c r="U2246" s="86"/>
      <c r="V2246" s="87">
        <f t="shared" si="455"/>
        <v>0</v>
      </c>
      <c r="W2246" s="130"/>
      <c r="X2246" s="86"/>
      <c r="Y2246" s="86"/>
      <c r="Z2246" s="131"/>
      <c r="AA2246" s="87">
        <f t="shared" si="451"/>
        <v>0</v>
      </c>
      <c r="AB2246" s="127"/>
      <c r="AC2246" s="86"/>
      <c r="AD2246" s="87">
        <f t="shared" si="456"/>
        <v>0</v>
      </c>
      <c r="AE2246" s="127"/>
      <c r="AF2246" s="86"/>
      <c r="AG2246" s="86"/>
      <c r="AH2246" s="131"/>
      <c r="AI2246" s="88">
        <f t="shared" si="457"/>
        <v>0</v>
      </c>
      <c r="AJ2246" s="89" t="str">
        <f>IFERROR(IF(ISNA(MATCH($AV2246,Other_Category_Abbr,0)),INDEX(FGHG_List_Long_GWP,MATCH($AV2246,FGHG_List_Long,0)),INDEX(GWP_Other_Abbr,MATCH($AV2246,Other_Category_Abbr,0)))*SUM(V2246,AA2246,AD2246,AI2246),"")</f>
        <v/>
      </c>
      <c r="AK2246" s="89" t="str">
        <f>IFERROR(IF(ISNA(MATCH($AV2246,Other_Category_Abbr,0)),INDEX(FGHG_List_Long_GWP,MATCH($AV2246,FGHG_List_Long,0)),INDEX(GWP_Other_Abbr,MATCH($AV2246,Other_Category_Abbr,0)))*(T2246*(S2246+U2246)+W2246*(Y2246+X2246)+AD2246+AE2246*(AF2246+AG2246)),"")</f>
        <v/>
      </c>
      <c r="AL2246" s="90" t="str">
        <f t="shared" si="452"/>
        <v/>
      </c>
      <c r="AM2246" s="91" t="str">
        <f t="shared" si="453"/>
        <v/>
      </c>
      <c r="AP2246" s="92" t="b">
        <f t="shared" si="447"/>
        <v>0</v>
      </c>
      <c r="AQ2246" s="92" t="str">
        <f t="shared" si="448"/>
        <v xml:space="preserve"> </v>
      </c>
      <c r="AR2246" s="92" t="str">
        <f>IF(LEN(AQ2246)=1,"",COUNTIF($AQ$19:AQ2246,AQ2246)=1)</f>
        <v/>
      </c>
      <c r="AS2246" s="73"/>
      <c r="AT2246" s="73"/>
      <c r="AU2246" s="73"/>
      <c r="AV2246" s="235" t="str">
        <f>IF($P2246=Lists!$A$13,Lists!$A$29,IF($P2246=Lists!$A$14,Lists!$A$30,$P2246))</f>
        <v/>
      </c>
      <c r="AW2246" s="73"/>
      <c r="AX2246" s="73"/>
    </row>
    <row r="2247" spans="2:50" x14ac:dyDescent="0.3">
      <c r="B2247" s="137">
        <f t="shared" si="454"/>
        <v>2229</v>
      </c>
      <c r="C2247" s="24"/>
      <c r="D2247" s="24"/>
      <c r="E2247" s="24"/>
      <c r="F2247" s="25"/>
      <c r="G2247" s="24"/>
      <c r="H2247" s="30"/>
      <c r="I2247" s="24"/>
      <c r="J2247" s="50" t="str">
        <f t="shared" si="445"/>
        <v/>
      </c>
      <c r="K2247" s="30"/>
      <c r="L2247" s="236"/>
      <c r="M2247" s="30"/>
      <c r="N2247" s="30"/>
      <c r="O2247" s="46" t="str">
        <f t="shared" si="446"/>
        <v/>
      </c>
      <c r="P2247" s="239" t="str">
        <f t="shared" si="449"/>
        <v/>
      </c>
      <c r="Q2247" s="52" t="str">
        <f t="shared" si="450"/>
        <v/>
      </c>
      <c r="R2247" s="127"/>
      <c r="S2247" s="86"/>
      <c r="T2247" s="127"/>
      <c r="U2247" s="86"/>
      <c r="V2247" s="87">
        <f t="shared" si="455"/>
        <v>0</v>
      </c>
      <c r="W2247" s="130"/>
      <c r="X2247" s="86"/>
      <c r="Y2247" s="86"/>
      <c r="Z2247" s="131"/>
      <c r="AA2247" s="87">
        <f t="shared" si="451"/>
        <v>0</v>
      </c>
      <c r="AB2247" s="127"/>
      <c r="AC2247" s="86"/>
      <c r="AD2247" s="87">
        <f t="shared" si="456"/>
        <v>0</v>
      </c>
      <c r="AE2247" s="127"/>
      <c r="AF2247" s="86"/>
      <c r="AG2247" s="86"/>
      <c r="AH2247" s="131"/>
      <c r="AI2247" s="88">
        <f t="shared" si="457"/>
        <v>0</v>
      </c>
      <c r="AJ2247" s="89" t="str">
        <f>IFERROR(IF(ISNA(MATCH($AV2247,Other_Category_Abbr,0)),INDEX(FGHG_List_Long_GWP,MATCH($AV2247,FGHG_List_Long,0)),INDEX(GWP_Other_Abbr,MATCH($AV2247,Other_Category_Abbr,0)))*SUM(V2247,AA2247,AD2247,AI2247),"")</f>
        <v/>
      </c>
      <c r="AK2247" s="89" t="str">
        <f>IFERROR(IF(ISNA(MATCH($AV2247,Other_Category_Abbr,0)),INDEX(FGHG_List_Long_GWP,MATCH($AV2247,FGHG_List_Long,0)),INDEX(GWP_Other_Abbr,MATCH($AV2247,Other_Category_Abbr,0)))*(T2247*(S2247+U2247)+W2247*(Y2247+X2247)+AD2247+AE2247*(AF2247+AG2247)),"")</f>
        <v/>
      </c>
      <c r="AL2247" s="90" t="str">
        <f t="shared" si="452"/>
        <v/>
      </c>
      <c r="AM2247" s="91" t="str">
        <f t="shared" si="453"/>
        <v/>
      </c>
      <c r="AP2247" s="92" t="b">
        <f t="shared" si="447"/>
        <v>0</v>
      </c>
      <c r="AQ2247" s="92" t="str">
        <f t="shared" si="448"/>
        <v xml:space="preserve"> </v>
      </c>
      <c r="AR2247" s="92" t="str">
        <f>IF(LEN(AQ2247)=1,"",COUNTIF($AQ$19:AQ2247,AQ2247)=1)</f>
        <v/>
      </c>
      <c r="AS2247" s="73"/>
      <c r="AT2247" s="73"/>
      <c r="AU2247" s="73"/>
      <c r="AV2247" s="235" t="str">
        <f>IF($P2247=Lists!$A$13,Lists!$A$29,IF($P2247=Lists!$A$14,Lists!$A$30,$P2247))</f>
        <v/>
      </c>
      <c r="AW2247" s="73"/>
      <c r="AX2247" s="73"/>
    </row>
    <row r="2248" spans="2:50" x14ac:dyDescent="0.3">
      <c r="B2248" s="137">
        <f t="shared" si="454"/>
        <v>2230</v>
      </c>
      <c r="C2248" s="24"/>
      <c r="D2248" s="24"/>
      <c r="E2248" s="24"/>
      <c r="F2248" s="25"/>
      <c r="G2248" s="24"/>
      <c r="H2248" s="30"/>
      <c r="I2248" s="24"/>
      <c r="J2248" s="50" t="str">
        <f t="shared" si="445"/>
        <v/>
      </c>
      <c r="K2248" s="30"/>
      <c r="L2248" s="236"/>
      <c r="M2248" s="30"/>
      <c r="N2248" s="30"/>
      <c r="O2248" s="46" t="str">
        <f t="shared" si="446"/>
        <v/>
      </c>
      <c r="P2248" s="239" t="str">
        <f t="shared" si="449"/>
        <v/>
      </c>
      <c r="Q2248" s="52" t="str">
        <f t="shared" si="450"/>
        <v/>
      </c>
      <c r="R2248" s="127"/>
      <c r="S2248" s="86"/>
      <c r="T2248" s="127"/>
      <c r="U2248" s="86"/>
      <c r="V2248" s="87">
        <f t="shared" si="455"/>
        <v>0</v>
      </c>
      <c r="W2248" s="130"/>
      <c r="X2248" s="86"/>
      <c r="Y2248" s="86"/>
      <c r="Z2248" s="131"/>
      <c r="AA2248" s="87">
        <f t="shared" si="451"/>
        <v>0</v>
      </c>
      <c r="AB2248" s="127"/>
      <c r="AC2248" s="86"/>
      <c r="AD2248" s="87">
        <f t="shared" si="456"/>
        <v>0</v>
      </c>
      <c r="AE2248" s="127"/>
      <c r="AF2248" s="86"/>
      <c r="AG2248" s="86"/>
      <c r="AH2248" s="131"/>
      <c r="AI2248" s="88">
        <f t="shared" si="457"/>
        <v>0</v>
      </c>
      <c r="AJ2248" s="89" t="str">
        <f>IFERROR(IF(ISNA(MATCH($AV2248,Other_Category_Abbr,0)),INDEX(FGHG_List_Long_GWP,MATCH($AV2248,FGHG_List_Long,0)),INDEX(GWP_Other_Abbr,MATCH($AV2248,Other_Category_Abbr,0)))*SUM(V2248,AA2248,AD2248,AI2248),"")</f>
        <v/>
      </c>
      <c r="AK2248" s="89" t="str">
        <f>IFERROR(IF(ISNA(MATCH($AV2248,Other_Category_Abbr,0)),INDEX(FGHG_List_Long_GWP,MATCH($AV2248,FGHG_List_Long,0)),INDEX(GWP_Other_Abbr,MATCH($AV2248,Other_Category_Abbr,0)))*(T2248*(S2248+U2248)+W2248*(Y2248+X2248)+AD2248+AE2248*(AF2248+AG2248)),"")</f>
        <v/>
      </c>
      <c r="AL2248" s="90" t="str">
        <f t="shared" si="452"/>
        <v/>
      </c>
      <c r="AM2248" s="91" t="str">
        <f t="shared" si="453"/>
        <v/>
      </c>
      <c r="AP2248" s="92" t="b">
        <f t="shared" si="447"/>
        <v>0</v>
      </c>
      <c r="AQ2248" s="92" t="str">
        <f t="shared" si="448"/>
        <v xml:space="preserve"> </v>
      </c>
      <c r="AR2248" s="92" t="str">
        <f>IF(LEN(AQ2248)=1,"",COUNTIF($AQ$19:AQ2248,AQ2248)=1)</f>
        <v/>
      </c>
      <c r="AS2248" s="73"/>
      <c r="AT2248" s="73"/>
      <c r="AU2248" s="73"/>
      <c r="AV2248" s="235" t="str">
        <f>IF($P2248=Lists!$A$13,Lists!$A$29,IF($P2248=Lists!$A$14,Lists!$A$30,$P2248))</f>
        <v/>
      </c>
      <c r="AW2248" s="73"/>
      <c r="AX2248" s="73"/>
    </row>
    <row r="2249" spans="2:50" x14ac:dyDescent="0.3">
      <c r="B2249" s="137">
        <f t="shared" si="454"/>
        <v>2231</v>
      </c>
      <c r="C2249" s="24"/>
      <c r="D2249" s="24"/>
      <c r="E2249" s="24"/>
      <c r="F2249" s="25"/>
      <c r="G2249" s="24"/>
      <c r="H2249" s="30"/>
      <c r="I2249" s="24"/>
      <c r="J2249" s="50" t="str">
        <f t="shared" si="445"/>
        <v/>
      </c>
      <c r="K2249" s="30"/>
      <c r="L2249" s="236"/>
      <c r="M2249" s="30"/>
      <c r="N2249" s="30"/>
      <c r="O2249" s="46" t="str">
        <f t="shared" si="446"/>
        <v/>
      </c>
      <c r="P2249" s="239" t="str">
        <f t="shared" si="449"/>
        <v/>
      </c>
      <c r="Q2249" s="52" t="str">
        <f t="shared" si="450"/>
        <v/>
      </c>
      <c r="R2249" s="127"/>
      <c r="S2249" s="86"/>
      <c r="T2249" s="127"/>
      <c r="U2249" s="86"/>
      <c r="V2249" s="87">
        <f t="shared" si="455"/>
        <v>0</v>
      </c>
      <c r="W2249" s="130"/>
      <c r="X2249" s="86"/>
      <c r="Y2249" s="86"/>
      <c r="Z2249" s="131"/>
      <c r="AA2249" s="87">
        <f t="shared" si="451"/>
        <v>0</v>
      </c>
      <c r="AB2249" s="127"/>
      <c r="AC2249" s="86"/>
      <c r="AD2249" s="87">
        <f t="shared" si="456"/>
        <v>0</v>
      </c>
      <c r="AE2249" s="127"/>
      <c r="AF2249" s="86"/>
      <c r="AG2249" s="86"/>
      <c r="AH2249" s="131"/>
      <c r="AI2249" s="88">
        <f t="shared" si="457"/>
        <v>0</v>
      </c>
      <c r="AJ2249" s="89" t="str">
        <f>IFERROR(IF(ISNA(MATCH($AV2249,Other_Category_Abbr,0)),INDEX(FGHG_List_Long_GWP,MATCH($AV2249,FGHG_List_Long,0)),INDEX(GWP_Other_Abbr,MATCH($AV2249,Other_Category_Abbr,0)))*SUM(V2249,AA2249,AD2249,AI2249),"")</f>
        <v/>
      </c>
      <c r="AK2249" s="89" t="str">
        <f>IFERROR(IF(ISNA(MATCH($AV2249,Other_Category_Abbr,0)),INDEX(FGHG_List_Long_GWP,MATCH($AV2249,FGHG_List_Long,0)),INDEX(GWP_Other_Abbr,MATCH($AV2249,Other_Category_Abbr,0)))*(T2249*(S2249+U2249)+W2249*(Y2249+X2249)+AD2249+AE2249*(AF2249+AG2249)),"")</f>
        <v/>
      </c>
      <c r="AL2249" s="90" t="str">
        <f t="shared" si="452"/>
        <v/>
      </c>
      <c r="AM2249" s="91" t="str">
        <f t="shared" si="453"/>
        <v/>
      </c>
      <c r="AP2249" s="92" t="b">
        <f t="shared" si="447"/>
        <v>0</v>
      </c>
      <c r="AQ2249" s="92" t="str">
        <f t="shared" si="448"/>
        <v xml:space="preserve"> </v>
      </c>
      <c r="AR2249" s="92" t="str">
        <f>IF(LEN(AQ2249)=1,"",COUNTIF($AQ$19:AQ2249,AQ2249)=1)</f>
        <v/>
      </c>
      <c r="AS2249" s="73"/>
      <c r="AT2249" s="73"/>
      <c r="AU2249" s="73"/>
      <c r="AV2249" s="235" t="str">
        <f>IF($P2249=Lists!$A$13,Lists!$A$29,IF($P2249=Lists!$A$14,Lists!$A$30,$P2249))</f>
        <v/>
      </c>
      <c r="AW2249" s="73"/>
      <c r="AX2249" s="73"/>
    </row>
    <row r="2250" spans="2:50" x14ac:dyDescent="0.3">
      <c r="B2250" s="137">
        <f t="shared" si="454"/>
        <v>2232</v>
      </c>
      <c r="C2250" s="24"/>
      <c r="D2250" s="24"/>
      <c r="E2250" s="24"/>
      <c r="F2250" s="25"/>
      <c r="G2250" s="24"/>
      <c r="H2250" s="30"/>
      <c r="I2250" s="24"/>
      <c r="J2250" s="50" t="str">
        <f t="shared" si="445"/>
        <v/>
      </c>
      <c r="K2250" s="30"/>
      <c r="L2250" s="236"/>
      <c r="M2250" s="30"/>
      <c r="N2250" s="30"/>
      <c r="O2250" s="46" t="str">
        <f t="shared" si="446"/>
        <v/>
      </c>
      <c r="P2250" s="239" t="str">
        <f t="shared" si="449"/>
        <v/>
      </c>
      <c r="Q2250" s="52" t="str">
        <f t="shared" si="450"/>
        <v/>
      </c>
      <c r="R2250" s="127"/>
      <c r="S2250" s="86"/>
      <c r="T2250" s="127"/>
      <c r="U2250" s="86"/>
      <c r="V2250" s="87">
        <f t="shared" si="455"/>
        <v>0</v>
      </c>
      <c r="W2250" s="130"/>
      <c r="X2250" s="86"/>
      <c r="Y2250" s="86"/>
      <c r="Z2250" s="131"/>
      <c r="AA2250" s="87">
        <f t="shared" si="451"/>
        <v>0</v>
      </c>
      <c r="AB2250" s="127"/>
      <c r="AC2250" s="86"/>
      <c r="AD2250" s="87">
        <f t="shared" si="456"/>
        <v>0</v>
      </c>
      <c r="AE2250" s="127"/>
      <c r="AF2250" s="86"/>
      <c r="AG2250" s="86"/>
      <c r="AH2250" s="131"/>
      <c r="AI2250" s="88">
        <f t="shared" si="457"/>
        <v>0</v>
      </c>
      <c r="AJ2250" s="89" t="str">
        <f>IFERROR(IF(ISNA(MATCH($AV2250,Other_Category_Abbr,0)),INDEX(FGHG_List_Long_GWP,MATCH($AV2250,FGHG_List_Long,0)),INDEX(GWP_Other_Abbr,MATCH($AV2250,Other_Category_Abbr,0)))*SUM(V2250,AA2250,AD2250,AI2250),"")</f>
        <v/>
      </c>
      <c r="AK2250" s="89" t="str">
        <f>IFERROR(IF(ISNA(MATCH($AV2250,Other_Category_Abbr,0)),INDEX(FGHG_List_Long_GWP,MATCH($AV2250,FGHG_List_Long,0)),INDEX(GWP_Other_Abbr,MATCH($AV2250,Other_Category_Abbr,0)))*(T2250*(S2250+U2250)+W2250*(Y2250+X2250)+AD2250+AE2250*(AF2250+AG2250)),"")</f>
        <v/>
      </c>
      <c r="AL2250" s="90" t="str">
        <f t="shared" si="452"/>
        <v/>
      </c>
      <c r="AM2250" s="91" t="str">
        <f t="shared" si="453"/>
        <v/>
      </c>
      <c r="AP2250" s="92" t="b">
        <f t="shared" si="447"/>
        <v>0</v>
      </c>
      <c r="AQ2250" s="92" t="str">
        <f t="shared" si="448"/>
        <v xml:space="preserve"> </v>
      </c>
      <c r="AR2250" s="92" t="str">
        <f>IF(LEN(AQ2250)=1,"",COUNTIF($AQ$19:AQ2250,AQ2250)=1)</f>
        <v/>
      </c>
      <c r="AS2250" s="73"/>
      <c r="AT2250" s="73"/>
      <c r="AU2250" s="73"/>
      <c r="AV2250" s="235" t="str">
        <f>IF($P2250=Lists!$A$13,Lists!$A$29,IF($P2250=Lists!$A$14,Lists!$A$30,$P2250))</f>
        <v/>
      </c>
      <c r="AW2250" s="73"/>
      <c r="AX2250" s="73"/>
    </row>
    <row r="2251" spans="2:50" x14ac:dyDescent="0.3">
      <c r="B2251" s="137">
        <f t="shared" si="454"/>
        <v>2233</v>
      </c>
      <c r="C2251" s="24"/>
      <c r="D2251" s="24"/>
      <c r="E2251" s="24"/>
      <c r="F2251" s="25"/>
      <c r="G2251" s="24"/>
      <c r="H2251" s="30"/>
      <c r="I2251" s="24"/>
      <c r="J2251" s="50" t="str">
        <f t="shared" si="445"/>
        <v/>
      </c>
      <c r="K2251" s="30"/>
      <c r="L2251" s="236"/>
      <c r="M2251" s="30"/>
      <c r="N2251" s="30"/>
      <c r="O2251" s="46" t="str">
        <f t="shared" si="446"/>
        <v/>
      </c>
      <c r="P2251" s="239" t="str">
        <f t="shared" si="449"/>
        <v/>
      </c>
      <c r="Q2251" s="52" t="str">
        <f t="shared" si="450"/>
        <v/>
      </c>
      <c r="R2251" s="127"/>
      <c r="S2251" s="86"/>
      <c r="T2251" s="127"/>
      <c r="U2251" s="86"/>
      <c r="V2251" s="87">
        <f t="shared" si="455"/>
        <v>0</v>
      </c>
      <c r="W2251" s="130"/>
      <c r="X2251" s="86"/>
      <c r="Y2251" s="86"/>
      <c r="Z2251" s="131"/>
      <c r="AA2251" s="87">
        <f t="shared" si="451"/>
        <v>0</v>
      </c>
      <c r="AB2251" s="127"/>
      <c r="AC2251" s="86"/>
      <c r="AD2251" s="87">
        <f t="shared" si="456"/>
        <v>0</v>
      </c>
      <c r="AE2251" s="127"/>
      <c r="AF2251" s="86"/>
      <c r="AG2251" s="86"/>
      <c r="AH2251" s="131"/>
      <c r="AI2251" s="88">
        <f t="shared" si="457"/>
        <v>0</v>
      </c>
      <c r="AJ2251" s="89" t="str">
        <f>IFERROR(IF(ISNA(MATCH($AV2251,Other_Category_Abbr,0)),INDEX(FGHG_List_Long_GWP,MATCH($AV2251,FGHG_List_Long,0)),INDEX(GWP_Other_Abbr,MATCH($AV2251,Other_Category_Abbr,0)))*SUM(V2251,AA2251,AD2251,AI2251),"")</f>
        <v/>
      </c>
      <c r="AK2251" s="89" t="str">
        <f>IFERROR(IF(ISNA(MATCH($AV2251,Other_Category_Abbr,0)),INDEX(FGHG_List_Long_GWP,MATCH($AV2251,FGHG_List_Long,0)),INDEX(GWP_Other_Abbr,MATCH($AV2251,Other_Category_Abbr,0)))*(T2251*(S2251+U2251)+W2251*(Y2251+X2251)+AD2251+AE2251*(AF2251+AG2251)),"")</f>
        <v/>
      </c>
      <c r="AL2251" s="90" t="str">
        <f t="shared" si="452"/>
        <v/>
      </c>
      <c r="AM2251" s="91" t="str">
        <f t="shared" si="453"/>
        <v/>
      </c>
      <c r="AP2251" s="92" t="b">
        <f t="shared" si="447"/>
        <v>0</v>
      </c>
      <c r="AQ2251" s="92" t="str">
        <f t="shared" si="448"/>
        <v xml:space="preserve"> </v>
      </c>
      <c r="AR2251" s="92" t="str">
        <f>IF(LEN(AQ2251)=1,"",COUNTIF($AQ$19:AQ2251,AQ2251)=1)</f>
        <v/>
      </c>
      <c r="AS2251" s="73"/>
      <c r="AT2251" s="73"/>
      <c r="AU2251" s="73"/>
      <c r="AV2251" s="235" t="str">
        <f>IF($P2251=Lists!$A$13,Lists!$A$29,IF($P2251=Lists!$A$14,Lists!$A$30,$P2251))</f>
        <v/>
      </c>
      <c r="AW2251" s="73"/>
      <c r="AX2251" s="73"/>
    </row>
    <row r="2252" spans="2:50" x14ac:dyDescent="0.3">
      <c r="B2252" s="137">
        <f t="shared" si="454"/>
        <v>2234</v>
      </c>
      <c r="C2252" s="24"/>
      <c r="D2252" s="24"/>
      <c r="E2252" s="24"/>
      <c r="F2252" s="25"/>
      <c r="G2252" s="24"/>
      <c r="H2252" s="30"/>
      <c r="I2252" s="24"/>
      <c r="J2252" s="50" t="str">
        <f t="shared" si="445"/>
        <v/>
      </c>
      <c r="K2252" s="30"/>
      <c r="L2252" s="236"/>
      <c r="M2252" s="30"/>
      <c r="N2252" s="30"/>
      <c r="O2252" s="46" t="str">
        <f t="shared" si="446"/>
        <v/>
      </c>
      <c r="P2252" s="239" t="str">
        <f t="shared" si="449"/>
        <v/>
      </c>
      <c r="Q2252" s="52" t="str">
        <f t="shared" si="450"/>
        <v/>
      </c>
      <c r="R2252" s="127"/>
      <c r="S2252" s="86"/>
      <c r="T2252" s="127"/>
      <c r="U2252" s="86"/>
      <c r="V2252" s="87">
        <f t="shared" si="455"/>
        <v>0</v>
      </c>
      <c r="W2252" s="130"/>
      <c r="X2252" s="86"/>
      <c r="Y2252" s="86"/>
      <c r="Z2252" s="131"/>
      <c r="AA2252" s="87">
        <f t="shared" si="451"/>
        <v>0</v>
      </c>
      <c r="AB2252" s="127"/>
      <c r="AC2252" s="86"/>
      <c r="AD2252" s="87">
        <f t="shared" si="456"/>
        <v>0</v>
      </c>
      <c r="AE2252" s="127"/>
      <c r="AF2252" s="86"/>
      <c r="AG2252" s="86"/>
      <c r="AH2252" s="131"/>
      <c r="AI2252" s="88">
        <f t="shared" si="457"/>
        <v>0</v>
      </c>
      <c r="AJ2252" s="89" t="str">
        <f>IFERROR(IF(ISNA(MATCH($AV2252,Other_Category_Abbr,0)),INDEX(FGHG_List_Long_GWP,MATCH($AV2252,FGHG_List_Long,0)),INDEX(GWP_Other_Abbr,MATCH($AV2252,Other_Category_Abbr,0)))*SUM(V2252,AA2252,AD2252,AI2252),"")</f>
        <v/>
      </c>
      <c r="AK2252" s="89" t="str">
        <f>IFERROR(IF(ISNA(MATCH($AV2252,Other_Category_Abbr,0)),INDEX(FGHG_List_Long_GWP,MATCH($AV2252,FGHG_List_Long,0)),INDEX(GWP_Other_Abbr,MATCH($AV2252,Other_Category_Abbr,0)))*(T2252*(S2252+U2252)+W2252*(Y2252+X2252)+AD2252+AE2252*(AF2252+AG2252)),"")</f>
        <v/>
      </c>
      <c r="AL2252" s="90" t="str">
        <f t="shared" si="452"/>
        <v/>
      </c>
      <c r="AM2252" s="91" t="str">
        <f t="shared" si="453"/>
        <v/>
      </c>
      <c r="AP2252" s="92" t="b">
        <f t="shared" si="447"/>
        <v>0</v>
      </c>
      <c r="AQ2252" s="92" t="str">
        <f t="shared" si="448"/>
        <v xml:space="preserve"> </v>
      </c>
      <c r="AR2252" s="92" t="str">
        <f>IF(LEN(AQ2252)=1,"",COUNTIF($AQ$19:AQ2252,AQ2252)=1)</f>
        <v/>
      </c>
      <c r="AS2252" s="73"/>
      <c r="AT2252" s="73"/>
      <c r="AU2252" s="73"/>
      <c r="AV2252" s="235" t="str">
        <f>IF($P2252=Lists!$A$13,Lists!$A$29,IF($P2252=Lists!$A$14,Lists!$A$30,$P2252))</f>
        <v/>
      </c>
      <c r="AW2252" s="73"/>
      <c r="AX2252" s="73"/>
    </row>
    <row r="2253" spans="2:50" x14ac:dyDescent="0.3">
      <c r="B2253" s="137">
        <f t="shared" si="454"/>
        <v>2235</v>
      </c>
      <c r="C2253" s="24"/>
      <c r="D2253" s="24"/>
      <c r="E2253" s="24"/>
      <c r="F2253" s="25"/>
      <c r="G2253" s="24"/>
      <c r="H2253" s="30"/>
      <c r="I2253" s="24"/>
      <c r="J2253" s="50" t="str">
        <f t="shared" si="445"/>
        <v/>
      </c>
      <c r="K2253" s="30"/>
      <c r="L2253" s="236"/>
      <c r="M2253" s="30"/>
      <c r="N2253" s="30"/>
      <c r="O2253" s="46" t="str">
        <f t="shared" si="446"/>
        <v/>
      </c>
      <c r="P2253" s="239" t="str">
        <f t="shared" si="449"/>
        <v/>
      </c>
      <c r="Q2253" s="52" t="str">
        <f t="shared" si="450"/>
        <v/>
      </c>
      <c r="R2253" s="127"/>
      <c r="S2253" s="86"/>
      <c r="T2253" s="127"/>
      <c r="U2253" s="86"/>
      <c r="V2253" s="87">
        <f t="shared" si="455"/>
        <v>0</v>
      </c>
      <c r="W2253" s="130"/>
      <c r="X2253" s="86"/>
      <c r="Y2253" s="86"/>
      <c r="Z2253" s="131"/>
      <c r="AA2253" s="87">
        <f t="shared" si="451"/>
        <v>0</v>
      </c>
      <c r="AB2253" s="127"/>
      <c r="AC2253" s="86"/>
      <c r="AD2253" s="87">
        <f t="shared" si="456"/>
        <v>0</v>
      </c>
      <c r="AE2253" s="127"/>
      <c r="AF2253" s="86"/>
      <c r="AG2253" s="86"/>
      <c r="AH2253" s="131"/>
      <c r="AI2253" s="88">
        <f t="shared" si="457"/>
        <v>0</v>
      </c>
      <c r="AJ2253" s="89" t="str">
        <f>IFERROR(IF(ISNA(MATCH($AV2253,Other_Category_Abbr,0)),INDEX(FGHG_List_Long_GWP,MATCH($AV2253,FGHG_List_Long,0)),INDEX(GWP_Other_Abbr,MATCH($AV2253,Other_Category_Abbr,0)))*SUM(V2253,AA2253,AD2253,AI2253),"")</f>
        <v/>
      </c>
      <c r="AK2253" s="89" t="str">
        <f>IFERROR(IF(ISNA(MATCH($AV2253,Other_Category_Abbr,0)),INDEX(FGHG_List_Long_GWP,MATCH($AV2253,FGHG_List_Long,0)),INDEX(GWP_Other_Abbr,MATCH($AV2253,Other_Category_Abbr,0)))*(T2253*(S2253+U2253)+W2253*(Y2253+X2253)+AD2253+AE2253*(AF2253+AG2253)),"")</f>
        <v/>
      </c>
      <c r="AL2253" s="90" t="str">
        <f t="shared" si="452"/>
        <v/>
      </c>
      <c r="AM2253" s="91" t="str">
        <f t="shared" si="453"/>
        <v/>
      </c>
      <c r="AP2253" s="92" t="b">
        <f t="shared" si="447"/>
        <v>0</v>
      </c>
      <c r="AQ2253" s="92" t="str">
        <f t="shared" si="448"/>
        <v xml:space="preserve"> </v>
      </c>
      <c r="AR2253" s="92" t="str">
        <f>IF(LEN(AQ2253)=1,"",COUNTIF($AQ$19:AQ2253,AQ2253)=1)</f>
        <v/>
      </c>
      <c r="AS2253" s="73"/>
      <c r="AT2253" s="73"/>
      <c r="AU2253" s="73"/>
      <c r="AV2253" s="235" t="str">
        <f>IF($P2253=Lists!$A$13,Lists!$A$29,IF($P2253=Lists!$A$14,Lists!$A$30,$P2253))</f>
        <v/>
      </c>
      <c r="AW2253" s="73"/>
      <c r="AX2253" s="73"/>
    </row>
    <row r="2254" spans="2:50" x14ac:dyDescent="0.3">
      <c r="B2254" s="137">
        <f t="shared" si="454"/>
        <v>2236</v>
      </c>
      <c r="C2254" s="24"/>
      <c r="D2254" s="24"/>
      <c r="E2254" s="24"/>
      <c r="F2254" s="25"/>
      <c r="G2254" s="24"/>
      <c r="H2254" s="30"/>
      <c r="I2254" s="24"/>
      <c r="J2254" s="50" t="str">
        <f t="shared" si="445"/>
        <v/>
      </c>
      <c r="K2254" s="30"/>
      <c r="L2254" s="236"/>
      <c r="M2254" s="30"/>
      <c r="N2254" s="30"/>
      <c r="O2254" s="46" t="str">
        <f t="shared" si="446"/>
        <v/>
      </c>
      <c r="P2254" s="239" t="str">
        <f t="shared" si="449"/>
        <v/>
      </c>
      <c r="Q2254" s="52" t="str">
        <f t="shared" si="450"/>
        <v/>
      </c>
      <c r="R2254" s="127"/>
      <c r="S2254" s="86"/>
      <c r="T2254" s="127"/>
      <c r="U2254" s="86"/>
      <c r="V2254" s="87">
        <f t="shared" si="455"/>
        <v>0</v>
      </c>
      <c r="W2254" s="130"/>
      <c r="X2254" s="86"/>
      <c r="Y2254" s="86"/>
      <c r="Z2254" s="131"/>
      <c r="AA2254" s="87">
        <f t="shared" si="451"/>
        <v>0</v>
      </c>
      <c r="AB2254" s="127"/>
      <c r="AC2254" s="86"/>
      <c r="AD2254" s="87">
        <f t="shared" si="456"/>
        <v>0</v>
      </c>
      <c r="AE2254" s="127"/>
      <c r="AF2254" s="86"/>
      <c r="AG2254" s="86"/>
      <c r="AH2254" s="131"/>
      <c r="AI2254" s="88">
        <f t="shared" si="457"/>
        <v>0</v>
      </c>
      <c r="AJ2254" s="89" t="str">
        <f>IFERROR(IF(ISNA(MATCH($AV2254,Other_Category_Abbr,0)),INDEX(FGHG_List_Long_GWP,MATCH($AV2254,FGHG_List_Long,0)),INDEX(GWP_Other_Abbr,MATCH($AV2254,Other_Category_Abbr,0)))*SUM(V2254,AA2254,AD2254,AI2254),"")</f>
        <v/>
      </c>
      <c r="AK2254" s="89" t="str">
        <f>IFERROR(IF(ISNA(MATCH($AV2254,Other_Category_Abbr,0)),INDEX(FGHG_List_Long_GWP,MATCH($AV2254,FGHG_List_Long,0)),INDEX(GWP_Other_Abbr,MATCH($AV2254,Other_Category_Abbr,0)))*(T2254*(S2254+U2254)+W2254*(Y2254+X2254)+AD2254+AE2254*(AF2254+AG2254)),"")</f>
        <v/>
      </c>
      <c r="AL2254" s="90" t="str">
        <f t="shared" si="452"/>
        <v/>
      </c>
      <c r="AM2254" s="91" t="str">
        <f t="shared" si="453"/>
        <v/>
      </c>
      <c r="AP2254" s="92" t="b">
        <f t="shared" si="447"/>
        <v>0</v>
      </c>
      <c r="AQ2254" s="92" t="str">
        <f t="shared" si="448"/>
        <v xml:space="preserve"> </v>
      </c>
      <c r="AR2254" s="92" t="str">
        <f>IF(LEN(AQ2254)=1,"",COUNTIF($AQ$19:AQ2254,AQ2254)=1)</f>
        <v/>
      </c>
      <c r="AS2254" s="73"/>
      <c r="AT2254" s="73"/>
      <c r="AU2254" s="73"/>
      <c r="AV2254" s="235" t="str">
        <f>IF($P2254=Lists!$A$13,Lists!$A$29,IF($P2254=Lists!$A$14,Lists!$A$30,$P2254))</f>
        <v/>
      </c>
      <c r="AW2254" s="73"/>
      <c r="AX2254" s="73"/>
    </row>
    <row r="2255" spans="2:50" x14ac:dyDescent="0.3">
      <c r="B2255" s="137">
        <f t="shared" si="454"/>
        <v>2237</v>
      </c>
      <c r="C2255" s="24"/>
      <c r="D2255" s="24"/>
      <c r="E2255" s="24"/>
      <c r="F2255" s="25"/>
      <c r="G2255" s="24"/>
      <c r="H2255" s="30"/>
      <c r="I2255" s="24"/>
      <c r="J2255" s="50" t="str">
        <f t="shared" si="445"/>
        <v/>
      </c>
      <c r="K2255" s="30"/>
      <c r="L2255" s="236"/>
      <c r="M2255" s="30"/>
      <c r="N2255" s="30"/>
      <c r="O2255" s="46" t="str">
        <f t="shared" si="446"/>
        <v/>
      </c>
      <c r="P2255" s="239" t="str">
        <f t="shared" si="449"/>
        <v/>
      </c>
      <c r="Q2255" s="52" t="str">
        <f t="shared" si="450"/>
        <v/>
      </c>
      <c r="R2255" s="127"/>
      <c r="S2255" s="86"/>
      <c r="T2255" s="127"/>
      <c r="U2255" s="86"/>
      <c r="V2255" s="87">
        <f t="shared" si="455"/>
        <v>0</v>
      </c>
      <c r="W2255" s="130"/>
      <c r="X2255" s="86"/>
      <c r="Y2255" s="86"/>
      <c r="Z2255" s="131"/>
      <c r="AA2255" s="87">
        <f t="shared" si="451"/>
        <v>0</v>
      </c>
      <c r="AB2255" s="127"/>
      <c r="AC2255" s="86"/>
      <c r="AD2255" s="87">
        <f t="shared" si="456"/>
        <v>0</v>
      </c>
      <c r="AE2255" s="127"/>
      <c r="AF2255" s="86"/>
      <c r="AG2255" s="86"/>
      <c r="AH2255" s="131"/>
      <c r="AI2255" s="88">
        <f t="shared" si="457"/>
        <v>0</v>
      </c>
      <c r="AJ2255" s="89" t="str">
        <f>IFERROR(IF(ISNA(MATCH($AV2255,Other_Category_Abbr,0)),INDEX(FGHG_List_Long_GWP,MATCH($AV2255,FGHG_List_Long,0)),INDEX(GWP_Other_Abbr,MATCH($AV2255,Other_Category_Abbr,0)))*SUM(V2255,AA2255,AD2255,AI2255),"")</f>
        <v/>
      </c>
      <c r="AK2255" s="89" t="str">
        <f>IFERROR(IF(ISNA(MATCH($AV2255,Other_Category_Abbr,0)),INDEX(FGHG_List_Long_GWP,MATCH($AV2255,FGHG_List_Long,0)),INDEX(GWP_Other_Abbr,MATCH($AV2255,Other_Category_Abbr,0)))*(T2255*(S2255+U2255)+W2255*(Y2255+X2255)+AD2255+AE2255*(AF2255+AG2255)),"")</f>
        <v/>
      </c>
      <c r="AL2255" s="90" t="str">
        <f t="shared" si="452"/>
        <v/>
      </c>
      <c r="AM2255" s="91" t="str">
        <f t="shared" si="453"/>
        <v/>
      </c>
      <c r="AP2255" s="92" t="b">
        <f t="shared" si="447"/>
        <v>0</v>
      </c>
      <c r="AQ2255" s="92" t="str">
        <f t="shared" si="448"/>
        <v xml:space="preserve"> </v>
      </c>
      <c r="AR2255" s="92" t="str">
        <f>IF(LEN(AQ2255)=1,"",COUNTIF($AQ$19:AQ2255,AQ2255)=1)</f>
        <v/>
      </c>
      <c r="AS2255" s="73"/>
      <c r="AT2255" s="73"/>
      <c r="AU2255" s="73"/>
      <c r="AV2255" s="235" t="str">
        <f>IF($P2255=Lists!$A$13,Lists!$A$29,IF($P2255=Lists!$A$14,Lists!$A$30,$P2255))</f>
        <v/>
      </c>
      <c r="AW2255" s="73"/>
      <c r="AX2255" s="73"/>
    </row>
    <row r="2256" spans="2:50" x14ac:dyDescent="0.3">
      <c r="B2256" s="137">
        <f t="shared" si="454"/>
        <v>2238</v>
      </c>
      <c r="C2256" s="24"/>
      <c r="D2256" s="24"/>
      <c r="E2256" s="24"/>
      <c r="F2256" s="25"/>
      <c r="G2256" s="24"/>
      <c r="H2256" s="30"/>
      <c r="I2256" s="24"/>
      <c r="J2256" s="50" t="str">
        <f t="shared" si="445"/>
        <v/>
      </c>
      <c r="K2256" s="30"/>
      <c r="L2256" s="236"/>
      <c r="M2256" s="30"/>
      <c r="N2256" s="30"/>
      <c r="O2256" s="46" t="str">
        <f t="shared" si="446"/>
        <v/>
      </c>
      <c r="P2256" s="239" t="str">
        <f t="shared" si="449"/>
        <v/>
      </c>
      <c r="Q2256" s="52" t="str">
        <f t="shared" si="450"/>
        <v/>
      </c>
      <c r="R2256" s="127"/>
      <c r="S2256" s="86"/>
      <c r="T2256" s="127"/>
      <c r="U2256" s="86"/>
      <c r="V2256" s="87">
        <f t="shared" si="455"/>
        <v>0</v>
      </c>
      <c r="W2256" s="130"/>
      <c r="X2256" s="86"/>
      <c r="Y2256" s="86"/>
      <c r="Z2256" s="131"/>
      <c r="AA2256" s="87">
        <f t="shared" si="451"/>
        <v>0</v>
      </c>
      <c r="AB2256" s="127"/>
      <c r="AC2256" s="86"/>
      <c r="AD2256" s="87">
        <f t="shared" si="456"/>
        <v>0</v>
      </c>
      <c r="AE2256" s="127"/>
      <c r="AF2256" s="86"/>
      <c r="AG2256" s="86"/>
      <c r="AH2256" s="131"/>
      <c r="AI2256" s="88">
        <f t="shared" si="457"/>
        <v>0</v>
      </c>
      <c r="AJ2256" s="89" t="str">
        <f>IFERROR(IF(ISNA(MATCH($AV2256,Other_Category_Abbr,0)),INDEX(FGHG_List_Long_GWP,MATCH($AV2256,FGHG_List_Long,0)),INDEX(GWP_Other_Abbr,MATCH($AV2256,Other_Category_Abbr,0)))*SUM(V2256,AA2256,AD2256,AI2256),"")</f>
        <v/>
      </c>
      <c r="AK2256" s="89" t="str">
        <f>IFERROR(IF(ISNA(MATCH($AV2256,Other_Category_Abbr,0)),INDEX(FGHG_List_Long_GWP,MATCH($AV2256,FGHG_List_Long,0)),INDEX(GWP_Other_Abbr,MATCH($AV2256,Other_Category_Abbr,0)))*(T2256*(S2256+U2256)+W2256*(Y2256+X2256)+AD2256+AE2256*(AF2256+AG2256)),"")</f>
        <v/>
      </c>
      <c r="AL2256" s="90" t="str">
        <f t="shared" si="452"/>
        <v/>
      </c>
      <c r="AM2256" s="91" t="str">
        <f t="shared" si="453"/>
        <v/>
      </c>
      <c r="AP2256" s="92" t="b">
        <f t="shared" si="447"/>
        <v>0</v>
      </c>
      <c r="AQ2256" s="92" t="str">
        <f t="shared" si="448"/>
        <v xml:space="preserve"> </v>
      </c>
      <c r="AR2256" s="92" t="str">
        <f>IF(LEN(AQ2256)=1,"",COUNTIF($AQ$19:AQ2256,AQ2256)=1)</f>
        <v/>
      </c>
      <c r="AS2256" s="73"/>
      <c r="AT2256" s="73"/>
      <c r="AU2256" s="73"/>
      <c r="AV2256" s="235" t="str">
        <f>IF($P2256=Lists!$A$13,Lists!$A$29,IF($P2256=Lists!$A$14,Lists!$A$30,$P2256))</f>
        <v/>
      </c>
      <c r="AW2256" s="73"/>
      <c r="AX2256" s="73"/>
    </row>
    <row r="2257" spans="2:50" x14ac:dyDescent="0.3">
      <c r="B2257" s="137">
        <f t="shared" si="454"/>
        <v>2239</v>
      </c>
      <c r="C2257" s="24"/>
      <c r="D2257" s="24"/>
      <c r="E2257" s="24"/>
      <c r="F2257" s="25"/>
      <c r="G2257" s="24"/>
      <c r="H2257" s="30"/>
      <c r="I2257" s="24"/>
      <c r="J2257" s="50" t="str">
        <f t="shared" si="445"/>
        <v/>
      </c>
      <c r="K2257" s="30"/>
      <c r="L2257" s="236"/>
      <c r="M2257" s="30"/>
      <c r="N2257" s="30"/>
      <c r="O2257" s="46" t="str">
        <f t="shared" si="446"/>
        <v/>
      </c>
      <c r="P2257" s="239" t="str">
        <f t="shared" si="449"/>
        <v/>
      </c>
      <c r="Q2257" s="52" t="str">
        <f t="shared" si="450"/>
        <v/>
      </c>
      <c r="R2257" s="127"/>
      <c r="S2257" s="86"/>
      <c r="T2257" s="127"/>
      <c r="U2257" s="86"/>
      <c r="V2257" s="87">
        <f t="shared" si="455"/>
        <v>0</v>
      </c>
      <c r="W2257" s="130"/>
      <c r="X2257" s="86"/>
      <c r="Y2257" s="86"/>
      <c r="Z2257" s="131"/>
      <c r="AA2257" s="87">
        <f t="shared" si="451"/>
        <v>0</v>
      </c>
      <c r="AB2257" s="127"/>
      <c r="AC2257" s="86"/>
      <c r="AD2257" s="87">
        <f t="shared" si="456"/>
        <v>0</v>
      </c>
      <c r="AE2257" s="127"/>
      <c r="AF2257" s="86"/>
      <c r="AG2257" s="86"/>
      <c r="AH2257" s="131"/>
      <c r="AI2257" s="88">
        <f t="shared" si="457"/>
        <v>0</v>
      </c>
      <c r="AJ2257" s="89" t="str">
        <f>IFERROR(IF(ISNA(MATCH($AV2257,Other_Category_Abbr,0)),INDEX(FGHG_List_Long_GWP,MATCH($AV2257,FGHG_List_Long,0)),INDEX(GWP_Other_Abbr,MATCH($AV2257,Other_Category_Abbr,0)))*SUM(V2257,AA2257,AD2257,AI2257),"")</f>
        <v/>
      </c>
      <c r="AK2257" s="89" t="str">
        <f>IFERROR(IF(ISNA(MATCH($AV2257,Other_Category_Abbr,0)),INDEX(FGHG_List_Long_GWP,MATCH($AV2257,FGHG_List_Long,0)),INDEX(GWP_Other_Abbr,MATCH($AV2257,Other_Category_Abbr,0)))*(T2257*(S2257+U2257)+W2257*(Y2257+X2257)+AD2257+AE2257*(AF2257+AG2257)),"")</f>
        <v/>
      </c>
      <c r="AL2257" s="90" t="str">
        <f t="shared" si="452"/>
        <v/>
      </c>
      <c r="AM2257" s="91" t="str">
        <f t="shared" si="453"/>
        <v/>
      </c>
      <c r="AP2257" s="92" t="b">
        <f t="shared" si="447"/>
        <v>0</v>
      </c>
      <c r="AQ2257" s="92" t="str">
        <f t="shared" si="448"/>
        <v xml:space="preserve"> </v>
      </c>
      <c r="AR2257" s="92" t="str">
        <f>IF(LEN(AQ2257)=1,"",COUNTIF($AQ$19:AQ2257,AQ2257)=1)</f>
        <v/>
      </c>
      <c r="AS2257" s="73"/>
      <c r="AT2257" s="73"/>
      <c r="AU2257" s="73"/>
      <c r="AV2257" s="235" t="str">
        <f>IF($P2257=Lists!$A$13,Lists!$A$29,IF($P2257=Lists!$A$14,Lists!$A$30,$P2257))</f>
        <v/>
      </c>
      <c r="AW2257" s="73"/>
      <c r="AX2257" s="73"/>
    </row>
    <row r="2258" spans="2:50" x14ac:dyDescent="0.3">
      <c r="B2258" s="137">
        <f t="shared" si="454"/>
        <v>2240</v>
      </c>
      <c r="C2258" s="24"/>
      <c r="D2258" s="24"/>
      <c r="E2258" s="24"/>
      <c r="F2258" s="25"/>
      <c r="G2258" s="24"/>
      <c r="H2258" s="30"/>
      <c r="I2258" s="24"/>
      <c r="J2258" s="50" t="str">
        <f t="shared" si="445"/>
        <v/>
      </c>
      <c r="K2258" s="30"/>
      <c r="L2258" s="236"/>
      <c r="M2258" s="30"/>
      <c r="N2258" s="30"/>
      <c r="O2258" s="46" t="str">
        <f t="shared" si="446"/>
        <v/>
      </c>
      <c r="P2258" s="239" t="str">
        <f t="shared" si="449"/>
        <v/>
      </c>
      <c r="Q2258" s="52" t="str">
        <f t="shared" si="450"/>
        <v/>
      </c>
      <c r="R2258" s="127"/>
      <c r="S2258" s="86"/>
      <c r="T2258" s="127"/>
      <c r="U2258" s="86"/>
      <c r="V2258" s="87">
        <f t="shared" si="455"/>
        <v>0</v>
      </c>
      <c r="W2258" s="130"/>
      <c r="X2258" s="86"/>
      <c r="Y2258" s="86"/>
      <c r="Z2258" s="131"/>
      <c r="AA2258" s="87">
        <f t="shared" si="451"/>
        <v>0</v>
      </c>
      <c r="AB2258" s="127"/>
      <c r="AC2258" s="86"/>
      <c r="AD2258" s="87">
        <f t="shared" si="456"/>
        <v>0</v>
      </c>
      <c r="AE2258" s="127"/>
      <c r="AF2258" s="86"/>
      <c r="AG2258" s="86"/>
      <c r="AH2258" s="131"/>
      <c r="AI2258" s="88">
        <f t="shared" si="457"/>
        <v>0</v>
      </c>
      <c r="AJ2258" s="89" t="str">
        <f>IFERROR(IF(ISNA(MATCH($AV2258,Other_Category_Abbr,0)),INDEX(FGHG_List_Long_GWP,MATCH($AV2258,FGHG_List_Long,0)),INDEX(GWP_Other_Abbr,MATCH($AV2258,Other_Category_Abbr,0)))*SUM(V2258,AA2258,AD2258,AI2258),"")</f>
        <v/>
      </c>
      <c r="AK2258" s="89" t="str">
        <f>IFERROR(IF(ISNA(MATCH($AV2258,Other_Category_Abbr,0)),INDEX(FGHG_List_Long_GWP,MATCH($AV2258,FGHG_List_Long,0)),INDEX(GWP_Other_Abbr,MATCH($AV2258,Other_Category_Abbr,0)))*(T2258*(S2258+U2258)+W2258*(Y2258+X2258)+AD2258+AE2258*(AF2258+AG2258)),"")</f>
        <v/>
      </c>
      <c r="AL2258" s="90" t="str">
        <f t="shared" si="452"/>
        <v/>
      </c>
      <c r="AM2258" s="91" t="str">
        <f t="shared" si="453"/>
        <v/>
      </c>
      <c r="AP2258" s="92" t="b">
        <f t="shared" si="447"/>
        <v>0</v>
      </c>
      <c r="AQ2258" s="92" t="str">
        <f t="shared" si="448"/>
        <v xml:space="preserve"> </v>
      </c>
      <c r="AR2258" s="92" t="str">
        <f>IF(LEN(AQ2258)=1,"",COUNTIF($AQ$19:AQ2258,AQ2258)=1)</f>
        <v/>
      </c>
      <c r="AS2258" s="73"/>
      <c r="AT2258" s="73"/>
      <c r="AU2258" s="73"/>
      <c r="AV2258" s="235" t="str">
        <f>IF($P2258=Lists!$A$13,Lists!$A$29,IF($P2258=Lists!$A$14,Lists!$A$30,$P2258))</f>
        <v/>
      </c>
      <c r="AW2258" s="73"/>
      <c r="AX2258" s="73"/>
    </row>
    <row r="2259" spans="2:50" x14ac:dyDescent="0.3">
      <c r="B2259" s="137">
        <f t="shared" si="454"/>
        <v>2241</v>
      </c>
      <c r="C2259" s="24"/>
      <c r="D2259" s="24"/>
      <c r="E2259" s="24"/>
      <c r="F2259" s="25"/>
      <c r="G2259" s="24"/>
      <c r="H2259" s="30"/>
      <c r="I2259" s="24"/>
      <c r="J2259" s="50" t="str">
        <f t="shared" ref="J2259:J2322" si="458">IFERROR(INDEX(CASRN,MATCH($I2259,FGHG_List_Long,0)),"")</f>
        <v/>
      </c>
      <c r="K2259" s="30"/>
      <c r="L2259" s="236"/>
      <c r="M2259" s="30"/>
      <c r="N2259" s="30"/>
      <c r="O2259" s="46" t="str">
        <f t="shared" ref="O2259:O2322" si="459">IF(ISBLANK(I2259),"",IF(I2259="Other f-GHG chemical not listed",K2259,I2259))</f>
        <v/>
      </c>
      <c r="P2259" s="239" t="str">
        <f t="shared" si="449"/>
        <v/>
      </c>
      <c r="Q2259" s="52" t="str">
        <f t="shared" si="450"/>
        <v/>
      </c>
      <c r="R2259" s="127"/>
      <c r="S2259" s="86"/>
      <c r="T2259" s="127"/>
      <c r="U2259" s="86"/>
      <c r="V2259" s="87">
        <f t="shared" si="455"/>
        <v>0</v>
      </c>
      <c r="W2259" s="130"/>
      <c r="X2259" s="86"/>
      <c r="Y2259" s="86"/>
      <c r="Z2259" s="131"/>
      <c r="AA2259" s="87">
        <f t="shared" si="451"/>
        <v>0</v>
      </c>
      <c r="AB2259" s="127"/>
      <c r="AC2259" s="86"/>
      <c r="AD2259" s="87">
        <f t="shared" si="456"/>
        <v>0</v>
      </c>
      <c r="AE2259" s="127"/>
      <c r="AF2259" s="86"/>
      <c r="AG2259" s="86"/>
      <c r="AH2259" s="131"/>
      <c r="AI2259" s="88">
        <f t="shared" si="457"/>
        <v>0</v>
      </c>
      <c r="AJ2259" s="89" t="str">
        <f>IFERROR(IF(ISNA(MATCH($AV2259,Other_Category_Abbr,0)),INDEX(FGHG_List_Long_GWP,MATCH($AV2259,FGHG_List_Long,0)),INDEX(GWP_Other_Abbr,MATCH($AV2259,Other_Category_Abbr,0)))*SUM(V2259,AA2259,AD2259,AI2259),"")</f>
        <v/>
      </c>
      <c r="AK2259" s="89" t="str">
        <f>IFERROR(IF(ISNA(MATCH($AV2259,Other_Category_Abbr,0)),INDEX(FGHG_List_Long_GWP,MATCH($AV2259,FGHG_List_Long,0)),INDEX(GWP_Other_Abbr,MATCH($AV2259,Other_Category_Abbr,0)))*(T2259*(S2259+U2259)+W2259*(Y2259+X2259)+AD2259+AE2259*(AF2259+AG2259)),"")</f>
        <v/>
      </c>
      <c r="AL2259" s="90" t="str">
        <f t="shared" si="452"/>
        <v/>
      </c>
      <c r="AM2259" s="91" t="str">
        <f t="shared" si="453"/>
        <v/>
      </c>
      <c r="AP2259" s="92" t="b">
        <f t="shared" ref="AP2259:AP2322" si="460">IF(AND(F2259="EF Method (L21 or L22)",G2259="Yes",H2259="No"),"Eq. L-21",IF(AND(F2259="EF Method (L21 or L22)",G2259="Yes",H2259="Yes"),"Eq. L-22",IF(AND(F2259="EF Method (L21 or L22)",G2259="No"),"Eq. L-22",IF(AND(F2259="ECF Method (L26 or L27)",G2259="Yes"),"Eq. L-27",IF(AND(F2259="ECF Method (L26 or L27)",G2259="No"),"Eq. L-26")))))</f>
        <v>0</v>
      </c>
      <c r="AQ2259" s="92" t="str">
        <f t="shared" ref="AQ2259:AQ2322" si="461">C2259&amp;" "&amp;O2259</f>
        <v xml:space="preserve"> </v>
      </c>
      <c r="AR2259" s="92" t="str">
        <f>IF(LEN(AQ2259)=1,"",COUNTIF($AQ$19:AQ2259,AQ2259)=1)</f>
        <v/>
      </c>
      <c r="AS2259" s="73"/>
      <c r="AT2259" s="73"/>
      <c r="AU2259" s="73"/>
      <c r="AV2259" s="235" t="str">
        <f>IF($P2259=Lists!$A$13,Lists!$A$29,IF($P2259=Lists!$A$14,Lists!$A$30,$P2259))</f>
        <v/>
      </c>
      <c r="AW2259" s="73"/>
      <c r="AX2259" s="73"/>
    </row>
    <row r="2260" spans="2:50" x14ac:dyDescent="0.3">
      <c r="B2260" s="137">
        <f t="shared" si="454"/>
        <v>2242</v>
      </c>
      <c r="C2260" s="24"/>
      <c r="D2260" s="24"/>
      <c r="E2260" s="24"/>
      <c r="F2260" s="25"/>
      <c r="G2260" s="24"/>
      <c r="H2260" s="30"/>
      <c r="I2260" s="24"/>
      <c r="J2260" s="50" t="str">
        <f t="shared" si="458"/>
        <v/>
      </c>
      <c r="K2260" s="30"/>
      <c r="L2260" s="236"/>
      <c r="M2260" s="30"/>
      <c r="N2260" s="30"/>
      <c r="O2260" s="46" t="str">
        <f t="shared" si="459"/>
        <v/>
      </c>
      <c r="P2260" s="239" t="str">
        <f t="shared" ref="P2260:P2323" si="462">IF(ISBLANK(I2260),"",IF(I2260="Other f-GHG chemical not listed",N2260,I2260))</f>
        <v/>
      </c>
      <c r="Q2260" s="52" t="str">
        <f t="shared" ref="Q2260:Q2323" si="463">IF(ISBLANK(I2260),"",IF(I2260="Other f-GHG chemical not listed",L2260,J2260))</f>
        <v/>
      </c>
      <c r="R2260" s="127"/>
      <c r="S2260" s="86"/>
      <c r="T2260" s="127"/>
      <c r="U2260" s="86"/>
      <c r="V2260" s="87">
        <f t="shared" si="455"/>
        <v>0</v>
      </c>
      <c r="W2260" s="130"/>
      <c r="X2260" s="86"/>
      <c r="Y2260" s="86"/>
      <c r="Z2260" s="131"/>
      <c r="AA2260" s="87">
        <f t="shared" ref="AA2260:AA2323" si="464">+W2260*(X2260+Y2260*(1-Z2260))</f>
        <v>0</v>
      </c>
      <c r="AB2260" s="127"/>
      <c r="AC2260" s="86"/>
      <c r="AD2260" s="87">
        <f t="shared" si="456"/>
        <v>0</v>
      </c>
      <c r="AE2260" s="127"/>
      <c r="AF2260" s="86"/>
      <c r="AG2260" s="86"/>
      <c r="AH2260" s="131"/>
      <c r="AI2260" s="88">
        <f t="shared" si="457"/>
        <v>0</v>
      </c>
      <c r="AJ2260" s="89" t="str">
        <f>IFERROR(IF(ISNA(MATCH($AV2260,Other_Category_Abbr,0)),INDEX(FGHG_List_Long_GWP,MATCH($AV2260,FGHG_List_Long,0)),INDEX(GWP_Other_Abbr,MATCH($AV2260,Other_Category_Abbr,0)))*SUM(V2260,AA2260,AD2260,AI2260),"")</f>
        <v/>
      </c>
      <c r="AK2260" s="89" t="str">
        <f>IFERROR(IF(ISNA(MATCH($AV2260,Other_Category_Abbr,0)),INDEX(FGHG_List_Long_GWP,MATCH($AV2260,FGHG_List_Long,0)),INDEX(GWP_Other_Abbr,MATCH($AV2260,Other_Category_Abbr,0)))*(T2260*(S2260+U2260)+W2260*(Y2260+X2260)+AD2260+AE2260*(AF2260+AG2260)),"")</f>
        <v/>
      </c>
      <c r="AL2260" s="90" t="str">
        <f t="shared" ref="AL2260:AL2323" si="465">IFERROR(1-(SUMIF($C$19:$C$3718,C2260,$AJ$19:$AJ$3718)/SUMIF($C$19:$C$3718,C2260,$AK$19:$AK$3718)),"")</f>
        <v/>
      </c>
      <c r="AM2260" s="91" t="str">
        <f t="shared" ref="AM2260:AM2323" si="466">IF(LEN(AL2260)&lt;1,"",IF(AND(AL2260&gt;=$BA$19,AL2260&lt;$BB$19),$AZ$19,IF(AND(AL2260&gt;=$BA$20,AL2260&lt;$BB$20),$AZ$20,IF(AND(AL2260&gt;=$BA$21,AL2260&lt;$BB$21),$AZ$21,IF(AND(AL2260&gt;=$BA$22,AL2260&lt;=$BB$22),$AZ$22,"Check")))))</f>
        <v/>
      </c>
      <c r="AP2260" s="92" t="b">
        <f t="shared" si="460"/>
        <v>0</v>
      </c>
      <c r="AQ2260" s="92" t="str">
        <f t="shared" si="461"/>
        <v xml:space="preserve"> </v>
      </c>
      <c r="AR2260" s="92" t="str">
        <f>IF(LEN(AQ2260)=1,"",COUNTIF($AQ$19:AQ2260,AQ2260)=1)</f>
        <v/>
      </c>
      <c r="AS2260" s="73"/>
      <c r="AT2260" s="73"/>
      <c r="AU2260" s="73"/>
      <c r="AV2260" s="235" t="str">
        <f>IF($P2260=Lists!$A$13,Lists!$A$29,IF($P2260=Lists!$A$14,Lists!$A$30,$P2260))</f>
        <v/>
      </c>
      <c r="AW2260" s="73"/>
      <c r="AX2260" s="73"/>
    </row>
    <row r="2261" spans="2:50" x14ac:dyDescent="0.3">
      <c r="B2261" s="137">
        <f t="shared" ref="B2261:B2324" si="467">1+B2260</f>
        <v>2243</v>
      </c>
      <c r="C2261" s="24"/>
      <c r="D2261" s="24"/>
      <c r="E2261" s="24"/>
      <c r="F2261" s="25"/>
      <c r="G2261" s="24"/>
      <c r="H2261" s="30"/>
      <c r="I2261" s="24"/>
      <c r="J2261" s="50" t="str">
        <f t="shared" si="458"/>
        <v/>
      </c>
      <c r="K2261" s="30"/>
      <c r="L2261" s="236"/>
      <c r="M2261" s="30"/>
      <c r="N2261" s="30"/>
      <c r="O2261" s="46" t="str">
        <f t="shared" si="459"/>
        <v/>
      </c>
      <c r="P2261" s="239" t="str">
        <f t="shared" si="462"/>
        <v/>
      </c>
      <c r="Q2261" s="52" t="str">
        <f t="shared" si="463"/>
        <v/>
      </c>
      <c r="R2261" s="127"/>
      <c r="S2261" s="86"/>
      <c r="T2261" s="127"/>
      <c r="U2261" s="86"/>
      <c r="V2261" s="87">
        <f t="shared" si="455"/>
        <v>0</v>
      </c>
      <c r="W2261" s="130"/>
      <c r="X2261" s="86"/>
      <c r="Y2261" s="86"/>
      <c r="Z2261" s="131"/>
      <c r="AA2261" s="87">
        <f t="shared" si="464"/>
        <v>0</v>
      </c>
      <c r="AB2261" s="127"/>
      <c r="AC2261" s="86"/>
      <c r="AD2261" s="87">
        <f t="shared" si="456"/>
        <v>0</v>
      </c>
      <c r="AE2261" s="127"/>
      <c r="AF2261" s="86"/>
      <c r="AG2261" s="86"/>
      <c r="AH2261" s="131"/>
      <c r="AI2261" s="88">
        <f t="shared" si="457"/>
        <v>0</v>
      </c>
      <c r="AJ2261" s="89" t="str">
        <f>IFERROR(IF(ISNA(MATCH($AV2261,Other_Category_Abbr,0)),INDEX(FGHG_List_Long_GWP,MATCH($AV2261,FGHG_List_Long,0)),INDEX(GWP_Other_Abbr,MATCH($AV2261,Other_Category_Abbr,0)))*SUM(V2261,AA2261,AD2261,AI2261),"")</f>
        <v/>
      </c>
      <c r="AK2261" s="89" t="str">
        <f>IFERROR(IF(ISNA(MATCH($AV2261,Other_Category_Abbr,0)),INDEX(FGHG_List_Long_GWP,MATCH($AV2261,FGHG_List_Long,0)),INDEX(GWP_Other_Abbr,MATCH($AV2261,Other_Category_Abbr,0)))*(T2261*(S2261+U2261)+W2261*(Y2261+X2261)+AD2261+AE2261*(AF2261+AG2261)),"")</f>
        <v/>
      </c>
      <c r="AL2261" s="90" t="str">
        <f t="shared" si="465"/>
        <v/>
      </c>
      <c r="AM2261" s="91" t="str">
        <f t="shared" si="466"/>
        <v/>
      </c>
      <c r="AP2261" s="92" t="b">
        <f t="shared" si="460"/>
        <v>0</v>
      </c>
      <c r="AQ2261" s="92" t="str">
        <f t="shared" si="461"/>
        <v xml:space="preserve"> </v>
      </c>
      <c r="AR2261" s="92" t="str">
        <f>IF(LEN(AQ2261)=1,"",COUNTIF($AQ$19:AQ2261,AQ2261)=1)</f>
        <v/>
      </c>
      <c r="AS2261" s="73"/>
      <c r="AT2261" s="73"/>
      <c r="AU2261" s="73"/>
      <c r="AV2261" s="235" t="str">
        <f>IF($P2261=Lists!$A$13,Lists!$A$29,IF($P2261=Lists!$A$14,Lists!$A$30,$P2261))</f>
        <v/>
      </c>
      <c r="AW2261" s="73"/>
      <c r="AX2261" s="73"/>
    </row>
    <row r="2262" spans="2:50" x14ac:dyDescent="0.3">
      <c r="B2262" s="137">
        <f t="shared" si="467"/>
        <v>2244</v>
      </c>
      <c r="C2262" s="24"/>
      <c r="D2262" s="24"/>
      <c r="E2262" s="24"/>
      <c r="F2262" s="25"/>
      <c r="G2262" s="24"/>
      <c r="H2262" s="30"/>
      <c r="I2262" s="24"/>
      <c r="J2262" s="50" t="str">
        <f t="shared" si="458"/>
        <v/>
      </c>
      <c r="K2262" s="30"/>
      <c r="L2262" s="236"/>
      <c r="M2262" s="30"/>
      <c r="N2262" s="30"/>
      <c r="O2262" s="46" t="str">
        <f t="shared" si="459"/>
        <v/>
      </c>
      <c r="P2262" s="239" t="str">
        <f t="shared" si="462"/>
        <v/>
      </c>
      <c r="Q2262" s="52" t="str">
        <f t="shared" si="463"/>
        <v/>
      </c>
      <c r="R2262" s="127"/>
      <c r="S2262" s="86"/>
      <c r="T2262" s="127"/>
      <c r="U2262" s="86"/>
      <c r="V2262" s="87">
        <f t="shared" si="455"/>
        <v>0</v>
      </c>
      <c r="W2262" s="130"/>
      <c r="X2262" s="86"/>
      <c r="Y2262" s="86"/>
      <c r="Z2262" s="131"/>
      <c r="AA2262" s="87">
        <f t="shared" si="464"/>
        <v>0</v>
      </c>
      <c r="AB2262" s="127"/>
      <c r="AC2262" s="86"/>
      <c r="AD2262" s="87">
        <f t="shared" si="456"/>
        <v>0</v>
      </c>
      <c r="AE2262" s="127"/>
      <c r="AF2262" s="86"/>
      <c r="AG2262" s="86"/>
      <c r="AH2262" s="131"/>
      <c r="AI2262" s="88">
        <f t="shared" si="457"/>
        <v>0</v>
      </c>
      <c r="AJ2262" s="89" t="str">
        <f>IFERROR(IF(ISNA(MATCH($AV2262,Other_Category_Abbr,0)),INDEX(FGHG_List_Long_GWP,MATCH($AV2262,FGHG_List_Long,0)),INDEX(GWP_Other_Abbr,MATCH($AV2262,Other_Category_Abbr,0)))*SUM(V2262,AA2262,AD2262,AI2262),"")</f>
        <v/>
      </c>
      <c r="AK2262" s="89" t="str">
        <f>IFERROR(IF(ISNA(MATCH($AV2262,Other_Category_Abbr,0)),INDEX(FGHG_List_Long_GWP,MATCH($AV2262,FGHG_List_Long,0)),INDEX(GWP_Other_Abbr,MATCH($AV2262,Other_Category_Abbr,0)))*(T2262*(S2262+U2262)+W2262*(Y2262+X2262)+AD2262+AE2262*(AF2262+AG2262)),"")</f>
        <v/>
      </c>
      <c r="AL2262" s="90" t="str">
        <f t="shared" si="465"/>
        <v/>
      </c>
      <c r="AM2262" s="91" t="str">
        <f t="shared" si="466"/>
        <v/>
      </c>
      <c r="AP2262" s="92" t="b">
        <f t="shared" si="460"/>
        <v>0</v>
      </c>
      <c r="AQ2262" s="92" t="str">
        <f t="shared" si="461"/>
        <v xml:space="preserve"> </v>
      </c>
      <c r="AR2262" s="92" t="str">
        <f>IF(LEN(AQ2262)=1,"",COUNTIF($AQ$19:AQ2262,AQ2262)=1)</f>
        <v/>
      </c>
      <c r="AS2262" s="73"/>
      <c r="AT2262" s="73"/>
      <c r="AU2262" s="73"/>
      <c r="AV2262" s="235" t="str">
        <f>IF($P2262=Lists!$A$13,Lists!$A$29,IF($P2262=Lists!$A$14,Lists!$A$30,$P2262))</f>
        <v/>
      </c>
      <c r="AW2262" s="73"/>
      <c r="AX2262" s="73"/>
    </row>
    <row r="2263" spans="2:50" x14ac:dyDescent="0.3">
      <c r="B2263" s="137">
        <f t="shared" si="467"/>
        <v>2245</v>
      </c>
      <c r="C2263" s="24"/>
      <c r="D2263" s="24"/>
      <c r="E2263" s="24"/>
      <c r="F2263" s="25"/>
      <c r="G2263" s="24"/>
      <c r="H2263" s="30"/>
      <c r="I2263" s="24"/>
      <c r="J2263" s="50" t="str">
        <f t="shared" si="458"/>
        <v/>
      </c>
      <c r="K2263" s="30"/>
      <c r="L2263" s="236"/>
      <c r="M2263" s="30"/>
      <c r="N2263" s="30"/>
      <c r="O2263" s="46" t="str">
        <f t="shared" si="459"/>
        <v/>
      </c>
      <c r="P2263" s="239" t="str">
        <f t="shared" si="462"/>
        <v/>
      </c>
      <c r="Q2263" s="52" t="str">
        <f t="shared" si="463"/>
        <v/>
      </c>
      <c r="R2263" s="127"/>
      <c r="S2263" s="86"/>
      <c r="T2263" s="127"/>
      <c r="U2263" s="86"/>
      <c r="V2263" s="87">
        <f t="shared" si="455"/>
        <v>0</v>
      </c>
      <c r="W2263" s="130"/>
      <c r="X2263" s="86"/>
      <c r="Y2263" s="86"/>
      <c r="Z2263" s="131"/>
      <c r="AA2263" s="87">
        <f t="shared" si="464"/>
        <v>0</v>
      </c>
      <c r="AB2263" s="127"/>
      <c r="AC2263" s="86"/>
      <c r="AD2263" s="87">
        <f t="shared" si="456"/>
        <v>0</v>
      </c>
      <c r="AE2263" s="127"/>
      <c r="AF2263" s="86"/>
      <c r="AG2263" s="86"/>
      <c r="AH2263" s="131"/>
      <c r="AI2263" s="88">
        <f t="shared" si="457"/>
        <v>0</v>
      </c>
      <c r="AJ2263" s="89" t="str">
        <f>IFERROR(IF(ISNA(MATCH($AV2263,Other_Category_Abbr,0)),INDEX(FGHG_List_Long_GWP,MATCH($AV2263,FGHG_List_Long,0)),INDEX(GWP_Other_Abbr,MATCH($AV2263,Other_Category_Abbr,0)))*SUM(V2263,AA2263,AD2263,AI2263),"")</f>
        <v/>
      </c>
      <c r="AK2263" s="89" t="str">
        <f>IFERROR(IF(ISNA(MATCH($AV2263,Other_Category_Abbr,0)),INDEX(FGHG_List_Long_GWP,MATCH($AV2263,FGHG_List_Long,0)),INDEX(GWP_Other_Abbr,MATCH($AV2263,Other_Category_Abbr,0)))*(T2263*(S2263+U2263)+W2263*(Y2263+X2263)+AD2263+AE2263*(AF2263+AG2263)),"")</f>
        <v/>
      </c>
      <c r="AL2263" s="90" t="str">
        <f t="shared" si="465"/>
        <v/>
      </c>
      <c r="AM2263" s="91" t="str">
        <f t="shared" si="466"/>
        <v/>
      </c>
      <c r="AP2263" s="92" t="b">
        <f t="shared" si="460"/>
        <v>0</v>
      </c>
      <c r="AQ2263" s="92" t="str">
        <f t="shared" si="461"/>
        <v xml:space="preserve"> </v>
      </c>
      <c r="AR2263" s="92" t="str">
        <f>IF(LEN(AQ2263)=1,"",COUNTIF($AQ$19:AQ2263,AQ2263)=1)</f>
        <v/>
      </c>
      <c r="AS2263" s="73"/>
      <c r="AT2263" s="73"/>
      <c r="AU2263" s="73"/>
      <c r="AV2263" s="235" t="str">
        <f>IF($P2263=Lists!$A$13,Lists!$A$29,IF($P2263=Lists!$A$14,Lists!$A$30,$P2263))</f>
        <v/>
      </c>
      <c r="AW2263" s="73"/>
      <c r="AX2263" s="73"/>
    </row>
    <row r="2264" spans="2:50" x14ac:dyDescent="0.3">
      <c r="B2264" s="137">
        <f t="shared" si="467"/>
        <v>2246</v>
      </c>
      <c r="C2264" s="24"/>
      <c r="D2264" s="24"/>
      <c r="E2264" s="24"/>
      <c r="F2264" s="25"/>
      <c r="G2264" s="24"/>
      <c r="H2264" s="30"/>
      <c r="I2264" s="24"/>
      <c r="J2264" s="50" t="str">
        <f t="shared" si="458"/>
        <v/>
      </c>
      <c r="K2264" s="30"/>
      <c r="L2264" s="236"/>
      <c r="M2264" s="30"/>
      <c r="N2264" s="30"/>
      <c r="O2264" s="46" t="str">
        <f t="shared" si="459"/>
        <v/>
      </c>
      <c r="P2264" s="239" t="str">
        <f t="shared" si="462"/>
        <v/>
      </c>
      <c r="Q2264" s="52" t="str">
        <f t="shared" si="463"/>
        <v/>
      </c>
      <c r="R2264" s="127"/>
      <c r="S2264" s="86"/>
      <c r="T2264" s="127"/>
      <c r="U2264" s="86"/>
      <c r="V2264" s="87">
        <f t="shared" si="455"/>
        <v>0</v>
      </c>
      <c r="W2264" s="130"/>
      <c r="X2264" s="86"/>
      <c r="Y2264" s="86"/>
      <c r="Z2264" s="131"/>
      <c r="AA2264" s="87">
        <f t="shared" si="464"/>
        <v>0</v>
      </c>
      <c r="AB2264" s="127"/>
      <c r="AC2264" s="86"/>
      <c r="AD2264" s="87">
        <f t="shared" si="456"/>
        <v>0</v>
      </c>
      <c r="AE2264" s="127"/>
      <c r="AF2264" s="86"/>
      <c r="AG2264" s="86"/>
      <c r="AH2264" s="131"/>
      <c r="AI2264" s="88">
        <f t="shared" si="457"/>
        <v>0</v>
      </c>
      <c r="AJ2264" s="89" t="str">
        <f>IFERROR(IF(ISNA(MATCH($AV2264,Other_Category_Abbr,0)),INDEX(FGHG_List_Long_GWP,MATCH($AV2264,FGHG_List_Long,0)),INDEX(GWP_Other_Abbr,MATCH($AV2264,Other_Category_Abbr,0)))*SUM(V2264,AA2264,AD2264,AI2264),"")</f>
        <v/>
      </c>
      <c r="AK2264" s="89" t="str">
        <f>IFERROR(IF(ISNA(MATCH($AV2264,Other_Category_Abbr,0)),INDEX(FGHG_List_Long_GWP,MATCH($AV2264,FGHG_List_Long,0)),INDEX(GWP_Other_Abbr,MATCH($AV2264,Other_Category_Abbr,0)))*(T2264*(S2264+U2264)+W2264*(Y2264+X2264)+AD2264+AE2264*(AF2264+AG2264)),"")</f>
        <v/>
      </c>
      <c r="AL2264" s="90" t="str">
        <f t="shared" si="465"/>
        <v/>
      </c>
      <c r="AM2264" s="91" t="str">
        <f t="shared" si="466"/>
        <v/>
      </c>
      <c r="AP2264" s="92" t="b">
        <f t="shared" si="460"/>
        <v>0</v>
      </c>
      <c r="AQ2264" s="92" t="str">
        <f t="shared" si="461"/>
        <v xml:space="preserve"> </v>
      </c>
      <c r="AR2264" s="92" t="str">
        <f>IF(LEN(AQ2264)=1,"",COUNTIF($AQ$19:AQ2264,AQ2264)=1)</f>
        <v/>
      </c>
      <c r="AS2264" s="73"/>
      <c r="AT2264" s="73"/>
      <c r="AU2264" s="73"/>
      <c r="AV2264" s="235" t="str">
        <f>IF($P2264=Lists!$A$13,Lists!$A$29,IF($P2264=Lists!$A$14,Lists!$A$30,$P2264))</f>
        <v/>
      </c>
      <c r="AW2264" s="73"/>
      <c r="AX2264" s="73"/>
    </row>
    <row r="2265" spans="2:50" x14ac:dyDescent="0.3">
      <c r="B2265" s="137">
        <f t="shared" si="467"/>
        <v>2247</v>
      </c>
      <c r="C2265" s="24"/>
      <c r="D2265" s="24"/>
      <c r="E2265" s="24"/>
      <c r="F2265" s="25"/>
      <c r="G2265" s="24"/>
      <c r="H2265" s="30"/>
      <c r="I2265" s="24"/>
      <c r="J2265" s="50" t="str">
        <f t="shared" si="458"/>
        <v/>
      </c>
      <c r="K2265" s="30"/>
      <c r="L2265" s="236"/>
      <c r="M2265" s="30"/>
      <c r="N2265" s="30"/>
      <c r="O2265" s="46" t="str">
        <f t="shared" si="459"/>
        <v/>
      </c>
      <c r="P2265" s="239" t="str">
        <f t="shared" si="462"/>
        <v/>
      </c>
      <c r="Q2265" s="52" t="str">
        <f t="shared" si="463"/>
        <v/>
      </c>
      <c r="R2265" s="127"/>
      <c r="S2265" s="86"/>
      <c r="T2265" s="127"/>
      <c r="U2265" s="86"/>
      <c r="V2265" s="87">
        <f t="shared" si="455"/>
        <v>0</v>
      </c>
      <c r="W2265" s="130"/>
      <c r="X2265" s="86"/>
      <c r="Y2265" s="86"/>
      <c r="Z2265" s="131"/>
      <c r="AA2265" s="87">
        <f t="shared" si="464"/>
        <v>0</v>
      </c>
      <c r="AB2265" s="127"/>
      <c r="AC2265" s="86"/>
      <c r="AD2265" s="87">
        <f t="shared" si="456"/>
        <v>0</v>
      </c>
      <c r="AE2265" s="127"/>
      <c r="AF2265" s="86"/>
      <c r="AG2265" s="86"/>
      <c r="AH2265" s="131"/>
      <c r="AI2265" s="88">
        <f t="shared" si="457"/>
        <v>0</v>
      </c>
      <c r="AJ2265" s="89" t="str">
        <f>IFERROR(IF(ISNA(MATCH($AV2265,Other_Category_Abbr,0)),INDEX(FGHG_List_Long_GWP,MATCH($AV2265,FGHG_List_Long,0)),INDEX(GWP_Other_Abbr,MATCH($AV2265,Other_Category_Abbr,0)))*SUM(V2265,AA2265,AD2265,AI2265),"")</f>
        <v/>
      </c>
      <c r="AK2265" s="89" t="str">
        <f>IFERROR(IF(ISNA(MATCH($AV2265,Other_Category_Abbr,0)),INDEX(FGHG_List_Long_GWP,MATCH($AV2265,FGHG_List_Long,0)),INDEX(GWP_Other_Abbr,MATCH($AV2265,Other_Category_Abbr,0)))*(T2265*(S2265+U2265)+W2265*(Y2265+X2265)+AD2265+AE2265*(AF2265+AG2265)),"")</f>
        <v/>
      </c>
      <c r="AL2265" s="90" t="str">
        <f t="shared" si="465"/>
        <v/>
      </c>
      <c r="AM2265" s="91" t="str">
        <f t="shared" si="466"/>
        <v/>
      </c>
      <c r="AP2265" s="92" t="b">
        <f t="shared" si="460"/>
        <v>0</v>
      </c>
      <c r="AQ2265" s="92" t="str">
        <f t="shared" si="461"/>
        <v xml:space="preserve"> </v>
      </c>
      <c r="AR2265" s="92" t="str">
        <f>IF(LEN(AQ2265)=1,"",COUNTIF($AQ$19:AQ2265,AQ2265)=1)</f>
        <v/>
      </c>
      <c r="AS2265" s="73"/>
      <c r="AT2265" s="73"/>
      <c r="AU2265" s="73"/>
      <c r="AV2265" s="235" t="str">
        <f>IF($P2265=Lists!$A$13,Lists!$A$29,IF($P2265=Lists!$A$14,Lists!$A$30,$P2265))</f>
        <v/>
      </c>
      <c r="AW2265" s="73"/>
      <c r="AX2265" s="73"/>
    </row>
    <row r="2266" spans="2:50" x14ac:dyDescent="0.3">
      <c r="B2266" s="137">
        <f t="shared" si="467"/>
        <v>2248</v>
      </c>
      <c r="C2266" s="24"/>
      <c r="D2266" s="24"/>
      <c r="E2266" s="24"/>
      <c r="F2266" s="25"/>
      <c r="G2266" s="24"/>
      <c r="H2266" s="30"/>
      <c r="I2266" s="24"/>
      <c r="J2266" s="50" t="str">
        <f t="shared" si="458"/>
        <v/>
      </c>
      <c r="K2266" s="30"/>
      <c r="L2266" s="236"/>
      <c r="M2266" s="30"/>
      <c r="N2266" s="30"/>
      <c r="O2266" s="46" t="str">
        <f t="shared" si="459"/>
        <v/>
      </c>
      <c r="P2266" s="239" t="str">
        <f t="shared" si="462"/>
        <v/>
      </c>
      <c r="Q2266" s="52" t="str">
        <f t="shared" si="463"/>
        <v/>
      </c>
      <c r="R2266" s="127"/>
      <c r="S2266" s="86"/>
      <c r="T2266" s="127"/>
      <c r="U2266" s="86"/>
      <c r="V2266" s="87">
        <f t="shared" si="455"/>
        <v>0</v>
      </c>
      <c r="W2266" s="130"/>
      <c r="X2266" s="86"/>
      <c r="Y2266" s="86"/>
      <c r="Z2266" s="131"/>
      <c r="AA2266" s="87">
        <f t="shared" si="464"/>
        <v>0</v>
      </c>
      <c r="AB2266" s="127"/>
      <c r="AC2266" s="86"/>
      <c r="AD2266" s="87">
        <f t="shared" si="456"/>
        <v>0</v>
      </c>
      <c r="AE2266" s="127"/>
      <c r="AF2266" s="86"/>
      <c r="AG2266" s="86"/>
      <c r="AH2266" s="131"/>
      <c r="AI2266" s="88">
        <f t="shared" si="457"/>
        <v>0</v>
      </c>
      <c r="AJ2266" s="89" t="str">
        <f>IFERROR(IF(ISNA(MATCH($AV2266,Other_Category_Abbr,0)),INDEX(FGHG_List_Long_GWP,MATCH($AV2266,FGHG_List_Long,0)),INDEX(GWP_Other_Abbr,MATCH($AV2266,Other_Category_Abbr,0)))*SUM(V2266,AA2266,AD2266,AI2266),"")</f>
        <v/>
      </c>
      <c r="AK2266" s="89" t="str">
        <f>IFERROR(IF(ISNA(MATCH($AV2266,Other_Category_Abbr,0)),INDEX(FGHG_List_Long_GWP,MATCH($AV2266,FGHG_List_Long,0)),INDEX(GWP_Other_Abbr,MATCH($AV2266,Other_Category_Abbr,0)))*(T2266*(S2266+U2266)+W2266*(Y2266+X2266)+AD2266+AE2266*(AF2266+AG2266)),"")</f>
        <v/>
      </c>
      <c r="AL2266" s="90" t="str">
        <f t="shared" si="465"/>
        <v/>
      </c>
      <c r="AM2266" s="91" t="str">
        <f t="shared" si="466"/>
        <v/>
      </c>
      <c r="AP2266" s="92" t="b">
        <f t="shared" si="460"/>
        <v>0</v>
      </c>
      <c r="AQ2266" s="92" t="str">
        <f t="shared" si="461"/>
        <v xml:space="preserve"> </v>
      </c>
      <c r="AR2266" s="92" t="str">
        <f>IF(LEN(AQ2266)=1,"",COUNTIF($AQ$19:AQ2266,AQ2266)=1)</f>
        <v/>
      </c>
      <c r="AS2266" s="73"/>
      <c r="AT2266" s="73"/>
      <c r="AU2266" s="73"/>
      <c r="AV2266" s="235" t="str">
        <f>IF($P2266=Lists!$A$13,Lists!$A$29,IF($P2266=Lists!$A$14,Lists!$A$30,$P2266))</f>
        <v/>
      </c>
      <c r="AW2266" s="73"/>
      <c r="AX2266" s="73"/>
    </row>
    <row r="2267" spans="2:50" x14ac:dyDescent="0.3">
      <c r="B2267" s="137">
        <f t="shared" si="467"/>
        <v>2249</v>
      </c>
      <c r="C2267" s="24"/>
      <c r="D2267" s="24"/>
      <c r="E2267" s="24"/>
      <c r="F2267" s="25"/>
      <c r="G2267" s="24"/>
      <c r="H2267" s="30"/>
      <c r="I2267" s="24"/>
      <c r="J2267" s="50" t="str">
        <f t="shared" si="458"/>
        <v/>
      </c>
      <c r="K2267" s="30"/>
      <c r="L2267" s="236"/>
      <c r="M2267" s="30"/>
      <c r="N2267" s="30"/>
      <c r="O2267" s="46" t="str">
        <f t="shared" si="459"/>
        <v/>
      </c>
      <c r="P2267" s="239" t="str">
        <f t="shared" si="462"/>
        <v/>
      </c>
      <c r="Q2267" s="52" t="str">
        <f t="shared" si="463"/>
        <v/>
      </c>
      <c r="R2267" s="127"/>
      <c r="S2267" s="86"/>
      <c r="T2267" s="127"/>
      <c r="U2267" s="86"/>
      <c r="V2267" s="87">
        <f t="shared" si="455"/>
        <v>0</v>
      </c>
      <c r="W2267" s="130"/>
      <c r="X2267" s="86"/>
      <c r="Y2267" s="86"/>
      <c r="Z2267" s="131"/>
      <c r="AA2267" s="87">
        <f t="shared" si="464"/>
        <v>0</v>
      </c>
      <c r="AB2267" s="127"/>
      <c r="AC2267" s="86"/>
      <c r="AD2267" s="87">
        <f t="shared" si="456"/>
        <v>0</v>
      </c>
      <c r="AE2267" s="127"/>
      <c r="AF2267" s="86"/>
      <c r="AG2267" s="86"/>
      <c r="AH2267" s="131"/>
      <c r="AI2267" s="88">
        <f t="shared" si="457"/>
        <v>0</v>
      </c>
      <c r="AJ2267" s="89" t="str">
        <f>IFERROR(IF(ISNA(MATCH($AV2267,Other_Category_Abbr,0)),INDEX(FGHG_List_Long_GWP,MATCH($AV2267,FGHG_List_Long,0)),INDEX(GWP_Other_Abbr,MATCH($AV2267,Other_Category_Abbr,0)))*SUM(V2267,AA2267,AD2267,AI2267),"")</f>
        <v/>
      </c>
      <c r="AK2267" s="89" t="str">
        <f>IFERROR(IF(ISNA(MATCH($AV2267,Other_Category_Abbr,0)),INDEX(FGHG_List_Long_GWP,MATCH($AV2267,FGHG_List_Long,0)),INDEX(GWP_Other_Abbr,MATCH($AV2267,Other_Category_Abbr,0)))*(T2267*(S2267+U2267)+W2267*(Y2267+X2267)+AD2267+AE2267*(AF2267+AG2267)),"")</f>
        <v/>
      </c>
      <c r="AL2267" s="90" t="str">
        <f t="shared" si="465"/>
        <v/>
      </c>
      <c r="AM2267" s="91" t="str">
        <f t="shared" si="466"/>
        <v/>
      </c>
      <c r="AP2267" s="92" t="b">
        <f t="shared" si="460"/>
        <v>0</v>
      </c>
      <c r="AQ2267" s="92" t="str">
        <f t="shared" si="461"/>
        <v xml:space="preserve"> </v>
      </c>
      <c r="AR2267" s="92" t="str">
        <f>IF(LEN(AQ2267)=1,"",COUNTIF($AQ$19:AQ2267,AQ2267)=1)</f>
        <v/>
      </c>
      <c r="AS2267" s="73"/>
      <c r="AT2267" s="73"/>
      <c r="AU2267" s="73"/>
      <c r="AV2267" s="235" t="str">
        <f>IF($P2267=Lists!$A$13,Lists!$A$29,IF($P2267=Lists!$A$14,Lists!$A$30,$P2267))</f>
        <v/>
      </c>
      <c r="AW2267" s="73"/>
      <c r="AX2267" s="73"/>
    </row>
    <row r="2268" spans="2:50" x14ac:dyDescent="0.3">
      <c r="B2268" s="137">
        <f t="shared" si="467"/>
        <v>2250</v>
      </c>
      <c r="C2268" s="24"/>
      <c r="D2268" s="24"/>
      <c r="E2268" s="24"/>
      <c r="F2268" s="25"/>
      <c r="G2268" s="24"/>
      <c r="H2268" s="30"/>
      <c r="I2268" s="24"/>
      <c r="J2268" s="50" t="str">
        <f t="shared" si="458"/>
        <v/>
      </c>
      <c r="K2268" s="30"/>
      <c r="L2268" s="236"/>
      <c r="M2268" s="30"/>
      <c r="N2268" s="30"/>
      <c r="O2268" s="46" t="str">
        <f t="shared" si="459"/>
        <v/>
      </c>
      <c r="P2268" s="239" t="str">
        <f t="shared" si="462"/>
        <v/>
      </c>
      <c r="Q2268" s="52" t="str">
        <f t="shared" si="463"/>
        <v/>
      </c>
      <c r="R2268" s="127"/>
      <c r="S2268" s="86"/>
      <c r="T2268" s="127"/>
      <c r="U2268" s="86"/>
      <c r="V2268" s="87">
        <f t="shared" si="455"/>
        <v>0</v>
      </c>
      <c r="W2268" s="130"/>
      <c r="X2268" s="86"/>
      <c r="Y2268" s="86"/>
      <c r="Z2268" s="131"/>
      <c r="AA2268" s="87">
        <f t="shared" si="464"/>
        <v>0</v>
      </c>
      <c r="AB2268" s="127"/>
      <c r="AC2268" s="86"/>
      <c r="AD2268" s="87">
        <f t="shared" si="456"/>
        <v>0</v>
      </c>
      <c r="AE2268" s="127"/>
      <c r="AF2268" s="86"/>
      <c r="AG2268" s="86"/>
      <c r="AH2268" s="131"/>
      <c r="AI2268" s="88">
        <f t="shared" si="457"/>
        <v>0</v>
      </c>
      <c r="AJ2268" s="89" t="str">
        <f>IFERROR(IF(ISNA(MATCH($AV2268,Other_Category_Abbr,0)),INDEX(FGHG_List_Long_GWP,MATCH($AV2268,FGHG_List_Long,0)),INDEX(GWP_Other_Abbr,MATCH($AV2268,Other_Category_Abbr,0)))*SUM(V2268,AA2268,AD2268,AI2268),"")</f>
        <v/>
      </c>
      <c r="AK2268" s="89" t="str">
        <f>IFERROR(IF(ISNA(MATCH($AV2268,Other_Category_Abbr,0)),INDEX(FGHG_List_Long_GWP,MATCH($AV2268,FGHG_List_Long,0)),INDEX(GWP_Other_Abbr,MATCH($AV2268,Other_Category_Abbr,0)))*(T2268*(S2268+U2268)+W2268*(Y2268+X2268)+AD2268+AE2268*(AF2268+AG2268)),"")</f>
        <v/>
      </c>
      <c r="AL2268" s="90" t="str">
        <f t="shared" si="465"/>
        <v/>
      </c>
      <c r="AM2268" s="91" t="str">
        <f t="shared" si="466"/>
        <v/>
      </c>
      <c r="AP2268" s="92" t="b">
        <f t="shared" si="460"/>
        <v>0</v>
      </c>
      <c r="AQ2268" s="92" t="str">
        <f t="shared" si="461"/>
        <v xml:space="preserve"> </v>
      </c>
      <c r="AR2268" s="92" t="str">
        <f>IF(LEN(AQ2268)=1,"",COUNTIF($AQ$19:AQ2268,AQ2268)=1)</f>
        <v/>
      </c>
      <c r="AS2268" s="73"/>
      <c r="AT2268" s="73"/>
      <c r="AU2268" s="73"/>
      <c r="AV2268" s="235" t="str">
        <f>IF($P2268=Lists!$A$13,Lists!$A$29,IF($P2268=Lists!$A$14,Lists!$A$30,$P2268))</f>
        <v/>
      </c>
      <c r="AW2268" s="73"/>
      <c r="AX2268" s="73"/>
    </row>
    <row r="2269" spans="2:50" x14ac:dyDescent="0.3">
      <c r="B2269" s="137">
        <f t="shared" si="467"/>
        <v>2251</v>
      </c>
      <c r="C2269" s="24"/>
      <c r="D2269" s="24"/>
      <c r="E2269" s="24"/>
      <c r="F2269" s="25"/>
      <c r="G2269" s="24"/>
      <c r="H2269" s="30"/>
      <c r="I2269" s="24"/>
      <c r="J2269" s="50" t="str">
        <f t="shared" si="458"/>
        <v/>
      </c>
      <c r="K2269" s="30"/>
      <c r="L2269" s="236"/>
      <c r="M2269" s="30"/>
      <c r="N2269" s="30"/>
      <c r="O2269" s="46" t="str">
        <f t="shared" si="459"/>
        <v/>
      </c>
      <c r="P2269" s="239" t="str">
        <f t="shared" si="462"/>
        <v/>
      </c>
      <c r="Q2269" s="52" t="str">
        <f t="shared" si="463"/>
        <v/>
      </c>
      <c r="R2269" s="127"/>
      <c r="S2269" s="86"/>
      <c r="T2269" s="127"/>
      <c r="U2269" s="86"/>
      <c r="V2269" s="87">
        <f t="shared" si="455"/>
        <v>0</v>
      </c>
      <c r="W2269" s="130"/>
      <c r="X2269" s="86"/>
      <c r="Y2269" s="86"/>
      <c r="Z2269" s="131"/>
      <c r="AA2269" s="87">
        <f t="shared" si="464"/>
        <v>0</v>
      </c>
      <c r="AB2269" s="127"/>
      <c r="AC2269" s="86"/>
      <c r="AD2269" s="87">
        <f t="shared" si="456"/>
        <v>0</v>
      </c>
      <c r="AE2269" s="127"/>
      <c r="AF2269" s="86"/>
      <c r="AG2269" s="86"/>
      <c r="AH2269" s="131"/>
      <c r="AI2269" s="88">
        <f t="shared" si="457"/>
        <v>0</v>
      </c>
      <c r="AJ2269" s="89" t="str">
        <f>IFERROR(IF(ISNA(MATCH($AV2269,Other_Category_Abbr,0)),INDEX(FGHG_List_Long_GWP,MATCH($AV2269,FGHG_List_Long,0)),INDEX(GWP_Other_Abbr,MATCH($AV2269,Other_Category_Abbr,0)))*SUM(V2269,AA2269,AD2269,AI2269),"")</f>
        <v/>
      </c>
      <c r="AK2269" s="89" t="str">
        <f>IFERROR(IF(ISNA(MATCH($AV2269,Other_Category_Abbr,0)),INDEX(FGHG_List_Long_GWP,MATCH($AV2269,FGHG_List_Long,0)),INDEX(GWP_Other_Abbr,MATCH($AV2269,Other_Category_Abbr,0)))*(T2269*(S2269+U2269)+W2269*(Y2269+X2269)+AD2269+AE2269*(AF2269+AG2269)),"")</f>
        <v/>
      </c>
      <c r="AL2269" s="90" t="str">
        <f t="shared" si="465"/>
        <v/>
      </c>
      <c r="AM2269" s="91" t="str">
        <f t="shared" si="466"/>
        <v/>
      </c>
      <c r="AP2269" s="92" t="b">
        <f t="shared" si="460"/>
        <v>0</v>
      </c>
      <c r="AQ2269" s="92" t="str">
        <f t="shared" si="461"/>
        <v xml:space="preserve"> </v>
      </c>
      <c r="AR2269" s="92" t="str">
        <f>IF(LEN(AQ2269)=1,"",COUNTIF($AQ$19:AQ2269,AQ2269)=1)</f>
        <v/>
      </c>
      <c r="AS2269" s="73"/>
      <c r="AT2269" s="73"/>
      <c r="AU2269" s="73"/>
      <c r="AV2269" s="235" t="str">
        <f>IF($P2269=Lists!$A$13,Lists!$A$29,IF($P2269=Lists!$A$14,Lists!$A$30,$P2269))</f>
        <v/>
      </c>
      <c r="AW2269" s="73"/>
      <c r="AX2269" s="73"/>
    </row>
    <row r="2270" spans="2:50" x14ac:dyDescent="0.3">
      <c r="B2270" s="137">
        <f t="shared" si="467"/>
        <v>2252</v>
      </c>
      <c r="C2270" s="24"/>
      <c r="D2270" s="24"/>
      <c r="E2270" s="24"/>
      <c r="F2270" s="25"/>
      <c r="G2270" s="24"/>
      <c r="H2270" s="30"/>
      <c r="I2270" s="24"/>
      <c r="J2270" s="50" t="str">
        <f t="shared" si="458"/>
        <v/>
      </c>
      <c r="K2270" s="30"/>
      <c r="L2270" s="236"/>
      <c r="M2270" s="30"/>
      <c r="N2270" s="30"/>
      <c r="O2270" s="46" t="str">
        <f t="shared" si="459"/>
        <v/>
      </c>
      <c r="P2270" s="239" t="str">
        <f t="shared" si="462"/>
        <v/>
      </c>
      <c r="Q2270" s="52" t="str">
        <f t="shared" si="463"/>
        <v/>
      </c>
      <c r="R2270" s="127"/>
      <c r="S2270" s="86"/>
      <c r="T2270" s="127"/>
      <c r="U2270" s="86"/>
      <c r="V2270" s="87">
        <f t="shared" si="455"/>
        <v>0</v>
      </c>
      <c r="W2270" s="130"/>
      <c r="X2270" s="86"/>
      <c r="Y2270" s="86"/>
      <c r="Z2270" s="131"/>
      <c r="AA2270" s="87">
        <f t="shared" si="464"/>
        <v>0</v>
      </c>
      <c r="AB2270" s="127"/>
      <c r="AC2270" s="86"/>
      <c r="AD2270" s="87">
        <f t="shared" si="456"/>
        <v>0</v>
      </c>
      <c r="AE2270" s="127"/>
      <c r="AF2270" s="86"/>
      <c r="AG2270" s="86"/>
      <c r="AH2270" s="131"/>
      <c r="AI2270" s="88">
        <f t="shared" si="457"/>
        <v>0</v>
      </c>
      <c r="AJ2270" s="89" t="str">
        <f>IFERROR(IF(ISNA(MATCH($AV2270,Other_Category_Abbr,0)),INDEX(FGHG_List_Long_GWP,MATCH($AV2270,FGHG_List_Long,0)),INDEX(GWP_Other_Abbr,MATCH($AV2270,Other_Category_Abbr,0)))*SUM(V2270,AA2270,AD2270,AI2270),"")</f>
        <v/>
      </c>
      <c r="AK2270" s="89" t="str">
        <f>IFERROR(IF(ISNA(MATCH($AV2270,Other_Category_Abbr,0)),INDEX(FGHG_List_Long_GWP,MATCH($AV2270,FGHG_List_Long,0)),INDEX(GWP_Other_Abbr,MATCH($AV2270,Other_Category_Abbr,0)))*(T2270*(S2270+U2270)+W2270*(Y2270+X2270)+AD2270+AE2270*(AF2270+AG2270)),"")</f>
        <v/>
      </c>
      <c r="AL2270" s="90" t="str">
        <f t="shared" si="465"/>
        <v/>
      </c>
      <c r="AM2270" s="91" t="str">
        <f t="shared" si="466"/>
        <v/>
      </c>
      <c r="AP2270" s="92" t="b">
        <f t="shared" si="460"/>
        <v>0</v>
      </c>
      <c r="AQ2270" s="92" t="str">
        <f t="shared" si="461"/>
        <v xml:space="preserve"> </v>
      </c>
      <c r="AR2270" s="92" t="str">
        <f>IF(LEN(AQ2270)=1,"",COUNTIF($AQ$19:AQ2270,AQ2270)=1)</f>
        <v/>
      </c>
      <c r="AS2270" s="73"/>
      <c r="AT2270" s="73"/>
      <c r="AU2270" s="73"/>
      <c r="AV2270" s="235" t="str">
        <f>IF($P2270=Lists!$A$13,Lists!$A$29,IF($P2270=Lists!$A$14,Lists!$A$30,$P2270))</f>
        <v/>
      </c>
      <c r="AW2270" s="73"/>
      <c r="AX2270" s="73"/>
    </row>
    <row r="2271" spans="2:50" x14ac:dyDescent="0.3">
      <c r="B2271" s="137">
        <f t="shared" si="467"/>
        <v>2253</v>
      </c>
      <c r="C2271" s="24"/>
      <c r="D2271" s="24"/>
      <c r="E2271" s="24"/>
      <c r="F2271" s="25"/>
      <c r="G2271" s="24"/>
      <c r="H2271" s="30"/>
      <c r="I2271" s="24"/>
      <c r="J2271" s="50" t="str">
        <f t="shared" si="458"/>
        <v/>
      </c>
      <c r="K2271" s="30"/>
      <c r="L2271" s="236"/>
      <c r="M2271" s="30"/>
      <c r="N2271" s="30"/>
      <c r="O2271" s="46" t="str">
        <f t="shared" si="459"/>
        <v/>
      </c>
      <c r="P2271" s="239" t="str">
        <f t="shared" si="462"/>
        <v/>
      </c>
      <c r="Q2271" s="52" t="str">
        <f t="shared" si="463"/>
        <v/>
      </c>
      <c r="R2271" s="127"/>
      <c r="S2271" s="86"/>
      <c r="T2271" s="127"/>
      <c r="U2271" s="86"/>
      <c r="V2271" s="87">
        <f t="shared" si="455"/>
        <v>0</v>
      </c>
      <c r="W2271" s="130"/>
      <c r="X2271" s="86"/>
      <c r="Y2271" s="86"/>
      <c r="Z2271" s="131"/>
      <c r="AA2271" s="87">
        <f t="shared" si="464"/>
        <v>0</v>
      </c>
      <c r="AB2271" s="127"/>
      <c r="AC2271" s="86"/>
      <c r="AD2271" s="87">
        <f t="shared" si="456"/>
        <v>0</v>
      </c>
      <c r="AE2271" s="127"/>
      <c r="AF2271" s="86"/>
      <c r="AG2271" s="86"/>
      <c r="AH2271" s="131"/>
      <c r="AI2271" s="88">
        <f t="shared" si="457"/>
        <v>0</v>
      </c>
      <c r="AJ2271" s="89" t="str">
        <f>IFERROR(IF(ISNA(MATCH($AV2271,Other_Category_Abbr,0)),INDEX(FGHG_List_Long_GWP,MATCH($AV2271,FGHG_List_Long,0)),INDEX(GWP_Other_Abbr,MATCH($AV2271,Other_Category_Abbr,0)))*SUM(V2271,AA2271,AD2271,AI2271),"")</f>
        <v/>
      </c>
      <c r="AK2271" s="89" t="str">
        <f>IFERROR(IF(ISNA(MATCH($AV2271,Other_Category_Abbr,0)),INDEX(FGHG_List_Long_GWP,MATCH($AV2271,FGHG_List_Long,0)),INDEX(GWP_Other_Abbr,MATCH($AV2271,Other_Category_Abbr,0)))*(T2271*(S2271+U2271)+W2271*(Y2271+X2271)+AD2271+AE2271*(AF2271+AG2271)),"")</f>
        <v/>
      </c>
      <c r="AL2271" s="90" t="str">
        <f t="shared" si="465"/>
        <v/>
      </c>
      <c r="AM2271" s="91" t="str">
        <f t="shared" si="466"/>
        <v/>
      </c>
      <c r="AP2271" s="92" t="b">
        <f t="shared" si="460"/>
        <v>0</v>
      </c>
      <c r="AQ2271" s="92" t="str">
        <f t="shared" si="461"/>
        <v xml:space="preserve"> </v>
      </c>
      <c r="AR2271" s="92" t="str">
        <f>IF(LEN(AQ2271)=1,"",COUNTIF($AQ$19:AQ2271,AQ2271)=1)</f>
        <v/>
      </c>
      <c r="AS2271" s="73"/>
      <c r="AT2271" s="73"/>
      <c r="AU2271" s="73"/>
      <c r="AV2271" s="235" t="str">
        <f>IF($P2271=Lists!$A$13,Lists!$A$29,IF($P2271=Lists!$A$14,Lists!$A$30,$P2271))</f>
        <v/>
      </c>
      <c r="AW2271" s="73"/>
      <c r="AX2271" s="73"/>
    </row>
    <row r="2272" spans="2:50" x14ac:dyDescent="0.3">
      <c r="B2272" s="137">
        <f t="shared" si="467"/>
        <v>2254</v>
      </c>
      <c r="C2272" s="24"/>
      <c r="D2272" s="24"/>
      <c r="E2272" s="24"/>
      <c r="F2272" s="25"/>
      <c r="G2272" s="24"/>
      <c r="H2272" s="30"/>
      <c r="I2272" s="24"/>
      <c r="J2272" s="50" t="str">
        <f t="shared" si="458"/>
        <v/>
      </c>
      <c r="K2272" s="30"/>
      <c r="L2272" s="236"/>
      <c r="M2272" s="30"/>
      <c r="N2272" s="30"/>
      <c r="O2272" s="46" t="str">
        <f t="shared" si="459"/>
        <v/>
      </c>
      <c r="P2272" s="239" t="str">
        <f t="shared" si="462"/>
        <v/>
      </c>
      <c r="Q2272" s="52" t="str">
        <f t="shared" si="463"/>
        <v/>
      </c>
      <c r="R2272" s="127"/>
      <c r="S2272" s="86"/>
      <c r="T2272" s="127"/>
      <c r="U2272" s="86"/>
      <c r="V2272" s="87">
        <f t="shared" si="455"/>
        <v>0</v>
      </c>
      <c r="W2272" s="130"/>
      <c r="X2272" s="86"/>
      <c r="Y2272" s="86"/>
      <c r="Z2272" s="131"/>
      <c r="AA2272" s="87">
        <f t="shared" si="464"/>
        <v>0</v>
      </c>
      <c r="AB2272" s="127"/>
      <c r="AC2272" s="86"/>
      <c r="AD2272" s="87">
        <f t="shared" si="456"/>
        <v>0</v>
      </c>
      <c r="AE2272" s="127"/>
      <c r="AF2272" s="86"/>
      <c r="AG2272" s="86"/>
      <c r="AH2272" s="131"/>
      <c r="AI2272" s="88">
        <f t="shared" si="457"/>
        <v>0</v>
      </c>
      <c r="AJ2272" s="89" t="str">
        <f>IFERROR(IF(ISNA(MATCH($AV2272,Other_Category_Abbr,0)),INDEX(FGHG_List_Long_GWP,MATCH($AV2272,FGHG_List_Long,0)),INDEX(GWP_Other_Abbr,MATCH($AV2272,Other_Category_Abbr,0)))*SUM(V2272,AA2272,AD2272,AI2272),"")</f>
        <v/>
      </c>
      <c r="AK2272" s="89" t="str">
        <f>IFERROR(IF(ISNA(MATCH($AV2272,Other_Category_Abbr,0)),INDEX(FGHG_List_Long_GWP,MATCH($AV2272,FGHG_List_Long,0)),INDEX(GWP_Other_Abbr,MATCH($AV2272,Other_Category_Abbr,0)))*(T2272*(S2272+U2272)+W2272*(Y2272+X2272)+AD2272+AE2272*(AF2272+AG2272)),"")</f>
        <v/>
      </c>
      <c r="AL2272" s="90" t="str">
        <f t="shared" si="465"/>
        <v/>
      </c>
      <c r="AM2272" s="91" t="str">
        <f t="shared" si="466"/>
        <v/>
      </c>
      <c r="AP2272" s="92" t="b">
        <f t="shared" si="460"/>
        <v>0</v>
      </c>
      <c r="AQ2272" s="92" t="str">
        <f t="shared" si="461"/>
        <v xml:space="preserve"> </v>
      </c>
      <c r="AR2272" s="92" t="str">
        <f>IF(LEN(AQ2272)=1,"",COUNTIF($AQ$19:AQ2272,AQ2272)=1)</f>
        <v/>
      </c>
      <c r="AS2272" s="73"/>
      <c r="AT2272" s="73"/>
      <c r="AU2272" s="73"/>
      <c r="AV2272" s="235" t="str">
        <f>IF($P2272=Lists!$A$13,Lists!$A$29,IF($P2272=Lists!$A$14,Lists!$A$30,$P2272))</f>
        <v/>
      </c>
      <c r="AW2272" s="73"/>
      <c r="AX2272" s="73"/>
    </row>
    <row r="2273" spans="2:50" x14ac:dyDescent="0.3">
      <c r="B2273" s="137">
        <f t="shared" si="467"/>
        <v>2255</v>
      </c>
      <c r="C2273" s="24"/>
      <c r="D2273" s="24"/>
      <c r="E2273" s="24"/>
      <c r="F2273" s="25"/>
      <c r="G2273" s="24"/>
      <c r="H2273" s="30"/>
      <c r="I2273" s="24"/>
      <c r="J2273" s="50" t="str">
        <f t="shared" si="458"/>
        <v/>
      </c>
      <c r="K2273" s="30"/>
      <c r="L2273" s="236"/>
      <c r="M2273" s="30"/>
      <c r="N2273" s="30"/>
      <c r="O2273" s="46" t="str">
        <f t="shared" si="459"/>
        <v/>
      </c>
      <c r="P2273" s="239" t="str">
        <f t="shared" si="462"/>
        <v/>
      </c>
      <c r="Q2273" s="52" t="str">
        <f t="shared" si="463"/>
        <v/>
      </c>
      <c r="R2273" s="127"/>
      <c r="S2273" s="86"/>
      <c r="T2273" s="127"/>
      <c r="U2273" s="86"/>
      <c r="V2273" s="87">
        <f t="shared" si="455"/>
        <v>0</v>
      </c>
      <c r="W2273" s="130"/>
      <c r="X2273" s="86"/>
      <c r="Y2273" s="86"/>
      <c r="Z2273" s="131"/>
      <c r="AA2273" s="87">
        <f t="shared" si="464"/>
        <v>0</v>
      </c>
      <c r="AB2273" s="127"/>
      <c r="AC2273" s="86"/>
      <c r="AD2273" s="87">
        <f t="shared" si="456"/>
        <v>0</v>
      </c>
      <c r="AE2273" s="127"/>
      <c r="AF2273" s="86"/>
      <c r="AG2273" s="86"/>
      <c r="AH2273" s="131"/>
      <c r="AI2273" s="88">
        <f t="shared" si="457"/>
        <v>0</v>
      </c>
      <c r="AJ2273" s="89" t="str">
        <f>IFERROR(IF(ISNA(MATCH($AV2273,Other_Category_Abbr,0)),INDEX(FGHG_List_Long_GWP,MATCH($AV2273,FGHG_List_Long,0)),INDEX(GWP_Other_Abbr,MATCH($AV2273,Other_Category_Abbr,0)))*SUM(V2273,AA2273,AD2273,AI2273),"")</f>
        <v/>
      </c>
      <c r="AK2273" s="89" t="str">
        <f>IFERROR(IF(ISNA(MATCH($AV2273,Other_Category_Abbr,0)),INDEX(FGHG_List_Long_GWP,MATCH($AV2273,FGHG_List_Long,0)),INDEX(GWP_Other_Abbr,MATCH($AV2273,Other_Category_Abbr,0)))*(T2273*(S2273+U2273)+W2273*(Y2273+X2273)+AD2273+AE2273*(AF2273+AG2273)),"")</f>
        <v/>
      </c>
      <c r="AL2273" s="90" t="str">
        <f t="shared" si="465"/>
        <v/>
      </c>
      <c r="AM2273" s="91" t="str">
        <f t="shared" si="466"/>
        <v/>
      </c>
      <c r="AP2273" s="92" t="b">
        <f t="shared" si="460"/>
        <v>0</v>
      </c>
      <c r="AQ2273" s="92" t="str">
        <f t="shared" si="461"/>
        <v xml:space="preserve"> </v>
      </c>
      <c r="AR2273" s="92" t="str">
        <f>IF(LEN(AQ2273)=1,"",COUNTIF($AQ$19:AQ2273,AQ2273)=1)</f>
        <v/>
      </c>
      <c r="AS2273" s="73"/>
      <c r="AT2273" s="73"/>
      <c r="AU2273" s="73"/>
      <c r="AV2273" s="235" t="str">
        <f>IF($P2273=Lists!$A$13,Lists!$A$29,IF($P2273=Lists!$A$14,Lists!$A$30,$P2273))</f>
        <v/>
      </c>
      <c r="AW2273" s="73"/>
      <c r="AX2273" s="73"/>
    </row>
    <row r="2274" spans="2:50" x14ac:dyDescent="0.3">
      <c r="B2274" s="137">
        <f t="shared" si="467"/>
        <v>2256</v>
      </c>
      <c r="C2274" s="24"/>
      <c r="D2274" s="24"/>
      <c r="E2274" s="24"/>
      <c r="F2274" s="25"/>
      <c r="G2274" s="24"/>
      <c r="H2274" s="30"/>
      <c r="I2274" s="24"/>
      <c r="J2274" s="50" t="str">
        <f t="shared" si="458"/>
        <v/>
      </c>
      <c r="K2274" s="30"/>
      <c r="L2274" s="236"/>
      <c r="M2274" s="30"/>
      <c r="N2274" s="30"/>
      <c r="O2274" s="46" t="str">
        <f t="shared" si="459"/>
        <v/>
      </c>
      <c r="P2274" s="239" t="str">
        <f t="shared" si="462"/>
        <v/>
      </c>
      <c r="Q2274" s="52" t="str">
        <f t="shared" si="463"/>
        <v/>
      </c>
      <c r="R2274" s="127"/>
      <c r="S2274" s="86"/>
      <c r="T2274" s="127"/>
      <c r="U2274" s="86"/>
      <c r="V2274" s="87">
        <f t="shared" si="455"/>
        <v>0</v>
      </c>
      <c r="W2274" s="130"/>
      <c r="X2274" s="86"/>
      <c r="Y2274" s="86"/>
      <c r="Z2274" s="131"/>
      <c r="AA2274" s="87">
        <f t="shared" si="464"/>
        <v>0</v>
      </c>
      <c r="AB2274" s="127"/>
      <c r="AC2274" s="86"/>
      <c r="AD2274" s="87">
        <f t="shared" si="456"/>
        <v>0</v>
      </c>
      <c r="AE2274" s="127"/>
      <c r="AF2274" s="86"/>
      <c r="AG2274" s="86"/>
      <c r="AH2274" s="131"/>
      <c r="AI2274" s="88">
        <f t="shared" si="457"/>
        <v>0</v>
      </c>
      <c r="AJ2274" s="89" t="str">
        <f>IFERROR(IF(ISNA(MATCH($AV2274,Other_Category_Abbr,0)),INDEX(FGHG_List_Long_GWP,MATCH($AV2274,FGHG_List_Long,0)),INDEX(GWP_Other_Abbr,MATCH($AV2274,Other_Category_Abbr,0)))*SUM(V2274,AA2274,AD2274,AI2274),"")</f>
        <v/>
      </c>
      <c r="AK2274" s="89" t="str">
        <f>IFERROR(IF(ISNA(MATCH($AV2274,Other_Category_Abbr,0)),INDEX(FGHG_List_Long_GWP,MATCH($AV2274,FGHG_List_Long,0)),INDEX(GWP_Other_Abbr,MATCH($AV2274,Other_Category_Abbr,0)))*(T2274*(S2274+U2274)+W2274*(Y2274+X2274)+AD2274+AE2274*(AF2274+AG2274)),"")</f>
        <v/>
      </c>
      <c r="AL2274" s="90" t="str">
        <f t="shared" si="465"/>
        <v/>
      </c>
      <c r="AM2274" s="91" t="str">
        <f t="shared" si="466"/>
        <v/>
      </c>
      <c r="AP2274" s="92" t="b">
        <f t="shared" si="460"/>
        <v>0</v>
      </c>
      <c r="AQ2274" s="92" t="str">
        <f t="shared" si="461"/>
        <v xml:space="preserve"> </v>
      </c>
      <c r="AR2274" s="92" t="str">
        <f>IF(LEN(AQ2274)=1,"",COUNTIF($AQ$19:AQ2274,AQ2274)=1)</f>
        <v/>
      </c>
      <c r="AS2274" s="73"/>
      <c r="AT2274" s="73"/>
      <c r="AU2274" s="73"/>
      <c r="AV2274" s="235" t="str">
        <f>IF($P2274=Lists!$A$13,Lists!$A$29,IF($P2274=Lists!$A$14,Lists!$A$30,$P2274))</f>
        <v/>
      </c>
      <c r="AW2274" s="73"/>
      <c r="AX2274" s="73"/>
    </row>
    <row r="2275" spans="2:50" x14ac:dyDescent="0.3">
      <c r="B2275" s="137">
        <f t="shared" si="467"/>
        <v>2257</v>
      </c>
      <c r="C2275" s="24"/>
      <c r="D2275" s="24"/>
      <c r="E2275" s="24"/>
      <c r="F2275" s="25"/>
      <c r="G2275" s="24"/>
      <c r="H2275" s="30"/>
      <c r="I2275" s="24"/>
      <c r="J2275" s="50" t="str">
        <f t="shared" si="458"/>
        <v/>
      </c>
      <c r="K2275" s="30"/>
      <c r="L2275" s="236"/>
      <c r="M2275" s="30"/>
      <c r="N2275" s="30"/>
      <c r="O2275" s="46" t="str">
        <f t="shared" si="459"/>
        <v/>
      </c>
      <c r="P2275" s="239" t="str">
        <f t="shared" si="462"/>
        <v/>
      </c>
      <c r="Q2275" s="52" t="str">
        <f t="shared" si="463"/>
        <v/>
      </c>
      <c r="R2275" s="127"/>
      <c r="S2275" s="86"/>
      <c r="T2275" s="127"/>
      <c r="U2275" s="86"/>
      <c r="V2275" s="87">
        <f t="shared" si="455"/>
        <v>0</v>
      </c>
      <c r="W2275" s="130"/>
      <c r="X2275" s="86"/>
      <c r="Y2275" s="86"/>
      <c r="Z2275" s="131"/>
      <c r="AA2275" s="87">
        <f t="shared" si="464"/>
        <v>0</v>
      </c>
      <c r="AB2275" s="127"/>
      <c r="AC2275" s="86"/>
      <c r="AD2275" s="87">
        <f t="shared" si="456"/>
        <v>0</v>
      </c>
      <c r="AE2275" s="127"/>
      <c r="AF2275" s="86"/>
      <c r="AG2275" s="86"/>
      <c r="AH2275" s="131"/>
      <c r="AI2275" s="88">
        <f t="shared" si="457"/>
        <v>0</v>
      </c>
      <c r="AJ2275" s="89" t="str">
        <f>IFERROR(IF(ISNA(MATCH($AV2275,Other_Category_Abbr,0)),INDEX(FGHG_List_Long_GWP,MATCH($AV2275,FGHG_List_Long,0)),INDEX(GWP_Other_Abbr,MATCH($AV2275,Other_Category_Abbr,0)))*SUM(V2275,AA2275,AD2275,AI2275),"")</f>
        <v/>
      </c>
      <c r="AK2275" s="89" t="str">
        <f>IFERROR(IF(ISNA(MATCH($AV2275,Other_Category_Abbr,0)),INDEX(FGHG_List_Long_GWP,MATCH($AV2275,FGHG_List_Long,0)),INDEX(GWP_Other_Abbr,MATCH($AV2275,Other_Category_Abbr,0)))*(T2275*(S2275+U2275)+W2275*(Y2275+X2275)+AD2275+AE2275*(AF2275+AG2275)),"")</f>
        <v/>
      </c>
      <c r="AL2275" s="90" t="str">
        <f t="shared" si="465"/>
        <v/>
      </c>
      <c r="AM2275" s="91" t="str">
        <f t="shared" si="466"/>
        <v/>
      </c>
      <c r="AP2275" s="92" t="b">
        <f t="shared" si="460"/>
        <v>0</v>
      </c>
      <c r="AQ2275" s="92" t="str">
        <f t="shared" si="461"/>
        <v xml:space="preserve"> </v>
      </c>
      <c r="AR2275" s="92" t="str">
        <f>IF(LEN(AQ2275)=1,"",COUNTIF($AQ$19:AQ2275,AQ2275)=1)</f>
        <v/>
      </c>
      <c r="AS2275" s="73"/>
      <c r="AT2275" s="73"/>
      <c r="AU2275" s="73"/>
      <c r="AV2275" s="235" t="str">
        <f>IF($P2275=Lists!$A$13,Lists!$A$29,IF($P2275=Lists!$A$14,Lists!$A$30,$P2275))</f>
        <v/>
      </c>
      <c r="AW2275" s="73"/>
      <c r="AX2275" s="73"/>
    </row>
    <row r="2276" spans="2:50" x14ac:dyDescent="0.3">
      <c r="B2276" s="137">
        <f t="shared" si="467"/>
        <v>2258</v>
      </c>
      <c r="C2276" s="24"/>
      <c r="D2276" s="24"/>
      <c r="E2276" s="24"/>
      <c r="F2276" s="25"/>
      <c r="G2276" s="24"/>
      <c r="H2276" s="30"/>
      <c r="I2276" s="24"/>
      <c r="J2276" s="50" t="str">
        <f t="shared" si="458"/>
        <v/>
      </c>
      <c r="K2276" s="30"/>
      <c r="L2276" s="236"/>
      <c r="M2276" s="30"/>
      <c r="N2276" s="30"/>
      <c r="O2276" s="46" t="str">
        <f t="shared" si="459"/>
        <v/>
      </c>
      <c r="P2276" s="239" t="str">
        <f t="shared" si="462"/>
        <v/>
      </c>
      <c r="Q2276" s="52" t="str">
        <f t="shared" si="463"/>
        <v/>
      </c>
      <c r="R2276" s="127"/>
      <c r="S2276" s="86"/>
      <c r="T2276" s="127"/>
      <c r="U2276" s="86"/>
      <c r="V2276" s="87">
        <f t="shared" si="455"/>
        <v>0</v>
      </c>
      <c r="W2276" s="130"/>
      <c r="X2276" s="86"/>
      <c r="Y2276" s="86"/>
      <c r="Z2276" s="131"/>
      <c r="AA2276" s="87">
        <f t="shared" si="464"/>
        <v>0</v>
      </c>
      <c r="AB2276" s="127"/>
      <c r="AC2276" s="86"/>
      <c r="AD2276" s="87">
        <f t="shared" si="456"/>
        <v>0</v>
      </c>
      <c r="AE2276" s="127"/>
      <c r="AF2276" s="86"/>
      <c r="AG2276" s="86"/>
      <c r="AH2276" s="131"/>
      <c r="AI2276" s="88">
        <f t="shared" si="457"/>
        <v>0</v>
      </c>
      <c r="AJ2276" s="89" t="str">
        <f>IFERROR(IF(ISNA(MATCH($AV2276,Other_Category_Abbr,0)),INDEX(FGHG_List_Long_GWP,MATCH($AV2276,FGHG_List_Long,0)),INDEX(GWP_Other_Abbr,MATCH($AV2276,Other_Category_Abbr,0)))*SUM(V2276,AA2276,AD2276,AI2276),"")</f>
        <v/>
      </c>
      <c r="AK2276" s="89" t="str">
        <f>IFERROR(IF(ISNA(MATCH($AV2276,Other_Category_Abbr,0)),INDEX(FGHG_List_Long_GWP,MATCH($AV2276,FGHG_List_Long,0)),INDEX(GWP_Other_Abbr,MATCH($AV2276,Other_Category_Abbr,0)))*(T2276*(S2276+U2276)+W2276*(Y2276+X2276)+AD2276+AE2276*(AF2276+AG2276)),"")</f>
        <v/>
      </c>
      <c r="AL2276" s="90" t="str">
        <f t="shared" si="465"/>
        <v/>
      </c>
      <c r="AM2276" s="91" t="str">
        <f t="shared" si="466"/>
        <v/>
      </c>
      <c r="AP2276" s="92" t="b">
        <f t="shared" si="460"/>
        <v>0</v>
      </c>
      <c r="AQ2276" s="92" t="str">
        <f t="shared" si="461"/>
        <v xml:space="preserve"> </v>
      </c>
      <c r="AR2276" s="92" t="str">
        <f>IF(LEN(AQ2276)=1,"",COUNTIF($AQ$19:AQ2276,AQ2276)=1)</f>
        <v/>
      </c>
      <c r="AS2276" s="73"/>
      <c r="AT2276" s="73"/>
      <c r="AU2276" s="73"/>
      <c r="AV2276" s="235" t="str">
        <f>IF($P2276=Lists!$A$13,Lists!$A$29,IF($P2276=Lists!$A$14,Lists!$A$30,$P2276))</f>
        <v/>
      </c>
      <c r="AW2276" s="73"/>
      <c r="AX2276" s="73"/>
    </row>
    <row r="2277" spans="2:50" x14ac:dyDescent="0.3">
      <c r="B2277" s="137">
        <f t="shared" si="467"/>
        <v>2259</v>
      </c>
      <c r="C2277" s="24"/>
      <c r="D2277" s="24"/>
      <c r="E2277" s="24"/>
      <c r="F2277" s="25"/>
      <c r="G2277" s="24"/>
      <c r="H2277" s="30"/>
      <c r="I2277" s="24"/>
      <c r="J2277" s="50" t="str">
        <f t="shared" si="458"/>
        <v/>
      </c>
      <c r="K2277" s="30"/>
      <c r="L2277" s="236"/>
      <c r="M2277" s="30"/>
      <c r="N2277" s="30"/>
      <c r="O2277" s="46" t="str">
        <f t="shared" si="459"/>
        <v/>
      </c>
      <c r="P2277" s="239" t="str">
        <f t="shared" si="462"/>
        <v/>
      </c>
      <c r="Q2277" s="52" t="str">
        <f t="shared" si="463"/>
        <v/>
      </c>
      <c r="R2277" s="127"/>
      <c r="S2277" s="86"/>
      <c r="T2277" s="127"/>
      <c r="U2277" s="86"/>
      <c r="V2277" s="87">
        <f t="shared" si="455"/>
        <v>0</v>
      </c>
      <c r="W2277" s="130"/>
      <c r="X2277" s="86"/>
      <c r="Y2277" s="86"/>
      <c r="Z2277" s="131"/>
      <c r="AA2277" s="87">
        <f t="shared" si="464"/>
        <v>0</v>
      </c>
      <c r="AB2277" s="127"/>
      <c r="AC2277" s="86"/>
      <c r="AD2277" s="87">
        <f t="shared" si="456"/>
        <v>0</v>
      </c>
      <c r="AE2277" s="127"/>
      <c r="AF2277" s="86"/>
      <c r="AG2277" s="86"/>
      <c r="AH2277" s="131"/>
      <c r="AI2277" s="88">
        <f t="shared" si="457"/>
        <v>0</v>
      </c>
      <c r="AJ2277" s="89" t="str">
        <f>IFERROR(IF(ISNA(MATCH($AV2277,Other_Category_Abbr,0)),INDEX(FGHG_List_Long_GWP,MATCH($AV2277,FGHG_List_Long,0)),INDEX(GWP_Other_Abbr,MATCH($AV2277,Other_Category_Abbr,0)))*SUM(V2277,AA2277,AD2277,AI2277),"")</f>
        <v/>
      </c>
      <c r="AK2277" s="89" t="str">
        <f>IFERROR(IF(ISNA(MATCH($AV2277,Other_Category_Abbr,0)),INDEX(FGHG_List_Long_GWP,MATCH($AV2277,FGHG_List_Long,0)),INDEX(GWP_Other_Abbr,MATCH($AV2277,Other_Category_Abbr,0)))*(T2277*(S2277+U2277)+W2277*(Y2277+X2277)+AD2277+AE2277*(AF2277+AG2277)),"")</f>
        <v/>
      </c>
      <c r="AL2277" s="90" t="str">
        <f t="shared" si="465"/>
        <v/>
      </c>
      <c r="AM2277" s="91" t="str">
        <f t="shared" si="466"/>
        <v/>
      </c>
      <c r="AP2277" s="92" t="b">
        <f t="shared" si="460"/>
        <v>0</v>
      </c>
      <c r="AQ2277" s="92" t="str">
        <f t="shared" si="461"/>
        <v xml:space="preserve"> </v>
      </c>
      <c r="AR2277" s="92" t="str">
        <f>IF(LEN(AQ2277)=1,"",COUNTIF($AQ$19:AQ2277,AQ2277)=1)</f>
        <v/>
      </c>
      <c r="AS2277" s="73"/>
      <c r="AT2277" s="73"/>
      <c r="AU2277" s="73"/>
      <c r="AV2277" s="235" t="str">
        <f>IF($P2277=Lists!$A$13,Lists!$A$29,IF($P2277=Lists!$A$14,Lists!$A$30,$P2277))</f>
        <v/>
      </c>
      <c r="AW2277" s="73"/>
      <c r="AX2277" s="73"/>
    </row>
    <row r="2278" spans="2:50" x14ac:dyDescent="0.3">
      <c r="B2278" s="137">
        <f t="shared" si="467"/>
        <v>2260</v>
      </c>
      <c r="C2278" s="24"/>
      <c r="D2278" s="24"/>
      <c r="E2278" s="24"/>
      <c r="F2278" s="25"/>
      <c r="G2278" s="24"/>
      <c r="H2278" s="30"/>
      <c r="I2278" s="24"/>
      <c r="J2278" s="50" t="str">
        <f t="shared" si="458"/>
        <v/>
      </c>
      <c r="K2278" s="30"/>
      <c r="L2278" s="236"/>
      <c r="M2278" s="30"/>
      <c r="N2278" s="30"/>
      <c r="O2278" s="46" t="str">
        <f t="shared" si="459"/>
        <v/>
      </c>
      <c r="P2278" s="239" t="str">
        <f t="shared" si="462"/>
        <v/>
      </c>
      <c r="Q2278" s="52" t="str">
        <f t="shared" si="463"/>
        <v/>
      </c>
      <c r="R2278" s="127"/>
      <c r="S2278" s="86"/>
      <c r="T2278" s="127"/>
      <c r="U2278" s="86"/>
      <c r="V2278" s="87">
        <f t="shared" si="455"/>
        <v>0</v>
      </c>
      <c r="W2278" s="130"/>
      <c r="X2278" s="86"/>
      <c r="Y2278" s="86"/>
      <c r="Z2278" s="131"/>
      <c r="AA2278" s="87">
        <f t="shared" si="464"/>
        <v>0</v>
      </c>
      <c r="AB2278" s="127"/>
      <c r="AC2278" s="86"/>
      <c r="AD2278" s="87">
        <f t="shared" si="456"/>
        <v>0</v>
      </c>
      <c r="AE2278" s="127"/>
      <c r="AF2278" s="86"/>
      <c r="AG2278" s="86"/>
      <c r="AH2278" s="131"/>
      <c r="AI2278" s="88">
        <f t="shared" si="457"/>
        <v>0</v>
      </c>
      <c r="AJ2278" s="89" t="str">
        <f>IFERROR(IF(ISNA(MATCH($AV2278,Other_Category_Abbr,0)),INDEX(FGHG_List_Long_GWP,MATCH($AV2278,FGHG_List_Long,0)),INDEX(GWP_Other_Abbr,MATCH($AV2278,Other_Category_Abbr,0)))*SUM(V2278,AA2278,AD2278,AI2278),"")</f>
        <v/>
      </c>
      <c r="AK2278" s="89" t="str">
        <f>IFERROR(IF(ISNA(MATCH($AV2278,Other_Category_Abbr,0)),INDEX(FGHG_List_Long_GWP,MATCH($AV2278,FGHG_List_Long,0)),INDEX(GWP_Other_Abbr,MATCH($AV2278,Other_Category_Abbr,0)))*(T2278*(S2278+U2278)+W2278*(Y2278+X2278)+AD2278+AE2278*(AF2278+AG2278)),"")</f>
        <v/>
      </c>
      <c r="AL2278" s="90" t="str">
        <f t="shared" si="465"/>
        <v/>
      </c>
      <c r="AM2278" s="91" t="str">
        <f t="shared" si="466"/>
        <v/>
      </c>
      <c r="AP2278" s="92" t="b">
        <f t="shared" si="460"/>
        <v>0</v>
      </c>
      <c r="AQ2278" s="92" t="str">
        <f t="shared" si="461"/>
        <v xml:space="preserve"> </v>
      </c>
      <c r="AR2278" s="92" t="str">
        <f>IF(LEN(AQ2278)=1,"",COUNTIF($AQ$19:AQ2278,AQ2278)=1)</f>
        <v/>
      </c>
      <c r="AS2278" s="73"/>
      <c r="AT2278" s="73"/>
      <c r="AU2278" s="73"/>
      <c r="AV2278" s="235" t="str">
        <f>IF($P2278=Lists!$A$13,Lists!$A$29,IF($P2278=Lists!$A$14,Lists!$A$30,$P2278))</f>
        <v/>
      </c>
      <c r="AW2278" s="73"/>
      <c r="AX2278" s="73"/>
    </row>
    <row r="2279" spans="2:50" x14ac:dyDescent="0.3">
      <c r="B2279" s="137">
        <f t="shared" si="467"/>
        <v>2261</v>
      </c>
      <c r="C2279" s="24"/>
      <c r="D2279" s="24"/>
      <c r="E2279" s="24"/>
      <c r="F2279" s="25"/>
      <c r="G2279" s="24"/>
      <c r="H2279" s="30"/>
      <c r="I2279" s="24"/>
      <c r="J2279" s="50" t="str">
        <f t="shared" si="458"/>
        <v/>
      </c>
      <c r="K2279" s="30"/>
      <c r="L2279" s="236"/>
      <c r="M2279" s="30"/>
      <c r="N2279" s="30"/>
      <c r="O2279" s="46" t="str">
        <f t="shared" si="459"/>
        <v/>
      </c>
      <c r="P2279" s="239" t="str">
        <f t="shared" si="462"/>
        <v/>
      </c>
      <c r="Q2279" s="52" t="str">
        <f t="shared" si="463"/>
        <v/>
      </c>
      <c r="R2279" s="127"/>
      <c r="S2279" s="86"/>
      <c r="T2279" s="127"/>
      <c r="U2279" s="86"/>
      <c r="V2279" s="87">
        <f t="shared" si="455"/>
        <v>0</v>
      </c>
      <c r="W2279" s="130"/>
      <c r="X2279" s="86"/>
      <c r="Y2279" s="86"/>
      <c r="Z2279" s="131"/>
      <c r="AA2279" s="87">
        <f t="shared" si="464"/>
        <v>0</v>
      </c>
      <c r="AB2279" s="127"/>
      <c r="AC2279" s="86"/>
      <c r="AD2279" s="87">
        <f t="shared" si="456"/>
        <v>0</v>
      </c>
      <c r="AE2279" s="127"/>
      <c r="AF2279" s="86"/>
      <c r="AG2279" s="86"/>
      <c r="AH2279" s="131"/>
      <c r="AI2279" s="88">
        <f t="shared" si="457"/>
        <v>0</v>
      </c>
      <c r="AJ2279" s="89" t="str">
        <f>IFERROR(IF(ISNA(MATCH($AV2279,Other_Category_Abbr,0)),INDEX(FGHG_List_Long_GWP,MATCH($AV2279,FGHG_List_Long,0)),INDEX(GWP_Other_Abbr,MATCH($AV2279,Other_Category_Abbr,0)))*SUM(V2279,AA2279,AD2279,AI2279),"")</f>
        <v/>
      </c>
      <c r="AK2279" s="89" t="str">
        <f>IFERROR(IF(ISNA(MATCH($AV2279,Other_Category_Abbr,0)),INDEX(FGHG_List_Long_GWP,MATCH($AV2279,FGHG_List_Long,0)),INDEX(GWP_Other_Abbr,MATCH($AV2279,Other_Category_Abbr,0)))*(T2279*(S2279+U2279)+W2279*(Y2279+X2279)+AD2279+AE2279*(AF2279+AG2279)),"")</f>
        <v/>
      </c>
      <c r="AL2279" s="90" t="str">
        <f t="shared" si="465"/>
        <v/>
      </c>
      <c r="AM2279" s="91" t="str">
        <f t="shared" si="466"/>
        <v/>
      </c>
      <c r="AP2279" s="92" t="b">
        <f t="shared" si="460"/>
        <v>0</v>
      </c>
      <c r="AQ2279" s="92" t="str">
        <f t="shared" si="461"/>
        <v xml:space="preserve"> </v>
      </c>
      <c r="AR2279" s="92" t="str">
        <f>IF(LEN(AQ2279)=1,"",COUNTIF($AQ$19:AQ2279,AQ2279)=1)</f>
        <v/>
      </c>
      <c r="AS2279" s="73"/>
      <c r="AT2279" s="73"/>
      <c r="AU2279" s="73"/>
      <c r="AV2279" s="235" t="str">
        <f>IF($P2279=Lists!$A$13,Lists!$A$29,IF($P2279=Lists!$A$14,Lists!$A$30,$P2279))</f>
        <v/>
      </c>
      <c r="AW2279" s="73"/>
      <c r="AX2279" s="73"/>
    </row>
    <row r="2280" spans="2:50" x14ac:dyDescent="0.3">
      <c r="B2280" s="137">
        <f t="shared" si="467"/>
        <v>2262</v>
      </c>
      <c r="C2280" s="24"/>
      <c r="D2280" s="24"/>
      <c r="E2280" s="24"/>
      <c r="F2280" s="25"/>
      <c r="G2280" s="24"/>
      <c r="H2280" s="30"/>
      <c r="I2280" s="24"/>
      <c r="J2280" s="50" t="str">
        <f t="shared" si="458"/>
        <v/>
      </c>
      <c r="K2280" s="30"/>
      <c r="L2280" s="236"/>
      <c r="M2280" s="30"/>
      <c r="N2280" s="30"/>
      <c r="O2280" s="46" t="str">
        <f t="shared" si="459"/>
        <v/>
      </c>
      <c r="P2280" s="239" t="str">
        <f t="shared" si="462"/>
        <v/>
      </c>
      <c r="Q2280" s="52" t="str">
        <f t="shared" si="463"/>
        <v/>
      </c>
      <c r="R2280" s="127"/>
      <c r="S2280" s="86"/>
      <c r="T2280" s="127"/>
      <c r="U2280" s="86"/>
      <c r="V2280" s="87">
        <f t="shared" ref="V2280:V2343" si="468">+(R2280*S2280)+(T2280*U2280)</f>
        <v>0</v>
      </c>
      <c r="W2280" s="130"/>
      <c r="X2280" s="86"/>
      <c r="Y2280" s="86"/>
      <c r="Z2280" s="131"/>
      <c r="AA2280" s="87">
        <f t="shared" si="464"/>
        <v>0</v>
      </c>
      <c r="AB2280" s="127"/>
      <c r="AC2280" s="86"/>
      <c r="AD2280" s="87">
        <f t="shared" ref="AD2280:AD2343" si="469">+(AB2280*AC2280)</f>
        <v>0</v>
      </c>
      <c r="AE2280" s="127"/>
      <c r="AF2280" s="86"/>
      <c r="AG2280" s="86"/>
      <c r="AH2280" s="131"/>
      <c r="AI2280" s="88">
        <f t="shared" ref="AI2280:AI2343" si="470">+AE2280*(AF2280+AG2280*(1-AH2280))</f>
        <v>0</v>
      </c>
      <c r="AJ2280" s="89" t="str">
        <f>IFERROR(IF(ISNA(MATCH($AV2280,Other_Category_Abbr,0)),INDEX(FGHG_List_Long_GWP,MATCH($AV2280,FGHG_List_Long,0)),INDEX(GWP_Other_Abbr,MATCH($AV2280,Other_Category_Abbr,0)))*SUM(V2280,AA2280,AD2280,AI2280),"")</f>
        <v/>
      </c>
      <c r="AK2280" s="89" t="str">
        <f>IFERROR(IF(ISNA(MATCH($AV2280,Other_Category_Abbr,0)),INDEX(FGHG_List_Long_GWP,MATCH($AV2280,FGHG_List_Long,0)),INDEX(GWP_Other_Abbr,MATCH($AV2280,Other_Category_Abbr,0)))*(T2280*(S2280+U2280)+W2280*(Y2280+X2280)+AD2280+AE2280*(AF2280+AG2280)),"")</f>
        <v/>
      </c>
      <c r="AL2280" s="90" t="str">
        <f t="shared" si="465"/>
        <v/>
      </c>
      <c r="AM2280" s="91" t="str">
        <f t="shared" si="466"/>
        <v/>
      </c>
      <c r="AP2280" s="92" t="b">
        <f t="shared" si="460"/>
        <v>0</v>
      </c>
      <c r="AQ2280" s="92" t="str">
        <f t="shared" si="461"/>
        <v xml:space="preserve"> </v>
      </c>
      <c r="AR2280" s="92" t="str">
        <f>IF(LEN(AQ2280)=1,"",COUNTIF($AQ$19:AQ2280,AQ2280)=1)</f>
        <v/>
      </c>
      <c r="AS2280" s="73"/>
      <c r="AT2280" s="73"/>
      <c r="AU2280" s="73"/>
      <c r="AV2280" s="235" t="str">
        <f>IF($P2280=Lists!$A$13,Lists!$A$29,IF($P2280=Lists!$A$14,Lists!$A$30,$P2280))</f>
        <v/>
      </c>
      <c r="AW2280" s="73"/>
      <c r="AX2280" s="73"/>
    </row>
    <row r="2281" spans="2:50" x14ac:dyDescent="0.3">
      <c r="B2281" s="137">
        <f t="shared" si="467"/>
        <v>2263</v>
      </c>
      <c r="C2281" s="24"/>
      <c r="D2281" s="24"/>
      <c r="E2281" s="24"/>
      <c r="F2281" s="25"/>
      <c r="G2281" s="24"/>
      <c r="H2281" s="30"/>
      <c r="I2281" s="24"/>
      <c r="J2281" s="50" t="str">
        <f t="shared" si="458"/>
        <v/>
      </c>
      <c r="K2281" s="30"/>
      <c r="L2281" s="236"/>
      <c r="M2281" s="30"/>
      <c r="N2281" s="30"/>
      <c r="O2281" s="46" t="str">
        <f t="shared" si="459"/>
        <v/>
      </c>
      <c r="P2281" s="239" t="str">
        <f t="shared" si="462"/>
        <v/>
      </c>
      <c r="Q2281" s="52" t="str">
        <f t="shared" si="463"/>
        <v/>
      </c>
      <c r="R2281" s="127"/>
      <c r="S2281" s="86"/>
      <c r="T2281" s="127"/>
      <c r="U2281" s="86"/>
      <c r="V2281" s="87">
        <f t="shared" si="468"/>
        <v>0</v>
      </c>
      <c r="W2281" s="130"/>
      <c r="X2281" s="86"/>
      <c r="Y2281" s="86"/>
      <c r="Z2281" s="131"/>
      <c r="AA2281" s="87">
        <f t="shared" si="464"/>
        <v>0</v>
      </c>
      <c r="AB2281" s="127"/>
      <c r="AC2281" s="86"/>
      <c r="AD2281" s="87">
        <f t="shared" si="469"/>
        <v>0</v>
      </c>
      <c r="AE2281" s="127"/>
      <c r="AF2281" s="86"/>
      <c r="AG2281" s="86"/>
      <c r="AH2281" s="131"/>
      <c r="AI2281" s="88">
        <f t="shared" si="470"/>
        <v>0</v>
      </c>
      <c r="AJ2281" s="89" t="str">
        <f>IFERROR(IF(ISNA(MATCH($AV2281,Other_Category_Abbr,0)),INDEX(FGHG_List_Long_GWP,MATCH($AV2281,FGHG_List_Long,0)),INDEX(GWP_Other_Abbr,MATCH($AV2281,Other_Category_Abbr,0)))*SUM(V2281,AA2281,AD2281,AI2281),"")</f>
        <v/>
      </c>
      <c r="AK2281" s="89" t="str">
        <f>IFERROR(IF(ISNA(MATCH($AV2281,Other_Category_Abbr,0)),INDEX(FGHG_List_Long_GWP,MATCH($AV2281,FGHG_List_Long,0)),INDEX(GWP_Other_Abbr,MATCH($AV2281,Other_Category_Abbr,0)))*(T2281*(S2281+U2281)+W2281*(Y2281+X2281)+AD2281+AE2281*(AF2281+AG2281)),"")</f>
        <v/>
      </c>
      <c r="AL2281" s="90" t="str">
        <f t="shared" si="465"/>
        <v/>
      </c>
      <c r="AM2281" s="91" t="str">
        <f t="shared" si="466"/>
        <v/>
      </c>
      <c r="AP2281" s="92" t="b">
        <f t="shared" si="460"/>
        <v>0</v>
      </c>
      <c r="AQ2281" s="92" t="str">
        <f t="shared" si="461"/>
        <v xml:space="preserve"> </v>
      </c>
      <c r="AR2281" s="92" t="str">
        <f>IF(LEN(AQ2281)=1,"",COUNTIF($AQ$19:AQ2281,AQ2281)=1)</f>
        <v/>
      </c>
      <c r="AS2281" s="73"/>
      <c r="AT2281" s="73"/>
      <c r="AU2281" s="73"/>
      <c r="AV2281" s="235" t="str">
        <f>IF($P2281=Lists!$A$13,Lists!$A$29,IF($P2281=Lists!$A$14,Lists!$A$30,$P2281))</f>
        <v/>
      </c>
      <c r="AW2281" s="73"/>
      <c r="AX2281" s="73"/>
    </row>
    <row r="2282" spans="2:50" x14ac:dyDescent="0.3">
      <c r="B2282" s="137">
        <f t="shared" si="467"/>
        <v>2264</v>
      </c>
      <c r="C2282" s="24"/>
      <c r="D2282" s="24"/>
      <c r="E2282" s="24"/>
      <c r="F2282" s="25"/>
      <c r="G2282" s="24"/>
      <c r="H2282" s="30"/>
      <c r="I2282" s="24"/>
      <c r="J2282" s="50" t="str">
        <f t="shared" si="458"/>
        <v/>
      </c>
      <c r="K2282" s="30"/>
      <c r="L2282" s="236"/>
      <c r="M2282" s="30"/>
      <c r="N2282" s="30"/>
      <c r="O2282" s="46" t="str">
        <f t="shared" si="459"/>
        <v/>
      </c>
      <c r="P2282" s="239" t="str">
        <f t="shared" si="462"/>
        <v/>
      </c>
      <c r="Q2282" s="52" t="str">
        <f t="shared" si="463"/>
        <v/>
      </c>
      <c r="R2282" s="127"/>
      <c r="S2282" s="86"/>
      <c r="T2282" s="127"/>
      <c r="U2282" s="86"/>
      <c r="V2282" s="87">
        <f t="shared" si="468"/>
        <v>0</v>
      </c>
      <c r="W2282" s="130"/>
      <c r="X2282" s="86"/>
      <c r="Y2282" s="86"/>
      <c r="Z2282" s="131"/>
      <c r="AA2282" s="87">
        <f t="shared" si="464"/>
        <v>0</v>
      </c>
      <c r="AB2282" s="127"/>
      <c r="AC2282" s="86"/>
      <c r="AD2282" s="87">
        <f t="shared" si="469"/>
        <v>0</v>
      </c>
      <c r="AE2282" s="127"/>
      <c r="AF2282" s="86"/>
      <c r="AG2282" s="86"/>
      <c r="AH2282" s="131"/>
      <c r="AI2282" s="88">
        <f t="shared" si="470"/>
        <v>0</v>
      </c>
      <c r="AJ2282" s="89" t="str">
        <f>IFERROR(IF(ISNA(MATCH($AV2282,Other_Category_Abbr,0)),INDEX(FGHG_List_Long_GWP,MATCH($AV2282,FGHG_List_Long,0)),INDEX(GWP_Other_Abbr,MATCH($AV2282,Other_Category_Abbr,0)))*SUM(V2282,AA2282,AD2282,AI2282),"")</f>
        <v/>
      </c>
      <c r="AK2282" s="89" t="str">
        <f>IFERROR(IF(ISNA(MATCH($AV2282,Other_Category_Abbr,0)),INDEX(FGHG_List_Long_GWP,MATCH($AV2282,FGHG_List_Long,0)),INDEX(GWP_Other_Abbr,MATCH($AV2282,Other_Category_Abbr,0)))*(T2282*(S2282+U2282)+W2282*(Y2282+X2282)+AD2282+AE2282*(AF2282+AG2282)),"")</f>
        <v/>
      </c>
      <c r="AL2282" s="90" t="str">
        <f t="shared" si="465"/>
        <v/>
      </c>
      <c r="AM2282" s="91" t="str">
        <f t="shared" si="466"/>
        <v/>
      </c>
      <c r="AP2282" s="92" t="b">
        <f t="shared" si="460"/>
        <v>0</v>
      </c>
      <c r="AQ2282" s="92" t="str">
        <f t="shared" si="461"/>
        <v xml:space="preserve"> </v>
      </c>
      <c r="AR2282" s="92" t="str">
        <f>IF(LEN(AQ2282)=1,"",COUNTIF($AQ$19:AQ2282,AQ2282)=1)</f>
        <v/>
      </c>
      <c r="AS2282" s="73"/>
      <c r="AT2282" s="73"/>
      <c r="AU2282" s="73"/>
      <c r="AV2282" s="235" t="str">
        <f>IF($P2282=Lists!$A$13,Lists!$A$29,IF($P2282=Lists!$A$14,Lists!$A$30,$P2282))</f>
        <v/>
      </c>
      <c r="AW2282" s="73"/>
      <c r="AX2282" s="73"/>
    </row>
    <row r="2283" spans="2:50" x14ac:dyDescent="0.3">
      <c r="B2283" s="137">
        <f t="shared" si="467"/>
        <v>2265</v>
      </c>
      <c r="C2283" s="24"/>
      <c r="D2283" s="24"/>
      <c r="E2283" s="24"/>
      <c r="F2283" s="25"/>
      <c r="G2283" s="24"/>
      <c r="H2283" s="30"/>
      <c r="I2283" s="24"/>
      <c r="J2283" s="50" t="str">
        <f t="shared" si="458"/>
        <v/>
      </c>
      <c r="K2283" s="30"/>
      <c r="L2283" s="236"/>
      <c r="M2283" s="30"/>
      <c r="N2283" s="30"/>
      <c r="O2283" s="46" t="str">
        <f t="shared" si="459"/>
        <v/>
      </c>
      <c r="P2283" s="239" t="str">
        <f t="shared" si="462"/>
        <v/>
      </c>
      <c r="Q2283" s="52" t="str">
        <f t="shared" si="463"/>
        <v/>
      </c>
      <c r="R2283" s="127"/>
      <c r="S2283" s="86"/>
      <c r="T2283" s="127"/>
      <c r="U2283" s="86"/>
      <c r="V2283" s="87">
        <f t="shared" si="468"/>
        <v>0</v>
      </c>
      <c r="W2283" s="130"/>
      <c r="X2283" s="86"/>
      <c r="Y2283" s="86"/>
      <c r="Z2283" s="131"/>
      <c r="AA2283" s="87">
        <f t="shared" si="464"/>
        <v>0</v>
      </c>
      <c r="AB2283" s="127"/>
      <c r="AC2283" s="86"/>
      <c r="AD2283" s="87">
        <f t="shared" si="469"/>
        <v>0</v>
      </c>
      <c r="AE2283" s="127"/>
      <c r="AF2283" s="86"/>
      <c r="AG2283" s="86"/>
      <c r="AH2283" s="131"/>
      <c r="AI2283" s="88">
        <f t="shared" si="470"/>
        <v>0</v>
      </c>
      <c r="AJ2283" s="89" t="str">
        <f>IFERROR(IF(ISNA(MATCH($AV2283,Other_Category_Abbr,0)),INDEX(FGHG_List_Long_GWP,MATCH($AV2283,FGHG_List_Long,0)),INDEX(GWP_Other_Abbr,MATCH($AV2283,Other_Category_Abbr,0)))*SUM(V2283,AA2283,AD2283,AI2283),"")</f>
        <v/>
      </c>
      <c r="AK2283" s="89" t="str">
        <f>IFERROR(IF(ISNA(MATCH($AV2283,Other_Category_Abbr,0)),INDEX(FGHG_List_Long_GWP,MATCH($AV2283,FGHG_List_Long,0)),INDEX(GWP_Other_Abbr,MATCH($AV2283,Other_Category_Abbr,0)))*(T2283*(S2283+U2283)+W2283*(Y2283+X2283)+AD2283+AE2283*(AF2283+AG2283)),"")</f>
        <v/>
      </c>
      <c r="AL2283" s="90" t="str">
        <f t="shared" si="465"/>
        <v/>
      </c>
      <c r="AM2283" s="91" t="str">
        <f t="shared" si="466"/>
        <v/>
      </c>
      <c r="AP2283" s="92" t="b">
        <f t="shared" si="460"/>
        <v>0</v>
      </c>
      <c r="AQ2283" s="92" t="str">
        <f t="shared" si="461"/>
        <v xml:space="preserve"> </v>
      </c>
      <c r="AR2283" s="92" t="str">
        <f>IF(LEN(AQ2283)=1,"",COUNTIF($AQ$19:AQ2283,AQ2283)=1)</f>
        <v/>
      </c>
      <c r="AS2283" s="73"/>
      <c r="AT2283" s="73"/>
      <c r="AU2283" s="73"/>
      <c r="AV2283" s="235" t="str">
        <f>IF($P2283=Lists!$A$13,Lists!$A$29,IF($P2283=Lists!$A$14,Lists!$A$30,$P2283))</f>
        <v/>
      </c>
      <c r="AW2283" s="73"/>
      <c r="AX2283" s="73"/>
    </row>
    <row r="2284" spans="2:50" x14ac:dyDescent="0.3">
      <c r="B2284" s="137">
        <f t="shared" si="467"/>
        <v>2266</v>
      </c>
      <c r="C2284" s="24"/>
      <c r="D2284" s="24"/>
      <c r="E2284" s="24"/>
      <c r="F2284" s="25"/>
      <c r="G2284" s="24"/>
      <c r="H2284" s="30"/>
      <c r="I2284" s="24"/>
      <c r="J2284" s="50" t="str">
        <f t="shared" si="458"/>
        <v/>
      </c>
      <c r="K2284" s="30"/>
      <c r="L2284" s="236"/>
      <c r="M2284" s="30"/>
      <c r="N2284" s="30"/>
      <c r="O2284" s="46" t="str">
        <f t="shared" si="459"/>
        <v/>
      </c>
      <c r="P2284" s="239" t="str">
        <f t="shared" si="462"/>
        <v/>
      </c>
      <c r="Q2284" s="52" t="str">
        <f t="shared" si="463"/>
        <v/>
      </c>
      <c r="R2284" s="127"/>
      <c r="S2284" s="86"/>
      <c r="T2284" s="127"/>
      <c r="U2284" s="86"/>
      <c r="V2284" s="87">
        <f t="shared" si="468"/>
        <v>0</v>
      </c>
      <c r="W2284" s="130"/>
      <c r="X2284" s="86"/>
      <c r="Y2284" s="86"/>
      <c r="Z2284" s="131"/>
      <c r="AA2284" s="87">
        <f t="shared" si="464"/>
        <v>0</v>
      </c>
      <c r="AB2284" s="127"/>
      <c r="AC2284" s="86"/>
      <c r="AD2284" s="87">
        <f t="shared" si="469"/>
        <v>0</v>
      </c>
      <c r="AE2284" s="127"/>
      <c r="AF2284" s="86"/>
      <c r="AG2284" s="86"/>
      <c r="AH2284" s="131"/>
      <c r="AI2284" s="88">
        <f t="shared" si="470"/>
        <v>0</v>
      </c>
      <c r="AJ2284" s="89" t="str">
        <f>IFERROR(IF(ISNA(MATCH($AV2284,Other_Category_Abbr,0)),INDEX(FGHG_List_Long_GWP,MATCH($AV2284,FGHG_List_Long,0)),INDEX(GWP_Other_Abbr,MATCH($AV2284,Other_Category_Abbr,0)))*SUM(V2284,AA2284,AD2284,AI2284),"")</f>
        <v/>
      </c>
      <c r="AK2284" s="89" t="str">
        <f>IFERROR(IF(ISNA(MATCH($AV2284,Other_Category_Abbr,0)),INDEX(FGHG_List_Long_GWP,MATCH($AV2284,FGHG_List_Long,0)),INDEX(GWP_Other_Abbr,MATCH($AV2284,Other_Category_Abbr,0)))*(T2284*(S2284+U2284)+W2284*(Y2284+X2284)+AD2284+AE2284*(AF2284+AG2284)),"")</f>
        <v/>
      </c>
      <c r="AL2284" s="90" t="str">
        <f t="shared" si="465"/>
        <v/>
      </c>
      <c r="AM2284" s="91" t="str">
        <f t="shared" si="466"/>
        <v/>
      </c>
      <c r="AP2284" s="92" t="b">
        <f t="shared" si="460"/>
        <v>0</v>
      </c>
      <c r="AQ2284" s="92" t="str">
        <f t="shared" si="461"/>
        <v xml:space="preserve"> </v>
      </c>
      <c r="AR2284" s="92" t="str">
        <f>IF(LEN(AQ2284)=1,"",COUNTIF($AQ$19:AQ2284,AQ2284)=1)</f>
        <v/>
      </c>
      <c r="AS2284" s="73"/>
      <c r="AT2284" s="73"/>
      <c r="AU2284" s="73"/>
      <c r="AV2284" s="235" t="str">
        <f>IF($P2284=Lists!$A$13,Lists!$A$29,IF($P2284=Lists!$A$14,Lists!$A$30,$P2284))</f>
        <v/>
      </c>
      <c r="AW2284" s="73"/>
      <c r="AX2284" s="73"/>
    </row>
    <row r="2285" spans="2:50" x14ac:dyDescent="0.3">
      <c r="B2285" s="137">
        <f t="shared" si="467"/>
        <v>2267</v>
      </c>
      <c r="C2285" s="24"/>
      <c r="D2285" s="24"/>
      <c r="E2285" s="24"/>
      <c r="F2285" s="25"/>
      <c r="G2285" s="24"/>
      <c r="H2285" s="30"/>
      <c r="I2285" s="24"/>
      <c r="J2285" s="50" t="str">
        <f t="shared" si="458"/>
        <v/>
      </c>
      <c r="K2285" s="30"/>
      <c r="L2285" s="236"/>
      <c r="M2285" s="30"/>
      <c r="N2285" s="30"/>
      <c r="O2285" s="46" t="str">
        <f t="shared" si="459"/>
        <v/>
      </c>
      <c r="P2285" s="239" t="str">
        <f t="shared" si="462"/>
        <v/>
      </c>
      <c r="Q2285" s="52" t="str">
        <f t="shared" si="463"/>
        <v/>
      </c>
      <c r="R2285" s="127"/>
      <c r="S2285" s="86"/>
      <c r="T2285" s="127"/>
      <c r="U2285" s="86"/>
      <c r="V2285" s="87">
        <f t="shared" si="468"/>
        <v>0</v>
      </c>
      <c r="W2285" s="130"/>
      <c r="X2285" s="86"/>
      <c r="Y2285" s="86"/>
      <c r="Z2285" s="131"/>
      <c r="AA2285" s="87">
        <f t="shared" si="464"/>
        <v>0</v>
      </c>
      <c r="AB2285" s="127"/>
      <c r="AC2285" s="86"/>
      <c r="AD2285" s="87">
        <f t="shared" si="469"/>
        <v>0</v>
      </c>
      <c r="AE2285" s="127"/>
      <c r="AF2285" s="86"/>
      <c r="AG2285" s="86"/>
      <c r="AH2285" s="131"/>
      <c r="AI2285" s="88">
        <f t="shared" si="470"/>
        <v>0</v>
      </c>
      <c r="AJ2285" s="89" t="str">
        <f>IFERROR(IF(ISNA(MATCH($AV2285,Other_Category_Abbr,0)),INDEX(FGHG_List_Long_GWP,MATCH($AV2285,FGHG_List_Long,0)),INDEX(GWP_Other_Abbr,MATCH($AV2285,Other_Category_Abbr,0)))*SUM(V2285,AA2285,AD2285,AI2285),"")</f>
        <v/>
      </c>
      <c r="AK2285" s="89" t="str">
        <f>IFERROR(IF(ISNA(MATCH($AV2285,Other_Category_Abbr,0)),INDEX(FGHG_List_Long_GWP,MATCH($AV2285,FGHG_List_Long,0)),INDEX(GWP_Other_Abbr,MATCH($AV2285,Other_Category_Abbr,0)))*(T2285*(S2285+U2285)+W2285*(Y2285+X2285)+AD2285+AE2285*(AF2285+AG2285)),"")</f>
        <v/>
      </c>
      <c r="AL2285" s="90" t="str">
        <f t="shared" si="465"/>
        <v/>
      </c>
      <c r="AM2285" s="91" t="str">
        <f t="shared" si="466"/>
        <v/>
      </c>
      <c r="AP2285" s="92" t="b">
        <f t="shared" si="460"/>
        <v>0</v>
      </c>
      <c r="AQ2285" s="92" t="str">
        <f t="shared" si="461"/>
        <v xml:space="preserve"> </v>
      </c>
      <c r="AR2285" s="92" t="str">
        <f>IF(LEN(AQ2285)=1,"",COUNTIF($AQ$19:AQ2285,AQ2285)=1)</f>
        <v/>
      </c>
      <c r="AS2285" s="73"/>
      <c r="AT2285" s="73"/>
      <c r="AU2285" s="73"/>
      <c r="AV2285" s="235" t="str">
        <f>IF($P2285=Lists!$A$13,Lists!$A$29,IF($P2285=Lists!$A$14,Lists!$A$30,$P2285))</f>
        <v/>
      </c>
      <c r="AW2285" s="73"/>
      <c r="AX2285" s="73"/>
    </row>
    <row r="2286" spans="2:50" x14ac:dyDescent="0.3">
      <c r="B2286" s="137">
        <f t="shared" si="467"/>
        <v>2268</v>
      </c>
      <c r="C2286" s="24"/>
      <c r="D2286" s="24"/>
      <c r="E2286" s="24"/>
      <c r="F2286" s="25"/>
      <c r="G2286" s="24"/>
      <c r="H2286" s="30"/>
      <c r="I2286" s="24"/>
      <c r="J2286" s="50" t="str">
        <f t="shared" si="458"/>
        <v/>
      </c>
      <c r="K2286" s="30"/>
      <c r="L2286" s="236"/>
      <c r="M2286" s="30"/>
      <c r="N2286" s="30"/>
      <c r="O2286" s="46" t="str">
        <f t="shared" si="459"/>
        <v/>
      </c>
      <c r="P2286" s="239" t="str">
        <f t="shared" si="462"/>
        <v/>
      </c>
      <c r="Q2286" s="52" t="str">
        <f t="shared" si="463"/>
        <v/>
      </c>
      <c r="R2286" s="127"/>
      <c r="S2286" s="86"/>
      <c r="T2286" s="127"/>
      <c r="U2286" s="86"/>
      <c r="V2286" s="87">
        <f t="shared" si="468"/>
        <v>0</v>
      </c>
      <c r="W2286" s="130"/>
      <c r="X2286" s="86"/>
      <c r="Y2286" s="86"/>
      <c r="Z2286" s="131"/>
      <c r="AA2286" s="87">
        <f t="shared" si="464"/>
        <v>0</v>
      </c>
      <c r="AB2286" s="127"/>
      <c r="AC2286" s="86"/>
      <c r="AD2286" s="87">
        <f t="shared" si="469"/>
        <v>0</v>
      </c>
      <c r="AE2286" s="127"/>
      <c r="AF2286" s="86"/>
      <c r="AG2286" s="86"/>
      <c r="AH2286" s="131"/>
      <c r="AI2286" s="88">
        <f t="shared" si="470"/>
        <v>0</v>
      </c>
      <c r="AJ2286" s="89" t="str">
        <f>IFERROR(IF(ISNA(MATCH($AV2286,Other_Category_Abbr,0)),INDEX(FGHG_List_Long_GWP,MATCH($AV2286,FGHG_List_Long,0)),INDEX(GWP_Other_Abbr,MATCH($AV2286,Other_Category_Abbr,0)))*SUM(V2286,AA2286,AD2286,AI2286),"")</f>
        <v/>
      </c>
      <c r="AK2286" s="89" t="str">
        <f>IFERROR(IF(ISNA(MATCH($AV2286,Other_Category_Abbr,0)),INDEX(FGHG_List_Long_GWP,MATCH($AV2286,FGHG_List_Long,0)),INDEX(GWP_Other_Abbr,MATCH($AV2286,Other_Category_Abbr,0)))*(T2286*(S2286+U2286)+W2286*(Y2286+X2286)+AD2286+AE2286*(AF2286+AG2286)),"")</f>
        <v/>
      </c>
      <c r="AL2286" s="90" t="str">
        <f t="shared" si="465"/>
        <v/>
      </c>
      <c r="AM2286" s="91" t="str">
        <f t="shared" si="466"/>
        <v/>
      </c>
      <c r="AP2286" s="92" t="b">
        <f t="shared" si="460"/>
        <v>0</v>
      </c>
      <c r="AQ2286" s="92" t="str">
        <f t="shared" si="461"/>
        <v xml:space="preserve"> </v>
      </c>
      <c r="AR2286" s="92" t="str">
        <f>IF(LEN(AQ2286)=1,"",COUNTIF($AQ$19:AQ2286,AQ2286)=1)</f>
        <v/>
      </c>
      <c r="AS2286" s="73"/>
      <c r="AT2286" s="73"/>
      <c r="AU2286" s="73"/>
      <c r="AV2286" s="235" t="str">
        <f>IF($P2286=Lists!$A$13,Lists!$A$29,IF($P2286=Lists!$A$14,Lists!$A$30,$P2286))</f>
        <v/>
      </c>
      <c r="AW2286" s="73"/>
      <c r="AX2286" s="73"/>
    </row>
    <row r="2287" spans="2:50" x14ac:dyDescent="0.3">
      <c r="B2287" s="137">
        <f t="shared" si="467"/>
        <v>2269</v>
      </c>
      <c r="C2287" s="24"/>
      <c r="D2287" s="24"/>
      <c r="E2287" s="24"/>
      <c r="F2287" s="25"/>
      <c r="G2287" s="24"/>
      <c r="H2287" s="30"/>
      <c r="I2287" s="24"/>
      <c r="J2287" s="50" t="str">
        <f t="shared" si="458"/>
        <v/>
      </c>
      <c r="K2287" s="30"/>
      <c r="L2287" s="236"/>
      <c r="M2287" s="30"/>
      <c r="N2287" s="30"/>
      <c r="O2287" s="46" t="str">
        <f t="shared" si="459"/>
        <v/>
      </c>
      <c r="P2287" s="239" t="str">
        <f t="shared" si="462"/>
        <v/>
      </c>
      <c r="Q2287" s="52" t="str">
        <f t="shared" si="463"/>
        <v/>
      </c>
      <c r="R2287" s="127"/>
      <c r="S2287" s="86"/>
      <c r="T2287" s="127"/>
      <c r="U2287" s="86"/>
      <c r="V2287" s="87">
        <f t="shared" si="468"/>
        <v>0</v>
      </c>
      <c r="W2287" s="130"/>
      <c r="X2287" s="86"/>
      <c r="Y2287" s="86"/>
      <c r="Z2287" s="131"/>
      <c r="AA2287" s="87">
        <f t="shared" si="464"/>
        <v>0</v>
      </c>
      <c r="AB2287" s="127"/>
      <c r="AC2287" s="86"/>
      <c r="AD2287" s="87">
        <f t="shared" si="469"/>
        <v>0</v>
      </c>
      <c r="AE2287" s="127"/>
      <c r="AF2287" s="86"/>
      <c r="AG2287" s="86"/>
      <c r="AH2287" s="131"/>
      <c r="AI2287" s="88">
        <f t="shared" si="470"/>
        <v>0</v>
      </c>
      <c r="AJ2287" s="89" t="str">
        <f>IFERROR(IF(ISNA(MATCH($AV2287,Other_Category_Abbr,0)),INDEX(FGHG_List_Long_GWP,MATCH($AV2287,FGHG_List_Long,0)),INDEX(GWP_Other_Abbr,MATCH($AV2287,Other_Category_Abbr,0)))*SUM(V2287,AA2287,AD2287,AI2287),"")</f>
        <v/>
      </c>
      <c r="AK2287" s="89" t="str">
        <f>IFERROR(IF(ISNA(MATCH($AV2287,Other_Category_Abbr,0)),INDEX(FGHG_List_Long_GWP,MATCH($AV2287,FGHG_List_Long,0)),INDEX(GWP_Other_Abbr,MATCH($AV2287,Other_Category_Abbr,0)))*(T2287*(S2287+U2287)+W2287*(Y2287+X2287)+AD2287+AE2287*(AF2287+AG2287)),"")</f>
        <v/>
      </c>
      <c r="AL2287" s="90" t="str">
        <f t="shared" si="465"/>
        <v/>
      </c>
      <c r="AM2287" s="91" t="str">
        <f t="shared" si="466"/>
        <v/>
      </c>
      <c r="AP2287" s="92" t="b">
        <f t="shared" si="460"/>
        <v>0</v>
      </c>
      <c r="AQ2287" s="92" t="str">
        <f t="shared" si="461"/>
        <v xml:space="preserve"> </v>
      </c>
      <c r="AR2287" s="92" t="str">
        <f>IF(LEN(AQ2287)=1,"",COUNTIF($AQ$19:AQ2287,AQ2287)=1)</f>
        <v/>
      </c>
      <c r="AS2287" s="73"/>
      <c r="AT2287" s="73"/>
      <c r="AU2287" s="73"/>
      <c r="AV2287" s="235" t="str">
        <f>IF($P2287=Lists!$A$13,Lists!$A$29,IF($P2287=Lists!$A$14,Lists!$A$30,$P2287))</f>
        <v/>
      </c>
      <c r="AW2287" s="73"/>
      <c r="AX2287" s="73"/>
    </row>
    <row r="2288" spans="2:50" x14ac:dyDescent="0.3">
      <c r="B2288" s="137">
        <f t="shared" si="467"/>
        <v>2270</v>
      </c>
      <c r="C2288" s="24"/>
      <c r="D2288" s="24"/>
      <c r="E2288" s="24"/>
      <c r="F2288" s="25"/>
      <c r="G2288" s="24"/>
      <c r="H2288" s="30"/>
      <c r="I2288" s="24"/>
      <c r="J2288" s="50" t="str">
        <f t="shared" si="458"/>
        <v/>
      </c>
      <c r="K2288" s="30"/>
      <c r="L2288" s="236"/>
      <c r="M2288" s="30"/>
      <c r="N2288" s="30"/>
      <c r="O2288" s="46" t="str">
        <f t="shared" si="459"/>
        <v/>
      </c>
      <c r="P2288" s="239" t="str">
        <f t="shared" si="462"/>
        <v/>
      </c>
      <c r="Q2288" s="52" t="str">
        <f t="shared" si="463"/>
        <v/>
      </c>
      <c r="R2288" s="127"/>
      <c r="S2288" s="86"/>
      <c r="T2288" s="127"/>
      <c r="U2288" s="86"/>
      <c r="V2288" s="87">
        <f t="shared" si="468"/>
        <v>0</v>
      </c>
      <c r="W2288" s="130"/>
      <c r="X2288" s="86"/>
      <c r="Y2288" s="86"/>
      <c r="Z2288" s="131"/>
      <c r="AA2288" s="87">
        <f t="shared" si="464"/>
        <v>0</v>
      </c>
      <c r="AB2288" s="127"/>
      <c r="AC2288" s="86"/>
      <c r="AD2288" s="87">
        <f t="shared" si="469"/>
        <v>0</v>
      </c>
      <c r="AE2288" s="127"/>
      <c r="AF2288" s="86"/>
      <c r="AG2288" s="86"/>
      <c r="AH2288" s="131"/>
      <c r="AI2288" s="88">
        <f t="shared" si="470"/>
        <v>0</v>
      </c>
      <c r="AJ2288" s="89" t="str">
        <f>IFERROR(IF(ISNA(MATCH($AV2288,Other_Category_Abbr,0)),INDEX(FGHG_List_Long_GWP,MATCH($AV2288,FGHG_List_Long,0)),INDEX(GWP_Other_Abbr,MATCH($AV2288,Other_Category_Abbr,0)))*SUM(V2288,AA2288,AD2288,AI2288),"")</f>
        <v/>
      </c>
      <c r="AK2288" s="89" t="str">
        <f>IFERROR(IF(ISNA(MATCH($AV2288,Other_Category_Abbr,0)),INDEX(FGHG_List_Long_GWP,MATCH($AV2288,FGHG_List_Long,0)),INDEX(GWP_Other_Abbr,MATCH($AV2288,Other_Category_Abbr,0)))*(T2288*(S2288+U2288)+W2288*(Y2288+X2288)+AD2288+AE2288*(AF2288+AG2288)),"")</f>
        <v/>
      </c>
      <c r="AL2288" s="90" t="str">
        <f t="shared" si="465"/>
        <v/>
      </c>
      <c r="AM2288" s="91" t="str">
        <f t="shared" si="466"/>
        <v/>
      </c>
      <c r="AP2288" s="92" t="b">
        <f t="shared" si="460"/>
        <v>0</v>
      </c>
      <c r="AQ2288" s="92" t="str">
        <f t="shared" si="461"/>
        <v xml:space="preserve"> </v>
      </c>
      <c r="AR2288" s="92" t="str">
        <f>IF(LEN(AQ2288)=1,"",COUNTIF($AQ$19:AQ2288,AQ2288)=1)</f>
        <v/>
      </c>
      <c r="AS2288" s="73"/>
      <c r="AT2288" s="73"/>
      <c r="AU2288" s="73"/>
      <c r="AV2288" s="235" t="str">
        <f>IF($P2288=Lists!$A$13,Lists!$A$29,IF($P2288=Lists!$A$14,Lists!$A$30,$P2288))</f>
        <v/>
      </c>
      <c r="AW2288" s="73"/>
      <c r="AX2288" s="73"/>
    </row>
    <row r="2289" spans="2:50" x14ac:dyDescent="0.3">
      <c r="B2289" s="137">
        <f t="shared" si="467"/>
        <v>2271</v>
      </c>
      <c r="C2289" s="24"/>
      <c r="D2289" s="24"/>
      <c r="E2289" s="24"/>
      <c r="F2289" s="25"/>
      <c r="G2289" s="24"/>
      <c r="H2289" s="30"/>
      <c r="I2289" s="24"/>
      <c r="J2289" s="50" t="str">
        <f t="shared" si="458"/>
        <v/>
      </c>
      <c r="K2289" s="30"/>
      <c r="L2289" s="236"/>
      <c r="M2289" s="30"/>
      <c r="N2289" s="30"/>
      <c r="O2289" s="46" t="str">
        <f t="shared" si="459"/>
        <v/>
      </c>
      <c r="P2289" s="239" t="str">
        <f t="shared" si="462"/>
        <v/>
      </c>
      <c r="Q2289" s="52" t="str">
        <f t="shared" si="463"/>
        <v/>
      </c>
      <c r="R2289" s="127"/>
      <c r="S2289" s="86"/>
      <c r="T2289" s="127"/>
      <c r="U2289" s="86"/>
      <c r="V2289" s="87">
        <f t="shared" si="468"/>
        <v>0</v>
      </c>
      <c r="W2289" s="130"/>
      <c r="X2289" s="86"/>
      <c r="Y2289" s="86"/>
      <c r="Z2289" s="131"/>
      <c r="AA2289" s="87">
        <f t="shared" si="464"/>
        <v>0</v>
      </c>
      <c r="AB2289" s="127"/>
      <c r="AC2289" s="86"/>
      <c r="AD2289" s="87">
        <f t="shared" si="469"/>
        <v>0</v>
      </c>
      <c r="AE2289" s="127"/>
      <c r="AF2289" s="86"/>
      <c r="AG2289" s="86"/>
      <c r="AH2289" s="131"/>
      <c r="AI2289" s="88">
        <f t="shared" si="470"/>
        <v>0</v>
      </c>
      <c r="AJ2289" s="89" t="str">
        <f>IFERROR(IF(ISNA(MATCH($AV2289,Other_Category_Abbr,0)),INDEX(FGHG_List_Long_GWP,MATCH($AV2289,FGHG_List_Long,0)),INDEX(GWP_Other_Abbr,MATCH($AV2289,Other_Category_Abbr,0)))*SUM(V2289,AA2289,AD2289,AI2289),"")</f>
        <v/>
      </c>
      <c r="AK2289" s="89" t="str">
        <f>IFERROR(IF(ISNA(MATCH($AV2289,Other_Category_Abbr,0)),INDEX(FGHG_List_Long_GWP,MATCH($AV2289,FGHG_List_Long,0)),INDEX(GWP_Other_Abbr,MATCH($AV2289,Other_Category_Abbr,0)))*(T2289*(S2289+U2289)+W2289*(Y2289+X2289)+AD2289+AE2289*(AF2289+AG2289)),"")</f>
        <v/>
      </c>
      <c r="AL2289" s="90" t="str">
        <f t="shared" si="465"/>
        <v/>
      </c>
      <c r="AM2289" s="91" t="str">
        <f t="shared" si="466"/>
        <v/>
      </c>
      <c r="AP2289" s="92" t="b">
        <f t="shared" si="460"/>
        <v>0</v>
      </c>
      <c r="AQ2289" s="92" t="str">
        <f t="shared" si="461"/>
        <v xml:space="preserve"> </v>
      </c>
      <c r="AR2289" s="92" t="str">
        <f>IF(LEN(AQ2289)=1,"",COUNTIF($AQ$19:AQ2289,AQ2289)=1)</f>
        <v/>
      </c>
      <c r="AS2289" s="73"/>
      <c r="AT2289" s="73"/>
      <c r="AU2289" s="73"/>
      <c r="AV2289" s="235" t="str">
        <f>IF($P2289=Lists!$A$13,Lists!$A$29,IF($P2289=Lists!$A$14,Lists!$A$30,$P2289))</f>
        <v/>
      </c>
      <c r="AW2289" s="73"/>
      <c r="AX2289" s="73"/>
    </row>
    <row r="2290" spans="2:50" x14ac:dyDescent="0.3">
      <c r="B2290" s="137">
        <f t="shared" si="467"/>
        <v>2272</v>
      </c>
      <c r="C2290" s="24"/>
      <c r="D2290" s="24"/>
      <c r="E2290" s="24"/>
      <c r="F2290" s="25"/>
      <c r="G2290" s="24"/>
      <c r="H2290" s="30"/>
      <c r="I2290" s="24"/>
      <c r="J2290" s="50" t="str">
        <f t="shared" si="458"/>
        <v/>
      </c>
      <c r="K2290" s="30"/>
      <c r="L2290" s="236"/>
      <c r="M2290" s="30"/>
      <c r="N2290" s="30"/>
      <c r="O2290" s="46" t="str">
        <f t="shared" si="459"/>
        <v/>
      </c>
      <c r="P2290" s="239" t="str">
        <f t="shared" si="462"/>
        <v/>
      </c>
      <c r="Q2290" s="52" t="str">
        <f t="shared" si="463"/>
        <v/>
      </c>
      <c r="R2290" s="127"/>
      <c r="S2290" s="86"/>
      <c r="T2290" s="127"/>
      <c r="U2290" s="86"/>
      <c r="V2290" s="87">
        <f t="shared" si="468"/>
        <v>0</v>
      </c>
      <c r="W2290" s="130"/>
      <c r="X2290" s="86"/>
      <c r="Y2290" s="86"/>
      <c r="Z2290" s="131"/>
      <c r="AA2290" s="87">
        <f t="shared" si="464"/>
        <v>0</v>
      </c>
      <c r="AB2290" s="127"/>
      <c r="AC2290" s="86"/>
      <c r="AD2290" s="87">
        <f t="shared" si="469"/>
        <v>0</v>
      </c>
      <c r="AE2290" s="127"/>
      <c r="AF2290" s="86"/>
      <c r="AG2290" s="86"/>
      <c r="AH2290" s="131"/>
      <c r="AI2290" s="88">
        <f t="shared" si="470"/>
        <v>0</v>
      </c>
      <c r="AJ2290" s="89" t="str">
        <f>IFERROR(IF(ISNA(MATCH($AV2290,Other_Category_Abbr,0)),INDEX(FGHG_List_Long_GWP,MATCH($AV2290,FGHG_List_Long,0)),INDEX(GWP_Other_Abbr,MATCH($AV2290,Other_Category_Abbr,0)))*SUM(V2290,AA2290,AD2290,AI2290),"")</f>
        <v/>
      </c>
      <c r="AK2290" s="89" t="str">
        <f>IFERROR(IF(ISNA(MATCH($AV2290,Other_Category_Abbr,0)),INDEX(FGHG_List_Long_GWP,MATCH($AV2290,FGHG_List_Long,0)),INDEX(GWP_Other_Abbr,MATCH($AV2290,Other_Category_Abbr,0)))*(T2290*(S2290+U2290)+W2290*(Y2290+X2290)+AD2290+AE2290*(AF2290+AG2290)),"")</f>
        <v/>
      </c>
      <c r="AL2290" s="90" t="str">
        <f t="shared" si="465"/>
        <v/>
      </c>
      <c r="AM2290" s="91" t="str">
        <f t="shared" si="466"/>
        <v/>
      </c>
      <c r="AP2290" s="92" t="b">
        <f t="shared" si="460"/>
        <v>0</v>
      </c>
      <c r="AQ2290" s="92" t="str">
        <f t="shared" si="461"/>
        <v xml:space="preserve"> </v>
      </c>
      <c r="AR2290" s="92" t="str">
        <f>IF(LEN(AQ2290)=1,"",COUNTIF($AQ$19:AQ2290,AQ2290)=1)</f>
        <v/>
      </c>
      <c r="AS2290" s="73"/>
      <c r="AT2290" s="73"/>
      <c r="AU2290" s="73"/>
      <c r="AV2290" s="235" t="str">
        <f>IF($P2290=Lists!$A$13,Lists!$A$29,IF($P2290=Lists!$A$14,Lists!$A$30,$P2290))</f>
        <v/>
      </c>
      <c r="AW2290" s="73"/>
      <c r="AX2290" s="73"/>
    </row>
    <row r="2291" spans="2:50" x14ac:dyDescent="0.3">
      <c r="B2291" s="137">
        <f t="shared" si="467"/>
        <v>2273</v>
      </c>
      <c r="C2291" s="24"/>
      <c r="D2291" s="24"/>
      <c r="E2291" s="24"/>
      <c r="F2291" s="25"/>
      <c r="G2291" s="24"/>
      <c r="H2291" s="30"/>
      <c r="I2291" s="24"/>
      <c r="J2291" s="50" t="str">
        <f t="shared" si="458"/>
        <v/>
      </c>
      <c r="K2291" s="30"/>
      <c r="L2291" s="236"/>
      <c r="M2291" s="30"/>
      <c r="N2291" s="30"/>
      <c r="O2291" s="46" t="str">
        <f t="shared" si="459"/>
        <v/>
      </c>
      <c r="P2291" s="239" t="str">
        <f t="shared" si="462"/>
        <v/>
      </c>
      <c r="Q2291" s="52" t="str">
        <f t="shared" si="463"/>
        <v/>
      </c>
      <c r="R2291" s="127"/>
      <c r="S2291" s="86"/>
      <c r="T2291" s="127"/>
      <c r="U2291" s="86"/>
      <c r="V2291" s="87">
        <f t="shared" si="468"/>
        <v>0</v>
      </c>
      <c r="W2291" s="130"/>
      <c r="X2291" s="86"/>
      <c r="Y2291" s="86"/>
      <c r="Z2291" s="131"/>
      <c r="AA2291" s="87">
        <f t="shared" si="464"/>
        <v>0</v>
      </c>
      <c r="AB2291" s="127"/>
      <c r="AC2291" s="86"/>
      <c r="AD2291" s="87">
        <f t="shared" si="469"/>
        <v>0</v>
      </c>
      <c r="AE2291" s="127"/>
      <c r="AF2291" s="86"/>
      <c r="AG2291" s="86"/>
      <c r="AH2291" s="131"/>
      <c r="AI2291" s="88">
        <f t="shared" si="470"/>
        <v>0</v>
      </c>
      <c r="AJ2291" s="89" t="str">
        <f>IFERROR(IF(ISNA(MATCH($AV2291,Other_Category_Abbr,0)),INDEX(FGHG_List_Long_GWP,MATCH($AV2291,FGHG_List_Long,0)),INDEX(GWP_Other_Abbr,MATCH($AV2291,Other_Category_Abbr,0)))*SUM(V2291,AA2291,AD2291,AI2291),"")</f>
        <v/>
      </c>
      <c r="AK2291" s="89" t="str">
        <f>IFERROR(IF(ISNA(MATCH($AV2291,Other_Category_Abbr,0)),INDEX(FGHG_List_Long_GWP,MATCH($AV2291,FGHG_List_Long,0)),INDEX(GWP_Other_Abbr,MATCH($AV2291,Other_Category_Abbr,0)))*(T2291*(S2291+U2291)+W2291*(Y2291+X2291)+AD2291+AE2291*(AF2291+AG2291)),"")</f>
        <v/>
      </c>
      <c r="AL2291" s="90" t="str">
        <f t="shared" si="465"/>
        <v/>
      </c>
      <c r="AM2291" s="91" t="str">
        <f t="shared" si="466"/>
        <v/>
      </c>
      <c r="AP2291" s="92" t="b">
        <f t="shared" si="460"/>
        <v>0</v>
      </c>
      <c r="AQ2291" s="92" t="str">
        <f t="shared" si="461"/>
        <v xml:space="preserve"> </v>
      </c>
      <c r="AR2291" s="92" t="str">
        <f>IF(LEN(AQ2291)=1,"",COUNTIF($AQ$19:AQ2291,AQ2291)=1)</f>
        <v/>
      </c>
      <c r="AS2291" s="73"/>
      <c r="AT2291" s="73"/>
      <c r="AU2291" s="73"/>
      <c r="AV2291" s="235" t="str">
        <f>IF($P2291=Lists!$A$13,Lists!$A$29,IF($P2291=Lists!$A$14,Lists!$A$30,$P2291))</f>
        <v/>
      </c>
      <c r="AW2291" s="73"/>
      <c r="AX2291" s="73"/>
    </row>
    <row r="2292" spans="2:50" x14ac:dyDescent="0.3">
      <c r="B2292" s="137">
        <f t="shared" si="467"/>
        <v>2274</v>
      </c>
      <c r="C2292" s="24"/>
      <c r="D2292" s="24"/>
      <c r="E2292" s="24"/>
      <c r="F2292" s="25"/>
      <c r="G2292" s="24"/>
      <c r="H2292" s="30"/>
      <c r="I2292" s="24"/>
      <c r="J2292" s="50" t="str">
        <f t="shared" si="458"/>
        <v/>
      </c>
      <c r="K2292" s="30"/>
      <c r="L2292" s="236"/>
      <c r="M2292" s="30"/>
      <c r="N2292" s="30"/>
      <c r="O2292" s="46" t="str">
        <f t="shared" si="459"/>
        <v/>
      </c>
      <c r="P2292" s="239" t="str">
        <f t="shared" si="462"/>
        <v/>
      </c>
      <c r="Q2292" s="52" t="str">
        <f t="shared" si="463"/>
        <v/>
      </c>
      <c r="R2292" s="127"/>
      <c r="S2292" s="86"/>
      <c r="T2292" s="127"/>
      <c r="U2292" s="86"/>
      <c r="V2292" s="87">
        <f t="shared" si="468"/>
        <v>0</v>
      </c>
      <c r="W2292" s="130"/>
      <c r="X2292" s="86"/>
      <c r="Y2292" s="86"/>
      <c r="Z2292" s="131"/>
      <c r="AA2292" s="87">
        <f t="shared" si="464"/>
        <v>0</v>
      </c>
      <c r="AB2292" s="127"/>
      <c r="AC2292" s="86"/>
      <c r="AD2292" s="87">
        <f t="shared" si="469"/>
        <v>0</v>
      </c>
      <c r="AE2292" s="127"/>
      <c r="AF2292" s="86"/>
      <c r="AG2292" s="86"/>
      <c r="AH2292" s="131"/>
      <c r="AI2292" s="88">
        <f t="shared" si="470"/>
        <v>0</v>
      </c>
      <c r="AJ2292" s="89" t="str">
        <f>IFERROR(IF(ISNA(MATCH($AV2292,Other_Category_Abbr,0)),INDEX(FGHG_List_Long_GWP,MATCH($AV2292,FGHG_List_Long,0)),INDEX(GWP_Other_Abbr,MATCH($AV2292,Other_Category_Abbr,0)))*SUM(V2292,AA2292,AD2292,AI2292),"")</f>
        <v/>
      </c>
      <c r="AK2292" s="89" t="str">
        <f>IFERROR(IF(ISNA(MATCH($AV2292,Other_Category_Abbr,0)),INDEX(FGHG_List_Long_GWP,MATCH($AV2292,FGHG_List_Long,0)),INDEX(GWP_Other_Abbr,MATCH($AV2292,Other_Category_Abbr,0)))*(T2292*(S2292+U2292)+W2292*(Y2292+X2292)+AD2292+AE2292*(AF2292+AG2292)),"")</f>
        <v/>
      </c>
      <c r="AL2292" s="90" t="str">
        <f t="shared" si="465"/>
        <v/>
      </c>
      <c r="AM2292" s="91" t="str">
        <f t="shared" si="466"/>
        <v/>
      </c>
      <c r="AP2292" s="92" t="b">
        <f t="shared" si="460"/>
        <v>0</v>
      </c>
      <c r="AQ2292" s="92" t="str">
        <f t="shared" si="461"/>
        <v xml:space="preserve"> </v>
      </c>
      <c r="AR2292" s="92" t="str">
        <f>IF(LEN(AQ2292)=1,"",COUNTIF($AQ$19:AQ2292,AQ2292)=1)</f>
        <v/>
      </c>
      <c r="AS2292" s="73"/>
      <c r="AT2292" s="73"/>
      <c r="AU2292" s="73"/>
      <c r="AV2292" s="235" t="str">
        <f>IF($P2292=Lists!$A$13,Lists!$A$29,IF($P2292=Lists!$A$14,Lists!$A$30,$P2292))</f>
        <v/>
      </c>
      <c r="AW2292" s="73"/>
      <c r="AX2292" s="73"/>
    </row>
    <row r="2293" spans="2:50" x14ac:dyDescent="0.3">
      <c r="B2293" s="137">
        <f t="shared" si="467"/>
        <v>2275</v>
      </c>
      <c r="C2293" s="24"/>
      <c r="D2293" s="24"/>
      <c r="E2293" s="24"/>
      <c r="F2293" s="25"/>
      <c r="G2293" s="24"/>
      <c r="H2293" s="30"/>
      <c r="I2293" s="24"/>
      <c r="J2293" s="50" t="str">
        <f t="shared" si="458"/>
        <v/>
      </c>
      <c r="K2293" s="30"/>
      <c r="L2293" s="236"/>
      <c r="M2293" s="30"/>
      <c r="N2293" s="30"/>
      <c r="O2293" s="46" t="str">
        <f t="shared" si="459"/>
        <v/>
      </c>
      <c r="P2293" s="239" t="str">
        <f t="shared" si="462"/>
        <v/>
      </c>
      <c r="Q2293" s="52" t="str">
        <f t="shared" si="463"/>
        <v/>
      </c>
      <c r="R2293" s="127"/>
      <c r="S2293" s="86"/>
      <c r="T2293" s="127"/>
      <c r="U2293" s="86"/>
      <c r="V2293" s="87">
        <f t="shared" si="468"/>
        <v>0</v>
      </c>
      <c r="W2293" s="130"/>
      <c r="X2293" s="86"/>
      <c r="Y2293" s="86"/>
      <c r="Z2293" s="131"/>
      <c r="AA2293" s="87">
        <f t="shared" si="464"/>
        <v>0</v>
      </c>
      <c r="AB2293" s="127"/>
      <c r="AC2293" s="86"/>
      <c r="AD2293" s="87">
        <f t="shared" si="469"/>
        <v>0</v>
      </c>
      <c r="AE2293" s="127"/>
      <c r="AF2293" s="86"/>
      <c r="AG2293" s="86"/>
      <c r="AH2293" s="131"/>
      <c r="AI2293" s="88">
        <f t="shared" si="470"/>
        <v>0</v>
      </c>
      <c r="AJ2293" s="89" t="str">
        <f>IFERROR(IF(ISNA(MATCH($AV2293,Other_Category_Abbr,0)),INDEX(FGHG_List_Long_GWP,MATCH($AV2293,FGHG_List_Long,0)),INDEX(GWP_Other_Abbr,MATCH($AV2293,Other_Category_Abbr,0)))*SUM(V2293,AA2293,AD2293,AI2293),"")</f>
        <v/>
      </c>
      <c r="AK2293" s="89" t="str">
        <f>IFERROR(IF(ISNA(MATCH($AV2293,Other_Category_Abbr,0)),INDEX(FGHG_List_Long_GWP,MATCH($AV2293,FGHG_List_Long,0)),INDEX(GWP_Other_Abbr,MATCH($AV2293,Other_Category_Abbr,0)))*(T2293*(S2293+U2293)+W2293*(Y2293+X2293)+AD2293+AE2293*(AF2293+AG2293)),"")</f>
        <v/>
      </c>
      <c r="AL2293" s="90" t="str">
        <f t="shared" si="465"/>
        <v/>
      </c>
      <c r="AM2293" s="91" t="str">
        <f t="shared" si="466"/>
        <v/>
      </c>
      <c r="AP2293" s="92" t="b">
        <f t="shared" si="460"/>
        <v>0</v>
      </c>
      <c r="AQ2293" s="92" t="str">
        <f t="shared" si="461"/>
        <v xml:space="preserve"> </v>
      </c>
      <c r="AR2293" s="92" t="str">
        <f>IF(LEN(AQ2293)=1,"",COUNTIF($AQ$19:AQ2293,AQ2293)=1)</f>
        <v/>
      </c>
      <c r="AS2293" s="73"/>
      <c r="AT2293" s="73"/>
      <c r="AU2293" s="73"/>
      <c r="AV2293" s="235" t="str">
        <f>IF($P2293=Lists!$A$13,Lists!$A$29,IF($P2293=Lists!$A$14,Lists!$A$30,$P2293))</f>
        <v/>
      </c>
      <c r="AW2293" s="73"/>
      <c r="AX2293" s="73"/>
    </row>
    <row r="2294" spans="2:50" x14ac:dyDescent="0.3">
      <c r="B2294" s="137">
        <f t="shared" si="467"/>
        <v>2276</v>
      </c>
      <c r="C2294" s="24"/>
      <c r="D2294" s="24"/>
      <c r="E2294" s="24"/>
      <c r="F2294" s="25"/>
      <c r="G2294" s="24"/>
      <c r="H2294" s="30"/>
      <c r="I2294" s="24"/>
      <c r="J2294" s="50" t="str">
        <f t="shared" si="458"/>
        <v/>
      </c>
      <c r="K2294" s="30"/>
      <c r="L2294" s="236"/>
      <c r="M2294" s="30"/>
      <c r="N2294" s="30"/>
      <c r="O2294" s="46" t="str">
        <f t="shared" si="459"/>
        <v/>
      </c>
      <c r="P2294" s="239" t="str">
        <f t="shared" si="462"/>
        <v/>
      </c>
      <c r="Q2294" s="52" t="str">
        <f t="shared" si="463"/>
        <v/>
      </c>
      <c r="R2294" s="127"/>
      <c r="S2294" s="86"/>
      <c r="T2294" s="127"/>
      <c r="U2294" s="86"/>
      <c r="V2294" s="87">
        <f t="shared" si="468"/>
        <v>0</v>
      </c>
      <c r="W2294" s="130"/>
      <c r="X2294" s="86"/>
      <c r="Y2294" s="86"/>
      <c r="Z2294" s="131"/>
      <c r="AA2294" s="87">
        <f t="shared" si="464"/>
        <v>0</v>
      </c>
      <c r="AB2294" s="127"/>
      <c r="AC2294" s="86"/>
      <c r="AD2294" s="87">
        <f t="shared" si="469"/>
        <v>0</v>
      </c>
      <c r="AE2294" s="127"/>
      <c r="AF2294" s="86"/>
      <c r="AG2294" s="86"/>
      <c r="AH2294" s="131"/>
      <c r="AI2294" s="88">
        <f t="shared" si="470"/>
        <v>0</v>
      </c>
      <c r="AJ2294" s="89" t="str">
        <f>IFERROR(IF(ISNA(MATCH($AV2294,Other_Category_Abbr,0)),INDEX(FGHG_List_Long_GWP,MATCH($AV2294,FGHG_List_Long,0)),INDEX(GWP_Other_Abbr,MATCH($AV2294,Other_Category_Abbr,0)))*SUM(V2294,AA2294,AD2294,AI2294),"")</f>
        <v/>
      </c>
      <c r="AK2294" s="89" t="str">
        <f>IFERROR(IF(ISNA(MATCH($AV2294,Other_Category_Abbr,0)),INDEX(FGHG_List_Long_GWP,MATCH($AV2294,FGHG_List_Long,0)),INDEX(GWP_Other_Abbr,MATCH($AV2294,Other_Category_Abbr,0)))*(T2294*(S2294+U2294)+W2294*(Y2294+X2294)+AD2294+AE2294*(AF2294+AG2294)),"")</f>
        <v/>
      </c>
      <c r="AL2294" s="90" t="str">
        <f t="shared" si="465"/>
        <v/>
      </c>
      <c r="AM2294" s="91" t="str">
        <f t="shared" si="466"/>
        <v/>
      </c>
      <c r="AP2294" s="92" t="b">
        <f t="shared" si="460"/>
        <v>0</v>
      </c>
      <c r="AQ2294" s="92" t="str">
        <f t="shared" si="461"/>
        <v xml:space="preserve"> </v>
      </c>
      <c r="AR2294" s="92" t="str">
        <f>IF(LEN(AQ2294)=1,"",COUNTIF($AQ$19:AQ2294,AQ2294)=1)</f>
        <v/>
      </c>
      <c r="AS2294" s="73"/>
      <c r="AT2294" s="73"/>
      <c r="AU2294" s="73"/>
      <c r="AV2294" s="235" t="str">
        <f>IF($P2294=Lists!$A$13,Lists!$A$29,IF($P2294=Lists!$A$14,Lists!$A$30,$P2294))</f>
        <v/>
      </c>
      <c r="AW2294" s="73"/>
      <c r="AX2294" s="73"/>
    </row>
    <row r="2295" spans="2:50" x14ac:dyDescent="0.3">
      <c r="B2295" s="137">
        <f t="shared" si="467"/>
        <v>2277</v>
      </c>
      <c r="C2295" s="24"/>
      <c r="D2295" s="24"/>
      <c r="E2295" s="24"/>
      <c r="F2295" s="25"/>
      <c r="G2295" s="24"/>
      <c r="H2295" s="30"/>
      <c r="I2295" s="24"/>
      <c r="J2295" s="50" t="str">
        <f t="shared" si="458"/>
        <v/>
      </c>
      <c r="K2295" s="30"/>
      <c r="L2295" s="236"/>
      <c r="M2295" s="30"/>
      <c r="N2295" s="30"/>
      <c r="O2295" s="46" t="str">
        <f t="shared" si="459"/>
        <v/>
      </c>
      <c r="P2295" s="239" t="str">
        <f t="shared" si="462"/>
        <v/>
      </c>
      <c r="Q2295" s="52" t="str">
        <f t="shared" si="463"/>
        <v/>
      </c>
      <c r="R2295" s="127"/>
      <c r="S2295" s="86"/>
      <c r="T2295" s="127"/>
      <c r="U2295" s="86"/>
      <c r="V2295" s="87">
        <f t="shared" si="468"/>
        <v>0</v>
      </c>
      <c r="W2295" s="130"/>
      <c r="X2295" s="86"/>
      <c r="Y2295" s="86"/>
      <c r="Z2295" s="131"/>
      <c r="AA2295" s="87">
        <f t="shared" si="464"/>
        <v>0</v>
      </c>
      <c r="AB2295" s="127"/>
      <c r="AC2295" s="86"/>
      <c r="AD2295" s="87">
        <f t="shared" si="469"/>
        <v>0</v>
      </c>
      <c r="AE2295" s="127"/>
      <c r="AF2295" s="86"/>
      <c r="AG2295" s="86"/>
      <c r="AH2295" s="131"/>
      <c r="AI2295" s="88">
        <f t="shared" si="470"/>
        <v>0</v>
      </c>
      <c r="AJ2295" s="89" t="str">
        <f>IFERROR(IF(ISNA(MATCH($AV2295,Other_Category_Abbr,0)),INDEX(FGHG_List_Long_GWP,MATCH($AV2295,FGHG_List_Long,0)),INDEX(GWP_Other_Abbr,MATCH($AV2295,Other_Category_Abbr,0)))*SUM(V2295,AA2295,AD2295,AI2295),"")</f>
        <v/>
      </c>
      <c r="AK2295" s="89" t="str">
        <f>IFERROR(IF(ISNA(MATCH($AV2295,Other_Category_Abbr,0)),INDEX(FGHG_List_Long_GWP,MATCH($AV2295,FGHG_List_Long,0)),INDEX(GWP_Other_Abbr,MATCH($AV2295,Other_Category_Abbr,0)))*(T2295*(S2295+U2295)+W2295*(Y2295+X2295)+AD2295+AE2295*(AF2295+AG2295)),"")</f>
        <v/>
      </c>
      <c r="AL2295" s="90" t="str">
        <f t="shared" si="465"/>
        <v/>
      </c>
      <c r="AM2295" s="91" t="str">
        <f t="shared" si="466"/>
        <v/>
      </c>
      <c r="AP2295" s="92" t="b">
        <f t="shared" si="460"/>
        <v>0</v>
      </c>
      <c r="AQ2295" s="92" t="str">
        <f t="shared" si="461"/>
        <v xml:space="preserve"> </v>
      </c>
      <c r="AR2295" s="92" t="str">
        <f>IF(LEN(AQ2295)=1,"",COUNTIF($AQ$19:AQ2295,AQ2295)=1)</f>
        <v/>
      </c>
      <c r="AS2295" s="73"/>
      <c r="AT2295" s="73"/>
      <c r="AU2295" s="73"/>
      <c r="AV2295" s="235" t="str">
        <f>IF($P2295=Lists!$A$13,Lists!$A$29,IF($P2295=Lists!$A$14,Lists!$A$30,$P2295))</f>
        <v/>
      </c>
      <c r="AW2295" s="73"/>
      <c r="AX2295" s="73"/>
    </row>
    <row r="2296" spans="2:50" x14ac:dyDescent="0.3">
      <c r="B2296" s="137">
        <f t="shared" si="467"/>
        <v>2278</v>
      </c>
      <c r="C2296" s="24"/>
      <c r="D2296" s="24"/>
      <c r="E2296" s="24"/>
      <c r="F2296" s="25"/>
      <c r="G2296" s="24"/>
      <c r="H2296" s="30"/>
      <c r="I2296" s="24"/>
      <c r="J2296" s="50" t="str">
        <f t="shared" si="458"/>
        <v/>
      </c>
      <c r="K2296" s="30"/>
      <c r="L2296" s="236"/>
      <c r="M2296" s="30"/>
      <c r="N2296" s="30"/>
      <c r="O2296" s="46" t="str">
        <f t="shared" si="459"/>
        <v/>
      </c>
      <c r="P2296" s="239" t="str">
        <f t="shared" si="462"/>
        <v/>
      </c>
      <c r="Q2296" s="52" t="str">
        <f t="shared" si="463"/>
        <v/>
      </c>
      <c r="R2296" s="127"/>
      <c r="S2296" s="86"/>
      <c r="T2296" s="127"/>
      <c r="U2296" s="86"/>
      <c r="V2296" s="87">
        <f t="shared" si="468"/>
        <v>0</v>
      </c>
      <c r="W2296" s="130"/>
      <c r="X2296" s="86"/>
      <c r="Y2296" s="86"/>
      <c r="Z2296" s="131"/>
      <c r="AA2296" s="87">
        <f t="shared" si="464"/>
        <v>0</v>
      </c>
      <c r="AB2296" s="127"/>
      <c r="AC2296" s="86"/>
      <c r="AD2296" s="87">
        <f t="shared" si="469"/>
        <v>0</v>
      </c>
      <c r="AE2296" s="127"/>
      <c r="AF2296" s="86"/>
      <c r="AG2296" s="86"/>
      <c r="AH2296" s="131"/>
      <c r="AI2296" s="88">
        <f t="shared" si="470"/>
        <v>0</v>
      </c>
      <c r="AJ2296" s="89" t="str">
        <f>IFERROR(IF(ISNA(MATCH($AV2296,Other_Category_Abbr,0)),INDEX(FGHG_List_Long_GWP,MATCH($AV2296,FGHG_List_Long,0)),INDEX(GWP_Other_Abbr,MATCH($AV2296,Other_Category_Abbr,0)))*SUM(V2296,AA2296,AD2296,AI2296),"")</f>
        <v/>
      </c>
      <c r="AK2296" s="89" t="str">
        <f>IFERROR(IF(ISNA(MATCH($AV2296,Other_Category_Abbr,0)),INDEX(FGHG_List_Long_GWP,MATCH($AV2296,FGHG_List_Long,0)),INDEX(GWP_Other_Abbr,MATCH($AV2296,Other_Category_Abbr,0)))*(T2296*(S2296+U2296)+W2296*(Y2296+X2296)+AD2296+AE2296*(AF2296+AG2296)),"")</f>
        <v/>
      </c>
      <c r="AL2296" s="90" t="str">
        <f t="shared" si="465"/>
        <v/>
      </c>
      <c r="AM2296" s="91" t="str">
        <f t="shared" si="466"/>
        <v/>
      </c>
      <c r="AP2296" s="92" t="b">
        <f t="shared" si="460"/>
        <v>0</v>
      </c>
      <c r="AQ2296" s="92" t="str">
        <f t="shared" si="461"/>
        <v xml:space="preserve"> </v>
      </c>
      <c r="AR2296" s="92" t="str">
        <f>IF(LEN(AQ2296)=1,"",COUNTIF($AQ$19:AQ2296,AQ2296)=1)</f>
        <v/>
      </c>
      <c r="AS2296" s="73"/>
      <c r="AT2296" s="73"/>
      <c r="AU2296" s="73"/>
      <c r="AV2296" s="235" t="str">
        <f>IF($P2296=Lists!$A$13,Lists!$A$29,IF($P2296=Lists!$A$14,Lists!$A$30,$P2296))</f>
        <v/>
      </c>
      <c r="AW2296" s="73"/>
      <c r="AX2296" s="73"/>
    </row>
    <row r="2297" spans="2:50" x14ac:dyDescent="0.3">
      <c r="B2297" s="137">
        <f t="shared" si="467"/>
        <v>2279</v>
      </c>
      <c r="C2297" s="24"/>
      <c r="D2297" s="24"/>
      <c r="E2297" s="24"/>
      <c r="F2297" s="25"/>
      <c r="G2297" s="24"/>
      <c r="H2297" s="30"/>
      <c r="I2297" s="24"/>
      <c r="J2297" s="50" t="str">
        <f t="shared" si="458"/>
        <v/>
      </c>
      <c r="K2297" s="30"/>
      <c r="L2297" s="236"/>
      <c r="M2297" s="30"/>
      <c r="N2297" s="30"/>
      <c r="O2297" s="46" t="str">
        <f t="shared" si="459"/>
        <v/>
      </c>
      <c r="P2297" s="239" t="str">
        <f t="shared" si="462"/>
        <v/>
      </c>
      <c r="Q2297" s="52" t="str">
        <f t="shared" si="463"/>
        <v/>
      </c>
      <c r="R2297" s="127"/>
      <c r="S2297" s="86"/>
      <c r="T2297" s="127"/>
      <c r="U2297" s="86"/>
      <c r="V2297" s="87">
        <f t="shared" si="468"/>
        <v>0</v>
      </c>
      <c r="W2297" s="130"/>
      <c r="X2297" s="86"/>
      <c r="Y2297" s="86"/>
      <c r="Z2297" s="131"/>
      <c r="AA2297" s="87">
        <f t="shared" si="464"/>
        <v>0</v>
      </c>
      <c r="AB2297" s="127"/>
      <c r="AC2297" s="86"/>
      <c r="AD2297" s="87">
        <f t="shared" si="469"/>
        <v>0</v>
      </c>
      <c r="AE2297" s="127"/>
      <c r="AF2297" s="86"/>
      <c r="AG2297" s="86"/>
      <c r="AH2297" s="131"/>
      <c r="AI2297" s="88">
        <f t="shared" si="470"/>
        <v>0</v>
      </c>
      <c r="AJ2297" s="89" t="str">
        <f>IFERROR(IF(ISNA(MATCH($AV2297,Other_Category_Abbr,0)),INDEX(FGHG_List_Long_GWP,MATCH($AV2297,FGHG_List_Long,0)),INDEX(GWP_Other_Abbr,MATCH($AV2297,Other_Category_Abbr,0)))*SUM(V2297,AA2297,AD2297,AI2297),"")</f>
        <v/>
      </c>
      <c r="AK2297" s="89" t="str">
        <f>IFERROR(IF(ISNA(MATCH($AV2297,Other_Category_Abbr,0)),INDEX(FGHG_List_Long_GWP,MATCH($AV2297,FGHG_List_Long,0)),INDEX(GWP_Other_Abbr,MATCH($AV2297,Other_Category_Abbr,0)))*(T2297*(S2297+U2297)+W2297*(Y2297+X2297)+AD2297+AE2297*(AF2297+AG2297)),"")</f>
        <v/>
      </c>
      <c r="AL2297" s="90" t="str">
        <f t="shared" si="465"/>
        <v/>
      </c>
      <c r="AM2297" s="91" t="str">
        <f t="shared" si="466"/>
        <v/>
      </c>
      <c r="AP2297" s="92" t="b">
        <f t="shared" si="460"/>
        <v>0</v>
      </c>
      <c r="AQ2297" s="92" t="str">
        <f t="shared" si="461"/>
        <v xml:space="preserve"> </v>
      </c>
      <c r="AR2297" s="92" t="str">
        <f>IF(LEN(AQ2297)=1,"",COUNTIF($AQ$19:AQ2297,AQ2297)=1)</f>
        <v/>
      </c>
      <c r="AS2297" s="73"/>
      <c r="AT2297" s="73"/>
      <c r="AU2297" s="73"/>
      <c r="AV2297" s="235" t="str">
        <f>IF($P2297=Lists!$A$13,Lists!$A$29,IF($P2297=Lists!$A$14,Lists!$A$30,$P2297))</f>
        <v/>
      </c>
      <c r="AW2297" s="73"/>
      <c r="AX2297" s="73"/>
    </row>
    <row r="2298" spans="2:50" x14ac:dyDescent="0.3">
      <c r="B2298" s="137">
        <f t="shared" si="467"/>
        <v>2280</v>
      </c>
      <c r="C2298" s="24"/>
      <c r="D2298" s="24"/>
      <c r="E2298" s="24"/>
      <c r="F2298" s="25"/>
      <c r="G2298" s="24"/>
      <c r="H2298" s="30"/>
      <c r="I2298" s="24"/>
      <c r="J2298" s="50" t="str">
        <f t="shared" si="458"/>
        <v/>
      </c>
      <c r="K2298" s="30"/>
      <c r="L2298" s="236"/>
      <c r="M2298" s="30"/>
      <c r="N2298" s="30"/>
      <c r="O2298" s="46" t="str">
        <f t="shared" si="459"/>
        <v/>
      </c>
      <c r="P2298" s="239" t="str">
        <f t="shared" si="462"/>
        <v/>
      </c>
      <c r="Q2298" s="52" t="str">
        <f t="shared" si="463"/>
        <v/>
      </c>
      <c r="R2298" s="127"/>
      <c r="S2298" s="86"/>
      <c r="T2298" s="127"/>
      <c r="U2298" s="86"/>
      <c r="V2298" s="87">
        <f t="shared" si="468"/>
        <v>0</v>
      </c>
      <c r="W2298" s="130"/>
      <c r="X2298" s="86"/>
      <c r="Y2298" s="86"/>
      <c r="Z2298" s="131"/>
      <c r="AA2298" s="87">
        <f t="shared" si="464"/>
        <v>0</v>
      </c>
      <c r="AB2298" s="127"/>
      <c r="AC2298" s="86"/>
      <c r="AD2298" s="87">
        <f t="shared" si="469"/>
        <v>0</v>
      </c>
      <c r="AE2298" s="127"/>
      <c r="AF2298" s="86"/>
      <c r="AG2298" s="86"/>
      <c r="AH2298" s="131"/>
      <c r="AI2298" s="88">
        <f t="shared" si="470"/>
        <v>0</v>
      </c>
      <c r="AJ2298" s="89" t="str">
        <f>IFERROR(IF(ISNA(MATCH($AV2298,Other_Category_Abbr,0)),INDEX(FGHG_List_Long_GWP,MATCH($AV2298,FGHG_List_Long,0)),INDEX(GWP_Other_Abbr,MATCH($AV2298,Other_Category_Abbr,0)))*SUM(V2298,AA2298,AD2298,AI2298),"")</f>
        <v/>
      </c>
      <c r="AK2298" s="89" t="str">
        <f>IFERROR(IF(ISNA(MATCH($AV2298,Other_Category_Abbr,0)),INDEX(FGHG_List_Long_GWP,MATCH($AV2298,FGHG_List_Long,0)),INDEX(GWP_Other_Abbr,MATCH($AV2298,Other_Category_Abbr,0)))*(T2298*(S2298+U2298)+W2298*(Y2298+X2298)+AD2298+AE2298*(AF2298+AG2298)),"")</f>
        <v/>
      </c>
      <c r="AL2298" s="90" t="str">
        <f t="shared" si="465"/>
        <v/>
      </c>
      <c r="AM2298" s="91" t="str">
        <f t="shared" si="466"/>
        <v/>
      </c>
      <c r="AP2298" s="92" t="b">
        <f t="shared" si="460"/>
        <v>0</v>
      </c>
      <c r="AQ2298" s="92" t="str">
        <f t="shared" si="461"/>
        <v xml:space="preserve"> </v>
      </c>
      <c r="AR2298" s="92" t="str">
        <f>IF(LEN(AQ2298)=1,"",COUNTIF($AQ$19:AQ2298,AQ2298)=1)</f>
        <v/>
      </c>
      <c r="AS2298" s="73"/>
      <c r="AT2298" s="73"/>
      <c r="AU2298" s="73"/>
      <c r="AV2298" s="235" t="str">
        <f>IF($P2298=Lists!$A$13,Lists!$A$29,IF($P2298=Lists!$A$14,Lists!$A$30,$P2298))</f>
        <v/>
      </c>
      <c r="AW2298" s="73"/>
      <c r="AX2298" s="73"/>
    </row>
    <row r="2299" spans="2:50" x14ac:dyDescent="0.3">
      <c r="B2299" s="137">
        <f t="shared" si="467"/>
        <v>2281</v>
      </c>
      <c r="C2299" s="24"/>
      <c r="D2299" s="24"/>
      <c r="E2299" s="24"/>
      <c r="F2299" s="25"/>
      <c r="G2299" s="24"/>
      <c r="H2299" s="30"/>
      <c r="I2299" s="24"/>
      <c r="J2299" s="50" t="str">
        <f t="shared" si="458"/>
        <v/>
      </c>
      <c r="K2299" s="30"/>
      <c r="L2299" s="236"/>
      <c r="M2299" s="30"/>
      <c r="N2299" s="30"/>
      <c r="O2299" s="46" t="str">
        <f t="shared" si="459"/>
        <v/>
      </c>
      <c r="P2299" s="239" t="str">
        <f t="shared" si="462"/>
        <v/>
      </c>
      <c r="Q2299" s="52" t="str">
        <f t="shared" si="463"/>
        <v/>
      </c>
      <c r="R2299" s="127"/>
      <c r="S2299" s="86"/>
      <c r="T2299" s="127"/>
      <c r="U2299" s="86"/>
      <c r="V2299" s="87">
        <f t="shared" si="468"/>
        <v>0</v>
      </c>
      <c r="W2299" s="130"/>
      <c r="X2299" s="86"/>
      <c r="Y2299" s="86"/>
      <c r="Z2299" s="131"/>
      <c r="AA2299" s="87">
        <f t="shared" si="464"/>
        <v>0</v>
      </c>
      <c r="AB2299" s="127"/>
      <c r="AC2299" s="86"/>
      <c r="AD2299" s="87">
        <f t="shared" si="469"/>
        <v>0</v>
      </c>
      <c r="AE2299" s="127"/>
      <c r="AF2299" s="86"/>
      <c r="AG2299" s="86"/>
      <c r="AH2299" s="131"/>
      <c r="AI2299" s="88">
        <f t="shared" si="470"/>
        <v>0</v>
      </c>
      <c r="AJ2299" s="89" t="str">
        <f>IFERROR(IF(ISNA(MATCH($AV2299,Other_Category_Abbr,0)),INDEX(FGHG_List_Long_GWP,MATCH($AV2299,FGHG_List_Long,0)),INDEX(GWP_Other_Abbr,MATCH($AV2299,Other_Category_Abbr,0)))*SUM(V2299,AA2299,AD2299,AI2299),"")</f>
        <v/>
      </c>
      <c r="AK2299" s="89" t="str">
        <f>IFERROR(IF(ISNA(MATCH($AV2299,Other_Category_Abbr,0)),INDEX(FGHG_List_Long_GWP,MATCH($AV2299,FGHG_List_Long,0)),INDEX(GWP_Other_Abbr,MATCH($AV2299,Other_Category_Abbr,0)))*(T2299*(S2299+U2299)+W2299*(Y2299+X2299)+AD2299+AE2299*(AF2299+AG2299)),"")</f>
        <v/>
      </c>
      <c r="AL2299" s="90" t="str">
        <f t="shared" si="465"/>
        <v/>
      </c>
      <c r="AM2299" s="91" t="str">
        <f t="shared" si="466"/>
        <v/>
      </c>
      <c r="AP2299" s="92" t="b">
        <f t="shared" si="460"/>
        <v>0</v>
      </c>
      <c r="AQ2299" s="92" t="str">
        <f t="shared" si="461"/>
        <v xml:space="preserve"> </v>
      </c>
      <c r="AR2299" s="92" t="str">
        <f>IF(LEN(AQ2299)=1,"",COUNTIF($AQ$19:AQ2299,AQ2299)=1)</f>
        <v/>
      </c>
      <c r="AS2299" s="73"/>
      <c r="AT2299" s="73"/>
      <c r="AU2299" s="73"/>
      <c r="AV2299" s="235" t="str">
        <f>IF($P2299=Lists!$A$13,Lists!$A$29,IF($P2299=Lists!$A$14,Lists!$A$30,$P2299))</f>
        <v/>
      </c>
      <c r="AW2299" s="73"/>
      <c r="AX2299" s="73"/>
    </row>
    <row r="2300" spans="2:50" x14ac:dyDescent="0.3">
      <c r="B2300" s="137">
        <f t="shared" si="467"/>
        <v>2282</v>
      </c>
      <c r="C2300" s="24"/>
      <c r="D2300" s="24"/>
      <c r="E2300" s="24"/>
      <c r="F2300" s="25"/>
      <c r="G2300" s="24"/>
      <c r="H2300" s="30"/>
      <c r="I2300" s="24"/>
      <c r="J2300" s="50" t="str">
        <f t="shared" si="458"/>
        <v/>
      </c>
      <c r="K2300" s="30"/>
      <c r="L2300" s="236"/>
      <c r="M2300" s="30"/>
      <c r="N2300" s="30"/>
      <c r="O2300" s="46" t="str">
        <f t="shared" si="459"/>
        <v/>
      </c>
      <c r="P2300" s="239" t="str">
        <f t="shared" si="462"/>
        <v/>
      </c>
      <c r="Q2300" s="52" t="str">
        <f t="shared" si="463"/>
        <v/>
      </c>
      <c r="R2300" s="127"/>
      <c r="S2300" s="86"/>
      <c r="T2300" s="127"/>
      <c r="U2300" s="86"/>
      <c r="V2300" s="87">
        <f t="shared" si="468"/>
        <v>0</v>
      </c>
      <c r="W2300" s="130"/>
      <c r="X2300" s="86"/>
      <c r="Y2300" s="86"/>
      <c r="Z2300" s="131"/>
      <c r="AA2300" s="87">
        <f t="shared" si="464"/>
        <v>0</v>
      </c>
      <c r="AB2300" s="127"/>
      <c r="AC2300" s="86"/>
      <c r="AD2300" s="87">
        <f t="shared" si="469"/>
        <v>0</v>
      </c>
      <c r="AE2300" s="127"/>
      <c r="AF2300" s="86"/>
      <c r="AG2300" s="86"/>
      <c r="AH2300" s="131"/>
      <c r="AI2300" s="88">
        <f t="shared" si="470"/>
        <v>0</v>
      </c>
      <c r="AJ2300" s="89" t="str">
        <f>IFERROR(IF(ISNA(MATCH($AV2300,Other_Category_Abbr,0)),INDEX(FGHG_List_Long_GWP,MATCH($AV2300,FGHG_List_Long,0)),INDEX(GWP_Other_Abbr,MATCH($AV2300,Other_Category_Abbr,0)))*SUM(V2300,AA2300,AD2300,AI2300),"")</f>
        <v/>
      </c>
      <c r="AK2300" s="89" t="str">
        <f>IFERROR(IF(ISNA(MATCH($AV2300,Other_Category_Abbr,0)),INDEX(FGHG_List_Long_GWP,MATCH($AV2300,FGHG_List_Long,0)),INDEX(GWP_Other_Abbr,MATCH($AV2300,Other_Category_Abbr,0)))*(T2300*(S2300+U2300)+W2300*(Y2300+X2300)+AD2300+AE2300*(AF2300+AG2300)),"")</f>
        <v/>
      </c>
      <c r="AL2300" s="90" t="str">
        <f t="shared" si="465"/>
        <v/>
      </c>
      <c r="AM2300" s="91" t="str">
        <f t="shared" si="466"/>
        <v/>
      </c>
      <c r="AP2300" s="92" t="b">
        <f t="shared" si="460"/>
        <v>0</v>
      </c>
      <c r="AQ2300" s="92" t="str">
        <f t="shared" si="461"/>
        <v xml:space="preserve"> </v>
      </c>
      <c r="AR2300" s="92" t="str">
        <f>IF(LEN(AQ2300)=1,"",COUNTIF($AQ$19:AQ2300,AQ2300)=1)</f>
        <v/>
      </c>
      <c r="AS2300" s="73"/>
      <c r="AT2300" s="73"/>
      <c r="AU2300" s="73"/>
      <c r="AV2300" s="235" t="str">
        <f>IF($P2300=Lists!$A$13,Lists!$A$29,IF($P2300=Lists!$A$14,Lists!$A$30,$P2300))</f>
        <v/>
      </c>
      <c r="AW2300" s="73"/>
      <c r="AX2300" s="73"/>
    </row>
    <row r="2301" spans="2:50" x14ac:dyDescent="0.3">
      <c r="B2301" s="137">
        <f t="shared" si="467"/>
        <v>2283</v>
      </c>
      <c r="C2301" s="24"/>
      <c r="D2301" s="24"/>
      <c r="E2301" s="24"/>
      <c r="F2301" s="25"/>
      <c r="G2301" s="24"/>
      <c r="H2301" s="30"/>
      <c r="I2301" s="24"/>
      <c r="J2301" s="50" t="str">
        <f t="shared" si="458"/>
        <v/>
      </c>
      <c r="K2301" s="30"/>
      <c r="L2301" s="236"/>
      <c r="M2301" s="30"/>
      <c r="N2301" s="30"/>
      <c r="O2301" s="46" t="str">
        <f t="shared" si="459"/>
        <v/>
      </c>
      <c r="P2301" s="239" t="str">
        <f t="shared" si="462"/>
        <v/>
      </c>
      <c r="Q2301" s="52" t="str">
        <f t="shared" si="463"/>
        <v/>
      </c>
      <c r="R2301" s="127"/>
      <c r="S2301" s="86"/>
      <c r="T2301" s="127"/>
      <c r="U2301" s="86"/>
      <c r="V2301" s="87">
        <f t="shared" si="468"/>
        <v>0</v>
      </c>
      <c r="W2301" s="130"/>
      <c r="X2301" s="86"/>
      <c r="Y2301" s="86"/>
      <c r="Z2301" s="131"/>
      <c r="AA2301" s="87">
        <f t="shared" si="464"/>
        <v>0</v>
      </c>
      <c r="AB2301" s="127"/>
      <c r="AC2301" s="86"/>
      <c r="AD2301" s="87">
        <f t="shared" si="469"/>
        <v>0</v>
      </c>
      <c r="AE2301" s="127"/>
      <c r="AF2301" s="86"/>
      <c r="AG2301" s="86"/>
      <c r="AH2301" s="131"/>
      <c r="AI2301" s="88">
        <f t="shared" si="470"/>
        <v>0</v>
      </c>
      <c r="AJ2301" s="89" t="str">
        <f>IFERROR(IF(ISNA(MATCH($AV2301,Other_Category_Abbr,0)),INDEX(FGHG_List_Long_GWP,MATCH($AV2301,FGHG_List_Long,0)),INDEX(GWP_Other_Abbr,MATCH($AV2301,Other_Category_Abbr,0)))*SUM(V2301,AA2301,AD2301,AI2301),"")</f>
        <v/>
      </c>
      <c r="AK2301" s="89" t="str">
        <f>IFERROR(IF(ISNA(MATCH($AV2301,Other_Category_Abbr,0)),INDEX(FGHG_List_Long_GWP,MATCH($AV2301,FGHG_List_Long,0)),INDEX(GWP_Other_Abbr,MATCH($AV2301,Other_Category_Abbr,0)))*(T2301*(S2301+U2301)+W2301*(Y2301+X2301)+AD2301+AE2301*(AF2301+AG2301)),"")</f>
        <v/>
      </c>
      <c r="AL2301" s="90" t="str">
        <f t="shared" si="465"/>
        <v/>
      </c>
      <c r="AM2301" s="91" t="str">
        <f t="shared" si="466"/>
        <v/>
      </c>
      <c r="AP2301" s="92" t="b">
        <f t="shared" si="460"/>
        <v>0</v>
      </c>
      <c r="AQ2301" s="92" t="str">
        <f t="shared" si="461"/>
        <v xml:space="preserve"> </v>
      </c>
      <c r="AR2301" s="92" t="str">
        <f>IF(LEN(AQ2301)=1,"",COUNTIF($AQ$19:AQ2301,AQ2301)=1)</f>
        <v/>
      </c>
      <c r="AS2301" s="73"/>
      <c r="AT2301" s="73"/>
      <c r="AU2301" s="73"/>
      <c r="AV2301" s="235" t="str">
        <f>IF($P2301=Lists!$A$13,Lists!$A$29,IF($P2301=Lists!$A$14,Lists!$A$30,$P2301))</f>
        <v/>
      </c>
      <c r="AW2301" s="73"/>
      <c r="AX2301" s="73"/>
    </row>
    <row r="2302" spans="2:50" x14ac:dyDescent="0.3">
      <c r="B2302" s="137">
        <f t="shared" si="467"/>
        <v>2284</v>
      </c>
      <c r="C2302" s="24"/>
      <c r="D2302" s="24"/>
      <c r="E2302" s="24"/>
      <c r="F2302" s="25"/>
      <c r="G2302" s="24"/>
      <c r="H2302" s="30"/>
      <c r="I2302" s="24"/>
      <c r="J2302" s="50" t="str">
        <f t="shared" si="458"/>
        <v/>
      </c>
      <c r="K2302" s="30"/>
      <c r="L2302" s="236"/>
      <c r="M2302" s="30"/>
      <c r="N2302" s="30"/>
      <c r="O2302" s="46" t="str">
        <f t="shared" si="459"/>
        <v/>
      </c>
      <c r="P2302" s="239" t="str">
        <f t="shared" si="462"/>
        <v/>
      </c>
      <c r="Q2302" s="52" t="str">
        <f t="shared" si="463"/>
        <v/>
      </c>
      <c r="R2302" s="127"/>
      <c r="S2302" s="86"/>
      <c r="T2302" s="127"/>
      <c r="U2302" s="86"/>
      <c r="V2302" s="87">
        <f t="shared" si="468"/>
        <v>0</v>
      </c>
      <c r="W2302" s="130"/>
      <c r="X2302" s="86"/>
      <c r="Y2302" s="86"/>
      <c r="Z2302" s="131"/>
      <c r="AA2302" s="87">
        <f t="shared" si="464"/>
        <v>0</v>
      </c>
      <c r="AB2302" s="127"/>
      <c r="AC2302" s="86"/>
      <c r="AD2302" s="87">
        <f t="shared" si="469"/>
        <v>0</v>
      </c>
      <c r="AE2302" s="127"/>
      <c r="AF2302" s="86"/>
      <c r="AG2302" s="86"/>
      <c r="AH2302" s="131"/>
      <c r="AI2302" s="88">
        <f t="shared" si="470"/>
        <v>0</v>
      </c>
      <c r="AJ2302" s="89" t="str">
        <f>IFERROR(IF(ISNA(MATCH($AV2302,Other_Category_Abbr,0)),INDEX(FGHG_List_Long_GWP,MATCH($AV2302,FGHG_List_Long,0)),INDEX(GWP_Other_Abbr,MATCH($AV2302,Other_Category_Abbr,0)))*SUM(V2302,AA2302,AD2302,AI2302),"")</f>
        <v/>
      </c>
      <c r="AK2302" s="89" t="str">
        <f>IFERROR(IF(ISNA(MATCH($AV2302,Other_Category_Abbr,0)),INDEX(FGHG_List_Long_GWP,MATCH($AV2302,FGHG_List_Long,0)),INDEX(GWP_Other_Abbr,MATCH($AV2302,Other_Category_Abbr,0)))*(T2302*(S2302+U2302)+W2302*(Y2302+X2302)+AD2302+AE2302*(AF2302+AG2302)),"")</f>
        <v/>
      </c>
      <c r="AL2302" s="90" t="str">
        <f t="shared" si="465"/>
        <v/>
      </c>
      <c r="AM2302" s="91" t="str">
        <f t="shared" si="466"/>
        <v/>
      </c>
      <c r="AP2302" s="92" t="b">
        <f t="shared" si="460"/>
        <v>0</v>
      </c>
      <c r="AQ2302" s="92" t="str">
        <f t="shared" si="461"/>
        <v xml:space="preserve"> </v>
      </c>
      <c r="AR2302" s="92" t="str">
        <f>IF(LEN(AQ2302)=1,"",COUNTIF($AQ$19:AQ2302,AQ2302)=1)</f>
        <v/>
      </c>
      <c r="AS2302" s="73"/>
      <c r="AT2302" s="73"/>
      <c r="AU2302" s="73"/>
      <c r="AV2302" s="235" t="str">
        <f>IF($P2302=Lists!$A$13,Lists!$A$29,IF($P2302=Lists!$A$14,Lists!$A$30,$P2302))</f>
        <v/>
      </c>
      <c r="AW2302" s="73"/>
      <c r="AX2302" s="73"/>
    </row>
    <row r="2303" spans="2:50" x14ac:dyDescent="0.3">
      <c r="B2303" s="137">
        <f t="shared" si="467"/>
        <v>2285</v>
      </c>
      <c r="C2303" s="24"/>
      <c r="D2303" s="24"/>
      <c r="E2303" s="24"/>
      <c r="F2303" s="25"/>
      <c r="G2303" s="24"/>
      <c r="H2303" s="30"/>
      <c r="I2303" s="24"/>
      <c r="J2303" s="50" t="str">
        <f t="shared" si="458"/>
        <v/>
      </c>
      <c r="K2303" s="30"/>
      <c r="L2303" s="236"/>
      <c r="M2303" s="30"/>
      <c r="N2303" s="30"/>
      <c r="O2303" s="46" t="str">
        <f t="shared" si="459"/>
        <v/>
      </c>
      <c r="P2303" s="239" t="str">
        <f t="shared" si="462"/>
        <v/>
      </c>
      <c r="Q2303" s="52" t="str">
        <f t="shared" si="463"/>
        <v/>
      </c>
      <c r="R2303" s="127"/>
      <c r="S2303" s="86"/>
      <c r="T2303" s="127"/>
      <c r="U2303" s="86"/>
      <c r="V2303" s="87">
        <f t="shared" si="468"/>
        <v>0</v>
      </c>
      <c r="W2303" s="130"/>
      <c r="X2303" s="86"/>
      <c r="Y2303" s="86"/>
      <c r="Z2303" s="131"/>
      <c r="AA2303" s="87">
        <f t="shared" si="464"/>
        <v>0</v>
      </c>
      <c r="AB2303" s="127"/>
      <c r="AC2303" s="86"/>
      <c r="AD2303" s="87">
        <f t="shared" si="469"/>
        <v>0</v>
      </c>
      <c r="AE2303" s="127"/>
      <c r="AF2303" s="86"/>
      <c r="AG2303" s="86"/>
      <c r="AH2303" s="131"/>
      <c r="AI2303" s="88">
        <f t="shared" si="470"/>
        <v>0</v>
      </c>
      <c r="AJ2303" s="89" t="str">
        <f>IFERROR(IF(ISNA(MATCH($AV2303,Other_Category_Abbr,0)),INDEX(FGHG_List_Long_GWP,MATCH($AV2303,FGHG_List_Long,0)),INDEX(GWP_Other_Abbr,MATCH($AV2303,Other_Category_Abbr,0)))*SUM(V2303,AA2303,AD2303,AI2303),"")</f>
        <v/>
      </c>
      <c r="AK2303" s="89" t="str">
        <f>IFERROR(IF(ISNA(MATCH($AV2303,Other_Category_Abbr,0)),INDEX(FGHG_List_Long_GWP,MATCH($AV2303,FGHG_List_Long,0)),INDEX(GWP_Other_Abbr,MATCH($AV2303,Other_Category_Abbr,0)))*(T2303*(S2303+U2303)+W2303*(Y2303+X2303)+AD2303+AE2303*(AF2303+AG2303)),"")</f>
        <v/>
      </c>
      <c r="AL2303" s="90" t="str">
        <f t="shared" si="465"/>
        <v/>
      </c>
      <c r="AM2303" s="91" t="str">
        <f t="shared" si="466"/>
        <v/>
      </c>
      <c r="AP2303" s="92" t="b">
        <f t="shared" si="460"/>
        <v>0</v>
      </c>
      <c r="AQ2303" s="92" t="str">
        <f t="shared" si="461"/>
        <v xml:space="preserve"> </v>
      </c>
      <c r="AR2303" s="92" t="str">
        <f>IF(LEN(AQ2303)=1,"",COUNTIF($AQ$19:AQ2303,AQ2303)=1)</f>
        <v/>
      </c>
      <c r="AS2303" s="73"/>
      <c r="AT2303" s="73"/>
      <c r="AU2303" s="73"/>
      <c r="AV2303" s="235" t="str">
        <f>IF($P2303=Lists!$A$13,Lists!$A$29,IF($P2303=Lists!$A$14,Lists!$A$30,$P2303))</f>
        <v/>
      </c>
      <c r="AW2303" s="73"/>
      <c r="AX2303" s="73"/>
    </row>
    <row r="2304" spans="2:50" x14ac:dyDescent="0.3">
      <c r="B2304" s="137">
        <f t="shared" si="467"/>
        <v>2286</v>
      </c>
      <c r="C2304" s="24"/>
      <c r="D2304" s="24"/>
      <c r="E2304" s="24"/>
      <c r="F2304" s="25"/>
      <c r="G2304" s="24"/>
      <c r="H2304" s="30"/>
      <c r="I2304" s="24"/>
      <c r="J2304" s="50" t="str">
        <f t="shared" si="458"/>
        <v/>
      </c>
      <c r="K2304" s="30"/>
      <c r="L2304" s="236"/>
      <c r="M2304" s="30"/>
      <c r="N2304" s="30"/>
      <c r="O2304" s="46" t="str">
        <f t="shared" si="459"/>
        <v/>
      </c>
      <c r="P2304" s="239" t="str">
        <f t="shared" si="462"/>
        <v/>
      </c>
      <c r="Q2304" s="52" t="str">
        <f t="shared" si="463"/>
        <v/>
      </c>
      <c r="R2304" s="127"/>
      <c r="S2304" s="86"/>
      <c r="T2304" s="127"/>
      <c r="U2304" s="86"/>
      <c r="V2304" s="87">
        <f t="shared" si="468"/>
        <v>0</v>
      </c>
      <c r="W2304" s="130"/>
      <c r="X2304" s="86"/>
      <c r="Y2304" s="86"/>
      <c r="Z2304" s="131"/>
      <c r="AA2304" s="87">
        <f t="shared" si="464"/>
        <v>0</v>
      </c>
      <c r="AB2304" s="127"/>
      <c r="AC2304" s="86"/>
      <c r="AD2304" s="87">
        <f t="shared" si="469"/>
        <v>0</v>
      </c>
      <c r="AE2304" s="127"/>
      <c r="AF2304" s="86"/>
      <c r="AG2304" s="86"/>
      <c r="AH2304" s="131"/>
      <c r="AI2304" s="88">
        <f t="shared" si="470"/>
        <v>0</v>
      </c>
      <c r="AJ2304" s="89" t="str">
        <f>IFERROR(IF(ISNA(MATCH($AV2304,Other_Category_Abbr,0)),INDEX(FGHG_List_Long_GWP,MATCH($AV2304,FGHG_List_Long,0)),INDEX(GWP_Other_Abbr,MATCH($AV2304,Other_Category_Abbr,0)))*SUM(V2304,AA2304,AD2304,AI2304),"")</f>
        <v/>
      </c>
      <c r="AK2304" s="89" t="str">
        <f>IFERROR(IF(ISNA(MATCH($AV2304,Other_Category_Abbr,0)),INDEX(FGHG_List_Long_GWP,MATCH($AV2304,FGHG_List_Long,0)),INDEX(GWP_Other_Abbr,MATCH($AV2304,Other_Category_Abbr,0)))*(T2304*(S2304+U2304)+W2304*(Y2304+X2304)+AD2304+AE2304*(AF2304+AG2304)),"")</f>
        <v/>
      </c>
      <c r="AL2304" s="90" t="str">
        <f t="shared" si="465"/>
        <v/>
      </c>
      <c r="AM2304" s="91" t="str">
        <f t="shared" si="466"/>
        <v/>
      </c>
      <c r="AP2304" s="92" t="b">
        <f t="shared" si="460"/>
        <v>0</v>
      </c>
      <c r="AQ2304" s="92" t="str">
        <f t="shared" si="461"/>
        <v xml:space="preserve"> </v>
      </c>
      <c r="AR2304" s="92" t="str">
        <f>IF(LEN(AQ2304)=1,"",COUNTIF($AQ$19:AQ2304,AQ2304)=1)</f>
        <v/>
      </c>
      <c r="AS2304" s="73"/>
      <c r="AT2304" s="73"/>
      <c r="AU2304" s="73"/>
      <c r="AV2304" s="235" t="str">
        <f>IF($P2304=Lists!$A$13,Lists!$A$29,IF($P2304=Lists!$A$14,Lists!$A$30,$P2304))</f>
        <v/>
      </c>
      <c r="AW2304" s="73"/>
      <c r="AX2304" s="73"/>
    </row>
    <row r="2305" spans="2:50" x14ac:dyDescent="0.3">
      <c r="B2305" s="137">
        <f t="shared" si="467"/>
        <v>2287</v>
      </c>
      <c r="C2305" s="24"/>
      <c r="D2305" s="24"/>
      <c r="E2305" s="24"/>
      <c r="F2305" s="25"/>
      <c r="G2305" s="24"/>
      <c r="H2305" s="30"/>
      <c r="I2305" s="24"/>
      <c r="J2305" s="50" t="str">
        <f t="shared" si="458"/>
        <v/>
      </c>
      <c r="K2305" s="30"/>
      <c r="L2305" s="236"/>
      <c r="M2305" s="30"/>
      <c r="N2305" s="30"/>
      <c r="O2305" s="46" t="str">
        <f t="shared" si="459"/>
        <v/>
      </c>
      <c r="P2305" s="239" t="str">
        <f t="shared" si="462"/>
        <v/>
      </c>
      <c r="Q2305" s="52" t="str">
        <f t="shared" si="463"/>
        <v/>
      </c>
      <c r="R2305" s="127"/>
      <c r="S2305" s="86"/>
      <c r="T2305" s="127"/>
      <c r="U2305" s="86"/>
      <c r="V2305" s="87">
        <f t="shared" si="468"/>
        <v>0</v>
      </c>
      <c r="W2305" s="130"/>
      <c r="X2305" s="86"/>
      <c r="Y2305" s="86"/>
      <c r="Z2305" s="131"/>
      <c r="AA2305" s="87">
        <f t="shared" si="464"/>
        <v>0</v>
      </c>
      <c r="AB2305" s="127"/>
      <c r="AC2305" s="86"/>
      <c r="AD2305" s="87">
        <f t="shared" si="469"/>
        <v>0</v>
      </c>
      <c r="AE2305" s="127"/>
      <c r="AF2305" s="86"/>
      <c r="AG2305" s="86"/>
      <c r="AH2305" s="131"/>
      <c r="AI2305" s="88">
        <f t="shared" si="470"/>
        <v>0</v>
      </c>
      <c r="AJ2305" s="89" t="str">
        <f>IFERROR(IF(ISNA(MATCH($AV2305,Other_Category_Abbr,0)),INDEX(FGHG_List_Long_GWP,MATCH($AV2305,FGHG_List_Long,0)),INDEX(GWP_Other_Abbr,MATCH($AV2305,Other_Category_Abbr,0)))*SUM(V2305,AA2305,AD2305,AI2305),"")</f>
        <v/>
      </c>
      <c r="AK2305" s="89" t="str">
        <f>IFERROR(IF(ISNA(MATCH($AV2305,Other_Category_Abbr,0)),INDEX(FGHG_List_Long_GWP,MATCH($AV2305,FGHG_List_Long,0)),INDEX(GWP_Other_Abbr,MATCH($AV2305,Other_Category_Abbr,0)))*(T2305*(S2305+U2305)+W2305*(Y2305+X2305)+AD2305+AE2305*(AF2305+AG2305)),"")</f>
        <v/>
      </c>
      <c r="AL2305" s="90" t="str">
        <f t="shared" si="465"/>
        <v/>
      </c>
      <c r="AM2305" s="91" t="str">
        <f t="shared" si="466"/>
        <v/>
      </c>
      <c r="AP2305" s="92" t="b">
        <f t="shared" si="460"/>
        <v>0</v>
      </c>
      <c r="AQ2305" s="92" t="str">
        <f t="shared" si="461"/>
        <v xml:space="preserve"> </v>
      </c>
      <c r="AR2305" s="92" t="str">
        <f>IF(LEN(AQ2305)=1,"",COUNTIF($AQ$19:AQ2305,AQ2305)=1)</f>
        <v/>
      </c>
      <c r="AS2305" s="73"/>
      <c r="AT2305" s="73"/>
      <c r="AU2305" s="73"/>
      <c r="AV2305" s="235" t="str">
        <f>IF($P2305=Lists!$A$13,Lists!$A$29,IF($P2305=Lists!$A$14,Lists!$A$30,$P2305))</f>
        <v/>
      </c>
      <c r="AW2305" s="73"/>
      <c r="AX2305" s="73"/>
    </row>
    <row r="2306" spans="2:50" x14ac:dyDescent="0.3">
      <c r="B2306" s="137">
        <f t="shared" si="467"/>
        <v>2288</v>
      </c>
      <c r="C2306" s="24"/>
      <c r="D2306" s="24"/>
      <c r="E2306" s="24"/>
      <c r="F2306" s="25"/>
      <c r="G2306" s="24"/>
      <c r="H2306" s="30"/>
      <c r="I2306" s="24"/>
      <c r="J2306" s="50" t="str">
        <f t="shared" si="458"/>
        <v/>
      </c>
      <c r="K2306" s="30"/>
      <c r="L2306" s="236"/>
      <c r="M2306" s="30"/>
      <c r="N2306" s="30"/>
      <c r="O2306" s="46" t="str">
        <f t="shared" si="459"/>
        <v/>
      </c>
      <c r="P2306" s="239" t="str">
        <f t="shared" si="462"/>
        <v/>
      </c>
      <c r="Q2306" s="52" t="str">
        <f t="shared" si="463"/>
        <v/>
      </c>
      <c r="R2306" s="127"/>
      <c r="S2306" s="86"/>
      <c r="T2306" s="127"/>
      <c r="U2306" s="86"/>
      <c r="V2306" s="87">
        <f t="shared" si="468"/>
        <v>0</v>
      </c>
      <c r="W2306" s="130"/>
      <c r="X2306" s="86"/>
      <c r="Y2306" s="86"/>
      <c r="Z2306" s="131"/>
      <c r="AA2306" s="87">
        <f t="shared" si="464"/>
        <v>0</v>
      </c>
      <c r="AB2306" s="127"/>
      <c r="AC2306" s="86"/>
      <c r="AD2306" s="87">
        <f t="shared" si="469"/>
        <v>0</v>
      </c>
      <c r="AE2306" s="127"/>
      <c r="AF2306" s="86"/>
      <c r="AG2306" s="86"/>
      <c r="AH2306" s="131"/>
      <c r="AI2306" s="88">
        <f t="shared" si="470"/>
        <v>0</v>
      </c>
      <c r="AJ2306" s="89" t="str">
        <f>IFERROR(IF(ISNA(MATCH($AV2306,Other_Category_Abbr,0)),INDEX(FGHG_List_Long_GWP,MATCH($AV2306,FGHG_List_Long,0)),INDEX(GWP_Other_Abbr,MATCH($AV2306,Other_Category_Abbr,0)))*SUM(V2306,AA2306,AD2306,AI2306),"")</f>
        <v/>
      </c>
      <c r="AK2306" s="89" t="str">
        <f>IFERROR(IF(ISNA(MATCH($AV2306,Other_Category_Abbr,0)),INDEX(FGHG_List_Long_GWP,MATCH($AV2306,FGHG_List_Long,0)),INDEX(GWP_Other_Abbr,MATCH($AV2306,Other_Category_Abbr,0)))*(T2306*(S2306+U2306)+W2306*(Y2306+X2306)+AD2306+AE2306*(AF2306+AG2306)),"")</f>
        <v/>
      </c>
      <c r="AL2306" s="90" t="str">
        <f t="shared" si="465"/>
        <v/>
      </c>
      <c r="AM2306" s="91" t="str">
        <f t="shared" si="466"/>
        <v/>
      </c>
      <c r="AP2306" s="92" t="b">
        <f t="shared" si="460"/>
        <v>0</v>
      </c>
      <c r="AQ2306" s="92" t="str">
        <f t="shared" si="461"/>
        <v xml:space="preserve"> </v>
      </c>
      <c r="AR2306" s="92" t="str">
        <f>IF(LEN(AQ2306)=1,"",COUNTIF($AQ$19:AQ2306,AQ2306)=1)</f>
        <v/>
      </c>
      <c r="AS2306" s="73"/>
      <c r="AT2306" s="73"/>
      <c r="AU2306" s="73"/>
      <c r="AV2306" s="235" t="str">
        <f>IF($P2306=Lists!$A$13,Lists!$A$29,IF($P2306=Lists!$A$14,Lists!$A$30,$P2306))</f>
        <v/>
      </c>
      <c r="AW2306" s="73"/>
      <c r="AX2306" s="73"/>
    </row>
    <row r="2307" spans="2:50" x14ac:dyDescent="0.3">
      <c r="B2307" s="137">
        <f t="shared" si="467"/>
        <v>2289</v>
      </c>
      <c r="C2307" s="24"/>
      <c r="D2307" s="24"/>
      <c r="E2307" s="24"/>
      <c r="F2307" s="25"/>
      <c r="G2307" s="24"/>
      <c r="H2307" s="30"/>
      <c r="I2307" s="24"/>
      <c r="J2307" s="50" t="str">
        <f t="shared" si="458"/>
        <v/>
      </c>
      <c r="K2307" s="30"/>
      <c r="L2307" s="236"/>
      <c r="M2307" s="30"/>
      <c r="N2307" s="30"/>
      <c r="O2307" s="46" t="str">
        <f t="shared" si="459"/>
        <v/>
      </c>
      <c r="P2307" s="239" t="str">
        <f t="shared" si="462"/>
        <v/>
      </c>
      <c r="Q2307" s="52" t="str">
        <f t="shared" si="463"/>
        <v/>
      </c>
      <c r="R2307" s="127"/>
      <c r="S2307" s="86"/>
      <c r="T2307" s="127"/>
      <c r="U2307" s="86"/>
      <c r="V2307" s="87">
        <f t="shared" si="468"/>
        <v>0</v>
      </c>
      <c r="W2307" s="130"/>
      <c r="X2307" s="86"/>
      <c r="Y2307" s="86"/>
      <c r="Z2307" s="131"/>
      <c r="AA2307" s="87">
        <f t="shared" si="464"/>
        <v>0</v>
      </c>
      <c r="AB2307" s="127"/>
      <c r="AC2307" s="86"/>
      <c r="AD2307" s="87">
        <f t="shared" si="469"/>
        <v>0</v>
      </c>
      <c r="AE2307" s="127"/>
      <c r="AF2307" s="86"/>
      <c r="AG2307" s="86"/>
      <c r="AH2307" s="131"/>
      <c r="AI2307" s="88">
        <f t="shared" si="470"/>
        <v>0</v>
      </c>
      <c r="AJ2307" s="89" t="str">
        <f>IFERROR(IF(ISNA(MATCH($AV2307,Other_Category_Abbr,0)),INDEX(FGHG_List_Long_GWP,MATCH($AV2307,FGHG_List_Long,0)),INDEX(GWP_Other_Abbr,MATCH($AV2307,Other_Category_Abbr,0)))*SUM(V2307,AA2307,AD2307,AI2307),"")</f>
        <v/>
      </c>
      <c r="AK2307" s="89" t="str">
        <f>IFERROR(IF(ISNA(MATCH($AV2307,Other_Category_Abbr,0)),INDEX(FGHG_List_Long_GWP,MATCH($AV2307,FGHG_List_Long,0)),INDEX(GWP_Other_Abbr,MATCH($AV2307,Other_Category_Abbr,0)))*(T2307*(S2307+U2307)+W2307*(Y2307+X2307)+AD2307+AE2307*(AF2307+AG2307)),"")</f>
        <v/>
      </c>
      <c r="AL2307" s="90" t="str">
        <f t="shared" si="465"/>
        <v/>
      </c>
      <c r="AM2307" s="91" t="str">
        <f t="shared" si="466"/>
        <v/>
      </c>
      <c r="AP2307" s="92" t="b">
        <f t="shared" si="460"/>
        <v>0</v>
      </c>
      <c r="AQ2307" s="92" t="str">
        <f t="shared" si="461"/>
        <v xml:space="preserve"> </v>
      </c>
      <c r="AR2307" s="92" t="str">
        <f>IF(LEN(AQ2307)=1,"",COUNTIF($AQ$19:AQ2307,AQ2307)=1)</f>
        <v/>
      </c>
      <c r="AS2307" s="73"/>
      <c r="AT2307" s="73"/>
      <c r="AU2307" s="73"/>
      <c r="AV2307" s="235" t="str">
        <f>IF($P2307=Lists!$A$13,Lists!$A$29,IF($P2307=Lists!$A$14,Lists!$A$30,$P2307))</f>
        <v/>
      </c>
      <c r="AW2307" s="73"/>
      <c r="AX2307" s="73"/>
    </row>
    <row r="2308" spans="2:50" x14ac:dyDescent="0.3">
      <c r="B2308" s="137">
        <f t="shared" si="467"/>
        <v>2290</v>
      </c>
      <c r="C2308" s="24"/>
      <c r="D2308" s="24"/>
      <c r="E2308" s="24"/>
      <c r="F2308" s="25"/>
      <c r="G2308" s="24"/>
      <c r="H2308" s="30"/>
      <c r="I2308" s="24"/>
      <c r="J2308" s="50" t="str">
        <f t="shared" si="458"/>
        <v/>
      </c>
      <c r="K2308" s="30"/>
      <c r="L2308" s="236"/>
      <c r="M2308" s="30"/>
      <c r="N2308" s="30"/>
      <c r="O2308" s="46" t="str">
        <f t="shared" si="459"/>
        <v/>
      </c>
      <c r="P2308" s="239" t="str">
        <f t="shared" si="462"/>
        <v/>
      </c>
      <c r="Q2308" s="52" t="str">
        <f t="shared" si="463"/>
        <v/>
      </c>
      <c r="R2308" s="127"/>
      <c r="S2308" s="86"/>
      <c r="T2308" s="127"/>
      <c r="U2308" s="86"/>
      <c r="V2308" s="87">
        <f t="shared" si="468"/>
        <v>0</v>
      </c>
      <c r="W2308" s="130"/>
      <c r="X2308" s="86"/>
      <c r="Y2308" s="86"/>
      <c r="Z2308" s="131"/>
      <c r="AA2308" s="87">
        <f t="shared" si="464"/>
        <v>0</v>
      </c>
      <c r="AB2308" s="127"/>
      <c r="AC2308" s="86"/>
      <c r="AD2308" s="87">
        <f t="shared" si="469"/>
        <v>0</v>
      </c>
      <c r="AE2308" s="127"/>
      <c r="AF2308" s="86"/>
      <c r="AG2308" s="86"/>
      <c r="AH2308" s="131"/>
      <c r="AI2308" s="88">
        <f t="shared" si="470"/>
        <v>0</v>
      </c>
      <c r="AJ2308" s="89" t="str">
        <f>IFERROR(IF(ISNA(MATCH($AV2308,Other_Category_Abbr,0)),INDEX(FGHG_List_Long_GWP,MATCH($AV2308,FGHG_List_Long,0)),INDEX(GWP_Other_Abbr,MATCH($AV2308,Other_Category_Abbr,0)))*SUM(V2308,AA2308,AD2308,AI2308),"")</f>
        <v/>
      </c>
      <c r="AK2308" s="89" t="str">
        <f>IFERROR(IF(ISNA(MATCH($AV2308,Other_Category_Abbr,0)),INDEX(FGHG_List_Long_GWP,MATCH($AV2308,FGHG_List_Long,0)),INDEX(GWP_Other_Abbr,MATCH($AV2308,Other_Category_Abbr,0)))*(T2308*(S2308+U2308)+W2308*(Y2308+X2308)+AD2308+AE2308*(AF2308+AG2308)),"")</f>
        <v/>
      </c>
      <c r="AL2308" s="90" t="str">
        <f t="shared" si="465"/>
        <v/>
      </c>
      <c r="AM2308" s="91" t="str">
        <f t="shared" si="466"/>
        <v/>
      </c>
      <c r="AP2308" s="92" t="b">
        <f t="shared" si="460"/>
        <v>0</v>
      </c>
      <c r="AQ2308" s="92" t="str">
        <f t="shared" si="461"/>
        <v xml:space="preserve"> </v>
      </c>
      <c r="AR2308" s="92" t="str">
        <f>IF(LEN(AQ2308)=1,"",COUNTIF($AQ$19:AQ2308,AQ2308)=1)</f>
        <v/>
      </c>
      <c r="AS2308" s="73"/>
      <c r="AT2308" s="73"/>
      <c r="AU2308" s="73"/>
      <c r="AV2308" s="235" t="str">
        <f>IF($P2308=Lists!$A$13,Lists!$A$29,IF($P2308=Lists!$A$14,Lists!$A$30,$P2308))</f>
        <v/>
      </c>
      <c r="AW2308" s="73"/>
      <c r="AX2308" s="73"/>
    </row>
    <row r="2309" spans="2:50" x14ac:dyDescent="0.3">
      <c r="B2309" s="137">
        <f t="shared" si="467"/>
        <v>2291</v>
      </c>
      <c r="C2309" s="24"/>
      <c r="D2309" s="24"/>
      <c r="E2309" s="24"/>
      <c r="F2309" s="25"/>
      <c r="G2309" s="24"/>
      <c r="H2309" s="30"/>
      <c r="I2309" s="24"/>
      <c r="J2309" s="50" t="str">
        <f t="shared" si="458"/>
        <v/>
      </c>
      <c r="K2309" s="30"/>
      <c r="L2309" s="236"/>
      <c r="M2309" s="30"/>
      <c r="N2309" s="30"/>
      <c r="O2309" s="46" t="str">
        <f t="shared" si="459"/>
        <v/>
      </c>
      <c r="P2309" s="239" t="str">
        <f t="shared" si="462"/>
        <v/>
      </c>
      <c r="Q2309" s="52" t="str">
        <f t="shared" si="463"/>
        <v/>
      </c>
      <c r="R2309" s="127"/>
      <c r="S2309" s="86"/>
      <c r="T2309" s="127"/>
      <c r="U2309" s="86"/>
      <c r="V2309" s="87">
        <f t="shared" si="468"/>
        <v>0</v>
      </c>
      <c r="W2309" s="130"/>
      <c r="X2309" s="86"/>
      <c r="Y2309" s="86"/>
      <c r="Z2309" s="131"/>
      <c r="AA2309" s="87">
        <f t="shared" si="464"/>
        <v>0</v>
      </c>
      <c r="AB2309" s="127"/>
      <c r="AC2309" s="86"/>
      <c r="AD2309" s="87">
        <f t="shared" si="469"/>
        <v>0</v>
      </c>
      <c r="AE2309" s="127"/>
      <c r="AF2309" s="86"/>
      <c r="AG2309" s="86"/>
      <c r="AH2309" s="131"/>
      <c r="AI2309" s="88">
        <f t="shared" si="470"/>
        <v>0</v>
      </c>
      <c r="AJ2309" s="89" t="str">
        <f>IFERROR(IF(ISNA(MATCH($AV2309,Other_Category_Abbr,0)),INDEX(FGHG_List_Long_GWP,MATCH($AV2309,FGHG_List_Long,0)),INDEX(GWP_Other_Abbr,MATCH($AV2309,Other_Category_Abbr,0)))*SUM(V2309,AA2309,AD2309,AI2309),"")</f>
        <v/>
      </c>
      <c r="AK2309" s="89" t="str">
        <f>IFERROR(IF(ISNA(MATCH($AV2309,Other_Category_Abbr,0)),INDEX(FGHG_List_Long_GWP,MATCH($AV2309,FGHG_List_Long,0)),INDEX(GWP_Other_Abbr,MATCH($AV2309,Other_Category_Abbr,0)))*(T2309*(S2309+U2309)+W2309*(Y2309+X2309)+AD2309+AE2309*(AF2309+AG2309)),"")</f>
        <v/>
      </c>
      <c r="AL2309" s="90" t="str">
        <f t="shared" si="465"/>
        <v/>
      </c>
      <c r="AM2309" s="91" t="str">
        <f t="shared" si="466"/>
        <v/>
      </c>
      <c r="AP2309" s="92" t="b">
        <f t="shared" si="460"/>
        <v>0</v>
      </c>
      <c r="AQ2309" s="92" t="str">
        <f t="shared" si="461"/>
        <v xml:space="preserve"> </v>
      </c>
      <c r="AR2309" s="92" t="str">
        <f>IF(LEN(AQ2309)=1,"",COUNTIF($AQ$19:AQ2309,AQ2309)=1)</f>
        <v/>
      </c>
      <c r="AS2309" s="73"/>
      <c r="AT2309" s="73"/>
      <c r="AU2309" s="73"/>
      <c r="AV2309" s="235" t="str">
        <f>IF($P2309=Lists!$A$13,Lists!$A$29,IF($P2309=Lists!$A$14,Lists!$A$30,$P2309))</f>
        <v/>
      </c>
      <c r="AW2309" s="73"/>
      <c r="AX2309" s="73"/>
    </row>
    <row r="2310" spans="2:50" x14ac:dyDescent="0.3">
      <c r="B2310" s="137">
        <f t="shared" si="467"/>
        <v>2292</v>
      </c>
      <c r="C2310" s="24"/>
      <c r="D2310" s="24"/>
      <c r="E2310" s="24"/>
      <c r="F2310" s="25"/>
      <c r="G2310" s="24"/>
      <c r="H2310" s="30"/>
      <c r="I2310" s="24"/>
      <c r="J2310" s="50" t="str">
        <f t="shared" si="458"/>
        <v/>
      </c>
      <c r="K2310" s="30"/>
      <c r="L2310" s="236"/>
      <c r="M2310" s="30"/>
      <c r="N2310" s="30"/>
      <c r="O2310" s="46" t="str">
        <f t="shared" si="459"/>
        <v/>
      </c>
      <c r="P2310" s="239" t="str">
        <f t="shared" si="462"/>
        <v/>
      </c>
      <c r="Q2310" s="52" t="str">
        <f t="shared" si="463"/>
        <v/>
      </c>
      <c r="R2310" s="127"/>
      <c r="S2310" s="86"/>
      <c r="T2310" s="127"/>
      <c r="U2310" s="86"/>
      <c r="V2310" s="87">
        <f t="shared" si="468"/>
        <v>0</v>
      </c>
      <c r="W2310" s="130"/>
      <c r="X2310" s="86"/>
      <c r="Y2310" s="86"/>
      <c r="Z2310" s="131"/>
      <c r="AA2310" s="87">
        <f t="shared" si="464"/>
        <v>0</v>
      </c>
      <c r="AB2310" s="127"/>
      <c r="AC2310" s="86"/>
      <c r="AD2310" s="87">
        <f t="shared" si="469"/>
        <v>0</v>
      </c>
      <c r="AE2310" s="127"/>
      <c r="AF2310" s="86"/>
      <c r="AG2310" s="86"/>
      <c r="AH2310" s="131"/>
      <c r="AI2310" s="88">
        <f t="shared" si="470"/>
        <v>0</v>
      </c>
      <c r="AJ2310" s="89" t="str">
        <f>IFERROR(IF(ISNA(MATCH($AV2310,Other_Category_Abbr,0)),INDEX(FGHG_List_Long_GWP,MATCH($AV2310,FGHG_List_Long,0)),INDEX(GWP_Other_Abbr,MATCH($AV2310,Other_Category_Abbr,0)))*SUM(V2310,AA2310,AD2310,AI2310),"")</f>
        <v/>
      </c>
      <c r="AK2310" s="89" t="str">
        <f>IFERROR(IF(ISNA(MATCH($AV2310,Other_Category_Abbr,0)),INDEX(FGHG_List_Long_GWP,MATCH($AV2310,FGHG_List_Long,0)),INDEX(GWP_Other_Abbr,MATCH($AV2310,Other_Category_Abbr,0)))*(T2310*(S2310+U2310)+W2310*(Y2310+X2310)+AD2310+AE2310*(AF2310+AG2310)),"")</f>
        <v/>
      </c>
      <c r="AL2310" s="90" t="str">
        <f t="shared" si="465"/>
        <v/>
      </c>
      <c r="AM2310" s="91" t="str">
        <f t="shared" si="466"/>
        <v/>
      </c>
      <c r="AP2310" s="92" t="b">
        <f t="shared" si="460"/>
        <v>0</v>
      </c>
      <c r="AQ2310" s="92" t="str">
        <f t="shared" si="461"/>
        <v xml:space="preserve"> </v>
      </c>
      <c r="AR2310" s="92" t="str">
        <f>IF(LEN(AQ2310)=1,"",COUNTIF($AQ$19:AQ2310,AQ2310)=1)</f>
        <v/>
      </c>
      <c r="AS2310" s="73"/>
      <c r="AT2310" s="73"/>
      <c r="AU2310" s="73"/>
      <c r="AV2310" s="235" t="str">
        <f>IF($P2310=Lists!$A$13,Lists!$A$29,IF($P2310=Lists!$A$14,Lists!$A$30,$P2310))</f>
        <v/>
      </c>
      <c r="AW2310" s="73"/>
      <c r="AX2310" s="73"/>
    </row>
    <row r="2311" spans="2:50" x14ac:dyDescent="0.3">
      <c r="B2311" s="137">
        <f t="shared" si="467"/>
        <v>2293</v>
      </c>
      <c r="C2311" s="24"/>
      <c r="D2311" s="24"/>
      <c r="E2311" s="24"/>
      <c r="F2311" s="25"/>
      <c r="G2311" s="24"/>
      <c r="H2311" s="30"/>
      <c r="I2311" s="24"/>
      <c r="J2311" s="50" t="str">
        <f t="shared" si="458"/>
        <v/>
      </c>
      <c r="K2311" s="30"/>
      <c r="L2311" s="236"/>
      <c r="M2311" s="30"/>
      <c r="N2311" s="30"/>
      <c r="O2311" s="46" t="str">
        <f t="shared" si="459"/>
        <v/>
      </c>
      <c r="P2311" s="239" t="str">
        <f t="shared" si="462"/>
        <v/>
      </c>
      <c r="Q2311" s="52" t="str">
        <f t="shared" si="463"/>
        <v/>
      </c>
      <c r="R2311" s="127"/>
      <c r="S2311" s="86"/>
      <c r="T2311" s="127"/>
      <c r="U2311" s="86"/>
      <c r="V2311" s="87">
        <f t="shared" si="468"/>
        <v>0</v>
      </c>
      <c r="W2311" s="130"/>
      <c r="X2311" s="86"/>
      <c r="Y2311" s="86"/>
      <c r="Z2311" s="131"/>
      <c r="AA2311" s="87">
        <f t="shared" si="464"/>
        <v>0</v>
      </c>
      <c r="AB2311" s="127"/>
      <c r="AC2311" s="86"/>
      <c r="AD2311" s="87">
        <f t="shared" si="469"/>
        <v>0</v>
      </c>
      <c r="AE2311" s="127"/>
      <c r="AF2311" s="86"/>
      <c r="AG2311" s="86"/>
      <c r="AH2311" s="131"/>
      <c r="AI2311" s="88">
        <f t="shared" si="470"/>
        <v>0</v>
      </c>
      <c r="AJ2311" s="89" t="str">
        <f>IFERROR(IF(ISNA(MATCH($AV2311,Other_Category_Abbr,0)),INDEX(FGHG_List_Long_GWP,MATCH($AV2311,FGHG_List_Long,0)),INDEX(GWP_Other_Abbr,MATCH($AV2311,Other_Category_Abbr,0)))*SUM(V2311,AA2311,AD2311,AI2311),"")</f>
        <v/>
      </c>
      <c r="AK2311" s="89" t="str">
        <f>IFERROR(IF(ISNA(MATCH($AV2311,Other_Category_Abbr,0)),INDEX(FGHG_List_Long_GWP,MATCH($AV2311,FGHG_List_Long,0)),INDEX(GWP_Other_Abbr,MATCH($AV2311,Other_Category_Abbr,0)))*(T2311*(S2311+U2311)+W2311*(Y2311+X2311)+AD2311+AE2311*(AF2311+AG2311)),"")</f>
        <v/>
      </c>
      <c r="AL2311" s="90" t="str">
        <f t="shared" si="465"/>
        <v/>
      </c>
      <c r="AM2311" s="91" t="str">
        <f t="shared" si="466"/>
        <v/>
      </c>
      <c r="AP2311" s="92" t="b">
        <f t="shared" si="460"/>
        <v>0</v>
      </c>
      <c r="AQ2311" s="92" t="str">
        <f t="shared" si="461"/>
        <v xml:space="preserve"> </v>
      </c>
      <c r="AR2311" s="92" t="str">
        <f>IF(LEN(AQ2311)=1,"",COUNTIF($AQ$19:AQ2311,AQ2311)=1)</f>
        <v/>
      </c>
      <c r="AS2311" s="73"/>
      <c r="AT2311" s="73"/>
      <c r="AU2311" s="73"/>
      <c r="AV2311" s="235" t="str">
        <f>IF($P2311=Lists!$A$13,Lists!$A$29,IF($P2311=Lists!$A$14,Lists!$A$30,$P2311))</f>
        <v/>
      </c>
      <c r="AW2311" s="73"/>
      <c r="AX2311" s="73"/>
    </row>
    <row r="2312" spans="2:50" x14ac:dyDescent="0.3">
      <c r="B2312" s="137">
        <f t="shared" si="467"/>
        <v>2294</v>
      </c>
      <c r="C2312" s="24"/>
      <c r="D2312" s="24"/>
      <c r="E2312" s="24"/>
      <c r="F2312" s="25"/>
      <c r="G2312" s="24"/>
      <c r="H2312" s="30"/>
      <c r="I2312" s="24"/>
      <c r="J2312" s="50" t="str">
        <f t="shared" si="458"/>
        <v/>
      </c>
      <c r="K2312" s="30"/>
      <c r="L2312" s="236"/>
      <c r="M2312" s="30"/>
      <c r="N2312" s="30"/>
      <c r="O2312" s="46" t="str">
        <f t="shared" si="459"/>
        <v/>
      </c>
      <c r="P2312" s="239" t="str">
        <f t="shared" si="462"/>
        <v/>
      </c>
      <c r="Q2312" s="52" t="str">
        <f t="shared" si="463"/>
        <v/>
      </c>
      <c r="R2312" s="127"/>
      <c r="S2312" s="86"/>
      <c r="T2312" s="127"/>
      <c r="U2312" s="86"/>
      <c r="V2312" s="87">
        <f t="shared" si="468"/>
        <v>0</v>
      </c>
      <c r="W2312" s="130"/>
      <c r="X2312" s="86"/>
      <c r="Y2312" s="86"/>
      <c r="Z2312" s="131"/>
      <c r="AA2312" s="87">
        <f t="shared" si="464"/>
        <v>0</v>
      </c>
      <c r="AB2312" s="127"/>
      <c r="AC2312" s="86"/>
      <c r="AD2312" s="87">
        <f t="shared" si="469"/>
        <v>0</v>
      </c>
      <c r="AE2312" s="127"/>
      <c r="AF2312" s="86"/>
      <c r="AG2312" s="86"/>
      <c r="AH2312" s="131"/>
      <c r="AI2312" s="88">
        <f t="shared" si="470"/>
        <v>0</v>
      </c>
      <c r="AJ2312" s="89" t="str">
        <f>IFERROR(IF(ISNA(MATCH($AV2312,Other_Category_Abbr,0)),INDEX(FGHG_List_Long_GWP,MATCH($AV2312,FGHG_List_Long,0)),INDEX(GWP_Other_Abbr,MATCH($AV2312,Other_Category_Abbr,0)))*SUM(V2312,AA2312,AD2312,AI2312),"")</f>
        <v/>
      </c>
      <c r="AK2312" s="89" t="str">
        <f>IFERROR(IF(ISNA(MATCH($AV2312,Other_Category_Abbr,0)),INDEX(FGHG_List_Long_GWP,MATCH($AV2312,FGHG_List_Long,0)),INDEX(GWP_Other_Abbr,MATCH($AV2312,Other_Category_Abbr,0)))*(T2312*(S2312+U2312)+W2312*(Y2312+X2312)+AD2312+AE2312*(AF2312+AG2312)),"")</f>
        <v/>
      </c>
      <c r="AL2312" s="90" t="str">
        <f t="shared" si="465"/>
        <v/>
      </c>
      <c r="AM2312" s="91" t="str">
        <f t="shared" si="466"/>
        <v/>
      </c>
      <c r="AP2312" s="92" t="b">
        <f t="shared" si="460"/>
        <v>0</v>
      </c>
      <c r="AQ2312" s="92" t="str">
        <f t="shared" si="461"/>
        <v xml:space="preserve"> </v>
      </c>
      <c r="AR2312" s="92" t="str">
        <f>IF(LEN(AQ2312)=1,"",COUNTIF($AQ$19:AQ2312,AQ2312)=1)</f>
        <v/>
      </c>
      <c r="AS2312" s="73"/>
      <c r="AT2312" s="73"/>
      <c r="AU2312" s="73"/>
      <c r="AV2312" s="235" t="str">
        <f>IF($P2312=Lists!$A$13,Lists!$A$29,IF($P2312=Lists!$A$14,Lists!$A$30,$P2312))</f>
        <v/>
      </c>
      <c r="AW2312" s="73"/>
      <c r="AX2312" s="73"/>
    </row>
    <row r="2313" spans="2:50" x14ac:dyDescent="0.3">
      <c r="B2313" s="137">
        <f t="shared" si="467"/>
        <v>2295</v>
      </c>
      <c r="C2313" s="24"/>
      <c r="D2313" s="24"/>
      <c r="E2313" s="24"/>
      <c r="F2313" s="25"/>
      <c r="G2313" s="24"/>
      <c r="H2313" s="30"/>
      <c r="I2313" s="24"/>
      <c r="J2313" s="50" t="str">
        <f t="shared" si="458"/>
        <v/>
      </c>
      <c r="K2313" s="30"/>
      <c r="L2313" s="236"/>
      <c r="M2313" s="30"/>
      <c r="N2313" s="30"/>
      <c r="O2313" s="46" t="str">
        <f t="shared" si="459"/>
        <v/>
      </c>
      <c r="P2313" s="239" t="str">
        <f t="shared" si="462"/>
        <v/>
      </c>
      <c r="Q2313" s="52" t="str">
        <f t="shared" si="463"/>
        <v/>
      </c>
      <c r="R2313" s="127"/>
      <c r="S2313" s="86"/>
      <c r="T2313" s="127"/>
      <c r="U2313" s="86"/>
      <c r="V2313" s="87">
        <f t="shared" si="468"/>
        <v>0</v>
      </c>
      <c r="W2313" s="130"/>
      <c r="X2313" s="86"/>
      <c r="Y2313" s="86"/>
      <c r="Z2313" s="131"/>
      <c r="AA2313" s="87">
        <f t="shared" si="464"/>
        <v>0</v>
      </c>
      <c r="AB2313" s="127"/>
      <c r="AC2313" s="86"/>
      <c r="AD2313" s="87">
        <f t="shared" si="469"/>
        <v>0</v>
      </c>
      <c r="AE2313" s="127"/>
      <c r="AF2313" s="86"/>
      <c r="AG2313" s="86"/>
      <c r="AH2313" s="131"/>
      <c r="AI2313" s="88">
        <f t="shared" si="470"/>
        <v>0</v>
      </c>
      <c r="AJ2313" s="89" t="str">
        <f>IFERROR(IF(ISNA(MATCH($AV2313,Other_Category_Abbr,0)),INDEX(FGHG_List_Long_GWP,MATCH($AV2313,FGHG_List_Long,0)),INDEX(GWP_Other_Abbr,MATCH($AV2313,Other_Category_Abbr,0)))*SUM(V2313,AA2313,AD2313,AI2313),"")</f>
        <v/>
      </c>
      <c r="AK2313" s="89" t="str">
        <f>IFERROR(IF(ISNA(MATCH($AV2313,Other_Category_Abbr,0)),INDEX(FGHG_List_Long_GWP,MATCH($AV2313,FGHG_List_Long,0)),INDEX(GWP_Other_Abbr,MATCH($AV2313,Other_Category_Abbr,0)))*(T2313*(S2313+U2313)+W2313*(Y2313+X2313)+AD2313+AE2313*(AF2313+AG2313)),"")</f>
        <v/>
      </c>
      <c r="AL2313" s="90" t="str">
        <f t="shared" si="465"/>
        <v/>
      </c>
      <c r="AM2313" s="91" t="str">
        <f t="shared" si="466"/>
        <v/>
      </c>
      <c r="AP2313" s="92" t="b">
        <f t="shared" si="460"/>
        <v>0</v>
      </c>
      <c r="AQ2313" s="92" t="str">
        <f t="shared" si="461"/>
        <v xml:space="preserve"> </v>
      </c>
      <c r="AR2313" s="92" t="str">
        <f>IF(LEN(AQ2313)=1,"",COUNTIF($AQ$19:AQ2313,AQ2313)=1)</f>
        <v/>
      </c>
      <c r="AS2313" s="73"/>
      <c r="AT2313" s="73"/>
      <c r="AU2313" s="73"/>
      <c r="AV2313" s="235" t="str">
        <f>IF($P2313=Lists!$A$13,Lists!$A$29,IF($P2313=Lists!$A$14,Lists!$A$30,$P2313))</f>
        <v/>
      </c>
      <c r="AW2313" s="73"/>
      <c r="AX2313" s="73"/>
    </row>
    <row r="2314" spans="2:50" x14ac:dyDescent="0.3">
      <c r="B2314" s="137">
        <f t="shared" si="467"/>
        <v>2296</v>
      </c>
      <c r="C2314" s="24"/>
      <c r="D2314" s="24"/>
      <c r="E2314" s="24"/>
      <c r="F2314" s="25"/>
      <c r="G2314" s="24"/>
      <c r="H2314" s="30"/>
      <c r="I2314" s="24"/>
      <c r="J2314" s="50" t="str">
        <f t="shared" si="458"/>
        <v/>
      </c>
      <c r="K2314" s="30"/>
      <c r="L2314" s="236"/>
      <c r="M2314" s="30"/>
      <c r="N2314" s="30"/>
      <c r="O2314" s="46" t="str">
        <f t="shared" si="459"/>
        <v/>
      </c>
      <c r="P2314" s="239" t="str">
        <f t="shared" si="462"/>
        <v/>
      </c>
      <c r="Q2314" s="52" t="str">
        <f t="shared" si="463"/>
        <v/>
      </c>
      <c r="R2314" s="127"/>
      <c r="S2314" s="86"/>
      <c r="T2314" s="127"/>
      <c r="U2314" s="86"/>
      <c r="V2314" s="87">
        <f t="shared" si="468"/>
        <v>0</v>
      </c>
      <c r="W2314" s="130"/>
      <c r="X2314" s="86"/>
      <c r="Y2314" s="86"/>
      <c r="Z2314" s="131"/>
      <c r="AA2314" s="87">
        <f t="shared" si="464"/>
        <v>0</v>
      </c>
      <c r="AB2314" s="127"/>
      <c r="AC2314" s="86"/>
      <c r="AD2314" s="87">
        <f t="shared" si="469"/>
        <v>0</v>
      </c>
      <c r="AE2314" s="127"/>
      <c r="AF2314" s="86"/>
      <c r="AG2314" s="86"/>
      <c r="AH2314" s="131"/>
      <c r="AI2314" s="88">
        <f t="shared" si="470"/>
        <v>0</v>
      </c>
      <c r="AJ2314" s="89" t="str">
        <f>IFERROR(IF(ISNA(MATCH($AV2314,Other_Category_Abbr,0)),INDEX(FGHG_List_Long_GWP,MATCH($AV2314,FGHG_List_Long,0)),INDEX(GWP_Other_Abbr,MATCH($AV2314,Other_Category_Abbr,0)))*SUM(V2314,AA2314,AD2314,AI2314),"")</f>
        <v/>
      </c>
      <c r="AK2314" s="89" t="str">
        <f>IFERROR(IF(ISNA(MATCH($AV2314,Other_Category_Abbr,0)),INDEX(FGHG_List_Long_GWP,MATCH($AV2314,FGHG_List_Long,0)),INDEX(GWP_Other_Abbr,MATCH($AV2314,Other_Category_Abbr,0)))*(T2314*(S2314+U2314)+W2314*(Y2314+X2314)+AD2314+AE2314*(AF2314+AG2314)),"")</f>
        <v/>
      </c>
      <c r="AL2314" s="90" t="str">
        <f t="shared" si="465"/>
        <v/>
      </c>
      <c r="AM2314" s="91" t="str">
        <f t="shared" si="466"/>
        <v/>
      </c>
      <c r="AP2314" s="92" t="b">
        <f t="shared" si="460"/>
        <v>0</v>
      </c>
      <c r="AQ2314" s="92" t="str">
        <f t="shared" si="461"/>
        <v xml:space="preserve"> </v>
      </c>
      <c r="AR2314" s="92" t="str">
        <f>IF(LEN(AQ2314)=1,"",COUNTIF($AQ$19:AQ2314,AQ2314)=1)</f>
        <v/>
      </c>
      <c r="AS2314" s="73"/>
      <c r="AT2314" s="73"/>
      <c r="AU2314" s="73"/>
      <c r="AV2314" s="235" t="str">
        <f>IF($P2314=Lists!$A$13,Lists!$A$29,IF($P2314=Lists!$A$14,Lists!$A$30,$P2314))</f>
        <v/>
      </c>
      <c r="AW2314" s="73"/>
      <c r="AX2314" s="73"/>
    </row>
    <row r="2315" spans="2:50" x14ac:dyDescent="0.3">
      <c r="B2315" s="137">
        <f t="shared" si="467"/>
        <v>2297</v>
      </c>
      <c r="C2315" s="24"/>
      <c r="D2315" s="24"/>
      <c r="E2315" s="24"/>
      <c r="F2315" s="25"/>
      <c r="G2315" s="24"/>
      <c r="H2315" s="30"/>
      <c r="I2315" s="24"/>
      <c r="J2315" s="50" t="str">
        <f t="shared" si="458"/>
        <v/>
      </c>
      <c r="K2315" s="30"/>
      <c r="L2315" s="236"/>
      <c r="M2315" s="30"/>
      <c r="N2315" s="30"/>
      <c r="O2315" s="46" t="str">
        <f t="shared" si="459"/>
        <v/>
      </c>
      <c r="P2315" s="239" t="str">
        <f t="shared" si="462"/>
        <v/>
      </c>
      <c r="Q2315" s="52" t="str">
        <f t="shared" si="463"/>
        <v/>
      </c>
      <c r="R2315" s="127"/>
      <c r="S2315" s="86"/>
      <c r="T2315" s="127"/>
      <c r="U2315" s="86"/>
      <c r="V2315" s="87">
        <f t="shared" si="468"/>
        <v>0</v>
      </c>
      <c r="W2315" s="130"/>
      <c r="X2315" s="86"/>
      <c r="Y2315" s="86"/>
      <c r="Z2315" s="131"/>
      <c r="AA2315" s="87">
        <f t="shared" si="464"/>
        <v>0</v>
      </c>
      <c r="AB2315" s="127"/>
      <c r="AC2315" s="86"/>
      <c r="AD2315" s="87">
        <f t="shared" si="469"/>
        <v>0</v>
      </c>
      <c r="AE2315" s="127"/>
      <c r="AF2315" s="86"/>
      <c r="AG2315" s="86"/>
      <c r="AH2315" s="131"/>
      <c r="AI2315" s="88">
        <f t="shared" si="470"/>
        <v>0</v>
      </c>
      <c r="AJ2315" s="89" t="str">
        <f>IFERROR(IF(ISNA(MATCH($AV2315,Other_Category_Abbr,0)),INDEX(FGHG_List_Long_GWP,MATCH($AV2315,FGHG_List_Long,0)),INDEX(GWP_Other_Abbr,MATCH($AV2315,Other_Category_Abbr,0)))*SUM(V2315,AA2315,AD2315,AI2315),"")</f>
        <v/>
      </c>
      <c r="AK2315" s="89" t="str">
        <f>IFERROR(IF(ISNA(MATCH($AV2315,Other_Category_Abbr,0)),INDEX(FGHG_List_Long_GWP,MATCH($AV2315,FGHG_List_Long,0)),INDEX(GWP_Other_Abbr,MATCH($AV2315,Other_Category_Abbr,0)))*(T2315*(S2315+U2315)+W2315*(Y2315+X2315)+AD2315+AE2315*(AF2315+AG2315)),"")</f>
        <v/>
      </c>
      <c r="AL2315" s="90" t="str">
        <f t="shared" si="465"/>
        <v/>
      </c>
      <c r="AM2315" s="91" t="str">
        <f t="shared" si="466"/>
        <v/>
      </c>
      <c r="AP2315" s="92" t="b">
        <f t="shared" si="460"/>
        <v>0</v>
      </c>
      <c r="AQ2315" s="92" t="str">
        <f t="shared" si="461"/>
        <v xml:space="preserve"> </v>
      </c>
      <c r="AR2315" s="92" t="str">
        <f>IF(LEN(AQ2315)=1,"",COUNTIF($AQ$19:AQ2315,AQ2315)=1)</f>
        <v/>
      </c>
      <c r="AS2315" s="73"/>
      <c r="AT2315" s="73"/>
      <c r="AU2315" s="73"/>
      <c r="AV2315" s="235" t="str">
        <f>IF($P2315=Lists!$A$13,Lists!$A$29,IF($P2315=Lists!$A$14,Lists!$A$30,$P2315))</f>
        <v/>
      </c>
      <c r="AW2315" s="73"/>
      <c r="AX2315" s="73"/>
    </row>
    <row r="2316" spans="2:50" x14ac:dyDescent="0.3">
      <c r="B2316" s="137">
        <f t="shared" si="467"/>
        <v>2298</v>
      </c>
      <c r="C2316" s="24"/>
      <c r="D2316" s="24"/>
      <c r="E2316" s="24"/>
      <c r="F2316" s="25"/>
      <c r="G2316" s="24"/>
      <c r="H2316" s="30"/>
      <c r="I2316" s="24"/>
      <c r="J2316" s="50" t="str">
        <f t="shared" si="458"/>
        <v/>
      </c>
      <c r="K2316" s="30"/>
      <c r="L2316" s="236"/>
      <c r="M2316" s="30"/>
      <c r="N2316" s="30"/>
      <c r="O2316" s="46" t="str">
        <f t="shared" si="459"/>
        <v/>
      </c>
      <c r="P2316" s="239" t="str">
        <f t="shared" si="462"/>
        <v/>
      </c>
      <c r="Q2316" s="52" t="str">
        <f t="shared" si="463"/>
        <v/>
      </c>
      <c r="R2316" s="127"/>
      <c r="S2316" s="86"/>
      <c r="T2316" s="127"/>
      <c r="U2316" s="86"/>
      <c r="V2316" s="87">
        <f t="shared" si="468"/>
        <v>0</v>
      </c>
      <c r="W2316" s="130"/>
      <c r="X2316" s="86"/>
      <c r="Y2316" s="86"/>
      <c r="Z2316" s="131"/>
      <c r="AA2316" s="87">
        <f t="shared" si="464"/>
        <v>0</v>
      </c>
      <c r="AB2316" s="127"/>
      <c r="AC2316" s="86"/>
      <c r="AD2316" s="87">
        <f t="shared" si="469"/>
        <v>0</v>
      </c>
      <c r="AE2316" s="127"/>
      <c r="AF2316" s="86"/>
      <c r="AG2316" s="86"/>
      <c r="AH2316" s="131"/>
      <c r="AI2316" s="88">
        <f t="shared" si="470"/>
        <v>0</v>
      </c>
      <c r="AJ2316" s="89" t="str">
        <f>IFERROR(IF(ISNA(MATCH($AV2316,Other_Category_Abbr,0)),INDEX(FGHG_List_Long_GWP,MATCH($AV2316,FGHG_List_Long,0)),INDEX(GWP_Other_Abbr,MATCH($AV2316,Other_Category_Abbr,0)))*SUM(V2316,AA2316,AD2316,AI2316),"")</f>
        <v/>
      </c>
      <c r="AK2316" s="89" t="str">
        <f>IFERROR(IF(ISNA(MATCH($AV2316,Other_Category_Abbr,0)),INDEX(FGHG_List_Long_GWP,MATCH($AV2316,FGHG_List_Long,0)),INDEX(GWP_Other_Abbr,MATCH($AV2316,Other_Category_Abbr,0)))*(T2316*(S2316+U2316)+W2316*(Y2316+X2316)+AD2316+AE2316*(AF2316+AG2316)),"")</f>
        <v/>
      </c>
      <c r="AL2316" s="90" t="str">
        <f t="shared" si="465"/>
        <v/>
      </c>
      <c r="AM2316" s="91" t="str">
        <f t="shared" si="466"/>
        <v/>
      </c>
      <c r="AP2316" s="92" t="b">
        <f t="shared" si="460"/>
        <v>0</v>
      </c>
      <c r="AQ2316" s="92" t="str">
        <f t="shared" si="461"/>
        <v xml:space="preserve"> </v>
      </c>
      <c r="AR2316" s="92" t="str">
        <f>IF(LEN(AQ2316)=1,"",COUNTIF($AQ$19:AQ2316,AQ2316)=1)</f>
        <v/>
      </c>
      <c r="AS2316" s="73"/>
      <c r="AT2316" s="73"/>
      <c r="AU2316" s="73"/>
      <c r="AV2316" s="235" t="str">
        <f>IF($P2316=Lists!$A$13,Lists!$A$29,IF($P2316=Lists!$A$14,Lists!$A$30,$P2316))</f>
        <v/>
      </c>
      <c r="AW2316" s="73"/>
      <c r="AX2316" s="73"/>
    </row>
    <row r="2317" spans="2:50" x14ac:dyDescent="0.3">
      <c r="B2317" s="137">
        <f t="shared" si="467"/>
        <v>2299</v>
      </c>
      <c r="C2317" s="24"/>
      <c r="D2317" s="24"/>
      <c r="E2317" s="24"/>
      <c r="F2317" s="25"/>
      <c r="G2317" s="24"/>
      <c r="H2317" s="30"/>
      <c r="I2317" s="24"/>
      <c r="J2317" s="50" t="str">
        <f t="shared" si="458"/>
        <v/>
      </c>
      <c r="K2317" s="30"/>
      <c r="L2317" s="236"/>
      <c r="M2317" s="30"/>
      <c r="N2317" s="30"/>
      <c r="O2317" s="46" t="str">
        <f t="shared" si="459"/>
        <v/>
      </c>
      <c r="P2317" s="239" t="str">
        <f t="shared" si="462"/>
        <v/>
      </c>
      <c r="Q2317" s="52" t="str">
        <f t="shared" si="463"/>
        <v/>
      </c>
      <c r="R2317" s="127"/>
      <c r="S2317" s="86"/>
      <c r="T2317" s="127"/>
      <c r="U2317" s="86"/>
      <c r="V2317" s="87">
        <f t="shared" si="468"/>
        <v>0</v>
      </c>
      <c r="W2317" s="130"/>
      <c r="X2317" s="86"/>
      <c r="Y2317" s="86"/>
      <c r="Z2317" s="131"/>
      <c r="AA2317" s="87">
        <f t="shared" si="464"/>
        <v>0</v>
      </c>
      <c r="AB2317" s="127"/>
      <c r="AC2317" s="86"/>
      <c r="AD2317" s="87">
        <f t="shared" si="469"/>
        <v>0</v>
      </c>
      <c r="AE2317" s="127"/>
      <c r="AF2317" s="86"/>
      <c r="AG2317" s="86"/>
      <c r="AH2317" s="131"/>
      <c r="AI2317" s="88">
        <f t="shared" si="470"/>
        <v>0</v>
      </c>
      <c r="AJ2317" s="89" t="str">
        <f>IFERROR(IF(ISNA(MATCH($AV2317,Other_Category_Abbr,0)),INDEX(FGHG_List_Long_GWP,MATCH($AV2317,FGHG_List_Long,0)),INDEX(GWP_Other_Abbr,MATCH($AV2317,Other_Category_Abbr,0)))*SUM(V2317,AA2317,AD2317,AI2317),"")</f>
        <v/>
      </c>
      <c r="AK2317" s="89" t="str">
        <f>IFERROR(IF(ISNA(MATCH($AV2317,Other_Category_Abbr,0)),INDEX(FGHG_List_Long_GWP,MATCH($AV2317,FGHG_List_Long,0)),INDEX(GWP_Other_Abbr,MATCH($AV2317,Other_Category_Abbr,0)))*(T2317*(S2317+U2317)+W2317*(Y2317+X2317)+AD2317+AE2317*(AF2317+AG2317)),"")</f>
        <v/>
      </c>
      <c r="AL2317" s="90" t="str">
        <f t="shared" si="465"/>
        <v/>
      </c>
      <c r="AM2317" s="91" t="str">
        <f t="shared" si="466"/>
        <v/>
      </c>
      <c r="AP2317" s="92" t="b">
        <f t="shared" si="460"/>
        <v>0</v>
      </c>
      <c r="AQ2317" s="92" t="str">
        <f t="shared" si="461"/>
        <v xml:space="preserve"> </v>
      </c>
      <c r="AR2317" s="92" t="str">
        <f>IF(LEN(AQ2317)=1,"",COUNTIF($AQ$19:AQ2317,AQ2317)=1)</f>
        <v/>
      </c>
      <c r="AS2317" s="73"/>
      <c r="AT2317" s="73"/>
      <c r="AU2317" s="73"/>
      <c r="AV2317" s="235" t="str">
        <f>IF($P2317=Lists!$A$13,Lists!$A$29,IF($P2317=Lists!$A$14,Lists!$A$30,$P2317))</f>
        <v/>
      </c>
      <c r="AW2317" s="73"/>
      <c r="AX2317" s="73"/>
    </row>
    <row r="2318" spans="2:50" x14ac:dyDescent="0.3">
      <c r="B2318" s="137">
        <f t="shared" si="467"/>
        <v>2300</v>
      </c>
      <c r="C2318" s="24"/>
      <c r="D2318" s="24"/>
      <c r="E2318" s="24"/>
      <c r="F2318" s="25"/>
      <c r="G2318" s="24"/>
      <c r="H2318" s="30"/>
      <c r="I2318" s="24"/>
      <c r="J2318" s="50" t="str">
        <f t="shared" si="458"/>
        <v/>
      </c>
      <c r="K2318" s="30"/>
      <c r="L2318" s="236"/>
      <c r="M2318" s="30"/>
      <c r="N2318" s="30"/>
      <c r="O2318" s="46" t="str">
        <f t="shared" si="459"/>
        <v/>
      </c>
      <c r="P2318" s="239" t="str">
        <f t="shared" si="462"/>
        <v/>
      </c>
      <c r="Q2318" s="52" t="str">
        <f t="shared" si="463"/>
        <v/>
      </c>
      <c r="R2318" s="127"/>
      <c r="S2318" s="86"/>
      <c r="T2318" s="127"/>
      <c r="U2318" s="86"/>
      <c r="V2318" s="87">
        <f t="shared" si="468"/>
        <v>0</v>
      </c>
      <c r="W2318" s="130"/>
      <c r="X2318" s="86"/>
      <c r="Y2318" s="86"/>
      <c r="Z2318" s="131"/>
      <c r="AA2318" s="87">
        <f t="shared" si="464"/>
        <v>0</v>
      </c>
      <c r="AB2318" s="127"/>
      <c r="AC2318" s="86"/>
      <c r="AD2318" s="87">
        <f t="shared" si="469"/>
        <v>0</v>
      </c>
      <c r="AE2318" s="127"/>
      <c r="AF2318" s="86"/>
      <c r="AG2318" s="86"/>
      <c r="AH2318" s="131"/>
      <c r="AI2318" s="88">
        <f t="shared" si="470"/>
        <v>0</v>
      </c>
      <c r="AJ2318" s="89" t="str">
        <f>IFERROR(IF(ISNA(MATCH($AV2318,Other_Category_Abbr,0)),INDEX(FGHG_List_Long_GWP,MATCH($AV2318,FGHG_List_Long,0)),INDEX(GWP_Other_Abbr,MATCH($AV2318,Other_Category_Abbr,0)))*SUM(V2318,AA2318,AD2318,AI2318),"")</f>
        <v/>
      </c>
      <c r="AK2318" s="89" t="str">
        <f>IFERROR(IF(ISNA(MATCH($AV2318,Other_Category_Abbr,0)),INDEX(FGHG_List_Long_GWP,MATCH($AV2318,FGHG_List_Long,0)),INDEX(GWP_Other_Abbr,MATCH($AV2318,Other_Category_Abbr,0)))*(T2318*(S2318+U2318)+W2318*(Y2318+X2318)+AD2318+AE2318*(AF2318+AG2318)),"")</f>
        <v/>
      </c>
      <c r="AL2318" s="90" t="str">
        <f t="shared" si="465"/>
        <v/>
      </c>
      <c r="AM2318" s="91" t="str">
        <f t="shared" si="466"/>
        <v/>
      </c>
      <c r="AP2318" s="92" t="b">
        <f t="shared" si="460"/>
        <v>0</v>
      </c>
      <c r="AQ2318" s="92" t="str">
        <f t="shared" si="461"/>
        <v xml:space="preserve"> </v>
      </c>
      <c r="AR2318" s="92" t="str">
        <f>IF(LEN(AQ2318)=1,"",COUNTIF($AQ$19:AQ2318,AQ2318)=1)</f>
        <v/>
      </c>
      <c r="AS2318" s="73"/>
      <c r="AT2318" s="73"/>
      <c r="AU2318" s="73"/>
      <c r="AV2318" s="235" t="str">
        <f>IF($P2318=Lists!$A$13,Lists!$A$29,IF($P2318=Lists!$A$14,Lists!$A$30,$P2318))</f>
        <v/>
      </c>
      <c r="AW2318" s="73"/>
      <c r="AX2318" s="73"/>
    </row>
    <row r="2319" spans="2:50" x14ac:dyDescent="0.3">
      <c r="B2319" s="137">
        <f t="shared" si="467"/>
        <v>2301</v>
      </c>
      <c r="C2319" s="24"/>
      <c r="D2319" s="24"/>
      <c r="E2319" s="24"/>
      <c r="F2319" s="25"/>
      <c r="G2319" s="24"/>
      <c r="H2319" s="30"/>
      <c r="I2319" s="24"/>
      <c r="J2319" s="50" t="str">
        <f t="shared" si="458"/>
        <v/>
      </c>
      <c r="K2319" s="30"/>
      <c r="L2319" s="236"/>
      <c r="M2319" s="30"/>
      <c r="N2319" s="30"/>
      <c r="O2319" s="46" t="str">
        <f t="shared" si="459"/>
        <v/>
      </c>
      <c r="P2319" s="239" t="str">
        <f t="shared" si="462"/>
        <v/>
      </c>
      <c r="Q2319" s="52" t="str">
        <f t="shared" si="463"/>
        <v/>
      </c>
      <c r="R2319" s="127"/>
      <c r="S2319" s="86"/>
      <c r="T2319" s="127"/>
      <c r="U2319" s="86"/>
      <c r="V2319" s="87">
        <f t="shared" si="468"/>
        <v>0</v>
      </c>
      <c r="W2319" s="130"/>
      <c r="X2319" s="86"/>
      <c r="Y2319" s="86"/>
      <c r="Z2319" s="131"/>
      <c r="AA2319" s="87">
        <f t="shared" si="464"/>
        <v>0</v>
      </c>
      <c r="AB2319" s="127"/>
      <c r="AC2319" s="86"/>
      <c r="AD2319" s="87">
        <f t="shared" si="469"/>
        <v>0</v>
      </c>
      <c r="AE2319" s="127"/>
      <c r="AF2319" s="86"/>
      <c r="AG2319" s="86"/>
      <c r="AH2319" s="131"/>
      <c r="AI2319" s="88">
        <f t="shared" si="470"/>
        <v>0</v>
      </c>
      <c r="AJ2319" s="89" t="str">
        <f>IFERROR(IF(ISNA(MATCH($AV2319,Other_Category_Abbr,0)),INDEX(FGHG_List_Long_GWP,MATCH($AV2319,FGHG_List_Long,0)),INDEX(GWP_Other_Abbr,MATCH($AV2319,Other_Category_Abbr,0)))*SUM(V2319,AA2319,AD2319,AI2319),"")</f>
        <v/>
      </c>
      <c r="AK2319" s="89" t="str">
        <f>IFERROR(IF(ISNA(MATCH($AV2319,Other_Category_Abbr,0)),INDEX(FGHG_List_Long_GWP,MATCH($AV2319,FGHG_List_Long,0)),INDEX(GWP_Other_Abbr,MATCH($AV2319,Other_Category_Abbr,0)))*(T2319*(S2319+U2319)+W2319*(Y2319+X2319)+AD2319+AE2319*(AF2319+AG2319)),"")</f>
        <v/>
      </c>
      <c r="AL2319" s="90" t="str">
        <f t="shared" si="465"/>
        <v/>
      </c>
      <c r="AM2319" s="91" t="str">
        <f t="shared" si="466"/>
        <v/>
      </c>
      <c r="AP2319" s="92" t="b">
        <f t="shared" si="460"/>
        <v>0</v>
      </c>
      <c r="AQ2319" s="92" t="str">
        <f t="shared" si="461"/>
        <v xml:space="preserve"> </v>
      </c>
      <c r="AR2319" s="92" t="str">
        <f>IF(LEN(AQ2319)=1,"",COUNTIF($AQ$19:AQ2319,AQ2319)=1)</f>
        <v/>
      </c>
      <c r="AS2319" s="73"/>
      <c r="AT2319" s="73"/>
      <c r="AU2319" s="73"/>
      <c r="AV2319" s="235" t="str">
        <f>IF($P2319=Lists!$A$13,Lists!$A$29,IF($P2319=Lists!$A$14,Lists!$A$30,$P2319))</f>
        <v/>
      </c>
      <c r="AW2319" s="73"/>
      <c r="AX2319" s="73"/>
    </row>
    <row r="2320" spans="2:50" x14ac:dyDescent="0.3">
      <c r="B2320" s="137">
        <f t="shared" si="467"/>
        <v>2302</v>
      </c>
      <c r="C2320" s="24"/>
      <c r="D2320" s="24"/>
      <c r="E2320" s="24"/>
      <c r="F2320" s="25"/>
      <c r="G2320" s="24"/>
      <c r="H2320" s="30"/>
      <c r="I2320" s="24"/>
      <c r="J2320" s="50" t="str">
        <f t="shared" si="458"/>
        <v/>
      </c>
      <c r="K2320" s="30"/>
      <c r="L2320" s="236"/>
      <c r="M2320" s="30"/>
      <c r="N2320" s="30"/>
      <c r="O2320" s="46" t="str">
        <f t="shared" si="459"/>
        <v/>
      </c>
      <c r="P2320" s="239" t="str">
        <f t="shared" si="462"/>
        <v/>
      </c>
      <c r="Q2320" s="52" t="str">
        <f t="shared" si="463"/>
        <v/>
      </c>
      <c r="R2320" s="127"/>
      <c r="S2320" s="86"/>
      <c r="T2320" s="127"/>
      <c r="U2320" s="86"/>
      <c r="V2320" s="87">
        <f t="shared" si="468"/>
        <v>0</v>
      </c>
      <c r="W2320" s="130"/>
      <c r="X2320" s="86"/>
      <c r="Y2320" s="86"/>
      <c r="Z2320" s="131"/>
      <c r="AA2320" s="87">
        <f t="shared" si="464"/>
        <v>0</v>
      </c>
      <c r="AB2320" s="127"/>
      <c r="AC2320" s="86"/>
      <c r="AD2320" s="87">
        <f t="shared" si="469"/>
        <v>0</v>
      </c>
      <c r="AE2320" s="127"/>
      <c r="AF2320" s="86"/>
      <c r="AG2320" s="86"/>
      <c r="AH2320" s="131"/>
      <c r="AI2320" s="88">
        <f t="shared" si="470"/>
        <v>0</v>
      </c>
      <c r="AJ2320" s="89" t="str">
        <f>IFERROR(IF(ISNA(MATCH($AV2320,Other_Category_Abbr,0)),INDEX(FGHG_List_Long_GWP,MATCH($AV2320,FGHG_List_Long,0)),INDEX(GWP_Other_Abbr,MATCH($AV2320,Other_Category_Abbr,0)))*SUM(V2320,AA2320,AD2320,AI2320),"")</f>
        <v/>
      </c>
      <c r="AK2320" s="89" t="str">
        <f>IFERROR(IF(ISNA(MATCH($AV2320,Other_Category_Abbr,0)),INDEX(FGHG_List_Long_GWP,MATCH($AV2320,FGHG_List_Long,0)),INDEX(GWP_Other_Abbr,MATCH($AV2320,Other_Category_Abbr,0)))*(T2320*(S2320+U2320)+W2320*(Y2320+X2320)+AD2320+AE2320*(AF2320+AG2320)),"")</f>
        <v/>
      </c>
      <c r="AL2320" s="90" t="str">
        <f t="shared" si="465"/>
        <v/>
      </c>
      <c r="AM2320" s="91" t="str">
        <f t="shared" si="466"/>
        <v/>
      </c>
      <c r="AP2320" s="92" t="b">
        <f t="shared" si="460"/>
        <v>0</v>
      </c>
      <c r="AQ2320" s="92" t="str">
        <f t="shared" si="461"/>
        <v xml:space="preserve"> </v>
      </c>
      <c r="AR2320" s="92" t="str">
        <f>IF(LEN(AQ2320)=1,"",COUNTIF($AQ$19:AQ2320,AQ2320)=1)</f>
        <v/>
      </c>
      <c r="AS2320" s="73"/>
      <c r="AT2320" s="73"/>
      <c r="AU2320" s="73"/>
      <c r="AV2320" s="235" t="str">
        <f>IF($P2320=Lists!$A$13,Lists!$A$29,IF($P2320=Lists!$A$14,Lists!$A$30,$P2320))</f>
        <v/>
      </c>
      <c r="AW2320" s="73"/>
      <c r="AX2320" s="73"/>
    </row>
    <row r="2321" spans="2:50" x14ac:dyDescent="0.3">
      <c r="B2321" s="137">
        <f t="shared" si="467"/>
        <v>2303</v>
      </c>
      <c r="C2321" s="24"/>
      <c r="D2321" s="24"/>
      <c r="E2321" s="24"/>
      <c r="F2321" s="25"/>
      <c r="G2321" s="24"/>
      <c r="H2321" s="30"/>
      <c r="I2321" s="24"/>
      <c r="J2321" s="50" t="str">
        <f t="shared" si="458"/>
        <v/>
      </c>
      <c r="K2321" s="30"/>
      <c r="L2321" s="236"/>
      <c r="M2321" s="30"/>
      <c r="N2321" s="30"/>
      <c r="O2321" s="46" t="str">
        <f t="shared" si="459"/>
        <v/>
      </c>
      <c r="P2321" s="239" t="str">
        <f t="shared" si="462"/>
        <v/>
      </c>
      <c r="Q2321" s="52" t="str">
        <f t="shared" si="463"/>
        <v/>
      </c>
      <c r="R2321" s="127"/>
      <c r="S2321" s="86"/>
      <c r="T2321" s="127"/>
      <c r="U2321" s="86"/>
      <c r="V2321" s="87">
        <f t="shared" si="468"/>
        <v>0</v>
      </c>
      <c r="W2321" s="130"/>
      <c r="X2321" s="86"/>
      <c r="Y2321" s="86"/>
      <c r="Z2321" s="131"/>
      <c r="AA2321" s="87">
        <f t="shared" si="464"/>
        <v>0</v>
      </c>
      <c r="AB2321" s="127"/>
      <c r="AC2321" s="86"/>
      <c r="AD2321" s="87">
        <f t="shared" si="469"/>
        <v>0</v>
      </c>
      <c r="AE2321" s="127"/>
      <c r="AF2321" s="86"/>
      <c r="AG2321" s="86"/>
      <c r="AH2321" s="131"/>
      <c r="AI2321" s="88">
        <f t="shared" si="470"/>
        <v>0</v>
      </c>
      <c r="AJ2321" s="89" t="str">
        <f>IFERROR(IF(ISNA(MATCH($AV2321,Other_Category_Abbr,0)),INDEX(FGHG_List_Long_GWP,MATCH($AV2321,FGHG_List_Long,0)),INDEX(GWP_Other_Abbr,MATCH($AV2321,Other_Category_Abbr,0)))*SUM(V2321,AA2321,AD2321,AI2321),"")</f>
        <v/>
      </c>
      <c r="AK2321" s="89" t="str">
        <f>IFERROR(IF(ISNA(MATCH($AV2321,Other_Category_Abbr,0)),INDEX(FGHG_List_Long_GWP,MATCH($AV2321,FGHG_List_Long,0)),INDEX(GWP_Other_Abbr,MATCH($AV2321,Other_Category_Abbr,0)))*(T2321*(S2321+U2321)+W2321*(Y2321+X2321)+AD2321+AE2321*(AF2321+AG2321)),"")</f>
        <v/>
      </c>
      <c r="AL2321" s="90" t="str">
        <f t="shared" si="465"/>
        <v/>
      </c>
      <c r="AM2321" s="91" t="str">
        <f t="shared" si="466"/>
        <v/>
      </c>
      <c r="AP2321" s="92" t="b">
        <f t="shared" si="460"/>
        <v>0</v>
      </c>
      <c r="AQ2321" s="92" t="str">
        <f t="shared" si="461"/>
        <v xml:space="preserve"> </v>
      </c>
      <c r="AR2321" s="92" t="str">
        <f>IF(LEN(AQ2321)=1,"",COUNTIF($AQ$19:AQ2321,AQ2321)=1)</f>
        <v/>
      </c>
      <c r="AS2321" s="73"/>
      <c r="AT2321" s="73"/>
      <c r="AU2321" s="73"/>
      <c r="AV2321" s="235" t="str">
        <f>IF($P2321=Lists!$A$13,Lists!$A$29,IF($P2321=Lists!$A$14,Lists!$A$30,$P2321))</f>
        <v/>
      </c>
      <c r="AW2321" s="73"/>
      <c r="AX2321" s="73"/>
    </row>
    <row r="2322" spans="2:50" x14ac:dyDescent="0.3">
      <c r="B2322" s="137">
        <f t="shared" si="467"/>
        <v>2304</v>
      </c>
      <c r="C2322" s="24"/>
      <c r="D2322" s="24"/>
      <c r="E2322" s="24"/>
      <c r="F2322" s="25"/>
      <c r="G2322" s="24"/>
      <c r="H2322" s="30"/>
      <c r="I2322" s="24"/>
      <c r="J2322" s="50" t="str">
        <f t="shared" si="458"/>
        <v/>
      </c>
      <c r="K2322" s="30"/>
      <c r="L2322" s="236"/>
      <c r="M2322" s="30"/>
      <c r="N2322" s="30"/>
      <c r="O2322" s="46" t="str">
        <f t="shared" si="459"/>
        <v/>
      </c>
      <c r="P2322" s="239" t="str">
        <f t="shared" si="462"/>
        <v/>
      </c>
      <c r="Q2322" s="52" t="str">
        <f t="shared" si="463"/>
        <v/>
      </c>
      <c r="R2322" s="127"/>
      <c r="S2322" s="86"/>
      <c r="T2322" s="127"/>
      <c r="U2322" s="86"/>
      <c r="V2322" s="87">
        <f t="shared" si="468"/>
        <v>0</v>
      </c>
      <c r="W2322" s="130"/>
      <c r="X2322" s="86"/>
      <c r="Y2322" s="86"/>
      <c r="Z2322" s="131"/>
      <c r="AA2322" s="87">
        <f t="shared" si="464"/>
        <v>0</v>
      </c>
      <c r="AB2322" s="127"/>
      <c r="AC2322" s="86"/>
      <c r="AD2322" s="87">
        <f t="shared" si="469"/>
        <v>0</v>
      </c>
      <c r="AE2322" s="127"/>
      <c r="AF2322" s="86"/>
      <c r="AG2322" s="86"/>
      <c r="AH2322" s="131"/>
      <c r="AI2322" s="88">
        <f t="shared" si="470"/>
        <v>0</v>
      </c>
      <c r="AJ2322" s="89" t="str">
        <f>IFERROR(IF(ISNA(MATCH($AV2322,Other_Category_Abbr,0)),INDEX(FGHG_List_Long_GWP,MATCH($AV2322,FGHG_List_Long,0)),INDEX(GWP_Other_Abbr,MATCH($AV2322,Other_Category_Abbr,0)))*SUM(V2322,AA2322,AD2322,AI2322),"")</f>
        <v/>
      </c>
      <c r="AK2322" s="89" t="str">
        <f>IFERROR(IF(ISNA(MATCH($AV2322,Other_Category_Abbr,0)),INDEX(FGHG_List_Long_GWP,MATCH($AV2322,FGHG_List_Long,0)),INDEX(GWP_Other_Abbr,MATCH($AV2322,Other_Category_Abbr,0)))*(T2322*(S2322+U2322)+W2322*(Y2322+X2322)+AD2322+AE2322*(AF2322+AG2322)),"")</f>
        <v/>
      </c>
      <c r="AL2322" s="90" t="str">
        <f t="shared" si="465"/>
        <v/>
      </c>
      <c r="AM2322" s="91" t="str">
        <f t="shared" si="466"/>
        <v/>
      </c>
      <c r="AP2322" s="92" t="b">
        <f t="shared" si="460"/>
        <v>0</v>
      </c>
      <c r="AQ2322" s="92" t="str">
        <f t="shared" si="461"/>
        <v xml:space="preserve"> </v>
      </c>
      <c r="AR2322" s="92" t="str">
        <f>IF(LEN(AQ2322)=1,"",COUNTIF($AQ$19:AQ2322,AQ2322)=1)</f>
        <v/>
      </c>
      <c r="AS2322" s="73"/>
      <c r="AT2322" s="73"/>
      <c r="AU2322" s="73"/>
      <c r="AV2322" s="235" t="str">
        <f>IF($P2322=Lists!$A$13,Lists!$A$29,IF($P2322=Lists!$A$14,Lists!$A$30,$P2322))</f>
        <v/>
      </c>
      <c r="AW2322" s="73"/>
      <c r="AX2322" s="73"/>
    </row>
    <row r="2323" spans="2:50" x14ac:dyDescent="0.3">
      <c r="B2323" s="137">
        <f t="shared" si="467"/>
        <v>2305</v>
      </c>
      <c r="C2323" s="24"/>
      <c r="D2323" s="24"/>
      <c r="E2323" s="24"/>
      <c r="F2323" s="25"/>
      <c r="G2323" s="24"/>
      <c r="H2323" s="30"/>
      <c r="I2323" s="24"/>
      <c r="J2323" s="50" t="str">
        <f t="shared" ref="J2323:J2386" si="471">IFERROR(INDEX(CASRN,MATCH($I2323,FGHG_List_Long,0)),"")</f>
        <v/>
      </c>
      <c r="K2323" s="30"/>
      <c r="L2323" s="236"/>
      <c r="M2323" s="30"/>
      <c r="N2323" s="30"/>
      <c r="O2323" s="46" t="str">
        <f t="shared" ref="O2323:O2386" si="472">IF(ISBLANK(I2323),"",IF(I2323="Other f-GHG chemical not listed",K2323,I2323))</f>
        <v/>
      </c>
      <c r="P2323" s="239" t="str">
        <f t="shared" si="462"/>
        <v/>
      </c>
      <c r="Q2323" s="52" t="str">
        <f t="shared" si="463"/>
        <v/>
      </c>
      <c r="R2323" s="127"/>
      <c r="S2323" s="86"/>
      <c r="T2323" s="127"/>
      <c r="U2323" s="86"/>
      <c r="V2323" s="87">
        <f t="shared" si="468"/>
        <v>0</v>
      </c>
      <c r="W2323" s="130"/>
      <c r="X2323" s="86"/>
      <c r="Y2323" s="86"/>
      <c r="Z2323" s="131"/>
      <c r="AA2323" s="87">
        <f t="shared" si="464"/>
        <v>0</v>
      </c>
      <c r="AB2323" s="127"/>
      <c r="AC2323" s="86"/>
      <c r="AD2323" s="87">
        <f t="shared" si="469"/>
        <v>0</v>
      </c>
      <c r="AE2323" s="127"/>
      <c r="AF2323" s="86"/>
      <c r="AG2323" s="86"/>
      <c r="AH2323" s="131"/>
      <c r="AI2323" s="88">
        <f t="shared" si="470"/>
        <v>0</v>
      </c>
      <c r="AJ2323" s="89" t="str">
        <f>IFERROR(IF(ISNA(MATCH($AV2323,Other_Category_Abbr,0)),INDEX(FGHG_List_Long_GWP,MATCH($AV2323,FGHG_List_Long,0)),INDEX(GWP_Other_Abbr,MATCH($AV2323,Other_Category_Abbr,0)))*SUM(V2323,AA2323,AD2323,AI2323),"")</f>
        <v/>
      </c>
      <c r="AK2323" s="89" t="str">
        <f>IFERROR(IF(ISNA(MATCH($AV2323,Other_Category_Abbr,0)),INDEX(FGHG_List_Long_GWP,MATCH($AV2323,FGHG_List_Long,0)),INDEX(GWP_Other_Abbr,MATCH($AV2323,Other_Category_Abbr,0)))*(T2323*(S2323+U2323)+W2323*(Y2323+X2323)+AD2323+AE2323*(AF2323+AG2323)),"")</f>
        <v/>
      </c>
      <c r="AL2323" s="90" t="str">
        <f t="shared" si="465"/>
        <v/>
      </c>
      <c r="AM2323" s="91" t="str">
        <f t="shared" si="466"/>
        <v/>
      </c>
      <c r="AP2323" s="92" t="b">
        <f t="shared" ref="AP2323:AP2386" si="473">IF(AND(F2323="EF Method (L21 or L22)",G2323="Yes",H2323="No"),"Eq. L-21",IF(AND(F2323="EF Method (L21 or L22)",G2323="Yes",H2323="Yes"),"Eq. L-22",IF(AND(F2323="EF Method (L21 or L22)",G2323="No"),"Eq. L-22",IF(AND(F2323="ECF Method (L26 or L27)",G2323="Yes"),"Eq. L-27",IF(AND(F2323="ECF Method (L26 or L27)",G2323="No"),"Eq. L-26")))))</f>
        <v>0</v>
      </c>
      <c r="AQ2323" s="92" t="str">
        <f t="shared" ref="AQ2323:AQ2386" si="474">C2323&amp;" "&amp;O2323</f>
        <v xml:space="preserve"> </v>
      </c>
      <c r="AR2323" s="92" t="str">
        <f>IF(LEN(AQ2323)=1,"",COUNTIF($AQ$19:AQ2323,AQ2323)=1)</f>
        <v/>
      </c>
      <c r="AS2323" s="73"/>
      <c r="AT2323" s="73"/>
      <c r="AU2323" s="73"/>
      <c r="AV2323" s="235" t="str">
        <f>IF($P2323=Lists!$A$13,Lists!$A$29,IF($P2323=Lists!$A$14,Lists!$A$30,$P2323))</f>
        <v/>
      </c>
      <c r="AW2323" s="73"/>
      <c r="AX2323" s="73"/>
    </row>
    <row r="2324" spans="2:50" x14ac:dyDescent="0.3">
      <c r="B2324" s="137">
        <f t="shared" si="467"/>
        <v>2306</v>
      </c>
      <c r="C2324" s="24"/>
      <c r="D2324" s="24"/>
      <c r="E2324" s="24"/>
      <c r="F2324" s="25"/>
      <c r="G2324" s="24"/>
      <c r="H2324" s="30"/>
      <c r="I2324" s="24"/>
      <c r="J2324" s="50" t="str">
        <f t="shared" si="471"/>
        <v/>
      </c>
      <c r="K2324" s="30"/>
      <c r="L2324" s="236"/>
      <c r="M2324" s="30"/>
      <c r="N2324" s="30"/>
      <c r="O2324" s="46" t="str">
        <f t="shared" si="472"/>
        <v/>
      </c>
      <c r="P2324" s="239" t="str">
        <f t="shared" ref="P2324:P2387" si="475">IF(ISBLANK(I2324),"",IF(I2324="Other f-GHG chemical not listed",N2324,I2324))</f>
        <v/>
      </c>
      <c r="Q2324" s="52" t="str">
        <f t="shared" ref="Q2324:Q2387" si="476">IF(ISBLANK(I2324),"",IF(I2324="Other f-GHG chemical not listed",L2324,J2324))</f>
        <v/>
      </c>
      <c r="R2324" s="127"/>
      <c r="S2324" s="86"/>
      <c r="T2324" s="127"/>
      <c r="U2324" s="86"/>
      <c r="V2324" s="87">
        <f t="shared" si="468"/>
        <v>0</v>
      </c>
      <c r="W2324" s="130"/>
      <c r="X2324" s="86"/>
      <c r="Y2324" s="86"/>
      <c r="Z2324" s="131"/>
      <c r="AA2324" s="87">
        <f t="shared" ref="AA2324:AA2387" si="477">+W2324*(X2324+Y2324*(1-Z2324))</f>
        <v>0</v>
      </c>
      <c r="AB2324" s="127"/>
      <c r="AC2324" s="86"/>
      <c r="AD2324" s="87">
        <f t="shared" si="469"/>
        <v>0</v>
      </c>
      <c r="AE2324" s="127"/>
      <c r="AF2324" s="86"/>
      <c r="AG2324" s="86"/>
      <c r="AH2324" s="131"/>
      <c r="AI2324" s="88">
        <f t="shared" si="470"/>
        <v>0</v>
      </c>
      <c r="AJ2324" s="89" t="str">
        <f>IFERROR(IF(ISNA(MATCH($AV2324,Other_Category_Abbr,0)),INDEX(FGHG_List_Long_GWP,MATCH($AV2324,FGHG_List_Long,0)),INDEX(GWP_Other_Abbr,MATCH($AV2324,Other_Category_Abbr,0)))*SUM(V2324,AA2324,AD2324,AI2324),"")</f>
        <v/>
      </c>
      <c r="AK2324" s="89" t="str">
        <f>IFERROR(IF(ISNA(MATCH($AV2324,Other_Category_Abbr,0)),INDEX(FGHG_List_Long_GWP,MATCH($AV2324,FGHG_List_Long,0)),INDEX(GWP_Other_Abbr,MATCH($AV2324,Other_Category_Abbr,0)))*(T2324*(S2324+U2324)+W2324*(Y2324+X2324)+AD2324+AE2324*(AF2324+AG2324)),"")</f>
        <v/>
      </c>
      <c r="AL2324" s="90" t="str">
        <f t="shared" ref="AL2324:AL2387" si="478">IFERROR(1-(SUMIF($C$19:$C$3718,C2324,$AJ$19:$AJ$3718)/SUMIF($C$19:$C$3718,C2324,$AK$19:$AK$3718)),"")</f>
        <v/>
      </c>
      <c r="AM2324" s="91" t="str">
        <f t="shared" ref="AM2324:AM2387" si="479">IF(LEN(AL2324)&lt;1,"",IF(AND(AL2324&gt;=$BA$19,AL2324&lt;$BB$19),$AZ$19,IF(AND(AL2324&gt;=$BA$20,AL2324&lt;$BB$20),$AZ$20,IF(AND(AL2324&gt;=$BA$21,AL2324&lt;$BB$21),$AZ$21,IF(AND(AL2324&gt;=$BA$22,AL2324&lt;=$BB$22),$AZ$22,"Check")))))</f>
        <v/>
      </c>
      <c r="AP2324" s="92" t="b">
        <f t="shared" si="473"/>
        <v>0</v>
      </c>
      <c r="AQ2324" s="92" t="str">
        <f t="shared" si="474"/>
        <v xml:space="preserve"> </v>
      </c>
      <c r="AR2324" s="92" t="str">
        <f>IF(LEN(AQ2324)=1,"",COUNTIF($AQ$19:AQ2324,AQ2324)=1)</f>
        <v/>
      </c>
      <c r="AS2324" s="73"/>
      <c r="AT2324" s="73"/>
      <c r="AU2324" s="73"/>
      <c r="AV2324" s="235" t="str">
        <f>IF($P2324=Lists!$A$13,Lists!$A$29,IF($P2324=Lists!$A$14,Lists!$A$30,$P2324))</f>
        <v/>
      </c>
      <c r="AW2324" s="73"/>
      <c r="AX2324" s="73"/>
    </row>
    <row r="2325" spans="2:50" x14ac:dyDescent="0.3">
      <c r="B2325" s="137">
        <f t="shared" ref="B2325:B2388" si="480">1+B2324</f>
        <v>2307</v>
      </c>
      <c r="C2325" s="24"/>
      <c r="D2325" s="24"/>
      <c r="E2325" s="24"/>
      <c r="F2325" s="25"/>
      <c r="G2325" s="24"/>
      <c r="H2325" s="30"/>
      <c r="I2325" s="24"/>
      <c r="J2325" s="50" t="str">
        <f t="shared" si="471"/>
        <v/>
      </c>
      <c r="K2325" s="30"/>
      <c r="L2325" s="236"/>
      <c r="M2325" s="30"/>
      <c r="N2325" s="30"/>
      <c r="O2325" s="46" t="str">
        <f t="shared" si="472"/>
        <v/>
      </c>
      <c r="P2325" s="239" t="str">
        <f t="shared" si="475"/>
        <v/>
      </c>
      <c r="Q2325" s="52" t="str">
        <f t="shared" si="476"/>
        <v/>
      </c>
      <c r="R2325" s="127"/>
      <c r="S2325" s="86"/>
      <c r="T2325" s="127"/>
      <c r="U2325" s="86"/>
      <c r="V2325" s="87">
        <f t="shared" si="468"/>
        <v>0</v>
      </c>
      <c r="W2325" s="130"/>
      <c r="X2325" s="86"/>
      <c r="Y2325" s="86"/>
      <c r="Z2325" s="131"/>
      <c r="AA2325" s="87">
        <f t="shared" si="477"/>
        <v>0</v>
      </c>
      <c r="AB2325" s="127"/>
      <c r="AC2325" s="86"/>
      <c r="AD2325" s="87">
        <f t="shared" si="469"/>
        <v>0</v>
      </c>
      <c r="AE2325" s="127"/>
      <c r="AF2325" s="86"/>
      <c r="AG2325" s="86"/>
      <c r="AH2325" s="131"/>
      <c r="AI2325" s="88">
        <f t="shared" si="470"/>
        <v>0</v>
      </c>
      <c r="AJ2325" s="89" t="str">
        <f>IFERROR(IF(ISNA(MATCH($AV2325,Other_Category_Abbr,0)),INDEX(FGHG_List_Long_GWP,MATCH($AV2325,FGHG_List_Long,0)),INDEX(GWP_Other_Abbr,MATCH($AV2325,Other_Category_Abbr,0)))*SUM(V2325,AA2325,AD2325,AI2325),"")</f>
        <v/>
      </c>
      <c r="AK2325" s="89" t="str">
        <f>IFERROR(IF(ISNA(MATCH($AV2325,Other_Category_Abbr,0)),INDEX(FGHG_List_Long_GWP,MATCH($AV2325,FGHG_List_Long,0)),INDEX(GWP_Other_Abbr,MATCH($AV2325,Other_Category_Abbr,0)))*(T2325*(S2325+U2325)+W2325*(Y2325+X2325)+AD2325+AE2325*(AF2325+AG2325)),"")</f>
        <v/>
      </c>
      <c r="AL2325" s="90" t="str">
        <f t="shared" si="478"/>
        <v/>
      </c>
      <c r="AM2325" s="91" t="str">
        <f t="shared" si="479"/>
        <v/>
      </c>
      <c r="AP2325" s="92" t="b">
        <f t="shared" si="473"/>
        <v>0</v>
      </c>
      <c r="AQ2325" s="92" t="str">
        <f t="shared" si="474"/>
        <v xml:space="preserve"> </v>
      </c>
      <c r="AR2325" s="92" t="str">
        <f>IF(LEN(AQ2325)=1,"",COUNTIF($AQ$19:AQ2325,AQ2325)=1)</f>
        <v/>
      </c>
      <c r="AS2325" s="73"/>
      <c r="AT2325" s="73"/>
      <c r="AU2325" s="73"/>
      <c r="AV2325" s="235" t="str">
        <f>IF($P2325=Lists!$A$13,Lists!$A$29,IF($P2325=Lists!$A$14,Lists!$A$30,$P2325))</f>
        <v/>
      </c>
      <c r="AW2325" s="73"/>
      <c r="AX2325" s="73"/>
    </row>
    <row r="2326" spans="2:50" x14ac:dyDescent="0.3">
      <c r="B2326" s="137">
        <f t="shared" si="480"/>
        <v>2308</v>
      </c>
      <c r="C2326" s="24"/>
      <c r="D2326" s="24"/>
      <c r="E2326" s="24"/>
      <c r="F2326" s="25"/>
      <c r="G2326" s="24"/>
      <c r="H2326" s="30"/>
      <c r="I2326" s="24"/>
      <c r="J2326" s="50" t="str">
        <f t="shared" si="471"/>
        <v/>
      </c>
      <c r="K2326" s="30"/>
      <c r="L2326" s="236"/>
      <c r="M2326" s="30"/>
      <c r="N2326" s="30"/>
      <c r="O2326" s="46" t="str">
        <f t="shared" si="472"/>
        <v/>
      </c>
      <c r="P2326" s="239" t="str">
        <f t="shared" si="475"/>
        <v/>
      </c>
      <c r="Q2326" s="52" t="str">
        <f t="shared" si="476"/>
        <v/>
      </c>
      <c r="R2326" s="127"/>
      <c r="S2326" s="86"/>
      <c r="T2326" s="127"/>
      <c r="U2326" s="86"/>
      <c r="V2326" s="87">
        <f t="shared" si="468"/>
        <v>0</v>
      </c>
      <c r="W2326" s="130"/>
      <c r="X2326" s="86"/>
      <c r="Y2326" s="86"/>
      <c r="Z2326" s="131"/>
      <c r="AA2326" s="87">
        <f t="shared" si="477"/>
        <v>0</v>
      </c>
      <c r="AB2326" s="127"/>
      <c r="AC2326" s="86"/>
      <c r="AD2326" s="87">
        <f t="shared" si="469"/>
        <v>0</v>
      </c>
      <c r="AE2326" s="127"/>
      <c r="AF2326" s="86"/>
      <c r="AG2326" s="86"/>
      <c r="AH2326" s="131"/>
      <c r="AI2326" s="88">
        <f t="shared" si="470"/>
        <v>0</v>
      </c>
      <c r="AJ2326" s="89" t="str">
        <f>IFERROR(IF(ISNA(MATCH($AV2326,Other_Category_Abbr,0)),INDEX(FGHG_List_Long_GWP,MATCH($AV2326,FGHG_List_Long,0)),INDEX(GWP_Other_Abbr,MATCH($AV2326,Other_Category_Abbr,0)))*SUM(V2326,AA2326,AD2326,AI2326),"")</f>
        <v/>
      </c>
      <c r="AK2326" s="89" t="str">
        <f>IFERROR(IF(ISNA(MATCH($AV2326,Other_Category_Abbr,0)),INDEX(FGHG_List_Long_GWP,MATCH($AV2326,FGHG_List_Long,0)),INDEX(GWP_Other_Abbr,MATCH($AV2326,Other_Category_Abbr,0)))*(T2326*(S2326+U2326)+W2326*(Y2326+X2326)+AD2326+AE2326*(AF2326+AG2326)),"")</f>
        <v/>
      </c>
      <c r="AL2326" s="90" t="str">
        <f t="shared" si="478"/>
        <v/>
      </c>
      <c r="AM2326" s="91" t="str">
        <f t="shared" si="479"/>
        <v/>
      </c>
      <c r="AP2326" s="92" t="b">
        <f t="shared" si="473"/>
        <v>0</v>
      </c>
      <c r="AQ2326" s="92" t="str">
        <f t="shared" si="474"/>
        <v xml:space="preserve"> </v>
      </c>
      <c r="AR2326" s="92" t="str">
        <f>IF(LEN(AQ2326)=1,"",COUNTIF($AQ$19:AQ2326,AQ2326)=1)</f>
        <v/>
      </c>
      <c r="AS2326" s="73"/>
      <c r="AT2326" s="73"/>
      <c r="AU2326" s="73"/>
      <c r="AV2326" s="235" t="str">
        <f>IF($P2326=Lists!$A$13,Lists!$A$29,IF($P2326=Lists!$A$14,Lists!$A$30,$P2326))</f>
        <v/>
      </c>
      <c r="AW2326" s="73"/>
      <c r="AX2326" s="73"/>
    </row>
    <row r="2327" spans="2:50" x14ac:dyDescent="0.3">
      <c r="B2327" s="137">
        <f t="shared" si="480"/>
        <v>2309</v>
      </c>
      <c r="C2327" s="24"/>
      <c r="D2327" s="24"/>
      <c r="E2327" s="24"/>
      <c r="F2327" s="25"/>
      <c r="G2327" s="24"/>
      <c r="H2327" s="30"/>
      <c r="I2327" s="24"/>
      <c r="J2327" s="50" t="str">
        <f t="shared" si="471"/>
        <v/>
      </c>
      <c r="K2327" s="30"/>
      <c r="L2327" s="236"/>
      <c r="M2327" s="30"/>
      <c r="N2327" s="30"/>
      <c r="O2327" s="46" t="str">
        <f t="shared" si="472"/>
        <v/>
      </c>
      <c r="P2327" s="239" t="str">
        <f t="shared" si="475"/>
        <v/>
      </c>
      <c r="Q2327" s="52" t="str">
        <f t="shared" si="476"/>
        <v/>
      </c>
      <c r="R2327" s="127"/>
      <c r="S2327" s="86"/>
      <c r="T2327" s="127"/>
      <c r="U2327" s="86"/>
      <c r="V2327" s="87">
        <f t="shared" si="468"/>
        <v>0</v>
      </c>
      <c r="W2327" s="130"/>
      <c r="X2327" s="86"/>
      <c r="Y2327" s="86"/>
      <c r="Z2327" s="131"/>
      <c r="AA2327" s="87">
        <f t="shared" si="477"/>
        <v>0</v>
      </c>
      <c r="AB2327" s="127"/>
      <c r="AC2327" s="86"/>
      <c r="AD2327" s="87">
        <f t="shared" si="469"/>
        <v>0</v>
      </c>
      <c r="AE2327" s="127"/>
      <c r="AF2327" s="86"/>
      <c r="AG2327" s="86"/>
      <c r="AH2327" s="131"/>
      <c r="AI2327" s="88">
        <f t="shared" si="470"/>
        <v>0</v>
      </c>
      <c r="AJ2327" s="89" t="str">
        <f>IFERROR(IF(ISNA(MATCH($AV2327,Other_Category_Abbr,0)),INDEX(FGHG_List_Long_GWP,MATCH($AV2327,FGHG_List_Long,0)),INDEX(GWP_Other_Abbr,MATCH($AV2327,Other_Category_Abbr,0)))*SUM(V2327,AA2327,AD2327,AI2327),"")</f>
        <v/>
      </c>
      <c r="AK2327" s="89" t="str">
        <f>IFERROR(IF(ISNA(MATCH($AV2327,Other_Category_Abbr,0)),INDEX(FGHG_List_Long_GWP,MATCH($AV2327,FGHG_List_Long,0)),INDEX(GWP_Other_Abbr,MATCH($AV2327,Other_Category_Abbr,0)))*(T2327*(S2327+U2327)+W2327*(Y2327+X2327)+AD2327+AE2327*(AF2327+AG2327)),"")</f>
        <v/>
      </c>
      <c r="AL2327" s="90" t="str">
        <f t="shared" si="478"/>
        <v/>
      </c>
      <c r="AM2327" s="91" t="str">
        <f t="shared" si="479"/>
        <v/>
      </c>
      <c r="AP2327" s="92" t="b">
        <f t="shared" si="473"/>
        <v>0</v>
      </c>
      <c r="AQ2327" s="92" t="str">
        <f t="shared" si="474"/>
        <v xml:space="preserve"> </v>
      </c>
      <c r="AR2327" s="92" t="str">
        <f>IF(LEN(AQ2327)=1,"",COUNTIF($AQ$19:AQ2327,AQ2327)=1)</f>
        <v/>
      </c>
      <c r="AS2327" s="73"/>
      <c r="AT2327" s="73"/>
      <c r="AU2327" s="73"/>
      <c r="AV2327" s="235" t="str">
        <f>IF($P2327=Lists!$A$13,Lists!$A$29,IF($P2327=Lists!$A$14,Lists!$A$30,$P2327))</f>
        <v/>
      </c>
      <c r="AW2327" s="73"/>
      <c r="AX2327" s="73"/>
    </row>
    <row r="2328" spans="2:50" x14ac:dyDescent="0.3">
      <c r="B2328" s="137">
        <f t="shared" si="480"/>
        <v>2310</v>
      </c>
      <c r="C2328" s="24"/>
      <c r="D2328" s="24"/>
      <c r="E2328" s="24"/>
      <c r="F2328" s="25"/>
      <c r="G2328" s="24"/>
      <c r="H2328" s="30"/>
      <c r="I2328" s="24"/>
      <c r="J2328" s="50" t="str">
        <f t="shared" si="471"/>
        <v/>
      </c>
      <c r="K2328" s="30"/>
      <c r="L2328" s="236"/>
      <c r="M2328" s="30"/>
      <c r="N2328" s="30"/>
      <c r="O2328" s="46" t="str">
        <f t="shared" si="472"/>
        <v/>
      </c>
      <c r="P2328" s="239" t="str">
        <f t="shared" si="475"/>
        <v/>
      </c>
      <c r="Q2328" s="52" t="str">
        <f t="shared" si="476"/>
        <v/>
      </c>
      <c r="R2328" s="127"/>
      <c r="S2328" s="86"/>
      <c r="T2328" s="127"/>
      <c r="U2328" s="86"/>
      <c r="V2328" s="87">
        <f t="shared" si="468"/>
        <v>0</v>
      </c>
      <c r="W2328" s="130"/>
      <c r="X2328" s="86"/>
      <c r="Y2328" s="86"/>
      <c r="Z2328" s="131"/>
      <c r="AA2328" s="87">
        <f t="shared" si="477"/>
        <v>0</v>
      </c>
      <c r="AB2328" s="127"/>
      <c r="AC2328" s="86"/>
      <c r="AD2328" s="87">
        <f t="shared" si="469"/>
        <v>0</v>
      </c>
      <c r="AE2328" s="127"/>
      <c r="AF2328" s="86"/>
      <c r="AG2328" s="86"/>
      <c r="AH2328" s="131"/>
      <c r="AI2328" s="88">
        <f t="shared" si="470"/>
        <v>0</v>
      </c>
      <c r="AJ2328" s="89" t="str">
        <f>IFERROR(IF(ISNA(MATCH($AV2328,Other_Category_Abbr,0)),INDEX(FGHG_List_Long_GWP,MATCH($AV2328,FGHG_List_Long,0)),INDEX(GWP_Other_Abbr,MATCH($AV2328,Other_Category_Abbr,0)))*SUM(V2328,AA2328,AD2328,AI2328),"")</f>
        <v/>
      </c>
      <c r="AK2328" s="89" t="str">
        <f>IFERROR(IF(ISNA(MATCH($AV2328,Other_Category_Abbr,0)),INDEX(FGHG_List_Long_GWP,MATCH($AV2328,FGHG_List_Long,0)),INDEX(GWP_Other_Abbr,MATCH($AV2328,Other_Category_Abbr,0)))*(T2328*(S2328+U2328)+W2328*(Y2328+X2328)+AD2328+AE2328*(AF2328+AG2328)),"")</f>
        <v/>
      </c>
      <c r="AL2328" s="90" t="str">
        <f t="shared" si="478"/>
        <v/>
      </c>
      <c r="AM2328" s="91" t="str">
        <f t="shared" si="479"/>
        <v/>
      </c>
      <c r="AP2328" s="92" t="b">
        <f t="shared" si="473"/>
        <v>0</v>
      </c>
      <c r="AQ2328" s="92" t="str">
        <f t="shared" si="474"/>
        <v xml:space="preserve"> </v>
      </c>
      <c r="AR2328" s="92" t="str">
        <f>IF(LEN(AQ2328)=1,"",COUNTIF($AQ$19:AQ2328,AQ2328)=1)</f>
        <v/>
      </c>
      <c r="AS2328" s="73"/>
      <c r="AT2328" s="73"/>
      <c r="AU2328" s="73"/>
      <c r="AV2328" s="235" t="str">
        <f>IF($P2328=Lists!$A$13,Lists!$A$29,IF($P2328=Lists!$A$14,Lists!$A$30,$P2328))</f>
        <v/>
      </c>
      <c r="AW2328" s="73"/>
      <c r="AX2328" s="73"/>
    </row>
    <row r="2329" spans="2:50" x14ac:dyDescent="0.3">
      <c r="B2329" s="137">
        <f t="shared" si="480"/>
        <v>2311</v>
      </c>
      <c r="C2329" s="24"/>
      <c r="D2329" s="24"/>
      <c r="E2329" s="24"/>
      <c r="F2329" s="25"/>
      <c r="G2329" s="24"/>
      <c r="H2329" s="30"/>
      <c r="I2329" s="24"/>
      <c r="J2329" s="50" t="str">
        <f t="shared" si="471"/>
        <v/>
      </c>
      <c r="K2329" s="30"/>
      <c r="L2329" s="236"/>
      <c r="M2329" s="30"/>
      <c r="N2329" s="30"/>
      <c r="O2329" s="46" t="str">
        <f t="shared" si="472"/>
        <v/>
      </c>
      <c r="P2329" s="239" t="str">
        <f t="shared" si="475"/>
        <v/>
      </c>
      <c r="Q2329" s="52" t="str">
        <f t="shared" si="476"/>
        <v/>
      </c>
      <c r="R2329" s="127"/>
      <c r="S2329" s="86"/>
      <c r="T2329" s="127"/>
      <c r="U2329" s="86"/>
      <c r="V2329" s="87">
        <f t="shared" si="468"/>
        <v>0</v>
      </c>
      <c r="W2329" s="130"/>
      <c r="X2329" s="86"/>
      <c r="Y2329" s="86"/>
      <c r="Z2329" s="131"/>
      <c r="AA2329" s="87">
        <f t="shared" si="477"/>
        <v>0</v>
      </c>
      <c r="AB2329" s="127"/>
      <c r="AC2329" s="86"/>
      <c r="AD2329" s="87">
        <f t="shared" si="469"/>
        <v>0</v>
      </c>
      <c r="AE2329" s="127"/>
      <c r="AF2329" s="86"/>
      <c r="AG2329" s="86"/>
      <c r="AH2329" s="131"/>
      <c r="AI2329" s="88">
        <f t="shared" si="470"/>
        <v>0</v>
      </c>
      <c r="AJ2329" s="89" t="str">
        <f>IFERROR(IF(ISNA(MATCH($AV2329,Other_Category_Abbr,0)),INDEX(FGHG_List_Long_GWP,MATCH($AV2329,FGHG_List_Long,0)),INDEX(GWP_Other_Abbr,MATCH($AV2329,Other_Category_Abbr,0)))*SUM(V2329,AA2329,AD2329,AI2329),"")</f>
        <v/>
      </c>
      <c r="AK2329" s="89" t="str">
        <f>IFERROR(IF(ISNA(MATCH($AV2329,Other_Category_Abbr,0)),INDEX(FGHG_List_Long_GWP,MATCH($AV2329,FGHG_List_Long,0)),INDEX(GWP_Other_Abbr,MATCH($AV2329,Other_Category_Abbr,0)))*(T2329*(S2329+U2329)+W2329*(Y2329+X2329)+AD2329+AE2329*(AF2329+AG2329)),"")</f>
        <v/>
      </c>
      <c r="AL2329" s="90" t="str">
        <f t="shared" si="478"/>
        <v/>
      </c>
      <c r="AM2329" s="91" t="str">
        <f t="shared" si="479"/>
        <v/>
      </c>
      <c r="AP2329" s="92" t="b">
        <f t="shared" si="473"/>
        <v>0</v>
      </c>
      <c r="AQ2329" s="92" t="str">
        <f t="shared" si="474"/>
        <v xml:space="preserve"> </v>
      </c>
      <c r="AR2329" s="92" t="str">
        <f>IF(LEN(AQ2329)=1,"",COUNTIF($AQ$19:AQ2329,AQ2329)=1)</f>
        <v/>
      </c>
      <c r="AS2329" s="73"/>
      <c r="AT2329" s="73"/>
      <c r="AU2329" s="73"/>
      <c r="AV2329" s="235" t="str">
        <f>IF($P2329=Lists!$A$13,Lists!$A$29,IF($P2329=Lists!$A$14,Lists!$A$30,$P2329))</f>
        <v/>
      </c>
      <c r="AW2329" s="73"/>
      <c r="AX2329" s="73"/>
    </row>
    <row r="2330" spans="2:50" x14ac:dyDescent="0.3">
      <c r="B2330" s="137">
        <f t="shared" si="480"/>
        <v>2312</v>
      </c>
      <c r="C2330" s="24"/>
      <c r="D2330" s="24"/>
      <c r="E2330" s="24"/>
      <c r="F2330" s="25"/>
      <c r="G2330" s="24"/>
      <c r="H2330" s="30"/>
      <c r="I2330" s="24"/>
      <c r="J2330" s="50" t="str">
        <f t="shared" si="471"/>
        <v/>
      </c>
      <c r="K2330" s="30"/>
      <c r="L2330" s="236"/>
      <c r="M2330" s="30"/>
      <c r="N2330" s="30"/>
      <c r="O2330" s="46" t="str">
        <f t="shared" si="472"/>
        <v/>
      </c>
      <c r="P2330" s="239" t="str">
        <f t="shared" si="475"/>
        <v/>
      </c>
      <c r="Q2330" s="52" t="str">
        <f t="shared" si="476"/>
        <v/>
      </c>
      <c r="R2330" s="127"/>
      <c r="S2330" s="86"/>
      <c r="T2330" s="127"/>
      <c r="U2330" s="86"/>
      <c r="V2330" s="87">
        <f t="shared" si="468"/>
        <v>0</v>
      </c>
      <c r="W2330" s="130"/>
      <c r="X2330" s="86"/>
      <c r="Y2330" s="86"/>
      <c r="Z2330" s="131"/>
      <c r="AA2330" s="87">
        <f t="shared" si="477"/>
        <v>0</v>
      </c>
      <c r="AB2330" s="127"/>
      <c r="AC2330" s="86"/>
      <c r="AD2330" s="87">
        <f t="shared" si="469"/>
        <v>0</v>
      </c>
      <c r="AE2330" s="127"/>
      <c r="AF2330" s="86"/>
      <c r="AG2330" s="86"/>
      <c r="AH2330" s="131"/>
      <c r="AI2330" s="88">
        <f t="shared" si="470"/>
        <v>0</v>
      </c>
      <c r="AJ2330" s="89" t="str">
        <f>IFERROR(IF(ISNA(MATCH($AV2330,Other_Category_Abbr,0)),INDEX(FGHG_List_Long_GWP,MATCH($AV2330,FGHG_List_Long,0)),INDEX(GWP_Other_Abbr,MATCH($AV2330,Other_Category_Abbr,0)))*SUM(V2330,AA2330,AD2330,AI2330),"")</f>
        <v/>
      </c>
      <c r="AK2330" s="89" t="str">
        <f>IFERROR(IF(ISNA(MATCH($AV2330,Other_Category_Abbr,0)),INDEX(FGHG_List_Long_GWP,MATCH($AV2330,FGHG_List_Long,0)),INDEX(GWP_Other_Abbr,MATCH($AV2330,Other_Category_Abbr,0)))*(T2330*(S2330+U2330)+W2330*(Y2330+X2330)+AD2330+AE2330*(AF2330+AG2330)),"")</f>
        <v/>
      </c>
      <c r="AL2330" s="90" t="str">
        <f t="shared" si="478"/>
        <v/>
      </c>
      <c r="AM2330" s="91" t="str">
        <f t="shared" si="479"/>
        <v/>
      </c>
      <c r="AP2330" s="92" t="b">
        <f t="shared" si="473"/>
        <v>0</v>
      </c>
      <c r="AQ2330" s="92" t="str">
        <f t="shared" si="474"/>
        <v xml:space="preserve"> </v>
      </c>
      <c r="AR2330" s="92" t="str">
        <f>IF(LEN(AQ2330)=1,"",COUNTIF($AQ$19:AQ2330,AQ2330)=1)</f>
        <v/>
      </c>
      <c r="AS2330" s="73"/>
      <c r="AT2330" s="73"/>
      <c r="AU2330" s="73"/>
      <c r="AV2330" s="235" t="str">
        <f>IF($P2330=Lists!$A$13,Lists!$A$29,IF($P2330=Lists!$A$14,Lists!$A$30,$P2330))</f>
        <v/>
      </c>
      <c r="AW2330" s="73"/>
      <c r="AX2330" s="73"/>
    </row>
    <row r="2331" spans="2:50" x14ac:dyDescent="0.3">
      <c r="B2331" s="137">
        <f t="shared" si="480"/>
        <v>2313</v>
      </c>
      <c r="C2331" s="24"/>
      <c r="D2331" s="24"/>
      <c r="E2331" s="24"/>
      <c r="F2331" s="25"/>
      <c r="G2331" s="24"/>
      <c r="H2331" s="30"/>
      <c r="I2331" s="24"/>
      <c r="J2331" s="50" t="str">
        <f t="shared" si="471"/>
        <v/>
      </c>
      <c r="K2331" s="30"/>
      <c r="L2331" s="236"/>
      <c r="M2331" s="30"/>
      <c r="N2331" s="30"/>
      <c r="O2331" s="46" t="str">
        <f t="shared" si="472"/>
        <v/>
      </c>
      <c r="P2331" s="239" t="str">
        <f t="shared" si="475"/>
        <v/>
      </c>
      <c r="Q2331" s="52" t="str">
        <f t="shared" si="476"/>
        <v/>
      </c>
      <c r="R2331" s="127"/>
      <c r="S2331" s="86"/>
      <c r="T2331" s="127"/>
      <c r="U2331" s="86"/>
      <c r="V2331" s="87">
        <f t="shared" si="468"/>
        <v>0</v>
      </c>
      <c r="W2331" s="130"/>
      <c r="X2331" s="86"/>
      <c r="Y2331" s="86"/>
      <c r="Z2331" s="131"/>
      <c r="AA2331" s="87">
        <f t="shared" si="477"/>
        <v>0</v>
      </c>
      <c r="AB2331" s="127"/>
      <c r="AC2331" s="86"/>
      <c r="AD2331" s="87">
        <f t="shared" si="469"/>
        <v>0</v>
      </c>
      <c r="AE2331" s="127"/>
      <c r="AF2331" s="86"/>
      <c r="AG2331" s="86"/>
      <c r="AH2331" s="131"/>
      <c r="AI2331" s="88">
        <f t="shared" si="470"/>
        <v>0</v>
      </c>
      <c r="AJ2331" s="89" t="str">
        <f>IFERROR(IF(ISNA(MATCH($AV2331,Other_Category_Abbr,0)),INDEX(FGHG_List_Long_GWP,MATCH($AV2331,FGHG_List_Long,0)),INDEX(GWP_Other_Abbr,MATCH($AV2331,Other_Category_Abbr,0)))*SUM(V2331,AA2331,AD2331,AI2331),"")</f>
        <v/>
      </c>
      <c r="AK2331" s="89" t="str">
        <f>IFERROR(IF(ISNA(MATCH($AV2331,Other_Category_Abbr,0)),INDEX(FGHG_List_Long_GWP,MATCH($AV2331,FGHG_List_Long,0)),INDEX(GWP_Other_Abbr,MATCH($AV2331,Other_Category_Abbr,0)))*(T2331*(S2331+U2331)+W2331*(Y2331+X2331)+AD2331+AE2331*(AF2331+AG2331)),"")</f>
        <v/>
      </c>
      <c r="AL2331" s="90" t="str">
        <f t="shared" si="478"/>
        <v/>
      </c>
      <c r="AM2331" s="91" t="str">
        <f t="shared" si="479"/>
        <v/>
      </c>
      <c r="AP2331" s="92" t="b">
        <f t="shared" si="473"/>
        <v>0</v>
      </c>
      <c r="AQ2331" s="92" t="str">
        <f t="shared" si="474"/>
        <v xml:space="preserve"> </v>
      </c>
      <c r="AR2331" s="92" t="str">
        <f>IF(LEN(AQ2331)=1,"",COUNTIF($AQ$19:AQ2331,AQ2331)=1)</f>
        <v/>
      </c>
      <c r="AS2331" s="73"/>
      <c r="AT2331" s="73"/>
      <c r="AU2331" s="73"/>
      <c r="AV2331" s="235" t="str">
        <f>IF($P2331=Lists!$A$13,Lists!$A$29,IF($P2331=Lists!$A$14,Lists!$A$30,$P2331))</f>
        <v/>
      </c>
      <c r="AW2331" s="73"/>
      <c r="AX2331" s="73"/>
    </row>
    <row r="2332" spans="2:50" x14ac:dyDescent="0.3">
      <c r="B2332" s="137">
        <f t="shared" si="480"/>
        <v>2314</v>
      </c>
      <c r="C2332" s="24"/>
      <c r="D2332" s="24"/>
      <c r="E2332" s="24"/>
      <c r="F2332" s="25"/>
      <c r="G2332" s="24"/>
      <c r="H2332" s="30"/>
      <c r="I2332" s="24"/>
      <c r="J2332" s="50" t="str">
        <f t="shared" si="471"/>
        <v/>
      </c>
      <c r="K2332" s="30"/>
      <c r="L2332" s="236"/>
      <c r="M2332" s="30"/>
      <c r="N2332" s="30"/>
      <c r="O2332" s="46" t="str">
        <f t="shared" si="472"/>
        <v/>
      </c>
      <c r="P2332" s="239" t="str">
        <f t="shared" si="475"/>
        <v/>
      </c>
      <c r="Q2332" s="52" t="str">
        <f t="shared" si="476"/>
        <v/>
      </c>
      <c r="R2332" s="127"/>
      <c r="S2332" s="86"/>
      <c r="T2332" s="127"/>
      <c r="U2332" s="86"/>
      <c r="V2332" s="87">
        <f t="shared" si="468"/>
        <v>0</v>
      </c>
      <c r="W2332" s="130"/>
      <c r="X2332" s="86"/>
      <c r="Y2332" s="86"/>
      <c r="Z2332" s="131"/>
      <c r="AA2332" s="87">
        <f t="shared" si="477"/>
        <v>0</v>
      </c>
      <c r="AB2332" s="127"/>
      <c r="AC2332" s="86"/>
      <c r="AD2332" s="87">
        <f t="shared" si="469"/>
        <v>0</v>
      </c>
      <c r="AE2332" s="127"/>
      <c r="AF2332" s="86"/>
      <c r="AG2332" s="86"/>
      <c r="AH2332" s="131"/>
      <c r="AI2332" s="88">
        <f t="shared" si="470"/>
        <v>0</v>
      </c>
      <c r="AJ2332" s="89" t="str">
        <f>IFERROR(IF(ISNA(MATCH($AV2332,Other_Category_Abbr,0)),INDEX(FGHG_List_Long_GWP,MATCH($AV2332,FGHG_List_Long,0)),INDEX(GWP_Other_Abbr,MATCH($AV2332,Other_Category_Abbr,0)))*SUM(V2332,AA2332,AD2332,AI2332),"")</f>
        <v/>
      </c>
      <c r="AK2332" s="89" t="str">
        <f>IFERROR(IF(ISNA(MATCH($AV2332,Other_Category_Abbr,0)),INDEX(FGHG_List_Long_GWP,MATCH($AV2332,FGHG_List_Long,0)),INDEX(GWP_Other_Abbr,MATCH($AV2332,Other_Category_Abbr,0)))*(T2332*(S2332+U2332)+W2332*(Y2332+X2332)+AD2332+AE2332*(AF2332+AG2332)),"")</f>
        <v/>
      </c>
      <c r="AL2332" s="90" t="str">
        <f t="shared" si="478"/>
        <v/>
      </c>
      <c r="AM2332" s="91" t="str">
        <f t="shared" si="479"/>
        <v/>
      </c>
      <c r="AP2332" s="92" t="b">
        <f t="shared" si="473"/>
        <v>0</v>
      </c>
      <c r="AQ2332" s="92" t="str">
        <f t="shared" si="474"/>
        <v xml:space="preserve"> </v>
      </c>
      <c r="AR2332" s="92" t="str">
        <f>IF(LEN(AQ2332)=1,"",COUNTIF($AQ$19:AQ2332,AQ2332)=1)</f>
        <v/>
      </c>
      <c r="AS2332" s="73"/>
      <c r="AT2332" s="73"/>
      <c r="AU2332" s="73"/>
      <c r="AV2332" s="235" t="str">
        <f>IF($P2332=Lists!$A$13,Lists!$A$29,IF($P2332=Lists!$A$14,Lists!$A$30,$P2332))</f>
        <v/>
      </c>
      <c r="AW2332" s="73"/>
      <c r="AX2332" s="73"/>
    </row>
    <row r="2333" spans="2:50" x14ac:dyDescent="0.3">
      <c r="B2333" s="137">
        <f t="shared" si="480"/>
        <v>2315</v>
      </c>
      <c r="C2333" s="24"/>
      <c r="D2333" s="24"/>
      <c r="E2333" s="24"/>
      <c r="F2333" s="25"/>
      <c r="G2333" s="24"/>
      <c r="H2333" s="30"/>
      <c r="I2333" s="24"/>
      <c r="J2333" s="50" t="str">
        <f t="shared" si="471"/>
        <v/>
      </c>
      <c r="K2333" s="30"/>
      <c r="L2333" s="236"/>
      <c r="M2333" s="30"/>
      <c r="N2333" s="30"/>
      <c r="O2333" s="46" t="str">
        <f t="shared" si="472"/>
        <v/>
      </c>
      <c r="P2333" s="239" t="str">
        <f t="shared" si="475"/>
        <v/>
      </c>
      <c r="Q2333" s="52" t="str">
        <f t="shared" si="476"/>
        <v/>
      </c>
      <c r="R2333" s="127"/>
      <c r="S2333" s="86"/>
      <c r="T2333" s="127"/>
      <c r="U2333" s="86"/>
      <c r="V2333" s="87">
        <f t="shared" si="468"/>
        <v>0</v>
      </c>
      <c r="W2333" s="130"/>
      <c r="X2333" s="86"/>
      <c r="Y2333" s="86"/>
      <c r="Z2333" s="131"/>
      <c r="AA2333" s="87">
        <f t="shared" si="477"/>
        <v>0</v>
      </c>
      <c r="AB2333" s="127"/>
      <c r="AC2333" s="86"/>
      <c r="AD2333" s="87">
        <f t="shared" si="469"/>
        <v>0</v>
      </c>
      <c r="AE2333" s="127"/>
      <c r="AF2333" s="86"/>
      <c r="AG2333" s="86"/>
      <c r="AH2333" s="131"/>
      <c r="AI2333" s="88">
        <f t="shared" si="470"/>
        <v>0</v>
      </c>
      <c r="AJ2333" s="89" t="str">
        <f>IFERROR(IF(ISNA(MATCH($AV2333,Other_Category_Abbr,0)),INDEX(FGHG_List_Long_GWP,MATCH($AV2333,FGHG_List_Long,0)),INDEX(GWP_Other_Abbr,MATCH($AV2333,Other_Category_Abbr,0)))*SUM(V2333,AA2333,AD2333,AI2333),"")</f>
        <v/>
      </c>
      <c r="AK2333" s="89" t="str">
        <f>IFERROR(IF(ISNA(MATCH($AV2333,Other_Category_Abbr,0)),INDEX(FGHG_List_Long_GWP,MATCH($AV2333,FGHG_List_Long,0)),INDEX(GWP_Other_Abbr,MATCH($AV2333,Other_Category_Abbr,0)))*(T2333*(S2333+U2333)+W2333*(Y2333+X2333)+AD2333+AE2333*(AF2333+AG2333)),"")</f>
        <v/>
      </c>
      <c r="AL2333" s="90" t="str">
        <f t="shared" si="478"/>
        <v/>
      </c>
      <c r="AM2333" s="91" t="str">
        <f t="shared" si="479"/>
        <v/>
      </c>
      <c r="AP2333" s="92" t="b">
        <f t="shared" si="473"/>
        <v>0</v>
      </c>
      <c r="AQ2333" s="92" t="str">
        <f t="shared" si="474"/>
        <v xml:space="preserve"> </v>
      </c>
      <c r="AR2333" s="92" t="str">
        <f>IF(LEN(AQ2333)=1,"",COUNTIF($AQ$19:AQ2333,AQ2333)=1)</f>
        <v/>
      </c>
      <c r="AS2333" s="73"/>
      <c r="AT2333" s="73"/>
      <c r="AU2333" s="73"/>
      <c r="AV2333" s="235" t="str">
        <f>IF($P2333=Lists!$A$13,Lists!$A$29,IF($P2333=Lists!$A$14,Lists!$A$30,$P2333))</f>
        <v/>
      </c>
      <c r="AW2333" s="73"/>
      <c r="AX2333" s="73"/>
    </row>
    <row r="2334" spans="2:50" x14ac:dyDescent="0.3">
      <c r="B2334" s="137">
        <f t="shared" si="480"/>
        <v>2316</v>
      </c>
      <c r="C2334" s="24"/>
      <c r="D2334" s="24"/>
      <c r="E2334" s="24"/>
      <c r="F2334" s="25"/>
      <c r="G2334" s="24"/>
      <c r="H2334" s="30"/>
      <c r="I2334" s="24"/>
      <c r="J2334" s="50" t="str">
        <f t="shared" si="471"/>
        <v/>
      </c>
      <c r="K2334" s="30"/>
      <c r="L2334" s="236"/>
      <c r="M2334" s="30"/>
      <c r="N2334" s="30"/>
      <c r="O2334" s="46" t="str">
        <f t="shared" si="472"/>
        <v/>
      </c>
      <c r="P2334" s="239" t="str">
        <f t="shared" si="475"/>
        <v/>
      </c>
      <c r="Q2334" s="52" t="str">
        <f t="shared" si="476"/>
        <v/>
      </c>
      <c r="R2334" s="127"/>
      <c r="S2334" s="86"/>
      <c r="T2334" s="127"/>
      <c r="U2334" s="86"/>
      <c r="V2334" s="87">
        <f t="shared" si="468"/>
        <v>0</v>
      </c>
      <c r="W2334" s="130"/>
      <c r="X2334" s="86"/>
      <c r="Y2334" s="86"/>
      <c r="Z2334" s="131"/>
      <c r="AA2334" s="87">
        <f t="shared" si="477"/>
        <v>0</v>
      </c>
      <c r="AB2334" s="127"/>
      <c r="AC2334" s="86"/>
      <c r="AD2334" s="87">
        <f t="shared" si="469"/>
        <v>0</v>
      </c>
      <c r="AE2334" s="127"/>
      <c r="AF2334" s="86"/>
      <c r="AG2334" s="86"/>
      <c r="AH2334" s="131"/>
      <c r="AI2334" s="88">
        <f t="shared" si="470"/>
        <v>0</v>
      </c>
      <c r="AJ2334" s="89" t="str">
        <f>IFERROR(IF(ISNA(MATCH($AV2334,Other_Category_Abbr,0)),INDEX(FGHG_List_Long_GWP,MATCH($AV2334,FGHG_List_Long,0)),INDEX(GWP_Other_Abbr,MATCH($AV2334,Other_Category_Abbr,0)))*SUM(V2334,AA2334,AD2334,AI2334),"")</f>
        <v/>
      </c>
      <c r="AK2334" s="89" t="str">
        <f>IFERROR(IF(ISNA(MATCH($AV2334,Other_Category_Abbr,0)),INDEX(FGHG_List_Long_GWP,MATCH($AV2334,FGHG_List_Long,0)),INDEX(GWP_Other_Abbr,MATCH($AV2334,Other_Category_Abbr,0)))*(T2334*(S2334+U2334)+W2334*(Y2334+X2334)+AD2334+AE2334*(AF2334+AG2334)),"")</f>
        <v/>
      </c>
      <c r="AL2334" s="90" t="str">
        <f t="shared" si="478"/>
        <v/>
      </c>
      <c r="AM2334" s="91" t="str">
        <f t="shared" si="479"/>
        <v/>
      </c>
      <c r="AP2334" s="92" t="b">
        <f t="shared" si="473"/>
        <v>0</v>
      </c>
      <c r="AQ2334" s="92" t="str">
        <f t="shared" si="474"/>
        <v xml:space="preserve"> </v>
      </c>
      <c r="AR2334" s="92" t="str">
        <f>IF(LEN(AQ2334)=1,"",COUNTIF($AQ$19:AQ2334,AQ2334)=1)</f>
        <v/>
      </c>
      <c r="AS2334" s="73"/>
      <c r="AT2334" s="73"/>
      <c r="AU2334" s="73"/>
      <c r="AV2334" s="235" t="str">
        <f>IF($P2334=Lists!$A$13,Lists!$A$29,IF($P2334=Lists!$A$14,Lists!$A$30,$P2334))</f>
        <v/>
      </c>
      <c r="AW2334" s="73"/>
      <c r="AX2334" s="73"/>
    </row>
    <row r="2335" spans="2:50" x14ac:dyDescent="0.3">
      <c r="B2335" s="137">
        <f t="shared" si="480"/>
        <v>2317</v>
      </c>
      <c r="C2335" s="24"/>
      <c r="D2335" s="24"/>
      <c r="E2335" s="24"/>
      <c r="F2335" s="25"/>
      <c r="G2335" s="24"/>
      <c r="H2335" s="30"/>
      <c r="I2335" s="24"/>
      <c r="J2335" s="50" t="str">
        <f t="shared" si="471"/>
        <v/>
      </c>
      <c r="K2335" s="30"/>
      <c r="L2335" s="236"/>
      <c r="M2335" s="30"/>
      <c r="N2335" s="30"/>
      <c r="O2335" s="46" t="str">
        <f t="shared" si="472"/>
        <v/>
      </c>
      <c r="P2335" s="239" t="str">
        <f t="shared" si="475"/>
        <v/>
      </c>
      <c r="Q2335" s="52" t="str">
        <f t="shared" si="476"/>
        <v/>
      </c>
      <c r="R2335" s="127"/>
      <c r="S2335" s="86"/>
      <c r="T2335" s="127"/>
      <c r="U2335" s="86"/>
      <c r="V2335" s="87">
        <f t="shared" si="468"/>
        <v>0</v>
      </c>
      <c r="W2335" s="130"/>
      <c r="X2335" s="86"/>
      <c r="Y2335" s="86"/>
      <c r="Z2335" s="131"/>
      <c r="AA2335" s="87">
        <f t="shared" si="477"/>
        <v>0</v>
      </c>
      <c r="AB2335" s="127"/>
      <c r="AC2335" s="86"/>
      <c r="AD2335" s="87">
        <f t="shared" si="469"/>
        <v>0</v>
      </c>
      <c r="AE2335" s="127"/>
      <c r="AF2335" s="86"/>
      <c r="AG2335" s="86"/>
      <c r="AH2335" s="131"/>
      <c r="AI2335" s="88">
        <f t="shared" si="470"/>
        <v>0</v>
      </c>
      <c r="AJ2335" s="89" t="str">
        <f>IFERROR(IF(ISNA(MATCH($AV2335,Other_Category_Abbr,0)),INDEX(FGHG_List_Long_GWP,MATCH($AV2335,FGHG_List_Long,0)),INDEX(GWP_Other_Abbr,MATCH($AV2335,Other_Category_Abbr,0)))*SUM(V2335,AA2335,AD2335,AI2335),"")</f>
        <v/>
      </c>
      <c r="AK2335" s="89" t="str">
        <f>IFERROR(IF(ISNA(MATCH($AV2335,Other_Category_Abbr,0)),INDEX(FGHG_List_Long_GWP,MATCH($AV2335,FGHG_List_Long,0)),INDEX(GWP_Other_Abbr,MATCH($AV2335,Other_Category_Abbr,0)))*(T2335*(S2335+U2335)+W2335*(Y2335+X2335)+AD2335+AE2335*(AF2335+AG2335)),"")</f>
        <v/>
      </c>
      <c r="AL2335" s="90" t="str">
        <f t="shared" si="478"/>
        <v/>
      </c>
      <c r="AM2335" s="91" t="str">
        <f t="shared" si="479"/>
        <v/>
      </c>
      <c r="AP2335" s="92" t="b">
        <f t="shared" si="473"/>
        <v>0</v>
      </c>
      <c r="AQ2335" s="92" t="str">
        <f t="shared" si="474"/>
        <v xml:space="preserve"> </v>
      </c>
      <c r="AR2335" s="92" t="str">
        <f>IF(LEN(AQ2335)=1,"",COUNTIF($AQ$19:AQ2335,AQ2335)=1)</f>
        <v/>
      </c>
      <c r="AS2335" s="73"/>
      <c r="AT2335" s="73"/>
      <c r="AU2335" s="73"/>
      <c r="AV2335" s="235" t="str">
        <f>IF($P2335=Lists!$A$13,Lists!$A$29,IF($P2335=Lists!$A$14,Lists!$A$30,$P2335))</f>
        <v/>
      </c>
      <c r="AW2335" s="73"/>
      <c r="AX2335" s="73"/>
    </row>
    <row r="2336" spans="2:50" x14ac:dyDescent="0.3">
      <c r="B2336" s="137">
        <f t="shared" si="480"/>
        <v>2318</v>
      </c>
      <c r="C2336" s="24"/>
      <c r="D2336" s="24"/>
      <c r="E2336" s="24"/>
      <c r="F2336" s="25"/>
      <c r="G2336" s="24"/>
      <c r="H2336" s="30"/>
      <c r="I2336" s="24"/>
      <c r="J2336" s="50" t="str">
        <f t="shared" si="471"/>
        <v/>
      </c>
      <c r="K2336" s="30"/>
      <c r="L2336" s="236"/>
      <c r="M2336" s="30"/>
      <c r="N2336" s="30"/>
      <c r="O2336" s="46" t="str">
        <f t="shared" si="472"/>
        <v/>
      </c>
      <c r="P2336" s="239" t="str">
        <f t="shared" si="475"/>
        <v/>
      </c>
      <c r="Q2336" s="52" t="str">
        <f t="shared" si="476"/>
        <v/>
      </c>
      <c r="R2336" s="127"/>
      <c r="S2336" s="86"/>
      <c r="T2336" s="127"/>
      <c r="U2336" s="86"/>
      <c r="V2336" s="87">
        <f t="shared" si="468"/>
        <v>0</v>
      </c>
      <c r="W2336" s="130"/>
      <c r="X2336" s="86"/>
      <c r="Y2336" s="86"/>
      <c r="Z2336" s="131"/>
      <c r="AA2336" s="87">
        <f t="shared" si="477"/>
        <v>0</v>
      </c>
      <c r="AB2336" s="127"/>
      <c r="AC2336" s="86"/>
      <c r="AD2336" s="87">
        <f t="shared" si="469"/>
        <v>0</v>
      </c>
      <c r="AE2336" s="127"/>
      <c r="AF2336" s="86"/>
      <c r="AG2336" s="86"/>
      <c r="AH2336" s="131"/>
      <c r="AI2336" s="88">
        <f t="shared" si="470"/>
        <v>0</v>
      </c>
      <c r="AJ2336" s="89" t="str">
        <f>IFERROR(IF(ISNA(MATCH($AV2336,Other_Category_Abbr,0)),INDEX(FGHG_List_Long_GWP,MATCH($AV2336,FGHG_List_Long,0)),INDEX(GWP_Other_Abbr,MATCH($AV2336,Other_Category_Abbr,0)))*SUM(V2336,AA2336,AD2336,AI2336),"")</f>
        <v/>
      </c>
      <c r="AK2336" s="89" t="str">
        <f>IFERROR(IF(ISNA(MATCH($AV2336,Other_Category_Abbr,0)),INDEX(FGHG_List_Long_GWP,MATCH($AV2336,FGHG_List_Long,0)),INDEX(GWP_Other_Abbr,MATCH($AV2336,Other_Category_Abbr,0)))*(T2336*(S2336+U2336)+W2336*(Y2336+X2336)+AD2336+AE2336*(AF2336+AG2336)),"")</f>
        <v/>
      </c>
      <c r="AL2336" s="90" t="str">
        <f t="shared" si="478"/>
        <v/>
      </c>
      <c r="AM2336" s="91" t="str">
        <f t="shared" si="479"/>
        <v/>
      </c>
      <c r="AP2336" s="92" t="b">
        <f t="shared" si="473"/>
        <v>0</v>
      </c>
      <c r="AQ2336" s="92" t="str">
        <f t="shared" si="474"/>
        <v xml:space="preserve"> </v>
      </c>
      <c r="AR2336" s="92" t="str">
        <f>IF(LEN(AQ2336)=1,"",COUNTIF($AQ$19:AQ2336,AQ2336)=1)</f>
        <v/>
      </c>
      <c r="AS2336" s="73"/>
      <c r="AT2336" s="73"/>
      <c r="AU2336" s="73"/>
      <c r="AV2336" s="235" t="str">
        <f>IF($P2336=Lists!$A$13,Lists!$A$29,IF($P2336=Lists!$A$14,Lists!$A$30,$P2336))</f>
        <v/>
      </c>
      <c r="AW2336" s="73"/>
      <c r="AX2336" s="73"/>
    </row>
    <row r="2337" spans="2:50" x14ac:dyDescent="0.3">
      <c r="B2337" s="137">
        <f t="shared" si="480"/>
        <v>2319</v>
      </c>
      <c r="C2337" s="24"/>
      <c r="D2337" s="24"/>
      <c r="E2337" s="24"/>
      <c r="F2337" s="25"/>
      <c r="G2337" s="24"/>
      <c r="H2337" s="30"/>
      <c r="I2337" s="24"/>
      <c r="J2337" s="50" t="str">
        <f t="shared" si="471"/>
        <v/>
      </c>
      <c r="K2337" s="30"/>
      <c r="L2337" s="236"/>
      <c r="M2337" s="30"/>
      <c r="N2337" s="30"/>
      <c r="O2337" s="46" t="str">
        <f t="shared" si="472"/>
        <v/>
      </c>
      <c r="P2337" s="239" t="str">
        <f t="shared" si="475"/>
        <v/>
      </c>
      <c r="Q2337" s="52" t="str">
        <f t="shared" si="476"/>
        <v/>
      </c>
      <c r="R2337" s="127"/>
      <c r="S2337" s="86"/>
      <c r="T2337" s="127"/>
      <c r="U2337" s="86"/>
      <c r="V2337" s="87">
        <f t="shared" si="468"/>
        <v>0</v>
      </c>
      <c r="W2337" s="130"/>
      <c r="X2337" s="86"/>
      <c r="Y2337" s="86"/>
      <c r="Z2337" s="131"/>
      <c r="AA2337" s="87">
        <f t="shared" si="477"/>
        <v>0</v>
      </c>
      <c r="AB2337" s="127"/>
      <c r="AC2337" s="86"/>
      <c r="AD2337" s="87">
        <f t="shared" si="469"/>
        <v>0</v>
      </c>
      <c r="AE2337" s="127"/>
      <c r="AF2337" s="86"/>
      <c r="AG2337" s="86"/>
      <c r="AH2337" s="131"/>
      <c r="AI2337" s="88">
        <f t="shared" si="470"/>
        <v>0</v>
      </c>
      <c r="AJ2337" s="89" t="str">
        <f>IFERROR(IF(ISNA(MATCH($AV2337,Other_Category_Abbr,0)),INDEX(FGHG_List_Long_GWP,MATCH($AV2337,FGHG_List_Long,0)),INDEX(GWP_Other_Abbr,MATCH($AV2337,Other_Category_Abbr,0)))*SUM(V2337,AA2337,AD2337,AI2337),"")</f>
        <v/>
      </c>
      <c r="AK2337" s="89" t="str">
        <f>IFERROR(IF(ISNA(MATCH($AV2337,Other_Category_Abbr,0)),INDEX(FGHG_List_Long_GWP,MATCH($AV2337,FGHG_List_Long,0)),INDEX(GWP_Other_Abbr,MATCH($AV2337,Other_Category_Abbr,0)))*(T2337*(S2337+U2337)+W2337*(Y2337+X2337)+AD2337+AE2337*(AF2337+AG2337)),"")</f>
        <v/>
      </c>
      <c r="AL2337" s="90" t="str">
        <f t="shared" si="478"/>
        <v/>
      </c>
      <c r="AM2337" s="91" t="str">
        <f t="shared" si="479"/>
        <v/>
      </c>
      <c r="AP2337" s="92" t="b">
        <f t="shared" si="473"/>
        <v>0</v>
      </c>
      <c r="AQ2337" s="92" t="str">
        <f t="shared" si="474"/>
        <v xml:space="preserve"> </v>
      </c>
      <c r="AR2337" s="92" t="str">
        <f>IF(LEN(AQ2337)=1,"",COUNTIF($AQ$19:AQ2337,AQ2337)=1)</f>
        <v/>
      </c>
      <c r="AS2337" s="73"/>
      <c r="AT2337" s="73"/>
      <c r="AU2337" s="73"/>
      <c r="AV2337" s="235" t="str">
        <f>IF($P2337=Lists!$A$13,Lists!$A$29,IF($P2337=Lists!$A$14,Lists!$A$30,$P2337))</f>
        <v/>
      </c>
      <c r="AW2337" s="73"/>
      <c r="AX2337" s="73"/>
    </row>
    <row r="2338" spans="2:50" x14ac:dyDescent="0.3">
      <c r="B2338" s="137">
        <f t="shared" si="480"/>
        <v>2320</v>
      </c>
      <c r="C2338" s="24"/>
      <c r="D2338" s="24"/>
      <c r="E2338" s="24"/>
      <c r="F2338" s="25"/>
      <c r="G2338" s="24"/>
      <c r="H2338" s="30"/>
      <c r="I2338" s="24"/>
      <c r="J2338" s="50" t="str">
        <f t="shared" si="471"/>
        <v/>
      </c>
      <c r="K2338" s="30"/>
      <c r="L2338" s="236"/>
      <c r="M2338" s="30"/>
      <c r="N2338" s="30"/>
      <c r="O2338" s="46" t="str">
        <f t="shared" si="472"/>
        <v/>
      </c>
      <c r="P2338" s="239" t="str">
        <f t="shared" si="475"/>
        <v/>
      </c>
      <c r="Q2338" s="52" t="str">
        <f t="shared" si="476"/>
        <v/>
      </c>
      <c r="R2338" s="127"/>
      <c r="S2338" s="86"/>
      <c r="T2338" s="127"/>
      <c r="U2338" s="86"/>
      <c r="V2338" s="87">
        <f t="shared" si="468"/>
        <v>0</v>
      </c>
      <c r="W2338" s="130"/>
      <c r="X2338" s="86"/>
      <c r="Y2338" s="86"/>
      <c r="Z2338" s="131"/>
      <c r="AA2338" s="87">
        <f t="shared" si="477"/>
        <v>0</v>
      </c>
      <c r="AB2338" s="127"/>
      <c r="AC2338" s="86"/>
      <c r="AD2338" s="87">
        <f t="shared" si="469"/>
        <v>0</v>
      </c>
      <c r="AE2338" s="127"/>
      <c r="AF2338" s="86"/>
      <c r="AG2338" s="86"/>
      <c r="AH2338" s="131"/>
      <c r="AI2338" s="88">
        <f t="shared" si="470"/>
        <v>0</v>
      </c>
      <c r="AJ2338" s="89" t="str">
        <f>IFERROR(IF(ISNA(MATCH($AV2338,Other_Category_Abbr,0)),INDEX(FGHG_List_Long_GWP,MATCH($AV2338,FGHG_List_Long,0)),INDEX(GWP_Other_Abbr,MATCH($AV2338,Other_Category_Abbr,0)))*SUM(V2338,AA2338,AD2338,AI2338),"")</f>
        <v/>
      </c>
      <c r="AK2338" s="89" t="str">
        <f>IFERROR(IF(ISNA(MATCH($AV2338,Other_Category_Abbr,0)),INDEX(FGHG_List_Long_GWP,MATCH($AV2338,FGHG_List_Long,0)),INDEX(GWP_Other_Abbr,MATCH($AV2338,Other_Category_Abbr,0)))*(T2338*(S2338+U2338)+W2338*(Y2338+X2338)+AD2338+AE2338*(AF2338+AG2338)),"")</f>
        <v/>
      </c>
      <c r="AL2338" s="90" t="str">
        <f t="shared" si="478"/>
        <v/>
      </c>
      <c r="AM2338" s="91" t="str">
        <f t="shared" si="479"/>
        <v/>
      </c>
      <c r="AP2338" s="92" t="b">
        <f t="shared" si="473"/>
        <v>0</v>
      </c>
      <c r="AQ2338" s="92" t="str">
        <f t="shared" si="474"/>
        <v xml:space="preserve"> </v>
      </c>
      <c r="AR2338" s="92" t="str">
        <f>IF(LEN(AQ2338)=1,"",COUNTIF($AQ$19:AQ2338,AQ2338)=1)</f>
        <v/>
      </c>
      <c r="AS2338" s="73"/>
      <c r="AT2338" s="73"/>
      <c r="AU2338" s="73"/>
      <c r="AV2338" s="235" t="str">
        <f>IF($P2338=Lists!$A$13,Lists!$A$29,IF($P2338=Lists!$A$14,Lists!$A$30,$P2338))</f>
        <v/>
      </c>
      <c r="AW2338" s="73"/>
      <c r="AX2338" s="73"/>
    </row>
    <row r="2339" spans="2:50" x14ac:dyDescent="0.3">
      <c r="B2339" s="137">
        <f t="shared" si="480"/>
        <v>2321</v>
      </c>
      <c r="C2339" s="24"/>
      <c r="D2339" s="24"/>
      <c r="E2339" s="24"/>
      <c r="F2339" s="25"/>
      <c r="G2339" s="24"/>
      <c r="H2339" s="30"/>
      <c r="I2339" s="24"/>
      <c r="J2339" s="50" t="str">
        <f t="shared" si="471"/>
        <v/>
      </c>
      <c r="K2339" s="30"/>
      <c r="L2339" s="236"/>
      <c r="M2339" s="30"/>
      <c r="N2339" s="30"/>
      <c r="O2339" s="46" t="str">
        <f t="shared" si="472"/>
        <v/>
      </c>
      <c r="P2339" s="239" t="str">
        <f t="shared" si="475"/>
        <v/>
      </c>
      <c r="Q2339" s="52" t="str">
        <f t="shared" si="476"/>
        <v/>
      </c>
      <c r="R2339" s="127"/>
      <c r="S2339" s="86"/>
      <c r="T2339" s="127"/>
      <c r="U2339" s="86"/>
      <c r="V2339" s="87">
        <f t="shared" si="468"/>
        <v>0</v>
      </c>
      <c r="W2339" s="130"/>
      <c r="X2339" s="86"/>
      <c r="Y2339" s="86"/>
      <c r="Z2339" s="131"/>
      <c r="AA2339" s="87">
        <f t="shared" si="477"/>
        <v>0</v>
      </c>
      <c r="AB2339" s="127"/>
      <c r="AC2339" s="86"/>
      <c r="AD2339" s="87">
        <f t="shared" si="469"/>
        <v>0</v>
      </c>
      <c r="AE2339" s="127"/>
      <c r="AF2339" s="86"/>
      <c r="AG2339" s="86"/>
      <c r="AH2339" s="131"/>
      <c r="AI2339" s="88">
        <f t="shared" si="470"/>
        <v>0</v>
      </c>
      <c r="AJ2339" s="89" t="str">
        <f>IFERROR(IF(ISNA(MATCH($AV2339,Other_Category_Abbr,0)),INDEX(FGHG_List_Long_GWP,MATCH($AV2339,FGHG_List_Long,0)),INDEX(GWP_Other_Abbr,MATCH($AV2339,Other_Category_Abbr,0)))*SUM(V2339,AA2339,AD2339,AI2339),"")</f>
        <v/>
      </c>
      <c r="AK2339" s="89" t="str">
        <f>IFERROR(IF(ISNA(MATCH($AV2339,Other_Category_Abbr,0)),INDEX(FGHG_List_Long_GWP,MATCH($AV2339,FGHG_List_Long,0)),INDEX(GWP_Other_Abbr,MATCH($AV2339,Other_Category_Abbr,0)))*(T2339*(S2339+U2339)+W2339*(Y2339+X2339)+AD2339+AE2339*(AF2339+AG2339)),"")</f>
        <v/>
      </c>
      <c r="AL2339" s="90" t="str">
        <f t="shared" si="478"/>
        <v/>
      </c>
      <c r="AM2339" s="91" t="str">
        <f t="shared" si="479"/>
        <v/>
      </c>
      <c r="AP2339" s="92" t="b">
        <f t="shared" si="473"/>
        <v>0</v>
      </c>
      <c r="AQ2339" s="92" t="str">
        <f t="shared" si="474"/>
        <v xml:space="preserve"> </v>
      </c>
      <c r="AR2339" s="92" t="str">
        <f>IF(LEN(AQ2339)=1,"",COUNTIF($AQ$19:AQ2339,AQ2339)=1)</f>
        <v/>
      </c>
      <c r="AS2339" s="73"/>
      <c r="AT2339" s="73"/>
      <c r="AU2339" s="73"/>
      <c r="AV2339" s="235" t="str">
        <f>IF($P2339=Lists!$A$13,Lists!$A$29,IF($P2339=Lists!$A$14,Lists!$A$30,$P2339))</f>
        <v/>
      </c>
      <c r="AW2339" s="73"/>
      <c r="AX2339" s="73"/>
    </row>
    <row r="2340" spans="2:50" x14ac:dyDescent="0.3">
      <c r="B2340" s="137">
        <f t="shared" si="480"/>
        <v>2322</v>
      </c>
      <c r="C2340" s="24"/>
      <c r="D2340" s="24"/>
      <c r="E2340" s="24"/>
      <c r="F2340" s="25"/>
      <c r="G2340" s="24"/>
      <c r="H2340" s="30"/>
      <c r="I2340" s="24"/>
      <c r="J2340" s="50" t="str">
        <f t="shared" si="471"/>
        <v/>
      </c>
      <c r="K2340" s="30"/>
      <c r="L2340" s="236"/>
      <c r="M2340" s="30"/>
      <c r="N2340" s="30"/>
      <c r="O2340" s="46" t="str">
        <f t="shared" si="472"/>
        <v/>
      </c>
      <c r="P2340" s="239" t="str">
        <f t="shared" si="475"/>
        <v/>
      </c>
      <c r="Q2340" s="52" t="str">
        <f t="shared" si="476"/>
        <v/>
      </c>
      <c r="R2340" s="127"/>
      <c r="S2340" s="86"/>
      <c r="T2340" s="127"/>
      <c r="U2340" s="86"/>
      <c r="V2340" s="87">
        <f t="shared" si="468"/>
        <v>0</v>
      </c>
      <c r="W2340" s="130"/>
      <c r="X2340" s="86"/>
      <c r="Y2340" s="86"/>
      <c r="Z2340" s="131"/>
      <c r="AA2340" s="87">
        <f t="shared" si="477"/>
        <v>0</v>
      </c>
      <c r="AB2340" s="127"/>
      <c r="AC2340" s="86"/>
      <c r="AD2340" s="87">
        <f t="shared" si="469"/>
        <v>0</v>
      </c>
      <c r="AE2340" s="127"/>
      <c r="AF2340" s="86"/>
      <c r="AG2340" s="86"/>
      <c r="AH2340" s="131"/>
      <c r="AI2340" s="88">
        <f t="shared" si="470"/>
        <v>0</v>
      </c>
      <c r="AJ2340" s="89" t="str">
        <f>IFERROR(IF(ISNA(MATCH($AV2340,Other_Category_Abbr,0)),INDEX(FGHG_List_Long_GWP,MATCH($AV2340,FGHG_List_Long,0)),INDEX(GWP_Other_Abbr,MATCH($AV2340,Other_Category_Abbr,0)))*SUM(V2340,AA2340,AD2340,AI2340),"")</f>
        <v/>
      </c>
      <c r="AK2340" s="89" t="str">
        <f>IFERROR(IF(ISNA(MATCH($AV2340,Other_Category_Abbr,0)),INDEX(FGHG_List_Long_GWP,MATCH($AV2340,FGHG_List_Long,0)),INDEX(GWP_Other_Abbr,MATCH($AV2340,Other_Category_Abbr,0)))*(T2340*(S2340+U2340)+W2340*(Y2340+X2340)+AD2340+AE2340*(AF2340+AG2340)),"")</f>
        <v/>
      </c>
      <c r="AL2340" s="90" t="str">
        <f t="shared" si="478"/>
        <v/>
      </c>
      <c r="AM2340" s="91" t="str">
        <f t="shared" si="479"/>
        <v/>
      </c>
      <c r="AP2340" s="92" t="b">
        <f t="shared" si="473"/>
        <v>0</v>
      </c>
      <c r="AQ2340" s="92" t="str">
        <f t="shared" si="474"/>
        <v xml:space="preserve"> </v>
      </c>
      <c r="AR2340" s="92" t="str">
        <f>IF(LEN(AQ2340)=1,"",COUNTIF($AQ$19:AQ2340,AQ2340)=1)</f>
        <v/>
      </c>
      <c r="AS2340" s="73"/>
      <c r="AT2340" s="73"/>
      <c r="AU2340" s="73"/>
      <c r="AV2340" s="235" t="str">
        <f>IF($P2340=Lists!$A$13,Lists!$A$29,IF($P2340=Lists!$A$14,Lists!$A$30,$P2340))</f>
        <v/>
      </c>
      <c r="AW2340" s="73"/>
      <c r="AX2340" s="73"/>
    </row>
    <row r="2341" spans="2:50" x14ac:dyDescent="0.3">
      <c r="B2341" s="137">
        <f t="shared" si="480"/>
        <v>2323</v>
      </c>
      <c r="C2341" s="24"/>
      <c r="D2341" s="24"/>
      <c r="E2341" s="24"/>
      <c r="F2341" s="25"/>
      <c r="G2341" s="24"/>
      <c r="H2341" s="30"/>
      <c r="I2341" s="24"/>
      <c r="J2341" s="50" t="str">
        <f t="shared" si="471"/>
        <v/>
      </c>
      <c r="K2341" s="30"/>
      <c r="L2341" s="236"/>
      <c r="M2341" s="30"/>
      <c r="N2341" s="30"/>
      <c r="O2341" s="46" t="str">
        <f t="shared" si="472"/>
        <v/>
      </c>
      <c r="P2341" s="239" t="str">
        <f t="shared" si="475"/>
        <v/>
      </c>
      <c r="Q2341" s="52" t="str">
        <f t="shared" si="476"/>
        <v/>
      </c>
      <c r="R2341" s="127"/>
      <c r="S2341" s="86"/>
      <c r="T2341" s="127"/>
      <c r="U2341" s="86"/>
      <c r="V2341" s="87">
        <f t="shared" si="468"/>
        <v>0</v>
      </c>
      <c r="W2341" s="130"/>
      <c r="X2341" s="86"/>
      <c r="Y2341" s="86"/>
      <c r="Z2341" s="131"/>
      <c r="AA2341" s="87">
        <f t="shared" si="477"/>
        <v>0</v>
      </c>
      <c r="AB2341" s="127"/>
      <c r="AC2341" s="86"/>
      <c r="AD2341" s="87">
        <f t="shared" si="469"/>
        <v>0</v>
      </c>
      <c r="AE2341" s="127"/>
      <c r="AF2341" s="86"/>
      <c r="AG2341" s="86"/>
      <c r="AH2341" s="131"/>
      <c r="AI2341" s="88">
        <f t="shared" si="470"/>
        <v>0</v>
      </c>
      <c r="AJ2341" s="89" t="str">
        <f>IFERROR(IF(ISNA(MATCH($AV2341,Other_Category_Abbr,0)),INDEX(FGHG_List_Long_GWP,MATCH($AV2341,FGHG_List_Long,0)),INDEX(GWP_Other_Abbr,MATCH($AV2341,Other_Category_Abbr,0)))*SUM(V2341,AA2341,AD2341,AI2341),"")</f>
        <v/>
      </c>
      <c r="AK2341" s="89" t="str">
        <f>IFERROR(IF(ISNA(MATCH($AV2341,Other_Category_Abbr,0)),INDEX(FGHG_List_Long_GWP,MATCH($AV2341,FGHG_List_Long,0)),INDEX(GWP_Other_Abbr,MATCH($AV2341,Other_Category_Abbr,0)))*(T2341*(S2341+U2341)+W2341*(Y2341+X2341)+AD2341+AE2341*(AF2341+AG2341)),"")</f>
        <v/>
      </c>
      <c r="AL2341" s="90" t="str">
        <f t="shared" si="478"/>
        <v/>
      </c>
      <c r="AM2341" s="91" t="str">
        <f t="shared" si="479"/>
        <v/>
      </c>
      <c r="AP2341" s="92" t="b">
        <f t="shared" si="473"/>
        <v>0</v>
      </c>
      <c r="AQ2341" s="92" t="str">
        <f t="shared" si="474"/>
        <v xml:space="preserve"> </v>
      </c>
      <c r="AR2341" s="92" t="str">
        <f>IF(LEN(AQ2341)=1,"",COUNTIF($AQ$19:AQ2341,AQ2341)=1)</f>
        <v/>
      </c>
      <c r="AS2341" s="73"/>
      <c r="AT2341" s="73"/>
      <c r="AU2341" s="73"/>
      <c r="AV2341" s="235" t="str">
        <f>IF($P2341=Lists!$A$13,Lists!$A$29,IF($P2341=Lists!$A$14,Lists!$A$30,$P2341))</f>
        <v/>
      </c>
      <c r="AW2341" s="73"/>
      <c r="AX2341" s="73"/>
    </row>
    <row r="2342" spans="2:50" x14ac:dyDescent="0.3">
      <c r="B2342" s="137">
        <f t="shared" si="480"/>
        <v>2324</v>
      </c>
      <c r="C2342" s="24"/>
      <c r="D2342" s="24"/>
      <c r="E2342" s="24"/>
      <c r="F2342" s="25"/>
      <c r="G2342" s="24"/>
      <c r="H2342" s="30"/>
      <c r="I2342" s="24"/>
      <c r="J2342" s="50" t="str">
        <f t="shared" si="471"/>
        <v/>
      </c>
      <c r="K2342" s="30"/>
      <c r="L2342" s="236"/>
      <c r="M2342" s="30"/>
      <c r="N2342" s="30"/>
      <c r="O2342" s="46" t="str">
        <f t="shared" si="472"/>
        <v/>
      </c>
      <c r="P2342" s="239" t="str">
        <f t="shared" si="475"/>
        <v/>
      </c>
      <c r="Q2342" s="52" t="str">
        <f t="shared" si="476"/>
        <v/>
      </c>
      <c r="R2342" s="127"/>
      <c r="S2342" s="86"/>
      <c r="T2342" s="127"/>
      <c r="U2342" s="86"/>
      <c r="V2342" s="87">
        <f t="shared" si="468"/>
        <v>0</v>
      </c>
      <c r="W2342" s="130"/>
      <c r="X2342" s="86"/>
      <c r="Y2342" s="86"/>
      <c r="Z2342" s="131"/>
      <c r="AA2342" s="87">
        <f t="shared" si="477"/>
        <v>0</v>
      </c>
      <c r="AB2342" s="127"/>
      <c r="AC2342" s="86"/>
      <c r="AD2342" s="87">
        <f t="shared" si="469"/>
        <v>0</v>
      </c>
      <c r="AE2342" s="127"/>
      <c r="AF2342" s="86"/>
      <c r="AG2342" s="86"/>
      <c r="AH2342" s="131"/>
      <c r="AI2342" s="88">
        <f t="shared" si="470"/>
        <v>0</v>
      </c>
      <c r="AJ2342" s="89" t="str">
        <f>IFERROR(IF(ISNA(MATCH($AV2342,Other_Category_Abbr,0)),INDEX(FGHG_List_Long_GWP,MATCH($AV2342,FGHG_List_Long,0)),INDEX(GWP_Other_Abbr,MATCH($AV2342,Other_Category_Abbr,0)))*SUM(V2342,AA2342,AD2342,AI2342),"")</f>
        <v/>
      </c>
      <c r="AK2342" s="89" t="str">
        <f>IFERROR(IF(ISNA(MATCH($AV2342,Other_Category_Abbr,0)),INDEX(FGHG_List_Long_GWP,MATCH($AV2342,FGHG_List_Long,0)),INDEX(GWP_Other_Abbr,MATCH($AV2342,Other_Category_Abbr,0)))*(T2342*(S2342+U2342)+W2342*(Y2342+X2342)+AD2342+AE2342*(AF2342+AG2342)),"")</f>
        <v/>
      </c>
      <c r="AL2342" s="90" t="str">
        <f t="shared" si="478"/>
        <v/>
      </c>
      <c r="AM2342" s="91" t="str">
        <f t="shared" si="479"/>
        <v/>
      </c>
      <c r="AP2342" s="92" t="b">
        <f t="shared" si="473"/>
        <v>0</v>
      </c>
      <c r="AQ2342" s="92" t="str">
        <f t="shared" si="474"/>
        <v xml:space="preserve"> </v>
      </c>
      <c r="AR2342" s="92" t="str">
        <f>IF(LEN(AQ2342)=1,"",COUNTIF($AQ$19:AQ2342,AQ2342)=1)</f>
        <v/>
      </c>
      <c r="AS2342" s="73"/>
      <c r="AT2342" s="73"/>
      <c r="AU2342" s="73"/>
      <c r="AV2342" s="235" t="str">
        <f>IF($P2342=Lists!$A$13,Lists!$A$29,IF($P2342=Lists!$A$14,Lists!$A$30,$P2342))</f>
        <v/>
      </c>
      <c r="AW2342" s="73"/>
      <c r="AX2342" s="73"/>
    </row>
    <row r="2343" spans="2:50" x14ac:dyDescent="0.3">
      <c r="B2343" s="137">
        <f t="shared" si="480"/>
        <v>2325</v>
      </c>
      <c r="C2343" s="24"/>
      <c r="D2343" s="24"/>
      <c r="E2343" s="24"/>
      <c r="F2343" s="25"/>
      <c r="G2343" s="24"/>
      <c r="H2343" s="30"/>
      <c r="I2343" s="24"/>
      <c r="J2343" s="50" t="str">
        <f t="shared" si="471"/>
        <v/>
      </c>
      <c r="K2343" s="30"/>
      <c r="L2343" s="236"/>
      <c r="M2343" s="30"/>
      <c r="N2343" s="30"/>
      <c r="O2343" s="46" t="str">
        <f t="shared" si="472"/>
        <v/>
      </c>
      <c r="P2343" s="239" t="str">
        <f t="shared" si="475"/>
        <v/>
      </c>
      <c r="Q2343" s="52" t="str">
        <f t="shared" si="476"/>
        <v/>
      </c>
      <c r="R2343" s="127"/>
      <c r="S2343" s="86"/>
      <c r="T2343" s="127"/>
      <c r="U2343" s="86"/>
      <c r="V2343" s="87">
        <f t="shared" si="468"/>
        <v>0</v>
      </c>
      <c r="W2343" s="130"/>
      <c r="X2343" s="86"/>
      <c r="Y2343" s="86"/>
      <c r="Z2343" s="131"/>
      <c r="AA2343" s="87">
        <f t="shared" si="477"/>
        <v>0</v>
      </c>
      <c r="AB2343" s="127"/>
      <c r="AC2343" s="86"/>
      <c r="AD2343" s="87">
        <f t="shared" si="469"/>
        <v>0</v>
      </c>
      <c r="AE2343" s="127"/>
      <c r="AF2343" s="86"/>
      <c r="AG2343" s="86"/>
      <c r="AH2343" s="131"/>
      <c r="AI2343" s="88">
        <f t="shared" si="470"/>
        <v>0</v>
      </c>
      <c r="AJ2343" s="89" t="str">
        <f>IFERROR(IF(ISNA(MATCH($AV2343,Other_Category_Abbr,0)),INDEX(FGHG_List_Long_GWP,MATCH($AV2343,FGHG_List_Long,0)),INDEX(GWP_Other_Abbr,MATCH($AV2343,Other_Category_Abbr,0)))*SUM(V2343,AA2343,AD2343,AI2343),"")</f>
        <v/>
      </c>
      <c r="AK2343" s="89" t="str">
        <f>IFERROR(IF(ISNA(MATCH($AV2343,Other_Category_Abbr,0)),INDEX(FGHG_List_Long_GWP,MATCH($AV2343,FGHG_List_Long,0)),INDEX(GWP_Other_Abbr,MATCH($AV2343,Other_Category_Abbr,0)))*(T2343*(S2343+U2343)+W2343*(Y2343+X2343)+AD2343+AE2343*(AF2343+AG2343)),"")</f>
        <v/>
      </c>
      <c r="AL2343" s="90" t="str">
        <f t="shared" si="478"/>
        <v/>
      </c>
      <c r="AM2343" s="91" t="str">
        <f t="shared" si="479"/>
        <v/>
      </c>
      <c r="AP2343" s="92" t="b">
        <f t="shared" si="473"/>
        <v>0</v>
      </c>
      <c r="AQ2343" s="92" t="str">
        <f t="shared" si="474"/>
        <v xml:space="preserve"> </v>
      </c>
      <c r="AR2343" s="92" t="str">
        <f>IF(LEN(AQ2343)=1,"",COUNTIF($AQ$19:AQ2343,AQ2343)=1)</f>
        <v/>
      </c>
      <c r="AS2343" s="73"/>
      <c r="AT2343" s="73"/>
      <c r="AU2343" s="73"/>
      <c r="AV2343" s="235" t="str">
        <f>IF($P2343=Lists!$A$13,Lists!$A$29,IF($P2343=Lists!$A$14,Lists!$A$30,$P2343))</f>
        <v/>
      </c>
      <c r="AW2343" s="73"/>
      <c r="AX2343" s="73"/>
    </row>
    <row r="2344" spans="2:50" x14ac:dyDescent="0.3">
      <c r="B2344" s="137">
        <f t="shared" si="480"/>
        <v>2326</v>
      </c>
      <c r="C2344" s="24"/>
      <c r="D2344" s="24"/>
      <c r="E2344" s="24"/>
      <c r="F2344" s="25"/>
      <c r="G2344" s="24"/>
      <c r="H2344" s="30"/>
      <c r="I2344" s="24"/>
      <c r="J2344" s="50" t="str">
        <f t="shared" si="471"/>
        <v/>
      </c>
      <c r="K2344" s="30"/>
      <c r="L2344" s="236"/>
      <c r="M2344" s="30"/>
      <c r="N2344" s="30"/>
      <c r="O2344" s="46" t="str">
        <f t="shared" si="472"/>
        <v/>
      </c>
      <c r="P2344" s="239" t="str">
        <f t="shared" si="475"/>
        <v/>
      </c>
      <c r="Q2344" s="52" t="str">
        <f t="shared" si="476"/>
        <v/>
      </c>
      <c r="R2344" s="127"/>
      <c r="S2344" s="86"/>
      <c r="T2344" s="127"/>
      <c r="U2344" s="86"/>
      <c r="V2344" s="87">
        <f t="shared" ref="V2344:V2407" si="481">+(R2344*S2344)+(T2344*U2344)</f>
        <v>0</v>
      </c>
      <c r="W2344" s="130"/>
      <c r="X2344" s="86"/>
      <c r="Y2344" s="86"/>
      <c r="Z2344" s="131"/>
      <c r="AA2344" s="87">
        <f t="shared" si="477"/>
        <v>0</v>
      </c>
      <c r="AB2344" s="127"/>
      <c r="AC2344" s="86"/>
      <c r="AD2344" s="87">
        <f t="shared" ref="AD2344:AD2407" si="482">+(AB2344*AC2344)</f>
        <v>0</v>
      </c>
      <c r="AE2344" s="127"/>
      <c r="AF2344" s="86"/>
      <c r="AG2344" s="86"/>
      <c r="AH2344" s="131"/>
      <c r="AI2344" s="88">
        <f t="shared" ref="AI2344:AI2407" si="483">+AE2344*(AF2344+AG2344*(1-AH2344))</f>
        <v>0</v>
      </c>
      <c r="AJ2344" s="89" t="str">
        <f>IFERROR(IF(ISNA(MATCH($AV2344,Other_Category_Abbr,0)),INDEX(FGHG_List_Long_GWP,MATCH($AV2344,FGHG_List_Long,0)),INDEX(GWP_Other_Abbr,MATCH($AV2344,Other_Category_Abbr,0)))*SUM(V2344,AA2344,AD2344,AI2344),"")</f>
        <v/>
      </c>
      <c r="AK2344" s="89" t="str">
        <f>IFERROR(IF(ISNA(MATCH($AV2344,Other_Category_Abbr,0)),INDEX(FGHG_List_Long_GWP,MATCH($AV2344,FGHG_List_Long,0)),INDEX(GWP_Other_Abbr,MATCH($AV2344,Other_Category_Abbr,0)))*(T2344*(S2344+U2344)+W2344*(Y2344+X2344)+AD2344+AE2344*(AF2344+AG2344)),"")</f>
        <v/>
      </c>
      <c r="AL2344" s="90" t="str">
        <f t="shared" si="478"/>
        <v/>
      </c>
      <c r="AM2344" s="91" t="str">
        <f t="shared" si="479"/>
        <v/>
      </c>
      <c r="AP2344" s="92" t="b">
        <f t="shared" si="473"/>
        <v>0</v>
      </c>
      <c r="AQ2344" s="92" t="str">
        <f t="shared" si="474"/>
        <v xml:space="preserve"> </v>
      </c>
      <c r="AR2344" s="92" t="str">
        <f>IF(LEN(AQ2344)=1,"",COUNTIF($AQ$19:AQ2344,AQ2344)=1)</f>
        <v/>
      </c>
      <c r="AS2344" s="73"/>
      <c r="AT2344" s="73"/>
      <c r="AU2344" s="73"/>
      <c r="AV2344" s="235" t="str">
        <f>IF($P2344=Lists!$A$13,Lists!$A$29,IF($P2344=Lists!$A$14,Lists!$A$30,$P2344))</f>
        <v/>
      </c>
      <c r="AW2344" s="73"/>
      <c r="AX2344" s="73"/>
    </row>
    <row r="2345" spans="2:50" x14ac:dyDescent="0.3">
      <c r="B2345" s="137">
        <f t="shared" si="480"/>
        <v>2327</v>
      </c>
      <c r="C2345" s="24"/>
      <c r="D2345" s="24"/>
      <c r="E2345" s="24"/>
      <c r="F2345" s="25"/>
      <c r="G2345" s="24"/>
      <c r="H2345" s="30"/>
      <c r="I2345" s="24"/>
      <c r="J2345" s="50" t="str">
        <f t="shared" si="471"/>
        <v/>
      </c>
      <c r="K2345" s="30"/>
      <c r="L2345" s="236"/>
      <c r="M2345" s="30"/>
      <c r="N2345" s="30"/>
      <c r="O2345" s="46" t="str">
        <f t="shared" si="472"/>
        <v/>
      </c>
      <c r="P2345" s="239" t="str">
        <f t="shared" si="475"/>
        <v/>
      </c>
      <c r="Q2345" s="52" t="str">
        <f t="shared" si="476"/>
        <v/>
      </c>
      <c r="R2345" s="127"/>
      <c r="S2345" s="86"/>
      <c r="T2345" s="127"/>
      <c r="U2345" s="86"/>
      <c r="V2345" s="87">
        <f t="shared" si="481"/>
        <v>0</v>
      </c>
      <c r="W2345" s="130"/>
      <c r="X2345" s="86"/>
      <c r="Y2345" s="86"/>
      <c r="Z2345" s="131"/>
      <c r="AA2345" s="87">
        <f t="shared" si="477"/>
        <v>0</v>
      </c>
      <c r="AB2345" s="127"/>
      <c r="AC2345" s="86"/>
      <c r="AD2345" s="87">
        <f t="shared" si="482"/>
        <v>0</v>
      </c>
      <c r="AE2345" s="127"/>
      <c r="AF2345" s="86"/>
      <c r="AG2345" s="86"/>
      <c r="AH2345" s="131"/>
      <c r="AI2345" s="88">
        <f t="shared" si="483"/>
        <v>0</v>
      </c>
      <c r="AJ2345" s="89" t="str">
        <f>IFERROR(IF(ISNA(MATCH($AV2345,Other_Category_Abbr,0)),INDEX(FGHG_List_Long_GWP,MATCH($AV2345,FGHG_List_Long,0)),INDEX(GWP_Other_Abbr,MATCH($AV2345,Other_Category_Abbr,0)))*SUM(V2345,AA2345,AD2345,AI2345),"")</f>
        <v/>
      </c>
      <c r="AK2345" s="89" t="str">
        <f>IFERROR(IF(ISNA(MATCH($AV2345,Other_Category_Abbr,0)),INDEX(FGHG_List_Long_GWP,MATCH($AV2345,FGHG_List_Long,0)),INDEX(GWP_Other_Abbr,MATCH($AV2345,Other_Category_Abbr,0)))*(T2345*(S2345+U2345)+W2345*(Y2345+X2345)+AD2345+AE2345*(AF2345+AG2345)),"")</f>
        <v/>
      </c>
      <c r="AL2345" s="90" t="str">
        <f t="shared" si="478"/>
        <v/>
      </c>
      <c r="AM2345" s="91" t="str">
        <f t="shared" si="479"/>
        <v/>
      </c>
      <c r="AP2345" s="92" t="b">
        <f t="shared" si="473"/>
        <v>0</v>
      </c>
      <c r="AQ2345" s="92" t="str">
        <f t="shared" si="474"/>
        <v xml:space="preserve"> </v>
      </c>
      <c r="AR2345" s="92" t="str">
        <f>IF(LEN(AQ2345)=1,"",COUNTIF($AQ$19:AQ2345,AQ2345)=1)</f>
        <v/>
      </c>
      <c r="AS2345" s="73"/>
      <c r="AT2345" s="73"/>
      <c r="AU2345" s="73"/>
      <c r="AV2345" s="235" t="str">
        <f>IF($P2345=Lists!$A$13,Lists!$A$29,IF($P2345=Lists!$A$14,Lists!$A$30,$P2345))</f>
        <v/>
      </c>
      <c r="AW2345" s="73"/>
      <c r="AX2345" s="73"/>
    </row>
    <row r="2346" spans="2:50" x14ac:dyDescent="0.3">
      <c r="B2346" s="137">
        <f t="shared" si="480"/>
        <v>2328</v>
      </c>
      <c r="C2346" s="24"/>
      <c r="D2346" s="24"/>
      <c r="E2346" s="24"/>
      <c r="F2346" s="25"/>
      <c r="G2346" s="24"/>
      <c r="H2346" s="30"/>
      <c r="I2346" s="24"/>
      <c r="J2346" s="50" t="str">
        <f t="shared" si="471"/>
        <v/>
      </c>
      <c r="K2346" s="30"/>
      <c r="L2346" s="236"/>
      <c r="M2346" s="30"/>
      <c r="N2346" s="30"/>
      <c r="O2346" s="46" t="str">
        <f t="shared" si="472"/>
        <v/>
      </c>
      <c r="P2346" s="239" t="str">
        <f t="shared" si="475"/>
        <v/>
      </c>
      <c r="Q2346" s="52" t="str">
        <f t="shared" si="476"/>
        <v/>
      </c>
      <c r="R2346" s="127"/>
      <c r="S2346" s="86"/>
      <c r="T2346" s="127"/>
      <c r="U2346" s="86"/>
      <c r="V2346" s="87">
        <f t="shared" si="481"/>
        <v>0</v>
      </c>
      <c r="W2346" s="130"/>
      <c r="X2346" s="86"/>
      <c r="Y2346" s="86"/>
      <c r="Z2346" s="131"/>
      <c r="AA2346" s="87">
        <f t="shared" si="477"/>
        <v>0</v>
      </c>
      <c r="AB2346" s="127"/>
      <c r="AC2346" s="86"/>
      <c r="AD2346" s="87">
        <f t="shared" si="482"/>
        <v>0</v>
      </c>
      <c r="AE2346" s="127"/>
      <c r="AF2346" s="86"/>
      <c r="AG2346" s="86"/>
      <c r="AH2346" s="131"/>
      <c r="AI2346" s="88">
        <f t="shared" si="483"/>
        <v>0</v>
      </c>
      <c r="AJ2346" s="89" t="str">
        <f>IFERROR(IF(ISNA(MATCH($AV2346,Other_Category_Abbr,0)),INDEX(FGHG_List_Long_GWP,MATCH($AV2346,FGHG_List_Long,0)),INDEX(GWP_Other_Abbr,MATCH($AV2346,Other_Category_Abbr,0)))*SUM(V2346,AA2346,AD2346,AI2346),"")</f>
        <v/>
      </c>
      <c r="AK2346" s="89" t="str">
        <f>IFERROR(IF(ISNA(MATCH($AV2346,Other_Category_Abbr,0)),INDEX(FGHG_List_Long_GWP,MATCH($AV2346,FGHG_List_Long,0)),INDEX(GWP_Other_Abbr,MATCH($AV2346,Other_Category_Abbr,0)))*(T2346*(S2346+U2346)+W2346*(Y2346+X2346)+AD2346+AE2346*(AF2346+AG2346)),"")</f>
        <v/>
      </c>
      <c r="AL2346" s="90" t="str">
        <f t="shared" si="478"/>
        <v/>
      </c>
      <c r="AM2346" s="91" t="str">
        <f t="shared" si="479"/>
        <v/>
      </c>
      <c r="AP2346" s="92" t="b">
        <f t="shared" si="473"/>
        <v>0</v>
      </c>
      <c r="AQ2346" s="92" t="str">
        <f t="shared" si="474"/>
        <v xml:space="preserve"> </v>
      </c>
      <c r="AR2346" s="92" t="str">
        <f>IF(LEN(AQ2346)=1,"",COUNTIF($AQ$19:AQ2346,AQ2346)=1)</f>
        <v/>
      </c>
      <c r="AS2346" s="73"/>
      <c r="AT2346" s="73"/>
      <c r="AU2346" s="73"/>
      <c r="AV2346" s="235" t="str">
        <f>IF($P2346=Lists!$A$13,Lists!$A$29,IF($P2346=Lists!$A$14,Lists!$A$30,$P2346))</f>
        <v/>
      </c>
      <c r="AW2346" s="73"/>
      <c r="AX2346" s="73"/>
    </row>
    <row r="2347" spans="2:50" x14ac:dyDescent="0.3">
      <c r="B2347" s="137">
        <f t="shared" si="480"/>
        <v>2329</v>
      </c>
      <c r="C2347" s="24"/>
      <c r="D2347" s="24"/>
      <c r="E2347" s="24"/>
      <c r="F2347" s="25"/>
      <c r="G2347" s="24"/>
      <c r="H2347" s="30"/>
      <c r="I2347" s="24"/>
      <c r="J2347" s="50" t="str">
        <f t="shared" si="471"/>
        <v/>
      </c>
      <c r="K2347" s="30"/>
      <c r="L2347" s="236"/>
      <c r="M2347" s="30"/>
      <c r="N2347" s="30"/>
      <c r="O2347" s="46" t="str">
        <f t="shared" si="472"/>
        <v/>
      </c>
      <c r="P2347" s="239" t="str">
        <f t="shared" si="475"/>
        <v/>
      </c>
      <c r="Q2347" s="52" t="str">
        <f t="shared" si="476"/>
        <v/>
      </c>
      <c r="R2347" s="127"/>
      <c r="S2347" s="86"/>
      <c r="T2347" s="127"/>
      <c r="U2347" s="86"/>
      <c r="V2347" s="87">
        <f t="shared" si="481"/>
        <v>0</v>
      </c>
      <c r="W2347" s="130"/>
      <c r="X2347" s="86"/>
      <c r="Y2347" s="86"/>
      <c r="Z2347" s="131"/>
      <c r="AA2347" s="87">
        <f t="shared" si="477"/>
        <v>0</v>
      </c>
      <c r="AB2347" s="127"/>
      <c r="AC2347" s="86"/>
      <c r="AD2347" s="87">
        <f t="shared" si="482"/>
        <v>0</v>
      </c>
      <c r="AE2347" s="127"/>
      <c r="AF2347" s="86"/>
      <c r="AG2347" s="86"/>
      <c r="AH2347" s="131"/>
      <c r="AI2347" s="88">
        <f t="shared" si="483"/>
        <v>0</v>
      </c>
      <c r="AJ2347" s="89" t="str">
        <f>IFERROR(IF(ISNA(MATCH($AV2347,Other_Category_Abbr,0)),INDEX(FGHG_List_Long_GWP,MATCH($AV2347,FGHG_List_Long,0)),INDEX(GWP_Other_Abbr,MATCH($AV2347,Other_Category_Abbr,0)))*SUM(V2347,AA2347,AD2347,AI2347),"")</f>
        <v/>
      </c>
      <c r="AK2347" s="89" t="str">
        <f>IFERROR(IF(ISNA(MATCH($AV2347,Other_Category_Abbr,0)),INDEX(FGHG_List_Long_GWP,MATCH($AV2347,FGHG_List_Long,0)),INDEX(GWP_Other_Abbr,MATCH($AV2347,Other_Category_Abbr,0)))*(T2347*(S2347+U2347)+W2347*(Y2347+X2347)+AD2347+AE2347*(AF2347+AG2347)),"")</f>
        <v/>
      </c>
      <c r="AL2347" s="90" t="str">
        <f t="shared" si="478"/>
        <v/>
      </c>
      <c r="AM2347" s="91" t="str">
        <f t="shared" si="479"/>
        <v/>
      </c>
      <c r="AP2347" s="92" t="b">
        <f t="shared" si="473"/>
        <v>0</v>
      </c>
      <c r="AQ2347" s="92" t="str">
        <f t="shared" si="474"/>
        <v xml:space="preserve"> </v>
      </c>
      <c r="AR2347" s="92" t="str">
        <f>IF(LEN(AQ2347)=1,"",COUNTIF($AQ$19:AQ2347,AQ2347)=1)</f>
        <v/>
      </c>
      <c r="AS2347" s="73"/>
      <c r="AT2347" s="73"/>
      <c r="AU2347" s="73"/>
      <c r="AV2347" s="235" t="str">
        <f>IF($P2347=Lists!$A$13,Lists!$A$29,IF($P2347=Lists!$A$14,Lists!$A$30,$P2347))</f>
        <v/>
      </c>
      <c r="AW2347" s="73"/>
      <c r="AX2347" s="73"/>
    </row>
    <row r="2348" spans="2:50" x14ac:dyDescent="0.3">
      <c r="B2348" s="137">
        <f t="shared" si="480"/>
        <v>2330</v>
      </c>
      <c r="C2348" s="24"/>
      <c r="D2348" s="24"/>
      <c r="E2348" s="24"/>
      <c r="F2348" s="25"/>
      <c r="G2348" s="24"/>
      <c r="H2348" s="30"/>
      <c r="I2348" s="24"/>
      <c r="J2348" s="50" t="str">
        <f t="shared" si="471"/>
        <v/>
      </c>
      <c r="K2348" s="30"/>
      <c r="L2348" s="236"/>
      <c r="M2348" s="30"/>
      <c r="N2348" s="30"/>
      <c r="O2348" s="46" t="str">
        <f t="shared" si="472"/>
        <v/>
      </c>
      <c r="P2348" s="239" t="str">
        <f t="shared" si="475"/>
        <v/>
      </c>
      <c r="Q2348" s="52" t="str">
        <f t="shared" si="476"/>
        <v/>
      </c>
      <c r="R2348" s="127"/>
      <c r="S2348" s="86"/>
      <c r="T2348" s="127"/>
      <c r="U2348" s="86"/>
      <c r="V2348" s="87">
        <f t="shared" si="481"/>
        <v>0</v>
      </c>
      <c r="W2348" s="130"/>
      <c r="X2348" s="86"/>
      <c r="Y2348" s="86"/>
      <c r="Z2348" s="131"/>
      <c r="AA2348" s="87">
        <f t="shared" si="477"/>
        <v>0</v>
      </c>
      <c r="AB2348" s="127"/>
      <c r="AC2348" s="86"/>
      <c r="AD2348" s="87">
        <f t="shared" si="482"/>
        <v>0</v>
      </c>
      <c r="AE2348" s="127"/>
      <c r="AF2348" s="86"/>
      <c r="AG2348" s="86"/>
      <c r="AH2348" s="131"/>
      <c r="AI2348" s="88">
        <f t="shared" si="483"/>
        <v>0</v>
      </c>
      <c r="AJ2348" s="89" t="str">
        <f>IFERROR(IF(ISNA(MATCH($AV2348,Other_Category_Abbr,0)),INDEX(FGHG_List_Long_GWP,MATCH($AV2348,FGHG_List_Long,0)),INDEX(GWP_Other_Abbr,MATCH($AV2348,Other_Category_Abbr,0)))*SUM(V2348,AA2348,AD2348,AI2348),"")</f>
        <v/>
      </c>
      <c r="AK2348" s="89" t="str">
        <f>IFERROR(IF(ISNA(MATCH($AV2348,Other_Category_Abbr,0)),INDEX(FGHG_List_Long_GWP,MATCH($AV2348,FGHG_List_Long,0)),INDEX(GWP_Other_Abbr,MATCH($AV2348,Other_Category_Abbr,0)))*(T2348*(S2348+U2348)+W2348*(Y2348+X2348)+AD2348+AE2348*(AF2348+AG2348)),"")</f>
        <v/>
      </c>
      <c r="AL2348" s="90" t="str">
        <f t="shared" si="478"/>
        <v/>
      </c>
      <c r="AM2348" s="91" t="str">
        <f t="shared" si="479"/>
        <v/>
      </c>
      <c r="AP2348" s="92" t="b">
        <f t="shared" si="473"/>
        <v>0</v>
      </c>
      <c r="AQ2348" s="92" t="str">
        <f t="shared" si="474"/>
        <v xml:space="preserve"> </v>
      </c>
      <c r="AR2348" s="92" t="str">
        <f>IF(LEN(AQ2348)=1,"",COUNTIF($AQ$19:AQ2348,AQ2348)=1)</f>
        <v/>
      </c>
      <c r="AS2348" s="73"/>
      <c r="AT2348" s="73"/>
      <c r="AU2348" s="73"/>
      <c r="AV2348" s="235" t="str">
        <f>IF($P2348=Lists!$A$13,Lists!$A$29,IF($P2348=Lists!$A$14,Lists!$A$30,$P2348))</f>
        <v/>
      </c>
      <c r="AW2348" s="73"/>
      <c r="AX2348" s="73"/>
    </row>
    <row r="2349" spans="2:50" x14ac:dyDescent="0.3">
      <c r="B2349" s="137">
        <f t="shared" si="480"/>
        <v>2331</v>
      </c>
      <c r="C2349" s="24"/>
      <c r="D2349" s="24"/>
      <c r="E2349" s="24"/>
      <c r="F2349" s="25"/>
      <c r="G2349" s="24"/>
      <c r="H2349" s="30"/>
      <c r="I2349" s="24"/>
      <c r="J2349" s="50" t="str">
        <f t="shared" si="471"/>
        <v/>
      </c>
      <c r="K2349" s="30"/>
      <c r="L2349" s="236"/>
      <c r="M2349" s="30"/>
      <c r="N2349" s="30"/>
      <c r="O2349" s="46" t="str">
        <f t="shared" si="472"/>
        <v/>
      </c>
      <c r="P2349" s="239" t="str">
        <f t="shared" si="475"/>
        <v/>
      </c>
      <c r="Q2349" s="52" t="str">
        <f t="shared" si="476"/>
        <v/>
      </c>
      <c r="R2349" s="127"/>
      <c r="S2349" s="86"/>
      <c r="T2349" s="127"/>
      <c r="U2349" s="86"/>
      <c r="V2349" s="87">
        <f t="shared" si="481"/>
        <v>0</v>
      </c>
      <c r="W2349" s="130"/>
      <c r="X2349" s="86"/>
      <c r="Y2349" s="86"/>
      <c r="Z2349" s="131"/>
      <c r="AA2349" s="87">
        <f t="shared" si="477"/>
        <v>0</v>
      </c>
      <c r="AB2349" s="127"/>
      <c r="AC2349" s="86"/>
      <c r="AD2349" s="87">
        <f t="shared" si="482"/>
        <v>0</v>
      </c>
      <c r="AE2349" s="127"/>
      <c r="AF2349" s="86"/>
      <c r="AG2349" s="86"/>
      <c r="AH2349" s="131"/>
      <c r="AI2349" s="88">
        <f t="shared" si="483"/>
        <v>0</v>
      </c>
      <c r="AJ2349" s="89" t="str">
        <f>IFERROR(IF(ISNA(MATCH($AV2349,Other_Category_Abbr,0)),INDEX(FGHG_List_Long_GWP,MATCH($AV2349,FGHG_List_Long,0)),INDEX(GWP_Other_Abbr,MATCH($AV2349,Other_Category_Abbr,0)))*SUM(V2349,AA2349,AD2349,AI2349),"")</f>
        <v/>
      </c>
      <c r="AK2349" s="89" t="str">
        <f>IFERROR(IF(ISNA(MATCH($AV2349,Other_Category_Abbr,0)),INDEX(FGHG_List_Long_GWP,MATCH($AV2349,FGHG_List_Long,0)),INDEX(GWP_Other_Abbr,MATCH($AV2349,Other_Category_Abbr,0)))*(T2349*(S2349+U2349)+W2349*(Y2349+X2349)+AD2349+AE2349*(AF2349+AG2349)),"")</f>
        <v/>
      </c>
      <c r="AL2349" s="90" t="str">
        <f t="shared" si="478"/>
        <v/>
      </c>
      <c r="AM2349" s="91" t="str">
        <f t="shared" si="479"/>
        <v/>
      </c>
      <c r="AP2349" s="92" t="b">
        <f t="shared" si="473"/>
        <v>0</v>
      </c>
      <c r="AQ2349" s="92" t="str">
        <f t="shared" si="474"/>
        <v xml:space="preserve"> </v>
      </c>
      <c r="AR2349" s="92" t="str">
        <f>IF(LEN(AQ2349)=1,"",COUNTIF($AQ$19:AQ2349,AQ2349)=1)</f>
        <v/>
      </c>
      <c r="AS2349" s="73"/>
      <c r="AT2349" s="73"/>
      <c r="AU2349" s="73"/>
      <c r="AV2349" s="235" t="str">
        <f>IF($P2349=Lists!$A$13,Lists!$A$29,IF($P2349=Lists!$A$14,Lists!$A$30,$P2349))</f>
        <v/>
      </c>
      <c r="AW2349" s="73"/>
      <c r="AX2349" s="73"/>
    </row>
    <row r="2350" spans="2:50" x14ac:dyDescent="0.3">
      <c r="B2350" s="137">
        <f t="shared" si="480"/>
        <v>2332</v>
      </c>
      <c r="C2350" s="24"/>
      <c r="D2350" s="24"/>
      <c r="E2350" s="24"/>
      <c r="F2350" s="25"/>
      <c r="G2350" s="24"/>
      <c r="H2350" s="30"/>
      <c r="I2350" s="24"/>
      <c r="J2350" s="50" t="str">
        <f t="shared" si="471"/>
        <v/>
      </c>
      <c r="K2350" s="30"/>
      <c r="L2350" s="236"/>
      <c r="M2350" s="30"/>
      <c r="N2350" s="30"/>
      <c r="O2350" s="46" t="str">
        <f t="shared" si="472"/>
        <v/>
      </c>
      <c r="P2350" s="239" t="str">
        <f t="shared" si="475"/>
        <v/>
      </c>
      <c r="Q2350" s="52" t="str">
        <f t="shared" si="476"/>
        <v/>
      </c>
      <c r="R2350" s="127"/>
      <c r="S2350" s="86"/>
      <c r="T2350" s="127"/>
      <c r="U2350" s="86"/>
      <c r="V2350" s="87">
        <f t="shared" si="481"/>
        <v>0</v>
      </c>
      <c r="W2350" s="130"/>
      <c r="X2350" s="86"/>
      <c r="Y2350" s="86"/>
      <c r="Z2350" s="131"/>
      <c r="AA2350" s="87">
        <f t="shared" si="477"/>
        <v>0</v>
      </c>
      <c r="AB2350" s="127"/>
      <c r="AC2350" s="86"/>
      <c r="AD2350" s="87">
        <f t="shared" si="482"/>
        <v>0</v>
      </c>
      <c r="AE2350" s="127"/>
      <c r="AF2350" s="86"/>
      <c r="AG2350" s="86"/>
      <c r="AH2350" s="131"/>
      <c r="AI2350" s="88">
        <f t="shared" si="483"/>
        <v>0</v>
      </c>
      <c r="AJ2350" s="89" t="str">
        <f>IFERROR(IF(ISNA(MATCH($AV2350,Other_Category_Abbr,0)),INDEX(FGHG_List_Long_GWP,MATCH($AV2350,FGHG_List_Long,0)),INDEX(GWP_Other_Abbr,MATCH($AV2350,Other_Category_Abbr,0)))*SUM(V2350,AA2350,AD2350,AI2350),"")</f>
        <v/>
      </c>
      <c r="AK2350" s="89" t="str">
        <f>IFERROR(IF(ISNA(MATCH($AV2350,Other_Category_Abbr,0)),INDEX(FGHG_List_Long_GWP,MATCH($AV2350,FGHG_List_Long,0)),INDEX(GWP_Other_Abbr,MATCH($AV2350,Other_Category_Abbr,0)))*(T2350*(S2350+U2350)+W2350*(Y2350+X2350)+AD2350+AE2350*(AF2350+AG2350)),"")</f>
        <v/>
      </c>
      <c r="AL2350" s="90" t="str">
        <f t="shared" si="478"/>
        <v/>
      </c>
      <c r="AM2350" s="91" t="str">
        <f t="shared" si="479"/>
        <v/>
      </c>
      <c r="AP2350" s="92" t="b">
        <f t="shared" si="473"/>
        <v>0</v>
      </c>
      <c r="AQ2350" s="92" t="str">
        <f t="shared" si="474"/>
        <v xml:space="preserve"> </v>
      </c>
      <c r="AR2350" s="92" t="str">
        <f>IF(LEN(AQ2350)=1,"",COUNTIF($AQ$19:AQ2350,AQ2350)=1)</f>
        <v/>
      </c>
      <c r="AS2350" s="73"/>
      <c r="AT2350" s="73"/>
      <c r="AU2350" s="73"/>
      <c r="AV2350" s="235" t="str">
        <f>IF($P2350=Lists!$A$13,Lists!$A$29,IF($P2350=Lists!$A$14,Lists!$A$30,$P2350))</f>
        <v/>
      </c>
      <c r="AW2350" s="73"/>
      <c r="AX2350" s="73"/>
    </row>
    <row r="2351" spans="2:50" x14ac:dyDescent="0.3">
      <c r="B2351" s="137">
        <f t="shared" si="480"/>
        <v>2333</v>
      </c>
      <c r="C2351" s="24"/>
      <c r="D2351" s="24"/>
      <c r="E2351" s="24"/>
      <c r="F2351" s="25"/>
      <c r="G2351" s="24"/>
      <c r="H2351" s="30"/>
      <c r="I2351" s="24"/>
      <c r="J2351" s="50" t="str">
        <f t="shared" si="471"/>
        <v/>
      </c>
      <c r="K2351" s="30"/>
      <c r="L2351" s="236"/>
      <c r="M2351" s="30"/>
      <c r="N2351" s="30"/>
      <c r="O2351" s="46" t="str">
        <f t="shared" si="472"/>
        <v/>
      </c>
      <c r="P2351" s="239" t="str">
        <f t="shared" si="475"/>
        <v/>
      </c>
      <c r="Q2351" s="52" t="str">
        <f t="shared" si="476"/>
        <v/>
      </c>
      <c r="R2351" s="127"/>
      <c r="S2351" s="86"/>
      <c r="T2351" s="127"/>
      <c r="U2351" s="86"/>
      <c r="V2351" s="87">
        <f t="shared" si="481"/>
        <v>0</v>
      </c>
      <c r="W2351" s="130"/>
      <c r="X2351" s="86"/>
      <c r="Y2351" s="86"/>
      <c r="Z2351" s="131"/>
      <c r="AA2351" s="87">
        <f t="shared" si="477"/>
        <v>0</v>
      </c>
      <c r="AB2351" s="127"/>
      <c r="AC2351" s="86"/>
      <c r="AD2351" s="87">
        <f t="shared" si="482"/>
        <v>0</v>
      </c>
      <c r="AE2351" s="127"/>
      <c r="AF2351" s="86"/>
      <c r="AG2351" s="86"/>
      <c r="AH2351" s="131"/>
      <c r="AI2351" s="88">
        <f t="shared" si="483"/>
        <v>0</v>
      </c>
      <c r="AJ2351" s="89" t="str">
        <f>IFERROR(IF(ISNA(MATCH($AV2351,Other_Category_Abbr,0)),INDEX(FGHG_List_Long_GWP,MATCH($AV2351,FGHG_List_Long,0)),INDEX(GWP_Other_Abbr,MATCH($AV2351,Other_Category_Abbr,0)))*SUM(V2351,AA2351,AD2351,AI2351),"")</f>
        <v/>
      </c>
      <c r="AK2351" s="89" t="str">
        <f>IFERROR(IF(ISNA(MATCH($AV2351,Other_Category_Abbr,0)),INDEX(FGHG_List_Long_GWP,MATCH($AV2351,FGHG_List_Long,0)),INDEX(GWP_Other_Abbr,MATCH($AV2351,Other_Category_Abbr,0)))*(T2351*(S2351+U2351)+W2351*(Y2351+X2351)+AD2351+AE2351*(AF2351+AG2351)),"")</f>
        <v/>
      </c>
      <c r="AL2351" s="90" t="str">
        <f t="shared" si="478"/>
        <v/>
      </c>
      <c r="AM2351" s="91" t="str">
        <f t="shared" si="479"/>
        <v/>
      </c>
      <c r="AP2351" s="92" t="b">
        <f t="shared" si="473"/>
        <v>0</v>
      </c>
      <c r="AQ2351" s="92" t="str">
        <f t="shared" si="474"/>
        <v xml:space="preserve"> </v>
      </c>
      <c r="AR2351" s="92" t="str">
        <f>IF(LEN(AQ2351)=1,"",COUNTIF($AQ$19:AQ2351,AQ2351)=1)</f>
        <v/>
      </c>
      <c r="AS2351" s="73"/>
      <c r="AT2351" s="73"/>
      <c r="AU2351" s="73"/>
      <c r="AV2351" s="235" t="str">
        <f>IF($P2351=Lists!$A$13,Lists!$A$29,IF($P2351=Lists!$A$14,Lists!$A$30,$P2351))</f>
        <v/>
      </c>
      <c r="AW2351" s="73"/>
      <c r="AX2351" s="73"/>
    </row>
    <row r="2352" spans="2:50" x14ac:dyDescent="0.3">
      <c r="B2352" s="137">
        <f t="shared" si="480"/>
        <v>2334</v>
      </c>
      <c r="C2352" s="24"/>
      <c r="D2352" s="24"/>
      <c r="E2352" s="24"/>
      <c r="F2352" s="25"/>
      <c r="G2352" s="24"/>
      <c r="H2352" s="30"/>
      <c r="I2352" s="24"/>
      <c r="J2352" s="50" t="str">
        <f t="shared" si="471"/>
        <v/>
      </c>
      <c r="K2352" s="30"/>
      <c r="L2352" s="236"/>
      <c r="M2352" s="30"/>
      <c r="N2352" s="30"/>
      <c r="O2352" s="46" t="str">
        <f t="shared" si="472"/>
        <v/>
      </c>
      <c r="P2352" s="239" t="str">
        <f t="shared" si="475"/>
        <v/>
      </c>
      <c r="Q2352" s="52" t="str">
        <f t="shared" si="476"/>
        <v/>
      </c>
      <c r="R2352" s="127"/>
      <c r="S2352" s="86"/>
      <c r="T2352" s="127"/>
      <c r="U2352" s="86"/>
      <c r="V2352" s="87">
        <f t="shared" si="481"/>
        <v>0</v>
      </c>
      <c r="W2352" s="130"/>
      <c r="X2352" s="86"/>
      <c r="Y2352" s="86"/>
      <c r="Z2352" s="131"/>
      <c r="AA2352" s="87">
        <f t="shared" si="477"/>
        <v>0</v>
      </c>
      <c r="AB2352" s="127"/>
      <c r="AC2352" s="86"/>
      <c r="AD2352" s="87">
        <f t="shared" si="482"/>
        <v>0</v>
      </c>
      <c r="AE2352" s="127"/>
      <c r="AF2352" s="86"/>
      <c r="AG2352" s="86"/>
      <c r="AH2352" s="131"/>
      <c r="AI2352" s="88">
        <f t="shared" si="483"/>
        <v>0</v>
      </c>
      <c r="AJ2352" s="89" t="str">
        <f>IFERROR(IF(ISNA(MATCH($AV2352,Other_Category_Abbr,0)),INDEX(FGHG_List_Long_GWP,MATCH($AV2352,FGHG_List_Long,0)),INDEX(GWP_Other_Abbr,MATCH($AV2352,Other_Category_Abbr,0)))*SUM(V2352,AA2352,AD2352,AI2352),"")</f>
        <v/>
      </c>
      <c r="AK2352" s="89" t="str">
        <f>IFERROR(IF(ISNA(MATCH($AV2352,Other_Category_Abbr,0)),INDEX(FGHG_List_Long_GWP,MATCH($AV2352,FGHG_List_Long,0)),INDEX(GWP_Other_Abbr,MATCH($AV2352,Other_Category_Abbr,0)))*(T2352*(S2352+U2352)+W2352*(Y2352+X2352)+AD2352+AE2352*(AF2352+AG2352)),"")</f>
        <v/>
      </c>
      <c r="AL2352" s="90" t="str">
        <f t="shared" si="478"/>
        <v/>
      </c>
      <c r="AM2352" s="91" t="str">
        <f t="shared" si="479"/>
        <v/>
      </c>
      <c r="AP2352" s="92" t="b">
        <f t="shared" si="473"/>
        <v>0</v>
      </c>
      <c r="AQ2352" s="92" t="str">
        <f t="shared" si="474"/>
        <v xml:space="preserve"> </v>
      </c>
      <c r="AR2352" s="92" t="str">
        <f>IF(LEN(AQ2352)=1,"",COUNTIF($AQ$19:AQ2352,AQ2352)=1)</f>
        <v/>
      </c>
      <c r="AS2352" s="73"/>
      <c r="AT2352" s="73"/>
      <c r="AU2352" s="73"/>
      <c r="AV2352" s="235" t="str">
        <f>IF($P2352=Lists!$A$13,Lists!$A$29,IF($P2352=Lists!$A$14,Lists!$A$30,$P2352))</f>
        <v/>
      </c>
      <c r="AW2352" s="73"/>
      <c r="AX2352" s="73"/>
    </row>
    <row r="2353" spans="2:50" x14ac:dyDescent="0.3">
      <c r="B2353" s="137">
        <f t="shared" si="480"/>
        <v>2335</v>
      </c>
      <c r="C2353" s="24"/>
      <c r="D2353" s="24"/>
      <c r="E2353" s="24"/>
      <c r="F2353" s="25"/>
      <c r="G2353" s="24"/>
      <c r="H2353" s="30"/>
      <c r="I2353" s="24"/>
      <c r="J2353" s="50" t="str">
        <f t="shared" si="471"/>
        <v/>
      </c>
      <c r="K2353" s="30"/>
      <c r="L2353" s="236"/>
      <c r="M2353" s="30"/>
      <c r="N2353" s="30"/>
      <c r="O2353" s="46" t="str">
        <f t="shared" si="472"/>
        <v/>
      </c>
      <c r="P2353" s="239" t="str">
        <f t="shared" si="475"/>
        <v/>
      </c>
      <c r="Q2353" s="52" t="str">
        <f t="shared" si="476"/>
        <v/>
      </c>
      <c r="R2353" s="127"/>
      <c r="S2353" s="86"/>
      <c r="T2353" s="127"/>
      <c r="U2353" s="86"/>
      <c r="V2353" s="87">
        <f t="shared" si="481"/>
        <v>0</v>
      </c>
      <c r="W2353" s="130"/>
      <c r="X2353" s="86"/>
      <c r="Y2353" s="86"/>
      <c r="Z2353" s="131"/>
      <c r="AA2353" s="87">
        <f t="shared" si="477"/>
        <v>0</v>
      </c>
      <c r="AB2353" s="127"/>
      <c r="AC2353" s="86"/>
      <c r="AD2353" s="87">
        <f t="shared" si="482"/>
        <v>0</v>
      </c>
      <c r="AE2353" s="127"/>
      <c r="AF2353" s="86"/>
      <c r="AG2353" s="86"/>
      <c r="AH2353" s="131"/>
      <c r="AI2353" s="88">
        <f t="shared" si="483"/>
        <v>0</v>
      </c>
      <c r="AJ2353" s="89" t="str">
        <f>IFERROR(IF(ISNA(MATCH($AV2353,Other_Category_Abbr,0)),INDEX(FGHG_List_Long_GWP,MATCH($AV2353,FGHG_List_Long,0)),INDEX(GWP_Other_Abbr,MATCH($AV2353,Other_Category_Abbr,0)))*SUM(V2353,AA2353,AD2353,AI2353),"")</f>
        <v/>
      </c>
      <c r="AK2353" s="89" t="str">
        <f>IFERROR(IF(ISNA(MATCH($AV2353,Other_Category_Abbr,0)),INDEX(FGHG_List_Long_GWP,MATCH($AV2353,FGHG_List_Long,0)),INDEX(GWP_Other_Abbr,MATCH($AV2353,Other_Category_Abbr,0)))*(T2353*(S2353+U2353)+W2353*(Y2353+X2353)+AD2353+AE2353*(AF2353+AG2353)),"")</f>
        <v/>
      </c>
      <c r="AL2353" s="90" t="str">
        <f t="shared" si="478"/>
        <v/>
      </c>
      <c r="AM2353" s="91" t="str">
        <f t="shared" si="479"/>
        <v/>
      </c>
      <c r="AP2353" s="92" t="b">
        <f t="shared" si="473"/>
        <v>0</v>
      </c>
      <c r="AQ2353" s="92" t="str">
        <f t="shared" si="474"/>
        <v xml:space="preserve"> </v>
      </c>
      <c r="AR2353" s="92" t="str">
        <f>IF(LEN(AQ2353)=1,"",COUNTIF($AQ$19:AQ2353,AQ2353)=1)</f>
        <v/>
      </c>
      <c r="AS2353" s="73"/>
      <c r="AT2353" s="73"/>
      <c r="AU2353" s="73"/>
      <c r="AV2353" s="235" t="str">
        <f>IF($P2353=Lists!$A$13,Lists!$A$29,IF($P2353=Lists!$A$14,Lists!$A$30,$P2353))</f>
        <v/>
      </c>
      <c r="AW2353" s="73"/>
      <c r="AX2353" s="73"/>
    </row>
    <row r="2354" spans="2:50" x14ac:dyDescent="0.3">
      <c r="B2354" s="137">
        <f t="shared" si="480"/>
        <v>2336</v>
      </c>
      <c r="C2354" s="24"/>
      <c r="D2354" s="24"/>
      <c r="E2354" s="24"/>
      <c r="F2354" s="25"/>
      <c r="G2354" s="24"/>
      <c r="H2354" s="30"/>
      <c r="I2354" s="24"/>
      <c r="J2354" s="50" t="str">
        <f t="shared" si="471"/>
        <v/>
      </c>
      <c r="K2354" s="30"/>
      <c r="L2354" s="236"/>
      <c r="M2354" s="30"/>
      <c r="N2354" s="30"/>
      <c r="O2354" s="46" t="str">
        <f t="shared" si="472"/>
        <v/>
      </c>
      <c r="P2354" s="239" t="str">
        <f t="shared" si="475"/>
        <v/>
      </c>
      <c r="Q2354" s="52" t="str">
        <f t="shared" si="476"/>
        <v/>
      </c>
      <c r="R2354" s="127"/>
      <c r="S2354" s="86"/>
      <c r="T2354" s="127"/>
      <c r="U2354" s="86"/>
      <c r="V2354" s="87">
        <f t="shared" si="481"/>
        <v>0</v>
      </c>
      <c r="W2354" s="130"/>
      <c r="X2354" s="86"/>
      <c r="Y2354" s="86"/>
      <c r="Z2354" s="131"/>
      <c r="AA2354" s="87">
        <f t="shared" si="477"/>
        <v>0</v>
      </c>
      <c r="AB2354" s="127"/>
      <c r="AC2354" s="86"/>
      <c r="AD2354" s="87">
        <f t="shared" si="482"/>
        <v>0</v>
      </c>
      <c r="AE2354" s="127"/>
      <c r="AF2354" s="86"/>
      <c r="AG2354" s="86"/>
      <c r="AH2354" s="131"/>
      <c r="AI2354" s="88">
        <f t="shared" si="483"/>
        <v>0</v>
      </c>
      <c r="AJ2354" s="89" t="str">
        <f>IFERROR(IF(ISNA(MATCH($AV2354,Other_Category_Abbr,0)),INDEX(FGHG_List_Long_GWP,MATCH($AV2354,FGHG_List_Long,0)),INDEX(GWP_Other_Abbr,MATCH($AV2354,Other_Category_Abbr,0)))*SUM(V2354,AA2354,AD2354,AI2354),"")</f>
        <v/>
      </c>
      <c r="AK2354" s="89" t="str">
        <f>IFERROR(IF(ISNA(MATCH($AV2354,Other_Category_Abbr,0)),INDEX(FGHG_List_Long_GWP,MATCH($AV2354,FGHG_List_Long,0)),INDEX(GWP_Other_Abbr,MATCH($AV2354,Other_Category_Abbr,0)))*(T2354*(S2354+U2354)+W2354*(Y2354+X2354)+AD2354+AE2354*(AF2354+AG2354)),"")</f>
        <v/>
      </c>
      <c r="AL2354" s="90" t="str">
        <f t="shared" si="478"/>
        <v/>
      </c>
      <c r="AM2354" s="91" t="str">
        <f t="shared" si="479"/>
        <v/>
      </c>
      <c r="AP2354" s="92" t="b">
        <f t="shared" si="473"/>
        <v>0</v>
      </c>
      <c r="AQ2354" s="92" t="str">
        <f t="shared" si="474"/>
        <v xml:space="preserve"> </v>
      </c>
      <c r="AR2354" s="92" t="str">
        <f>IF(LEN(AQ2354)=1,"",COUNTIF($AQ$19:AQ2354,AQ2354)=1)</f>
        <v/>
      </c>
      <c r="AS2354" s="73"/>
      <c r="AT2354" s="73"/>
      <c r="AU2354" s="73"/>
      <c r="AV2354" s="235" t="str">
        <f>IF($P2354=Lists!$A$13,Lists!$A$29,IF($P2354=Lists!$A$14,Lists!$A$30,$P2354))</f>
        <v/>
      </c>
      <c r="AW2354" s="73"/>
      <c r="AX2354" s="73"/>
    </row>
    <row r="2355" spans="2:50" x14ac:dyDescent="0.3">
      <c r="B2355" s="137">
        <f t="shared" si="480"/>
        <v>2337</v>
      </c>
      <c r="C2355" s="24"/>
      <c r="D2355" s="24"/>
      <c r="E2355" s="24"/>
      <c r="F2355" s="25"/>
      <c r="G2355" s="24"/>
      <c r="H2355" s="30"/>
      <c r="I2355" s="24"/>
      <c r="J2355" s="50" t="str">
        <f t="shared" si="471"/>
        <v/>
      </c>
      <c r="K2355" s="30"/>
      <c r="L2355" s="236"/>
      <c r="M2355" s="30"/>
      <c r="N2355" s="30"/>
      <c r="O2355" s="46" t="str">
        <f t="shared" si="472"/>
        <v/>
      </c>
      <c r="P2355" s="239" t="str">
        <f t="shared" si="475"/>
        <v/>
      </c>
      <c r="Q2355" s="52" t="str">
        <f t="shared" si="476"/>
        <v/>
      </c>
      <c r="R2355" s="127"/>
      <c r="S2355" s="86"/>
      <c r="T2355" s="127"/>
      <c r="U2355" s="86"/>
      <c r="V2355" s="87">
        <f t="shared" si="481"/>
        <v>0</v>
      </c>
      <c r="W2355" s="130"/>
      <c r="X2355" s="86"/>
      <c r="Y2355" s="86"/>
      <c r="Z2355" s="131"/>
      <c r="AA2355" s="87">
        <f t="shared" si="477"/>
        <v>0</v>
      </c>
      <c r="AB2355" s="127"/>
      <c r="AC2355" s="86"/>
      <c r="AD2355" s="87">
        <f t="shared" si="482"/>
        <v>0</v>
      </c>
      <c r="AE2355" s="127"/>
      <c r="AF2355" s="86"/>
      <c r="AG2355" s="86"/>
      <c r="AH2355" s="131"/>
      <c r="AI2355" s="88">
        <f t="shared" si="483"/>
        <v>0</v>
      </c>
      <c r="AJ2355" s="89" t="str">
        <f>IFERROR(IF(ISNA(MATCH($AV2355,Other_Category_Abbr,0)),INDEX(FGHG_List_Long_GWP,MATCH($AV2355,FGHG_List_Long,0)),INDEX(GWP_Other_Abbr,MATCH($AV2355,Other_Category_Abbr,0)))*SUM(V2355,AA2355,AD2355,AI2355),"")</f>
        <v/>
      </c>
      <c r="AK2355" s="89" t="str">
        <f>IFERROR(IF(ISNA(MATCH($AV2355,Other_Category_Abbr,0)),INDEX(FGHG_List_Long_GWP,MATCH($AV2355,FGHG_List_Long,0)),INDEX(GWP_Other_Abbr,MATCH($AV2355,Other_Category_Abbr,0)))*(T2355*(S2355+U2355)+W2355*(Y2355+X2355)+AD2355+AE2355*(AF2355+AG2355)),"")</f>
        <v/>
      </c>
      <c r="AL2355" s="90" t="str">
        <f t="shared" si="478"/>
        <v/>
      </c>
      <c r="AM2355" s="91" t="str">
        <f t="shared" si="479"/>
        <v/>
      </c>
      <c r="AP2355" s="92" t="b">
        <f t="shared" si="473"/>
        <v>0</v>
      </c>
      <c r="AQ2355" s="92" t="str">
        <f t="shared" si="474"/>
        <v xml:space="preserve"> </v>
      </c>
      <c r="AR2355" s="92" t="str">
        <f>IF(LEN(AQ2355)=1,"",COUNTIF($AQ$19:AQ2355,AQ2355)=1)</f>
        <v/>
      </c>
      <c r="AS2355" s="73"/>
      <c r="AT2355" s="73"/>
      <c r="AU2355" s="73"/>
      <c r="AV2355" s="235" t="str">
        <f>IF($P2355=Lists!$A$13,Lists!$A$29,IF($P2355=Lists!$A$14,Lists!$A$30,$P2355))</f>
        <v/>
      </c>
      <c r="AW2355" s="73"/>
      <c r="AX2355" s="73"/>
    </row>
    <row r="2356" spans="2:50" x14ac:dyDescent="0.3">
      <c r="B2356" s="137">
        <f t="shared" si="480"/>
        <v>2338</v>
      </c>
      <c r="C2356" s="24"/>
      <c r="D2356" s="24"/>
      <c r="E2356" s="24"/>
      <c r="F2356" s="25"/>
      <c r="G2356" s="24"/>
      <c r="H2356" s="30"/>
      <c r="I2356" s="24"/>
      <c r="J2356" s="50" t="str">
        <f t="shared" si="471"/>
        <v/>
      </c>
      <c r="K2356" s="30"/>
      <c r="L2356" s="236"/>
      <c r="M2356" s="30"/>
      <c r="N2356" s="30"/>
      <c r="O2356" s="46" t="str">
        <f t="shared" si="472"/>
        <v/>
      </c>
      <c r="P2356" s="239" t="str">
        <f t="shared" si="475"/>
        <v/>
      </c>
      <c r="Q2356" s="52" t="str">
        <f t="shared" si="476"/>
        <v/>
      </c>
      <c r="R2356" s="127"/>
      <c r="S2356" s="86"/>
      <c r="T2356" s="127"/>
      <c r="U2356" s="86"/>
      <c r="V2356" s="87">
        <f t="shared" si="481"/>
        <v>0</v>
      </c>
      <c r="W2356" s="130"/>
      <c r="X2356" s="86"/>
      <c r="Y2356" s="86"/>
      <c r="Z2356" s="131"/>
      <c r="AA2356" s="87">
        <f t="shared" si="477"/>
        <v>0</v>
      </c>
      <c r="AB2356" s="127"/>
      <c r="AC2356" s="86"/>
      <c r="AD2356" s="87">
        <f t="shared" si="482"/>
        <v>0</v>
      </c>
      <c r="AE2356" s="127"/>
      <c r="AF2356" s="86"/>
      <c r="AG2356" s="86"/>
      <c r="AH2356" s="131"/>
      <c r="AI2356" s="88">
        <f t="shared" si="483"/>
        <v>0</v>
      </c>
      <c r="AJ2356" s="89" t="str">
        <f>IFERROR(IF(ISNA(MATCH($AV2356,Other_Category_Abbr,0)),INDEX(FGHG_List_Long_GWP,MATCH($AV2356,FGHG_List_Long,0)),INDEX(GWP_Other_Abbr,MATCH($AV2356,Other_Category_Abbr,0)))*SUM(V2356,AA2356,AD2356,AI2356),"")</f>
        <v/>
      </c>
      <c r="AK2356" s="89" t="str">
        <f>IFERROR(IF(ISNA(MATCH($AV2356,Other_Category_Abbr,0)),INDEX(FGHG_List_Long_GWP,MATCH($AV2356,FGHG_List_Long,0)),INDEX(GWP_Other_Abbr,MATCH($AV2356,Other_Category_Abbr,0)))*(T2356*(S2356+U2356)+W2356*(Y2356+X2356)+AD2356+AE2356*(AF2356+AG2356)),"")</f>
        <v/>
      </c>
      <c r="AL2356" s="90" t="str">
        <f t="shared" si="478"/>
        <v/>
      </c>
      <c r="AM2356" s="91" t="str">
        <f t="shared" si="479"/>
        <v/>
      </c>
      <c r="AP2356" s="92" t="b">
        <f t="shared" si="473"/>
        <v>0</v>
      </c>
      <c r="AQ2356" s="92" t="str">
        <f t="shared" si="474"/>
        <v xml:space="preserve"> </v>
      </c>
      <c r="AR2356" s="92" t="str">
        <f>IF(LEN(AQ2356)=1,"",COUNTIF($AQ$19:AQ2356,AQ2356)=1)</f>
        <v/>
      </c>
      <c r="AS2356" s="73"/>
      <c r="AT2356" s="73"/>
      <c r="AU2356" s="73"/>
      <c r="AV2356" s="235" t="str">
        <f>IF($P2356=Lists!$A$13,Lists!$A$29,IF($P2356=Lists!$A$14,Lists!$A$30,$P2356))</f>
        <v/>
      </c>
      <c r="AW2356" s="73"/>
      <c r="AX2356" s="73"/>
    </row>
    <row r="2357" spans="2:50" x14ac:dyDescent="0.3">
      <c r="B2357" s="137">
        <f t="shared" si="480"/>
        <v>2339</v>
      </c>
      <c r="C2357" s="24"/>
      <c r="D2357" s="24"/>
      <c r="E2357" s="24"/>
      <c r="F2357" s="25"/>
      <c r="G2357" s="24"/>
      <c r="H2357" s="30"/>
      <c r="I2357" s="24"/>
      <c r="J2357" s="50" t="str">
        <f t="shared" si="471"/>
        <v/>
      </c>
      <c r="K2357" s="30"/>
      <c r="L2357" s="236"/>
      <c r="M2357" s="30"/>
      <c r="N2357" s="30"/>
      <c r="O2357" s="46" t="str">
        <f t="shared" si="472"/>
        <v/>
      </c>
      <c r="P2357" s="239" t="str">
        <f t="shared" si="475"/>
        <v/>
      </c>
      <c r="Q2357" s="52" t="str">
        <f t="shared" si="476"/>
        <v/>
      </c>
      <c r="R2357" s="127"/>
      <c r="S2357" s="86"/>
      <c r="T2357" s="127"/>
      <c r="U2357" s="86"/>
      <c r="V2357" s="87">
        <f t="shared" si="481"/>
        <v>0</v>
      </c>
      <c r="W2357" s="130"/>
      <c r="X2357" s="86"/>
      <c r="Y2357" s="86"/>
      <c r="Z2357" s="131"/>
      <c r="AA2357" s="87">
        <f t="shared" si="477"/>
        <v>0</v>
      </c>
      <c r="AB2357" s="127"/>
      <c r="AC2357" s="86"/>
      <c r="AD2357" s="87">
        <f t="shared" si="482"/>
        <v>0</v>
      </c>
      <c r="AE2357" s="127"/>
      <c r="AF2357" s="86"/>
      <c r="AG2357" s="86"/>
      <c r="AH2357" s="131"/>
      <c r="AI2357" s="88">
        <f t="shared" si="483"/>
        <v>0</v>
      </c>
      <c r="AJ2357" s="89" t="str">
        <f>IFERROR(IF(ISNA(MATCH($AV2357,Other_Category_Abbr,0)),INDEX(FGHG_List_Long_GWP,MATCH($AV2357,FGHG_List_Long,0)),INDEX(GWP_Other_Abbr,MATCH($AV2357,Other_Category_Abbr,0)))*SUM(V2357,AA2357,AD2357,AI2357),"")</f>
        <v/>
      </c>
      <c r="AK2357" s="89" t="str">
        <f>IFERROR(IF(ISNA(MATCH($AV2357,Other_Category_Abbr,0)),INDEX(FGHG_List_Long_GWP,MATCH($AV2357,FGHG_List_Long,0)),INDEX(GWP_Other_Abbr,MATCH($AV2357,Other_Category_Abbr,0)))*(T2357*(S2357+U2357)+W2357*(Y2357+X2357)+AD2357+AE2357*(AF2357+AG2357)),"")</f>
        <v/>
      </c>
      <c r="AL2357" s="90" t="str">
        <f t="shared" si="478"/>
        <v/>
      </c>
      <c r="AM2357" s="91" t="str">
        <f t="shared" si="479"/>
        <v/>
      </c>
      <c r="AP2357" s="92" t="b">
        <f t="shared" si="473"/>
        <v>0</v>
      </c>
      <c r="AQ2357" s="92" t="str">
        <f t="shared" si="474"/>
        <v xml:space="preserve"> </v>
      </c>
      <c r="AR2357" s="92" t="str">
        <f>IF(LEN(AQ2357)=1,"",COUNTIF($AQ$19:AQ2357,AQ2357)=1)</f>
        <v/>
      </c>
      <c r="AS2357" s="73"/>
      <c r="AT2357" s="73"/>
      <c r="AU2357" s="73"/>
      <c r="AV2357" s="235" t="str">
        <f>IF($P2357=Lists!$A$13,Lists!$A$29,IF($P2357=Lists!$A$14,Lists!$A$30,$P2357))</f>
        <v/>
      </c>
      <c r="AW2357" s="73"/>
      <c r="AX2357" s="73"/>
    </row>
    <row r="2358" spans="2:50" x14ac:dyDescent="0.3">
      <c r="B2358" s="137">
        <f t="shared" si="480"/>
        <v>2340</v>
      </c>
      <c r="C2358" s="24"/>
      <c r="D2358" s="24"/>
      <c r="E2358" s="24"/>
      <c r="F2358" s="25"/>
      <c r="G2358" s="24"/>
      <c r="H2358" s="30"/>
      <c r="I2358" s="24"/>
      <c r="J2358" s="50" t="str">
        <f t="shared" si="471"/>
        <v/>
      </c>
      <c r="K2358" s="30"/>
      <c r="L2358" s="236"/>
      <c r="M2358" s="30"/>
      <c r="N2358" s="30"/>
      <c r="O2358" s="46" t="str">
        <f t="shared" si="472"/>
        <v/>
      </c>
      <c r="P2358" s="239" t="str">
        <f t="shared" si="475"/>
        <v/>
      </c>
      <c r="Q2358" s="52" t="str">
        <f t="shared" si="476"/>
        <v/>
      </c>
      <c r="R2358" s="127"/>
      <c r="S2358" s="86"/>
      <c r="T2358" s="127"/>
      <c r="U2358" s="86"/>
      <c r="V2358" s="87">
        <f t="shared" si="481"/>
        <v>0</v>
      </c>
      <c r="W2358" s="130"/>
      <c r="X2358" s="86"/>
      <c r="Y2358" s="86"/>
      <c r="Z2358" s="131"/>
      <c r="AA2358" s="87">
        <f t="shared" si="477"/>
        <v>0</v>
      </c>
      <c r="AB2358" s="127"/>
      <c r="AC2358" s="86"/>
      <c r="AD2358" s="87">
        <f t="shared" si="482"/>
        <v>0</v>
      </c>
      <c r="AE2358" s="127"/>
      <c r="AF2358" s="86"/>
      <c r="AG2358" s="86"/>
      <c r="AH2358" s="131"/>
      <c r="AI2358" s="88">
        <f t="shared" si="483"/>
        <v>0</v>
      </c>
      <c r="AJ2358" s="89" t="str">
        <f>IFERROR(IF(ISNA(MATCH($AV2358,Other_Category_Abbr,0)),INDEX(FGHG_List_Long_GWP,MATCH($AV2358,FGHG_List_Long,0)),INDEX(GWP_Other_Abbr,MATCH($AV2358,Other_Category_Abbr,0)))*SUM(V2358,AA2358,AD2358,AI2358),"")</f>
        <v/>
      </c>
      <c r="AK2358" s="89" t="str">
        <f>IFERROR(IF(ISNA(MATCH($AV2358,Other_Category_Abbr,0)),INDEX(FGHG_List_Long_GWP,MATCH($AV2358,FGHG_List_Long,0)),INDEX(GWP_Other_Abbr,MATCH($AV2358,Other_Category_Abbr,0)))*(T2358*(S2358+U2358)+W2358*(Y2358+X2358)+AD2358+AE2358*(AF2358+AG2358)),"")</f>
        <v/>
      </c>
      <c r="AL2358" s="90" t="str">
        <f t="shared" si="478"/>
        <v/>
      </c>
      <c r="AM2358" s="91" t="str">
        <f t="shared" si="479"/>
        <v/>
      </c>
      <c r="AP2358" s="92" t="b">
        <f t="shared" si="473"/>
        <v>0</v>
      </c>
      <c r="AQ2358" s="92" t="str">
        <f t="shared" si="474"/>
        <v xml:space="preserve"> </v>
      </c>
      <c r="AR2358" s="92" t="str">
        <f>IF(LEN(AQ2358)=1,"",COUNTIF($AQ$19:AQ2358,AQ2358)=1)</f>
        <v/>
      </c>
      <c r="AS2358" s="73"/>
      <c r="AT2358" s="73"/>
      <c r="AU2358" s="73"/>
      <c r="AV2358" s="235" t="str">
        <f>IF($P2358=Lists!$A$13,Lists!$A$29,IF($P2358=Lists!$A$14,Lists!$A$30,$P2358))</f>
        <v/>
      </c>
      <c r="AW2358" s="73"/>
      <c r="AX2358" s="73"/>
    </row>
    <row r="2359" spans="2:50" x14ac:dyDescent="0.3">
      <c r="B2359" s="137">
        <f t="shared" si="480"/>
        <v>2341</v>
      </c>
      <c r="C2359" s="24"/>
      <c r="D2359" s="24"/>
      <c r="E2359" s="24"/>
      <c r="F2359" s="25"/>
      <c r="G2359" s="24"/>
      <c r="H2359" s="30"/>
      <c r="I2359" s="24"/>
      <c r="J2359" s="50" t="str">
        <f t="shared" si="471"/>
        <v/>
      </c>
      <c r="K2359" s="30"/>
      <c r="L2359" s="236"/>
      <c r="M2359" s="30"/>
      <c r="N2359" s="30"/>
      <c r="O2359" s="46" t="str">
        <f t="shared" si="472"/>
        <v/>
      </c>
      <c r="P2359" s="239" t="str">
        <f t="shared" si="475"/>
        <v/>
      </c>
      <c r="Q2359" s="52" t="str">
        <f t="shared" si="476"/>
        <v/>
      </c>
      <c r="R2359" s="127"/>
      <c r="S2359" s="86"/>
      <c r="T2359" s="127"/>
      <c r="U2359" s="86"/>
      <c r="V2359" s="87">
        <f t="shared" si="481"/>
        <v>0</v>
      </c>
      <c r="W2359" s="130"/>
      <c r="X2359" s="86"/>
      <c r="Y2359" s="86"/>
      <c r="Z2359" s="131"/>
      <c r="AA2359" s="87">
        <f t="shared" si="477"/>
        <v>0</v>
      </c>
      <c r="AB2359" s="127"/>
      <c r="AC2359" s="86"/>
      <c r="AD2359" s="87">
        <f t="shared" si="482"/>
        <v>0</v>
      </c>
      <c r="AE2359" s="127"/>
      <c r="AF2359" s="86"/>
      <c r="AG2359" s="86"/>
      <c r="AH2359" s="131"/>
      <c r="AI2359" s="88">
        <f t="shared" si="483"/>
        <v>0</v>
      </c>
      <c r="AJ2359" s="89" t="str">
        <f>IFERROR(IF(ISNA(MATCH($AV2359,Other_Category_Abbr,0)),INDEX(FGHG_List_Long_GWP,MATCH($AV2359,FGHG_List_Long,0)),INDEX(GWP_Other_Abbr,MATCH($AV2359,Other_Category_Abbr,0)))*SUM(V2359,AA2359,AD2359,AI2359),"")</f>
        <v/>
      </c>
      <c r="AK2359" s="89" t="str">
        <f>IFERROR(IF(ISNA(MATCH($AV2359,Other_Category_Abbr,0)),INDEX(FGHG_List_Long_GWP,MATCH($AV2359,FGHG_List_Long,0)),INDEX(GWP_Other_Abbr,MATCH($AV2359,Other_Category_Abbr,0)))*(T2359*(S2359+U2359)+W2359*(Y2359+X2359)+AD2359+AE2359*(AF2359+AG2359)),"")</f>
        <v/>
      </c>
      <c r="AL2359" s="90" t="str">
        <f t="shared" si="478"/>
        <v/>
      </c>
      <c r="AM2359" s="91" t="str">
        <f t="shared" si="479"/>
        <v/>
      </c>
      <c r="AP2359" s="92" t="b">
        <f t="shared" si="473"/>
        <v>0</v>
      </c>
      <c r="AQ2359" s="92" t="str">
        <f t="shared" si="474"/>
        <v xml:space="preserve"> </v>
      </c>
      <c r="AR2359" s="92" t="str">
        <f>IF(LEN(AQ2359)=1,"",COUNTIF($AQ$19:AQ2359,AQ2359)=1)</f>
        <v/>
      </c>
      <c r="AS2359" s="73"/>
      <c r="AT2359" s="73"/>
      <c r="AU2359" s="73"/>
      <c r="AV2359" s="235" t="str">
        <f>IF($P2359=Lists!$A$13,Lists!$A$29,IF($P2359=Lists!$A$14,Lists!$A$30,$P2359))</f>
        <v/>
      </c>
      <c r="AW2359" s="73"/>
      <c r="AX2359" s="73"/>
    </row>
    <row r="2360" spans="2:50" x14ac:dyDescent="0.3">
      <c r="B2360" s="137">
        <f t="shared" si="480"/>
        <v>2342</v>
      </c>
      <c r="C2360" s="24"/>
      <c r="D2360" s="24"/>
      <c r="E2360" s="24"/>
      <c r="F2360" s="25"/>
      <c r="G2360" s="24"/>
      <c r="H2360" s="30"/>
      <c r="I2360" s="24"/>
      <c r="J2360" s="50" t="str">
        <f t="shared" si="471"/>
        <v/>
      </c>
      <c r="K2360" s="30"/>
      <c r="L2360" s="236"/>
      <c r="M2360" s="30"/>
      <c r="N2360" s="30"/>
      <c r="O2360" s="46" t="str">
        <f t="shared" si="472"/>
        <v/>
      </c>
      <c r="P2360" s="239" t="str">
        <f t="shared" si="475"/>
        <v/>
      </c>
      <c r="Q2360" s="52" t="str">
        <f t="shared" si="476"/>
        <v/>
      </c>
      <c r="R2360" s="127"/>
      <c r="S2360" s="86"/>
      <c r="T2360" s="127"/>
      <c r="U2360" s="86"/>
      <c r="V2360" s="87">
        <f t="shared" si="481"/>
        <v>0</v>
      </c>
      <c r="W2360" s="130"/>
      <c r="X2360" s="86"/>
      <c r="Y2360" s="86"/>
      <c r="Z2360" s="131"/>
      <c r="AA2360" s="87">
        <f t="shared" si="477"/>
        <v>0</v>
      </c>
      <c r="AB2360" s="127"/>
      <c r="AC2360" s="86"/>
      <c r="AD2360" s="87">
        <f t="shared" si="482"/>
        <v>0</v>
      </c>
      <c r="AE2360" s="127"/>
      <c r="AF2360" s="86"/>
      <c r="AG2360" s="86"/>
      <c r="AH2360" s="131"/>
      <c r="AI2360" s="88">
        <f t="shared" si="483"/>
        <v>0</v>
      </c>
      <c r="AJ2360" s="89" t="str">
        <f>IFERROR(IF(ISNA(MATCH($AV2360,Other_Category_Abbr,0)),INDEX(FGHG_List_Long_GWP,MATCH($AV2360,FGHG_List_Long,0)),INDEX(GWP_Other_Abbr,MATCH($AV2360,Other_Category_Abbr,0)))*SUM(V2360,AA2360,AD2360,AI2360),"")</f>
        <v/>
      </c>
      <c r="AK2360" s="89" t="str">
        <f>IFERROR(IF(ISNA(MATCH($AV2360,Other_Category_Abbr,0)),INDEX(FGHG_List_Long_GWP,MATCH($AV2360,FGHG_List_Long,0)),INDEX(GWP_Other_Abbr,MATCH($AV2360,Other_Category_Abbr,0)))*(T2360*(S2360+U2360)+W2360*(Y2360+X2360)+AD2360+AE2360*(AF2360+AG2360)),"")</f>
        <v/>
      </c>
      <c r="AL2360" s="90" t="str">
        <f t="shared" si="478"/>
        <v/>
      </c>
      <c r="AM2360" s="91" t="str">
        <f t="shared" si="479"/>
        <v/>
      </c>
      <c r="AP2360" s="92" t="b">
        <f t="shared" si="473"/>
        <v>0</v>
      </c>
      <c r="AQ2360" s="92" t="str">
        <f t="shared" si="474"/>
        <v xml:space="preserve"> </v>
      </c>
      <c r="AR2360" s="92" t="str">
        <f>IF(LEN(AQ2360)=1,"",COUNTIF($AQ$19:AQ2360,AQ2360)=1)</f>
        <v/>
      </c>
      <c r="AS2360" s="73"/>
      <c r="AT2360" s="73"/>
      <c r="AU2360" s="73"/>
      <c r="AV2360" s="235" t="str">
        <f>IF($P2360=Lists!$A$13,Lists!$A$29,IF($P2360=Lists!$A$14,Lists!$A$30,$P2360))</f>
        <v/>
      </c>
      <c r="AW2360" s="73"/>
      <c r="AX2360" s="73"/>
    </row>
    <row r="2361" spans="2:50" x14ac:dyDescent="0.3">
      <c r="B2361" s="137">
        <f t="shared" si="480"/>
        <v>2343</v>
      </c>
      <c r="C2361" s="24"/>
      <c r="D2361" s="24"/>
      <c r="E2361" s="24"/>
      <c r="F2361" s="25"/>
      <c r="G2361" s="24"/>
      <c r="H2361" s="30"/>
      <c r="I2361" s="24"/>
      <c r="J2361" s="50" t="str">
        <f t="shared" si="471"/>
        <v/>
      </c>
      <c r="K2361" s="30"/>
      <c r="L2361" s="236"/>
      <c r="M2361" s="30"/>
      <c r="N2361" s="30"/>
      <c r="O2361" s="46" t="str">
        <f t="shared" si="472"/>
        <v/>
      </c>
      <c r="P2361" s="239" t="str">
        <f t="shared" si="475"/>
        <v/>
      </c>
      <c r="Q2361" s="52" t="str">
        <f t="shared" si="476"/>
        <v/>
      </c>
      <c r="R2361" s="127"/>
      <c r="S2361" s="86"/>
      <c r="T2361" s="127"/>
      <c r="U2361" s="86"/>
      <c r="V2361" s="87">
        <f t="shared" si="481"/>
        <v>0</v>
      </c>
      <c r="W2361" s="130"/>
      <c r="X2361" s="86"/>
      <c r="Y2361" s="86"/>
      <c r="Z2361" s="131"/>
      <c r="AA2361" s="87">
        <f t="shared" si="477"/>
        <v>0</v>
      </c>
      <c r="AB2361" s="127"/>
      <c r="AC2361" s="86"/>
      <c r="AD2361" s="87">
        <f t="shared" si="482"/>
        <v>0</v>
      </c>
      <c r="AE2361" s="127"/>
      <c r="AF2361" s="86"/>
      <c r="AG2361" s="86"/>
      <c r="AH2361" s="131"/>
      <c r="AI2361" s="88">
        <f t="shared" si="483"/>
        <v>0</v>
      </c>
      <c r="AJ2361" s="89" t="str">
        <f>IFERROR(IF(ISNA(MATCH($AV2361,Other_Category_Abbr,0)),INDEX(FGHG_List_Long_GWP,MATCH($AV2361,FGHG_List_Long,0)),INDEX(GWP_Other_Abbr,MATCH($AV2361,Other_Category_Abbr,0)))*SUM(V2361,AA2361,AD2361,AI2361),"")</f>
        <v/>
      </c>
      <c r="AK2361" s="89" t="str">
        <f>IFERROR(IF(ISNA(MATCH($AV2361,Other_Category_Abbr,0)),INDEX(FGHG_List_Long_GWP,MATCH($AV2361,FGHG_List_Long,0)),INDEX(GWP_Other_Abbr,MATCH($AV2361,Other_Category_Abbr,0)))*(T2361*(S2361+U2361)+W2361*(Y2361+X2361)+AD2361+AE2361*(AF2361+AG2361)),"")</f>
        <v/>
      </c>
      <c r="AL2361" s="90" t="str">
        <f t="shared" si="478"/>
        <v/>
      </c>
      <c r="AM2361" s="91" t="str">
        <f t="shared" si="479"/>
        <v/>
      </c>
      <c r="AP2361" s="92" t="b">
        <f t="shared" si="473"/>
        <v>0</v>
      </c>
      <c r="AQ2361" s="92" t="str">
        <f t="shared" si="474"/>
        <v xml:space="preserve"> </v>
      </c>
      <c r="AR2361" s="92" t="str">
        <f>IF(LEN(AQ2361)=1,"",COUNTIF($AQ$19:AQ2361,AQ2361)=1)</f>
        <v/>
      </c>
      <c r="AS2361" s="73"/>
      <c r="AT2361" s="73"/>
      <c r="AU2361" s="73"/>
      <c r="AV2361" s="235" t="str">
        <f>IF($P2361=Lists!$A$13,Lists!$A$29,IF($P2361=Lists!$A$14,Lists!$A$30,$P2361))</f>
        <v/>
      </c>
      <c r="AW2361" s="73"/>
      <c r="AX2361" s="73"/>
    </row>
    <row r="2362" spans="2:50" x14ac:dyDescent="0.3">
      <c r="B2362" s="137">
        <f t="shared" si="480"/>
        <v>2344</v>
      </c>
      <c r="C2362" s="24"/>
      <c r="D2362" s="24"/>
      <c r="E2362" s="24"/>
      <c r="F2362" s="25"/>
      <c r="G2362" s="24"/>
      <c r="H2362" s="30"/>
      <c r="I2362" s="24"/>
      <c r="J2362" s="50" t="str">
        <f t="shared" si="471"/>
        <v/>
      </c>
      <c r="K2362" s="30"/>
      <c r="L2362" s="236"/>
      <c r="M2362" s="30"/>
      <c r="N2362" s="30"/>
      <c r="O2362" s="46" t="str">
        <f t="shared" si="472"/>
        <v/>
      </c>
      <c r="P2362" s="239" t="str">
        <f t="shared" si="475"/>
        <v/>
      </c>
      <c r="Q2362" s="52" t="str">
        <f t="shared" si="476"/>
        <v/>
      </c>
      <c r="R2362" s="127"/>
      <c r="S2362" s="86"/>
      <c r="T2362" s="127"/>
      <c r="U2362" s="86"/>
      <c r="V2362" s="87">
        <f t="shared" si="481"/>
        <v>0</v>
      </c>
      <c r="W2362" s="130"/>
      <c r="X2362" s="86"/>
      <c r="Y2362" s="86"/>
      <c r="Z2362" s="131"/>
      <c r="AA2362" s="87">
        <f t="shared" si="477"/>
        <v>0</v>
      </c>
      <c r="AB2362" s="127"/>
      <c r="AC2362" s="86"/>
      <c r="AD2362" s="87">
        <f t="shared" si="482"/>
        <v>0</v>
      </c>
      <c r="AE2362" s="127"/>
      <c r="AF2362" s="86"/>
      <c r="AG2362" s="86"/>
      <c r="AH2362" s="131"/>
      <c r="AI2362" s="88">
        <f t="shared" si="483"/>
        <v>0</v>
      </c>
      <c r="AJ2362" s="89" t="str">
        <f>IFERROR(IF(ISNA(MATCH($AV2362,Other_Category_Abbr,0)),INDEX(FGHG_List_Long_GWP,MATCH($AV2362,FGHG_List_Long,0)),INDEX(GWP_Other_Abbr,MATCH($AV2362,Other_Category_Abbr,0)))*SUM(V2362,AA2362,AD2362,AI2362),"")</f>
        <v/>
      </c>
      <c r="AK2362" s="89" t="str">
        <f>IFERROR(IF(ISNA(MATCH($AV2362,Other_Category_Abbr,0)),INDEX(FGHG_List_Long_GWP,MATCH($AV2362,FGHG_List_Long,0)),INDEX(GWP_Other_Abbr,MATCH($AV2362,Other_Category_Abbr,0)))*(T2362*(S2362+U2362)+W2362*(Y2362+X2362)+AD2362+AE2362*(AF2362+AG2362)),"")</f>
        <v/>
      </c>
      <c r="AL2362" s="90" t="str">
        <f t="shared" si="478"/>
        <v/>
      </c>
      <c r="AM2362" s="91" t="str">
        <f t="shared" si="479"/>
        <v/>
      </c>
      <c r="AP2362" s="92" t="b">
        <f t="shared" si="473"/>
        <v>0</v>
      </c>
      <c r="AQ2362" s="92" t="str">
        <f t="shared" si="474"/>
        <v xml:space="preserve"> </v>
      </c>
      <c r="AR2362" s="92" t="str">
        <f>IF(LEN(AQ2362)=1,"",COUNTIF($AQ$19:AQ2362,AQ2362)=1)</f>
        <v/>
      </c>
      <c r="AS2362" s="73"/>
      <c r="AT2362" s="73"/>
      <c r="AU2362" s="73"/>
      <c r="AV2362" s="235" t="str">
        <f>IF($P2362=Lists!$A$13,Lists!$A$29,IF($P2362=Lists!$A$14,Lists!$A$30,$P2362))</f>
        <v/>
      </c>
      <c r="AW2362" s="73"/>
      <c r="AX2362" s="73"/>
    </row>
    <row r="2363" spans="2:50" x14ac:dyDescent="0.3">
      <c r="B2363" s="137">
        <f t="shared" si="480"/>
        <v>2345</v>
      </c>
      <c r="C2363" s="24"/>
      <c r="D2363" s="24"/>
      <c r="E2363" s="24"/>
      <c r="F2363" s="25"/>
      <c r="G2363" s="24"/>
      <c r="H2363" s="30"/>
      <c r="I2363" s="24"/>
      <c r="J2363" s="50" t="str">
        <f t="shared" si="471"/>
        <v/>
      </c>
      <c r="K2363" s="30"/>
      <c r="L2363" s="236"/>
      <c r="M2363" s="30"/>
      <c r="N2363" s="30"/>
      <c r="O2363" s="46" t="str">
        <f t="shared" si="472"/>
        <v/>
      </c>
      <c r="P2363" s="239" t="str">
        <f t="shared" si="475"/>
        <v/>
      </c>
      <c r="Q2363" s="52" t="str">
        <f t="shared" si="476"/>
        <v/>
      </c>
      <c r="R2363" s="127"/>
      <c r="S2363" s="86"/>
      <c r="T2363" s="127"/>
      <c r="U2363" s="86"/>
      <c r="V2363" s="87">
        <f t="shared" si="481"/>
        <v>0</v>
      </c>
      <c r="W2363" s="130"/>
      <c r="X2363" s="86"/>
      <c r="Y2363" s="86"/>
      <c r="Z2363" s="131"/>
      <c r="AA2363" s="87">
        <f t="shared" si="477"/>
        <v>0</v>
      </c>
      <c r="AB2363" s="127"/>
      <c r="AC2363" s="86"/>
      <c r="AD2363" s="87">
        <f t="shared" si="482"/>
        <v>0</v>
      </c>
      <c r="AE2363" s="127"/>
      <c r="AF2363" s="86"/>
      <c r="AG2363" s="86"/>
      <c r="AH2363" s="131"/>
      <c r="AI2363" s="88">
        <f t="shared" si="483"/>
        <v>0</v>
      </c>
      <c r="AJ2363" s="89" t="str">
        <f>IFERROR(IF(ISNA(MATCH($AV2363,Other_Category_Abbr,0)),INDEX(FGHG_List_Long_GWP,MATCH($AV2363,FGHG_List_Long,0)),INDEX(GWP_Other_Abbr,MATCH($AV2363,Other_Category_Abbr,0)))*SUM(V2363,AA2363,AD2363,AI2363),"")</f>
        <v/>
      </c>
      <c r="AK2363" s="89" t="str">
        <f>IFERROR(IF(ISNA(MATCH($AV2363,Other_Category_Abbr,0)),INDEX(FGHG_List_Long_GWP,MATCH($AV2363,FGHG_List_Long,0)),INDEX(GWP_Other_Abbr,MATCH($AV2363,Other_Category_Abbr,0)))*(T2363*(S2363+U2363)+W2363*(Y2363+X2363)+AD2363+AE2363*(AF2363+AG2363)),"")</f>
        <v/>
      </c>
      <c r="AL2363" s="90" t="str">
        <f t="shared" si="478"/>
        <v/>
      </c>
      <c r="AM2363" s="91" t="str">
        <f t="shared" si="479"/>
        <v/>
      </c>
      <c r="AP2363" s="92" t="b">
        <f t="shared" si="473"/>
        <v>0</v>
      </c>
      <c r="AQ2363" s="92" t="str">
        <f t="shared" si="474"/>
        <v xml:space="preserve"> </v>
      </c>
      <c r="AR2363" s="92" t="str">
        <f>IF(LEN(AQ2363)=1,"",COUNTIF($AQ$19:AQ2363,AQ2363)=1)</f>
        <v/>
      </c>
      <c r="AS2363" s="73"/>
      <c r="AT2363" s="73"/>
      <c r="AU2363" s="73"/>
      <c r="AV2363" s="235" t="str">
        <f>IF($P2363=Lists!$A$13,Lists!$A$29,IF($P2363=Lists!$A$14,Lists!$A$30,$P2363))</f>
        <v/>
      </c>
      <c r="AW2363" s="73"/>
      <c r="AX2363" s="73"/>
    </row>
    <row r="2364" spans="2:50" x14ac:dyDescent="0.3">
      <c r="B2364" s="137">
        <f t="shared" si="480"/>
        <v>2346</v>
      </c>
      <c r="C2364" s="24"/>
      <c r="D2364" s="24"/>
      <c r="E2364" s="24"/>
      <c r="F2364" s="25"/>
      <c r="G2364" s="24"/>
      <c r="H2364" s="30"/>
      <c r="I2364" s="24"/>
      <c r="J2364" s="50" t="str">
        <f t="shared" si="471"/>
        <v/>
      </c>
      <c r="K2364" s="30"/>
      <c r="L2364" s="236"/>
      <c r="M2364" s="30"/>
      <c r="N2364" s="30"/>
      <c r="O2364" s="46" t="str">
        <f t="shared" si="472"/>
        <v/>
      </c>
      <c r="P2364" s="239" t="str">
        <f t="shared" si="475"/>
        <v/>
      </c>
      <c r="Q2364" s="52" t="str">
        <f t="shared" si="476"/>
        <v/>
      </c>
      <c r="R2364" s="127"/>
      <c r="S2364" s="86"/>
      <c r="T2364" s="127"/>
      <c r="U2364" s="86"/>
      <c r="V2364" s="87">
        <f t="shared" si="481"/>
        <v>0</v>
      </c>
      <c r="W2364" s="130"/>
      <c r="X2364" s="86"/>
      <c r="Y2364" s="86"/>
      <c r="Z2364" s="131"/>
      <c r="AA2364" s="87">
        <f t="shared" si="477"/>
        <v>0</v>
      </c>
      <c r="AB2364" s="127"/>
      <c r="AC2364" s="86"/>
      <c r="AD2364" s="87">
        <f t="shared" si="482"/>
        <v>0</v>
      </c>
      <c r="AE2364" s="127"/>
      <c r="AF2364" s="86"/>
      <c r="AG2364" s="86"/>
      <c r="AH2364" s="131"/>
      <c r="AI2364" s="88">
        <f t="shared" si="483"/>
        <v>0</v>
      </c>
      <c r="AJ2364" s="89" t="str">
        <f>IFERROR(IF(ISNA(MATCH($AV2364,Other_Category_Abbr,0)),INDEX(FGHG_List_Long_GWP,MATCH($AV2364,FGHG_List_Long,0)),INDEX(GWP_Other_Abbr,MATCH($AV2364,Other_Category_Abbr,0)))*SUM(V2364,AA2364,AD2364,AI2364),"")</f>
        <v/>
      </c>
      <c r="AK2364" s="89" t="str">
        <f>IFERROR(IF(ISNA(MATCH($AV2364,Other_Category_Abbr,0)),INDEX(FGHG_List_Long_GWP,MATCH($AV2364,FGHG_List_Long,0)),INDEX(GWP_Other_Abbr,MATCH($AV2364,Other_Category_Abbr,0)))*(T2364*(S2364+U2364)+W2364*(Y2364+X2364)+AD2364+AE2364*(AF2364+AG2364)),"")</f>
        <v/>
      </c>
      <c r="AL2364" s="90" t="str">
        <f t="shared" si="478"/>
        <v/>
      </c>
      <c r="AM2364" s="91" t="str">
        <f t="shared" si="479"/>
        <v/>
      </c>
      <c r="AP2364" s="92" t="b">
        <f t="shared" si="473"/>
        <v>0</v>
      </c>
      <c r="AQ2364" s="92" t="str">
        <f t="shared" si="474"/>
        <v xml:space="preserve"> </v>
      </c>
      <c r="AR2364" s="92" t="str">
        <f>IF(LEN(AQ2364)=1,"",COUNTIF($AQ$19:AQ2364,AQ2364)=1)</f>
        <v/>
      </c>
      <c r="AS2364" s="73"/>
      <c r="AT2364" s="73"/>
      <c r="AU2364" s="73"/>
      <c r="AV2364" s="235" t="str">
        <f>IF($P2364=Lists!$A$13,Lists!$A$29,IF($P2364=Lists!$A$14,Lists!$A$30,$P2364))</f>
        <v/>
      </c>
      <c r="AW2364" s="73"/>
      <c r="AX2364" s="73"/>
    </row>
    <row r="2365" spans="2:50" x14ac:dyDescent="0.3">
      <c r="B2365" s="137">
        <f t="shared" si="480"/>
        <v>2347</v>
      </c>
      <c r="C2365" s="24"/>
      <c r="D2365" s="24"/>
      <c r="E2365" s="24"/>
      <c r="F2365" s="25"/>
      <c r="G2365" s="24"/>
      <c r="H2365" s="30"/>
      <c r="I2365" s="24"/>
      <c r="J2365" s="50" t="str">
        <f t="shared" si="471"/>
        <v/>
      </c>
      <c r="K2365" s="30"/>
      <c r="L2365" s="236"/>
      <c r="M2365" s="30"/>
      <c r="N2365" s="30"/>
      <c r="O2365" s="46" t="str">
        <f t="shared" si="472"/>
        <v/>
      </c>
      <c r="P2365" s="239" t="str">
        <f t="shared" si="475"/>
        <v/>
      </c>
      <c r="Q2365" s="52" t="str">
        <f t="shared" si="476"/>
        <v/>
      </c>
      <c r="R2365" s="127"/>
      <c r="S2365" s="86"/>
      <c r="T2365" s="127"/>
      <c r="U2365" s="86"/>
      <c r="V2365" s="87">
        <f t="shared" si="481"/>
        <v>0</v>
      </c>
      <c r="W2365" s="130"/>
      <c r="X2365" s="86"/>
      <c r="Y2365" s="86"/>
      <c r="Z2365" s="131"/>
      <c r="AA2365" s="87">
        <f t="shared" si="477"/>
        <v>0</v>
      </c>
      <c r="AB2365" s="127"/>
      <c r="AC2365" s="86"/>
      <c r="AD2365" s="87">
        <f t="shared" si="482"/>
        <v>0</v>
      </c>
      <c r="AE2365" s="127"/>
      <c r="AF2365" s="86"/>
      <c r="AG2365" s="86"/>
      <c r="AH2365" s="131"/>
      <c r="AI2365" s="88">
        <f t="shared" si="483"/>
        <v>0</v>
      </c>
      <c r="AJ2365" s="89" t="str">
        <f>IFERROR(IF(ISNA(MATCH($AV2365,Other_Category_Abbr,0)),INDEX(FGHG_List_Long_GWP,MATCH($AV2365,FGHG_List_Long,0)),INDEX(GWP_Other_Abbr,MATCH($AV2365,Other_Category_Abbr,0)))*SUM(V2365,AA2365,AD2365,AI2365),"")</f>
        <v/>
      </c>
      <c r="AK2365" s="89" t="str">
        <f>IFERROR(IF(ISNA(MATCH($AV2365,Other_Category_Abbr,0)),INDEX(FGHG_List_Long_GWP,MATCH($AV2365,FGHG_List_Long,0)),INDEX(GWP_Other_Abbr,MATCH($AV2365,Other_Category_Abbr,0)))*(T2365*(S2365+U2365)+W2365*(Y2365+X2365)+AD2365+AE2365*(AF2365+AG2365)),"")</f>
        <v/>
      </c>
      <c r="AL2365" s="90" t="str">
        <f t="shared" si="478"/>
        <v/>
      </c>
      <c r="AM2365" s="91" t="str">
        <f t="shared" si="479"/>
        <v/>
      </c>
      <c r="AP2365" s="92" t="b">
        <f t="shared" si="473"/>
        <v>0</v>
      </c>
      <c r="AQ2365" s="92" t="str">
        <f t="shared" si="474"/>
        <v xml:space="preserve"> </v>
      </c>
      <c r="AR2365" s="92" t="str">
        <f>IF(LEN(AQ2365)=1,"",COUNTIF($AQ$19:AQ2365,AQ2365)=1)</f>
        <v/>
      </c>
      <c r="AS2365" s="73"/>
      <c r="AT2365" s="73"/>
      <c r="AU2365" s="73"/>
      <c r="AV2365" s="235" t="str">
        <f>IF($P2365=Lists!$A$13,Lists!$A$29,IF($P2365=Lists!$A$14,Lists!$A$30,$P2365))</f>
        <v/>
      </c>
      <c r="AW2365" s="73"/>
      <c r="AX2365" s="73"/>
    </row>
    <row r="2366" spans="2:50" x14ac:dyDescent="0.3">
      <c r="B2366" s="137">
        <f t="shared" si="480"/>
        <v>2348</v>
      </c>
      <c r="C2366" s="24"/>
      <c r="D2366" s="24"/>
      <c r="E2366" s="24"/>
      <c r="F2366" s="25"/>
      <c r="G2366" s="24"/>
      <c r="H2366" s="30"/>
      <c r="I2366" s="24"/>
      <c r="J2366" s="50" t="str">
        <f t="shared" si="471"/>
        <v/>
      </c>
      <c r="K2366" s="30"/>
      <c r="L2366" s="236"/>
      <c r="M2366" s="30"/>
      <c r="N2366" s="30"/>
      <c r="O2366" s="46" t="str">
        <f t="shared" si="472"/>
        <v/>
      </c>
      <c r="P2366" s="239" t="str">
        <f t="shared" si="475"/>
        <v/>
      </c>
      <c r="Q2366" s="52" t="str">
        <f t="shared" si="476"/>
        <v/>
      </c>
      <c r="R2366" s="127"/>
      <c r="S2366" s="86"/>
      <c r="T2366" s="127"/>
      <c r="U2366" s="86"/>
      <c r="V2366" s="87">
        <f t="shared" si="481"/>
        <v>0</v>
      </c>
      <c r="W2366" s="130"/>
      <c r="X2366" s="86"/>
      <c r="Y2366" s="86"/>
      <c r="Z2366" s="131"/>
      <c r="AA2366" s="87">
        <f t="shared" si="477"/>
        <v>0</v>
      </c>
      <c r="AB2366" s="127"/>
      <c r="AC2366" s="86"/>
      <c r="AD2366" s="87">
        <f t="shared" si="482"/>
        <v>0</v>
      </c>
      <c r="AE2366" s="127"/>
      <c r="AF2366" s="86"/>
      <c r="AG2366" s="86"/>
      <c r="AH2366" s="131"/>
      <c r="AI2366" s="88">
        <f t="shared" si="483"/>
        <v>0</v>
      </c>
      <c r="AJ2366" s="89" t="str">
        <f>IFERROR(IF(ISNA(MATCH($AV2366,Other_Category_Abbr,0)),INDEX(FGHG_List_Long_GWP,MATCH($AV2366,FGHG_List_Long,0)),INDEX(GWP_Other_Abbr,MATCH($AV2366,Other_Category_Abbr,0)))*SUM(V2366,AA2366,AD2366,AI2366),"")</f>
        <v/>
      </c>
      <c r="AK2366" s="89" t="str">
        <f>IFERROR(IF(ISNA(MATCH($AV2366,Other_Category_Abbr,0)),INDEX(FGHG_List_Long_GWP,MATCH($AV2366,FGHG_List_Long,0)),INDEX(GWP_Other_Abbr,MATCH($AV2366,Other_Category_Abbr,0)))*(T2366*(S2366+U2366)+W2366*(Y2366+X2366)+AD2366+AE2366*(AF2366+AG2366)),"")</f>
        <v/>
      </c>
      <c r="AL2366" s="90" t="str">
        <f t="shared" si="478"/>
        <v/>
      </c>
      <c r="AM2366" s="91" t="str">
        <f t="shared" si="479"/>
        <v/>
      </c>
      <c r="AP2366" s="92" t="b">
        <f t="shared" si="473"/>
        <v>0</v>
      </c>
      <c r="AQ2366" s="92" t="str">
        <f t="shared" si="474"/>
        <v xml:space="preserve"> </v>
      </c>
      <c r="AR2366" s="92" t="str">
        <f>IF(LEN(AQ2366)=1,"",COUNTIF($AQ$19:AQ2366,AQ2366)=1)</f>
        <v/>
      </c>
      <c r="AS2366" s="73"/>
      <c r="AT2366" s="73"/>
      <c r="AU2366" s="73"/>
      <c r="AV2366" s="235" t="str">
        <f>IF($P2366=Lists!$A$13,Lists!$A$29,IF($P2366=Lists!$A$14,Lists!$A$30,$P2366))</f>
        <v/>
      </c>
      <c r="AW2366" s="73"/>
      <c r="AX2366" s="73"/>
    </row>
    <row r="2367" spans="2:50" x14ac:dyDescent="0.3">
      <c r="B2367" s="137">
        <f t="shared" si="480"/>
        <v>2349</v>
      </c>
      <c r="C2367" s="24"/>
      <c r="D2367" s="24"/>
      <c r="E2367" s="24"/>
      <c r="F2367" s="25"/>
      <c r="G2367" s="24"/>
      <c r="H2367" s="30"/>
      <c r="I2367" s="24"/>
      <c r="J2367" s="50" t="str">
        <f t="shared" si="471"/>
        <v/>
      </c>
      <c r="K2367" s="30"/>
      <c r="L2367" s="236"/>
      <c r="M2367" s="30"/>
      <c r="N2367" s="30"/>
      <c r="O2367" s="46" t="str">
        <f t="shared" si="472"/>
        <v/>
      </c>
      <c r="P2367" s="239" t="str">
        <f t="shared" si="475"/>
        <v/>
      </c>
      <c r="Q2367" s="52" t="str">
        <f t="shared" si="476"/>
        <v/>
      </c>
      <c r="R2367" s="127"/>
      <c r="S2367" s="86"/>
      <c r="T2367" s="127"/>
      <c r="U2367" s="86"/>
      <c r="V2367" s="87">
        <f t="shared" si="481"/>
        <v>0</v>
      </c>
      <c r="W2367" s="130"/>
      <c r="X2367" s="86"/>
      <c r="Y2367" s="86"/>
      <c r="Z2367" s="131"/>
      <c r="AA2367" s="87">
        <f t="shared" si="477"/>
        <v>0</v>
      </c>
      <c r="AB2367" s="127"/>
      <c r="AC2367" s="86"/>
      <c r="AD2367" s="87">
        <f t="shared" si="482"/>
        <v>0</v>
      </c>
      <c r="AE2367" s="127"/>
      <c r="AF2367" s="86"/>
      <c r="AG2367" s="86"/>
      <c r="AH2367" s="131"/>
      <c r="AI2367" s="88">
        <f t="shared" si="483"/>
        <v>0</v>
      </c>
      <c r="AJ2367" s="89" t="str">
        <f>IFERROR(IF(ISNA(MATCH($AV2367,Other_Category_Abbr,0)),INDEX(FGHG_List_Long_GWP,MATCH($AV2367,FGHG_List_Long,0)),INDEX(GWP_Other_Abbr,MATCH($AV2367,Other_Category_Abbr,0)))*SUM(V2367,AA2367,AD2367,AI2367),"")</f>
        <v/>
      </c>
      <c r="AK2367" s="89" t="str">
        <f>IFERROR(IF(ISNA(MATCH($AV2367,Other_Category_Abbr,0)),INDEX(FGHG_List_Long_GWP,MATCH($AV2367,FGHG_List_Long,0)),INDEX(GWP_Other_Abbr,MATCH($AV2367,Other_Category_Abbr,0)))*(T2367*(S2367+U2367)+W2367*(Y2367+X2367)+AD2367+AE2367*(AF2367+AG2367)),"")</f>
        <v/>
      </c>
      <c r="AL2367" s="90" t="str">
        <f t="shared" si="478"/>
        <v/>
      </c>
      <c r="AM2367" s="91" t="str">
        <f t="shared" si="479"/>
        <v/>
      </c>
      <c r="AP2367" s="92" t="b">
        <f t="shared" si="473"/>
        <v>0</v>
      </c>
      <c r="AQ2367" s="92" t="str">
        <f t="shared" si="474"/>
        <v xml:space="preserve"> </v>
      </c>
      <c r="AR2367" s="92" t="str">
        <f>IF(LEN(AQ2367)=1,"",COUNTIF($AQ$19:AQ2367,AQ2367)=1)</f>
        <v/>
      </c>
      <c r="AS2367" s="73"/>
      <c r="AT2367" s="73"/>
      <c r="AU2367" s="73"/>
      <c r="AV2367" s="235" t="str">
        <f>IF($P2367=Lists!$A$13,Lists!$A$29,IF($P2367=Lists!$A$14,Lists!$A$30,$P2367))</f>
        <v/>
      </c>
      <c r="AW2367" s="73"/>
      <c r="AX2367" s="73"/>
    </row>
    <row r="2368" spans="2:50" x14ac:dyDescent="0.3">
      <c r="B2368" s="137">
        <f t="shared" si="480"/>
        <v>2350</v>
      </c>
      <c r="C2368" s="24"/>
      <c r="D2368" s="24"/>
      <c r="E2368" s="24"/>
      <c r="F2368" s="25"/>
      <c r="G2368" s="24"/>
      <c r="H2368" s="30"/>
      <c r="I2368" s="24"/>
      <c r="J2368" s="50" t="str">
        <f t="shared" si="471"/>
        <v/>
      </c>
      <c r="K2368" s="30"/>
      <c r="L2368" s="236"/>
      <c r="M2368" s="30"/>
      <c r="N2368" s="30"/>
      <c r="O2368" s="46" t="str">
        <f t="shared" si="472"/>
        <v/>
      </c>
      <c r="P2368" s="239" t="str">
        <f t="shared" si="475"/>
        <v/>
      </c>
      <c r="Q2368" s="52" t="str">
        <f t="shared" si="476"/>
        <v/>
      </c>
      <c r="R2368" s="127"/>
      <c r="S2368" s="86"/>
      <c r="T2368" s="127"/>
      <c r="U2368" s="86"/>
      <c r="V2368" s="87">
        <f t="shared" si="481"/>
        <v>0</v>
      </c>
      <c r="W2368" s="130"/>
      <c r="X2368" s="86"/>
      <c r="Y2368" s="86"/>
      <c r="Z2368" s="131"/>
      <c r="AA2368" s="87">
        <f t="shared" si="477"/>
        <v>0</v>
      </c>
      <c r="AB2368" s="127"/>
      <c r="AC2368" s="86"/>
      <c r="AD2368" s="87">
        <f t="shared" si="482"/>
        <v>0</v>
      </c>
      <c r="AE2368" s="127"/>
      <c r="AF2368" s="86"/>
      <c r="AG2368" s="86"/>
      <c r="AH2368" s="131"/>
      <c r="AI2368" s="88">
        <f t="shared" si="483"/>
        <v>0</v>
      </c>
      <c r="AJ2368" s="89" t="str">
        <f>IFERROR(IF(ISNA(MATCH($AV2368,Other_Category_Abbr,0)),INDEX(FGHG_List_Long_GWP,MATCH($AV2368,FGHG_List_Long,0)),INDEX(GWP_Other_Abbr,MATCH($AV2368,Other_Category_Abbr,0)))*SUM(V2368,AA2368,AD2368,AI2368),"")</f>
        <v/>
      </c>
      <c r="AK2368" s="89" t="str">
        <f>IFERROR(IF(ISNA(MATCH($AV2368,Other_Category_Abbr,0)),INDEX(FGHG_List_Long_GWP,MATCH($AV2368,FGHG_List_Long,0)),INDEX(GWP_Other_Abbr,MATCH($AV2368,Other_Category_Abbr,0)))*(T2368*(S2368+U2368)+W2368*(Y2368+X2368)+AD2368+AE2368*(AF2368+AG2368)),"")</f>
        <v/>
      </c>
      <c r="AL2368" s="90" t="str">
        <f t="shared" si="478"/>
        <v/>
      </c>
      <c r="AM2368" s="91" t="str">
        <f t="shared" si="479"/>
        <v/>
      </c>
      <c r="AP2368" s="92" t="b">
        <f t="shared" si="473"/>
        <v>0</v>
      </c>
      <c r="AQ2368" s="92" t="str">
        <f t="shared" si="474"/>
        <v xml:space="preserve"> </v>
      </c>
      <c r="AR2368" s="92" t="str">
        <f>IF(LEN(AQ2368)=1,"",COUNTIF($AQ$19:AQ2368,AQ2368)=1)</f>
        <v/>
      </c>
      <c r="AS2368" s="73"/>
      <c r="AT2368" s="73"/>
      <c r="AU2368" s="73"/>
      <c r="AV2368" s="235" t="str">
        <f>IF($P2368=Lists!$A$13,Lists!$A$29,IF($P2368=Lists!$A$14,Lists!$A$30,$P2368))</f>
        <v/>
      </c>
      <c r="AW2368" s="73"/>
      <c r="AX2368" s="73"/>
    </row>
    <row r="2369" spans="2:50" x14ac:dyDescent="0.3">
      <c r="B2369" s="137">
        <f t="shared" si="480"/>
        <v>2351</v>
      </c>
      <c r="C2369" s="24"/>
      <c r="D2369" s="24"/>
      <c r="E2369" s="24"/>
      <c r="F2369" s="25"/>
      <c r="G2369" s="24"/>
      <c r="H2369" s="30"/>
      <c r="I2369" s="24"/>
      <c r="J2369" s="50" t="str">
        <f t="shared" si="471"/>
        <v/>
      </c>
      <c r="K2369" s="30"/>
      <c r="L2369" s="236"/>
      <c r="M2369" s="30"/>
      <c r="N2369" s="30"/>
      <c r="O2369" s="46" t="str">
        <f t="shared" si="472"/>
        <v/>
      </c>
      <c r="P2369" s="239" t="str">
        <f t="shared" si="475"/>
        <v/>
      </c>
      <c r="Q2369" s="52" t="str">
        <f t="shared" si="476"/>
        <v/>
      </c>
      <c r="R2369" s="127"/>
      <c r="S2369" s="86"/>
      <c r="T2369" s="127"/>
      <c r="U2369" s="86"/>
      <c r="V2369" s="87">
        <f t="shared" si="481"/>
        <v>0</v>
      </c>
      <c r="W2369" s="130"/>
      <c r="X2369" s="86"/>
      <c r="Y2369" s="86"/>
      <c r="Z2369" s="131"/>
      <c r="AA2369" s="87">
        <f t="shared" si="477"/>
        <v>0</v>
      </c>
      <c r="AB2369" s="127"/>
      <c r="AC2369" s="86"/>
      <c r="AD2369" s="87">
        <f t="shared" si="482"/>
        <v>0</v>
      </c>
      <c r="AE2369" s="127"/>
      <c r="AF2369" s="86"/>
      <c r="AG2369" s="86"/>
      <c r="AH2369" s="131"/>
      <c r="AI2369" s="88">
        <f t="shared" si="483"/>
        <v>0</v>
      </c>
      <c r="AJ2369" s="89" t="str">
        <f>IFERROR(IF(ISNA(MATCH($AV2369,Other_Category_Abbr,0)),INDEX(FGHG_List_Long_GWP,MATCH($AV2369,FGHG_List_Long,0)),INDEX(GWP_Other_Abbr,MATCH($AV2369,Other_Category_Abbr,0)))*SUM(V2369,AA2369,AD2369,AI2369),"")</f>
        <v/>
      </c>
      <c r="AK2369" s="89" t="str">
        <f>IFERROR(IF(ISNA(MATCH($AV2369,Other_Category_Abbr,0)),INDEX(FGHG_List_Long_GWP,MATCH($AV2369,FGHG_List_Long,0)),INDEX(GWP_Other_Abbr,MATCH($AV2369,Other_Category_Abbr,0)))*(T2369*(S2369+U2369)+W2369*(Y2369+X2369)+AD2369+AE2369*(AF2369+AG2369)),"")</f>
        <v/>
      </c>
      <c r="AL2369" s="90" t="str">
        <f t="shared" si="478"/>
        <v/>
      </c>
      <c r="AM2369" s="91" t="str">
        <f t="shared" si="479"/>
        <v/>
      </c>
      <c r="AP2369" s="92" t="b">
        <f t="shared" si="473"/>
        <v>0</v>
      </c>
      <c r="AQ2369" s="92" t="str">
        <f t="shared" si="474"/>
        <v xml:space="preserve"> </v>
      </c>
      <c r="AR2369" s="92" t="str">
        <f>IF(LEN(AQ2369)=1,"",COUNTIF($AQ$19:AQ2369,AQ2369)=1)</f>
        <v/>
      </c>
      <c r="AS2369" s="73"/>
      <c r="AT2369" s="73"/>
      <c r="AU2369" s="73"/>
      <c r="AV2369" s="235" t="str">
        <f>IF($P2369=Lists!$A$13,Lists!$A$29,IF($P2369=Lists!$A$14,Lists!$A$30,$P2369))</f>
        <v/>
      </c>
      <c r="AW2369" s="73"/>
      <c r="AX2369" s="73"/>
    </row>
    <row r="2370" spans="2:50" x14ac:dyDescent="0.3">
      <c r="B2370" s="137">
        <f t="shared" si="480"/>
        <v>2352</v>
      </c>
      <c r="C2370" s="24"/>
      <c r="D2370" s="24"/>
      <c r="E2370" s="24"/>
      <c r="F2370" s="25"/>
      <c r="G2370" s="24"/>
      <c r="H2370" s="30"/>
      <c r="I2370" s="24"/>
      <c r="J2370" s="50" t="str">
        <f t="shared" si="471"/>
        <v/>
      </c>
      <c r="K2370" s="30"/>
      <c r="L2370" s="236"/>
      <c r="M2370" s="30"/>
      <c r="N2370" s="30"/>
      <c r="O2370" s="46" t="str">
        <f t="shared" si="472"/>
        <v/>
      </c>
      <c r="P2370" s="239" t="str">
        <f t="shared" si="475"/>
        <v/>
      </c>
      <c r="Q2370" s="52" t="str">
        <f t="shared" si="476"/>
        <v/>
      </c>
      <c r="R2370" s="127"/>
      <c r="S2370" s="86"/>
      <c r="T2370" s="127"/>
      <c r="U2370" s="86"/>
      <c r="V2370" s="87">
        <f t="shared" si="481"/>
        <v>0</v>
      </c>
      <c r="W2370" s="130"/>
      <c r="X2370" s="86"/>
      <c r="Y2370" s="86"/>
      <c r="Z2370" s="131"/>
      <c r="AA2370" s="87">
        <f t="shared" si="477"/>
        <v>0</v>
      </c>
      <c r="AB2370" s="127"/>
      <c r="AC2370" s="86"/>
      <c r="AD2370" s="87">
        <f t="shared" si="482"/>
        <v>0</v>
      </c>
      <c r="AE2370" s="127"/>
      <c r="AF2370" s="86"/>
      <c r="AG2370" s="86"/>
      <c r="AH2370" s="131"/>
      <c r="AI2370" s="88">
        <f t="shared" si="483"/>
        <v>0</v>
      </c>
      <c r="AJ2370" s="89" t="str">
        <f>IFERROR(IF(ISNA(MATCH($AV2370,Other_Category_Abbr,0)),INDEX(FGHG_List_Long_GWP,MATCH($AV2370,FGHG_List_Long,0)),INDEX(GWP_Other_Abbr,MATCH($AV2370,Other_Category_Abbr,0)))*SUM(V2370,AA2370,AD2370,AI2370),"")</f>
        <v/>
      </c>
      <c r="AK2370" s="89" t="str">
        <f>IFERROR(IF(ISNA(MATCH($AV2370,Other_Category_Abbr,0)),INDEX(FGHG_List_Long_GWP,MATCH($AV2370,FGHG_List_Long,0)),INDEX(GWP_Other_Abbr,MATCH($AV2370,Other_Category_Abbr,0)))*(T2370*(S2370+U2370)+W2370*(Y2370+X2370)+AD2370+AE2370*(AF2370+AG2370)),"")</f>
        <v/>
      </c>
      <c r="AL2370" s="90" t="str">
        <f t="shared" si="478"/>
        <v/>
      </c>
      <c r="AM2370" s="91" t="str">
        <f t="shared" si="479"/>
        <v/>
      </c>
      <c r="AP2370" s="92" t="b">
        <f t="shared" si="473"/>
        <v>0</v>
      </c>
      <c r="AQ2370" s="92" t="str">
        <f t="shared" si="474"/>
        <v xml:space="preserve"> </v>
      </c>
      <c r="AR2370" s="92" t="str">
        <f>IF(LEN(AQ2370)=1,"",COUNTIF($AQ$19:AQ2370,AQ2370)=1)</f>
        <v/>
      </c>
      <c r="AS2370" s="73"/>
      <c r="AT2370" s="73"/>
      <c r="AU2370" s="73"/>
      <c r="AV2370" s="235" t="str">
        <f>IF($P2370=Lists!$A$13,Lists!$A$29,IF($P2370=Lists!$A$14,Lists!$A$30,$P2370))</f>
        <v/>
      </c>
      <c r="AW2370" s="73"/>
      <c r="AX2370" s="73"/>
    </row>
    <row r="2371" spans="2:50" x14ac:dyDescent="0.3">
      <c r="B2371" s="137">
        <f t="shared" si="480"/>
        <v>2353</v>
      </c>
      <c r="C2371" s="24"/>
      <c r="D2371" s="24"/>
      <c r="E2371" s="24"/>
      <c r="F2371" s="25"/>
      <c r="G2371" s="24"/>
      <c r="H2371" s="30"/>
      <c r="I2371" s="24"/>
      <c r="J2371" s="50" t="str">
        <f t="shared" si="471"/>
        <v/>
      </c>
      <c r="K2371" s="30"/>
      <c r="L2371" s="236"/>
      <c r="M2371" s="30"/>
      <c r="N2371" s="30"/>
      <c r="O2371" s="46" t="str">
        <f t="shared" si="472"/>
        <v/>
      </c>
      <c r="P2371" s="239" t="str">
        <f t="shared" si="475"/>
        <v/>
      </c>
      <c r="Q2371" s="52" t="str">
        <f t="shared" si="476"/>
        <v/>
      </c>
      <c r="R2371" s="127"/>
      <c r="S2371" s="86"/>
      <c r="T2371" s="127"/>
      <c r="U2371" s="86"/>
      <c r="V2371" s="87">
        <f t="shared" si="481"/>
        <v>0</v>
      </c>
      <c r="W2371" s="130"/>
      <c r="X2371" s="86"/>
      <c r="Y2371" s="86"/>
      <c r="Z2371" s="131"/>
      <c r="AA2371" s="87">
        <f t="shared" si="477"/>
        <v>0</v>
      </c>
      <c r="AB2371" s="127"/>
      <c r="AC2371" s="86"/>
      <c r="AD2371" s="87">
        <f t="shared" si="482"/>
        <v>0</v>
      </c>
      <c r="AE2371" s="127"/>
      <c r="AF2371" s="86"/>
      <c r="AG2371" s="86"/>
      <c r="AH2371" s="131"/>
      <c r="AI2371" s="88">
        <f t="shared" si="483"/>
        <v>0</v>
      </c>
      <c r="AJ2371" s="89" t="str">
        <f>IFERROR(IF(ISNA(MATCH($AV2371,Other_Category_Abbr,0)),INDEX(FGHG_List_Long_GWP,MATCH($AV2371,FGHG_List_Long,0)),INDEX(GWP_Other_Abbr,MATCH($AV2371,Other_Category_Abbr,0)))*SUM(V2371,AA2371,AD2371,AI2371),"")</f>
        <v/>
      </c>
      <c r="AK2371" s="89" t="str">
        <f>IFERROR(IF(ISNA(MATCH($AV2371,Other_Category_Abbr,0)),INDEX(FGHG_List_Long_GWP,MATCH($AV2371,FGHG_List_Long,0)),INDEX(GWP_Other_Abbr,MATCH($AV2371,Other_Category_Abbr,0)))*(T2371*(S2371+U2371)+W2371*(Y2371+X2371)+AD2371+AE2371*(AF2371+AG2371)),"")</f>
        <v/>
      </c>
      <c r="AL2371" s="90" t="str">
        <f t="shared" si="478"/>
        <v/>
      </c>
      <c r="AM2371" s="91" t="str">
        <f t="shared" si="479"/>
        <v/>
      </c>
      <c r="AP2371" s="92" t="b">
        <f t="shared" si="473"/>
        <v>0</v>
      </c>
      <c r="AQ2371" s="92" t="str">
        <f t="shared" si="474"/>
        <v xml:space="preserve"> </v>
      </c>
      <c r="AR2371" s="92" t="str">
        <f>IF(LEN(AQ2371)=1,"",COUNTIF($AQ$19:AQ2371,AQ2371)=1)</f>
        <v/>
      </c>
      <c r="AS2371" s="73"/>
      <c r="AT2371" s="73"/>
      <c r="AU2371" s="73"/>
      <c r="AV2371" s="235" t="str">
        <f>IF($P2371=Lists!$A$13,Lists!$A$29,IF($P2371=Lists!$A$14,Lists!$A$30,$P2371))</f>
        <v/>
      </c>
      <c r="AW2371" s="73"/>
      <c r="AX2371" s="73"/>
    </row>
    <row r="2372" spans="2:50" x14ac:dyDescent="0.3">
      <c r="B2372" s="137">
        <f t="shared" si="480"/>
        <v>2354</v>
      </c>
      <c r="C2372" s="24"/>
      <c r="D2372" s="24"/>
      <c r="E2372" s="24"/>
      <c r="F2372" s="25"/>
      <c r="G2372" s="24"/>
      <c r="H2372" s="30"/>
      <c r="I2372" s="24"/>
      <c r="J2372" s="50" t="str">
        <f t="shared" si="471"/>
        <v/>
      </c>
      <c r="K2372" s="30"/>
      <c r="L2372" s="236"/>
      <c r="M2372" s="30"/>
      <c r="N2372" s="30"/>
      <c r="O2372" s="46" t="str">
        <f t="shared" si="472"/>
        <v/>
      </c>
      <c r="P2372" s="239" t="str">
        <f t="shared" si="475"/>
        <v/>
      </c>
      <c r="Q2372" s="52" t="str">
        <f t="shared" si="476"/>
        <v/>
      </c>
      <c r="R2372" s="127"/>
      <c r="S2372" s="86"/>
      <c r="T2372" s="127"/>
      <c r="U2372" s="86"/>
      <c r="V2372" s="87">
        <f t="shared" si="481"/>
        <v>0</v>
      </c>
      <c r="W2372" s="130"/>
      <c r="X2372" s="86"/>
      <c r="Y2372" s="86"/>
      <c r="Z2372" s="131"/>
      <c r="AA2372" s="87">
        <f t="shared" si="477"/>
        <v>0</v>
      </c>
      <c r="AB2372" s="127"/>
      <c r="AC2372" s="86"/>
      <c r="AD2372" s="87">
        <f t="shared" si="482"/>
        <v>0</v>
      </c>
      <c r="AE2372" s="127"/>
      <c r="AF2372" s="86"/>
      <c r="AG2372" s="86"/>
      <c r="AH2372" s="131"/>
      <c r="AI2372" s="88">
        <f t="shared" si="483"/>
        <v>0</v>
      </c>
      <c r="AJ2372" s="89" t="str">
        <f>IFERROR(IF(ISNA(MATCH($AV2372,Other_Category_Abbr,0)),INDEX(FGHG_List_Long_GWP,MATCH($AV2372,FGHG_List_Long,0)),INDEX(GWP_Other_Abbr,MATCH($AV2372,Other_Category_Abbr,0)))*SUM(V2372,AA2372,AD2372,AI2372),"")</f>
        <v/>
      </c>
      <c r="AK2372" s="89" t="str">
        <f>IFERROR(IF(ISNA(MATCH($AV2372,Other_Category_Abbr,0)),INDEX(FGHG_List_Long_GWP,MATCH($AV2372,FGHG_List_Long,0)),INDEX(GWP_Other_Abbr,MATCH($AV2372,Other_Category_Abbr,0)))*(T2372*(S2372+U2372)+W2372*(Y2372+X2372)+AD2372+AE2372*(AF2372+AG2372)),"")</f>
        <v/>
      </c>
      <c r="AL2372" s="90" t="str">
        <f t="shared" si="478"/>
        <v/>
      </c>
      <c r="AM2372" s="91" t="str">
        <f t="shared" si="479"/>
        <v/>
      </c>
      <c r="AP2372" s="92" t="b">
        <f t="shared" si="473"/>
        <v>0</v>
      </c>
      <c r="AQ2372" s="92" t="str">
        <f t="shared" si="474"/>
        <v xml:space="preserve"> </v>
      </c>
      <c r="AR2372" s="92" t="str">
        <f>IF(LEN(AQ2372)=1,"",COUNTIF($AQ$19:AQ2372,AQ2372)=1)</f>
        <v/>
      </c>
      <c r="AS2372" s="73"/>
      <c r="AT2372" s="73"/>
      <c r="AU2372" s="73"/>
      <c r="AV2372" s="235" t="str">
        <f>IF($P2372=Lists!$A$13,Lists!$A$29,IF($P2372=Lists!$A$14,Lists!$A$30,$P2372))</f>
        <v/>
      </c>
      <c r="AW2372" s="73"/>
      <c r="AX2372" s="73"/>
    </row>
    <row r="2373" spans="2:50" x14ac:dyDescent="0.3">
      <c r="B2373" s="137">
        <f t="shared" si="480"/>
        <v>2355</v>
      </c>
      <c r="C2373" s="24"/>
      <c r="D2373" s="24"/>
      <c r="E2373" s="24"/>
      <c r="F2373" s="25"/>
      <c r="G2373" s="24"/>
      <c r="H2373" s="30"/>
      <c r="I2373" s="24"/>
      <c r="J2373" s="50" t="str">
        <f t="shared" si="471"/>
        <v/>
      </c>
      <c r="K2373" s="30"/>
      <c r="L2373" s="236"/>
      <c r="M2373" s="30"/>
      <c r="N2373" s="30"/>
      <c r="O2373" s="46" t="str">
        <f t="shared" si="472"/>
        <v/>
      </c>
      <c r="P2373" s="239" t="str">
        <f t="shared" si="475"/>
        <v/>
      </c>
      <c r="Q2373" s="52" t="str">
        <f t="shared" si="476"/>
        <v/>
      </c>
      <c r="R2373" s="127"/>
      <c r="S2373" s="86"/>
      <c r="T2373" s="127"/>
      <c r="U2373" s="86"/>
      <c r="V2373" s="87">
        <f t="shared" si="481"/>
        <v>0</v>
      </c>
      <c r="W2373" s="130"/>
      <c r="X2373" s="86"/>
      <c r="Y2373" s="86"/>
      <c r="Z2373" s="131"/>
      <c r="AA2373" s="87">
        <f t="shared" si="477"/>
        <v>0</v>
      </c>
      <c r="AB2373" s="127"/>
      <c r="AC2373" s="86"/>
      <c r="AD2373" s="87">
        <f t="shared" si="482"/>
        <v>0</v>
      </c>
      <c r="AE2373" s="127"/>
      <c r="AF2373" s="86"/>
      <c r="AG2373" s="86"/>
      <c r="AH2373" s="131"/>
      <c r="AI2373" s="88">
        <f t="shared" si="483"/>
        <v>0</v>
      </c>
      <c r="AJ2373" s="89" t="str">
        <f>IFERROR(IF(ISNA(MATCH($AV2373,Other_Category_Abbr,0)),INDEX(FGHG_List_Long_GWP,MATCH($AV2373,FGHG_List_Long,0)),INDEX(GWP_Other_Abbr,MATCH($AV2373,Other_Category_Abbr,0)))*SUM(V2373,AA2373,AD2373,AI2373),"")</f>
        <v/>
      </c>
      <c r="AK2373" s="89" t="str">
        <f>IFERROR(IF(ISNA(MATCH($AV2373,Other_Category_Abbr,0)),INDEX(FGHG_List_Long_GWP,MATCH($AV2373,FGHG_List_Long,0)),INDEX(GWP_Other_Abbr,MATCH($AV2373,Other_Category_Abbr,0)))*(T2373*(S2373+U2373)+W2373*(Y2373+X2373)+AD2373+AE2373*(AF2373+AG2373)),"")</f>
        <v/>
      </c>
      <c r="AL2373" s="90" t="str">
        <f t="shared" si="478"/>
        <v/>
      </c>
      <c r="AM2373" s="91" t="str">
        <f t="shared" si="479"/>
        <v/>
      </c>
      <c r="AP2373" s="92" t="b">
        <f t="shared" si="473"/>
        <v>0</v>
      </c>
      <c r="AQ2373" s="92" t="str">
        <f t="shared" si="474"/>
        <v xml:space="preserve"> </v>
      </c>
      <c r="AR2373" s="92" t="str">
        <f>IF(LEN(AQ2373)=1,"",COUNTIF($AQ$19:AQ2373,AQ2373)=1)</f>
        <v/>
      </c>
      <c r="AS2373" s="73"/>
      <c r="AT2373" s="73"/>
      <c r="AU2373" s="73"/>
      <c r="AV2373" s="235" t="str">
        <f>IF($P2373=Lists!$A$13,Lists!$A$29,IF($P2373=Lists!$A$14,Lists!$A$30,$P2373))</f>
        <v/>
      </c>
      <c r="AW2373" s="73"/>
      <c r="AX2373" s="73"/>
    </row>
    <row r="2374" spans="2:50" x14ac:dyDescent="0.3">
      <c r="B2374" s="137">
        <f t="shared" si="480"/>
        <v>2356</v>
      </c>
      <c r="C2374" s="24"/>
      <c r="D2374" s="24"/>
      <c r="E2374" s="24"/>
      <c r="F2374" s="25"/>
      <c r="G2374" s="24"/>
      <c r="H2374" s="30"/>
      <c r="I2374" s="24"/>
      <c r="J2374" s="50" t="str">
        <f t="shared" si="471"/>
        <v/>
      </c>
      <c r="K2374" s="30"/>
      <c r="L2374" s="236"/>
      <c r="M2374" s="30"/>
      <c r="N2374" s="30"/>
      <c r="O2374" s="46" t="str">
        <f t="shared" si="472"/>
        <v/>
      </c>
      <c r="P2374" s="239" t="str">
        <f t="shared" si="475"/>
        <v/>
      </c>
      <c r="Q2374" s="52" t="str">
        <f t="shared" si="476"/>
        <v/>
      </c>
      <c r="R2374" s="127"/>
      <c r="S2374" s="86"/>
      <c r="T2374" s="127"/>
      <c r="U2374" s="86"/>
      <c r="V2374" s="87">
        <f t="shared" si="481"/>
        <v>0</v>
      </c>
      <c r="W2374" s="130"/>
      <c r="X2374" s="86"/>
      <c r="Y2374" s="86"/>
      <c r="Z2374" s="131"/>
      <c r="AA2374" s="87">
        <f t="shared" si="477"/>
        <v>0</v>
      </c>
      <c r="AB2374" s="127"/>
      <c r="AC2374" s="86"/>
      <c r="AD2374" s="87">
        <f t="shared" si="482"/>
        <v>0</v>
      </c>
      <c r="AE2374" s="127"/>
      <c r="AF2374" s="86"/>
      <c r="AG2374" s="86"/>
      <c r="AH2374" s="131"/>
      <c r="AI2374" s="88">
        <f t="shared" si="483"/>
        <v>0</v>
      </c>
      <c r="AJ2374" s="89" t="str">
        <f>IFERROR(IF(ISNA(MATCH($AV2374,Other_Category_Abbr,0)),INDEX(FGHG_List_Long_GWP,MATCH($AV2374,FGHG_List_Long,0)),INDEX(GWP_Other_Abbr,MATCH($AV2374,Other_Category_Abbr,0)))*SUM(V2374,AA2374,AD2374,AI2374),"")</f>
        <v/>
      </c>
      <c r="AK2374" s="89" t="str">
        <f>IFERROR(IF(ISNA(MATCH($AV2374,Other_Category_Abbr,0)),INDEX(FGHG_List_Long_GWP,MATCH($AV2374,FGHG_List_Long,0)),INDEX(GWP_Other_Abbr,MATCH($AV2374,Other_Category_Abbr,0)))*(T2374*(S2374+U2374)+W2374*(Y2374+X2374)+AD2374+AE2374*(AF2374+AG2374)),"")</f>
        <v/>
      </c>
      <c r="AL2374" s="90" t="str">
        <f t="shared" si="478"/>
        <v/>
      </c>
      <c r="AM2374" s="91" t="str">
        <f t="shared" si="479"/>
        <v/>
      </c>
      <c r="AP2374" s="92" t="b">
        <f t="shared" si="473"/>
        <v>0</v>
      </c>
      <c r="AQ2374" s="92" t="str">
        <f t="shared" si="474"/>
        <v xml:space="preserve"> </v>
      </c>
      <c r="AR2374" s="92" t="str">
        <f>IF(LEN(AQ2374)=1,"",COUNTIF($AQ$19:AQ2374,AQ2374)=1)</f>
        <v/>
      </c>
      <c r="AS2374" s="73"/>
      <c r="AT2374" s="73"/>
      <c r="AU2374" s="73"/>
      <c r="AV2374" s="235" t="str">
        <f>IF($P2374=Lists!$A$13,Lists!$A$29,IF($P2374=Lists!$A$14,Lists!$A$30,$P2374))</f>
        <v/>
      </c>
      <c r="AW2374" s="73"/>
      <c r="AX2374" s="73"/>
    </row>
    <row r="2375" spans="2:50" x14ac:dyDescent="0.3">
      <c r="B2375" s="137">
        <f t="shared" si="480"/>
        <v>2357</v>
      </c>
      <c r="C2375" s="24"/>
      <c r="D2375" s="24"/>
      <c r="E2375" s="24"/>
      <c r="F2375" s="25"/>
      <c r="G2375" s="24"/>
      <c r="H2375" s="30"/>
      <c r="I2375" s="24"/>
      <c r="J2375" s="50" t="str">
        <f t="shared" si="471"/>
        <v/>
      </c>
      <c r="K2375" s="30"/>
      <c r="L2375" s="236"/>
      <c r="M2375" s="30"/>
      <c r="N2375" s="30"/>
      <c r="O2375" s="46" t="str">
        <f t="shared" si="472"/>
        <v/>
      </c>
      <c r="P2375" s="239" t="str">
        <f t="shared" si="475"/>
        <v/>
      </c>
      <c r="Q2375" s="52" t="str">
        <f t="shared" si="476"/>
        <v/>
      </c>
      <c r="R2375" s="127"/>
      <c r="S2375" s="86"/>
      <c r="T2375" s="127"/>
      <c r="U2375" s="86"/>
      <c r="V2375" s="87">
        <f t="shared" si="481"/>
        <v>0</v>
      </c>
      <c r="W2375" s="130"/>
      <c r="X2375" s="86"/>
      <c r="Y2375" s="86"/>
      <c r="Z2375" s="131"/>
      <c r="AA2375" s="87">
        <f t="shared" si="477"/>
        <v>0</v>
      </c>
      <c r="AB2375" s="127"/>
      <c r="AC2375" s="86"/>
      <c r="AD2375" s="87">
        <f t="shared" si="482"/>
        <v>0</v>
      </c>
      <c r="AE2375" s="127"/>
      <c r="AF2375" s="86"/>
      <c r="AG2375" s="86"/>
      <c r="AH2375" s="131"/>
      <c r="AI2375" s="88">
        <f t="shared" si="483"/>
        <v>0</v>
      </c>
      <c r="AJ2375" s="89" t="str">
        <f>IFERROR(IF(ISNA(MATCH($AV2375,Other_Category_Abbr,0)),INDEX(FGHG_List_Long_GWP,MATCH($AV2375,FGHG_List_Long,0)),INDEX(GWP_Other_Abbr,MATCH($AV2375,Other_Category_Abbr,0)))*SUM(V2375,AA2375,AD2375,AI2375),"")</f>
        <v/>
      </c>
      <c r="AK2375" s="89" t="str">
        <f>IFERROR(IF(ISNA(MATCH($AV2375,Other_Category_Abbr,0)),INDEX(FGHG_List_Long_GWP,MATCH($AV2375,FGHG_List_Long,0)),INDEX(GWP_Other_Abbr,MATCH($AV2375,Other_Category_Abbr,0)))*(T2375*(S2375+U2375)+W2375*(Y2375+X2375)+AD2375+AE2375*(AF2375+AG2375)),"")</f>
        <v/>
      </c>
      <c r="AL2375" s="90" t="str">
        <f t="shared" si="478"/>
        <v/>
      </c>
      <c r="AM2375" s="91" t="str">
        <f t="shared" si="479"/>
        <v/>
      </c>
      <c r="AP2375" s="92" t="b">
        <f t="shared" si="473"/>
        <v>0</v>
      </c>
      <c r="AQ2375" s="92" t="str">
        <f t="shared" si="474"/>
        <v xml:space="preserve"> </v>
      </c>
      <c r="AR2375" s="92" t="str">
        <f>IF(LEN(AQ2375)=1,"",COUNTIF($AQ$19:AQ2375,AQ2375)=1)</f>
        <v/>
      </c>
      <c r="AS2375" s="73"/>
      <c r="AT2375" s="73"/>
      <c r="AU2375" s="73"/>
      <c r="AV2375" s="235" t="str">
        <f>IF($P2375=Lists!$A$13,Lists!$A$29,IF($P2375=Lists!$A$14,Lists!$A$30,$P2375))</f>
        <v/>
      </c>
      <c r="AW2375" s="73"/>
      <c r="AX2375" s="73"/>
    </row>
    <row r="2376" spans="2:50" x14ac:dyDescent="0.3">
      <c r="B2376" s="137">
        <f t="shared" si="480"/>
        <v>2358</v>
      </c>
      <c r="C2376" s="24"/>
      <c r="D2376" s="24"/>
      <c r="E2376" s="24"/>
      <c r="F2376" s="25"/>
      <c r="G2376" s="24"/>
      <c r="H2376" s="30"/>
      <c r="I2376" s="24"/>
      <c r="J2376" s="50" t="str">
        <f t="shared" si="471"/>
        <v/>
      </c>
      <c r="K2376" s="30"/>
      <c r="L2376" s="236"/>
      <c r="M2376" s="30"/>
      <c r="N2376" s="30"/>
      <c r="O2376" s="46" t="str">
        <f t="shared" si="472"/>
        <v/>
      </c>
      <c r="P2376" s="239" t="str">
        <f t="shared" si="475"/>
        <v/>
      </c>
      <c r="Q2376" s="52" t="str">
        <f t="shared" si="476"/>
        <v/>
      </c>
      <c r="R2376" s="127"/>
      <c r="S2376" s="86"/>
      <c r="T2376" s="127"/>
      <c r="U2376" s="86"/>
      <c r="V2376" s="87">
        <f t="shared" si="481"/>
        <v>0</v>
      </c>
      <c r="W2376" s="130"/>
      <c r="X2376" s="86"/>
      <c r="Y2376" s="86"/>
      <c r="Z2376" s="131"/>
      <c r="AA2376" s="87">
        <f t="shared" si="477"/>
        <v>0</v>
      </c>
      <c r="AB2376" s="127"/>
      <c r="AC2376" s="86"/>
      <c r="AD2376" s="87">
        <f t="shared" si="482"/>
        <v>0</v>
      </c>
      <c r="AE2376" s="127"/>
      <c r="AF2376" s="86"/>
      <c r="AG2376" s="86"/>
      <c r="AH2376" s="131"/>
      <c r="AI2376" s="88">
        <f t="shared" si="483"/>
        <v>0</v>
      </c>
      <c r="AJ2376" s="89" t="str">
        <f>IFERROR(IF(ISNA(MATCH($AV2376,Other_Category_Abbr,0)),INDEX(FGHG_List_Long_GWP,MATCH($AV2376,FGHG_List_Long,0)),INDEX(GWP_Other_Abbr,MATCH($AV2376,Other_Category_Abbr,0)))*SUM(V2376,AA2376,AD2376,AI2376),"")</f>
        <v/>
      </c>
      <c r="AK2376" s="89" t="str">
        <f>IFERROR(IF(ISNA(MATCH($AV2376,Other_Category_Abbr,0)),INDEX(FGHG_List_Long_GWP,MATCH($AV2376,FGHG_List_Long,0)),INDEX(GWP_Other_Abbr,MATCH($AV2376,Other_Category_Abbr,0)))*(T2376*(S2376+U2376)+W2376*(Y2376+X2376)+AD2376+AE2376*(AF2376+AG2376)),"")</f>
        <v/>
      </c>
      <c r="AL2376" s="90" t="str">
        <f t="shared" si="478"/>
        <v/>
      </c>
      <c r="AM2376" s="91" t="str">
        <f t="shared" si="479"/>
        <v/>
      </c>
      <c r="AP2376" s="92" t="b">
        <f t="shared" si="473"/>
        <v>0</v>
      </c>
      <c r="AQ2376" s="92" t="str">
        <f t="shared" si="474"/>
        <v xml:space="preserve"> </v>
      </c>
      <c r="AR2376" s="92" t="str">
        <f>IF(LEN(AQ2376)=1,"",COUNTIF($AQ$19:AQ2376,AQ2376)=1)</f>
        <v/>
      </c>
      <c r="AS2376" s="73"/>
      <c r="AT2376" s="73"/>
      <c r="AU2376" s="73"/>
      <c r="AV2376" s="235" t="str">
        <f>IF($P2376=Lists!$A$13,Lists!$A$29,IF($P2376=Lists!$A$14,Lists!$A$30,$P2376))</f>
        <v/>
      </c>
      <c r="AW2376" s="73"/>
      <c r="AX2376" s="73"/>
    </row>
    <row r="2377" spans="2:50" x14ac:dyDescent="0.3">
      <c r="B2377" s="137">
        <f t="shared" si="480"/>
        <v>2359</v>
      </c>
      <c r="C2377" s="24"/>
      <c r="D2377" s="24"/>
      <c r="E2377" s="24"/>
      <c r="F2377" s="25"/>
      <c r="G2377" s="24"/>
      <c r="H2377" s="30"/>
      <c r="I2377" s="24"/>
      <c r="J2377" s="50" t="str">
        <f t="shared" si="471"/>
        <v/>
      </c>
      <c r="K2377" s="30"/>
      <c r="L2377" s="236"/>
      <c r="M2377" s="30"/>
      <c r="N2377" s="30"/>
      <c r="O2377" s="46" t="str">
        <f t="shared" si="472"/>
        <v/>
      </c>
      <c r="P2377" s="239" t="str">
        <f t="shared" si="475"/>
        <v/>
      </c>
      <c r="Q2377" s="52" t="str">
        <f t="shared" si="476"/>
        <v/>
      </c>
      <c r="R2377" s="127"/>
      <c r="S2377" s="86"/>
      <c r="T2377" s="127"/>
      <c r="U2377" s="86"/>
      <c r="V2377" s="87">
        <f t="shared" si="481"/>
        <v>0</v>
      </c>
      <c r="W2377" s="130"/>
      <c r="X2377" s="86"/>
      <c r="Y2377" s="86"/>
      <c r="Z2377" s="131"/>
      <c r="AA2377" s="87">
        <f t="shared" si="477"/>
        <v>0</v>
      </c>
      <c r="AB2377" s="127"/>
      <c r="AC2377" s="86"/>
      <c r="AD2377" s="87">
        <f t="shared" si="482"/>
        <v>0</v>
      </c>
      <c r="AE2377" s="127"/>
      <c r="AF2377" s="86"/>
      <c r="AG2377" s="86"/>
      <c r="AH2377" s="131"/>
      <c r="AI2377" s="88">
        <f t="shared" si="483"/>
        <v>0</v>
      </c>
      <c r="AJ2377" s="89" t="str">
        <f>IFERROR(IF(ISNA(MATCH($AV2377,Other_Category_Abbr,0)),INDEX(FGHG_List_Long_GWP,MATCH($AV2377,FGHG_List_Long,0)),INDEX(GWP_Other_Abbr,MATCH($AV2377,Other_Category_Abbr,0)))*SUM(V2377,AA2377,AD2377,AI2377),"")</f>
        <v/>
      </c>
      <c r="AK2377" s="89" t="str">
        <f>IFERROR(IF(ISNA(MATCH($AV2377,Other_Category_Abbr,0)),INDEX(FGHG_List_Long_GWP,MATCH($AV2377,FGHG_List_Long,0)),INDEX(GWP_Other_Abbr,MATCH($AV2377,Other_Category_Abbr,0)))*(T2377*(S2377+U2377)+W2377*(Y2377+X2377)+AD2377+AE2377*(AF2377+AG2377)),"")</f>
        <v/>
      </c>
      <c r="AL2377" s="90" t="str">
        <f t="shared" si="478"/>
        <v/>
      </c>
      <c r="AM2377" s="91" t="str">
        <f t="shared" si="479"/>
        <v/>
      </c>
      <c r="AP2377" s="92" t="b">
        <f t="shared" si="473"/>
        <v>0</v>
      </c>
      <c r="AQ2377" s="92" t="str">
        <f t="shared" si="474"/>
        <v xml:space="preserve"> </v>
      </c>
      <c r="AR2377" s="92" t="str">
        <f>IF(LEN(AQ2377)=1,"",COUNTIF($AQ$19:AQ2377,AQ2377)=1)</f>
        <v/>
      </c>
      <c r="AS2377" s="73"/>
      <c r="AT2377" s="73"/>
      <c r="AU2377" s="73"/>
      <c r="AV2377" s="235" t="str">
        <f>IF($P2377=Lists!$A$13,Lists!$A$29,IF($P2377=Lists!$A$14,Lists!$A$30,$P2377))</f>
        <v/>
      </c>
      <c r="AW2377" s="73"/>
      <c r="AX2377" s="73"/>
    </row>
    <row r="2378" spans="2:50" x14ac:dyDescent="0.3">
      <c r="B2378" s="137">
        <f t="shared" si="480"/>
        <v>2360</v>
      </c>
      <c r="C2378" s="24"/>
      <c r="D2378" s="24"/>
      <c r="E2378" s="24"/>
      <c r="F2378" s="25"/>
      <c r="G2378" s="24"/>
      <c r="H2378" s="30"/>
      <c r="I2378" s="24"/>
      <c r="J2378" s="50" t="str">
        <f t="shared" si="471"/>
        <v/>
      </c>
      <c r="K2378" s="30"/>
      <c r="L2378" s="236"/>
      <c r="M2378" s="30"/>
      <c r="N2378" s="30"/>
      <c r="O2378" s="46" t="str">
        <f t="shared" si="472"/>
        <v/>
      </c>
      <c r="P2378" s="239" t="str">
        <f t="shared" si="475"/>
        <v/>
      </c>
      <c r="Q2378" s="52" t="str">
        <f t="shared" si="476"/>
        <v/>
      </c>
      <c r="R2378" s="127"/>
      <c r="S2378" s="86"/>
      <c r="T2378" s="127"/>
      <c r="U2378" s="86"/>
      <c r="V2378" s="87">
        <f t="shared" si="481"/>
        <v>0</v>
      </c>
      <c r="W2378" s="130"/>
      <c r="X2378" s="86"/>
      <c r="Y2378" s="86"/>
      <c r="Z2378" s="131"/>
      <c r="AA2378" s="87">
        <f t="shared" si="477"/>
        <v>0</v>
      </c>
      <c r="AB2378" s="127"/>
      <c r="AC2378" s="86"/>
      <c r="AD2378" s="87">
        <f t="shared" si="482"/>
        <v>0</v>
      </c>
      <c r="AE2378" s="127"/>
      <c r="AF2378" s="86"/>
      <c r="AG2378" s="86"/>
      <c r="AH2378" s="131"/>
      <c r="AI2378" s="88">
        <f t="shared" si="483"/>
        <v>0</v>
      </c>
      <c r="AJ2378" s="89" t="str">
        <f>IFERROR(IF(ISNA(MATCH($AV2378,Other_Category_Abbr,0)),INDEX(FGHG_List_Long_GWP,MATCH($AV2378,FGHG_List_Long,0)),INDEX(GWP_Other_Abbr,MATCH($AV2378,Other_Category_Abbr,0)))*SUM(V2378,AA2378,AD2378,AI2378),"")</f>
        <v/>
      </c>
      <c r="AK2378" s="89" t="str">
        <f>IFERROR(IF(ISNA(MATCH($AV2378,Other_Category_Abbr,0)),INDEX(FGHG_List_Long_GWP,MATCH($AV2378,FGHG_List_Long,0)),INDEX(GWP_Other_Abbr,MATCH($AV2378,Other_Category_Abbr,0)))*(T2378*(S2378+U2378)+W2378*(Y2378+X2378)+AD2378+AE2378*(AF2378+AG2378)),"")</f>
        <v/>
      </c>
      <c r="AL2378" s="90" t="str">
        <f t="shared" si="478"/>
        <v/>
      </c>
      <c r="AM2378" s="91" t="str">
        <f t="shared" si="479"/>
        <v/>
      </c>
      <c r="AP2378" s="92" t="b">
        <f t="shared" si="473"/>
        <v>0</v>
      </c>
      <c r="AQ2378" s="92" t="str">
        <f t="shared" si="474"/>
        <v xml:space="preserve"> </v>
      </c>
      <c r="AR2378" s="92" t="str">
        <f>IF(LEN(AQ2378)=1,"",COUNTIF($AQ$19:AQ2378,AQ2378)=1)</f>
        <v/>
      </c>
      <c r="AS2378" s="73"/>
      <c r="AT2378" s="73"/>
      <c r="AU2378" s="73"/>
      <c r="AV2378" s="235" t="str">
        <f>IF($P2378=Lists!$A$13,Lists!$A$29,IF($P2378=Lists!$A$14,Lists!$A$30,$P2378))</f>
        <v/>
      </c>
      <c r="AW2378" s="73"/>
      <c r="AX2378" s="73"/>
    </row>
    <row r="2379" spans="2:50" x14ac:dyDescent="0.3">
      <c r="B2379" s="137">
        <f t="shared" si="480"/>
        <v>2361</v>
      </c>
      <c r="C2379" s="24"/>
      <c r="D2379" s="24"/>
      <c r="E2379" s="24"/>
      <c r="F2379" s="25"/>
      <c r="G2379" s="24"/>
      <c r="H2379" s="30"/>
      <c r="I2379" s="24"/>
      <c r="J2379" s="50" t="str">
        <f t="shared" si="471"/>
        <v/>
      </c>
      <c r="K2379" s="30"/>
      <c r="L2379" s="236"/>
      <c r="M2379" s="30"/>
      <c r="N2379" s="30"/>
      <c r="O2379" s="46" t="str">
        <f t="shared" si="472"/>
        <v/>
      </c>
      <c r="P2379" s="239" t="str">
        <f t="shared" si="475"/>
        <v/>
      </c>
      <c r="Q2379" s="52" t="str">
        <f t="shared" si="476"/>
        <v/>
      </c>
      <c r="R2379" s="127"/>
      <c r="S2379" s="86"/>
      <c r="T2379" s="127"/>
      <c r="U2379" s="86"/>
      <c r="V2379" s="87">
        <f t="shared" si="481"/>
        <v>0</v>
      </c>
      <c r="W2379" s="130"/>
      <c r="X2379" s="86"/>
      <c r="Y2379" s="86"/>
      <c r="Z2379" s="131"/>
      <c r="AA2379" s="87">
        <f t="shared" si="477"/>
        <v>0</v>
      </c>
      <c r="AB2379" s="127"/>
      <c r="AC2379" s="86"/>
      <c r="AD2379" s="87">
        <f t="shared" si="482"/>
        <v>0</v>
      </c>
      <c r="AE2379" s="127"/>
      <c r="AF2379" s="86"/>
      <c r="AG2379" s="86"/>
      <c r="AH2379" s="131"/>
      <c r="AI2379" s="88">
        <f t="shared" si="483"/>
        <v>0</v>
      </c>
      <c r="AJ2379" s="89" t="str">
        <f>IFERROR(IF(ISNA(MATCH($AV2379,Other_Category_Abbr,0)),INDEX(FGHG_List_Long_GWP,MATCH($AV2379,FGHG_List_Long,0)),INDEX(GWP_Other_Abbr,MATCH($AV2379,Other_Category_Abbr,0)))*SUM(V2379,AA2379,AD2379,AI2379),"")</f>
        <v/>
      </c>
      <c r="AK2379" s="89" t="str">
        <f>IFERROR(IF(ISNA(MATCH($AV2379,Other_Category_Abbr,0)),INDEX(FGHG_List_Long_GWP,MATCH($AV2379,FGHG_List_Long,0)),INDEX(GWP_Other_Abbr,MATCH($AV2379,Other_Category_Abbr,0)))*(T2379*(S2379+U2379)+W2379*(Y2379+X2379)+AD2379+AE2379*(AF2379+AG2379)),"")</f>
        <v/>
      </c>
      <c r="AL2379" s="90" t="str">
        <f t="shared" si="478"/>
        <v/>
      </c>
      <c r="AM2379" s="91" t="str">
        <f t="shared" si="479"/>
        <v/>
      </c>
      <c r="AP2379" s="92" t="b">
        <f t="shared" si="473"/>
        <v>0</v>
      </c>
      <c r="AQ2379" s="92" t="str">
        <f t="shared" si="474"/>
        <v xml:space="preserve"> </v>
      </c>
      <c r="AR2379" s="92" t="str">
        <f>IF(LEN(AQ2379)=1,"",COUNTIF($AQ$19:AQ2379,AQ2379)=1)</f>
        <v/>
      </c>
      <c r="AS2379" s="73"/>
      <c r="AT2379" s="73"/>
      <c r="AU2379" s="73"/>
      <c r="AV2379" s="235" t="str">
        <f>IF($P2379=Lists!$A$13,Lists!$A$29,IF($P2379=Lists!$A$14,Lists!$A$30,$P2379))</f>
        <v/>
      </c>
      <c r="AW2379" s="73"/>
      <c r="AX2379" s="73"/>
    </row>
    <row r="2380" spans="2:50" x14ac:dyDescent="0.3">
      <c r="B2380" s="137">
        <f t="shared" si="480"/>
        <v>2362</v>
      </c>
      <c r="C2380" s="24"/>
      <c r="D2380" s="24"/>
      <c r="E2380" s="24"/>
      <c r="F2380" s="25"/>
      <c r="G2380" s="24"/>
      <c r="H2380" s="30"/>
      <c r="I2380" s="24"/>
      <c r="J2380" s="50" t="str">
        <f t="shared" si="471"/>
        <v/>
      </c>
      <c r="K2380" s="30"/>
      <c r="L2380" s="236"/>
      <c r="M2380" s="30"/>
      <c r="N2380" s="30"/>
      <c r="O2380" s="46" t="str">
        <f t="shared" si="472"/>
        <v/>
      </c>
      <c r="P2380" s="239" t="str">
        <f t="shared" si="475"/>
        <v/>
      </c>
      <c r="Q2380" s="52" t="str">
        <f t="shared" si="476"/>
        <v/>
      </c>
      <c r="R2380" s="127"/>
      <c r="S2380" s="86"/>
      <c r="T2380" s="127"/>
      <c r="U2380" s="86"/>
      <c r="V2380" s="87">
        <f t="shared" si="481"/>
        <v>0</v>
      </c>
      <c r="W2380" s="130"/>
      <c r="X2380" s="86"/>
      <c r="Y2380" s="86"/>
      <c r="Z2380" s="131"/>
      <c r="AA2380" s="87">
        <f t="shared" si="477"/>
        <v>0</v>
      </c>
      <c r="AB2380" s="127"/>
      <c r="AC2380" s="86"/>
      <c r="AD2380" s="87">
        <f t="shared" si="482"/>
        <v>0</v>
      </c>
      <c r="AE2380" s="127"/>
      <c r="AF2380" s="86"/>
      <c r="AG2380" s="86"/>
      <c r="AH2380" s="131"/>
      <c r="AI2380" s="88">
        <f t="shared" si="483"/>
        <v>0</v>
      </c>
      <c r="AJ2380" s="89" t="str">
        <f>IFERROR(IF(ISNA(MATCH($AV2380,Other_Category_Abbr,0)),INDEX(FGHG_List_Long_GWP,MATCH($AV2380,FGHG_List_Long,0)),INDEX(GWP_Other_Abbr,MATCH($AV2380,Other_Category_Abbr,0)))*SUM(V2380,AA2380,AD2380,AI2380),"")</f>
        <v/>
      </c>
      <c r="AK2380" s="89" t="str">
        <f>IFERROR(IF(ISNA(MATCH($AV2380,Other_Category_Abbr,0)),INDEX(FGHG_List_Long_GWP,MATCH($AV2380,FGHG_List_Long,0)),INDEX(GWP_Other_Abbr,MATCH($AV2380,Other_Category_Abbr,0)))*(T2380*(S2380+U2380)+W2380*(Y2380+X2380)+AD2380+AE2380*(AF2380+AG2380)),"")</f>
        <v/>
      </c>
      <c r="AL2380" s="90" t="str">
        <f t="shared" si="478"/>
        <v/>
      </c>
      <c r="AM2380" s="91" t="str">
        <f t="shared" si="479"/>
        <v/>
      </c>
      <c r="AP2380" s="92" t="b">
        <f t="shared" si="473"/>
        <v>0</v>
      </c>
      <c r="AQ2380" s="92" t="str">
        <f t="shared" si="474"/>
        <v xml:space="preserve"> </v>
      </c>
      <c r="AR2380" s="92" t="str">
        <f>IF(LEN(AQ2380)=1,"",COUNTIF($AQ$19:AQ2380,AQ2380)=1)</f>
        <v/>
      </c>
      <c r="AS2380" s="73"/>
      <c r="AT2380" s="73"/>
      <c r="AU2380" s="73"/>
      <c r="AV2380" s="235" t="str">
        <f>IF($P2380=Lists!$A$13,Lists!$A$29,IF($P2380=Lists!$A$14,Lists!$A$30,$P2380))</f>
        <v/>
      </c>
      <c r="AW2380" s="73"/>
      <c r="AX2380" s="73"/>
    </row>
    <row r="2381" spans="2:50" x14ac:dyDescent="0.3">
      <c r="B2381" s="137">
        <f t="shared" si="480"/>
        <v>2363</v>
      </c>
      <c r="C2381" s="24"/>
      <c r="D2381" s="24"/>
      <c r="E2381" s="24"/>
      <c r="F2381" s="25"/>
      <c r="G2381" s="24"/>
      <c r="H2381" s="30"/>
      <c r="I2381" s="24"/>
      <c r="J2381" s="50" t="str">
        <f t="shared" si="471"/>
        <v/>
      </c>
      <c r="K2381" s="30"/>
      <c r="L2381" s="236"/>
      <c r="M2381" s="30"/>
      <c r="N2381" s="30"/>
      <c r="O2381" s="46" t="str">
        <f t="shared" si="472"/>
        <v/>
      </c>
      <c r="P2381" s="239" t="str">
        <f t="shared" si="475"/>
        <v/>
      </c>
      <c r="Q2381" s="52" t="str">
        <f t="shared" si="476"/>
        <v/>
      </c>
      <c r="R2381" s="127"/>
      <c r="S2381" s="86"/>
      <c r="T2381" s="127"/>
      <c r="U2381" s="86"/>
      <c r="V2381" s="87">
        <f t="shared" si="481"/>
        <v>0</v>
      </c>
      <c r="W2381" s="130"/>
      <c r="X2381" s="86"/>
      <c r="Y2381" s="86"/>
      <c r="Z2381" s="131"/>
      <c r="AA2381" s="87">
        <f t="shared" si="477"/>
        <v>0</v>
      </c>
      <c r="AB2381" s="127"/>
      <c r="AC2381" s="86"/>
      <c r="AD2381" s="87">
        <f t="shared" si="482"/>
        <v>0</v>
      </c>
      <c r="AE2381" s="127"/>
      <c r="AF2381" s="86"/>
      <c r="AG2381" s="86"/>
      <c r="AH2381" s="131"/>
      <c r="AI2381" s="88">
        <f t="shared" si="483"/>
        <v>0</v>
      </c>
      <c r="AJ2381" s="89" t="str">
        <f>IFERROR(IF(ISNA(MATCH($AV2381,Other_Category_Abbr,0)),INDEX(FGHG_List_Long_GWP,MATCH($AV2381,FGHG_List_Long,0)),INDEX(GWP_Other_Abbr,MATCH($AV2381,Other_Category_Abbr,0)))*SUM(V2381,AA2381,AD2381,AI2381),"")</f>
        <v/>
      </c>
      <c r="AK2381" s="89" t="str">
        <f>IFERROR(IF(ISNA(MATCH($AV2381,Other_Category_Abbr,0)),INDEX(FGHG_List_Long_GWP,MATCH($AV2381,FGHG_List_Long,0)),INDEX(GWP_Other_Abbr,MATCH($AV2381,Other_Category_Abbr,0)))*(T2381*(S2381+U2381)+W2381*(Y2381+X2381)+AD2381+AE2381*(AF2381+AG2381)),"")</f>
        <v/>
      </c>
      <c r="AL2381" s="90" t="str">
        <f t="shared" si="478"/>
        <v/>
      </c>
      <c r="AM2381" s="91" t="str">
        <f t="shared" si="479"/>
        <v/>
      </c>
      <c r="AP2381" s="92" t="b">
        <f t="shared" si="473"/>
        <v>0</v>
      </c>
      <c r="AQ2381" s="92" t="str">
        <f t="shared" si="474"/>
        <v xml:space="preserve"> </v>
      </c>
      <c r="AR2381" s="92" t="str">
        <f>IF(LEN(AQ2381)=1,"",COUNTIF($AQ$19:AQ2381,AQ2381)=1)</f>
        <v/>
      </c>
      <c r="AS2381" s="73"/>
      <c r="AT2381" s="73"/>
      <c r="AU2381" s="73"/>
      <c r="AV2381" s="235" t="str">
        <f>IF($P2381=Lists!$A$13,Lists!$A$29,IF($P2381=Lists!$A$14,Lists!$A$30,$P2381))</f>
        <v/>
      </c>
      <c r="AW2381" s="73"/>
      <c r="AX2381" s="73"/>
    </row>
    <row r="2382" spans="2:50" x14ac:dyDescent="0.3">
      <c r="B2382" s="137">
        <f t="shared" si="480"/>
        <v>2364</v>
      </c>
      <c r="C2382" s="24"/>
      <c r="D2382" s="24"/>
      <c r="E2382" s="24"/>
      <c r="F2382" s="25"/>
      <c r="G2382" s="24"/>
      <c r="H2382" s="30"/>
      <c r="I2382" s="24"/>
      <c r="J2382" s="50" t="str">
        <f t="shared" si="471"/>
        <v/>
      </c>
      <c r="K2382" s="30"/>
      <c r="L2382" s="236"/>
      <c r="M2382" s="30"/>
      <c r="N2382" s="30"/>
      <c r="O2382" s="46" t="str">
        <f t="shared" si="472"/>
        <v/>
      </c>
      <c r="P2382" s="239" t="str">
        <f t="shared" si="475"/>
        <v/>
      </c>
      <c r="Q2382" s="52" t="str">
        <f t="shared" si="476"/>
        <v/>
      </c>
      <c r="R2382" s="127"/>
      <c r="S2382" s="86"/>
      <c r="T2382" s="127"/>
      <c r="U2382" s="86"/>
      <c r="V2382" s="87">
        <f t="shared" si="481"/>
        <v>0</v>
      </c>
      <c r="W2382" s="130"/>
      <c r="X2382" s="86"/>
      <c r="Y2382" s="86"/>
      <c r="Z2382" s="131"/>
      <c r="AA2382" s="87">
        <f t="shared" si="477"/>
        <v>0</v>
      </c>
      <c r="AB2382" s="127"/>
      <c r="AC2382" s="86"/>
      <c r="AD2382" s="87">
        <f t="shared" si="482"/>
        <v>0</v>
      </c>
      <c r="AE2382" s="127"/>
      <c r="AF2382" s="86"/>
      <c r="AG2382" s="86"/>
      <c r="AH2382" s="131"/>
      <c r="AI2382" s="88">
        <f t="shared" si="483"/>
        <v>0</v>
      </c>
      <c r="AJ2382" s="89" t="str">
        <f>IFERROR(IF(ISNA(MATCH($AV2382,Other_Category_Abbr,0)),INDEX(FGHG_List_Long_GWP,MATCH($AV2382,FGHG_List_Long,0)),INDEX(GWP_Other_Abbr,MATCH($AV2382,Other_Category_Abbr,0)))*SUM(V2382,AA2382,AD2382,AI2382),"")</f>
        <v/>
      </c>
      <c r="AK2382" s="89" t="str">
        <f>IFERROR(IF(ISNA(MATCH($AV2382,Other_Category_Abbr,0)),INDEX(FGHG_List_Long_GWP,MATCH($AV2382,FGHG_List_Long,0)),INDEX(GWP_Other_Abbr,MATCH($AV2382,Other_Category_Abbr,0)))*(T2382*(S2382+U2382)+W2382*(Y2382+X2382)+AD2382+AE2382*(AF2382+AG2382)),"")</f>
        <v/>
      </c>
      <c r="AL2382" s="90" t="str">
        <f t="shared" si="478"/>
        <v/>
      </c>
      <c r="AM2382" s="91" t="str">
        <f t="shared" si="479"/>
        <v/>
      </c>
      <c r="AP2382" s="92" t="b">
        <f t="shared" si="473"/>
        <v>0</v>
      </c>
      <c r="AQ2382" s="92" t="str">
        <f t="shared" si="474"/>
        <v xml:space="preserve"> </v>
      </c>
      <c r="AR2382" s="92" t="str">
        <f>IF(LEN(AQ2382)=1,"",COUNTIF($AQ$19:AQ2382,AQ2382)=1)</f>
        <v/>
      </c>
      <c r="AS2382" s="73"/>
      <c r="AT2382" s="73"/>
      <c r="AU2382" s="73"/>
      <c r="AV2382" s="235" t="str">
        <f>IF($P2382=Lists!$A$13,Lists!$A$29,IF($P2382=Lists!$A$14,Lists!$A$30,$P2382))</f>
        <v/>
      </c>
      <c r="AW2382" s="73"/>
      <c r="AX2382" s="73"/>
    </row>
    <row r="2383" spans="2:50" x14ac:dyDescent="0.3">
      <c r="B2383" s="137">
        <f t="shared" si="480"/>
        <v>2365</v>
      </c>
      <c r="C2383" s="24"/>
      <c r="D2383" s="24"/>
      <c r="E2383" s="24"/>
      <c r="F2383" s="25"/>
      <c r="G2383" s="24"/>
      <c r="H2383" s="30"/>
      <c r="I2383" s="24"/>
      <c r="J2383" s="50" t="str">
        <f t="shared" si="471"/>
        <v/>
      </c>
      <c r="K2383" s="30"/>
      <c r="L2383" s="236"/>
      <c r="M2383" s="30"/>
      <c r="N2383" s="30"/>
      <c r="O2383" s="46" t="str">
        <f t="shared" si="472"/>
        <v/>
      </c>
      <c r="P2383" s="239" t="str">
        <f t="shared" si="475"/>
        <v/>
      </c>
      <c r="Q2383" s="52" t="str">
        <f t="shared" si="476"/>
        <v/>
      </c>
      <c r="R2383" s="127"/>
      <c r="S2383" s="86"/>
      <c r="T2383" s="127"/>
      <c r="U2383" s="86"/>
      <c r="V2383" s="87">
        <f t="shared" si="481"/>
        <v>0</v>
      </c>
      <c r="W2383" s="130"/>
      <c r="X2383" s="86"/>
      <c r="Y2383" s="86"/>
      <c r="Z2383" s="131"/>
      <c r="AA2383" s="87">
        <f t="shared" si="477"/>
        <v>0</v>
      </c>
      <c r="AB2383" s="127"/>
      <c r="AC2383" s="86"/>
      <c r="AD2383" s="87">
        <f t="shared" si="482"/>
        <v>0</v>
      </c>
      <c r="AE2383" s="127"/>
      <c r="AF2383" s="86"/>
      <c r="AG2383" s="86"/>
      <c r="AH2383" s="131"/>
      <c r="AI2383" s="88">
        <f t="shared" si="483"/>
        <v>0</v>
      </c>
      <c r="AJ2383" s="89" t="str">
        <f>IFERROR(IF(ISNA(MATCH($AV2383,Other_Category_Abbr,0)),INDEX(FGHG_List_Long_GWP,MATCH($AV2383,FGHG_List_Long,0)),INDEX(GWP_Other_Abbr,MATCH($AV2383,Other_Category_Abbr,0)))*SUM(V2383,AA2383,AD2383,AI2383),"")</f>
        <v/>
      </c>
      <c r="AK2383" s="89" t="str">
        <f>IFERROR(IF(ISNA(MATCH($AV2383,Other_Category_Abbr,0)),INDEX(FGHG_List_Long_GWP,MATCH($AV2383,FGHG_List_Long,0)),INDEX(GWP_Other_Abbr,MATCH($AV2383,Other_Category_Abbr,0)))*(T2383*(S2383+U2383)+W2383*(Y2383+X2383)+AD2383+AE2383*(AF2383+AG2383)),"")</f>
        <v/>
      </c>
      <c r="AL2383" s="90" t="str">
        <f t="shared" si="478"/>
        <v/>
      </c>
      <c r="AM2383" s="91" t="str">
        <f t="shared" si="479"/>
        <v/>
      </c>
      <c r="AP2383" s="92" t="b">
        <f t="shared" si="473"/>
        <v>0</v>
      </c>
      <c r="AQ2383" s="92" t="str">
        <f t="shared" si="474"/>
        <v xml:space="preserve"> </v>
      </c>
      <c r="AR2383" s="92" t="str">
        <f>IF(LEN(AQ2383)=1,"",COUNTIF($AQ$19:AQ2383,AQ2383)=1)</f>
        <v/>
      </c>
      <c r="AS2383" s="73"/>
      <c r="AT2383" s="73"/>
      <c r="AU2383" s="73"/>
      <c r="AV2383" s="235" t="str">
        <f>IF($P2383=Lists!$A$13,Lists!$A$29,IF($P2383=Lists!$A$14,Lists!$A$30,$P2383))</f>
        <v/>
      </c>
      <c r="AW2383" s="73"/>
      <c r="AX2383" s="73"/>
    </row>
    <row r="2384" spans="2:50" x14ac:dyDescent="0.3">
      <c r="B2384" s="137">
        <f t="shared" si="480"/>
        <v>2366</v>
      </c>
      <c r="C2384" s="24"/>
      <c r="D2384" s="24"/>
      <c r="E2384" s="24"/>
      <c r="F2384" s="25"/>
      <c r="G2384" s="24"/>
      <c r="H2384" s="30"/>
      <c r="I2384" s="24"/>
      <c r="J2384" s="50" t="str">
        <f t="shared" si="471"/>
        <v/>
      </c>
      <c r="K2384" s="30"/>
      <c r="L2384" s="236"/>
      <c r="M2384" s="30"/>
      <c r="N2384" s="30"/>
      <c r="O2384" s="46" t="str">
        <f t="shared" si="472"/>
        <v/>
      </c>
      <c r="P2384" s="239" t="str">
        <f t="shared" si="475"/>
        <v/>
      </c>
      <c r="Q2384" s="52" t="str">
        <f t="shared" si="476"/>
        <v/>
      </c>
      <c r="R2384" s="127"/>
      <c r="S2384" s="86"/>
      <c r="T2384" s="127"/>
      <c r="U2384" s="86"/>
      <c r="V2384" s="87">
        <f t="shared" si="481"/>
        <v>0</v>
      </c>
      <c r="W2384" s="130"/>
      <c r="X2384" s="86"/>
      <c r="Y2384" s="86"/>
      <c r="Z2384" s="131"/>
      <c r="AA2384" s="87">
        <f t="shared" si="477"/>
        <v>0</v>
      </c>
      <c r="AB2384" s="127"/>
      <c r="AC2384" s="86"/>
      <c r="AD2384" s="87">
        <f t="shared" si="482"/>
        <v>0</v>
      </c>
      <c r="AE2384" s="127"/>
      <c r="AF2384" s="86"/>
      <c r="AG2384" s="86"/>
      <c r="AH2384" s="131"/>
      <c r="AI2384" s="88">
        <f t="shared" si="483"/>
        <v>0</v>
      </c>
      <c r="AJ2384" s="89" t="str">
        <f>IFERROR(IF(ISNA(MATCH($AV2384,Other_Category_Abbr,0)),INDEX(FGHG_List_Long_GWP,MATCH($AV2384,FGHG_List_Long,0)),INDEX(GWP_Other_Abbr,MATCH($AV2384,Other_Category_Abbr,0)))*SUM(V2384,AA2384,AD2384,AI2384),"")</f>
        <v/>
      </c>
      <c r="AK2384" s="89" t="str">
        <f>IFERROR(IF(ISNA(MATCH($AV2384,Other_Category_Abbr,0)),INDEX(FGHG_List_Long_GWP,MATCH($AV2384,FGHG_List_Long,0)),INDEX(GWP_Other_Abbr,MATCH($AV2384,Other_Category_Abbr,0)))*(T2384*(S2384+U2384)+W2384*(Y2384+X2384)+AD2384+AE2384*(AF2384+AG2384)),"")</f>
        <v/>
      </c>
      <c r="AL2384" s="90" t="str">
        <f t="shared" si="478"/>
        <v/>
      </c>
      <c r="AM2384" s="91" t="str">
        <f t="shared" si="479"/>
        <v/>
      </c>
      <c r="AP2384" s="92" t="b">
        <f t="shared" si="473"/>
        <v>0</v>
      </c>
      <c r="AQ2384" s="92" t="str">
        <f t="shared" si="474"/>
        <v xml:space="preserve"> </v>
      </c>
      <c r="AR2384" s="92" t="str">
        <f>IF(LEN(AQ2384)=1,"",COUNTIF($AQ$19:AQ2384,AQ2384)=1)</f>
        <v/>
      </c>
      <c r="AS2384" s="73"/>
      <c r="AT2384" s="73"/>
      <c r="AU2384" s="73"/>
      <c r="AV2384" s="235" t="str">
        <f>IF($P2384=Lists!$A$13,Lists!$A$29,IF($P2384=Lists!$A$14,Lists!$A$30,$P2384))</f>
        <v/>
      </c>
      <c r="AW2384" s="73"/>
      <c r="AX2384" s="73"/>
    </row>
    <row r="2385" spans="2:50" x14ac:dyDescent="0.3">
      <c r="B2385" s="137">
        <f t="shared" si="480"/>
        <v>2367</v>
      </c>
      <c r="C2385" s="24"/>
      <c r="D2385" s="24"/>
      <c r="E2385" s="24"/>
      <c r="F2385" s="25"/>
      <c r="G2385" s="24"/>
      <c r="H2385" s="30"/>
      <c r="I2385" s="24"/>
      <c r="J2385" s="50" t="str">
        <f t="shared" si="471"/>
        <v/>
      </c>
      <c r="K2385" s="30"/>
      <c r="L2385" s="236"/>
      <c r="M2385" s="30"/>
      <c r="N2385" s="30"/>
      <c r="O2385" s="46" t="str">
        <f t="shared" si="472"/>
        <v/>
      </c>
      <c r="P2385" s="239" t="str">
        <f t="shared" si="475"/>
        <v/>
      </c>
      <c r="Q2385" s="52" t="str">
        <f t="shared" si="476"/>
        <v/>
      </c>
      <c r="R2385" s="127"/>
      <c r="S2385" s="86"/>
      <c r="T2385" s="127"/>
      <c r="U2385" s="86"/>
      <c r="V2385" s="87">
        <f t="shared" si="481"/>
        <v>0</v>
      </c>
      <c r="W2385" s="130"/>
      <c r="X2385" s="86"/>
      <c r="Y2385" s="86"/>
      <c r="Z2385" s="131"/>
      <c r="AA2385" s="87">
        <f t="shared" si="477"/>
        <v>0</v>
      </c>
      <c r="AB2385" s="127"/>
      <c r="AC2385" s="86"/>
      <c r="AD2385" s="87">
        <f t="shared" si="482"/>
        <v>0</v>
      </c>
      <c r="AE2385" s="127"/>
      <c r="AF2385" s="86"/>
      <c r="AG2385" s="86"/>
      <c r="AH2385" s="131"/>
      <c r="AI2385" s="88">
        <f t="shared" si="483"/>
        <v>0</v>
      </c>
      <c r="AJ2385" s="89" t="str">
        <f>IFERROR(IF(ISNA(MATCH($AV2385,Other_Category_Abbr,0)),INDEX(FGHG_List_Long_GWP,MATCH($AV2385,FGHG_List_Long,0)),INDEX(GWP_Other_Abbr,MATCH($AV2385,Other_Category_Abbr,0)))*SUM(V2385,AA2385,AD2385,AI2385),"")</f>
        <v/>
      </c>
      <c r="AK2385" s="89" t="str">
        <f>IFERROR(IF(ISNA(MATCH($AV2385,Other_Category_Abbr,0)),INDEX(FGHG_List_Long_GWP,MATCH($AV2385,FGHG_List_Long,0)),INDEX(GWP_Other_Abbr,MATCH($AV2385,Other_Category_Abbr,0)))*(T2385*(S2385+U2385)+W2385*(Y2385+X2385)+AD2385+AE2385*(AF2385+AG2385)),"")</f>
        <v/>
      </c>
      <c r="AL2385" s="90" t="str">
        <f t="shared" si="478"/>
        <v/>
      </c>
      <c r="AM2385" s="91" t="str">
        <f t="shared" si="479"/>
        <v/>
      </c>
      <c r="AP2385" s="92" t="b">
        <f t="shared" si="473"/>
        <v>0</v>
      </c>
      <c r="AQ2385" s="92" t="str">
        <f t="shared" si="474"/>
        <v xml:space="preserve"> </v>
      </c>
      <c r="AR2385" s="92" t="str">
        <f>IF(LEN(AQ2385)=1,"",COUNTIF($AQ$19:AQ2385,AQ2385)=1)</f>
        <v/>
      </c>
      <c r="AS2385" s="73"/>
      <c r="AT2385" s="73"/>
      <c r="AU2385" s="73"/>
      <c r="AV2385" s="235" t="str">
        <f>IF($P2385=Lists!$A$13,Lists!$A$29,IF($P2385=Lists!$A$14,Lists!$A$30,$P2385))</f>
        <v/>
      </c>
      <c r="AW2385" s="73"/>
      <c r="AX2385" s="73"/>
    </row>
    <row r="2386" spans="2:50" x14ac:dyDescent="0.3">
      <c r="B2386" s="137">
        <f t="shared" si="480"/>
        <v>2368</v>
      </c>
      <c r="C2386" s="24"/>
      <c r="D2386" s="24"/>
      <c r="E2386" s="24"/>
      <c r="F2386" s="25"/>
      <c r="G2386" s="24"/>
      <c r="H2386" s="30"/>
      <c r="I2386" s="24"/>
      <c r="J2386" s="50" t="str">
        <f t="shared" si="471"/>
        <v/>
      </c>
      <c r="K2386" s="30"/>
      <c r="L2386" s="236"/>
      <c r="M2386" s="30"/>
      <c r="N2386" s="30"/>
      <c r="O2386" s="46" t="str">
        <f t="shared" si="472"/>
        <v/>
      </c>
      <c r="P2386" s="239" t="str">
        <f t="shared" si="475"/>
        <v/>
      </c>
      <c r="Q2386" s="52" t="str">
        <f t="shared" si="476"/>
        <v/>
      </c>
      <c r="R2386" s="127"/>
      <c r="S2386" s="86"/>
      <c r="T2386" s="127"/>
      <c r="U2386" s="86"/>
      <c r="V2386" s="87">
        <f t="shared" si="481"/>
        <v>0</v>
      </c>
      <c r="W2386" s="130"/>
      <c r="X2386" s="86"/>
      <c r="Y2386" s="86"/>
      <c r="Z2386" s="131"/>
      <c r="AA2386" s="87">
        <f t="shared" si="477"/>
        <v>0</v>
      </c>
      <c r="AB2386" s="127"/>
      <c r="AC2386" s="86"/>
      <c r="AD2386" s="87">
        <f t="shared" si="482"/>
        <v>0</v>
      </c>
      <c r="AE2386" s="127"/>
      <c r="AF2386" s="86"/>
      <c r="AG2386" s="86"/>
      <c r="AH2386" s="131"/>
      <c r="AI2386" s="88">
        <f t="shared" si="483"/>
        <v>0</v>
      </c>
      <c r="AJ2386" s="89" t="str">
        <f>IFERROR(IF(ISNA(MATCH($AV2386,Other_Category_Abbr,0)),INDEX(FGHG_List_Long_GWP,MATCH($AV2386,FGHG_List_Long,0)),INDEX(GWP_Other_Abbr,MATCH($AV2386,Other_Category_Abbr,0)))*SUM(V2386,AA2386,AD2386,AI2386),"")</f>
        <v/>
      </c>
      <c r="AK2386" s="89" t="str">
        <f>IFERROR(IF(ISNA(MATCH($AV2386,Other_Category_Abbr,0)),INDEX(FGHG_List_Long_GWP,MATCH($AV2386,FGHG_List_Long,0)),INDEX(GWP_Other_Abbr,MATCH($AV2386,Other_Category_Abbr,0)))*(T2386*(S2386+U2386)+W2386*(Y2386+X2386)+AD2386+AE2386*(AF2386+AG2386)),"")</f>
        <v/>
      </c>
      <c r="AL2386" s="90" t="str">
        <f t="shared" si="478"/>
        <v/>
      </c>
      <c r="AM2386" s="91" t="str">
        <f t="shared" si="479"/>
        <v/>
      </c>
      <c r="AP2386" s="92" t="b">
        <f t="shared" si="473"/>
        <v>0</v>
      </c>
      <c r="AQ2386" s="92" t="str">
        <f t="shared" si="474"/>
        <v xml:space="preserve"> </v>
      </c>
      <c r="AR2386" s="92" t="str">
        <f>IF(LEN(AQ2386)=1,"",COUNTIF($AQ$19:AQ2386,AQ2386)=1)</f>
        <v/>
      </c>
      <c r="AS2386" s="73"/>
      <c r="AT2386" s="73"/>
      <c r="AU2386" s="73"/>
      <c r="AV2386" s="235" t="str">
        <f>IF($P2386=Lists!$A$13,Lists!$A$29,IF($P2386=Lists!$A$14,Lists!$A$30,$P2386))</f>
        <v/>
      </c>
      <c r="AW2386" s="73"/>
      <c r="AX2386" s="73"/>
    </row>
    <row r="2387" spans="2:50" x14ac:dyDescent="0.3">
      <c r="B2387" s="137">
        <f t="shared" si="480"/>
        <v>2369</v>
      </c>
      <c r="C2387" s="24"/>
      <c r="D2387" s="24"/>
      <c r="E2387" s="24"/>
      <c r="F2387" s="25"/>
      <c r="G2387" s="24"/>
      <c r="H2387" s="30"/>
      <c r="I2387" s="24"/>
      <c r="J2387" s="50" t="str">
        <f t="shared" ref="J2387:J2450" si="484">IFERROR(INDEX(CASRN,MATCH($I2387,FGHG_List_Long,0)),"")</f>
        <v/>
      </c>
      <c r="K2387" s="30"/>
      <c r="L2387" s="236"/>
      <c r="M2387" s="30"/>
      <c r="N2387" s="30"/>
      <c r="O2387" s="46" t="str">
        <f t="shared" ref="O2387:O2450" si="485">IF(ISBLANK(I2387),"",IF(I2387="Other f-GHG chemical not listed",K2387,I2387))</f>
        <v/>
      </c>
      <c r="P2387" s="239" t="str">
        <f t="shared" si="475"/>
        <v/>
      </c>
      <c r="Q2387" s="52" t="str">
        <f t="shared" si="476"/>
        <v/>
      </c>
      <c r="R2387" s="127"/>
      <c r="S2387" s="86"/>
      <c r="T2387" s="127"/>
      <c r="U2387" s="86"/>
      <c r="V2387" s="87">
        <f t="shared" si="481"/>
        <v>0</v>
      </c>
      <c r="W2387" s="130"/>
      <c r="X2387" s="86"/>
      <c r="Y2387" s="86"/>
      <c r="Z2387" s="131"/>
      <c r="AA2387" s="87">
        <f t="shared" si="477"/>
        <v>0</v>
      </c>
      <c r="AB2387" s="127"/>
      <c r="AC2387" s="86"/>
      <c r="AD2387" s="87">
        <f t="shared" si="482"/>
        <v>0</v>
      </c>
      <c r="AE2387" s="127"/>
      <c r="AF2387" s="86"/>
      <c r="AG2387" s="86"/>
      <c r="AH2387" s="131"/>
      <c r="AI2387" s="88">
        <f t="shared" si="483"/>
        <v>0</v>
      </c>
      <c r="AJ2387" s="89" t="str">
        <f>IFERROR(IF(ISNA(MATCH($AV2387,Other_Category_Abbr,0)),INDEX(FGHG_List_Long_GWP,MATCH($AV2387,FGHG_List_Long,0)),INDEX(GWP_Other_Abbr,MATCH($AV2387,Other_Category_Abbr,0)))*SUM(V2387,AA2387,AD2387,AI2387),"")</f>
        <v/>
      </c>
      <c r="AK2387" s="89" t="str">
        <f>IFERROR(IF(ISNA(MATCH($AV2387,Other_Category_Abbr,0)),INDEX(FGHG_List_Long_GWP,MATCH($AV2387,FGHG_List_Long,0)),INDEX(GWP_Other_Abbr,MATCH($AV2387,Other_Category_Abbr,0)))*(T2387*(S2387+U2387)+W2387*(Y2387+X2387)+AD2387+AE2387*(AF2387+AG2387)),"")</f>
        <v/>
      </c>
      <c r="AL2387" s="90" t="str">
        <f t="shared" si="478"/>
        <v/>
      </c>
      <c r="AM2387" s="91" t="str">
        <f t="shared" si="479"/>
        <v/>
      </c>
      <c r="AP2387" s="92" t="b">
        <f t="shared" ref="AP2387:AP2450" si="486">IF(AND(F2387="EF Method (L21 or L22)",G2387="Yes",H2387="No"),"Eq. L-21",IF(AND(F2387="EF Method (L21 or L22)",G2387="Yes",H2387="Yes"),"Eq. L-22",IF(AND(F2387="EF Method (L21 or L22)",G2387="No"),"Eq. L-22",IF(AND(F2387="ECF Method (L26 or L27)",G2387="Yes"),"Eq. L-27",IF(AND(F2387="ECF Method (L26 or L27)",G2387="No"),"Eq. L-26")))))</f>
        <v>0</v>
      </c>
      <c r="AQ2387" s="92" t="str">
        <f t="shared" ref="AQ2387:AQ2450" si="487">C2387&amp;" "&amp;O2387</f>
        <v xml:space="preserve"> </v>
      </c>
      <c r="AR2387" s="92" t="str">
        <f>IF(LEN(AQ2387)=1,"",COUNTIF($AQ$19:AQ2387,AQ2387)=1)</f>
        <v/>
      </c>
      <c r="AS2387" s="73"/>
      <c r="AT2387" s="73"/>
      <c r="AU2387" s="73"/>
      <c r="AV2387" s="235" t="str">
        <f>IF($P2387=Lists!$A$13,Lists!$A$29,IF($P2387=Lists!$A$14,Lists!$A$30,$P2387))</f>
        <v/>
      </c>
      <c r="AW2387" s="73"/>
      <c r="AX2387" s="73"/>
    </row>
    <row r="2388" spans="2:50" x14ac:dyDescent="0.3">
      <c r="B2388" s="137">
        <f t="shared" si="480"/>
        <v>2370</v>
      </c>
      <c r="C2388" s="24"/>
      <c r="D2388" s="24"/>
      <c r="E2388" s="24"/>
      <c r="F2388" s="25"/>
      <c r="G2388" s="24"/>
      <c r="H2388" s="30"/>
      <c r="I2388" s="24"/>
      <c r="J2388" s="50" t="str">
        <f t="shared" si="484"/>
        <v/>
      </c>
      <c r="K2388" s="30"/>
      <c r="L2388" s="236"/>
      <c r="M2388" s="30"/>
      <c r="N2388" s="30"/>
      <c r="O2388" s="46" t="str">
        <f t="shared" si="485"/>
        <v/>
      </c>
      <c r="P2388" s="239" t="str">
        <f t="shared" ref="P2388:P2451" si="488">IF(ISBLANK(I2388),"",IF(I2388="Other f-GHG chemical not listed",N2388,I2388))</f>
        <v/>
      </c>
      <c r="Q2388" s="52" t="str">
        <f t="shared" ref="Q2388:Q2451" si="489">IF(ISBLANK(I2388),"",IF(I2388="Other f-GHG chemical not listed",L2388,J2388))</f>
        <v/>
      </c>
      <c r="R2388" s="127"/>
      <c r="S2388" s="86"/>
      <c r="T2388" s="127"/>
      <c r="U2388" s="86"/>
      <c r="V2388" s="87">
        <f t="shared" si="481"/>
        <v>0</v>
      </c>
      <c r="W2388" s="130"/>
      <c r="X2388" s="86"/>
      <c r="Y2388" s="86"/>
      <c r="Z2388" s="131"/>
      <c r="AA2388" s="87">
        <f t="shared" ref="AA2388:AA2451" si="490">+W2388*(X2388+Y2388*(1-Z2388))</f>
        <v>0</v>
      </c>
      <c r="AB2388" s="127"/>
      <c r="AC2388" s="86"/>
      <c r="AD2388" s="87">
        <f t="shared" si="482"/>
        <v>0</v>
      </c>
      <c r="AE2388" s="127"/>
      <c r="AF2388" s="86"/>
      <c r="AG2388" s="86"/>
      <c r="AH2388" s="131"/>
      <c r="AI2388" s="88">
        <f t="shared" si="483"/>
        <v>0</v>
      </c>
      <c r="AJ2388" s="89" t="str">
        <f>IFERROR(IF(ISNA(MATCH($AV2388,Other_Category_Abbr,0)),INDEX(FGHG_List_Long_GWP,MATCH($AV2388,FGHG_List_Long,0)),INDEX(GWP_Other_Abbr,MATCH($AV2388,Other_Category_Abbr,0)))*SUM(V2388,AA2388,AD2388,AI2388),"")</f>
        <v/>
      </c>
      <c r="AK2388" s="89" t="str">
        <f>IFERROR(IF(ISNA(MATCH($AV2388,Other_Category_Abbr,0)),INDEX(FGHG_List_Long_GWP,MATCH($AV2388,FGHG_List_Long,0)),INDEX(GWP_Other_Abbr,MATCH($AV2388,Other_Category_Abbr,0)))*(T2388*(S2388+U2388)+W2388*(Y2388+X2388)+AD2388+AE2388*(AF2388+AG2388)),"")</f>
        <v/>
      </c>
      <c r="AL2388" s="90" t="str">
        <f t="shared" ref="AL2388:AL2451" si="491">IFERROR(1-(SUMIF($C$19:$C$3718,C2388,$AJ$19:$AJ$3718)/SUMIF($C$19:$C$3718,C2388,$AK$19:$AK$3718)),"")</f>
        <v/>
      </c>
      <c r="AM2388" s="91" t="str">
        <f t="shared" ref="AM2388:AM2451" si="492">IF(LEN(AL2388)&lt;1,"",IF(AND(AL2388&gt;=$BA$19,AL2388&lt;$BB$19),$AZ$19,IF(AND(AL2388&gt;=$BA$20,AL2388&lt;$BB$20),$AZ$20,IF(AND(AL2388&gt;=$BA$21,AL2388&lt;$BB$21),$AZ$21,IF(AND(AL2388&gt;=$BA$22,AL2388&lt;=$BB$22),$AZ$22,"Check")))))</f>
        <v/>
      </c>
      <c r="AP2388" s="92" t="b">
        <f t="shared" si="486"/>
        <v>0</v>
      </c>
      <c r="AQ2388" s="92" t="str">
        <f t="shared" si="487"/>
        <v xml:space="preserve"> </v>
      </c>
      <c r="AR2388" s="92" t="str">
        <f>IF(LEN(AQ2388)=1,"",COUNTIF($AQ$19:AQ2388,AQ2388)=1)</f>
        <v/>
      </c>
      <c r="AS2388" s="73"/>
      <c r="AT2388" s="73"/>
      <c r="AU2388" s="73"/>
      <c r="AV2388" s="235" t="str">
        <f>IF($P2388=Lists!$A$13,Lists!$A$29,IF($P2388=Lists!$A$14,Lists!$A$30,$P2388))</f>
        <v/>
      </c>
      <c r="AW2388" s="73"/>
      <c r="AX2388" s="73"/>
    </row>
    <row r="2389" spans="2:50" x14ac:dyDescent="0.3">
      <c r="B2389" s="137">
        <f t="shared" ref="B2389:B2452" si="493">1+B2388</f>
        <v>2371</v>
      </c>
      <c r="C2389" s="24"/>
      <c r="D2389" s="24"/>
      <c r="E2389" s="24"/>
      <c r="F2389" s="25"/>
      <c r="G2389" s="24"/>
      <c r="H2389" s="30"/>
      <c r="I2389" s="24"/>
      <c r="J2389" s="50" t="str">
        <f t="shared" si="484"/>
        <v/>
      </c>
      <c r="K2389" s="30"/>
      <c r="L2389" s="236"/>
      <c r="M2389" s="30"/>
      <c r="N2389" s="30"/>
      <c r="O2389" s="46" t="str">
        <f t="shared" si="485"/>
        <v/>
      </c>
      <c r="P2389" s="239" t="str">
        <f t="shared" si="488"/>
        <v/>
      </c>
      <c r="Q2389" s="52" t="str">
        <f t="shared" si="489"/>
        <v/>
      </c>
      <c r="R2389" s="127"/>
      <c r="S2389" s="86"/>
      <c r="T2389" s="127"/>
      <c r="U2389" s="86"/>
      <c r="V2389" s="87">
        <f t="shared" si="481"/>
        <v>0</v>
      </c>
      <c r="W2389" s="130"/>
      <c r="X2389" s="86"/>
      <c r="Y2389" s="86"/>
      <c r="Z2389" s="131"/>
      <c r="AA2389" s="87">
        <f t="shared" si="490"/>
        <v>0</v>
      </c>
      <c r="AB2389" s="127"/>
      <c r="AC2389" s="86"/>
      <c r="AD2389" s="87">
        <f t="shared" si="482"/>
        <v>0</v>
      </c>
      <c r="AE2389" s="127"/>
      <c r="AF2389" s="86"/>
      <c r="AG2389" s="86"/>
      <c r="AH2389" s="131"/>
      <c r="AI2389" s="88">
        <f t="shared" si="483"/>
        <v>0</v>
      </c>
      <c r="AJ2389" s="89" t="str">
        <f>IFERROR(IF(ISNA(MATCH($AV2389,Other_Category_Abbr,0)),INDEX(FGHG_List_Long_GWP,MATCH($AV2389,FGHG_List_Long,0)),INDEX(GWP_Other_Abbr,MATCH($AV2389,Other_Category_Abbr,0)))*SUM(V2389,AA2389,AD2389,AI2389),"")</f>
        <v/>
      </c>
      <c r="AK2389" s="89" t="str">
        <f>IFERROR(IF(ISNA(MATCH($AV2389,Other_Category_Abbr,0)),INDEX(FGHG_List_Long_GWP,MATCH($AV2389,FGHG_List_Long,0)),INDEX(GWP_Other_Abbr,MATCH($AV2389,Other_Category_Abbr,0)))*(T2389*(S2389+U2389)+W2389*(Y2389+X2389)+AD2389+AE2389*(AF2389+AG2389)),"")</f>
        <v/>
      </c>
      <c r="AL2389" s="90" t="str">
        <f t="shared" si="491"/>
        <v/>
      </c>
      <c r="AM2389" s="91" t="str">
        <f t="shared" si="492"/>
        <v/>
      </c>
      <c r="AP2389" s="92" t="b">
        <f t="shared" si="486"/>
        <v>0</v>
      </c>
      <c r="AQ2389" s="92" t="str">
        <f t="shared" si="487"/>
        <v xml:space="preserve"> </v>
      </c>
      <c r="AR2389" s="92" t="str">
        <f>IF(LEN(AQ2389)=1,"",COUNTIF($AQ$19:AQ2389,AQ2389)=1)</f>
        <v/>
      </c>
      <c r="AS2389" s="73"/>
      <c r="AT2389" s="73"/>
      <c r="AU2389" s="73"/>
      <c r="AV2389" s="235" t="str">
        <f>IF($P2389=Lists!$A$13,Lists!$A$29,IF($P2389=Lists!$A$14,Lists!$A$30,$P2389))</f>
        <v/>
      </c>
      <c r="AW2389" s="73"/>
      <c r="AX2389" s="73"/>
    </row>
    <row r="2390" spans="2:50" x14ac:dyDescent="0.3">
      <c r="B2390" s="137">
        <f t="shared" si="493"/>
        <v>2372</v>
      </c>
      <c r="C2390" s="24"/>
      <c r="D2390" s="24"/>
      <c r="E2390" s="24"/>
      <c r="F2390" s="25"/>
      <c r="G2390" s="24"/>
      <c r="H2390" s="30"/>
      <c r="I2390" s="24"/>
      <c r="J2390" s="50" t="str">
        <f t="shared" si="484"/>
        <v/>
      </c>
      <c r="K2390" s="30"/>
      <c r="L2390" s="236"/>
      <c r="M2390" s="30"/>
      <c r="N2390" s="30"/>
      <c r="O2390" s="46" t="str">
        <f t="shared" si="485"/>
        <v/>
      </c>
      <c r="P2390" s="239" t="str">
        <f t="shared" si="488"/>
        <v/>
      </c>
      <c r="Q2390" s="52" t="str">
        <f t="shared" si="489"/>
        <v/>
      </c>
      <c r="R2390" s="127"/>
      <c r="S2390" s="86"/>
      <c r="T2390" s="127"/>
      <c r="U2390" s="86"/>
      <c r="V2390" s="87">
        <f t="shared" si="481"/>
        <v>0</v>
      </c>
      <c r="W2390" s="130"/>
      <c r="X2390" s="86"/>
      <c r="Y2390" s="86"/>
      <c r="Z2390" s="131"/>
      <c r="AA2390" s="87">
        <f t="shared" si="490"/>
        <v>0</v>
      </c>
      <c r="AB2390" s="127"/>
      <c r="AC2390" s="86"/>
      <c r="AD2390" s="87">
        <f t="shared" si="482"/>
        <v>0</v>
      </c>
      <c r="AE2390" s="127"/>
      <c r="AF2390" s="86"/>
      <c r="AG2390" s="86"/>
      <c r="AH2390" s="131"/>
      <c r="AI2390" s="88">
        <f t="shared" si="483"/>
        <v>0</v>
      </c>
      <c r="AJ2390" s="89" t="str">
        <f>IFERROR(IF(ISNA(MATCH($AV2390,Other_Category_Abbr,0)),INDEX(FGHG_List_Long_GWP,MATCH($AV2390,FGHG_List_Long,0)),INDEX(GWP_Other_Abbr,MATCH($AV2390,Other_Category_Abbr,0)))*SUM(V2390,AA2390,AD2390,AI2390),"")</f>
        <v/>
      </c>
      <c r="AK2390" s="89" t="str">
        <f>IFERROR(IF(ISNA(MATCH($AV2390,Other_Category_Abbr,0)),INDEX(FGHG_List_Long_GWP,MATCH($AV2390,FGHG_List_Long,0)),INDEX(GWP_Other_Abbr,MATCH($AV2390,Other_Category_Abbr,0)))*(T2390*(S2390+U2390)+W2390*(Y2390+X2390)+AD2390+AE2390*(AF2390+AG2390)),"")</f>
        <v/>
      </c>
      <c r="AL2390" s="90" t="str">
        <f t="shared" si="491"/>
        <v/>
      </c>
      <c r="AM2390" s="91" t="str">
        <f t="shared" si="492"/>
        <v/>
      </c>
      <c r="AP2390" s="92" t="b">
        <f t="shared" si="486"/>
        <v>0</v>
      </c>
      <c r="AQ2390" s="92" t="str">
        <f t="shared" si="487"/>
        <v xml:space="preserve"> </v>
      </c>
      <c r="AR2390" s="92" t="str">
        <f>IF(LEN(AQ2390)=1,"",COUNTIF($AQ$19:AQ2390,AQ2390)=1)</f>
        <v/>
      </c>
      <c r="AS2390" s="73"/>
      <c r="AT2390" s="73"/>
      <c r="AU2390" s="73"/>
      <c r="AV2390" s="235" t="str">
        <f>IF($P2390=Lists!$A$13,Lists!$A$29,IF($P2390=Lists!$A$14,Lists!$A$30,$P2390))</f>
        <v/>
      </c>
      <c r="AW2390" s="73"/>
      <c r="AX2390" s="73"/>
    </row>
    <row r="2391" spans="2:50" x14ac:dyDescent="0.3">
      <c r="B2391" s="137">
        <f t="shared" si="493"/>
        <v>2373</v>
      </c>
      <c r="C2391" s="24"/>
      <c r="D2391" s="24"/>
      <c r="E2391" s="24"/>
      <c r="F2391" s="25"/>
      <c r="G2391" s="24"/>
      <c r="H2391" s="30"/>
      <c r="I2391" s="24"/>
      <c r="J2391" s="50" t="str">
        <f t="shared" si="484"/>
        <v/>
      </c>
      <c r="K2391" s="30"/>
      <c r="L2391" s="236"/>
      <c r="M2391" s="30"/>
      <c r="N2391" s="30"/>
      <c r="O2391" s="46" t="str">
        <f t="shared" si="485"/>
        <v/>
      </c>
      <c r="P2391" s="239" t="str">
        <f t="shared" si="488"/>
        <v/>
      </c>
      <c r="Q2391" s="52" t="str">
        <f t="shared" si="489"/>
        <v/>
      </c>
      <c r="R2391" s="127"/>
      <c r="S2391" s="86"/>
      <c r="T2391" s="127"/>
      <c r="U2391" s="86"/>
      <c r="V2391" s="87">
        <f t="shared" si="481"/>
        <v>0</v>
      </c>
      <c r="W2391" s="130"/>
      <c r="X2391" s="86"/>
      <c r="Y2391" s="86"/>
      <c r="Z2391" s="131"/>
      <c r="AA2391" s="87">
        <f t="shared" si="490"/>
        <v>0</v>
      </c>
      <c r="AB2391" s="127"/>
      <c r="AC2391" s="86"/>
      <c r="AD2391" s="87">
        <f t="shared" si="482"/>
        <v>0</v>
      </c>
      <c r="AE2391" s="127"/>
      <c r="AF2391" s="86"/>
      <c r="AG2391" s="86"/>
      <c r="AH2391" s="131"/>
      <c r="AI2391" s="88">
        <f t="shared" si="483"/>
        <v>0</v>
      </c>
      <c r="AJ2391" s="89" t="str">
        <f>IFERROR(IF(ISNA(MATCH($AV2391,Other_Category_Abbr,0)),INDEX(FGHG_List_Long_GWP,MATCH($AV2391,FGHG_List_Long,0)),INDEX(GWP_Other_Abbr,MATCH($AV2391,Other_Category_Abbr,0)))*SUM(V2391,AA2391,AD2391,AI2391),"")</f>
        <v/>
      </c>
      <c r="AK2391" s="89" t="str">
        <f>IFERROR(IF(ISNA(MATCH($AV2391,Other_Category_Abbr,0)),INDEX(FGHG_List_Long_GWP,MATCH($AV2391,FGHG_List_Long,0)),INDEX(GWP_Other_Abbr,MATCH($AV2391,Other_Category_Abbr,0)))*(T2391*(S2391+U2391)+W2391*(Y2391+X2391)+AD2391+AE2391*(AF2391+AG2391)),"")</f>
        <v/>
      </c>
      <c r="AL2391" s="90" t="str">
        <f t="shared" si="491"/>
        <v/>
      </c>
      <c r="AM2391" s="91" t="str">
        <f t="shared" si="492"/>
        <v/>
      </c>
      <c r="AP2391" s="92" t="b">
        <f t="shared" si="486"/>
        <v>0</v>
      </c>
      <c r="AQ2391" s="92" t="str">
        <f t="shared" si="487"/>
        <v xml:space="preserve"> </v>
      </c>
      <c r="AR2391" s="92" t="str">
        <f>IF(LEN(AQ2391)=1,"",COUNTIF($AQ$19:AQ2391,AQ2391)=1)</f>
        <v/>
      </c>
      <c r="AS2391" s="73"/>
      <c r="AT2391" s="73"/>
      <c r="AU2391" s="73"/>
      <c r="AV2391" s="235" t="str">
        <f>IF($P2391=Lists!$A$13,Lists!$A$29,IF($P2391=Lists!$A$14,Lists!$A$30,$P2391))</f>
        <v/>
      </c>
      <c r="AW2391" s="73"/>
      <c r="AX2391" s="73"/>
    </row>
    <row r="2392" spans="2:50" x14ac:dyDescent="0.3">
      <c r="B2392" s="137">
        <f t="shared" si="493"/>
        <v>2374</v>
      </c>
      <c r="C2392" s="24"/>
      <c r="D2392" s="24"/>
      <c r="E2392" s="24"/>
      <c r="F2392" s="25"/>
      <c r="G2392" s="24"/>
      <c r="H2392" s="30"/>
      <c r="I2392" s="24"/>
      <c r="J2392" s="50" t="str">
        <f t="shared" si="484"/>
        <v/>
      </c>
      <c r="K2392" s="30"/>
      <c r="L2392" s="236"/>
      <c r="M2392" s="30"/>
      <c r="N2392" s="30"/>
      <c r="O2392" s="46" t="str">
        <f t="shared" si="485"/>
        <v/>
      </c>
      <c r="P2392" s="239" t="str">
        <f t="shared" si="488"/>
        <v/>
      </c>
      <c r="Q2392" s="52" t="str">
        <f t="shared" si="489"/>
        <v/>
      </c>
      <c r="R2392" s="127"/>
      <c r="S2392" s="86"/>
      <c r="T2392" s="127"/>
      <c r="U2392" s="86"/>
      <c r="V2392" s="87">
        <f t="shared" si="481"/>
        <v>0</v>
      </c>
      <c r="W2392" s="130"/>
      <c r="X2392" s="86"/>
      <c r="Y2392" s="86"/>
      <c r="Z2392" s="131"/>
      <c r="AA2392" s="87">
        <f t="shared" si="490"/>
        <v>0</v>
      </c>
      <c r="AB2392" s="127"/>
      <c r="AC2392" s="86"/>
      <c r="AD2392" s="87">
        <f t="shared" si="482"/>
        <v>0</v>
      </c>
      <c r="AE2392" s="127"/>
      <c r="AF2392" s="86"/>
      <c r="AG2392" s="86"/>
      <c r="AH2392" s="131"/>
      <c r="AI2392" s="88">
        <f t="shared" si="483"/>
        <v>0</v>
      </c>
      <c r="AJ2392" s="89" t="str">
        <f>IFERROR(IF(ISNA(MATCH($AV2392,Other_Category_Abbr,0)),INDEX(FGHG_List_Long_GWP,MATCH($AV2392,FGHG_List_Long,0)),INDEX(GWP_Other_Abbr,MATCH($AV2392,Other_Category_Abbr,0)))*SUM(V2392,AA2392,AD2392,AI2392),"")</f>
        <v/>
      </c>
      <c r="AK2392" s="89" t="str">
        <f>IFERROR(IF(ISNA(MATCH($AV2392,Other_Category_Abbr,0)),INDEX(FGHG_List_Long_GWP,MATCH($AV2392,FGHG_List_Long,0)),INDEX(GWP_Other_Abbr,MATCH($AV2392,Other_Category_Abbr,0)))*(T2392*(S2392+U2392)+W2392*(Y2392+X2392)+AD2392+AE2392*(AF2392+AG2392)),"")</f>
        <v/>
      </c>
      <c r="AL2392" s="90" t="str">
        <f t="shared" si="491"/>
        <v/>
      </c>
      <c r="AM2392" s="91" t="str">
        <f t="shared" si="492"/>
        <v/>
      </c>
      <c r="AP2392" s="92" t="b">
        <f t="shared" si="486"/>
        <v>0</v>
      </c>
      <c r="AQ2392" s="92" t="str">
        <f t="shared" si="487"/>
        <v xml:space="preserve"> </v>
      </c>
      <c r="AR2392" s="92" t="str">
        <f>IF(LEN(AQ2392)=1,"",COUNTIF($AQ$19:AQ2392,AQ2392)=1)</f>
        <v/>
      </c>
      <c r="AS2392" s="73"/>
      <c r="AT2392" s="73"/>
      <c r="AU2392" s="73"/>
      <c r="AV2392" s="235" t="str">
        <f>IF($P2392=Lists!$A$13,Lists!$A$29,IF($P2392=Lists!$A$14,Lists!$A$30,$P2392))</f>
        <v/>
      </c>
      <c r="AW2392" s="73"/>
      <c r="AX2392" s="73"/>
    </row>
    <row r="2393" spans="2:50" x14ac:dyDescent="0.3">
      <c r="B2393" s="137">
        <f t="shared" si="493"/>
        <v>2375</v>
      </c>
      <c r="C2393" s="24"/>
      <c r="D2393" s="24"/>
      <c r="E2393" s="24"/>
      <c r="F2393" s="25"/>
      <c r="G2393" s="24"/>
      <c r="H2393" s="30"/>
      <c r="I2393" s="24"/>
      <c r="J2393" s="50" t="str">
        <f t="shared" si="484"/>
        <v/>
      </c>
      <c r="K2393" s="30"/>
      <c r="L2393" s="236"/>
      <c r="M2393" s="30"/>
      <c r="N2393" s="30"/>
      <c r="O2393" s="46" t="str">
        <f t="shared" si="485"/>
        <v/>
      </c>
      <c r="P2393" s="239" t="str">
        <f t="shared" si="488"/>
        <v/>
      </c>
      <c r="Q2393" s="52" t="str">
        <f t="shared" si="489"/>
        <v/>
      </c>
      <c r="R2393" s="127"/>
      <c r="S2393" s="86"/>
      <c r="T2393" s="127"/>
      <c r="U2393" s="86"/>
      <c r="V2393" s="87">
        <f t="shared" si="481"/>
        <v>0</v>
      </c>
      <c r="W2393" s="130"/>
      <c r="X2393" s="86"/>
      <c r="Y2393" s="86"/>
      <c r="Z2393" s="131"/>
      <c r="AA2393" s="87">
        <f t="shared" si="490"/>
        <v>0</v>
      </c>
      <c r="AB2393" s="127"/>
      <c r="AC2393" s="86"/>
      <c r="AD2393" s="87">
        <f t="shared" si="482"/>
        <v>0</v>
      </c>
      <c r="AE2393" s="127"/>
      <c r="AF2393" s="86"/>
      <c r="AG2393" s="86"/>
      <c r="AH2393" s="131"/>
      <c r="AI2393" s="88">
        <f t="shared" si="483"/>
        <v>0</v>
      </c>
      <c r="AJ2393" s="89" t="str">
        <f>IFERROR(IF(ISNA(MATCH($AV2393,Other_Category_Abbr,0)),INDEX(FGHG_List_Long_GWP,MATCH($AV2393,FGHG_List_Long,0)),INDEX(GWP_Other_Abbr,MATCH($AV2393,Other_Category_Abbr,0)))*SUM(V2393,AA2393,AD2393,AI2393),"")</f>
        <v/>
      </c>
      <c r="AK2393" s="89" t="str">
        <f>IFERROR(IF(ISNA(MATCH($AV2393,Other_Category_Abbr,0)),INDEX(FGHG_List_Long_GWP,MATCH($AV2393,FGHG_List_Long,0)),INDEX(GWP_Other_Abbr,MATCH($AV2393,Other_Category_Abbr,0)))*(T2393*(S2393+U2393)+W2393*(Y2393+X2393)+AD2393+AE2393*(AF2393+AG2393)),"")</f>
        <v/>
      </c>
      <c r="AL2393" s="90" t="str">
        <f t="shared" si="491"/>
        <v/>
      </c>
      <c r="AM2393" s="91" t="str">
        <f t="shared" si="492"/>
        <v/>
      </c>
      <c r="AP2393" s="92" t="b">
        <f t="shared" si="486"/>
        <v>0</v>
      </c>
      <c r="AQ2393" s="92" t="str">
        <f t="shared" si="487"/>
        <v xml:space="preserve"> </v>
      </c>
      <c r="AR2393" s="92" t="str">
        <f>IF(LEN(AQ2393)=1,"",COUNTIF($AQ$19:AQ2393,AQ2393)=1)</f>
        <v/>
      </c>
      <c r="AS2393" s="73"/>
      <c r="AT2393" s="73"/>
      <c r="AU2393" s="73"/>
      <c r="AV2393" s="235" t="str">
        <f>IF($P2393=Lists!$A$13,Lists!$A$29,IF($P2393=Lists!$A$14,Lists!$A$30,$P2393))</f>
        <v/>
      </c>
      <c r="AW2393" s="73"/>
      <c r="AX2393" s="73"/>
    </row>
    <row r="2394" spans="2:50" x14ac:dyDescent="0.3">
      <c r="B2394" s="137">
        <f t="shared" si="493"/>
        <v>2376</v>
      </c>
      <c r="C2394" s="24"/>
      <c r="D2394" s="24"/>
      <c r="E2394" s="24"/>
      <c r="F2394" s="25"/>
      <c r="G2394" s="24"/>
      <c r="H2394" s="30"/>
      <c r="I2394" s="24"/>
      <c r="J2394" s="50" t="str">
        <f t="shared" si="484"/>
        <v/>
      </c>
      <c r="K2394" s="30"/>
      <c r="L2394" s="236"/>
      <c r="M2394" s="30"/>
      <c r="N2394" s="30"/>
      <c r="O2394" s="46" t="str">
        <f t="shared" si="485"/>
        <v/>
      </c>
      <c r="P2394" s="239" t="str">
        <f t="shared" si="488"/>
        <v/>
      </c>
      <c r="Q2394" s="52" t="str">
        <f t="shared" si="489"/>
        <v/>
      </c>
      <c r="R2394" s="127"/>
      <c r="S2394" s="86"/>
      <c r="T2394" s="127"/>
      <c r="U2394" s="86"/>
      <c r="V2394" s="87">
        <f t="shared" si="481"/>
        <v>0</v>
      </c>
      <c r="W2394" s="130"/>
      <c r="X2394" s="86"/>
      <c r="Y2394" s="86"/>
      <c r="Z2394" s="131"/>
      <c r="AA2394" s="87">
        <f t="shared" si="490"/>
        <v>0</v>
      </c>
      <c r="AB2394" s="127"/>
      <c r="AC2394" s="86"/>
      <c r="AD2394" s="87">
        <f t="shared" si="482"/>
        <v>0</v>
      </c>
      <c r="AE2394" s="127"/>
      <c r="AF2394" s="86"/>
      <c r="AG2394" s="86"/>
      <c r="AH2394" s="131"/>
      <c r="AI2394" s="88">
        <f t="shared" si="483"/>
        <v>0</v>
      </c>
      <c r="AJ2394" s="89" t="str">
        <f>IFERROR(IF(ISNA(MATCH($AV2394,Other_Category_Abbr,0)),INDEX(FGHG_List_Long_GWP,MATCH($AV2394,FGHG_List_Long,0)),INDEX(GWP_Other_Abbr,MATCH($AV2394,Other_Category_Abbr,0)))*SUM(V2394,AA2394,AD2394,AI2394),"")</f>
        <v/>
      </c>
      <c r="AK2394" s="89" t="str">
        <f>IFERROR(IF(ISNA(MATCH($AV2394,Other_Category_Abbr,0)),INDEX(FGHG_List_Long_GWP,MATCH($AV2394,FGHG_List_Long,0)),INDEX(GWP_Other_Abbr,MATCH($AV2394,Other_Category_Abbr,0)))*(T2394*(S2394+U2394)+W2394*(Y2394+X2394)+AD2394+AE2394*(AF2394+AG2394)),"")</f>
        <v/>
      </c>
      <c r="AL2394" s="90" t="str">
        <f t="shared" si="491"/>
        <v/>
      </c>
      <c r="AM2394" s="91" t="str">
        <f t="shared" si="492"/>
        <v/>
      </c>
      <c r="AP2394" s="92" t="b">
        <f t="shared" si="486"/>
        <v>0</v>
      </c>
      <c r="AQ2394" s="92" t="str">
        <f t="shared" si="487"/>
        <v xml:space="preserve"> </v>
      </c>
      <c r="AR2394" s="92" t="str">
        <f>IF(LEN(AQ2394)=1,"",COUNTIF($AQ$19:AQ2394,AQ2394)=1)</f>
        <v/>
      </c>
      <c r="AS2394" s="73"/>
      <c r="AT2394" s="73"/>
      <c r="AU2394" s="73"/>
      <c r="AV2394" s="235" t="str">
        <f>IF($P2394=Lists!$A$13,Lists!$A$29,IF($P2394=Lists!$A$14,Lists!$A$30,$P2394))</f>
        <v/>
      </c>
      <c r="AW2394" s="73"/>
      <c r="AX2394" s="73"/>
    </row>
    <row r="2395" spans="2:50" x14ac:dyDescent="0.3">
      <c r="B2395" s="137">
        <f t="shared" si="493"/>
        <v>2377</v>
      </c>
      <c r="C2395" s="24"/>
      <c r="D2395" s="24"/>
      <c r="E2395" s="24"/>
      <c r="F2395" s="25"/>
      <c r="G2395" s="24"/>
      <c r="H2395" s="30"/>
      <c r="I2395" s="24"/>
      <c r="J2395" s="50" t="str">
        <f t="shared" si="484"/>
        <v/>
      </c>
      <c r="K2395" s="30"/>
      <c r="L2395" s="236"/>
      <c r="M2395" s="30"/>
      <c r="N2395" s="30"/>
      <c r="O2395" s="46" t="str">
        <f t="shared" si="485"/>
        <v/>
      </c>
      <c r="P2395" s="239" t="str">
        <f t="shared" si="488"/>
        <v/>
      </c>
      <c r="Q2395" s="52" t="str">
        <f t="shared" si="489"/>
        <v/>
      </c>
      <c r="R2395" s="127"/>
      <c r="S2395" s="86"/>
      <c r="T2395" s="127"/>
      <c r="U2395" s="86"/>
      <c r="V2395" s="87">
        <f t="shared" si="481"/>
        <v>0</v>
      </c>
      <c r="W2395" s="130"/>
      <c r="X2395" s="86"/>
      <c r="Y2395" s="86"/>
      <c r="Z2395" s="131"/>
      <c r="AA2395" s="87">
        <f t="shared" si="490"/>
        <v>0</v>
      </c>
      <c r="AB2395" s="127"/>
      <c r="AC2395" s="86"/>
      <c r="AD2395" s="87">
        <f t="shared" si="482"/>
        <v>0</v>
      </c>
      <c r="AE2395" s="127"/>
      <c r="AF2395" s="86"/>
      <c r="AG2395" s="86"/>
      <c r="AH2395" s="131"/>
      <c r="AI2395" s="88">
        <f t="shared" si="483"/>
        <v>0</v>
      </c>
      <c r="AJ2395" s="89" t="str">
        <f>IFERROR(IF(ISNA(MATCH($AV2395,Other_Category_Abbr,0)),INDEX(FGHG_List_Long_GWP,MATCH($AV2395,FGHG_List_Long,0)),INDEX(GWP_Other_Abbr,MATCH($AV2395,Other_Category_Abbr,0)))*SUM(V2395,AA2395,AD2395,AI2395),"")</f>
        <v/>
      </c>
      <c r="AK2395" s="89" t="str">
        <f>IFERROR(IF(ISNA(MATCH($AV2395,Other_Category_Abbr,0)),INDEX(FGHG_List_Long_GWP,MATCH($AV2395,FGHG_List_Long,0)),INDEX(GWP_Other_Abbr,MATCH($AV2395,Other_Category_Abbr,0)))*(T2395*(S2395+U2395)+W2395*(Y2395+X2395)+AD2395+AE2395*(AF2395+AG2395)),"")</f>
        <v/>
      </c>
      <c r="AL2395" s="90" t="str">
        <f t="shared" si="491"/>
        <v/>
      </c>
      <c r="AM2395" s="91" t="str">
        <f t="shared" si="492"/>
        <v/>
      </c>
      <c r="AP2395" s="92" t="b">
        <f t="shared" si="486"/>
        <v>0</v>
      </c>
      <c r="AQ2395" s="92" t="str">
        <f t="shared" si="487"/>
        <v xml:space="preserve"> </v>
      </c>
      <c r="AR2395" s="92" t="str">
        <f>IF(LEN(AQ2395)=1,"",COUNTIF($AQ$19:AQ2395,AQ2395)=1)</f>
        <v/>
      </c>
      <c r="AS2395" s="73"/>
      <c r="AT2395" s="73"/>
      <c r="AU2395" s="73"/>
      <c r="AV2395" s="235" t="str">
        <f>IF($P2395=Lists!$A$13,Lists!$A$29,IF($P2395=Lists!$A$14,Lists!$A$30,$P2395))</f>
        <v/>
      </c>
      <c r="AW2395" s="73"/>
      <c r="AX2395" s="73"/>
    </row>
    <row r="2396" spans="2:50" x14ac:dyDescent="0.3">
      <c r="B2396" s="137">
        <f t="shared" si="493"/>
        <v>2378</v>
      </c>
      <c r="C2396" s="24"/>
      <c r="D2396" s="24"/>
      <c r="E2396" s="24"/>
      <c r="F2396" s="25"/>
      <c r="G2396" s="24"/>
      <c r="H2396" s="30"/>
      <c r="I2396" s="24"/>
      <c r="J2396" s="50" t="str">
        <f t="shared" si="484"/>
        <v/>
      </c>
      <c r="K2396" s="30"/>
      <c r="L2396" s="236"/>
      <c r="M2396" s="30"/>
      <c r="N2396" s="30"/>
      <c r="O2396" s="46" t="str">
        <f t="shared" si="485"/>
        <v/>
      </c>
      <c r="P2396" s="239" t="str">
        <f t="shared" si="488"/>
        <v/>
      </c>
      <c r="Q2396" s="52" t="str">
        <f t="shared" si="489"/>
        <v/>
      </c>
      <c r="R2396" s="127"/>
      <c r="S2396" s="86"/>
      <c r="T2396" s="127"/>
      <c r="U2396" s="86"/>
      <c r="V2396" s="87">
        <f t="shared" si="481"/>
        <v>0</v>
      </c>
      <c r="W2396" s="130"/>
      <c r="X2396" s="86"/>
      <c r="Y2396" s="86"/>
      <c r="Z2396" s="131"/>
      <c r="AA2396" s="87">
        <f t="shared" si="490"/>
        <v>0</v>
      </c>
      <c r="AB2396" s="127"/>
      <c r="AC2396" s="86"/>
      <c r="AD2396" s="87">
        <f t="shared" si="482"/>
        <v>0</v>
      </c>
      <c r="AE2396" s="127"/>
      <c r="AF2396" s="86"/>
      <c r="AG2396" s="86"/>
      <c r="AH2396" s="131"/>
      <c r="AI2396" s="88">
        <f t="shared" si="483"/>
        <v>0</v>
      </c>
      <c r="AJ2396" s="89" t="str">
        <f>IFERROR(IF(ISNA(MATCH($AV2396,Other_Category_Abbr,0)),INDEX(FGHG_List_Long_GWP,MATCH($AV2396,FGHG_List_Long,0)),INDEX(GWP_Other_Abbr,MATCH($AV2396,Other_Category_Abbr,0)))*SUM(V2396,AA2396,AD2396,AI2396),"")</f>
        <v/>
      </c>
      <c r="AK2396" s="89" t="str">
        <f>IFERROR(IF(ISNA(MATCH($AV2396,Other_Category_Abbr,0)),INDEX(FGHG_List_Long_GWP,MATCH($AV2396,FGHG_List_Long,0)),INDEX(GWP_Other_Abbr,MATCH($AV2396,Other_Category_Abbr,0)))*(T2396*(S2396+U2396)+W2396*(Y2396+X2396)+AD2396+AE2396*(AF2396+AG2396)),"")</f>
        <v/>
      </c>
      <c r="AL2396" s="90" t="str">
        <f t="shared" si="491"/>
        <v/>
      </c>
      <c r="AM2396" s="91" t="str">
        <f t="shared" si="492"/>
        <v/>
      </c>
      <c r="AP2396" s="92" t="b">
        <f t="shared" si="486"/>
        <v>0</v>
      </c>
      <c r="AQ2396" s="92" t="str">
        <f t="shared" si="487"/>
        <v xml:space="preserve"> </v>
      </c>
      <c r="AR2396" s="92" t="str">
        <f>IF(LEN(AQ2396)=1,"",COUNTIF($AQ$19:AQ2396,AQ2396)=1)</f>
        <v/>
      </c>
      <c r="AS2396" s="73"/>
      <c r="AT2396" s="73"/>
      <c r="AU2396" s="73"/>
      <c r="AV2396" s="235" t="str">
        <f>IF($P2396=Lists!$A$13,Lists!$A$29,IF($P2396=Lists!$A$14,Lists!$A$30,$P2396))</f>
        <v/>
      </c>
      <c r="AW2396" s="73"/>
      <c r="AX2396" s="73"/>
    </row>
    <row r="2397" spans="2:50" x14ac:dyDescent="0.3">
      <c r="B2397" s="137">
        <f t="shared" si="493"/>
        <v>2379</v>
      </c>
      <c r="C2397" s="24"/>
      <c r="D2397" s="24"/>
      <c r="E2397" s="24"/>
      <c r="F2397" s="25"/>
      <c r="G2397" s="24"/>
      <c r="H2397" s="30"/>
      <c r="I2397" s="24"/>
      <c r="J2397" s="50" t="str">
        <f t="shared" si="484"/>
        <v/>
      </c>
      <c r="K2397" s="30"/>
      <c r="L2397" s="236"/>
      <c r="M2397" s="30"/>
      <c r="N2397" s="30"/>
      <c r="O2397" s="46" t="str">
        <f t="shared" si="485"/>
        <v/>
      </c>
      <c r="P2397" s="239" t="str">
        <f t="shared" si="488"/>
        <v/>
      </c>
      <c r="Q2397" s="52" t="str">
        <f t="shared" si="489"/>
        <v/>
      </c>
      <c r="R2397" s="127"/>
      <c r="S2397" s="86"/>
      <c r="T2397" s="127"/>
      <c r="U2397" s="86"/>
      <c r="V2397" s="87">
        <f t="shared" si="481"/>
        <v>0</v>
      </c>
      <c r="W2397" s="130"/>
      <c r="X2397" s="86"/>
      <c r="Y2397" s="86"/>
      <c r="Z2397" s="131"/>
      <c r="AA2397" s="87">
        <f t="shared" si="490"/>
        <v>0</v>
      </c>
      <c r="AB2397" s="127"/>
      <c r="AC2397" s="86"/>
      <c r="AD2397" s="87">
        <f t="shared" si="482"/>
        <v>0</v>
      </c>
      <c r="AE2397" s="127"/>
      <c r="AF2397" s="86"/>
      <c r="AG2397" s="86"/>
      <c r="AH2397" s="131"/>
      <c r="AI2397" s="88">
        <f t="shared" si="483"/>
        <v>0</v>
      </c>
      <c r="AJ2397" s="89" t="str">
        <f>IFERROR(IF(ISNA(MATCH($AV2397,Other_Category_Abbr,0)),INDEX(FGHG_List_Long_GWP,MATCH($AV2397,FGHG_List_Long,0)),INDEX(GWP_Other_Abbr,MATCH($AV2397,Other_Category_Abbr,0)))*SUM(V2397,AA2397,AD2397,AI2397),"")</f>
        <v/>
      </c>
      <c r="AK2397" s="89" t="str">
        <f>IFERROR(IF(ISNA(MATCH($AV2397,Other_Category_Abbr,0)),INDEX(FGHG_List_Long_GWP,MATCH($AV2397,FGHG_List_Long,0)),INDEX(GWP_Other_Abbr,MATCH($AV2397,Other_Category_Abbr,0)))*(T2397*(S2397+U2397)+W2397*(Y2397+X2397)+AD2397+AE2397*(AF2397+AG2397)),"")</f>
        <v/>
      </c>
      <c r="AL2397" s="90" t="str">
        <f t="shared" si="491"/>
        <v/>
      </c>
      <c r="AM2397" s="91" t="str">
        <f t="shared" si="492"/>
        <v/>
      </c>
      <c r="AP2397" s="92" t="b">
        <f t="shared" si="486"/>
        <v>0</v>
      </c>
      <c r="AQ2397" s="92" t="str">
        <f t="shared" si="487"/>
        <v xml:space="preserve"> </v>
      </c>
      <c r="AR2397" s="92" t="str">
        <f>IF(LEN(AQ2397)=1,"",COUNTIF($AQ$19:AQ2397,AQ2397)=1)</f>
        <v/>
      </c>
      <c r="AS2397" s="73"/>
      <c r="AT2397" s="73"/>
      <c r="AU2397" s="73"/>
      <c r="AV2397" s="235" t="str">
        <f>IF($P2397=Lists!$A$13,Lists!$A$29,IF($P2397=Lists!$A$14,Lists!$A$30,$P2397))</f>
        <v/>
      </c>
      <c r="AW2397" s="73"/>
      <c r="AX2397" s="73"/>
    </row>
    <row r="2398" spans="2:50" x14ac:dyDescent="0.3">
      <c r="B2398" s="137">
        <f t="shared" si="493"/>
        <v>2380</v>
      </c>
      <c r="C2398" s="24"/>
      <c r="D2398" s="24"/>
      <c r="E2398" s="24"/>
      <c r="F2398" s="25"/>
      <c r="G2398" s="24"/>
      <c r="H2398" s="30"/>
      <c r="I2398" s="24"/>
      <c r="J2398" s="50" t="str">
        <f t="shared" si="484"/>
        <v/>
      </c>
      <c r="K2398" s="30"/>
      <c r="L2398" s="236"/>
      <c r="M2398" s="30"/>
      <c r="N2398" s="30"/>
      <c r="O2398" s="46" t="str">
        <f t="shared" si="485"/>
        <v/>
      </c>
      <c r="P2398" s="239" t="str">
        <f t="shared" si="488"/>
        <v/>
      </c>
      <c r="Q2398" s="52" t="str">
        <f t="shared" si="489"/>
        <v/>
      </c>
      <c r="R2398" s="127"/>
      <c r="S2398" s="86"/>
      <c r="T2398" s="127"/>
      <c r="U2398" s="86"/>
      <c r="V2398" s="87">
        <f t="shared" si="481"/>
        <v>0</v>
      </c>
      <c r="W2398" s="130"/>
      <c r="X2398" s="86"/>
      <c r="Y2398" s="86"/>
      <c r="Z2398" s="131"/>
      <c r="AA2398" s="87">
        <f t="shared" si="490"/>
        <v>0</v>
      </c>
      <c r="AB2398" s="127"/>
      <c r="AC2398" s="86"/>
      <c r="AD2398" s="87">
        <f t="shared" si="482"/>
        <v>0</v>
      </c>
      <c r="AE2398" s="127"/>
      <c r="AF2398" s="86"/>
      <c r="AG2398" s="86"/>
      <c r="AH2398" s="131"/>
      <c r="AI2398" s="88">
        <f t="shared" si="483"/>
        <v>0</v>
      </c>
      <c r="AJ2398" s="89" t="str">
        <f>IFERROR(IF(ISNA(MATCH($AV2398,Other_Category_Abbr,0)),INDEX(FGHG_List_Long_GWP,MATCH($AV2398,FGHG_List_Long,0)),INDEX(GWP_Other_Abbr,MATCH($AV2398,Other_Category_Abbr,0)))*SUM(V2398,AA2398,AD2398,AI2398),"")</f>
        <v/>
      </c>
      <c r="AK2398" s="89" t="str">
        <f>IFERROR(IF(ISNA(MATCH($AV2398,Other_Category_Abbr,0)),INDEX(FGHG_List_Long_GWP,MATCH($AV2398,FGHG_List_Long,0)),INDEX(GWP_Other_Abbr,MATCH($AV2398,Other_Category_Abbr,0)))*(T2398*(S2398+U2398)+W2398*(Y2398+X2398)+AD2398+AE2398*(AF2398+AG2398)),"")</f>
        <v/>
      </c>
      <c r="AL2398" s="90" t="str">
        <f t="shared" si="491"/>
        <v/>
      </c>
      <c r="AM2398" s="91" t="str">
        <f t="shared" si="492"/>
        <v/>
      </c>
      <c r="AP2398" s="92" t="b">
        <f t="shared" si="486"/>
        <v>0</v>
      </c>
      <c r="AQ2398" s="92" t="str">
        <f t="shared" si="487"/>
        <v xml:space="preserve"> </v>
      </c>
      <c r="AR2398" s="92" t="str">
        <f>IF(LEN(AQ2398)=1,"",COUNTIF($AQ$19:AQ2398,AQ2398)=1)</f>
        <v/>
      </c>
      <c r="AS2398" s="73"/>
      <c r="AT2398" s="73"/>
      <c r="AU2398" s="73"/>
      <c r="AV2398" s="235" t="str">
        <f>IF($P2398=Lists!$A$13,Lists!$A$29,IF($P2398=Lists!$A$14,Lists!$A$30,$P2398))</f>
        <v/>
      </c>
      <c r="AW2398" s="73"/>
      <c r="AX2398" s="73"/>
    </row>
    <row r="2399" spans="2:50" x14ac:dyDescent="0.3">
      <c r="B2399" s="137">
        <f t="shared" si="493"/>
        <v>2381</v>
      </c>
      <c r="C2399" s="24"/>
      <c r="D2399" s="24"/>
      <c r="E2399" s="24"/>
      <c r="F2399" s="25"/>
      <c r="G2399" s="24"/>
      <c r="H2399" s="30"/>
      <c r="I2399" s="24"/>
      <c r="J2399" s="50" t="str">
        <f t="shared" si="484"/>
        <v/>
      </c>
      <c r="K2399" s="30"/>
      <c r="L2399" s="236"/>
      <c r="M2399" s="30"/>
      <c r="N2399" s="30"/>
      <c r="O2399" s="46" t="str">
        <f t="shared" si="485"/>
        <v/>
      </c>
      <c r="P2399" s="239" t="str">
        <f t="shared" si="488"/>
        <v/>
      </c>
      <c r="Q2399" s="52" t="str">
        <f t="shared" si="489"/>
        <v/>
      </c>
      <c r="R2399" s="127"/>
      <c r="S2399" s="86"/>
      <c r="T2399" s="127"/>
      <c r="U2399" s="86"/>
      <c r="V2399" s="87">
        <f t="shared" si="481"/>
        <v>0</v>
      </c>
      <c r="W2399" s="130"/>
      <c r="X2399" s="86"/>
      <c r="Y2399" s="86"/>
      <c r="Z2399" s="131"/>
      <c r="AA2399" s="87">
        <f t="shared" si="490"/>
        <v>0</v>
      </c>
      <c r="AB2399" s="127"/>
      <c r="AC2399" s="86"/>
      <c r="AD2399" s="87">
        <f t="shared" si="482"/>
        <v>0</v>
      </c>
      <c r="AE2399" s="127"/>
      <c r="AF2399" s="86"/>
      <c r="AG2399" s="86"/>
      <c r="AH2399" s="131"/>
      <c r="AI2399" s="88">
        <f t="shared" si="483"/>
        <v>0</v>
      </c>
      <c r="AJ2399" s="89" t="str">
        <f>IFERROR(IF(ISNA(MATCH($AV2399,Other_Category_Abbr,0)),INDEX(FGHG_List_Long_GWP,MATCH($AV2399,FGHG_List_Long,0)),INDEX(GWP_Other_Abbr,MATCH($AV2399,Other_Category_Abbr,0)))*SUM(V2399,AA2399,AD2399,AI2399),"")</f>
        <v/>
      </c>
      <c r="AK2399" s="89" t="str">
        <f>IFERROR(IF(ISNA(MATCH($AV2399,Other_Category_Abbr,0)),INDEX(FGHG_List_Long_GWP,MATCH($AV2399,FGHG_List_Long,0)),INDEX(GWP_Other_Abbr,MATCH($AV2399,Other_Category_Abbr,0)))*(T2399*(S2399+U2399)+W2399*(Y2399+X2399)+AD2399+AE2399*(AF2399+AG2399)),"")</f>
        <v/>
      </c>
      <c r="AL2399" s="90" t="str">
        <f t="shared" si="491"/>
        <v/>
      </c>
      <c r="AM2399" s="91" t="str">
        <f t="shared" si="492"/>
        <v/>
      </c>
      <c r="AP2399" s="92" t="b">
        <f t="shared" si="486"/>
        <v>0</v>
      </c>
      <c r="AQ2399" s="92" t="str">
        <f t="shared" si="487"/>
        <v xml:space="preserve"> </v>
      </c>
      <c r="AR2399" s="92" t="str">
        <f>IF(LEN(AQ2399)=1,"",COUNTIF($AQ$19:AQ2399,AQ2399)=1)</f>
        <v/>
      </c>
      <c r="AS2399" s="73"/>
      <c r="AT2399" s="73"/>
      <c r="AU2399" s="73"/>
      <c r="AV2399" s="235" t="str">
        <f>IF($P2399=Lists!$A$13,Lists!$A$29,IF($P2399=Lists!$A$14,Lists!$A$30,$P2399))</f>
        <v/>
      </c>
      <c r="AW2399" s="73"/>
      <c r="AX2399" s="73"/>
    </row>
    <row r="2400" spans="2:50" x14ac:dyDescent="0.3">
      <c r="B2400" s="137">
        <f t="shared" si="493"/>
        <v>2382</v>
      </c>
      <c r="C2400" s="24"/>
      <c r="D2400" s="24"/>
      <c r="E2400" s="24"/>
      <c r="F2400" s="25"/>
      <c r="G2400" s="24"/>
      <c r="H2400" s="30"/>
      <c r="I2400" s="24"/>
      <c r="J2400" s="50" t="str">
        <f t="shared" si="484"/>
        <v/>
      </c>
      <c r="K2400" s="30"/>
      <c r="L2400" s="236"/>
      <c r="M2400" s="30"/>
      <c r="N2400" s="30"/>
      <c r="O2400" s="46" t="str">
        <f t="shared" si="485"/>
        <v/>
      </c>
      <c r="P2400" s="239" t="str">
        <f t="shared" si="488"/>
        <v/>
      </c>
      <c r="Q2400" s="52" t="str">
        <f t="shared" si="489"/>
        <v/>
      </c>
      <c r="R2400" s="127"/>
      <c r="S2400" s="86"/>
      <c r="T2400" s="127"/>
      <c r="U2400" s="86"/>
      <c r="V2400" s="87">
        <f t="shared" si="481"/>
        <v>0</v>
      </c>
      <c r="W2400" s="130"/>
      <c r="X2400" s="86"/>
      <c r="Y2400" s="86"/>
      <c r="Z2400" s="131"/>
      <c r="AA2400" s="87">
        <f t="shared" si="490"/>
        <v>0</v>
      </c>
      <c r="AB2400" s="127"/>
      <c r="AC2400" s="86"/>
      <c r="AD2400" s="87">
        <f t="shared" si="482"/>
        <v>0</v>
      </c>
      <c r="AE2400" s="127"/>
      <c r="AF2400" s="86"/>
      <c r="AG2400" s="86"/>
      <c r="AH2400" s="131"/>
      <c r="AI2400" s="88">
        <f t="shared" si="483"/>
        <v>0</v>
      </c>
      <c r="AJ2400" s="89" t="str">
        <f>IFERROR(IF(ISNA(MATCH($AV2400,Other_Category_Abbr,0)),INDEX(FGHG_List_Long_GWP,MATCH($AV2400,FGHG_List_Long,0)),INDEX(GWP_Other_Abbr,MATCH($AV2400,Other_Category_Abbr,0)))*SUM(V2400,AA2400,AD2400,AI2400),"")</f>
        <v/>
      </c>
      <c r="AK2400" s="89" t="str">
        <f>IFERROR(IF(ISNA(MATCH($AV2400,Other_Category_Abbr,0)),INDEX(FGHG_List_Long_GWP,MATCH($AV2400,FGHG_List_Long,0)),INDEX(GWP_Other_Abbr,MATCH($AV2400,Other_Category_Abbr,0)))*(T2400*(S2400+U2400)+W2400*(Y2400+X2400)+AD2400+AE2400*(AF2400+AG2400)),"")</f>
        <v/>
      </c>
      <c r="AL2400" s="90" t="str">
        <f t="shared" si="491"/>
        <v/>
      </c>
      <c r="AM2400" s="91" t="str">
        <f t="shared" si="492"/>
        <v/>
      </c>
      <c r="AP2400" s="92" t="b">
        <f t="shared" si="486"/>
        <v>0</v>
      </c>
      <c r="AQ2400" s="92" t="str">
        <f t="shared" si="487"/>
        <v xml:space="preserve"> </v>
      </c>
      <c r="AR2400" s="92" t="str">
        <f>IF(LEN(AQ2400)=1,"",COUNTIF($AQ$19:AQ2400,AQ2400)=1)</f>
        <v/>
      </c>
      <c r="AS2400" s="73"/>
      <c r="AT2400" s="73"/>
      <c r="AU2400" s="73"/>
      <c r="AV2400" s="235" t="str">
        <f>IF($P2400=Lists!$A$13,Lists!$A$29,IF($P2400=Lists!$A$14,Lists!$A$30,$P2400))</f>
        <v/>
      </c>
      <c r="AW2400" s="73"/>
      <c r="AX2400" s="73"/>
    </row>
    <row r="2401" spans="2:50" x14ac:dyDescent="0.3">
      <c r="B2401" s="137">
        <f t="shared" si="493"/>
        <v>2383</v>
      </c>
      <c r="C2401" s="24"/>
      <c r="D2401" s="24"/>
      <c r="E2401" s="24"/>
      <c r="F2401" s="25"/>
      <c r="G2401" s="24"/>
      <c r="H2401" s="30"/>
      <c r="I2401" s="24"/>
      <c r="J2401" s="50" t="str">
        <f t="shared" si="484"/>
        <v/>
      </c>
      <c r="K2401" s="30"/>
      <c r="L2401" s="236"/>
      <c r="M2401" s="30"/>
      <c r="N2401" s="30"/>
      <c r="O2401" s="46" t="str">
        <f t="shared" si="485"/>
        <v/>
      </c>
      <c r="P2401" s="239" t="str">
        <f t="shared" si="488"/>
        <v/>
      </c>
      <c r="Q2401" s="52" t="str">
        <f t="shared" si="489"/>
        <v/>
      </c>
      <c r="R2401" s="127"/>
      <c r="S2401" s="86"/>
      <c r="T2401" s="127"/>
      <c r="U2401" s="86"/>
      <c r="V2401" s="87">
        <f t="shared" si="481"/>
        <v>0</v>
      </c>
      <c r="W2401" s="130"/>
      <c r="X2401" s="86"/>
      <c r="Y2401" s="86"/>
      <c r="Z2401" s="131"/>
      <c r="AA2401" s="87">
        <f t="shared" si="490"/>
        <v>0</v>
      </c>
      <c r="AB2401" s="127"/>
      <c r="AC2401" s="86"/>
      <c r="AD2401" s="87">
        <f t="shared" si="482"/>
        <v>0</v>
      </c>
      <c r="AE2401" s="127"/>
      <c r="AF2401" s="86"/>
      <c r="AG2401" s="86"/>
      <c r="AH2401" s="131"/>
      <c r="AI2401" s="88">
        <f t="shared" si="483"/>
        <v>0</v>
      </c>
      <c r="AJ2401" s="89" t="str">
        <f>IFERROR(IF(ISNA(MATCH($AV2401,Other_Category_Abbr,0)),INDEX(FGHG_List_Long_GWP,MATCH($AV2401,FGHG_List_Long,0)),INDEX(GWP_Other_Abbr,MATCH($AV2401,Other_Category_Abbr,0)))*SUM(V2401,AA2401,AD2401,AI2401),"")</f>
        <v/>
      </c>
      <c r="AK2401" s="89" t="str">
        <f>IFERROR(IF(ISNA(MATCH($AV2401,Other_Category_Abbr,0)),INDEX(FGHG_List_Long_GWP,MATCH($AV2401,FGHG_List_Long,0)),INDEX(GWP_Other_Abbr,MATCH($AV2401,Other_Category_Abbr,0)))*(T2401*(S2401+U2401)+W2401*(Y2401+X2401)+AD2401+AE2401*(AF2401+AG2401)),"")</f>
        <v/>
      </c>
      <c r="AL2401" s="90" t="str">
        <f t="shared" si="491"/>
        <v/>
      </c>
      <c r="AM2401" s="91" t="str">
        <f t="shared" si="492"/>
        <v/>
      </c>
      <c r="AP2401" s="92" t="b">
        <f t="shared" si="486"/>
        <v>0</v>
      </c>
      <c r="AQ2401" s="92" t="str">
        <f t="shared" si="487"/>
        <v xml:space="preserve"> </v>
      </c>
      <c r="AR2401" s="92" t="str">
        <f>IF(LEN(AQ2401)=1,"",COUNTIF($AQ$19:AQ2401,AQ2401)=1)</f>
        <v/>
      </c>
      <c r="AS2401" s="73"/>
      <c r="AT2401" s="73"/>
      <c r="AU2401" s="73"/>
      <c r="AV2401" s="235" t="str">
        <f>IF($P2401=Lists!$A$13,Lists!$A$29,IF($P2401=Lists!$A$14,Lists!$A$30,$P2401))</f>
        <v/>
      </c>
      <c r="AW2401" s="73"/>
      <c r="AX2401" s="73"/>
    </row>
    <row r="2402" spans="2:50" x14ac:dyDescent="0.3">
      <c r="B2402" s="137">
        <f t="shared" si="493"/>
        <v>2384</v>
      </c>
      <c r="C2402" s="24"/>
      <c r="D2402" s="24"/>
      <c r="E2402" s="24"/>
      <c r="F2402" s="25"/>
      <c r="G2402" s="24"/>
      <c r="H2402" s="30"/>
      <c r="I2402" s="24"/>
      <c r="J2402" s="50" t="str">
        <f t="shared" si="484"/>
        <v/>
      </c>
      <c r="K2402" s="30"/>
      <c r="L2402" s="236"/>
      <c r="M2402" s="30"/>
      <c r="N2402" s="30"/>
      <c r="O2402" s="46" t="str">
        <f t="shared" si="485"/>
        <v/>
      </c>
      <c r="P2402" s="239" t="str">
        <f t="shared" si="488"/>
        <v/>
      </c>
      <c r="Q2402" s="52" t="str">
        <f t="shared" si="489"/>
        <v/>
      </c>
      <c r="R2402" s="127"/>
      <c r="S2402" s="86"/>
      <c r="T2402" s="127"/>
      <c r="U2402" s="86"/>
      <c r="V2402" s="87">
        <f t="shared" si="481"/>
        <v>0</v>
      </c>
      <c r="W2402" s="130"/>
      <c r="X2402" s="86"/>
      <c r="Y2402" s="86"/>
      <c r="Z2402" s="131"/>
      <c r="AA2402" s="87">
        <f t="shared" si="490"/>
        <v>0</v>
      </c>
      <c r="AB2402" s="127"/>
      <c r="AC2402" s="86"/>
      <c r="AD2402" s="87">
        <f t="shared" si="482"/>
        <v>0</v>
      </c>
      <c r="AE2402" s="127"/>
      <c r="AF2402" s="86"/>
      <c r="AG2402" s="86"/>
      <c r="AH2402" s="131"/>
      <c r="AI2402" s="88">
        <f t="shared" si="483"/>
        <v>0</v>
      </c>
      <c r="AJ2402" s="89" t="str">
        <f>IFERROR(IF(ISNA(MATCH($AV2402,Other_Category_Abbr,0)),INDEX(FGHG_List_Long_GWP,MATCH($AV2402,FGHG_List_Long,0)),INDEX(GWP_Other_Abbr,MATCH($AV2402,Other_Category_Abbr,0)))*SUM(V2402,AA2402,AD2402,AI2402),"")</f>
        <v/>
      </c>
      <c r="AK2402" s="89" t="str">
        <f>IFERROR(IF(ISNA(MATCH($AV2402,Other_Category_Abbr,0)),INDEX(FGHG_List_Long_GWP,MATCH($AV2402,FGHG_List_Long,0)),INDEX(GWP_Other_Abbr,MATCH($AV2402,Other_Category_Abbr,0)))*(T2402*(S2402+U2402)+W2402*(Y2402+X2402)+AD2402+AE2402*(AF2402+AG2402)),"")</f>
        <v/>
      </c>
      <c r="AL2402" s="90" t="str">
        <f t="shared" si="491"/>
        <v/>
      </c>
      <c r="AM2402" s="91" t="str">
        <f t="shared" si="492"/>
        <v/>
      </c>
      <c r="AP2402" s="92" t="b">
        <f t="shared" si="486"/>
        <v>0</v>
      </c>
      <c r="AQ2402" s="92" t="str">
        <f t="shared" si="487"/>
        <v xml:space="preserve"> </v>
      </c>
      <c r="AR2402" s="92" t="str">
        <f>IF(LEN(AQ2402)=1,"",COUNTIF($AQ$19:AQ2402,AQ2402)=1)</f>
        <v/>
      </c>
      <c r="AS2402" s="73"/>
      <c r="AT2402" s="73"/>
      <c r="AU2402" s="73"/>
      <c r="AV2402" s="235" t="str">
        <f>IF($P2402=Lists!$A$13,Lists!$A$29,IF($P2402=Lists!$A$14,Lists!$A$30,$P2402))</f>
        <v/>
      </c>
      <c r="AW2402" s="73"/>
      <c r="AX2402" s="73"/>
    </row>
    <row r="2403" spans="2:50" x14ac:dyDescent="0.3">
      <c r="B2403" s="137">
        <f t="shared" si="493"/>
        <v>2385</v>
      </c>
      <c r="C2403" s="24"/>
      <c r="D2403" s="24"/>
      <c r="E2403" s="24"/>
      <c r="F2403" s="25"/>
      <c r="G2403" s="24"/>
      <c r="H2403" s="30"/>
      <c r="I2403" s="24"/>
      <c r="J2403" s="50" t="str">
        <f t="shared" si="484"/>
        <v/>
      </c>
      <c r="K2403" s="30"/>
      <c r="L2403" s="236"/>
      <c r="M2403" s="30"/>
      <c r="N2403" s="30"/>
      <c r="O2403" s="46" t="str">
        <f t="shared" si="485"/>
        <v/>
      </c>
      <c r="P2403" s="239" t="str">
        <f t="shared" si="488"/>
        <v/>
      </c>
      <c r="Q2403" s="52" t="str">
        <f t="shared" si="489"/>
        <v/>
      </c>
      <c r="R2403" s="127"/>
      <c r="S2403" s="86"/>
      <c r="T2403" s="127"/>
      <c r="U2403" s="86"/>
      <c r="V2403" s="87">
        <f t="shared" si="481"/>
        <v>0</v>
      </c>
      <c r="W2403" s="130"/>
      <c r="X2403" s="86"/>
      <c r="Y2403" s="86"/>
      <c r="Z2403" s="131"/>
      <c r="AA2403" s="87">
        <f t="shared" si="490"/>
        <v>0</v>
      </c>
      <c r="AB2403" s="127"/>
      <c r="AC2403" s="86"/>
      <c r="AD2403" s="87">
        <f t="shared" si="482"/>
        <v>0</v>
      </c>
      <c r="AE2403" s="127"/>
      <c r="AF2403" s="86"/>
      <c r="AG2403" s="86"/>
      <c r="AH2403" s="131"/>
      <c r="AI2403" s="88">
        <f t="shared" si="483"/>
        <v>0</v>
      </c>
      <c r="AJ2403" s="89" t="str">
        <f>IFERROR(IF(ISNA(MATCH($AV2403,Other_Category_Abbr,0)),INDEX(FGHG_List_Long_GWP,MATCH($AV2403,FGHG_List_Long,0)),INDEX(GWP_Other_Abbr,MATCH($AV2403,Other_Category_Abbr,0)))*SUM(V2403,AA2403,AD2403,AI2403),"")</f>
        <v/>
      </c>
      <c r="AK2403" s="89" t="str">
        <f>IFERROR(IF(ISNA(MATCH($AV2403,Other_Category_Abbr,0)),INDEX(FGHG_List_Long_GWP,MATCH($AV2403,FGHG_List_Long,0)),INDEX(GWP_Other_Abbr,MATCH($AV2403,Other_Category_Abbr,0)))*(T2403*(S2403+U2403)+W2403*(Y2403+X2403)+AD2403+AE2403*(AF2403+AG2403)),"")</f>
        <v/>
      </c>
      <c r="AL2403" s="90" t="str">
        <f t="shared" si="491"/>
        <v/>
      </c>
      <c r="AM2403" s="91" t="str">
        <f t="shared" si="492"/>
        <v/>
      </c>
      <c r="AP2403" s="92" t="b">
        <f t="shared" si="486"/>
        <v>0</v>
      </c>
      <c r="AQ2403" s="92" t="str">
        <f t="shared" si="487"/>
        <v xml:space="preserve"> </v>
      </c>
      <c r="AR2403" s="92" t="str">
        <f>IF(LEN(AQ2403)=1,"",COUNTIF($AQ$19:AQ2403,AQ2403)=1)</f>
        <v/>
      </c>
      <c r="AS2403" s="73"/>
      <c r="AT2403" s="73"/>
      <c r="AU2403" s="73"/>
      <c r="AV2403" s="235" t="str">
        <f>IF($P2403=Lists!$A$13,Lists!$A$29,IF($P2403=Lists!$A$14,Lists!$A$30,$P2403))</f>
        <v/>
      </c>
      <c r="AW2403" s="73"/>
      <c r="AX2403" s="73"/>
    </row>
    <row r="2404" spans="2:50" x14ac:dyDescent="0.3">
      <c r="B2404" s="137">
        <f t="shared" si="493"/>
        <v>2386</v>
      </c>
      <c r="C2404" s="24"/>
      <c r="D2404" s="24"/>
      <c r="E2404" s="24"/>
      <c r="F2404" s="25"/>
      <c r="G2404" s="24"/>
      <c r="H2404" s="30"/>
      <c r="I2404" s="24"/>
      <c r="J2404" s="50" t="str">
        <f t="shared" si="484"/>
        <v/>
      </c>
      <c r="K2404" s="30"/>
      <c r="L2404" s="236"/>
      <c r="M2404" s="30"/>
      <c r="N2404" s="30"/>
      <c r="O2404" s="46" t="str">
        <f t="shared" si="485"/>
        <v/>
      </c>
      <c r="P2404" s="239" t="str">
        <f t="shared" si="488"/>
        <v/>
      </c>
      <c r="Q2404" s="52" t="str">
        <f t="shared" si="489"/>
        <v/>
      </c>
      <c r="R2404" s="127"/>
      <c r="S2404" s="86"/>
      <c r="T2404" s="127"/>
      <c r="U2404" s="86"/>
      <c r="V2404" s="87">
        <f t="shared" si="481"/>
        <v>0</v>
      </c>
      <c r="W2404" s="130"/>
      <c r="X2404" s="86"/>
      <c r="Y2404" s="86"/>
      <c r="Z2404" s="131"/>
      <c r="AA2404" s="87">
        <f t="shared" si="490"/>
        <v>0</v>
      </c>
      <c r="AB2404" s="127"/>
      <c r="AC2404" s="86"/>
      <c r="AD2404" s="87">
        <f t="shared" si="482"/>
        <v>0</v>
      </c>
      <c r="AE2404" s="127"/>
      <c r="AF2404" s="86"/>
      <c r="AG2404" s="86"/>
      <c r="AH2404" s="131"/>
      <c r="AI2404" s="88">
        <f t="shared" si="483"/>
        <v>0</v>
      </c>
      <c r="AJ2404" s="89" t="str">
        <f>IFERROR(IF(ISNA(MATCH($AV2404,Other_Category_Abbr,0)),INDEX(FGHG_List_Long_GWP,MATCH($AV2404,FGHG_List_Long,0)),INDEX(GWP_Other_Abbr,MATCH($AV2404,Other_Category_Abbr,0)))*SUM(V2404,AA2404,AD2404,AI2404),"")</f>
        <v/>
      </c>
      <c r="AK2404" s="89" t="str">
        <f>IFERROR(IF(ISNA(MATCH($AV2404,Other_Category_Abbr,0)),INDEX(FGHG_List_Long_GWP,MATCH($AV2404,FGHG_List_Long,0)),INDEX(GWP_Other_Abbr,MATCH($AV2404,Other_Category_Abbr,0)))*(T2404*(S2404+U2404)+W2404*(Y2404+X2404)+AD2404+AE2404*(AF2404+AG2404)),"")</f>
        <v/>
      </c>
      <c r="AL2404" s="90" t="str">
        <f t="shared" si="491"/>
        <v/>
      </c>
      <c r="AM2404" s="91" t="str">
        <f t="shared" si="492"/>
        <v/>
      </c>
      <c r="AP2404" s="92" t="b">
        <f t="shared" si="486"/>
        <v>0</v>
      </c>
      <c r="AQ2404" s="92" t="str">
        <f t="shared" si="487"/>
        <v xml:space="preserve"> </v>
      </c>
      <c r="AR2404" s="92" t="str">
        <f>IF(LEN(AQ2404)=1,"",COUNTIF($AQ$19:AQ2404,AQ2404)=1)</f>
        <v/>
      </c>
      <c r="AS2404" s="73"/>
      <c r="AT2404" s="73"/>
      <c r="AU2404" s="73"/>
      <c r="AV2404" s="235" t="str">
        <f>IF($P2404=Lists!$A$13,Lists!$A$29,IF($P2404=Lists!$A$14,Lists!$A$30,$P2404))</f>
        <v/>
      </c>
      <c r="AW2404" s="73"/>
      <c r="AX2404" s="73"/>
    </row>
    <row r="2405" spans="2:50" x14ac:dyDescent="0.3">
      <c r="B2405" s="137">
        <f t="shared" si="493"/>
        <v>2387</v>
      </c>
      <c r="C2405" s="24"/>
      <c r="D2405" s="24"/>
      <c r="E2405" s="24"/>
      <c r="F2405" s="25"/>
      <c r="G2405" s="24"/>
      <c r="H2405" s="30"/>
      <c r="I2405" s="24"/>
      <c r="J2405" s="50" t="str">
        <f t="shared" si="484"/>
        <v/>
      </c>
      <c r="K2405" s="30"/>
      <c r="L2405" s="236"/>
      <c r="M2405" s="30"/>
      <c r="N2405" s="30"/>
      <c r="O2405" s="46" t="str">
        <f t="shared" si="485"/>
        <v/>
      </c>
      <c r="P2405" s="239" t="str">
        <f t="shared" si="488"/>
        <v/>
      </c>
      <c r="Q2405" s="52" t="str">
        <f t="shared" si="489"/>
        <v/>
      </c>
      <c r="R2405" s="127"/>
      <c r="S2405" s="86"/>
      <c r="T2405" s="127"/>
      <c r="U2405" s="86"/>
      <c r="V2405" s="87">
        <f t="shared" si="481"/>
        <v>0</v>
      </c>
      <c r="W2405" s="130"/>
      <c r="X2405" s="86"/>
      <c r="Y2405" s="86"/>
      <c r="Z2405" s="131"/>
      <c r="AA2405" s="87">
        <f t="shared" si="490"/>
        <v>0</v>
      </c>
      <c r="AB2405" s="127"/>
      <c r="AC2405" s="86"/>
      <c r="AD2405" s="87">
        <f t="shared" si="482"/>
        <v>0</v>
      </c>
      <c r="AE2405" s="127"/>
      <c r="AF2405" s="86"/>
      <c r="AG2405" s="86"/>
      <c r="AH2405" s="131"/>
      <c r="AI2405" s="88">
        <f t="shared" si="483"/>
        <v>0</v>
      </c>
      <c r="AJ2405" s="89" t="str">
        <f>IFERROR(IF(ISNA(MATCH($AV2405,Other_Category_Abbr,0)),INDEX(FGHG_List_Long_GWP,MATCH($AV2405,FGHG_List_Long,0)),INDEX(GWP_Other_Abbr,MATCH($AV2405,Other_Category_Abbr,0)))*SUM(V2405,AA2405,AD2405,AI2405),"")</f>
        <v/>
      </c>
      <c r="AK2405" s="89" t="str">
        <f>IFERROR(IF(ISNA(MATCH($AV2405,Other_Category_Abbr,0)),INDEX(FGHG_List_Long_GWP,MATCH($AV2405,FGHG_List_Long,0)),INDEX(GWP_Other_Abbr,MATCH($AV2405,Other_Category_Abbr,0)))*(T2405*(S2405+U2405)+W2405*(Y2405+X2405)+AD2405+AE2405*(AF2405+AG2405)),"")</f>
        <v/>
      </c>
      <c r="AL2405" s="90" t="str">
        <f t="shared" si="491"/>
        <v/>
      </c>
      <c r="AM2405" s="91" t="str">
        <f t="shared" si="492"/>
        <v/>
      </c>
      <c r="AP2405" s="92" t="b">
        <f t="shared" si="486"/>
        <v>0</v>
      </c>
      <c r="AQ2405" s="92" t="str">
        <f t="shared" si="487"/>
        <v xml:space="preserve"> </v>
      </c>
      <c r="AR2405" s="92" t="str">
        <f>IF(LEN(AQ2405)=1,"",COUNTIF($AQ$19:AQ2405,AQ2405)=1)</f>
        <v/>
      </c>
      <c r="AS2405" s="73"/>
      <c r="AT2405" s="73"/>
      <c r="AU2405" s="73"/>
      <c r="AV2405" s="235" t="str">
        <f>IF($P2405=Lists!$A$13,Lists!$A$29,IF($P2405=Lists!$A$14,Lists!$A$30,$P2405))</f>
        <v/>
      </c>
      <c r="AW2405" s="73"/>
      <c r="AX2405" s="73"/>
    </row>
    <row r="2406" spans="2:50" x14ac:dyDescent="0.3">
      <c r="B2406" s="137">
        <f t="shared" si="493"/>
        <v>2388</v>
      </c>
      <c r="C2406" s="24"/>
      <c r="D2406" s="24"/>
      <c r="E2406" s="24"/>
      <c r="F2406" s="25"/>
      <c r="G2406" s="24"/>
      <c r="H2406" s="30"/>
      <c r="I2406" s="24"/>
      <c r="J2406" s="50" t="str">
        <f t="shared" si="484"/>
        <v/>
      </c>
      <c r="K2406" s="30"/>
      <c r="L2406" s="236"/>
      <c r="M2406" s="30"/>
      <c r="N2406" s="30"/>
      <c r="O2406" s="46" t="str">
        <f t="shared" si="485"/>
        <v/>
      </c>
      <c r="P2406" s="239" t="str">
        <f t="shared" si="488"/>
        <v/>
      </c>
      <c r="Q2406" s="52" t="str">
        <f t="shared" si="489"/>
        <v/>
      </c>
      <c r="R2406" s="127"/>
      <c r="S2406" s="86"/>
      <c r="T2406" s="127"/>
      <c r="U2406" s="86"/>
      <c r="V2406" s="87">
        <f t="shared" si="481"/>
        <v>0</v>
      </c>
      <c r="W2406" s="130"/>
      <c r="X2406" s="86"/>
      <c r="Y2406" s="86"/>
      <c r="Z2406" s="131"/>
      <c r="AA2406" s="87">
        <f t="shared" si="490"/>
        <v>0</v>
      </c>
      <c r="AB2406" s="127"/>
      <c r="AC2406" s="86"/>
      <c r="AD2406" s="87">
        <f t="shared" si="482"/>
        <v>0</v>
      </c>
      <c r="AE2406" s="127"/>
      <c r="AF2406" s="86"/>
      <c r="AG2406" s="86"/>
      <c r="AH2406" s="131"/>
      <c r="AI2406" s="88">
        <f t="shared" si="483"/>
        <v>0</v>
      </c>
      <c r="AJ2406" s="89" t="str">
        <f>IFERROR(IF(ISNA(MATCH($AV2406,Other_Category_Abbr,0)),INDEX(FGHG_List_Long_GWP,MATCH($AV2406,FGHG_List_Long,0)),INDEX(GWP_Other_Abbr,MATCH($AV2406,Other_Category_Abbr,0)))*SUM(V2406,AA2406,AD2406,AI2406),"")</f>
        <v/>
      </c>
      <c r="AK2406" s="89" t="str">
        <f>IFERROR(IF(ISNA(MATCH($AV2406,Other_Category_Abbr,0)),INDEX(FGHG_List_Long_GWP,MATCH($AV2406,FGHG_List_Long,0)),INDEX(GWP_Other_Abbr,MATCH($AV2406,Other_Category_Abbr,0)))*(T2406*(S2406+U2406)+W2406*(Y2406+X2406)+AD2406+AE2406*(AF2406+AG2406)),"")</f>
        <v/>
      </c>
      <c r="AL2406" s="90" t="str">
        <f t="shared" si="491"/>
        <v/>
      </c>
      <c r="AM2406" s="91" t="str">
        <f t="shared" si="492"/>
        <v/>
      </c>
      <c r="AP2406" s="92" t="b">
        <f t="shared" si="486"/>
        <v>0</v>
      </c>
      <c r="AQ2406" s="92" t="str">
        <f t="shared" si="487"/>
        <v xml:space="preserve"> </v>
      </c>
      <c r="AR2406" s="92" t="str">
        <f>IF(LEN(AQ2406)=1,"",COUNTIF($AQ$19:AQ2406,AQ2406)=1)</f>
        <v/>
      </c>
      <c r="AS2406" s="73"/>
      <c r="AT2406" s="73"/>
      <c r="AU2406" s="73"/>
      <c r="AV2406" s="235" t="str">
        <f>IF($P2406=Lists!$A$13,Lists!$A$29,IF($P2406=Lists!$A$14,Lists!$A$30,$P2406))</f>
        <v/>
      </c>
      <c r="AW2406" s="73"/>
      <c r="AX2406" s="73"/>
    </row>
    <row r="2407" spans="2:50" x14ac:dyDescent="0.3">
      <c r="B2407" s="137">
        <f t="shared" si="493"/>
        <v>2389</v>
      </c>
      <c r="C2407" s="24"/>
      <c r="D2407" s="24"/>
      <c r="E2407" s="24"/>
      <c r="F2407" s="25"/>
      <c r="G2407" s="24"/>
      <c r="H2407" s="30"/>
      <c r="I2407" s="24"/>
      <c r="J2407" s="50" t="str">
        <f t="shared" si="484"/>
        <v/>
      </c>
      <c r="K2407" s="30"/>
      <c r="L2407" s="236"/>
      <c r="M2407" s="30"/>
      <c r="N2407" s="30"/>
      <c r="O2407" s="46" t="str">
        <f t="shared" si="485"/>
        <v/>
      </c>
      <c r="P2407" s="239" t="str">
        <f t="shared" si="488"/>
        <v/>
      </c>
      <c r="Q2407" s="52" t="str">
        <f t="shared" si="489"/>
        <v/>
      </c>
      <c r="R2407" s="127"/>
      <c r="S2407" s="86"/>
      <c r="T2407" s="127"/>
      <c r="U2407" s="86"/>
      <c r="V2407" s="87">
        <f t="shared" si="481"/>
        <v>0</v>
      </c>
      <c r="W2407" s="130"/>
      <c r="X2407" s="86"/>
      <c r="Y2407" s="86"/>
      <c r="Z2407" s="131"/>
      <c r="AA2407" s="87">
        <f t="shared" si="490"/>
        <v>0</v>
      </c>
      <c r="AB2407" s="127"/>
      <c r="AC2407" s="86"/>
      <c r="AD2407" s="87">
        <f t="shared" si="482"/>
        <v>0</v>
      </c>
      <c r="AE2407" s="127"/>
      <c r="AF2407" s="86"/>
      <c r="AG2407" s="86"/>
      <c r="AH2407" s="131"/>
      <c r="AI2407" s="88">
        <f t="shared" si="483"/>
        <v>0</v>
      </c>
      <c r="AJ2407" s="89" t="str">
        <f>IFERROR(IF(ISNA(MATCH($AV2407,Other_Category_Abbr,0)),INDEX(FGHG_List_Long_GWP,MATCH($AV2407,FGHG_List_Long,0)),INDEX(GWP_Other_Abbr,MATCH($AV2407,Other_Category_Abbr,0)))*SUM(V2407,AA2407,AD2407,AI2407),"")</f>
        <v/>
      </c>
      <c r="AK2407" s="89" t="str">
        <f>IFERROR(IF(ISNA(MATCH($AV2407,Other_Category_Abbr,0)),INDEX(FGHG_List_Long_GWP,MATCH($AV2407,FGHG_List_Long,0)),INDEX(GWP_Other_Abbr,MATCH($AV2407,Other_Category_Abbr,0)))*(T2407*(S2407+U2407)+W2407*(Y2407+X2407)+AD2407+AE2407*(AF2407+AG2407)),"")</f>
        <v/>
      </c>
      <c r="AL2407" s="90" t="str">
        <f t="shared" si="491"/>
        <v/>
      </c>
      <c r="AM2407" s="91" t="str">
        <f t="shared" si="492"/>
        <v/>
      </c>
      <c r="AP2407" s="92" t="b">
        <f t="shared" si="486"/>
        <v>0</v>
      </c>
      <c r="AQ2407" s="92" t="str">
        <f t="shared" si="487"/>
        <v xml:space="preserve"> </v>
      </c>
      <c r="AR2407" s="92" t="str">
        <f>IF(LEN(AQ2407)=1,"",COUNTIF($AQ$19:AQ2407,AQ2407)=1)</f>
        <v/>
      </c>
      <c r="AS2407" s="73"/>
      <c r="AT2407" s="73"/>
      <c r="AU2407" s="73"/>
      <c r="AV2407" s="235" t="str">
        <f>IF($P2407=Lists!$A$13,Lists!$A$29,IF($P2407=Lists!$A$14,Lists!$A$30,$P2407))</f>
        <v/>
      </c>
      <c r="AW2407" s="73"/>
      <c r="AX2407" s="73"/>
    </row>
    <row r="2408" spans="2:50" x14ac:dyDescent="0.3">
      <c r="B2408" s="137">
        <f t="shared" si="493"/>
        <v>2390</v>
      </c>
      <c r="C2408" s="24"/>
      <c r="D2408" s="24"/>
      <c r="E2408" s="24"/>
      <c r="F2408" s="25"/>
      <c r="G2408" s="24"/>
      <c r="H2408" s="30"/>
      <c r="I2408" s="24"/>
      <c r="J2408" s="50" t="str">
        <f t="shared" si="484"/>
        <v/>
      </c>
      <c r="K2408" s="30"/>
      <c r="L2408" s="236"/>
      <c r="M2408" s="30"/>
      <c r="N2408" s="30"/>
      <c r="O2408" s="46" t="str">
        <f t="shared" si="485"/>
        <v/>
      </c>
      <c r="P2408" s="239" t="str">
        <f t="shared" si="488"/>
        <v/>
      </c>
      <c r="Q2408" s="52" t="str">
        <f t="shared" si="489"/>
        <v/>
      </c>
      <c r="R2408" s="127"/>
      <c r="S2408" s="86"/>
      <c r="T2408" s="127"/>
      <c r="U2408" s="86"/>
      <c r="V2408" s="87">
        <f t="shared" ref="V2408:V2471" si="494">+(R2408*S2408)+(T2408*U2408)</f>
        <v>0</v>
      </c>
      <c r="W2408" s="130"/>
      <c r="X2408" s="86"/>
      <c r="Y2408" s="86"/>
      <c r="Z2408" s="131"/>
      <c r="AA2408" s="87">
        <f t="shared" si="490"/>
        <v>0</v>
      </c>
      <c r="AB2408" s="127"/>
      <c r="AC2408" s="86"/>
      <c r="AD2408" s="87">
        <f t="shared" ref="AD2408:AD2471" si="495">+(AB2408*AC2408)</f>
        <v>0</v>
      </c>
      <c r="AE2408" s="127"/>
      <c r="AF2408" s="86"/>
      <c r="AG2408" s="86"/>
      <c r="AH2408" s="131"/>
      <c r="AI2408" s="88">
        <f t="shared" ref="AI2408:AI2471" si="496">+AE2408*(AF2408+AG2408*(1-AH2408))</f>
        <v>0</v>
      </c>
      <c r="AJ2408" s="89" t="str">
        <f>IFERROR(IF(ISNA(MATCH($AV2408,Other_Category_Abbr,0)),INDEX(FGHG_List_Long_GWP,MATCH($AV2408,FGHG_List_Long,0)),INDEX(GWP_Other_Abbr,MATCH($AV2408,Other_Category_Abbr,0)))*SUM(V2408,AA2408,AD2408,AI2408),"")</f>
        <v/>
      </c>
      <c r="AK2408" s="89" t="str">
        <f>IFERROR(IF(ISNA(MATCH($AV2408,Other_Category_Abbr,0)),INDEX(FGHG_List_Long_GWP,MATCH($AV2408,FGHG_List_Long,0)),INDEX(GWP_Other_Abbr,MATCH($AV2408,Other_Category_Abbr,0)))*(T2408*(S2408+U2408)+W2408*(Y2408+X2408)+AD2408+AE2408*(AF2408+AG2408)),"")</f>
        <v/>
      </c>
      <c r="AL2408" s="90" t="str">
        <f t="shared" si="491"/>
        <v/>
      </c>
      <c r="AM2408" s="91" t="str">
        <f t="shared" si="492"/>
        <v/>
      </c>
      <c r="AP2408" s="92" t="b">
        <f t="shared" si="486"/>
        <v>0</v>
      </c>
      <c r="AQ2408" s="92" t="str">
        <f t="shared" si="487"/>
        <v xml:space="preserve"> </v>
      </c>
      <c r="AR2408" s="92" t="str">
        <f>IF(LEN(AQ2408)=1,"",COUNTIF($AQ$19:AQ2408,AQ2408)=1)</f>
        <v/>
      </c>
      <c r="AS2408" s="73"/>
      <c r="AT2408" s="73"/>
      <c r="AU2408" s="73"/>
      <c r="AV2408" s="235" t="str">
        <f>IF($P2408=Lists!$A$13,Lists!$A$29,IF($P2408=Lists!$A$14,Lists!$A$30,$P2408))</f>
        <v/>
      </c>
      <c r="AW2408" s="73"/>
      <c r="AX2408" s="73"/>
    </row>
    <row r="2409" spans="2:50" x14ac:dyDescent="0.3">
      <c r="B2409" s="137">
        <f t="shared" si="493"/>
        <v>2391</v>
      </c>
      <c r="C2409" s="24"/>
      <c r="D2409" s="24"/>
      <c r="E2409" s="24"/>
      <c r="F2409" s="25"/>
      <c r="G2409" s="24"/>
      <c r="H2409" s="30"/>
      <c r="I2409" s="24"/>
      <c r="J2409" s="50" t="str">
        <f t="shared" si="484"/>
        <v/>
      </c>
      <c r="K2409" s="30"/>
      <c r="L2409" s="236"/>
      <c r="M2409" s="30"/>
      <c r="N2409" s="30"/>
      <c r="O2409" s="46" t="str">
        <f t="shared" si="485"/>
        <v/>
      </c>
      <c r="P2409" s="239" t="str">
        <f t="shared" si="488"/>
        <v/>
      </c>
      <c r="Q2409" s="52" t="str">
        <f t="shared" si="489"/>
        <v/>
      </c>
      <c r="R2409" s="127"/>
      <c r="S2409" s="86"/>
      <c r="T2409" s="127"/>
      <c r="U2409" s="86"/>
      <c r="V2409" s="87">
        <f t="shared" si="494"/>
        <v>0</v>
      </c>
      <c r="W2409" s="130"/>
      <c r="X2409" s="86"/>
      <c r="Y2409" s="86"/>
      <c r="Z2409" s="131"/>
      <c r="AA2409" s="87">
        <f t="shared" si="490"/>
        <v>0</v>
      </c>
      <c r="AB2409" s="127"/>
      <c r="AC2409" s="86"/>
      <c r="AD2409" s="87">
        <f t="shared" si="495"/>
        <v>0</v>
      </c>
      <c r="AE2409" s="127"/>
      <c r="AF2409" s="86"/>
      <c r="AG2409" s="86"/>
      <c r="AH2409" s="131"/>
      <c r="AI2409" s="88">
        <f t="shared" si="496"/>
        <v>0</v>
      </c>
      <c r="AJ2409" s="89" t="str">
        <f>IFERROR(IF(ISNA(MATCH($AV2409,Other_Category_Abbr,0)),INDEX(FGHG_List_Long_GWP,MATCH($AV2409,FGHG_List_Long,0)),INDEX(GWP_Other_Abbr,MATCH($AV2409,Other_Category_Abbr,0)))*SUM(V2409,AA2409,AD2409,AI2409),"")</f>
        <v/>
      </c>
      <c r="AK2409" s="89" t="str">
        <f>IFERROR(IF(ISNA(MATCH($AV2409,Other_Category_Abbr,0)),INDEX(FGHG_List_Long_GWP,MATCH($AV2409,FGHG_List_Long,0)),INDEX(GWP_Other_Abbr,MATCH($AV2409,Other_Category_Abbr,0)))*(T2409*(S2409+U2409)+W2409*(Y2409+X2409)+AD2409+AE2409*(AF2409+AG2409)),"")</f>
        <v/>
      </c>
      <c r="AL2409" s="90" t="str">
        <f t="shared" si="491"/>
        <v/>
      </c>
      <c r="AM2409" s="91" t="str">
        <f t="shared" si="492"/>
        <v/>
      </c>
      <c r="AP2409" s="92" t="b">
        <f t="shared" si="486"/>
        <v>0</v>
      </c>
      <c r="AQ2409" s="92" t="str">
        <f t="shared" si="487"/>
        <v xml:space="preserve"> </v>
      </c>
      <c r="AR2409" s="92" t="str">
        <f>IF(LEN(AQ2409)=1,"",COUNTIF($AQ$19:AQ2409,AQ2409)=1)</f>
        <v/>
      </c>
      <c r="AS2409" s="73"/>
      <c r="AT2409" s="73"/>
      <c r="AU2409" s="73"/>
      <c r="AV2409" s="235" t="str">
        <f>IF($P2409=Lists!$A$13,Lists!$A$29,IF($P2409=Lists!$A$14,Lists!$A$30,$P2409))</f>
        <v/>
      </c>
      <c r="AW2409" s="73"/>
      <c r="AX2409" s="73"/>
    </row>
    <row r="2410" spans="2:50" x14ac:dyDescent="0.3">
      <c r="B2410" s="137">
        <f t="shared" si="493"/>
        <v>2392</v>
      </c>
      <c r="C2410" s="24"/>
      <c r="D2410" s="24"/>
      <c r="E2410" s="24"/>
      <c r="F2410" s="25"/>
      <c r="G2410" s="24"/>
      <c r="H2410" s="30"/>
      <c r="I2410" s="24"/>
      <c r="J2410" s="50" t="str">
        <f t="shared" si="484"/>
        <v/>
      </c>
      <c r="K2410" s="30"/>
      <c r="L2410" s="236"/>
      <c r="M2410" s="30"/>
      <c r="N2410" s="30"/>
      <c r="O2410" s="46" t="str">
        <f t="shared" si="485"/>
        <v/>
      </c>
      <c r="P2410" s="239" t="str">
        <f t="shared" si="488"/>
        <v/>
      </c>
      <c r="Q2410" s="52" t="str">
        <f t="shared" si="489"/>
        <v/>
      </c>
      <c r="R2410" s="127"/>
      <c r="S2410" s="86"/>
      <c r="T2410" s="127"/>
      <c r="U2410" s="86"/>
      <c r="V2410" s="87">
        <f t="shared" si="494"/>
        <v>0</v>
      </c>
      <c r="W2410" s="130"/>
      <c r="X2410" s="86"/>
      <c r="Y2410" s="86"/>
      <c r="Z2410" s="131"/>
      <c r="AA2410" s="87">
        <f t="shared" si="490"/>
        <v>0</v>
      </c>
      <c r="AB2410" s="127"/>
      <c r="AC2410" s="86"/>
      <c r="AD2410" s="87">
        <f t="shared" si="495"/>
        <v>0</v>
      </c>
      <c r="AE2410" s="127"/>
      <c r="AF2410" s="86"/>
      <c r="AG2410" s="86"/>
      <c r="AH2410" s="131"/>
      <c r="AI2410" s="88">
        <f t="shared" si="496"/>
        <v>0</v>
      </c>
      <c r="AJ2410" s="89" t="str">
        <f>IFERROR(IF(ISNA(MATCH($AV2410,Other_Category_Abbr,0)),INDEX(FGHG_List_Long_GWP,MATCH($AV2410,FGHG_List_Long,0)),INDEX(GWP_Other_Abbr,MATCH($AV2410,Other_Category_Abbr,0)))*SUM(V2410,AA2410,AD2410,AI2410),"")</f>
        <v/>
      </c>
      <c r="AK2410" s="89" t="str">
        <f>IFERROR(IF(ISNA(MATCH($AV2410,Other_Category_Abbr,0)),INDEX(FGHG_List_Long_GWP,MATCH($AV2410,FGHG_List_Long,0)),INDEX(GWP_Other_Abbr,MATCH($AV2410,Other_Category_Abbr,0)))*(T2410*(S2410+U2410)+W2410*(Y2410+X2410)+AD2410+AE2410*(AF2410+AG2410)),"")</f>
        <v/>
      </c>
      <c r="AL2410" s="90" t="str">
        <f t="shared" si="491"/>
        <v/>
      </c>
      <c r="AM2410" s="91" t="str">
        <f t="shared" si="492"/>
        <v/>
      </c>
      <c r="AP2410" s="92" t="b">
        <f t="shared" si="486"/>
        <v>0</v>
      </c>
      <c r="AQ2410" s="92" t="str">
        <f t="shared" si="487"/>
        <v xml:space="preserve"> </v>
      </c>
      <c r="AR2410" s="92" t="str">
        <f>IF(LEN(AQ2410)=1,"",COUNTIF($AQ$19:AQ2410,AQ2410)=1)</f>
        <v/>
      </c>
      <c r="AS2410" s="73"/>
      <c r="AT2410" s="73"/>
      <c r="AU2410" s="73"/>
      <c r="AV2410" s="235" t="str">
        <f>IF($P2410=Lists!$A$13,Lists!$A$29,IF($P2410=Lists!$A$14,Lists!$A$30,$P2410))</f>
        <v/>
      </c>
      <c r="AW2410" s="73"/>
      <c r="AX2410" s="73"/>
    </row>
    <row r="2411" spans="2:50" x14ac:dyDescent="0.3">
      <c r="B2411" s="137">
        <f t="shared" si="493"/>
        <v>2393</v>
      </c>
      <c r="C2411" s="24"/>
      <c r="D2411" s="24"/>
      <c r="E2411" s="24"/>
      <c r="F2411" s="25"/>
      <c r="G2411" s="24"/>
      <c r="H2411" s="30"/>
      <c r="I2411" s="24"/>
      <c r="J2411" s="50" t="str">
        <f t="shared" si="484"/>
        <v/>
      </c>
      <c r="K2411" s="30"/>
      <c r="L2411" s="236"/>
      <c r="M2411" s="30"/>
      <c r="N2411" s="30"/>
      <c r="O2411" s="46" t="str">
        <f t="shared" si="485"/>
        <v/>
      </c>
      <c r="P2411" s="239" t="str">
        <f t="shared" si="488"/>
        <v/>
      </c>
      <c r="Q2411" s="52" t="str">
        <f t="shared" si="489"/>
        <v/>
      </c>
      <c r="R2411" s="127"/>
      <c r="S2411" s="86"/>
      <c r="T2411" s="127"/>
      <c r="U2411" s="86"/>
      <c r="V2411" s="87">
        <f t="shared" si="494"/>
        <v>0</v>
      </c>
      <c r="W2411" s="130"/>
      <c r="X2411" s="86"/>
      <c r="Y2411" s="86"/>
      <c r="Z2411" s="131"/>
      <c r="AA2411" s="87">
        <f t="shared" si="490"/>
        <v>0</v>
      </c>
      <c r="AB2411" s="127"/>
      <c r="AC2411" s="86"/>
      <c r="AD2411" s="87">
        <f t="shared" si="495"/>
        <v>0</v>
      </c>
      <c r="AE2411" s="127"/>
      <c r="AF2411" s="86"/>
      <c r="AG2411" s="86"/>
      <c r="AH2411" s="131"/>
      <c r="AI2411" s="88">
        <f t="shared" si="496"/>
        <v>0</v>
      </c>
      <c r="AJ2411" s="89" t="str">
        <f>IFERROR(IF(ISNA(MATCH($AV2411,Other_Category_Abbr,0)),INDEX(FGHG_List_Long_GWP,MATCH($AV2411,FGHG_List_Long,0)),INDEX(GWP_Other_Abbr,MATCH($AV2411,Other_Category_Abbr,0)))*SUM(V2411,AA2411,AD2411,AI2411),"")</f>
        <v/>
      </c>
      <c r="AK2411" s="89" t="str">
        <f>IFERROR(IF(ISNA(MATCH($AV2411,Other_Category_Abbr,0)),INDEX(FGHG_List_Long_GWP,MATCH($AV2411,FGHG_List_Long,0)),INDEX(GWP_Other_Abbr,MATCH($AV2411,Other_Category_Abbr,0)))*(T2411*(S2411+U2411)+W2411*(Y2411+X2411)+AD2411+AE2411*(AF2411+AG2411)),"")</f>
        <v/>
      </c>
      <c r="AL2411" s="90" t="str">
        <f t="shared" si="491"/>
        <v/>
      </c>
      <c r="AM2411" s="91" t="str">
        <f t="shared" si="492"/>
        <v/>
      </c>
      <c r="AP2411" s="92" t="b">
        <f t="shared" si="486"/>
        <v>0</v>
      </c>
      <c r="AQ2411" s="92" t="str">
        <f t="shared" si="487"/>
        <v xml:space="preserve"> </v>
      </c>
      <c r="AR2411" s="92" t="str">
        <f>IF(LEN(AQ2411)=1,"",COUNTIF($AQ$19:AQ2411,AQ2411)=1)</f>
        <v/>
      </c>
      <c r="AS2411" s="73"/>
      <c r="AT2411" s="73"/>
      <c r="AU2411" s="73"/>
      <c r="AV2411" s="235" t="str">
        <f>IF($P2411=Lists!$A$13,Lists!$A$29,IF($P2411=Lists!$A$14,Lists!$A$30,$P2411))</f>
        <v/>
      </c>
      <c r="AW2411" s="73"/>
      <c r="AX2411" s="73"/>
    </row>
    <row r="2412" spans="2:50" x14ac:dyDescent="0.3">
      <c r="B2412" s="137">
        <f t="shared" si="493"/>
        <v>2394</v>
      </c>
      <c r="C2412" s="24"/>
      <c r="D2412" s="24"/>
      <c r="E2412" s="24"/>
      <c r="F2412" s="25"/>
      <c r="G2412" s="24"/>
      <c r="H2412" s="30"/>
      <c r="I2412" s="24"/>
      <c r="J2412" s="50" t="str">
        <f t="shared" si="484"/>
        <v/>
      </c>
      <c r="K2412" s="30"/>
      <c r="L2412" s="236"/>
      <c r="M2412" s="30"/>
      <c r="N2412" s="30"/>
      <c r="O2412" s="46" t="str">
        <f t="shared" si="485"/>
        <v/>
      </c>
      <c r="P2412" s="239" t="str">
        <f t="shared" si="488"/>
        <v/>
      </c>
      <c r="Q2412" s="52" t="str">
        <f t="shared" si="489"/>
        <v/>
      </c>
      <c r="R2412" s="127"/>
      <c r="S2412" s="86"/>
      <c r="T2412" s="127"/>
      <c r="U2412" s="86"/>
      <c r="V2412" s="87">
        <f t="shared" si="494"/>
        <v>0</v>
      </c>
      <c r="W2412" s="130"/>
      <c r="X2412" s="86"/>
      <c r="Y2412" s="86"/>
      <c r="Z2412" s="131"/>
      <c r="AA2412" s="87">
        <f t="shared" si="490"/>
        <v>0</v>
      </c>
      <c r="AB2412" s="127"/>
      <c r="AC2412" s="86"/>
      <c r="AD2412" s="87">
        <f t="shared" si="495"/>
        <v>0</v>
      </c>
      <c r="AE2412" s="127"/>
      <c r="AF2412" s="86"/>
      <c r="AG2412" s="86"/>
      <c r="AH2412" s="131"/>
      <c r="AI2412" s="88">
        <f t="shared" si="496"/>
        <v>0</v>
      </c>
      <c r="AJ2412" s="89" t="str">
        <f>IFERROR(IF(ISNA(MATCH($AV2412,Other_Category_Abbr,0)),INDEX(FGHG_List_Long_GWP,MATCH($AV2412,FGHG_List_Long,0)),INDEX(GWP_Other_Abbr,MATCH($AV2412,Other_Category_Abbr,0)))*SUM(V2412,AA2412,AD2412,AI2412),"")</f>
        <v/>
      </c>
      <c r="AK2412" s="89" t="str">
        <f>IFERROR(IF(ISNA(MATCH($AV2412,Other_Category_Abbr,0)),INDEX(FGHG_List_Long_GWP,MATCH($AV2412,FGHG_List_Long,0)),INDEX(GWP_Other_Abbr,MATCH($AV2412,Other_Category_Abbr,0)))*(T2412*(S2412+U2412)+W2412*(Y2412+X2412)+AD2412+AE2412*(AF2412+AG2412)),"")</f>
        <v/>
      </c>
      <c r="AL2412" s="90" t="str">
        <f t="shared" si="491"/>
        <v/>
      </c>
      <c r="AM2412" s="91" t="str">
        <f t="shared" si="492"/>
        <v/>
      </c>
      <c r="AP2412" s="92" t="b">
        <f t="shared" si="486"/>
        <v>0</v>
      </c>
      <c r="AQ2412" s="92" t="str">
        <f t="shared" si="487"/>
        <v xml:space="preserve"> </v>
      </c>
      <c r="AR2412" s="92" t="str">
        <f>IF(LEN(AQ2412)=1,"",COUNTIF($AQ$19:AQ2412,AQ2412)=1)</f>
        <v/>
      </c>
      <c r="AS2412" s="73"/>
      <c r="AT2412" s="73"/>
      <c r="AU2412" s="73"/>
      <c r="AV2412" s="235" t="str">
        <f>IF($P2412=Lists!$A$13,Lists!$A$29,IF($P2412=Lists!$A$14,Lists!$A$30,$P2412))</f>
        <v/>
      </c>
      <c r="AW2412" s="73"/>
      <c r="AX2412" s="73"/>
    </row>
    <row r="2413" spans="2:50" x14ac:dyDescent="0.3">
      <c r="B2413" s="137">
        <f t="shared" si="493"/>
        <v>2395</v>
      </c>
      <c r="C2413" s="24"/>
      <c r="D2413" s="24"/>
      <c r="E2413" s="24"/>
      <c r="F2413" s="25"/>
      <c r="G2413" s="24"/>
      <c r="H2413" s="30"/>
      <c r="I2413" s="24"/>
      <c r="J2413" s="50" t="str">
        <f t="shared" si="484"/>
        <v/>
      </c>
      <c r="K2413" s="30"/>
      <c r="L2413" s="236"/>
      <c r="M2413" s="30"/>
      <c r="N2413" s="30"/>
      <c r="O2413" s="46" t="str">
        <f t="shared" si="485"/>
        <v/>
      </c>
      <c r="P2413" s="239" t="str">
        <f t="shared" si="488"/>
        <v/>
      </c>
      <c r="Q2413" s="52" t="str">
        <f t="shared" si="489"/>
        <v/>
      </c>
      <c r="R2413" s="127"/>
      <c r="S2413" s="86"/>
      <c r="T2413" s="127"/>
      <c r="U2413" s="86"/>
      <c r="V2413" s="87">
        <f t="shared" si="494"/>
        <v>0</v>
      </c>
      <c r="W2413" s="130"/>
      <c r="X2413" s="86"/>
      <c r="Y2413" s="86"/>
      <c r="Z2413" s="131"/>
      <c r="AA2413" s="87">
        <f t="shared" si="490"/>
        <v>0</v>
      </c>
      <c r="AB2413" s="127"/>
      <c r="AC2413" s="86"/>
      <c r="AD2413" s="87">
        <f t="shared" si="495"/>
        <v>0</v>
      </c>
      <c r="AE2413" s="127"/>
      <c r="AF2413" s="86"/>
      <c r="AG2413" s="86"/>
      <c r="AH2413" s="131"/>
      <c r="AI2413" s="88">
        <f t="shared" si="496"/>
        <v>0</v>
      </c>
      <c r="AJ2413" s="89" t="str">
        <f>IFERROR(IF(ISNA(MATCH($AV2413,Other_Category_Abbr,0)),INDEX(FGHG_List_Long_GWP,MATCH($AV2413,FGHG_List_Long,0)),INDEX(GWP_Other_Abbr,MATCH($AV2413,Other_Category_Abbr,0)))*SUM(V2413,AA2413,AD2413,AI2413),"")</f>
        <v/>
      </c>
      <c r="AK2413" s="89" t="str">
        <f>IFERROR(IF(ISNA(MATCH($AV2413,Other_Category_Abbr,0)),INDEX(FGHG_List_Long_GWP,MATCH($AV2413,FGHG_List_Long,0)),INDEX(GWP_Other_Abbr,MATCH($AV2413,Other_Category_Abbr,0)))*(T2413*(S2413+U2413)+W2413*(Y2413+X2413)+AD2413+AE2413*(AF2413+AG2413)),"")</f>
        <v/>
      </c>
      <c r="AL2413" s="90" t="str">
        <f t="shared" si="491"/>
        <v/>
      </c>
      <c r="AM2413" s="91" t="str">
        <f t="shared" si="492"/>
        <v/>
      </c>
      <c r="AP2413" s="92" t="b">
        <f t="shared" si="486"/>
        <v>0</v>
      </c>
      <c r="AQ2413" s="92" t="str">
        <f t="shared" si="487"/>
        <v xml:space="preserve"> </v>
      </c>
      <c r="AR2413" s="92" t="str">
        <f>IF(LEN(AQ2413)=1,"",COUNTIF($AQ$19:AQ2413,AQ2413)=1)</f>
        <v/>
      </c>
      <c r="AS2413" s="73"/>
      <c r="AT2413" s="73"/>
      <c r="AU2413" s="73"/>
      <c r="AV2413" s="235" t="str">
        <f>IF($P2413=Lists!$A$13,Lists!$A$29,IF($P2413=Lists!$A$14,Lists!$A$30,$P2413))</f>
        <v/>
      </c>
      <c r="AW2413" s="73"/>
      <c r="AX2413" s="73"/>
    </row>
    <row r="2414" spans="2:50" x14ac:dyDescent="0.3">
      <c r="B2414" s="137">
        <f t="shared" si="493"/>
        <v>2396</v>
      </c>
      <c r="C2414" s="24"/>
      <c r="D2414" s="24"/>
      <c r="E2414" s="24"/>
      <c r="F2414" s="25"/>
      <c r="G2414" s="24"/>
      <c r="H2414" s="30"/>
      <c r="I2414" s="24"/>
      <c r="J2414" s="50" t="str">
        <f t="shared" si="484"/>
        <v/>
      </c>
      <c r="K2414" s="30"/>
      <c r="L2414" s="236"/>
      <c r="M2414" s="30"/>
      <c r="N2414" s="30"/>
      <c r="O2414" s="46" t="str">
        <f t="shared" si="485"/>
        <v/>
      </c>
      <c r="P2414" s="239" t="str">
        <f t="shared" si="488"/>
        <v/>
      </c>
      <c r="Q2414" s="52" t="str">
        <f t="shared" si="489"/>
        <v/>
      </c>
      <c r="R2414" s="127"/>
      <c r="S2414" s="86"/>
      <c r="T2414" s="127"/>
      <c r="U2414" s="86"/>
      <c r="V2414" s="87">
        <f t="shared" si="494"/>
        <v>0</v>
      </c>
      <c r="W2414" s="130"/>
      <c r="X2414" s="86"/>
      <c r="Y2414" s="86"/>
      <c r="Z2414" s="131"/>
      <c r="AA2414" s="87">
        <f t="shared" si="490"/>
        <v>0</v>
      </c>
      <c r="AB2414" s="127"/>
      <c r="AC2414" s="86"/>
      <c r="AD2414" s="87">
        <f t="shared" si="495"/>
        <v>0</v>
      </c>
      <c r="AE2414" s="127"/>
      <c r="AF2414" s="86"/>
      <c r="AG2414" s="86"/>
      <c r="AH2414" s="131"/>
      <c r="AI2414" s="88">
        <f t="shared" si="496"/>
        <v>0</v>
      </c>
      <c r="AJ2414" s="89" t="str">
        <f>IFERROR(IF(ISNA(MATCH($AV2414,Other_Category_Abbr,0)),INDEX(FGHG_List_Long_GWP,MATCH($AV2414,FGHG_List_Long,0)),INDEX(GWP_Other_Abbr,MATCH($AV2414,Other_Category_Abbr,0)))*SUM(V2414,AA2414,AD2414,AI2414),"")</f>
        <v/>
      </c>
      <c r="AK2414" s="89" t="str">
        <f>IFERROR(IF(ISNA(MATCH($AV2414,Other_Category_Abbr,0)),INDEX(FGHG_List_Long_GWP,MATCH($AV2414,FGHG_List_Long,0)),INDEX(GWP_Other_Abbr,MATCH($AV2414,Other_Category_Abbr,0)))*(T2414*(S2414+U2414)+W2414*(Y2414+X2414)+AD2414+AE2414*(AF2414+AG2414)),"")</f>
        <v/>
      </c>
      <c r="AL2414" s="90" t="str">
        <f t="shared" si="491"/>
        <v/>
      </c>
      <c r="AM2414" s="91" t="str">
        <f t="shared" si="492"/>
        <v/>
      </c>
      <c r="AP2414" s="92" t="b">
        <f t="shared" si="486"/>
        <v>0</v>
      </c>
      <c r="AQ2414" s="92" t="str">
        <f t="shared" si="487"/>
        <v xml:space="preserve"> </v>
      </c>
      <c r="AR2414" s="92" t="str">
        <f>IF(LEN(AQ2414)=1,"",COUNTIF($AQ$19:AQ2414,AQ2414)=1)</f>
        <v/>
      </c>
      <c r="AS2414" s="73"/>
      <c r="AT2414" s="73"/>
      <c r="AU2414" s="73"/>
      <c r="AV2414" s="235" t="str">
        <f>IF($P2414=Lists!$A$13,Lists!$A$29,IF($P2414=Lists!$A$14,Lists!$A$30,$P2414))</f>
        <v/>
      </c>
      <c r="AW2414" s="73"/>
      <c r="AX2414" s="73"/>
    </row>
    <row r="2415" spans="2:50" x14ac:dyDescent="0.3">
      <c r="B2415" s="137">
        <f t="shared" si="493"/>
        <v>2397</v>
      </c>
      <c r="C2415" s="24"/>
      <c r="D2415" s="24"/>
      <c r="E2415" s="24"/>
      <c r="F2415" s="25"/>
      <c r="G2415" s="24"/>
      <c r="H2415" s="30"/>
      <c r="I2415" s="24"/>
      <c r="J2415" s="50" t="str">
        <f t="shared" si="484"/>
        <v/>
      </c>
      <c r="K2415" s="30"/>
      <c r="L2415" s="236"/>
      <c r="M2415" s="30"/>
      <c r="N2415" s="30"/>
      <c r="O2415" s="46" t="str">
        <f t="shared" si="485"/>
        <v/>
      </c>
      <c r="P2415" s="239" t="str">
        <f t="shared" si="488"/>
        <v/>
      </c>
      <c r="Q2415" s="52" t="str">
        <f t="shared" si="489"/>
        <v/>
      </c>
      <c r="R2415" s="127"/>
      <c r="S2415" s="86"/>
      <c r="T2415" s="127"/>
      <c r="U2415" s="86"/>
      <c r="V2415" s="87">
        <f t="shared" si="494"/>
        <v>0</v>
      </c>
      <c r="W2415" s="130"/>
      <c r="X2415" s="86"/>
      <c r="Y2415" s="86"/>
      <c r="Z2415" s="131"/>
      <c r="AA2415" s="87">
        <f t="shared" si="490"/>
        <v>0</v>
      </c>
      <c r="AB2415" s="127"/>
      <c r="AC2415" s="86"/>
      <c r="AD2415" s="87">
        <f t="shared" si="495"/>
        <v>0</v>
      </c>
      <c r="AE2415" s="127"/>
      <c r="AF2415" s="86"/>
      <c r="AG2415" s="86"/>
      <c r="AH2415" s="131"/>
      <c r="AI2415" s="88">
        <f t="shared" si="496"/>
        <v>0</v>
      </c>
      <c r="AJ2415" s="89" t="str">
        <f>IFERROR(IF(ISNA(MATCH($AV2415,Other_Category_Abbr,0)),INDEX(FGHG_List_Long_GWP,MATCH($AV2415,FGHG_List_Long,0)),INDEX(GWP_Other_Abbr,MATCH($AV2415,Other_Category_Abbr,0)))*SUM(V2415,AA2415,AD2415,AI2415),"")</f>
        <v/>
      </c>
      <c r="AK2415" s="89" t="str">
        <f>IFERROR(IF(ISNA(MATCH($AV2415,Other_Category_Abbr,0)),INDEX(FGHG_List_Long_GWP,MATCH($AV2415,FGHG_List_Long,0)),INDEX(GWP_Other_Abbr,MATCH($AV2415,Other_Category_Abbr,0)))*(T2415*(S2415+U2415)+W2415*(Y2415+X2415)+AD2415+AE2415*(AF2415+AG2415)),"")</f>
        <v/>
      </c>
      <c r="AL2415" s="90" t="str">
        <f t="shared" si="491"/>
        <v/>
      </c>
      <c r="AM2415" s="91" t="str">
        <f t="shared" si="492"/>
        <v/>
      </c>
      <c r="AP2415" s="92" t="b">
        <f t="shared" si="486"/>
        <v>0</v>
      </c>
      <c r="AQ2415" s="92" t="str">
        <f t="shared" si="487"/>
        <v xml:space="preserve"> </v>
      </c>
      <c r="AR2415" s="92" t="str">
        <f>IF(LEN(AQ2415)=1,"",COUNTIF($AQ$19:AQ2415,AQ2415)=1)</f>
        <v/>
      </c>
      <c r="AS2415" s="73"/>
      <c r="AT2415" s="73"/>
      <c r="AU2415" s="73"/>
      <c r="AV2415" s="235" t="str">
        <f>IF($P2415=Lists!$A$13,Lists!$A$29,IF($P2415=Lists!$A$14,Lists!$A$30,$P2415))</f>
        <v/>
      </c>
      <c r="AW2415" s="73"/>
      <c r="AX2415" s="73"/>
    </row>
    <row r="2416" spans="2:50" x14ac:dyDescent="0.3">
      <c r="B2416" s="137">
        <f t="shared" si="493"/>
        <v>2398</v>
      </c>
      <c r="C2416" s="24"/>
      <c r="D2416" s="24"/>
      <c r="E2416" s="24"/>
      <c r="F2416" s="25"/>
      <c r="G2416" s="24"/>
      <c r="H2416" s="30"/>
      <c r="I2416" s="24"/>
      <c r="J2416" s="50" t="str">
        <f t="shared" si="484"/>
        <v/>
      </c>
      <c r="K2416" s="30"/>
      <c r="L2416" s="236"/>
      <c r="M2416" s="30"/>
      <c r="N2416" s="30"/>
      <c r="O2416" s="46" t="str">
        <f t="shared" si="485"/>
        <v/>
      </c>
      <c r="P2416" s="239" t="str">
        <f t="shared" si="488"/>
        <v/>
      </c>
      <c r="Q2416" s="52" t="str">
        <f t="shared" si="489"/>
        <v/>
      </c>
      <c r="R2416" s="127"/>
      <c r="S2416" s="86"/>
      <c r="T2416" s="127"/>
      <c r="U2416" s="86"/>
      <c r="V2416" s="87">
        <f t="shared" si="494"/>
        <v>0</v>
      </c>
      <c r="W2416" s="130"/>
      <c r="X2416" s="86"/>
      <c r="Y2416" s="86"/>
      <c r="Z2416" s="131"/>
      <c r="AA2416" s="87">
        <f t="shared" si="490"/>
        <v>0</v>
      </c>
      <c r="AB2416" s="127"/>
      <c r="AC2416" s="86"/>
      <c r="AD2416" s="87">
        <f t="shared" si="495"/>
        <v>0</v>
      </c>
      <c r="AE2416" s="127"/>
      <c r="AF2416" s="86"/>
      <c r="AG2416" s="86"/>
      <c r="AH2416" s="131"/>
      <c r="AI2416" s="88">
        <f t="shared" si="496"/>
        <v>0</v>
      </c>
      <c r="AJ2416" s="89" t="str">
        <f>IFERROR(IF(ISNA(MATCH($AV2416,Other_Category_Abbr,0)),INDEX(FGHG_List_Long_GWP,MATCH($AV2416,FGHG_List_Long,0)),INDEX(GWP_Other_Abbr,MATCH($AV2416,Other_Category_Abbr,0)))*SUM(V2416,AA2416,AD2416,AI2416),"")</f>
        <v/>
      </c>
      <c r="AK2416" s="89" t="str">
        <f>IFERROR(IF(ISNA(MATCH($AV2416,Other_Category_Abbr,0)),INDEX(FGHG_List_Long_GWP,MATCH($AV2416,FGHG_List_Long,0)),INDEX(GWP_Other_Abbr,MATCH($AV2416,Other_Category_Abbr,0)))*(T2416*(S2416+U2416)+W2416*(Y2416+X2416)+AD2416+AE2416*(AF2416+AG2416)),"")</f>
        <v/>
      </c>
      <c r="AL2416" s="90" t="str">
        <f t="shared" si="491"/>
        <v/>
      </c>
      <c r="AM2416" s="91" t="str">
        <f t="shared" si="492"/>
        <v/>
      </c>
      <c r="AP2416" s="92" t="b">
        <f t="shared" si="486"/>
        <v>0</v>
      </c>
      <c r="AQ2416" s="92" t="str">
        <f t="shared" si="487"/>
        <v xml:space="preserve"> </v>
      </c>
      <c r="AR2416" s="92" t="str">
        <f>IF(LEN(AQ2416)=1,"",COUNTIF($AQ$19:AQ2416,AQ2416)=1)</f>
        <v/>
      </c>
      <c r="AS2416" s="73"/>
      <c r="AT2416" s="73"/>
      <c r="AU2416" s="73"/>
      <c r="AV2416" s="235" t="str">
        <f>IF($P2416=Lists!$A$13,Lists!$A$29,IF($P2416=Lists!$A$14,Lists!$A$30,$P2416))</f>
        <v/>
      </c>
      <c r="AW2416" s="73"/>
      <c r="AX2416" s="73"/>
    </row>
    <row r="2417" spans="2:50" x14ac:dyDescent="0.3">
      <c r="B2417" s="137">
        <f t="shared" si="493"/>
        <v>2399</v>
      </c>
      <c r="C2417" s="24"/>
      <c r="D2417" s="24"/>
      <c r="E2417" s="24"/>
      <c r="F2417" s="25"/>
      <c r="G2417" s="24"/>
      <c r="H2417" s="30"/>
      <c r="I2417" s="24"/>
      <c r="J2417" s="50" t="str">
        <f t="shared" si="484"/>
        <v/>
      </c>
      <c r="K2417" s="30"/>
      <c r="L2417" s="236"/>
      <c r="M2417" s="30"/>
      <c r="N2417" s="30"/>
      <c r="O2417" s="46" t="str">
        <f t="shared" si="485"/>
        <v/>
      </c>
      <c r="P2417" s="239" t="str">
        <f t="shared" si="488"/>
        <v/>
      </c>
      <c r="Q2417" s="52" t="str">
        <f t="shared" si="489"/>
        <v/>
      </c>
      <c r="R2417" s="127"/>
      <c r="S2417" s="86"/>
      <c r="T2417" s="127"/>
      <c r="U2417" s="86"/>
      <c r="V2417" s="87">
        <f t="shared" si="494"/>
        <v>0</v>
      </c>
      <c r="W2417" s="130"/>
      <c r="X2417" s="86"/>
      <c r="Y2417" s="86"/>
      <c r="Z2417" s="131"/>
      <c r="AA2417" s="87">
        <f t="shared" si="490"/>
        <v>0</v>
      </c>
      <c r="AB2417" s="127"/>
      <c r="AC2417" s="86"/>
      <c r="AD2417" s="87">
        <f t="shared" si="495"/>
        <v>0</v>
      </c>
      <c r="AE2417" s="127"/>
      <c r="AF2417" s="86"/>
      <c r="AG2417" s="86"/>
      <c r="AH2417" s="131"/>
      <c r="AI2417" s="88">
        <f t="shared" si="496"/>
        <v>0</v>
      </c>
      <c r="AJ2417" s="89" t="str">
        <f>IFERROR(IF(ISNA(MATCH($AV2417,Other_Category_Abbr,0)),INDEX(FGHG_List_Long_GWP,MATCH($AV2417,FGHG_List_Long,0)),INDEX(GWP_Other_Abbr,MATCH($AV2417,Other_Category_Abbr,0)))*SUM(V2417,AA2417,AD2417,AI2417),"")</f>
        <v/>
      </c>
      <c r="AK2417" s="89" t="str">
        <f>IFERROR(IF(ISNA(MATCH($AV2417,Other_Category_Abbr,0)),INDEX(FGHG_List_Long_GWP,MATCH($AV2417,FGHG_List_Long,0)),INDEX(GWP_Other_Abbr,MATCH($AV2417,Other_Category_Abbr,0)))*(T2417*(S2417+U2417)+W2417*(Y2417+X2417)+AD2417+AE2417*(AF2417+AG2417)),"")</f>
        <v/>
      </c>
      <c r="AL2417" s="90" t="str">
        <f t="shared" si="491"/>
        <v/>
      </c>
      <c r="AM2417" s="91" t="str">
        <f t="shared" si="492"/>
        <v/>
      </c>
      <c r="AP2417" s="92" t="b">
        <f t="shared" si="486"/>
        <v>0</v>
      </c>
      <c r="AQ2417" s="92" t="str">
        <f t="shared" si="487"/>
        <v xml:space="preserve"> </v>
      </c>
      <c r="AR2417" s="92" t="str">
        <f>IF(LEN(AQ2417)=1,"",COUNTIF($AQ$19:AQ2417,AQ2417)=1)</f>
        <v/>
      </c>
      <c r="AS2417" s="73"/>
      <c r="AT2417" s="73"/>
      <c r="AU2417" s="73"/>
      <c r="AV2417" s="235" t="str">
        <f>IF($P2417=Lists!$A$13,Lists!$A$29,IF($P2417=Lists!$A$14,Lists!$A$30,$P2417))</f>
        <v/>
      </c>
      <c r="AW2417" s="73"/>
      <c r="AX2417" s="73"/>
    </row>
    <row r="2418" spans="2:50" x14ac:dyDescent="0.3">
      <c r="B2418" s="137">
        <f t="shared" si="493"/>
        <v>2400</v>
      </c>
      <c r="C2418" s="24"/>
      <c r="D2418" s="24"/>
      <c r="E2418" s="24"/>
      <c r="F2418" s="25"/>
      <c r="G2418" s="24"/>
      <c r="H2418" s="30"/>
      <c r="I2418" s="24"/>
      <c r="J2418" s="50" t="str">
        <f t="shared" si="484"/>
        <v/>
      </c>
      <c r="K2418" s="30"/>
      <c r="L2418" s="236"/>
      <c r="M2418" s="30"/>
      <c r="N2418" s="30"/>
      <c r="O2418" s="46" t="str">
        <f t="shared" si="485"/>
        <v/>
      </c>
      <c r="P2418" s="239" t="str">
        <f t="shared" si="488"/>
        <v/>
      </c>
      <c r="Q2418" s="52" t="str">
        <f t="shared" si="489"/>
        <v/>
      </c>
      <c r="R2418" s="127"/>
      <c r="S2418" s="86"/>
      <c r="T2418" s="127"/>
      <c r="U2418" s="86"/>
      <c r="V2418" s="87">
        <f t="shared" si="494"/>
        <v>0</v>
      </c>
      <c r="W2418" s="130"/>
      <c r="X2418" s="86"/>
      <c r="Y2418" s="86"/>
      <c r="Z2418" s="131"/>
      <c r="AA2418" s="87">
        <f t="shared" si="490"/>
        <v>0</v>
      </c>
      <c r="AB2418" s="127"/>
      <c r="AC2418" s="86"/>
      <c r="AD2418" s="87">
        <f t="shared" si="495"/>
        <v>0</v>
      </c>
      <c r="AE2418" s="127"/>
      <c r="AF2418" s="86"/>
      <c r="AG2418" s="86"/>
      <c r="AH2418" s="131"/>
      <c r="AI2418" s="88">
        <f t="shared" si="496"/>
        <v>0</v>
      </c>
      <c r="AJ2418" s="89" t="str">
        <f>IFERROR(IF(ISNA(MATCH($AV2418,Other_Category_Abbr,0)),INDEX(FGHG_List_Long_GWP,MATCH($AV2418,FGHG_List_Long,0)),INDEX(GWP_Other_Abbr,MATCH($AV2418,Other_Category_Abbr,0)))*SUM(V2418,AA2418,AD2418,AI2418),"")</f>
        <v/>
      </c>
      <c r="AK2418" s="89" t="str">
        <f>IFERROR(IF(ISNA(MATCH($AV2418,Other_Category_Abbr,0)),INDEX(FGHG_List_Long_GWP,MATCH($AV2418,FGHG_List_Long,0)),INDEX(GWP_Other_Abbr,MATCH($AV2418,Other_Category_Abbr,0)))*(T2418*(S2418+U2418)+W2418*(Y2418+X2418)+AD2418+AE2418*(AF2418+AG2418)),"")</f>
        <v/>
      </c>
      <c r="AL2418" s="90" t="str">
        <f t="shared" si="491"/>
        <v/>
      </c>
      <c r="AM2418" s="91" t="str">
        <f t="shared" si="492"/>
        <v/>
      </c>
      <c r="AP2418" s="92" t="b">
        <f t="shared" si="486"/>
        <v>0</v>
      </c>
      <c r="AQ2418" s="92" t="str">
        <f t="shared" si="487"/>
        <v xml:space="preserve"> </v>
      </c>
      <c r="AR2418" s="92" t="str">
        <f>IF(LEN(AQ2418)=1,"",COUNTIF($AQ$19:AQ2418,AQ2418)=1)</f>
        <v/>
      </c>
      <c r="AS2418" s="73"/>
      <c r="AT2418" s="73"/>
      <c r="AU2418" s="73"/>
      <c r="AV2418" s="235" t="str">
        <f>IF($P2418=Lists!$A$13,Lists!$A$29,IF($P2418=Lists!$A$14,Lists!$A$30,$P2418))</f>
        <v/>
      </c>
      <c r="AW2418" s="73"/>
      <c r="AX2418" s="73"/>
    </row>
    <row r="2419" spans="2:50" x14ac:dyDescent="0.3">
      <c r="B2419" s="137">
        <f t="shared" si="493"/>
        <v>2401</v>
      </c>
      <c r="C2419" s="24"/>
      <c r="D2419" s="24"/>
      <c r="E2419" s="24"/>
      <c r="F2419" s="25"/>
      <c r="G2419" s="24"/>
      <c r="H2419" s="30"/>
      <c r="I2419" s="24"/>
      <c r="J2419" s="50" t="str">
        <f t="shared" si="484"/>
        <v/>
      </c>
      <c r="K2419" s="30"/>
      <c r="L2419" s="236"/>
      <c r="M2419" s="30"/>
      <c r="N2419" s="30"/>
      <c r="O2419" s="46" t="str">
        <f t="shared" si="485"/>
        <v/>
      </c>
      <c r="P2419" s="239" t="str">
        <f t="shared" si="488"/>
        <v/>
      </c>
      <c r="Q2419" s="52" t="str">
        <f t="shared" si="489"/>
        <v/>
      </c>
      <c r="R2419" s="127"/>
      <c r="S2419" s="86"/>
      <c r="T2419" s="127"/>
      <c r="U2419" s="86"/>
      <c r="V2419" s="87">
        <f t="shared" si="494"/>
        <v>0</v>
      </c>
      <c r="W2419" s="130"/>
      <c r="X2419" s="86"/>
      <c r="Y2419" s="86"/>
      <c r="Z2419" s="131"/>
      <c r="AA2419" s="87">
        <f t="shared" si="490"/>
        <v>0</v>
      </c>
      <c r="AB2419" s="127"/>
      <c r="AC2419" s="86"/>
      <c r="AD2419" s="87">
        <f t="shared" si="495"/>
        <v>0</v>
      </c>
      <c r="AE2419" s="127"/>
      <c r="AF2419" s="86"/>
      <c r="AG2419" s="86"/>
      <c r="AH2419" s="131"/>
      <c r="AI2419" s="88">
        <f t="shared" si="496"/>
        <v>0</v>
      </c>
      <c r="AJ2419" s="89" t="str">
        <f>IFERROR(IF(ISNA(MATCH($AV2419,Other_Category_Abbr,0)),INDEX(FGHG_List_Long_GWP,MATCH($AV2419,FGHG_List_Long,0)),INDEX(GWP_Other_Abbr,MATCH($AV2419,Other_Category_Abbr,0)))*SUM(V2419,AA2419,AD2419,AI2419),"")</f>
        <v/>
      </c>
      <c r="AK2419" s="89" t="str">
        <f>IFERROR(IF(ISNA(MATCH($AV2419,Other_Category_Abbr,0)),INDEX(FGHG_List_Long_GWP,MATCH($AV2419,FGHG_List_Long,0)),INDEX(GWP_Other_Abbr,MATCH($AV2419,Other_Category_Abbr,0)))*(T2419*(S2419+U2419)+W2419*(Y2419+X2419)+AD2419+AE2419*(AF2419+AG2419)),"")</f>
        <v/>
      </c>
      <c r="AL2419" s="90" t="str">
        <f t="shared" si="491"/>
        <v/>
      </c>
      <c r="AM2419" s="91" t="str">
        <f t="shared" si="492"/>
        <v/>
      </c>
      <c r="AP2419" s="92" t="b">
        <f t="shared" si="486"/>
        <v>0</v>
      </c>
      <c r="AQ2419" s="92" t="str">
        <f t="shared" si="487"/>
        <v xml:space="preserve"> </v>
      </c>
      <c r="AR2419" s="92" t="str">
        <f>IF(LEN(AQ2419)=1,"",COUNTIF($AQ$19:AQ2419,AQ2419)=1)</f>
        <v/>
      </c>
      <c r="AS2419" s="73"/>
      <c r="AT2419" s="73"/>
      <c r="AU2419" s="73"/>
      <c r="AV2419" s="235" t="str">
        <f>IF($P2419=Lists!$A$13,Lists!$A$29,IF($P2419=Lists!$A$14,Lists!$A$30,$P2419))</f>
        <v/>
      </c>
      <c r="AW2419" s="73"/>
      <c r="AX2419" s="73"/>
    </row>
    <row r="2420" spans="2:50" x14ac:dyDescent="0.3">
      <c r="B2420" s="137">
        <f t="shared" si="493"/>
        <v>2402</v>
      </c>
      <c r="C2420" s="24"/>
      <c r="D2420" s="24"/>
      <c r="E2420" s="24"/>
      <c r="F2420" s="25"/>
      <c r="G2420" s="24"/>
      <c r="H2420" s="30"/>
      <c r="I2420" s="24"/>
      <c r="J2420" s="50" t="str">
        <f t="shared" si="484"/>
        <v/>
      </c>
      <c r="K2420" s="30"/>
      <c r="L2420" s="236"/>
      <c r="M2420" s="30"/>
      <c r="N2420" s="30"/>
      <c r="O2420" s="46" t="str">
        <f t="shared" si="485"/>
        <v/>
      </c>
      <c r="P2420" s="239" t="str">
        <f t="shared" si="488"/>
        <v/>
      </c>
      <c r="Q2420" s="52" t="str">
        <f t="shared" si="489"/>
        <v/>
      </c>
      <c r="R2420" s="127"/>
      <c r="S2420" s="86"/>
      <c r="T2420" s="127"/>
      <c r="U2420" s="86"/>
      <c r="V2420" s="87">
        <f t="shared" si="494"/>
        <v>0</v>
      </c>
      <c r="W2420" s="130"/>
      <c r="X2420" s="86"/>
      <c r="Y2420" s="86"/>
      <c r="Z2420" s="131"/>
      <c r="AA2420" s="87">
        <f t="shared" si="490"/>
        <v>0</v>
      </c>
      <c r="AB2420" s="127"/>
      <c r="AC2420" s="86"/>
      <c r="AD2420" s="87">
        <f t="shared" si="495"/>
        <v>0</v>
      </c>
      <c r="AE2420" s="127"/>
      <c r="AF2420" s="86"/>
      <c r="AG2420" s="86"/>
      <c r="AH2420" s="131"/>
      <c r="AI2420" s="88">
        <f t="shared" si="496"/>
        <v>0</v>
      </c>
      <c r="AJ2420" s="89" t="str">
        <f>IFERROR(IF(ISNA(MATCH($AV2420,Other_Category_Abbr,0)),INDEX(FGHG_List_Long_GWP,MATCH($AV2420,FGHG_List_Long,0)),INDEX(GWP_Other_Abbr,MATCH($AV2420,Other_Category_Abbr,0)))*SUM(V2420,AA2420,AD2420,AI2420),"")</f>
        <v/>
      </c>
      <c r="AK2420" s="89" t="str">
        <f>IFERROR(IF(ISNA(MATCH($AV2420,Other_Category_Abbr,0)),INDEX(FGHG_List_Long_GWP,MATCH($AV2420,FGHG_List_Long,0)),INDEX(GWP_Other_Abbr,MATCH($AV2420,Other_Category_Abbr,0)))*(T2420*(S2420+U2420)+W2420*(Y2420+X2420)+AD2420+AE2420*(AF2420+AG2420)),"")</f>
        <v/>
      </c>
      <c r="AL2420" s="90" t="str">
        <f t="shared" si="491"/>
        <v/>
      </c>
      <c r="AM2420" s="91" t="str">
        <f t="shared" si="492"/>
        <v/>
      </c>
      <c r="AP2420" s="92" t="b">
        <f t="shared" si="486"/>
        <v>0</v>
      </c>
      <c r="AQ2420" s="92" t="str">
        <f t="shared" si="487"/>
        <v xml:space="preserve"> </v>
      </c>
      <c r="AR2420" s="92" t="str">
        <f>IF(LEN(AQ2420)=1,"",COUNTIF($AQ$19:AQ2420,AQ2420)=1)</f>
        <v/>
      </c>
      <c r="AS2420" s="73"/>
      <c r="AT2420" s="73"/>
      <c r="AU2420" s="73"/>
      <c r="AV2420" s="235" t="str">
        <f>IF($P2420=Lists!$A$13,Lists!$A$29,IF($P2420=Lists!$A$14,Lists!$A$30,$P2420))</f>
        <v/>
      </c>
      <c r="AW2420" s="73"/>
      <c r="AX2420" s="73"/>
    </row>
    <row r="2421" spans="2:50" x14ac:dyDescent="0.3">
      <c r="B2421" s="137">
        <f t="shared" si="493"/>
        <v>2403</v>
      </c>
      <c r="C2421" s="24"/>
      <c r="D2421" s="24"/>
      <c r="E2421" s="24"/>
      <c r="F2421" s="25"/>
      <c r="G2421" s="24"/>
      <c r="H2421" s="30"/>
      <c r="I2421" s="24"/>
      <c r="J2421" s="50" t="str">
        <f t="shared" si="484"/>
        <v/>
      </c>
      <c r="K2421" s="30"/>
      <c r="L2421" s="236"/>
      <c r="M2421" s="30"/>
      <c r="N2421" s="30"/>
      <c r="O2421" s="46" t="str">
        <f t="shared" si="485"/>
        <v/>
      </c>
      <c r="P2421" s="239" t="str">
        <f t="shared" si="488"/>
        <v/>
      </c>
      <c r="Q2421" s="52" t="str">
        <f t="shared" si="489"/>
        <v/>
      </c>
      <c r="R2421" s="127"/>
      <c r="S2421" s="86"/>
      <c r="T2421" s="127"/>
      <c r="U2421" s="86"/>
      <c r="V2421" s="87">
        <f t="shared" si="494"/>
        <v>0</v>
      </c>
      <c r="W2421" s="130"/>
      <c r="X2421" s="86"/>
      <c r="Y2421" s="86"/>
      <c r="Z2421" s="131"/>
      <c r="AA2421" s="87">
        <f t="shared" si="490"/>
        <v>0</v>
      </c>
      <c r="AB2421" s="127"/>
      <c r="AC2421" s="86"/>
      <c r="AD2421" s="87">
        <f t="shared" si="495"/>
        <v>0</v>
      </c>
      <c r="AE2421" s="127"/>
      <c r="AF2421" s="86"/>
      <c r="AG2421" s="86"/>
      <c r="AH2421" s="131"/>
      <c r="AI2421" s="88">
        <f t="shared" si="496"/>
        <v>0</v>
      </c>
      <c r="AJ2421" s="89" t="str">
        <f>IFERROR(IF(ISNA(MATCH($AV2421,Other_Category_Abbr,0)),INDEX(FGHG_List_Long_GWP,MATCH($AV2421,FGHG_List_Long,0)),INDEX(GWP_Other_Abbr,MATCH($AV2421,Other_Category_Abbr,0)))*SUM(V2421,AA2421,AD2421,AI2421),"")</f>
        <v/>
      </c>
      <c r="AK2421" s="89" t="str">
        <f>IFERROR(IF(ISNA(MATCH($AV2421,Other_Category_Abbr,0)),INDEX(FGHG_List_Long_GWP,MATCH($AV2421,FGHG_List_Long,0)),INDEX(GWP_Other_Abbr,MATCH($AV2421,Other_Category_Abbr,0)))*(T2421*(S2421+U2421)+W2421*(Y2421+X2421)+AD2421+AE2421*(AF2421+AG2421)),"")</f>
        <v/>
      </c>
      <c r="AL2421" s="90" t="str">
        <f t="shared" si="491"/>
        <v/>
      </c>
      <c r="AM2421" s="91" t="str">
        <f t="shared" si="492"/>
        <v/>
      </c>
      <c r="AP2421" s="92" t="b">
        <f t="shared" si="486"/>
        <v>0</v>
      </c>
      <c r="AQ2421" s="92" t="str">
        <f t="shared" si="487"/>
        <v xml:space="preserve"> </v>
      </c>
      <c r="AR2421" s="92" t="str">
        <f>IF(LEN(AQ2421)=1,"",COUNTIF($AQ$19:AQ2421,AQ2421)=1)</f>
        <v/>
      </c>
      <c r="AS2421" s="73"/>
      <c r="AT2421" s="73"/>
      <c r="AU2421" s="73"/>
      <c r="AV2421" s="235" t="str">
        <f>IF($P2421=Lists!$A$13,Lists!$A$29,IF($P2421=Lists!$A$14,Lists!$A$30,$P2421))</f>
        <v/>
      </c>
      <c r="AW2421" s="73"/>
      <c r="AX2421" s="73"/>
    </row>
    <row r="2422" spans="2:50" x14ac:dyDescent="0.3">
      <c r="B2422" s="137">
        <f t="shared" si="493"/>
        <v>2404</v>
      </c>
      <c r="C2422" s="24"/>
      <c r="D2422" s="24"/>
      <c r="E2422" s="24"/>
      <c r="F2422" s="25"/>
      <c r="G2422" s="24"/>
      <c r="H2422" s="30"/>
      <c r="I2422" s="24"/>
      <c r="J2422" s="50" t="str">
        <f t="shared" si="484"/>
        <v/>
      </c>
      <c r="K2422" s="30"/>
      <c r="L2422" s="236"/>
      <c r="M2422" s="30"/>
      <c r="N2422" s="30"/>
      <c r="O2422" s="46" t="str">
        <f t="shared" si="485"/>
        <v/>
      </c>
      <c r="P2422" s="239" t="str">
        <f t="shared" si="488"/>
        <v/>
      </c>
      <c r="Q2422" s="52" t="str">
        <f t="shared" si="489"/>
        <v/>
      </c>
      <c r="R2422" s="127"/>
      <c r="S2422" s="86"/>
      <c r="T2422" s="127"/>
      <c r="U2422" s="86"/>
      <c r="V2422" s="87">
        <f t="shared" si="494"/>
        <v>0</v>
      </c>
      <c r="W2422" s="130"/>
      <c r="X2422" s="86"/>
      <c r="Y2422" s="86"/>
      <c r="Z2422" s="131"/>
      <c r="AA2422" s="87">
        <f t="shared" si="490"/>
        <v>0</v>
      </c>
      <c r="AB2422" s="127"/>
      <c r="AC2422" s="86"/>
      <c r="AD2422" s="87">
        <f t="shared" si="495"/>
        <v>0</v>
      </c>
      <c r="AE2422" s="127"/>
      <c r="AF2422" s="86"/>
      <c r="AG2422" s="86"/>
      <c r="AH2422" s="131"/>
      <c r="AI2422" s="88">
        <f t="shared" si="496"/>
        <v>0</v>
      </c>
      <c r="AJ2422" s="89" t="str">
        <f>IFERROR(IF(ISNA(MATCH($AV2422,Other_Category_Abbr,0)),INDEX(FGHG_List_Long_GWP,MATCH($AV2422,FGHG_List_Long,0)),INDEX(GWP_Other_Abbr,MATCH($AV2422,Other_Category_Abbr,0)))*SUM(V2422,AA2422,AD2422,AI2422),"")</f>
        <v/>
      </c>
      <c r="AK2422" s="89" t="str">
        <f>IFERROR(IF(ISNA(MATCH($AV2422,Other_Category_Abbr,0)),INDEX(FGHG_List_Long_GWP,MATCH($AV2422,FGHG_List_Long,0)),INDEX(GWP_Other_Abbr,MATCH($AV2422,Other_Category_Abbr,0)))*(T2422*(S2422+U2422)+W2422*(Y2422+X2422)+AD2422+AE2422*(AF2422+AG2422)),"")</f>
        <v/>
      </c>
      <c r="AL2422" s="90" t="str">
        <f t="shared" si="491"/>
        <v/>
      </c>
      <c r="AM2422" s="91" t="str">
        <f t="shared" si="492"/>
        <v/>
      </c>
      <c r="AP2422" s="92" t="b">
        <f t="shared" si="486"/>
        <v>0</v>
      </c>
      <c r="AQ2422" s="92" t="str">
        <f t="shared" si="487"/>
        <v xml:space="preserve"> </v>
      </c>
      <c r="AR2422" s="92" t="str">
        <f>IF(LEN(AQ2422)=1,"",COUNTIF($AQ$19:AQ2422,AQ2422)=1)</f>
        <v/>
      </c>
      <c r="AS2422" s="73"/>
      <c r="AT2422" s="73"/>
      <c r="AU2422" s="73"/>
      <c r="AV2422" s="235" t="str">
        <f>IF($P2422=Lists!$A$13,Lists!$A$29,IF($P2422=Lists!$A$14,Lists!$A$30,$P2422))</f>
        <v/>
      </c>
      <c r="AW2422" s="73"/>
      <c r="AX2422" s="73"/>
    </row>
    <row r="2423" spans="2:50" x14ac:dyDescent="0.3">
      <c r="B2423" s="137">
        <f t="shared" si="493"/>
        <v>2405</v>
      </c>
      <c r="C2423" s="24"/>
      <c r="D2423" s="24"/>
      <c r="E2423" s="24"/>
      <c r="F2423" s="25"/>
      <c r="G2423" s="24"/>
      <c r="H2423" s="30"/>
      <c r="I2423" s="24"/>
      <c r="J2423" s="50" t="str">
        <f t="shared" si="484"/>
        <v/>
      </c>
      <c r="K2423" s="30"/>
      <c r="L2423" s="236"/>
      <c r="M2423" s="30"/>
      <c r="N2423" s="30"/>
      <c r="O2423" s="46" t="str">
        <f t="shared" si="485"/>
        <v/>
      </c>
      <c r="P2423" s="239" t="str">
        <f t="shared" si="488"/>
        <v/>
      </c>
      <c r="Q2423" s="52" t="str">
        <f t="shared" si="489"/>
        <v/>
      </c>
      <c r="R2423" s="127"/>
      <c r="S2423" s="86"/>
      <c r="T2423" s="127"/>
      <c r="U2423" s="86"/>
      <c r="V2423" s="87">
        <f t="shared" si="494"/>
        <v>0</v>
      </c>
      <c r="W2423" s="130"/>
      <c r="X2423" s="86"/>
      <c r="Y2423" s="86"/>
      <c r="Z2423" s="131"/>
      <c r="AA2423" s="87">
        <f t="shared" si="490"/>
        <v>0</v>
      </c>
      <c r="AB2423" s="127"/>
      <c r="AC2423" s="86"/>
      <c r="AD2423" s="87">
        <f t="shared" si="495"/>
        <v>0</v>
      </c>
      <c r="AE2423" s="127"/>
      <c r="AF2423" s="86"/>
      <c r="AG2423" s="86"/>
      <c r="AH2423" s="131"/>
      <c r="AI2423" s="88">
        <f t="shared" si="496"/>
        <v>0</v>
      </c>
      <c r="AJ2423" s="89" t="str">
        <f>IFERROR(IF(ISNA(MATCH($AV2423,Other_Category_Abbr,0)),INDEX(FGHG_List_Long_GWP,MATCH($AV2423,FGHG_List_Long,0)),INDEX(GWP_Other_Abbr,MATCH($AV2423,Other_Category_Abbr,0)))*SUM(V2423,AA2423,AD2423,AI2423),"")</f>
        <v/>
      </c>
      <c r="AK2423" s="89" t="str">
        <f>IFERROR(IF(ISNA(MATCH($AV2423,Other_Category_Abbr,0)),INDEX(FGHG_List_Long_GWP,MATCH($AV2423,FGHG_List_Long,0)),INDEX(GWP_Other_Abbr,MATCH($AV2423,Other_Category_Abbr,0)))*(T2423*(S2423+U2423)+W2423*(Y2423+X2423)+AD2423+AE2423*(AF2423+AG2423)),"")</f>
        <v/>
      </c>
      <c r="AL2423" s="90" t="str">
        <f t="shared" si="491"/>
        <v/>
      </c>
      <c r="AM2423" s="91" t="str">
        <f t="shared" si="492"/>
        <v/>
      </c>
      <c r="AP2423" s="92" t="b">
        <f t="shared" si="486"/>
        <v>0</v>
      </c>
      <c r="AQ2423" s="92" t="str">
        <f t="shared" si="487"/>
        <v xml:space="preserve"> </v>
      </c>
      <c r="AR2423" s="92" t="str">
        <f>IF(LEN(AQ2423)=1,"",COUNTIF($AQ$19:AQ2423,AQ2423)=1)</f>
        <v/>
      </c>
      <c r="AS2423" s="73"/>
      <c r="AT2423" s="73"/>
      <c r="AU2423" s="73"/>
      <c r="AV2423" s="235" t="str">
        <f>IF($P2423=Lists!$A$13,Lists!$A$29,IF($P2423=Lists!$A$14,Lists!$A$30,$P2423))</f>
        <v/>
      </c>
      <c r="AW2423" s="73"/>
      <c r="AX2423" s="73"/>
    </row>
    <row r="2424" spans="2:50" x14ac:dyDescent="0.3">
      <c r="B2424" s="137">
        <f t="shared" si="493"/>
        <v>2406</v>
      </c>
      <c r="C2424" s="24"/>
      <c r="D2424" s="24"/>
      <c r="E2424" s="24"/>
      <c r="F2424" s="25"/>
      <c r="G2424" s="24"/>
      <c r="H2424" s="30"/>
      <c r="I2424" s="24"/>
      <c r="J2424" s="50" t="str">
        <f t="shared" si="484"/>
        <v/>
      </c>
      <c r="K2424" s="30"/>
      <c r="L2424" s="236"/>
      <c r="M2424" s="30"/>
      <c r="N2424" s="30"/>
      <c r="O2424" s="46" t="str">
        <f t="shared" si="485"/>
        <v/>
      </c>
      <c r="P2424" s="239" t="str">
        <f t="shared" si="488"/>
        <v/>
      </c>
      <c r="Q2424" s="52" t="str">
        <f t="shared" si="489"/>
        <v/>
      </c>
      <c r="R2424" s="127"/>
      <c r="S2424" s="86"/>
      <c r="T2424" s="127"/>
      <c r="U2424" s="86"/>
      <c r="V2424" s="87">
        <f t="shared" si="494"/>
        <v>0</v>
      </c>
      <c r="W2424" s="130"/>
      <c r="X2424" s="86"/>
      <c r="Y2424" s="86"/>
      <c r="Z2424" s="131"/>
      <c r="AA2424" s="87">
        <f t="shared" si="490"/>
        <v>0</v>
      </c>
      <c r="AB2424" s="127"/>
      <c r="AC2424" s="86"/>
      <c r="AD2424" s="87">
        <f t="shared" si="495"/>
        <v>0</v>
      </c>
      <c r="AE2424" s="127"/>
      <c r="AF2424" s="86"/>
      <c r="AG2424" s="86"/>
      <c r="AH2424" s="131"/>
      <c r="AI2424" s="88">
        <f t="shared" si="496"/>
        <v>0</v>
      </c>
      <c r="AJ2424" s="89" t="str">
        <f>IFERROR(IF(ISNA(MATCH($AV2424,Other_Category_Abbr,0)),INDEX(FGHG_List_Long_GWP,MATCH($AV2424,FGHG_List_Long,0)),INDEX(GWP_Other_Abbr,MATCH($AV2424,Other_Category_Abbr,0)))*SUM(V2424,AA2424,AD2424,AI2424),"")</f>
        <v/>
      </c>
      <c r="AK2424" s="89" t="str">
        <f>IFERROR(IF(ISNA(MATCH($AV2424,Other_Category_Abbr,0)),INDEX(FGHG_List_Long_GWP,MATCH($AV2424,FGHG_List_Long,0)),INDEX(GWP_Other_Abbr,MATCH($AV2424,Other_Category_Abbr,0)))*(T2424*(S2424+U2424)+W2424*(Y2424+X2424)+AD2424+AE2424*(AF2424+AG2424)),"")</f>
        <v/>
      </c>
      <c r="AL2424" s="90" t="str">
        <f t="shared" si="491"/>
        <v/>
      </c>
      <c r="AM2424" s="91" t="str">
        <f t="shared" si="492"/>
        <v/>
      </c>
      <c r="AP2424" s="92" t="b">
        <f t="shared" si="486"/>
        <v>0</v>
      </c>
      <c r="AQ2424" s="92" t="str">
        <f t="shared" si="487"/>
        <v xml:space="preserve"> </v>
      </c>
      <c r="AR2424" s="92" t="str">
        <f>IF(LEN(AQ2424)=1,"",COUNTIF($AQ$19:AQ2424,AQ2424)=1)</f>
        <v/>
      </c>
      <c r="AS2424" s="73"/>
      <c r="AT2424" s="73"/>
      <c r="AU2424" s="73"/>
      <c r="AV2424" s="235" t="str">
        <f>IF($P2424=Lists!$A$13,Lists!$A$29,IF($P2424=Lists!$A$14,Lists!$A$30,$P2424))</f>
        <v/>
      </c>
      <c r="AW2424" s="73"/>
      <c r="AX2424" s="73"/>
    </row>
    <row r="2425" spans="2:50" x14ac:dyDescent="0.3">
      <c r="B2425" s="137">
        <f t="shared" si="493"/>
        <v>2407</v>
      </c>
      <c r="C2425" s="24"/>
      <c r="D2425" s="24"/>
      <c r="E2425" s="24"/>
      <c r="F2425" s="25"/>
      <c r="G2425" s="24"/>
      <c r="H2425" s="30"/>
      <c r="I2425" s="24"/>
      <c r="J2425" s="50" t="str">
        <f t="shared" si="484"/>
        <v/>
      </c>
      <c r="K2425" s="30"/>
      <c r="L2425" s="236"/>
      <c r="M2425" s="30"/>
      <c r="N2425" s="30"/>
      <c r="O2425" s="46" t="str">
        <f t="shared" si="485"/>
        <v/>
      </c>
      <c r="P2425" s="239" t="str">
        <f t="shared" si="488"/>
        <v/>
      </c>
      <c r="Q2425" s="52" t="str">
        <f t="shared" si="489"/>
        <v/>
      </c>
      <c r="R2425" s="127"/>
      <c r="S2425" s="86"/>
      <c r="T2425" s="127"/>
      <c r="U2425" s="86"/>
      <c r="V2425" s="87">
        <f t="shared" si="494"/>
        <v>0</v>
      </c>
      <c r="W2425" s="130"/>
      <c r="X2425" s="86"/>
      <c r="Y2425" s="86"/>
      <c r="Z2425" s="131"/>
      <c r="AA2425" s="87">
        <f t="shared" si="490"/>
        <v>0</v>
      </c>
      <c r="AB2425" s="127"/>
      <c r="AC2425" s="86"/>
      <c r="AD2425" s="87">
        <f t="shared" si="495"/>
        <v>0</v>
      </c>
      <c r="AE2425" s="127"/>
      <c r="AF2425" s="86"/>
      <c r="AG2425" s="86"/>
      <c r="AH2425" s="131"/>
      <c r="AI2425" s="88">
        <f t="shared" si="496"/>
        <v>0</v>
      </c>
      <c r="AJ2425" s="89" t="str">
        <f>IFERROR(IF(ISNA(MATCH($AV2425,Other_Category_Abbr,0)),INDEX(FGHG_List_Long_GWP,MATCH($AV2425,FGHG_List_Long,0)),INDEX(GWP_Other_Abbr,MATCH($AV2425,Other_Category_Abbr,0)))*SUM(V2425,AA2425,AD2425,AI2425),"")</f>
        <v/>
      </c>
      <c r="AK2425" s="89" t="str">
        <f>IFERROR(IF(ISNA(MATCH($AV2425,Other_Category_Abbr,0)),INDEX(FGHG_List_Long_GWP,MATCH($AV2425,FGHG_List_Long,0)),INDEX(GWP_Other_Abbr,MATCH($AV2425,Other_Category_Abbr,0)))*(T2425*(S2425+U2425)+W2425*(Y2425+X2425)+AD2425+AE2425*(AF2425+AG2425)),"")</f>
        <v/>
      </c>
      <c r="AL2425" s="90" t="str">
        <f t="shared" si="491"/>
        <v/>
      </c>
      <c r="AM2425" s="91" t="str">
        <f t="shared" si="492"/>
        <v/>
      </c>
      <c r="AP2425" s="92" t="b">
        <f t="shared" si="486"/>
        <v>0</v>
      </c>
      <c r="AQ2425" s="92" t="str">
        <f t="shared" si="487"/>
        <v xml:space="preserve"> </v>
      </c>
      <c r="AR2425" s="92" t="str">
        <f>IF(LEN(AQ2425)=1,"",COUNTIF($AQ$19:AQ2425,AQ2425)=1)</f>
        <v/>
      </c>
      <c r="AS2425" s="73"/>
      <c r="AT2425" s="73"/>
      <c r="AU2425" s="73"/>
      <c r="AV2425" s="235" t="str">
        <f>IF($P2425=Lists!$A$13,Lists!$A$29,IF($P2425=Lists!$A$14,Lists!$A$30,$P2425))</f>
        <v/>
      </c>
      <c r="AW2425" s="73"/>
      <c r="AX2425" s="73"/>
    </row>
    <row r="2426" spans="2:50" x14ac:dyDescent="0.3">
      <c r="B2426" s="137">
        <f t="shared" si="493"/>
        <v>2408</v>
      </c>
      <c r="C2426" s="24"/>
      <c r="D2426" s="24"/>
      <c r="E2426" s="24"/>
      <c r="F2426" s="25"/>
      <c r="G2426" s="24"/>
      <c r="H2426" s="30"/>
      <c r="I2426" s="24"/>
      <c r="J2426" s="50" t="str">
        <f t="shared" si="484"/>
        <v/>
      </c>
      <c r="K2426" s="30"/>
      <c r="L2426" s="236"/>
      <c r="M2426" s="30"/>
      <c r="N2426" s="30"/>
      <c r="O2426" s="46" t="str">
        <f t="shared" si="485"/>
        <v/>
      </c>
      <c r="P2426" s="239" t="str">
        <f t="shared" si="488"/>
        <v/>
      </c>
      <c r="Q2426" s="52" t="str">
        <f t="shared" si="489"/>
        <v/>
      </c>
      <c r="R2426" s="127"/>
      <c r="S2426" s="86"/>
      <c r="T2426" s="127"/>
      <c r="U2426" s="86"/>
      <c r="V2426" s="87">
        <f t="shared" si="494"/>
        <v>0</v>
      </c>
      <c r="W2426" s="130"/>
      <c r="X2426" s="86"/>
      <c r="Y2426" s="86"/>
      <c r="Z2426" s="131"/>
      <c r="AA2426" s="87">
        <f t="shared" si="490"/>
        <v>0</v>
      </c>
      <c r="AB2426" s="127"/>
      <c r="AC2426" s="86"/>
      <c r="AD2426" s="87">
        <f t="shared" si="495"/>
        <v>0</v>
      </c>
      <c r="AE2426" s="127"/>
      <c r="AF2426" s="86"/>
      <c r="AG2426" s="86"/>
      <c r="AH2426" s="131"/>
      <c r="AI2426" s="88">
        <f t="shared" si="496"/>
        <v>0</v>
      </c>
      <c r="AJ2426" s="89" t="str">
        <f>IFERROR(IF(ISNA(MATCH($AV2426,Other_Category_Abbr,0)),INDEX(FGHG_List_Long_GWP,MATCH($AV2426,FGHG_List_Long,0)),INDEX(GWP_Other_Abbr,MATCH($AV2426,Other_Category_Abbr,0)))*SUM(V2426,AA2426,AD2426,AI2426),"")</f>
        <v/>
      </c>
      <c r="AK2426" s="89" t="str">
        <f>IFERROR(IF(ISNA(MATCH($AV2426,Other_Category_Abbr,0)),INDEX(FGHG_List_Long_GWP,MATCH($AV2426,FGHG_List_Long,0)),INDEX(GWP_Other_Abbr,MATCH($AV2426,Other_Category_Abbr,0)))*(T2426*(S2426+U2426)+W2426*(Y2426+X2426)+AD2426+AE2426*(AF2426+AG2426)),"")</f>
        <v/>
      </c>
      <c r="AL2426" s="90" t="str">
        <f t="shared" si="491"/>
        <v/>
      </c>
      <c r="AM2426" s="91" t="str">
        <f t="shared" si="492"/>
        <v/>
      </c>
      <c r="AP2426" s="92" t="b">
        <f t="shared" si="486"/>
        <v>0</v>
      </c>
      <c r="AQ2426" s="92" t="str">
        <f t="shared" si="487"/>
        <v xml:space="preserve"> </v>
      </c>
      <c r="AR2426" s="92" t="str">
        <f>IF(LEN(AQ2426)=1,"",COUNTIF($AQ$19:AQ2426,AQ2426)=1)</f>
        <v/>
      </c>
      <c r="AS2426" s="73"/>
      <c r="AT2426" s="73"/>
      <c r="AU2426" s="73"/>
      <c r="AV2426" s="235" t="str">
        <f>IF($P2426=Lists!$A$13,Lists!$A$29,IF($P2426=Lists!$A$14,Lists!$A$30,$P2426))</f>
        <v/>
      </c>
      <c r="AW2426" s="73"/>
      <c r="AX2426" s="73"/>
    </row>
    <row r="2427" spans="2:50" x14ac:dyDescent="0.3">
      <c r="B2427" s="137">
        <f t="shared" si="493"/>
        <v>2409</v>
      </c>
      <c r="C2427" s="24"/>
      <c r="D2427" s="24"/>
      <c r="E2427" s="24"/>
      <c r="F2427" s="25"/>
      <c r="G2427" s="24"/>
      <c r="H2427" s="30"/>
      <c r="I2427" s="24"/>
      <c r="J2427" s="50" t="str">
        <f t="shared" si="484"/>
        <v/>
      </c>
      <c r="K2427" s="30"/>
      <c r="L2427" s="236"/>
      <c r="M2427" s="30"/>
      <c r="N2427" s="30"/>
      <c r="O2427" s="46" t="str">
        <f t="shared" si="485"/>
        <v/>
      </c>
      <c r="P2427" s="239" t="str">
        <f t="shared" si="488"/>
        <v/>
      </c>
      <c r="Q2427" s="52" t="str">
        <f t="shared" si="489"/>
        <v/>
      </c>
      <c r="R2427" s="127"/>
      <c r="S2427" s="86"/>
      <c r="T2427" s="127"/>
      <c r="U2427" s="86"/>
      <c r="V2427" s="87">
        <f t="shared" si="494"/>
        <v>0</v>
      </c>
      <c r="W2427" s="130"/>
      <c r="X2427" s="86"/>
      <c r="Y2427" s="86"/>
      <c r="Z2427" s="131"/>
      <c r="AA2427" s="87">
        <f t="shared" si="490"/>
        <v>0</v>
      </c>
      <c r="AB2427" s="127"/>
      <c r="AC2427" s="86"/>
      <c r="AD2427" s="87">
        <f t="shared" si="495"/>
        <v>0</v>
      </c>
      <c r="AE2427" s="127"/>
      <c r="AF2427" s="86"/>
      <c r="AG2427" s="86"/>
      <c r="AH2427" s="131"/>
      <c r="AI2427" s="88">
        <f t="shared" si="496"/>
        <v>0</v>
      </c>
      <c r="AJ2427" s="89" t="str">
        <f>IFERROR(IF(ISNA(MATCH($AV2427,Other_Category_Abbr,0)),INDEX(FGHG_List_Long_GWP,MATCH($AV2427,FGHG_List_Long,0)),INDEX(GWP_Other_Abbr,MATCH($AV2427,Other_Category_Abbr,0)))*SUM(V2427,AA2427,AD2427,AI2427),"")</f>
        <v/>
      </c>
      <c r="AK2427" s="89" t="str">
        <f>IFERROR(IF(ISNA(MATCH($AV2427,Other_Category_Abbr,0)),INDEX(FGHG_List_Long_GWP,MATCH($AV2427,FGHG_List_Long,0)),INDEX(GWP_Other_Abbr,MATCH($AV2427,Other_Category_Abbr,0)))*(T2427*(S2427+U2427)+W2427*(Y2427+X2427)+AD2427+AE2427*(AF2427+AG2427)),"")</f>
        <v/>
      </c>
      <c r="AL2427" s="90" t="str">
        <f t="shared" si="491"/>
        <v/>
      </c>
      <c r="AM2427" s="91" t="str">
        <f t="shared" si="492"/>
        <v/>
      </c>
      <c r="AP2427" s="92" t="b">
        <f t="shared" si="486"/>
        <v>0</v>
      </c>
      <c r="AQ2427" s="92" t="str">
        <f t="shared" si="487"/>
        <v xml:space="preserve"> </v>
      </c>
      <c r="AR2427" s="92" t="str">
        <f>IF(LEN(AQ2427)=1,"",COUNTIF($AQ$19:AQ2427,AQ2427)=1)</f>
        <v/>
      </c>
      <c r="AS2427" s="73"/>
      <c r="AT2427" s="73"/>
      <c r="AU2427" s="73"/>
      <c r="AV2427" s="235" t="str">
        <f>IF($P2427=Lists!$A$13,Lists!$A$29,IF($P2427=Lists!$A$14,Lists!$A$30,$P2427))</f>
        <v/>
      </c>
      <c r="AW2427" s="73"/>
      <c r="AX2427" s="73"/>
    </row>
    <row r="2428" spans="2:50" x14ac:dyDescent="0.3">
      <c r="B2428" s="137">
        <f t="shared" si="493"/>
        <v>2410</v>
      </c>
      <c r="C2428" s="24"/>
      <c r="D2428" s="24"/>
      <c r="E2428" s="24"/>
      <c r="F2428" s="25"/>
      <c r="G2428" s="24"/>
      <c r="H2428" s="30"/>
      <c r="I2428" s="24"/>
      <c r="J2428" s="50" t="str">
        <f t="shared" si="484"/>
        <v/>
      </c>
      <c r="K2428" s="30"/>
      <c r="L2428" s="236"/>
      <c r="M2428" s="30"/>
      <c r="N2428" s="30"/>
      <c r="O2428" s="46" t="str">
        <f t="shared" si="485"/>
        <v/>
      </c>
      <c r="P2428" s="239" t="str">
        <f t="shared" si="488"/>
        <v/>
      </c>
      <c r="Q2428" s="52" t="str">
        <f t="shared" si="489"/>
        <v/>
      </c>
      <c r="R2428" s="127"/>
      <c r="S2428" s="86"/>
      <c r="T2428" s="127"/>
      <c r="U2428" s="86"/>
      <c r="V2428" s="87">
        <f t="shared" si="494"/>
        <v>0</v>
      </c>
      <c r="W2428" s="130"/>
      <c r="X2428" s="86"/>
      <c r="Y2428" s="86"/>
      <c r="Z2428" s="131"/>
      <c r="AA2428" s="87">
        <f t="shared" si="490"/>
        <v>0</v>
      </c>
      <c r="AB2428" s="127"/>
      <c r="AC2428" s="86"/>
      <c r="AD2428" s="87">
        <f t="shared" si="495"/>
        <v>0</v>
      </c>
      <c r="AE2428" s="127"/>
      <c r="AF2428" s="86"/>
      <c r="AG2428" s="86"/>
      <c r="AH2428" s="131"/>
      <c r="AI2428" s="88">
        <f t="shared" si="496"/>
        <v>0</v>
      </c>
      <c r="AJ2428" s="89" t="str">
        <f>IFERROR(IF(ISNA(MATCH($AV2428,Other_Category_Abbr,0)),INDEX(FGHG_List_Long_GWP,MATCH($AV2428,FGHG_List_Long,0)),INDEX(GWP_Other_Abbr,MATCH($AV2428,Other_Category_Abbr,0)))*SUM(V2428,AA2428,AD2428,AI2428),"")</f>
        <v/>
      </c>
      <c r="AK2428" s="89" t="str">
        <f>IFERROR(IF(ISNA(MATCH($AV2428,Other_Category_Abbr,0)),INDEX(FGHG_List_Long_GWP,MATCH($AV2428,FGHG_List_Long,0)),INDEX(GWP_Other_Abbr,MATCH($AV2428,Other_Category_Abbr,0)))*(T2428*(S2428+U2428)+W2428*(Y2428+X2428)+AD2428+AE2428*(AF2428+AG2428)),"")</f>
        <v/>
      </c>
      <c r="AL2428" s="90" t="str">
        <f t="shared" si="491"/>
        <v/>
      </c>
      <c r="AM2428" s="91" t="str">
        <f t="shared" si="492"/>
        <v/>
      </c>
      <c r="AP2428" s="92" t="b">
        <f t="shared" si="486"/>
        <v>0</v>
      </c>
      <c r="AQ2428" s="92" t="str">
        <f t="shared" si="487"/>
        <v xml:space="preserve"> </v>
      </c>
      <c r="AR2428" s="92" t="str">
        <f>IF(LEN(AQ2428)=1,"",COUNTIF($AQ$19:AQ2428,AQ2428)=1)</f>
        <v/>
      </c>
      <c r="AS2428" s="73"/>
      <c r="AT2428" s="73"/>
      <c r="AU2428" s="73"/>
      <c r="AV2428" s="235" t="str">
        <f>IF($P2428=Lists!$A$13,Lists!$A$29,IF($P2428=Lists!$A$14,Lists!$A$30,$P2428))</f>
        <v/>
      </c>
      <c r="AW2428" s="73"/>
      <c r="AX2428" s="73"/>
    </row>
    <row r="2429" spans="2:50" x14ac:dyDescent="0.3">
      <c r="B2429" s="137">
        <f t="shared" si="493"/>
        <v>2411</v>
      </c>
      <c r="C2429" s="24"/>
      <c r="D2429" s="24"/>
      <c r="E2429" s="24"/>
      <c r="F2429" s="25"/>
      <c r="G2429" s="24"/>
      <c r="H2429" s="30"/>
      <c r="I2429" s="24"/>
      <c r="J2429" s="50" t="str">
        <f t="shared" si="484"/>
        <v/>
      </c>
      <c r="K2429" s="30"/>
      <c r="L2429" s="236"/>
      <c r="M2429" s="30"/>
      <c r="N2429" s="30"/>
      <c r="O2429" s="46" t="str">
        <f t="shared" si="485"/>
        <v/>
      </c>
      <c r="P2429" s="239" t="str">
        <f t="shared" si="488"/>
        <v/>
      </c>
      <c r="Q2429" s="52" t="str">
        <f t="shared" si="489"/>
        <v/>
      </c>
      <c r="R2429" s="127"/>
      <c r="S2429" s="86"/>
      <c r="T2429" s="127"/>
      <c r="U2429" s="86"/>
      <c r="V2429" s="87">
        <f t="shared" si="494"/>
        <v>0</v>
      </c>
      <c r="W2429" s="130"/>
      <c r="X2429" s="86"/>
      <c r="Y2429" s="86"/>
      <c r="Z2429" s="131"/>
      <c r="AA2429" s="87">
        <f t="shared" si="490"/>
        <v>0</v>
      </c>
      <c r="AB2429" s="127"/>
      <c r="AC2429" s="86"/>
      <c r="AD2429" s="87">
        <f t="shared" si="495"/>
        <v>0</v>
      </c>
      <c r="AE2429" s="127"/>
      <c r="AF2429" s="86"/>
      <c r="AG2429" s="86"/>
      <c r="AH2429" s="131"/>
      <c r="AI2429" s="88">
        <f t="shared" si="496"/>
        <v>0</v>
      </c>
      <c r="AJ2429" s="89" t="str">
        <f>IFERROR(IF(ISNA(MATCH($AV2429,Other_Category_Abbr,0)),INDEX(FGHG_List_Long_GWP,MATCH($AV2429,FGHG_List_Long,0)),INDEX(GWP_Other_Abbr,MATCH($AV2429,Other_Category_Abbr,0)))*SUM(V2429,AA2429,AD2429,AI2429),"")</f>
        <v/>
      </c>
      <c r="AK2429" s="89" t="str">
        <f>IFERROR(IF(ISNA(MATCH($AV2429,Other_Category_Abbr,0)),INDEX(FGHG_List_Long_GWP,MATCH($AV2429,FGHG_List_Long,0)),INDEX(GWP_Other_Abbr,MATCH($AV2429,Other_Category_Abbr,0)))*(T2429*(S2429+U2429)+W2429*(Y2429+X2429)+AD2429+AE2429*(AF2429+AG2429)),"")</f>
        <v/>
      </c>
      <c r="AL2429" s="90" t="str">
        <f t="shared" si="491"/>
        <v/>
      </c>
      <c r="AM2429" s="91" t="str">
        <f t="shared" si="492"/>
        <v/>
      </c>
      <c r="AP2429" s="92" t="b">
        <f t="shared" si="486"/>
        <v>0</v>
      </c>
      <c r="AQ2429" s="92" t="str">
        <f t="shared" si="487"/>
        <v xml:space="preserve"> </v>
      </c>
      <c r="AR2429" s="92" t="str">
        <f>IF(LEN(AQ2429)=1,"",COUNTIF($AQ$19:AQ2429,AQ2429)=1)</f>
        <v/>
      </c>
      <c r="AS2429" s="73"/>
      <c r="AT2429" s="73"/>
      <c r="AU2429" s="73"/>
      <c r="AV2429" s="235" t="str">
        <f>IF($P2429=Lists!$A$13,Lists!$A$29,IF($P2429=Lists!$A$14,Lists!$A$30,$P2429))</f>
        <v/>
      </c>
      <c r="AW2429" s="73"/>
      <c r="AX2429" s="73"/>
    </row>
    <row r="2430" spans="2:50" x14ac:dyDescent="0.3">
      <c r="B2430" s="137">
        <f t="shared" si="493"/>
        <v>2412</v>
      </c>
      <c r="C2430" s="24"/>
      <c r="D2430" s="24"/>
      <c r="E2430" s="24"/>
      <c r="F2430" s="25"/>
      <c r="G2430" s="24"/>
      <c r="H2430" s="30"/>
      <c r="I2430" s="24"/>
      <c r="J2430" s="50" t="str">
        <f t="shared" si="484"/>
        <v/>
      </c>
      <c r="K2430" s="30"/>
      <c r="L2430" s="236"/>
      <c r="M2430" s="30"/>
      <c r="N2430" s="30"/>
      <c r="O2430" s="46" t="str">
        <f t="shared" si="485"/>
        <v/>
      </c>
      <c r="P2430" s="239" t="str">
        <f t="shared" si="488"/>
        <v/>
      </c>
      <c r="Q2430" s="52" t="str">
        <f t="shared" si="489"/>
        <v/>
      </c>
      <c r="R2430" s="127"/>
      <c r="S2430" s="86"/>
      <c r="T2430" s="127"/>
      <c r="U2430" s="86"/>
      <c r="V2430" s="87">
        <f t="shared" si="494"/>
        <v>0</v>
      </c>
      <c r="W2430" s="130"/>
      <c r="X2430" s="86"/>
      <c r="Y2430" s="86"/>
      <c r="Z2430" s="131"/>
      <c r="AA2430" s="87">
        <f t="shared" si="490"/>
        <v>0</v>
      </c>
      <c r="AB2430" s="127"/>
      <c r="AC2430" s="86"/>
      <c r="AD2430" s="87">
        <f t="shared" si="495"/>
        <v>0</v>
      </c>
      <c r="AE2430" s="127"/>
      <c r="AF2430" s="86"/>
      <c r="AG2430" s="86"/>
      <c r="AH2430" s="131"/>
      <c r="AI2430" s="88">
        <f t="shared" si="496"/>
        <v>0</v>
      </c>
      <c r="AJ2430" s="89" t="str">
        <f>IFERROR(IF(ISNA(MATCH($AV2430,Other_Category_Abbr,0)),INDEX(FGHG_List_Long_GWP,MATCH($AV2430,FGHG_List_Long,0)),INDEX(GWP_Other_Abbr,MATCH($AV2430,Other_Category_Abbr,0)))*SUM(V2430,AA2430,AD2430,AI2430),"")</f>
        <v/>
      </c>
      <c r="AK2430" s="89" t="str">
        <f>IFERROR(IF(ISNA(MATCH($AV2430,Other_Category_Abbr,0)),INDEX(FGHG_List_Long_GWP,MATCH($AV2430,FGHG_List_Long,0)),INDEX(GWP_Other_Abbr,MATCH($AV2430,Other_Category_Abbr,0)))*(T2430*(S2430+U2430)+W2430*(Y2430+X2430)+AD2430+AE2430*(AF2430+AG2430)),"")</f>
        <v/>
      </c>
      <c r="AL2430" s="90" t="str">
        <f t="shared" si="491"/>
        <v/>
      </c>
      <c r="AM2430" s="91" t="str">
        <f t="shared" si="492"/>
        <v/>
      </c>
      <c r="AP2430" s="92" t="b">
        <f t="shared" si="486"/>
        <v>0</v>
      </c>
      <c r="AQ2430" s="92" t="str">
        <f t="shared" si="487"/>
        <v xml:space="preserve"> </v>
      </c>
      <c r="AR2430" s="92" t="str">
        <f>IF(LEN(AQ2430)=1,"",COUNTIF($AQ$19:AQ2430,AQ2430)=1)</f>
        <v/>
      </c>
      <c r="AS2430" s="73"/>
      <c r="AT2430" s="73"/>
      <c r="AU2430" s="73"/>
      <c r="AV2430" s="235" t="str">
        <f>IF($P2430=Lists!$A$13,Lists!$A$29,IF($P2430=Lists!$A$14,Lists!$A$30,$P2430))</f>
        <v/>
      </c>
      <c r="AW2430" s="73"/>
      <c r="AX2430" s="73"/>
    </row>
    <row r="2431" spans="2:50" x14ac:dyDescent="0.3">
      <c r="B2431" s="137">
        <f t="shared" si="493"/>
        <v>2413</v>
      </c>
      <c r="C2431" s="24"/>
      <c r="D2431" s="24"/>
      <c r="E2431" s="24"/>
      <c r="F2431" s="25"/>
      <c r="G2431" s="24"/>
      <c r="H2431" s="30"/>
      <c r="I2431" s="24"/>
      <c r="J2431" s="50" t="str">
        <f t="shared" si="484"/>
        <v/>
      </c>
      <c r="K2431" s="30"/>
      <c r="L2431" s="236"/>
      <c r="M2431" s="30"/>
      <c r="N2431" s="30"/>
      <c r="O2431" s="46" t="str">
        <f t="shared" si="485"/>
        <v/>
      </c>
      <c r="P2431" s="239" t="str">
        <f t="shared" si="488"/>
        <v/>
      </c>
      <c r="Q2431" s="52" t="str">
        <f t="shared" si="489"/>
        <v/>
      </c>
      <c r="R2431" s="127"/>
      <c r="S2431" s="86"/>
      <c r="T2431" s="127"/>
      <c r="U2431" s="86"/>
      <c r="V2431" s="87">
        <f t="shared" si="494"/>
        <v>0</v>
      </c>
      <c r="W2431" s="130"/>
      <c r="X2431" s="86"/>
      <c r="Y2431" s="86"/>
      <c r="Z2431" s="131"/>
      <c r="AA2431" s="87">
        <f t="shared" si="490"/>
        <v>0</v>
      </c>
      <c r="AB2431" s="127"/>
      <c r="AC2431" s="86"/>
      <c r="AD2431" s="87">
        <f t="shared" si="495"/>
        <v>0</v>
      </c>
      <c r="AE2431" s="127"/>
      <c r="AF2431" s="86"/>
      <c r="AG2431" s="86"/>
      <c r="AH2431" s="131"/>
      <c r="AI2431" s="88">
        <f t="shared" si="496"/>
        <v>0</v>
      </c>
      <c r="AJ2431" s="89" t="str">
        <f>IFERROR(IF(ISNA(MATCH($AV2431,Other_Category_Abbr,0)),INDEX(FGHG_List_Long_GWP,MATCH($AV2431,FGHG_List_Long,0)),INDEX(GWP_Other_Abbr,MATCH($AV2431,Other_Category_Abbr,0)))*SUM(V2431,AA2431,AD2431,AI2431),"")</f>
        <v/>
      </c>
      <c r="AK2431" s="89" t="str">
        <f>IFERROR(IF(ISNA(MATCH($AV2431,Other_Category_Abbr,0)),INDEX(FGHG_List_Long_GWP,MATCH($AV2431,FGHG_List_Long,0)),INDEX(GWP_Other_Abbr,MATCH($AV2431,Other_Category_Abbr,0)))*(T2431*(S2431+U2431)+W2431*(Y2431+X2431)+AD2431+AE2431*(AF2431+AG2431)),"")</f>
        <v/>
      </c>
      <c r="AL2431" s="90" t="str">
        <f t="shared" si="491"/>
        <v/>
      </c>
      <c r="AM2431" s="91" t="str">
        <f t="shared" si="492"/>
        <v/>
      </c>
      <c r="AP2431" s="92" t="b">
        <f t="shared" si="486"/>
        <v>0</v>
      </c>
      <c r="AQ2431" s="92" t="str">
        <f t="shared" si="487"/>
        <v xml:space="preserve"> </v>
      </c>
      <c r="AR2431" s="92" t="str">
        <f>IF(LEN(AQ2431)=1,"",COUNTIF($AQ$19:AQ2431,AQ2431)=1)</f>
        <v/>
      </c>
      <c r="AS2431" s="73"/>
      <c r="AT2431" s="73"/>
      <c r="AU2431" s="73"/>
      <c r="AV2431" s="235" t="str">
        <f>IF($P2431=Lists!$A$13,Lists!$A$29,IF($P2431=Lists!$A$14,Lists!$A$30,$P2431))</f>
        <v/>
      </c>
      <c r="AW2431" s="73"/>
      <c r="AX2431" s="73"/>
    </row>
    <row r="2432" spans="2:50" x14ac:dyDescent="0.3">
      <c r="B2432" s="137">
        <f t="shared" si="493"/>
        <v>2414</v>
      </c>
      <c r="C2432" s="24"/>
      <c r="D2432" s="24"/>
      <c r="E2432" s="24"/>
      <c r="F2432" s="25"/>
      <c r="G2432" s="24"/>
      <c r="H2432" s="30"/>
      <c r="I2432" s="24"/>
      <c r="J2432" s="50" t="str">
        <f t="shared" si="484"/>
        <v/>
      </c>
      <c r="K2432" s="30"/>
      <c r="L2432" s="236"/>
      <c r="M2432" s="30"/>
      <c r="N2432" s="30"/>
      <c r="O2432" s="46" t="str">
        <f t="shared" si="485"/>
        <v/>
      </c>
      <c r="P2432" s="239" t="str">
        <f t="shared" si="488"/>
        <v/>
      </c>
      <c r="Q2432" s="52" t="str">
        <f t="shared" si="489"/>
        <v/>
      </c>
      <c r="R2432" s="127"/>
      <c r="S2432" s="86"/>
      <c r="T2432" s="127"/>
      <c r="U2432" s="86"/>
      <c r="V2432" s="87">
        <f t="shared" si="494"/>
        <v>0</v>
      </c>
      <c r="W2432" s="130"/>
      <c r="X2432" s="86"/>
      <c r="Y2432" s="86"/>
      <c r="Z2432" s="131"/>
      <c r="AA2432" s="87">
        <f t="shared" si="490"/>
        <v>0</v>
      </c>
      <c r="AB2432" s="127"/>
      <c r="AC2432" s="86"/>
      <c r="AD2432" s="87">
        <f t="shared" si="495"/>
        <v>0</v>
      </c>
      <c r="AE2432" s="127"/>
      <c r="AF2432" s="86"/>
      <c r="AG2432" s="86"/>
      <c r="AH2432" s="131"/>
      <c r="AI2432" s="88">
        <f t="shared" si="496"/>
        <v>0</v>
      </c>
      <c r="AJ2432" s="89" t="str">
        <f>IFERROR(IF(ISNA(MATCH($AV2432,Other_Category_Abbr,0)),INDEX(FGHG_List_Long_GWP,MATCH($AV2432,FGHG_List_Long,0)),INDEX(GWP_Other_Abbr,MATCH($AV2432,Other_Category_Abbr,0)))*SUM(V2432,AA2432,AD2432,AI2432),"")</f>
        <v/>
      </c>
      <c r="AK2432" s="89" t="str">
        <f>IFERROR(IF(ISNA(MATCH($AV2432,Other_Category_Abbr,0)),INDEX(FGHG_List_Long_GWP,MATCH($AV2432,FGHG_List_Long,0)),INDEX(GWP_Other_Abbr,MATCH($AV2432,Other_Category_Abbr,0)))*(T2432*(S2432+U2432)+W2432*(Y2432+X2432)+AD2432+AE2432*(AF2432+AG2432)),"")</f>
        <v/>
      </c>
      <c r="AL2432" s="90" t="str">
        <f t="shared" si="491"/>
        <v/>
      </c>
      <c r="AM2432" s="91" t="str">
        <f t="shared" si="492"/>
        <v/>
      </c>
      <c r="AP2432" s="92" t="b">
        <f t="shared" si="486"/>
        <v>0</v>
      </c>
      <c r="AQ2432" s="92" t="str">
        <f t="shared" si="487"/>
        <v xml:space="preserve"> </v>
      </c>
      <c r="AR2432" s="92" t="str">
        <f>IF(LEN(AQ2432)=1,"",COUNTIF($AQ$19:AQ2432,AQ2432)=1)</f>
        <v/>
      </c>
      <c r="AS2432" s="73"/>
      <c r="AT2432" s="73"/>
      <c r="AU2432" s="73"/>
      <c r="AV2432" s="235" t="str">
        <f>IF($P2432=Lists!$A$13,Lists!$A$29,IF($P2432=Lists!$A$14,Lists!$A$30,$P2432))</f>
        <v/>
      </c>
      <c r="AW2432" s="73"/>
      <c r="AX2432" s="73"/>
    </row>
    <row r="2433" spans="2:50" x14ac:dyDescent="0.3">
      <c r="B2433" s="137">
        <f t="shared" si="493"/>
        <v>2415</v>
      </c>
      <c r="C2433" s="24"/>
      <c r="D2433" s="24"/>
      <c r="E2433" s="24"/>
      <c r="F2433" s="25"/>
      <c r="G2433" s="24"/>
      <c r="H2433" s="30"/>
      <c r="I2433" s="24"/>
      <c r="J2433" s="50" t="str">
        <f t="shared" si="484"/>
        <v/>
      </c>
      <c r="K2433" s="30"/>
      <c r="L2433" s="236"/>
      <c r="M2433" s="30"/>
      <c r="N2433" s="30"/>
      <c r="O2433" s="46" t="str">
        <f t="shared" si="485"/>
        <v/>
      </c>
      <c r="P2433" s="239" t="str">
        <f t="shared" si="488"/>
        <v/>
      </c>
      <c r="Q2433" s="52" t="str">
        <f t="shared" si="489"/>
        <v/>
      </c>
      <c r="R2433" s="127"/>
      <c r="S2433" s="86"/>
      <c r="T2433" s="127"/>
      <c r="U2433" s="86"/>
      <c r="V2433" s="87">
        <f t="shared" si="494"/>
        <v>0</v>
      </c>
      <c r="W2433" s="130"/>
      <c r="X2433" s="86"/>
      <c r="Y2433" s="86"/>
      <c r="Z2433" s="131"/>
      <c r="AA2433" s="87">
        <f t="shared" si="490"/>
        <v>0</v>
      </c>
      <c r="AB2433" s="127"/>
      <c r="AC2433" s="86"/>
      <c r="AD2433" s="87">
        <f t="shared" si="495"/>
        <v>0</v>
      </c>
      <c r="AE2433" s="127"/>
      <c r="AF2433" s="86"/>
      <c r="AG2433" s="86"/>
      <c r="AH2433" s="131"/>
      <c r="AI2433" s="88">
        <f t="shared" si="496"/>
        <v>0</v>
      </c>
      <c r="AJ2433" s="89" t="str">
        <f>IFERROR(IF(ISNA(MATCH($AV2433,Other_Category_Abbr,0)),INDEX(FGHG_List_Long_GWP,MATCH($AV2433,FGHG_List_Long,0)),INDEX(GWP_Other_Abbr,MATCH($AV2433,Other_Category_Abbr,0)))*SUM(V2433,AA2433,AD2433,AI2433),"")</f>
        <v/>
      </c>
      <c r="AK2433" s="89" t="str">
        <f>IFERROR(IF(ISNA(MATCH($AV2433,Other_Category_Abbr,0)),INDEX(FGHG_List_Long_GWP,MATCH($AV2433,FGHG_List_Long,0)),INDEX(GWP_Other_Abbr,MATCH($AV2433,Other_Category_Abbr,0)))*(T2433*(S2433+U2433)+W2433*(Y2433+X2433)+AD2433+AE2433*(AF2433+AG2433)),"")</f>
        <v/>
      </c>
      <c r="AL2433" s="90" t="str">
        <f t="shared" si="491"/>
        <v/>
      </c>
      <c r="AM2433" s="91" t="str">
        <f t="shared" si="492"/>
        <v/>
      </c>
      <c r="AP2433" s="92" t="b">
        <f t="shared" si="486"/>
        <v>0</v>
      </c>
      <c r="AQ2433" s="92" t="str">
        <f t="shared" si="487"/>
        <v xml:space="preserve"> </v>
      </c>
      <c r="AR2433" s="92" t="str">
        <f>IF(LEN(AQ2433)=1,"",COUNTIF($AQ$19:AQ2433,AQ2433)=1)</f>
        <v/>
      </c>
      <c r="AS2433" s="73"/>
      <c r="AT2433" s="73"/>
      <c r="AU2433" s="73"/>
      <c r="AV2433" s="235" t="str">
        <f>IF($P2433=Lists!$A$13,Lists!$A$29,IF($P2433=Lists!$A$14,Lists!$A$30,$P2433))</f>
        <v/>
      </c>
      <c r="AW2433" s="73"/>
      <c r="AX2433" s="73"/>
    </row>
    <row r="2434" spans="2:50" x14ac:dyDescent="0.3">
      <c r="B2434" s="137">
        <f t="shared" si="493"/>
        <v>2416</v>
      </c>
      <c r="C2434" s="24"/>
      <c r="D2434" s="24"/>
      <c r="E2434" s="24"/>
      <c r="F2434" s="25"/>
      <c r="G2434" s="24"/>
      <c r="H2434" s="30"/>
      <c r="I2434" s="24"/>
      <c r="J2434" s="50" t="str">
        <f t="shared" si="484"/>
        <v/>
      </c>
      <c r="K2434" s="30"/>
      <c r="L2434" s="236"/>
      <c r="M2434" s="30"/>
      <c r="N2434" s="30"/>
      <c r="O2434" s="46" t="str">
        <f t="shared" si="485"/>
        <v/>
      </c>
      <c r="P2434" s="239" t="str">
        <f t="shared" si="488"/>
        <v/>
      </c>
      <c r="Q2434" s="52" t="str">
        <f t="shared" si="489"/>
        <v/>
      </c>
      <c r="R2434" s="127"/>
      <c r="S2434" s="86"/>
      <c r="T2434" s="127"/>
      <c r="U2434" s="86"/>
      <c r="V2434" s="87">
        <f t="shared" si="494"/>
        <v>0</v>
      </c>
      <c r="W2434" s="130"/>
      <c r="X2434" s="86"/>
      <c r="Y2434" s="86"/>
      <c r="Z2434" s="131"/>
      <c r="AA2434" s="87">
        <f t="shared" si="490"/>
        <v>0</v>
      </c>
      <c r="AB2434" s="127"/>
      <c r="AC2434" s="86"/>
      <c r="AD2434" s="87">
        <f t="shared" si="495"/>
        <v>0</v>
      </c>
      <c r="AE2434" s="127"/>
      <c r="AF2434" s="86"/>
      <c r="AG2434" s="86"/>
      <c r="AH2434" s="131"/>
      <c r="AI2434" s="88">
        <f t="shared" si="496"/>
        <v>0</v>
      </c>
      <c r="AJ2434" s="89" t="str">
        <f>IFERROR(IF(ISNA(MATCH($AV2434,Other_Category_Abbr,0)),INDEX(FGHG_List_Long_GWP,MATCH($AV2434,FGHG_List_Long,0)),INDEX(GWP_Other_Abbr,MATCH($AV2434,Other_Category_Abbr,0)))*SUM(V2434,AA2434,AD2434,AI2434),"")</f>
        <v/>
      </c>
      <c r="AK2434" s="89" t="str">
        <f>IFERROR(IF(ISNA(MATCH($AV2434,Other_Category_Abbr,0)),INDEX(FGHG_List_Long_GWP,MATCH($AV2434,FGHG_List_Long,0)),INDEX(GWP_Other_Abbr,MATCH($AV2434,Other_Category_Abbr,0)))*(T2434*(S2434+U2434)+W2434*(Y2434+X2434)+AD2434+AE2434*(AF2434+AG2434)),"")</f>
        <v/>
      </c>
      <c r="AL2434" s="90" t="str">
        <f t="shared" si="491"/>
        <v/>
      </c>
      <c r="AM2434" s="91" t="str">
        <f t="shared" si="492"/>
        <v/>
      </c>
      <c r="AP2434" s="92" t="b">
        <f t="shared" si="486"/>
        <v>0</v>
      </c>
      <c r="AQ2434" s="92" t="str">
        <f t="shared" si="487"/>
        <v xml:space="preserve"> </v>
      </c>
      <c r="AR2434" s="92" t="str">
        <f>IF(LEN(AQ2434)=1,"",COUNTIF($AQ$19:AQ2434,AQ2434)=1)</f>
        <v/>
      </c>
      <c r="AS2434" s="73"/>
      <c r="AT2434" s="73"/>
      <c r="AU2434" s="73"/>
      <c r="AV2434" s="235" t="str">
        <f>IF($P2434=Lists!$A$13,Lists!$A$29,IF($P2434=Lists!$A$14,Lists!$A$30,$P2434))</f>
        <v/>
      </c>
      <c r="AW2434" s="73"/>
      <c r="AX2434" s="73"/>
    </row>
    <row r="2435" spans="2:50" x14ac:dyDescent="0.3">
      <c r="B2435" s="137">
        <f t="shared" si="493"/>
        <v>2417</v>
      </c>
      <c r="C2435" s="24"/>
      <c r="D2435" s="24"/>
      <c r="E2435" s="24"/>
      <c r="F2435" s="25"/>
      <c r="G2435" s="24"/>
      <c r="H2435" s="30"/>
      <c r="I2435" s="24"/>
      <c r="J2435" s="50" t="str">
        <f t="shared" si="484"/>
        <v/>
      </c>
      <c r="K2435" s="30"/>
      <c r="L2435" s="236"/>
      <c r="M2435" s="30"/>
      <c r="N2435" s="30"/>
      <c r="O2435" s="46" t="str">
        <f t="shared" si="485"/>
        <v/>
      </c>
      <c r="P2435" s="239" t="str">
        <f t="shared" si="488"/>
        <v/>
      </c>
      <c r="Q2435" s="52" t="str">
        <f t="shared" si="489"/>
        <v/>
      </c>
      <c r="R2435" s="127"/>
      <c r="S2435" s="86"/>
      <c r="T2435" s="127"/>
      <c r="U2435" s="86"/>
      <c r="V2435" s="87">
        <f t="shared" si="494"/>
        <v>0</v>
      </c>
      <c r="W2435" s="130"/>
      <c r="X2435" s="86"/>
      <c r="Y2435" s="86"/>
      <c r="Z2435" s="131"/>
      <c r="AA2435" s="87">
        <f t="shared" si="490"/>
        <v>0</v>
      </c>
      <c r="AB2435" s="127"/>
      <c r="AC2435" s="86"/>
      <c r="AD2435" s="87">
        <f t="shared" si="495"/>
        <v>0</v>
      </c>
      <c r="AE2435" s="127"/>
      <c r="AF2435" s="86"/>
      <c r="AG2435" s="86"/>
      <c r="AH2435" s="131"/>
      <c r="AI2435" s="88">
        <f t="shared" si="496"/>
        <v>0</v>
      </c>
      <c r="AJ2435" s="89" t="str">
        <f>IFERROR(IF(ISNA(MATCH($AV2435,Other_Category_Abbr,0)),INDEX(FGHG_List_Long_GWP,MATCH($AV2435,FGHG_List_Long,0)),INDEX(GWP_Other_Abbr,MATCH($AV2435,Other_Category_Abbr,0)))*SUM(V2435,AA2435,AD2435,AI2435),"")</f>
        <v/>
      </c>
      <c r="AK2435" s="89" t="str">
        <f>IFERROR(IF(ISNA(MATCH($AV2435,Other_Category_Abbr,0)),INDEX(FGHG_List_Long_GWP,MATCH($AV2435,FGHG_List_Long,0)),INDEX(GWP_Other_Abbr,MATCH($AV2435,Other_Category_Abbr,0)))*(T2435*(S2435+U2435)+W2435*(Y2435+X2435)+AD2435+AE2435*(AF2435+AG2435)),"")</f>
        <v/>
      </c>
      <c r="AL2435" s="90" t="str">
        <f t="shared" si="491"/>
        <v/>
      </c>
      <c r="AM2435" s="91" t="str">
        <f t="shared" si="492"/>
        <v/>
      </c>
      <c r="AP2435" s="92" t="b">
        <f t="shared" si="486"/>
        <v>0</v>
      </c>
      <c r="AQ2435" s="92" t="str">
        <f t="shared" si="487"/>
        <v xml:space="preserve"> </v>
      </c>
      <c r="AR2435" s="92" t="str">
        <f>IF(LEN(AQ2435)=1,"",COUNTIF($AQ$19:AQ2435,AQ2435)=1)</f>
        <v/>
      </c>
      <c r="AS2435" s="73"/>
      <c r="AT2435" s="73"/>
      <c r="AU2435" s="73"/>
      <c r="AV2435" s="235" t="str">
        <f>IF($P2435=Lists!$A$13,Lists!$A$29,IF($P2435=Lists!$A$14,Lists!$A$30,$P2435))</f>
        <v/>
      </c>
      <c r="AW2435" s="73"/>
      <c r="AX2435" s="73"/>
    </row>
    <row r="2436" spans="2:50" x14ac:dyDescent="0.3">
      <c r="B2436" s="137">
        <f t="shared" si="493"/>
        <v>2418</v>
      </c>
      <c r="C2436" s="24"/>
      <c r="D2436" s="24"/>
      <c r="E2436" s="24"/>
      <c r="F2436" s="25"/>
      <c r="G2436" s="24"/>
      <c r="H2436" s="30"/>
      <c r="I2436" s="24"/>
      <c r="J2436" s="50" t="str">
        <f t="shared" si="484"/>
        <v/>
      </c>
      <c r="K2436" s="30"/>
      <c r="L2436" s="236"/>
      <c r="M2436" s="30"/>
      <c r="N2436" s="30"/>
      <c r="O2436" s="46" t="str">
        <f t="shared" si="485"/>
        <v/>
      </c>
      <c r="P2436" s="239" t="str">
        <f t="shared" si="488"/>
        <v/>
      </c>
      <c r="Q2436" s="52" t="str">
        <f t="shared" si="489"/>
        <v/>
      </c>
      <c r="R2436" s="127"/>
      <c r="S2436" s="86"/>
      <c r="T2436" s="127"/>
      <c r="U2436" s="86"/>
      <c r="V2436" s="87">
        <f t="shared" si="494"/>
        <v>0</v>
      </c>
      <c r="W2436" s="130"/>
      <c r="X2436" s="86"/>
      <c r="Y2436" s="86"/>
      <c r="Z2436" s="131"/>
      <c r="AA2436" s="87">
        <f t="shared" si="490"/>
        <v>0</v>
      </c>
      <c r="AB2436" s="127"/>
      <c r="AC2436" s="86"/>
      <c r="AD2436" s="87">
        <f t="shared" si="495"/>
        <v>0</v>
      </c>
      <c r="AE2436" s="127"/>
      <c r="AF2436" s="86"/>
      <c r="AG2436" s="86"/>
      <c r="AH2436" s="131"/>
      <c r="AI2436" s="88">
        <f t="shared" si="496"/>
        <v>0</v>
      </c>
      <c r="AJ2436" s="89" t="str">
        <f>IFERROR(IF(ISNA(MATCH($AV2436,Other_Category_Abbr,0)),INDEX(FGHG_List_Long_GWP,MATCH($AV2436,FGHG_List_Long,0)),INDEX(GWP_Other_Abbr,MATCH($AV2436,Other_Category_Abbr,0)))*SUM(V2436,AA2436,AD2436,AI2436),"")</f>
        <v/>
      </c>
      <c r="AK2436" s="89" t="str">
        <f>IFERROR(IF(ISNA(MATCH($AV2436,Other_Category_Abbr,0)),INDEX(FGHG_List_Long_GWP,MATCH($AV2436,FGHG_List_Long,0)),INDEX(GWP_Other_Abbr,MATCH($AV2436,Other_Category_Abbr,0)))*(T2436*(S2436+U2436)+W2436*(Y2436+X2436)+AD2436+AE2436*(AF2436+AG2436)),"")</f>
        <v/>
      </c>
      <c r="AL2436" s="90" t="str">
        <f t="shared" si="491"/>
        <v/>
      </c>
      <c r="AM2436" s="91" t="str">
        <f t="shared" si="492"/>
        <v/>
      </c>
      <c r="AP2436" s="92" t="b">
        <f t="shared" si="486"/>
        <v>0</v>
      </c>
      <c r="AQ2436" s="92" t="str">
        <f t="shared" si="487"/>
        <v xml:space="preserve"> </v>
      </c>
      <c r="AR2436" s="92" t="str">
        <f>IF(LEN(AQ2436)=1,"",COUNTIF($AQ$19:AQ2436,AQ2436)=1)</f>
        <v/>
      </c>
      <c r="AS2436" s="73"/>
      <c r="AT2436" s="73"/>
      <c r="AU2436" s="73"/>
      <c r="AV2436" s="235" t="str">
        <f>IF($P2436=Lists!$A$13,Lists!$A$29,IF($P2436=Lists!$A$14,Lists!$A$30,$P2436))</f>
        <v/>
      </c>
      <c r="AW2436" s="73"/>
      <c r="AX2436" s="73"/>
    </row>
    <row r="2437" spans="2:50" x14ac:dyDescent="0.3">
      <c r="B2437" s="137">
        <f t="shared" si="493"/>
        <v>2419</v>
      </c>
      <c r="C2437" s="24"/>
      <c r="D2437" s="24"/>
      <c r="E2437" s="24"/>
      <c r="F2437" s="25"/>
      <c r="G2437" s="24"/>
      <c r="H2437" s="30"/>
      <c r="I2437" s="24"/>
      <c r="J2437" s="50" t="str">
        <f t="shared" si="484"/>
        <v/>
      </c>
      <c r="K2437" s="30"/>
      <c r="L2437" s="236"/>
      <c r="M2437" s="30"/>
      <c r="N2437" s="30"/>
      <c r="O2437" s="46" t="str">
        <f t="shared" si="485"/>
        <v/>
      </c>
      <c r="P2437" s="239" t="str">
        <f t="shared" si="488"/>
        <v/>
      </c>
      <c r="Q2437" s="52" t="str">
        <f t="shared" si="489"/>
        <v/>
      </c>
      <c r="R2437" s="127"/>
      <c r="S2437" s="86"/>
      <c r="T2437" s="127"/>
      <c r="U2437" s="86"/>
      <c r="V2437" s="87">
        <f t="shared" si="494"/>
        <v>0</v>
      </c>
      <c r="W2437" s="130"/>
      <c r="X2437" s="86"/>
      <c r="Y2437" s="86"/>
      <c r="Z2437" s="131"/>
      <c r="AA2437" s="87">
        <f t="shared" si="490"/>
        <v>0</v>
      </c>
      <c r="AB2437" s="127"/>
      <c r="AC2437" s="86"/>
      <c r="AD2437" s="87">
        <f t="shared" si="495"/>
        <v>0</v>
      </c>
      <c r="AE2437" s="127"/>
      <c r="AF2437" s="86"/>
      <c r="AG2437" s="86"/>
      <c r="AH2437" s="131"/>
      <c r="AI2437" s="88">
        <f t="shared" si="496"/>
        <v>0</v>
      </c>
      <c r="AJ2437" s="89" t="str">
        <f>IFERROR(IF(ISNA(MATCH($AV2437,Other_Category_Abbr,0)),INDEX(FGHG_List_Long_GWP,MATCH($AV2437,FGHG_List_Long,0)),INDEX(GWP_Other_Abbr,MATCH($AV2437,Other_Category_Abbr,0)))*SUM(V2437,AA2437,AD2437,AI2437),"")</f>
        <v/>
      </c>
      <c r="AK2437" s="89" t="str">
        <f>IFERROR(IF(ISNA(MATCH($AV2437,Other_Category_Abbr,0)),INDEX(FGHG_List_Long_GWP,MATCH($AV2437,FGHG_List_Long,0)),INDEX(GWP_Other_Abbr,MATCH($AV2437,Other_Category_Abbr,0)))*(T2437*(S2437+U2437)+W2437*(Y2437+X2437)+AD2437+AE2437*(AF2437+AG2437)),"")</f>
        <v/>
      </c>
      <c r="AL2437" s="90" t="str">
        <f t="shared" si="491"/>
        <v/>
      </c>
      <c r="AM2437" s="91" t="str">
        <f t="shared" si="492"/>
        <v/>
      </c>
      <c r="AP2437" s="92" t="b">
        <f t="shared" si="486"/>
        <v>0</v>
      </c>
      <c r="AQ2437" s="92" t="str">
        <f t="shared" si="487"/>
        <v xml:space="preserve"> </v>
      </c>
      <c r="AR2437" s="92" t="str">
        <f>IF(LEN(AQ2437)=1,"",COUNTIF($AQ$19:AQ2437,AQ2437)=1)</f>
        <v/>
      </c>
      <c r="AS2437" s="73"/>
      <c r="AT2437" s="73"/>
      <c r="AU2437" s="73"/>
      <c r="AV2437" s="235" t="str">
        <f>IF($P2437=Lists!$A$13,Lists!$A$29,IF($P2437=Lists!$A$14,Lists!$A$30,$P2437))</f>
        <v/>
      </c>
      <c r="AW2437" s="73"/>
      <c r="AX2437" s="73"/>
    </row>
    <row r="2438" spans="2:50" x14ac:dyDescent="0.3">
      <c r="B2438" s="137">
        <f t="shared" si="493"/>
        <v>2420</v>
      </c>
      <c r="C2438" s="24"/>
      <c r="D2438" s="24"/>
      <c r="E2438" s="24"/>
      <c r="F2438" s="25"/>
      <c r="G2438" s="24"/>
      <c r="H2438" s="30"/>
      <c r="I2438" s="24"/>
      <c r="J2438" s="50" t="str">
        <f t="shared" si="484"/>
        <v/>
      </c>
      <c r="K2438" s="30"/>
      <c r="L2438" s="236"/>
      <c r="M2438" s="30"/>
      <c r="N2438" s="30"/>
      <c r="O2438" s="46" t="str">
        <f t="shared" si="485"/>
        <v/>
      </c>
      <c r="P2438" s="239" t="str">
        <f t="shared" si="488"/>
        <v/>
      </c>
      <c r="Q2438" s="52" t="str">
        <f t="shared" si="489"/>
        <v/>
      </c>
      <c r="R2438" s="127"/>
      <c r="S2438" s="86"/>
      <c r="T2438" s="127"/>
      <c r="U2438" s="86"/>
      <c r="V2438" s="87">
        <f t="shared" si="494"/>
        <v>0</v>
      </c>
      <c r="W2438" s="130"/>
      <c r="X2438" s="86"/>
      <c r="Y2438" s="86"/>
      <c r="Z2438" s="131"/>
      <c r="AA2438" s="87">
        <f t="shared" si="490"/>
        <v>0</v>
      </c>
      <c r="AB2438" s="127"/>
      <c r="AC2438" s="86"/>
      <c r="AD2438" s="87">
        <f t="shared" si="495"/>
        <v>0</v>
      </c>
      <c r="AE2438" s="127"/>
      <c r="AF2438" s="86"/>
      <c r="AG2438" s="86"/>
      <c r="AH2438" s="131"/>
      <c r="AI2438" s="88">
        <f t="shared" si="496"/>
        <v>0</v>
      </c>
      <c r="AJ2438" s="89" t="str">
        <f>IFERROR(IF(ISNA(MATCH($AV2438,Other_Category_Abbr,0)),INDEX(FGHG_List_Long_GWP,MATCH($AV2438,FGHG_List_Long,0)),INDEX(GWP_Other_Abbr,MATCH($AV2438,Other_Category_Abbr,0)))*SUM(V2438,AA2438,AD2438,AI2438),"")</f>
        <v/>
      </c>
      <c r="AK2438" s="89" t="str">
        <f>IFERROR(IF(ISNA(MATCH($AV2438,Other_Category_Abbr,0)),INDEX(FGHG_List_Long_GWP,MATCH($AV2438,FGHG_List_Long,0)),INDEX(GWP_Other_Abbr,MATCH($AV2438,Other_Category_Abbr,0)))*(T2438*(S2438+U2438)+W2438*(Y2438+X2438)+AD2438+AE2438*(AF2438+AG2438)),"")</f>
        <v/>
      </c>
      <c r="AL2438" s="90" t="str">
        <f t="shared" si="491"/>
        <v/>
      </c>
      <c r="AM2438" s="91" t="str">
        <f t="shared" si="492"/>
        <v/>
      </c>
      <c r="AP2438" s="92" t="b">
        <f t="shared" si="486"/>
        <v>0</v>
      </c>
      <c r="AQ2438" s="92" t="str">
        <f t="shared" si="487"/>
        <v xml:space="preserve"> </v>
      </c>
      <c r="AR2438" s="92" t="str">
        <f>IF(LEN(AQ2438)=1,"",COUNTIF($AQ$19:AQ2438,AQ2438)=1)</f>
        <v/>
      </c>
      <c r="AS2438" s="73"/>
      <c r="AT2438" s="73"/>
      <c r="AU2438" s="73"/>
      <c r="AV2438" s="235" t="str">
        <f>IF($P2438=Lists!$A$13,Lists!$A$29,IF($P2438=Lists!$A$14,Lists!$A$30,$P2438))</f>
        <v/>
      </c>
      <c r="AW2438" s="73"/>
      <c r="AX2438" s="73"/>
    </row>
    <row r="2439" spans="2:50" x14ac:dyDescent="0.3">
      <c r="B2439" s="137">
        <f t="shared" si="493"/>
        <v>2421</v>
      </c>
      <c r="C2439" s="24"/>
      <c r="D2439" s="24"/>
      <c r="E2439" s="24"/>
      <c r="F2439" s="25"/>
      <c r="G2439" s="24"/>
      <c r="H2439" s="30"/>
      <c r="I2439" s="24"/>
      <c r="J2439" s="50" t="str">
        <f t="shared" si="484"/>
        <v/>
      </c>
      <c r="K2439" s="30"/>
      <c r="L2439" s="236"/>
      <c r="M2439" s="30"/>
      <c r="N2439" s="30"/>
      <c r="O2439" s="46" t="str">
        <f t="shared" si="485"/>
        <v/>
      </c>
      <c r="P2439" s="239" t="str">
        <f t="shared" si="488"/>
        <v/>
      </c>
      <c r="Q2439" s="52" t="str">
        <f t="shared" si="489"/>
        <v/>
      </c>
      <c r="R2439" s="127"/>
      <c r="S2439" s="86"/>
      <c r="T2439" s="127"/>
      <c r="U2439" s="86"/>
      <c r="V2439" s="87">
        <f t="shared" si="494"/>
        <v>0</v>
      </c>
      <c r="W2439" s="130"/>
      <c r="X2439" s="86"/>
      <c r="Y2439" s="86"/>
      <c r="Z2439" s="131"/>
      <c r="AA2439" s="87">
        <f t="shared" si="490"/>
        <v>0</v>
      </c>
      <c r="AB2439" s="127"/>
      <c r="AC2439" s="86"/>
      <c r="AD2439" s="87">
        <f t="shared" si="495"/>
        <v>0</v>
      </c>
      <c r="AE2439" s="127"/>
      <c r="AF2439" s="86"/>
      <c r="AG2439" s="86"/>
      <c r="AH2439" s="131"/>
      <c r="AI2439" s="88">
        <f t="shared" si="496"/>
        <v>0</v>
      </c>
      <c r="AJ2439" s="89" t="str">
        <f>IFERROR(IF(ISNA(MATCH($AV2439,Other_Category_Abbr,0)),INDEX(FGHG_List_Long_GWP,MATCH($AV2439,FGHG_List_Long,0)),INDEX(GWP_Other_Abbr,MATCH($AV2439,Other_Category_Abbr,0)))*SUM(V2439,AA2439,AD2439,AI2439),"")</f>
        <v/>
      </c>
      <c r="AK2439" s="89" t="str">
        <f>IFERROR(IF(ISNA(MATCH($AV2439,Other_Category_Abbr,0)),INDEX(FGHG_List_Long_GWP,MATCH($AV2439,FGHG_List_Long,0)),INDEX(GWP_Other_Abbr,MATCH($AV2439,Other_Category_Abbr,0)))*(T2439*(S2439+U2439)+W2439*(Y2439+X2439)+AD2439+AE2439*(AF2439+AG2439)),"")</f>
        <v/>
      </c>
      <c r="AL2439" s="90" t="str">
        <f t="shared" si="491"/>
        <v/>
      </c>
      <c r="AM2439" s="91" t="str">
        <f t="shared" si="492"/>
        <v/>
      </c>
      <c r="AP2439" s="92" t="b">
        <f t="shared" si="486"/>
        <v>0</v>
      </c>
      <c r="AQ2439" s="92" t="str">
        <f t="shared" si="487"/>
        <v xml:space="preserve"> </v>
      </c>
      <c r="AR2439" s="92" t="str">
        <f>IF(LEN(AQ2439)=1,"",COUNTIF($AQ$19:AQ2439,AQ2439)=1)</f>
        <v/>
      </c>
      <c r="AS2439" s="73"/>
      <c r="AT2439" s="73"/>
      <c r="AU2439" s="73"/>
      <c r="AV2439" s="235" t="str">
        <f>IF($P2439=Lists!$A$13,Lists!$A$29,IF($P2439=Lists!$A$14,Lists!$A$30,$P2439))</f>
        <v/>
      </c>
      <c r="AW2439" s="73"/>
      <c r="AX2439" s="73"/>
    </row>
    <row r="2440" spans="2:50" x14ac:dyDescent="0.3">
      <c r="B2440" s="137">
        <f t="shared" si="493"/>
        <v>2422</v>
      </c>
      <c r="C2440" s="24"/>
      <c r="D2440" s="24"/>
      <c r="E2440" s="24"/>
      <c r="F2440" s="25"/>
      <c r="G2440" s="24"/>
      <c r="H2440" s="30"/>
      <c r="I2440" s="24"/>
      <c r="J2440" s="50" t="str">
        <f t="shared" si="484"/>
        <v/>
      </c>
      <c r="K2440" s="30"/>
      <c r="L2440" s="236"/>
      <c r="M2440" s="30"/>
      <c r="N2440" s="30"/>
      <c r="O2440" s="46" t="str">
        <f t="shared" si="485"/>
        <v/>
      </c>
      <c r="P2440" s="239" t="str">
        <f t="shared" si="488"/>
        <v/>
      </c>
      <c r="Q2440" s="52" t="str">
        <f t="shared" si="489"/>
        <v/>
      </c>
      <c r="R2440" s="127"/>
      <c r="S2440" s="86"/>
      <c r="T2440" s="127"/>
      <c r="U2440" s="86"/>
      <c r="V2440" s="87">
        <f t="shared" si="494"/>
        <v>0</v>
      </c>
      <c r="W2440" s="130"/>
      <c r="X2440" s="86"/>
      <c r="Y2440" s="86"/>
      <c r="Z2440" s="131"/>
      <c r="AA2440" s="87">
        <f t="shared" si="490"/>
        <v>0</v>
      </c>
      <c r="AB2440" s="127"/>
      <c r="AC2440" s="86"/>
      <c r="AD2440" s="87">
        <f t="shared" si="495"/>
        <v>0</v>
      </c>
      <c r="AE2440" s="127"/>
      <c r="AF2440" s="86"/>
      <c r="AG2440" s="86"/>
      <c r="AH2440" s="131"/>
      <c r="AI2440" s="88">
        <f t="shared" si="496"/>
        <v>0</v>
      </c>
      <c r="AJ2440" s="89" t="str">
        <f>IFERROR(IF(ISNA(MATCH($AV2440,Other_Category_Abbr,0)),INDEX(FGHG_List_Long_GWP,MATCH($AV2440,FGHG_List_Long,0)),INDEX(GWP_Other_Abbr,MATCH($AV2440,Other_Category_Abbr,0)))*SUM(V2440,AA2440,AD2440,AI2440),"")</f>
        <v/>
      </c>
      <c r="AK2440" s="89" t="str">
        <f>IFERROR(IF(ISNA(MATCH($AV2440,Other_Category_Abbr,0)),INDEX(FGHG_List_Long_GWP,MATCH($AV2440,FGHG_List_Long,0)),INDEX(GWP_Other_Abbr,MATCH($AV2440,Other_Category_Abbr,0)))*(T2440*(S2440+U2440)+W2440*(Y2440+X2440)+AD2440+AE2440*(AF2440+AG2440)),"")</f>
        <v/>
      </c>
      <c r="AL2440" s="90" t="str">
        <f t="shared" si="491"/>
        <v/>
      </c>
      <c r="AM2440" s="91" t="str">
        <f t="shared" si="492"/>
        <v/>
      </c>
      <c r="AP2440" s="92" t="b">
        <f t="shared" si="486"/>
        <v>0</v>
      </c>
      <c r="AQ2440" s="92" t="str">
        <f t="shared" si="487"/>
        <v xml:space="preserve"> </v>
      </c>
      <c r="AR2440" s="92" t="str">
        <f>IF(LEN(AQ2440)=1,"",COUNTIF($AQ$19:AQ2440,AQ2440)=1)</f>
        <v/>
      </c>
      <c r="AS2440" s="73"/>
      <c r="AT2440" s="73"/>
      <c r="AU2440" s="73"/>
      <c r="AV2440" s="235" t="str">
        <f>IF($P2440=Lists!$A$13,Lists!$A$29,IF($P2440=Lists!$A$14,Lists!$A$30,$P2440))</f>
        <v/>
      </c>
      <c r="AW2440" s="73"/>
      <c r="AX2440" s="73"/>
    </row>
    <row r="2441" spans="2:50" x14ac:dyDescent="0.3">
      <c r="B2441" s="137">
        <f t="shared" si="493"/>
        <v>2423</v>
      </c>
      <c r="C2441" s="24"/>
      <c r="D2441" s="24"/>
      <c r="E2441" s="24"/>
      <c r="F2441" s="25"/>
      <c r="G2441" s="24"/>
      <c r="H2441" s="30"/>
      <c r="I2441" s="24"/>
      <c r="J2441" s="50" t="str">
        <f t="shared" si="484"/>
        <v/>
      </c>
      <c r="K2441" s="30"/>
      <c r="L2441" s="236"/>
      <c r="M2441" s="30"/>
      <c r="N2441" s="30"/>
      <c r="O2441" s="46" t="str">
        <f t="shared" si="485"/>
        <v/>
      </c>
      <c r="P2441" s="239" t="str">
        <f t="shared" si="488"/>
        <v/>
      </c>
      <c r="Q2441" s="52" t="str">
        <f t="shared" si="489"/>
        <v/>
      </c>
      <c r="R2441" s="127"/>
      <c r="S2441" s="86"/>
      <c r="T2441" s="127"/>
      <c r="U2441" s="86"/>
      <c r="V2441" s="87">
        <f t="shared" si="494"/>
        <v>0</v>
      </c>
      <c r="W2441" s="130"/>
      <c r="X2441" s="86"/>
      <c r="Y2441" s="86"/>
      <c r="Z2441" s="131"/>
      <c r="AA2441" s="87">
        <f t="shared" si="490"/>
        <v>0</v>
      </c>
      <c r="AB2441" s="127"/>
      <c r="AC2441" s="86"/>
      <c r="AD2441" s="87">
        <f t="shared" si="495"/>
        <v>0</v>
      </c>
      <c r="AE2441" s="127"/>
      <c r="AF2441" s="86"/>
      <c r="AG2441" s="86"/>
      <c r="AH2441" s="131"/>
      <c r="AI2441" s="88">
        <f t="shared" si="496"/>
        <v>0</v>
      </c>
      <c r="AJ2441" s="89" t="str">
        <f>IFERROR(IF(ISNA(MATCH($AV2441,Other_Category_Abbr,0)),INDEX(FGHG_List_Long_GWP,MATCH($AV2441,FGHG_List_Long,0)),INDEX(GWP_Other_Abbr,MATCH($AV2441,Other_Category_Abbr,0)))*SUM(V2441,AA2441,AD2441,AI2441),"")</f>
        <v/>
      </c>
      <c r="AK2441" s="89" t="str">
        <f>IFERROR(IF(ISNA(MATCH($AV2441,Other_Category_Abbr,0)),INDEX(FGHG_List_Long_GWP,MATCH($AV2441,FGHG_List_Long,0)),INDEX(GWP_Other_Abbr,MATCH($AV2441,Other_Category_Abbr,0)))*(T2441*(S2441+U2441)+W2441*(Y2441+X2441)+AD2441+AE2441*(AF2441+AG2441)),"")</f>
        <v/>
      </c>
      <c r="AL2441" s="90" t="str">
        <f t="shared" si="491"/>
        <v/>
      </c>
      <c r="AM2441" s="91" t="str">
        <f t="shared" si="492"/>
        <v/>
      </c>
      <c r="AP2441" s="92" t="b">
        <f t="shared" si="486"/>
        <v>0</v>
      </c>
      <c r="AQ2441" s="92" t="str">
        <f t="shared" si="487"/>
        <v xml:space="preserve"> </v>
      </c>
      <c r="AR2441" s="92" t="str">
        <f>IF(LEN(AQ2441)=1,"",COUNTIF($AQ$19:AQ2441,AQ2441)=1)</f>
        <v/>
      </c>
      <c r="AS2441" s="73"/>
      <c r="AT2441" s="73"/>
      <c r="AU2441" s="73"/>
      <c r="AV2441" s="235" t="str">
        <f>IF($P2441=Lists!$A$13,Lists!$A$29,IF($P2441=Lists!$A$14,Lists!$A$30,$P2441))</f>
        <v/>
      </c>
      <c r="AW2441" s="73"/>
      <c r="AX2441" s="73"/>
    </row>
    <row r="2442" spans="2:50" x14ac:dyDescent="0.3">
      <c r="B2442" s="137">
        <f t="shared" si="493"/>
        <v>2424</v>
      </c>
      <c r="C2442" s="24"/>
      <c r="D2442" s="24"/>
      <c r="E2442" s="24"/>
      <c r="F2442" s="25"/>
      <c r="G2442" s="24"/>
      <c r="H2442" s="30"/>
      <c r="I2442" s="24"/>
      <c r="J2442" s="50" t="str">
        <f t="shared" si="484"/>
        <v/>
      </c>
      <c r="K2442" s="30"/>
      <c r="L2442" s="236"/>
      <c r="M2442" s="30"/>
      <c r="N2442" s="30"/>
      <c r="O2442" s="46" t="str">
        <f t="shared" si="485"/>
        <v/>
      </c>
      <c r="P2442" s="239" t="str">
        <f t="shared" si="488"/>
        <v/>
      </c>
      <c r="Q2442" s="52" t="str">
        <f t="shared" si="489"/>
        <v/>
      </c>
      <c r="R2442" s="127"/>
      <c r="S2442" s="86"/>
      <c r="T2442" s="127"/>
      <c r="U2442" s="86"/>
      <c r="V2442" s="87">
        <f t="shared" si="494"/>
        <v>0</v>
      </c>
      <c r="W2442" s="130"/>
      <c r="X2442" s="86"/>
      <c r="Y2442" s="86"/>
      <c r="Z2442" s="131"/>
      <c r="AA2442" s="87">
        <f t="shared" si="490"/>
        <v>0</v>
      </c>
      <c r="AB2442" s="127"/>
      <c r="AC2442" s="86"/>
      <c r="AD2442" s="87">
        <f t="shared" si="495"/>
        <v>0</v>
      </c>
      <c r="AE2442" s="127"/>
      <c r="AF2442" s="86"/>
      <c r="AG2442" s="86"/>
      <c r="AH2442" s="131"/>
      <c r="AI2442" s="88">
        <f t="shared" si="496"/>
        <v>0</v>
      </c>
      <c r="AJ2442" s="89" t="str">
        <f>IFERROR(IF(ISNA(MATCH($AV2442,Other_Category_Abbr,0)),INDEX(FGHG_List_Long_GWP,MATCH($AV2442,FGHG_List_Long,0)),INDEX(GWP_Other_Abbr,MATCH($AV2442,Other_Category_Abbr,0)))*SUM(V2442,AA2442,AD2442,AI2442),"")</f>
        <v/>
      </c>
      <c r="AK2442" s="89" t="str">
        <f>IFERROR(IF(ISNA(MATCH($AV2442,Other_Category_Abbr,0)),INDEX(FGHG_List_Long_GWP,MATCH($AV2442,FGHG_List_Long,0)),INDEX(GWP_Other_Abbr,MATCH($AV2442,Other_Category_Abbr,0)))*(T2442*(S2442+U2442)+W2442*(Y2442+X2442)+AD2442+AE2442*(AF2442+AG2442)),"")</f>
        <v/>
      </c>
      <c r="AL2442" s="90" t="str">
        <f t="shared" si="491"/>
        <v/>
      </c>
      <c r="AM2442" s="91" t="str">
        <f t="shared" si="492"/>
        <v/>
      </c>
      <c r="AP2442" s="92" t="b">
        <f t="shared" si="486"/>
        <v>0</v>
      </c>
      <c r="AQ2442" s="92" t="str">
        <f t="shared" si="487"/>
        <v xml:space="preserve"> </v>
      </c>
      <c r="AR2442" s="92" t="str">
        <f>IF(LEN(AQ2442)=1,"",COUNTIF($AQ$19:AQ2442,AQ2442)=1)</f>
        <v/>
      </c>
      <c r="AS2442" s="73"/>
      <c r="AT2442" s="73"/>
      <c r="AU2442" s="73"/>
      <c r="AV2442" s="235" t="str">
        <f>IF($P2442=Lists!$A$13,Lists!$A$29,IF($P2442=Lists!$A$14,Lists!$A$30,$P2442))</f>
        <v/>
      </c>
      <c r="AW2442" s="73"/>
      <c r="AX2442" s="73"/>
    </row>
    <row r="2443" spans="2:50" x14ac:dyDescent="0.3">
      <c r="B2443" s="137">
        <f t="shared" si="493"/>
        <v>2425</v>
      </c>
      <c r="C2443" s="24"/>
      <c r="D2443" s="24"/>
      <c r="E2443" s="24"/>
      <c r="F2443" s="25"/>
      <c r="G2443" s="24"/>
      <c r="H2443" s="30"/>
      <c r="I2443" s="24"/>
      <c r="J2443" s="50" t="str">
        <f t="shared" si="484"/>
        <v/>
      </c>
      <c r="K2443" s="30"/>
      <c r="L2443" s="236"/>
      <c r="M2443" s="30"/>
      <c r="N2443" s="30"/>
      <c r="O2443" s="46" t="str">
        <f t="shared" si="485"/>
        <v/>
      </c>
      <c r="P2443" s="239" t="str">
        <f t="shared" si="488"/>
        <v/>
      </c>
      <c r="Q2443" s="52" t="str">
        <f t="shared" si="489"/>
        <v/>
      </c>
      <c r="R2443" s="127"/>
      <c r="S2443" s="86"/>
      <c r="T2443" s="127"/>
      <c r="U2443" s="86"/>
      <c r="V2443" s="87">
        <f t="shared" si="494"/>
        <v>0</v>
      </c>
      <c r="W2443" s="130"/>
      <c r="X2443" s="86"/>
      <c r="Y2443" s="86"/>
      <c r="Z2443" s="131"/>
      <c r="AA2443" s="87">
        <f t="shared" si="490"/>
        <v>0</v>
      </c>
      <c r="AB2443" s="127"/>
      <c r="AC2443" s="86"/>
      <c r="AD2443" s="87">
        <f t="shared" si="495"/>
        <v>0</v>
      </c>
      <c r="AE2443" s="127"/>
      <c r="AF2443" s="86"/>
      <c r="AG2443" s="86"/>
      <c r="AH2443" s="131"/>
      <c r="AI2443" s="88">
        <f t="shared" si="496"/>
        <v>0</v>
      </c>
      <c r="AJ2443" s="89" t="str">
        <f>IFERROR(IF(ISNA(MATCH($AV2443,Other_Category_Abbr,0)),INDEX(FGHG_List_Long_GWP,MATCH($AV2443,FGHG_List_Long,0)),INDEX(GWP_Other_Abbr,MATCH($AV2443,Other_Category_Abbr,0)))*SUM(V2443,AA2443,AD2443,AI2443),"")</f>
        <v/>
      </c>
      <c r="AK2443" s="89" t="str">
        <f>IFERROR(IF(ISNA(MATCH($AV2443,Other_Category_Abbr,0)),INDEX(FGHG_List_Long_GWP,MATCH($AV2443,FGHG_List_Long,0)),INDEX(GWP_Other_Abbr,MATCH($AV2443,Other_Category_Abbr,0)))*(T2443*(S2443+U2443)+W2443*(Y2443+X2443)+AD2443+AE2443*(AF2443+AG2443)),"")</f>
        <v/>
      </c>
      <c r="AL2443" s="90" t="str">
        <f t="shared" si="491"/>
        <v/>
      </c>
      <c r="AM2443" s="91" t="str">
        <f t="shared" si="492"/>
        <v/>
      </c>
      <c r="AP2443" s="92" t="b">
        <f t="shared" si="486"/>
        <v>0</v>
      </c>
      <c r="AQ2443" s="92" t="str">
        <f t="shared" si="487"/>
        <v xml:space="preserve"> </v>
      </c>
      <c r="AR2443" s="92" t="str">
        <f>IF(LEN(AQ2443)=1,"",COUNTIF($AQ$19:AQ2443,AQ2443)=1)</f>
        <v/>
      </c>
      <c r="AS2443" s="73"/>
      <c r="AT2443" s="73"/>
      <c r="AU2443" s="73"/>
      <c r="AV2443" s="235" t="str">
        <f>IF($P2443=Lists!$A$13,Lists!$A$29,IF($P2443=Lists!$A$14,Lists!$A$30,$P2443))</f>
        <v/>
      </c>
      <c r="AW2443" s="73"/>
      <c r="AX2443" s="73"/>
    </row>
    <row r="2444" spans="2:50" x14ac:dyDescent="0.3">
      <c r="B2444" s="137">
        <f t="shared" si="493"/>
        <v>2426</v>
      </c>
      <c r="C2444" s="24"/>
      <c r="D2444" s="24"/>
      <c r="E2444" s="24"/>
      <c r="F2444" s="25"/>
      <c r="G2444" s="24"/>
      <c r="H2444" s="30"/>
      <c r="I2444" s="24"/>
      <c r="J2444" s="50" t="str">
        <f t="shared" si="484"/>
        <v/>
      </c>
      <c r="K2444" s="30"/>
      <c r="L2444" s="236"/>
      <c r="M2444" s="30"/>
      <c r="N2444" s="30"/>
      <c r="O2444" s="46" t="str">
        <f t="shared" si="485"/>
        <v/>
      </c>
      <c r="P2444" s="239" t="str">
        <f t="shared" si="488"/>
        <v/>
      </c>
      <c r="Q2444" s="52" t="str">
        <f t="shared" si="489"/>
        <v/>
      </c>
      <c r="R2444" s="127"/>
      <c r="S2444" s="86"/>
      <c r="T2444" s="127"/>
      <c r="U2444" s="86"/>
      <c r="V2444" s="87">
        <f t="shared" si="494"/>
        <v>0</v>
      </c>
      <c r="W2444" s="130"/>
      <c r="X2444" s="86"/>
      <c r="Y2444" s="86"/>
      <c r="Z2444" s="131"/>
      <c r="AA2444" s="87">
        <f t="shared" si="490"/>
        <v>0</v>
      </c>
      <c r="AB2444" s="127"/>
      <c r="AC2444" s="86"/>
      <c r="AD2444" s="87">
        <f t="shared" si="495"/>
        <v>0</v>
      </c>
      <c r="AE2444" s="127"/>
      <c r="AF2444" s="86"/>
      <c r="AG2444" s="86"/>
      <c r="AH2444" s="131"/>
      <c r="AI2444" s="88">
        <f t="shared" si="496"/>
        <v>0</v>
      </c>
      <c r="AJ2444" s="89" t="str">
        <f>IFERROR(IF(ISNA(MATCH($AV2444,Other_Category_Abbr,0)),INDEX(FGHG_List_Long_GWP,MATCH($AV2444,FGHG_List_Long,0)),INDEX(GWP_Other_Abbr,MATCH($AV2444,Other_Category_Abbr,0)))*SUM(V2444,AA2444,AD2444,AI2444),"")</f>
        <v/>
      </c>
      <c r="AK2444" s="89" t="str">
        <f>IFERROR(IF(ISNA(MATCH($AV2444,Other_Category_Abbr,0)),INDEX(FGHG_List_Long_GWP,MATCH($AV2444,FGHG_List_Long,0)),INDEX(GWP_Other_Abbr,MATCH($AV2444,Other_Category_Abbr,0)))*(T2444*(S2444+U2444)+W2444*(Y2444+X2444)+AD2444+AE2444*(AF2444+AG2444)),"")</f>
        <v/>
      </c>
      <c r="AL2444" s="90" t="str">
        <f t="shared" si="491"/>
        <v/>
      </c>
      <c r="AM2444" s="91" t="str">
        <f t="shared" si="492"/>
        <v/>
      </c>
      <c r="AP2444" s="92" t="b">
        <f t="shared" si="486"/>
        <v>0</v>
      </c>
      <c r="AQ2444" s="92" t="str">
        <f t="shared" si="487"/>
        <v xml:space="preserve"> </v>
      </c>
      <c r="AR2444" s="92" t="str">
        <f>IF(LEN(AQ2444)=1,"",COUNTIF($AQ$19:AQ2444,AQ2444)=1)</f>
        <v/>
      </c>
      <c r="AS2444" s="73"/>
      <c r="AT2444" s="73"/>
      <c r="AU2444" s="73"/>
      <c r="AV2444" s="235" t="str">
        <f>IF($P2444=Lists!$A$13,Lists!$A$29,IF($P2444=Lists!$A$14,Lists!$A$30,$P2444))</f>
        <v/>
      </c>
      <c r="AW2444" s="73"/>
      <c r="AX2444" s="73"/>
    </row>
    <row r="2445" spans="2:50" x14ac:dyDescent="0.3">
      <c r="B2445" s="137">
        <f t="shared" si="493"/>
        <v>2427</v>
      </c>
      <c r="C2445" s="24"/>
      <c r="D2445" s="24"/>
      <c r="E2445" s="24"/>
      <c r="F2445" s="25"/>
      <c r="G2445" s="24"/>
      <c r="H2445" s="30"/>
      <c r="I2445" s="24"/>
      <c r="J2445" s="50" t="str">
        <f t="shared" si="484"/>
        <v/>
      </c>
      <c r="K2445" s="30"/>
      <c r="L2445" s="236"/>
      <c r="M2445" s="30"/>
      <c r="N2445" s="30"/>
      <c r="O2445" s="46" t="str">
        <f t="shared" si="485"/>
        <v/>
      </c>
      <c r="P2445" s="239" t="str">
        <f t="shared" si="488"/>
        <v/>
      </c>
      <c r="Q2445" s="52" t="str">
        <f t="shared" si="489"/>
        <v/>
      </c>
      <c r="R2445" s="127"/>
      <c r="S2445" s="86"/>
      <c r="T2445" s="127"/>
      <c r="U2445" s="86"/>
      <c r="V2445" s="87">
        <f t="shared" si="494"/>
        <v>0</v>
      </c>
      <c r="W2445" s="130"/>
      <c r="X2445" s="86"/>
      <c r="Y2445" s="86"/>
      <c r="Z2445" s="131"/>
      <c r="AA2445" s="87">
        <f t="shared" si="490"/>
        <v>0</v>
      </c>
      <c r="AB2445" s="127"/>
      <c r="AC2445" s="86"/>
      <c r="AD2445" s="87">
        <f t="shared" si="495"/>
        <v>0</v>
      </c>
      <c r="AE2445" s="127"/>
      <c r="AF2445" s="86"/>
      <c r="AG2445" s="86"/>
      <c r="AH2445" s="131"/>
      <c r="AI2445" s="88">
        <f t="shared" si="496"/>
        <v>0</v>
      </c>
      <c r="AJ2445" s="89" t="str">
        <f>IFERROR(IF(ISNA(MATCH($AV2445,Other_Category_Abbr,0)),INDEX(FGHG_List_Long_GWP,MATCH($AV2445,FGHG_List_Long,0)),INDEX(GWP_Other_Abbr,MATCH($AV2445,Other_Category_Abbr,0)))*SUM(V2445,AA2445,AD2445,AI2445),"")</f>
        <v/>
      </c>
      <c r="AK2445" s="89" t="str">
        <f>IFERROR(IF(ISNA(MATCH($AV2445,Other_Category_Abbr,0)),INDEX(FGHG_List_Long_GWP,MATCH($AV2445,FGHG_List_Long,0)),INDEX(GWP_Other_Abbr,MATCH($AV2445,Other_Category_Abbr,0)))*(T2445*(S2445+U2445)+W2445*(Y2445+X2445)+AD2445+AE2445*(AF2445+AG2445)),"")</f>
        <v/>
      </c>
      <c r="AL2445" s="90" t="str">
        <f t="shared" si="491"/>
        <v/>
      </c>
      <c r="AM2445" s="91" t="str">
        <f t="shared" si="492"/>
        <v/>
      </c>
      <c r="AP2445" s="92" t="b">
        <f t="shared" si="486"/>
        <v>0</v>
      </c>
      <c r="AQ2445" s="92" t="str">
        <f t="shared" si="487"/>
        <v xml:space="preserve"> </v>
      </c>
      <c r="AR2445" s="92" t="str">
        <f>IF(LEN(AQ2445)=1,"",COUNTIF($AQ$19:AQ2445,AQ2445)=1)</f>
        <v/>
      </c>
      <c r="AS2445" s="73"/>
      <c r="AT2445" s="73"/>
      <c r="AU2445" s="73"/>
      <c r="AV2445" s="235" t="str">
        <f>IF($P2445=Lists!$A$13,Lists!$A$29,IF($P2445=Lists!$A$14,Lists!$A$30,$P2445))</f>
        <v/>
      </c>
      <c r="AW2445" s="73"/>
      <c r="AX2445" s="73"/>
    </row>
    <row r="2446" spans="2:50" x14ac:dyDescent="0.3">
      <c r="B2446" s="137">
        <f t="shared" si="493"/>
        <v>2428</v>
      </c>
      <c r="C2446" s="24"/>
      <c r="D2446" s="24"/>
      <c r="E2446" s="24"/>
      <c r="F2446" s="25"/>
      <c r="G2446" s="24"/>
      <c r="H2446" s="30"/>
      <c r="I2446" s="24"/>
      <c r="J2446" s="50" t="str">
        <f t="shared" si="484"/>
        <v/>
      </c>
      <c r="K2446" s="30"/>
      <c r="L2446" s="236"/>
      <c r="M2446" s="30"/>
      <c r="N2446" s="30"/>
      <c r="O2446" s="46" t="str">
        <f t="shared" si="485"/>
        <v/>
      </c>
      <c r="P2446" s="239" t="str">
        <f t="shared" si="488"/>
        <v/>
      </c>
      <c r="Q2446" s="52" t="str">
        <f t="shared" si="489"/>
        <v/>
      </c>
      <c r="R2446" s="127"/>
      <c r="S2446" s="86"/>
      <c r="T2446" s="127"/>
      <c r="U2446" s="86"/>
      <c r="V2446" s="87">
        <f t="shared" si="494"/>
        <v>0</v>
      </c>
      <c r="W2446" s="130"/>
      <c r="X2446" s="86"/>
      <c r="Y2446" s="86"/>
      <c r="Z2446" s="131"/>
      <c r="AA2446" s="87">
        <f t="shared" si="490"/>
        <v>0</v>
      </c>
      <c r="AB2446" s="127"/>
      <c r="AC2446" s="86"/>
      <c r="AD2446" s="87">
        <f t="shared" si="495"/>
        <v>0</v>
      </c>
      <c r="AE2446" s="127"/>
      <c r="AF2446" s="86"/>
      <c r="AG2446" s="86"/>
      <c r="AH2446" s="131"/>
      <c r="AI2446" s="88">
        <f t="shared" si="496"/>
        <v>0</v>
      </c>
      <c r="AJ2446" s="89" t="str">
        <f>IFERROR(IF(ISNA(MATCH($AV2446,Other_Category_Abbr,0)),INDEX(FGHG_List_Long_GWP,MATCH($AV2446,FGHG_List_Long,0)),INDEX(GWP_Other_Abbr,MATCH($AV2446,Other_Category_Abbr,0)))*SUM(V2446,AA2446,AD2446,AI2446),"")</f>
        <v/>
      </c>
      <c r="AK2446" s="89" t="str">
        <f>IFERROR(IF(ISNA(MATCH($AV2446,Other_Category_Abbr,0)),INDEX(FGHG_List_Long_GWP,MATCH($AV2446,FGHG_List_Long,0)),INDEX(GWP_Other_Abbr,MATCH($AV2446,Other_Category_Abbr,0)))*(T2446*(S2446+U2446)+W2446*(Y2446+X2446)+AD2446+AE2446*(AF2446+AG2446)),"")</f>
        <v/>
      </c>
      <c r="AL2446" s="90" t="str">
        <f t="shared" si="491"/>
        <v/>
      </c>
      <c r="AM2446" s="91" t="str">
        <f t="shared" si="492"/>
        <v/>
      </c>
      <c r="AP2446" s="92" t="b">
        <f t="shared" si="486"/>
        <v>0</v>
      </c>
      <c r="AQ2446" s="92" t="str">
        <f t="shared" si="487"/>
        <v xml:space="preserve"> </v>
      </c>
      <c r="AR2446" s="92" t="str">
        <f>IF(LEN(AQ2446)=1,"",COUNTIF($AQ$19:AQ2446,AQ2446)=1)</f>
        <v/>
      </c>
      <c r="AS2446" s="73"/>
      <c r="AT2446" s="73"/>
      <c r="AU2446" s="73"/>
      <c r="AV2446" s="235" t="str">
        <f>IF($P2446=Lists!$A$13,Lists!$A$29,IF($P2446=Lists!$A$14,Lists!$A$30,$P2446))</f>
        <v/>
      </c>
      <c r="AW2446" s="73"/>
      <c r="AX2446" s="73"/>
    </row>
    <row r="2447" spans="2:50" x14ac:dyDescent="0.3">
      <c r="B2447" s="137">
        <f t="shared" si="493"/>
        <v>2429</v>
      </c>
      <c r="C2447" s="24"/>
      <c r="D2447" s="24"/>
      <c r="E2447" s="24"/>
      <c r="F2447" s="25"/>
      <c r="G2447" s="24"/>
      <c r="H2447" s="30"/>
      <c r="I2447" s="24"/>
      <c r="J2447" s="50" t="str">
        <f t="shared" si="484"/>
        <v/>
      </c>
      <c r="K2447" s="30"/>
      <c r="L2447" s="236"/>
      <c r="M2447" s="30"/>
      <c r="N2447" s="30"/>
      <c r="O2447" s="46" t="str">
        <f t="shared" si="485"/>
        <v/>
      </c>
      <c r="P2447" s="239" t="str">
        <f t="shared" si="488"/>
        <v/>
      </c>
      <c r="Q2447" s="52" t="str">
        <f t="shared" si="489"/>
        <v/>
      </c>
      <c r="R2447" s="127"/>
      <c r="S2447" s="86"/>
      <c r="T2447" s="127"/>
      <c r="U2447" s="86"/>
      <c r="V2447" s="87">
        <f t="shared" si="494"/>
        <v>0</v>
      </c>
      <c r="W2447" s="130"/>
      <c r="X2447" s="86"/>
      <c r="Y2447" s="86"/>
      <c r="Z2447" s="131"/>
      <c r="AA2447" s="87">
        <f t="shared" si="490"/>
        <v>0</v>
      </c>
      <c r="AB2447" s="127"/>
      <c r="AC2447" s="86"/>
      <c r="AD2447" s="87">
        <f t="shared" si="495"/>
        <v>0</v>
      </c>
      <c r="AE2447" s="127"/>
      <c r="AF2447" s="86"/>
      <c r="AG2447" s="86"/>
      <c r="AH2447" s="131"/>
      <c r="AI2447" s="88">
        <f t="shared" si="496"/>
        <v>0</v>
      </c>
      <c r="AJ2447" s="89" t="str">
        <f>IFERROR(IF(ISNA(MATCH($AV2447,Other_Category_Abbr,0)),INDEX(FGHG_List_Long_GWP,MATCH($AV2447,FGHG_List_Long,0)),INDEX(GWP_Other_Abbr,MATCH($AV2447,Other_Category_Abbr,0)))*SUM(V2447,AA2447,AD2447,AI2447),"")</f>
        <v/>
      </c>
      <c r="AK2447" s="89" t="str">
        <f>IFERROR(IF(ISNA(MATCH($AV2447,Other_Category_Abbr,0)),INDEX(FGHG_List_Long_GWP,MATCH($AV2447,FGHG_List_Long,0)),INDEX(GWP_Other_Abbr,MATCH($AV2447,Other_Category_Abbr,0)))*(T2447*(S2447+U2447)+W2447*(Y2447+X2447)+AD2447+AE2447*(AF2447+AG2447)),"")</f>
        <v/>
      </c>
      <c r="AL2447" s="90" t="str">
        <f t="shared" si="491"/>
        <v/>
      </c>
      <c r="AM2447" s="91" t="str">
        <f t="shared" si="492"/>
        <v/>
      </c>
      <c r="AP2447" s="92" t="b">
        <f t="shared" si="486"/>
        <v>0</v>
      </c>
      <c r="AQ2447" s="92" t="str">
        <f t="shared" si="487"/>
        <v xml:space="preserve"> </v>
      </c>
      <c r="AR2447" s="92" t="str">
        <f>IF(LEN(AQ2447)=1,"",COUNTIF($AQ$19:AQ2447,AQ2447)=1)</f>
        <v/>
      </c>
      <c r="AS2447" s="73"/>
      <c r="AT2447" s="73"/>
      <c r="AU2447" s="73"/>
      <c r="AV2447" s="235" t="str">
        <f>IF($P2447=Lists!$A$13,Lists!$A$29,IF($P2447=Lists!$A$14,Lists!$A$30,$P2447))</f>
        <v/>
      </c>
      <c r="AW2447" s="73"/>
      <c r="AX2447" s="73"/>
    </row>
    <row r="2448" spans="2:50" x14ac:dyDescent="0.3">
      <c r="B2448" s="137">
        <f t="shared" si="493"/>
        <v>2430</v>
      </c>
      <c r="C2448" s="24"/>
      <c r="D2448" s="24"/>
      <c r="E2448" s="24"/>
      <c r="F2448" s="25"/>
      <c r="G2448" s="24"/>
      <c r="H2448" s="30"/>
      <c r="I2448" s="24"/>
      <c r="J2448" s="50" t="str">
        <f t="shared" si="484"/>
        <v/>
      </c>
      <c r="K2448" s="30"/>
      <c r="L2448" s="236"/>
      <c r="M2448" s="30"/>
      <c r="N2448" s="30"/>
      <c r="O2448" s="46" t="str">
        <f t="shared" si="485"/>
        <v/>
      </c>
      <c r="P2448" s="239" t="str">
        <f t="shared" si="488"/>
        <v/>
      </c>
      <c r="Q2448" s="52" t="str">
        <f t="shared" si="489"/>
        <v/>
      </c>
      <c r="R2448" s="127"/>
      <c r="S2448" s="86"/>
      <c r="T2448" s="127"/>
      <c r="U2448" s="86"/>
      <c r="V2448" s="87">
        <f t="shared" si="494"/>
        <v>0</v>
      </c>
      <c r="W2448" s="130"/>
      <c r="X2448" s="86"/>
      <c r="Y2448" s="86"/>
      <c r="Z2448" s="131"/>
      <c r="AA2448" s="87">
        <f t="shared" si="490"/>
        <v>0</v>
      </c>
      <c r="AB2448" s="127"/>
      <c r="AC2448" s="86"/>
      <c r="AD2448" s="87">
        <f t="shared" si="495"/>
        <v>0</v>
      </c>
      <c r="AE2448" s="127"/>
      <c r="AF2448" s="86"/>
      <c r="AG2448" s="86"/>
      <c r="AH2448" s="131"/>
      <c r="AI2448" s="88">
        <f t="shared" si="496"/>
        <v>0</v>
      </c>
      <c r="AJ2448" s="89" t="str">
        <f>IFERROR(IF(ISNA(MATCH($AV2448,Other_Category_Abbr,0)),INDEX(FGHG_List_Long_GWP,MATCH($AV2448,FGHG_List_Long,0)),INDEX(GWP_Other_Abbr,MATCH($AV2448,Other_Category_Abbr,0)))*SUM(V2448,AA2448,AD2448,AI2448),"")</f>
        <v/>
      </c>
      <c r="AK2448" s="89" t="str">
        <f>IFERROR(IF(ISNA(MATCH($AV2448,Other_Category_Abbr,0)),INDEX(FGHG_List_Long_GWP,MATCH($AV2448,FGHG_List_Long,0)),INDEX(GWP_Other_Abbr,MATCH($AV2448,Other_Category_Abbr,0)))*(T2448*(S2448+U2448)+W2448*(Y2448+X2448)+AD2448+AE2448*(AF2448+AG2448)),"")</f>
        <v/>
      </c>
      <c r="AL2448" s="90" t="str">
        <f t="shared" si="491"/>
        <v/>
      </c>
      <c r="AM2448" s="91" t="str">
        <f t="shared" si="492"/>
        <v/>
      </c>
      <c r="AP2448" s="92" t="b">
        <f t="shared" si="486"/>
        <v>0</v>
      </c>
      <c r="AQ2448" s="92" t="str">
        <f t="shared" si="487"/>
        <v xml:space="preserve"> </v>
      </c>
      <c r="AR2448" s="92" t="str">
        <f>IF(LEN(AQ2448)=1,"",COUNTIF($AQ$19:AQ2448,AQ2448)=1)</f>
        <v/>
      </c>
      <c r="AS2448" s="73"/>
      <c r="AT2448" s="73"/>
      <c r="AU2448" s="73"/>
      <c r="AV2448" s="235" t="str">
        <f>IF($P2448=Lists!$A$13,Lists!$A$29,IF($P2448=Lists!$A$14,Lists!$A$30,$P2448))</f>
        <v/>
      </c>
      <c r="AW2448" s="73"/>
      <c r="AX2448" s="73"/>
    </row>
    <row r="2449" spans="2:50" x14ac:dyDescent="0.3">
      <c r="B2449" s="137">
        <f t="shared" si="493"/>
        <v>2431</v>
      </c>
      <c r="C2449" s="24"/>
      <c r="D2449" s="24"/>
      <c r="E2449" s="24"/>
      <c r="F2449" s="25"/>
      <c r="G2449" s="24"/>
      <c r="H2449" s="30"/>
      <c r="I2449" s="24"/>
      <c r="J2449" s="50" t="str">
        <f t="shared" si="484"/>
        <v/>
      </c>
      <c r="K2449" s="30"/>
      <c r="L2449" s="236"/>
      <c r="M2449" s="30"/>
      <c r="N2449" s="30"/>
      <c r="O2449" s="46" t="str">
        <f t="shared" si="485"/>
        <v/>
      </c>
      <c r="P2449" s="239" t="str">
        <f t="shared" si="488"/>
        <v/>
      </c>
      <c r="Q2449" s="52" t="str">
        <f t="shared" si="489"/>
        <v/>
      </c>
      <c r="R2449" s="127"/>
      <c r="S2449" s="86"/>
      <c r="T2449" s="127"/>
      <c r="U2449" s="86"/>
      <c r="V2449" s="87">
        <f t="shared" si="494"/>
        <v>0</v>
      </c>
      <c r="W2449" s="130"/>
      <c r="X2449" s="86"/>
      <c r="Y2449" s="86"/>
      <c r="Z2449" s="131"/>
      <c r="AA2449" s="87">
        <f t="shared" si="490"/>
        <v>0</v>
      </c>
      <c r="AB2449" s="127"/>
      <c r="AC2449" s="86"/>
      <c r="AD2449" s="87">
        <f t="shared" si="495"/>
        <v>0</v>
      </c>
      <c r="AE2449" s="127"/>
      <c r="AF2449" s="86"/>
      <c r="AG2449" s="86"/>
      <c r="AH2449" s="131"/>
      <c r="AI2449" s="88">
        <f t="shared" si="496"/>
        <v>0</v>
      </c>
      <c r="AJ2449" s="89" t="str">
        <f>IFERROR(IF(ISNA(MATCH($AV2449,Other_Category_Abbr,0)),INDEX(FGHG_List_Long_GWP,MATCH($AV2449,FGHG_List_Long,0)),INDEX(GWP_Other_Abbr,MATCH($AV2449,Other_Category_Abbr,0)))*SUM(V2449,AA2449,AD2449,AI2449),"")</f>
        <v/>
      </c>
      <c r="AK2449" s="89" t="str">
        <f>IFERROR(IF(ISNA(MATCH($AV2449,Other_Category_Abbr,0)),INDEX(FGHG_List_Long_GWP,MATCH($AV2449,FGHG_List_Long,0)),INDEX(GWP_Other_Abbr,MATCH($AV2449,Other_Category_Abbr,0)))*(T2449*(S2449+U2449)+W2449*(Y2449+X2449)+AD2449+AE2449*(AF2449+AG2449)),"")</f>
        <v/>
      </c>
      <c r="AL2449" s="90" t="str">
        <f t="shared" si="491"/>
        <v/>
      </c>
      <c r="AM2449" s="91" t="str">
        <f t="shared" si="492"/>
        <v/>
      </c>
      <c r="AP2449" s="92" t="b">
        <f t="shared" si="486"/>
        <v>0</v>
      </c>
      <c r="AQ2449" s="92" t="str">
        <f t="shared" si="487"/>
        <v xml:space="preserve"> </v>
      </c>
      <c r="AR2449" s="92" t="str">
        <f>IF(LEN(AQ2449)=1,"",COUNTIF($AQ$19:AQ2449,AQ2449)=1)</f>
        <v/>
      </c>
      <c r="AS2449" s="73"/>
      <c r="AT2449" s="73"/>
      <c r="AU2449" s="73"/>
      <c r="AV2449" s="235" t="str">
        <f>IF($P2449=Lists!$A$13,Lists!$A$29,IF($P2449=Lists!$A$14,Lists!$A$30,$P2449))</f>
        <v/>
      </c>
      <c r="AW2449" s="73"/>
      <c r="AX2449" s="73"/>
    </row>
    <row r="2450" spans="2:50" x14ac:dyDescent="0.3">
      <c r="B2450" s="137">
        <f t="shared" si="493"/>
        <v>2432</v>
      </c>
      <c r="C2450" s="24"/>
      <c r="D2450" s="24"/>
      <c r="E2450" s="24"/>
      <c r="F2450" s="25"/>
      <c r="G2450" s="24"/>
      <c r="H2450" s="30"/>
      <c r="I2450" s="24"/>
      <c r="J2450" s="50" t="str">
        <f t="shared" si="484"/>
        <v/>
      </c>
      <c r="K2450" s="30"/>
      <c r="L2450" s="236"/>
      <c r="M2450" s="30"/>
      <c r="N2450" s="30"/>
      <c r="O2450" s="46" t="str">
        <f t="shared" si="485"/>
        <v/>
      </c>
      <c r="P2450" s="239" t="str">
        <f t="shared" si="488"/>
        <v/>
      </c>
      <c r="Q2450" s="52" t="str">
        <f t="shared" si="489"/>
        <v/>
      </c>
      <c r="R2450" s="127"/>
      <c r="S2450" s="86"/>
      <c r="T2450" s="127"/>
      <c r="U2450" s="86"/>
      <c r="V2450" s="87">
        <f t="shared" si="494"/>
        <v>0</v>
      </c>
      <c r="W2450" s="130"/>
      <c r="X2450" s="86"/>
      <c r="Y2450" s="86"/>
      <c r="Z2450" s="131"/>
      <c r="AA2450" s="87">
        <f t="shared" si="490"/>
        <v>0</v>
      </c>
      <c r="AB2450" s="127"/>
      <c r="AC2450" s="86"/>
      <c r="AD2450" s="87">
        <f t="shared" si="495"/>
        <v>0</v>
      </c>
      <c r="AE2450" s="127"/>
      <c r="AF2450" s="86"/>
      <c r="AG2450" s="86"/>
      <c r="AH2450" s="131"/>
      <c r="AI2450" s="88">
        <f t="shared" si="496"/>
        <v>0</v>
      </c>
      <c r="AJ2450" s="89" t="str">
        <f>IFERROR(IF(ISNA(MATCH($AV2450,Other_Category_Abbr,0)),INDEX(FGHG_List_Long_GWP,MATCH($AV2450,FGHG_List_Long,0)),INDEX(GWP_Other_Abbr,MATCH($AV2450,Other_Category_Abbr,0)))*SUM(V2450,AA2450,AD2450,AI2450),"")</f>
        <v/>
      </c>
      <c r="AK2450" s="89" t="str">
        <f>IFERROR(IF(ISNA(MATCH($AV2450,Other_Category_Abbr,0)),INDEX(FGHG_List_Long_GWP,MATCH($AV2450,FGHG_List_Long,0)),INDEX(GWP_Other_Abbr,MATCH($AV2450,Other_Category_Abbr,0)))*(T2450*(S2450+U2450)+W2450*(Y2450+X2450)+AD2450+AE2450*(AF2450+AG2450)),"")</f>
        <v/>
      </c>
      <c r="AL2450" s="90" t="str">
        <f t="shared" si="491"/>
        <v/>
      </c>
      <c r="AM2450" s="91" t="str">
        <f t="shared" si="492"/>
        <v/>
      </c>
      <c r="AP2450" s="92" t="b">
        <f t="shared" si="486"/>
        <v>0</v>
      </c>
      <c r="AQ2450" s="92" t="str">
        <f t="shared" si="487"/>
        <v xml:space="preserve"> </v>
      </c>
      <c r="AR2450" s="92" t="str">
        <f>IF(LEN(AQ2450)=1,"",COUNTIF($AQ$19:AQ2450,AQ2450)=1)</f>
        <v/>
      </c>
      <c r="AS2450" s="73"/>
      <c r="AT2450" s="73"/>
      <c r="AU2450" s="73"/>
      <c r="AV2450" s="235" t="str">
        <f>IF($P2450=Lists!$A$13,Lists!$A$29,IF($P2450=Lists!$A$14,Lists!$A$30,$P2450))</f>
        <v/>
      </c>
      <c r="AW2450" s="73"/>
      <c r="AX2450" s="73"/>
    </row>
    <row r="2451" spans="2:50" x14ac:dyDescent="0.3">
      <c r="B2451" s="137">
        <f t="shared" si="493"/>
        <v>2433</v>
      </c>
      <c r="C2451" s="24"/>
      <c r="D2451" s="24"/>
      <c r="E2451" s="24"/>
      <c r="F2451" s="25"/>
      <c r="G2451" s="24"/>
      <c r="H2451" s="30"/>
      <c r="I2451" s="24"/>
      <c r="J2451" s="50" t="str">
        <f t="shared" ref="J2451:J2514" si="497">IFERROR(INDEX(CASRN,MATCH($I2451,FGHG_List_Long,0)),"")</f>
        <v/>
      </c>
      <c r="K2451" s="30"/>
      <c r="L2451" s="236"/>
      <c r="M2451" s="30"/>
      <c r="N2451" s="30"/>
      <c r="O2451" s="46" t="str">
        <f t="shared" ref="O2451:O2514" si="498">IF(ISBLANK(I2451),"",IF(I2451="Other f-GHG chemical not listed",K2451,I2451))</f>
        <v/>
      </c>
      <c r="P2451" s="239" t="str">
        <f t="shared" si="488"/>
        <v/>
      </c>
      <c r="Q2451" s="52" t="str">
        <f t="shared" si="489"/>
        <v/>
      </c>
      <c r="R2451" s="127"/>
      <c r="S2451" s="86"/>
      <c r="T2451" s="127"/>
      <c r="U2451" s="86"/>
      <c r="V2451" s="87">
        <f t="shared" si="494"/>
        <v>0</v>
      </c>
      <c r="W2451" s="130"/>
      <c r="X2451" s="86"/>
      <c r="Y2451" s="86"/>
      <c r="Z2451" s="131"/>
      <c r="AA2451" s="87">
        <f t="shared" si="490"/>
        <v>0</v>
      </c>
      <c r="AB2451" s="127"/>
      <c r="AC2451" s="86"/>
      <c r="AD2451" s="87">
        <f t="shared" si="495"/>
        <v>0</v>
      </c>
      <c r="AE2451" s="127"/>
      <c r="AF2451" s="86"/>
      <c r="AG2451" s="86"/>
      <c r="AH2451" s="131"/>
      <c r="AI2451" s="88">
        <f t="shared" si="496"/>
        <v>0</v>
      </c>
      <c r="AJ2451" s="89" t="str">
        <f>IFERROR(IF(ISNA(MATCH($AV2451,Other_Category_Abbr,0)),INDEX(FGHG_List_Long_GWP,MATCH($AV2451,FGHG_List_Long,0)),INDEX(GWP_Other_Abbr,MATCH($AV2451,Other_Category_Abbr,0)))*SUM(V2451,AA2451,AD2451,AI2451),"")</f>
        <v/>
      </c>
      <c r="AK2451" s="89" t="str">
        <f>IFERROR(IF(ISNA(MATCH($AV2451,Other_Category_Abbr,0)),INDEX(FGHG_List_Long_GWP,MATCH($AV2451,FGHG_List_Long,0)),INDEX(GWP_Other_Abbr,MATCH($AV2451,Other_Category_Abbr,0)))*(T2451*(S2451+U2451)+W2451*(Y2451+X2451)+AD2451+AE2451*(AF2451+AG2451)),"")</f>
        <v/>
      </c>
      <c r="AL2451" s="90" t="str">
        <f t="shared" si="491"/>
        <v/>
      </c>
      <c r="AM2451" s="91" t="str">
        <f t="shared" si="492"/>
        <v/>
      </c>
      <c r="AP2451" s="92" t="b">
        <f t="shared" ref="AP2451:AP2514" si="499">IF(AND(F2451="EF Method (L21 or L22)",G2451="Yes",H2451="No"),"Eq. L-21",IF(AND(F2451="EF Method (L21 or L22)",G2451="Yes",H2451="Yes"),"Eq. L-22",IF(AND(F2451="EF Method (L21 or L22)",G2451="No"),"Eq. L-22",IF(AND(F2451="ECF Method (L26 or L27)",G2451="Yes"),"Eq. L-27",IF(AND(F2451="ECF Method (L26 or L27)",G2451="No"),"Eq. L-26")))))</f>
        <v>0</v>
      </c>
      <c r="AQ2451" s="92" t="str">
        <f t="shared" ref="AQ2451:AQ2514" si="500">C2451&amp;" "&amp;O2451</f>
        <v xml:space="preserve"> </v>
      </c>
      <c r="AR2451" s="92" t="str">
        <f>IF(LEN(AQ2451)=1,"",COUNTIF($AQ$19:AQ2451,AQ2451)=1)</f>
        <v/>
      </c>
      <c r="AS2451" s="73"/>
      <c r="AT2451" s="73"/>
      <c r="AU2451" s="73"/>
      <c r="AV2451" s="235" t="str">
        <f>IF($P2451=Lists!$A$13,Lists!$A$29,IF($P2451=Lists!$A$14,Lists!$A$30,$P2451))</f>
        <v/>
      </c>
      <c r="AW2451" s="73"/>
      <c r="AX2451" s="73"/>
    </row>
    <row r="2452" spans="2:50" x14ac:dyDescent="0.3">
      <c r="B2452" s="137">
        <f t="shared" si="493"/>
        <v>2434</v>
      </c>
      <c r="C2452" s="24"/>
      <c r="D2452" s="24"/>
      <c r="E2452" s="24"/>
      <c r="F2452" s="25"/>
      <c r="G2452" s="24"/>
      <c r="H2452" s="30"/>
      <c r="I2452" s="24"/>
      <c r="J2452" s="50" t="str">
        <f t="shared" si="497"/>
        <v/>
      </c>
      <c r="K2452" s="30"/>
      <c r="L2452" s="236"/>
      <c r="M2452" s="30"/>
      <c r="N2452" s="30"/>
      <c r="O2452" s="46" t="str">
        <f t="shared" si="498"/>
        <v/>
      </c>
      <c r="P2452" s="239" t="str">
        <f t="shared" ref="P2452:P2515" si="501">IF(ISBLANK(I2452),"",IF(I2452="Other f-GHG chemical not listed",N2452,I2452))</f>
        <v/>
      </c>
      <c r="Q2452" s="52" t="str">
        <f t="shared" ref="Q2452:Q2515" si="502">IF(ISBLANK(I2452),"",IF(I2452="Other f-GHG chemical not listed",L2452,J2452))</f>
        <v/>
      </c>
      <c r="R2452" s="127"/>
      <c r="S2452" s="86"/>
      <c r="T2452" s="127"/>
      <c r="U2452" s="86"/>
      <c r="V2452" s="87">
        <f t="shared" si="494"/>
        <v>0</v>
      </c>
      <c r="W2452" s="130"/>
      <c r="X2452" s="86"/>
      <c r="Y2452" s="86"/>
      <c r="Z2452" s="131"/>
      <c r="AA2452" s="87">
        <f t="shared" ref="AA2452:AA2515" si="503">+W2452*(X2452+Y2452*(1-Z2452))</f>
        <v>0</v>
      </c>
      <c r="AB2452" s="127"/>
      <c r="AC2452" s="86"/>
      <c r="AD2452" s="87">
        <f t="shared" si="495"/>
        <v>0</v>
      </c>
      <c r="AE2452" s="127"/>
      <c r="AF2452" s="86"/>
      <c r="AG2452" s="86"/>
      <c r="AH2452" s="131"/>
      <c r="AI2452" s="88">
        <f t="shared" si="496"/>
        <v>0</v>
      </c>
      <c r="AJ2452" s="89" t="str">
        <f>IFERROR(IF(ISNA(MATCH($AV2452,Other_Category_Abbr,0)),INDEX(FGHG_List_Long_GWP,MATCH($AV2452,FGHG_List_Long,0)),INDEX(GWP_Other_Abbr,MATCH($AV2452,Other_Category_Abbr,0)))*SUM(V2452,AA2452,AD2452,AI2452),"")</f>
        <v/>
      </c>
      <c r="AK2452" s="89" t="str">
        <f>IFERROR(IF(ISNA(MATCH($AV2452,Other_Category_Abbr,0)),INDEX(FGHG_List_Long_GWP,MATCH($AV2452,FGHG_List_Long,0)),INDEX(GWP_Other_Abbr,MATCH($AV2452,Other_Category_Abbr,0)))*(T2452*(S2452+U2452)+W2452*(Y2452+X2452)+AD2452+AE2452*(AF2452+AG2452)),"")</f>
        <v/>
      </c>
      <c r="AL2452" s="90" t="str">
        <f t="shared" ref="AL2452:AL2515" si="504">IFERROR(1-(SUMIF($C$19:$C$3718,C2452,$AJ$19:$AJ$3718)/SUMIF($C$19:$C$3718,C2452,$AK$19:$AK$3718)),"")</f>
        <v/>
      </c>
      <c r="AM2452" s="91" t="str">
        <f t="shared" ref="AM2452:AM2515" si="505">IF(LEN(AL2452)&lt;1,"",IF(AND(AL2452&gt;=$BA$19,AL2452&lt;$BB$19),$AZ$19,IF(AND(AL2452&gt;=$BA$20,AL2452&lt;$BB$20),$AZ$20,IF(AND(AL2452&gt;=$BA$21,AL2452&lt;$BB$21),$AZ$21,IF(AND(AL2452&gt;=$BA$22,AL2452&lt;=$BB$22),$AZ$22,"Check")))))</f>
        <v/>
      </c>
      <c r="AP2452" s="92" t="b">
        <f t="shared" si="499"/>
        <v>0</v>
      </c>
      <c r="AQ2452" s="92" t="str">
        <f t="shared" si="500"/>
        <v xml:space="preserve"> </v>
      </c>
      <c r="AR2452" s="92" t="str">
        <f>IF(LEN(AQ2452)=1,"",COUNTIF($AQ$19:AQ2452,AQ2452)=1)</f>
        <v/>
      </c>
      <c r="AS2452" s="73"/>
      <c r="AT2452" s="73"/>
      <c r="AU2452" s="73"/>
      <c r="AV2452" s="235" t="str">
        <f>IF($P2452=Lists!$A$13,Lists!$A$29,IF($P2452=Lists!$A$14,Lists!$A$30,$P2452))</f>
        <v/>
      </c>
      <c r="AW2452" s="73"/>
      <c r="AX2452" s="73"/>
    </row>
    <row r="2453" spans="2:50" x14ac:dyDescent="0.3">
      <c r="B2453" s="137">
        <f t="shared" ref="B2453:B2516" si="506">1+B2452</f>
        <v>2435</v>
      </c>
      <c r="C2453" s="24"/>
      <c r="D2453" s="24"/>
      <c r="E2453" s="24"/>
      <c r="F2453" s="25"/>
      <c r="G2453" s="24"/>
      <c r="H2453" s="30"/>
      <c r="I2453" s="24"/>
      <c r="J2453" s="50" t="str">
        <f t="shared" si="497"/>
        <v/>
      </c>
      <c r="K2453" s="30"/>
      <c r="L2453" s="236"/>
      <c r="M2453" s="30"/>
      <c r="N2453" s="30"/>
      <c r="O2453" s="46" t="str">
        <f t="shared" si="498"/>
        <v/>
      </c>
      <c r="P2453" s="239" t="str">
        <f t="shared" si="501"/>
        <v/>
      </c>
      <c r="Q2453" s="52" t="str">
        <f t="shared" si="502"/>
        <v/>
      </c>
      <c r="R2453" s="127"/>
      <c r="S2453" s="86"/>
      <c r="T2453" s="127"/>
      <c r="U2453" s="86"/>
      <c r="V2453" s="87">
        <f t="shared" si="494"/>
        <v>0</v>
      </c>
      <c r="W2453" s="130"/>
      <c r="X2453" s="86"/>
      <c r="Y2453" s="86"/>
      <c r="Z2453" s="131"/>
      <c r="AA2453" s="87">
        <f t="shared" si="503"/>
        <v>0</v>
      </c>
      <c r="AB2453" s="127"/>
      <c r="AC2453" s="86"/>
      <c r="AD2453" s="87">
        <f t="shared" si="495"/>
        <v>0</v>
      </c>
      <c r="AE2453" s="127"/>
      <c r="AF2453" s="86"/>
      <c r="AG2453" s="86"/>
      <c r="AH2453" s="131"/>
      <c r="AI2453" s="88">
        <f t="shared" si="496"/>
        <v>0</v>
      </c>
      <c r="AJ2453" s="89" t="str">
        <f>IFERROR(IF(ISNA(MATCH($AV2453,Other_Category_Abbr,0)),INDEX(FGHG_List_Long_GWP,MATCH($AV2453,FGHG_List_Long,0)),INDEX(GWP_Other_Abbr,MATCH($AV2453,Other_Category_Abbr,0)))*SUM(V2453,AA2453,AD2453,AI2453),"")</f>
        <v/>
      </c>
      <c r="AK2453" s="89" t="str">
        <f>IFERROR(IF(ISNA(MATCH($AV2453,Other_Category_Abbr,0)),INDEX(FGHG_List_Long_GWP,MATCH($AV2453,FGHG_List_Long,0)),INDEX(GWP_Other_Abbr,MATCH($AV2453,Other_Category_Abbr,0)))*(T2453*(S2453+U2453)+W2453*(Y2453+X2453)+AD2453+AE2453*(AF2453+AG2453)),"")</f>
        <v/>
      </c>
      <c r="AL2453" s="90" t="str">
        <f t="shared" si="504"/>
        <v/>
      </c>
      <c r="AM2453" s="91" t="str">
        <f t="shared" si="505"/>
        <v/>
      </c>
      <c r="AP2453" s="92" t="b">
        <f t="shared" si="499"/>
        <v>0</v>
      </c>
      <c r="AQ2453" s="92" t="str">
        <f t="shared" si="500"/>
        <v xml:space="preserve"> </v>
      </c>
      <c r="AR2453" s="92" t="str">
        <f>IF(LEN(AQ2453)=1,"",COUNTIF($AQ$19:AQ2453,AQ2453)=1)</f>
        <v/>
      </c>
      <c r="AS2453" s="73"/>
      <c r="AT2453" s="73"/>
      <c r="AU2453" s="73"/>
      <c r="AV2453" s="235" t="str">
        <f>IF($P2453=Lists!$A$13,Lists!$A$29,IF($P2453=Lists!$A$14,Lists!$A$30,$P2453))</f>
        <v/>
      </c>
      <c r="AW2453" s="73"/>
      <c r="AX2453" s="73"/>
    </row>
    <row r="2454" spans="2:50" x14ac:dyDescent="0.3">
      <c r="B2454" s="137">
        <f t="shared" si="506"/>
        <v>2436</v>
      </c>
      <c r="C2454" s="24"/>
      <c r="D2454" s="24"/>
      <c r="E2454" s="24"/>
      <c r="F2454" s="25"/>
      <c r="G2454" s="24"/>
      <c r="H2454" s="30"/>
      <c r="I2454" s="24"/>
      <c r="J2454" s="50" t="str">
        <f t="shared" si="497"/>
        <v/>
      </c>
      <c r="K2454" s="30"/>
      <c r="L2454" s="236"/>
      <c r="M2454" s="30"/>
      <c r="N2454" s="30"/>
      <c r="O2454" s="46" t="str">
        <f t="shared" si="498"/>
        <v/>
      </c>
      <c r="P2454" s="239" t="str">
        <f t="shared" si="501"/>
        <v/>
      </c>
      <c r="Q2454" s="52" t="str">
        <f t="shared" si="502"/>
        <v/>
      </c>
      <c r="R2454" s="127"/>
      <c r="S2454" s="86"/>
      <c r="T2454" s="127"/>
      <c r="U2454" s="86"/>
      <c r="V2454" s="87">
        <f t="shared" si="494"/>
        <v>0</v>
      </c>
      <c r="W2454" s="130"/>
      <c r="X2454" s="86"/>
      <c r="Y2454" s="86"/>
      <c r="Z2454" s="131"/>
      <c r="AA2454" s="87">
        <f t="shared" si="503"/>
        <v>0</v>
      </c>
      <c r="AB2454" s="127"/>
      <c r="AC2454" s="86"/>
      <c r="AD2454" s="87">
        <f t="shared" si="495"/>
        <v>0</v>
      </c>
      <c r="AE2454" s="127"/>
      <c r="AF2454" s="86"/>
      <c r="AG2454" s="86"/>
      <c r="AH2454" s="131"/>
      <c r="AI2454" s="88">
        <f t="shared" si="496"/>
        <v>0</v>
      </c>
      <c r="AJ2454" s="89" t="str">
        <f>IFERROR(IF(ISNA(MATCH($AV2454,Other_Category_Abbr,0)),INDEX(FGHG_List_Long_GWP,MATCH($AV2454,FGHG_List_Long,0)),INDEX(GWP_Other_Abbr,MATCH($AV2454,Other_Category_Abbr,0)))*SUM(V2454,AA2454,AD2454,AI2454),"")</f>
        <v/>
      </c>
      <c r="AK2454" s="89" t="str">
        <f>IFERROR(IF(ISNA(MATCH($AV2454,Other_Category_Abbr,0)),INDEX(FGHG_List_Long_GWP,MATCH($AV2454,FGHG_List_Long,0)),INDEX(GWP_Other_Abbr,MATCH($AV2454,Other_Category_Abbr,0)))*(T2454*(S2454+U2454)+W2454*(Y2454+X2454)+AD2454+AE2454*(AF2454+AG2454)),"")</f>
        <v/>
      </c>
      <c r="AL2454" s="90" t="str">
        <f t="shared" si="504"/>
        <v/>
      </c>
      <c r="AM2454" s="91" t="str">
        <f t="shared" si="505"/>
        <v/>
      </c>
      <c r="AP2454" s="92" t="b">
        <f t="shared" si="499"/>
        <v>0</v>
      </c>
      <c r="AQ2454" s="92" t="str">
        <f t="shared" si="500"/>
        <v xml:space="preserve"> </v>
      </c>
      <c r="AR2454" s="92" t="str">
        <f>IF(LEN(AQ2454)=1,"",COUNTIF($AQ$19:AQ2454,AQ2454)=1)</f>
        <v/>
      </c>
      <c r="AS2454" s="73"/>
      <c r="AT2454" s="73"/>
      <c r="AU2454" s="73"/>
      <c r="AV2454" s="235" t="str">
        <f>IF($P2454=Lists!$A$13,Lists!$A$29,IF($P2454=Lists!$A$14,Lists!$A$30,$P2454))</f>
        <v/>
      </c>
      <c r="AW2454" s="73"/>
      <c r="AX2454" s="73"/>
    </row>
    <row r="2455" spans="2:50" x14ac:dyDescent="0.3">
      <c r="B2455" s="137">
        <f t="shared" si="506"/>
        <v>2437</v>
      </c>
      <c r="C2455" s="24"/>
      <c r="D2455" s="24"/>
      <c r="E2455" s="24"/>
      <c r="F2455" s="25"/>
      <c r="G2455" s="24"/>
      <c r="H2455" s="30"/>
      <c r="I2455" s="24"/>
      <c r="J2455" s="50" t="str">
        <f t="shared" si="497"/>
        <v/>
      </c>
      <c r="K2455" s="30"/>
      <c r="L2455" s="236"/>
      <c r="M2455" s="30"/>
      <c r="N2455" s="30"/>
      <c r="O2455" s="46" t="str">
        <f t="shared" si="498"/>
        <v/>
      </c>
      <c r="P2455" s="239" t="str">
        <f t="shared" si="501"/>
        <v/>
      </c>
      <c r="Q2455" s="52" t="str">
        <f t="shared" si="502"/>
        <v/>
      </c>
      <c r="R2455" s="127"/>
      <c r="S2455" s="86"/>
      <c r="T2455" s="127"/>
      <c r="U2455" s="86"/>
      <c r="V2455" s="87">
        <f t="shared" si="494"/>
        <v>0</v>
      </c>
      <c r="W2455" s="130"/>
      <c r="X2455" s="86"/>
      <c r="Y2455" s="86"/>
      <c r="Z2455" s="131"/>
      <c r="AA2455" s="87">
        <f t="shared" si="503"/>
        <v>0</v>
      </c>
      <c r="AB2455" s="127"/>
      <c r="AC2455" s="86"/>
      <c r="AD2455" s="87">
        <f t="shared" si="495"/>
        <v>0</v>
      </c>
      <c r="AE2455" s="127"/>
      <c r="AF2455" s="86"/>
      <c r="AG2455" s="86"/>
      <c r="AH2455" s="131"/>
      <c r="AI2455" s="88">
        <f t="shared" si="496"/>
        <v>0</v>
      </c>
      <c r="AJ2455" s="89" t="str">
        <f>IFERROR(IF(ISNA(MATCH($AV2455,Other_Category_Abbr,0)),INDEX(FGHG_List_Long_GWP,MATCH($AV2455,FGHG_List_Long,0)),INDEX(GWP_Other_Abbr,MATCH($AV2455,Other_Category_Abbr,0)))*SUM(V2455,AA2455,AD2455,AI2455),"")</f>
        <v/>
      </c>
      <c r="AK2455" s="89" t="str">
        <f>IFERROR(IF(ISNA(MATCH($AV2455,Other_Category_Abbr,0)),INDEX(FGHG_List_Long_GWP,MATCH($AV2455,FGHG_List_Long,0)),INDEX(GWP_Other_Abbr,MATCH($AV2455,Other_Category_Abbr,0)))*(T2455*(S2455+U2455)+W2455*(Y2455+X2455)+AD2455+AE2455*(AF2455+AG2455)),"")</f>
        <v/>
      </c>
      <c r="AL2455" s="90" t="str">
        <f t="shared" si="504"/>
        <v/>
      </c>
      <c r="AM2455" s="91" t="str">
        <f t="shared" si="505"/>
        <v/>
      </c>
      <c r="AP2455" s="92" t="b">
        <f t="shared" si="499"/>
        <v>0</v>
      </c>
      <c r="AQ2455" s="92" t="str">
        <f t="shared" si="500"/>
        <v xml:space="preserve"> </v>
      </c>
      <c r="AR2455" s="92" t="str">
        <f>IF(LEN(AQ2455)=1,"",COUNTIF($AQ$19:AQ2455,AQ2455)=1)</f>
        <v/>
      </c>
      <c r="AS2455" s="73"/>
      <c r="AT2455" s="73"/>
      <c r="AU2455" s="73"/>
      <c r="AV2455" s="235" t="str">
        <f>IF($P2455=Lists!$A$13,Lists!$A$29,IF($P2455=Lists!$A$14,Lists!$A$30,$P2455))</f>
        <v/>
      </c>
      <c r="AW2455" s="73"/>
      <c r="AX2455" s="73"/>
    </row>
    <row r="2456" spans="2:50" x14ac:dyDescent="0.3">
      <c r="B2456" s="137">
        <f t="shared" si="506"/>
        <v>2438</v>
      </c>
      <c r="C2456" s="24"/>
      <c r="D2456" s="24"/>
      <c r="E2456" s="24"/>
      <c r="F2456" s="25"/>
      <c r="G2456" s="24"/>
      <c r="H2456" s="30"/>
      <c r="I2456" s="24"/>
      <c r="J2456" s="50" t="str">
        <f t="shared" si="497"/>
        <v/>
      </c>
      <c r="K2456" s="30"/>
      <c r="L2456" s="236"/>
      <c r="M2456" s="30"/>
      <c r="N2456" s="30"/>
      <c r="O2456" s="46" t="str">
        <f t="shared" si="498"/>
        <v/>
      </c>
      <c r="P2456" s="239" t="str">
        <f t="shared" si="501"/>
        <v/>
      </c>
      <c r="Q2456" s="52" t="str">
        <f t="shared" si="502"/>
        <v/>
      </c>
      <c r="R2456" s="127"/>
      <c r="S2456" s="86"/>
      <c r="T2456" s="127"/>
      <c r="U2456" s="86"/>
      <c r="V2456" s="87">
        <f t="shared" si="494"/>
        <v>0</v>
      </c>
      <c r="W2456" s="130"/>
      <c r="X2456" s="86"/>
      <c r="Y2456" s="86"/>
      <c r="Z2456" s="131"/>
      <c r="AA2456" s="87">
        <f t="shared" si="503"/>
        <v>0</v>
      </c>
      <c r="AB2456" s="127"/>
      <c r="AC2456" s="86"/>
      <c r="AD2456" s="87">
        <f t="shared" si="495"/>
        <v>0</v>
      </c>
      <c r="AE2456" s="127"/>
      <c r="AF2456" s="86"/>
      <c r="AG2456" s="86"/>
      <c r="AH2456" s="131"/>
      <c r="AI2456" s="88">
        <f t="shared" si="496"/>
        <v>0</v>
      </c>
      <c r="AJ2456" s="89" t="str">
        <f>IFERROR(IF(ISNA(MATCH($AV2456,Other_Category_Abbr,0)),INDEX(FGHG_List_Long_GWP,MATCH($AV2456,FGHG_List_Long,0)),INDEX(GWP_Other_Abbr,MATCH($AV2456,Other_Category_Abbr,0)))*SUM(V2456,AA2456,AD2456,AI2456),"")</f>
        <v/>
      </c>
      <c r="AK2456" s="89" t="str">
        <f>IFERROR(IF(ISNA(MATCH($AV2456,Other_Category_Abbr,0)),INDEX(FGHG_List_Long_GWP,MATCH($AV2456,FGHG_List_Long,0)),INDEX(GWP_Other_Abbr,MATCH($AV2456,Other_Category_Abbr,0)))*(T2456*(S2456+U2456)+W2456*(Y2456+X2456)+AD2456+AE2456*(AF2456+AG2456)),"")</f>
        <v/>
      </c>
      <c r="AL2456" s="90" t="str">
        <f t="shared" si="504"/>
        <v/>
      </c>
      <c r="AM2456" s="91" t="str">
        <f t="shared" si="505"/>
        <v/>
      </c>
      <c r="AP2456" s="92" t="b">
        <f t="shared" si="499"/>
        <v>0</v>
      </c>
      <c r="AQ2456" s="92" t="str">
        <f t="shared" si="500"/>
        <v xml:space="preserve"> </v>
      </c>
      <c r="AR2456" s="92" t="str">
        <f>IF(LEN(AQ2456)=1,"",COUNTIF($AQ$19:AQ2456,AQ2456)=1)</f>
        <v/>
      </c>
      <c r="AS2456" s="73"/>
      <c r="AT2456" s="73"/>
      <c r="AU2456" s="73"/>
      <c r="AV2456" s="235" t="str">
        <f>IF($P2456=Lists!$A$13,Lists!$A$29,IF($P2456=Lists!$A$14,Lists!$A$30,$P2456))</f>
        <v/>
      </c>
      <c r="AW2456" s="73"/>
      <c r="AX2456" s="73"/>
    </row>
    <row r="2457" spans="2:50" x14ac:dyDescent="0.3">
      <c r="B2457" s="137">
        <f t="shared" si="506"/>
        <v>2439</v>
      </c>
      <c r="C2457" s="24"/>
      <c r="D2457" s="24"/>
      <c r="E2457" s="24"/>
      <c r="F2457" s="25"/>
      <c r="G2457" s="24"/>
      <c r="H2457" s="30"/>
      <c r="I2457" s="24"/>
      <c r="J2457" s="50" t="str">
        <f t="shared" si="497"/>
        <v/>
      </c>
      <c r="K2457" s="30"/>
      <c r="L2457" s="236"/>
      <c r="M2457" s="30"/>
      <c r="N2457" s="30"/>
      <c r="O2457" s="46" t="str">
        <f t="shared" si="498"/>
        <v/>
      </c>
      <c r="P2457" s="239" t="str">
        <f t="shared" si="501"/>
        <v/>
      </c>
      <c r="Q2457" s="52" t="str">
        <f t="shared" si="502"/>
        <v/>
      </c>
      <c r="R2457" s="127"/>
      <c r="S2457" s="86"/>
      <c r="T2457" s="127"/>
      <c r="U2457" s="86"/>
      <c r="V2457" s="87">
        <f t="shared" si="494"/>
        <v>0</v>
      </c>
      <c r="W2457" s="130"/>
      <c r="X2457" s="86"/>
      <c r="Y2457" s="86"/>
      <c r="Z2457" s="131"/>
      <c r="AA2457" s="87">
        <f t="shared" si="503"/>
        <v>0</v>
      </c>
      <c r="AB2457" s="127"/>
      <c r="AC2457" s="86"/>
      <c r="AD2457" s="87">
        <f t="shared" si="495"/>
        <v>0</v>
      </c>
      <c r="AE2457" s="127"/>
      <c r="AF2457" s="86"/>
      <c r="AG2457" s="86"/>
      <c r="AH2457" s="131"/>
      <c r="AI2457" s="88">
        <f t="shared" si="496"/>
        <v>0</v>
      </c>
      <c r="AJ2457" s="89" t="str">
        <f>IFERROR(IF(ISNA(MATCH($AV2457,Other_Category_Abbr,0)),INDEX(FGHG_List_Long_GWP,MATCH($AV2457,FGHG_List_Long,0)),INDEX(GWP_Other_Abbr,MATCH($AV2457,Other_Category_Abbr,0)))*SUM(V2457,AA2457,AD2457,AI2457),"")</f>
        <v/>
      </c>
      <c r="AK2457" s="89" t="str">
        <f>IFERROR(IF(ISNA(MATCH($AV2457,Other_Category_Abbr,0)),INDEX(FGHG_List_Long_GWP,MATCH($AV2457,FGHG_List_Long,0)),INDEX(GWP_Other_Abbr,MATCH($AV2457,Other_Category_Abbr,0)))*(T2457*(S2457+U2457)+W2457*(Y2457+X2457)+AD2457+AE2457*(AF2457+AG2457)),"")</f>
        <v/>
      </c>
      <c r="AL2457" s="90" t="str">
        <f t="shared" si="504"/>
        <v/>
      </c>
      <c r="AM2457" s="91" t="str">
        <f t="shared" si="505"/>
        <v/>
      </c>
      <c r="AP2457" s="92" t="b">
        <f t="shared" si="499"/>
        <v>0</v>
      </c>
      <c r="AQ2457" s="92" t="str">
        <f t="shared" si="500"/>
        <v xml:space="preserve"> </v>
      </c>
      <c r="AR2457" s="92" t="str">
        <f>IF(LEN(AQ2457)=1,"",COUNTIF($AQ$19:AQ2457,AQ2457)=1)</f>
        <v/>
      </c>
      <c r="AS2457" s="73"/>
      <c r="AT2457" s="73"/>
      <c r="AU2457" s="73"/>
      <c r="AV2457" s="235" t="str">
        <f>IF($P2457=Lists!$A$13,Lists!$A$29,IF($P2457=Lists!$A$14,Lists!$A$30,$P2457))</f>
        <v/>
      </c>
      <c r="AW2457" s="73"/>
      <c r="AX2457" s="73"/>
    </row>
    <row r="2458" spans="2:50" x14ac:dyDescent="0.3">
      <c r="B2458" s="137">
        <f t="shared" si="506"/>
        <v>2440</v>
      </c>
      <c r="C2458" s="24"/>
      <c r="D2458" s="24"/>
      <c r="E2458" s="24"/>
      <c r="F2458" s="25"/>
      <c r="G2458" s="24"/>
      <c r="H2458" s="30"/>
      <c r="I2458" s="24"/>
      <c r="J2458" s="50" t="str">
        <f t="shared" si="497"/>
        <v/>
      </c>
      <c r="K2458" s="30"/>
      <c r="L2458" s="236"/>
      <c r="M2458" s="30"/>
      <c r="N2458" s="30"/>
      <c r="O2458" s="46" t="str">
        <f t="shared" si="498"/>
        <v/>
      </c>
      <c r="P2458" s="239" t="str">
        <f t="shared" si="501"/>
        <v/>
      </c>
      <c r="Q2458" s="52" t="str">
        <f t="shared" si="502"/>
        <v/>
      </c>
      <c r="R2458" s="127"/>
      <c r="S2458" s="86"/>
      <c r="T2458" s="127"/>
      <c r="U2458" s="86"/>
      <c r="V2458" s="87">
        <f t="shared" si="494"/>
        <v>0</v>
      </c>
      <c r="W2458" s="130"/>
      <c r="X2458" s="86"/>
      <c r="Y2458" s="86"/>
      <c r="Z2458" s="131"/>
      <c r="AA2458" s="87">
        <f t="shared" si="503"/>
        <v>0</v>
      </c>
      <c r="AB2458" s="127"/>
      <c r="AC2458" s="86"/>
      <c r="AD2458" s="87">
        <f t="shared" si="495"/>
        <v>0</v>
      </c>
      <c r="AE2458" s="127"/>
      <c r="AF2458" s="86"/>
      <c r="AG2458" s="86"/>
      <c r="AH2458" s="131"/>
      <c r="AI2458" s="88">
        <f t="shared" si="496"/>
        <v>0</v>
      </c>
      <c r="AJ2458" s="89" t="str">
        <f>IFERROR(IF(ISNA(MATCH($AV2458,Other_Category_Abbr,0)),INDEX(FGHG_List_Long_GWP,MATCH($AV2458,FGHG_List_Long,0)),INDEX(GWP_Other_Abbr,MATCH($AV2458,Other_Category_Abbr,0)))*SUM(V2458,AA2458,AD2458,AI2458),"")</f>
        <v/>
      </c>
      <c r="AK2458" s="89" t="str">
        <f>IFERROR(IF(ISNA(MATCH($AV2458,Other_Category_Abbr,0)),INDEX(FGHG_List_Long_GWP,MATCH($AV2458,FGHG_List_Long,0)),INDEX(GWP_Other_Abbr,MATCH($AV2458,Other_Category_Abbr,0)))*(T2458*(S2458+U2458)+W2458*(Y2458+X2458)+AD2458+AE2458*(AF2458+AG2458)),"")</f>
        <v/>
      </c>
      <c r="AL2458" s="90" t="str">
        <f t="shared" si="504"/>
        <v/>
      </c>
      <c r="AM2458" s="91" t="str">
        <f t="shared" si="505"/>
        <v/>
      </c>
      <c r="AP2458" s="92" t="b">
        <f t="shared" si="499"/>
        <v>0</v>
      </c>
      <c r="AQ2458" s="92" t="str">
        <f t="shared" si="500"/>
        <v xml:space="preserve"> </v>
      </c>
      <c r="AR2458" s="92" t="str">
        <f>IF(LEN(AQ2458)=1,"",COUNTIF($AQ$19:AQ2458,AQ2458)=1)</f>
        <v/>
      </c>
      <c r="AS2458" s="73"/>
      <c r="AT2458" s="73"/>
      <c r="AU2458" s="73"/>
      <c r="AV2458" s="235" t="str">
        <f>IF($P2458=Lists!$A$13,Lists!$A$29,IF($P2458=Lists!$A$14,Lists!$A$30,$P2458))</f>
        <v/>
      </c>
      <c r="AW2458" s="73"/>
      <c r="AX2458" s="73"/>
    </row>
    <row r="2459" spans="2:50" x14ac:dyDescent="0.3">
      <c r="B2459" s="137">
        <f t="shared" si="506"/>
        <v>2441</v>
      </c>
      <c r="C2459" s="24"/>
      <c r="D2459" s="24"/>
      <c r="E2459" s="24"/>
      <c r="F2459" s="25"/>
      <c r="G2459" s="24"/>
      <c r="H2459" s="30"/>
      <c r="I2459" s="24"/>
      <c r="J2459" s="50" t="str">
        <f t="shared" si="497"/>
        <v/>
      </c>
      <c r="K2459" s="30"/>
      <c r="L2459" s="236"/>
      <c r="M2459" s="30"/>
      <c r="N2459" s="30"/>
      <c r="O2459" s="46" t="str">
        <f t="shared" si="498"/>
        <v/>
      </c>
      <c r="P2459" s="239" t="str">
        <f t="shared" si="501"/>
        <v/>
      </c>
      <c r="Q2459" s="52" t="str">
        <f t="shared" si="502"/>
        <v/>
      </c>
      <c r="R2459" s="127"/>
      <c r="S2459" s="86"/>
      <c r="T2459" s="127"/>
      <c r="U2459" s="86"/>
      <c r="V2459" s="87">
        <f t="shared" si="494"/>
        <v>0</v>
      </c>
      <c r="W2459" s="130"/>
      <c r="X2459" s="86"/>
      <c r="Y2459" s="86"/>
      <c r="Z2459" s="131"/>
      <c r="AA2459" s="87">
        <f t="shared" si="503"/>
        <v>0</v>
      </c>
      <c r="AB2459" s="127"/>
      <c r="AC2459" s="86"/>
      <c r="AD2459" s="87">
        <f t="shared" si="495"/>
        <v>0</v>
      </c>
      <c r="AE2459" s="127"/>
      <c r="AF2459" s="86"/>
      <c r="AG2459" s="86"/>
      <c r="AH2459" s="131"/>
      <c r="AI2459" s="88">
        <f t="shared" si="496"/>
        <v>0</v>
      </c>
      <c r="AJ2459" s="89" t="str">
        <f>IFERROR(IF(ISNA(MATCH($AV2459,Other_Category_Abbr,0)),INDEX(FGHG_List_Long_GWP,MATCH($AV2459,FGHG_List_Long,0)),INDEX(GWP_Other_Abbr,MATCH($AV2459,Other_Category_Abbr,0)))*SUM(V2459,AA2459,AD2459,AI2459),"")</f>
        <v/>
      </c>
      <c r="AK2459" s="89" t="str">
        <f>IFERROR(IF(ISNA(MATCH($AV2459,Other_Category_Abbr,0)),INDEX(FGHG_List_Long_GWP,MATCH($AV2459,FGHG_List_Long,0)),INDEX(GWP_Other_Abbr,MATCH($AV2459,Other_Category_Abbr,0)))*(T2459*(S2459+U2459)+W2459*(Y2459+X2459)+AD2459+AE2459*(AF2459+AG2459)),"")</f>
        <v/>
      </c>
      <c r="AL2459" s="90" t="str">
        <f t="shared" si="504"/>
        <v/>
      </c>
      <c r="AM2459" s="91" t="str">
        <f t="shared" si="505"/>
        <v/>
      </c>
      <c r="AP2459" s="92" t="b">
        <f t="shared" si="499"/>
        <v>0</v>
      </c>
      <c r="AQ2459" s="92" t="str">
        <f t="shared" si="500"/>
        <v xml:space="preserve"> </v>
      </c>
      <c r="AR2459" s="92" t="str">
        <f>IF(LEN(AQ2459)=1,"",COUNTIF($AQ$19:AQ2459,AQ2459)=1)</f>
        <v/>
      </c>
      <c r="AS2459" s="73"/>
      <c r="AT2459" s="73"/>
      <c r="AU2459" s="73"/>
      <c r="AV2459" s="235" t="str">
        <f>IF($P2459=Lists!$A$13,Lists!$A$29,IF($P2459=Lists!$A$14,Lists!$A$30,$P2459))</f>
        <v/>
      </c>
      <c r="AW2459" s="73"/>
      <c r="AX2459" s="73"/>
    </row>
    <row r="2460" spans="2:50" x14ac:dyDescent="0.3">
      <c r="B2460" s="137">
        <f t="shared" si="506"/>
        <v>2442</v>
      </c>
      <c r="C2460" s="24"/>
      <c r="D2460" s="24"/>
      <c r="E2460" s="24"/>
      <c r="F2460" s="25"/>
      <c r="G2460" s="24"/>
      <c r="H2460" s="30"/>
      <c r="I2460" s="24"/>
      <c r="J2460" s="50" t="str">
        <f t="shared" si="497"/>
        <v/>
      </c>
      <c r="K2460" s="30"/>
      <c r="L2460" s="236"/>
      <c r="M2460" s="30"/>
      <c r="N2460" s="30"/>
      <c r="O2460" s="46" t="str">
        <f t="shared" si="498"/>
        <v/>
      </c>
      <c r="P2460" s="239" t="str">
        <f t="shared" si="501"/>
        <v/>
      </c>
      <c r="Q2460" s="52" t="str">
        <f t="shared" si="502"/>
        <v/>
      </c>
      <c r="R2460" s="127"/>
      <c r="S2460" s="86"/>
      <c r="T2460" s="127"/>
      <c r="U2460" s="86"/>
      <c r="V2460" s="87">
        <f t="shared" si="494"/>
        <v>0</v>
      </c>
      <c r="W2460" s="130"/>
      <c r="X2460" s="86"/>
      <c r="Y2460" s="86"/>
      <c r="Z2460" s="131"/>
      <c r="AA2460" s="87">
        <f t="shared" si="503"/>
        <v>0</v>
      </c>
      <c r="AB2460" s="127"/>
      <c r="AC2460" s="86"/>
      <c r="AD2460" s="87">
        <f t="shared" si="495"/>
        <v>0</v>
      </c>
      <c r="AE2460" s="127"/>
      <c r="AF2460" s="86"/>
      <c r="AG2460" s="86"/>
      <c r="AH2460" s="131"/>
      <c r="AI2460" s="88">
        <f t="shared" si="496"/>
        <v>0</v>
      </c>
      <c r="AJ2460" s="89" t="str">
        <f>IFERROR(IF(ISNA(MATCH($AV2460,Other_Category_Abbr,0)),INDEX(FGHG_List_Long_GWP,MATCH($AV2460,FGHG_List_Long,0)),INDEX(GWP_Other_Abbr,MATCH($AV2460,Other_Category_Abbr,0)))*SUM(V2460,AA2460,AD2460,AI2460),"")</f>
        <v/>
      </c>
      <c r="AK2460" s="89" t="str">
        <f>IFERROR(IF(ISNA(MATCH($AV2460,Other_Category_Abbr,0)),INDEX(FGHG_List_Long_GWP,MATCH($AV2460,FGHG_List_Long,0)),INDEX(GWP_Other_Abbr,MATCH($AV2460,Other_Category_Abbr,0)))*(T2460*(S2460+U2460)+W2460*(Y2460+X2460)+AD2460+AE2460*(AF2460+AG2460)),"")</f>
        <v/>
      </c>
      <c r="AL2460" s="90" t="str">
        <f t="shared" si="504"/>
        <v/>
      </c>
      <c r="AM2460" s="91" t="str">
        <f t="shared" si="505"/>
        <v/>
      </c>
      <c r="AP2460" s="92" t="b">
        <f t="shared" si="499"/>
        <v>0</v>
      </c>
      <c r="AQ2460" s="92" t="str">
        <f t="shared" si="500"/>
        <v xml:space="preserve"> </v>
      </c>
      <c r="AR2460" s="92" t="str">
        <f>IF(LEN(AQ2460)=1,"",COUNTIF($AQ$19:AQ2460,AQ2460)=1)</f>
        <v/>
      </c>
      <c r="AS2460" s="73"/>
      <c r="AT2460" s="73"/>
      <c r="AU2460" s="73"/>
      <c r="AV2460" s="235" t="str">
        <f>IF($P2460=Lists!$A$13,Lists!$A$29,IF($P2460=Lists!$A$14,Lists!$A$30,$P2460))</f>
        <v/>
      </c>
      <c r="AW2460" s="73"/>
      <c r="AX2460" s="73"/>
    </row>
    <row r="2461" spans="2:50" x14ac:dyDescent="0.3">
      <c r="B2461" s="137">
        <f t="shared" si="506"/>
        <v>2443</v>
      </c>
      <c r="C2461" s="24"/>
      <c r="D2461" s="24"/>
      <c r="E2461" s="24"/>
      <c r="F2461" s="25"/>
      <c r="G2461" s="24"/>
      <c r="H2461" s="30"/>
      <c r="I2461" s="24"/>
      <c r="J2461" s="50" t="str">
        <f t="shared" si="497"/>
        <v/>
      </c>
      <c r="K2461" s="30"/>
      <c r="L2461" s="236"/>
      <c r="M2461" s="30"/>
      <c r="N2461" s="30"/>
      <c r="O2461" s="46" t="str">
        <f t="shared" si="498"/>
        <v/>
      </c>
      <c r="P2461" s="239" t="str">
        <f t="shared" si="501"/>
        <v/>
      </c>
      <c r="Q2461" s="52" t="str">
        <f t="shared" si="502"/>
        <v/>
      </c>
      <c r="R2461" s="127"/>
      <c r="S2461" s="86"/>
      <c r="T2461" s="127"/>
      <c r="U2461" s="86"/>
      <c r="V2461" s="87">
        <f t="shared" si="494"/>
        <v>0</v>
      </c>
      <c r="W2461" s="130"/>
      <c r="X2461" s="86"/>
      <c r="Y2461" s="86"/>
      <c r="Z2461" s="131"/>
      <c r="AA2461" s="87">
        <f t="shared" si="503"/>
        <v>0</v>
      </c>
      <c r="AB2461" s="127"/>
      <c r="AC2461" s="86"/>
      <c r="AD2461" s="87">
        <f t="shared" si="495"/>
        <v>0</v>
      </c>
      <c r="AE2461" s="127"/>
      <c r="AF2461" s="86"/>
      <c r="AG2461" s="86"/>
      <c r="AH2461" s="131"/>
      <c r="AI2461" s="88">
        <f t="shared" si="496"/>
        <v>0</v>
      </c>
      <c r="AJ2461" s="89" t="str">
        <f>IFERROR(IF(ISNA(MATCH($AV2461,Other_Category_Abbr,0)),INDEX(FGHG_List_Long_GWP,MATCH($AV2461,FGHG_List_Long,0)),INDEX(GWP_Other_Abbr,MATCH($AV2461,Other_Category_Abbr,0)))*SUM(V2461,AA2461,AD2461,AI2461),"")</f>
        <v/>
      </c>
      <c r="AK2461" s="89" t="str">
        <f>IFERROR(IF(ISNA(MATCH($AV2461,Other_Category_Abbr,0)),INDEX(FGHG_List_Long_GWP,MATCH($AV2461,FGHG_List_Long,0)),INDEX(GWP_Other_Abbr,MATCH($AV2461,Other_Category_Abbr,0)))*(T2461*(S2461+U2461)+W2461*(Y2461+X2461)+AD2461+AE2461*(AF2461+AG2461)),"")</f>
        <v/>
      </c>
      <c r="AL2461" s="90" t="str">
        <f t="shared" si="504"/>
        <v/>
      </c>
      <c r="AM2461" s="91" t="str">
        <f t="shared" si="505"/>
        <v/>
      </c>
      <c r="AP2461" s="92" t="b">
        <f t="shared" si="499"/>
        <v>0</v>
      </c>
      <c r="AQ2461" s="92" t="str">
        <f t="shared" si="500"/>
        <v xml:space="preserve"> </v>
      </c>
      <c r="AR2461" s="92" t="str">
        <f>IF(LEN(AQ2461)=1,"",COUNTIF($AQ$19:AQ2461,AQ2461)=1)</f>
        <v/>
      </c>
      <c r="AS2461" s="73"/>
      <c r="AT2461" s="73"/>
      <c r="AU2461" s="73"/>
      <c r="AV2461" s="235" t="str">
        <f>IF($P2461=Lists!$A$13,Lists!$A$29,IF($P2461=Lists!$A$14,Lists!$A$30,$P2461))</f>
        <v/>
      </c>
      <c r="AW2461" s="73"/>
      <c r="AX2461" s="73"/>
    </row>
    <row r="2462" spans="2:50" x14ac:dyDescent="0.3">
      <c r="B2462" s="137">
        <f t="shared" si="506"/>
        <v>2444</v>
      </c>
      <c r="C2462" s="24"/>
      <c r="D2462" s="24"/>
      <c r="E2462" s="24"/>
      <c r="F2462" s="25"/>
      <c r="G2462" s="24"/>
      <c r="H2462" s="30"/>
      <c r="I2462" s="24"/>
      <c r="J2462" s="50" t="str">
        <f t="shared" si="497"/>
        <v/>
      </c>
      <c r="K2462" s="30"/>
      <c r="L2462" s="236"/>
      <c r="M2462" s="30"/>
      <c r="N2462" s="30"/>
      <c r="O2462" s="46" t="str">
        <f t="shared" si="498"/>
        <v/>
      </c>
      <c r="P2462" s="239" t="str">
        <f t="shared" si="501"/>
        <v/>
      </c>
      <c r="Q2462" s="52" t="str">
        <f t="shared" si="502"/>
        <v/>
      </c>
      <c r="R2462" s="127"/>
      <c r="S2462" s="86"/>
      <c r="T2462" s="127"/>
      <c r="U2462" s="86"/>
      <c r="V2462" s="87">
        <f t="shared" si="494"/>
        <v>0</v>
      </c>
      <c r="W2462" s="130"/>
      <c r="X2462" s="86"/>
      <c r="Y2462" s="86"/>
      <c r="Z2462" s="131"/>
      <c r="AA2462" s="87">
        <f t="shared" si="503"/>
        <v>0</v>
      </c>
      <c r="AB2462" s="127"/>
      <c r="AC2462" s="86"/>
      <c r="AD2462" s="87">
        <f t="shared" si="495"/>
        <v>0</v>
      </c>
      <c r="AE2462" s="127"/>
      <c r="AF2462" s="86"/>
      <c r="AG2462" s="86"/>
      <c r="AH2462" s="131"/>
      <c r="AI2462" s="88">
        <f t="shared" si="496"/>
        <v>0</v>
      </c>
      <c r="AJ2462" s="89" t="str">
        <f>IFERROR(IF(ISNA(MATCH($AV2462,Other_Category_Abbr,0)),INDEX(FGHG_List_Long_GWP,MATCH($AV2462,FGHG_List_Long,0)),INDEX(GWP_Other_Abbr,MATCH($AV2462,Other_Category_Abbr,0)))*SUM(V2462,AA2462,AD2462,AI2462),"")</f>
        <v/>
      </c>
      <c r="AK2462" s="89" t="str">
        <f>IFERROR(IF(ISNA(MATCH($AV2462,Other_Category_Abbr,0)),INDEX(FGHG_List_Long_GWP,MATCH($AV2462,FGHG_List_Long,0)),INDEX(GWP_Other_Abbr,MATCH($AV2462,Other_Category_Abbr,0)))*(T2462*(S2462+U2462)+W2462*(Y2462+X2462)+AD2462+AE2462*(AF2462+AG2462)),"")</f>
        <v/>
      </c>
      <c r="AL2462" s="90" t="str">
        <f t="shared" si="504"/>
        <v/>
      </c>
      <c r="AM2462" s="91" t="str">
        <f t="shared" si="505"/>
        <v/>
      </c>
      <c r="AP2462" s="92" t="b">
        <f t="shared" si="499"/>
        <v>0</v>
      </c>
      <c r="AQ2462" s="92" t="str">
        <f t="shared" si="500"/>
        <v xml:space="preserve"> </v>
      </c>
      <c r="AR2462" s="92" t="str">
        <f>IF(LEN(AQ2462)=1,"",COUNTIF($AQ$19:AQ2462,AQ2462)=1)</f>
        <v/>
      </c>
      <c r="AS2462" s="73"/>
      <c r="AT2462" s="73"/>
      <c r="AU2462" s="73"/>
      <c r="AV2462" s="235" t="str">
        <f>IF($P2462=Lists!$A$13,Lists!$A$29,IF($P2462=Lists!$A$14,Lists!$A$30,$P2462))</f>
        <v/>
      </c>
      <c r="AW2462" s="73"/>
      <c r="AX2462" s="73"/>
    </row>
    <row r="2463" spans="2:50" x14ac:dyDescent="0.3">
      <c r="B2463" s="137">
        <f t="shared" si="506"/>
        <v>2445</v>
      </c>
      <c r="C2463" s="24"/>
      <c r="D2463" s="24"/>
      <c r="E2463" s="24"/>
      <c r="F2463" s="25"/>
      <c r="G2463" s="24"/>
      <c r="H2463" s="30"/>
      <c r="I2463" s="24"/>
      <c r="J2463" s="50" t="str">
        <f t="shared" si="497"/>
        <v/>
      </c>
      <c r="K2463" s="30"/>
      <c r="L2463" s="236"/>
      <c r="M2463" s="30"/>
      <c r="N2463" s="30"/>
      <c r="O2463" s="46" t="str">
        <f t="shared" si="498"/>
        <v/>
      </c>
      <c r="P2463" s="239" t="str">
        <f t="shared" si="501"/>
        <v/>
      </c>
      <c r="Q2463" s="52" t="str">
        <f t="shared" si="502"/>
        <v/>
      </c>
      <c r="R2463" s="127"/>
      <c r="S2463" s="86"/>
      <c r="T2463" s="127"/>
      <c r="U2463" s="86"/>
      <c r="V2463" s="87">
        <f t="shared" si="494"/>
        <v>0</v>
      </c>
      <c r="W2463" s="130"/>
      <c r="X2463" s="86"/>
      <c r="Y2463" s="86"/>
      <c r="Z2463" s="131"/>
      <c r="AA2463" s="87">
        <f t="shared" si="503"/>
        <v>0</v>
      </c>
      <c r="AB2463" s="127"/>
      <c r="AC2463" s="86"/>
      <c r="AD2463" s="87">
        <f t="shared" si="495"/>
        <v>0</v>
      </c>
      <c r="AE2463" s="127"/>
      <c r="AF2463" s="86"/>
      <c r="AG2463" s="86"/>
      <c r="AH2463" s="131"/>
      <c r="AI2463" s="88">
        <f t="shared" si="496"/>
        <v>0</v>
      </c>
      <c r="AJ2463" s="89" t="str">
        <f>IFERROR(IF(ISNA(MATCH($AV2463,Other_Category_Abbr,0)),INDEX(FGHG_List_Long_GWP,MATCH($AV2463,FGHG_List_Long,0)),INDEX(GWP_Other_Abbr,MATCH($AV2463,Other_Category_Abbr,0)))*SUM(V2463,AA2463,AD2463,AI2463),"")</f>
        <v/>
      </c>
      <c r="AK2463" s="89" t="str">
        <f>IFERROR(IF(ISNA(MATCH($AV2463,Other_Category_Abbr,0)),INDEX(FGHG_List_Long_GWP,MATCH($AV2463,FGHG_List_Long,0)),INDEX(GWP_Other_Abbr,MATCH($AV2463,Other_Category_Abbr,0)))*(T2463*(S2463+U2463)+W2463*(Y2463+X2463)+AD2463+AE2463*(AF2463+AG2463)),"")</f>
        <v/>
      </c>
      <c r="AL2463" s="90" t="str">
        <f t="shared" si="504"/>
        <v/>
      </c>
      <c r="AM2463" s="91" t="str">
        <f t="shared" si="505"/>
        <v/>
      </c>
      <c r="AP2463" s="92" t="b">
        <f t="shared" si="499"/>
        <v>0</v>
      </c>
      <c r="AQ2463" s="92" t="str">
        <f t="shared" si="500"/>
        <v xml:space="preserve"> </v>
      </c>
      <c r="AR2463" s="92" t="str">
        <f>IF(LEN(AQ2463)=1,"",COUNTIF($AQ$19:AQ2463,AQ2463)=1)</f>
        <v/>
      </c>
      <c r="AS2463" s="73"/>
      <c r="AT2463" s="73"/>
      <c r="AU2463" s="73"/>
      <c r="AV2463" s="235" t="str">
        <f>IF($P2463=Lists!$A$13,Lists!$A$29,IF($P2463=Lists!$A$14,Lists!$A$30,$P2463))</f>
        <v/>
      </c>
      <c r="AW2463" s="73"/>
      <c r="AX2463" s="73"/>
    </row>
    <row r="2464" spans="2:50" x14ac:dyDescent="0.3">
      <c r="B2464" s="137">
        <f t="shared" si="506"/>
        <v>2446</v>
      </c>
      <c r="C2464" s="24"/>
      <c r="D2464" s="24"/>
      <c r="E2464" s="24"/>
      <c r="F2464" s="25"/>
      <c r="G2464" s="24"/>
      <c r="H2464" s="30"/>
      <c r="I2464" s="24"/>
      <c r="J2464" s="50" t="str">
        <f t="shared" si="497"/>
        <v/>
      </c>
      <c r="K2464" s="30"/>
      <c r="L2464" s="236"/>
      <c r="M2464" s="30"/>
      <c r="N2464" s="30"/>
      <c r="O2464" s="46" t="str">
        <f t="shared" si="498"/>
        <v/>
      </c>
      <c r="P2464" s="239" t="str">
        <f t="shared" si="501"/>
        <v/>
      </c>
      <c r="Q2464" s="52" t="str">
        <f t="shared" si="502"/>
        <v/>
      </c>
      <c r="R2464" s="127"/>
      <c r="S2464" s="86"/>
      <c r="T2464" s="127"/>
      <c r="U2464" s="86"/>
      <c r="V2464" s="87">
        <f t="shared" si="494"/>
        <v>0</v>
      </c>
      <c r="W2464" s="130"/>
      <c r="X2464" s="86"/>
      <c r="Y2464" s="86"/>
      <c r="Z2464" s="131"/>
      <c r="AA2464" s="87">
        <f t="shared" si="503"/>
        <v>0</v>
      </c>
      <c r="AB2464" s="127"/>
      <c r="AC2464" s="86"/>
      <c r="AD2464" s="87">
        <f t="shared" si="495"/>
        <v>0</v>
      </c>
      <c r="AE2464" s="127"/>
      <c r="AF2464" s="86"/>
      <c r="AG2464" s="86"/>
      <c r="AH2464" s="131"/>
      <c r="AI2464" s="88">
        <f t="shared" si="496"/>
        <v>0</v>
      </c>
      <c r="AJ2464" s="89" t="str">
        <f>IFERROR(IF(ISNA(MATCH($AV2464,Other_Category_Abbr,0)),INDEX(FGHG_List_Long_GWP,MATCH($AV2464,FGHG_List_Long,0)),INDEX(GWP_Other_Abbr,MATCH($AV2464,Other_Category_Abbr,0)))*SUM(V2464,AA2464,AD2464,AI2464),"")</f>
        <v/>
      </c>
      <c r="AK2464" s="89" t="str">
        <f>IFERROR(IF(ISNA(MATCH($AV2464,Other_Category_Abbr,0)),INDEX(FGHG_List_Long_GWP,MATCH($AV2464,FGHG_List_Long,0)),INDEX(GWP_Other_Abbr,MATCH($AV2464,Other_Category_Abbr,0)))*(T2464*(S2464+U2464)+W2464*(Y2464+X2464)+AD2464+AE2464*(AF2464+AG2464)),"")</f>
        <v/>
      </c>
      <c r="AL2464" s="90" t="str">
        <f t="shared" si="504"/>
        <v/>
      </c>
      <c r="AM2464" s="91" t="str">
        <f t="shared" si="505"/>
        <v/>
      </c>
      <c r="AP2464" s="92" t="b">
        <f t="shared" si="499"/>
        <v>0</v>
      </c>
      <c r="AQ2464" s="92" t="str">
        <f t="shared" si="500"/>
        <v xml:space="preserve"> </v>
      </c>
      <c r="AR2464" s="92" t="str">
        <f>IF(LEN(AQ2464)=1,"",COUNTIF($AQ$19:AQ2464,AQ2464)=1)</f>
        <v/>
      </c>
      <c r="AS2464" s="73"/>
      <c r="AT2464" s="73"/>
      <c r="AU2464" s="73"/>
      <c r="AV2464" s="235" t="str">
        <f>IF($P2464=Lists!$A$13,Lists!$A$29,IF($P2464=Lists!$A$14,Lists!$A$30,$P2464))</f>
        <v/>
      </c>
      <c r="AW2464" s="73"/>
      <c r="AX2464" s="73"/>
    </row>
    <row r="2465" spans="2:50" x14ac:dyDescent="0.3">
      <c r="B2465" s="137">
        <f t="shared" si="506"/>
        <v>2447</v>
      </c>
      <c r="C2465" s="24"/>
      <c r="D2465" s="24"/>
      <c r="E2465" s="24"/>
      <c r="F2465" s="25"/>
      <c r="G2465" s="24"/>
      <c r="H2465" s="30"/>
      <c r="I2465" s="24"/>
      <c r="J2465" s="50" t="str">
        <f t="shared" si="497"/>
        <v/>
      </c>
      <c r="K2465" s="30"/>
      <c r="L2465" s="236"/>
      <c r="M2465" s="30"/>
      <c r="N2465" s="30"/>
      <c r="O2465" s="46" t="str">
        <f t="shared" si="498"/>
        <v/>
      </c>
      <c r="P2465" s="239" t="str">
        <f t="shared" si="501"/>
        <v/>
      </c>
      <c r="Q2465" s="52" t="str">
        <f t="shared" si="502"/>
        <v/>
      </c>
      <c r="R2465" s="127"/>
      <c r="S2465" s="86"/>
      <c r="T2465" s="127"/>
      <c r="U2465" s="86"/>
      <c r="V2465" s="87">
        <f t="shared" si="494"/>
        <v>0</v>
      </c>
      <c r="W2465" s="130"/>
      <c r="X2465" s="86"/>
      <c r="Y2465" s="86"/>
      <c r="Z2465" s="131"/>
      <c r="AA2465" s="87">
        <f t="shared" si="503"/>
        <v>0</v>
      </c>
      <c r="AB2465" s="127"/>
      <c r="AC2465" s="86"/>
      <c r="AD2465" s="87">
        <f t="shared" si="495"/>
        <v>0</v>
      </c>
      <c r="AE2465" s="127"/>
      <c r="AF2465" s="86"/>
      <c r="AG2465" s="86"/>
      <c r="AH2465" s="131"/>
      <c r="AI2465" s="88">
        <f t="shared" si="496"/>
        <v>0</v>
      </c>
      <c r="AJ2465" s="89" t="str">
        <f>IFERROR(IF(ISNA(MATCH($AV2465,Other_Category_Abbr,0)),INDEX(FGHG_List_Long_GWP,MATCH($AV2465,FGHG_List_Long,0)),INDEX(GWP_Other_Abbr,MATCH($AV2465,Other_Category_Abbr,0)))*SUM(V2465,AA2465,AD2465,AI2465),"")</f>
        <v/>
      </c>
      <c r="AK2465" s="89" t="str">
        <f>IFERROR(IF(ISNA(MATCH($AV2465,Other_Category_Abbr,0)),INDEX(FGHG_List_Long_GWP,MATCH($AV2465,FGHG_List_Long,0)),INDEX(GWP_Other_Abbr,MATCH($AV2465,Other_Category_Abbr,0)))*(T2465*(S2465+U2465)+W2465*(Y2465+X2465)+AD2465+AE2465*(AF2465+AG2465)),"")</f>
        <v/>
      </c>
      <c r="AL2465" s="90" t="str">
        <f t="shared" si="504"/>
        <v/>
      </c>
      <c r="AM2465" s="91" t="str">
        <f t="shared" si="505"/>
        <v/>
      </c>
      <c r="AP2465" s="92" t="b">
        <f t="shared" si="499"/>
        <v>0</v>
      </c>
      <c r="AQ2465" s="92" t="str">
        <f t="shared" si="500"/>
        <v xml:space="preserve"> </v>
      </c>
      <c r="AR2465" s="92" t="str">
        <f>IF(LEN(AQ2465)=1,"",COUNTIF($AQ$19:AQ2465,AQ2465)=1)</f>
        <v/>
      </c>
      <c r="AS2465" s="73"/>
      <c r="AT2465" s="73"/>
      <c r="AU2465" s="73"/>
      <c r="AV2465" s="235" t="str">
        <f>IF($P2465=Lists!$A$13,Lists!$A$29,IF($P2465=Lists!$A$14,Lists!$A$30,$P2465))</f>
        <v/>
      </c>
      <c r="AW2465" s="73"/>
      <c r="AX2465" s="73"/>
    </row>
    <row r="2466" spans="2:50" x14ac:dyDescent="0.3">
      <c r="B2466" s="137">
        <f t="shared" si="506"/>
        <v>2448</v>
      </c>
      <c r="C2466" s="24"/>
      <c r="D2466" s="24"/>
      <c r="E2466" s="24"/>
      <c r="F2466" s="25"/>
      <c r="G2466" s="24"/>
      <c r="H2466" s="30"/>
      <c r="I2466" s="24"/>
      <c r="J2466" s="50" t="str">
        <f t="shared" si="497"/>
        <v/>
      </c>
      <c r="K2466" s="30"/>
      <c r="L2466" s="236"/>
      <c r="M2466" s="30"/>
      <c r="N2466" s="30"/>
      <c r="O2466" s="46" t="str">
        <f t="shared" si="498"/>
        <v/>
      </c>
      <c r="P2466" s="239" t="str">
        <f t="shared" si="501"/>
        <v/>
      </c>
      <c r="Q2466" s="52" t="str">
        <f t="shared" si="502"/>
        <v/>
      </c>
      <c r="R2466" s="127"/>
      <c r="S2466" s="86"/>
      <c r="T2466" s="127"/>
      <c r="U2466" s="86"/>
      <c r="V2466" s="87">
        <f t="shared" si="494"/>
        <v>0</v>
      </c>
      <c r="W2466" s="130"/>
      <c r="X2466" s="86"/>
      <c r="Y2466" s="86"/>
      <c r="Z2466" s="131"/>
      <c r="AA2466" s="87">
        <f t="shared" si="503"/>
        <v>0</v>
      </c>
      <c r="AB2466" s="127"/>
      <c r="AC2466" s="86"/>
      <c r="AD2466" s="87">
        <f t="shared" si="495"/>
        <v>0</v>
      </c>
      <c r="AE2466" s="127"/>
      <c r="AF2466" s="86"/>
      <c r="AG2466" s="86"/>
      <c r="AH2466" s="131"/>
      <c r="AI2466" s="88">
        <f t="shared" si="496"/>
        <v>0</v>
      </c>
      <c r="AJ2466" s="89" t="str">
        <f>IFERROR(IF(ISNA(MATCH($AV2466,Other_Category_Abbr,0)),INDEX(FGHG_List_Long_GWP,MATCH($AV2466,FGHG_List_Long,0)),INDEX(GWP_Other_Abbr,MATCH($AV2466,Other_Category_Abbr,0)))*SUM(V2466,AA2466,AD2466,AI2466),"")</f>
        <v/>
      </c>
      <c r="AK2466" s="89" t="str">
        <f>IFERROR(IF(ISNA(MATCH($AV2466,Other_Category_Abbr,0)),INDEX(FGHG_List_Long_GWP,MATCH($AV2466,FGHG_List_Long,0)),INDEX(GWP_Other_Abbr,MATCH($AV2466,Other_Category_Abbr,0)))*(T2466*(S2466+U2466)+W2466*(Y2466+X2466)+AD2466+AE2466*(AF2466+AG2466)),"")</f>
        <v/>
      </c>
      <c r="AL2466" s="90" t="str">
        <f t="shared" si="504"/>
        <v/>
      </c>
      <c r="AM2466" s="91" t="str">
        <f t="shared" si="505"/>
        <v/>
      </c>
      <c r="AP2466" s="92" t="b">
        <f t="shared" si="499"/>
        <v>0</v>
      </c>
      <c r="AQ2466" s="92" t="str">
        <f t="shared" si="500"/>
        <v xml:space="preserve"> </v>
      </c>
      <c r="AR2466" s="92" t="str">
        <f>IF(LEN(AQ2466)=1,"",COUNTIF($AQ$19:AQ2466,AQ2466)=1)</f>
        <v/>
      </c>
      <c r="AS2466" s="73"/>
      <c r="AT2466" s="73"/>
      <c r="AU2466" s="73"/>
      <c r="AV2466" s="235" t="str">
        <f>IF($P2466=Lists!$A$13,Lists!$A$29,IF($P2466=Lists!$A$14,Lists!$A$30,$P2466))</f>
        <v/>
      </c>
      <c r="AW2466" s="73"/>
      <c r="AX2466" s="73"/>
    </row>
    <row r="2467" spans="2:50" x14ac:dyDescent="0.3">
      <c r="B2467" s="137">
        <f t="shared" si="506"/>
        <v>2449</v>
      </c>
      <c r="C2467" s="24"/>
      <c r="D2467" s="24"/>
      <c r="E2467" s="24"/>
      <c r="F2467" s="25"/>
      <c r="G2467" s="24"/>
      <c r="H2467" s="30"/>
      <c r="I2467" s="24"/>
      <c r="J2467" s="50" t="str">
        <f t="shared" si="497"/>
        <v/>
      </c>
      <c r="K2467" s="30"/>
      <c r="L2467" s="236"/>
      <c r="M2467" s="30"/>
      <c r="N2467" s="30"/>
      <c r="O2467" s="46" t="str">
        <f t="shared" si="498"/>
        <v/>
      </c>
      <c r="P2467" s="239" t="str">
        <f t="shared" si="501"/>
        <v/>
      </c>
      <c r="Q2467" s="52" t="str">
        <f t="shared" si="502"/>
        <v/>
      </c>
      <c r="R2467" s="127"/>
      <c r="S2467" s="86"/>
      <c r="T2467" s="127"/>
      <c r="U2467" s="86"/>
      <c r="V2467" s="87">
        <f t="shared" si="494"/>
        <v>0</v>
      </c>
      <c r="W2467" s="130"/>
      <c r="X2467" s="86"/>
      <c r="Y2467" s="86"/>
      <c r="Z2467" s="131"/>
      <c r="AA2467" s="87">
        <f t="shared" si="503"/>
        <v>0</v>
      </c>
      <c r="AB2467" s="127"/>
      <c r="AC2467" s="86"/>
      <c r="AD2467" s="87">
        <f t="shared" si="495"/>
        <v>0</v>
      </c>
      <c r="AE2467" s="127"/>
      <c r="AF2467" s="86"/>
      <c r="AG2467" s="86"/>
      <c r="AH2467" s="131"/>
      <c r="AI2467" s="88">
        <f t="shared" si="496"/>
        <v>0</v>
      </c>
      <c r="AJ2467" s="89" t="str">
        <f>IFERROR(IF(ISNA(MATCH($AV2467,Other_Category_Abbr,0)),INDEX(FGHG_List_Long_GWP,MATCH($AV2467,FGHG_List_Long,0)),INDEX(GWP_Other_Abbr,MATCH($AV2467,Other_Category_Abbr,0)))*SUM(V2467,AA2467,AD2467,AI2467),"")</f>
        <v/>
      </c>
      <c r="AK2467" s="89" t="str">
        <f>IFERROR(IF(ISNA(MATCH($AV2467,Other_Category_Abbr,0)),INDEX(FGHG_List_Long_GWP,MATCH($AV2467,FGHG_List_Long,0)),INDEX(GWP_Other_Abbr,MATCH($AV2467,Other_Category_Abbr,0)))*(T2467*(S2467+U2467)+W2467*(Y2467+X2467)+AD2467+AE2467*(AF2467+AG2467)),"")</f>
        <v/>
      </c>
      <c r="AL2467" s="90" t="str">
        <f t="shared" si="504"/>
        <v/>
      </c>
      <c r="AM2467" s="91" t="str">
        <f t="shared" si="505"/>
        <v/>
      </c>
      <c r="AP2467" s="92" t="b">
        <f t="shared" si="499"/>
        <v>0</v>
      </c>
      <c r="AQ2467" s="92" t="str">
        <f t="shared" si="500"/>
        <v xml:space="preserve"> </v>
      </c>
      <c r="AR2467" s="92" t="str">
        <f>IF(LEN(AQ2467)=1,"",COUNTIF($AQ$19:AQ2467,AQ2467)=1)</f>
        <v/>
      </c>
      <c r="AS2467" s="73"/>
      <c r="AT2467" s="73"/>
      <c r="AU2467" s="73"/>
      <c r="AV2467" s="235" t="str">
        <f>IF($P2467=Lists!$A$13,Lists!$A$29,IF($P2467=Lists!$A$14,Lists!$A$30,$P2467))</f>
        <v/>
      </c>
      <c r="AW2467" s="73"/>
      <c r="AX2467" s="73"/>
    </row>
    <row r="2468" spans="2:50" x14ac:dyDescent="0.3">
      <c r="B2468" s="137">
        <f t="shared" si="506"/>
        <v>2450</v>
      </c>
      <c r="C2468" s="24"/>
      <c r="D2468" s="24"/>
      <c r="E2468" s="24"/>
      <c r="F2468" s="25"/>
      <c r="G2468" s="24"/>
      <c r="H2468" s="30"/>
      <c r="I2468" s="24"/>
      <c r="J2468" s="50" t="str">
        <f t="shared" si="497"/>
        <v/>
      </c>
      <c r="K2468" s="30"/>
      <c r="L2468" s="236"/>
      <c r="M2468" s="30"/>
      <c r="N2468" s="30"/>
      <c r="O2468" s="46" t="str">
        <f t="shared" si="498"/>
        <v/>
      </c>
      <c r="P2468" s="239" t="str">
        <f t="shared" si="501"/>
        <v/>
      </c>
      <c r="Q2468" s="52" t="str">
        <f t="shared" si="502"/>
        <v/>
      </c>
      <c r="R2468" s="127"/>
      <c r="S2468" s="86"/>
      <c r="T2468" s="127"/>
      <c r="U2468" s="86"/>
      <c r="V2468" s="87">
        <f t="shared" si="494"/>
        <v>0</v>
      </c>
      <c r="W2468" s="130"/>
      <c r="X2468" s="86"/>
      <c r="Y2468" s="86"/>
      <c r="Z2468" s="131"/>
      <c r="AA2468" s="87">
        <f t="shared" si="503"/>
        <v>0</v>
      </c>
      <c r="AB2468" s="127"/>
      <c r="AC2468" s="86"/>
      <c r="AD2468" s="87">
        <f t="shared" si="495"/>
        <v>0</v>
      </c>
      <c r="AE2468" s="127"/>
      <c r="AF2468" s="86"/>
      <c r="AG2468" s="86"/>
      <c r="AH2468" s="131"/>
      <c r="AI2468" s="88">
        <f t="shared" si="496"/>
        <v>0</v>
      </c>
      <c r="AJ2468" s="89" t="str">
        <f>IFERROR(IF(ISNA(MATCH($AV2468,Other_Category_Abbr,0)),INDEX(FGHG_List_Long_GWP,MATCH($AV2468,FGHG_List_Long,0)),INDEX(GWP_Other_Abbr,MATCH($AV2468,Other_Category_Abbr,0)))*SUM(V2468,AA2468,AD2468,AI2468),"")</f>
        <v/>
      </c>
      <c r="AK2468" s="89" t="str">
        <f>IFERROR(IF(ISNA(MATCH($AV2468,Other_Category_Abbr,0)),INDEX(FGHG_List_Long_GWP,MATCH($AV2468,FGHG_List_Long,0)),INDEX(GWP_Other_Abbr,MATCH($AV2468,Other_Category_Abbr,0)))*(T2468*(S2468+U2468)+W2468*(Y2468+X2468)+AD2468+AE2468*(AF2468+AG2468)),"")</f>
        <v/>
      </c>
      <c r="AL2468" s="90" t="str">
        <f t="shared" si="504"/>
        <v/>
      </c>
      <c r="AM2468" s="91" t="str">
        <f t="shared" si="505"/>
        <v/>
      </c>
      <c r="AP2468" s="92" t="b">
        <f t="shared" si="499"/>
        <v>0</v>
      </c>
      <c r="AQ2468" s="92" t="str">
        <f t="shared" si="500"/>
        <v xml:space="preserve"> </v>
      </c>
      <c r="AR2468" s="92" t="str">
        <f>IF(LEN(AQ2468)=1,"",COUNTIF($AQ$19:AQ2468,AQ2468)=1)</f>
        <v/>
      </c>
      <c r="AS2468" s="73"/>
      <c r="AT2468" s="73"/>
      <c r="AU2468" s="73"/>
      <c r="AV2468" s="235" t="str">
        <f>IF($P2468=Lists!$A$13,Lists!$A$29,IF($P2468=Lists!$A$14,Lists!$A$30,$P2468))</f>
        <v/>
      </c>
      <c r="AW2468" s="73"/>
      <c r="AX2468" s="73"/>
    </row>
    <row r="2469" spans="2:50" x14ac:dyDescent="0.3">
      <c r="B2469" s="137">
        <f t="shared" si="506"/>
        <v>2451</v>
      </c>
      <c r="C2469" s="24"/>
      <c r="D2469" s="24"/>
      <c r="E2469" s="24"/>
      <c r="F2469" s="25"/>
      <c r="G2469" s="24"/>
      <c r="H2469" s="30"/>
      <c r="I2469" s="24"/>
      <c r="J2469" s="50" t="str">
        <f t="shared" si="497"/>
        <v/>
      </c>
      <c r="K2469" s="30"/>
      <c r="L2469" s="236"/>
      <c r="M2469" s="30"/>
      <c r="N2469" s="30"/>
      <c r="O2469" s="46" t="str">
        <f t="shared" si="498"/>
        <v/>
      </c>
      <c r="P2469" s="239" t="str">
        <f t="shared" si="501"/>
        <v/>
      </c>
      <c r="Q2469" s="52" t="str">
        <f t="shared" si="502"/>
        <v/>
      </c>
      <c r="R2469" s="127"/>
      <c r="S2469" s="86"/>
      <c r="T2469" s="127"/>
      <c r="U2469" s="86"/>
      <c r="V2469" s="87">
        <f t="shared" si="494"/>
        <v>0</v>
      </c>
      <c r="W2469" s="130"/>
      <c r="X2469" s="86"/>
      <c r="Y2469" s="86"/>
      <c r="Z2469" s="131"/>
      <c r="AA2469" s="87">
        <f t="shared" si="503"/>
        <v>0</v>
      </c>
      <c r="AB2469" s="127"/>
      <c r="AC2469" s="86"/>
      <c r="AD2469" s="87">
        <f t="shared" si="495"/>
        <v>0</v>
      </c>
      <c r="AE2469" s="127"/>
      <c r="AF2469" s="86"/>
      <c r="AG2469" s="86"/>
      <c r="AH2469" s="131"/>
      <c r="AI2469" s="88">
        <f t="shared" si="496"/>
        <v>0</v>
      </c>
      <c r="AJ2469" s="89" t="str">
        <f>IFERROR(IF(ISNA(MATCH($AV2469,Other_Category_Abbr,0)),INDEX(FGHG_List_Long_GWP,MATCH($AV2469,FGHG_List_Long,0)),INDEX(GWP_Other_Abbr,MATCH($AV2469,Other_Category_Abbr,0)))*SUM(V2469,AA2469,AD2469,AI2469),"")</f>
        <v/>
      </c>
      <c r="AK2469" s="89" t="str">
        <f>IFERROR(IF(ISNA(MATCH($AV2469,Other_Category_Abbr,0)),INDEX(FGHG_List_Long_GWP,MATCH($AV2469,FGHG_List_Long,0)),INDEX(GWP_Other_Abbr,MATCH($AV2469,Other_Category_Abbr,0)))*(T2469*(S2469+U2469)+W2469*(Y2469+X2469)+AD2469+AE2469*(AF2469+AG2469)),"")</f>
        <v/>
      </c>
      <c r="AL2469" s="90" t="str">
        <f t="shared" si="504"/>
        <v/>
      </c>
      <c r="AM2469" s="91" t="str">
        <f t="shared" si="505"/>
        <v/>
      </c>
      <c r="AP2469" s="92" t="b">
        <f t="shared" si="499"/>
        <v>0</v>
      </c>
      <c r="AQ2469" s="92" t="str">
        <f t="shared" si="500"/>
        <v xml:space="preserve"> </v>
      </c>
      <c r="AR2469" s="92" t="str">
        <f>IF(LEN(AQ2469)=1,"",COUNTIF($AQ$19:AQ2469,AQ2469)=1)</f>
        <v/>
      </c>
      <c r="AS2469" s="73"/>
      <c r="AT2469" s="73"/>
      <c r="AU2469" s="73"/>
      <c r="AV2469" s="235" t="str">
        <f>IF($P2469=Lists!$A$13,Lists!$A$29,IF($P2469=Lists!$A$14,Lists!$A$30,$P2469))</f>
        <v/>
      </c>
      <c r="AW2469" s="73"/>
      <c r="AX2469" s="73"/>
    </row>
    <row r="2470" spans="2:50" x14ac:dyDescent="0.3">
      <c r="B2470" s="137">
        <f t="shared" si="506"/>
        <v>2452</v>
      </c>
      <c r="C2470" s="24"/>
      <c r="D2470" s="24"/>
      <c r="E2470" s="24"/>
      <c r="F2470" s="25"/>
      <c r="G2470" s="24"/>
      <c r="H2470" s="30"/>
      <c r="I2470" s="24"/>
      <c r="J2470" s="50" t="str">
        <f t="shared" si="497"/>
        <v/>
      </c>
      <c r="K2470" s="30"/>
      <c r="L2470" s="236"/>
      <c r="M2470" s="30"/>
      <c r="N2470" s="30"/>
      <c r="O2470" s="46" t="str">
        <f t="shared" si="498"/>
        <v/>
      </c>
      <c r="P2470" s="239" t="str">
        <f t="shared" si="501"/>
        <v/>
      </c>
      <c r="Q2470" s="52" t="str">
        <f t="shared" si="502"/>
        <v/>
      </c>
      <c r="R2470" s="127"/>
      <c r="S2470" s="86"/>
      <c r="T2470" s="127"/>
      <c r="U2470" s="86"/>
      <c r="V2470" s="87">
        <f t="shared" si="494"/>
        <v>0</v>
      </c>
      <c r="W2470" s="130"/>
      <c r="X2470" s="86"/>
      <c r="Y2470" s="86"/>
      <c r="Z2470" s="131"/>
      <c r="AA2470" s="87">
        <f t="shared" si="503"/>
        <v>0</v>
      </c>
      <c r="AB2470" s="127"/>
      <c r="AC2470" s="86"/>
      <c r="AD2470" s="87">
        <f t="shared" si="495"/>
        <v>0</v>
      </c>
      <c r="AE2470" s="127"/>
      <c r="AF2470" s="86"/>
      <c r="AG2470" s="86"/>
      <c r="AH2470" s="131"/>
      <c r="AI2470" s="88">
        <f t="shared" si="496"/>
        <v>0</v>
      </c>
      <c r="AJ2470" s="89" t="str">
        <f>IFERROR(IF(ISNA(MATCH($AV2470,Other_Category_Abbr,0)),INDEX(FGHG_List_Long_GWP,MATCH($AV2470,FGHG_List_Long,0)),INDEX(GWP_Other_Abbr,MATCH($AV2470,Other_Category_Abbr,0)))*SUM(V2470,AA2470,AD2470,AI2470),"")</f>
        <v/>
      </c>
      <c r="AK2470" s="89" t="str">
        <f>IFERROR(IF(ISNA(MATCH($AV2470,Other_Category_Abbr,0)),INDEX(FGHG_List_Long_GWP,MATCH($AV2470,FGHG_List_Long,0)),INDEX(GWP_Other_Abbr,MATCH($AV2470,Other_Category_Abbr,0)))*(T2470*(S2470+U2470)+W2470*(Y2470+X2470)+AD2470+AE2470*(AF2470+AG2470)),"")</f>
        <v/>
      </c>
      <c r="AL2470" s="90" t="str">
        <f t="shared" si="504"/>
        <v/>
      </c>
      <c r="AM2470" s="91" t="str">
        <f t="shared" si="505"/>
        <v/>
      </c>
      <c r="AP2470" s="92" t="b">
        <f t="shared" si="499"/>
        <v>0</v>
      </c>
      <c r="AQ2470" s="92" t="str">
        <f t="shared" si="500"/>
        <v xml:space="preserve"> </v>
      </c>
      <c r="AR2470" s="92" t="str">
        <f>IF(LEN(AQ2470)=1,"",COUNTIF($AQ$19:AQ2470,AQ2470)=1)</f>
        <v/>
      </c>
      <c r="AS2470" s="73"/>
      <c r="AT2470" s="73"/>
      <c r="AU2470" s="73"/>
      <c r="AV2470" s="235" t="str">
        <f>IF($P2470=Lists!$A$13,Lists!$A$29,IF($P2470=Lists!$A$14,Lists!$A$30,$P2470))</f>
        <v/>
      </c>
      <c r="AW2470" s="73"/>
      <c r="AX2470" s="73"/>
    </row>
    <row r="2471" spans="2:50" x14ac:dyDescent="0.3">
      <c r="B2471" s="137">
        <f t="shared" si="506"/>
        <v>2453</v>
      </c>
      <c r="C2471" s="24"/>
      <c r="D2471" s="24"/>
      <c r="E2471" s="24"/>
      <c r="F2471" s="25"/>
      <c r="G2471" s="24"/>
      <c r="H2471" s="30"/>
      <c r="I2471" s="24"/>
      <c r="J2471" s="50" t="str">
        <f t="shared" si="497"/>
        <v/>
      </c>
      <c r="K2471" s="30"/>
      <c r="L2471" s="236"/>
      <c r="M2471" s="30"/>
      <c r="N2471" s="30"/>
      <c r="O2471" s="46" t="str">
        <f t="shared" si="498"/>
        <v/>
      </c>
      <c r="P2471" s="239" t="str">
        <f t="shared" si="501"/>
        <v/>
      </c>
      <c r="Q2471" s="52" t="str">
        <f t="shared" si="502"/>
        <v/>
      </c>
      <c r="R2471" s="127"/>
      <c r="S2471" s="86"/>
      <c r="T2471" s="127"/>
      <c r="U2471" s="86"/>
      <c r="V2471" s="87">
        <f t="shared" si="494"/>
        <v>0</v>
      </c>
      <c r="W2471" s="130"/>
      <c r="X2471" s="86"/>
      <c r="Y2471" s="86"/>
      <c r="Z2471" s="131"/>
      <c r="AA2471" s="87">
        <f t="shared" si="503"/>
        <v>0</v>
      </c>
      <c r="AB2471" s="127"/>
      <c r="AC2471" s="86"/>
      <c r="AD2471" s="87">
        <f t="shared" si="495"/>
        <v>0</v>
      </c>
      <c r="AE2471" s="127"/>
      <c r="AF2471" s="86"/>
      <c r="AG2471" s="86"/>
      <c r="AH2471" s="131"/>
      <c r="AI2471" s="88">
        <f t="shared" si="496"/>
        <v>0</v>
      </c>
      <c r="AJ2471" s="89" t="str">
        <f>IFERROR(IF(ISNA(MATCH($AV2471,Other_Category_Abbr,0)),INDEX(FGHG_List_Long_GWP,MATCH($AV2471,FGHG_List_Long,0)),INDEX(GWP_Other_Abbr,MATCH($AV2471,Other_Category_Abbr,0)))*SUM(V2471,AA2471,AD2471,AI2471),"")</f>
        <v/>
      </c>
      <c r="AK2471" s="89" t="str">
        <f>IFERROR(IF(ISNA(MATCH($AV2471,Other_Category_Abbr,0)),INDEX(FGHG_List_Long_GWP,MATCH($AV2471,FGHG_List_Long,0)),INDEX(GWP_Other_Abbr,MATCH($AV2471,Other_Category_Abbr,0)))*(T2471*(S2471+U2471)+W2471*(Y2471+X2471)+AD2471+AE2471*(AF2471+AG2471)),"")</f>
        <v/>
      </c>
      <c r="AL2471" s="90" t="str">
        <f t="shared" si="504"/>
        <v/>
      </c>
      <c r="AM2471" s="91" t="str">
        <f t="shared" si="505"/>
        <v/>
      </c>
      <c r="AP2471" s="92" t="b">
        <f t="shared" si="499"/>
        <v>0</v>
      </c>
      <c r="AQ2471" s="92" t="str">
        <f t="shared" si="500"/>
        <v xml:space="preserve"> </v>
      </c>
      <c r="AR2471" s="92" t="str">
        <f>IF(LEN(AQ2471)=1,"",COUNTIF($AQ$19:AQ2471,AQ2471)=1)</f>
        <v/>
      </c>
      <c r="AS2471" s="73"/>
      <c r="AT2471" s="73"/>
      <c r="AU2471" s="73"/>
      <c r="AV2471" s="235" t="str">
        <f>IF($P2471=Lists!$A$13,Lists!$A$29,IF($P2471=Lists!$A$14,Lists!$A$30,$P2471))</f>
        <v/>
      </c>
      <c r="AW2471" s="73"/>
      <c r="AX2471" s="73"/>
    </row>
    <row r="2472" spans="2:50" x14ac:dyDescent="0.3">
      <c r="B2472" s="137">
        <f t="shared" si="506"/>
        <v>2454</v>
      </c>
      <c r="C2472" s="24"/>
      <c r="D2472" s="24"/>
      <c r="E2472" s="24"/>
      <c r="F2472" s="25"/>
      <c r="G2472" s="24"/>
      <c r="H2472" s="30"/>
      <c r="I2472" s="24"/>
      <c r="J2472" s="50" t="str">
        <f t="shared" si="497"/>
        <v/>
      </c>
      <c r="K2472" s="30"/>
      <c r="L2472" s="236"/>
      <c r="M2472" s="30"/>
      <c r="N2472" s="30"/>
      <c r="O2472" s="46" t="str">
        <f t="shared" si="498"/>
        <v/>
      </c>
      <c r="P2472" s="239" t="str">
        <f t="shared" si="501"/>
        <v/>
      </c>
      <c r="Q2472" s="52" t="str">
        <f t="shared" si="502"/>
        <v/>
      </c>
      <c r="R2472" s="127"/>
      <c r="S2472" s="86"/>
      <c r="T2472" s="127"/>
      <c r="U2472" s="86"/>
      <c r="V2472" s="87">
        <f t="shared" ref="V2472:V2535" si="507">+(R2472*S2472)+(T2472*U2472)</f>
        <v>0</v>
      </c>
      <c r="W2472" s="130"/>
      <c r="X2472" s="86"/>
      <c r="Y2472" s="86"/>
      <c r="Z2472" s="131"/>
      <c r="AA2472" s="87">
        <f t="shared" si="503"/>
        <v>0</v>
      </c>
      <c r="AB2472" s="127"/>
      <c r="AC2472" s="86"/>
      <c r="AD2472" s="87">
        <f t="shared" ref="AD2472:AD2535" si="508">+(AB2472*AC2472)</f>
        <v>0</v>
      </c>
      <c r="AE2472" s="127"/>
      <c r="AF2472" s="86"/>
      <c r="AG2472" s="86"/>
      <c r="AH2472" s="131"/>
      <c r="AI2472" s="88">
        <f t="shared" ref="AI2472:AI2535" si="509">+AE2472*(AF2472+AG2472*(1-AH2472))</f>
        <v>0</v>
      </c>
      <c r="AJ2472" s="89" t="str">
        <f>IFERROR(IF(ISNA(MATCH($AV2472,Other_Category_Abbr,0)),INDEX(FGHG_List_Long_GWP,MATCH($AV2472,FGHG_List_Long,0)),INDEX(GWP_Other_Abbr,MATCH($AV2472,Other_Category_Abbr,0)))*SUM(V2472,AA2472,AD2472,AI2472),"")</f>
        <v/>
      </c>
      <c r="AK2472" s="89" t="str">
        <f>IFERROR(IF(ISNA(MATCH($AV2472,Other_Category_Abbr,0)),INDEX(FGHG_List_Long_GWP,MATCH($AV2472,FGHG_List_Long,0)),INDEX(GWP_Other_Abbr,MATCH($AV2472,Other_Category_Abbr,0)))*(T2472*(S2472+U2472)+W2472*(Y2472+X2472)+AD2472+AE2472*(AF2472+AG2472)),"")</f>
        <v/>
      </c>
      <c r="AL2472" s="90" t="str">
        <f t="shared" si="504"/>
        <v/>
      </c>
      <c r="AM2472" s="91" t="str">
        <f t="shared" si="505"/>
        <v/>
      </c>
      <c r="AP2472" s="92" t="b">
        <f t="shared" si="499"/>
        <v>0</v>
      </c>
      <c r="AQ2472" s="92" t="str">
        <f t="shared" si="500"/>
        <v xml:space="preserve"> </v>
      </c>
      <c r="AR2472" s="92" t="str">
        <f>IF(LEN(AQ2472)=1,"",COUNTIF($AQ$19:AQ2472,AQ2472)=1)</f>
        <v/>
      </c>
      <c r="AS2472" s="73"/>
      <c r="AT2472" s="73"/>
      <c r="AU2472" s="73"/>
      <c r="AV2472" s="235" t="str">
        <f>IF($P2472=Lists!$A$13,Lists!$A$29,IF($P2472=Lists!$A$14,Lists!$A$30,$P2472))</f>
        <v/>
      </c>
      <c r="AW2472" s="73"/>
      <c r="AX2472" s="73"/>
    </row>
    <row r="2473" spans="2:50" x14ac:dyDescent="0.3">
      <c r="B2473" s="137">
        <f t="shared" si="506"/>
        <v>2455</v>
      </c>
      <c r="C2473" s="24"/>
      <c r="D2473" s="24"/>
      <c r="E2473" s="24"/>
      <c r="F2473" s="25"/>
      <c r="G2473" s="24"/>
      <c r="H2473" s="30"/>
      <c r="I2473" s="24"/>
      <c r="J2473" s="50" t="str">
        <f t="shared" si="497"/>
        <v/>
      </c>
      <c r="K2473" s="30"/>
      <c r="L2473" s="236"/>
      <c r="M2473" s="30"/>
      <c r="N2473" s="30"/>
      <c r="O2473" s="46" t="str">
        <f t="shared" si="498"/>
        <v/>
      </c>
      <c r="P2473" s="239" t="str">
        <f t="shared" si="501"/>
        <v/>
      </c>
      <c r="Q2473" s="52" t="str">
        <f t="shared" si="502"/>
        <v/>
      </c>
      <c r="R2473" s="127"/>
      <c r="S2473" s="86"/>
      <c r="T2473" s="127"/>
      <c r="U2473" s="86"/>
      <c r="V2473" s="87">
        <f t="shared" si="507"/>
        <v>0</v>
      </c>
      <c r="W2473" s="130"/>
      <c r="X2473" s="86"/>
      <c r="Y2473" s="86"/>
      <c r="Z2473" s="131"/>
      <c r="AA2473" s="87">
        <f t="shared" si="503"/>
        <v>0</v>
      </c>
      <c r="AB2473" s="127"/>
      <c r="AC2473" s="86"/>
      <c r="AD2473" s="87">
        <f t="shared" si="508"/>
        <v>0</v>
      </c>
      <c r="AE2473" s="127"/>
      <c r="AF2473" s="86"/>
      <c r="AG2473" s="86"/>
      <c r="AH2473" s="131"/>
      <c r="AI2473" s="88">
        <f t="shared" si="509"/>
        <v>0</v>
      </c>
      <c r="AJ2473" s="89" t="str">
        <f>IFERROR(IF(ISNA(MATCH($AV2473,Other_Category_Abbr,0)),INDEX(FGHG_List_Long_GWP,MATCH($AV2473,FGHG_List_Long,0)),INDEX(GWP_Other_Abbr,MATCH($AV2473,Other_Category_Abbr,0)))*SUM(V2473,AA2473,AD2473,AI2473),"")</f>
        <v/>
      </c>
      <c r="AK2473" s="89" t="str">
        <f>IFERROR(IF(ISNA(MATCH($AV2473,Other_Category_Abbr,0)),INDEX(FGHG_List_Long_GWP,MATCH($AV2473,FGHG_List_Long,0)),INDEX(GWP_Other_Abbr,MATCH($AV2473,Other_Category_Abbr,0)))*(T2473*(S2473+U2473)+W2473*(Y2473+X2473)+AD2473+AE2473*(AF2473+AG2473)),"")</f>
        <v/>
      </c>
      <c r="AL2473" s="90" t="str">
        <f t="shared" si="504"/>
        <v/>
      </c>
      <c r="AM2473" s="91" t="str">
        <f t="shared" si="505"/>
        <v/>
      </c>
      <c r="AP2473" s="92" t="b">
        <f t="shared" si="499"/>
        <v>0</v>
      </c>
      <c r="AQ2473" s="92" t="str">
        <f t="shared" si="500"/>
        <v xml:space="preserve"> </v>
      </c>
      <c r="AR2473" s="92" t="str">
        <f>IF(LEN(AQ2473)=1,"",COUNTIF($AQ$19:AQ2473,AQ2473)=1)</f>
        <v/>
      </c>
      <c r="AS2473" s="73"/>
      <c r="AT2473" s="73"/>
      <c r="AU2473" s="73"/>
      <c r="AV2473" s="235" t="str">
        <f>IF($P2473=Lists!$A$13,Lists!$A$29,IF($P2473=Lists!$A$14,Lists!$A$30,$P2473))</f>
        <v/>
      </c>
      <c r="AW2473" s="73"/>
      <c r="AX2473" s="73"/>
    </row>
    <row r="2474" spans="2:50" x14ac:dyDescent="0.3">
      <c r="B2474" s="137">
        <f t="shared" si="506"/>
        <v>2456</v>
      </c>
      <c r="C2474" s="24"/>
      <c r="D2474" s="24"/>
      <c r="E2474" s="24"/>
      <c r="F2474" s="25"/>
      <c r="G2474" s="24"/>
      <c r="H2474" s="30"/>
      <c r="I2474" s="24"/>
      <c r="J2474" s="50" t="str">
        <f t="shared" si="497"/>
        <v/>
      </c>
      <c r="K2474" s="30"/>
      <c r="L2474" s="236"/>
      <c r="M2474" s="30"/>
      <c r="N2474" s="30"/>
      <c r="O2474" s="46" t="str">
        <f t="shared" si="498"/>
        <v/>
      </c>
      <c r="P2474" s="239" t="str">
        <f t="shared" si="501"/>
        <v/>
      </c>
      <c r="Q2474" s="52" t="str">
        <f t="shared" si="502"/>
        <v/>
      </c>
      <c r="R2474" s="127"/>
      <c r="S2474" s="86"/>
      <c r="T2474" s="127"/>
      <c r="U2474" s="86"/>
      <c r="V2474" s="87">
        <f t="shared" si="507"/>
        <v>0</v>
      </c>
      <c r="W2474" s="130"/>
      <c r="X2474" s="86"/>
      <c r="Y2474" s="86"/>
      <c r="Z2474" s="131"/>
      <c r="AA2474" s="87">
        <f t="shared" si="503"/>
        <v>0</v>
      </c>
      <c r="AB2474" s="127"/>
      <c r="AC2474" s="86"/>
      <c r="AD2474" s="87">
        <f t="shared" si="508"/>
        <v>0</v>
      </c>
      <c r="AE2474" s="127"/>
      <c r="AF2474" s="86"/>
      <c r="AG2474" s="86"/>
      <c r="AH2474" s="131"/>
      <c r="AI2474" s="88">
        <f t="shared" si="509"/>
        <v>0</v>
      </c>
      <c r="AJ2474" s="89" t="str">
        <f>IFERROR(IF(ISNA(MATCH($AV2474,Other_Category_Abbr,0)),INDEX(FGHG_List_Long_GWP,MATCH($AV2474,FGHG_List_Long,0)),INDEX(GWP_Other_Abbr,MATCH($AV2474,Other_Category_Abbr,0)))*SUM(V2474,AA2474,AD2474,AI2474),"")</f>
        <v/>
      </c>
      <c r="AK2474" s="89" t="str">
        <f>IFERROR(IF(ISNA(MATCH($AV2474,Other_Category_Abbr,0)),INDEX(FGHG_List_Long_GWP,MATCH($AV2474,FGHG_List_Long,0)),INDEX(GWP_Other_Abbr,MATCH($AV2474,Other_Category_Abbr,0)))*(T2474*(S2474+U2474)+W2474*(Y2474+X2474)+AD2474+AE2474*(AF2474+AG2474)),"")</f>
        <v/>
      </c>
      <c r="AL2474" s="90" t="str">
        <f t="shared" si="504"/>
        <v/>
      </c>
      <c r="AM2474" s="91" t="str">
        <f t="shared" si="505"/>
        <v/>
      </c>
      <c r="AP2474" s="92" t="b">
        <f t="shared" si="499"/>
        <v>0</v>
      </c>
      <c r="AQ2474" s="92" t="str">
        <f t="shared" si="500"/>
        <v xml:space="preserve"> </v>
      </c>
      <c r="AR2474" s="92" t="str">
        <f>IF(LEN(AQ2474)=1,"",COUNTIF($AQ$19:AQ2474,AQ2474)=1)</f>
        <v/>
      </c>
      <c r="AS2474" s="73"/>
      <c r="AT2474" s="73"/>
      <c r="AU2474" s="73"/>
      <c r="AV2474" s="235" t="str">
        <f>IF($P2474=Lists!$A$13,Lists!$A$29,IF($P2474=Lists!$A$14,Lists!$A$30,$P2474))</f>
        <v/>
      </c>
      <c r="AW2474" s="73"/>
      <c r="AX2474" s="73"/>
    </row>
    <row r="2475" spans="2:50" x14ac:dyDescent="0.3">
      <c r="B2475" s="137">
        <f t="shared" si="506"/>
        <v>2457</v>
      </c>
      <c r="C2475" s="24"/>
      <c r="D2475" s="24"/>
      <c r="E2475" s="24"/>
      <c r="F2475" s="25"/>
      <c r="G2475" s="24"/>
      <c r="H2475" s="30"/>
      <c r="I2475" s="24"/>
      <c r="J2475" s="50" t="str">
        <f t="shared" si="497"/>
        <v/>
      </c>
      <c r="K2475" s="30"/>
      <c r="L2475" s="236"/>
      <c r="M2475" s="30"/>
      <c r="N2475" s="30"/>
      <c r="O2475" s="46" t="str">
        <f t="shared" si="498"/>
        <v/>
      </c>
      <c r="P2475" s="239" t="str">
        <f t="shared" si="501"/>
        <v/>
      </c>
      <c r="Q2475" s="52" t="str">
        <f t="shared" si="502"/>
        <v/>
      </c>
      <c r="R2475" s="127"/>
      <c r="S2475" s="86"/>
      <c r="T2475" s="127"/>
      <c r="U2475" s="86"/>
      <c r="V2475" s="87">
        <f t="shared" si="507"/>
        <v>0</v>
      </c>
      <c r="W2475" s="130"/>
      <c r="X2475" s="86"/>
      <c r="Y2475" s="86"/>
      <c r="Z2475" s="131"/>
      <c r="AA2475" s="87">
        <f t="shared" si="503"/>
        <v>0</v>
      </c>
      <c r="AB2475" s="127"/>
      <c r="AC2475" s="86"/>
      <c r="AD2475" s="87">
        <f t="shared" si="508"/>
        <v>0</v>
      </c>
      <c r="AE2475" s="127"/>
      <c r="AF2475" s="86"/>
      <c r="AG2475" s="86"/>
      <c r="AH2475" s="131"/>
      <c r="AI2475" s="88">
        <f t="shared" si="509"/>
        <v>0</v>
      </c>
      <c r="AJ2475" s="89" t="str">
        <f>IFERROR(IF(ISNA(MATCH($AV2475,Other_Category_Abbr,0)),INDEX(FGHG_List_Long_GWP,MATCH($AV2475,FGHG_List_Long,0)),INDEX(GWP_Other_Abbr,MATCH($AV2475,Other_Category_Abbr,0)))*SUM(V2475,AA2475,AD2475,AI2475),"")</f>
        <v/>
      </c>
      <c r="AK2475" s="89" t="str">
        <f>IFERROR(IF(ISNA(MATCH($AV2475,Other_Category_Abbr,0)),INDEX(FGHG_List_Long_GWP,MATCH($AV2475,FGHG_List_Long,0)),INDEX(GWP_Other_Abbr,MATCH($AV2475,Other_Category_Abbr,0)))*(T2475*(S2475+U2475)+W2475*(Y2475+X2475)+AD2475+AE2475*(AF2475+AG2475)),"")</f>
        <v/>
      </c>
      <c r="AL2475" s="90" t="str">
        <f t="shared" si="504"/>
        <v/>
      </c>
      <c r="AM2475" s="91" t="str">
        <f t="shared" si="505"/>
        <v/>
      </c>
      <c r="AP2475" s="92" t="b">
        <f t="shared" si="499"/>
        <v>0</v>
      </c>
      <c r="AQ2475" s="92" t="str">
        <f t="shared" si="500"/>
        <v xml:space="preserve"> </v>
      </c>
      <c r="AR2475" s="92" t="str">
        <f>IF(LEN(AQ2475)=1,"",COUNTIF($AQ$19:AQ2475,AQ2475)=1)</f>
        <v/>
      </c>
      <c r="AS2475" s="73"/>
      <c r="AT2475" s="73"/>
      <c r="AU2475" s="73"/>
      <c r="AV2475" s="235" t="str">
        <f>IF($P2475=Lists!$A$13,Lists!$A$29,IF($P2475=Lists!$A$14,Lists!$A$30,$P2475))</f>
        <v/>
      </c>
      <c r="AW2475" s="73"/>
      <c r="AX2475" s="73"/>
    </row>
    <row r="2476" spans="2:50" x14ac:dyDescent="0.3">
      <c r="B2476" s="137">
        <f t="shared" si="506"/>
        <v>2458</v>
      </c>
      <c r="C2476" s="24"/>
      <c r="D2476" s="24"/>
      <c r="E2476" s="24"/>
      <c r="F2476" s="25"/>
      <c r="G2476" s="24"/>
      <c r="H2476" s="30"/>
      <c r="I2476" s="24"/>
      <c r="J2476" s="50" t="str">
        <f t="shared" si="497"/>
        <v/>
      </c>
      <c r="K2476" s="30"/>
      <c r="L2476" s="236"/>
      <c r="M2476" s="30"/>
      <c r="N2476" s="30"/>
      <c r="O2476" s="46" t="str">
        <f t="shared" si="498"/>
        <v/>
      </c>
      <c r="P2476" s="239" t="str">
        <f t="shared" si="501"/>
        <v/>
      </c>
      <c r="Q2476" s="52" t="str">
        <f t="shared" si="502"/>
        <v/>
      </c>
      <c r="R2476" s="127"/>
      <c r="S2476" s="86"/>
      <c r="T2476" s="127"/>
      <c r="U2476" s="86"/>
      <c r="V2476" s="87">
        <f t="shared" si="507"/>
        <v>0</v>
      </c>
      <c r="W2476" s="130"/>
      <c r="X2476" s="86"/>
      <c r="Y2476" s="86"/>
      <c r="Z2476" s="131"/>
      <c r="AA2476" s="87">
        <f t="shared" si="503"/>
        <v>0</v>
      </c>
      <c r="AB2476" s="127"/>
      <c r="AC2476" s="86"/>
      <c r="AD2476" s="87">
        <f t="shared" si="508"/>
        <v>0</v>
      </c>
      <c r="AE2476" s="127"/>
      <c r="AF2476" s="86"/>
      <c r="AG2476" s="86"/>
      <c r="AH2476" s="131"/>
      <c r="AI2476" s="88">
        <f t="shared" si="509"/>
        <v>0</v>
      </c>
      <c r="AJ2476" s="89" t="str">
        <f>IFERROR(IF(ISNA(MATCH($AV2476,Other_Category_Abbr,0)),INDEX(FGHG_List_Long_GWP,MATCH($AV2476,FGHG_List_Long,0)),INDEX(GWP_Other_Abbr,MATCH($AV2476,Other_Category_Abbr,0)))*SUM(V2476,AA2476,AD2476,AI2476),"")</f>
        <v/>
      </c>
      <c r="AK2476" s="89" t="str">
        <f>IFERROR(IF(ISNA(MATCH($AV2476,Other_Category_Abbr,0)),INDEX(FGHG_List_Long_GWP,MATCH($AV2476,FGHG_List_Long,0)),INDEX(GWP_Other_Abbr,MATCH($AV2476,Other_Category_Abbr,0)))*(T2476*(S2476+U2476)+W2476*(Y2476+X2476)+AD2476+AE2476*(AF2476+AG2476)),"")</f>
        <v/>
      </c>
      <c r="AL2476" s="90" t="str">
        <f t="shared" si="504"/>
        <v/>
      </c>
      <c r="AM2476" s="91" t="str">
        <f t="shared" si="505"/>
        <v/>
      </c>
      <c r="AP2476" s="92" t="b">
        <f t="shared" si="499"/>
        <v>0</v>
      </c>
      <c r="AQ2476" s="92" t="str">
        <f t="shared" si="500"/>
        <v xml:space="preserve"> </v>
      </c>
      <c r="AR2476" s="92" t="str">
        <f>IF(LEN(AQ2476)=1,"",COUNTIF($AQ$19:AQ2476,AQ2476)=1)</f>
        <v/>
      </c>
      <c r="AS2476" s="73"/>
      <c r="AT2476" s="73"/>
      <c r="AU2476" s="73"/>
      <c r="AV2476" s="235" t="str">
        <f>IF($P2476=Lists!$A$13,Lists!$A$29,IF($P2476=Lists!$A$14,Lists!$A$30,$P2476))</f>
        <v/>
      </c>
      <c r="AW2476" s="73"/>
      <c r="AX2476" s="73"/>
    </row>
    <row r="2477" spans="2:50" x14ac:dyDescent="0.3">
      <c r="B2477" s="137">
        <f t="shared" si="506"/>
        <v>2459</v>
      </c>
      <c r="C2477" s="24"/>
      <c r="D2477" s="24"/>
      <c r="E2477" s="24"/>
      <c r="F2477" s="25"/>
      <c r="G2477" s="24"/>
      <c r="H2477" s="30"/>
      <c r="I2477" s="24"/>
      <c r="J2477" s="50" t="str">
        <f t="shared" si="497"/>
        <v/>
      </c>
      <c r="K2477" s="30"/>
      <c r="L2477" s="236"/>
      <c r="M2477" s="30"/>
      <c r="N2477" s="30"/>
      <c r="O2477" s="46" t="str">
        <f t="shared" si="498"/>
        <v/>
      </c>
      <c r="P2477" s="239" t="str">
        <f t="shared" si="501"/>
        <v/>
      </c>
      <c r="Q2477" s="52" t="str">
        <f t="shared" si="502"/>
        <v/>
      </c>
      <c r="R2477" s="127"/>
      <c r="S2477" s="86"/>
      <c r="T2477" s="127"/>
      <c r="U2477" s="86"/>
      <c r="V2477" s="87">
        <f t="shared" si="507"/>
        <v>0</v>
      </c>
      <c r="W2477" s="130"/>
      <c r="X2477" s="86"/>
      <c r="Y2477" s="86"/>
      <c r="Z2477" s="131"/>
      <c r="AA2477" s="87">
        <f t="shared" si="503"/>
        <v>0</v>
      </c>
      <c r="AB2477" s="127"/>
      <c r="AC2477" s="86"/>
      <c r="AD2477" s="87">
        <f t="shared" si="508"/>
        <v>0</v>
      </c>
      <c r="AE2477" s="127"/>
      <c r="AF2477" s="86"/>
      <c r="AG2477" s="86"/>
      <c r="AH2477" s="131"/>
      <c r="AI2477" s="88">
        <f t="shared" si="509"/>
        <v>0</v>
      </c>
      <c r="AJ2477" s="89" t="str">
        <f>IFERROR(IF(ISNA(MATCH($AV2477,Other_Category_Abbr,0)),INDEX(FGHG_List_Long_GWP,MATCH($AV2477,FGHG_List_Long,0)),INDEX(GWP_Other_Abbr,MATCH($AV2477,Other_Category_Abbr,0)))*SUM(V2477,AA2477,AD2477,AI2477),"")</f>
        <v/>
      </c>
      <c r="AK2477" s="89" t="str">
        <f>IFERROR(IF(ISNA(MATCH($AV2477,Other_Category_Abbr,0)),INDEX(FGHG_List_Long_GWP,MATCH($AV2477,FGHG_List_Long,0)),INDEX(GWP_Other_Abbr,MATCH($AV2477,Other_Category_Abbr,0)))*(T2477*(S2477+U2477)+W2477*(Y2477+X2477)+AD2477+AE2477*(AF2477+AG2477)),"")</f>
        <v/>
      </c>
      <c r="AL2477" s="90" t="str">
        <f t="shared" si="504"/>
        <v/>
      </c>
      <c r="AM2477" s="91" t="str">
        <f t="shared" si="505"/>
        <v/>
      </c>
      <c r="AP2477" s="92" t="b">
        <f t="shared" si="499"/>
        <v>0</v>
      </c>
      <c r="AQ2477" s="92" t="str">
        <f t="shared" si="500"/>
        <v xml:space="preserve"> </v>
      </c>
      <c r="AR2477" s="92" t="str">
        <f>IF(LEN(AQ2477)=1,"",COUNTIF($AQ$19:AQ2477,AQ2477)=1)</f>
        <v/>
      </c>
      <c r="AS2477" s="73"/>
      <c r="AT2477" s="73"/>
      <c r="AU2477" s="73"/>
      <c r="AV2477" s="235" t="str">
        <f>IF($P2477=Lists!$A$13,Lists!$A$29,IF($P2477=Lists!$A$14,Lists!$A$30,$P2477))</f>
        <v/>
      </c>
      <c r="AW2477" s="73"/>
      <c r="AX2477" s="73"/>
    </row>
    <row r="2478" spans="2:50" x14ac:dyDescent="0.3">
      <c r="B2478" s="137">
        <f t="shared" si="506"/>
        <v>2460</v>
      </c>
      <c r="C2478" s="24"/>
      <c r="D2478" s="24"/>
      <c r="E2478" s="24"/>
      <c r="F2478" s="25"/>
      <c r="G2478" s="24"/>
      <c r="H2478" s="30"/>
      <c r="I2478" s="24"/>
      <c r="J2478" s="50" t="str">
        <f t="shared" si="497"/>
        <v/>
      </c>
      <c r="K2478" s="30"/>
      <c r="L2478" s="236"/>
      <c r="M2478" s="30"/>
      <c r="N2478" s="30"/>
      <c r="O2478" s="46" t="str">
        <f t="shared" si="498"/>
        <v/>
      </c>
      <c r="P2478" s="239" t="str">
        <f t="shared" si="501"/>
        <v/>
      </c>
      <c r="Q2478" s="52" t="str">
        <f t="shared" si="502"/>
        <v/>
      </c>
      <c r="R2478" s="127"/>
      <c r="S2478" s="86"/>
      <c r="T2478" s="127"/>
      <c r="U2478" s="86"/>
      <c r="V2478" s="87">
        <f t="shared" si="507"/>
        <v>0</v>
      </c>
      <c r="W2478" s="130"/>
      <c r="X2478" s="86"/>
      <c r="Y2478" s="86"/>
      <c r="Z2478" s="131"/>
      <c r="AA2478" s="87">
        <f t="shared" si="503"/>
        <v>0</v>
      </c>
      <c r="AB2478" s="127"/>
      <c r="AC2478" s="86"/>
      <c r="AD2478" s="87">
        <f t="shared" si="508"/>
        <v>0</v>
      </c>
      <c r="AE2478" s="127"/>
      <c r="AF2478" s="86"/>
      <c r="AG2478" s="86"/>
      <c r="AH2478" s="131"/>
      <c r="AI2478" s="88">
        <f t="shared" si="509"/>
        <v>0</v>
      </c>
      <c r="AJ2478" s="89" t="str">
        <f>IFERROR(IF(ISNA(MATCH($AV2478,Other_Category_Abbr,0)),INDEX(FGHG_List_Long_GWP,MATCH($AV2478,FGHG_List_Long,0)),INDEX(GWP_Other_Abbr,MATCH($AV2478,Other_Category_Abbr,0)))*SUM(V2478,AA2478,AD2478,AI2478),"")</f>
        <v/>
      </c>
      <c r="AK2478" s="89" t="str">
        <f>IFERROR(IF(ISNA(MATCH($AV2478,Other_Category_Abbr,0)),INDEX(FGHG_List_Long_GWP,MATCH($AV2478,FGHG_List_Long,0)),INDEX(GWP_Other_Abbr,MATCH($AV2478,Other_Category_Abbr,0)))*(T2478*(S2478+U2478)+W2478*(Y2478+X2478)+AD2478+AE2478*(AF2478+AG2478)),"")</f>
        <v/>
      </c>
      <c r="AL2478" s="90" t="str">
        <f t="shared" si="504"/>
        <v/>
      </c>
      <c r="AM2478" s="91" t="str">
        <f t="shared" si="505"/>
        <v/>
      </c>
      <c r="AP2478" s="92" t="b">
        <f t="shared" si="499"/>
        <v>0</v>
      </c>
      <c r="AQ2478" s="92" t="str">
        <f t="shared" si="500"/>
        <v xml:space="preserve"> </v>
      </c>
      <c r="AR2478" s="92" t="str">
        <f>IF(LEN(AQ2478)=1,"",COUNTIF($AQ$19:AQ2478,AQ2478)=1)</f>
        <v/>
      </c>
      <c r="AS2478" s="73"/>
      <c r="AT2478" s="73"/>
      <c r="AU2478" s="73"/>
      <c r="AV2478" s="235" t="str">
        <f>IF($P2478=Lists!$A$13,Lists!$A$29,IF($P2478=Lists!$A$14,Lists!$A$30,$P2478))</f>
        <v/>
      </c>
      <c r="AW2478" s="73"/>
      <c r="AX2478" s="73"/>
    </row>
    <row r="2479" spans="2:50" x14ac:dyDescent="0.3">
      <c r="B2479" s="137">
        <f t="shared" si="506"/>
        <v>2461</v>
      </c>
      <c r="C2479" s="24"/>
      <c r="D2479" s="24"/>
      <c r="E2479" s="24"/>
      <c r="F2479" s="25"/>
      <c r="G2479" s="24"/>
      <c r="H2479" s="30"/>
      <c r="I2479" s="24"/>
      <c r="J2479" s="50" t="str">
        <f t="shared" si="497"/>
        <v/>
      </c>
      <c r="K2479" s="30"/>
      <c r="L2479" s="236"/>
      <c r="M2479" s="30"/>
      <c r="N2479" s="30"/>
      <c r="O2479" s="46" t="str">
        <f t="shared" si="498"/>
        <v/>
      </c>
      <c r="P2479" s="239" t="str">
        <f t="shared" si="501"/>
        <v/>
      </c>
      <c r="Q2479" s="52" t="str">
        <f t="shared" si="502"/>
        <v/>
      </c>
      <c r="R2479" s="127"/>
      <c r="S2479" s="86"/>
      <c r="T2479" s="127"/>
      <c r="U2479" s="86"/>
      <c r="V2479" s="87">
        <f t="shared" si="507"/>
        <v>0</v>
      </c>
      <c r="W2479" s="130"/>
      <c r="X2479" s="86"/>
      <c r="Y2479" s="86"/>
      <c r="Z2479" s="131"/>
      <c r="AA2479" s="87">
        <f t="shared" si="503"/>
        <v>0</v>
      </c>
      <c r="AB2479" s="127"/>
      <c r="AC2479" s="86"/>
      <c r="AD2479" s="87">
        <f t="shared" si="508"/>
        <v>0</v>
      </c>
      <c r="AE2479" s="127"/>
      <c r="AF2479" s="86"/>
      <c r="AG2479" s="86"/>
      <c r="AH2479" s="131"/>
      <c r="AI2479" s="88">
        <f t="shared" si="509"/>
        <v>0</v>
      </c>
      <c r="AJ2479" s="89" t="str">
        <f>IFERROR(IF(ISNA(MATCH($AV2479,Other_Category_Abbr,0)),INDEX(FGHG_List_Long_GWP,MATCH($AV2479,FGHG_List_Long,0)),INDEX(GWP_Other_Abbr,MATCH($AV2479,Other_Category_Abbr,0)))*SUM(V2479,AA2479,AD2479,AI2479),"")</f>
        <v/>
      </c>
      <c r="AK2479" s="89" t="str">
        <f>IFERROR(IF(ISNA(MATCH($AV2479,Other_Category_Abbr,0)),INDEX(FGHG_List_Long_GWP,MATCH($AV2479,FGHG_List_Long,0)),INDEX(GWP_Other_Abbr,MATCH($AV2479,Other_Category_Abbr,0)))*(T2479*(S2479+U2479)+W2479*(Y2479+X2479)+AD2479+AE2479*(AF2479+AG2479)),"")</f>
        <v/>
      </c>
      <c r="AL2479" s="90" t="str">
        <f t="shared" si="504"/>
        <v/>
      </c>
      <c r="AM2479" s="91" t="str">
        <f t="shared" si="505"/>
        <v/>
      </c>
      <c r="AP2479" s="92" t="b">
        <f t="shared" si="499"/>
        <v>0</v>
      </c>
      <c r="AQ2479" s="92" t="str">
        <f t="shared" si="500"/>
        <v xml:space="preserve"> </v>
      </c>
      <c r="AR2479" s="92" t="str">
        <f>IF(LEN(AQ2479)=1,"",COUNTIF($AQ$19:AQ2479,AQ2479)=1)</f>
        <v/>
      </c>
      <c r="AS2479" s="73"/>
      <c r="AT2479" s="73"/>
      <c r="AU2479" s="73"/>
      <c r="AV2479" s="235" t="str">
        <f>IF($P2479=Lists!$A$13,Lists!$A$29,IF($P2479=Lists!$A$14,Lists!$A$30,$P2479))</f>
        <v/>
      </c>
      <c r="AW2479" s="73"/>
      <c r="AX2479" s="73"/>
    </row>
    <row r="2480" spans="2:50" x14ac:dyDescent="0.3">
      <c r="B2480" s="137">
        <f t="shared" si="506"/>
        <v>2462</v>
      </c>
      <c r="C2480" s="24"/>
      <c r="D2480" s="24"/>
      <c r="E2480" s="24"/>
      <c r="F2480" s="25"/>
      <c r="G2480" s="24"/>
      <c r="H2480" s="30"/>
      <c r="I2480" s="24"/>
      <c r="J2480" s="50" t="str">
        <f t="shared" si="497"/>
        <v/>
      </c>
      <c r="K2480" s="30"/>
      <c r="L2480" s="236"/>
      <c r="M2480" s="30"/>
      <c r="N2480" s="30"/>
      <c r="O2480" s="46" t="str">
        <f t="shared" si="498"/>
        <v/>
      </c>
      <c r="P2480" s="239" t="str">
        <f t="shared" si="501"/>
        <v/>
      </c>
      <c r="Q2480" s="52" t="str">
        <f t="shared" si="502"/>
        <v/>
      </c>
      <c r="R2480" s="127"/>
      <c r="S2480" s="86"/>
      <c r="T2480" s="127"/>
      <c r="U2480" s="86"/>
      <c r="V2480" s="87">
        <f t="shared" si="507"/>
        <v>0</v>
      </c>
      <c r="W2480" s="130"/>
      <c r="X2480" s="86"/>
      <c r="Y2480" s="86"/>
      <c r="Z2480" s="131"/>
      <c r="AA2480" s="87">
        <f t="shared" si="503"/>
        <v>0</v>
      </c>
      <c r="AB2480" s="127"/>
      <c r="AC2480" s="86"/>
      <c r="AD2480" s="87">
        <f t="shared" si="508"/>
        <v>0</v>
      </c>
      <c r="AE2480" s="127"/>
      <c r="AF2480" s="86"/>
      <c r="AG2480" s="86"/>
      <c r="AH2480" s="131"/>
      <c r="AI2480" s="88">
        <f t="shared" si="509"/>
        <v>0</v>
      </c>
      <c r="AJ2480" s="89" t="str">
        <f>IFERROR(IF(ISNA(MATCH($AV2480,Other_Category_Abbr,0)),INDEX(FGHG_List_Long_GWP,MATCH($AV2480,FGHG_List_Long,0)),INDEX(GWP_Other_Abbr,MATCH($AV2480,Other_Category_Abbr,0)))*SUM(V2480,AA2480,AD2480,AI2480),"")</f>
        <v/>
      </c>
      <c r="AK2480" s="89" t="str">
        <f>IFERROR(IF(ISNA(MATCH($AV2480,Other_Category_Abbr,0)),INDEX(FGHG_List_Long_GWP,MATCH($AV2480,FGHG_List_Long,0)),INDEX(GWP_Other_Abbr,MATCH($AV2480,Other_Category_Abbr,0)))*(T2480*(S2480+U2480)+W2480*(Y2480+X2480)+AD2480+AE2480*(AF2480+AG2480)),"")</f>
        <v/>
      </c>
      <c r="AL2480" s="90" t="str">
        <f t="shared" si="504"/>
        <v/>
      </c>
      <c r="AM2480" s="91" t="str">
        <f t="shared" si="505"/>
        <v/>
      </c>
      <c r="AP2480" s="92" t="b">
        <f t="shared" si="499"/>
        <v>0</v>
      </c>
      <c r="AQ2480" s="92" t="str">
        <f t="shared" si="500"/>
        <v xml:space="preserve"> </v>
      </c>
      <c r="AR2480" s="92" t="str">
        <f>IF(LEN(AQ2480)=1,"",COUNTIF($AQ$19:AQ2480,AQ2480)=1)</f>
        <v/>
      </c>
      <c r="AS2480" s="73"/>
      <c r="AT2480" s="73"/>
      <c r="AU2480" s="73"/>
      <c r="AV2480" s="235" t="str">
        <f>IF($P2480=Lists!$A$13,Lists!$A$29,IF($P2480=Lists!$A$14,Lists!$A$30,$P2480))</f>
        <v/>
      </c>
      <c r="AW2480" s="73"/>
      <c r="AX2480" s="73"/>
    </row>
    <row r="2481" spans="2:50" x14ac:dyDescent="0.3">
      <c r="B2481" s="137">
        <f t="shared" si="506"/>
        <v>2463</v>
      </c>
      <c r="C2481" s="24"/>
      <c r="D2481" s="24"/>
      <c r="E2481" s="24"/>
      <c r="F2481" s="25"/>
      <c r="G2481" s="24"/>
      <c r="H2481" s="30"/>
      <c r="I2481" s="24"/>
      <c r="J2481" s="50" t="str">
        <f t="shared" si="497"/>
        <v/>
      </c>
      <c r="K2481" s="30"/>
      <c r="L2481" s="236"/>
      <c r="M2481" s="30"/>
      <c r="N2481" s="30"/>
      <c r="O2481" s="46" t="str">
        <f t="shared" si="498"/>
        <v/>
      </c>
      <c r="P2481" s="239" t="str">
        <f t="shared" si="501"/>
        <v/>
      </c>
      <c r="Q2481" s="52" t="str">
        <f t="shared" si="502"/>
        <v/>
      </c>
      <c r="R2481" s="127"/>
      <c r="S2481" s="86"/>
      <c r="T2481" s="127"/>
      <c r="U2481" s="86"/>
      <c r="V2481" s="87">
        <f t="shared" si="507"/>
        <v>0</v>
      </c>
      <c r="W2481" s="130"/>
      <c r="X2481" s="86"/>
      <c r="Y2481" s="86"/>
      <c r="Z2481" s="131"/>
      <c r="AA2481" s="87">
        <f t="shared" si="503"/>
        <v>0</v>
      </c>
      <c r="AB2481" s="127"/>
      <c r="AC2481" s="86"/>
      <c r="AD2481" s="87">
        <f t="shared" si="508"/>
        <v>0</v>
      </c>
      <c r="AE2481" s="127"/>
      <c r="AF2481" s="86"/>
      <c r="AG2481" s="86"/>
      <c r="AH2481" s="131"/>
      <c r="AI2481" s="88">
        <f t="shared" si="509"/>
        <v>0</v>
      </c>
      <c r="AJ2481" s="89" t="str">
        <f>IFERROR(IF(ISNA(MATCH($AV2481,Other_Category_Abbr,0)),INDEX(FGHG_List_Long_GWP,MATCH($AV2481,FGHG_List_Long,0)),INDEX(GWP_Other_Abbr,MATCH($AV2481,Other_Category_Abbr,0)))*SUM(V2481,AA2481,AD2481,AI2481),"")</f>
        <v/>
      </c>
      <c r="AK2481" s="89" t="str">
        <f>IFERROR(IF(ISNA(MATCH($AV2481,Other_Category_Abbr,0)),INDEX(FGHG_List_Long_GWP,MATCH($AV2481,FGHG_List_Long,0)),INDEX(GWP_Other_Abbr,MATCH($AV2481,Other_Category_Abbr,0)))*(T2481*(S2481+U2481)+W2481*(Y2481+X2481)+AD2481+AE2481*(AF2481+AG2481)),"")</f>
        <v/>
      </c>
      <c r="AL2481" s="90" t="str">
        <f t="shared" si="504"/>
        <v/>
      </c>
      <c r="AM2481" s="91" t="str">
        <f t="shared" si="505"/>
        <v/>
      </c>
      <c r="AP2481" s="92" t="b">
        <f t="shared" si="499"/>
        <v>0</v>
      </c>
      <c r="AQ2481" s="92" t="str">
        <f t="shared" si="500"/>
        <v xml:space="preserve"> </v>
      </c>
      <c r="AR2481" s="92" t="str">
        <f>IF(LEN(AQ2481)=1,"",COUNTIF($AQ$19:AQ2481,AQ2481)=1)</f>
        <v/>
      </c>
      <c r="AS2481" s="73"/>
      <c r="AT2481" s="73"/>
      <c r="AU2481" s="73"/>
      <c r="AV2481" s="235" t="str">
        <f>IF($P2481=Lists!$A$13,Lists!$A$29,IF($P2481=Lists!$A$14,Lists!$A$30,$P2481))</f>
        <v/>
      </c>
      <c r="AW2481" s="73"/>
      <c r="AX2481" s="73"/>
    </row>
    <row r="2482" spans="2:50" x14ac:dyDescent="0.3">
      <c r="B2482" s="137">
        <f t="shared" si="506"/>
        <v>2464</v>
      </c>
      <c r="C2482" s="24"/>
      <c r="D2482" s="24"/>
      <c r="E2482" s="24"/>
      <c r="F2482" s="25"/>
      <c r="G2482" s="24"/>
      <c r="H2482" s="30"/>
      <c r="I2482" s="24"/>
      <c r="J2482" s="50" t="str">
        <f t="shared" si="497"/>
        <v/>
      </c>
      <c r="K2482" s="30"/>
      <c r="L2482" s="236"/>
      <c r="M2482" s="30"/>
      <c r="N2482" s="30"/>
      <c r="O2482" s="46" t="str">
        <f t="shared" si="498"/>
        <v/>
      </c>
      <c r="P2482" s="239" t="str">
        <f t="shared" si="501"/>
        <v/>
      </c>
      <c r="Q2482" s="52" t="str">
        <f t="shared" si="502"/>
        <v/>
      </c>
      <c r="R2482" s="127"/>
      <c r="S2482" s="86"/>
      <c r="T2482" s="127"/>
      <c r="U2482" s="86"/>
      <c r="V2482" s="87">
        <f t="shared" si="507"/>
        <v>0</v>
      </c>
      <c r="W2482" s="130"/>
      <c r="X2482" s="86"/>
      <c r="Y2482" s="86"/>
      <c r="Z2482" s="131"/>
      <c r="AA2482" s="87">
        <f t="shared" si="503"/>
        <v>0</v>
      </c>
      <c r="AB2482" s="127"/>
      <c r="AC2482" s="86"/>
      <c r="AD2482" s="87">
        <f t="shared" si="508"/>
        <v>0</v>
      </c>
      <c r="AE2482" s="127"/>
      <c r="AF2482" s="86"/>
      <c r="AG2482" s="86"/>
      <c r="AH2482" s="131"/>
      <c r="AI2482" s="88">
        <f t="shared" si="509"/>
        <v>0</v>
      </c>
      <c r="AJ2482" s="89" t="str">
        <f>IFERROR(IF(ISNA(MATCH($AV2482,Other_Category_Abbr,0)),INDEX(FGHG_List_Long_GWP,MATCH($AV2482,FGHG_List_Long,0)),INDEX(GWP_Other_Abbr,MATCH($AV2482,Other_Category_Abbr,0)))*SUM(V2482,AA2482,AD2482,AI2482),"")</f>
        <v/>
      </c>
      <c r="AK2482" s="89" t="str">
        <f>IFERROR(IF(ISNA(MATCH($AV2482,Other_Category_Abbr,0)),INDEX(FGHG_List_Long_GWP,MATCH($AV2482,FGHG_List_Long,0)),INDEX(GWP_Other_Abbr,MATCH($AV2482,Other_Category_Abbr,0)))*(T2482*(S2482+U2482)+W2482*(Y2482+X2482)+AD2482+AE2482*(AF2482+AG2482)),"")</f>
        <v/>
      </c>
      <c r="AL2482" s="90" t="str">
        <f t="shared" si="504"/>
        <v/>
      </c>
      <c r="AM2482" s="91" t="str">
        <f t="shared" si="505"/>
        <v/>
      </c>
      <c r="AP2482" s="92" t="b">
        <f t="shared" si="499"/>
        <v>0</v>
      </c>
      <c r="AQ2482" s="92" t="str">
        <f t="shared" si="500"/>
        <v xml:space="preserve"> </v>
      </c>
      <c r="AR2482" s="92" t="str">
        <f>IF(LEN(AQ2482)=1,"",COUNTIF($AQ$19:AQ2482,AQ2482)=1)</f>
        <v/>
      </c>
      <c r="AS2482" s="73"/>
      <c r="AT2482" s="73"/>
      <c r="AU2482" s="73"/>
      <c r="AV2482" s="235" t="str">
        <f>IF($P2482=Lists!$A$13,Lists!$A$29,IF($P2482=Lists!$A$14,Lists!$A$30,$P2482))</f>
        <v/>
      </c>
      <c r="AW2482" s="73"/>
      <c r="AX2482" s="73"/>
    </row>
    <row r="2483" spans="2:50" x14ac:dyDescent="0.3">
      <c r="B2483" s="137">
        <f t="shared" si="506"/>
        <v>2465</v>
      </c>
      <c r="C2483" s="24"/>
      <c r="D2483" s="24"/>
      <c r="E2483" s="24"/>
      <c r="F2483" s="25"/>
      <c r="G2483" s="24"/>
      <c r="H2483" s="30"/>
      <c r="I2483" s="24"/>
      <c r="J2483" s="50" t="str">
        <f t="shared" si="497"/>
        <v/>
      </c>
      <c r="K2483" s="30"/>
      <c r="L2483" s="236"/>
      <c r="M2483" s="30"/>
      <c r="N2483" s="30"/>
      <c r="O2483" s="46" t="str">
        <f t="shared" si="498"/>
        <v/>
      </c>
      <c r="P2483" s="239" t="str">
        <f t="shared" si="501"/>
        <v/>
      </c>
      <c r="Q2483" s="52" t="str">
        <f t="shared" si="502"/>
        <v/>
      </c>
      <c r="R2483" s="127"/>
      <c r="S2483" s="86"/>
      <c r="T2483" s="127"/>
      <c r="U2483" s="86"/>
      <c r="V2483" s="87">
        <f t="shared" si="507"/>
        <v>0</v>
      </c>
      <c r="W2483" s="130"/>
      <c r="X2483" s="86"/>
      <c r="Y2483" s="86"/>
      <c r="Z2483" s="131"/>
      <c r="AA2483" s="87">
        <f t="shared" si="503"/>
        <v>0</v>
      </c>
      <c r="AB2483" s="127"/>
      <c r="AC2483" s="86"/>
      <c r="AD2483" s="87">
        <f t="shared" si="508"/>
        <v>0</v>
      </c>
      <c r="AE2483" s="127"/>
      <c r="AF2483" s="86"/>
      <c r="AG2483" s="86"/>
      <c r="AH2483" s="131"/>
      <c r="AI2483" s="88">
        <f t="shared" si="509"/>
        <v>0</v>
      </c>
      <c r="AJ2483" s="89" t="str">
        <f>IFERROR(IF(ISNA(MATCH($AV2483,Other_Category_Abbr,0)),INDEX(FGHG_List_Long_GWP,MATCH($AV2483,FGHG_List_Long,0)),INDEX(GWP_Other_Abbr,MATCH($AV2483,Other_Category_Abbr,0)))*SUM(V2483,AA2483,AD2483,AI2483),"")</f>
        <v/>
      </c>
      <c r="AK2483" s="89" t="str">
        <f>IFERROR(IF(ISNA(MATCH($AV2483,Other_Category_Abbr,0)),INDEX(FGHG_List_Long_GWP,MATCH($AV2483,FGHG_List_Long,0)),INDEX(GWP_Other_Abbr,MATCH($AV2483,Other_Category_Abbr,0)))*(T2483*(S2483+U2483)+W2483*(Y2483+X2483)+AD2483+AE2483*(AF2483+AG2483)),"")</f>
        <v/>
      </c>
      <c r="AL2483" s="90" t="str">
        <f t="shared" si="504"/>
        <v/>
      </c>
      <c r="AM2483" s="91" t="str">
        <f t="shared" si="505"/>
        <v/>
      </c>
      <c r="AP2483" s="92" t="b">
        <f t="shared" si="499"/>
        <v>0</v>
      </c>
      <c r="AQ2483" s="92" t="str">
        <f t="shared" si="500"/>
        <v xml:space="preserve"> </v>
      </c>
      <c r="AR2483" s="92" t="str">
        <f>IF(LEN(AQ2483)=1,"",COUNTIF($AQ$19:AQ2483,AQ2483)=1)</f>
        <v/>
      </c>
      <c r="AS2483" s="73"/>
      <c r="AT2483" s="73"/>
      <c r="AU2483" s="73"/>
      <c r="AV2483" s="235" t="str">
        <f>IF($P2483=Lists!$A$13,Lists!$A$29,IF($P2483=Lists!$A$14,Lists!$A$30,$P2483))</f>
        <v/>
      </c>
      <c r="AW2483" s="73"/>
      <c r="AX2483" s="73"/>
    </row>
    <row r="2484" spans="2:50" x14ac:dyDescent="0.3">
      <c r="B2484" s="137">
        <f t="shared" si="506"/>
        <v>2466</v>
      </c>
      <c r="C2484" s="24"/>
      <c r="D2484" s="24"/>
      <c r="E2484" s="24"/>
      <c r="F2484" s="25"/>
      <c r="G2484" s="24"/>
      <c r="H2484" s="30"/>
      <c r="I2484" s="24"/>
      <c r="J2484" s="50" t="str">
        <f t="shared" si="497"/>
        <v/>
      </c>
      <c r="K2484" s="30"/>
      <c r="L2484" s="236"/>
      <c r="M2484" s="30"/>
      <c r="N2484" s="30"/>
      <c r="O2484" s="46" t="str">
        <f t="shared" si="498"/>
        <v/>
      </c>
      <c r="P2484" s="239" t="str">
        <f t="shared" si="501"/>
        <v/>
      </c>
      <c r="Q2484" s="52" t="str">
        <f t="shared" si="502"/>
        <v/>
      </c>
      <c r="R2484" s="127"/>
      <c r="S2484" s="86"/>
      <c r="T2484" s="127"/>
      <c r="U2484" s="86"/>
      <c r="V2484" s="87">
        <f t="shared" si="507"/>
        <v>0</v>
      </c>
      <c r="W2484" s="130"/>
      <c r="X2484" s="86"/>
      <c r="Y2484" s="86"/>
      <c r="Z2484" s="131"/>
      <c r="AA2484" s="87">
        <f t="shared" si="503"/>
        <v>0</v>
      </c>
      <c r="AB2484" s="127"/>
      <c r="AC2484" s="86"/>
      <c r="AD2484" s="87">
        <f t="shared" si="508"/>
        <v>0</v>
      </c>
      <c r="AE2484" s="127"/>
      <c r="AF2484" s="86"/>
      <c r="AG2484" s="86"/>
      <c r="AH2484" s="131"/>
      <c r="AI2484" s="88">
        <f t="shared" si="509"/>
        <v>0</v>
      </c>
      <c r="AJ2484" s="89" t="str">
        <f>IFERROR(IF(ISNA(MATCH($AV2484,Other_Category_Abbr,0)),INDEX(FGHG_List_Long_GWP,MATCH($AV2484,FGHG_List_Long,0)),INDEX(GWP_Other_Abbr,MATCH($AV2484,Other_Category_Abbr,0)))*SUM(V2484,AA2484,AD2484,AI2484),"")</f>
        <v/>
      </c>
      <c r="AK2484" s="89" t="str">
        <f>IFERROR(IF(ISNA(MATCH($AV2484,Other_Category_Abbr,0)),INDEX(FGHG_List_Long_GWP,MATCH($AV2484,FGHG_List_Long,0)),INDEX(GWP_Other_Abbr,MATCH($AV2484,Other_Category_Abbr,0)))*(T2484*(S2484+U2484)+W2484*(Y2484+X2484)+AD2484+AE2484*(AF2484+AG2484)),"")</f>
        <v/>
      </c>
      <c r="AL2484" s="90" t="str">
        <f t="shared" si="504"/>
        <v/>
      </c>
      <c r="AM2484" s="91" t="str">
        <f t="shared" si="505"/>
        <v/>
      </c>
      <c r="AP2484" s="92" t="b">
        <f t="shared" si="499"/>
        <v>0</v>
      </c>
      <c r="AQ2484" s="92" t="str">
        <f t="shared" si="500"/>
        <v xml:space="preserve"> </v>
      </c>
      <c r="AR2484" s="92" t="str">
        <f>IF(LEN(AQ2484)=1,"",COUNTIF($AQ$19:AQ2484,AQ2484)=1)</f>
        <v/>
      </c>
      <c r="AS2484" s="73"/>
      <c r="AT2484" s="73"/>
      <c r="AU2484" s="73"/>
      <c r="AV2484" s="235" t="str">
        <f>IF($P2484=Lists!$A$13,Lists!$A$29,IF($P2484=Lists!$A$14,Lists!$A$30,$P2484))</f>
        <v/>
      </c>
      <c r="AW2484" s="73"/>
      <c r="AX2484" s="73"/>
    </row>
    <row r="2485" spans="2:50" x14ac:dyDescent="0.3">
      <c r="B2485" s="137">
        <f t="shared" si="506"/>
        <v>2467</v>
      </c>
      <c r="C2485" s="24"/>
      <c r="D2485" s="24"/>
      <c r="E2485" s="24"/>
      <c r="F2485" s="25"/>
      <c r="G2485" s="24"/>
      <c r="H2485" s="30"/>
      <c r="I2485" s="24"/>
      <c r="J2485" s="50" t="str">
        <f t="shared" si="497"/>
        <v/>
      </c>
      <c r="K2485" s="30"/>
      <c r="L2485" s="236"/>
      <c r="M2485" s="30"/>
      <c r="N2485" s="30"/>
      <c r="O2485" s="46" t="str">
        <f t="shared" si="498"/>
        <v/>
      </c>
      <c r="P2485" s="239" t="str">
        <f t="shared" si="501"/>
        <v/>
      </c>
      <c r="Q2485" s="52" t="str">
        <f t="shared" si="502"/>
        <v/>
      </c>
      <c r="R2485" s="127"/>
      <c r="S2485" s="86"/>
      <c r="T2485" s="127"/>
      <c r="U2485" s="86"/>
      <c r="V2485" s="87">
        <f t="shared" si="507"/>
        <v>0</v>
      </c>
      <c r="W2485" s="130"/>
      <c r="X2485" s="86"/>
      <c r="Y2485" s="86"/>
      <c r="Z2485" s="131"/>
      <c r="AA2485" s="87">
        <f t="shared" si="503"/>
        <v>0</v>
      </c>
      <c r="AB2485" s="127"/>
      <c r="AC2485" s="86"/>
      <c r="AD2485" s="87">
        <f t="shared" si="508"/>
        <v>0</v>
      </c>
      <c r="AE2485" s="127"/>
      <c r="AF2485" s="86"/>
      <c r="AG2485" s="86"/>
      <c r="AH2485" s="131"/>
      <c r="AI2485" s="88">
        <f t="shared" si="509"/>
        <v>0</v>
      </c>
      <c r="AJ2485" s="89" t="str">
        <f>IFERROR(IF(ISNA(MATCH($AV2485,Other_Category_Abbr,0)),INDEX(FGHG_List_Long_GWP,MATCH($AV2485,FGHG_List_Long,0)),INDEX(GWP_Other_Abbr,MATCH($AV2485,Other_Category_Abbr,0)))*SUM(V2485,AA2485,AD2485,AI2485),"")</f>
        <v/>
      </c>
      <c r="AK2485" s="89" t="str">
        <f>IFERROR(IF(ISNA(MATCH($AV2485,Other_Category_Abbr,0)),INDEX(FGHG_List_Long_GWP,MATCH($AV2485,FGHG_List_Long,0)),INDEX(GWP_Other_Abbr,MATCH($AV2485,Other_Category_Abbr,0)))*(T2485*(S2485+U2485)+W2485*(Y2485+X2485)+AD2485+AE2485*(AF2485+AG2485)),"")</f>
        <v/>
      </c>
      <c r="AL2485" s="90" t="str">
        <f t="shared" si="504"/>
        <v/>
      </c>
      <c r="AM2485" s="91" t="str">
        <f t="shared" si="505"/>
        <v/>
      </c>
      <c r="AP2485" s="92" t="b">
        <f t="shared" si="499"/>
        <v>0</v>
      </c>
      <c r="AQ2485" s="92" t="str">
        <f t="shared" si="500"/>
        <v xml:space="preserve"> </v>
      </c>
      <c r="AR2485" s="92" t="str">
        <f>IF(LEN(AQ2485)=1,"",COUNTIF($AQ$19:AQ2485,AQ2485)=1)</f>
        <v/>
      </c>
      <c r="AS2485" s="73"/>
      <c r="AT2485" s="73"/>
      <c r="AU2485" s="73"/>
      <c r="AV2485" s="235" t="str">
        <f>IF($P2485=Lists!$A$13,Lists!$A$29,IF($P2485=Lists!$A$14,Lists!$A$30,$P2485))</f>
        <v/>
      </c>
      <c r="AW2485" s="73"/>
      <c r="AX2485" s="73"/>
    </row>
    <row r="2486" spans="2:50" x14ac:dyDescent="0.3">
      <c r="B2486" s="137">
        <f t="shared" si="506"/>
        <v>2468</v>
      </c>
      <c r="C2486" s="24"/>
      <c r="D2486" s="24"/>
      <c r="E2486" s="24"/>
      <c r="F2486" s="25"/>
      <c r="G2486" s="24"/>
      <c r="H2486" s="30"/>
      <c r="I2486" s="24"/>
      <c r="J2486" s="50" t="str">
        <f t="shared" si="497"/>
        <v/>
      </c>
      <c r="K2486" s="30"/>
      <c r="L2486" s="236"/>
      <c r="M2486" s="30"/>
      <c r="N2486" s="30"/>
      <c r="O2486" s="46" t="str">
        <f t="shared" si="498"/>
        <v/>
      </c>
      <c r="P2486" s="239" t="str">
        <f t="shared" si="501"/>
        <v/>
      </c>
      <c r="Q2486" s="52" t="str">
        <f t="shared" si="502"/>
        <v/>
      </c>
      <c r="R2486" s="127"/>
      <c r="S2486" s="86"/>
      <c r="T2486" s="127"/>
      <c r="U2486" s="86"/>
      <c r="V2486" s="87">
        <f t="shared" si="507"/>
        <v>0</v>
      </c>
      <c r="W2486" s="130"/>
      <c r="X2486" s="86"/>
      <c r="Y2486" s="86"/>
      <c r="Z2486" s="131"/>
      <c r="AA2486" s="87">
        <f t="shared" si="503"/>
        <v>0</v>
      </c>
      <c r="AB2486" s="127"/>
      <c r="AC2486" s="86"/>
      <c r="AD2486" s="87">
        <f t="shared" si="508"/>
        <v>0</v>
      </c>
      <c r="AE2486" s="127"/>
      <c r="AF2486" s="86"/>
      <c r="AG2486" s="86"/>
      <c r="AH2486" s="131"/>
      <c r="AI2486" s="88">
        <f t="shared" si="509"/>
        <v>0</v>
      </c>
      <c r="AJ2486" s="89" t="str">
        <f>IFERROR(IF(ISNA(MATCH($AV2486,Other_Category_Abbr,0)),INDEX(FGHG_List_Long_GWP,MATCH($AV2486,FGHG_List_Long,0)),INDEX(GWP_Other_Abbr,MATCH($AV2486,Other_Category_Abbr,0)))*SUM(V2486,AA2486,AD2486,AI2486),"")</f>
        <v/>
      </c>
      <c r="AK2486" s="89" t="str">
        <f>IFERROR(IF(ISNA(MATCH($AV2486,Other_Category_Abbr,0)),INDEX(FGHG_List_Long_GWP,MATCH($AV2486,FGHG_List_Long,0)),INDEX(GWP_Other_Abbr,MATCH($AV2486,Other_Category_Abbr,0)))*(T2486*(S2486+U2486)+W2486*(Y2486+X2486)+AD2486+AE2486*(AF2486+AG2486)),"")</f>
        <v/>
      </c>
      <c r="AL2486" s="90" t="str">
        <f t="shared" si="504"/>
        <v/>
      </c>
      <c r="AM2486" s="91" t="str">
        <f t="shared" si="505"/>
        <v/>
      </c>
      <c r="AP2486" s="92" t="b">
        <f t="shared" si="499"/>
        <v>0</v>
      </c>
      <c r="AQ2486" s="92" t="str">
        <f t="shared" si="500"/>
        <v xml:space="preserve"> </v>
      </c>
      <c r="AR2486" s="92" t="str">
        <f>IF(LEN(AQ2486)=1,"",COUNTIF($AQ$19:AQ2486,AQ2486)=1)</f>
        <v/>
      </c>
      <c r="AS2486" s="73"/>
      <c r="AT2486" s="73"/>
      <c r="AU2486" s="73"/>
      <c r="AV2486" s="235" t="str">
        <f>IF($P2486=Lists!$A$13,Lists!$A$29,IF($P2486=Lists!$A$14,Lists!$A$30,$P2486))</f>
        <v/>
      </c>
      <c r="AW2486" s="73"/>
      <c r="AX2486" s="73"/>
    </row>
    <row r="2487" spans="2:50" x14ac:dyDescent="0.3">
      <c r="B2487" s="137">
        <f t="shared" si="506"/>
        <v>2469</v>
      </c>
      <c r="C2487" s="24"/>
      <c r="D2487" s="24"/>
      <c r="E2487" s="24"/>
      <c r="F2487" s="25"/>
      <c r="G2487" s="24"/>
      <c r="H2487" s="30"/>
      <c r="I2487" s="24"/>
      <c r="J2487" s="50" t="str">
        <f t="shared" si="497"/>
        <v/>
      </c>
      <c r="K2487" s="30"/>
      <c r="L2487" s="236"/>
      <c r="M2487" s="30"/>
      <c r="N2487" s="30"/>
      <c r="O2487" s="46" t="str">
        <f t="shared" si="498"/>
        <v/>
      </c>
      <c r="P2487" s="239" t="str">
        <f t="shared" si="501"/>
        <v/>
      </c>
      <c r="Q2487" s="52" t="str">
        <f t="shared" si="502"/>
        <v/>
      </c>
      <c r="R2487" s="127"/>
      <c r="S2487" s="86"/>
      <c r="T2487" s="127"/>
      <c r="U2487" s="86"/>
      <c r="V2487" s="87">
        <f t="shared" si="507"/>
        <v>0</v>
      </c>
      <c r="W2487" s="130"/>
      <c r="X2487" s="86"/>
      <c r="Y2487" s="86"/>
      <c r="Z2487" s="131"/>
      <c r="AA2487" s="87">
        <f t="shared" si="503"/>
        <v>0</v>
      </c>
      <c r="AB2487" s="127"/>
      <c r="AC2487" s="86"/>
      <c r="AD2487" s="87">
        <f t="shared" si="508"/>
        <v>0</v>
      </c>
      <c r="AE2487" s="127"/>
      <c r="AF2487" s="86"/>
      <c r="AG2487" s="86"/>
      <c r="AH2487" s="131"/>
      <c r="AI2487" s="88">
        <f t="shared" si="509"/>
        <v>0</v>
      </c>
      <c r="AJ2487" s="89" t="str">
        <f>IFERROR(IF(ISNA(MATCH($AV2487,Other_Category_Abbr,0)),INDEX(FGHG_List_Long_GWP,MATCH($AV2487,FGHG_List_Long,0)),INDEX(GWP_Other_Abbr,MATCH($AV2487,Other_Category_Abbr,0)))*SUM(V2487,AA2487,AD2487,AI2487),"")</f>
        <v/>
      </c>
      <c r="AK2487" s="89" t="str">
        <f>IFERROR(IF(ISNA(MATCH($AV2487,Other_Category_Abbr,0)),INDEX(FGHG_List_Long_GWP,MATCH($AV2487,FGHG_List_Long,0)),INDEX(GWP_Other_Abbr,MATCH($AV2487,Other_Category_Abbr,0)))*(T2487*(S2487+U2487)+W2487*(Y2487+X2487)+AD2487+AE2487*(AF2487+AG2487)),"")</f>
        <v/>
      </c>
      <c r="AL2487" s="90" t="str">
        <f t="shared" si="504"/>
        <v/>
      </c>
      <c r="AM2487" s="91" t="str">
        <f t="shared" si="505"/>
        <v/>
      </c>
      <c r="AP2487" s="92" t="b">
        <f t="shared" si="499"/>
        <v>0</v>
      </c>
      <c r="AQ2487" s="92" t="str">
        <f t="shared" si="500"/>
        <v xml:space="preserve"> </v>
      </c>
      <c r="AR2487" s="92" t="str">
        <f>IF(LEN(AQ2487)=1,"",COUNTIF($AQ$19:AQ2487,AQ2487)=1)</f>
        <v/>
      </c>
      <c r="AS2487" s="73"/>
      <c r="AT2487" s="73"/>
      <c r="AU2487" s="73"/>
      <c r="AV2487" s="235" t="str">
        <f>IF($P2487=Lists!$A$13,Lists!$A$29,IF($P2487=Lists!$A$14,Lists!$A$30,$P2487))</f>
        <v/>
      </c>
      <c r="AW2487" s="73"/>
      <c r="AX2487" s="73"/>
    </row>
    <row r="2488" spans="2:50" x14ac:dyDescent="0.3">
      <c r="B2488" s="137">
        <f t="shared" si="506"/>
        <v>2470</v>
      </c>
      <c r="C2488" s="24"/>
      <c r="D2488" s="24"/>
      <c r="E2488" s="24"/>
      <c r="F2488" s="25"/>
      <c r="G2488" s="24"/>
      <c r="H2488" s="30"/>
      <c r="I2488" s="24"/>
      <c r="J2488" s="50" t="str">
        <f t="shared" si="497"/>
        <v/>
      </c>
      <c r="K2488" s="30"/>
      <c r="L2488" s="236"/>
      <c r="M2488" s="30"/>
      <c r="N2488" s="30"/>
      <c r="O2488" s="46" t="str">
        <f t="shared" si="498"/>
        <v/>
      </c>
      <c r="P2488" s="239" t="str">
        <f t="shared" si="501"/>
        <v/>
      </c>
      <c r="Q2488" s="52" t="str">
        <f t="shared" si="502"/>
        <v/>
      </c>
      <c r="R2488" s="127"/>
      <c r="S2488" s="86"/>
      <c r="T2488" s="127"/>
      <c r="U2488" s="86"/>
      <c r="V2488" s="87">
        <f t="shared" si="507"/>
        <v>0</v>
      </c>
      <c r="W2488" s="130"/>
      <c r="X2488" s="86"/>
      <c r="Y2488" s="86"/>
      <c r="Z2488" s="131"/>
      <c r="AA2488" s="87">
        <f t="shared" si="503"/>
        <v>0</v>
      </c>
      <c r="AB2488" s="127"/>
      <c r="AC2488" s="86"/>
      <c r="AD2488" s="87">
        <f t="shared" si="508"/>
        <v>0</v>
      </c>
      <c r="AE2488" s="127"/>
      <c r="AF2488" s="86"/>
      <c r="AG2488" s="86"/>
      <c r="AH2488" s="131"/>
      <c r="AI2488" s="88">
        <f t="shared" si="509"/>
        <v>0</v>
      </c>
      <c r="AJ2488" s="89" t="str">
        <f>IFERROR(IF(ISNA(MATCH($AV2488,Other_Category_Abbr,0)),INDEX(FGHG_List_Long_GWP,MATCH($AV2488,FGHG_List_Long,0)),INDEX(GWP_Other_Abbr,MATCH($AV2488,Other_Category_Abbr,0)))*SUM(V2488,AA2488,AD2488,AI2488),"")</f>
        <v/>
      </c>
      <c r="AK2488" s="89" t="str">
        <f>IFERROR(IF(ISNA(MATCH($AV2488,Other_Category_Abbr,0)),INDEX(FGHG_List_Long_GWP,MATCH($AV2488,FGHG_List_Long,0)),INDEX(GWP_Other_Abbr,MATCH($AV2488,Other_Category_Abbr,0)))*(T2488*(S2488+U2488)+W2488*(Y2488+X2488)+AD2488+AE2488*(AF2488+AG2488)),"")</f>
        <v/>
      </c>
      <c r="AL2488" s="90" t="str">
        <f t="shared" si="504"/>
        <v/>
      </c>
      <c r="AM2488" s="91" t="str">
        <f t="shared" si="505"/>
        <v/>
      </c>
      <c r="AP2488" s="92" t="b">
        <f t="shared" si="499"/>
        <v>0</v>
      </c>
      <c r="AQ2488" s="92" t="str">
        <f t="shared" si="500"/>
        <v xml:space="preserve"> </v>
      </c>
      <c r="AR2488" s="92" t="str">
        <f>IF(LEN(AQ2488)=1,"",COUNTIF($AQ$19:AQ2488,AQ2488)=1)</f>
        <v/>
      </c>
      <c r="AS2488" s="73"/>
      <c r="AT2488" s="73"/>
      <c r="AU2488" s="73"/>
      <c r="AV2488" s="235" t="str">
        <f>IF($P2488=Lists!$A$13,Lists!$A$29,IF($P2488=Lists!$A$14,Lists!$A$30,$P2488))</f>
        <v/>
      </c>
      <c r="AW2488" s="73"/>
      <c r="AX2488" s="73"/>
    </row>
    <row r="2489" spans="2:50" x14ac:dyDescent="0.3">
      <c r="B2489" s="137">
        <f t="shared" si="506"/>
        <v>2471</v>
      </c>
      <c r="C2489" s="24"/>
      <c r="D2489" s="24"/>
      <c r="E2489" s="24"/>
      <c r="F2489" s="25"/>
      <c r="G2489" s="24"/>
      <c r="H2489" s="30"/>
      <c r="I2489" s="24"/>
      <c r="J2489" s="50" t="str">
        <f t="shared" si="497"/>
        <v/>
      </c>
      <c r="K2489" s="30"/>
      <c r="L2489" s="236"/>
      <c r="M2489" s="30"/>
      <c r="N2489" s="30"/>
      <c r="O2489" s="46" t="str">
        <f t="shared" si="498"/>
        <v/>
      </c>
      <c r="P2489" s="239" t="str">
        <f t="shared" si="501"/>
        <v/>
      </c>
      <c r="Q2489" s="52" t="str">
        <f t="shared" si="502"/>
        <v/>
      </c>
      <c r="R2489" s="127"/>
      <c r="S2489" s="86"/>
      <c r="T2489" s="127"/>
      <c r="U2489" s="86"/>
      <c r="V2489" s="87">
        <f t="shared" si="507"/>
        <v>0</v>
      </c>
      <c r="W2489" s="130"/>
      <c r="X2489" s="86"/>
      <c r="Y2489" s="86"/>
      <c r="Z2489" s="131"/>
      <c r="AA2489" s="87">
        <f t="shared" si="503"/>
        <v>0</v>
      </c>
      <c r="AB2489" s="127"/>
      <c r="AC2489" s="86"/>
      <c r="AD2489" s="87">
        <f t="shared" si="508"/>
        <v>0</v>
      </c>
      <c r="AE2489" s="127"/>
      <c r="AF2489" s="86"/>
      <c r="AG2489" s="86"/>
      <c r="AH2489" s="131"/>
      <c r="AI2489" s="88">
        <f t="shared" si="509"/>
        <v>0</v>
      </c>
      <c r="AJ2489" s="89" t="str">
        <f>IFERROR(IF(ISNA(MATCH($AV2489,Other_Category_Abbr,0)),INDEX(FGHG_List_Long_GWP,MATCH($AV2489,FGHG_List_Long,0)),INDEX(GWP_Other_Abbr,MATCH($AV2489,Other_Category_Abbr,0)))*SUM(V2489,AA2489,AD2489,AI2489),"")</f>
        <v/>
      </c>
      <c r="AK2489" s="89" t="str">
        <f>IFERROR(IF(ISNA(MATCH($AV2489,Other_Category_Abbr,0)),INDEX(FGHG_List_Long_GWP,MATCH($AV2489,FGHG_List_Long,0)),INDEX(GWP_Other_Abbr,MATCH($AV2489,Other_Category_Abbr,0)))*(T2489*(S2489+U2489)+W2489*(Y2489+X2489)+AD2489+AE2489*(AF2489+AG2489)),"")</f>
        <v/>
      </c>
      <c r="AL2489" s="90" t="str">
        <f t="shared" si="504"/>
        <v/>
      </c>
      <c r="AM2489" s="91" t="str">
        <f t="shared" si="505"/>
        <v/>
      </c>
      <c r="AP2489" s="92" t="b">
        <f t="shared" si="499"/>
        <v>0</v>
      </c>
      <c r="AQ2489" s="92" t="str">
        <f t="shared" si="500"/>
        <v xml:space="preserve"> </v>
      </c>
      <c r="AR2489" s="92" t="str">
        <f>IF(LEN(AQ2489)=1,"",COUNTIF($AQ$19:AQ2489,AQ2489)=1)</f>
        <v/>
      </c>
      <c r="AS2489" s="73"/>
      <c r="AT2489" s="73"/>
      <c r="AU2489" s="73"/>
      <c r="AV2489" s="235" t="str">
        <f>IF($P2489=Lists!$A$13,Lists!$A$29,IF($P2489=Lists!$A$14,Lists!$A$30,$P2489))</f>
        <v/>
      </c>
      <c r="AW2489" s="73"/>
      <c r="AX2489" s="73"/>
    </row>
    <row r="2490" spans="2:50" x14ac:dyDescent="0.3">
      <c r="B2490" s="137">
        <f t="shared" si="506"/>
        <v>2472</v>
      </c>
      <c r="C2490" s="24"/>
      <c r="D2490" s="24"/>
      <c r="E2490" s="24"/>
      <c r="F2490" s="25"/>
      <c r="G2490" s="24"/>
      <c r="H2490" s="30"/>
      <c r="I2490" s="24"/>
      <c r="J2490" s="50" t="str">
        <f t="shared" si="497"/>
        <v/>
      </c>
      <c r="K2490" s="30"/>
      <c r="L2490" s="236"/>
      <c r="M2490" s="30"/>
      <c r="N2490" s="30"/>
      <c r="O2490" s="46" t="str">
        <f t="shared" si="498"/>
        <v/>
      </c>
      <c r="P2490" s="239" t="str">
        <f t="shared" si="501"/>
        <v/>
      </c>
      <c r="Q2490" s="52" t="str">
        <f t="shared" si="502"/>
        <v/>
      </c>
      <c r="R2490" s="127"/>
      <c r="S2490" s="86"/>
      <c r="T2490" s="127"/>
      <c r="U2490" s="86"/>
      <c r="V2490" s="87">
        <f t="shared" si="507"/>
        <v>0</v>
      </c>
      <c r="W2490" s="130"/>
      <c r="X2490" s="86"/>
      <c r="Y2490" s="86"/>
      <c r="Z2490" s="131"/>
      <c r="AA2490" s="87">
        <f t="shared" si="503"/>
        <v>0</v>
      </c>
      <c r="AB2490" s="127"/>
      <c r="AC2490" s="86"/>
      <c r="AD2490" s="87">
        <f t="shared" si="508"/>
        <v>0</v>
      </c>
      <c r="AE2490" s="127"/>
      <c r="AF2490" s="86"/>
      <c r="AG2490" s="86"/>
      <c r="AH2490" s="131"/>
      <c r="AI2490" s="88">
        <f t="shared" si="509"/>
        <v>0</v>
      </c>
      <c r="AJ2490" s="89" t="str">
        <f>IFERROR(IF(ISNA(MATCH($AV2490,Other_Category_Abbr,0)),INDEX(FGHG_List_Long_GWP,MATCH($AV2490,FGHG_List_Long,0)),INDEX(GWP_Other_Abbr,MATCH($AV2490,Other_Category_Abbr,0)))*SUM(V2490,AA2490,AD2490,AI2490),"")</f>
        <v/>
      </c>
      <c r="AK2490" s="89" t="str">
        <f>IFERROR(IF(ISNA(MATCH($AV2490,Other_Category_Abbr,0)),INDEX(FGHG_List_Long_GWP,MATCH($AV2490,FGHG_List_Long,0)),INDEX(GWP_Other_Abbr,MATCH($AV2490,Other_Category_Abbr,0)))*(T2490*(S2490+U2490)+W2490*(Y2490+X2490)+AD2490+AE2490*(AF2490+AG2490)),"")</f>
        <v/>
      </c>
      <c r="AL2490" s="90" t="str">
        <f t="shared" si="504"/>
        <v/>
      </c>
      <c r="AM2490" s="91" t="str">
        <f t="shared" si="505"/>
        <v/>
      </c>
      <c r="AP2490" s="92" t="b">
        <f t="shared" si="499"/>
        <v>0</v>
      </c>
      <c r="AQ2490" s="92" t="str">
        <f t="shared" si="500"/>
        <v xml:space="preserve"> </v>
      </c>
      <c r="AR2490" s="92" t="str">
        <f>IF(LEN(AQ2490)=1,"",COUNTIF($AQ$19:AQ2490,AQ2490)=1)</f>
        <v/>
      </c>
      <c r="AS2490" s="73"/>
      <c r="AT2490" s="73"/>
      <c r="AU2490" s="73"/>
      <c r="AV2490" s="235" t="str">
        <f>IF($P2490=Lists!$A$13,Lists!$A$29,IF($P2490=Lists!$A$14,Lists!$A$30,$P2490))</f>
        <v/>
      </c>
      <c r="AW2490" s="73"/>
      <c r="AX2490" s="73"/>
    </row>
    <row r="2491" spans="2:50" x14ac:dyDescent="0.3">
      <c r="B2491" s="137">
        <f t="shared" si="506"/>
        <v>2473</v>
      </c>
      <c r="C2491" s="24"/>
      <c r="D2491" s="24"/>
      <c r="E2491" s="24"/>
      <c r="F2491" s="25"/>
      <c r="G2491" s="24"/>
      <c r="H2491" s="30"/>
      <c r="I2491" s="24"/>
      <c r="J2491" s="50" t="str">
        <f t="shared" si="497"/>
        <v/>
      </c>
      <c r="K2491" s="30"/>
      <c r="L2491" s="236"/>
      <c r="M2491" s="30"/>
      <c r="N2491" s="30"/>
      <c r="O2491" s="46" t="str">
        <f t="shared" si="498"/>
        <v/>
      </c>
      <c r="P2491" s="239" t="str">
        <f t="shared" si="501"/>
        <v/>
      </c>
      <c r="Q2491" s="52" t="str">
        <f t="shared" si="502"/>
        <v/>
      </c>
      <c r="R2491" s="127"/>
      <c r="S2491" s="86"/>
      <c r="T2491" s="127"/>
      <c r="U2491" s="86"/>
      <c r="V2491" s="87">
        <f t="shared" si="507"/>
        <v>0</v>
      </c>
      <c r="W2491" s="130"/>
      <c r="X2491" s="86"/>
      <c r="Y2491" s="86"/>
      <c r="Z2491" s="131"/>
      <c r="AA2491" s="87">
        <f t="shared" si="503"/>
        <v>0</v>
      </c>
      <c r="AB2491" s="127"/>
      <c r="AC2491" s="86"/>
      <c r="AD2491" s="87">
        <f t="shared" si="508"/>
        <v>0</v>
      </c>
      <c r="AE2491" s="127"/>
      <c r="AF2491" s="86"/>
      <c r="AG2491" s="86"/>
      <c r="AH2491" s="131"/>
      <c r="AI2491" s="88">
        <f t="shared" si="509"/>
        <v>0</v>
      </c>
      <c r="AJ2491" s="89" t="str">
        <f>IFERROR(IF(ISNA(MATCH($AV2491,Other_Category_Abbr,0)),INDEX(FGHG_List_Long_GWP,MATCH($AV2491,FGHG_List_Long,0)),INDEX(GWP_Other_Abbr,MATCH($AV2491,Other_Category_Abbr,0)))*SUM(V2491,AA2491,AD2491,AI2491),"")</f>
        <v/>
      </c>
      <c r="AK2491" s="89" t="str">
        <f>IFERROR(IF(ISNA(MATCH($AV2491,Other_Category_Abbr,0)),INDEX(FGHG_List_Long_GWP,MATCH($AV2491,FGHG_List_Long,0)),INDEX(GWP_Other_Abbr,MATCH($AV2491,Other_Category_Abbr,0)))*(T2491*(S2491+U2491)+W2491*(Y2491+X2491)+AD2491+AE2491*(AF2491+AG2491)),"")</f>
        <v/>
      </c>
      <c r="AL2491" s="90" t="str">
        <f t="shared" si="504"/>
        <v/>
      </c>
      <c r="AM2491" s="91" t="str">
        <f t="shared" si="505"/>
        <v/>
      </c>
      <c r="AP2491" s="92" t="b">
        <f t="shared" si="499"/>
        <v>0</v>
      </c>
      <c r="AQ2491" s="92" t="str">
        <f t="shared" si="500"/>
        <v xml:space="preserve"> </v>
      </c>
      <c r="AR2491" s="92" t="str">
        <f>IF(LEN(AQ2491)=1,"",COUNTIF($AQ$19:AQ2491,AQ2491)=1)</f>
        <v/>
      </c>
      <c r="AS2491" s="73"/>
      <c r="AT2491" s="73"/>
      <c r="AU2491" s="73"/>
      <c r="AV2491" s="235" t="str">
        <f>IF($P2491=Lists!$A$13,Lists!$A$29,IF($P2491=Lists!$A$14,Lists!$A$30,$P2491))</f>
        <v/>
      </c>
      <c r="AW2491" s="73"/>
      <c r="AX2491" s="73"/>
    </row>
    <row r="2492" spans="2:50" x14ac:dyDescent="0.3">
      <c r="B2492" s="137">
        <f t="shared" si="506"/>
        <v>2474</v>
      </c>
      <c r="C2492" s="24"/>
      <c r="D2492" s="24"/>
      <c r="E2492" s="24"/>
      <c r="F2492" s="25"/>
      <c r="G2492" s="24"/>
      <c r="H2492" s="30"/>
      <c r="I2492" s="24"/>
      <c r="J2492" s="50" t="str">
        <f t="shared" si="497"/>
        <v/>
      </c>
      <c r="K2492" s="30"/>
      <c r="L2492" s="236"/>
      <c r="M2492" s="30"/>
      <c r="N2492" s="30"/>
      <c r="O2492" s="46" t="str">
        <f t="shared" si="498"/>
        <v/>
      </c>
      <c r="P2492" s="239" t="str">
        <f t="shared" si="501"/>
        <v/>
      </c>
      <c r="Q2492" s="52" t="str">
        <f t="shared" si="502"/>
        <v/>
      </c>
      <c r="R2492" s="127"/>
      <c r="S2492" s="86"/>
      <c r="T2492" s="127"/>
      <c r="U2492" s="86"/>
      <c r="V2492" s="87">
        <f t="shared" si="507"/>
        <v>0</v>
      </c>
      <c r="W2492" s="130"/>
      <c r="X2492" s="86"/>
      <c r="Y2492" s="86"/>
      <c r="Z2492" s="131"/>
      <c r="AA2492" s="87">
        <f t="shared" si="503"/>
        <v>0</v>
      </c>
      <c r="AB2492" s="127"/>
      <c r="AC2492" s="86"/>
      <c r="AD2492" s="87">
        <f t="shared" si="508"/>
        <v>0</v>
      </c>
      <c r="AE2492" s="127"/>
      <c r="AF2492" s="86"/>
      <c r="AG2492" s="86"/>
      <c r="AH2492" s="131"/>
      <c r="AI2492" s="88">
        <f t="shared" si="509"/>
        <v>0</v>
      </c>
      <c r="AJ2492" s="89" t="str">
        <f>IFERROR(IF(ISNA(MATCH($AV2492,Other_Category_Abbr,0)),INDEX(FGHG_List_Long_GWP,MATCH($AV2492,FGHG_List_Long,0)),INDEX(GWP_Other_Abbr,MATCH($AV2492,Other_Category_Abbr,0)))*SUM(V2492,AA2492,AD2492,AI2492),"")</f>
        <v/>
      </c>
      <c r="AK2492" s="89" t="str">
        <f>IFERROR(IF(ISNA(MATCH($AV2492,Other_Category_Abbr,0)),INDEX(FGHG_List_Long_GWP,MATCH($AV2492,FGHG_List_Long,0)),INDEX(GWP_Other_Abbr,MATCH($AV2492,Other_Category_Abbr,0)))*(T2492*(S2492+U2492)+W2492*(Y2492+X2492)+AD2492+AE2492*(AF2492+AG2492)),"")</f>
        <v/>
      </c>
      <c r="AL2492" s="90" t="str">
        <f t="shared" si="504"/>
        <v/>
      </c>
      <c r="AM2492" s="91" t="str">
        <f t="shared" si="505"/>
        <v/>
      </c>
      <c r="AP2492" s="92" t="b">
        <f t="shared" si="499"/>
        <v>0</v>
      </c>
      <c r="AQ2492" s="92" t="str">
        <f t="shared" si="500"/>
        <v xml:space="preserve"> </v>
      </c>
      <c r="AR2492" s="92" t="str">
        <f>IF(LEN(AQ2492)=1,"",COUNTIF($AQ$19:AQ2492,AQ2492)=1)</f>
        <v/>
      </c>
      <c r="AS2492" s="73"/>
      <c r="AT2492" s="73"/>
      <c r="AU2492" s="73"/>
      <c r="AV2492" s="235" t="str">
        <f>IF($P2492=Lists!$A$13,Lists!$A$29,IF($P2492=Lists!$A$14,Lists!$A$30,$P2492))</f>
        <v/>
      </c>
      <c r="AW2492" s="73"/>
      <c r="AX2492" s="73"/>
    </row>
    <row r="2493" spans="2:50" x14ac:dyDescent="0.3">
      <c r="B2493" s="137">
        <f t="shared" si="506"/>
        <v>2475</v>
      </c>
      <c r="C2493" s="24"/>
      <c r="D2493" s="24"/>
      <c r="E2493" s="24"/>
      <c r="F2493" s="25"/>
      <c r="G2493" s="24"/>
      <c r="H2493" s="30"/>
      <c r="I2493" s="24"/>
      <c r="J2493" s="50" t="str">
        <f t="shared" si="497"/>
        <v/>
      </c>
      <c r="K2493" s="30"/>
      <c r="L2493" s="236"/>
      <c r="M2493" s="30"/>
      <c r="N2493" s="30"/>
      <c r="O2493" s="46" t="str">
        <f t="shared" si="498"/>
        <v/>
      </c>
      <c r="P2493" s="239" t="str">
        <f t="shared" si="501"/>
        <v/>
      </c>
      <c r="Q2493" s="52" t="str">
        <f t="shared" si="502"/>
        <v/>
      </c>
      <c r="R2493" s="127"/>
      <c r="S2493" s="86"/>
      <c r="T2493" s="127"/>
      <c r="U2493" s="86"/>
      <c r="V2493" s="87">
        <f t="shared" si="507"/>
        <v>0</v>
      </c>
      <c r="W2493" s="130"/>
      <c r="X2493" s="86"/>
      <c r="Y2493" s="86"/>
      <c r="Z2493" s="131"/>
      <c r="AA2493" s="87">
        <f t="shared" si="503"/>
        <v>0</v>
      </c>
      <c r="AB2493" s="127"/>
      <c r="AC2493" s="86"/>
      <c r="AD2493" s="87">
        <f t="shared" si="508"/>
        <v>0</v>
      </c>
      <c r="AE2493" s="127"/>
      <c r="AF2493" s="86"/>
      <c r="AG2493" s="86"/>
      <c r="AH2493" s="131"/>
      <c r="AI2493" s="88">
        <f t="shared" si="509"/>
        <v>0</v>
      </c>
      <c r="AJ2493" s="89" t="str">
        <f>IFERROR(IF(ISNA(MATCH($AV2493,Other_Category_Abbr,0)),INDEX(FGHG_List_Long_GWP,MATCH($AV2493,FGHG_List_Long,0)),INDEX(GWP_Other_Abbr,MATCH($AV2493,Other_Category_Abbr,0)))*SUM(V2493,AA2493,AD2493,AI2493),"")</f>
        <v/>
      </c>
      <c r="AK2493" s="89" t="str">
        <f>IFERROR(IF(ISNA(MATCH($AV2493,Other_Category_Abbr,0)),INDEX(FGHG_List_Long_GWP,MATCH($AV2493,FGHG_List_Long,0)),INDEX(GWP_Other_Abbr,MATCH($AV2493,Other_Category_Abbr,0)))*(T2493*(S2493+U2493)+W2493*(Y2493+X2493)+AD2493+AE2493*(AF2493+AG2493)),"")</f>
        <v/>
      </c>
      <c r="AL2493" s="90" t="str">
        <f t="shared" si="504"/>
        <v/>
      </c>
      <c r="AM2493" s="91" t="str">
        <f t="shared" si="505"/>
        <v/>
      </c>
      <c r="AP2493" s="92" t="b">
        <f t="shared" si="499"/>
        <v>0</v>
      </c>
      <c r="AQ2493" s="92" t="str">
        <f t="shared" si="500"/>
        <v xml:space="preserve"> </v>
      </c>
      <c r="AR2493" s="92" t="str">
        <f>IF(LEN(AQ2493)=1,"",COUNTIF($AQ$19:AQ2493,AQ2493)=1)</f>
        <v/>
      </c>
      <c r="AS2493" s="73"/>
      <c r="AT2493" s="73"/>
      <c r="AU2493" s="73"/>
      <c r="AV2493" s="235" t="str">
        <f>IF($P2493=Lists!$A$13,Lists!$A$29,IF($P2493=Lists!$A$14,Lists!$A$30,$P2493))</f>
        <v/>
      </c>
      <c r="AW2493" s="73"/>
      <c r="AX2493" s="73"/>
    </row>
    <row r="2494" spans="2:50" x14ac:dyDescent="0.3">
      <c r="B2494" s="137">
        <f t="shared" si="506"/>
        <v>2476</v>
      </c>
      <c r="C2494" s="24"/>
      <c r="D2494" s="24"/>
      <c r="E2494" s="24"/>
      <c r="F2494" s="25"/>
      <c r="G2494" s="24"/>
      <c r="H2494" s="30"/>
      <c r="I2494" s="24"/>
      <c r="J2494" s="50" t="str">
        <f t="shared" si="497"/>
        <v/>
      </c>
      <c r="K2494" s="30"/>
      <c r="L2494" s="236"/>
      <c r="M2494" s="30"/>
      <c r="N2494" s="30"/>
      <c r="O2494" s="46" t="str">
        <f t="shared" si="498"/>
        <v/>
      </c>
      <c r="P2494" s="239" t="str">
        <f t="shared" si="501"/>
        <v/>
      </c>
      <c r="Q2494" s="52" t="str">
        <f t="shared" si="502"/>
        <v/>
      </c>
      <c r="R2494" s="127"/>
      <c r="S2494" s="86"/>
      <c r="T2494" s="127"/>
      <c r="U2494" s="86"/>
      <c r="V2494" s="87">
        <f t="shared" si="507"/>
        <v>0</v>
      </c>
      <c r="W2494" s="130"/>
      <c r="X2494" s="86"/>
      <c r="Y2494" s="86"/>
      <c r="Z2494" s="131"/>
      <c r="AA2494" s="87">
        <f t="shared" si="503"/>
        <v>0</v>
      </c>
      <c r="AB2494" s="127"/>
      <c r="AC2494" s="86"/>
      <c r="AD2494" s="87">
        <f t="shared" si="508"/>
        <v>0</v>
      </c>
      <c r="AE2494" s="127"/>
      <c r="AF2494" s="86"/>
      <c r="AG2494" s="86"/>
      <c r="AH2494" s="131"/>
      <c r="AI2494" s="88">
        <f t="shared" si="509"/>
        <v>0</v>
      </c>
      <c r="AJ2494" s="89" t="str">
        <f>IFERROR(IF(ISNA(MATCH($AV2494,Other_Category_Abbr,0)),INDEX(FGHG_List_Long_GWP,MATCH($AV2494,FGHG_List_Long,0)),INDEX(GWP_Other_Abbr,MATCH($AV2494,Other_Category_Abbr,0)))*SUM(V2494,AA2494,AD2494,AI2494),"")</f>
        <v/>
      </c>
      <c r="AK2494" s="89" t="str">
        <f>IFERROR(IF(ISNA(MATCH($AV2494,Other_Category_Abbr,0)),INDEX(FGHG_List_Long_GWP,MATCH($AV2494,FGHG_List_Long,0)),INDEX(GWP_Other_Abbr,MATCH($AV2494,Other_Category_Abbr,0)))*(T2494*(S2494+U2494)+W2494*(Y2494+X2494)+AD2494+AE2494*(AF2494+AG2494)),"")</f>
        <v/>
      </c>
      <c r="AL2494" s="90" t="str">
        <f t="shared" si="504"/>
        <v/>
      </c>
      <c r="AM2494" s="91" t="str">
        <f t="shared" si="505"/>
        <v/>
      </c>
      <c r="AP2494" s="92" t="b">
        <f t="shared" si="499"/>
        <v>0</v>
      </c>
      <c r="AQ2494" s="92" t="str">
        <f t="shared" si="500"/>
        <v xml:space="preserve"> </v>
      </c>
      <c r="AR2494" s="92" t="str">
        <f>IF(LEN(AQ2494)=1,"",COUNTIF($AQ$19:AQ2494,AQ2494)=1)</f>
        <v/>
      </c>
      <c r="AS2494" s="73"/>
      <c r="AT2494" s="73"/>
      <c r="AU2494" s="73"/>
      <c r="AV2494" s="235" t="str">
        <f>IF($P2494=Lists!$A$13,Lists!$A$29,IF($P2494=Lists!$A$14,Lists!$A$30,$P2494))</f>
        <v/>
      </c>
      <c r="AW2494" s="73"/>
      <c r="AX2494" s="73"/>
    </row>
    <row r="2495" spans="2:50" x14ac:dyDescent="0.3">
      <c r="B2495" s="137">
        <f t="shared" si="506"/>
        <v>2477</v>
      </c>
      <c r="C2495" s="24"/>
      <c r="D2495" s="24"/>
      <c r="E2495" s="24"/>
      <c r="F2495" s="25"/>
      <c r="G2495" s="24"/>
      <c r="H2495" s="30"/>
      <c r="I2495" s="24"/>
      <c r="J2495" s="50" t="str">
        <f t="shared" si="497"/>
        <v/>
      </c>
      <c r="K2495" s="30"/>
      <c r="L2495" s="236"/>
      <c r="M2495" s="30"/>
      <c r="N2495" s="30"/>
      <c r="O2495" s="46" t="str">
        <f t="shared" si="498"/>
        <v/>
      </c>
      <c r="P2495" s="239" t="str">
        <f t="shared" si="501"/>
        <v/>
      </c>
      <c r="Q2495" s="52" t="str">
        <f t="shared" si="502"/>
        <v/>
      </c>
      <c r="R2495" s="127"/>
      <c r="S2495" s="86"/>
      <c r="T2495" s="127"/>
      <c r="U2495" s="86"/>
      <c r="V2495" s="87">
        <f t="shared" si="507"/>
        <v>0</v>
      </c>
      <c r="W2495" s="130"/>
      <c r="X2495" s="86"/>
      <c r="Y2495" s="86"/>
      <c r="Z2495" s="131"/>
      <c r="AA2495" s="87">
        <f t="shared" si="503"/>
        <v>0</v>
      </c>
      <c r="AB2495" s="127"/>
      <c r="AC2495" s="86"/>
      <c r="AD2495" s="87">
        <f t="shared" si="508"/>
        <v>0</v>
      </c>
      <c r="AE2495" s="127"/>
      <c r="AF2495" s="86"/>
      <c r="AG2495" s="86"/>
      <c r="AH2495" s="131"/>
      <c r="AI2495" s="88">
        <f t="shared" si="509"/>
        <v>0</v>
      </c>
      <c r="AJ2495" s="89" t="str">
        <f>IFERROR(IF(ISNA(MATCH($AV2495,Other_Category_Abbr,0)),INDEX(FGHG_List_Long_GWP,MATCH($AV2495,FGHG_List_Long,0)),INDEX(GWP_Other_Abbr,MATCH($AV2495,Other_Category_Abbr,0)))*SUM(V2495,AA2495,AD2495,AI2495),"")</f>
        <v/>
      </c>
      <c r="AK2495" s="89" t="str">
        <f>IFERROR(IF(ISNA(MATCH($AV2495,Other_Category_Abbr,0)),INDEX(FGHG_List_Long_GWP,MATCH($AV2495,FGHG_List_Long,0)),INDEX(GWP_Other_Abbr,MATCH($AV2495,Other_Category_Abbr,0)))*(T2495*(S2495+U2495)+W2495*(Y2495+X2495)+AD2495+AE2495*(AF2495+AG2495)),"")</f>
        <v/>
      </c>
      <c r="AL2495" s="90" t="str">
        <f t="shared" si="504"/>
        <v/>
      </c>
      <c r="AM2495" s="91" t="str">
        <f t="shared" si="505"/>
        <v/>
      </c>
      <c r="AP2495" s="92" t="b">
        <f t="shared" si="499"/>
        <v>0</v>
      </c>
      <c r="AQ2495" s="92" t="str">
        <f t="shared" si="500"/>
        <v xml:space="preserve"> </v>
      </c>
      <c r="AR2495" s="92" t="str">
        <f>IF(LEN(AQ2495)=1,"",COUNTIF($AQ$19:AQ2495,AQ2495)=1)</f>
        <v/>
      </c>
      <c r="AS2495" s="73"/>
      <c r="AT2495" s="73"/>
      <c r="AU2495" s="73"/>
      <c r="AV2495" s="235" t="str">
        <f>IF($P2495=Lists!$A$13,Lists!$A$29,IF($P2495=Lists!$A$14,Lists!$A$30,$P2495))</f>
        <v/>
      </c>
      <c r="AW2495" s="73"/>
      <c r="AX2495" s="73"/>
    </row>
    <row r="2496" spans="2:50" x14ac:dyDescent="0.3">
      <c r="B2496" s="137">
        <f t="shared" si="506"/>
        <v>2478</v>
      </c>
      <c r="C2496" s="24"/>
      <c r="D2496" s="24"/>
      <c r="E2496" s="24"/>
      <c r="F2496" s="25"/>
      <c r="G2496" s="24"/>
      <c r="H2496" s="30"/>
      <c r="I2496" s="24"/>
      <c r="J2496" s="50" t="str">
        <f t="shared" si="497"/>
        <v/>
      </c>
      <c r="K2496" s="30"/>
      <c r="L2496" s="236"/>
      <c r="M2496" s="30"/>
      <c r="N2496" s="30"/>
      <c r="O2496" s="46" t="str">
        <f t="shared" si="498"/>
        <v/>
      </c>
      <c r="P2496" s="239" t="str">
        <f t="shared" si="501"/>
        <v/>
      </c>
      <c r="Q2496" s="52" t="str">
        <f t="shared" si="502"/>
        <v/>
      </c>
      <c r="R2496" s="127"/>
      <c r="S2496" s="86"/>
      <c r="T2496" s="127"/>
      <c r="U2496" s="86"/>
      <c r="V2496" s="87">
        <f t="shared" si="507"/>
        <v>0</v>
      </c>
      <c r="W2496" s="130"/>
      <c r="X2496" s="86"/>
      <c r="Y2496" s="86"/>
      <c r="Z2496" s="131"/>
      <c r="AA2496" s="87">
        <f t="shared" si="503"/>
        <v>0</v>
      </c>
      <c r="AB2496" s="127"/>
      <c r="AC2496" s="86"/>
      <c r="AD2496" s="87">
        <f t="shared" si="508"/>
        <v>0</v>
      </c>
      <c r="AE2496" s="127"/>
      <c r="AF2496" s="86"/>
      <c r="AG2496" s="86"/>
      <c r="AH2496" s="131"/>
      <c r="AI2496" s="88">
        <f t="shared" si="509"/>
        <v>0</v>
      </c>
      <c r="AJ2496" s="89" t="str">
        <f>IFERROR(IF(ISNA(MATCH($AV2496,Other_Category_Abbr,0)),INDEX(FGHG_List_Long_GWP,MATCH($AV2496,FGHG_List_Long,0)),INDEX(GWP_Other_Abbr,MATCH($AV2496,Other_Category_Abbr,0)))*SUM(V2496,AA2496,AD2496,AI2496),"")</f>
        <v/>
      </c>
      <c r="AK2496" s="89" t="str">
        <f>IFERROR(IF(ISNA(MATCH($AV2496,Other_Category_Abbr,0)),INDEX(FGHG_List_Long_GWP,MATCH($AV2496,FGHG_List_Long,0)),INDEX(GWP_Other_Abbr,MATCH($AV2496,Other_Category_Abbr,0)))*(T2496*(S2496+U2496)+W2496*(Y2496+X2496)+AD2496+AE2496*(AF2496+AG2496)),"")</f>
        <v/>
      </c>
      <c r="AL2496" s="90" t="str">
        <f t="shared" si="504"/>
        <v/>
      </c>
      <c r="AM2496" s="91" t="str">
        <f t="shared" si="505"/>
        <v/>
      </c>
      <c r="AP2496" s="92" t="b">
        <f t="shared" si="499"/>
        <v>0</v>
      </c>
      <c r="AQ2496" s="92" t="str">
        <f t="shared" si="500"/>
        <v xml:space="preserve"> </v>
      </c>
      <c r="AR2496" s="92" t="str">
        <f>IF(LEN(AQ2496)=1,"",COUNTIF($AQ$19:AQ2496,AQ2496)=1)</f>
        <v/>
      </c>
      <c r="AS2496" s="73"/>
      <c r="AT2496" s="73"/>
      <c r="AU2496" s="73"/>
      <c r="AV2496" s="235" t="str">
        <f>IF($P2496=Lists!$A$13,Lists!$A$29,IF($P2496=Lists!$A$14,Lists!$A$30,$P2496))</f>
        <v/>
      </c>
      <c r="AW2496" s="73"/>
      <c r="AX2496" s="73"/>
    </row>
    <row r="2497" spans="2:50" x14ac:dyDescent="0.3">
      <c r="B2497" s="137">
        <f t="shared" si="506"/>
        <v>2479</v>
      </c>
      <c r="C2497" s="24"/>
      <c r="D2497" s="24"/>
      <c r="E2497" s="24"/>
      <c r="F2497" s="25"/>
      <c r="G2497" s="24"/>
      <c r="H2497" s="30"/>
      <c r="I2497" s="24"/>
      <c r="J2497" s="50" t="str">
        <f t="shared" si="497"/>
        <v/>
      </c>
      <c r="K2497" s="30"/>
      <c r="L2497" s="236"/>
      <c r="M2497" s="30"/>
      <c r="N2497" s="30"/>
      <c r="O2497" s="46" t="str">
        <f t="shared" si="498"/>
        <v/>
      </c>
      <c r="P2497" s="239" t="str">
        <f t="shared" si="501"/>
        <v/>
      </c>
      <c r="Q2497" s="52" t="str">
        <f t="shared" si="502"/>
        <v/>
      </c>
      <c r="R2497" s="127"/>
      <c r="S2497" s="86"/>
      <c r="T2497" s="127"/>
      <c r="U2497" s="86"/>
      <c r="V2497" s="87">
        <f t="shared" si="507"/>
        <v>0</v>
      </c>
      <c r="W2497" s="130"/>
      <c r="X2497" s="86"/>
      <c r="Y2497" s="86"/>
      <c r="Z2497" s="131"/>
      <c r="AA2497" s="87">
        <f t="shared" si="503"/>
        <v>0</v>
      </c>
      <c r="AB2497" s="127"/>
      <c r="AC2497" s="86"/>
      <c r="AD2497" s="87">
        <f t="shared" si="508"/>
        <v>0</v>
      </c>
      <c r="AE2497" s="127"/>
      <c r="AF2497" s="86"/>
      <c r="AG2497" s="86"/>
      <c r="AH2497" s="131"/>
      <c r="AI2497" s="88">
        <f t="shared" si="509"/>
        <v>0</v>
      </c>
      <c r="AJ2497" s="89" t="str">
        <f>IFERROR(IF(ISNA(MATCH($AV2497,Other_Category_Abbr,0)),INDEX(FGHG_List_Long_GWP,MATCH($AV2497,FGHG_List_Long,0)),INDEX(GWP_Other_Abbr,MATCH($AV2497,Other_Category_Abbr,0)))*SUM(V2497,AA2497,AD2497,AI2497),"")</f>
        <v/>
      </c>
      <c r="AK2497" s="89" t="str">
        <f>IFERROR(IF(ISNA(MATCH($AV2497,Other_Category_Abbr,0)),INDEX(FGHG_List_Long_GWP,MATCH($AV2497,FGHG_List_Long,0)),INDEX(GWP_Other_Abbr,MATCH($AV2497,Other_Category_Abbr,0)))*(T2497*(S2497+U2497)+W2497*(Y2497+X2497)+AD2497+AE2497*(AF2497+AG2497)),"")</f>
        <v/>
      </c>
      <c r="AL2497" s="90" t="str">
        <f t="shared" si="504"/>
        <v/>
      </c>
      <c r="AM2497" s="91" t="str">
        <f t="shared" si="505"/>
        <v/>
      </c>
      <c r="AP2497" s="92" t="b">
        <f t="shared" si="499"/>
        <v>0</v>
      </c>
      <c r="AQ2497" s="92" t="str">
        <f t="shared" si="500"/>
        <v xml:space="preserve"> </v>
      </c>
      <c r="AR2497" s="92" t="str">
        <f>IF(LEN(AQ2497)=1,"",COUNTIF($AQ$19:AQ2497,AQ2497)=1)</f>
        <v/>
      </c>
      <c r="AS2497" s="73"/>
      <c r="AT2497" s="73"/>
      <c r="AU2497" s="73"/>
      <c r="AV2497" s="235" t="str">
        <f>IF($P2497=Lists!$A$13,Lists!$A$29,IF($P2497=Lists!$A$14,Lists!$A$30,$P2497))</f>
        <v/>
      </c>
      <c r="AW2497" s="73"/>
      <c r="AX2497" s="73"/>
    </row>
    <row r="2498" spans="2:50" x14ac:dyDescent="0.3">
      <c r="B2498" s="137">
        <f t="shared" si="506"/>
        <v>2480</v>
      </c>
      <c r="C2498" s="24"/>
      <c r="D2498" s="24"/>
      <c r="E2498" s="24"/>
      <c r="F2498" s="25"/>
      <c r="G2498" s="24"/>
      <c r="H2498" s="30"/>
      <c r="I2498" s="24"/>
      <c r="J2498" s="50" t="str">
        <f t="shared" si="497"/>
        <v/>
      </c>
      <c r="K2498" s="30"/>
      <c r="L2498" s="236"/>
      <c r="M2498" s="30"/>
      <c r="N2498" s="30"/>
      <c r="O2498" s="46" t="str">
        <f t="shared" si="498"/>
        <v/>
      </c>
      <c r="P2498" s="239" t="str">
        <f t="shared" si="501"/>
        <v/>
      </c>
      <c r="Q2498" s="52" t="str">
        <f t="shared" si="502"/>
        <v/>
      </c>
      <c r="R2498" s="127"/>
      <c r="S2498" s="86"/>
      <c r="T2498" s="127"/>
      <c r="U2498" s="86"/>
      <c r="V2498" s="87">
        <f t="shared" si="507"/>
        <v>0</v>
      </c>
      <c r="W2498" s="130"/>
      <c r="X2498" s="86"/>
      <c r="Y2498" s="86"/>
      <c r="Z2498" s="131"/>
      <c r="AA2498" s="87">
        <f t="shared" si="503"/>
        <v>0</v>
      </c>
      <c r="AB2498" s="127"/>
      <c r="AC2498" s="86"/>
      <c r="AD2498" s="87">
        <f t="shared" si="508"/>
        <v>0</v>
      </c>
      <c r="AE2498" s="127"/>
      <c r="AF2498" s="86"/>
      <c r="AG2498" s="86"/>
      <c r="AH2498" s="131"/>
      <c r="AI2498" s="88">
        <f t="shared" si="509"/>
        <v>0</v>
      </c>
      <c r="AJ2498" s="89" t="str">
        <f>IFERROR(IF(ISNA(MATCH($AV2498,Other_Category_Abbr,0)),INDEX(FGHG_List_Long_GWP,MATCH($AV2498,FGHG_List_Long,0)),INDEX(GWP_Other_Abbr,MATCH($AV2498,Other_Category_Abbr,0)))*SUM(V2498,AA2498,AD2498,AI2498),"")</f>
        <v/>
      </c>
      <c r="AK2498" s="89" t="str">
        <f>IFERROR(IF(ISNA(MATCH($AV2498,Other_Category_Abbr,0)),INDEX(FGHG_List_Long_GWP,MATCH($AV2498,FGHG_List_Long,0)),INDEX(GWP_Other_Abbr,MATCH($AV2498,Other_Category_Abbr,0)))*(T2498*(S2498+U2498)+W2498*(Y2498+X2498)+AD2498+AE2498*(AF2498+AG2498)),"")</f>
        <v/>
      </c>
      <c r="AL2498" s="90" t="str">
        <f t="shared" si="504"/>
        <v/>
      </c>
      <c r="AM2498" s="91" t="str">
        <f t="shared" si="505"/>
        <v/>
      </c>
      <c r="AP2498" s="92" t="b">
        <f t="shared" si="499"/>
        <v>0</v>
      </c>
      <c r="AQ2498" s="92" t="str">
        <f t="shared" si="500"/>
        <v xml:space="preserve"> </v>
      </c>
      <c r="AR2498" s="92" t="str">
        <f>IF(LEN(AQ2498)=1,"",COUNTIF($AQ$19:AQ2498,AQ2498)=1)</f>
        <v/>
      </c>
      <c r="AS2498" s="73"/>
      <c r="AT2498" s="73"/>
      <c r="AU2498" s="73"/>
      <c r="AV2498" s="235" t="str">
        <f>IF($P2498=Lists!$A$13,Lists!$A$29,IF($P2498=Lists!$A$14,Lists!$A$30,$P2498))</f>
        <v/>
      </c>
      <c r="AW2498" s="73"/>
      <c r="AX2498" s="73"/>
    </row>
    <row r="2499" spans="2:50" x14ac:dyDescent="0.3">
      <c r="B2499" s="137">
        <f t="shared" si="506"/>
        <v>2481</v>
      </c>
      <c r="C2499" s="24"/>
      <c r="D2499" s="24"/>
      <c r="E2499" s="24"/>
      <c r="F2499" s="25"/>
      <c r="G2499" s="24"/>
      <c r="H2499" s="30"/>
      <c r="I2499" s="24"/>
      <c r="J2499" s="50" t="str">
        <f t="shared" si="497"/>
        <v/>
      </c>
      <c r="K2499" s="30"/>
      <c r="L2499" s="236"/>
      <c r="M2499" s="30"/>
      <c r="N2499" s="30"/>
      <c r="O2499" s="46" t="str">
        <f t="shared" si="498"/>
        <v/>
      </c>
      <c r="P2499" s="239" t="str">
        <f t="shared" si="501"/>
        <v/>
      </c>
      <c r="Q2499" s="52" t="str">
        <f t="shared" si="502"/>
        <v/>
      </c>
      <c r="R2499" s="127"/>
      <c r="S2499" s="86"/>
      <c r="T2499" s="127"/>
      <c r="U2499" s="86"/>
      <c r="V2499" s="87">
        <f t="shared" si="507"/>
        <v>0</v>
      </c>
      <c r="W2499" s="130"/>
      <c r="X2499" s="86"/>
      <c r="Y2499" s="86"/>
      <c r="Z2499" s="131"/>
      <c r="AA2499" s="87">
        <f t="shared" si="503"/>
        <v>0</v>
      </c>
      <c r="AB2499" s="127"/>
      <c r="AC2499" s="86"/>
      <c r="AD2499" s="87">
        <f t="shared" si="508"/>
        <v>0</v>
      </c>
      <c r="AE2499" s="127"/>
      <c r="AF2499" s="86"/>
      <c r="AG2499" s="86"/>
      <c r="AH2499" s="131"/>
      <c r="AI2499" s="88">
        <f t="shared" si="509"/>
        <v>0</v>
      </c>
      <c r="AJ2499" s="89" t="str">
        <f>IFERROR(IF(ISNA(MATCH($AV2499,Other_Category_Abbr,0)),INDEX(FGHG_List_Long_GWP,MATCH($AV2499,FGHG_List_Long,0)),INDEX(GWP_Other_Abbr,MATCH($AV2499,Other_Category_Abbr,0)))*SUM(V2499,AA2499,AD2499,AI2499),"")</f>
        <v/>
      </c>
      <c r="AK2499" s="89" t="str">
        <f>IFERROR(IF(ISNA(MATCH($AV2499,Other_Category_Abbr,0)),INDEX(FGHG_List_Long_GWP,MATCH($AV2499,FGHG_List_Long,0)),INDEX(GWP_Other_Abbr,MATCH($AV2499,Other_Category_Abbr,0)))*(T2499*(S2499+U2499)+W2499*(Y2499+X2499)+AD2499+AE2499*(AF2499+AG2499)),"")</f>
        <v/>
      </c>
      <c r="AL2499" s="90" t="str">
        <f t="shared" si="504"/>
        <v/>
      </c>
      <c r="AM2499" s="91" t="str">
        <f t="shared" si="505"/>
        <v/>
      </c>
      <c r="AP2499" s="92" t="b">
        <f t="shared" si="499"/>
        <v>0</v>
      </c>
      <c r="AQ2499" s="92" t="str">
        <f t="shared" si="500"/>
        <v xml:space="preserve"> </v>
      </c>
      <c r="AR2499" s="92" t="str">
        <f>IF(LEN(AQ2499)=1,"",COUNTIF($AQ$19:AQ2499,AQ2499)=1)</f>
        <v/>
      </c>
      <c r="AS2499" s="73"/>
      <c r="AT2499" s="73"/>
      <c r="AU2499" s="73"/>
      <c r="AV2499" s="235" t="str">
        <f>IF($P2499=Lists!$A$13,Lists!$A$29,IF($P2499=Lists!$A$14,Lists!$A$30,$P2499))</f>
        <v/>
      </c>
      <c r="AW2499" s="73"/>
      <c r="AX2499" s="73"/>
    </row>
    <row r="2500" spans="2:50" x14ac:dyDescent="0.3">
      <c r="B2500" s="137">
        <f t="shared" si="506"/>
        <v>2482</v>
      </c>
      <c r="C2500" s="24"/>
      <c r="D2500" s="24"/>
      <c r="E2500" s="24"/>
      <c r="F2500" s="25"/>
      <c r="G2500" s="24"/>
      <c r="H2500" s="30"/>
      <c r="I2500" s="24"/>
      <c r="J2500" s="50" t="str">
        <f t="shared" si="497"/>
        <v/>
      </c>
      <c r="K2500" s="30"/>
      <c r="L2500" s="236"/>
      <c r="M2500" s="30"/>
      <c r="N2500" s="30"/>
      <c r="O2500" s="46" t="str">
        <f t="shared" si="498"/>
        <v/>
      </c>
      <c r="P2500" s="239" t="str">
        <f t="shared" si="501"/>
        <v/>
      </c>
      <c r="Q2500" s="52" t="str">
        <f t="shared" si="502"/>
        <v/>
      </c>
      <c r="R2500" s="127"/>
      <c r="S2500" s="86"/>
      <c r="T2500" s="127"/>
      <c r="U2500" s="86"/>
      <c r="V2500" s="87">
        <f t="shared" si="507"/>
        <v>0</v>
      </c>
      <c r="W2500" s="130"/>
      <c r="X2500" s="86"/>
      <c r="Y2500" s="86"/>
      <c r="Z2500" s="131"/>
      <c r="AA2500" s="87">
        <f t="shared" si="503"/>
        <v>0</v>
      </c>
      <c r="AB2500" s="127"/>
      <c r="AC2500" s="86"/>
      <c r="AD2500" s="87">
        <f t="shared" si="508"/>
        <v>0</v>
      </c>
      <c r="AE2500" s="127"/>
      <c r="AF2500" s="86"/>
      <c r="AG2500" s="86"/>
      <c r="AH2500" s="131"/>
      <c r="AI2500" s="88">
        <f t="shared" si="509"/>
        <v>0</v>
      </c>
      <c r="AJ2500" s="89" t="str">
        <f>IFERROR(IF(ISNA(MATCH($AV2500,Other_Category_Abbr,0)),INDEX(FGHG_List_Long_GWP,MATCH($AV2500,FGHG_List_Long,0)),INDEX(GWP_Other_Abbr,MATCH($AV2500,Other_Category_Abbr,0)))*SUM(V2500,AA2500,AD2500,AI2500),"")</f>
        <v/>
      </c>
      <c r="AK2500" s="89" t="str">
        <f>IFERROR(IF(ISNA(MATCH($AV2500,Other_Category_Abbr,0)),INDEX(FGHG_List_Long_GWP,MATCH($AV2500,FGHG_List_Long,0)),INDEX(GWP_Other_Abbr,MATCH($AV2500,Other_Category_Abbr,0)))*(T2500*(S2500+U2500)+W2500*(Y2500+X2500)+AD2500+AE2500*(AF2500+AG2500)),"")</f>
        <v/>
      </c>
      <c r="AL2500" s="90" t="str">
        <f t="shared" si="504"/>
        <v/>
      </c>
      <c r="AM2500" s="91" t="str">
        <f t="shared" si="505"/>
        <v/>
      </c>
      <c r="AP2500" s="92" t="b">
        <f t="shared" si="499"/>
        <v>0</v>
      </c>
      <c r="AQ2500" s="92" t="str">
        <f t="shared" si="500"/>
        <v xml:space="preserve"> </v>
      </c>
      <c r="AR2500" s="92" t="str">
        <f>IF(LEN(AQ2500)=1,"",COUNTIF($AQ$19:AQ2500,AQ2500)=1)</f>
        <v/>
      </c>
      <c r="AS2500" s="73"/>
      <c r="AT2500" s="73"/>
      <c r="AU2500" s="73"/>
      <c r="AV2500" s="235" t="str">
        <f>IF($P2500=Lists!$A$13,Lists!$A$29,IF($P2500=Lists!$A$14,Lists!$A$30,$P2500))</f>
        <v/>
      </c>
      <c r="AW2500" s="73"/>
      <c r="AX2500" s="73"/>
    </row>
    <row r="2501" spans="2:50" x14ac:dyDescent="0.3">
      <c r="B2501" s="137">
        <f t="shared" si="506"/>
        <v>2483</v>
      </c>
      <c r="C2501" s="24"/>
      <c r="D2501" s="24"/>
      <c r="E2501" s="24"/>
      <c r="F2501" s="25"/>
      <c r="G2501" s="24"/>
      <c r="H2501" s="30"/>
      <c r="I2501" s="24"/>
      <c r="J2501" s="50" t="str">
        <f t="shared" si="497"/>
        <v/>
      </c>
      <c r="K2501" s="30"/>
      <c r="L2501" s="236"/>
      <c r="M2501" s="30"/>
      <c r="N2501" s="30"/>
      <c r="O2501" s="46" t="str">
        <f t="shared" si="498"/>
        <v/>
      </c>
      <c r="P2501" s="239" t="str">
        <f t="shared" si="501"/>
        <v/>
      </c>
      <c r="Q2501" s="52" t="str">
        <f t="shared" si="502"/>
        <v/>
      </c>
      <c r="R2501" s="127"/>
      <c r="S2501" s="86"/>
      <c r="T2501" s="127"/>
      <c r="U2501" s="86"/>
      <c r="V2501" s="87">
        <f t="shared" si="507"/>
        <v>0</v>
      </c>
      <c r="W2501" s="130"/>
      <c r="X2501" s="86"/>
      <c r="Y2501" s="86"/>
      <c r="Z2501" s="131"/>
      <c r="AA2501" s="87">
        <f t="shared" si="503"/>
        <v>0</v>
      </c>
      <c r="AB2501" s="127"/>
      <c r="AC2501" s="86"/>
      <c r="AD2501" s="87">
        <f t="shared" si="508"/>
        <v>0</v>
      </c>
      <c r="AE2501" s="127"/>
      <c r="AF2501" s="86"/>
      <c r="AG2501" s="86"/>
      <c r="AH2501" s="131"/>
      <c r="AI2501" s="88">
        <f t="shared" si="509"/>
        <v>0</v>
      </c>
      <c r="AJ2501" s="89" t="str">
        <f>IFERROR(IF(ISNA(MATCH($AV2501,Other_Category_Abbr,0)),INDEX(FGHG_List_Long_GWP,MATCH($AV2501,FGHG_List_Long,0)),INDEX(GWP_Other_Abbr,MATCH($AV2501,Other_Category_Abbr,0)))*SUM(V2501,AA2501,AD2501,AI2501),"")</f>
        <v/>
      </c>
      <c r="AK2501" s="89" t="str">
        <f>IFERROR(IF(ISNA(MATCH($AV2501,Other_Category_Abbr,0)),INDEX(FGHG_List_Long_GWP,MATCH($AV2501,FGHG_List_Long,0)),INDEX(GWP_Other_Abbr,MATCH($AV2501,Other_Category_Abbr,0)))*(T2501*(S2501+U2501)+W2501*(Y2501+X2501)+AD2501+AE2501*(AF2501+AG2501)),"")</f>
        <v/>
      </c>
      <c r="AL2501" s="90" t="str">
        <f t="shared" si="504"/>
        <v/>
      </c>
      <c r="AM2501" s="91" t="str">
        <f t="shared" si="505"/>
        <v/>
      </c>
      <c r="AP2501" s="92" t="b">
        <f t="shared" si="499"/>
        <v>0</v>
      </c>
      <c r="AQ2501" s="92" t="str">
        <f t="shared" si="500"/>
        <v xml:space="preserve"> </v>
      </c>
      <c r="AR2501" s="92" t="str">
        <f>IF(LEN(AQ2501)=1,"",COUNTIF($AQ$19:AQ2501,AQ2501)=1)</f>
        <v/>
      </c>
      <c r="AS2501" s="73"/>
      <c r="AT2501" s="73"/>
      <c r="AU2501" s="73"/>
      <c r="AV2501" s="235" t="str">
        <f>IF($P2501=Lists!$A$13,Lists!$A$29,IF($P2501=Lists!$A$14,Lists!$A$30,$P2501))</f>
        <v/>
      </c>
      <c r="AW2501" s="73"/>
      <c r="AX2501" s="73"/>
    </row>
    <row r="2502" spans="2:50" x14ac:dyDescent="0.3">
      <c r="B2502" s="137">
        <f t="shared" si="506"/>
        <v>2484</v>
      </c>
      <c r="C2502" s="24"/>
      <c r="D2502" s="24"/>
      <c r="E2502" s="24"/>
      <c r="F2502" s="25"/>
      <c r="G2502" s="24"/>
      <c r="H2502" s="30"/>
      <c r="I2502" s="24"/>
      <c r="J2502" s="50" t="str">
        <f t="shared" si="497"/>
        <v/>
      </c>
      <c r="K2502" s="30"/>
      <c r="L2502" s="236"/>
      <c r="M2502" s="30"/>
      <c r="N2502" s="30"/>
      <c r="O2502" s="46" t="str">
        <f t="shared" si="498"/>
        <v/>
      </c>
      <c r="P2502" s="239" t="str">
        <f t="shared" si="501"/>
        <v/>
      </c>
      <c r="Q2502" s="52" t="str">
        <f t="shared" si="502"/>
        <v/>
      </c>
      <c r="R2502" s="127"/>
      <c r="S2502" s="86"/>
      <c r="T2502" s="127"/>
      <c r="U2502" s="86"/>
      <c r="V2502" s="87">
        <f t="shared" si="507"/>
        <v>0</v>
      </c>
      <c r="W2502" s="130"/>
      <c r="X2502" s="86"/>
      <c r="Y2502" s="86"/>
      <c r="Z2502" s="131"/>
      <c r="AA2502" s="87">
        <f t="shared" si="503"/>
        <v>0</v>
      </c>
      <c r="AB2502" s="127"/>
      <c r="AC2502" s="86"/>
      <c r="AD2502" s="87">
        <f t="shared" si="508"/>
        <v>0</v>
      </c>
      <c r="AE2502" s="127"/>
      <c r="AF2502" s="86"/>
      <c r="AG2502" s="86"/>
      <c r="AH2502" s="131"/>
      <c r="AI2502" s="88">
        <f t="shared" si="509"/>
        <v>0</v>
      </c>
      <c r="AJ2502" s="89" t="str">
        <f>IFERROR(IF(ISNA(MATCH($AV2502,Other_Category_Abbr,0)),INDEX(FGHG_List_Long_GWP,MATCH($AV2502,FGHG_List_Long,0)),INDEX(GWP_Other_Abbr,MATCH($AV2502,Other_Category_Abbr,0)))*SUM(V2502,AA2502,AD2502,AI2502),"")</f>
        <v/>
      </c>
      <c r="AK2502" s="89" t="str">
        <f>IFERROR(IF(ISNA(MATCH($AV2502,Other_Category_Abbr,0)),INDEX(FGHG_List_Long_GWP,MATCH($AV2502,FGHG_List_Long,0)),INDEX(GWP_Other_Abbr,MATCH($AV2502,Other_Category_Abbr,0)))*(T2502*(S2502+U2502)+W2502*(Y2502+X2502)+AD2502+AE2502*(AF2502+AG2502)),"")</f>
        <v/>
      </c>
      <c r="AL2502" s="90" t="str">
        <f t="shared" si="504"/>
        <v/>
      </c>
      <c r="AM2502" s="91" t="str">
        <f t="shared" si="505"/>
        <v/>
      </c>
      <c r="AP2502" s="92" t="b">
        <f t="shared" si="499"/>
        <v>0</v>
      </c>
      <c r="AQ2502" s="92" t="str">
        <f t="shared" si="500"/>
        <v xml:space="preserve"> </v>
      </c>
      <c r="AR2502" s="92" t="str">
        <f>IF(LEN(AQ2502)=1,"",COUNTIF($AQ$19:AQ2502,AQ2502)=1)</f>
        <v/>
      </c>
      <c r="AS2502" s="73"/>
      <c r="AT2502" s="73"/>
      <c r="AU2502" s="73"/>
      <c r="AV2502" s="235" t="str">
        <f>IF($P2502=Lists!$A$13,Lists!$A$29,IF($P2502=Lists!$A$14,Lists!$A$30,$P2502))</f>
        <v/>
      </c>
      <c r="AW2502" s="73"/>
      <c r="AX2502" s="73"/>
    </row>
    <row r="2503" spans="2:50" x14ac:dyDescent="0.3">
      <c r="B2503" s="137">
        <f t="shared" si="506"/>
        <v>2485</v>
      </c>
      <c r="C2503" s="24"/>
      <c r="D2503" s="24"/>
      <c r="E2503" s="24"/>
      <c r="F2503" s="25"/>
      <c r="G2503" s="24"/>
      <c r="H2503" s="30"/>
      <c r="I2503" s="24"/>
      <c r="J2503" s="50" t="str">
        <f t="shared" si="497"/>
        <v/>
      </c>
      <c r="K2503" s="30"/>
      <c r="L2503" s="236"/>
      <c r="M2503" s="30"/>
      <c r="N2503" s="30"/>
      <c r="O2503" s="46" t="str">
        <f t="shared" si="498"/>
        <v/>
      </c>
      <c r="P2503" s="239" t="str">
        <f t="shared" si="501"/>
        <v/>
      </c>
      <c r="Q2503" s="52" t="str">
        <f t="shared" si="502"/>
        <v/>
      </c>
      <c r="R2503" s="127"/>
      <c r="S2503" s="86"/>
      <c r="T2503" s="127"/>
      <c r="U2503" s="86"/>
      <c r="V2503" s="87">
        <f t="shared" si="507"/>
        <v>0</v>
      </c>
      <c r="W2503" s="130"/>
      <c r="X2503" s="86"/>
      <c r="Y2503" s="86"/>
      <c r="Z2503" s="131"/>
      <c r="AA2503" s="87">
        <f t="shared" si="503"/>
        <v>0</v>
      </c>
      <c r="AB2503" s="127"/>
      <c r="AC2503" s="86"/>
      <c r="AD2503" s="87">
        <f t="shared" si="508"/>
        <v>0</v>
      </c>
      <c r="AE2503" s="127"/>
      <c r="AF2503" s="86"/>
      <c r="AG2503" s="86"/>
      <c r="AH2503" s="131"/>
      <c r="AI2503" s="88">
        <f t="shared" si="509"/>
        <v>0</v>
      </c>
      <c r="AJ2503" s="89" t="str">
        <f>IFERROR(IF(ISNA(MATCH($AV2503,Other_Category_Abbr,0)),INDEX(FGHG_List_Long_GWP,MATCH($AV2503,FGHG_List_Long,0)),INDEX(GWP_Other_Abbr,MATCH($AV2503,Other_Category_Abbr,0)))*SUM(V2503,AA2503,AD2503,AI2503),"")</f>
        <v/>
      </c>
      <c r="AK2503" s="89" t="str">
        <f>IFERROR(IF(ISNA(MATCH($AV2503,Other_Category_Abbr,0)),INDEX(FGHG_List_Long_GWP,MATCH($AV2503,FGHG_List_Long,0)),INDEX(GWP_Other_Abbr,MATCH($AV2503,Other_Category_Abbr,0)))*(T2503*(S2503+U2503)+W2503*(Y2503+X2503)+AD2503+AE2503*(AF2503+AG2503)),"")</f>
        <v/>
      </c>
      <c r="AL2503" s="90" t="str">
        <f t="shared" si="504"/>
        <v/>
      </c>
      <c r="AM2503" s="91" t="str">
        <f t="shared" si="505"/>
        <v/>
      </c>
      <c r="AP2503" s="92" t="b">
        <f t="shared" si="499"/>
        <v>0</v>
      </c>
      <c r="AQ2503" s="92" t="str">
        <f t="shared" si="500"/>
        <v xml:space="preserve"> </v>
      </c>
      <c r="AR2503" s="92" t="str">
        <f>IF(LEN(AQ2503)=1,"",COUNTIF($AQ$19:AQ2503,AQ2503)=1)</f>
        <v/>
      </c>
      <c r="AS2503" s="73"/>
      <c r="AT2503" s="73"/>
      <c r="AU2503" s="73"/>
      <c r="AV2503" s="235" t="str">
        <f>IF($P2503=Lists!$A$13,Lists!$A$29,IF($P2503=Lists!$A$14,Lists!$A$30,$P2503))</f>
        <v/>
      </c>
      <c r="AW2503" s="73"/>
      <c r="AX2503" s="73"/>
    </row>
    <row r="2504" spans="2:50" x14ac:dyDescent="0.3">
      <c r="B2504" s="137">
        <f t="shared" si="506"/>
        <v>2486</v>
      </c>
      <c r="C2504" s="24"/>
      <c r="D2504" s="24"/>
      <c r="E2504" s="24"/>
      <c r="F2504" s="25"/>
      <c r="G2504" s="24"/>
      <c r="H2504" s="30"/>
      <c r="I2504" s="24"/>
      <c r="J2504" s="50" t="str">
        <f t="shared" si="497"/>
        <v/>
      </c>
      <c r="K2504" s="30"/>
      <c r="L2504" s="236"/>
      <c r="M2504" s="30"/>
      <c r="N2504" s="30"/>
      <c r="O2504" s="46" t="str">
        <f t="shared" si="498"/>
        <v/>
      </c>
      <c r="P2504" s="239" t="str">
        <f t="shared" si="501"/>
        <v/>
      </c>
      <c r="Q2504" s="52" t="str">
        <f t="shared" si="502"/>
        <v/>
      </c>
      <c r="R2504" s="127"/>
      <c r="S2504" s="86"/>
      <c r="T2504" s="127"/>
      <c r="U2504" s="86"/>
      <c r="V2504" s="87">
        <f t="shared" si="507"/>
        <v>0</v>
      </c>
      <c r="W2504" s="130"/>
      <c r="X2504" s="86"/>
      <c r="Y2504" s="86"/>
      <c r="Z2504" s="131"/>
      <c r="AA2504" s="87">
        <f t="shared" si="503"/>
        <v>0</v>
      </c>
      <c r="AB2504" s="127"/>
      <c r="AC2504" s="86"/>
      <c r="AD2504" s="87">
        <f t="shared" si="508"/>
        <v>0</v>
      </c>
      <c r="AE2504" s="127"/>
      <c r="AF2504" s="86"/>
      <c r="AG2504" s="86"/>
      <c r="AH2504" s="131"/>
      <c r="AI2504" s="88">
        <f t="shared" si="509"/>
        <v>0</v>
      </c>
      <c r="AJ2504" s="89" t="str">
        <f>IFERROR(IF(ISNA(MATCH($AV2504,Other_Category_Abbr,0)),INDEX(FGHG_List_Long_GWP,MATCH($AV2504,FGHG_List_Long,0)),INDEX(GWP_Other_Abbr,MATCH($AV2504,Other_Category_Abbr,0)))*SUM(V2504,AA2504,AD2504,AI2504),"")</f>
        <v/>
      </c>
      <c r="AK2504" s="89" t="str">
        <f>IFERROR(IF(ISNA(MATCH($AV2504,Other_Category_Abbr,0)),INDEX(FGHG_List_Long_GWP,MATCH($AV2504,FGHG_List_Long,0)),INDEX(GWP_Other_Abbr,MATCH($AV2504,Other_Category_Abbr,0)))*(T2504*(S2504+U2504)+W2504*(Y2504+X2504)+AD2504+AE2504*(AF2504+AG2504)),"")</f>
        <v/>
      </c>
      <c r="AL2504" s="90" t="str">
        <f t="shared" si="504"/>
        <v/>
      </c>
      <c r="AM2504" s="91" t="str">
        <f t="shared" si="505"/>
        <v/>
      </c>
      <c r="AP2504" s="92" t="b">
        <f t="shared" si="499"/>
        <v>0</v>
      </c>
      <c r="AQ2504" s="92" t="str">
        <f t="shared" si="500"/>
        <v xml:space="preserve"> </v>
      </c>
      <c r="AR2504" s="92" t="str">
        <f>IF(LEN(AQ2504)=1,"",COUNTIF($AQ$19:AQ2504,AQ2504)=1)</f>
        <v/>
      </c>
      <c r="AS2504" s="73"/>
      <c r="AT2504" s="73"/>
      <c r="AU2504" s="73"/>
      <c r="AV2504" s="235" t="str">
        <f>IF($P2504=Lists!$A$13,Lists!$A$29,IF($P2504=Lists!$A$14,Lists!$A$30,$P2504))</f>
        <v/>
      </c>
      <c r="AW2504" s="73"/>
      <c r="AX2504" s="73"/>
    </row>
    <row r="2505" spans="2:50" x14ac:dyDescent="0.3">
      <c r="B2505" s="137">
        <f t="shared" si="506"/>
        <v>2487</v>
      </c>
      <c r="C2505" s="24"/>
      <c r="D2505" s="24"/>
      <c r="E2505" s="24"/>
      <c r="F2505" s="25"/>
      <c r="G2505" s="24"/>
      <c r="H2505" s="30"/>
      <c r="I2505" s="24"/>
      <c r="J2505" s="50" t="str">
        <f t="shared" si="497"/>
        <v/>
      </c>
      <c r="K2505" s="30"/>
      <c r="L2505" s="236"/>
      <c r="M2505" s="30"/>
      <c r="N2505" s="30"/>
      <c r="O2505" s="46" t="str">
        <f t="shared" si="498"/>
        <v/>
      </c>
      <c r="P2505" s="239" t="str">
        <f t="shared" si="501"/>
        <v/>
      </c>
      <c r="Q2505" s="52" t="str">
        <f t="shared" si="502"/>
        <v/>
      </c>
      <c r="R2505" s="127"/>
      <c r="S2505" s="86"/>
      <c r="T2505" s="127"/>
      <c r="U2505" s="86"/>
      <c r="V2505" s="87">
        <f t="shared" si="507"/>
        <v>0</v>
      </c>
      <c r="W2505" s="130"/>
      <c r="X2505" s="86"/>
      <c r="Y2505" s="86"/>
      <c r="Z2505" s="131"/>
      <c r="AA2505" s="87">
        <f t="shared" si="503"/>
        <v>0</v>
      </c>
      <c r="AB2505" s="127"/>
      <c r="AC2505" s="86"/>
      <c r="AD2505" s="87">
        <f t="shared" si="508"/>
        <v>0</v>
      </c>
      <c r="AE2505" s="127"/>
      <c r="AF2505" s="86"/>
      <c r="AG2505" s="86"/>
      <c r="AH2505" s="131"/>
      <c r="AI2505" s="88">
        <f t="shared" si="509"/>
        <v>0</v>
      </c>
      <c r="AJ2505" s="89" t="str">
        <f>IFERROR(IF(ISNA(MATCH($AV2505,Other_Category_Abbr,0)),INDEX(FGHG_List_Long_GWP,MATCH($AV2505,FGHG_List_Long,0)),INDEX(GWP_Other_Abbr,MATCH($AV2505,Other_Category_Abbr,0)))*SUM(V2505,AA2505,AD2505,AI2505),"")</f>
        <v/>
      </c>
      <c r="AK2505" s="89" t="str">
        <f>IFERROR(IF(ISNA(MATCH($AV2505,Other_Category_Abbr,0)),INDEX(FGHG_List_Long_GWP,MATCH($AV2505,FGHG_List_Long,0)),INDEX(GWP_Other_Abbr,MATCH($AV2505,Other_Category_Abbr,0)))*(T2505*(S2505+U2505)+W2505*(Y2505+X2505)+AD2505+AE2505*(AF2505+AG2505)),"")</f>
        <v/>
      </c>
      <c r="AL2505" s="90" t="str">
        <f t="shared" si="504"/>
        <v/>
      </c>
      <c r="AM2505" s="91" t="str">
        <f t="shared" si="505"/>
        <v/>
      </c>
      <c r="AP2505" s="92" t="b">
        <f t="shared" si="499"/>
        <v>0</v>
      </c>
      <c r="AQ2505" s="92" t="str">
        <f t="shared" si="500"/>
        <v xml:space="preserve"> </v>
      </c>
      <c r="AR2505" s="92" t="str">
        <f>IF(LEN(AQ2505)=1,"",COUNTIF($AQ$19:AQ2505,AQ2505)=1)</f>
        <v/>
      </c>
      <c r="AS2505" s="73"/>
      <c r="AT2505" s="73"/>
      <c r="AU2505" s="73"/>
      <c r="AV2505" s="235" t="str">
        <f>IF($P2505=Lists!$A$13,Lists!$A$29,IF($P2505=Lists!$A$14,Lists!$A$30,$P2505))</f>
        <v/>
      </c>
      <c r="AW2505" s="73"/>
      <c r="AX2505" s="73"/>
    </row>
    <row r="2506" spans="2:50" x14ac:dyDescent="0.3">
      <c r="B2506" s="137">
        <f t="shared" si="506"/>
        <v>2488</v>
      </c>
      <c r="C2506" s="24"/>
      <c r="D2506" s="24"/>
      <c r="E2506" s="24"/>
      <c r="F2506" s="25"/>
      <c r="G2506" s="24"/>
      <c r="H2506" s="30"/>
      <c r="I2506" s="24"/>
      <c r="J2506" s="50" t="str">
        <f t="shared" si="497"/>
        <v/>
      </c>
      <c r="K2506" s="30"/>
      <c r="L2506" s="236"/>
      <c r="M2506" s="30"/>
      <c r="N2506" s="30"/>
      <c r="O2506" s="46" t="str">
        <f t="shared" si="498"/>
        <v/>
      </c>
      <c r="P2506" s="239" t="str">
        <f t="shared" si="501"/>
        <v/>
      </c>
      <c r="Q2506" s="52" t="str">
        <f t="shared" si="502"/>
        <v/>
      </c>
      <c r="R2506" s="127"/>
      <c r="S2506" s="86"/>
      <c r="T2506" s="127"/>
      <c r="U2506" s="86"/>
      <c r="V2506" s="87">
        <f t="shared" si="507"/>
        <v>0</v>
      </c>
      <c r="W2506" s="130"/>
      <c r="X2506" s="86"/>
      <c r="Y2506" s="86"/>
      <c r="Z2506" s="131"/>
      <c r="AA2506" s="87">
        <f t="shared" si="503"/>
        <v>0</v>
      </c>
      <c r="AB2506" s="127"/>
      <c r="AC2506" s="86"/>
      <c r="AD2506" s="87">
        <f t="shared" si="508"/>
        <v>0</v>
      </c>
      <c r="AE2506" s="127"/>
      <c r="AF2506" s="86"/>
      <c r="AG2506" s="86"/>
      <c r="AH2506" s="131"/>
      <c r="AI2506" s="88">
        <f t="shared" si="509"/>
        <v>0</v>
      </c>
      <c r="AJ2506" s="89" t="str">
        <f>IFERROR(IF(ISNA(MATCH($AV2506,Other_Category_Abbr,0)),INDEX(FGHG_List_Long_GWP,MATCH($AV2506,FGHG_List_Long,0)),INDEX(GWP_Other_Abbr,MATCH($AV2506,Other_Category_Abbr,0)))*SUM(V2506,AA2506,AD2506,AI2506),"")</f>
        <v/>
      </c>
      <c r="AK2506" s="89" t="str">
        <f>IFERROR(IF(ISNA(MATCH($AV2506,Other_Category_Abbr,0)),INDEX(FGHG_List_Long_GWP,MATCH($AV2506,FGHG_List_Long,0)),INDEX(GWP_Other_Abbr,MATCH($AV2506,Other_Category_Abbr,0)))*(T2506*(S2506+U2506)+W2506*(Y2506+X2506)+AD2506+AE2506*(AF2506+AG2506)),"")</f>
        <v/>
      </c>
      <c r="AL2506" s="90" t="str">
        <f t="shared" si="504"/>
        <v/>
      </c>
      <c r="AM2506" s="91" t="str">
        <f t="shared" si="505"/>
        <v/>
      </c>
      <c r="AP2506" s="92" t="b">
        <f t="shared" si="499"/>
        <v>0</v>
      </c>
      <c r="AQ2506" s="92" t="str">
        <f t="shared" si="500"/>
        <v xml:space="preserve"> </v>
      </c>
      <c r="AR2506" s="92" t="str">
        <f>IF(LEN(AQ2506)=1,"",COUNTIF($AQ$19:AQ2506,AQ2506)=1)</f>
        <v/>
      </c>
      <c r="AS2506" s="73"/>
      <c r="AT2506" s="73"/>
      <c r="AU2506" s="73"/>
      <c r="AV2506" s="235" t="str">
        <f>IF($P2506=Lists!$A$13,Lists!$A$29,IF($P2506=Lists!$A$14,Lists!$A$30,$P2506))</f>
        <v/>
      </c>
      <c r="AW2506" s="73"/>
      <c r="AX2506" s="73"/>
    </row>
    <row r="2507" spans="2:50" x14ac:dyDescent="0.3">
      <c r="B2507" s="137">
        <f t="shared" si="506"/>
        <v>2489</v>
      </c>
      <c r="C2507" s="24"/>
      <c r="D2507" s="24"/>
      <c r="E2507" s="24"/>
      <c r="F2507" s="25"/>
      <c r="G2507" s="24"/>
      <c r="H2507" s="30"/>
      <c r="I2507" s="24"/>
      <c r="J2507" s="50" t="str">
        <f t="shared" si="497"/>
        <v/>
      </c>
      <c r="K2507" s="30"/>
      <c r="L2507" s="236"/>
      <c r="M2507" s="30"/>
      <c r="N2507" s="30"/>
      <c r="O2507" s="46" t="str">
        <f t="shared" si="498"/>
        <v/>
      </c>
      <c r="P2507" s="239" t="str">
        <f t="shared" si="501"/>
        <v/>
      </c>
      <c r="Q2507" s="52" t="str">
        <f t="shared" si="502"/>
        <v/>
      </c>
      <c r="R2507" s="127"/>
      <c r="S2507" s="86"/>
      <c r="T2507" s="127"/>
      <c r="U2507" s="86"/>
      <c r="V2507" s="87">
        <f t="shared" si="507"/>
        <v>0</v>
      </c>
      <c r="W2507" s="130"/>
      <c r="X2507" s="86"/>
      <c r="Y2507" s="86"/>
      <c r="Z2507" s="131"/>
      <c r="AA2507" s="87">
        <f t="shared" si="503"/>
        <v>0</v>
      </c>
      <c r="AB2507" s="127"/>
      <c r="AC2507" s="86"/>
      <c r="AD2507" s="87">
        <f t="shared" si="508"/>
        <v>0</v>
      </c>
      <c r="AE2507" s="127"/>
      <c r="AF2507" s="86"/>
      <c r="AG2507" s="86"/>
      <c r="AH2507" s="131"/>
      <c r="AI2507" s="88">
        <f t="shared" si="509"/>
        <v>0</v>
      </c>
      <c r="AJ2507" s="89" t="str">
        <f>IFERROR(IF(ISNA(MATCH($AV2507,Other_Category_Abbr,0)),INDEX(FGHG_List_Long_GWP,MATCH($AV2507,FGHG_List_Long,0)),INDEX(GWP_Other_Abbr,MATCH($AV2507,Other_Category_Abbr,0)))*SUM(V2507,AA2507,AD2507,AI2507),"")</f>
        <v/>
      </c>
      <c r="AK2507" s="89" t="str">
        <f>IFERROR(IF(ISNA(MATCH($AV2507,Other_Category_Abbr,0)),INDEX(FGHG_List_Long_GWP,MATCH($AV2507,FGHG_List_Long,0)),INDEX(GWP_Other_Abbr,MATCH($AV2507,Other_Category_Abbr,0)))*(T2507*(S2507+U2507)+W2507*(Y2507+X2507)+AD2507+AE2507*(AF2507+AG2507)),"")</f>
        <v/>
      </c>
      <c r="AL2507" s="90" t="str">
        <f t="shared" si="504"/>
        <v/>
      </c>
      <c r="AM2507" s="91" t="str">
        <f t="shared" si="505"/>
        <v/>
      </c>
      <c r="AP2507" s="92" t="b">
        <f t="shared" si="499"/>
        <v>0</v>
      </c>
      <c r="AQ2507" s="92" t="str">
        <f t="shared" si="500"/>
        <v xml:space="preserve"> </v>
      </c>
      <c r="AR2507" s="92" t="str">
        <f>IF(LEN(AQ2507)=1,"",COUNTIF($AQ$19:AQ2507,AQ2507)=1)</f>
        <v/>
      </c>
      <c r="AS2507" s="73"/>
      <c r="AT2507" s="73"/>
      <c r="AU2507" s="73"/>
      <c r="AV2507" s="235" t="str">
        <f>IF($P2507=Lists!$A$13,Lists!$A$29,IF($P2507=Lists!$A$14,Lists!$A$30,$P2507))</f>
        <v/>
      </c>
      <c r="AW2507" s="73"/>
      <c r="AX2507" s="73"/>
    </row>
    <row r="2508" spans="2:50" x14ac:dyDescent="0.3">
      <c r="B2508" s="137">
        <f t="shared" si="506"/>
        <v>2490</v>
      </c>
      <c r="C2508" s="24"/>
      <c r="D2508" s="24"/>
      <c r="E2508" s="24"/>
      <c r="F2508" s="25"/>
      <c r="G2508" s="24"/>
      <c r="H2508" s="30"/>
      <c r="I2508" s="24"/>
      <c r="J2508" s="50" t="str">
        <f t="shared" si="497"/>
        <v/>
      </c>
      <c r="K2508" s="30"/>
      <c r="L2508" s="236"/>
      <c r="M2508" s="30"/>
      <c r="N2508" s="30"/>
      <c r="O2508" s="46" t="str">
        <f t="shared" si="498"/>
        <v/>
      </c>
      <c r="P2508" s="239" t="str">
        <f t="shared" si="501"/>
        <v/>
      </c>
      <c r="Q2508" s="52" t="str">
        <f t="shared" si="502"/>
        <v/>
      </c>
      <c r="R2508" s="127"/>
      <c r="S2508" s="86"/>
      <c r="T2508" s="127"/>
      <c r="U2508" s="86"/>
      <c r="V2508" s="87">
        <f t="shared" si="507"/>
        <v>0</v>
      </c>
      <c r="W2508" s="130"/>
      <c r="X2508" s="86"/>
      <c r="Y2508" s="86"/>
      <c r="Z2508" s="131"/>
      <c r="AA2508" s="87">
        <f t="shared" si="503"/>
        <v>0</v>
      </c>
      <c r="AB2508" s="127"/>
      <c r="AC2508" s="86"/>
      <c r="AD2508" s="87">
        <f t="shared" si="508"/>
        <v>0</v>
      </c>
      <c r="AE2508" s="127"/>
      <c r="AF2508" s="86"/>
      <c r="AG2508" s="86"/>
      <c r="AH2508" s="131"/>
      <c r="AI2508" s="88">
        <f t="shared" si="509"/>
        <v>0</v>
      </c>
      <c r="AJ2508" s="89" t="str">
        <f>IFERROR(IF(ISNA(MATCH($AV2508,Other_Category_Abbr,0)),INDEX(FGHG_List_Long_GWP,MATCH($AV2508,FGHG_List_Long,0)),INDEX(GWP_Other_Abbr,MATCH($AV2508,Other_Category_Abbr,0)))*SUM(V2508,AA2508,AD2508,AI2508),"")</f>
        <v/>
      </c>
      <c r="AK2508" s="89" t="str">
        <f>IFERROR(IF(ISNA(MATCH($AV2508,Other_Category_Abbr,0)),INDEX(FGHG_List_Long_GWP,MATCH($AV2508,FGHG_List_Long,0)),INDEX(GWP_Other_Abbr,MATCH($AV2508,Other_Category_Abbr,0)))*(T2508*(S2508+U2508)+W2508*(Y2508+X2508)+AD2508+AE2508*(AF2508+AG2508)),"")</f>
        <v/>
      </c>
      <c r="AL2508" s="90" t="str">
        <f t="shared" si="504"/>
        <v/>
      </c>
      <c r="AM2508" s="91" t="str">
        <f t="shared" si="505"/>
        <v/>
      </c>
      <c r="AP2508" s="92" t="b">
        <f t="shared" si="499"/>
        <v>0</v>
      </c>
      <c r="AQ2508" s="92" t="str">
        <f t="shared" si="500"/>
        <v xml:space="preserve"> </v>
      </c>
      <c r="AR2508" s="92" t="str">
        <f>IF(LEN(AQ2508)=1,"",COUNTIF($AQ$19:AQ2508,AQ2508)=1)</f>
        <v/>
      </c>
      <c r="AS2508" s="73"/>
      <c r="AT2508" s="73"/>
      <c r="AU2508" s="73"/>
      <c r="AV2508" s="235" t="str">
        <f>IF($P2508=Lists!$A$13,Lists!$A$29,IF($P2508=Lists!$A$14,Lists!$A$30,$P2508))</f>
        <v/>
      </c>
      <c r="AW2508" s="73"/>
      <c r="AX2508" s="73"/>
    </row>
    <row r="2509" spans="2:50" x14ac:dyDescent="0.3">
      <c r="B2509" s="137">
        <f t="shared" si="506"/>
        <v>2491</v>
      </c>
      <c r="C2509" s="24"/>
      <c r="D2509" s="24"/>
      <c r="E2509" s="24"/>
      <c r="F2509" s="25"/>
      <c r="G2509" s="24"/>
      <c r="H2509" s="30"/>
      <c r="I2509" s="24"/>
      <c r="J2509" s="50" t="str">
        <f t="shared" si="497"/>
        <v/>
      </c>
      <c r="K2509" s="30"/>
      <c r="L2509" s="236"/>
      <c r="M2509" s="30"/>
      <c r="N2509" s="30"/>
      <c r="O2509" s="46" t="str">
        <f t="shared" si="498"/>
        <v/>
      </c>
      <c r="P2509" s="239" t="str">
        <f t="shared" si="501"/>
        <v/>
      </c>
      <c r="Q2509" s="52" t="str">
        <f t="shared" si="502"/>
        <v/>
      </c>
      <c r="R2509" s="127"/>
      <c r="S2509" s="86"/>
      <c r="T2509" s="127"/>
      <c r="U2509" s="86"/>
      <c r="V2509" s="87">
        <f t="shared" si="507"/>
        <v>0</v>
      </c>
      <c r="W2509" s="130"/>
      <c r="X2509" s="86"/>
      <c r="Y2509" s="86"/>
      <c r="Z2509" s="131"/>
      <c r="AA2509" s="87">
        <f t="shared" si="503"/>
        <v>0</v>
      </c>
      <c r="AB2509" s="127"/>
      <c r="AC2509" s="86"/>
      <c r="AD2509" s="87">
        <f t="shared" si="508"/>
        <v>0</v>
      </c>
      <c r="AE2509" s="127"/>
      <c r="AF2509" s="86"/>
      <c r="AG2509" s="86"/>
      <c r="AH2509" s="131"/>
      <c r="AI2509" s="88">
        <f t="shared" si="509"/>
        <v>0</v>
      </c>
      <c r="AJ2509" s="89" t="str">
        <f>IFERROR(IF(ISNA(MATCH($AV2509,Other_Category_Abbr,0)),INDEX(FGHG_List_Long_GWP,MATCH($AV2509,FGHG_List_Long,0)),INDEX(GWP_Other_Abbr,MATCH($AV2509,Other_Category_Abbr,0)))*SUM(V2509,AA2509,AD2509,AI2509),"")</f>
        <v/>
      </c>
      <c r="AK2509" s="89" t="str">
        <f>IFERROR(IF(ISNA(MATCH($AV2509,Other_Category_Abbr,0)),INDEX(FGHG_List_Long_GWP,MATCH($AV2509,FGHG_List_Long,0)),INDEX(GWP_Other_Abbr,MATCH($AV2509,Other_Category_Abbr,0)))*(T2509*(S2509+U2509)+W2509*(Y2509+X2509)+AD2509+AE2509*(AF2509+AG2509)),"")</f>
        <v/>
      </c>
      <c r="AL2509" s="90" t="str">
        <f t="shared" si="504"/>
        <v/>
      </c>
      <c r="AM2509" s="91" t="str">
        <f t="shared" si="505"/>
        <v/>
      </c>
      <c r="AP2509" s="92" t="b">
        <f t="shared" si="499"/>
        <v>0</v>
      </c>
      <c r="AQ2509" s="92" t="str">
        <f t="shared" si="500"/>
        <v xml:space="preserve"> </v>
      </c>
      <c r="AR2509" s="92" t="str">
        <f>IF(LEN(AQ2509)=1,"",COUNTIF($AQ$19:AQ2509,AQ2509)=1)</f>
        <v/>
      </c>
      <c r="AS2509" s="73"/>
      <c r="AT2509" s="73"/>
      <c r="AU2509" s="73"/>
      <c r="AV2509" s="235" t="str">
        <f>IF($P2509=Lists!$A$13,Lists!$A$29,IF($P2509=Lists!$A$14,Lists!$A$30,$P2509))</f>
        <v/>
      </c>
      <c r="AW2509" s="73"/>
      <c r="AX2509" s="73"/>
    </row>
    <row r="2510" spans="2:50" x14ac:dyDescent="0.3">
      <c r="B2510" s="137">
        <f t="shared" si="506"/>
        <v>2492</v>
      </c>
      <c r="C2510" s="24"/>
      <c r="D2510" s="24"/>
      <c r="E2510" s="24"/>
      <c r="F2510" s="25"/>
      <c r="G2510" s="24"/>
      <c r="H2510" s="30"/>
      <c r="I2510" s="24"/>
      <c r="J2510" s="50" t="str">
        <f t="shared" si="497"/>
        <v/>
      </c>
      <c r="K2510" s="30"/>
      <c r="L2510" s="236"/>
      <c r="M2510" s="30"/>
      <c r="N2510" s="30"/>
      <c r="O2510" s="46" t="str">
        <f t="shared" si="498"/>
        <v/>
      </c>
      <c r="P2510" s="239" t="str">
        <f t="shared" si="501"/>
        <v/>
      </c>
      <c r="Q2510" s="52" t="str">
        <f t="shared" si="502"/>
        <v/>
      </c>
      <c r="R2510" s="127"/>
      <c r="S2510" s="86"/>
      <c r="T2510" s="127"/>
      <c r="U2510" s="86"/>
      <c r="V2510" s="87">
        <f t="shared" si="507"/>
        <v>0</v>
      </c>
      <c r="W2510" s="130"/>
      <c r="X2510" s="86"/>
      <c r="Y2510" s="86"/>
      <c r="Z2510" s="131"/>
      <c r="AA2510" s="87">
        <f t="shared" si="503"/>
        <v>0</v>
      </c>
      <c r="AB2510" s="127"/>
      <c r="AC2510" s="86"/>
      <c r="AD2510" s="87">
        <f t="shared" si="508"/>
        <v>0</v>
      </c>
      <c r="AE2510" s="127"/>
      <c r="AF2510" s="86"/>
      <c r="AG2510" s="86"/>
      <c r="AH2510" s="131"/>
      <c r="AI2510" s="88">
        <f t="shared" si="509"/>
        <v>0</v>
      </c>
      <c r="AJ2510" s="89" t="str">
        <f>IFERROR(IF(ISNA(MATCH($AV2510,Other_Category_Abbr,0)),INDEX(FGHG_List_Long_GWP,MATCH($AV2510,FGHG_List_Long,0)),INDEX(GWP_Other_Abbr,MATCH($AV2510,Other_Category_Abbr,0)))*SUM(V2510,AA2510,AD2510,AI2510),"")</f>
        <v/>
      </c>
      <c r="AK2510" s="89" t="str">
        <f>IFERROR(IF(ISNA(MATCH($AV2510,Other_Category_Abbr,0)),INDEX(FGHG_List_Long_GWP,MATCH($AV2510,FGHG_List_Long,0)),INDEX(GWP_Other_Abbr,MATCH($AV2510,Other_Category_Abbr,0)))*(T2510*(S2510+U2510)+W2510*(Y2510+X2510)+AD2510+AE2510*(AF2510+AG2510)),"")</f>
        <v/>
      </c>
      <c r="AL2510" s="90" t="str">
        <f t="shared" si="504"/>
        <v/>
      </c>
      <c r="AM2510" s="91" t="str">
        <f t="shared" si="505"/>
        <v/>
      </c>
      <c r="AP2510" s="92" t="b">
        <f t="shared" si="499"/>
        <v>0</v>
      </c>
      <c r="AQ2510" s="92" t="str">
        <f t="shared" si="500"/>
        <v xml:space="preserve"> </v>
      </c>
      <c r="AR2510" s="92" t="str">
        <f>IF(LEN(AQ2510)=1,"",COUNTIF($AQ$19:AQ2510,AQ2510)=1)</f>
        <v/>
      </c>
      <c r="AS2510" s="73"/>
      <c r="AT2510" s="73"/>
      <c r="AU2510" s="73"/>
      <c r="AV2510" s="235" t="str">
        <f>IF($P2510=Lists!$A$13,Lists!$A$29,IF($P2510=Lists!$A$14,Lists!$A$30,$P2510))</f>
        <v/>
      </c>
      <c r="AW2510" s="73"/>
      <c r="AX2510" s="73"/>
    </row>
    <row r="2511" spans="2:50" x14ac:dyDescent="0.3">
      <c r="B2511" s="137">
        <f t="shared" si="506"/>
        <v>2493</v>
      </c>
      <c r="C2511" s="24"/>
      <c r="D2511" s="24"/>
      <c r="E2511" s="24"/>
      <c r="F2511" s="25"/>
      <c r="G2511" s="24"/>
      <c r="H2511" s="30"/>
      <c r="I2511" s="24"/>
      <c r="J2511" s="50" t="str">
        <f t="shared" si="497"/>
        <v/>
      </c>
      <c r="K2511" s="30"/>
      <c r="L2511" s="236"/>
      <c r="M2511" s="30"/>
      <c r="N2511" s="30"/>
      <c r="O2511" s="46" t="str">
        <f t="shared" si="498"/>
        <v/>
      </c>
      <c r="P2511" s="239" t="str">
        <f t="shared" si="501"/>
        <v/>
      </c>
      <c r="Q2511" s="52" t="str">
        <f t="shared" si="502"/>
        <v/>
      </c>
      <c r="R2511" s="127"/>
      <c r="S2511" s="86"/>
      <c r="T2511" s="127"/>
      <c r="U2511" s="86"/>
      <c r="V2511" s="87">
        <f t="shared" si="507"/>
        <v>0</v>
      </c>
      <c r="W2511" s="130"/>
      <c r="X2511" s="86"/>
      <c r="Y2511" s="86"/>
      <c r="Z2511" s="131"/>
      <c r="AA2511" s="87">
        <f t="shared" si="503"/>
        <v>0</v>
      </c>
      <c r="AB2511" s="127"/>
      <c r="AC2511" s="86"/>
      <c r="AD2511" s="87">
        <f t="shared" si="508"/>
        <v>0</v>
      </c>
      <c r="AE2511" s="127"/>
      <c r="AF2511" s="86"/>
      <c r="AG2511" s="86"/>
      <c r="AH2511" s="131"/>
      <c r="AI2511" s="88">
        <f t="shared" si="509"/>
        <v>0</v>
      </c>
      <c r="AJ2511" s="89" t="str">
        <f>IFERROR(IF(ISNA(MATCH($AV2511,Other_Category_Abbr,0)),INDEX(FGHG_List_Long_GWP,MATCH($AV2511,FGHG_List_Long,0)),INDEX(GWP_Other_Abbr,MATCH($AV2511,Other_Category_Abbr,0)))*SUM(V2511,AA2511,AD2511,AI2511),"")</f>
        <v/>
      </c>
      <c r="AK2511" s="89" t="str">
        <f>IFERROR(IF(ISNA(MATCH($AV2511,Other_Category_Abbr,0)),INDEX(FGHG_List_Long_GWP,MATCH($AV2511,FGHG_List_Long,0)),INDEX(GWP_Other_Abbr,MATCH($AV2511,Other_Category_Abbr,0)))*(T2511*(S2511+U2511)+W2511*(Y2511+X2511)+AD2511+AE2511*(AF2511+AG2511)),"")</f>
        <v/>
      </c>
      <c r="AL2511" s="90" t="str">
        <f t="shared" si="504"/>
        <v/>
      </c>
      <c r="AM2511" s="91" t="str">
        <f t="shared" si="505"/>
        <v/>
      </c>
      <c r="AP2511" s="92" t="b">
        <f t="shared" si="499"/>
        <v>0</v>
      </c>
      <c r="AQ2511" s="92" t="str">
        <f t="shared" si="500"/>
        <v xml:space="preserve"> </v>
      </c>
      <c r="AR2511" s="92" t="str">
        <f>IF(LEN(AQ2511)=1,"",COUNTIF($AQ$19:AQ2511,AQ2511)=1)</f>
        <v/>
      </c>
      <c r="AS2511" s="73"/>
      <c r="AT2511" s="73"/>
      <c r="AU2511" s="73"/>
      <c r="AV2511" s="235" t="str">
        <f>IF($P2511=Lists!$A$13,Lists!$A$29,IF($P2511=Lists!$A$14,Lists!$A$30,$P2511))</f>
        <v/>
      </c>
      <c r="AW2511" s="73"/>
      <c r="AX2511" s="73"/>
    </row>
    <row r="2512" spans="2:50" x14ac:dyDescent="0.3">
      <c r="B2512" s="137">
        <f t="shared" si="506"/>
        <v>2494</v>
      </c>
      <c r="C2512" s="24"/>
      <c r="D2512" s="24"/>
      <c r="E2512" s="24"/>
      <c r="F2512" s="25"/>
      <c r="G2512" s="24"/>
      <c r="H2512" s="30"/>
      <c r="I2512" s="24"/>
      <c r="J2512" s="50" t="str">
        <f t="shared" si="497"/>
        <v/>
      </c>
      <c r="K2512" s="30"/>
      <c r="L2512" s="236"/>
      <c r="M2512" s="30"/>
      <c r="N2512" s="30"/>
      <c r="O2512" s="46" t="str">
        <f t="shared" si="498"/>
        <v/>
      </c>
      <c r="P2512" s="239" t="str">
        <f t="shared" si="501"/>
        <v/>
      </c>
      <c r="Q2512" s="52" t="str">
        <f t="shared" si="502"/>
        <v/>
      </c>
      <c r="R2512" s="127"/>
      <c r="S2512" s="86"/>
      <c r="T2512" s="127"/>
      <c r="U2512" s="86"/>
      <c r="V2512" s="87">
        <f t="shared" si="507"/>
        <v>0</v>
      </c>
      <c r="W2512" s="130"/>
      <c r="X2512" s="86"/>
      <c r="Y2512" s="86"/>
      <c r="Z2512" s="131"/>
      <c r="AA2512" s="87">
        <f t="shared" si="503"/>
        <v>0</v>
      </c>
      <c r="AB2512" s="127"/>
      <c r="AC2512" s="86"/>
      <c r="AD2512" s="87">
        <f t="shared" si="508"/>
        <v>0</v>
      </c>
      <c r="AE2512" s="127"/>
      <c r="AF2512" s="86"/>
      <c r="AG2512" s="86"/>
      <c r="AH2512" s="131"/>
      <c r="AI2512" s="88">
        <f t="shared" si="509"/>
        <v>0</v>
      </c>
      <c r="AJ2512" s="89" t="str">
        <f>IFERROR(IF(ISNA(MATCH($AV2512,Other_Category_Abbr,0)),INDEX(FGHG_List_Long_GWP,MATCH($AV2512,FGHG_List_Long,0)),INDEX(GWP_Other_Abbr,MATCH($AV2512,Other_Category_Abbr,0)))*SUM(V2512,AA2512,AD2512,AI2512),"")</f>
        <v/>
      </c>
      <c r="AK2512" s="89" t="str">
        <f>IFERROR(IF(ISNA(MATCH($AV2512,Other_Category_Abbr,0)),INDEX(FGHG_List_Long_GWP,MATCH($AV2512,FGHG_List_Long,0)),INDEX(GWP_Other_Abbr,MATCH($AV2512,Other_Category_Abbr,0)))*(T2512*(S2512+U2512)+W2512*(Y2512+X2512)+AD2512+AE2512*(AF2512+AG2512)),"")</f>
        <v/>
      </c>
      <c r="AL2512" s="90" t="str">
        <f t="shared" si="504"/>
        <v/>
      </c>
      <c r="AM2512" s="91" t="str">
        <f t="shared" si="505"/>
        <v/>
      </c>
      <c r="AP2512" s="92" t="b">
        <f t="shared" si="499"/>
        <v>0</v>
      </c>
      <c r="AQ2512" s="92" t="str">
        <f t="shared" si="500"/>
        <v xml:space="preserve"> </v>
      </c>
      <c r="AR2512" s="92" t="str">
        <f>IF(LEN(AQ2512)=1,"",COUNTIF($AQ$19:AQ2512,AQ2512)=1)</f>
        <v/>
      </c>
      <c r="AS2512" s="73"/>
      <c r="AT2512" s="73"/>
      <c r="AU2512" s="73"/>
      <c r="AV2512" s="235" t="str">
        <f>IF($P2512=Lists!$A$13,Lists!$A$29,IF($P2512=Lists!$A$14,Lists!$A$30,$P2512))</f>
        <v/>
      </c>
      <c r="AW2512" s="73"/>
      <c r="AX2512" s="73"/>
    </row>
    <row r="2513" spans="2:50" x14ac:dyDescent="0.3">
      <c r="B2513" s="137">
        <f t="shared" si="506"/>
        <v>2495</v>
      </c>
      <c r="C2513" s="24"/>
      <c r="D2513" s="24"/>
      <c r="E2513" s="24"/>
      <c r="F2513" s="25"/>
      <c r="G2513" s="24"/>
      <c r="H2513" s="30"/>
      <c r="I2513" s="24"/>
      <c r="J2513" s="50" t="str">
        <f t="shared" si="497"/>
        <v/>
      </c>
      <c r="K2513" s="30"/>
      <c r="L2513" s="236"/>
      <c r="M2513" s="30"/>
      <c r="N2513" s="30"/>
      <c r="O2513" s="46" t="str">
        <f t="shared" si="498"/>
        <v/>
      </c>
      <c r="P2513" s="239" t="str">
        <f t="shared" si="501"/>
        <v/>
      </c>
      <c r="Q2513" s="52" t="str">
        <f t="shared" si="502"/>
        <v/>
      </c>
      <c r="R2513" s="127"/>
      <c r="S2513" s="86"/>
      <c r="T2513" s="127"/>
      <c r="U2513" s="86"/>
      <c r="V2513" s="87">
        <f t="shared" si="507"/>
        <v>0</v>
      </c>
      <c r="W2513" s="130"/>
      <c r="X2513" s="86"/>
      <c r="Y2513" s="86"/>
      <c r="Z2513" s="131"/>
      <c r="AA2513" s="87">
        <f t="shared" si="503"/>
        <v>0</v>
      </c>
      <c r="AB2513" s="127"/>
      <c r="AC2513" s="86"/>
      <c r="AD2513" s="87">
        <f t="shared" si="508"/>
        <v>0</v>
      </c>
      <c r="AE2513" s="127"/>
      <c r="AF2513" s="86"/>
      <c r="AG2513" s="86"/>
      <c r="AH2513" s="131"/>
      <c r="AI2513" s="88">
        <f t="shared" si="509"/>
        <v>0</v>
      </c>
      <c r="AJ2513" s="89" t="str">
        <f>IFERROR(IF(ISNA(MATCH($AV2513,Other_Category_Abbr,0)),INDEX(FGHG_List_Long_GWP,MATCH($AV2513,FGHG_List_Long,0)),INDEX(GWP_Other_Abbr,MATCH($AV2513,Other_Category_Abbr,0)))*SUM(V2513,AA2513,AD2513,AI2513),"")</f>
        <v/>
      </c>
      <c r="AK2513" s="89" t="str">
        <f>IFERROR(IF(ISNA(MATCH($AV2513,Other_Category_Abbr,0)),INDEX(FGHG_List_Long_GWP,MATCH($AV2513,FGHG_List_Long,0)),INDEX(GWP_Other_Abbr,MATCH($AV2513,Other_Category_Abbr,0)))*(T2513*(S2513+U2513)+W2513*(Y2513+X2513)+AD2513+AE2513*(AF2513+AG2513)),"")</f>
        <v/>
      </c>
      <c r="AL2513" s="90" t="str">
        <f t="shared" si="504"/>
        <v/>
      </c>
      <c r="AM2513" s="91" t="str">
        <f t="shared" si="505"/>
        <v/>
      </c>
      <c r="AP2513" s="92" t="b">
        <f t="shared" si="499"/>
        <v>0</v>
      </c>
      <c r="AQ2513" s="92" t="str">
        <f t="shared" si="500"/>
        <v xml:space="preserve"> </v>
      </c>
      <c r="AR2513" s="92" t="str">
        <f>IF(LEN(AQ2513)=1,"",COUNTIF($AQ$19:AQ2513,AQ2513)=1)</f>
        <v/>
      </c>
      <c r="AS2513" s="73"/>
      <c r="AT2513" s="73"/>
      <c r="AU2513" s="73"/>
      <c r="AV2513" s="235" t="str">
        <f>IF($P2513=Lists!$A$13,Lists!$A$29,IF($P2513=Lists!$A$14,Lists!$A$30,$P2513))</f>
        <v/>
      </c>
      <c r="AW2513" s="73"/>
      <c r="AX2513" s="73"/>
    </row>
    <row r="2514" spans="2:50" x14ac:dyDescent="0.3">
      <c r="B2514" s="137">
        <f t="shared" si="506"/>
        <v>2496</v>
      </c>
      <c r="C2514" s="24"/>
      <c r="D2514" s="24"/>
      <c r="E2514" s="24"/>
      <c r="F2514" s="25"/>
      <c r="G2514" s="24"/>
      <c r="H2514" s="30"/>
      <c r="I2514" s="24"/>
      <c r="J2514" s="50" t="str">
        <f t="shared" si="497"/>
        <v/>
      </c>
      <c r="K2514" s="30"/>
      <c r="L2514" s="236"/>
      <c r="M2514" s="30"/>
      <c r="N2514" s="30"/>
      <c r="O2514" s="46" t="str">
        <f t="shared" si="498"/>
        <v/>
      </c>
      <c r="P2514" s="239" t="str">
        <f t="shared" si="501"/>
        <v/>
      </c>
      <c r="Q2514" s="52" t="str">
        <f t="shared" si="502"/>
        <v/>
      </c>
      <c r="R2514" s="127"/>
      <c r="S2514" s="86"/>
      <c r="T2514" s="127"/>
      <c r="U2514" s="86"/>
      <c r="V2514" s="87">
        <f t="shared" si="507"/>
        <v>0</v>
      </c>
      <c r="W2514" s="130"/>
      <c r="X2514" s="86"/>
      <c r="Y2514" s="86"/>
      <c r="Z2514" s="131"/>
      <c r="AA2514" s="87">
        <f t="shared" si="503"/>
        <v>0</v>
      </c>
      <c r="AB2514" s="127"/>
      <c r="AC2514" s="86"/>
      <c r="AD2514" s="87">
        <f t="shared" si="508"/>
        <v>0</v>
      </c>
      <c r="AE2514" s="127"/>
      <c r="AF2514" s="86"/>
      <c r="AG2514" s="86"/>
      <c r="AH2514" s="131"/>
      <c r="AI2514" s="88">
        <f t="shared" si="509"/>
        <v>0</v>
      </c>
      <c r="AJ2514" s="89" t="str">
        <f>IFERROR(IF(ISNA(MATCH($AV2514,Other_Category_Abbr,0)),INDEX(FGHG_List_Long_GWP,MATCH($AV2514,FGHG_List_Long,0)),INDEX(GWP_Other_Abbr,MATCH($AV2514,Other_Category_Abbr,0)))*SUM(V2514,AA2514,AD2514,AI2514),"")</f>
        <v/>
      </c>
      <c r="AK2514" s="89" t="str">
        <f>IFERROR(IF(ISNA(MATCH($AV2514,Other_Category_Abbr,0)),INDEX(FGHG_List_Long_GWP,MATCH($AV2514,FGHG_List_Long,0)),INDEX(GWP_Other_Abbr,MATCH($AV2514,Other_Category_Abbr,0)))*(T2514*(S2514+U2514)+W2514*(Y2514+X2514)+AD2514+AE2514*(AF2514+AG2514)),"")</f>
        <v/>
      </c>
      <c r="AL2514" s="90" t="str">
        <f t="shared" si="504"/>
        <v/>
      </c>
      <c r="AM2514" s="91" t="str">
        <f t="shared" si="505"/>
        <v/>
      </c>
      <c r="AP2514" s="92" t="b">
        <f t="shared" si="499"/>
        <v>0</v>
      </c>
      <c r="AQ2514" s="92" t="str">
        <f t="shared" si="500"/>
        <v xml:space="preserve"> </v>
      </c>
      <c r="AR2514" s="92" t="str">
        <f>IF(LEN(AQ2514)=1,"",COUNTIF($AQ$19:AQ2514,AQ2514)=1)</f>
        <v/>
      </c>
      <c r="AS2514" s="73"/>
      <c r="AT2514" s="73"/>
      <c r="AU2514" s="73"/>
      <c r="AV2514" s="235" t="str">
        <f>IF($P2514=Lists!$A$13,Lists!$A$29,IF($P2514=Lists!$A$14,Lists!$A$30,$P2514))</f>
        <v/>
      </c>
      <c r="AW2514" s="73"/>
      <c r="AX2514" s="73"/>
    </row>
    <row r="2515" spans="2:50" x14ac:dyDescent="0.3">
      <c r="B2515" s="137">
        <f t="shared" si="506"/>
        <v>2497</v>
      </c>
      <c r="C2515" s="24"/>
      <c r="D2515" s="24"/>
      <c r="E2515" s="24"/>
      <c r="F2515" s="25"/>
      <c r="G2515" s="24"/>
      <c r="H2515" s="30"/>
      <c r="I2515" s="24"/>
      <c r="J2515" s="50" t="str">
        <f t="shared" ref="J2515:J2578" si="510">IFERROR(INDEX(CASRN,MATCH($I2515,FGHG_List_Long,0)),"")</f>
        <v/>
      </c>
      <c r="K2515" s="30"/>
      <c r="L2515" s="236"/>
      <c r="M2515" s="30"/>
      <c r="N2515" s="30"/>
      <c r="O2515" s="46" t="str">
        <f t="shared" ref="O2515:O2578" si="511">IF(ISBLANK(I2515),"",IF(I2515="Other f-GHG chemical not listed",K2515,I2515))</f>
        <v/>
      </c>
      <c r="P2515" s="239" t="str">
        <f t="shared" si="501"/>
        <v/>
      </c>
      <c r="Q2515" s="52" t="str">
        <f t="shared" si="502"/>
        <v/>
      </c>
      <c r="R2515" s="127"/>
      <c r="S2515" s="86"/>
      <c r="T2515" s="127"/>
      <c r="U2515" s="86"/>
      <c r="V2515" s="87">
        <f t="shared" si="507"/>
        <v>0</v>
      </c>
      <c r="W2515" s="130"/>
      <c r="X2515" s="86"/>
      <c r="Y2515" s="86"/>
      <c r="Z2515" s="131"/>
      <c r="AA2515" s="87">
        <f t="shared" si="503"/>
        <v>0</v>
      </c>
      <c r="AB2515" s="127"/>
      <c r="AC2515" s="86"/>
      <c r="AD2515" s="87">
        <f t="shared" si="508"/>
        <v>0</v>
      </c>
      <c r="AE2515" s="127"/>
      <c r="AF2515" s="86"/>
      <c r="AG2515" s="86"/>
      <c r="AH2515" s="131"/>
      <c r="AI2515" s="88">
        <f t="shared" si="509"/>
        <v>0</v>
      </c>
      <c r="AJ2515" s="89" t="str">
        <f>IFERROR(IF(ISNA(MATCH($AV2515,Other_Category_Abbr,0)),INDEX(FGHG_List_Long_GWP,MATCH($AV2515,FGHG_List_Long,0)),INDEX(GWP_Other_Abbr,MATCH($AV2515,Other_Category_Abbr,0)))*SUM(V2515,AA2515,AD2515,AI2515),"")</f>
        <v/>
      </c>
      <c r="AK2515" s="89" t="str">
        <f>IFERROR(IF(ISNA(MATCH($AV2515,Other_Category_Abbr,0)),INDEX(FGHG_List_Long_GWP,MATCH($AV2515,FGHG_List_Long,0)),INDEX(GWP_Other_Abbr,MATCH($AV2515,Other_Category_Abbr,0)))*(T2515*(S2515+U2515)+W2515*(Y2515+X2515)+AD2515+AE2515*(AF2515+AG2515)),"")</f>
        <v/>
      </c>
      <c r="AL2515" s="90" t="str">
        <f t="shared" si="504"/>
        <v/>
      </c>
      <c r="AM2515" s="91" t="str">
        <f t="shared" si="505"/>
        <v/>
      </c>
      <c r="AP2515" s="92" t="b">
        <f t="shared" ref="AP2515:AP2578" si="512">IF(AND(F2515="EF Method (L21 or L22)",G2515="Yes",H2515="No"),"Eq. L-21",IF(AND(F2515="EF Method (L21 or L22)",G2515="Yes",H2515="Yes"),"Eq. L-22",IF(AND(F2515="EF Method (L21 or L22)",G2515="No"),"Eq. L-22",IF(AND(F2515="ECF Method (L26 or L27)",G2515="Yes"),"Eq. L-27",IF(AND(F2515="ECF Method (L26 or L27)",G2515="No"),"Eq. L-26")))))</f>
        <v>0</v>
      </c>
      <c r="AQ2515" s="92" t="str">
        <f t="shared" ref="AQ2515:AQ2578" si="513">C2515&amp;" "&amp;O2515</f>
        <v xml:space="preserve"> </v>
      </c>
      <c r="AR2515" s="92" t="str">
        <f>IF(LEN(AQ2515)=1,"",COUNTIF($AQ$19:AQ2515,AQ2515)=1)</f>
        <v/>
      </c>
      <c r="AS2515" s="73"/>
      <c r="AT2515" s="73"/>
      <c r="AU2515" s="73"/>
      <c r="AV2515" s="235" t="str">
        <f>IF($P2515=Lists!$A$13,Lists!$A$29,IF($P2515=Lists!$A$14,Lists!$A$30,$P2515))</f>
        <v/>
      </c>
      <c r="AW2515" s="73"/>
      <c r="AX2515" s="73"/>
    </row>
    <row r="2516" spans="2:50" x14ac:dyDescent="0.3">
      <c r="B2516" s="137">
        <f t="shared" si="506"/>
        <v>2498</v>
      </c>
      <c r="C2516" s="24"/>
      <c r="D2516" s="24"/>
      <c r="E2516" s="24"/>
      <c r="F2516" s="25"/>
      <c r="G2516" s="24"/>
      <c r="H2516" s="30"/>
      <c r="I2516" s="24"/>
      <c r="J2516" s="50" t="str">
        <f t="shared" si="510"/>
        <v/>
      </c>
      <c r="K2516" s="30"/>
      <c r="L2516" s="236"/>
      <c r="M2516" s="30"/>
      <c r="N2516" s="30"/>
      <c r="O2516" s="46" t="str">
        <f t="shared" si="511"/>
        <v/>
      </c>
      <c r="P2516" s="239" t="str">
        <f t="shared" ref="P2516:P2579" si="514">IF(ISBLANK(I2516),"",IF(I2516="Other f-GHG chemical not listed",N2516,I2516))</f>
        <v/>
      </c>
      <c r="Q2516" s="52" t="str">
        <f t="shared" ref="Q2516:Q2579" si="515">IF(ISBLANK(I2516),"",IF(I2516="Other f-GHG chemical not listed",L2516,J2516))</f>
        <v/>
      </c>
      <c r="R2516" s="127"/>
      <c r="S2516" s="86"/>
      <c r="T2516" s="127"/>
      <c r="U2516" s="86"/>
      <c r="V2516" s="87">
        <f t="shared" si="507"/>
        <v>0</v>
      </c>
      <c r="W2516" s="130"/>
      <c r="X2516" s="86"/>
      <c r="Y2516" s="86"/>
      <c r="Z2516" s="131"/>
      <c r="AA2516" s="87">
        <f t="shared" ref="AA2516:AA2579" si="516">+W2516*(X2516+Y2516*(1-Z2516))</f>
        <v>0</v>
      </c>
      <c r="AB2516" s="127"/>
      <c r="AC2516" s="86"/>
      <c r="AD2516" s="87">
        <f t="shared" si="508"/>
        <v>0</v>
      </c>
      <c r="AE2516" s="127"/>
      <c r="AF2516" s="86"/>
      <c r="AG2516" s="86"/>
      <c r="AH2516" s="131"/>
      <c r="AI2516" s="88">
        <f t="shared" si="509"/>
        <v>0</v>
      </c>
      <c r="AJ2516" s="89" t="str">
        <f>IFERROR(IF(ISNA(MATCH($AV2516,Other_Category_Abbr,0)),INDEX(FGHG_List_Long_GWP,MATCH($AV2516,FGHG_List_Long,0)),INDEX(GWP_Other_Abbr,MATCH($AV2516,Other_Category_Abbr,0)))*SUM(V2516,AA2516,AD2516,AI2516),"")</f>
        <v/>
      </c>
      <c r="AK2516" s="89" t="str">
        <f>IFERROR(IF(ISNA(MATCH($AV2516,Other_Category_Abbr,0)),INDEX(FGHG_List_Long_GWP,MATCH($AV2516,FGHG_List_Long,0)),INDEX(GWP_Other_Abbr,MATCH($AV2516,Other_Category_Abbr,0)))*(T2516*(S2516+U2516)+W2516*(Y2516+X2516)+AD2516+AE2516*(AF2516+AG2516)),"")</f>
        <v/>
      </c>
      <c r="AL2516" s="90" t="str">
        <f t="shared" ref="AL2516:AL2579" si="517">IFERROR(1-(SUMIF($C$19:$C$3718,C2516,$AJ$19:$AJ$3718)/SUMIF($C$19:$C$3718,C2516,$AK$19:$AK$3718)),"")</f>
        <v/>
      </c>
      <c r="AM2516" s="91" t="str">
        <f t="shared" ref="AM2516:AM2579" si="518">IF(LEN(AL2516)&lt;1,"",IF(AND(AL2516&gt;=$BA$19,AL2516&lt;$BB$19),$AZ$19,IF(AND(AL2516&gt;=$BA$20,AL2516&lt;$BB$20),$AZ$20,IF(AND(AL2516&gt;=$BA$21,AL2516&lt;$BB$21),$AZ$21,IF(AND(AL2516&gt;=$BA$22,AL2516&lt;=$BB$22),$AZ$22,"Check")))))</f>
        <v/>
      </c>
      <c r="AP2516" s="92" t="b">
        <f t="shared" si="512"/>
        <v>0</v>
      </c>
      <c r="AQ2516" s="92" t="str">
        <f t="shared" si="513"/>
        <v xml:space="preserve"> </v>
      </c>
      <c r="AR2516" s="92" t="str">
        <f>IF(LEN(AQ2516)=1,"",COUNTIF($AQ$19:AQ2516,AQ2516)=1)</f>
        <v/>
      </c>
      <c r="AS2516" s="73"/>
      <c r="AT2516" s="73"/>
      <c r="AU2516" s="73"/>
      <c r="AV2516" s="235" t="str">
        <f>IF($P2516=Lists!$A$13,Lists!$A$29,IF($P2516=Lists!$A$14,Lists!$A$30,$P2516))</f>
        <v/>
      </c>
      <c r="AW2516" s="73"/>
      <c r="AX2516" s="73"/>
    </row>
    <row r="2517" spans="2:50" x14ac:dyDescent="0.3">
      <c r="B2517" s="137">
        <f t="shared" ref="B2517:B2580" si="519">1+B2516</f>
        <v>2499</v>
      </c>
      <c r="C2517" s="24"/>
      <c r="D2517" s="24"/>
      <c r="E2517" s="24"/>
      <c r="F2517" s="25"/>
      <c r="G2517" s="24"/>
      <c r="H2517" s="30"/>
      <c r="I2517" s="24"/>
      <c r="J2517" s="50" t="str">
        <f t="shared" si="510"/>
        <v/>
      </c>
      <c r="K2517" s="30"/>
      <c r="L2517" s="236"/>
      <c r="M2517" s="30"/>
      <c r="N2517" s="30"/>
      <c r="O2517" s="46" t="str">
        <f t="shared" si="511"/>
        <v/>
      </c>
      <c r="P2517" s="239" t="str">
        <f t="shared" si="514"/>
        <v/>
      </c>
      <c r="Q2517" s="52" t="str">
        <f t="shared" si="515"/>
        <v/>
      </c>
      <c r="R2517" s="127"/>
      <c r="S2517" s="86"/>
      <c r="T2517" s="127"/>
      <c r="U2517" s="86"/>
      <c r="V2517" s="87">
        <f t="shared" si="507"/>
        <v>0</v>
      </c>
      <c r="W2517" s="130"/>
      <c r="X2517" s="86"/>
      <c r="Y2517" s="86"/>
      <c r="Z2517" s="131"/>
      <c r="AA2517" s="87">
        <f t="shared" si="516"/>
        <v>0</v>
      </c>
      <c r="AB2517" s="127"/>
      <c r="AC2517" s="86"/>
      <c r="AD2517" s="87">
        <f t="shared" si="508"/>
        <v>0</v>
      </c>
      <c r="AE2517" s="127"/>
      <c r="AF2517" s="86"/>
      <c r="AG2517" s="86"/>
      <c r="AH2517" s="131"/>
      <c r="AI2517" s="88">
        <f t="shared" si="509"/>
        <v>0</v>
      </c>
      <c r="AJ2517" s="89" t="str">
        <f>IFERROR(IF(ISNA(MATCH($AV2517,Other_Category_Abbr,0)),INDEX(FGHG_List_Long_GWP,MATCH($AV2517,FGHG_List_Long,0)),INDEX(GWP_Other_Abbr,MATCH($AV2517,Other_Category_Abbr,0)))*SUM(V2517,AA2517,AD2517,AI2517),"")</f>
        <v/>
      </c>
      <c r="AK2517" s="89" t="str">
        <f>IFERROR(IF(ISNA(MATCH($AV2517,Other_Category_Abbr,0)),INDEX(FGHG_List_Long_GWP,MATCH($AV2517,FGHG_List_Long,0)),INDEX(GWP_Other_Abbr,MATCH($AV2517,Other_Category_Abbr,0)))*(T2517*(S2517+U2517)+W2517*(Y2517+X2517)+AD2517+AE2517*(AF2517+AG2517)),"")</f>
        <v/>
      </c>
      <c r="AL2517" s="90" t="str">
        <f t="shared" si="517"/>
        <v/>
      </c>
      <c r="AM2517" s="91" t="str">
        <f t="shared" si="518"/>
        <v/>
      </c>
      <c r="AP2517" s="92" t="b">
        <f t="shared" si="512"/>
        <v>0</v>
      </c>
      <c r="AQ2517" s="92" t="str">
        <f t="shared" si="513"/>
        <v xml:space="preserve"> </v>
      </c>
      <c r="AR2517" s="92" t="str">
        <f>IF(LEN(AQ2517)=1,"",COUNTIF($AQ$19:AQ2517,AQ2517)=1)</f>
        <v/>
      </c>
      <c r="AS2517" s="73"/>
      <c r="AT2517" s="73"/>
      <c r="AU2517" s="73"/>
      <c r="AV2517" s="235" t="str">
        <f>IF($P2517=Lists!$A$13,Lists!$A$29,IF($P2517=Lists!$A$14,Lists!$A$30,$P2517))</f>
        <v/>
      </c>
      <c r="AW2517" s="73"/>
      <c r="AX2517" s="73"/>
    </row>
    <row r="2518" spans="2:50" x14ac:dyDescent="0.3">
      <c r="B2518" s="137">
        <f t="shared" si="519"/>
        <v>2500</v>
      </c>
      <c r="C2518" s="24"/>
      <c r="D2518" s="24"/>
      <c r="E2518" s="24"/>
      <c r="F2518" s="25"/>
      <c r="G2518" s="24"/>
      <c r="H2518" s="30"/>
      <c r="I2518" s="24"/>
      <c r="J2518" s="50" t="str">
        <f t="shared" si="510"/>
        <v/>
      </c>
      <c r="K2518" s="30"/>
      <c r="L2518" s="236"/>
      <c r="M2518" s="30"/>
      <c r="N2518" s="30"/>
      <c r="O2518" s="46" t="str">
        <f t="shared" si="511"/>
        <v/>
      </c>
      <c r="P2518" s="239" t="str">
        <f t="shared" si="514"/>
        <v/>
      </c>
      <c r="Q2518" s="52" t="str">
        <f t="shared" si="515"/>
        <v/>
      </c>
      <c r="R2518" s="127"/>
      <c r="S2518" s="86"/>
      <c r="T2518" s="127"/>
      <c r="U2518" s="86"/>
      <c r="V2518" s="87">
        <f t="shared" si="507"/>
        <v>0</v>
      </c>
      <c r="W2518" s="130"/>
      <c r="X2518" s="86"/>
      <c r="Y2518" s="86"/>
      <c r="Z2518" s="131"/>
      <c r="AA2518" s="87">
        <f t="shared" si="516"/>
        <v>0</v>
      </c>
      <c r="AB2518" s="127"/>
      <c r="AC2518" s="86"/>
      <c r="AD2518" s="87">
        <f t="shared" si="508"/>
        <v>0</v>
      </c>
      <c r="AE2518" s="127"/>
      <c r="AF2518" s="86"/>
      <c r="AG2518" s="86"/>
      <c r="AH2518" s="131"/>
      <c r="AI2518" s="88">
        <f t="shared" si="509"/>
        <v>0</v>
      </c>
      <c r="AJ2518" s="89" t="str">
        <f>IFERROR(IF(ISNA(MATCH($AV2518,Other_Category_Abbr,0)),INDEX(FGHG_List_Long_GWP,MATCH($AV2518,FGHG_List_Long,0)),INDEX(GWP_Other_Abbr,MATCH($AV2518,Other_Category_Abbr,0)))*SUM(V2518,AA2518,AD2518,AI2518),"")</f>
        <v/>
      </c>
      <c r="AK2518" s="89" t="str">
        <f>IFERROR(IF(ISNA(MATCH($AV2518,Other_Category_Abbr,0)),INDEX(FGHG_List_Long_GWP,MATCH($AV2518,FGHG_List_Long,0)),INDEX(GWP_Other_Abbr,MATCH($AV2518,Other_Category_Abbr,0)))*(T2518*(S2518+U2518)+W2518*(Y2518+X2518)+AD2518+AE2518*(AF2518+AG2518)),"")</f>
        <v/>
      </c>
      <c r="AL2518" s="90" t="str">
        <f t="shared" si="517"/>
        <v/>
      </c>
      <c r="AM2518" s="91" t="str">
        <f t="shared" si="518"/>
        <v/>
      </c>
      <c r="AP2518" s="92" t="b">
        <f t="shared" si="512"/>
        <v>0</v>
      </c>
      <c r="AQ2518" s="92" t="str">
        <f t="shared" si="513"/>
        <v xml:space="preserve"> </v>
      </c>
      <c r="AR2518" s="92" t="str">
        <f>IF(LEN(AQ2518)=1,"",COUNTIF($AQ$19:AQ2518,AQ2518)=1)</f>
        <v/>
      </c>
      <c r="AS2518" s="73"/>
      <c r="AT2518" s="73"/>
      <c r="AU2518" s="73"/>
      <c r="AV2518" s="235" t="str">
        <f>IF($P2518=Lists!$A$13,Lists!$A$29,IF($P2518=Lists!$A$14,Lists!$A$30,$P2518))</f>
        <v/>
      </c>
      <c r="AW2518" s="73"/>
      <c r="AX2518" s="73"/>
    </row>
    <row r="2519" spans="2:50" x14ac:dyDescent="0.3">
      <c r="B2519" s="137">
        <f t="shared" si="519"/>
        <v>2501</v>
      </c>
      <c r="C2519" s="24"/>
      <c r="D2519" s="24"/>
      <c r="E2519" s="24"/>
      <c r="F2519" s="25"/>
      <c r="G2519" s="24"/>
      <c r="H2519" s="30"/>
      <c r="I2519" s="24"/>
      <c r="J2519" s="50" t="str">
        <f t="shared" si="510"/>
        <v/>
      </c>
      <c r="K2519" s="30"/>
      <c r="L2519" s="236"/>
      <c r="M2519" s="30"/>
      <c r="N2519" s="30"/>
      <c r="O2519" s="46" t="str">
        <f t="shared" si="511"/>
        <v/>
      </c>
      <c r="P2519" s="239" t="str">
        <f t="shared" si="514"/>
        <v/>
      </c>
      <c r="Q2519" s="52" t="str">
        <f t="shared" si="515"/>
        <v/>
      </c>
      <c r="R2519" s="127"/>
      <c r="S2519" s="86"/>
      <c r="T2519" s="127"/>
      <c r="U2519" s="86"/>
      <c r="V2519" s="87">
        <f t="shared" si="507"/>
        <v>0</v>
      </c>
      <c r="W2519" s="130"/>
      <c r="X2519" s="86"/>
      <c r="Y2519" s="86"/>
      <c r="Z2519" s="131"/>
      <c r="AA2519" s="87">
        <f t="shared" si="516"/>
        <v>0</v>
      </c>
      <c r="AB2519" s="127"/>
      <c r="AC2519" s="86"/>
      <c r="AD2519" s="87">
        <f t="shared" si="508"/>
        <v>0</v>
      </c>
      <c r="AE2519" s="127"/>
      <c r="AF2519" s="86"/>
      <c r="AG2519" s="86"/>
      <c r="AH2519" s="131"/>
      <c r="AI2519" s="88">
        <f t="shared" si="509"/>
        <v>0</v>
      </c>
      <c r="AJ2519" s="89" t="str">
        <f>IFERROR(IF(ISNA(MATCH($AV2519,Other_Category_Abbr,0)),INDEX(FGHG_List_Long_GWP,MATCH($AV2519,FGHG_List_Long,0)),INDEX(GWP_Other_Abbr,MATCH($AV2519,Other_Category_Abbr,0)))*SUM(V2519,AA2519,AD2519,AI2519),"")</f>
        <v/>
      </c>
      <c r="AK2519" s="89" t="str">
        <f>IFERROR(IF(ISNA(MATCH($AV2519,Other_Category_Abbr,0)),INDEX(FGHG_List_Long_GWP,MATCH($AV2519,FGHG_List_Long,0)),INDEX(GWP_Other_Abbr,MATCH($AV2519,Other_Category_Abbr,0)))*(T2519*(S2519+U2519)+W2519*(Y2519+X2519)+AD2519+AE2519*(AF2519+AG2519)),"")</f>
        <v/>
      </c>
      <c r="AL2519" s="90" t="str">
        <f t="shared" si="517"/>
        <v/>
      </c>
      <c r="AM2519" s="91" t="str">
        <f t="shared" si="518"/>
        <v/>
      </c>
      <c r="AP2519" s="92" t="b">
        <f t="shared" si="512"/>
        <v>0</v>
      </c>
      <c r="AQ2519" s="92" t="str">
        <f t="shared" si="513"/>
        <v xml:space="preserve"> </v>
      </c>
      <c r="AR2519" s="92" t="str">
        <f>IF(LEN(AQ2519)=1,"",COUNTIF($AQ$19:AQ2519,AQ2519)=1)</f>
        <v/>
      </c>
      <c r="AS2519" s="73"/>
      <c r="AT2519" s="73"/>
      <c r="AU2519" s="73"/>
      <c r="AV2519" s="235" t="str">
        <f>IF($P2519=Lists!$A$13,Lists!$A$29,IF($P2519=Lists!$A$14,Lists!$A$30,$P2519))</f>
        <v/>
      </c>
      <c r="AW2519" s="73"/>
      <c r="AX2519" s="73"/>
    </row>
    <row r="2520" spans="2:50" x14ac:dyDescent="0.3">
      <c r="B2520" s="137">
        <f t="shared" si="519"/>
        <v>2502</v>
      </c>
      <c r="C2520" s="24"/>
      <c r="D2520" s="24"/>
      <c r="E2520" s="24"/>
      <c r="F2520" s="25"/>
      <c r="G2520" s="24"/>
      <c r="H2520" s="30"/>
      <c r="I2520" s="24"/>
      <c r="J2520" s="50" t="str">
        <f t="shared" si="510"/>
        <v/>
      </c>
      <c r="K2520" s="30"/>
      <c r="L2520" s="236"/>
      <c r="M2520" s="30"/>
      <c r="N2520" s="30"/>
      <c r="O2520" s="46" t="str">
        <f t="shared" si="511"/>
        <v/>
      </c>
      <c r="P2520" s="239" t="str">
        <f t="shared" si="514"/>
        <v/>
      </c>
      <c r="Q2520" s="52" t="str">
        <f t="shared" si="515"/>
        <v/>
      </c>
      <c r="R2520" s="127"/>
      <c r="S2520" s="86"/>
      <c r="T2520" s="127"/>
      <c r="U2520" s="86"/>
      <c r="V2520" s="87">
        <f t="shared" si="507"/>
        <v>0</v>
      </c>
      <c r="W2520" s="130"/>
      <c r="X2520" s="86"/>
      <c r="Y2520" s="86"/>
      <c r="Z2520" s="131"/>
      <c r="AA2520" s="87">
        <f t="shared" si="516"/>
        <v>0</v>
      </c>
      <c r="AB2520" s="127"/>
      <c r="AC2520" s="86"/>
      <c r="AD2520" s="87">
        <f t="shared" si="508"/>
        <v>0</v>
      </c>
      <c r="AE2520" s="127"/>
      <c r="AF2520" s="86"/>
      <c r="AG2520" s="86"/>
      <c r="AH2520" s="131"/>
      <c r="AI2520" s="88">
        <f t="shared" si="509"/>
        <v>0</v>
      </c>
      <c r="AJ2520" s="89" t="str">
        <f>IFERROR(IF(ISNA(MATCH($AV2520,Other_Category_Abbr,0)),INDEX(FGHG_List_Long_GWP,MATCH($AV2520,FGHG_List_Long,0)),INDEX(GWP_Other_Abbr,MATCH($AV2520,Other_Category_Abbr,0)))*SUM(V2520,AA2520,AD2520,AI2520),"")</f>
        <v/>
      </c>
      <c r="AK2520" s="89" t="str">
        <f>IFERROR(IF(ISNA(MATCH($AV2520,Other_Category_Abbr,0)),INDEX(FGHG_List_Long_GWP,MATCH($AV2520,FGHG_List_Long,0)),INDEX(GWP_Other_Abbr,MATCH($AV2520,Other_Category_Abbr,0)))*(T2520*(S2520+U2520)+W2520*(Y2520+X2520)+AD2520+AE2520*(AF2520+AG2520)),"")</f>
        <v/>
      </c>
      <c r="AL2520" s="90" t="str">
        <f t="shared" si="517"/>
        <v/>
      </c>
      <c r="AM2520" s="91" t="str">
        <f t="shared" si="518"/>
        <v/>
      </c>
      <c r="AP2520" s="92" t="b">
        <f t="shared" si="512"/>
        <v>0</v>
      </c>
      <c r="AQ2520" s="92" t="str">
        <f t="shared" si="513"/>
        <v xml:space="preserve"> </v>
      </c>
      <c r="AR2520" s="92" t="str">
        <f>IF(LEN(AQ2520)=1,"",COUNTIF($AQ$19:AQ2520,AQ2520)=1)</f>
        <v/>
      </c>
      <c r="AS2520" s="73"/>
      <c r="AT2520" s="73"/>
      <c r="AU2520" s="73"/>
      <c r="AV2520" s="235" t="str">
        <f>IF($P2520=Lists!$A$13,Lists!$A$29,IF($P2520=Lists!$A$14,Lists!$A$30,$P2520))</f>
        <v/>
      </c>
      <c r="AW2520" s="73"/>
      <c r="AX2520" s="73"/>
    </row>
    <row r="2521" spans="2:50" x14ac:dyDescent="0.3">
      <c r="B2521" s="137">
        <f t="shared" si="519"/>
        <v>2503</v>
      </c>
      <c r="C2521" s="24"/>
      <c r="D2521" s="24"/>
      <c r="E2521" s="24"/>
      <c r="F2521" s="25"/>
      <c r="G2521" s="24"/>
      <c r="H2521" s="30"/>
      <c r="I2521" s="24"/>
      <c r="J2521" s="50" t="str">
        <f t="shared" si="510"/>
        <v/>
      </c>
      <c r="K2521" s="30"/>
      <c r="L2521" s="236"/>
      <c r="M2521" s="30"/>
      <c r="N2521" s="30"/>
      <c r="O2521" s="46" t="str">
        <f t="shared" si="511"/>
        <v/>
      </c>
      <c r="P2521" s="239" t="str">
        <f t="shared" si="514"/>
        <v/>
      </c>
      <c r="Q2521" s="52" t="str">
        <f t="shared" si="515"/>
        <v/>
      </c>
      <c r="R2521" s="127"/>
      <c r="S2521" s="86"/>
      <c r="T2521" s="127"/>
      <c r="U2521" s="86"/>
      <c r="V2521" s="87">
        <f t="shared" si="507"/>
        <v>0</v>
      </c>
      <c r="W2521" s="130"/>
      <c r="X2521" s="86"/>
      <c r="Y2521" s="86"/>
      <c r="Z2521" s="131"/>
      <c r="AA2521" s="87">
        <f t="shared" si="516"/>
        <v>0</v>
      </c>
      <c r="AB2521" s="127"/>
      <c r="AC2521" s="86"/>
      <c r="AD2521" s="87">
        <f t="shared" si="508"/>
        <v>0</v>
      </c>
      <c r="AE2521" s="127"/>
      <c r="AF2521" s="86"/>
      <c r="AG2521" s="86"/>
      <c r="AH2521" s="131"/>
      <c r="AI2521" s="88">
        <f t="shared" si="509"/>
        <v>0</v>
      </c>
      <c r="AJ2521" s="89" t="str">
        <f>IFERROR(IF(ISNA(MATCH($AV2521,Other_Category_Abbr,0)),INDEX(FGHG_List_Long_GWP,MATCH($AV2521,FGHG_List_Long,0)),INDEX(GWP_Other_Abbr,MATCH($AV2521,Other_Category_Abbr,0)))*SUM(V2521,AA2521,AD2521,AI2521),"")</f>
        <v/>
      </c>
      <c r="AK2521" s="89" t="str">
        <f>IFERROR(IF(ISNA(MATCH($AV2521,Other_Category_Abbr,0)),INDEX(FGHG_List_Long_GWP,MATCH($AV2521,FGHG_List_Long,0)),INDEX(GWP_Other_Abbr,MATCH($AV2521,Other_Category_Abbr,0)))*(T2521*(S2521+U2521)+W2521*(Y2521+X2521)+AD2521+AE2521*(AF2521+AG2521)),"")</f>
        <v/>
      </c>
      <c r="AL2521" s="90" t="str">
        <f t="shared" si="517"/>
        <v/>
      </c>
      <c r="AM2521" s="91" t="str">
        <f t="shared" si="518"/>
        <v/>
      </c>
      <c r="AP2521" s="92" t="b">
        <f t="shared" si="512"/>
        <v>0</v>
      </c>
      <c r="AQ2521" s="92" t="str">
        <f t="shared" si="513"/>
        <v xml:space="preserve"> </v>
      </c>
      <c r="AR2521" s="92" t="str">
        <f>IF(LEN(AQ2521)=1,"",COUNTIF($AQ$19:AQ2521,AQ2521)=1)</f>
        <v/>
      </c>
      <c r="AS2521" s="73"/>
      <c r="AT2521" s="73"/>
      <c r="AU2521" s="73"/>
      <c r="AV2521" s="235" t="str">
        <f>IF($P2521=Lists!$A$13,Lists!$A$29,IF($P2521=Lists!$A$14,Lists!$A$30,$P2521))</f>
        <v/>
      </c>
      <c r="AW2521" s="73"/>
      <c r="AX2521" s="73"/>
    </row>
    <row r="2522" spans="2:50" x14ac:dyDescent="0.3">
      <c r="B2522" s="137">
        <f t="shared" si="519"/>
        <v>2504</v>
      </c>
      <c r="C2522" s="24"/>
      <c r="D2522" s="24"/>
      <c r="E2522" s="24"/>
      <c r="F2522" s="25"/>
      <c r="G2522" s="24"/>
      <c r="H2522" s="30"/>
      <c r="I2522" s="24"/>
      <c r="J2522" s="50" t="str">
        <f t="shared" si="510"/>
        <v/>
      </c>
      <c r="K2522" s="30"/>
      <c r="L2522" s="236"/>
      <c r="M2522" s="30"/>
      <c r="N2522" s="30"/>
      <c r="O2522" s="46" t="str">
        <f t="shared" si="511"/>
        <v/>
      </c>
      <c r="P2522" s="239" t="str">
        <f t="shared" si="514"/>
        <v/>
      </c>
      <c r="Q2522" s="52" t="str">
        <f t="shared" si="515"/>
        <v/>
      </c>
      <c r="R2522" s="127"/>
      <c r="S2522" s="86"/>
      <c r="T2522" s="127"/>
      <c r="U2522" s="86"/>
      <c r="V2522" s="87">
        <f t="shared" si="507"/>
        <v>0</v>
      </c>
      <c r="W2522" s="130"/>
      <c r="X2522" s="86"/>
      <c r="Y2522" s="86"/>
      <c r="Z2522" s="131"/>
      <c r="AA2522" s="87">
        <f t="shared" si="516"/>
        <v>0</v>
      </c>
      <c r="AB2522" s="127"/>
      <c r="AC2522" s="86"/>
      <c r="AD2522" s="87">
        <f t="shared" si="508"/>
        <v>0</v>
      </c>
      <c r="AE2522" s="127"/>
      <c r="AF2522" s="86"/>
      <c r="AG2522" s="86"/>
      <c r="AH2522" s="131"/>
      <c r="AI2522" s="88">
        <f t="shared" si="509"/>
        <v>0</v>
      </c>
      <c r="AJ2522" s="89" t="str">
        <f>IFERROR(IF(ISNA(MATCH($AV2522,Other_Category_Abbr,0)),INDEX(FGHG_List_Long_GWP,MATCH($AV2522,FGHG_List_Long,0)),INDEX(GWP_Other_Abbr,MATCH($AV2522,Other_Category_Abbr,0)))*SUM(V2522,AA2522,AD2522,AI2522),"")</f>
        <v/>
      </c>
      <c r="AK2522" s="89" t="str">
        <f>IFERROR(IF(ISNA(MATCH($AV2522,Other_Category_Abbr,0)),INDEX(FGHG_List_Long_GWP,MATCH($AV2522,FGHG_List_Long,0)),INDEX(GWP_Other_Abbr,MATCH($AV2522,Other_Category_Abbr,0)))*(T2522*(S2522+U2522)+W2522*(Y2522+X2522)+AD2522+AE2522*(AF2522+AG2522)),"")</f>
        <v/>
      </c>
      <c r="AL2522" s="90" t="str">
        <f t="shared" si="517"/>
        <v/>
      </c>
      <c r="AM2522" s="91" t="str">
        <f t="shared" si="518"/>
        <v/>
      </c>
      <c r="AP2522" s="92" t="b">
        <f t="shared" si="512"/>
        <v>0</v>
      </c>
      <c r="AQ2522" s="92" t="str">
        <f t="shared" si="513"/>
        <v xml:space="preserve"> </v>
      </c>
      <c r="AR2522" s="92" t="str">
        <f>IF(LEN(AQ2522)=1,"",COUNTIF($AQ$19:AQ2522,AQ2522)=1)</f>
        <v/>
      </c>
      <c r="AS2522" s="73"/>
      <c r="AT2522" s="73"/>
      <c r="AU2522" s="73"/>
      <c r="AV2522" s="235" t="str">
        <f>IF($P2522=Lists!$A$13,Lists!$A$29,IF($P2522=Lists!$A$14,Lists!$A$30,$P2522))</f>
        <v/>
      </c>
      <c r="AW2522" s="73"/>
      <c r="AX2522" s="73"/>
    </row>
    <row r="2523" spans="2:50" x14ac:dyDescent="0.3">
      <c r="B2523" s="137">
        <f t="shared" si="519"/>
        <v>2505</v>
      </c>
      <c r="C2523" s="24"/>
      <c r="D2523" s="24"/>
      <c r="E2523" s="24"/>
      <c r="F2523" s="25"/>
      <c r="G2523" s="24"/>
      <c r="H2523" s="30"/>
      <c r="I2523" s="24"/>
      <c r="J2523" s="50" t="str">
        <f t="shared" si="510"/>
        <v/>
      </c>
      <c r="K2523" s="30"/>
      <c r="L2523" s="236"/>
      <c r="M2523" s="30"/>
      <c r="N2523" s="30"/>
      <c r="O2523" s="46" t="str">
        <f t="shared" si="511"/>
        <v/>
      </c>
      <c r="P2523" s="239" t="str">
        <f t="shared" si="514"/>
        <v/>
      </c>
      <c r="Q2523" s="52" t="str">
        <f t="shared" si="515"/>
        <v/>
      </c>
      <c r="R2523" s="127"/>
      <c r="S2523" s="86"/>
      <c r="T2523" s="127"/>
      <c r="U2523" s="86"/>
      <c r="V2523" s="87">
        <f t="shared" si="507"/>
        <v>0</v>
      </c>
      <c r="W2523" s="130"/>
      <c r="X2523" s="86"/>
      <c r="Y2523" s="86"/>
      <c r="Z2523" s="131"/>
      <c r="AA2523" s="87">
        <f t="shared" si="516"/>
        <v>0</v>
      </c>
      <c r="AB2523" s="127"/>
      <c r="AC2523" s="86"/>
      <c r="AD2523" s="87">
        <f t="shared" si="508"/>
        <v>0</v>
      </c>
      <c r="AE2523" s="127"/>
      <c r="AF2523" s="86"/>
      <c r="AG2523" s="86"/>
      <c r="AH2523" s="131"/>
      <c r="AI2523" s="88">
        <f t="shared" si="509"/>
        <v>0</v>
      </c>
      <c r="AJ2523" s="89" t="str">
        <f>IFERROR(IF(ISNA(MATCH($AV2523,Other_Category_Abbr,0)),INDEX(FGHG_List_Long_GWP,MATCH($AV2523,FGHG_List_Long,0)),INDEX(GWP_Other_Abbr,MATCH($AV2523,Other_Category_Abbr,0)))*SUM(V2523,AA2523,AD2523,AI2523),"")</f>
        <v/>
      </c>
      <c r="AK2523" s="89" t="str">
        <f>IFERROR(IF(ISNA(MATCH($AV2523,Other_Category_Abbr,0)),INDEX(FGHG_List_Long_GWP,MATCH($AV2523,FGHG_List_Long,0)),INDEX(GWP_Other_Abbr,MATCH($AV2523,Other_Category_Abbr,0)))*(T2523*(S2523+U2523)+W2523*(Y2523+X2523)+AD2523+AE2523*(AF2523+AG2523)),"")</f>
        <v/>
      </c>
      <c r="AL2523" s="90" t="str">
        <f t="shared" si="517"/>
        <v/>
      </c>
      <c r="AM2523" s="91" t="str">
        <f t="shared" si="518"/>
        <v/>
      </c>
      <c r="AP2523" s="92" t="b">
        <f t="shared" si="512"/>
        <v>0</v>
      </c>
      <c r="AQ2523" s="92" t="str">
        <f t="shared" si="513"/>
        <v xml:space="preserve"> </v>
      </c>
      <c r="AR2523" s="92" t="str">
        <f>IF(LEN(AQ2523)=1,"",COUNTIF($AQ$19:AQ2523,AQ2523)=1)</f>
        <v/>
      </c>
      <c r="AS2523" s="73"/>
      <c r="AT2523" s="73"/>
      <c r="AU2523" s="73"/>
      <c r="AV2523" s="235" t="str">
        <f>IF($P2523=Lists!$A$13,Lists!$A$29,IF($P2523=Lists!$A$14,Lists!$A$30,$P2523))</f>
        <v/>
      </c>
      <c r="AW2523" s="73"/>
      <c r="AX2523" s="73"/>
    </row>
    <row r="2524" spans="2:50" x14ac:dyDescent="0.3">
      <c r="B2524" s="137">
        <f t="shared" si="519"/>
        <v>2506</v>
      </c>
      <c r="C2524" s="24"/>
      <c r="D2524" s="24"/>
      <c r="E2524" s="24"/>
      <c r="F2524" s="25"/>
      <c r="G2524" s="24"/>
      <c r="H2524" s="30"/>
      <c r="I2524" s="24"/>
      <c r="J2524" s="50" t="str">
        <f t="shared" si="510"/>
        <v/>
      </c>
      <c r="K2524" s="30"/>
      <c r="L2524" s="236"/>
      <c r="M2524" s="30"/>
      <c r="N2524" s="30"/>
      <c r="O2524" s="46" t="str">
        <f t="shared" si="511"/>
        <v/>
      </c>
      <c r="P2524" s="239" t="str">
        <f t="shared" si="514"/>
        <v/>
      </c>
      <c r="Q2524" s="52" t="str">
        <f t="shared" si="515"/>
        <v/>
      </c>
      <c r="R2524" s="127"/>
      <c r="S2524" s="86"/>
      <c r="T2524" s="127"/>
      <c r="U2524" s="86"/>
      <c r="V2524" s="87">
        <f t="shared" si="507"/>
        <v>0</v>
      </c>
      <c r="W2524" s="130"/>
      <c r="X2524" s="86"/>
      <c r="Y2524" s="86"/>
      <c r="Z2524" s="131"/>
      <c r="AA2524" s="87">
        <f t="shared" si="516"/>
        <v>0</v>
      </c>
      <c r="AB2524" s="127"/>
      <c r="AC2524" s="86"/>
      <c r="AD2524" s="87">
        <f t="shared" si="508"/>
        <v>0</v>
      </c>
      <c r="AE2524" s="127"/>
      <c r="AF2524" s="86"/>
      <c r="AG2524" s="86"/>
      <c r="AH2524" s="131"/>
      <c r="AI2524" s="88">
        <f t="shared" si="509"/>
        <v>0</v>
      </c>
      <c r="AJ2524" s="89" t="str">
        <f>IFERROR(IF(ISNA(MATCH($AV2524,Other_Category_Abbr,0)),INDEX(FGHG_List_Long_GWP,MATCH($AV2524,FGHG_List_Long,0)),INDEX(GWP_Other_Abbr,MATCH($AV2524,Other_Category_Abbr,0)))*SUM(V2524,AA2524,AD2524,AI2524),"")</f>
        <v/>
      </c>
      <c r="AK2524" s="89" t="str">
        <f>IFERROR(IF(ISNA(MATCH($AV2524,Other_Category_Abbr,0)),INDEX(FGHG_List_Long_GWP,MATCH($AV2524,FGHG_List_Long,0)),INDEX(GWP_Other_Abbr,MATCH($AV2524,Other_Category_Abbr,0)))*(T2524*(S2524+U2524)+W2524*(Y2524+X2524)+AD2524+AE2524*(AF2524+AG2524)),"")</f>
        <v/>
      </c>
      <c r="AL2524" s="90" t="str">
        <f t="shared" si="517"/>
        <v/>
      </c>
      <c r="AM2524" s="91" t="str">
        <f t="shared" si="518"/>
        <v/>
      </c>
      <c r="AP2524" s="92" t="b">
        <f t="shared" si="512"/>
        <v>0</v>
      </c>
      <c r="AQ2524" s="92" t="str">
        <f t="shared" si="513"/>
        <v xml:space="preserve"> </v>
      </c>
      <c r="AR2524" s="92" t="str">
        <f>IF(LEN(AQ2524)=1,"",COUNTIF($AQ$19:AQ2524,AQ2524)=1)</f>
        <v/>
      </c>
      <c r="AS2524" s="73"/>
      <c r="AT2524" s="73"/>
      <c r="AU2524" s="73"/>
      <c r="AV2524" s="235" t="str">
        <f>IF($P2524=Lists!$A$13,Lists!$A$29,IF($P2524=Lists!$A$14,Lists!$A$30,$P2524))</f>
        <v/>
      </c>
      <c r="AW2524" s="73"/>
      <c r="AX2524" s="73"/>
    </row>
    <row r="2525" spans="2:50" x14ac:dyDescent="0.3">
      <c r="B2525" s="137">
        <f t="shared" si="519"/>
        <v>2507</v>
      </c>
      <c r="C2525" s="24"/>
      <c r="D2525" s="24"/>
      <c r="E2525" s="24"/>
      <c r="F2525" s="25"/>
      <c r="G2525" s="24"/>
      <c r="H2525" s="30"/>
      <c r="I2525" s="24"/>
      <c r="J2525" s="50" t="str">
        <f t="shared" si="510"/>
        <v/>
      </c>
      <c r="K2525" s="30"/>
      <c r="L2525" s="236"/>
      <c r="M2525" s="30"/>
      <c r="N2525" s="30"/>
      <c r="O2525" s="46" t="str">
        <f t="shared" si="511"/>
        <v/>
      </c>
      <c r="P2525" s="239" t="str">
        <f t="shared" si="514"/>
        <v/>
      </c>
      <c r="Q2525" s="52" t="str">
        <f t="shared" si="515"/>
        <v/>
      </c>
      <c r="R2525" s="127"/>
      <c r="S2525" s="86"/>
      <c r="T2525" s="127"/>
      <c r="U2525" s="86"/>
      <c r="V2525" s="87">
        <f t="shared" si="507"/>
        <v>0</v>
      </c>
      <c r="W2525" s="130"/>
      <c r="X2525" s="86"/>
      <c r="Y2525" s="86"/>
      <c r="Z2525" s="131"/>
      <c r="AA2525" s="87">
        <f t="shared" si="516"/>
        <v>0</v>
      </c>
      <c r="AB2525" s="127"/>
      <c r="AC2525" s="86"/>
      <c r="AD2525" s="87">
        <f t="shared" si="508"/>
        <v>0</v>
      </c>
      <c r="AE2525" s="127"/>
      <c r="AF2525" s="86"/>
      <c r="AG2525" s="86"/>
      <c r="AH2525" s="131"/>
      <c r="AI2525" s="88">
        <f t="shared" si="509"/>
        <v>0</v>
      </c>
      <c r="AJ2525" s="89" t="str">
        <f>IFERROR(IF(ISNA(MATCH($AV2525,Other_Category_Abbr,0)),INDEX(FGHG_List_Long_GWP,MATCH($AV2525,FGHG_List_Long,0)),INDEX(GWP_Other_Abbr,MATCH($AV2525,Other_Category_Abbr,0)))*SUM(V2525,AA2525,AD2525,AI2525),"")</f>
        <v/>
      </c>
      <c r="AK2525" s="89" t="str">
        <f>IFERROR(IF(ISNA(MATCH($AV2525,Other_Category_Abbr,0)),INDEX(FGHG_List_Long_GWP,MATCH($AV2525,FGHG_List_Long,0)),INDEX(GWP_Other_Abbr,MATCH($AV2525,Other_Category_Abbr,0)))*(T2525*(S2525+U2525)+W2525*(Y2525+X2525)+AD2525+AE2525*(AF2525+AG2525)),"")</f>
        <v/>
      </c>
      <c r="AL2525" s="90" t="str">
        <f t="shared" si="517"/>
        <v/>
      </c>
      <c r="AM2525" s="91" t="str">
        <f t="shared" si="518"/>
        <v/>
      </c>
      <c r="AP2525" s="92" t="b">
        <f t="shared" si="512"/>
        <v>0</v>
      </c>
      <c r="AQ2525" s="92" t="str">
        <f t="shared" si="513"/>
        <v xml:space="preserve"> </v>
      </c>
      <c r="AR2525" s="92" t="str">
        <f>IF(LEN(AQ2525)=1,"",COUNTIF($AQ$19:AQ2525,AQ2525)=1)</f>
        <v/>
      </c>
      <c r="AS2525" s="73"/>
      <c r="AT2525" s="73"/>
      <c r="AU2525" s="73"/>
      <c r="AV2525" s="235" t="str">
        <f>IF($P2525=Lists!$A$13,Lists!$A$29,IF($P2525=Lists!$A$14,Lists!$A$30,$P2525))</f>
        <v/>
      </c>
      <c r="AW2525" s="73"/>
      <c r="AX2525" s="73"/>
    </row>
    <row r="2526" spans="2:50" x14ac:dyDescent="0.3">
      <c r="B2526" s="137">
        <f t="shared" si="519"/>
        <v>2508</v>
      </c>
      <c r="C2526" s="24"/>
      <c r="D2526" s="24"/>
      <c r="E2526" s="24"/>
      <c r="F2526" s="25"/>
      <c r="G2526" s="24"/>
      <c r="H2526" s="30"/>
      <c r="I2526" s="24"/>
      <c r="J2526" s="50" t="str">
        <f t="shared" si="510"/>
        <v/>
      </c>
      <c r="K2526" s="30"/>
      <c r="L2526" s="236"/>
      <c r="M2526" s="30"/>
      <c r="N2526" s="30"/>
      <c r="O2526" s="46" t="str">
        <f t="shared" si="511"/>
        <v/>
      </c>
      <c r="P2526" s="239" t="str">
        <f t="shared" si="514"/>
        <v/>
      </c>
      <c r="Q2526" s="52" t="str">
        <f t="shared" si="515"/>
        <v/>
      </c>
      <c r="R2526" s="127"/>
      <c r="S2526" s="86"/>
      <c r="T2526" s="127"/>
      <c r="U2526" s="86"/>
      <c r="V2526" s="87">
        <f t="shared" si="507"/>
        <v>0</v>
      </c>
      <c r="W2526" s="130"/>
      <c r="X2526" s="86"/>
      <c r="Y2526" s="86"/>
      <c r="Z2526" s="131"/>
      <c r="AA2526" s="87">
        <f t="shared" si="516"/>
        <v>0</v>
      </c>
      <c r="AB2526" s="127"/>
      <c r="AC2526" s="86"/>
      <c r="AD2526" s="87">
        <f t="shared" si="508"/>
        <v>0</v>
      </c>
      <c r="AE2526" s="127"/>
      <c r="AF2526" s="86"/>
      <c r="AG2526" s="86"/>
      <c r="AH2526" s="131"/>
      <c r="AI2526" s="88">
        <f t="shared" si="509"/>
        <v>0</v>
      </c>
      <c r="AJ2526" s="89" t="str">
        <f>IFERROR(IF(ISNA(MATCH($AV2526,Other_Category_Abbr,0)),INDEX(FGHG_List_Long_GWP,MATCH($AV2526,FGHG_List_Long,0)),INDEX(GWP_Other_Abbr,MATCH($AV2526,Other_Category_Abbr,0)))*SUM(V2526,AA2526,AD2526,AI2526),"")</f>
        <v/>
      </c>
      <c r="AK2526" s="89" t="str">
        <f>IFERROR(IF(ISNA(MATCH($AV2526,Other_Category_Abbr,0)),INDEX(FGHG_List_Long_GWP,MATCH($AV2526,FGHG_List_Long,0)),INDEX(GWP_Other_Abbr,MATCH($AV2526,Other_Category_Abbr,0)))*(T2526*(S2526+U2526)+W2526*(Y2526+X2526)+AD2526+AE2526*(AF2526+AG2526)),"")</f>
        <v/>
      </c>
      <c r="AL2526" s="90" t="str">
        <f t="shared" si="517"/>
        <v/>
      </c>
      <c r="AM2526" s="91" t="str">
        <f t="shared" si="518"/>
        <v/>
      </c>
      <c r="AP2526" s="92" t="b">
        <f t="shared" si="512"/>
        <v>0</v>
      </c>
      <c r="AQ2526" s="92" t="str">
        <f t="shared" si="513"/>
        <v xml:space="preserve"> </v>
      </c>
      <c r="AR2526" s="92" t="str">
        <f>IF(LEN(AQ2526)=1,"",COUNTIF($AQ$19:AQ2526,AQ2526)=1)</f>
        <v/>
      </c>
      <c r="AS2526" s="73"/>
      <c r="AT2526" s="73"/>
      <c r="AU2526" s="73"/>
      <c r="AV2526" s="235" t="str">
        <f>IF($P2526=Lists!$A$13,Lists!$A$29,IF($P2526=Lists!$A$14,Lists!$A$30,$P2526))</f>
        <v/>
      </c>
      <c r="AW2526" s="73"/>
      <c r="AX2526" s="73"/>
    </row>
    <row r="2527" spans="2:50" x14ac:dyDescent="0.3">
      <c r="B2527" s="137">
        <f t="shared" si="519"/>
        <v>2509</v>
      </c>
      <c r="C2527" s="24"/>
      <c r="D2527" s="24"/>
      <c r="E2527" s="24"/>
      <c r="F2527" s="25"/>
      <c r="G2527" s="24"/>
      <c r="H2527" s="30"/>
      <c r="I2527" s="24"/>
      <c r="J2527" s="50" t="str">
        <f t="shared" si="510"/>
        <v/>
      </c>
      <c r="K2527" s="30"/>
      <c r="L2527" s="236"/>
      <c r="M2527" s="30"/>
      <c r="N2527" s="30"/>
      <c r="O2527" s="46" t="str">
        <f t="shared" si="511"/>
        <v/>
      </c>
      <c r="P2527" s="239" t="str">
        <f t="shared" si="514"/>
        <v/>
      </c>
      <c r="Q2527" s="52" t="str">
        <f t="shared" si="515"/>
        <v/>
      </c>
      <c r="R2527" s="127"/>
      <c r="S2527" s="86"/>
      <c r="T2527" s="127"/>
      <c r="U2527" s="86"/>
      <c r="V2527" s="87">
        <f t="shared" si="507"/>
        <v>0</v>
      </c>
      <c r="W2527" s="130"/>
      <c r="X2527" s="86"/>
      <c r="Y2527" s="86"/>
      <c r="Z2527" s="131"/>
      <c r="AA2527" s="87">
        <f t="shared" si="516"/>
        <v>0</v>
      </c>
      <c r="AB2527" s="127"/>
      <c r="AC2527" s="86"/>
      <c r="AD2527" s="87">
        <f t="shared" si="508"/>
        <v>0</v>
      </c>
      <c r="AE2527" s="127"/>
      <c r="AF2527" s="86"/>
      <c r="AG2527" s="86"/>
      <c r="AH2527" s="131"/>
      <c r="AI2527" s="88">
        <f t="shared" si="509"/>
        <v>0</v>
      </c>
      <c r="AJ2527" s="89" t="str">
        <f>IFERROR(IF(ISNA(MATCH($AV2527,Other_Category_Abbr,0)),INDEX(FGHG_List_Long_GWP,MATCH($AV2527,FGHG_List_Long,0)),INDEX(GWP_Other_Abbr,MATCH($AV2527,Other_Category_Abbr,0)))*SUM(V2527,AA2527,AD2527,AI2527),"")</f>
        <v/>
      </c>
      <c r="AK2527" s="89" t="str">
        <f>IFERROR(IF(ISNA(MATCH($AV2527,Other_Category_Abbr,0)),INDEX(FGHG_List_Long_GWP,MATCH($AV2527,FGHG_List_Long,0)),INDEX(GWP_Other_Abbr,MATCH($AV2527,Other_Category_Abbr,0)))*(T2527*(S2527+U2527)+W2527*(Y2527+X2527)+AD2527+AE2527*(AF2527+AG2527)),"")</f>
        <v/>
      </c>
      <c r="AL2527" s="90" t="str">
        <f t="shared" si="517"/>
        <v/>
      </c>
      <c r="AM2527" s="91" t="str">
        <f t="shared" si="518"/>
        <v/>
      </c>
      <c r="AP2527" s="92" t="b">
        <f t="shared" si="512"/>
        <v>0</v>
      </c>
      <c r="AQ2527" s="92" t="str">
        <f t="shared" si="513"/>
        <v xml:space="preserve"> </v>
      </c>
      <c r="AR2527" s="92" t="str">
        <f>IF(LEN(AQ2527)=1,"",COUNTIF($AQ$19:AQ2527,AQ2527)=1)</f>
        <v/>
      </c>
      <c r="AS2527" s="73"/>
      <c r="AT2527" s="73"/>
      <c r="AU2527" s="73"/>
      <c r="AV2527" s="235" t="str">
        <f>IF($P2527=Lists!$A$13,Lists!$A$29,IF($P2527=Lists!$A$14,Lists!$A$30,$P2527))</f>
        <v/>
      </c>
      <c r="AW2527" s="73"/>
      <c r="AX2527" s="73"/>
    </row>
    <row r="2528" spans="2:50" x14ac:dyDescent="0.3">
      <c r="B2528" s="137">
        <f t="shared" si="519"/>
        <v>2510</v>
      </c>
      <c r="C2528" s="24"/>
      <c r="D2528" s="24"/>
      <c r="E2528" s="24"/>
      <c r="F2528" s="25"/>
      <c r="G2528" s="24"/>
      <c r="H2528" s="30"/>
      <c r="I2528" s="24"/>
      <c r="J2528" s="50" t="str">
        <f t="shared" si="510"/>
        <v/>
      </c>
      <c r="K2528" s="30"/>
      <c r="L2528" s="236"/>
      <c r="M2528" s="30"/>
      <c r="N2528" s="30"/>
      <c r="O2528" s="46" t="str">
        <f t="shared" si="511"/>
        <v/>
      </c>
      <c r="P2528" s="239" t="str">
        <f t="shared" si="514"/>
        <v/>
      </c>
      <c r="Q2528" s="52" t="str">
        <f t="shared" si="515"/>
        <v/>
      </c>
      <c r="R2528" s="127"/>
      <c r="S2528" s="86"/>
      <c r="T2528" s="127"/>
      <c r="U2528" s="86"/>
      <c r="V2528" s="87">
        <f t="shared" si="507"/>
        <v>0</v>
      </c>
      <c r="W2528" s="130"/>
      <c r="X2528" s="86"/>
      <c r="Y2528" s="86"/>
      <c r="Z2528" s="131"/>
      <c r="AA2528" s="87">
        <f t="shared" si="516"/>
        <v>0</v>
      </c>
      <c r="AB2528" s="127"/>
      <c r="AC2528" s="86"/>
      <c r="AD2528" s="87">
        <f t="shared" si="508"/>
        <v>0</v>
      </c>
      <c r="AE2528" s="127"/>
      <c r="AF2528" s="86"/>
      <c r="AG2528" s="86"/>
      <c r="AH2528" s="131"/>
      <c r="AI2528" s="88">
        <f t="shared" si="509"/>
        <v>0</v>
      </c>
      <c r="AJ2528" s="89" t="str">
        <f>IFERROR(IF(ISNA(MATCH($AV2528,Other_Category_Abbr,0)),INDEX(FGHG_List_Long_GWP,MATCH($AV2528,FGHG_List_Long,0)),INDEX(GWP_Other_Abbr,MATCH($AV2528,Other_Category_Abbr,0)))*SUM(V2528,AA2528,AD2528,AI2528),"")</f>
        <v/>
      </c>
      <c r="AK2528" s="89" t="str">
        <f>IFERROR(IF(ISNA(MATCH($AV2528,Other_Category_Abbr,0)),INDEX(FGHG_List_Long_GWP,MATCH($AV2528,FGHG_List_Long,0)),INDEX(GWP_Other_Abbr,MATCH($AV2528,Other_Category_Abbr,0)))*(T2528*(S2528+U2528)+W2528*(Y2528+X2528)+AD2528+AE2528*(AF2528+AG2528)),"")</f>
        <v/>
      </c>
      <c r="AL2528" s="90" t="str">
        <f t="shared" si="517"/>
        <v/>
      </c>
      <c r="AM2528" s="91" t="str">
        <f t="shared" si="518"/>
        <v/>
      </c>
      <c r="AP2528" s="92" t="b">
        <f t="shared" si="512"/>
        <v>0</v>
      </c>
      <c r="AQ2528" s="92" t="str">
        <f t="shared" si="513"/>
        <v xml:space="preserve"> </v>
      </c>
      <c r="AR2528" s="92" t="str">
        <f>IF(LEN(AQ2528)=1,"",COUNTIF($AQ$19:AQ2528,AQ2528)=1)</f>
        <v/>
      </c>
      <c r="AS2528" s="73"/>
      <c r="AT2528" s="73"/>
      <c r="AU2528" s="73"/>
      <c r="AV2528" s="235" t="str">
        <f>IF($P2528=Lists!$A$13,Lists!$A$29,IF($P2528=Lists!$A$14,Lists!$A$30,$P2528))</f>
        <v/>
      </c>
      <c r="AW2528" s="73"/>
      <c r="AX2528" s="73"/>
    </row>
    <row r="2529" spans="2:50" x14ac:dyDescent="0.3">
      <c r="B2529" s="137">
        <f t="shared" si="519"/>
        <v>2511</v>
      </c>
      <c r="C2529" s="24"/>
      <c r="D2529" s="24"/>
      <c r="E2529" s="24"/>
      <c r="F2529" s="25"/>
      <c r="G2529" s="24"/>
      <c r="H2529" s="30"/>
      <c r="I2529" s="24"/>
      <c r="J2529" s="50" t="str">
        <f t="shared" si="510"/>
        <v/>
      </c>
      <c r="K2529" s="30"/>
      <c r="L2529" s="236"/>
      <c r="M2529" s="30"/>
      <c r="N2529" s="30"/>
      <c r="O2529" s="46" t="str">
        <f t="shared" si="511"/>
        <v/>
      </c>
      <c r="P2529" s="239" t="str">
        <f t="shared" si="514"/>
        <v/>
      </c>
      <c r="Q2529" s="52" t="str">
        <f t="shared" si="515"/>
        <v/>
      </c>
      <c r="R2529" s="127"/>
      <c r="S2529" s="86"/>
      <c r="T2529" s="127"/>
      <c r="U2529" s="86"/>
      <c r="V2529" s="87">
        <f t="shared" si="507"/>
        <v>0</v>
      </c>
      <c r="W2529" s="130"/>
      <c r="X2529" s="86"/>
      <c r="Y2529" s="86"/>
      <c r="Z2529" s="131"/>
      <c r="AA2529" s="87">
        <f t="shared" si="516"/>
        <v>0</v>
      </c>
      <c r="AB2529" s="127"/>
      <c r="AC2529" s="86"/>
      <c r="AD2529" s="87">
        <f t="shared" si="508"/>
        <v>0</v>
      </c>
      <c r="AE2529" s="127"/>
      <c r="AF2529" s="86"/>
      <c r="AG2529" s="86"/>
      <c r="AH2529" s="131"/>
      <c r="AI2529" s="88">
        <f t="shared" si="509"/>
        <v>0</v>
      </c>
      <c r="AJ2529" s="89" t="str">
        <f>IFERROR(IF(ISNA(MATCH($AV2529,Other_Category_Abbr,0)),INDEX(FGHG_List_Long_GWP,MATCH($AV2529,FGHG_List_Long,0)),INDEX(GWP_Other_Abbr,MATCH($AV2529,Other_Category_Abbr,0)))*SUM(V2529,AA2529,AD2529,AI2529),"")</f>
        <v/>
      </c>
      <c r="AK2529" s="89" t="str">
        <f>IFERROR(IF(ISNA(MATCH($AV2529,Other_Category_Abbr,0)),INDEX(FGHG_List_Long_GWP,MATCH($AV2529,FGHG_List_Long,0)),INDEX(GWP_Other_Abbr,MATCH($AV2529,Other_Category_Abbr,0)))*(T2529*(S2529+U2529)+W2529*(Y2529+X2529)+AD2529+AE2529*(AF2529+AG2529)),"")</f>
        <v/>
      </c>
      <c r="AL2529" s="90" t="str">
        <f t="shared" si="517"/>
        <v/>
      </c>
      <c r="AM2529" s="91" t="str">
        <f t="shared" si="518"/>
        <v/>
      </c>
      <c r="AP2529" s="92" t="b">
        <f t="shared" si="512"/>
        <v>0</v>
      </c>
      <c r="AQ2529" s="92" t="str">
        <f t="shared" si="513"/>
        <v xml:space="preserve"> </v>
      </c>
      <c r="AR2529" s="92" t="str">
        <f>IF(LEN(AQ2529)=1,"",COUNTIF($AQ$19:AQ2529,AQ2529)=1)</f>
        <v/>
      </c>
      <c r="AS2529" s="73"/>
      <c r="AT2529" s="73"/>
      <c r="AU2529" s="73"/>
      <c r="AV2529" s="235" t="str">
        <f>IF($P2529=Lists!$A$13,Lists!$A$29,IF($P2529=Lists!$A$14,Lists!$A$30,$P2529))</f>
        <v/>
      </c>
      <c r="AW2529" s="73"/>
      <c r="AX2529" s="73"/>
    </row>
    <row r="2530" spans="2:50" x14ac:dyDescent="0.3">
      <c r="B2530" s="137">
        <f t="shared" si="519"/>
        <v>2512</v>
      </c>
      <c r="C2530" s="24"/>
      <c r="D2530" s="24"/>
      <c r="E2530" s="24"/>
      <c r="F2530" s="25"/>
      <c r="G2530" s="24"/>
      <c r="H2530" s="30"/>
      <c r="I2530" s="24"/>
      <c r="J2530" s="50" t="str">
        <f t="shared" si="510"/>
        <v/>
      </c>
      <c r="K2530" s="30"/>
      <c r="L2530" s="236"/>
      <c r="M2530" s="30"/>
      <c r="N2530" s="30"/>
      <c r="O2530" s="46" t="str">
        <f t="shared" si="511"/>
        <v/>
      </c>
      <c r="P2530" s="239" t="str">
        <f t="shared" si="514"/>
        <v/>
      </c>
      <c r="Q2530" s="52" t="str">
        <f t="shared" si="515"/>
        <v/>
      </c>
      <c r="R2530" s="127"/>
      <c r="S2530" s="86"/>
      <c r="T2530" s="127"/>
      <c r="U2530" s="86"/>
      <c r="V2530" s="87">
        <f t="shared" si="507"/>
        <v>0</v>
      </c>
      <c r="W2530" s="130"/>
      <c r="X2530" s="86"/>
      <c r="Y2530" s="86"/>
      <c r="Z2530" s="131"/>
      <c r="AA2530" s="87">
        <f t="shared" si="516"/>
        <v>0</v>
      </c>
      <c r="AB2530" s="127"/>
      <c r="AC2530" s="86"/>
      <c r="AD2530" s="87">
        <f t="shared" si="508"/>
        <v>0</v>
      </c>
      <c r="AE2530" s="127"/>
      <c r="AF2530" s="86"/>
      <c r="AG2530" s="86"/>
      <c r="AH2530" s="131"/>
      <c r="AI2530" s="88">
        <f t="shared" si="509"/>
        <v>0</v>
      </c>
      <c r="AJ2530" s="89" t="str">
        <f>IFERROR(IF(ISNA(MATCH($AV2530,Other_Category_Abbr,0)),INDEX(FGHG_List_Long_GWP,MATCH($AV2530,FGHG_List_Long,0)),INDEX(GWP_Other_Abbr,MATCH($AV2530,Other_Category_Abbr,0)))*SUM(V2530,AA2530,AD2530,AI2530),"")</f>
        <v/>
      </c>
      <c r="AK2530" s="89" t="str">
        <f>IFERROR(IF(ISNA(MATCH($AV2530,Other_Category_Abbr,0)),INDEX(FGHG_List_Long_GWP,MATCH($AV2530,FGHG_List_Long,0)),INDEX(GWP_Other_Abbr,MATCH($AV2530,Other_Category_Abbr,0)))*(T2530*(S2530+U2530)+W2530*(Y2530+X2530)+AD2530+AE2530*(AF2530+AG2530)),"")</f>
        <v/>
      </c>
      <c r="AL2530" s="90" t="str">
        <f t="shared" si="517"/>
        <v/>
      </c>
      <c r="AM2530" s="91" t="str">
        <f t="shared" si="518"/>
        <v/>
      </c>
      <c r="AP2530" s="92" t="b">
        <f t="shared" si="512"/>
        <v>0</v>
      </c>
      <c r="AQ2530" s="92" t="str">
        <f t="shared" si="513"/>
        <v xml:space="preserve"> </v>
      </c>
      <c r="AR2530" s="92" t="str">
        <f>IF(LEN(AQ2530)=1,"",COUNTIF($AQ$19:AQ2530,AQ2530)=1)</f>
        <v/>
      </c>
      <c r="AS2530" s="73"/>
      <c r="AT2530" s="73"/>
      <c r="AU2530" s="73"/>
      <c r="AV2530" s="235" t="str">
        <f>IF($P2530=Lists!$A$13,Lists!$A$29,IF($P2530=Lists!$A$14,Lists!$A$30,$P2530))</f>
        <v/>
      </c>
      <c r="AW2530" s="73"/>
      <c r="AX2530" s="73"/>
    </row>
    <row r="2531" spans="2:50" x14ac:dyDescent="0.3">
      <c r="B2531" s="137">
        <f t="shared" si="519"/>
        <v>2513</v>
      </c>
      <c r="C2531" s="24"/>
      <c r="D2531" s="24"/>
      <c r="E2531" s="24"/>
      <c r="F2531" s="25"/>
      <c r="G2531" s="24"/>
      <c r="H2531" s="30"/>
      <c r="I2531" s="24"/>
      <c r="J2531" s="50" t="str">
        <f t="shared" si="510"/>
        <v/>
      </c>
      <c r="K2531" s="30"/>
      <c r="L2531" s="236"/>
      <c r="M2531" s="30"/>
      <c r="N2531" s="30"/>
      <c r="O2531" s="46" t="str">
        <f t="shared" si="511"/>
        <v/>
      </c>
      <c r="P2531" s="239" t="str">
        <f t="shared" si="514"/>
        <v/>
      </c>
      <c r="Q2531" s="52" t="str">
        <f t="shared" si="515"/>
        <v/>
      </c>
      <c r="R2531" s="127"/>
      <c r="S2531" s="86"/>
      <c r="T2531" s="127"/>
      <c r="U2531" s="86"/>
      <c r="V2531" s="87">
        <f t="shared" si="507"/>
        <v>0</v>
      </c>
      <c r="W2531" s="130"/>
      <c r="X2531" s="86"/>
      <c r="Y2531" s="86"/>
      <c r="Z2531" s="131"/>
      <c r="AA2531" s="87">
        <f t="shared" si="516"/>
        <v>0</v>
      </c>
      <c r="AB2531" s="127"/>
      <c r="AC2531" s="86"/>
      <c r="AD2531" s="87">
        <f t="shared" si="508"/>
        <v>0</v>
      </c>
      <c r="AE2531" s="127"/>
      <c r="AF2531" s="86"/>
      <c r="AG2531" s="86"/>
      <c r="AH2531" s="131"/>
      <c r="AI2531" s="88">
        <f t="shared" si="509"/>
        <v>0</v>
      </c>
      <c r="AJ2531" s="89" t="str">
        <f>IFERROR(IF(ISNA(MATCH($AV2531,Other_Category_Abbr,0)),INDEX(FGHG_List_Long_GWP,MATCH($AV2531,FGHG_List_Long,0)),INDEX(GWP_Other_Abbr,MATCH($AV2531,Other_Category_Abbr,0)))*SUM(V2531,AA2531,AD2531,AI2531),"")</f>
        <v/>
      </c>
      <c r="AK2531" s="89" t="str">
        <f>IFERROR(IF(ISNA(MATCH($AV2531,Other_Category_Abbr,0)),INDEX(FGHG_List_Long_GWP,MATCH($AV2531,FGHG_List_Long,0)),INDEX(GWP_Other_Abbr,MATCH($AV2531,Other_Category_Abbr,0)))*(T2531*(S2531+U2531)+W2531*(Y2531+X2531)+AD2531+AE2531*(AF2531+AG2531)),"")</f>
        <v/>
      </c>
      <c r="AL2531" s="90" t="str">
        <f t="shared" si="517"/>
        <v/>
      </c>
      <c r="AM2531" s="91" t="str">
        <f t="shared" si="518"/>
        <v/>
      </c>
      <c r="AP2531" s="92" t="b">
        <f t="shared" si="512"/>
        <v>0</v>
      </c>
      <c r="AQ2531" s="92" t="str">
        <f t="shared" si="513"/>
        <v xml:space="preserve"> </v>
      </c>
      <c r="AR2531" s="92" t="str">
        <f>IF(LEN(AQ2531)=1,"",COUNTIF($AQ$19:AQ2531,AQ2531)=1)</f>
        <v/>
      </c>
      <c r="AS2531" s="73"/>
      <c r="AT2531" s="73"/>
      <c r="AU2531" s="73"/>
      <c r="AV2531" s="235" t="str">
        <f>IF($P2531=Lists!$A$13,Lists!$A$29,IF($P2531=Lists!$A$14,Lists!$A$30,$P2531))</f>
        <v/>
      </c>
      <c r="AW2531" s="73"/>
      <c r="AX2531" s="73"/>
    </row>
    <row r="2532" spans="2:50" x14ac:dyDescent="0.3">
      <c r="B2532" s="137">
        <f t="shared" si="519"/>
        <v>2514</v>
      </c>
      <c r="C2532" s="24"/>
      <c r="D2532" s="24"/>
      <c r="E2532" s="24"/>
      <c r="F2532" s="25"/>
      <c r="G2532" s="24"/>
      <c r="H2532" s="30"/>
      <c r="I2532" s="24"/>
      <c r="J2532" s="50" t="str">
        <f t="shared" si="510"/>
        <v/>
      </c>
      <c r="K2532" s="30"/>
      <c r="L2532" s="236"/>
      <c r="M2532" s="30"/>
      <c r="N2532" s="30"/>
      <c r="O2532" s="46" t="str">
        <f t="shared" si="511"/>
        <v/>
      </c>
      <c r="P2532" s="239" t="str">
        <f t="shared" si="514"/>
        <v/>
      </c>
      <c r="Q2532" s="52" t="str">
        <f t="shared" si="515"/>
        <v/>
      </c>
      <c r="R2532" s="127"/>
      <c r="S2532" s="86"/>
      <c r="T2532" s="127"/>
      <c r="U2532" s="86"/>
      <c r="V2532" s="87">
        <f t="shared" si="507"/>
        <v>0</v>
      </c>
      <c r="W2532" s="130"/>
      <c r="X2532" s="86"/>
      <c r="Y2532" s="86"/>
      <c r="Z2532" s="131"/>
      <c r="AA2532" s="87">
        <f t="shared" si="516"/>
        <v>0</v>
      </c>
      <c r="AB2532" s="127"/>
      <c r="AC2532" s="86"/>
      <c r="AD2532" s="87">
        <f t="shared" si="508"/>
        <v>0</v>
      </c>
      <c r="AE2532" s="127"/>
      <c r="AF2532" s="86"/>
      <c r="AG2532" s="86"/>
      <c r="AH2532" s="131"/>
      <c r="AI2532" s="88">
        <f t="shared" si="509"/>
        <v>0</v>
      </c>
      <c r="AJ2532" s="89" t="str">
        <f>IFERROR(IF(ISNA(MATCH($AV2532,Other_Category_Abbr,0)),INDEX(FGHG_List_Long_GWP,MATCH($AV2532,FGHG_List_Long,0)),INDEX(GWP_Other_Abbr,MATCH($AV2532,Other_Category_Abbr,0)))*SUM(V2532,AA2532,AD2532,AI2532),"")</f>
        <v/>
      </c>
      <c r="AK2532" s="89" t="str">
        <f>IFERROR(IF(ISNA(MATCH($AV2532,Other_Category_Abbr,0)),INDEX(FGHG_List_Long_GWP,MATCH($AV2532,FGHG_List_Long,0)),INDEX(GWP_Other_Abbr,MATCH($AV2532,Other_Category_Abbr,0)))*(T2532*(S2532+U2532)+W2532*(Y2532+X2532)+AD2532+AE2532*(AF2532+AG2532)),"")</f>
        <v/>
      </c>
      <c r="AL2532" s="90" t="str">
        <f t="shared" si="517"/>
        <v/>
      </c>
      <c r="AM2532" s="91" t="str">
        <f t="shared" si="518"/>
        <v/>
      </c>
      <c r="AP2532" s="92" t="b">
        <f t="shared" si="512"/>
        <v>0</v>
      </c>
      <c r="AQ2532" s="92" t="str">
        <f t="shared" si="513"/>
        <v xml:space="preserve"> </v>
      </c>
      <c r="AR2532" s="92" t="str">
        <f>IF(LEN(AQ2532)=1,"",COUNTIF($AQ$19:AQ2532,AQ2532)=1)</f>
        <v/>
      </c>
      <c r="AS2532" s="73"/>
      <c r="AT2532" s="73"/>
      <c r="AU2532" s="73"/>
      <c r="AV2532" s="235" t="str">
        <f>IF($P2532=Lists!$A$13,Lists!$A$29,IF($P2532=Lists!$A$14,Lists!$A$30,$P2532))</f>
        <v/>
      </c>
      <c r="AW2532" s="73"/>
      <c r="AX2532" s="73"/>
    </row>
    <row r="2533" spans="2:50" x14ac:dyDescent="0.3">
      <c r="B2533" s="137">
        <f t="shared" si="519"/>
        <v>2515</v>
      </c>
      <c r="C2533" s="24"/>
      <c r="D2533" s="24"/>
      <c r="E2533" s="24"/>
      <c r="F2533" s="25"/>
      <c r="G2533" s="24"/>
      <c r="H2533" s="30"/>
      <c r="I2533" s="24"/>
      <c r="J2533" s="50" t="str">
        <f t="shared" si="510"/>
        <v/>
      </c>
      <c r="K2533" s="30"/>
      <c r="L2533" s="236"/>
      <c r="M2533" s="30"/>
      <c r="N2533" s="30"/>
      <c r="O2533" s="46" t="str">
        <f t="shared" si="511"/>
        <v/>
      </c>
      <c r="P2533" s="239" t="str">
        <f t="shared" si="514"/>
        <v/>
      </c>
      <c r="Q2533" s="52" t="str">
        <f t="shared" si="515"/>
        <v/>
      </c>
      <c r="R2533" s="127"/>
      <c r="S2533" s="86"/>
      <c r="T2533" s="127"/>
      <c r="U2533" s="86"/>
      <c r="V2533" s="87">
        <f t="shared" si="507"/>
        <v>0</v>
      </c>
      <c r="W2533" s="130"/>
      <c r="X2533" s="86"/>
      <c r="Y2533" s="86"/>
      <c r="Z2533" s="131"/>
      <c r="AA2533" s="87">
        <f t="shared" si="516"/>
        <v>0</v>
      </c>
      <c r="AB2533" s="127"/>
      <c r="AC2533" s="86"/>
      <c r="AD2533" s="87">
        <f t="shared" si="508"/>
        <v>0</v>
      </c>
      <c r="AE2533" s="127"/>
      <c r="AF2533" s="86"/>
      <c r="AG2533" s="86"/>
      <c r="AH2533" s="131"/>
      <c r="AI2533" s="88">
        <f t="shared" si="509"/>
        <v>0</v>
      </c>
      <c r="AJ2533" s="89" t="str">
        <f>IFERROR(IF(ISNA(MATCH($AV2533,Other_Category_Abbr,0)),INDEX(FGHG_List_Long_GWP,MATCH($AV2533,FGHG_List_Long,0)),INDEX(GWP_Other_Abbr,MATCH($AV2533,Other_Category_Abbr,0)))*SUM(V2533,AA2533,AD2533,AI2533),"")</f>
        <v/>
      </c>
      <c r="AK2533" s="89" t="str">
        <f>IFERROR(IF(ISNA(MATCH($AV2533,Other_Category_Abbr,0)),INDEX(FGHG_List_Long_GWP,MATCH($AV2533,FGHG_List_Long,0)),INDEX(GWP_Other_Abbr,MATCH($AV2533,Other_Category_Abbr,0)))*(T2533*(S2533+U2533)+W2533*(Y2533+X2533)+AD2533+AE2533*(AF2533+AG2533)),"")</f>
        <v/>
      </c>
      <c r="AL2533" s="90" t="str">
        <f t="shared" si="517"/>
        <v/>
      </c>
      <c r="AM2533" s="91" t="str">
        <f t="shared" si="518"/>
        <v/>
      </c>
      <c r="AP2533" s="92" t="b">
        <f t="shared" si="512"/>
        <v>0</v>
      </c>
      <c r="AQ2533" s="92" t="str">
        <f t="shared" si="513"/>
        <v xml:space="preserve"> </v>
      </c>
      <c r="AR2533" s="92" t="str">
        <f>IF(LEN(AQ2533)=1,"",COUNTIF($AQ$19:AQ2533,AQ2533)=1)</f>
        <v/>
      </c>
      <c r="AS2533" s="73"/>
      <c r="AT2533" s="73"/>
      <c r="AU2533" s="73"/>
      <c r="AV2533" s="235" t="str">
        <f>IF($P2533=Lists!$A$13,Lists!$A$29,IF($P2533=Lists!$A$14,Lists!$A$30,$P2533))</f>
        <v/>
      </c>
      <c r="AW2533" s="73"/>
      <c r="AX2533" s="73"/>
    </row>
    <row r="2534" spans="2:50" x14ac:dyDescent="0.3">
      <c r="B2534" s="137">
        <f t="shared" si="519"/>
        <v>2516</v>
      </c>
      <c r="C2534" s="24"/>
      <c r="D2534" s="24"/>
      <c r="E2534" s="24"/>
      <c r="F2534" s="25"/>
      <c r="G2534" s="24"/>
      <c r="H2534" s="30"/>
      <c r="I2534" s="24"/>
      <c r="J2534" s="50" t="str">
        <f t="shared" si="510"/>
        <v/>
      </c>
      <c r="K2534" s="30"/>
      <c r="L2534" s="236"/>
      <c r="M2534" s="30"/>
      <c r="N2534" s="30"/>
      <c r="O2534" s="46" t="str">
        <f t="shared" si="511"/>
        <v/>
      </c>
      <c r="P2534" s="239" t="str">
        <f t="shared" si="514"/>
        <v/>
      </c>
      <c r="Q2534" s="52" t="str">
        <f t="shared" si="515"/>
        <v/>
      </c>
      <c r="R2534" s="127"/>
      <c r="S2534" s="86"/>
      <c r="T2534" s="127"/>
      <c r="U2534" s="86"/>
      <c r="V2534" s="87">
        <f t="shared" si="507"/>
        <v>0</v>
      </c>
      <c r="W2534" s="130"/>
      <c r="X2534" s="86"/>
      <c r="Y2534" s="86"/>
      <c r="Z2534" s="131"/>
      <c r="AA2534" s="87">
        <f t="shared" si="516"/>
        <v>0</v>
      </c>
      <c r="AB2534" s="127"/>
      <c r="AC2534" s="86"/>
      <c r="AD2534" s="87">
        <f t="shared" si="508"/>
        <v>0</v>
      </c>
      <c r="AE2534" s="127"/>
      <c r="AF2534" s="86"/>
      <c r="AG2534" s="86"/>
      <c r="AH2534" s="131"/>
      <c r="AI2534" s="88">
        <f t="shared" si="509"/>
        <v>0</v>
      </c>
      <c r="AJ2534" s="89" t="str">
        <f>IFERROR(IF(ISNA(MATCH($AV2534,Other_Category_Abbr,0)),INDEX(FGHG_List_Long_GWP,MATCH($AV2534,FGHG_List_Long,0)),INDEX(GWP_Other_Abbr,MATCH($AV2534,Other_Category_Abbr,0)))*SUM(V2534,AA2534,AD2534,AI2534),"")</f>
        <v/>
      </c>
      <c r="AK2534" s="89" t="str">
        <f>IFERROR(IF(ISNA(MATCH($AV2534,Other_Category_Abbr,0)),INDEX(FGHG_List_Long_GWP,MATCH($AV2534,FGHG_List_Long,0)),INDEX(GWP_Other_Abbr,MATCH($AV2534,Other_Category_Abbr,0)))*(T2534*(S2534+U2534)+W2534*(Y2534+X2534)+AD2534+AE2534*(AF2534+AG2534)),"")</f>
        <v/>
      </c>
      <c r="AL2534" s="90" t="str">
        <f t="shared" si="517"/>
        <v/>
      </c>
      <c r="AM2534" s="91" t="str">
        <f t="shared" si="518"/>
        <v/>
      </c>
      <c r="AP2534" s="92" t="b">
        <f t="shared" si="512"/>
        <v>0</v>
      </c>
      <c r="AQ2534" s="92" t="str">
        <f t="shared" si="513"/>
        <v xml:space="preserve"> </v>
      </c>
      <c r="AR2534" s="92" t="str">
        <f>IF(LEN(AQ2534)=1,"",COUNTIF($AQ$19:AQ2534,AQ2534)=1)</f>
        <v/>
      </c>
      <c r="AS2534" s="73"/>
      <c r="AT2534" s="73"/>
      <c r="AU2534" s="73"/>
      <c r="AV2534" s="235" t="str">
        <f>IF($P2534=Lists!$A$13,Lists!$A$29,IF($P2534=Lists!$A$14,Lists!$A$30,$P2534))</f>
        <v/>
      </c>
      <c r="AW2534" s="73"/>
      <c r="AX2534" s="73"/>
    </row>
    <row r="2535" spans="2:50" x14ac:dyDescent="0.3">
      <c r="B2535" s="137">
        <f t="shared" si="519"/>
        <v>2517</v>
      </c>
      <c r="C2535" s="24"/>
      <c r="D2535" s="24"/>
      <c r="E2535" s="24"/>
      <c r="F2535" s="25"/>
      <c r="G2535" s="24"/>
      <c r="H2535" s="30"/>
      <c r="I2535" s="24"/>
      <c r="J2535" s="50" t="str">
        <f t="shared" si="510"/>
        <v/>
      </c>
      <c r="K2535" s="30"/>
      <c r="L2535" s="236"/>
      <c r="M2535" s="30"/>
      <c r="N2535" s="30"/>
      <c r="O2535" s="46" t="str">
        <f t="shared" si="511"/>
        <v/>
      </c>
      <c r="P2535" s="239" t="str">
        <f t="shared" si="514"/>
        <v/>
      </c>
      <c r="Q2535" s="52" t="str">
        <f t="shared" si="515"/>
        <v/>
      </c>
      <c r="R2535" s="127"/>
      <c r="S2535" s="86"/>
      <c r="T2535" s="127"/>
      <c r="U2535" s="86"/>
      <c r="V2535" s="87">
        <f t="shared" si="507"/>
        <v>0</v>
      </c>
      <c r="W2535" s="130"/>
      <c r="X2535" s="86"/>
      <c r="Y2535" s="86"/>
      <c r="Z2535" s="131"/>
      <c r="AA2535" s="87">
        <f t="shared" si="516"/>
        <v>0</v>
      </c>
      <c r="AB2535" s="127"/>
      <c r="AC2535" s="86"/>
      <c r="AD2535" s="87">
        <f t="shared" si="508"/>
        <v>0</v>
      </c>
      <c r="AE2535" s="127"/>
      <c r="AF2535" s="86"/>
      <c r="AG2535" s="86"/>
      <c r="AH2535" s="131"/>
      <c r="AI2535" s="88">
        <f t="shared" si="509"/>
        <v>0</v>
      </c>
      <c r="AJ2535" s="89" t="str">
        <f>IFERROR(IF(ISNA(MATCH($AV2535,Other_Category_Abbr,0)),INDEX(FGHG_List_Long_GWP,MATCH($AV2535,FGHG_List_Long,0)),INDEX(GWP_Other_Abbr,MATCH($AV2535,Other_Category_Abbr,0)))*SUM(V2535,AA2535,AD2535,AI2535),"")</f>
        <v/>
      </c>
      <c r="AK2535" s="89" t="str">
        <f>IFERROR(IF(ISNA(MATCH($AV2535,Other_Category_Abbr,0)),INDEX(FGHG_List_Long_GWP,MATCH($AV2535,FGHG_List_Long,0)),INDEX(GWP_Other_Abbr,MATCH($AV2535,Other_Category_Abbr,0)))*(T2535*(S2535+U2535)+W2535*(Y2535+X2535)+AD2535+AE2535*(AF2535+AG2535)),"")</f>
        <v/>
      </c>
      <c r="AL2535" s="90" t="str">
        <f t="shared" si="517"/>
        <v/>
      </c>
      <c r="AM2535" s="91" t="str">
        <f t="shared" si="518"/>
        <v/>
      </c>
      <c r="AP2535" s="92" t="b">
        <f t="shared" si="512"/>
        <v>0</v>
      </c>
      <c r="AQ2535" s="92" t="str">
        <f t="shared" si="513"/>
        <v xml:space="preserve"> </v>
      </c>
      <c r="AR2535" s="92" t="str">
        <f>IF(LEN(AQ2535)=1,"",COUNTIF($AQ$19:AQ2535,AQ2535)=1)</f>
        <v/>
      </c>
      <c r="AS2535" s="73"/>
      <c r="AT2535" s="73"/>
      <c r="AU2535" s="73"/>
      <c r="AV2535" s="235" t="str">
        <f>IF($P2535=Lists!$A$13,Lists!$A$29,IF($P2535=Lists!$A$14,Lists!$A$30,$P2535))</f>
        <v/>
      </c>
      <c r="AW2535" s="73"/>
      <c r="AX2535" s="73"/>
    </row>
    <row r="2536" spans="2:50" x14ac:dyDescent="0.3">
      <c r="B2536" s="137">
        <f t="shared" si="519"/>
        <v>2518</v>
      </c>
      <c r="C2536" s="24"/>
      <c r="D2536" s="24"/>
      <c r="E2536" s="24"/>
      <c r="F2536" s="25"/>
      <c r="G2536" s="24"/>
      <c r="H2536" s="30"/>
      <c r="I2536" s="24"/>
      <c r="J2536" s="50" t="str">
        <f t="shared" si="510"/>
        <v/>
      </c>
      <c r="K2536" s="30"/>
      <c r="L2536" s="236"/>
      <c r="M2536" s="30"/>
      <c r="N2536" s="30"/>
      <c r="O2536" s="46" t="str">
        <f t="shared" si="511"/>
        <v/>
      </c>
      <c r="P2536" s="239" t="str">
        <f t="shared" si="514"/>
        <v/>
      </c>
      <c r="Q2536" s="52" t="str">
        <f t="shared" si="515"/>
        <v/>
      </c>
      <c r="R2536" s="127"/>
      <c r="S2536" s="86"/>
      <c r="T2536" s="127"/>
      <c r="U2536" s="86"/>
      <c r="V2536" s="87">
        <f t="shared" ref="V2536:V2599" si="520">+(R2536*S2536)+(T2536*U2536)</f>
        <v>0</v>
      </c>
      <c r="W2536" s="130"/>
      <c r="X2536" s="86"/>
      <c r="Y2536" s="86"/>
      <c r="Z2536" s="131"/>
      <c r="AA2536" s="87">
        <f t="shared" si="516"/>
        <v>0</v>
      </c>
      <c r="AB2536" s="127"/>
      <c r="AC2536" s="86"/>
      <c r="AD2536" s="87">
        <f t="shared" ref="AD2536:AD2599" si="521">+(AB2536*AC2536)</f>
        <v>0</v>
      </c>
      <c r="AE2536" s="127"/>
      <c r="AF2536" s="86"/>
      <c r="AG2536" s="86"/>
      <c r="AH2536" s="131"/>
      <c r="AI2536" s="88">
        <f t="shared" ref="AI2536:AI2599" si="522">+AE2536*(AF2536+AG2536*(1-AH2536))</f>
        <v>0</v>
      </c>
      <c r="AJ2536" s="89" t="str">
        <f>IFERROR(IF(ISNA(MATCH($AV2536,Other_Category_Abbr,0)),INDEX(FGHG_List_Long_GWP,MATCH($AV2536,FGHG_List_Long,0)),INDEX(GWP_Other_Abbr,MATCH($AV2536,Other_Category_Abbr,0)))*SUM(V2536,AA2536,AD2536,AI2536),"")</f>
        <v/>
      </c>
      <c r="AK2536" s="89" t="str">
        <f>IFERROR(IF(ISNA(MATCH($AV2536,Other_Category_Abbr,0)),INDEX(FGHG_List_Long_GWP,MATCH($AV2536,FGHG_List_Long,0)),INDEX(GWP_Other_Abbr,MATCH($AV2536,Other_Category_Abbr,0)))*(T2536*(S2536+U2536)+W2536*(Y2536+X2536)+AD2536+AE2536*(AF2536+AG2536)),"")</f>
        <v/>
      </c>
      <c r="AL2536" s="90" t="str">
        <f t="shared" si="517"/>
        <v/>
      </c>
      <c r="AM2536" s="91" t="str">
        <f t="shared" si="518"/>
        <v/>
      </c>
      <c r="AP2536" s="92" t="b">
        <f t="shared" si="512"/>
        <v>0</v>
      </c>
      <c r="AQ2536" s="92" t="str">
        <f t="shared" si="513"/>
        <v xml:space="preserve"> </v>
      </c>
      <c r="AR2536" s="92" t="str">
        <f>IF(LEN(AQ2536)=1,"",COUNTIF($AQ$19:AQ2536,AQ2536)=1)</f>
        <v/>
      </c>
      <c r="AS2536" s="73"/>
      <c r="AT2536" s="73"/>
      <c r="AU2536" s="73"/>
      <c r="AV2536" s="235" t="str">
        <f>IF($P2536=Lists!$A$13,Lists!$A$29,IF($P2536=Lists!$A$14,Lists!$A$30,$P2536))</f>
        <v/>
      </c>
      <c r="AW2536" s="73"/>
      <c r="AX2536" s="73"/>
    </row>
    <row r="2537" spans="2:50" x14ac:dyDescent="0.3">
      <c r="B2537" s="137">
        <f t="shared" si="519"/>
        <v>2519</v>
      </c>
      <c r="C2537" s="24"/>
      <c r="D2537" s="24"/>
      <c r="E2537" s="24"/>
      <c r="F2537" s="25"/>
      <c r="G2537" s="24"/>
      <c r="H2537" s="30"/>
      <c r="I2537" s="24"/>
      <c r="J2537" s="50" t="str">
        <f t="shared" si="510"/>
        <v/>
      </c>
      <c r="K2537" s="30"/>
      <c r="L2537" s="236"/>
      <c r="M2537" s="30"/>
      <c r="N2537" s="30"/>
      <c r="O2537" s="46" t="str">
        <f t="shared" si="511"/>
        <v/>
      </c>
      <c r="P2537" s="239" t="str">
        <f t="shared" si="514"/>
        <v/>
      </c>
      <c r="Q2537" s="52" t="str">
        <f t="shared" si="515"/>
        <v/>
      </c>
      <c r="R2537" s="127"/>
      <c r="S2537" s="86"/>
      <c r="T2537" s="127"/>
      <c r="U2537" s="86"/>
      <c r="V2537" s="87">
        <f t="shared" si="520"/>
        <v>0</v>
      </c>
      <c r="W2537" s="130"/>
      <c r="X2537" s="86"/>
      <c r="Y2537" s="86"/>
      <c r="Z2537" s="131"/>
      <c r="AA2537" s="87">
        <f t="shared" si="516"/>
        <v>0</v>
      </c>
      <c r="AB2537" s="127"/>
      <c r="AC2537" s="86"/>
      <c r="AD2537" s="87">
        <f t="shared" si="521"/>
        <v>0</v>
      </c>
      <c r="AE2537" s="127"/>
      <c r="AF2537" s="86"/>
      <c r="AG2537" s="86"/>
      <c r="AH2537" s="131"/>
      <c r="AI2537" s="88">
        <f t="shared" si="522"/>
        <v>0</v>
      </c>
      <c r="AJ2537" s="89" t="str">
        <f>IFERROR(IF(ISNA(MATCH($AV2537,Other_Category_Abbr,0)),INDEX(FGHG_List_Long_GWP,MATCH($AV2537,FGHG_List_Long,0)),INDEX(GWP_Other_Abbr,MATCH($AV2537,Other_Category_Abbr,0)))*SUM(V2537,AA2537,AD2537,AI2537),"")</f>
        <v/>
      </c>
      <c r="AK2537" s="89" t="str">
        <f>IFERROR(IF(ISNA(MATCH($AV2537,Other_Category_Abbr,0)),INDEX(FGHG_List_Long_GWP,MATCH($AV2537,FGHG_List_Long,0)),INDEX(GWP_Other_Abbr,MATCH($AV2537,Other_Category_Abbr,0)))*(T2537*(S2537+U2537)+W2537*(Y2537+X2537)+AD2537+AE2537*(AF2537+AG2537)),"")</f>
        <v/>
      </c>
      <c r="AL2537" s="90" t="str">
        <f t="shared" si="517"/>
        <v/>
      </c>
      <c r="AM2537" s="91" t="str">
        <f t="shared" si="518"/>
        <v/>
      </c>
      <c r="AP2537" s="92" t="b">
        <f t="shared" si="512"/>
        <v>0</v>
      </c>
      <c r="AQ2537" s="92" t="str">
        <f t="shared" si="513"/>
        <v xml:space="preserve"> </v>
      </c>
      <c r="AR2537" s="92" t="str">
        <f>IF(LEN(AQ2537)=1,"",COUNTIF($AQ$19:AQ2537,AQ2537)=1)</f>
        <v/>
      </c>
      <c r="AS2537" s="73"/>
      <c r="AT2537" s="73"/>
      <c r="AU2537" s="73"/>
      <c r="AV2537" s="235" t="str">
        <f>IF($P2537=Lists!$A$13,Lists!$A$29,IF($P2537=Lists!$A$14,Lists!$A$30,$P2537))</f>
        <v/>
      </c>
      <c r="AW2537" s="73"/>
      <c r="AX2537" s="73"/>
    </row>
    <row r="2538" spans="2:50" x14ac:dyDescent="0.3">
      <c r="B2538" s="137">
        <f t="shared" si="519"/>
        <v>2520</v>
      </c>
      <c r="C2538" s="24"/>
      <c r="D2538" s="24"/>
      <c r="E2538" s="24"/>
      <c r="F2538" s="25"/>
      <c r="G2538" s="24"/>
      <c r="H2538" s="30"/>
      <c r="I2538" s="24"/>
      <c r="J2538" s="50" t="str">
        <f t="shared" si="510"/>
        <v/>
      </c>
      <c r="K2538" s="30"/>
      <c r="L2538" s="236"/>
      <c r="M2538" s="30"/>
      <c r="N2538" s="30"/>
      <c r="O2538" s="46" t="str">
        <f t="shared" si="511"/>
        <v/>
      </c>
      <c r="P2538" s="239" t="str">
        <f t="shared" si="514"/>
        <v/>
      </c>
      <c r="Q2538" s="52" t="str">
        <f t="shared" si="515"/>
        <v/>
      </c>
      <c r="R2538" s="127"/>
      <c r="S2538" s="86"/>
      <c r="T2538" s="127"/>
      <c r="U2538" s="86"/>
      <c r="V2538" s="87">
        <f t="shared" si="520"/>
        <v>0</v>
      </c>
      <c r="W2538" s="130"/>
      <c r="X2538" s="86"/>
      <c r="Y2538" s="86"/>
      <c r="Z2538" s="131"/>
      <c r="AA2538" s="87">
        <f t="shared" si="516"/>
        <v>0</v>
      </c>
      <c r="AB2538" s="127"/>
      <c r="AC2538" s="86"/>
      <c r="AD2538" s="87">
        <f t="shared" si="521"/>
        <v>0</v>
      </c>
      <c r="AE2538" s="127"/>
      <c r="AF2538" s="86"/>
      <c r="AG2538" s="86"/>
      <c r="AH2538" s="131"/>
      <c r="AI2538" s="88">
        <f t="shared" si="522"/>
        <v>0</v>
      </c>
      <c r="AJ2538" s="89" t="str">
        <f>IFERROR(IF(ISNA(MATCH($AV2538,Other_Category_Abbr,0)),INDEX(FGHG_List_Long_GWP,MATCH($AV2538,FGHG_List_Long,0)),INDEX(GWP_Other_Abbr,MATCH($AV2538,Other_Category_Abbr,0)))*SUM(V2538,AA2538,AD2538,AI2538),"")</f>
        <v/>
      </c>
      <c r="AK2538" s="89" t="str">
        <f>IFERROR(IF(ISNA(MATCH($AV2538,Other_Category_Abbr,0)),INDEX(FGHG_List_Long_GWP,MATCH($AV2538,FGHG_List_Long,0)),INDEX(GWP_Other_Abbr,MATCH($AV2538,Other_Category_Abbr,0)))*(T2538*(S2538+U2538)+W2538*(Y2538+X2538)+AD2538+AE2538*(AF2538+AG2538)),"")</f>
        <v/>
      </c>
      <c r="AL2538" s="90" t="str">
        <f t="shared" si="517"/>
        <v/>
      </c>
      <c r="AM2538" s="91" t="str">
        <f t="shared" si="518"/>
        <v/>
      </c>
      <c r="AP2538" s="92" t="b">
        <f t="shared" si="512"/>
        <v>0</v>
      </c>
      <c r="AQ2538" s="92" t="str">
        <f t="shared" si="513"/>
        <v xml:space="preserve"> </v>
      </c>
      <c r="AR2538" s="92" t="str">
        <f>IF(LEN(AQ2538)=1,"",COUNTIF($AQ$19:AQ2538,AQ2538)=1)</f>
        <v/>
      </c>
      <c r="AS2538" s="73"/>
      <c r="AT2538" s="73"/>
      <c r="AU2538" s="73"/>
      <c r="AV2538" s="235" t="str">
        <f>IF($P2538=Lists!$A$13,Lists!$A$29,IF($P2538=Lists!$A$14,Lists!$A$30,$P2538))</f>
        <v/>
      </c>
      <c r="AW2538" s="73"/>
      <c r="AX2538" s="73"/>
    </row>
    <row r="2539" spans="2:50" x14ac:dyDescent="0.3">
      <c r="B2539" s="137">
        <f t="shared" si="519"/>
        <v>2521</v>
      </c>
      <c r="C2539" s="24"/>
      <c r="D2539" s="24"/>
      <c r="E2539" s="24"/>
      <c r="F2539" s="25"/>
      <c r="G2539" s="24"/>
      <c r="H2539" s="30"/>
      <c r="I2539" s="24"/>
      <c r="J2539" s="50" t="str">
        <f t="shared" si="510"/>
        <v/>
      </c>
      <c r="K2539" s="30"/>
      <c r="L2539" s="236"/>
      <c r="M2539" s="30"/>
      <c r="N2539" s="30"/>
      <c r="O2539" s="46" t="str">
        <f t="shared" si="511"/>
        <v/>
      </c>
      <c r="P2539" s="239" t="str">
        <f t="shared" si="514"/>
        <v/>
      </c>
      <c r="Q2539" s="52" t="str">
        <f t="shared" si="515"/>
        <v/>
      </c>
      <c r="R2539" s="127"/>
      <c r="S2539" s="86"/>
      <c r="T2539" s="127"/>
      <c r="U2539" s="86"/>
      <c r="V2539" s="87">
        <f t="shared" si="520"/>
        <v>0</v>
      </c>
      <c r="W2539" s="130"/>
      <c r="X2539" s="86"/>
      <c r="Y2539" s="86"/>
      <c r="Z2539" s="131"/>
      <c r="AA2539" s="87">
        <f t="shared" si="516"/>
        <v>0</v>
      </c>
      <c r="AB2539" s="127"/>
      <c r="AC2539" s="86"/>
      <c r="AD2539" s="87">
        <f t="shared" si="521"/>
        <v>0</v>
      </c>
      <c r="AE2539" s="127"/>
      <c r="AF2539" s="86"/>
      <c r="AG2539" s="86"/>
      <c r="AH2539" s="131"/>
      <c r="AI2539" s="88">
        <f t="shared" si="522"/>
        <v>0</v>
      </c>
      <c r="AJ2539" s="89" t="str">
        <f>IFERROR(IF(ISNA(MATCH($AV2539,Other_Category_Abbr,0)),INDEX(FGHG_List_Long_GWP,MATCH($AV2539,FGHG_List_Long,0)),INDEX(GWP_Other_Abbr,MATCH($AV2539,Other_Category_Abbr,0)))*SUM(V2539,AA2539,AD2539,AI2539),"")</f>
        <v/>
      </c>
      <c r="AK2539" s="89" t="str">
        <f>IFERROR(IF(ISNA(MATCH($AV2539,Other_Category_Abbr,0)),INDEX(FGHG_List_Long_GWP,MATCH($AV2539,FGHG_List_Long,0)),INDEX(GWP_Other_Abbr,MATCH($AV2539,Other_Category_Abbr,0)))*(T2539*(S2539+U2539)+W2539*(Y2539+X2539)+AD2539+AE2539*(AF2539+AG2539)),"")</f>
        <v/>
      </c>
      <c r="AL2539" s="90" t="str">
        <f t="shared" si="517"/>
        <v/>
      </c>
      <c r="AM2539" s="91" t="str">
        <f t="shared" si="518"/>
        <v/>
      </c>
      <c r="AP2539" s="92" t="b">
        <f t="shared" si="512"/>
        <v>0</v>
      </c>
      <c r="AQ2539" s="92" t="str">
        <f t="shared" si="513"/>
        <v xml:space="preserve"> </v>
      </c>
      <c r="AR2539" s="92" t="str">
        <f>IF(LEN(AQ2539)=1,"",COUNTIF($AQ$19:AQ2539,AQ2539)=1)</f>
        <v/>
      </c>
      <c r="AS2539" s="73"/>
      <c r="AT2539" s="73"/>
      <c r="AU2539" s="73"/>
      <c r="AV2539" s="235" t="str">
        <f>IF($P2539=Lists!$A$13,Lists!$A$29,IF($P2539=Lists!$A$14,Lists!$A$30,$P2539))</f>
        <v/>
      </c>
      <c r="AW2539" s="73"/>
      <c r="AX2539" s="73"/>
    </row>
    <row r="2540" spans="2:50" x14ac:dyDescent="0.3">
      <c r="B2540" s="137">
        <f t="shared" si="519"/>
        <v>2522</v>
      </c>
      <c r="C2540" s="24"/>
      <c r="D2540" s="24"/>
      <c r="E2540" s="24"/>
      <c r="F2540" s="25"/>
      <c r="G2540" s="24"/>
      <c r="H2540" s="30"/>
      <c r="I2540" s="24"/>
      <c r="J2540" s="50" t="str">
        <f t="shared" si="510"/>
        <v/>
      </c>
      <c r="K2540" s="30"/>
      <c r="L2540" s="236"/>
      <c r="M2540" s="30"/>
      <c r="N2540" s="30"/>
      <c r="O2540" s="46" t="str">
        <f t="shared" si="511"/>
        <v/>
      </c>
      <c r="P2540" s="239" t="str">
        <f t="shared" si="514"/>
        <v/>
      </c>
      <c r="Q2540" s="52" t="str">
        <f t="shared" si="515"/>
        <v/>
      </c>
      <c r="R2540" s="127"/>
      <c r="S2540" s="86"/>
      <c r="T2540" s="127"/>
      <c r="U2540" s="86"/>
      <c r="V2540" s="87">
        <f t="shared" si="520"/>
        <v>0</v>
      </c>
      <c r="W2540" s="130"/>
      <c r="X2540" s="86"/>
      <c r="Y2540" s="86"/>
      <c r="Z2540" s="131"/>
      <c r="AA2540" s="87">
        <f t="shared" si="516"/>
        <v>0</v>
      </c>
      <c r="AB2540" s="127"/>
      <c r="AC2540" s="86"/>
      <c r="AD2540" s="87">
        <f t="shared" si="521"/>
        <v>0</v>
      </c>
      <c r="AE2540" s="127"/>
      <c r="AF2540" s="86"/>
      <c r="AG2540" s="86"/>
      <c r="AH2540" s="131"/>
      <c r="AI2540" s="88">
        <f t="shared" si="522"/>
        <v>0</v>
      </c>
      <c r="AJ2540" s="89" t="str">
        <f>IFERROR(IF(ISNA(MATCH($AV2540,Other_Category_Abbr,0)),INDEX(FGHG_List_Long_GWP,MATCH($AV2540,FGHG_List_Long,0)),INDEX(GWP_Other_Abbr,MATCH($AV2540,Other_Category_Abbr,0)))*SUM(V2540,AA2540,AD2540,AI2540),"")</f>
        <v/>
      </c>
      <c r="AK2540" s="89" t="str">
        <f>IFERROR(IF(ISNA(MATCH($AV2540,Other_Category_Abbr,0)),INDEX(FGHG_List_Long_GWP,MATCH($AV2540,FGHG_List_Long,0)),INDEX(GWP_Other_Abbr,MATCH($AV2540,Other_Category_Abbr,0)))*(T2540*(S2540+U2540)+W2540*(Y2540+X2540)+AD2540+AE2540*(AF2540+AG2540)),"")</f>
        <v/>
      </c>
      <c r="AL2540" s="90" t="str">
        <f t="shared" si="517"/>
        <v/>
      </c>
      <c r="AM2540" s="91" t="str">
        <f t="shared" si="518"/>
        <v/>
      </c>
      <c r="AP2540" s="92" t="b">
        <f t="shared" si="512"/>
        <v>0</v>
      </c>
      <c r="AQ2540" s="92" t="str">
        <f t="shared" si="513"/>
        <v xml:space="preserve"> </v>
      </c>
      <c r="AR2540" s="92" t="str">
        <f>IF(LEN(AQ2540)=1,"",COUNTIF($AQ$19:AQ2540,AQ2540)=1)</f>
        <v/>
      </c>
      <c r="AS2540" s="73"/>
      <c r="AT2540" s="73"/>
      <c r="AU2540" s="73"/>
      <c r="AV2540" s="235" t="str">
        <f>IF($P2540=Lists!$A$13,Lists!$A$29,IF($P2540=Lists!$A$14,Lists!$A$30,$P2540))</f>
        <v/>
      </c>
      <c r="AW2540" s="73"/>
      <c r="AX2540" s="73"/>
    </row>
    <row r="2541" spans="2:50" x14ac:dyDescent="0.3">
      <c r="B2541" s="137">
        <f t="shared" si="519"/>
        <v>2523</v>
      </c>
      <c r="C2541" s="24"/>
      <c r="D2541" s="24"/>
      <c r="E2541" s="24"/>
      <c r="F2541" s="25"/>
      <c r="G2541" s="24"/>
      <c r="H2541" s="30"/>
      <c r="I2541" s="24"/>
      <c r="J2541" s="50" t="str">
        <f t="shared" si="510"/>
        <v/>
      </c>
      <c r="K2541" s="30"/>
      <c r="L2541" s="236"/>
      <c r="M2541" s="30"/>
      <c r="N2541" s="30"/>
      <c r="O2541" s="46" t="str">
        <f t="shared" si="511"/>
        <v/>
      </c>
      <c r="P2541" s="239" t="str">
        <f t="shared" si="514"/>
        <v/>
      </c>
      <c r="Q2541" s="52" t="str">
        <f t="shared" si="515"/>
        <v/>
      </c>
      <c r="R2541" s="127"/>
      <c r="S2541" s="86"/>
      <c r="T2541" s="127"/>
      <c r="U2541" s="86"/>
      <c r="V2541" s="87">
        <f t="shared" si="520"/>
        <v>0</v>
      </c>
      <c r="W2541" s="130"/>
      <c r="X2541" s="86"/>
      <c r="Y2541" s="86"/>
      <c r="Z2541" s="131"/>
      <c r="AA2541" s="87">
        <f t="shared" si="516"/>
        <v>0</v>
      </c>
      <c r="AB2541" s="127"/>
      <c r="AC2541" s="86"/>
      <c r="AD2541" s="87">
        <f t="shared" si="521"/>
        <v>0</v>
      </c>
      <c r="AE2541" s="127"/>
      <c r="AF2541" s="86"/>
      <c r="AG2541" s="86"/>
      <c r="AH2541" s="131"/>
      <c r="AI2541" s="88">
        <f t="shared" si="522"/>
        <v>0</v>
      </c>
      <c r="AJ2541" s="89" t="str">
        <f>IFERROR(IF(ISNA(MATCH($AV2541,Other_Category_Abbr,0)),INDEX(FGHG_List_Long_GWP,MATCH($AV2541,FGHG_List_Long,0)),INDEX(GWP_Other_Abbr,MATCH($AV2541,Other_Category_Abbr,0)))*SUM(V2541,AA2541,AD2541,AI2541),"")</f>
        <v/>
      </c>
      <c r="AK2541" s="89" t="str">
        <f>IFERROR(IF(ISNA(MATCH($AV2541,Other_Category_Abbr,0)),INDEX(FGHG_List_Long_GWP,MATCH($AV2541,FGHG_List_Long,0)),INDEX(GWP_Other_Abbr,MATCH($AV2541,Other_Category_Abbr,0)))*(T2541*(S2541+U2541)+W2541*(Y2541+X2541)+AD2541+AE2541*(AF2541+AG2541)),"")</f>
        <v/>
      </c>
      <c r="AL2541" s="90" t="str">
        <f t="shared" si="517"/>
        <v/>
      </c>
      <c r="AM2541" s="91" t="str">
        <f t="shared" si="518"/>
        <v/>
      </c>
      <c r="AP2541" s="92" t="b">
        <f t="shared" si="512"/>
        <v>0</v>
      </c>
      <c r="AQ2541" s="92" t="str">
        <f t="shared" si="513"/>
        <v xml:space="preserve"> </v>
      </c>
      <c r="AR2541" s="92" t="str">
        <f>IF(LEN(AQ2541)=1,"",COUNTIF($AQ$19:AQ2541,AQ2541)=1)</f>
        <v/>
      </c>
      <c r="AS2541" s="73"/>
      <c r="AT2541" s="73"/>
      <c r="AU2541" s="73"/>
      <c r="AV2541" s="235" t="str">
        <f>IF($P2541=Lists!$A$13,Lists!$A$29,IF($P2541=Lists!$A$14,Lists!$A$30,$P2541))</f>
        <v/>
      </c>
      <c r="AW2541" s="73"/>
      <c r="AX2541" s="73"/>
    </row>
    <row r="2542" spans="2:50" x14ac:dyDescent="0.3">
      <c r="B2542" s="137">
        <f t="shared" si="519"/>
        <v>2524</v>
      </c>
      <c r="C2542" s="24"/>
      <c r="D2542" s="24"/>
      <c r="E2542" s="24"/>
      <c r="F2542" s="25"/>
      <c r="G2542" s="24"/>
      <c r="H2542" s="30"/>
      <c r="I2542" s="24"/>
      <c r="J2542" s="50" t="str">
        <f t="shared" si="510"/>
        <v/>
      </c>
      <c r="K2542" s="30"/>
      <c r="L2542" s="236"/>
      <c r="M2542" s="30"/>
      <c r="N2542" s="30"/>
      <c r="O2542" s="46" t="str">
        <f t="shared" si="511"/>
        <v/>
      </c>
      <c r="P2542" s="239" t="str">
        <f t="shared" si="514"/>
        <v/>
      </c>
      <c r="Q2542" s="52" t="str">
        <f t="shared" si="515"/>
        <v/>
      </c>
      <c r="R2542" s="127"/>
      <c r="S2542" s="86"/>
      <c r="T2542" s="127"/>
      <c r="U2542" s="86"/>
      <c r="V2542" s="87">
        <f t="shared" si="520"/>
        <v>0</v>
      </c>
      <c r="W2542" s="130"/>
      <c r="X2542" s="86"/>
      <c r="Y2542" s="86"/>
      <c r="Z2542" s="131"/>
      <c r="AA2542" s="87">
        <f t="shared" si="516"/>
        <v>0</v>
      </c>
      <c r="AB2542" s="127"/>
      <c r="AC2542" s="86"/>
      <c r="AD2542" s="87">
        <f t="shared" si="521"/>
        <v>0</v>
      </c>
      <c r="AE2542" s="127"/>
      <c r="AF2542" s="86"/>
      <c r="AG2542" s="86"/>
      <c r="AH2542" s="131"/>
      <c r="AI2542" s="88">
        <f t="shared" si="522"/>
        <v>0</v>
      </c>
      <c r="AJ2542" s="89" t="str">
        <f>IFERROR(IF(ISNA(MATCH($AV2542,Other_Category_Abbr,0)),INDEX(FGHG_List_Long_GWP,MATCH($AV2542,FGHG_List_Long,0)),INDEX(GWP_Other_Abbr,MATCH($AV2542,Other_Category_Abbr,0)))*SUM(V2542,AA2542,AD2542,AI2542),"")</f>
        <v/>
      </c>
      <c r="AK2542" s="89" t="str">
        <f>IFERROR(IF(ISNA(MATCH($AV2542,Other_Category_Abbr,0)),INDEX(FGHG_List_Long_GWP,MATCH($AV2542,FGHG_List_Long,0)),INDEX(GWP_Other_Abbr,MATCH($AV2542,Other_Category_Abbr,0)))*(T2542*(S2542+U2542)+W2542*(Y2542+X2542)+AD2542+AE2542*(AF2542+AG2542)),"")</f>
        <v/>
      </c>
      <c r="AL2542" s="90" t="str">
        <f t="shared" si="517"/>
        <v/>
      </c>
      <c r="AM2542" s="91" t="str">
        <f t="shared" si="518"/>
        <v/>
      </c>
      <c r="AP2542" s="92" t="b">
        <f t="shared" si="512"/>
        <v>0</v>
      </c>
      <c r="AQ2542" s="92" t="str">
        <f t="shared" si="513"/>
        <v xml:space="preserve"> </v>
      </c>
      <c r="AR2542" s="92" t="str">
        <f>IF(LEN(AQ2542)=1,"",COUNTIF($AQ$19:AQ2542,AQ2542)=1)</f>
        <v/>
      </c>
      <c r="AS2542" s="73"/>
      <c r="AT2542" s="73"/>
      <c r="AU2542" s="73"/>
      <c r="AV2542" s="235" t="str">
        <f>IF($P2542=Lists!$A$13,Lists!$A$29,IF($P2542=Lists!$A$14,Lists!$A$30,$P2542))</f>
        <v/>
      </c>
      <c r="AW2542" s="73"/>
      <c r="AX2542" s="73"/>
    </row>
    <row r="2543" spans="2:50" x14ac:dyDescent="0.3">
      <c r="B2543" s="137">
        <f t="shared" si="519"/>
        <v>2525</v>
      </c>
      <c r="C2543" s="24"/>
      <c r="D2543" s="24"/>
      <c r="E2543" s="24"/>
      <c r="F2543" s="25"/>
      <c r="G2543" s="24"/>
      <c r="H2543" s="30"/>
      <c r="I2543" s="24"/>
      <c r="J2543" s="50" t="str">
        <f t="shared" si="510"/>
        <v/>
      </c>
      <c r="K2543" s="30"/>
      <c r="L2543" s="236"/>
      <c r="M2543" s="30"/>
      <c r="N2543" s="30"/>
      <c r="O2543" s="46" t="str">
        <f t="shared" si="511"/>
        <v/>
      </c>
      <c r="P2543" s="239" t="str">
        <f t="shared" si="514"/>
        <v/>
      </c>
      <c r="Q2543" s="52" t="str">
        <f t="shared" si="515"/>
        <v/>
      </c>
      <c r="R2543" s="127"/>
      <c r="S2543" s="86"/>
      <c r="T2543" s="127"/>
      <c r="U2543" s="86"/>
      <c r="V2543" s="87">
        <f t="shared" si="520"/>
        <v>0</v>
      </c>
      <c r="W2543" s="130"/>
      <c r="X2543" s="86"/>
      <c r="Y2543" s="86"/>
      <c r="Z2543" s="131"/>
      <c r="AA2543" s="87">
        <f t="shared" si="516"/>
        <v>0</v>
      </c>
      <c r="AB2543" s="127"/>
      <c r="AC2543" s="86"/>
      <c r="AD2543" s="87">
        <f t="shared" si="521"/>
        <v>0</v>
      </c>
      <c r="AE2543" s="127"/>
      <c r="AF2543" s="86"/>
      <c r="AG2543" s="86"/>
      <c r="AH2543" s="131"/>
      <c r="AI2543" s="88">
        <f t="shared" si="522"/>
        <v>0</v>
      </c>
      <c r="AJ2543" s="89" t="str">
        <f>IFERROR(IF(ISNA(MATCH($AV2543,Other_Category_Abbr,0)),INDEX(FGHG_List_Long_GWP,MATCH($AV2543,FGHG_List_Long,0)),INDEX(GWP_Other_Abbr,MATCH($AV2543,Other_Category_Abbr,0)))*SUM(V2543,AA2543,AD2543,AI2543),"")</f>
        <v/>
      </c>
      <c r="AK2543" s="89" t="str">
        <f>IFERROR(IF(ISNA(MATCH($AV2543,Other_Category_Abbr,0)),INDEX(FGHG_List_Long_GWP,MATCH($AV2543,FGHG_List_Long,0)),INDEX(GWP_Other_Abbr,MATCH($AV2543,Other_Category_Abbr,0)))*(T2543*(S2543+U2543)+W2543*(Y2543+X2543)+AD2543+AE2543*(AF2543+AG2543)),"")</f>
        <v/>
      </c>
      <c r="AL2543" s="90" t="str">
        <f t="shared" si="517"/>
        <v/>
      </c>
      <c r="AM2543" s="91" t="str">
        <f t="shared" si="518"/>
        <v/>
      </c>
      <c r="AP2543" s="92" t="b">
        <f t="shared" si="512"/>
        <v>0</v>
      </c>
      <c r="AQ2543" s="92" t="str">
        <f t="shared" si="513"/>
        <v xml:space="preserve"> </v>
      </c>
      <c r="AR2543" s="92" t="str">
        <f>IF(LEN(AQ2543)=1,"",COUNTIF($AQ$19:AQ2543,AQ2543)=1)</f>
        <v/>
      </c>
      <c r="AS2543" s="73"/>
      <c r="AT2543" s="73"/>
      <c r="AU2543" s="73"/>
      <c r="AV2543" s="235" t="str">
        <f>IF($P2543=Lists!$A$13,Lists!$A$29,IF($P2543=Lists!$A$14,Lists!$A$30,$P2543))</f>
        <v/>
      </c>
      <c r="AW2543" s="73"/>
      <c r="AX2543" s="73"/>
    </row>
    <row r="2544" spans="2:50" x14ac:dyDescent="0.3">
      <c r="B2544" s="137">
        <f t="shared" si="519"/>
        <v>2526</v>
      </c>
      <c r="C2544" s="24"/>
      <c r="D2544" s="24"/>
      <c r="E2544" s="24"/>
      <c r="F2544" s="25"/>
      <c r="G2544" s="24"/>
      <c r="H2544" s="30"/>
      <c r="I2544" s="24"/>
      <c r="J2544" s="50" t="str">
        <f t="shared" si="510"/>
        <v/>
      </c>
      <c r="K2544" s="30"/>
      <c r="L2544" s="236"/>
      <c r="M2544" s="30"/>
      <c r="N2544" s="30"/>
      <c r="O2544" s="46" t="str">
        <f t="shared" si="511"/>
        <v/>
      </c>
      <c r="P2544" s="239" t="str">
        <f t="shared" si="514"/>
        <v/>
      </c>
      <c r="Q2544" s="52" t="str">
        <f t="shared" si="515"/>
        <v/>
      </c>
      <c r="R2544" s="127"/>
      <c r="S2544" s="86"/>
      <c r="T2544" s="127"/>
      <c r="U2544" s="86"/>
      <c r="V2544" s="87">
        <f t="shared" si="520"/>
        <v>0</v>
      </c>
      <c r="W2544" s="130"/>
      <c r="X2544" s="86"/>
      <c r="Y2544" s="86"/>
      <c r="Z2544" s="131"/>
      <c r="AA2544" s="87">
        <f t="shared" si="516"/>
        <v>0</v>
      </c>
      <c r="AB2544" s="127"/>
      <c r="AC2544" s="86"/>
      <c r="AD2544" s="87">
        <f t="shared" si="521"/>
        <v>0</v>
      </c>
      <c r="AE2544" s="127"/>
      <c r="AF2544" s="86"/>
      <c r="AG2544" s="86"/>
      <c r="AH2544" s="131"/>
      <c r="AI2544" s="88">
        <f t="shared" si="522"/>
        <v>0</v>
      </c>
      <c r="AJ2544" s="89" t="str">
        <f>IFERROR(IF(ISNA(MATCH($AV2544,Other_Category_Abbr,0)),INDEX(FGHG_List_Long_GWP,MATCH($AV2544,FGHG_List_Long,0)),INDEX(GWP_Other_Abbr,MATCH($AV2544,Other_Category_Abbr,0)))*SUM(V2544,AA2544,AD2544,AI2544),"")</f>
        <v/>
      </c>
      <c r="AK2544" s="89" t="str">
        <f>IFERROR(IF(ISNA(MATCH($AV2544,Other_Category_Abbr,0)),INDEX(FGHG_List_Long_GWP,MATCH($AV2544,FGHG_List_Long,0)),INDEX(GWP_Other_Abbr,MATCH($AV2544,Other_Category_Abbr,0)))*(T2544*(S2544+U2544)+W2544*(Y2544+X2544)+AD2544+AE2544*(AF2544+AG2544)),"")</f>
        <v/>
      </c>
      <c r="AL2544" s="90" t="str">
        <f t="shared" si="517"/>
        <v/>
      </c>
      <c r="AM2544" s="91" t="str">
        <f t="shared" si="518"/>
        <v/>
      </c>
      <c r="AP2544" s="92" t="b">
        <f t="shared" si="512"/>
        <v>0</v>
      </c>
      <c r="AQ2544" s="92" t="str">
        <f t="shared" si="513"/>
        <v xml:space="preserve"> </v>
      </c>
      <c r="AR2544" s="92" t="str">
        <f>IF(LEN(AQ2544)=1,"",COUNTIF($AQ$19:AQ2544,AQ2544)=1)</f>
        <v/>
      </c>
      <c r="AS2544" s="73"/>
      <c r="AT2544" s="73"/>
      <c r="AU2544" s="73"/>
      <c r="AV2544" s="235" t="str">
        <f>IF($P2544=Lists!$A$13,Lists!$A$29,IF($P2544=Lists!$A$14,Lists!$A$30,$P2544))</f>
        <v/>
      </c>
      <c r="AW2544" s="73"/>
      <c r="AX2544" s="73"/>
    </row>
    <row r="2545" spans="2:50" x14ac:dyDescent="0.3">
      <c r="B2545" s="137">
        <f t="shared" si="519"/>
        <v>2527</v>
      </c>
      <c r="C2545" s="24"/>
      <c r="D2545" s="24"/>
      <c r="E2545" s="24"/>
      <c r="F2545" s="25"/>
      <c r="G2545" s="24"/>
      <c r="H2545" s="30"/>
      <c r="I2545" s="24"/>
      <c r="J2545" s="50" t="str">
        <f t="shared" si="510"/>
        <v/>
      </c>
      <c r="K2545" s="30"/>
      <c r="L2545" s="236"/>
      <c r="M2545" s="30"/>
      <c r="N2545" s="30"/>
      <c r="O2545" s="46" t="str">
        <f t="shared" si="511"/>
        <v/>
      </c>
      <c r="P2545" s="239" t="str">
        <f t="shared" si="514"/>
        <v/>
      </c>
      <c r="Q2545" s="52" t="str">
        <f t="shared" si="515"/>
        <v/>
      </c>
      <c r="R2545" s="127"/>
      <c r="S2545" s="86"/>
      <c r="T2545" s="127"/>
      <c r="U2545" s="86"/>
      <c r="V2545" s="87">
        <f t="shared" si="520"/>
        <v>0</v>
      </c>
      <c r="W2545" s="130"/>
      <c r="X2545" s="86"/>
      <c r="Y2545" s="86"/>
      <c r="Z2545" s="131"/>
      <c r="AA2545" s="87">
        <f t="shared" si="516"/>
        <v>0</v>
      </c>
      <c r="AB2545" s="127"/>
      <c r="AC2545" s="86"/>
      <c r="AD2545" s="87">
        <f t="shared" si="521"/>
        <v>0</v>
      </c>
      <c r="AE2545" s="127"/>
      <c r="AF2545" s="86"/>
      <c r="AG2545" s="86"/>
      <c r="AH2545" s="131"/>
      <c r="AI2545" s="88">
        <f t="shared" si="522"/>
        <v>0</v>
      </c>
      <c r="AJ2545" s="89" t="str">
        <f>IFERROR(IF(ISNA(MATCH($AV2545,Other_Category_Abbr,0)),INDEX(FGHG_List_Long_GWP,MATCH($AV2545,FGHG_List_Long,0)),INDEX(GWP_Other_Abbr,MATCH($AV2545,Other_Category_Abbr,0)))*SUM(V2545,AA2545,AD2545,AI2545),"")</f>
        <v/>
      </c>
      <c r="AK2545" s="89" t="str">
        <f>IFERROR(IF(ISNA(MATCH($AV2545,Other_Category_Abbr,0)),INDEX(FGHG_List_Long_GWP,MATCH($AV2545,FGHG_List_Long,0)),INDEX(GWP_Other_Abbr,MATCH($AV2545,Other_Category_Abbr,0)))*(T2545*(S2545+U2545)+W2545*(Y2545+X2545)+AD2545+AE2545*(AF2545+AG2545)),"")</f>
        <v/>
      </c>
      <c r="AL2545" s="90" t="str">
        <f t="shared" si="517"/>
        <v/>
      </c>
      <c r="AM2545" s="91" t="str">
        <f t="shared" si="518"/>
        <v/>
      </c>
      <c r="AP2545" s="92" t="b">
        <f t="shared" si="512"/>
        <v>0</v>
      </c>
      <c r="AQ2545" s="92" t="str">
        <f t="shared" si="513"/>
        <v xml:space="preserve"> </v>
      </c>
      <c r="AR2545" s="92" t="str">
        <f>IF(LEN(AQ2545)=1,"",COUNTIF($AQ$19:AQ2545,AQ2545)=1)</f>
        <v/>
      </c>
      <c r="AS2545" s="73"/>
      <c r="AT2545" s="73"/>
      <c r="AU2545" s="73"/>
      <c r="AV2545" s="235" t="str">
        <f>IF($P2545=Lists!$A$13,Lists!$A$29,IF($P2545=Lists!$A$14,Lists!$A$30,$P2545))</f>
        <v/>
      </c>
      <c r="AW2545" s="73"/>
      <c r="AX2545" s="73"/>
    </row>
    <row r="2546" spans="2:50" x14ac:dyDescent="0.3">
      <c r="B2546" s="137">
        <f t="shared" si="519"/>
        <v>2528</v>
      </c>
      <c r="C2546" s="24"/>
      <c r="D2546" s="24"/>
      <c r="E2546" s="24"/>
      <c r="F2546" s="25"/>
      <c r="G2546" s="24"/>
      <c r="H2546" s="30"/>
      <c r="I2546" s="24"/>
      <c r="J2546" s="50" t="str">
        <f t="shared" si="510"/>
        <v/>
      </c>
      <c r="K2546" s="30"/>
      <c r="L2546" s="236"/>
      <c r="M2546" s="30"/>
      <c r="N2546" s="30"/>
      <c r="O2546" s="46" t="str">
        <f t="shared" si="511"/>
        <v/>
      </c>
      <c r="P2546" s="239" t="str">
        <f t="shared" si="514"/>
        <v/>
      </c>
      <c r="Q2546" s="52" t="str">
        <f t="shared" si="515"/>
        <v/>
      </c>
      <c r="R2546" s="127"/>
      <c r="S2546" s="86"/>
      <c r="T2546" s="127"/>
      <c r="U2546" s="86"/>
      <c r="V2546" s="87">
        <f t="shared" si="520"/>
        <v>0</v>
      </c>
      <c r="W2546" s="130"/>
      <c r="X2546" s="86"/>
      <c r="Y2546" s="86"/>
      <c r="Z2546" s="131"/>
      <c r="AA2546" s="87">
        <f t="shared" si="516"/>
        <v>0</v>
      </c>
      <c r="AB2546" s="127"/>
      <c r="AC2546" s="86"/>
      <c r="AD2546" s="87">
        <f t="shared" si="521"/>
        <v>0</v>
      </c>
      <c r="AE2546" s="127"/>
      <c r="AF2546" s="86"/>
      <c r="AG2546" s="86"/>
      <c r="AH2546" s="131"/>
      <c r="AI2546" s="88">
        <f t="shared" si="522"/>
        <v>0</v>
      </c>
      <c r="AJ2546" s="89" t="str">
        <f>IFERROR(IF(ISNA(MATCH($AV2546,Other_Category_Abbr,0)),INDEX(FGHG_List_Long_GWP,MATCH($AV2546,FGHG_List_Long,0)),INDEX(GWP_Other_Abbr,MATCH($AV2546,Other_Category_Abbr,0)))*SUM(V2546,AA2546,AD2546,AI2546),"")</f>
        <v/>
      </c>
      <c r="AK2546" s="89" t="str">
        <f>IFERROR(IF(ISNA(MATCH($AV2546,Other_Category_Abbr,0)),INDEX(FGHG_List_Long_GWP,MATCH($AV2546,FGHG_List_Long,0)),INDEX(GWP_Other_Abbr,MATCH($AV2546,Other_Category_Abbr,0)))*(T2546*(S2546+U2546)+W2546*(Y2546+X2546)+AD2546+AE2546*(AF2546+AG2546)),"")</f>
        <v/>
      </c>
      <c r="AL2546" s="90" t="str">
        <f t="shared" si="517"/>
        <v/>
      </c>
      <c r="AM2546" s="91" t="str">
        <f t="shared" si="518"/>
        <v/>
      </c>
      <c r="AP2546" s="92" t="b">
        <f t="shared" si="512"/>
        <v>0</v>
      </c>
      <c r="AQ2546" s="92" t="str">
        <f t="shared" si="513"/>
        <v xml:space="preserve"> </v>
      </c>
      <c r="AR2546" s="92" t="str">
        <f>IF(LEN(AQ2546)=1,"",COUNTIF($AQ$19:AQ2546,AQ2546)=1)</f>
        <v/>
      </c>
      <c r="AS2546" s="73"/>
      <c r="AT2546" s="73"/>
      <c r="AU2546" s="73"/>
      <c r="AV2546" s="235" t="str">
        <f>IF($P2546=Lists!$A$13,Lists!$A$29,IF($P2546=Lists!$A$14,Lists!$A$30,$P2546))</f>
        <v/>
      </c>
      <c r="AW2546" s="73"/>
      <c r="AX2546" s="73"/>
    </row>
    <row r="2547" spans="2:50" x14ac:dyDescent="0.3">
      <c r="B2547" s="137">
        <f t="shared" si="519"/>
        <v>2529</v>
      </c>
      <c r="C2547" s="24"/>
      <c r="D2547" s="24"/>
      <c r="E2547" s="24"/>
      <c r="F2547" s="25"/>
      <c r="G2547" s="24"/>
      <c r="H2547" s="30"/>
      <c r="I2547" s="24"/>
      <c r="J2547" s="50" t="str">
        <f t="shared" si="510"/>
        <v/>
      </c>
      <c r="K2547" s="30"/>
      <c r="L2547" s="236"/>
      <c r="M2547" s="30"/>
      <c r="N2547" s="30"/>
      <c r="O2547" s="46" t="str">
        <f t="shared" si="511"/>
        <v/>
      </c>
      <c r="P2547" s="239" t="str">
        <f t="shared" si="514"/>
        <v/>
      </c>
      <c r="Q2547" s="52" t="str">
        <f t="shared" si="515"/>
        <v/>
      </c>
      <c r="R2547" s="127"/>
      <c r="S2547" s="86"/>
      <c r="T2547" s="127"/>
      <c r="U2547" s="86"/>
      <c r="V2547" s="87">
        <f t="shared" si="520"/>
        <v>0</v>
      </c>
      <c r="W2547" s="130"/>
      <c r="X2547" s="86"/>
      <c r="Y2547" s="86"/>
      <c r="Z2547" s="131"/>
      <c r="AA2547" s="87">
        <f t="shared" si="516"/>
        <v>0</v>
      </c>
      <c r="AB2547" s="127"/>
      <c r="AC2547" s="86"/>
      <c r="AD2547" s="87">
        <f t="shared" si="521"/>
        <v>0</v>
      </c>
      <c r="AE2547" s="127"/>
      <c r="AF2547" s="86"/>
      <c r="AG2547" s="86"/>
      <c r="AH2547" s="131"/>
      <c r="AI2547" s="88">
        <f t="shared" si="522"/>
        <v>0</v>
      </c>
      <c r="AJ2547" s="89" t="str">
        <f>IFERROR(IF(ISNA(MATCH($AV2547,Other_Category_Abbr,0)),INDEX(FGHG_List_Long_GWP,MATCH($AV2547,FGHG_List_Long,0)),INDEX(GWP_Other_Abbr,MATCH($AV2547,Other_Category_Abbr,0)))*SUM(V2547,AA2547,AD2547,AI2547),"")</f>
        <v/>
      </c>
      <c r="AK2547" s="89" t="str">
        <f>IFERROR(IF(ISNA(MATCH($AV2547,Other_Category_Abbr,0)),INDEX(FGHG_List_Long_GWP,MATCH($AV2547,FGHG_List_Long,0)),INDEX(GWP_Other_Abbr,MATCH($AV2547,Other_Category_Abbr,0)))*(T2547*(S2547+U2547)+W2547*(Y2547+X2547)+AD2547+AE2547*(AF2547+AG2547)),"")</f>
        <v/>
      </c>
      <c r="AL2547" s="90" t="str">
        <f t="shared" si="517"/>
        <v/>
      </c>
      <c r="AM2547" s="91" t="str">
        <f t="shared" si="518"/>
        <v/>
      </c>
      <c r="AP2547" s="92" t="b">
        <f t="shared" si="512"/>
        <v>0</v>
      </c>
      <c r="AQ2547" s="92" t="str">
        <f t="shared" si="513"/>
        <v xml:space="preserve"> </v>
      </c>
      <c r="AR2547" s="92" t="str">
        <f>IF(LEN(AQ2547)=1,"",COUNTIF($AQ$19:AQ2547,AQ2547)=1)</f>
        <v/>
      </c>
      <c r="AS2547" s="73"/>
      <c r="AT2547" s="73"/>
      <c r="AU2547" s="73"/>
      <c r="AV2547" s="235" t="str">
        <f>IF($P2547=Lists!$A$13,Lists!$A$29,IF($P2547=Lists!$A$14,Lists!$A$30,$P2547))</f>
        <v/>
      </c>
      <c r="AW2547" s="73"/>
      <c r="AX2547" s="73"/>
    </row>
    <row r="2548" spans="2:50" x14ac:dyDescent="0.3">
      <c r="B2548" s="137">
        <f t="shared" si="519"/>
        <v>2530</v>
      </c>
      <c r="C2548" s="24"/>
      <c r="D2548" s="24"/>
      <c r="E2548" s="24"/>
      <c r="F2548" s="25"/>
      <c r="G2548" s="24"/>
      <c r="H2548" s="30"/>
      <c r="I2548" s="24"/>
      <c r="J2548" s="50" t="str">
        <f t="shared" si="510"/>
        <v/>
      </c>
      <c r="K2548" s="30"/>
      <c r="L2548" s="236"/>
      <c r="M2548" s="30"/>
      <c r="N2548" s="30"/>
      <c r="O2548" s="46" t="str">
        <f t="shared" si="511"/>
        <v/>
      </c>
      <c r="P2548" s="239" t="str">
        <f t="shared" si="514"/>
        <v/>
      </c>
      <c r="Q2548" s="52" t="str">
        <f t="shared" si="515"/>
        <v/>
      </c>
      <c r="R2548" s="127"/>
      <c r="S2548" s="86"/>
      <c r="T2548" s="127"/>
      <c r="U2548" s="86"/>
      <c r="V2548" s="87">
        <f t="shared" si="520"/>
        <v>0</v>
      </c>
      <c r="W2548" s="130"/>
      <c r="X2548" s="86"/>
      <c r="Y2548" s="86"/>
      <c r="Z2548" s="131"/>
      <c r="AA2548" s="87">
        <f t="shared" si="516"/>
        <v>0</v>
      </c>
      <c r="AB2548" s="127"/>
      <c r="AC2548" s="86"/>
      <c r="AD2548" s="87">
        <f t="shared" si="521"/>
        <v>0</v>
      </c>
      <c r="AE2548" s="127"/>
      <c r="AF2548" s="86"/>
      <c r="AG2548" s="86"/>
      <c r="AH2548" s="131"/>
      <c r="AI2548" s="88">
        <f t="shared" si="522"/>
        <v>0</v>
      </c>
      <c r="AJ2548" s="89" t="str">
        <f>IFERROR(IF(ISNA(MATCH($AV2548,Other_Category_Abbr,0)),INDEX(FGHG_List_Long_GWP,MATCH($AV2548,FGHG_List_Long,0)),INDEX(GWP_Other_Abbr,MATCH($AV2548,Other_Category_Abbr,0)))*SUM(V2548,AA2548,AD2548,AI2548),"")</f>
        <v/>
      </c>
      <c r="AK2548" s="89" t="str">
        <f>IFERROR(IF(ISNA(MATCH($AV2548,Other_Category_Abbr,0)),INDEX(FGHG_List_Long_GWP,MATCH($AV2548,FGHG_List_Long,0)),INDEX(GWP_Other_Abbr,MATCH($AV2548,Other_Category_Abbr,0)))*(T2548*(S2548+U2548)+W2548*(Y2548+X2548)+AD2548+AE2548*(AF2548+AG2548)),"")</f>
        <v/>
      </c>
      <c r="AL2548" s="90" t="str">
        <f t="shared" si="517"/>
        <v/>
      </c>
      <c r="AM2548" s="91" t="str">
        <f t="shared" si="518"/>
        <v/>
      </c>
      <c r="AP2548" s="92" t="b">
        <f t="shared" si="512"/>
        <v>0</v>
      </c>
      <c r="AQ2548" s="92" t="str">
        <f t="shared" si="513"/>
        <v xml:space="preserve"> </v>
      </c>
      <c r="AR2548" s="92" t="str">
        <f>IF(LEN(AQ2548)=1,"",COUNTIF($AQ$19:AQ2548,AQ2548)=1)</f>
        <v/>
      </c>
      <c r="AS2548" s="73"/>
      <c r="AT2548" s="73"/>
      <c r="AU2548" s="73"/>
      <c r="AV2548" s="235" t="str">
        <f>IF($P2548=Lists!$A$13,Lists!$A$29,IF($P2548=Lists!$A$14,Lists!$A$30,$P2548))</f>
        <v/>
      </c>
      <c r="AW2548" s="73"/>
      <c r="AX2548" s="73"/>
    </row>
    <row r="2549" spans="2:50" x14ac:dyDescent="0.3">
      <c r="B2549" s="137">
        <f t="shared" si="519"/>
        <v>2531</v>
      </c>
      <c r="C2549" s="24"/>
      <c r="D2549" s="24"/>
      <c r="E2549" s="24"/>
      <c r="F2549" s="25"/>
      <c r="G2549" s="24"/>
      <c r="H2549" s="30"/>
      <c r="I2549" s="24"/>
      <c r="J2549" s="50" t="str">
        <f t="shared" si="510"/>
        <v/>
      </c>
      <c r="K2549" s="30"/>
      <c r="L2549" s="236"/>
      <c r="M2549" s="30"/>
      <c r="N2549" s="30"/>
      <c r="O2549" s="46" t="str">
        <f t="shared" si="511"/>
        <v/>
      </c>
      <c r="P2549" s="239" t="str">
        <f t="shared" si="514"/>
        <v/>
      </c>
      <c r="Q2549" s="52" t="str">
        <f t="shared" si="515"/>
        <v/>
      </c>
      <c r="R2549" s="127"/>
      <c r="S2549" s="86"/>
      <c r="T2549" s="127"/>
      <c r="U2549" s="86"/>
      <c r="V2549" s="87">
        <f t="shared" si="520"/>
        <v>0</v>
      </c>
      <c r="W2549" s="130"/>
      <c r="X2549" s="86"/>
      <c r="Y2549" s="86"/>
      <c r="Z2549" s="131"/>
      <c r="AA2549" s="87">
        <f t="shared" si="516"/>
        <v>0</v>
      </c>
      <c r="AB2549" s="127"/>
      <c r="AC2549" s="86"/>
      <c r="AD2549" s="87">
        <f t="shared" si="521"/>
        <v>0</v>
      </c>
      <c r="AE2549" s="127"/>
      <c r="AF2549" s="86"/>
      <c r="AG2549" s="86"/>
      <c r="AH2549" s="131"/>
      <c r="AI2549" s="88">
        <f t="shared" si="522"/>
        <v>0</v>
      </c>
      <c r="AJ2549" s="89" t="str">
        <f>IFERROR(IF(ISNA(MATCH($AV2549,Other_Category_Abbr,0)),INDEX(FGHG_List_Long_GWP,MATCH($AV2549,FGHG_List_Long,0)),INDEX(GWP_Other_Abbr,MATCH($AV2549,Other_Category_Abbr,0)))*SUM(V2549,AA2549,AD2549,AI2549),"")</f>
        <v/>
      </c>
      <c r="AK2549" s="89" t="str">
        <f>IFERROR(IF(ISNA(MATCH($AV2549,Other_Category_Abbr,0)),INDEX(FGHG_List_Long_GWP,MATCH($AV2549,FGHG_List_Long,0)),INDEX(GWP_Other_Abbr,MATCH($AV2549,Other_Category_Abbr,0)))*(T2549*(S2549+U2549)+W2549*(Y2549+X2549)+AD2549+AE2549*(AF2549+AG2549)),"")</f>
        <v/>
      </c>
      <c r="AL2549" s="90" t="str">
        <f t="shared" si="517"/>
        <v/>
      </c>
      <c r="AM2549" s="91" t="str">
        <f t="shared" si="518"/>
        <v/>
      </c>
      <c r="AP2549" s="92" t="b">
        <f t="shared" si="512"/>
        <v>0</v>
      </c>
      <c r="AQ2549" s="92" t="str">
        <f t="shared" si="513"/>
        <v xml:space="preserve"> </v>
      </c>
      <c r="AR2549" s="92" t="str">
        <f>IF(LEN(AQ2549)=1,"",COUNTIF($AQ$19:AQ2549,AQ2549)=1)</f>
        <v/>
      </c>
      <c r="AS2549" s="73"/>
      <c r="AT2549" s="73"/>
      <c r="AU2549" s="73"/>
      <c r="AV2549" s="235" t="str">
        <f>IF($P2549=Lists!$A$13,Lists!$A$29,IF($P2549=Lists!$A$14,Lists!$A$30,$P2549))</f>
        <v/>
      </c>
      <c r="AW2549" s="73"/>
      <c r="AX2549" s="73"/>
    </row>
    <row r="2550" spans="2:50" x14ac:dyDescent="0.3">
      <c r="B2550" s="137">
        <f t="shared" si="519"/>
        <v>2532</v>
      </c>
      <c r="C2550" s="24"/>
      <c r="D2550" s="24"/>
      <c r="E2550" s="24"/>
      <c r="F2550" s="25"/>
      <c r="G2550" s="24"/>
      <c r="H2550" s="30"/>
      <c r="I2550" s="24"/>
      <c r="J2550" s="50" t="str">
        <f t="shared" si="510"/>
        <v/>
      </c>
      <c r="K2550" s="30"/>
      <c r="L2550" s="236"/>
      <c r="M2550" s="30"/>
      <c r="N2550" s="30"/>
      <c r="O2550" s="46" t="str">
        <f t="shared" si="511"/>
        <v/>
      </c>
      <c r="P2550" s="239" t="str">
        <f t="shared" si="514"/>
        <v/>
      </c>
      <c r="Q2550" s="52" t="str">
        <f t="shared" si="515"/>
        <v/>
      </c>
      <c r="R2550" s="127"/>
      <c r="S2550" s="86"/>
      <c r="T2550" s="127"/>
      <c r="U2550" s="86"/>
      <c r="V2550" s="87">
        <f t="shared" si="520"/>
        <v>0</v>
      </c>
      <c r="W2550" s="130"/>
      <c r="X2550" s="86"/>
      <c r="Y2550" s="86"/>
      <c r="Z2550" s="131"/>
      <c r="AA2550" s="87">
        <f t="shared" si="516"/>
        <v>0</v>
      </c>
      <c r="AB2550" s="127"/>
      <c r="AC2550" s="86"/>
      <c r="AD2550" s="87">
        <f t="shared" si="521"/>
        <v>0</v>
      </c>
      <c r="AE2550" s="127"/>
      <c r="AF2550" s="86"/>
      <c r="AG2550" s="86"/>
      <c r="AH2550" s="131"/>
      <c r="AI2550" s="88">
        <f t="shared" si="522"/>
        <v>0</v>
      </c>
      <c r="AJ2550" s="89" t="str">
        <f>IFERROR(IF(ISNA(MATCH($AV2550,Other_Category_Abbr,0)),INDEX(FGHG_List_Long_GWP,MATCH($AV2550,FGHG_List_Long,0)),INDEX(GWP_Other_Abbr,MATCH($AV2550,Other_Category_Abbr,0)))*SUM(V2550,AA2550,AD2550,AI2550),"")</f>
        <v/>
      </c>
      <c r="AK2550" s="89" t="str">
        <f>IFERROR(IF(ISNA(MATCH($AV2550,Other_Category_Abbr,0)),INDEX(FGHG_List_Long_GWP,MATCH($AV2550,FGHG_List_Long,0)),INDEX(GWP_Other_Abbr,MATCH($AV2550,Other_Category_Abbr,0)))*(T2550*(S2550+U2550)+W2550*(Y2550+X2550)+AD2550+AE2550*(AF2550+AG2550)),"")</f>
        <v/>
      </c>
      <c r="AL2550" s="90" t="str">
        <f t="shared" si="517"/>
        <v/>
      </c>
      <c r="AM2550" s="91" t="str">
        <f t="shared" si="518"/>
        <v/>
      </c>
      <c r="AP2550" s="92" t="b">
        <f t="shared" si="512"/>
        <v>0</v>
      </c>
      <c r="AQ2550" s="92" t="str">
        <f t="shared" si="513"/>
        <v xml:space="preserve"> </v>
      </c>
      <c r="AR2550" s="92" t="str">
        <f>IF(LEN(AQ2550)=1,"",COUNTIF($AQ$19:AQ2550,AQ2550)=1)</f>
        <v/>
      </c>
      <c r="AS2550" s="73"/>
      <c r="AT2550" s="73"/>
      <c r="AU2550" s="73"/>
      <c r="AV2550" s="235" t="str">
        <f>IF($P2550=Lists!$A$13,Lists!$A$29,IF($P2550=Lists!$A$14,Lists!$A$30,$P2550))</f>
        <v/>
      </c>
      <c r="AW2550" s="73"/>
      <c r="AX2550" s="73"/>
    </row>
    <row r="2551" spans="2:50" x14ac:dyDescent="0.3">
      <c r="B2551" s="137">
        <f t="shared" si="519"/>
        <v>2533</v>
      </c>
      <c r="C2551" s="24"/>
      <c r="D2551" s="24"/>
      <c r="E2551" s="24"/>
      <c r="F2551" s="25"/>
      <c r="G2551" s="24"/>
      <c r="H2551" s="30"/>
      <c r="I2551" s="24"/>
      <c r="J2551" s="50" t="str">
        <f t="shared" si="510"/>
        <v/>
      </c>
      <c r="K2551" s="30"/>
      <c r="L2551" s="236"/>
      <c r="M2551" s="30"/>
      <c r="N2551" s="30"/>
      <c r="O2551" s="46" t="str">
        <f t="shared" si="511"/>
        <v/>
      </c>
      <c r="P2551" s="239" t="str">
        <f t="shared" si="514"/>
        <v/>
      </c>
      <c r="Q2551" s="52" t="str">
        <f t="shared" si="515"/>
        <v/>
      </c>
      <c r="R2551" s="127"/>
      <c r="S2551" s="86"/>
      <c r="T2551" s="127"/>
      <c r="U2551" s="86"/>
      <c r="V2551" s="87">
        <f t="shared" si="520"/>
        <v>0</v>
      </c>
      <c r="W2551" s="130"/>
      <c r="X2551" s="86"/>
      <c r="Y2551" s="86"/>
      <c r="Z2551" s="131"/>
      <c r="AA2551" s="87">
        <f t="shared" si="516"/>
        <v>0</v>
      </c>
      <c r="AB2551" s="127"/>
      <c r="AC2551" s="86"/>
      <c r="AD2551" s="87">
        <f t="shared" si="521"/>
        <v>0</v>
      </c>
      <c r="AE2551" s="127"/>
      <c r="AF2551" s="86"/>
      <c r="AG2551" s="86"/>
      <c r="AH2551" s="131"/>
      <c r="AI2551" s="88">
        <f t="shared" si="522"/>
        <v>0</v>
      </c>
      <c r="AJ2551" s="89" t="str">
        <f>IFERROR(IF(ISNA(MATCH($AV2551,Other_Category_Abbr,0)),INDEX(FGHG_List_Long_GWP,MATCH($AV2551,FGHG_List_Long,0)),INDEX(GWP_Other_Abbr,MATCH($AV2551,Other_Category_Abbr,0)))*SUM(V2551,AA2551,AD2551,AI2551),"")</f>
        <v/>
      </c>
      <c r="AK2551" s="89" t="str">
        <f>IFERROR(IF(ISNA(MATCH($AV2551,Other_Category_Abbr,0)),INDEX(FGHG_List_Long_GWP,MATCH($AV2551,FGHG_List_Long,0)),INDEX(GWP_Other_Abbr,MATCH($AV2551,Other_Category_Abbr,0)))*(T2551*(S2551+U2551)+W2551*(Y2551+X2551)+AD2551+AE2551*(AF2551+AG2551)),"")</f>
        <v/>
      </c>
      <c r="AL2551" s="90" t="str">
        <f t="shared" si="517"/>
        <v/>
      </c>
      <c r="AM2551" s="91" t="str">
        <f t="shared" si="518"/>
        <v/>
      </c>
      <c r="AP2551" s="92" t="b">
        <f t="shared" si="512"/>
        <v>0</v>
      </c>
      <c r="AQ2551" s="92" t="str">
        <f t="shared" si="513"/>
        <v xml:space="preserve"> </v>
      </c>
      <c r="AR2551" s="92" t="str">
        <f>IF(LEN(AQ2551)=1,"",COUNTIF($AQ$19:AQ2551,AQ2551)=1)</f>
        <v/>
      </c>
      <c r="AS2551" s="73"/>
      <c r="AT2551" s="73"/>
      <c r="AU2551" s="73"/>
      <c r="AV2551" s="235" t="str">
        <f>IF($P2551=Lists!$A$13,Lists!$A$29,IF($P2551=Lists!$A$14,Lists!$A$30,$P2551))</f>
        <v/>
      </c>
      <c r="AW2551" s="73"/>
      <c r="AX2551" s="73"/>
    </row>
    <row r="2552" spans="2:50" x14ac:dyDescent="0.3">
      <c r="B2552" s="137">
        <f t="shared" si="519"/>
        <v>2534</v>
      </c>
      <c r="C2552" s="24"/>
      <c r="D2552" s="24"/>
      <c r="E2552" s="24"/>
      <c r="F2552" s="25"/>
      <c r="G2552" s="24"/>
      <c r="H2552" s="30"/>
      <c r="I2552" s="24"/>
      <c r="J2552" s="50" t="str">
        <f t="shared" si="510"/>
        <v/>
      </c>
      <c r="K2552" s="30"/>
      <c r="L2552" s="236"/>
      <c r="M2552" s="30"/>
      <c r="N2552" s="30"/>
      <c r="O2552" s="46" t="str">
        <f t="shared" si="511"/>
        <v/>
      </c>
      <c r="P2552" s="239" t="str">
        <f t="shared" si="514"/>
        <v/>
      </c>
      <c r="Q2552" s="52" t="str">
        <f t="shared" si="515"/>
        <v/>
      </c>
      <c r="R2552" s="127"/>
      <c r="S2552" s="86"/>
      <c r="T2552" s="127"/>
      <c r="U2552" s="86"/>
      <c r="V2552" s="87">
        <f t="shared" si="520"/>
        <v>0</v>
      </c>
      <c r="W2552" s="130"/>
      <c r="X2552" s="86"/>
      <c r="Y2552" s="86"/>
      <c r="Z2552" s="131"/>
      <c r="AA2552" s="87">
        <f t="shared" si="516"/>
        <v>0</v>
      </c>
      <c r="AB2552" s="127"/>
      <c r="AC2552" s="86"/>
      <c r="AD2552" s="87">
        <f t="shared" si="521"/>
        <v>0</v>
      </c>
      <c r="AE2552" s="127"/>
      <c r="AF2552" s="86"/>
      <c r="AG2552" s="86"/>
      <c r="AH2552" s="131"/>
      <c r="AI2552" s="88">
        <f t="shared" si="522"/>
        <v>0</v>
      </c>
      <c r="AJ2552" s="89" t="str">
        <f>IFERROR(IF(ISNA(MATCH($AV2552,Other_Category_Abbr,0)),INDEX(FGHG_List_Long_GWP,MATCH($AV2552,FGHG_List_Long,0)),INDEX(GWP_Other_Abbr,MATCH($AV2552,Other_Category_Abbr,0)))*SUM(V2552,AA2552,AD2552,AI2552),"")</f>
        <v/>
      </c>
      <c r="AK2552" s="89" t="str">
        <f>IFERROR(IF(ISNA(MATCH($AV2552,Other_Category_Abbr,0)),INDEX(FGHG_List_Long_GWP,MATCH($AV2552,FGHG_List_Long,0)),INDEX(GWP_Other_Abbr,MATCH($AV2552,Other_Category_Abbr,0)))*(T2552*(S2552+U2552)+W2552*(Y2552+X2552)+AD2552+AE2552*(AF2552+AG2552)),"")</f>
        <v/>
      </c>
      <c r="AL2552" s="90" t="str">
        <f t="shared" si="517"/>
        <v/>
      </c>
      <c r="AM2552" s="91" t="str">
        <f t="shared" si="518"/>
        <v/>
      </c>
      <c r="AP2552" s="92" t="b">
        <f t="shared" si="512"/>
        <v>0</v>
      </c>
      <c r="AQ2552" s="92" t="str">
        <f t="shared" si="513"/>
        <v xml:space="preserve"> </v>
      </c>
      <c r="AR2552" s="92" t="str">
        <f>IF(LEN(AQ2552)=1,"",COUNTIF($AQ$19:AQ2552,AQ2552)=1)</f>
        <v/>
      </c>
      <c r="AS2552" s="73"/>
      <c r="AT2552" s="73"/>
      <c r="AU2552" s="73"/>
      <c r="AV2552" s="235" t="str">
        <f>IF($P2552=Lists!$A$13,Lists!$A$29,IF($P2552=Lists!$A$14,Lists!$A$30,$P2552))</f>
        <v/>
      </c>
      <c r="AW2552" s="73"/>
      <c r="AX2552" s="73"/>
    </row>
    <row r="2553" spans="2:50" x14ac:dyDescent="0.3">
      <c r="B2553" s="137">
        <f t="shared" si="519"/>
        <v>2535</v>
      </c>
      <c r="C2553" s="24"/>
      <c r="D2553" s="24"/>
      <c r="E2553" s="24"/>
      <c r="F2553" s="25"/>
      <c r="G2553" s="24"/>
      <c r="H2553" s="30"/>
      <c r="I2553" s="24"/>
      <c r="J2553" s="50" t="str">
        <f t="shared" si="510"/>
        <v/>
      </c>
      <c r="K2553" s="30"/>
      <c r="L2553" s="236"/>
      <c r="M2553" s="30"/>
      <c r="N2553" s="30"/>
      <c r="O2553" s="46" t="str">
        <f t="shared" si="511"/>
        <v/>
      </c>
      <c r="P2553" s="239" t="str">
        <f t="shared" si="514"/>
        <v/>
      </c>
      <c r="Q2553" s="52" t="str">
        <f t="shared" si="515"/>
        <v/>
      </c>
      <c r="R2553" s="127"/>
      <c r="S2553" s="86"/>
      <c r="T2553" s="127"/>
      <c r="U2553" s="86"/>
      <c r="V2553" s="87">
        <f t="shared" si="520"/>
        <v>0</v>
      </c>
      <c r="W2553" s="130"/>
      <c r="X2553" s="86"/>
      <c r="Y2553" s="86"/>
      <c r="Z2553" s="131"/>
      <c r="AA2553" s="87">
        <f t="shared" si="516"/>
        <v>0</v>
      </c>
      <c r="AB2553" s="127"/>
      <c r="AC2553" s="86"/>
      <c r="AD2553" s="87">
        <f t="shared" si="521"/>
        <v>0</v>
      </c>
      <c r="AE2553" s="127"/>
      <c r="AF2553" s="86"/>
      <c r="AG2553" s="86"/>
      <c r="AH2553" s="131"/>
      <c r="AI2553" s="88">
        <f t="shared" si="522"/>
        <v>0</v>
      </c>
      <c r="AJ2553" s="89" t="str">
        <f>IFERROR(IF(ISNA(MATCH($AV2553,Other_Category_Abbr,0)),INDEX(FGHG_List_Long_GWP,MATCH($AV2553,FGHG_List_Long,0)),INDEX(GWP_Other_Abbr,MATCH($AV2553,Other_Category_Abbr,0)))*SUM(V2553,AA2553,AD2553,AI2553),"")</f>
        <v/>
      </c>
      <c r="AK2553" s="89" t="str">
        <f>IFERROR(IF(ISNA(MATCH($AV2553,Other_Category_Abbr,0)),INDEX(FGHG_List_Long_GWP,MATCH($AV2553,FGHG_List_Long,0)),INDEX(GWP_Other_Abbr,MATCH($AV2553,Other_Category_Abbr,0)))*(T2553*(S2553+U2553)+W2553*(Y2553+X2553)+AD2553+AE2553*(AF2553+AG2553)),"")</f>
        <v/>
      </c>
      <c r="AL2553" s="90" t="str">
        <f t="shared" si="517"/>
        <v/>
      </c>
      <c r="AM2553" s="91" t="str">
        <f t="shared" si="518"/>
        <v/>
      </c>
      <c r="AP2553" s="92" t="b">
        <f t="shared" si="512"/>
        <v>0</v>
      </c>
      <c r="AQ2553" s="92" t="str">
        <f t="shared" si="513"/>
        <v xml:space="preserve"> </v>
      </c>
      <c r="AR2553" s="92" t="str">
        <f>IF(LEN(AQ2553)=1,"",COUNTIF($AQ$19:AQ2553,AQ2553)=1)</f>
        <v/>
      </c>
      <c r="AS2553" s="73"/>
      <c r="AT2553" s="73"/>
      <c r="AU2553" s="73"/>
      <c r="AV2553" s="235" t="str">
        <f>IF($P2553=Lists!$A$13,Lists!$A$29,IF($P2553=Lists!$A$14,Lists!$A$30,$P2553))</f>
        <v/>
      </c>
      <c r="AW2553" s="73"/>
      <c r="AX2553" s="73"/>
    </row>
    <row r="2554" spans="2:50" x14ac:dyDescent="0.3">
      <c r="B2554" s="137">
        <f t="shared" si="519"/>
        <v>2536</v>
      </c>
      <c r="C2554" s="24"/>
      <c r="D2554" s="24"/>
      <c r="E2554" s="24"/>
      <c r="F2554" s="25"/>
      <c r="G2554" s="24"/>
      <c r="H2554" s="30"/>
      <c r="I2554" s="24"/>
      <c r="J2554" s="50" t="str">
        <f t="shared" si="510"/>
        <v/>
      </c>
      <c r="K2554" s="30"/>
      <c r="L2554" s="236"/>
      <c r="M2554" s="30"/>
      <c r="N2554" s="30"/>
      <c r="O2554" s="46" t="str">
        <f t="shared" si="511"/>
        <v/>
      </c>
      <c r="P2554" s="239" t="str">
        <f t="shared" si="514"/>
        <v/>
      </c>
      <c r="Q2554" s="52" t="str">
        <f t="shared" si="515"/>
        <v/>
      </c>
      <c r="R2554" s="127"/>
      <c r="S2554" s="86"/>
      <c r="T2554" s="127"/>
      <c r="U2554" s="86"/>
      <c r="V2554" s="87">
        <f t="shared" si="520"/>
        <v>0</v>
      </c>
      <c r="W2554" s="130"/>
      <c r="X2554" s="86"/>
      <c r="Y2554" s="86"/>
      <c r="Z2554" s="131"/>
      <c r="AA2554" s="87">
        <f t="shared" si="516"/>
        <v>0</v>
      </c>
      <c r="AB2554" s="127"/>
      <c r="AC2554" s="86"/>
      <c r="AD2554" s="87">
        <f t="shared" si="521"/>
        <v>0</v>
      </c>
      <c r="AE2554" s="127"/>
      <c r="AF2554" s="86"/>
      <c r="AG2554" s="86"/>
      <c r="AH2554" s="131"/>
      <c r="AI2554" s="88">
        <f t="shared" si="522"/>
        <v>0</v>
      </c>
      <c r="AJ2554" s="89" t="str">
        <f>IFERROR(IF(ISNA(MATCH($AV2554,Other_Category_Abbr,0)),INDEX(FGHG_List_Long_GWP,MATCH($AV2554,FGHG_List_Long,0)),INDEX(GWP_Other_Abbr,MATCH($AV2554,Other_Category_Abbr,0)))*SUM(V2554,AA2554,AD2554,AI2554),"")</f>
        <v/>
      </c>
      <c r="AK2554" s="89" t="str">
        <f>IFERROR(IF(ISNA(MATCH($AV2554,Other_Category_Abbr,0)),INDEX(FGHG_List_Long_GWP,MATCH($AV2554,FGHG_List_Long,0)),INDEX(GWP_Other_Abbr,MATCH($AV2554,Other_Category_Abbr,0)))*(T2554*(S2554+U2554)+W2554*(Y2554+X2554)+AD2554+AE2554*(AF2554+AG2554)),"")</f>
        <v/>
      </c>
      <c r="AL2554" s="90" t="str">
        <f t="shared" si="517"/>
        <v/>
      </c>
      <c r="AM2554" s="91" t="str">
        <f t="shared" si="518"/>
        <v/>
      </c>
      <c r="AP2554" s="92" t="b">
        <f t="shared" si="512"/>
        <v>0</v>
      </c>
      <c r="AQ2554" s="92" t="str">
        <f t="shared" si="513"/>
        <v xml:space="preserve"> </v>
      </c>
      <c r="AR2554" s="92" t="str">
        <f>IF(LEN(AQ2554)=1,"",COUNTIF($AQ$19:AQ2554,AQ2554)=1)</f>
        <v/>
      </c>
      <c r="AS2554" s="73"/>
      <c r="AT2554" s="73"/>
      <c r="AU2554" s="73"/>
      <c r="AV2554" s="235" t="str">
        <f>IF($P2554=Lists!$A$13,Lists!$A$29,IF($P2554=Lists!$A$14,Lists!$A$30,$P2554))</f>
        <v/>
      </c>
      <c r="AW2554" s="73"/>
      <c r="AX2554" s="73"/>
    </row>
    <row r="2555" spans="2:50" x14ac:dyDescent="0.3">
      <c r="B2555" s="137">
        <f t="shared" si="519"/>
        <v>2537</v>
      </c>
      <c r="C2555" s="24"/>
      <c r="D2555" s="24"/>
      <c r="E2555" s="24"/>
      <c r="F2555" s="25"/>
      <c r="G2555" s="24"/>
      <c r="H2555" s="30"/>
      <c r="I2555" s="24"/>
      <c r="J2555" s="50" t="str">
        <f t="shared" si="510"/>
        <v/>
      </c>
      <c r="K2555" s="30"/>
      <c r="L2555" s="236"/>
      <c r="M2555" s="30"/>
      <c r="N2555" s="30"/>
      <c r="O2555" s="46" t="str">
        <f t="shared" si="511"/>
        <v/>
      </c>
      <c r="P2555" s="239" t="str">
        <f t="shared" si="514"/>
        <v/>
      </c>
      <c r="Q2555" s="52" t="str">
        <f t="shared" si="515"/>
        <v/>
      </c>
      <c r="R2555" s="127"/>
      <c r="S2555" s="86"/>
      <c r="T2555" s="127"/>
      <c r="U2555" s="86"/>
      <c r="V2555" s="87">
        <f t="shared" si="520"/>
        <v>0</v>
      </c>
      <c r="W2555" s="130"/>
      <c r="X2555" s="86"/>
      <c r="Y2555" s="86"/>
      <c r="Z2555" s="131"/>
      <c r="AA2555" s="87">
        <f t="shared" si="516"/>
        <v>0</v>
      </c>
      <c r="AB2555" s="127"/>
      <c r="AC2555" s="86"/>
      <c r="AD2555" s="87">
        <f t="shared" si="521"/>
        <v>0</v>
      </c>
      <c r="AE2555" s="127"/>
      <c r="AF2555" s="86"/>
      <c r="AG2555" s="86"/>
      <c r="AH2555" s="131"/>
      <c r="AI2555" s="88">
        <f t="shared" si="522"/>
        <v>0</v>
      </c>
      <c r="AJ2555" s="89" t="str">
        <f>IFERROR(IF(ISNA(MATCH($AV2555,Other_Category_Abbr,0)),INDEX(FGHG_List_Long_GWP,MATCH($AV2555,FGHG_List_Long,0)),INDEX(GWP_Other_Abbr,MATCH($AV2555,Other_Category_Abbr,0)))*SUM(V2555,AA2555,AD2555,AI2555),"")</f>
        <v/>
      </c>
      <c r="AK2555" s="89" t="str">
        <f>IFERROR(IF(ISNA(MATCH($AV2555,Other_Category_Abbr,0)),INDEX(FGHG_List_Long_GWP,MATCH($AV2555,FGHG_List_Long,0)),INDEX(GWP_Other_Abbr,MATCH($AV2555,Other_Category_Abbr,0)))*(T2555*(S2555+U2555)+W2555*(Y2555+X2555)+AD2555+AE2555*(AF2555+AG2555)),"")</f>
        <v/>
      </c>
      <c r="AL2555" s="90" t="str">
        <f t="shared" si="517"/>
        <v/>
      </c>
      <c r="AM2555" s="91" t="str">
        <f t="shared" si="518"/>
        <v/>
      </c>
      <c r="AP2555" s="92" t="b">
        <f t="shared" si="512"/>
        <v>0</v>
      </c>
      <c r="AQ2555" s="92" t="str">
        <f t="shared" si="513"/>
        <v xml:space="preserve"> </v>
      </c>
      <c r="AR2555" s="92" t="str">
        <f>IF(LEN(AQ2555)=1,"",COUNTIF($AQ$19:AQ2555,AQ2555)=1)</f>
        <v/>
      </c>
      <c r="AS2555" s="73"/>
      <c r="AT2555" s="73"/>
      <c r="AU2555" s="73"/>
      <c r="AV2555" s="235" t="str">
        <f>IF($P2555=Lists!$A$13,Lists!$A$29,IF($P2555=Lists!$A$14,Lists!$A$30,$P2555))</f>
        <v/>
      </c>
      <c r="AW2555" s="73"/>
      <c r="AX2555" s="73"/>
    </row>
    <row r="2556" spans="2:50" x14ac:dyDescent="0.3">
      <c r="B2556" s="137">
        <f t="shared" si="519"/>
        <v>2538</v>
      </c>
      <c r="C2556" s="24"/>
      <c r="D2556" s="24"/>
      <c r="E2556" s="24"/>
      <c r="F2556" s="25"/>
      <c r="G2556" s="24"/>
      <c r="H2556" s="30"/>
      <c r="I2556" s="24"/>
      <c r="J2556" s="50" t="str">
        <f t="shared" si="510"/>
        <v/>
      </c>
      <c r="K2556" s="30"/>
      <c r="L2556" s="236"/>
      <c r="M2556" s="30"/>
      <c r="N2556" s="30"/>
      <c r="O2556" s="46" t="str">
        <f t="shared" si="511"/>
        <v/>
      </c>
      <c r="P2556" s="239" t="str">
        <f t="shared" si="514"/>
        <v/>
      </c>
      <c r="Q2556" s="52" t="str">
        <f t="shared" si="515"/>
        <v/>
      </c>
      <c r="R2556" s="127"/>
      <c r="S2556" s="86"/>
      <c r="T2556" s="127"/>
      <c r="U2556" s="86"/>
      <c r="V2556" s="87">
        <f t="shared" si="520"/>
        <v>0</v>
      </c>
      <c r="W2556" s="130"/>
      <c r="X2556" s="86"/>
      <c r="Y2556" s="86"/>
      <c r="Z2556" s="131"/>
      <c r="AA2556" s="87">
        <f t="shared" si="516"/>
        <v>0</v>
      </c>
      <c r="AB2556" s="127"/>
      <c r="AC2556" s="86"/>
      <c r="AD2556" s="87">
        <f t="shared" si="521"/>
        <v>0</v>
      </c>
      <c r="AE2556" s="127"/>
      <c r="AF2556" s="86"/>
      <c r="AG2556" s="86"/>
      <c r="AH2556" s="131"/>
      <c r="AI2556" s="88">
        <f t="shared" si="522"/>
        <v>0</v>
      </c>
      <c r="AJ2556" s="89" t="str">
        <f>IFERROR(IF(ISNA(MATCH($AV2556,Other_Category_Abbr,0)),INDEX(FGHG_List_Long_GWP,MATCH($AV2556,FGHG_List_Long,0)),INDEX(GWP_Other_Abbr,MATCH($AV2556,Other_Category_Abbr,0)))*SUM(V2556,AA2556,AD2556,AI2556),"")</f>
        <v/>
      </c>
      <c r="AK2556" s="89" t="str">
        <f>IFERROR(IF(ISNA(MATCH($AV2556,Other_Category_Abbr,0)),INDEX(FGHG_List_Long_GWP,MATCH($AV2556,FGHG_List_Long,0)),INDEX(GWP_Other_Abbr,MATCH($AV2556,Other_Category_Abbr,0)))*(T2556*(S2556+U2556)+W2556*(Y2556+X2556)+AD2556+AE2556*(AF2556+AG2556)),"")</f>
        <v/>
      </c>
      <c r="AL2556" s="90" t="str">
        <f t="shared" si="517"/>
        <v/>
      </c>
      <c r="AM2556" s="91" t="str">
        <f t="shared" si="518"/>
        <v/>
      </c>
      <c r="AP2556" s="92" t="b">
        <f t="shared" si="512"/>
        <v>0</v>
      </c>
      <c r="AQ2556" s="92" t="str">
        <f t="shared" si="513"/>
        <v xml:space="preserve"> </v>
      </c>
      <c r="AR2556" s="92" t="str">
        <f>IF(LEN(AQ2556)=1,"",COUNTIF($AQ$19:AQ2556,AQ2556)=1)</f>
        <v/>
      </c>
      <c r="AS2556" s="73"/>
      <c r="AT2556" s="73"/>
      <c r="AU2556" s="73"/>
      <c r="AV2556" s="235" t="str">
        <f>IF($P2556=Lists!$A$13,Lists!$A$29,IF($P2556=Lists!$A$14,Lists!$A$30,$P2556))</f>
        <v/>
      </c>
      <c r="AW2556" s="73"/>
      <c r="AX2556" s="73"/>
    </row>
    <row r="2557" spans="2:50" x14ac:dyDescent="0.3">
      <c r="B2557" s="137">
        <f t="shared" si="519"/>
        <v>2539</v>
      </c>
      <c r="C2557" s="24"/>
      <c r="D2557" s="24"/>
      <c r="E2557" s="24"/>
      <c r="F2557" s="25"/>
      <c r="G2557" s="24"/>
      <c r="H2557" s="30"/>
      <c r="I2557" s="24"/>
      <c r="J2557" s="50" t="str">
        <f t="shared" si="510"/>
        <v/>
      </c>
      <c r="K2557" s="30"/>
      <c r="L2557" s="236"/>
      <c r="M2557" s="30"/>
      <c r="N2557" s="30"/>
      <c r="O2557" s="46" t="str">
        <f t="shared" si="511"/>
        <v/>
      </c>
      <c r="P2557" s="239" t="str">
        <f t="shared" si="514"/>
        <v/>
      </c>
      <c r="Q2557" s="52" t="str">
        <f t="shared" si="515"/>
        <v/>
      </c>
      <c r="R2557" s="127"/>
      <c r="S2557" s="86"/>
      <c r="T2557" s="127"/>
      <c r="U2557" s="86"/>
      <c r="V2557" s="87">
        <f t="shared" si="520"/>
        <v>0</v>
      </c>
      <c r="W2557" s="130"/>
      <c r="X2557" s="86"/>
      <c r="Y2557" s="86"/>
      <c r="Z2557" s="131"/>
      <c r="AA2557" s="87">
        <f t="shared" si="516"/>
        <v>0</v>
      </c>
      <c r="AB2557" s="127"/>
      <c r="AC2557" s="86"/>
      <c r="AD2557" s="87">
        <f t="shared" si="521"/>
        <v>0</v>
      </c>
      <c r="AE2557" s="127"/>
      <c r="AF2557" s="86"/>
      <c r="AG2557" s="86"/>
      <c r="AH2557" s="131"/>
      <c r="AI2557" s="88">
        <f t="shared" si="522"/>
        <v>0</v>
      </c>
      <c r="AJ2557" s="89" t="str">
        <f>IFERROR(IF(ISNA(MATCH($AV2557,Other_Category_Abbr,0)),INDEX(FGHG_List_Long_GWP,MATCH($AV2557,FGHG_List_Long,0)),INDEX(GWP_Other_Abbr,MATCH($AV2557,Other_Category_Abbr,0)))*SUM(V2557,AA2557,AD2557,AI2557),"")</f>
        <v/>
      </c>
      <c r="AK2557" s="89" t="str">
        <f>IFERROR(IF(ISNA(MATCH($AV2557,Other_Category_Abbr,0)),INDEX(FGHG_List_Long_GWP,MATCH($AV2557,FGHG_List_Long,0)),INDEX(GWP_Other_Abbr,MATCH($AV2557,Other_Category_Abbr,0)))*(T2557*(S2557+U2557)+W2557*(Y2557+X2557)+AD2557+AE2557*(AF2557+AG2557)),"")</f>
        <v/>
      </c>
      <c r="AL2557" s="90" t="str">
        <f t="shared" si="517"/>
        <v/>
      </c>
      <c r="AM2557" s="91" t="str">
        <f t="shared" si="518"/>
        <v/>
      </c>
      <c r="AP2557" s="92" t="b">
        <f t="shared" si="512"/>
        <v>0</v>
      </c>
      <c r="AQ2557" s="92" t="str">
        <f t="shared" si="513"/>
        <v xml:space="preserve"> </v>
      </c>
      <c r="AR2557" s="92" t="str">
        <f>IF(LEN(AQ2557)=1,"",COUNTIF($AQ$19:AQ2557,AQ2557)=1)</f>
        <v/>
      </c>
      <c r="AS2557" s="73"/>
      <c r="AT2557" s="73"/>
      <c r="AU2557" s="73"/>
      <c r="AV2557" s="235" t="str">
        <f>IF($P2557=Lists!$A$13,Lists!$A$29,IF($P2557=Lists!$A$14,Lists!$A$30,$P2557))</f>
        <v/>
      </c>
      <c r="AW2557" s="73"/>
      <c r="AX2557" s="73"/>
    </row>
    <row r="2558" spans="2:50" x14ac:dyDescent="0.3">
      <c r="B2558" s="137">
        <f t="shared" si="519"/>
        <v>2540</v>
      </c>
      <c r="C2558" s="24"/>
      <c r="D2558" s="24"/>
      <c r="E2558" s="24"/>
      <c r="F2558" s="25"/>
      <c r="G2558" s="24"/>
      <c r="H2558" s="30"/>
      <c r="I2558" s="24"/>
      <c r="J2558" s="50" t="str">
        <f t="shared" si="510"/>
        <v/>
      </c>
      <c r="K2558" s="30"/>
      <c r="L2558" s="236"/>
      <c r="M2558" s="30"/>
      <c r="N2558" s="30"/>
      <c r="O2558" s="46" t="str">
        <f t="shared" si="511"/>
        <v/>
      </c>
      <c r="P2558" s="239" t="str">
        <f t="shared" si="514"/>
        <v/>
      </c>
      <c r="Q2558" s="52" t="str">
        <f t="shared" si="515"/>
        <v/>
      </c>
      <c r="R2558" s="127"/>
      <c r="S2558" s="86"/>
      <c r="T2558" s="127"/>
      <c r="U2558" s="86"/>
      <c r="V2558" s="87">
        <f t="shared" si="520"/>
        <v>0</v>
      </c>
      <c r="W2558" s="130"/>
      <c r="X2558" s="86"/>
      <c r="Y2558" s="86"/>
      <c r="Z2558" s="131"/>
      <c r="AA2558" s="87">
        <f t="shared" si="516"/>
        <v>0</v>
      </c>
      <c r="AB2558" s="127"/>
      <c r="AC2558" s="86"/>
      <c r="AD2558" s="87">
        <f t="shared" si="521"/>
        <v>0</v>
      </c>
      <c r="AE2558" s="127"/>
      <c r="AF2558" s="86"/>
      <c r="AG2558" s="86"/>
      <c r="AH2558" s="131"/>
      <c r="AI2558" s="88">
        <f t="shared" si="522"/>
        <v>0</v>
      </c>
      <c r="AJ2558" s="89" t="str">
        <f>IFERROR(IF(ISNA(MATCH($AV2558,Other_Category_Abbr,0)),INDEX(FGHG_List_Long_GWP,MATCH($AV2558,FGHG_List_Long,0)),INDEX(GWP_Other_Abbr,MATCH($AV2558,Other_Category_Abbr,0)))*SUM(V2558,AA2558,AD2558,AI2558),"")</f>
        <v/>
      </c>
      <c r="AK2558" s="89" t="str">
        <f>IFERROR(IF(ISNA(MATCH($AV2558,Other_Category_Abbr,0)),INDEX(FGHG_List_Long_GWP,MATCH($AV2558,FGHG_List_Long,0)),INDEX(GWP_Other_Abbr,MATCH($AV2558,Other_Category_Abbr,0)))*(T2558*(S2558+U2558)+W2558*(Y2558+X2558)+AD2558+AE2558*(AF2558+AG2558)),"")</f>
        <v/>
      </c>
      <c r="AL2558" s="90" t="str">
        <f t="shared" si="517"/>
        <v/>
      </c>
      <c r="AM2558" s="91" t="str">
        <f t="shared" si="518"/>
        <v/>
      </c>
      <c r="AP2558" s="92" t="b">
        <f t="shared" si="512"/>
        <v>0</v>
      </c>
      <c r="AQ2558" s="92" t="str">
        <f t="shared" si="513"/>
        <v xml:space="preserve"> </v>
      </c>
      <c r="AR2558" s="92" t="str">
        <f>IF(LEN(AQ2558)=1,"",COUNTIF($AQ$19:AQ2558,AQ2558)=1)</f>
        <v/>
      </c>
      <c r="AS2558" s="73"/>
      <c r="AT2558" s="73"/>
      <c r="AU2558" s="73"/>
      <c r="AV2558" s="235" t="str">
        <f>IF($P2558=Lists!$A$13,Lists!$A$29,IF($P2558=Lists!$A$14,Lists!$A$30,$P2558))</f>
        <v/>
      </c>
      <c r="AW2558" s="73"/>
      <c r="AX2558" s="73"/>
    </row>
    <row r="2559" spans="2:50" x14ac:dyDescent="0.3">
      <c r="B2559" s="137">
        <f t="shared" si="519"/>
        <v>2541</v>
      </c>
      <c r="C2559" s="24"/>
      <c r="D2559" s="24"/>
      <c r="E2559" s="24"/>
      <c r="F2559" s="25"/>
      <c r="G2559" s="24"/>
      <c r="H2559" s="30"/>
      <c r="I2559" s="24"/>
      <c r="J2559" s="50" t="str">
        <f t="shared" si="510"/>
        <v/>
      </c>
      <c r="K2559" s="30"/>
      <c r="L2559" s="236"/>
      <c r="M2559" s="30"/>
      <c r="N2559" s="30"/>
      <c r="O2559" s="46" t="str">
        <f t="shared" si="511"/>
        <v/>
      </c>
      <c r="P2559" s="239" t="str">
        <f t="shared" si="514"/>
        <v/>
      </c>
      <c r="Q2559" s="52" t="str">
        <f t="shared" si="515"/>
        <v/>
      </c>
      <c r="R2559" s="127"/>
      <c r="S2559" s="86"/>
      <c r="T2559" s="127"/>
      <c r="U2559" s="86"/>
      <c r="V2559" s="87">
        <f t="shared" si="520"/>
        <v>0</v>
      </c>
      <c r="W2559" s="130"/>
      <c r="X2559" s="86"/>
      <c r="Y2559" s="86"/>
      <c r="Z2559" s="131"/>
      <c r="AA2559" s="87">
        <f t="shared" si="516"/>
        <v>0</v>
      </c>
      <c r="AB2559" s="127"/>
      <c r="AC2559" s="86"/>
      <c r="AD2559" s="87">
        <f t="shared" si="521"/>
        <v>0</v>
      </c>
      <c r="AE2559" s="127"/>
      <c r="AF2559" s="86"/>
      <c r="AG2559" s="86"/>
      <c r="AH2559" s="131"/>
      <c r="AI2559" s="88">
        <f t="shared" si="522"/>
        <v>0</v>
      </c>
      <c r="AJ2559" s="89" t="str">
        <f>IFERROR(IF(ISNA(MATCH($AV2559,Other_Category_Abbr,0)),INDEX(FGHG_List_Long_GWP,MATCH($AV2559,FGHG_List_Long,0)),INDEX(GWP_Other_Abbr,MATCH($AV2559,Other_Category_Abbr,0)))*SUM(V2559,AA2559,AD2559,AI2559),"")</f>
        <v/>
      </c>
      <c r="AK2559" s="89" t="str">
        <f>IFERROR(IF(ISNA(MATCH($AV2559,Other_Category_Abbr,0)),INDEX(FGHG_List_Long_GWP,MATCH($AV2559,FGHG_List_Long,0)),INDEX(GWP_Other_Abbr,MATCH($AV2559,Other_Category_Abbr,0)))*(T2559*(S2559+U2559)+W2559*(Y2559+X2559)+AD2559+AE2559*(AF2559+AG2559)),"")</f>
        <v/>
      </c>
      <c r="AL2559" s="90" t="str">
        <f t="shared" si="517"/>
        <v/>
      </c>
      <c r="AM2559" s="91" t="str">
        <f t="shared" si="518"/>
        <v/>
      </c>
      <c r="AP2559" s="92" t="b">
        <f t="shared" si="512"/>
        <v>0</v>
      </c>
      <c r="AQ2559" s="92" t="str">
        <f t="shared" si="513"/>
        <v xml:space="preserve"> </v>
      </c>
      <c r="AR2559" s="92" t="str">
        <f>IF(LEN(AQ2559)=1,"",COUNTIF($AQ$19:AQ2559,AQ2559)=1)</f>
        <v/>
      </c>
      <c r="AS2559" s="73"/>
      <c r="AT2559" s="73"/>
      <c r="AU2559" s="73"/>
      <c r="AV2559" s="235" t="str">
        <f>IF($P2559=Lists!$A$13,Lists!$A$29,IF($P2559=Lists!$A$14,Lists!$A$30,$P2559))</f>
        <v/>
      </c>
      <c r="AW2559" s="73"/>
      <c r="AX2559" s="73"/>
    </row>
    <row r="2560" spans="2:50" x14ac:dyDescent="0.3">
      <c r="B2560" s="137">
        <f t="shared" si="519"/>
        <v>2542</v>
      </c>
      <c r="C2560" s="24"/>
      <c r="D2560" s="24"/>
      <c r="E2560" s="24"/>
      <c r="F2560" s="25"/>
      <c r="G2560" s="24"/>
      <c r="H2560" s="30"/>
      <c r="I2560" s="24"/>
      <c r="J2560" s="50" t="str">
        <f t="shared" si="510"/>
        <v/>
      </c>
      <c r="K2560" s="30"/>
      <c r="L2560" s="236"/>
      <c r="M2560" s="30"/>
      <c r="N2560" s="30"/>
      <c r="O2560" s="46" t="str">
        <f t="shared" si="511"/>
        <v/>
      </c>
      <c r="P2560" s="239" t="str">
        <f t="shared" si="514"/>
        <v/>
      </c>
      <c r="Q2560" s="52" t="str">
        <f t="shared" si="515"/>
        <v/>
      </c>
      <c r="R2560" s="127"/>
      <c r="S2560" s="86"/>
      <c r="T2560" s="127"/>
      <c r="U2560" s="86"/>
      <c r="V2560" s="87">
        <f t="shared" si="520"/>
        <v>0</v>
      </c>
      <c r="W2560" s="130"/>
      <c r="X2560" s="86"/>
      <c r="Y2560" s="86"/>
      <c r="Z2560" s="131"/>
      <c r="AA2560" s="87">
        <f t="shared" si="516"/>
        <v>0</v>
      </c>
      <c r="AB2560" s="127"/>
      <c r="AC2560" s="86"/>
      <c r="AD2560" s="87">
        <f t="shared" si="521"/>
        <v>0</v>
      </c>
      <c r="AE2560" s="127"/>
      <c r="AF2560" s="86"/>
      <c r="AG2560" s="86"/>
      <c r="AH2560" s="131"/>
      <c r="AI2560" s="88">
        <f t="shared" si="522"/>
        <v>0</v>
      </c>
      <c r="AJ2560" s="89" t="str">
        <f>IFERROR(IF(ISNA(MATCH($AV2560,Other_Category_Abbr,0)),INDEX(FGHG_List_Long_GWP,MATCH($AV2560,FGHG_List_Long,0)),INDEX(GWP_Other_Abbr,MATCH($AV2560,Other_Category_Abbr,0)))*SUM(V2560,AA2560,AD2560,AI2560),"")</f>
        <v/>
      </c>
      <c r="AK2560" s="89" t="str">
        <f>IFERROR(IF(ISNA(MATCH($AV2560,Other_Category_Abbr,0)),INDEX(FGHG_List_Long_GWP,MATCH($AV2560,FGHG_List_Long,0)),INDEX(GWP_Other_Abbr,MATCH($AV2560,Other_Category_Abbr,0)))*(T2560*(S2560+U2560)+W2560*(Y2560+X2560)+AD2560+AE2560*(AF2560+AG2560)),"")</f>
        <v/>
      </c>
      <c r="AL2560" s="90" t="str">
        <f t="shared" si="517"/>
        <v/>
      </c>
      <c r="AM2560" s="91" t="str">
        <f t="shared" si="518"/>
        <v/>
      </c>
      <c r="AP2560" s="92" t="b">
        <f t="shared" si="512"/>
        <v>0</v>
      </c>
      <c r="AQ2560" s="92" t="str">
        <f t="shared" si="513"/>
        <v xml:space="preserve"> </v>
      </c>
      <c r="AR2560" s="92" t="str">
        <f>IF(LEN(AQ2560)=1,"",COUNTIF($AQ$19:AQ2560,AQ2560)=1)</f>
        <v/>
      </c>
      <c r="AS2560" s="73"/>
      <c r="AT2560" s="73"/>
      <c r="AU2560" s="73"/>
      <c r="AV2560" s="235" t="str">
        <f>IF($P2560=Lists!$A$13,Lists!$A$29,IF($P2560=Lists!$A$14,Lists!$A$30,$P2560))</f>
        <v/>
      </c>
      <c r="AW2560" s="73"/>
      <c r="AX2560" s="73"/>
    </row>
    <row r="2561" spans="2:50" x14ac:dyDescent="0.3">
      <c r="B2561" s="137">
        <f t="shared" si="519"/>
        <v>2543</v>
      </c>
      <c r="C2561" s="24"/>
      <c r="D2561" s="24"/>
      <c r="E2561" s="24"/>
      <c r="F2561" s="25"/>
      <c r="G2561" s="24"/>
      <c r="H2561" s="30"/>
      <c r="I2561" s="24"/>
      <c r="J2561" s="50" t="str">
        <f t="shared" si="510"/>
        <v/>
      </c>
      <c r="K2561" s="30"/>
      <c r="L2561" s="236"/>
      <c r="M2561" s="30"/>
      <c r="N2561" s="30"/>
      <c r="O2561" s="46" t="str">
        <f t="shared" si="511"/>
        <v/>
      </c>
      <c r="P2561" s="239" t="str">
        <f t="shared" si="514"/>
        <v/>
      </c>
      <c r="Q2561" s="52" t="str">
        <f t="shared" si="515"/>
        <v/>
      </c>
      <c r="R2561" s="127"/>
      <c r="S2561" s="86"/>
      <c r="T2561" s="127"/>
      <c r="U2561" s="86"/>
      <c r="V2561" s="87">
        <f t="shared" si="520"/>
        <v>0</v>
      </c>
      <c r="W2561" s="130"/>
      <c r="X2561" s="86"/>
      <c r="Y2561" s="86"/>
      <c r="Z2561" s="131"/>
      <c r="AA2561" s="87">
        <f t="shared" si="516"/>
        <v>0</v>
      </c>
      <c r="AB2561" s="127"/>
      <c r="AC2561" s="86"/>
      <c r="AD2561" s="87">
        <f t="shared" si="521"/>
        <v>0</v>
      </c>
      <c r="AE2561" s="127"/>
      <c r="AF2561" s="86"/>
      <c r="AG2561" s="86"/>
      <c r="AH2561" s="131"/>
      <c r="AI2561" s="88">
        <f t="shared" si="522"/>
        <v>0</v>
      </c>
      <c r="AJ2561" s="89" t="str">
        <f>IFERROR(IF(ISNA(MATCH($AV2561,Other_Category_Abbr,0)),INDEX(FGHG_List_Long_GWP,MATCH($AV2561,FGHG_List_Long,0)),INDEX(GWP_Other_Abbr,MATCH($AV2561,Other_Category_Abbr,0)))*SUM(V2561,AA2561,AD2561,AI2561),"")</f>
        <v/>
      </c>
      <c r="AK2561" s="89" t="str">
        <f>IFERROR(IF(ISNA(MATCH($AV2561,Other_Category_Abbr,0)),INDEX(FGHG_List_Long_GWP,MATCH($AV2561,FGHG_List_Long,0)),INDEX(GWP_Other_Abbr,MATCH($AV2561,Other_Category_Abbr,0)))*(T2561*(S2561+U2561)+W2561*(Y2561+X2561)+AD2561+AE2561*(AF2561+AG2561)),"")</f>
        <v/>
      </c>
      <c r="AL2561" s="90" t="str">
        <f t="shared" si="517"/>
        <v/>
      </c>
      <c r="AM2561" s="91" t="str">
        <f t="shared" si="518"/>
        <v/>
      </c>
      <c r="AP2561" s="92" t="b">
        <f t="shared" si="512"/>
        <v>0</v>
      </c>
      <c r="AQ2561" s="92" t="str">
        <f t="shared" si="513"/>
        <v xml:space="preserve"> </v>
      </c>
      <c r="AR2561" s="92" t="str">
        <f>IF(LEN(AQ2561)=1,"",COUNTIF($AQ$19:AQ2561,AQ2561)=1)</f>
        <v/>
      </c>
      <c r="AS2561" s="73"/>
      <c r="AT2561" s="73"/>
      <c r="AU2561" s="73"/>
      <c r="AV2561" s="235" t="str">
        <f>IF($P2561=Lists!$A$13,Lists!$A$29,IF($P2561=Lists!$A$14,Lists!$A$30,$P2561))</f>
        <v/>
      </c>
      <c r="AW2561" s="73"/>
      <c r="AX2561" s="73"/>
    </row>
    <row r="2562" spans="2:50" x14ac:dyDescent="0.3">
      <c r="B2562" s="137">
        <f t="shared" si="519"/>
        <v>2544</v>
      </c>
      <c r="C2562" s="24"/>
      <c r="D2562" s="24"/>
      <c r="E2562" s="24"/>
      <c r="F2562" s="25"/>
      <c r="G2562" s="24"/>
      <c r="H2562" s="30"/>
      <c r="I2562" s="24"/>
      <c r="J2562" s="50" t="str">
        <f t="shared" si="510"/>
        <v/>
      </c>
      <c r="K2562" s="30"/>
      <c r="L2562" s="236"/>
      <c r="M2562" s="30"/>
      <c r="N2562" s="30"/>
      <c r="O2562" s="46" t="str">
        <f t="shared" si="511"/>
        <v/>
      </c>
      <c r="P2562" s="239" t="str">
        <f t="shared" si="514"/>
        <v/>
      </c>
      <c r="Q2562" s="52" t="str">
        <f t="shared" si="515"/>
        <v/>
      </c>
      <c r="R2562" s="127"/>
      <c r="S2562" s="86"/>
      <c r="T2562" s="127"/>
      <c r="U2562" s="86"/>
      <c r="V2562" s="87">
        <f t="shared" si="520"/>
        <v>0</v>
      </c>
      <c r="W2562" s="130"/>
      <c r="X2562" s="86"/>
      <c r="Y2562" s="86"/>
      <c r="Z2562" s="131"/>
      <c r="AA2562" s="87">
        <f t="shared" si="516"/>
        <v>0</v>
      </c>
      <c r="AB2562" s="127"/>
      <c r="AC2562" s="86"/>
      <c r="AD2562" s="87">
        <f t="shared" si="521"/>
        <v>0</v>
      </c>
      <c r="AE2562" s="127"/>
      <c r="AF2562" s="86"/>
      <c r="AG2562" s="86"/>
      <c r="AH2562" s="131"/>
      <c r="AI2562" s="88">
        <f t="shared" si="522"/>
        <v>0</v>
      </c>
      <c r="AJ2562" s="89" t="str">
        <f>IFERROR(IF(ISNA(MATCH($AV2562,Other_Category_Abbr,0)),INDEX(FGHG_List_Long_GWP,MATCH($AV2562,FGHG_List_Long,0)),INDEX(GWP_Other_Abbr,MATCH($AV2562,Other_Category_Abbr,0)))*SUM(V2562,AA2562,AD2562,AI2562),"")</f>
        <v/>
      </c>
      <c r="AK2562" s="89" t="str">
        <f>IFERROR(IF(ISNA(MATCH($AV2562,Other_Category_Abbr,0)),INDEX(FGHG_List_Long_GWP,MATCH($AV2562,FGHG_List_Long,0)),INDEX(GWP_Other_Abbr,MATCH($AV2562,Other_Category_Abbr,0)))*(T2562*(S2562+U2562)+W2562*(Y2562+X2562)+AD2562+AE2562*(AF2562+AG2562)),"")</f>
        <v/>
      </c>
      <c r="AL2562" s="90" t="str">
        <f t="shared" si="517"/>
        <v/>
      </c>
      <c r="AM2562" s="91" t="str">
        <f t="shared" si="518"/>
        <v/>
      </c>
      <c r="AP2562" s="92" t="b">
        <f t="shared" si="512"/>
        <v>0</v>
      </c>
      <c r="AQ2562" s="92" t="str">
        <f t="shared" si="513"/>
        <v xml:space="preserve"> </v>
      </c>
      <c r="AR2562" s="92" t="str">
        <f>IF(LEN(AQ2562)=1,"",COUNTIF($AQ$19:AQ2562,AQ2562)=1)</f>
        <v/>
      </c>
      <c r="AS2562" s="73"/>
      <c r="AT2562" s="73"/>
      <c r="AU2562" s="73"/>
      <c r="AV2562" s="235" t="str">
        <f>IF($P2562=Lists!$A$13,Lists!$A$29,IF($P2562=Lists!$A$14,Lists!$A$30,$P2562))</f>
        <v/>
      </c>
      <c r="AW2562" s="73"/>
      <c r="AX2562" s="73"/>
    </row>
    <row r="2563" spans="2:50" x14ac:dyDescent="0.3">
      <c r="B2563" s="137">
        <f t="shared" si="519"/>
        <v>2545</v>
      </c>
      <c r="C2563" s="24"/>
      <c r="D2563" s="24"/>
      <c r="E2563" s="24"/>
      <c r="F2563" s="25"/>
      <c r="G2563" s="24"/>
      <c r="H2563" s="30"/>
      <c r="I2563" s="24"/>
      <c r="J2563" s="50" t="str">
        <f t="shared" si="510"/>
        <v/>
      </c>
      <c r="K2563" s="30"/>
      <c r="L2563" s="236"/>
      <c r="M2563" s="30"/>
      <c r="N2563" s="30"/>
      <c r="O2563" s="46" t="str">
        <f t="shared" si="511"/>
        <v/>
      </c>
      <c r="P2563" s="239" t="str">
        <f t="shared" si="514"/>
        <v/>
      </c>
      <c r="Q2563" s="52" t="str">
        <f t="shared" si="515"/>
        <v/>
      </c>
      <c r="R2563" s="127"/>
      <c r="S2563" s="86"/>
      <c r="T2563" s="127"/>
      <c r="U2563" s="86"/>
      <c r="V2563" s="87">
        <f t="shared" si="520"/>
        <v>0</v>
      </c>
      <c r="W2563" s="130"/>
      <c r="X2563" s="86"/>
      <c r="Y2563" s="86"/>
      <c r="Z2563" s="131"/>
      <c r="AA2563" s="87">
        <f t="shared" si="516"/>
        <v>0</v>
      </c>
      <c r="AB2563" s="127"/>
      <c r="AC2563" s="86"/>
      <c r="AD2563" s="87">
        <f t="shared" si="521"/>
        <v>0</v>
      </c>
      <c r="AE2563" s="127"/>
      <c r="AF2563" s="86"/>
      <c r="AG2563" s="86"/>
      <c r="AH2563" s="131"/>
      <c r="AI2563" s="88">
        <f t="shared" si="522"/>
        <v>0</v>
      </c>
      <c r="AJ2563" s="89" t="str">
        <f>IFERROR(IF(ISNA(MATCH($AV2563,Other_Category_Abbr,0)),INDEX(FGHG_List_Long_GWP,MATCH($AV2563,FGHG_List_Long,0)),INDEX(GWP_Other_Abbr,MATCH($AV2563,Other_Category_Abbr,0)))*SUM(V2563,AA2563,AD2563,AI2563),"")</f>
        <v/>
      </c>
      <c r="AK2563" s="89" t="str">
        <f>IFERROR(IF(ISNA(MATCH($AV2563,Other_Category_Abbr,0)),INDEX(FGHG_List_Long_GWP,MATCH($AV2563,FGHG_List_Long,0)),INDEX(GWP_Other_Abbr,MATCH($AV2563,Other_Category_Abbr,0)))*(T2563*(S2563+U2563)+W2563*(Y2563+X2563)+AD2563+AE2563*(AF2563+AG2563)),"")</f>
        <v/>
      </c>
      <c r="AL2563" s="90" t="str">
        <f t="shared" si="517"/>
        <v/>
      </c>
      <c r="AM2563" s="91" t="str">
        <f t="shared" si="518"/>
        <v/>
      </c>
      <c r="AP2563" s="92" t="b">
        <f t="shared" si="512"/>
        <v>0</v>
      </c>
      <c r="AQ2563" s="92" t="str">
        <f t="shared" si="513"/>
        <v xml:space="preserve"> </v>
      </c>
      <c r="AR2563" s="92" t="str">
        <f>IF(LEN(AQ2563)=1,"",COUNTIF($AQ$19:AQ2563,AQ2563)=1)</f>
        <v/>
      </c>
      <c r="AS2563" s="73"/>
      <c r="AT2563" s="73"/>
      <c r="AU2563" s="73"/>
      <c r="AV2563" s="235" t="str">
        <f>IF($P2563=Lists!$A$13,Lists!$A$29,IF($P2563=Lists!$A$14,Lists!$A$30,$P2563))</f>
        <v/>
      </c>
      <c r="AW2563" s="73"/>
      <c r="AX2563" s="73"/>
    </row>
    <row r="2564" spans="2:50" x14ac:dyDescent="0.3">
      <c r="B2564" s="137">
        <f t="shared" si="519"/>
        <v>2546</v>
      </c>
      <c r="C2564" s="24"/>
      <c r="D2564" s="24"/>
      <c r="E2564" s="24"/>
      <c r="F2564" s="25"/>
      <c r="G2564" s="24"/>
      <c r="H2564" s="30"/>
      <c r="I2564" s="24"/>
      <c r="J2564" s="50" t="str">
        <f t="shared" si="510"/>
        <v/>
      </c>
      <c r="K2564" s="30"/>
      <c r="L2564" s="236"/>
      <c r="M2564" s="30"/>
      <c r="N2564" s="30"/>
      <c r="O2564" s="46" t="str">
        <f t="shared" si="511"/>
        <v/>
      </c>
      <c r="P2564" s="239" t="str">
        <f t="shared" si="514"/>
        <v/>
      </c>
      <c r="Q2564" s="52" t="str">
        <f t="shared" si="515"/>
        <v/>
      </c>
      <c r="R2564" s="127"/>
      <c r="S2564" s="86"/>
      <c r="T2564" s="127"/>
      <c r="U2564" s="86"/>
      <c r="V2564" s="87">
        <f t="shared" si="520"/>
        <v>0</v>
      </c>
      <c r="W2564" s="130"/>
      <c r="X2564" s="86"/>
      <c r="Y2564" s="86"/>
      <c r="Z2564" s="131"/>
      <c r="AA2564" s="87">
        <f t="shared" si="516"/>
        <v>0</v>
      </c>
      <c r="AB2564" s="127"/>
      <c r="AC2564" s="86"/>
      <c r="AD2564" s="87">
        <f t="shared" si="521"/>
        <v>0</v>
      </c>
      <c r="AE2564" s="127"/>
      <c r="AF2564" s="86"/>
      <c r="AG2564" s="86"/>
      <c r="AH2564" s="131"/>
      <c r="AI2564" s="88">
        <f t="shared" si="522"/>
        <v>0</v>
      </c>
      <c r="AJ2564" s="89" t="str">
        <f>IFERROR(IF(ISNA(MATCH($AV2564,Other_Category_Abbr,0)),INDEX(FGHG_List_Long_GWP,MATCH($AV2564,FGHG_List_Long,0)),INDEX(GWP_Other_Abbr,MATCH($AV2564,Other_Category_Abbr,0)))*SUM(V2564,AA2564,AD2564,AI2564),"")</f>
        <v/>
      </c>
      <c r="AK2564" s="89" t="str">
        <f>IFERROR(IF(ISNA(MATCH($AV2564,Other_Category_Abbr,0)),INDEX(FGHG_List_Long_GWP,MATCH($AV2564,FGHG_List_Long,0)),INDEX(GWP_Other_Abbr,MATCH($AV2564,Other_Category_Abbr,0)))*(T2564*(S2564+U2564)+W2564*(Y2564+X2564)+AD2564+AE2564*(AF2564+AG2564)),"")</f>
        <v/>
      </c>
      <c r="AL2564" s="90" t="str">
        <f t="shared" si="517"/>
        <v/>
      </c>
      <c r="AM2564" s="91" t="str">
        <f t="shared" si="518"/>
        <v/>
      </c>
      <c r="AP2564" s="92" t="b">
        <f t="shared" si="512"/>
        <v>0</v>
      </c>
      <c r="AQ2564" s="92" t="str">
        <f t="shared" si="513"/>
        <v xml:space="preserve"> </v>
      </c>
      <c r="AR2564" s="92" t="str">
        <f>IF(LEN(AQ2564)=1,"",COUNTIF($AQ$19:AQ2564,AQ2564)=1)</f>
        <v/>
      </c>
      <c r="AS2564" s="73"/>
      <c r="AT2564" s="73"/>
      <c r="AU2564" s="73"/>
      <c r="AV2564" s="235" t="str">
        <f>IF($P2564=Lists!$A$13,Lists!$A$29,IF($P2564=Lists!$A$14,Lists!$A$30,$P2564))</f>
        <v/>
      </c>
      <c r="AW2564" s="73"/>
      <c r="AX2564" s="73"/>
    </row>
    <row r="2565" spans="2:50" x14ac:dyDescent="0.3">
      <c r="B2565" s="137">
        <f t="shared" si="519"/>
        <v>2547</v>
      </c>
      <c r="C2565" s="24"/>
      <c r="D2565" s="24"/>
      <c r="E2565" s="24"/>
      <c r="F2565" s="25"/>
      <c r="G2565" s="24"/>
      <c r="H2565" s="30"/>
      <c r="I2565" s="24"/>
      <c r="J2565" s="50" t="str">
        <f t="shared" si="510"/>
        <v/>
      </c>
      <c r="K2565" s="30"/>
      <c r="L2565" s="236"/>
      <c r="M2565" s="30"/>
      <c r="N2565" s="30"/>
      <c r="O2565" s="46" t="str">
        <f t="shared" si="511"/>
        <v/>
      </c>
      <c r="P2565" s="239" t="str">
        <f t="shared" si="514"/>
        <v/>
      </c>
      <c r="Q2565" s="52" t="str">
        <f t="shared" si="515"/>
        <v/>
      </c>
      <c r="R2565" s="127"/>
      <c r="S2565" s="86"/>
      <c r="T2565" s="127"/>
      <c r="U2565" s="86"/>
      <c r="V2565" s="87">
        <f t="shared" si="520"/>
        <v>0</v>
      </c>
      <c r="W2565" s="130"/>
      <c r="X2565" s="86"/>
      <c r="Y2565" s="86"/>
      <c r="Z2565" s="131"/>
      <c r="AA2565" s="87">
        <f t="shared" si="516"/>
        <v>0</v>
      </c>
      <c r="AB2565" s="127"/>
      <c r="AC2565" s="86"/>
      <c r="AD2565" s="87">
        <f t="shared" si="521"/>
        <v>0</v>
      </c>
      <c r="AE2565" s="127"/>
      <c r="AF2565" s="86"/>
      <c r="AG2565" s="86"/>
      <c r="AH2565" s="131"/>
      <c r="AI2565" s="88">
        <f t="shared" si="522"/>
        <v>0</v>
      </c>
      <c r="AJ2565" s="89" t="str">
        <f>IFERROR(IF(ISNA(MATCH($AV2565,Other_Category_Abbr,0)),INDEX(FGHG_List_Long_GWP,MATCH($AV2565,FGHG_List_Long,0)),INDEX(GWP_Other_Abbr,MATCH($AV2565,Other_Category_Abbr,0)))*SUM(V2565,AA2565,AD2565,AI2565),"")</f>
        <v/>
      </c>
      <c r="AK2565" s="89" t="str">
        <f>IFERROR(IF(ISNA(MATCH($AV2565,Other_Category_Abbr,0)),INDEX(FGHG_List_Long_GWP,MATCH($AV2565,FGHG_List_Long,0)),INDEX(GWP_Other_Abbr,MATCH($AV2565,Other_Category_Abbr,0)))*(T2565*(S2565+U2565)+W2565*(Y2565+X2565)+AD2565+AE2565*(AF2565+AG2565)),"")</f>
        <v/>
      </c>
      <c r="AL2565" s="90" t="str">
        <f t="shared" si="517"/>
        <v/>
      </c>
      <c r="AM2565" s="91" t="str">
        <f t="shared" si="518"/>
        <v/>
      </c>
      <c r="AP2565" s="92" t="b">
        <f t="shared" si="512"/>
        <v>0</v>
      </c>
      <c r="AQ2565" s="92" t="str">
        <f t="shared" si="513"/>
        <v xml:space="preserve"> </v>
      </c>
      <c r="AR2565" s="92" t="str">
        <f>IF(LEN(AQ2565)=1,"",COUNTIF($AQ$19:AQ2565,AQ2565)=1)</f>
        <v/>
      </c>
      <c r="AS2565" s="73"/>
      <c r="AT2565" s="73"/>
      <c r="AU2565" s="73"/>
      <c r="AV2565" s="235" t="str">
        <f>IF($P2565=Lists!$A$13,Lists!$A$29,IF($P2565=Lists!$A$14,Lists!$A$30,$P2565))</f>
        <v/>
      </c>
      <c r="AW2565" s="73"/>
      <c r="AX2565" s="73"/>
    </row>
    <row r="2566" spans="2:50" x14ac:dyDescent="0.3">
      <c r="B2566" s="137">
        <f t="shared" si="519"/>
        <v>2548</v>
      </c>
      <c r="C2566" s="24"/>
      <c r="D2566" s="24"/>
      <c r="E2566" s="24"/>
      <c r="F2566" s="25"/>
      <c r="G2566" s="24"/>
      <c r="H2566" s="30"/>
      <c r="I2566" s="24"/>
      <c r="J2566" s="50" t="str">
        <f t="shared" si="510"/>
        <v/>
      </c>
      <c r="K2566" s="30"/>
      <c r="L2566" s="236"/>
      <c r="M2566" s="30"/>
      <c r="N2566" s="30"/>
      <c r="O2566" s="46" t="str">
        <f t="shared" si="511"/>
        <v/>
      </c>
      <c r="P2566" s="239" t="str">
        <f t="shared" si="514"/>
        <v/>
      </c>
      <c r="Q2566" s="52" t="str">
        <f t="shared" si="515"/>
        <v/>
      </c>
      <c r="R2566" s="127"/>
      <c r="S2566" s="86"/>
      <c r="T2566" s="127"/>
      <c r="U2566" s="86"/>
      <c r="V2566" s="87">
        <f t="shared" si="520"/>
        <v>0</v>
      </c>
      <c r="W2566" s="130"/>
      <c r="X2566" s="86"/>
      <c r="Y2566" s="86"/>
      <c r="Z2566" s="131"/>
      <c r="AA2566" s="87">
        <f t="shared" si="516"/>
        <v>0</v>
      </c>
      <c r="AB2566" s="127"/>
      <c r="AC2566" s="86"/>
      <c r="AD2566" s="87">
        <f t="shared" si="521"/>
        <v>0</v>
      </c>
      <c r="AE2566" s="127"/>
      <c r="AF2566" s="86"/>
      <c r="AG2566" s="86"/>
      <c r="AH2566" s="131"/>
      <c r="AI2566" s="88">
        <f t="shared" si="522"/>
        <v>0</v>
      </c>
      <c r="AJ2566" s="89" t="str">
        <f>IFERROR(IF(ISNA(MATCH($AV2566,Other_Category_Abbr,0)),INDEX(FGHG_List_Long_GWP,MATCH($AV2566,FGHG_List_Long,0)),INDEX(GWP_Other_Abbr,MATCH($AV2566,Other_Category_Abbr,0)))*SUM(V2566,AA2566,AD2566,AI2566),"")</f>
        <v/>
      </c>
      <c r="AK2566" s="89" t="str">
        <f>IFERROR(IF(ISNA(MATCH($AV2566,Other_Category_Abbr,0)),INDEX(FGHG_List_Long_GWP,MATCH($AV2566,FGHG_List_Long,0)),INDEX(GWP_Other_Abbr,MATCH($AV2566,Other_Category_Abbr,0)))*(T2566*(S2566+U2566)+W2566*(Y2566+X2566)+AD2566+AE2566*(AF2566+AG2566)),"")</f>
        <v/>
      </c>
      <c r="AL2566" s="90" t="str">
        <f t="shared" si="517"/>
        <v/>
      </c>
      <c r="AM2566" s="91" t="str">
        <f t="shared" si="518"/>
        <v/>
      </c>
      <c r="AP2566" s="92" t="b">
        <f t="shared" si="512"/>
        <v>0</v>
      </c>
      <c r="AQ2566" s="92" t="str">
        <f t="shared" si="513"/>
        <v xml:space="preserve"> </v>
      </c>
      <c r="AR2566" s="92" t="str">
        <f>IF(LEN(AQ2566)=1,"",COUNTIF($AQ$19:AQ2566,AQ2566)=1)</f>
        <v/>
      </c>
      <c r="AS2566" s="73"/>
      <c r="AT2566" s="73"/>
      <c r="AU2566" s="73"/>
      <c r="AV2566" s="235" t="str">
        <f>IF($P2566=Lists!$A$13,Lists!$A$29,IF($P2566=Lists!$A$14,Lists!$A$30,$P2566))</f>
        <v/>
      </c>
      <c r="AW2566" s="73"/>
      <c r="AX2566" s="73"/>
    </row>
    <row r="2567" spans="2:50" x14ac:dyDescent="0.3">
      <c r="B2567" s="137">
        <f t="shared" si="519"/>
        <v>2549</v>
      </c>
      <c r="C2567" s="24"/>
      <c r="D2567" s="24"/>
      <c r="E2567" s="24"/>
      <c r="F2567" s="25"/>
      <c r="G2567" s="24"/>
      <c r="H2567" s="30"/>
      <c r="I2567" s="24"/>
      <c r="J2567" s="50" t="str">
        <f t="shared" si="510"/>
        <v/>
      </c>
      <c r="K2567" s="30"/>
      <c r="L2567" s="236"/>
      <c r="M2567" s="30"/>
      <c r="N2567" s="30"/>
      <c r="O2567" s="46" t="str">
        <f t="shared" si="511"/>
        <v/>
      </c>
      <c r="P2567" s="239" t="str">
        <f t="shared" si="514"/>
        <v/>
      </c>
      <c r="Q2567" s="52" t="str">
        <f t="shared" si="515"/>
        <v/>
      </c>
      <c r="R2567" s="127"/>
      <c r="S2567" s="86"/>
      <c r="T2567" s="127"/>
      <c r="U2567" s="86"/>
      <c r="V2567" s="87">
        <f t="shared" si="520"/>
        <v>0</v>
      </c>
      <c r="W2567" s="130"/>
      <c r="X2567" s="86"/>
      <c r="Y2567" s="86"/>
      <c r="Z2567" s="131"/>
      <c r="AA2567" s="87">
        <f t="shared" si="516"/>
        <v>0</v>
      </c>
      <c r="AB2567" s="127"/>
      <c r="AC2567" s="86"/>
      <c r="AD2567" s="87">
        <f t="shared" si="521"/>
        <v>0</v>
      </c>
      <c r="AE2567" s="127"/>
      <c r="AF2567" s="86"/>
      <c r="AG2567" s="86"/>
      <c r="AH2567" s="131"/>
      <c r="AI2567" s="88">
        <f t="shared" si="522"/>
        <v>0</v>
      </c>
      <c r="AJ2567" s="89" t="str">
        <f>IFERROR(IF(ISNA(MATCH($AV2567,Other_Category_Abbr,0)),INDEX(FGHG_List_Long_GWP,MATCH($AV2567,FGHG_List_Long,0)),INDEX(GWP_Other_Abbr,MATCH($AV2567,Other_Category_Abbr,0)))*SUM(V2567,AA2567,AD2567,AI2567),"")</f>
        <v/>
      </c>
      <c r="AK2567" s="89" t="str">
        <f>IFERROR(IF(ISNA(MATCH($AV2567,Other_Category_Abbr,0)),INDEX(FGHG_List_Long_GWP,MATCH($AV2567,FGHG_List_Long,0)),INDEX(GWP_Other_Abbr,MATCH($AV2567,Other_Category_Abbr,0)))*(T2567*(S2567+U2567)+W2567*(Y2567+X2567)+AD2567+AE2567*(AF2567+AG2567)),"")</f>
        <v/>
      </c>
      <c r="AL2567" s="90" t="str">
        <f t="shared" si="517"/>
        <v/>
      </c>
      <c r="AM2567" s="91" t="str">
        <f t="shared" si="518"/>
        <v/>
      </c>
      <c r="AP2567" s="92" t="b">
        <f t="shared" si="512"/>
        <v>0</v>
      </c>
      <c r="AQ2567" s="92" t="str">
        <f t="shared" si="513"/>
        <v xml:space="preserve"> </v>
      </c>
      <c r="AR2567" s="92" t="str">
        <f>IF(LEN(AQ2567)=1,"",COUNTIF($AQ$19:AQ2567,AQ2567)=1)</f>
        <v/>
      </c>
      <c r="AS2567" s="73"/>
      <c r="AT2567" s="73"/>
      <c r="AU2567" s="73"/>
      <c r="AV2567" s="235" t="str">
        <f>IF($P2567=Lists!$A$13,Lists!$A$29,IF($P2567=Lists!$A$14,Lists!$A$30,$P2567))</f>
        <v/>
      </c>
      <c r="AW2567" s="73"/>
      <c r="AX2567" s="73"/>
    </row>
    <row r="2568" spans="2:50" x14ac:dyDescent="0.3">
      <c r="B2568" s="137">
        <f t="shared" si="519"/>
        <v>2550</v>
      </c>
      <c r="C2568" s="24"/>
      <c r="D2568" s="24"/>
      <c r="E2568" s="24"/>
      <c r="F2568" s="25"/>
      <c r="G2568" s="24"/>
      <c r="H2568" s="30"/>
      <c r="I2568" s="24"/>
      <c r="J2568" s="50" t="str">
        <f t="shared" si="510"/>
        <v/>
      </c>
      <c r="K2568" s="30"/>
      <c r="L2568" s="236"/>
      <c r="M2568" s="30"/>
      <c r="N2568" s="30"/>
      <c r="O2568" s="46" t="str">
        <f t="shared" si="511"/>
        <v/>
      </c>
      <c r="P2568" s="239" t="str">
        <f t="shared" si="514"/>
        <v/>
      </c>
      <c r="Q2568" s="52" t="str">
        <f t="shared" si="515"/>
        <v/>
      </c>
      <c r="R2568" s="127"/>
      <c r="S2568" s="86"/>
      <c r="T2568" s="127"/>
      <c r="U2568" s="86"/>
      <c r="V2568" s="87">
        <f t="shared" si="520"/>
        <v>0</v>
      </c>
      <c r="W2568" s="130"/>
      <c r="X2568" s="86"/>
      <c r="Y2568" s="86"/>
      <c r="Z2568" s="131"/>
      <c r="AA2568" s="87">
        <f t="shared" si="516"/>
        <v>0</v>
      </c>
      <c r="AB2568" s="127"/>
      <c r="AC2568" s="86"/>
      <c r="AD2568" s="87">
        <f t="shared" si="521"/>
        <v>0</v>
      </c>
      <c r="AE2568" s="127"/>
      <c r="AF2568" s="86"/>
      <c r="AG2568" s="86"/>
      <c r="AH2568" s="131"/>
      <c r="AI2568" s="88">
        <f t="shared" si="522"/>
        <v>0</v>
      </c>
      <c r="AJ2568" s="89" t="str">
        <f>IFERROR(IF(ISNA(MATCH($AV2568,Other_Category_Abbr,0)),INDEX(FGHG_List_Long_GWP,MATCH($AV2568,FGHG_List_Long,0)),INDEX(GWP_Other_Abbr,MATCH($AV2568,Other_Category_Abbr,0)))*SUM(V2568,AA2568,AD2568,AI2568),"")</f>
        <v/>
      </c>
      <c r="AK2568" s="89" t="str">
        <f>IFERROR(IF(ISNA(MATCH($AV2568,Other_Category_Abbr,0)),INDEX(FGHG_List_Long_GWP,MATCH($AV2568,FGHG_List_Long,0)),INDEX(GWP_Other_Abbr,MATCH($AV2568,Other_Category_Abbr,0)))*(T2568*(S2568+U2568)+W2568*(Y2568+X2568)+AD2568+AE2568*(AF2568+AG2568)),"")</f>
        <v/>
      </c>
      <c r="AL2568" s="90" t="str">
        <f t="shared" si="517"/>
        <v/>
      </c>
      <c r="AM2568" s="91" t="str">
        <f t="shared" si="518"/>
        <v/>
      </c>
      <c r="AP2568" s="92" t="b">
        <f t="shared" si="512"/>
        <v>0</v>
      </c>
      <c r="AQ2568" s="92" t="str">
        <f t="shared" si="513"/>
        <v xml:space="preserve"> </v>
      </c>
      <c r="AR2568" s="92" t="str">
        <f>IF(LEN(AQ2568)=1,"",COUNTIF($AQ$19:AQ2568,AQ2568)=1)</f>
        <v/>
      </c>
      <c r="AS2568" s="73"/>
      <c r="AT2568" s="73"/>
      <c r="AU2568" s="73"/>
      <c r="AV2568" s="235" t="str">
        <f>IF($P2568=Lists!$A$13,Lists!$A$29,IF($P2568=Lists!$A$14,Lists!$A$30,$P2568))</f>
        <v/>
      </c>
      <c r="AW2568" s="73"/>
      <c r="AX2568" s="73"/>
    </row>
    <row r="2569" spans="2:50" x14ac:dyDescent="0.3">
      <c r="B2569" s="137">
        <f t="shared" si="519"/>
        <v>2551</v>
      </c>
      <c r="C2569" s="24"/>
      <c r="D2569" s="24"/>
      <c r="E2569" s="24"/>
      <c r="F2569" s="25"/>
      <c r="G2569" s="24"/>
      <c r="H2569" s="30"/>
      <c r="I2569" s="24"/>
      <c r="J2569" s="50" t="str">
        <f t="shared" si="510"/>
        <v/>
      </c>
      <c r="K2569" s="30"/>
      <c r="L2569" s="236"/>
      <c r="M2569" s="30"/>
      <c r="N2569" s="30"/>
      <c r="O2569" s="46" t="str">
        <f t="shared" si="511"/>
        <v/>
      </c>
      <c r="P2569" s="239" t="str">
        <f t="shared" si="514"/>
        <v/>
      </c>
      <c r="Q2569" s="52" t="str">
        <f t="shared" si="515"/>
        <v/>
      </c>
      <c r="R2569" s="127"/>
      <c r="S2569" s="86"/>
      <c r="T2569" s="127"/>
      <c r="U2569" s="86"/>
      <c r="V2569" s="87">
        <f t="shared" si="520"/>
        <v>0</v>
      </c>
      <c r="W2569" s="130"/>
      <c r="X2569" s="86"/>
      <c r="Y2569" s="86"/>
      <c r="Z2569" s="131"/>
      <c r="AA2569" s="87">
        <f t="shared" si="516"/>
        <v>0</v>
      </c>
      <c r="AB2569" s="127"/>
      <c r="AC2569" s="86"/>
      <c r="AD2569" s="87">
        <f t="shared" si="521"/>
        <v>0</v>
      </c>
      <c r="AE2569" s="127"/>
      <c r="AF2569" s="86"/>
      <c r="AG2569" s="86"/>
      <c r="AH2569" s="131"/>
      <c r="AI2569" s="88">
        <f t="shared" si="522"/>
        <v>0</v>
      </c>
      <c r="AJ2569" s="89" t="str">
        <f>IFERROR(IF(ISNA(MATCH($AV2569,Other_Category_Abbr,0)),INDEX(FGHG_List_Long_GWP,MATCH($AV2569,FGHG_List_Long,0)),INDEX(GWP_Other_Abbr,MATCH($AV2569,Other_Category_Abbr,0)))*SUM(V2569,AA2569,AD2569,AI2569),"")</f>
        <v/>
      </c>
      <c r="AK2569" s="89" t="str">
        <f>IFERROR(IF(ISNA(MATCH($AV2569,Other_Category_Abbr,0)),INDEX(FGHG_List_Long_GWP,MATCH($AV2569,FGHG_List_Long,0)),INDEX(GWP_Other_Abbr,MATCH($AV2569,Other_Category_Abbr,0)))*(T2569*(S2569+U2569)+W2569*(Y2569+X2569)+AD2569+AE2569*(AF2569+AG2569)),"")</f>
        <v/>
      </c>
      <c r="AL2569" s="90" t="str">
        <f t="shared" si="517"/>
        <v/>
      </c>
      <c r="AM2569" s="91" t="str">
        <f t="shared" si="518"/>
        <v/>
      </c>
      <c r="AP2569" s="92" t="b">
        <f t="shared" si="512"/>
        <v>0</v>
      </c>
      <c r="AQ2569" s="92" t="str">
        <f t="shared" si="513"/>
        <v xml:space="preserve"> </v>
      </c>
      <c r="AR2569" s="92" t="str">
        <f>IF(LEN(AQ2569)=1,"",COUNTIF($AQ$19:AQ2569,AQ2569)=1)</f>
        <v/>
      </c>
      <c r="AS2569" s="73"/>
      <c r="AT2569" s="73"/>
      <c r="AU2569" s="73"/>
      <c r="AV2569" s="235" t="str">
        <f>IF($P2569=Lists!$A$13,Lists!$A$29,IF($P2569=Lists!$A$14,Lists!$A$30,$P2569))</f>
        <v/>
      </c>
      <c r="AW2569" s="73"/>
      <c r="AX2569" s="73"/>
    </row>
    <row r="2570" spans="2:50" x14ac:dyDescent="0.3">
      <c r="B2570" s="137">
        <f t="shared" si="519"/>
        <v>2552</v>
      </c>
      <c r="C2570" s="24"/>
      <c r="D2570" s="24"/>
      <c r="E2570" s="24"/>
      <c r="F2570" s="25"/>
      <c r="G2570" s="24"/>
      <c r="H2570" s="30"/>
      <c r="I2570" s="24"/>
      <c r="J2570" s="50" t="str">
        <f t="shared" si="510"/>
        <v/>
      </c>
      <c r="K2570" s="30"/>
      <c r="L2570" s="236"/>
      <c r="M2570" s="30"/>
      <c r="N2570" s="30"/>
      <c r="O2570" s="46" t="str">
        <f t="shared" si="511"/>
        <v/>
      </c>
      <c r="P2570" s="239" t="str">
        <f t="shared" si="514"/>
        <v/>
      </c>
      <c r="Q2570" s="52" t="str">
        <f t="shared" si="515"/>
        <v/>
      </c>
      <c r="R2570" s="127"/>
      <c r="S2570" s="86"/>
      <c r="T2570" s="127"/>
      <c r="U2570" s="86"/>
      <c r="V2570" s="87">
        <f t="shared" si="520"/>
        <v>0</v>
      </c>
      <c r="W2570" s="130"/>
      <c r="X2570" s="86"/>
      <c r="Y2570" s="86"/>
      <c r="Z2570" s="131"/>
      <c r="AA2570" s="87">
        <f t="shared" si="516"/>
        <v>0</v>
      </c>
      <c r="AB2570" s="127"/>
      <c r="AC2570" s="86"/>
      <c r="AD2570" s="87">
        <f t="shared" si="521"/>
        <v>0</v>
      </c>
      <c r="AE2570" s="127"/>
      <c r="AF2570" s="86"/>
      <c r="AG2570" s="86"/>
      <c r="AH2570" s="131"/>
      <c r="AI2570" s="88">
        <f t="shared" si="522"/>
        <v>0</v>
      </c>
      <c r="AJ2570" s="89" t="str">
        <f>IFERROR(IF(ISNA(MATCH($AV2570,Other_Category_Abbr,0)),INDEX(FGHG_List_Long_GWP,MATCH($AV2570,FGHG_List_Long,0)),INDEX(GWP_Other_Abbr,MATCH($AV2570,Other_Category_Abbr,0)))*SUM(V2570,AA2570,AD2570,AI2570),"")</f>
        <v/>
      </c>
      <c r="AK2570" s="89" t="str">
        <f>IFERROR(IF(ISNA(MATCH($AV2570,Other_Category_Abbr,0)),INDEX(FGHG_List_Long_GWP,MATCH($AV2570,FGHG_List_Long,0)),INDEX(GWP_Other_Abbr,MATCH($AV2570,Other_Category_Abbr,0)))*(T2570*(S2570+U2570)+W2570*(Y2570+X2570)+AD2570+AE2570*(AF2570+AG2570)),"")</f>
        <v/>
      </c>
      <c r="AL2570" s="90" t="str">
        <f t="shared" si="517"/>
        <v/>
      </c>
      <c r="AM2570" s="91" t="str">
        <f t="shared" si="518"/>
        <v/>
      </c>
      <c r="AP2570" s="92" t="b">
        <f t="shared" si="512"/>
        <v>0</v>
      </c>
      <c r="AQ2570" s="92" t="str">
        <f t="shared" si="513"/>
        <v xml:space="preserve"> </v>
      </c>
      <c r="AR2570" s="92" t="str">
        <f>IF(LEN(AQ2570)=1,"",COUNTIF($AQ$19:AQ2570,AQ2570)=1)</f>
        <v/>
      </c>
      <c r="AS2570" s="73"/>
      <c r="AT2570" s="73"/>
      <c r="AU2570" s="73"/>
      <c r="AV2570" s="235" t="str">
        <f>IF($P2570=Lists!$A$13,Lists!$A$29,IF($P2570=Lists!$A$14,Lists!$A$30,$P2570))</f>
        <v/>
      </c>
      <c r="AW2570" s="73"/>
      <c r="AX2570" s="73"/>
    </row>
    <row r="2571" spans="2:50" x14ac:dyDescent="0.3">
      <c r="B2571" s="137">
        <f t="shared" si="519"/>
        <v>2553</v>
      </c>
      <c r="C2571" s="24"/>
      <c r="D2571" s="24"/>
      <c r="E2571" s="24"/>
      <c r="F2571" s="25"/>
      <c r="G2571" s="24"/>
      <c r="H2571" s="30"/>
      <c r="I2571" s="24"/>
      <c r="J2571" s="50" t="str">
        <f t="shared" si="510"/>
        <v/>
      </c>
      <c r="K2571" s="30"/>
      <c r="L2571" s="236"/>
      <c r="M2571" s="30"/>
      <c r="N2571" s="30"/>
      <c r="O2571" s="46" t="str">
        <f t="shared" si="511"/>
        <v/>
      </c>
      <c r="P2571" s="239" t="str">
        <f t="shared" si="514"/>
        <v/>
      </c>
      <c r="Q2571" s="52" t="str">
        <f t="shared" si="515"/>
        <v/>
      </c>
      <c r="R2571" s="127"/>
      <c r="S2571" s="86"/>
      <c r="T2571" s="127"/>
      <c r="U2571" s="86"/>
      <c r="V2571" s="87">
        <f t="shared" si="520"/>
        <v>0</v>
      </c>
      <c r="W2571" s="130"/>
      <c r="X2571" s="86"/>
      <c r="Y2571" s="86"/>
      <c r="Z2571" s="131"/>
      <c r="AA2571" s="87">
        <f t="shared" si="516"/>
        <v>0</v>
      </c>
      <c r="AB2571" s="127"/>
      <c r="AC2571" s="86"/>
      <c r="AD2571" s="87">
        <f t="shared" si="521"/>
        <v>0</v>
      </c>
      <c r="AE2571" s="127"/>
      <c r="AF2571" s="86"/>
      <c r="AG2571" s="86"/>
      <c r="AH2571" s="131"/>
      <c r="AI2571" s="88">
        <f t="shared" si="522"/>
        <v>0</v>
      </c>
      <c r="AJ2571" s="89" t="str">
        <f>IFERROR(IF(ISNA(MATCH($AV2571,Other_Category_Abbr,0)),INDEX(FGHG_List_Long_GWP,MATCH($AV2571,FGHG_List_Long,0)),INDEX(GWP_Other_Abbr,MATCH($AV2571,Other_Category_Abbr,0)))*SUM(V2571,AA2571,AD2571,AI2571),"")</f>
        <v/>
      </c>
      <c r="AK2571" s="89" t="str">
        <f>IFERROR(IF(ISNA(MATCH($AV2571,Other_Category_Abbr,0)),INDEX(FGHG_List_Long_GWP,MATCH($AV2571,FGHG_List_Long,0)),INDEX(GWP_Other_Abbr,MATCH($AV2571,Other_Category_Abbr,0)))*(T2571*(S2571+U2571)+W2571*(Y2571+X2571)+AD2571+AE2571*(AF2571+AG2571)),"")</f>
        <v/>
      </c>
      <c r="AL2571" s="90" t="str">
        <f t="shared" si="517"/>
        <v/>
      </c>
      <c r="AM2571" s="91" t="str">
        <f t="shared" si="518"/>
        <v/>
      </c>
      <c r="AP2571" s="92" t="b">
        <f t="shared" si="512"/>
        <v>0</v>
      </c>
      <c r="AQ2571" s="92" t="str">
        <f t="shared" si="513"/>
        <v xml:space="preserve"> </v>
      </c>
      <c r="AR2571" s="92" t="str">
        <f>IF(LEN(AQ2571)=1,"",COUNTIF($AQ$19:AQ2571,AQ2571)=1)</f>
        <v/>
      </c>
      <c r="AS2571" s="73"/>
      <c r="AT2571" s="73"/>
      <c r="AU2571" s="73"/>
      <c r="AV2571" s="235" t="str">
        <f>IF($P2571=Lists!$A$13,Lists!$A$29,IF($P2571=Lists!$A$14,Lists!$A$30,$P2571))</f>
        <v/>
      </c>
      <c r="AW2571" s="73"/>
      <c r="AX2571" s="73"/>
    </row>
    <row r="2572" spans="2:50" x14ac:dyDescent="0.3">
      <c r="B2572" s="137">
        <f t="shared" si="519"/>
        <v>2554</v>
      </c>
      <c r="C2572" s="24"/>
      <c r="D2572" s="24"/>
      <c r="E2572" s="24"/>
      <c r="F2572" s="25"/>
      <c r="G2572" s="24"/>
      <c r="H2572" s="30"/>
      <c r="I2572" s="24"/>
      <c r="J2572" s="50" t="str">
        <f t="shared" si="510"/>
        <v/>
      </c>
      <c r="K2572" s="30"/>
      <c r="L2572" s="236"/>
      <c r="M2572" s="30"/>
      <c r="N2572" s="30"/>
      <c r="O2572" s="46" t="str">
        <f t="shared" si="511"/>
        <v/>
      </c>
      <c r="P2572" s="239" t="str">
        <f t="shared" si="514"/>
        <v/>
      </c>
      <c r="Q2572" s="52" t="str">
        <f t="shared" si="515"/>
        <v/>
      </c>
      <c r="R2572" s="127"/>
      <c r="S2572" s="86"/>
      <c r="T2572" s="127"/>
      <c r="U2572" s="86"/>
      <c r="V2572" s="87">
        <f t="shared" si="520"/>
        <v>0</v>
      </c>
      <c r="W2572" s="130"/>
      <c r="X2572" s="86"/>
      <c r="Y2572" s="86"/>
      <c r="Z2572" s="131"/>
      <c r="AA2572" s="87">
        <f t="shared" si="516"/>
        <v>0</v>
      </c>
      <c r="AB2572" s="127"/>
      <c r="AC2572" s="86"/>
      <c r="AD2572" s="87">
        <f t="shared" si="521"/>
        <v>0</v>
      </c>
      <c r="AE2572" s="127"/>
      <c r="AF2572" s="86"/>
      <c r="AG2572" s="86"/>
      <c r="AH2572" s="131"/>
      <c r="AI2572" s="88">
        <f t="shared" si="522"/>
        <v>0</v>
      </c>
      <c r="AJ2572" s="89" t="str">
        <f>IFERROR(IF(ISNA(MATCH($AV2572,Other_Category_Abbr,0)),INDEX(FGHG_List_Long_GWP,MATCH($AV2572,FGHG_List_Long,0)),INDEX(GWP_Other_Abbr,MATCH($AV2572,Other_Category_Abbr,0)))*SUM(V2572,AA2572,AD2572,AI2572),"")</f>
        <v/>
      </c>
      <c r="AK2572" s="89" t="str">
        <f>IFERROR(IF(ISNA(MATCH($AV2572,Other_Category_Abbr,0)),INDEX(FGHG_List_Long_GWP,MATCH($AV2572,FGHG_List_Long,0)),INDEX(GWP_Other_Abbr,MATCH($AV2572,Other_Category_Abbr,0)))*(T2572*(S2572+U2572)+W2572*(Y2572+X2572)+AD2572+AE2572*(AF2572+AG2572)),"")</f>
        <v/>
      </c>
      <c r="AL2572" s="90" t="str">
        <f t="shared" si="517"/>
        <v/>
      </c>
      <c r="AM2572" s="91" t="str">
        <f t="shared" si="518"/>
        <v/>
      </c>
      <c r="AP2572" s="92" t="b">
        <f t="shared" si="512"/>
        <v>0</v>
      </c>
      <c r="AQ2572" s="92" t="str">
        <f t="shared" si="513"/>
        <v xml:space="preserve"> </v>
      </c>
      <c r="AR2572" s="92" t="str">
        <f>IF(LEN(AQ2572)=1,"",COUNTIF($AQ$19:AQ2572,AQ2572)=1)</f>
        <v/>
      </c>
      <c r="AS2572" s="73"/>
      <c r="AT2572" s="73"/>
      <c r="AU2572" s="73"/>
      <c r="AV2572" s="235" t="str">
        <f>IF($P2572=Lists!$A$13,Lists!$A$29,IF($P2572=Lists!$A$14,Lists!$A$30,$P2572))</f>
        <v/>
      </c>
      <c r="AW2572" s="73"/>
      <c r="AX2572" s="73"/>
    </row>
    <row r="2573" spans="2:50" x14ac:dyDescent="0.3">
      <c r="B2573" s="137">
        <f t="shared" si="519"/>
        <v>2555</v>
      </c>
      <c r="C2573" s="24"/>
      <c r="D2573" s="24"/>
      <c r="E2573" s="24"/>
      <c r="F2573" s="25"/>
      <c r="G2573" s="24"/>
      <c r="H2573" s="30"/>
      <c r="I2573" s="24"/>
      <c r="J2573" s="50" t="str">
        <f t="shared" si="510"/>
        <v/>
      </c>
      <c r="K2573" s="30"/>
      <c r="L2573" s="236"/>
      <c r="M2573" s="30"/>
      <c r="N2573" s="30"/>
      <c r="O2573" s="46" t="str">
        <f t="shared" si="511"/>
        <v/>
      </c>
      <c r="P2573" s="239" t="str">
        <f t="shared" si="514"/>
        <v/>
      </c>
      <c r="Q2573" s="52" t="str">
        <f t="shared" si="515"/>
        <v/>
      </c>
      <c r="R2573" s="127"/>
      <c r="S2573" s="86"/>
      <c r="T2573" s="127"/>
      <c r="U2573" s="86"/>
      <c r="V2573" s="87">
        <f t="shared" si="520"/>
        <v>0</v>
      </c>
      <c r="W2573" s="130"/>
      <c r="X2573" s="86"/>
      <c r="Y2573" s="86"/>
      <c r="Z2573" s="131"/>
      <c r="AA2573" s="87">
        <f t="shared" si="516"/>
        <v>0</v>
      </c>
      <c r="AB2573" s="127"/>
      <c r="AC2573" s="86"/>
      <c r="AD2573" s="87">
        <f t="shared" si="521"/>
        <v>0</v>
      </c>
      <c r="AE2573" s="127"/>
      <c r="AF2573" s="86"/>
      <c r="AG2573" s="86"/>
      <c r="AH2573" s="131"/>
      <c r="AI2573" s="88">
        <f t="shared" si="522"/>
        <v>0</v>
      </c>
      <c r="AJ2573" s="89" t="str">
        <f>IFERROR(IF(ISNA(MATCH($AV2573,Other_Category_Abbr,0)),INDEX(FGHG_List_Long_GWP,MATCH($AV2573,FGHG_List_Long,0)),INDEX(GWP_Other_Abbr,MATCH($AV2573,Other_Category_Abbr,0)))*SUM(V2573,AA2573,AD2573,AI2573),"")</f>
        <v/>
      </c>
      <c r="AK2573" s="89" t="str">
        <f>IFERROR(IF(ISNA(MATCH($AV2573,Other_Category_Abbr,0)),INDEX(FGHG_List_Long_GWP,MATCH($AV2573,FGHG_List_Long,0)),INDEX(GWP_Other_Abbr,MATCH($AV2573,Other_Category_Abbr,0)))*(T2573*(S2573+U2573)+W2573*(Y2573+X2573)+AD2573+AE2573*(AF2573+AG2573)),"")</f>
        <v/>
      </c>
      <c r="AL2573" s="90" t="str">
        <f t="shared" si="517"/>
        <v/>
      </c>
      <c r="AM2573" s="91" t="str">
        <f t="shared" si="518"/>
        <v/>
      </c>
      <c r="AP2573" s="92" t="b">
        <f t="shared" si="512"/>
        <v>0</v>
      </c>
      <c r="AQ2573" s="92" t="str">
        <f t="shared" si="513"/>
        <v xml:space="preserve"> </v>
      </c>
      <c r="AR2573" s="92" t="str">
        <f>IF(LEN(AQ2573)=1,"",COUNTIF($AQ$19:AQ2573,AQ2573)=1)</f>
        <v/>
      </c>
      <c r="AS2573" s="73"/>
      <c r="AT2573" s="73"/>
      <c r="AU2573" s="73"/>
      <c r="AV2573" s="235" t="str">
        <f>IF($P2573=Lists!$A$13,Lists!$A$29,IF($P2573=Lists!$A$14,Lists!$A$30,$P2573))</f>
        <v/>
      </c>
      <c r="AW2573" s="73"/>
      <c r="AX2573" s="73"/>
    </row>
    <row r="2574" spans="2:50" x14ac:dyDescent="0.3">
      <c r="B2574" s="137">
        <f t="shared" si="519"/>
        <v>2556</v>
      </c>
      <c r="C2574" s="24"/>
      <c r="D2574" s="24"/>
      <c r="E2574" s="24"/>
      <c r="F2574" s="25"/>
      <c r="G2574" s="24"/>
      <c r="H2574" s="30"/>
      <c r="I2574" s="24"/>
      <c r="J2574" s="50" t="str">
        <f t="shared" si="510"/>
        <v/>
      </c>
      <c r="K2574" s="30"/>
      <c r="L2574" s="236"/>
      <c r="M2574" s="30"/>
      <c r="N2574" s="30"/>
      <c r="O2574" s="46" t="str">
        <f t="shared" si="511"/>
        <v/>
      </c>
      <c r="P2574" s="239" t="str">
        <f t="shared" si="514"/>
        <v/>
      </c>
      <c r="Q2574" s="52" t="str">
        <f t="shared" si="515"/>
        <v/>
      </c>
      <c r="R2574" s="127"/>
      <c r="S2574" s="86"/>
      <c r="T2574" s="127"/>
      <c r="U2574" s="86"/>
      <c r="V2574" s="87">
        <f t="shared" si="520"/>
        <v>0</v>
      </c>
      <c r="W2574" s="130"/>
      <c r="X2574" s="86"/>
      <c r="Y2574" s="86"/>
      <c r="Z2574" s="131"/>
      <c r="AA2574" s="87">
        <f t="shared" si="516"/>
        <v>0</v>
      </c>
      <c r="AB2574" s="127"/>
      <c r="AC2574" s="86"/>
      <c r="AD2574" s="87">
        <f t="shared" si="521"/>
        <v>0</v>
      </c>
      <c r="AE2574" s="127"/>
      <c r="AF2574" s="86"/>
      <c r="AG2574" s="86"/>
      <c r="AH2574" s="131"/>
      <c r="AI2574" s="88">
        <f t="shared" si="522"/>
        <v>0</v>
      </c>
      <c r="AJ2574" s="89" t="str">
        <f>IFERROR(IF(ISNA(MATCH($AV2574,Other_Category_Abbr,0)),INDEX(FGHG_List_Long_GWP,MATCH($AV2574,FGHG_List_Long,0)),INDEX(GWP_Other_Abbr,MATCH($AV2574,Other_Category_Abbr,0)))*SUM(V2574,AA2574,AD2574,AI2574),"")</f>
        <v/>
      </c>
      <c r="AK2574" s="89" t="str">
        <f>IFERROR(IF(ISNA(MATCH($AV2574,Other_Category_Abbr,0)),INDEX(FGHG_List_Long_GWP,MATCH($AV2574,FGHG_List_Long,0)),INDEX(GWP_Other_Abbr,MATCH($AV2574,Other_Category_Abbr,0)))*(T2574*(S2574+U2574)+W2574*(Y2574+X2574)+AD2574+AE2574*(AF2574+AG2574)),"")</f>
        <v/>
      </c>
      <c r="AL2574" s="90" t="str">
        <f t="shared" si="517"/>
        <v/>
      </c>
      <c r="AM2574" s="91" t="str">
        <f t="shared" si="518"/>
        <v/>
      </c>
      <c r="AP2574" s="92" t="b">
        <f t="shared" si="512"/>
        <v>0</v>
      </c>
      <c r="AQ2574" s="92" t="str">
        <f t="shared" si="513"/>
        <v xml:space="preserve"> </v>
      </c>
      <c r="AR2574" s="92" t="str">
        <f>IF(LEN(AQ2574)=1,"",COUNTIF($AQ$19:AQ2574,AQ2574)=1)</f>
        <v/>
      </c>
      <c r="AS2574" s="73"/>
      <c r="AT2574" s="73"/>
      <c r="AU2574" s="73"/>
      <c r="AV2574" s="235" t="str">
        <f>IF($P2574=Lists!$A$13,Lists!$A$29,IF($P2574=Lists!$A$14,Lists!$A$30,$P2574))</f>
        <v/>
      </c>
      <c r="AW2574" s="73"/>
      <c r="AX2574" s="73"/>
    </row>
    <row r="2575" spans="2:50" x14ac:dyDescent="0.3">
      <c r="B2575" s="137">
        <f t="shared" si="519"/>
        <v>2557</v>
      </c>
      <c r="C2575" s="24"/>
      <c r="D2575" s="24"/>
      <c r="E2575" s="24"/>
      <c r="F2575" s="25"/>
      <c r="G2575" s="24"/>
      <c r="H2575" s="30"/>
      <c r="I2575" s="24"/>
      <c r="J2575" s="50" t="str">
        <f t="shared" si="510"/>
        <v/>
      </c>
      <c r="K2575" s="30"/>
      <c r="L2575" s="236"/>
      <c r="M2575" s="30"/>
      <c r="N2575" s="30"/>
      <c r="O2575" s="46" t="str">
        <f t="shared" si="511"/>
        <v/>
      </c>
      <c r="P2575" s="239" t="str">
        <f t="shared" si="514"/>
        <v/>
      </c>
      <c r="Q2575" s="52" t="str">
        <f t="shared" si="515"/>
        <v/>
      </c>
      <c r="R2575" s="127"/>
      <c r="S2575" s="86"/>
      <c r="T2575" s="127"/>
      <c r="U2575" s="86"/>
      <c r="V2575" s="87">
        <f t="shared" si="520"/>
        <v>0</v>
      </c>
      <c r="W2575" s="130"/>
      <c r="X2575" s="86"/>
      <c r="Y2575" s="86"/>
      <c r="Z2575" s="131"/>
      <c r="AA2575" s="87">
        <f t="shared" si="516"/>
        <v>0</v>
      </c>
      <c r="AB2575" s="127"/>
      <c r="AC2575" s="86"/>
      <c r="AD2575" s="87">
        <f t="shared" si="521"/>
        <v>0</v>
      </c>
      <c r="AE2575" s="127"/>
      <c r="AF2575" s="86"/>
      <c r="AG2575" s="86"/>
      <c r="AH2575" s="131"/>
      <c r="AI2575" s="88">
        <f t="shared" si="522"/>
        <v>0</v>
      </c>
      <c r="AJ2575" s="89" t="str">
        <f>IFERROR(IF(ISNA(MATCH($AV2575,Other_Category_Abbr,0)),INDEX(FGHG_List_Long_GWP,MATCH($AV2575,FGHG_List_Long,0)),INDEX(GWP_Other_Abbr,MATCH($AV2575,Other_Category_Abbr,0)))*SUM(V2575,AA2575,AD2575,AI2575),"")</f>
        <v/>
      </c>
      <c r="AK2575" s="89" t="str">
        <f>IFERROR(IF(ISNA(MATCH($AV2575,Other_Category_Abbr,0)),INDEX(FGHG_List_Long_GWP,MATCH($AV2575,FGHG_List_Long,0)),INDEX(GWP_Other_Abbr,MATCH($AV2575,Other_Category_Abbr,0)))*(T2575*(S2575+U2575)+W2575*(Y2575+X2575)+AD2575+AE2575*(AF2575+AG2575)),"")</f>
        <v/>
      </c>
      <c r="AL2575" s="90" t="str">
        <f t="shared" si="517"/>
        <v/>
      </c>
      <c r="AM2575" s="91" t="str">
        <f t="shared" si="518"/>
        <v/>
      </c>
      <c r="AP2575" s="92" t="b">
        <f t="shared" si="512"/>
        <v>0</v>
      </c>
      <c r="AQ2575" s="92" t="str">
        <f t="shared" si="513"/>
        <v xml:space="preserve"> </v>
      </c>
      <c r="AR2575" s="92" t="str">
        <f>IF(LEN(AQ2575)=1,"",COUNTIF($AQ$19:AQ2575,AQ2575)=1)</f>
        <v/>
      </c>
      <c r="AS2575" s="73"/>
      <c r="AT2575" s="73"/>
      <c r="AU2575" s="73"/>
      <c r="AV2575" s="235" t="str">
        <f>IF($P2575=Lists!$A$13,Lists!$A$29,IF($P2575=Lists!$A$14,Lists!$A$30,$P2575))</f>
        <v/>
      </c>
      <c r="AW2575" s="73"/>
      <c r="AX2575" s="73"/>
    </row>
    <row r="2576" spans="2:50" x14ac:dyDescent="0.3">
      <c r="B2576" s="137">
        <f t="shared" si="519"/>
        <v>2558</v>
      </c>
      <c r="C2576" s="24"/>
      <c r="D2576" s="24"/>
      <c r="E2576" s="24"/>
      <c r="F2576" s="25"/>
      <c r="G2576" s="24"/>
      <c r="H2576" s="30"/>
      <c r="I2576" s="24"/>
      <c r="J2576" s="50" t="str">
        <f t="shared" si="510"/>
        <v/>
      </c>
      <c r="K2576" s="30"/>
      <c r="L2576" s="236"/>
      <c r="M2576" s="30"/>
      <c r="N2576" s="30"/>
      <c r="O2576" s="46" t="str">
        <f t="shared" si="511"/>
        <v/>
      </c>
      <c r="P2576" s="239" t="str">
        <f t="shared" si="514"/>
        <v/>
      </c>
      <c r="Q2576" s="52" t="str">
        <f t="shared" si="515"/>
        <v/>
      </c>
      <c r="R2576" s="127"/>
      <c r="S2576" s="86"/>
      <c r="T2576" s="127"/>
      <c r="U2576" s="86"/>
      <c r="V2576" s="87">
        <f t="shared" si="520"/>
        <v>0</v>
      </c>
      <c r="W2576" s="130"/>
      <c r="X2576" s="86"/>
      <c r="Y2576" s="86"/>
      <c r="Z2576" s="131"/>
      <c r="AA2576" s="87">
        <f t="shared" si="516"/>
        <v>0</v>
      </c>
      <c r="AB2576" s="127"/>
      <c r="AC2576" s="86"/>
      <c r="AD2576" s="87">
        <f t="shared" si="521"/>
        <v>0</v>
      </c>
      <c r="AE2576" s="127"/>
      <c r="AF2576" s="86"/>
      <c r="AG2576" s="86"/>
      <c r="AH2576" s="131"/>
      <c r="AI2576" s="88">
        <f t="shared" si="522"/>
        <v>0</v>
      </c>
      <c r="AJ2576" s="89" t="str">
        <f>IFERROR(IF(ISNA(MATCH($AV2576,Other_Category_Abbr,0)),INDEX(FGHG_List_Long_GWP,MATCH($AV2576,FGHG_List_Long,0)),INDEX(GWP_Other_Abbr,MATCH($AV2576,Other_Category_Abbr,0)))*SUM(V2576,AA2576,AD2576,AI2576),"")</f>
        <v/>
      </c>
      <c r="AK2576" s="89" t="str">
        <f>IFERROR(IF(ISNA(MATCH($AV2576,Other_Category_Abbr,0)),INDEX(FGHG_List_Long_GWP,MATCH($AV2576,FGHG_List_Long,0)),INDEX(GWP_Other_Abbr,MATCH($AV2576,Other_Category_Abbr,0)))*(T2576*(S2576+U2576)+W2576*(Y2576+X2576)+AD2576+AE2576*(AF2576+AG2576)),"")</f>
        <v/>
      </c>
      <c r="AL2576" s="90" t="str">
        <f t="shared" si="517"/>
        <v/>
      </c>
      <c r="AM2576" s="91" t="str">
        <f t="shared" si="518"/>
        <v/>
      </c>
      <c r="AP2576" s="92" t="b">
        <f t="shared" si="512"/>
        <v>0</v>
      </c>
      <c r="AQ2576" s="92" t="str">
        <f t="shared" si="513"/>
        <v xml:space="preserve"> </v>
      </c>
      <c r="AR2576" s="92" t="str">
        <f>IF(LEN(AQ2576)=1,"",COUNTIF($AQ$19:AQ2576,AQ2576)=1)</f>
        <v/>
      </c>
      <c r="AS2576" s="73"/>
      <c r="AT2576" s="73"/>
      <c r="AU2576" s="73"/>
      <c r="AV2576" s="235" t="str">
        <f>IF($P2576=Lists!$A$13,Lists!$A$29,IF($P2576=Lists!$A$14,Lists!$A$30,$P2576))</f>
        <v/>
      </c>
      <c r="AW2576" s="73"/>
      <c r="AX2576" s="73"/>
    </row>
    <row r="2577" spans="2:50" x14ac:dyDescent="0.3">
      <c r="B2577" s="137">
        <f t="shared" si="519"/>
        <v>2559</v>
      </c>
      <c r="C2577" s="24"/>
      <c r="D2577" s="24"/>
      <c r="E2577" s="24"/>
      <c r="F2577" s="25"/>
      <c r="G2577" s="24"/>
      <c r="H2577" s="30"/>
      <c r="I2577" s="24"/>
      <c r="J2577" s="50" t="str">
        <f t="shared" si="510"/>
        <v/>
      </c>
      <c r="K2577" s="30"/>
      <c r="L2577" s="236"/>
      <c r="M2577" s="30"/>
      <c r="N2577" s="30"/>
      <c r="O2577" s="46" t="str">
        <f t="shared" si="511"/>
        <v/>
      </c>
      <c r="P2577" s="239" t="str">
        <f t="shared" si="514"/>
        <v/>
      </c>
      <c r="Q2577" s="52" t="str">
        <f t="shared" si="515"/>
        <v/>
      </c>
      <c r="R2577" s="127"/>
      <c r="S2577" s="86"/>
      <c r="T2577" s="127"/>
      <c r="U2577" s="86"/>
      <c r="V2577" s="87">
        <f t="shared" si="520"/>
        <v>0</v>
      </c>
      <c r="W2577" s="130"/>
      <c r="X2577" s="86"/>
      <c r="Y2577" s="86"/>
      <c r="Z2577" s="131"/>
      <c r="AA2577" s="87">
        <f t="shared" si="516"/>
        <v>0</v>
      </c>
      <c r="AB2577" s="127"/>
      <c r="AC2577" s="86"/>
      <c r="AD2577" s="87">
        <f t="shared" si="521"/>
        <v>0</v>
      </c>
      <c r="AE2577" s="127"/>
      <c r="AF2577" s="86"/>
      <c r="AG2577" s="86"/>
      <c r="AH2577" s="131"/>
      <c r="AI2577" s="88">
        <f t="shared" si="522"/>
        <v>0</v>
      </c>
      <c r="AJ2577" s="89" t="str">
        <f>IFERROR(IF(ISNA(MATCH($AV2577,Other_Category_Abbr,0)),INDEX(FGHG_List_Long_GWP,MATCH($AV2577,FGHG_List_Long,0)),INDEX(GWP_Other_Abbr,MATCH($AV2577,Other_Category_Abbr,0)))*SUM(V2577,AA2577,AD2577,AI2577),"")</f>
        <v/>
      </c>
      <c r="AK2577" s="89" t="str">
        <f>IFERROR(IF(ISNA(MATCH($AV2577,Other_Category_Abbr,0)),INDEX(FGHG_List_Long_GWP,MATCH($AV2577,FGHG_List_Long,0)),INDEX(GWP_Other_Abbr,MATCH($AV2577,Other_Category_Abbr,0)))*(T2577*(S2577+U2577)+W2577*(Y2577+X2577)+AD2577+AE2577*(AF2577+AG2577)),"")</f>
        <v/>
      </c>
      <c r="AL2577" s="90" t="str">
        <f t="shared" si="517"/>
        <v/>
      </c>
      <c r="AM2577" s="91" t="str">
        <f t="shared" si="518"/>
        <v/>
      </c>
      <c r="AP2577" s="92" t="b">
        <f t="shared" si="512"/>
        <v>0</v>
      </c>
      <c r="AQ2577" s="92" t="str">
        <f t="shared" si="513"/>
        <v xml:space="preserve"> </v>
      </c>
      <c r="AR2577" s="92" t="str">
        <f>IF(LEN(AQ2577)=1,"",COUNTIF($AQ$19:AQ2577,AQ2577)=1)</f>
        <v/>
      </c>
      <c r="AS2577" s="73"/>
      <c r="AT2577" s="73"/>
      <c r="AU2577" s="73"/>
      <c r="AV2577" s="235" t="str">
        <f>IF($P2577=Lists!$A$13,Lists!$A$29,IF($P2577=Lists!$A$14,Lists!$A$30,$P2577))</f>
        <v/>
      </c>
      <c r="AW2577" s="73"/>
      <c r="AX2577" s="73"/>
    </row>
    <row r="2578" spans="2:50" x14ac:dyDescent="0.3">
      <c r="B2578" s="137">
        <f t="shared" si="519"/>
        <v>2560</v>
      </c>
      <c r="C2578" s="24"/>
      <c r="D2578" s="24"/>
      <c r="E2578" s="24"/>
      <c r="F2578" s="25"/>
      <c r="G2578" s="24"/>
      <c r="H2578" s="30"/>
      <c r="I2578" s="24"/>
      <c r="J2578" s="50" t="str">
        <f t="shared" si="510"/>
        <v/>
      </c>
      <c r="K2578" s="30"/>
      <c r="L2578" s="236"/>
      <c r="M2578" s="30"/>
      <c r="N2578" s="30"/>
      <c r="O2578" s="46" t="str">
        <f t="shared" si="511"/>
        <v/>
      </c>
      <c r="P2578" s="239" t="str">
        <f t="shared" si="514"/>
        <v/>
      </c>
      <c r="Q2578" s="52" t="str">
        <f t="shared" si="515"/>
        <v/>
      </c>
      <c r="R2578" s="127"/>
      <c r="S2578" s="86"/>
      <c r="T2578" s="127"/>
      <c r="U2578" s="86"/>
      <c r="V2578" s="87">
        <f t="shared" si="520"/>
        <v>0</v>
      </c>
      <c r="W2578" s="130"/>
      <c r="X2578" s="86"/>
      <c r="Y2578" s="86"/>
      <c r="Z2578" s="131"/>
      <c r="AA2578" s="87">
        <f t="shared" si="516"/>
        <v>0</v>
      </c>
      <c r="AB2578" s="127"/>
      <c r="AC2578" s="86"/>
      <c r="AD2578" s="87">
        <f t="shared" si="521"/>
        <v>0</v>
      </c>
      <c r="AE2578" s="127"/>
      <c r="AF2578" s="86"/>
      <c r="AG2578" s="86"/>
      <c r="AH2578" s="131"/>
      <c r="AI2578" s="88">
        <f t="shared" si="522"/>
        <v>0</v>
      </c>
      <c r="AJ2578" s="89" t="str">
        <f>IFERROR(IF(ISNA(MATCH($AV2578,Other_Category_Abbr,0)),INDEX(FGHG_List_Long_GWP,MATCH($AV2578,FGHG_List_Long,0)),INDEX(GWP_Other_Abbr,MATCH($AV2578,Other_Category_Abbr,0)))*SUM(V2578,AA2578,AD2578,AI2578),"")</f>
        <v/>
      </c>
      <c r="AK2578" s="89" t="str">
        <f>IFERROR(IF(ISNA(MATCH($AV2578,Other_Category_Abbr,0)),INDEX(FGHG_List_Long_GWP,MATCH($AV2578,FGHG_List_Long,0)),INDEX(GWP_Other_Abbr,MATCH($AV2578,Other_Category_Abbr,0)))*(T2578*(S2578+U2578)+W2578*(Y2578+X2578)+AD2578+AE2578*(AF2578+AG2578)),"")</f>
        <v/>
      </c>
      <c r="AL2578" s="90" t="str">
        <f t="shared" si="517"/>
        <v/>
      </c>
      <c r="AM2578" s="91" t="str">
        <f t="shared" si="518"/>
        <v/>
      </c>
      <c r="AP2578" s="92" t="b">
        <f t="shared" si="512"/>
        <v>0</v>
      </c>
      <c r="AQ2578" s="92" t="str">
        <f t="shared" si="513"/>
        <v xml:space="preserve"> </v>
      </c>
      <c r="AR2578" s="92" t="str">
        <f>IF(LEN(AQ2578)=1,"",COUNTIF($AQ$19:AQ2578,AQ2578)=1)</f>
        <v/>
      </c>
      <c r="AS2578" s="73"/>
      <c r="AT2578" s="73"/>
      <c r="AU2578" s="73"/>
      <c r="AV2578" s="235" t="str">
        <f>IF($P2578=Lists!$A$13,Lists!$A$29,IF($P2578=Lists!$A$14,Lists!$A$30,$P2578))</f>
        <v/>
      </c>
      <c r="AW2578" s="73"/>
      <c r="AX2578" s="73"/>
    </row>
    <row r="2579" spans="2:50" x14ac:dyDescent="0.3">
      <c r="B2579" s="137">
        <f t="shared" si="519"/>
        <v>2561</v>
      </c>
      <c r="C2579" s="24"/>
      <c r="D2579" s="24"/>
      <c r="E2579" s="24"/>
      <c r="F2579" s="25"/>
      <c r="G2579" s="24"/>
      <c r="H2579" s="30"/>
      <c r="I2579" s="24"/>
      <c r="J2579" s="50" t="str">
        <f t="shared" ref="J2579:J2642" si="523">IFERROR(INDEX(CASRN,MATCH($I2579,FGHG_List_Long,0)),"")</f>
        <v/>
      </c>
      <c r="K2579" s="30"/>
      <c r="L2579" s="236"/>
      <c r="M2579" s="30"/>
      <c r="N2579" s="30"/>
      <c r="O2579" s="46" t="str">
        <f t="shared" ref="O2579:O2642" si="524">IF(ISBLANK(I2579),"",IF(I2579="Other f-GHG chemical not listed",K2579,I2579))</f>
        <v/>
      </c>
      <c r="P2579" s="239" t="str">
        <f t="shared" si="514"/>
        <v/>
      </c>
      <c r="Q2579" s="52" t="str">
        <f t="shared" si="515"/>
        <v/>
      </c>
      <c r="R2579" s="127"/>
      <c r="S2579" s="86"/>
      <c r="T2579" s="127"/>
      <c r="U2579" s="86"/>
      <c r="V2579" s="87">
        <f t="shared" si="520"/>
        <v>0</v>
      </c>
      <c r="W2579" s="130"/>
      <c r="X2579" s="86"/>
      <c r="Y2579" s="86"/>
      <c r="Z2579" s="131"/>
      <c r="AA2579" s="87">
        <f t="shared" si="516"/>
        <v>0</v>
      </c>
      <c r="AB2579" s="127"/>
      <c r="AC2579" s="86"/>
      <c r="AD2579" s="87">
        <f t="shared" si="521"/>
        <v>0</v>
      </c>
      <c r="AE2579" s="127"/>
      <c r="AF2579" s="86"/>
      <c r="AG2579" s="86"/>
      <c r="AH2579" s="131"/>
      <c r="AI2579" s="88">
        <f t="shared" si="522"/>
        <v>0</v>
      </c>
      <c r="AJ2579" s="89" t="str">
        <f>IFERROR(IF(ISNA(MATCH($AV2579,Other_Category_Abbr,0)),INDEX(FGHG_List_Long_GWP,MATCH($AV2579,FGHG_List_Long,0)),INDEX(GWP_Other_Abbr,MATCH($AV2579,Other_Category_Abbr,0)))*SUM(V2579,AA2579,AD2579,AI2579),"")</f>
        <v/>
      </c>
      <c r="AK2579" s="89" t="str">
        <f>IFERROR(IF(ISNA(MATCH($AV2579,Other_Category_Abbr,0)),INDEX(FGHG_List_Long_GWP,MATCH($AV2579,FGHG_List_Long,0)),INDEX(GWP_Other_Abbr,MATCH($AV2579,Other_Category_Abbr,0)))*(T2579*(S2579+U2579)+W2579*(Y2579+X2579)+AD2579+AE2579*(AF2579+AG2579)),"")</f>
        <v/>
      </c>
      <c r="AL2579" s="90" t="str">
        <f t="shared" si="517"/>
        <v/>
      </c>
      <c r="AM2579" s="91" t="str">
        <f t="shared" si="518"/>
        <v/>
      </c>
      <c r="AP2579" s="92" t="b">
        <f t="shared" ref="AP2579:AP2642" si="525">IF(AND(F2579="EF Method (L21 or L22)",G2579="Yes",H2579="No"),"Eq. L-21",IF(AND(F2579="EF Method (L21 or L22)",G2579="Yes",H2579="Yes"),"Eq. L-22",IF(AND(F2579="EF Method (L21 or L22)",G2579="No"),"Eq. L-22",IF(AND(F2579="ECF Method (L26 or L27)",G2579="Yes"),"Eq. L-27",IF(AND(F2579="ECF Method (L26 or L27)",G2579="No"),"Eq. L-26")))))</f>
        <v>0</v>
      </c>
      <c r="AQ2579" s="92" t="str">
        <f t="shared" ref="AQ2579:AQ2642" si="526">C2579&amp;" "&amp;O2579</f>
        <v xml:space="preserve"> </v>
      </c>
      <c r="AR2579" s="92" t="str">
        <f>IF(LEN(AQ2579)=1,"",COUNTIF($AQ$19:AQ2579,AQ2579)=1)</f>
        <v/>
      </c>
      <c r="AS2579" s="73"/>
      <c r="AT2579" s="73"/>
      <c r="AU2579" s="73"/>
      <c r="AV2579" s="235" t="str">
        <f>IF($P2579=Lists!$A$13,Lists!$A$29,IF($P2579=Lists!$A$14,Lists!$A$30,$P2579))</f>
        <v/>
      </c>
      <c r="AW2579" s="73"/>
      <c r="AX2579" s="73"/>
    </row>
    <row r="2580" spans="2:50" x14ac:dyDescent="0.3">
      <c r="B2580" s="137">
        <f t="shared" si="519"/>
        <v>2562</v>
      </c>
      <c r="C2580" s="24"/>
      <c r="D2580" s="24"/>
      <c r="E2580" s="24"/>
      <c r="F2580" s="25"/>
      <c r="G2580" s="24"/>
      <c r="H2580" s="30"/>
      <c r="I2580" s="24"/>
      <c r="J2580" s="50" t="str">
        <f t="shared" si="523"/>
        <v/>
      </c>
      <c r="K2580" s="30"/>
      <c r="L2580" s="236"/>
      <c r="M2580" s="30"/>
      <c r="N2580" s="30"/>
      <c r="O2580" s="46" t="str">
        <f t="shared" si="524"/>
        <v/>
      </c>
      <c r="P2580" s="239" t="str">
        <f t="shared" ref="P2580:P2643" si="527">IF(ISBLANK(I2580),"",IF(I2580="Other f-GHG chemical not listed",N2580,I2580))</f>
        <v/>
      </c>
      <c r="Q2580" s="52" t="str">
        <f t="shared" ref="Q2580:Q2643" si="528">IF(ISBLANK(I2580),"",IF(I2580="Other f-GHG chemical not listed",L2580,J2580))</f>
        <v/>
      </c>
      <c r="R2580" s="127"/>
      <c r="S2580" s="86"/>
      <c r="T2580" s="127"/>
      <c r="U2580" s="86"/>
      <c r="V2580" s="87">
        <f t="shared" si="520"/>
        <v>0</v>
      </c>
      <c r="W2580" s="130"/>
      <c r="X2580" s="86"/>
      <c r="Y2580" s="86"/>
      <c r="Z2580" s="131"/>
      <c r="AA2580" s="87">
        <f t="shared" ref="AA2580:AA2643" si="529">+W2580*(X2580+Y2580*(1-Z2580))</f>
        <v>0</v>
      </c>
      <c r="AB2580" s="127"/>
      <c r="AC2580" s="86"/>
      <c r="AD2580" s="87">
        <f t="shared" si="521"/>
        <v>0</v>
      </c>
      <c r="AE2580" s="127"/>
      <c r="AF2580" s="86"/>
      <c r="AG2580" s="86"/>
      <c r="AH2580" s="131"/>
      <c r="AI2580" s="88">
        <f t="shared" si="522"/>
        <v>0</v>
      </c>
      <c r="AJ2580" s="89" t="str">
        <f>IFERROR(IF(ISNA(MATCH($AV2580,Other_Category_Abbr,0)),INDEX(FGHG_List_Long_GWP,MATCH($AV2580,FGHG_List_Long,0)),INDEX(GWP_Other_Abbr,MATCH($AV2580,Other_Category_Abbr,0)))*SUM(V2580,AA2580,AD2580,AI2580),"")</f>
        <v/>
      </c>
      <c r="AK2580" s="89" t="str">
        <f>IFERROR(IF(ISNA(MATCH($AV2580,Other_Category_Abbr,0)),INDEX(FGHG_List_Long_GWP,MATCH($AV2580,FGHG_List_Long,0)),INDEX(GWP_Other_Abbr,MATCH($AV2580,Other_Category_Abbr,0)))*(T2580*(S2580+U2580)+W2580*(Y2580+X2580)+AD2580+AE2580*(AF2580+AG2580)),"")</f>
        <v/>
      </c>
      <c r="AL2580" s="90" t="str">
        <f t="shared" ref="AL2580:AL2643" si="530">IFERROR(1-(SUMIF($C$19:$C$3718,C2580,$AJ$19:$AJ$3718)/SUMIF($C$19:$C$3718,C2580,$AK$19:$AK$3718)),"")</f>
        <v/>
      </c>
      <c r="AM2580" s="91" t="str">
        <f t="shared" ref="AM2580:AM2643" si="531">IF(LEN(AL2580)&lt;1,"",IF(AND(AL2580&gt;=$BA$19,AL2580&lt;$BB$19),$AZ$19,IF(AND(AL2580&gt;=$BA$20,AL2580&lt;$BB$20),$AZ$20,IF(AND(AL2580&gt;=$BA$21,AL2580&lt;$BB$21),$AZ$21,IF(AND(AL2580&gt;=$BA$22,AL2580&lt;=$BB$22),$AZ$22,"Check")))))</f>
        <v/>
      </c>
      <c r="AP2580" s="92" t="b">
        <f t="shared" si="525"/>
        <v>0</v>
      </c>
      <c r="AQ2580" s="92" t="str">
        <f t="shared" si="526"/>
        <v xml:space="preserve"> </v>
      </c>
      <c r="AR2580" s="92" t="str">
        <f>IF(LEN(AQ2580)=1,"",COUNTIF($AQ$19:AQ2580,AQ2580)=1)</f>
        <v/>
      </c>
      <c r="AS2580" s="73"/>
      <c r="AT2580" s="73"/>
      <c r="AU2580" s="73"/>
      <c r="AV2580" s="235" t="str">
        <f>IF($P2580=Lists!$A$13,Lists!$A$29,IF($P2580=Lists!$A$14,Lists!$A$30,$P2580))</f>
        <v/>
      </c>
      <c r="AW2580" s="73"/>
      <c r="AX2580" s="73"/>
    </row>
    <row r="2581" spans="2:50" x14ac:dyDescent="0.3">
      <c r="B2581" s="137">
        <f t="shared" ref="B2581:B2644" si="532">1+B2580</f>
        <v>2563</v>
      </c>
      <c r="C2581" s="24"/>
      <c r="D2581" s="24"/>
      <c r="E2581" s="24"/>
      <c r="F2581" s="25"/>
      <c r="G2581" s="24"/>
      <c r="H2581" s="30"/>
      <c r="I2581" s="24"/>
      <c r="J2581" s="50" t="str">
        <f t="shared" si="523"/>
        <v/>
      </c>
      <c r="K2581" s="30"/>
      <c r="L2581" s="236"/>
      <c r="M2581" s="30"/>
      <c r="N2581" s="30"/>
      <c r="O2581" s="46" t="str">
        <f t="shared" si="524"/>
        <v/>
      </c>
      <c r="P2581" s="239" t="str">
        <f t="shared" si="527"/>
        <v/>
      </c>
      <c r="Q2581" s="52" t="str">
        <f t="shared" si="528"/>
        <v/>
      </c>
      <c r="R2581" s="127"/>
      <c r="S2581" s="86"/>
      <c r="T2581" s="127"/>
      <c r="U2581" s="86"/>
      <c r="V2581" s="87">
        <f t="shared" si="520"/>
        <v>0</v>
      </c>
      <c r="W2581" s="130"/>
      <c r="X2581" s="86"/>
      <c r="Y2581" s="86"/>
      <c r="Z2581" s="131"/>
      <c r="AA2581" s="87">
        <f t="shared" si="529"/>
        <v>0</v>
      </c>
      <c r="AB2581" s="127"/>
      <c r="AC2581" s="86"/>
      <c r="AD2581" s="87">
        <f t="shared" si="521"/>
        <v>0</v>
      </c>
      <c r="AE2581" s="127"/>
      <c r="AF2581" s="86"/>
      <c r="AG2581" s="86"/>
      <c r="AH2581" s="131"/>
      <c r="AI2581" s="88">
        <f t="shared" si="522"/>
        <v>0</v>
      </c>
      <c r="AJ2581" s="89" t="str">
        <f>IFERROR(IF(ISNA(MATCH($AV2581,Other_Category_Abbr,0)),INDEX(FGHG_List_Long_GWP,MATCH($AV2581,FGHG_List_Long,0)),INDEX(GWP_Other_Abbr,MATCH($AV2581,Other_Category_Abbr,0)))*SUM(V2581,AA2581,AD2581,AI2581),"")</f>
        <v/>
      </c>
      <c r="AK2581" s="89" t="str">
        <f>IFERROR(IF(ISNA(MATCH($AV2581,Other_Category_Abbr,0)),INDEX(FGHG_List_Long_GWP,MATCH($AV2581,FGHG_List_Long,0)),INDEX(GWP_Other_Abbr,MATCH($AV2581,Other_Category_Abbr,0)))*(T2581*(S2581+U2581)+W2581*(Y2581+X2581)+AD2581+AE2581*(AF2581+AG2581)),"")</f>
        <v/>
      </c>
      <c r="AL2581" s="90" t="str">
        <f t="shared" si="530"/>
        <v/>
      </c>
      <c r="AM2581" s="91" t="str">
        <f t="shared" si="531"/>
        <v/>
      </c>
      <c r="AP2581" s="92" t="b">
        <f t="shared" si="525"/>
        <v>0</v>
      </c>
      <c r="AQ2581" s="92" t="str">
        <f t="shared" si="526"/>
        <v xml:space="preserve"> </v>
      </c>
      <c r="AR2581" s="92" t="str">
        <f>IF(LEN(AQ2581)=1,"",COUNTIF($AQ$19:AQ2581,AQ2581)=1)</f>
        <v/>
      </c>
      <c r="AS2581" s="73"/>
      <c r="AT2581" s="73"/>
      <c r="AU2581" s="73"/>
      <c r="AV2581" s="235" t="str">
        <f>IF($P2581=Lists!$A$13,Lists!$A$29,IF($P2581=Lists!$A$14,Lists!$A$30,$P2581))</f>
        <v/>
      </c>
      <c r="AW2581" s="73"/>
      <c r="AX2581" s="73"/>
    </row>
    <row r="2582" spans="2:50" x14ac:dyDescent="0.3">
      <c r="B2582" s="137">
        <f t="shared" si="532"/>
        <v>2564</v>
      </c>
      <c r="C2582" s="24"/>
      <c r="D2582" s="24"/>
      <c r="E2582" s="24"/>
      <c r="F2582" s="25"/>
      <c r="G2582" s="24"/>
      <c r="H2582" s="30"/>
      <c r="I2582" s="24"/>
      <c r="J2582" s="50" t="str">
        <f t="shared" si="523"/>
        <v/>
      </c>
      <c r="K2582" s="30"/>
      <c r="L2582" s="236"/>
      <c r="M2582" s="30"/>
      <c r="N2582" s="30"/>
      <c r="O2582" s="46" t="str">
        <f t="shared" si="524"/>
        <v/>
      </c>
      <c r="P2582" s="239" t="str">
        <f t="shared" si="527"/>
        <v/>
      </c>
      <c r="Q2582" s="52" t="str">
        <f t="shared" si="528"/>
        <v/>
      </c>
      <c r="R2582" s="127"/>
      <c r="S2582" s="86"/>
      <c r="T2582" s="127"/>
      <c r="U2582" s="86"/>
      <c r="V2582" s="87">
        <f t="shared" si="520"/>
        <v>0</v>
      </c>
      <c r="W2582" s="130"/>
      <c r="X2582" s="86"/>
      <c r="Y2582" s="86"/>
      <c r="Z2582" s="131"/>
      <c r="AA2582" s="87">
        <f t="shared" si="529"/>
        <v>0</v>
      </c>
      <c r="AB2582" s="127"/>
      <c r="AC2582" s="86"/>
      <c r="AD2582" s="87">
        <f t="shared" si="521"/>
        <v>0</v>
      </c>
      <c r="AE2582" s="127"/>
      <c r="AF2582" s="86"/>
      <c r="AG2582" s="86"/>
      <c r="AH2582" s="131"/>
      <c r="AI2582" s="88">
        <f t="shared" si="522"/>
        <v>0</v>
      </c>
      <c r="AJ2582" s="89" t="str">
        <f>IFERROR(IF(ISNA(MATCH($AV2582,Other_Category_Abbr,0)),INDEX(FGHG_List_Long_GWP,MATCH($AV2582,FGHG_List_Long,0)),INDEX(GWP_Other_Abbr,MATCH($AV2582,Other_Category_Abbr,0)))*SUM(V2582,AA2582,AD2582,AI2582),"")</f>
        <v/>
      </c>
      <c r="AK2582" s="89" t="str">
        <f>IFERROR(IF(ISNA(MATCH($AV2582,Other_Category_Abbr,0)),INDEX(FGHG_List_Long_GWP,MATCH($AV2582,FGHG_List_Long,0)),INDEX(GWP_Other_Abbr,MATCH($AV2582,Other_Category_Abbr,0)))*(T2582*(S2582+U2582)+W2582*(Y2582+X2582)+AD2582+AE2582*(AF2582+AG2582)),"")</f>
        <v/>
      </c>
      <c r="AL2582" s="90" t="str">
        <f t="shared" si="530"/>
        <v/>
      </c>
      <c r="AM2582" s="91" t="str">
        <f t="shared" si="531"/>
        <v/>
      </c>
      <c r="AP2582" s="92" t="b">
        <f t="shared" si="525"/>
        <v>0</v>
      </c>
      <c r="AQ2582" s="92" t="str">
        <f t="shared" si="526"/>
        <v xml:space="preserve"> </v>
      </c>
      <c r="AR2582" s="92" t="str">
        <f>IF(LEN(AQ2582)=1,"",COUNTIF($AQ$19:AQ2582,AQ2582)=1)</f>
        <v/>
      </c>
      <c r="AS2582" s="73"/>
      <c r="AT2582" s="73"/>
      <c r="AU2582" s="73"/>
      <c r="AV2582" s="235" t="str">
        <f>IF($P2582=Lists!$A$13,Lists!$A$29,IF($P2582=Lists!$A$14,Lists!$A$30,$P2582))</f>
        <v/>
      </c>
      <c r="AW2582" s="73"/>
      <c r="AX2582" s="73"/>
    </row>
    <row r="2583" spans="2:50" x14ac:dyDescent="0.3">
      <c r="B2583" s="137">
        <f t="shared" si="532"/>
        <v>2565</v>
      </c>
      <c r="C2583" s="24"/>
      <c r="D2583" s="24"/>
      <c r="E2583" s="24"/>
      <c r="F2583" s="25"/>
      <c r="G2583" s="24"/>
      <c r="H2583" s="30"/>
      <c r="I2583" s="24"/>
      <c r="J2583" s="50" t="str">
        <f t="shared" si="523"/>
        <v/>
      </c>
      <c r="K2583" s="30"/>
      <c r="L2583" s="236"/>
      <c r="M2583" s="30"/>
      <c r="N2583" s="30"/>
      <c r="O2583" s="46" t="str">
        <f t="shared" si="524"/>
        <v/>
      </c>
      <c r="P2583" s="239" t="str">
        <f t="shared" si="527"/>
        <v/>
      </c>
      <c r="Q2583" s="52" t="str">
        <f t="shared" si="528"/>
        <v/>
      </c>
      <c r="R2583" s="127"/>
      <c r="S2583" s="86"/>
      <c r="T2583" s="127"/>
      <c r="U2583" s="86"/>
      <c r="V2583" s="87">
        <f t="shared" si="520"/>
        <v>0</v>
      </c>
      <c r="W2583" s="130"/>
      <c r="X2583" s="86"/>
      <c r="Y2583" s="86"/>
      <c r="Z2583" s="131"/>
      <c r="AA2583" s="87">
        <f t="shared" si="529"/>
        <v>0</v>
      </c>
      <c r="AB2583" s="127"/>
      <c r="AC2583" s="86"/>
      <c r="AD2583" s="87">
        <f t="shared" si="521"/>
        <v>0</v>
      </c>
      <c r="AE2583" s="127"/>
      <c r="AF2583" s="86"/>
      <c r="AG2583" s="86"/>
      <c r="AH2583" s="131"/>
      <c r="AI2583" s="88">
        <f t="shared" si="522"/>
        <v>0</v>
      </c>
      <c r="AJ2583" s="89" t="str">
        <f>IFERROR(IF(ISNA(MATCH($AV2583,Other_Category_Abbr,0)),INDEX(FGHG_List_Long_GWP,MATCH($AV2583,FGHG_List_Long,0)),INDEX(GWP_Other_Abbr,MATCH($AV2583,Other_Category_Abbr,0)))*SUM(V2583,AA2583,AD2583,AI2583),"")</f>
        <v/>
      </c>
      <c r="AK2583" s="89" t="str">
        <f>IFERROR(IF(ISNA(MATCH($AV2583,Other_Category_Abbr,0)),INDEX(FGHG_List_Long_GWP,MATCH($AV2583,FGHG_List_Long,0)),INDEX(GWP_Other_Abbr,MATCH($AV2583,Other_Category_Abbr,0)))*(T2583*(S2583+U2583)+W2583*(Y2583+X2583)+AD2583+AE2583*(AF2583+AG2583)),"")</f>
        <v/>
      </c>
      <c r="AL2583" s="90" t="str">
        <f t="shared" si="530"/>
        <v/>
      </c>
      <c r="AM2583" s="91" t="str">
        <f t="shared" si="531"/>
        <v/>
      </c>
      <c r="AP2583" s="92" t="b">
        <f t="shared" si="525"/>
        <v>0</v>
      </c>
      <c r="AQ2583" s="92" t="str">
        <f t="shared" si="526"/>
        <v xml:space="preserve"> </v>
      </c>
      <c r="AR2583" s="92" t="str">
        <f>IF(LEN(AQ2583)=1,"",COUNTIF($AQ$19:AQ2583,AQ2583)=1)</f>
        <v/>
      </c>
      <c r="AS2583" s="73"/>
      <c r="AT2583" s="73"/>
      <c r="AU2583" s="73"/>
      <c r="AV2583" s="235" t="str">
        <f>IF($P2583=Lists!$A$13,Lists!$A$29,IF($P2583=Lists!$A$14,Lists!$A$30,$P2583))</f>
        <v/>
      </c>
      <c r="AW2583" s="73"/>
      <c r="AX2583" s="73"/>
    </row>
    <row r="2584" spans="2:50" x14ac:dyDescent="0.3">
      <c r="B2584" s="137">
        <f t="shared" si="532"/>
        <v>2566</v>
      </c>
      <c r="C2584" s="24"/>
      <c r="D2584" s="24"/>
      <c r="E2584" s="24"/>
      <c r="F2584" s="25"/>
      <c r="G2584" s="24"/>
      <c r="H2584" s="30"/>
      <c r="I2584" s="24"/>
      <c r="J2584" s="50" t="str">
        <f t="shared" si="523"/>
        <v/>
      </c>
      <c r="K2584" s="30"/>
      <c r="L2584" s="236"/>
      <c r="M2584" s="30"/>
      <c r="N2584" s="30"/>
      <c r="O2584" s="46" t="str">
        <f t="shared" si="524"/>
        <v/>
      </c>
      <c r="P2584" s="239" t="str">
        <f t="shared" si="527"/>
        <v/>
      </c>
      <c r="Q2584" s="52" t="str">
        <f t="shared" si="528"/>
        <v/>
      </c>
      <c r="R2584" s="127"/>
      <c r="S2584" s="86"/>
      <c r="T2584" s="127"/>
      <c r="U2584" s="86"/>
      <c r="V2584" s="87">
        <f t="shared" si="520"/>
        <v>0</v>
      </c>
      <c r="W2584" s="130"/>
      <c r="X2584" s="86"/>
      <c r="Y2584" s="86"/>
      <c r="Z2584" s="131"/>
      <c r="AA2584" s="87">
        <f t="shared" si="529"/>
        <v>0</v>
      </c>
      <c r="AB2584" s="127"/>
      <c r="AC2584" s="86"/>
      <c r="AD2584" s="87">
        <f t="shared" si="521"/>
        <v>0</v>
      </c>
      <c r="AE2584" s="127"/>
      <c r="AF2584" s="86"/>
      <c r="AG2584" s="86"/>
      <c r="AH2584" s="131"/>
      <c r="AI2584" s="88">
        <f t="shared" si="522"/>
        <v>0</v>
      </c>
      <c r="AJ2584" s="89" t="str">
        <f>IFERROR(IF(ISNA(MATCH($AV2584,Other_Category_Abbr,0)),INDEX(FGHG_List_Long_GWP,MATCH($AV2584,FGHG_List_Long,0)),INDEX(GWP_Other_Abbr,MATCH($AV2584,Other_Category_Abbr,0)))*SUM(V2584,AA2584,AD2584,AI2584),"")</f>
        <v/>
      </c>
      <c r="AK2584" s="89" t="str">
        <f>IFERROR(IF(ISNA(MATCH($AV2584,Other_Category_Abbr,0)),INDEX(FGHG_List_Long_GWP,MATCH($AV2584,FGHG_List_Long,0)),INDEX(GWP_Other_Abbr,MATCH($AV2584,Other_Category_Abbr,0)))*(T2584*(S2584+U2584)+W2584*(Y2584+X2584)+AD2584+AE2584*(AF2584+AG2584)),"")</f>
        <v/>
      </c>
      <c r="AL2584" s="90" t="str">
        <f t="shared" si="530"/>
        <v/>
      </c>
      <c r="AM2584" s="91" t="str">
        <f t="shared" si="531"/>
        <v/>
      </c>
      <c r="AP2584" s="92" t="b">
        <f t="shared" si="525"/>
        <v>0</v>
      </c>
      <c r="AQ2584" s="92" t="str">
        <f t="shared" si="526"/>
        <v xml:space="preserve"> </v>
      </c>
      <c r="AR2584" s="92" t="str">
        <f>IF(LEN(AQ2584)=1,"",COUNTIF($AQ$19:AQ2584,AQ2584)=1)</f>
        <v/>
      </c>
      <c r="AS2584" s="73"/>
      <c r="AT2584" s="73"/>
      <c r="AU2584" s="73"/>
      <c r="AV2584" s="235" t="str">
        <f>IF($P2584=Lists!$A$13,Lists!$A$29,IF($P2584=Lists!$A$14,Lists!$A$30,$P2584))</f>
        <v/>
      </c>
      <c r="AW2584" s="73"/>
      <c r="AX2584" s="73"/>
    </row>
    <row r="2585" spans="2:50" x14ac:dyDescent="0.3">
      <c r="B2585" s="137">
        <f t="shared" si="532"/>
        <v>2567</v>
      </c>
      <c r="C2585" s="24"/>
      <c r="D2585" s="24"/>
      <c r="E2585" s="24"/>
      <c r="F2585" s="25"/>
      <c r="G2585" s="24"/>
      <c r="H2585" s="30"/>
      <c r="I2585" s="24"/>
      <c r="J2585" s="50" t="str">
        <f t="shared" si="523"/>
        <v/>
      </c>
      <c r="K2585" s="30"/>
      <c r="L2585" s="236"/>
      <c r="M2585" s="30"/>
      <c r="N2585" s="30"/>
      <c r="O2585" s="46" t="str">
        <f t="shared" si="524"/>
        <v/>
      </c>
      <c r="P2585" s="239" t="str">
        <f t="shared" si="527"/>
        <v/>
      </c>
      <c r="Q2585" s="52" t="str">
        <f t="shared" si="528"/>
        <v/>
      </c>
      <c r="R2585" s="127"/>
      <c r="S2585" s="86"/>
      <c r="T2585" s="127"/>
      <c r="U2585" s="86"/>
      <c r="V2585" s="87">
        <f t="shared" si="520"/>
        <v>0</v>
      </c>
      <c r="W2585" s="130"/>
      <c r="X2585" s="86"/>
      <c r="Y2585" s="86"/>
      <c r="Z2585" s="131"/>
      <c r="AA2585" s="87">
        <f t="shared" si="529"/>
        <v>0</v>
      </c>
      <c r="AB2585" s="127"/>
      <c r="AC2585" s="86"/>
      <c r="AD2585" s="87">
        <f t="shared" si="521"/>
        <v>0</v>
      </c>
      <c r="AE2585" s="127"/>
      <c r="AF2585" s="86"/>
      <c r="AG2585" s="86"/>
      <c r="AH2585" s="131"/>
      <c r="AI2585" s="88">
        <f t="shared" si="522"/>
        <v>0</v>
      </c>
      <c r="AJ2585" s="89" t="str">
        <f>IFERROR(IF(ISNA(MATCH($AV2585,Other_Category_Abbr,0)),INDEX(FGHG_List_Long_GWP,MATCH($AV2585,FGHG_List_Long,0)),INDEX(GWP_Other_Abbr,MATCH($AV2585,Other_Category_Abbr,0)))*SUM(V2585,AA2585,AD2585,AI2585),"")</f>
        <v/>
      </c>
      <c r="AK2585" s="89" t="str">
        <f>IFERROR(IF(ISNA(MATCH($AV2585,Other_Category_Abbr,0)),INDEX(FGHG_List_Long_GWP,MATCH($AV2585,FGHG_List_Long,0)),INDEX(GWP_Other_Abbr,MATCH($AV2585,Other_Category_Abbr,0)))*(T2585*(S2585+U2585)+W2585*(Y2585+X2585)+AD2585+AE2585*(AF2585+AG2585)),"")</f>
        <v/>
      </c>
      <c r="AL2585" s="90" t="str">
        <f t="shared" si="530"/>
        <v/>
      </c>
      <c r="AM2585" s="91" t="str">
        <f t="shared" si="531"/>
        <v/>
      </c>
      <c r="AP2585" s="92" t="b">
        <f t="shared" si="525"/>
        <v>0</v>
      </c>
      <c r="AQ2585" s="92" t="str">
        <f t="shared" si="526"/>
        <v xml:space="preserve"> </v>
      </c>
      <c r="AR2585" s="92" t="str">
        <f>IF(LEN(AQ2585)=1,"",COUNTIF($AQ$19:AQ2585,AQ2585)=1)</f>
        <v/>
      </c>
      <c r="AS2585" s="73"/>
      <c r="AT2585" s="73"/>
      <c r="AU2585" s="73"/>
      <c r="AV2585" s="235" t="str">
        <f>IF($P2585=Lists!$A$13,Lists!$A$29,IF($P2585=Lists!$A$14,Lists!$A$30,$P2585))</f>
        <v/>
      </c>
      <c r="AW2585" s="73"/>
      <c r="AX2585" s="73"/>
    </row>
    <row r="2586" spans="2:50" x14ac:dyDescent="0.3">
      <c r="B2586" s="137">
        <f t="shared" si="532"/>
        <v>2568</v>
      </c>
      <c r="C2586" s="24"/>
      <c r="D2586" s="24"/>
      <c r="E2586" s="24"/>
      <c r="F2586" s="25"/>
      <c r="G2586" s="24"/>
      <c r="H2586" s="30"/>
      <c r="I2586" s="24"/>
      <c r="J2586" s="50" t="str">
        <f t="shared" si="523"/>
        <v/>
      </c>
      <c r="K2586" s="30"/>
      <c r="L2586" s="236"/>
      <c r="M2586" s="30"/>
      <c r="N2586" s="30"/>
      <c r="O2586" s="46" t="str">
        <f t="shared" si="524"/>
        <v/>
      </c>
      <c r="P2586" s="239" t="str">
        <f t="shared" si="527"/>
        <v/>
      </c>
      <c r="Q2586" s="52" t="str">
        <f t="shared" si="528"/>
        <v/>
      </c>
      <c r="R2586" s="127"/>
      <c r="S2586" s="86"/>
      <c r="T2586" s="127"/>
      <c r="U2586" s="86"/>
      <c r="V2586" s="87">
        <f t="shared" si="520"/>
        <v>0</v>
      </c>
      <c r="W2586" s="130"/>
      <c r="X2586" s="86"/>
      <c r="Y2586" s="86"/>
      <c r="Z2586" s="131"/>
      <c r="AA2586" s="87">
        <f t="shared" si="529"/>
        <v>0</v>
      </c>
      <c r="AB2586" s="127"/>
      <c r="AC2586" s="86"/>
      <c r="AD2586" s="87">
        <f t="shared" si="521"/>
        <v>0</v>
      </c>
      <c r="AE2586" s="127"/>
      <c r="AF2586" s="86"/>
      <c r="AG2586" s="86"/>
      <c r="AH2586" s="131"/>
      <c r="AI2586" s="88">
        <f t="shared" si="522"/>
        <v>0</v>
      </c>
      <c r="AJ2586" s="89" t="str">
        <f>IFERROR(IF(ISNA(MATCH($AV2586,Other_Category_Abbr,0)),INDEX(FGHG_List_Long_GWP,MATCH($AV2586,FGHG_List_Long,0)),INDEX(GWP_Other_Abbr,MATCH($AV2586,Other_Category_Abbr,0)))*SUM(V2586,AA2586,AD2586,AI2586),"")</f>
        <v/>
      </c>
      <c r="AK2586" s="89" t="str">
        <f>IFERROR(IF(ISNA(MATCH($AV2586,Other_Category_Abbr,0)),INDEX(FGHG_List_Long_GWP,MATCH($AV2586,FGHG_List_Long,0)),INDEX(GWP_Other_Abbr,MATCH($AV2586,Other_Category_Abbr,0)))*(T2586*(S2586+U2586)+W2586*(Y2586+X2586)+AD2586+AE2586*(AF2586+AG2586)),"")</f>
        <v/>
      </c>
      <c r="AL2586" s="90" t="str">
        <f t="shared" si="530"/>
        <v/>
      </c>
      <c r="AM2586" s="91" t="str">
        <f t="shared" si="531"/>
        <v/>
      </c>
      <c r="AP2586" s="92" t="b">
        <f t="shared" si="525"/>
        <v>0</v>
      </c>
      <c r="AQ2586" s="92" t="str">
        <f t="shared" si="526"/>
        <v xml:space="preserve"> </v>
      </c>
      <c r="AR2586" s="92" t="str">
        <f>IF(LEN(AQ2586)=1,"",COUNTIF($AQ$19:AQ2586,AQ2586)=1)</f>
        <v/>
      </c>
      <c r="AS2586" s="73"/>
      <c r="AT2586" s="73"/>
      <c r="AU2586" s="73"/>
      <c r="AV2586" s="235" t="str">
        <f>IF($P2586=Lists!$A$13,Lists!$A$29,IF($P2586=Lists!$A$14,Lists!$A$30,$P2586))</f>
        <v/>
      </c>
      <c r="AW2586" s="73"/>
      <c r="AX2586" s="73"/>
    </row>
    <row r="2587" spans="2:50" x14ac:dyDescent="0.3">
      <c r="B2587" s="137">
        <f t="shared" si="532"/>
        <v>2569</v>
      </c>
      <c r="C2587" s="24"/>
      <c r="D2587" s="24"/>
      <c r="E2587" s="24"/>
      <c r="F2587" s="25"/>
      <c r="G2587" s="24"/>
      <c r="H2587" s="30"/>
      <c r="I2587" s="24"/>
      <c r="J2587" s="50" t="str">
        <f t="shared" si="523"/>
        <v/>
      </c>
      <c r="K2587" s="30"/>
      <c r="L2587" s="236"/>
      <c r="M2587" s="30"/>
      <c r="N2587" s="30"/>
      <c r="O2587" s="46" t="str">
        <f t="shared" si="524"/>
        <v/>
      </c>
      <c r="P2587" s="239" t="str">
        <f t="shared" si="527"/>
        <v/>
      </c>
      <c r="Q2587" s="52" t="str">
        <f t="shared" si="528"/>
        <v/>
      </c>
      <c r="R2587" s="127"/>
      <c r="S2587" s="86"/>
      <c r="T2587" s="127"/>
      <c r="U2587" s="86"/>
      <c r="V2587" s="87">
        <f t="shared" si="520"/>
        <v>0</v>
      </c>
      <c r="W2587" s="130"/>
      <c r="X2587" s="86"/>
      <c r="Y2587" s="86"/>
      <c r="Z2587" s="131"/>
      <c r="AA2587" s="87">
        <f t="shared" si="529"/>
        <v>0</v>
      </c>
      <c r="AB2587" s="127"/>
      <c r="AC2587" s="86"/>
      <c r="AD2587" s="87">
        <f t="shared" si="521"/>
        <v>0</v>
      </c>
      <c r="AE2587" s="127"/>
      <c r="AF2587" s="86"/>
      <c r="AG2587" s="86"/>
      <c r="AH2587" s="131"/>
      <c r="AI2587" s="88">
        <f t="shared" si="522"/>
        <v>0</v>
      </c>
      <c r="AJ2587" s="89" t="str">
        <f>IFERROR(IF(ISNA(MATCH($AV2587,Other_Category_Abbr,0)),INDEX(FGHG_List_Long_GWP,MATCH($AV2587,FGHG_List_Long,0)),INDEX(GWP_Other_Abbr,MATCH($AV2587,Other_Category_Abbr,0)))*SUM(V2587,AA2587,AD2587,AI2587),"")</f>
        <v/>
      </c>
      <c r="AK2587" s="89" t="str">
        <f>IFERROR(IF(ISNA(MATCH($AV2587,Other_Category_Abbr,0)),INDEX(FGHG_List_Long_GWP,MATCH($AV2587,FGHG_List_Long,0)),INDEX(GWP_Other_Abbr,MATCH($AV2587,Other_Category_Abbr,0)))*(T2587*(S2587+U2587)+W2587*(Y2587+X2587)+AD2587+AE2587*(AF2587+AG2587)),"")</f>
        <v/>
      </c>
      <c r="AL2587" s="90" t="str">
        <f t="shared" si="530"/>
        <v/>
      </c>
      <c r="AM2587" s="91" t="str">
        <f t="shared" si="531"/>
        <v/>
      </c>
      <c r="AP2587" s="92" t="b">
        <f t="shared" si="525"/>
        <v>0</v>
      </c>
      <c r="AQ2587" s="92" t="str">
        <f t="shared" si="526"/>
        <v xml:space="preserve"> </v>
      </c>
      <c r="AR2587" s="92" t="str">
        <f>IF(LEN(AQ2587)=1,"",COUNTIF($AQ$19:AQ2587,AQ2587)=1)</f>
        <v/>
      </c>
      <c r="AS2587" s="73"/>
      <c r="AT2587" s="73"/>
      <c r="AU2587" s="73"/>
      <c r="AV2587" s="235" t="str">
        <f>IF($P2587=Lists!$A$13,Lists!$A$29,IF($P2587=Lists!$A$14,Lists!$A$30,$P2587))</f>
        <v/>
      </c>
      <c r="AW2587" s="73"/>
      <c r="AX2587" s="73"/>
    </row>
    <row r="2588" spans="2:50" x14ac:dyDescent="0.3">
      <c r="B2588" s="137">
        <f t="shared" si="532"/>
        <v>2570</v>
      </c>
      <c r="C2588" s="24"/>
      <c r="D2588" s="24"/>
      <c r="E2588" s="24"/>
      <c r="F2588" s="25"/>
      <c r="G2588" s="24"/>
      <c r="H2588" s="30"/>
      <c r="I2588" s="24"/>
      <c r="J2588" s="50" t="str">
        <f t="shared" si="523"/>
        <v/>
      </c>
      <c r="K2588" s="30"/>
      <c r="L2588" s="236"/>
      <c r="M2588" s="30"/>
      <c r="N2588" s="30"/>
      <c r="O2588" s="46" t="str">
        <f t="shared" si="524"/>
        <v/>
      </c>
      <c r="P2588" s="239" t="str">
        <f t="shared" si="527"/>
        <v/>
      </c>
      <c r="Q2588" s="52" t="str">
        <f t="shared" si="528"/>
        <v/>
      </c>
      <c r="R2588" s="127"/>
      <c r="S2588" s="86"/>
      <c r="T2588" s="127"/>
      <c r="U2588" s="86"/>
      <c r="V2588" s="87">
        <f t="shared" si="520"/>
        <v>0</v>
      </c>
      <c r="W2588" s="130"/>
      <c r="X2588" s="86"/>
      <c r="Y2588" s="86"/>
      <c r="Z2588" s="131"/>
      <c r="AA2588" s="87">
        <f t="shared" si="529"/>
        <v>0</v>
      </c>
      <c r="AB2588" s="127"/>
      <c r="AC2588" s="86"/>
      <c r="AD2588" s="87">
        <f t="shared" si="521"/>
        <v>0</v>
      </c>
      <c r="AE2588" s="127"/>
      <c r="AF2588" s="86"/>
      <c r="AG2588" s="86"/>
      <c r="AH2588" s="131"/>
      <c r="AI2588" s="88">
        <f t="shared" si="522"/>
        <v>0</v>
      </c>
      <c r="AJ2588" s="89" t="str">
        <f>IFERROR(IF(ISNA(MATCH($AV2588,Other_Category_Abbr,0)),INDEX(FGHG_List_Long_GWP,MATCH($AV2588,FGHG_List_Long,0)),INDEX(GWP_Other_Abbr,MATCH($AV2588,Other_Category_Abbr,0)))*SUM(V2588,AA2588,AD2588,AI2588),"")</f>
        <v/>
      </c>
      <c r="AK2588" s="89" t="str">
        <f>IFERROR(IF(ISNA(MATCH($AV2588,Other_Category_Abbr,0)),INDEX(FGHG_List_Long_GWP,MATCH($AV2588,FGHG_List_Long,0)),INDEX(GWP_Other_Abbr,MATCH($AV2588,Other_Category_Abbr,0)))*(T2588*(S2588+U2588)+W2588*(Y2588+X2588)+AD2588+AE2588*(AF2588+AG2588)),"")</f>
        <v/>
      </c>
      <c r="AL2588" s="90" t="str">
        <f t="shared" si="530"/>
        <v/>
      </c>
      <c r="AM2588" s="91" t="str">
        <f t="shared" si="531"/>
        <v/>
      </c>
      <c r="AP2588" s="92" t="b">
        <f t="shared" si="525"/>
        <v>0</v>
      </c>
      <c r="AQ2588" s="92" t="str">
        <f t="shared" si="526"/>
        <v xml:space="preserve"> </v>
      </c>
      <c r="AR2588" s="92" t="str">
        <f>IF(LEN(AQ2588)=1,"",COUNTIF($AQ$19:AQ2588,AQ2588)=1)</f>
        <v/>
      </c>
      <c r="AS2588" s="73"/>
      <c r="AT2588" s="73"/>
      <c r="AU2588" s="73"/>
      <c r="AV2588" s="235" t="str">
        <f>IF($P2588=Lists!$A$13,Lists!$A$29,IF($P2588=Lists!$A$14,Lists!$A$30,$P2588))</f>
        <v/>
      </c>
      <c r="AW2588" s="73"/>
      <c r="AX2588" s="73"/>
    </row>
    <row r="2589" spans="2:50" x14ac:dyDescent="0.3">
      <c r="B2589" s="137">
        <f t="shared" si="532"/>
        <v>2571</v>
      </c>
      <c r="C2589" s="24"/>
      <c r="D2589" s="24"/>
      <c r="E2589" s="24"/>
      <c r="F2589" s="25"/>
      <c r="G2589" s="24"/>
      <c r="H2589" s="30"/>
      <c r="I2589" s="24"/>
      <c r="J2589" s="50" t="str">
        <f t="shared" si="523"/>
        <v/>
      </c>
      <c r="K2589" s="30"/>
      <c r="L2589" s="236"/>
      <c r="M2589" s="30"/>
      <c r="N2589" s="30"/>
      <c r="O2589" s="46" t="str">
        <f t="shared" si="524"/>
        <v/>
      </c>
      <c r="P2589" s="239" t="str">
        <f t="shared" si="527"/>
        <v/>
      </c>
      <c r="Q2589" s="52" t="str">
        <f t="shared" si="528"/>
        <v/>
      </c>
      <c r="R2589" s="127"/>
      <c r="S2589" s="86"/>
      <c r="T2589" s="127"/>
      <c r="U2589" s="86"/>
      <c r="V2589" s="87">
        <f t="shared" si="520"/>
        <v>0</v>
      </c>
      <c r="W2589" s="130"/>
      <c r="X2589" s="86"/>
      <c r="Y2589" s="86"/>
      <c r="Z2589" s="131"/>
      <c r="AA2589" s="87">
        <f t="shared" si="529"/>
        <v>0</v>
      </c>
      <c r="AB2589" s="127"/>
      <c r="AC2589" s="86"/>
      <c r="AD2589" s="87">
        <f t="shared" si="521"/>
        <v>0</v>
      </c>
      <c r="AE2589" s="127"/>
      <c r="AF2589" s="86"/>
      <c r="AG2589" s="86"/>
      <c r="AH2589" s="131"/>
      <c r="AI2589" s="88">
        <f t="shared" si="522"/>
        <v>0</v>
      </c>
      <c r="AJ2589" s="89" t="str">
        <f>IFERROR(IF(ISNA(MATCH($AV2589,Other_Category_Abbr,0)),INDEX(FGHG_List_Long_GWP,MATCH($AV2589,FGHG_List_Long,0)),INDEX(GWP_Other_Abbr,MATCH($AV2589,Other_Category_Abbr,0)))*SUM(V2589,AA2589,AD2589,AI2589),"")</f>
        <v/>
      </c>
      <c r="AK2589" s="89" t="str">
        <f>IFERROR(IF(ISNA(MATCH($AV2589,Other_Category_Abbr,0)),INDEX(FGHG_List_Long_GWP,MATCH($AV2589,FGHG_List_Long,0)),INDEX(GWP_Other_Abbr,MATCH($AV2589,Other_Category_Abbr,0)))*(T2589*(S2589+U2589)+W2589*(Y2589+X2589)+AD2589+AE2589*(AF2589+AG2589)),"")</f>
        <v/>
      </c>
      <c r="AL2589" s="90" t="str">
        <f t="shared" si="530"/>
        <v/>
      </c>
      <c r="AM2589" s="91" t="str">
        <f t="shared" si="531"/>
        <v/>
      </c>
      <c r="AP2589" s="92" t="b">
        <f t="shared" si="525"/>
        <v>0</v>
      </c>
      <c r="AQ2589" s="92" t="str">
        <f t="shared" si="526"/>
        <v xml:space="preserve"> </v>
      </c>
      <c r="AR2589" s="92" t="str">
        <f>IF(LEN(AQ2589)=1,"",COUNTIF($AQ$19:AQ2589,AQ2589)=1)</f>
        <v/>
      </c>
      <c r="AS2589" s="73"/>
      <c r="AT2589" s="73"/>
      <c r="AU2589" s="73"/>
      <c r="AV2589" s="235" t="str">
        <f>IF($P2589=Lists!$A$13,Lists!$A$29,IF($P2589=Lists!$A$14,Lists!$A$30,$P2589))</f>
        <v/>
      </c>
      <c r="AW2589" s="73"/>
      <c r="AX2589" s="73"/>
    </row>
    <row r="2590" spans="2:50" x14ac:dyDescent="0.3">
      <c r="B2590" s="137">
        <f t="shared" si="532"/>
        <v>2572</v>
      </c>
      <c r="C2590" s="24"/>
      <c r="D2590" s="24"/>
      <c r="E2590" s="24"/>
      <c r="F2590" s="25"/>
      <c r="G2590" s="24"/>
      <c r="H2590" s="30"/>
      <c r="I2590" s="24"/>
      <c r="J2590" s="50" t="str">
        <f t="shared" si="523"/>
        <v/>
      </c>
      <c r="K2590" s="30"/>
      <c r="L2590" s="236"/>
      <c r="M2590" s="30"/>
      <c r="N2590" s="30"/>
      <c r="O2590" s="46" t="str">
        <f t="shared" si="524"/>
        <v/>
      </c>
      <c r="P2590" s="239" t="str">
        <f t="shared" si="527"/>
        <v/>
      </c>
      <c r="Q2590" s="52" t="str">
        <f t="shared" si="528"/>
        <v/>
      </c>
      <c r="R2590" s="127"/>
      <c r="S2590" s="86"/>
      <c r="T2590" s="127"/>
      <c r="U2590" s="86"/>
      <c r="V2590" s="87">
        <f t="shared" si="520"/>
        <v>0</v>
      </c>
      <c r="W2590" s="130"/>
      <c r="X2590" s="86"/>
      <c r="Y2590" s="86"/>
      <c r="Z2590" s="131"/>
      <c r="AA2590" s="87">
        <f t="shared" si="529"/>
        <v>0</v>
      </c>
      <c r="AB2590" s="127"/>
      <c r="AC2590" s="86"/>
      <c r="AD2590" s="87">
        <f t="shared" si="521"/>
        <v>0</v>
      </c>
      <c r="AE2590" s="127"/>
      <c r="AF2590" s="86"/>
      <c r="AG2590" s="86"/>
      <c r="AH2590" s="131"/>
      <c r="AI2590" s="88">
        <f t="shared" si="522"/>
        <v>0</v>
      </c>
      <c r="AJ2590" s="89" t="str">
        <f>IFERROR(IF(ISNA(MATCH($AV2590,Other_Category_Abbr,0)),INDEX(FGHG_List_Long_GWP,MATCH($AV2590,FGHG_List_Long,0)),INDEX(GWP_Other_Abbr,MATCH($AV2590,Other_Category_Abbr,0)))*SUM(V2590,AA2590,AD2590,AI2590),"")</f>
        <v/>
      </c>
      <c r="AK2590" s="89" t="str">
        <f>IFERROR(IF(ISNA(MATCH($AV2590,Other_Category_Abbr,0)),INDEX(FGHG_List_Long_GWP,MATCH($AV2590,FGHG_List_Long,0)),INDEX(GWP_Other_Abbr,MATCH($AV2590,Other_Category_Abbr,0)))*(T2590*(S2590+U2590)+W2590*(Y2590+X2590)+AD2590+AE2590*(AF2590+AG2590)),"")</f>
        <v/>
      </c>
      <c r="AL2590" s="90" t="str">
        <f t="shared" si="530"/>
        <v/>
      </c>
      <c r="AM2590" s="91" t="str">
        <f t="shared" si="531"/>
        <v/>
      </c>
      <c r="AP2590" s="92" t="b">
        <f t="shared" si="525"/>
        <v>0</v>
      </c>
      <c r="AQ2590" s="92" t="str">
        <f t="shared" si="526"/>
        <v xml:space="preserve"> </v>
      </c>
      <c r="AR2590" s="92" t="str">
        <f>IF(LEN(AQ2590)=1,"",COUNTIF($AQ$19:AQ2590,AQ2590)=1)</f>
        <v/>
      </c>
      <c r="AS2590" s="73"/>
      <c r="AT2590" s="73"/>
      <c r="AU2590" s="73"/>
      <c r="AV2590" s="235" t="str">
        <f>IF($P2590=Lists!$A$13,Lists!$A$29,IF($P2590=Lists!$A$14,Lists!$A$30,$P2590))</f>
        <v/>
      </c>
      <c r="AW2590" s="73"/>
      <c r="AX2590" s="73"/>
    </row>
    <row r="2591" spans="2:50" x14ac:dyDescent="0.3">
      <c r="B2591" s="137">
        <f t="shared" si="532"/>
        <v>2573</v>
      </c>
      <c r="C2591" s="24"/>
      <c r="D2591" s="24"/>
      <c r="E2591" s="24"/>
      <c r="F2591" s="25"/>
      <c r="G2591" s="24"/>
      <c r="H2591" s="30"/>
      <c r="I2591" s="24"/>
      <c r="J2591" s="50" t="str">
        <f t="shared" si="523"/>
        <v/>
      </c>
      <c r="K2591" s="30"/>
      <c r="L2591" s="236"/>
      <c r="M2591" s="30"/>
      <c r="N2591" s="30"/>
      <c r="O2591" s="46" t="str">
        <f t="shared" si="524"/>
        <v/>
      </c>
      <c r="P2591" s="239" t="str">
        <f t="shared" si="527"/>
        <v/>
      </c>
      <c r="Q2591" s="52" t="str">
        <f t="shared" si="528"/>
        <v/>
      </c>
      <c r="R2591" s="127"/>
      <c r="S2591" s="86"/>
      <c r="T2591" s="127"/>
      <c r="U2591" s="86"/>
      <c r="V2591" s="87">
        <f t="shared" si="520"/>
        <v>0</v>
      </c>
      <c r="W2591" s="130"/>
      <c r="X2591" s="86"/>
      <c r="Y2591" s="86"/>
      <c r="Z2591" s="131"/>
      <c r="AA2591" s="87">
        <f t="shared" si="529"/>
        <v>0</v>
      </c>
      <c r="AB2591" s="127"/>
      <c r="AC2591" s="86"/>
      <c r="AD2591" s="87">
        <f t="shared" si="521"/>
        <v>0</v>
      </c>
      <c r="AE2591" s="127"/>
      <c r="AF2591" s="86"/>
      <c r="AG2591" s="86"/>
      <c r="AH2591" s="131"/>
      <c r="AI2591" s="88">
        <f t="shared" si="522"/>
        <v>0</v>
      </c>
      <c r="AJ2591" s="89" t="str">
        <f>IFERROR(IF(ISNA(MATCH($AV2591,Other_Category_Abbr,0)),INDEX(FGHG_List_Long_GWP,MATCH($AV2591,FGHG_List_Long,0)),INDEX(GWP_Other_Abbr,MATCH($AV2591,Other_Category_Abbr,0)))*SUM(V2591,AA2591,AD2591,AI2591),"")</f>
        <v/>
      </c>
      <c r="AK2591" s="89" t="str">
        <f>IFERROR(IF(ISNA(MATCH($AV2591,Other_Category_Abbr,0)),INDEX(FGHG_List_Long_GWP,MATCH($AV2591,FGHG_List_Long,0)),INDEX(GWP_Other_Abbr,MATCH($AV2591,Other_Category_Abbr,0)))*(T2591*(S2591+U2591)+W2591*(Y2591+X2591)+AD2591+AE2591*(AF2591+AG2591)),"")</f>
        <v/>
      </c>
      <c r="AL2591" s="90" t="str">
        <f t="shared" si="530"/>
        <v/>
      </c>
      <c r="AM2591" s="91" t="str">
        <f t="shared" si="531"/>
        <v/>
      </c>
      <c r="AP2591" s="92" t="b">
        <f t="shared" si="525"/>
        <v>0</v>
      </c>
      <c r="AQ2591" s="92" t="str">
        <f t="shared" si="526"/>
        <v xml:space="preserve"> </v>
      </c>
      <c r="AR2591" s="92" t="str">
        <f>IF(LEN(AQ2591)=1,"",COUNTIF($AQ$19:AQ2591,AQ2591)=1)</f>
        <v/>
      </c>
      <c r="AS2591" s="73"/>
      <c r="AT2591" s="73"/>
      <c r="AU2591" s="73"/>
      <c r="AV2591" s="235" t="str">
        <f>IF($P2591=Lists!$A$13,Lists!$A$29,IF($P2591=Lists!$A$14,Lists!$A$30,$P2591))</f>
        <v/>
      </c>
      <c r="AW2591" s="73"/>
      <c r="AX2591" s="73"/>
    </row>
    <row r="2592" spans="2:50" x14ac:dyDescent="0.3">
      <c r="B2592" s="137">
        <f t="shared" si="532"/>
        <v>2574</v>
      </c>
      <c r="C2592" s="24"/>
      <c r="D2592" s="24"/>
      <c r="E2592" s="24"/>
      <c r="F2592" s="25"/>
      <c r="G2592" s="24"/>
      <c r="H2592" s="30"/>
      <c r="I2592" s="24"/>
      <c r="J2592" s="50" t="str">
        <f t="shared" si="523"/>
        <v/>
      </c>
      <c r="K2592" s="30"/>
      <c r="L2592" s="236"/>
      <c r="M2592" s="30"/>
      <c r="N2592" s="30"/>
      <c r="O2592" s="46" t="str">
        <f t="shared" si="524"/>
        <v/>
      </c>
      <c r="P2592" s="239" t="str">
        <f t="shared" si="527"/>
        <v/>
      </c>
      <c r="Q2592" s="52" t="str">
        <f t="shared" si="528"/>
        <v/>
      </c>
      <c r="R2592" s="127"/>
      <c r="S2592" s="86"/>
      <c r="T2592" s="127"/>
      <c r="U2592" s="86"/>
      <c r="V2592" s="87">
        <f t="shared" si="520"/>
        <v>0</v>
      </c>
      <c r="W2592" s="130"/>
      <c r="X2592" s="86"/>
      <c r="Y2592" s="86"/>
      <c r="Z2592" s="131"/>
      <c r="AA2592" s="87">
        <f t="shared" si="529"/>
        <v>0</v>
      </c>
      <c r="AB2592" s="127"/>
      <c r="AC2592" s="86"/>
      <c r="AD2592" s="87">
        <f t="shared" si="521"/>
        <v>0</v>
      </c>
      <c r="AE2592" s="127"/>
      <c r="AF2592" s="86"/>
      <c r="AG2592" s="86"/>
      <c r="AH2592" s="131"/>
      <c r="AI2592" s="88">
        <f t="shared" si="522"/>
        <v>0</v>
      </c>
      <c r="AJ2592" s="89" t="str">
        <f>IFERROR(IF(ISNA(MATCH($AV2592,Other_Category_Abbr,0)),INDEX(FGHG_List_Long_GWP,MATCH($AV2592,FGHG_List_Long,0)),INDEX(GWP_Other_Abbr,MATCH($AV2592,Other_Category_Abbr,0)))*SUM(V2592,AA2592,AD2592,AI2592),"")</f>
        <v/>
      </c>
      <c r="AK2592" s="89" t="str">
        <f>IFERROR(IF(ISNA(MATCH($AV2592,Other_Category_Abbr,0)),INDEX(FGHG_List_Long_GWP,MATCH($AV2592,FGHG_List_Long,0)),INDEX(GWP_Other_Abbr,MATCH($AV2592,Other_Category_Abbr,0)))*(T2592*(S2592+U2592)+W2592*(Y2592+X2592)+AD2592+AE2592*(AF2592+AG2592)),"")</f>
        <v/>
      </c>
      <c r="AL2592" s="90" t="str">
        <f t="shared" si="530"/>
        <v/>
      </c>
      <c r="AM2592" s="91" t="str">
        <f t="shared" si="531"/>
        <v/>
      </c>
      <c r="AP2592" s="92" t="b">
        <f t="shared" si="525"/>
        <v>0</v>
      </c>
      <c r="AQ2592" s="92" t="str">
        <f t="shared" si="526"/>
        <v xml:space="preserve"> </v>
      </c>
      <c r="AR2592" s="92" t="str">
        <f>IF(LEN(AQ2592)=1,"",COUNTIF($AQ$19:AQ2592,AQ2592)=1)</f>
        <v/>
      </c>
      <c r="AS2592" s="73"/>
      <c r="AT2592" s="73"/>
      <c r="AU2592" s="73"/>
      <c r="AV2592" s="235" t="str">
        <f>IF($P2592=Lists!$A$13,Lists!$A$29,IF($P2592=Lists!$A$14,Lists!$A$30,$P2592))</f>
        <v/>
      </c>
      <c r="AW2592" s="73"/>
      <c r="AX2592" s="73"/>
    </row>
    <row r="2593" spans="2:50" x14ac:dyDescent="0.3">
      <c r="B2593" s="137">
        <f t="shared" si="532"/>
        <v>2575</v>
      </c>
      <c r="C2593" s="24"/>
      <c r="D2593" s="24"/>
      <c r="E2593" s="24"/>
      <c r="F2593" s="25"/>
      <c r="G2593" s="24"/>
      <c r="H2593" s="30"/>
      <c r="I2593" s="24"/>
      <c r="J2593" s="50" t="str">
        <f t="shared" si="523"/>
        <v/>
      </c>
      <c r="K2593" s="30"/>
      <c r="L2593" s="236"/>
      <c r="M2593" s="30"/>
      <c r="N2593" s="30"/>
      <c r="O2593" s="46" t="str">
        <f t="shared" si="524"/>
        <v/>
      </c>
      <c r="P2593" s="239" t="str">
        <f t="shared" si="527"/>
        <v/>
      </c>
      <c r="Q2593" s="52" t="str">
        <f t="shared" si="528"/>
        <v/>
      </c>
      <c r="R2593" s="127"/>
      <c r="S2593" s="86"/>
      <c r="T2593" s="127"/>
      <c r="U2593" s="86"/>
      <c r="V2593" s="87">
        <f t="shared" si="520"/>
        <v>0</v>
      </c>
      <c r="W2593" s="130"/>
      <c r="X2593" s="86"/>
      <c r="Y2593" s="86"/>
      <c r="Z2593" s="131"/>
      <c r="AA2593" s="87">
        <f t="shared" si="529"/>
        <v>0</v>
      </c>
      <c r="AB2593" s="127"/>
      <c r="AC2593" s="86"/>
      <c r="AD2593" s="87">
        <f t="shared" si="521"/>
        <v>0</v>
      </c>
      <c r="AE2593" s="127"/>
      <c r="AF2593" s="86"/>
      <c r="AG2593" s="86"/>
      <c r="AH2593" s="131"/>
      <c r="AI2593" s="88">
        <f t="shared" si="522"/>
        <v>0</v>
      </c>
      <c r="AJ2593" s="89" t="str">
        <f>IFERROR(IF(ISNA(MATCH($AV2593,Other_Category_Abbr,0)),INDEX(FGHG_List_Long_GWP,MATCH($AV2593,FGHG_List_Long,0)),INDEX(GWP_Other_Abbr,MATCH($AV2593,Other_Category_Abbr,0)))*SUM(V2593,AA2593,AD2593,AI2593),"")</f>
        <v/>
      </c>
      <c r="AK2593" s="89" t="str">
        <f>IFERROR(IF(ISNA(MATCH($AV2593,Other_Category_Abbr,0)),INDEX(FGHG_List_Long_GWP,MATCH($AV2593,FGHG_List_Long,0)),INDEX(GWP_Other_Abbr,MATCH($AV2593,Other_Category_Abbr,0)))*(T2593*(S2593+U2593)+W2593*(Y2593+X2593)+AD2593+AE2593*(AF2593+AG2593)),"")</f>
        <v/>
      </c>
      <c r="AL2593" s="90" t="str">
        <f t="shared" si="530"/>
        <v/>
      </c>
      <c r="AM2593" s="91" t="str">
        <f t="shared" si="531"/>
        <v/>
      </c>
      <c r="AP2593" s="92" t="b">
        <f t="shared" si="525"/>
        <v>0</v>
      </c>
      <c r="AQ2593" s="92" t="str">
        <f t="shared" si="526"/>
        <v xml:space="preserve"> </v>
      </c>
      <c r="AR2593" s="92" t="str">
        <f>IF(LEN(AQ2593)=1,"",COUNTIF($AQ$19:AQ2593,AQ2593)=1)</f>
        <v/>
      </c>
      <c r="AS2593" s="73"/>
      <c r="AT2593" s="73"/>
      <c r="AU2593" s="73"/>
      <c r="AV2593" s="235" t="str">
        <f>IF($P2593=Lists!$A$13,Lists!$A$29,IF($P2593=Lists!$A$14,Lists!$A$30,$P2593))</f>
        <v/>
      </c>
      <c r="AW2593" s="73"/>
      <c r="AX2593" s="73"/>
    </row>
    <row r="2594" spans="2:50" x14ac:dyDescent="0.3">
      <c r="B2594" s="137">
        <f t="shared" si="532"/>
        <v>2576</v>
      </c>
      <c r="C2594" s="24"/>
      <c r="D2594" s="24"/>
      <c r="E2594" s="24"/>
      <c r="F2594" s="25"/>
      <c r="G2594" s="24"/>
      <c r="H2594" s="30"/>
      <c r="I2594" s="24"/>
      <c r="J2594" s="50" t="str">
        <f t="shared" si="523"/>
        <v/>
      </c>
      <c r="K2594" s="30"/>
      <c r="L2594" s="236"/>
      <c r="M2594" s="30"/>
      <c r="N2594" s="30"/>
      <c r="O2594" s="46" t="str">
        <f t="shared" si="524"/>
        <v/>
      </c>
      <c r="P2594" s="239" t="str">
        <f t="shared" si="527"/>
        <v/>
      </c>
      <c r="Q2594" s="52" t="str">
        <f t="shared" si="528"/>
        <v/>
      </c>
      <c r="R2594" s="127"/>
      <c r="S2594" s="86"/>
      <c r="T2594" s="127"/>
      <c r="U2594" s="86"/>
      <c r="V2594" s="87">
        <f t="shared" si="520"/>
        <v>0</v>
      </c>
      <c r="W2594" s="130"/>
      <c r="X2594" s="86"/>
      <c r="Y2594" s="86"/>
      <c r="Z2594" s="131"/>
      <c r="AA2594" s="87">
        <f t="shared" si="529"/>
        <v>0</v>
      </c>
      <c r="AB2594" s="127"/>
      <c r="AC2594" s="86"/>
      <c r="AD2594" s="87">
        <f t="shared" si="521"/>
        <v>0</v>
      </c>
      <c r="AE2594" s="127"/>
      <c r="AF2594" s="86"/>
      <c r="AG2594" s="86"/>
      <c r="AH2594" s="131"/>
      <c r="AI2594" s="88">
        <f t="shared" si="522"/>
        <v>0</v>
      </c>
      <c r="AJ2594" s="89" t="str">
        <f>IFERROR(IF(ISNA(MATCH($AV2594,Other_Category_Abbr,0)),INDEX(FGHG_List_Long_GWP,MATCH($AV2594,FGHG_List_Long,0)),INDEX(GWP_Other_Abbr,MATCH($AV2594,Other_Category_Abbr,0)))*SUM(V2594,AA2594,AD2594,AI2594),"")</f>
        <v/>
      </c>
      <c r="AK2594" s="89" t="str">
        <f>IFERROR(IF(ISNA(MATCH($AV2594,Other_Category_Abbr,0)),INDEX(FGHG_List_Long_GWP,MATCH($AV2594,FGHG_List_Long,0)),INDEX(GWP_Other_Abbr,MATCH($AV2594,Other_Category_Abbr,0)))*(T2594*(S2594+U2594)+W2594*(Y2594+X2594)+AD2594+AE2594*(AF2594+AG2594)),"")</f>
        <v/>
      </c>
      <c r="AL2594" s="90" t="str">
        <f t="shared" si="530"/>
        <v/>
      </c>
      <c r="AM2594" s="91" t="str">
        <f t="shared" si="531"/>
        <v/>
      </c>
      <c r="AP2594" s="92" t="b">
        <f t="shared" si="525"/>
        <v>0</v>
      </c>
      <c r="AQ2594" s="92" t="str">
        <f t="shared" si="526"/>
        <v xml:space="preserve"> </v>
      </c>
      <c r="AR2594" s="92" t="str">
        <f>IF(LEN(AQ2594)=1,"",COUNTIF($AQ$19:AQ2594,AQ2594)=1)</f>
        <v/>
      </c>
      <c r="AS2594" s="73"/>
      <c r="AT2594" s="73"/>
      <c r="AU2594" s="73"/>
      <c r="AV2594" s="235" t="str">
        <f>IF($P2594=Lists!$A$13,Lists!$A$29,IF($P2594=Lists!$A$14,Lists!$A$30,$P2594))</f>
        <v/>
      </c>
      <c r="AW2594" s="73"/>
      <c r="AX2594" s="73"/>
    </row>
    <row r="2595" spans="2:50" x14ac:dyDescent="0.3">
      <c r="B2595" s="137">
        <f t="shared" si="532"/>
        <v>2577</v>
      </c>
      <c r="C2595" s="24"/>
      <c r="D2595" s="24"/>
      <c r="E2595" s="24"/>
      <c r="F2595" s="25"/>
      <c r="G2595" s="24"/>
      <c r="H2595" s="30"/>
      <c r="I2595" s="24"/>
      <c r="J2595" s="50" t="str">
        <f t="shared" si="523"/>
        <v/>
      </c>
      <c r="K2595" s="30"/>
      <c r="L2595" s="236"/>
      <c r="M2595" s="30"/>
      <c r="N2595" s="30"/>
      <c r="O2595" s="46" t="str">
        <f t="shared" si="524"/>
        <v/>
      </c>
      <c r="P2595" s="239" t="str">
        <f t="shared" si="527"/>
        <v/>
      </c>
      <c r="Q2595" s="52" t="str">
        <f t="shared" si="528"/>
        <v/>
      </c>
      <c r="R2595" s="127"/>
      <c r="S2595" s="86"/>
      <c r="T2595" s="127"/>
      <c r="U2595" s="86"/>
      <c r="V2595" s="87">
        <f t="shared" si="520"/>
        <v>0</v>
      </c>
      <c r="W2595" s="130"/>
      <c r="X2595" s="86"/>
      <c r="Y2595" s="86"/>
      <c r="Z2595" s="131"/>
      <c r="AA2595" s="87">
        <f t="shared" si="529"/>
        <v>0</v>
      </c>
      <c r="AB2595" s="127"/>
      <c r="AC2595" s="86"/>
      <c r="AD2595" s="87">
        <f t="shared" si="521"/>
        <v>0</v>
      </c>
      <c r="AE2595" s="127"/>
      <c r="AF2595" s="86"/>
      <c r="AG2595" s="86"/>
      <c r="AH2595" s="131"/>
      <c r="AI2595" s="88">
        <f t="shared" si="522"/>
        <v>0</v>
      </c>
      <c r="AJ2595" s="89" t="str">
        <f>IFERROR(IF(ISNA(MATCH($AV2595,Other_Category_Abbr,0)),INDEX(FGHG_List_Long_GWP,MATCH($AV2595,FGHG_List_Long,0)),INDEX(GWP_Other_Abbr,MATCH($AV2595,Other_Category_Abbr,0)))*SUM(V2595,AA2595,AD2595,AI2595),"")</f>
        <v/>
      </c>
      <c r="AK2595" s="89" t="str">
        <f>IFERROR(IF(ISNA(MATCH($AV2595,Other_Category_Abbr,0)),INDEX(FGHG_List_Long_GWP,MATCH($AV2595,FGHG_List_Long,0)),INDEX(GWP_Other_Abbr,MATCH($AV2595,Other_Category_Abbr,0)))*(T2595*(S2595+U2595)+W2595*(Y2595+X2595)+AD2595+AE2595*(AF2595+AG2595)),"")</f>
        <v/>
      </c>
      <c r="AL2595" s="90" t="str">
        <f t="shared" si="530"/>
        <v/>
      </c>
      <c r="AM2595" s="91" t="str">
        <f t="shared" si="531"/>
        <v/>
      </c>
      <c r="AP2595" s="92" t="b">
        <f t="shared" si="525"/>
        <v>0</v>
      </c>
      <c r="AQ2595" s="92" t="str">
        <f t="shared" si="526"/>
        <v xml:space="preserve"> </v>
      </c>
      <c r="AR2595" s="92" t="str">
        <f>IF(LEN(AQ2595)=1,"",COUNTIF($AQ$19:AQ2595,AQ2595)=1)</f>
        <v/>
      </c>
      <c r="AS2595" s="73"/>
      <c r="AT2595" s="73"/>
      <c r="AU2595" s="73"/>
      <c r="AV2595" s="235" t="str">
        <f>IF($P2595=Lists!$A$13,Lists!$A$29,IF($P2595=Lists!$A$14,Lists!$A$30,$P2595))</f>
        <v/>
      </c>
      <c r="AW2595" s="73"/>
      <c r="AX2595" s="73"/>
    </row>
    <row r="2596" spans="2:50" x14ac:dyDescent="0.3">
      <c r="B2596" s="137">
        <f t="shared" si="532"/>
        <v>2578</v>
      </c>
      <c r="C2596" s="24"/>
      <c r="D2596" s="24"/>
      <c r="E2596" s="24"/>
      <c r="F2596" s="25"/>
      <c r="G2596" s="24"/>
      <c r="H2596" s="30"/>
      <c r="I2596" s="24"/>
      <c r="J2596" s="50" t="str">
        <f t="shared" si="523"/>
        <v/>
      </c>
      <c r="K2596" s="30"/>
      <c r="L2596" s="236"/>
      <c r="M2596" s="30"/>
      <c r="N2596" s="30"/>
      <c r="O2596" s="46" t="str">
        <f t="shared" si="524"/>
        <v/>
      </c>
      <c r="P2596" s="239" t="str">
        <f t="shared" si="527"/>
        <v/>
      </c>
      <c r="Q2596" s="52" t="str">
        <f t="shared" si="528"/>
        <v/>
      </c>
      <c r="R2596" s="127"/>
      <c r="S2596" s="86"/>
      <c r="T2596" s="127"/>
      <c r="U2596" s="86"/>
      <c r="V2596" s="87">
        <f t="shared" si="520"/>
        <v>0</v>
      </c>
      <c r="W2596" s="130"/>
      <c r="X2596" s="86"/>
      <c r="Y2596" s="86"/>
      <c r="Z2596" s="131"/>
      <c r="AA2596" s="87">
        <f t="shared" si="529"/>
        <v>0</v>
      </c>
      <c r="AB2596" s="127"/>
      <c r="AC2596" s="86"/>
      <c r="AD2596" s="87">
        <f t="shared" si="521"/>
        <v>0</v>
      </c>
      <c r="AE2596" s="127"/>
      <c r="AF2596" s="86"/>
      <c r="AG2596" s="86"/>
      <c r="AH2596" s="131"/>
      <c r="AI2596" s="88">
        <f t="shared" si="522"/>
        <v>0</v>
      </c>
      <c r="AJ2596" s="89" t="str">
        <f>IFERROR(IF(ISNA(MATCH($AV2596,Other_Category_Abbr,0)),INDEX(FGHG_List_Long_GWP,MATCH($AV2596,FGHG_List_Long,0)),INDEX(GWP_Other_Abbr,MATCH($AV2596,Other_Category_Abbr,0)))*SUM(V2596,AA2596,AD2596,AI2596),"")</f>
        <v/>
      </c>
      <c r="AK2596" s="89" t="str">
        <f>IFERROR(IF(ISNA(MATCH($AV2596,Other_Category_Abbr,0)),INDEX(FGHG_List_Long_GWP,MATCH($AV2596,FGHG_List_Long,0)),INDEX(GWP_Other_Abbr,MATCH($AV2596,Other_Category_Abbr,0)))*(T2596*(S2596+U2596)+W2596*(Y2596+X2596)+AD2596+AE2596*(AF2596+AG2596)),"")</f>
        <v/>
      </c>
      <c r="AL2596" s="90" t="str">
        <f t="shared" si="530"/>
        <v/>
      </c>
      <c r="AM2596" s="91" t="str">
        <f t="shared" si="531"/>
        <v/>
      </c>
      <c r="AP2596" s="92" t="b">
        <f t="shared" si="525"/>
        <v>0</v>
      </c>
      <c r="AQ2596" s="92" t="str">
        <f t="shared" si="526"/>
        <v xml:space="preserve"> </v>
      </c>
      <c r="AR2596" s="92" t="str">
        <f>IF(LEN(AQ2596)=1,"",COUNTIF($AQ$19:AQ2596,AQ2596)=1)</f>
        <v/>
      </c>
      <c r="AS2596" s="73"/>
      <c r="AT2596" s="73"/>
      <c r="AU2596" s="73"/>
      <c r="AV2596" s="235" t="str">
        <f>IF($P2596=Lists!$A$13,Lists!$A$29,IF($P2596=Lists!$A$14,Lists!$A$30,$P2596))</f>
        <v/>
      </c>
      <c r="AW2596" s="73"/>
      <c r="AX2596" s="73"/>
    </row>
    <row r="2597" spans="2:50" x14ac:dyDescent="0.3">
      <c r="B2597" s="137">
        <f t="shared" si="532"/>
        <v>2579</v>
      </c>
      <c r="C2597" s="24"/>
      <c r="D2597" s="24"/>
      <c r="E2597" s="24"/>
      <c r="F2597" s="25"/>
      <c r="G2597" s="24"/>
      <c r="H2597" s="30"/>
      <c r="I2597" s="24"/>
      <c r="J2597" s="50" t="str">
        <f t="shared" si="523"/>
        <v/>
      </c>
      <c r="K2597" s="30"/>
      <c r="L2597" s="236"/>
      <c r="M2597" s="30"/>
      <c r="N2597" s="30"/>
      <c r="O2597" s="46" t="str">
        <f t="shared" si="524"/>
        <v/>
      </c>
      <c r="P2597" s="239" t="str">
        <f t="shared" si="527"/>
        <v/>
      </c>
      <c r="Q2597" s="52" t="str">
        <f t="shared" si="528"/>
        <v/>
      </c>
      <c r="R2597" s="127"/>
      <c r="S2597" s="86"/>
      <c r="T2597" s="127"/>
      <c r="U2597" s="86"/>
      <c r="V2597" s="87">
        <f t="shared" si="520"/>
        <v>0</v>
      </c>
      <c r="W2597" s="130"/>
      <c r="X2597" s="86"/>
      <c r="Y2597" s="86"/>
      <c r="Z2597" s="131"/>
      <c r="AA2597" s="87">
        <f t="shared" si="529"/>
        <v>0</v>
      </c>
      <c r="AB2597" s="127"/>
      <c r="AC2597" s="86"/>
      <c r="AD2597" s="87">
        <f t="shared" si="521"/>
        <v>0</v>
      </c>
      <c r="AE2597" s="127"/>
      <c r="AF2597" s="86"/>
      <c r="AG2597" s="86"/>
      <c r="AH2597" s="131"/>
      <c r="AI2597" s="88">
        <f t="shared" si="522"/>
        <v>0</v>
      </c>
      <c r="AJ2597" s="89" t="str">
        <f>IFERROR(IF(ISNA(MATCH($AV2597,Other_Category_Abbr,0)),INDEX(FGHG_List_Long_GWP,MATCH($AV2597,FGHG_List_Long,0)),INDEX(GWP_Other_Abbr,MATCH($AV2597,Other_Category_Abbr,0)))*SUM(V2597,AA2597,AD2597,AI2597),"")</f>
        <v/>
      </c>
      <c r="AK2597" s="89" t="str">
        <f>IFERROR(IF(ISNA(MATCH($AV2597,Other_Category_Abbr,0)),INDEX(FGHG_List_Long_GWP,MATCH($AV2597,FGHG_List_Long,0)),INDEX(GWP_Other_Abbr,MATCH($AV2597,Other_Category_Abbr,0)))*(T2597*(S2597+U2597)+W2597*(Y2597+X2597)+AD2597+AE2597*(AF2597+AG2597)),"")</f>
        <v/>
      </c>
      <c r="AL2597" s="90" t="str">
        <f t="shared" si="530"/>
        <v/>
      </c>
      <c r="AM2597" s="91" t="str">
        <f t="shared" si="531"/>
        <v/>
      </c>
      <c r="AP2597" s="92" t="b">
        <f t="shared" si="525"/>
        <v>0</v>
      </c>
      <c r="AQ2597" s="92" t="str">
        <f t="shared" si="526"/>
        <v xml:space="preserve"> </v>
      </c>
      <c r="AR2597" s="92" t="str">
        <f>IF(LEN(AQ2597)=1,"",COUNTIF($AQ$19:AQ2597,AQ2597)=1)</f>
        <v/>
      </c>
      <c r="AS2597" s="73"/>
      <c r="AT2597" s="73"/>
      <c r="AU2597" s="73"/>
      <c r="AV2597" s="235" t="str">
        <f>IF($P2597=Lists!$A$13,Lists!$A$29,IF($P2597=Lists!$A$14,Lists!$A$30,$P2597))</f>
        <v/>
      </c>
      <c r="AW2597" s="73"/>
      <c r="AX2597" s="73"/>
    </row>
    <row r="2598" spans="2:50" x14ac:dyDescent="0.3">
      <c r="B2598" s="137">
        <f t="shared" si="532"/>
        <v>2580</v>
      </c>
      <c r="C2598" s="24"/>
      <c r="D2598" s="24"/>
      <c r="E2598" s="24"/>
      <c r="F2598" s="25"/>
      <c r="G2598" s="24"/>
      <c r="H2598" s="30"/>
      <c r="I2598" s="24"/>
      <c r="J2598" s="50" t="str">
        <f t="shared" si="523"/>
        <v/>
      </c>
      <c r="K2598" s="30"/>
      <c r="L2598" s="236"/>
      <c r="M2598" s="30"/>
      <c r="N2598" s="30"/>
      <c r="O2598" s="46" t="str">
        <f t="shared" si="524"/>
        <v/>
      </c>
      <c r="P2598" s="239" t="str">
        <f t="shared" si="527"/>
        <v/>
      </c>
      <c r="Q2598" s="52" t="str">
        <f t="shared" si="528"/>
        <v/>
      </c>
      <c r="R2598" s="127"/>
      <c r="S2598" s="86"/>
      <c r="T2598" s="127"/>
      <c r="U2598" s="86"/>
      <c r="V2598" s="87">
        <f t="shared" si="520"/>
        <v>0</v>
      </c>
      <c r="W2598" s="130"/>
      <c r="X2598" s="86"/>
      <c r="Y2598" s="86"/>
      <c r="Z2598" s="131"/>
      <c r="AA2598" s="87">
        <f t="shared" si="529"/>
        <v>0</v>
      </c>
      <c r="AB2598" s="127"/>
      <c r="AC2598" s="86"/>
      <c r="AD2598" s="87">
        <f t="shared" si="521"/>
        <v>0</v>
      </c>
      <c r="AE2598" s="127"/>
      <c r="AF2598" s="86"/>
      <c r="AG2598" s="86"/>
      <c r="AH2598" s="131"/>
      <c r="AI2598" s="88">
        <f t="shared" si="522"/>
        <v>0</v>
      </c>
      <c r="AJ2598" s="89" t="str">
        <f>IFERROR(IF(ISNA(MATCH($AV2598,Other_Category_Abbr,0)),INDEX(FGHG_List_Long_GWP,MATCH($AV2598,FGHG_List_Long,0)),INDEX(GWP_Other_Abbr,MATCH($AV2598,Other_Category_Abbr,0)))*SUM(V2598,AA2598,AD2598,AI2598),"")</f>
        <v/>
      </c>
      <c r="AK2598" s="89" t="str">
        <f>IFERROR(IF(ISNA(MATCH($AV2598,Other_Category_Abbr,0)),INDEX(FGHG_List_Long_GWP,MATCH($AV2598,FGHG_List_Long,0)),INDEX(GWP_Other_Abbr,MATCH($AV2598,Other_Category_Abbr,0)))*(T2598*(S2598+U2598)+W2598*(Y2598+X2598)+AD2598+AE2598*(AF2598+AG2598)),"")</f>
        <v/>
      </c>
      <c r="AL2598" s="90" t="str">
        <f t="shared" si="530"/>
        <v/>
      </c>
      <c r="AM2598" s="91" t="str">
        <f t="shared" si="531"/>
        <v/>
      </c>
      <c r="AP2598" s="92" t="b">
        <f t="shared" si="525"/>
        <v>0</v>
      </c>
      <c r="AQ2598" s="92" t="str">
        <f t="shared" si="526"/>
        <v xml:space="preserve"> </v>
      </c>
      <c r="AR2598" s="92" t="str">
        <f>IF(LEN(AQ2598)=1,"",COUNTIF($AQ$19:AQ2598,AQ2598)=1)</f>
        <v/>
      </c>
      <c r="AS2598" s="73"/>
      <c r="AT2598" s="73"/>
      <c r="AU2598" s="73"/>
      <c r="AV2598" s="235" t="str">
        <f>IF($P2598=Lists!$A$13,Lists!$A$29,IF($P2598=Lists!$A$14,Lists!$A$30,$P2598))</f>
        <v/>
      </c>
      <c r="AW2598" s="73"/>
      <c r="AX2598" s="73"/>
    </row>
    <row r="2599" spans="2:50" x14ac:dyDescent="0.3">
      <c r="B2599" s="137">
        <f t="shared" si="532"/>
        <v>2581</v>
      </c>
      <c r="C2599" s="24"/>
      <c r="D2599" s="24"/>
      <c r="E2599" s="24"/>
      <c r="F2599" s="25"/>
      <c r="G2599" s="24"/>
      <c r="H2599" s="30"/>
      <c r="I2599" s="24"/>
      <c r="J2599" s="50" t="str">
        <f t="shared" si="523"/>
        <v/>
      </c>
      <c r="K2599" s="30"/>
      <c r="L2599" s="236"/>
      <c r="M2599" s="30"/>
      <c r="N2599" s="30"/>
      <c r="O2599" s="46" t="str">
        <f t="shared" si="524"/>
        <v/>
      </c>
      <c r="P2599" s="239" t="str">
        <f t="shared" si="527"/>
        <v/>
      </c>
      <c r="Q2599" s="52" t="str">
        <f t="shared" si="528"/>
        <v/>
      </c>
      <c r="R2599" s="127"/>
      <c r="S2599" s="86"/>
      <c r="T2599" s="127"/>
      <c r="U2599" s="86"/>
      <c r="V2599" s="87">
        <f t="shared" si="520"/>
        <v>0</v>
      </c>
      <c r="W2599" s="130"/>
      <c r="X2599" s="86"/>
      <c r="Y2599" s="86"/>
      <c r="Z2599" s="131"/>
      <c r="AA2599" s="87">
        <f t="shared" si="529"/>
        <v>0</v>
      </c>
      <c r="AB2599" s="127"/>
      <c r="AC2599" s="86"/>
      <c r="AD2599" s="87">
        <f t="shared" si="521"/>
        <v>0</v>
      </c>
      <c r="AE2599" s="127"/>
      <c r="AF2599" s="86"/>
      <c r="AG2599" s="86"/>
      <c r="AH2599" s="131"/>
      <c r="AI2599" s="88">
        <f t="shared" si="522"/>
        <v>0</v>
      </c>
      <c r="AJ2599" s="89" t="str">
        <f>IFERROR(IF(ISNA(MATCH($AV2599,Other_Category_Abbr,0)),INDEX(FGHG_List_Long_GWP,MATCH($AV2599,FGHG_List_Long,0)),INDEX(GWP_Other_Abbr,MATCH($AV2599,Other_Category_Abbr,0)))*SUM(V2599,AA2599,AD2599,AI2599),"")</f>
        <v/>
      </c>
      <c r="AK2599" s="89" t="str">
        <f>IFERROR(IF(ISNA(MATCH($AV2599,Other_Category_Abbr,0)),INDEX(FGHG_List_Long_GWP,MATCH($AV2599,FGHG_List_Long,0)),INDEX(GWP_Other_Abbr,MATCH($AV2599,Other_Category_Abbr,0)))*(T2599*(S2599+U2599)+W2599*(Y2599+X2599)+AD2599+AE2599*(AF2599+AG2599)),"")</f>
        <v/>
      </c>
      <c r="AL2599" s="90" t="str">
        <f t="shared" si="530"/>
        <v/>
      </c>
      <c r="AM2599" s="91" t="str">
        <f t="shared" si="531"/>
        <v/>
      </c>
      <c r="AP2599" s="92" t="b">
        <f t="shared" si="525"/>
        <v>0</v>
      </c>
      <c r="AQ2599" s="92" t="str">
        <f t="shared" si="526"/>
        <v xml:space="preserve"> </v>
      </c>
      <c r="AR2599" s="92" t="str">
        <f>IF(LEN(AQ2599)=1,"",COUNTIF($AQ$19:AQ2599,AQ2599)=1)</f>
        <v/>
      </c>
      <c r="AS2599" s="73"/>
      <c r="AT2599" s="73"/>
      <c r="AU2599" s="73"/>
      <c r="AV2599" s="235" t="str">
        <f>IF($P2599=Lists!$A$13,Lists!$A$29,IF($P2599=Lists!$A$14,Lists!$A$30,$P2599))</f>
        <v/>
      </c>
      <c r="AW2599" s="73"/>
      <c r="AX2599" s="73"/>
    </row>
    <row r="2600" spans="2:50" x14ac:dyDescent="0.3">
      <c r="B2600" s="137">
        <f t="shared" si="532"/>
        <v>2582</v>
      </c>
      <c r="C2600" s="24"/>
      <c r="D2600" s="24"/>
      <c r="E2600" s="24"/>
      <c r="F2600" s="25"/>
      <c r="G2600" s="24"/>
      <c r="H2600" s="30"/>
      <c r="I2600" s="24"/>
      <c r="J2600" s="50" t="str">
        <f t="shared" si="523"/>
        <v/>
      </c>
      <c r="K2600" s="30"/>
      <c r="L2600" s="236"/>
      <c r="M2600" s="30"/>
      <c r="N2600" s="30"/>
      <c r="O2600" s="46" t="str">
        <f t="shared" si="524"/>
        <v/>
      </c>
      <c r="P2600" s="239" t="str">
        <f t="shared" si="527"/>
        <v/>
      </c>
      <c r="Q2600" s="52" t="str">
        <f t="shared" si="528"/>
        <v/>
      </c>
      <c r="R2600" s="127"/>
      <c r="S2600" s="86"/>
      <c r="T2600" s="127"/>
      <c r="U2600" s="86"/>
      <c r="V2600" s="87">
        <f t="shared" ref="V2600:V2663" si="533">+(R2600*S2600)+(T2600*U2600)</f>
        <v>0</v>
      </c>
      <c r="W2600" s="130"/>
      <c r="X2600" s="86"/>
      <c r="Y2600" s="86"/>
      <c r="Z2600" s="131"/>
      <c r="AA2600" s="87">
        <f t="shared" si="529"/>
        <v>0</v>
      </c>
      <c r="AB2600" s="127"/>
      <c r="AC2600" s="86"/>
      <c r="AD2600" s="87">
        <f t="shared" ref="AD2600:AD2663" si="534">+(AB2600*AC2600)</f>
        <v>0</v>
      </c>
      <c r="AE2600" s="127"/>
      <c r="AF2600" s="86"/>
      <c r="AG2600" s="86"/>
      <c r="AH2600" s="131"/>
      <c r="AI2600" s="88">
        <f t="shared" ref="AI2600:AI2663" si="535">+AE2600*(AF2600+AG2600*(1-AH2600))</f>
        <v>0</v>
      </c>
      <c r="AJ2600" s="89" t="str">
        <f>IFERROR(IF(ISNA(MATCH($AV2600,Other_Category_Abbr,0)),INDEX(FGHG_List_Long_GWP,MATCH($AV2600,FGHG_List_Long,0)),INDEX(GWP_Other_Abbr,MATCH($AV2600,Other_Category_Abbr,0)))*SUM(V2600,AA2600,AD2600,AI2600),"")</f>
        <v/>
      </c>
      <c r="AK2600" s="89" t="str">
        <f>IFERROR(IF(ISNA(MATCH($AV2600,Other_Category_Abbr,0)),INDEX(FGHG_List_Long_GWP,MATCH($AV2600,FGHG_List_Long,0)),INDEX(GWP_Other_Abbr,MATCH($AV2600,Other_Category_Abbr,0)))*(T2600*(S2600+U2600)+W2600*(Y2600+X2600)+AD2600+AE2600*(AF2600+AG2600)),"")</f>
        <v/>
      </c>
      <c r="AL2600" s="90" t="str">
        <f t="shared" si="530"/>
        <v/>
      </c>
      <c r="AM2600" s="91" t="str">
        <f t="shared" si="531"/>
        <v/>
      </c>
      <c r="AP2600" s="92" t="b">
        <f t="shared" si="525"/>
        <v>0</v>
      </c>
      <c r="AQ2600" s="92" t="str">
        <f t="shared" si="526"/>
        <v xml:space="preserve"> </v>
      </c>
      <c r="AR2600" s="92" t="str">
        <f>IF(LEN(AQ2600)=1,"",COUNTIF($AQ$19:AQ2600,AQ2600)=1)</f>
        <v/>
      </c>
      <c r="AS2600" s="73"/>
      <c r="AT2600" s="73"/>
      <c r="AU2600" s="73"/>
      <c r="AV2600" s="235" t="str">
        <f>IF($P2600=Lists!$A$13,Lists!$A$29,IF($P2600=Lists!$A$14,Lists!$A$30,$P2600))</f>
        <v/>
      </c>
      <c r="AW2600" s="73"/>
      <c r="AX2600" s="73"/>
    </row>
    <row r="2601" spans="2:50" x14ac:dyDescent="0.3">
      <c r="B2601" s="137">
        <f t="shared" si="532"/>
        <v>2583</v>
      </c>
      <c r="C2601" s="24"/>
      <c r="D2601" s="24"/>
      <c r="E2601" s="24"/>
      <c r="F2601" s="25"/>
      <c r="G2601" s="24"/>
      <c r="H2601" s="30"/>
      <c r="I2601" s="24"/>
      <c r="J2601" s="50" t="str">
        <f t="shared" si="523"/>
        <v/>
      </c>
      <c r="K2601" s="30"/>
      <c r="L2601" s="236"/>
      <c r="M2601" s="30"/>
      <c r="N2601" s="30"/>
      <c r="O2601" s="46" t="str">
        <f t="shared" si="524"/>
        <v/>
      </c>
      <c r="P2601" s="239" t="str">
        <f t="shared" si="527"/>
        <v/>
      </c>
      <c r="Q2601" s="52" t="str">
        <f t="shared" si="528"/>
        <v/>
      </c>
      <c r="R2601" s="127"/>
      <c r="S2601" s="86"/>
      <c r="T2601" s="127"/>
      <c r="U2601" s="86"/>
      <c r="V2601" s="87">
        <f t="shared" si="533"/>
        <v>0</v>
      </c>
      <c r="W2601" s="130"/>
      <c r="X2601" s="86"/>
      <c r="Y2601" s="86"/>
      <c r="Z2601" s="131"/>
      <c r="AA2601" s="87">
        <f t="shared" si="529"/>
        <v>0</v>
      </c>
      <c r="AB2601" s="127"/>
      <c r="AC2601" s="86"/>
      <c r="AD2601" s="87">
        <f t="shared" si="534"/>
        <v>0</v>
      </c>
      <c r="AE2601" s="127"/>
      <c r="AF2601" s="86"/>
      <c r="AG2601" s="86"/>
      <c r="AH2601" s="131"/>
      <c r="AI2601" s="88">
        <f t="shared" si="535"/>
        <v>0</v>
      </c>
      <c r="AJ2601" s="89" t="str">
        <f>IFERROR(IF(ISNA(MATCH($AV2601,Other_Category_Abbr,0)),INDEX(FGHG_List_Long_GWP,MATCH($AV2601,FGHG_List_Long,0)),INDEX(GWP_Other_Abbr,MATCH($AV2601,Other_Category_Abbr,0)))*SUM(V2601,AA2601,AD2601,AI2601),"")</f>
        <v/>
      </c>
      <c r="AK2601" s="89" t="str">
        <f>IFERROR(IF(ISNA(MATCH($AV2601,Other_Category_Abbr,0)),INDEX(FGHG_List_Long_GWP,MATCH($AV2601,FGHG_List_Long,0)),INDEX(GWP_Other_Abbr,MATCH($AV2601,Other_Category_Abbr,0)))*(T2601*(S2601+U2601)+W2601*(Y2601+X2601)+AD2601+AE2601*(AF2601+AG2601)),"")</f>
        <v/>
      </c>
      <c r="AL2601" s="90" t="str">
        <f t="shared" si="530"/>
        <v/>
      </c>
      <c r="AM2601" s="91" t="str">
        <f t="shared" si="531"/>
        <v/>
      </c>
      <c r="AP2601" s="92" t="b">
        <f t="shared" si="525"/>
        <v>0</v>
      </c>
      <c r="AQ2601" s="92" t="str">
        <f t="shared" si="526"/>
        <v xml:space="preserve"> </v>
      </c>
      <c r="AR2601" s="92" t="str">
        <f>IF(LEN(AQ2601)=1,"",COUNTIF($AQ$19:AQ2601,AQ2601)=1)</f>
        <v/>
      </c>
      <c r="AS2601" s="73"/>
      <c r="AT2601" s="73"/>
      <c r="AU2601" s="73"/>
      <c r="AV2601" s="235" t="str">
        <f>IF($P2601=Lists!$A$13,Lists!$A$29,IF($P2601=Lists!$A$14,Lists!$A$30,$P2601))</f>
        <v/>
      </c>
      <c r="AW2601" s="73"/>
      <c r="AX2601" s="73"/>
    </row>
    <row r="2602" spans="2:50" x14ac:dyDescent="0.3">
      <c r="B2602" s="137">
        <f t="shared" si="532"/>
        <v>2584</v>
      </c>
      <c r="C2602" s="24"/>
      <c r="D2602" s="24"/>
      <c r="E2602" s="24"/>
      <c r="F2602" s="25"/>
      <c r="G2602" s="24"/>
      <c r="H2602" s="30"/>
      <c r="I2602" s="24"/>
      <c r="J2602" s="50" t="str">
        <f t="shared" si="523"/>
        <v/>
      </c>
      <c r="K2602" s="30"/>
      <c r="L2602" s="236"/>
      <c r="M2602" s="30"/>
      <c r="N2602" s="30"/>
      <c r="O2602" s="46" t="str">
        <f t="shared" si="524"/>
        <v/>
      </c>
      <c r="P2602" s="239" t="str">
        <f t="shared" si="527"/>
        <v/>
      </c>
      <c r="Q2602" s="52" t="str">
        <f t="shared" si="528"/>
        <v/>
      </c>
      <c r="R2602" s="127"/>
      <c r="S2602" s="86"/>
      <c r="T2602" s="127"/>
      <c r="U2602" s="86"/>
      <c r="V2602" s="87">
        <f t="shared" si="533"/>
        <v>0</v>
      </c>
      <c r="W2602" s="130"/>
      <c r="X2602" s="86"/>
      <c r="Y2602" s="86"/>
      <c r="Z2602" s="131"/>
      <c r="AA2602" s="87">
        <f t="shared" si="529"/>
        <v>0</v>
      </c>
      <c r="AB2602" s="127"/>
      <c r="AC2602" s="86"/>
      <c r="AD2602" s="87">
        <f t="shared" si="534"/>
        <v>0</v>
      </c>
      <c r="AE2602" s="127"/>
      <c r="AF2602" s="86"/>
      <c r="AG2602" s="86"/>
      <c r="AH2602" s="131"/>
      <c r="AI2602" s="88">
        <f t="shared" si="535"/>
        <v>0</v>
      </c>
      <c r="AJ2602" s="89" t="str">
        <f>IFERROR(IF(ISNA(MATCH($AV2602,Other_Category_Abbr,0)),INDEX(FGHG_List_Long_GWP,MATCH($AV2602,FGHG_List_Long,0)),INDEX(GWP_Other_Abbr,MATCH($AV2602,Other_Category_Abbr,0)))*SUM(V2602,AA2602,AD2602,AI2602),"")</f>
        <v/>
      </c>
      <c r="AK2602" s="89" t="str">
        <f>IFERROR(IF(ISNA(MATCH($AV2602,Other_Category_Abbr,0)),INDEX(FGHG_List_Long_GWP,MATCH($AV2602,FGHG_List_Long,0)),INDEX(GWP_Other_Abbr,MATCH($AV2602,Other_Category_Abbr,0)))*(T2602*(S2602+U2602)+W2602*(Y2602+X2602)+AD2602+AE2602*(AF2602+AG2602)),"")</f>
        <v/>
      </c>
      <c r="AL2602" s="90" t="str">
        <f t="shared" si="530"/>
        <v/>
      </c>
      <c r="AM2602" s="91" t="str">
        <f t="shared" si="531"/>
        <v/>
      </c>
      <c r="AP2602" s="92" t="b">
        <f t="shared" si="525"/>
        <v>0</v>
      </c>
      <c r="AQ2602" s="92" t="str">
        <f t="shared" si="526"/>
        <v xml:space="preserve"> </v>
      </c>
      <c r="AR2602" s="92" t="str">
        <f>IF(LEN(AQ2602)=1,"",COUNTIF($AQ$19:AQ2602,AQ2602)=1)</f>
        <v/>
      </c>
      <c r="AS2602" s="73"/>
      <c r="AT2602" s="73"/>
      <c r="AU2602" s="73"/>
      <c r="AV2602" s="235" t="str">
        <f>IF($P2602=Lists!$A$13,Lists!$A$29,IF($P2602=Lists!$A$14,Lists!$A$30,$P2602))</f>
        <v/>
      </c>
      <c r="AW2602" s="73"/>
      <c r="AX2602" s="73"/>
    </row>
    <row r="2603" spans="2:50" x14ac:dyDescent="0.3">
      <c r="B2603" s="137">
        <f t="shared" si="532"/>
        <v>2585</v>
      </c>
      <c r="C2603" s="24"/>
      <c r="D2603" s="24"/>
      <c r="E2603" s="24"/>
      <c r="F2603" s="25"/>
      <c r="G2603" s="24"/>
      <c r="H2603" s="30"/>
      <c r="I2603" s="24"/>
      <c r="J2603" s="50" t="str">
        <f t="shared" si="523"/>
        <v/>
      </c>
      <c r="K2603" s="30"/>
      <c r="L2603" s="236"/>
      <c r="M2603" s="30"/>
      <c r="N2603" s="30"/>
      <c r="O2603" s="46" t="str">
        <f t="shared" si="524"/>
        <v/>
      </c>
      <c r="P2603" s="239" t="str">
        <f t="shared" si="527"/>
        <v/>
      </c>
      <c r="Q2603" s="52" t="str">
        <f t="shared" si="528"/>
        <v/>
      </c>
      <c r="R2603" s="127"/>
      <c r="S2603" s="86"/>
      <c r="T2603" s="127"/>
      <c r="U2603" s="86"/>
      <c r="V2603" s="87">
        <f t="shared" si="533"/>
        <v>0</v>
      </c>
      <c r="W2603" s="130"/>
      <c r="X2603" s="86"/>
      <c r="Y2603" s="86"/>
      <c r="Z2603" s="131"/>
      <c r="AA2603" s="87">
        <f t="shared" si="529"/>
        <v>0</v>
      </c>
      <c r="AB2603" s="127"/>
      <c r="AC2603" s="86"/>
      <c r="AD2603" s="87">
        <f t="shared" si="534"/>
        <v>0</v>
      </c>
      <c r="AE2603" s="127"/>
      <c r="AF2603" s="86"/>
      <c r="AG2603" s="86"/>
      <c r="AH2603" s="131"/>
      <c r="AI2603" s="88">
        <f t="shared" si="535"/>
        <v>0</v>
      </c>
      <c r="AJ2603" s="89" t="str">
        <f>IFERROR(IF(ISNA(MATCH($AV2603,Other_Category_Abbr,0)),INDEX(FGHG_List_Long_GWP,MATCH($AV2603,FGHG_List_Long,0)),INDEX(GWP_Other_Abbr,MATCH($AV2603,Other_Category_Abbr,0)))*SUM(V2603,AA2603,AD2603,AI2603),"")</f>
        <v/>
      </c>
      <c r="AK2603" s="89" t="str">
        <f>IFERROR(IF(ISNA(MATCH($AV2603,Other_Category_Abbr,0)),INDEX(FGHG_List_Long_GWP,MATCH($AV2603,FGHG_List_Long,0)),INDEX(GWP_Other_Abbr,MATCH($AV2603,Other_Category_Abbr,0)))*(T2603*(S2603+U2603)+W2603*(Y2603+X2603)+AD2603+AE2603*(AF2603+AG2603)),"")</f>
        <v/>
      </c>
      <c r="AL2603" s="90" t="str">
        <f t="shared" si="530"/>
        <v/>
      </c>
      <c r="AM2603" s="91" t="str">
        <f t="shared" si="531"/>
        <v/>
      </c>
      <c r="AP2603" s="92" t="b">
        <f t="shared" si="525"/>
        <v>0</v>
      </c>
      <c r="AQ2603" s="92" t="str">
        <f t="shared" si="526"/>
        <v xml:space="preserve"> </v>
      </c>
      <c r="AR2603" s="92" t="str">
        <f>IF(LEN(AQ2603)=1,"",COUNTIF($AQ$19:AQ2603,AQ2603)=1)</f>
        <v/>
      </c>
      <c r="AS2603" s="73"/>
      <c r="AT2603" s="73"/>
      <c r="AU2603" s="73"/>
      <c r="AV2603" s="235" t="str">
        <f>IF($P2603=Lists!$A$13,Lists!$A$29,IF($P2603=Lists!$A$14,Lists!$A$30,$P2603))</f>
        <v/>
      </c>
      <c r="AW2603" s="73"/>
      <c r="AX2603" s="73"/>
    </row>
    <row r="2604" spans="2:50" x14ac:dyDescent="0.3">
      <c r="B2604" s="137">
        <f t="shared" si="532"/>
        <v>2586</v>
      </c>
      <c r="C2604" s="24"/>
      <c r="D2604" s="24"/>
      <c r="E2604" s="24"/>
      <c r="F2604" s="25"/>
      <c r="G2604" s="24"/>
      <c r="H2604" s="30"/>
      <c r="I2604" s="24"/>
      <c r="J2604" s="50" t="str">
        <f t="shared" si="523"/>
        <v/>
      </c>
      <c r="K2604" s="30"/>
      <c r="L2604" s="236"/>
      <c r="M2604" s="30"/>
      <c r="N2604" s="30"/>
      <c r="O2604" s="46" t="str">
        <f t="shared" si="524"/>
        <v/>
      </c>
      <c r="P2604" s="239" t="str">
        <f t="shared" si="527"/>
        <v/>
      </c>
      <c r="Q2604" s="52" t="str">
        <f t="shared" si="528"/>
        <v/>
      </c>
      <c r="R2604" s="127"/>
      <c r="S2604" s="86"/>
      <c r="T2604" s="127"/>
      <c r="U2604" s="86"/>
      <c r="V2604" s="87">
        <f t="shared" si="533"/>
        <v>0</v>
      </c>
      <c r="W2604" s="130"/>
      <c r="X2604" s="86"/>
      <c r="Y2604" s="86"/>
      <c r="Z2604" s="131"/>
      <c r="AA2604" s="87">
        <f t="shared" si="529"/>
        <v>0</v>
      </c>
      <c r="AB2604" s="127"/>
      <c r="AC2604" s="86"/>
      <c r="AD2604" s="87">
        <f t="shared" si="534"/>
        <v>0</v>
      </c>
      <c r="AE2604" s="127"/>
      <c r="AF2604" s="86"/>
      <c r="AG2604" s="86"/>
      <c r="AH2604" s="131"/>
      <c r="AI2604" s="88">
        <f t="shared" si="535"/>
        <v>0</v>
      </c>
      <c r="AJ2604" s="89" t="str">
        <f>IFERROR(IF(ISNA(MATCH($AV2604,Other_Category_Abbr,0)),INDEX(FGHG_List_Long_GWP,MATCH($AV2604,FGHG_List_Long,0)),INDEX(GWP_Other_Abbr,MATCH($AV2604,Other_Category_Abbr,0)))*SUM(V2604,AA2604,AD2604,AI2604),"")</f>
        <v/>
      </c>
      <c r="AK2604" s="89" t="str">
        <f>IFERROR(IF(ISNA(MATCH($AV2604,Other_Category_Abbr,0)),INDEX(FGHG_List_Long_GWP,MATCH($AV2604,FGHG_List_Long,0)),INDEX(GWP_Other_Abbr,MATCH($AV2604,Other_Category_Abbr,0)))*(T2604*(S2604+U2604)+W2604*(Y2604+X2604)+AD2604+AE2604*(AF2604+AG2604)),"")</f>
        <v/>
      </c>
      <c r="AL2604" s="90" t="str">
        <f t="shared" si="530"/>
        <v/>
      </c>
      <c r="AM2604" s="91" t="str">
        <f t="shared" si="531"/>
        <v/>
      </c>
      <c r="AP2604" s="92" t="b">
        <f t="shared" si="525"/>
        <v>0</v>
      </c>
      <c r="AQ2604" s="92" t="str">
        <f t="shared" si="526"/>
        <v xml:space="preserve"> </v>
      </c>
      <c r="AR2604" s="92" t="str">
        <f>IF(LEN(AQ2604)=1,"",COUNTIF($AQ$19:AQ2604,AQ2604)=1)</f>
        <v/>
      </c>
      <c r="AS2604" s="73"/>
      <c r="AT2604" s="73"/>
      <c r="AU2604" s="73"/>
      <c r="AV2604" s="235" t="str">
        <f>IF($P2604=Lists!$A$13,Lists!$A$29,IF($P2604=Lists!$A$14,Lists!$A$30,$P2604))</f>
        <v/>
      </c>
      <c r="AW2604" s="73"/>
      <c r="AX2604" s="73"/>
    </row>
    <row r="2605" spans="2:50" x14ac:dyDescent="0.3">
      <c r="B2605" s="137">
        <f t="shared" si="532"/>
        <v>2587</v>
      </c>
      <c r="C2605" s="24"/>
      <c r="D2605" s="24"/>
      <c r="E2605" s="24"/>
      <c r="F2605" s="25"/>
      <c r="G2605" s="24"/>
      <c r="H2605" s="30"/>
      <c r="I2605" s="24"/>
      <c r="J2605" s="50" t="str">
        <f t="shared" si="523"/>
        <v/>
      </c>
      <c r="K2605" s="30"/>
      <c r="L2605" s="236"/>
      <c r="M2605" s="30"/>
      <c r="N2605" s="30"/>
      <c r="O2605" s="46" t="str">
        <f t="shared" si="524"/>
        <v/>
      </c>
      <c r="P2605" s="239" t="str">
        <f t="shared" si="527"/>
        <v/>
      </c>
      <c r="Q2605" s="52" t="str">
        <f t="shared" si="528"/>
        <v/>
      </c>
      <c r="R2605" s="127"/>
      <c r="S2605" s="86"/>
      <c r="T2605" s="127"/>
      <c r="U2605" s="86"/>
      <c r="V2605" s="87">
        <f t="shared" si="533"/>
        <v>0</v>
      </c>
      <c r="W2605" s="130"/>
      <c r="X2605" s="86"/>
      <c r="Y2605" s="86"/>
      <c r="Z2605" s="131"/>
      <c r="AA2605" s="87">
        <f t="shared" si="529"/>
        <v>0</v>
      </c>
      <c r="AB2605" s="127"/>
      <c r="AC2605" s="86"/>
      <c r="AD2605" s="87">
        <f t="shared" si="534"/>
        <v>0</v>
      </c>
      <c r="AE2605" s="127"/>
      <c r="AF2605" s="86"/>
      <c r="AG2605" s="86"/>
      <c r="AH2605" s="131"/>
      <c r="AI2605" s="88">
        <f t="shared" si="535"/>
        <v>0</v>
      </c>
      <c r="AJ2605" s="89" t="str">
        <f>IFERROR(IF(ISNA(MATCH($AV2605,Other_Category_Abbr,0)),INDEX(FGHG_List_Long_GWP,MATCH($AV2605,FGHG_List_Long,0)),INDEX(GWP_Other_Abbr,MATCH($AV2605,Other_Category_Abbr,0)))*SUM(V2605,AA2605,AD2605,AI2605),"")</f>
        <v/>
      </c>
      <c r="AK2605" s="89" t="str">
        <f>IFERROR(IF(ISNA(MATCH($AV2605,Other_Category_Abbr,0)),INDEX(FGHG_List_Long_GWP,MATCH($AV2605,FGHG_List_Long,0)),INDEX(GWP_Other_Abbr,MATCH($AV2605,Other_Category_Abbr,0)))*(T2605*(S2605+U2605)+W2605*(Y2605+X2605)+AD2605+AE2605*(AF2605+AG2605)),"")</f>
        <v/>
      </c>
      <c r="AL2605" s="90" t="str">
        <f t="shared" si="530"/>
        <v/>
      </c>
      <c r="AM2605" s="91" t="str">
        <f t="shared" si="531"/>
        <v/>
      </c>
      <c r="AP2605" s="92" t="b">
        <f t="shared" si="525"/>
        <v>0</v>
      </c>
      <c r="AQ2605" s="92" t="str">
        <f t="shared" si="526"/>
        <v xml:space="preserve"> </v>
      </c>
      <c r="AR2605" s="92" t="str">
        <f>IF(LEN(AQ2605)=1,"",COUNTIF($AQ$19:AQ2605,AQ2605)=1)</f>
        <v/>
      </c>
      <c r="AS2605" s="73"/>
      <c r="AT2605" s="73"/>
      <c r="AU2605" s="73"/>
      <c r="AV2605" s="235" t="str">
        <f>IF($P2605=Lists!$A$13,Lists!$A$29,IF($P2605=Lists!$A$14,Lists!$A$30,$P2605))</f>
        <v/>
      </c>
      <c r="AW2605" s="73"/>
      <c r="AX2605" s="73"/>
    </row>
    <row r="2606" spans="2:50" x14ac:dyDescent="0.3">
      <c r="B2606" s="137">
        <f t="shared" si="532"/>
        <v>2588</v>
      </c>
      <c r="C2606" s="24"/>
      <c r="D2606" s="24"/>
      <c r="E2606" s="24"/>
      <c r="F2606" s="25"/>
      <c r="G2606" s="24"/>
      <c r="H2606" s="30"/>
      <c r="I2606" s="24"/>
      <c r="J2606" s="50" t="str">
        <f t="shared" si="523"/>
        <v/>
      </c>
      <c r="K2606" s="30"/>
      <c r="L2606" s="236"/>
      <c r="M2606" s="30"/>
      <c r="N2606" s="30"/>
      <c r="O2606" s="46" t="str">
        <f t="shared" si="524"/>
        <v/>
      </c>
      <c r="P2606" s="239" t="str">
        <f t="shared" si="527"/>
        <v/>
      </c>
      <c r="Q2606" s="52" t="str">
        <f t="shared" si="528"/>
        <v/>
      </c>
      <c r="R2606" s="127"/>
      <c r="S2606" s="86"/>
      <c r="T2606" s="127"/>
      <c r="U2606" s="86"/>
      <c r="V2606" s="87">
        <f t="shared" si="533"/>
        <v>0</v>
      </c>
      <c r="W2606" s="130"/>
      <c r="X2606" s="86"/>
      <c r="Y2606" s="86"/>
      <c r="Z2606" s="131"/>
      <c r="AA2606" s="87">
        <f t="shared" si="529"/>
        <v>0</v>
      </c>
      <c r="AB2606" s="127"/>
      <c r="AC2606" s="86"/>
      <c r="AD2606" s="87">
        <f t="shared" si="534"/>
        <v>0</v>
      </c>
      <c r="AE2606" s="127"/>
      <c r="AF2606" s="86"/>
      <c r="AG2606" s="86"/>
      <c r="AH2606" s="131"/>
      <c r="AI2606" s="88">
        <f t="shared" si="535"/>
        <v>0</v>
      </c>
      <c r="AJ2606" s="89" t="str">
        <f>IFERROR(IF(ISNA(MATCH($AV2606,Other_Category_Abbr,0)),INDEX(FGHG_List_Long_GWP,MATCH($AV2606,FGHG_List_Long,0)),INDEX(GWP_Other_Abbr,MATCH($AV2606,Other_Category_Abbr,0)))*SUM(V2606,AA2606,AD2606,AI2606),"")</f>
        <v/>
      </c>
      <c r="AK2606" s="89" t="str">
        <f>IFERROR(IF(ISNA(MATCH($AV2606,Other_Category_Abbr,0)),INDEX(FGHG_List_Long_GWP,MATCH($AV2606,FGHG_List_Long,0)),INDEX(GWP_Other_Abbr,MATCH($AV2606,Other_Category_Abbr,0)))*(T2606*(S2606+U2606)+W2606*(Y2606+X2606)+AD2606+AE2606*(AF2606+AG2606)),"")</f>
        <v/>
      </c>
      <c r="AL2606" s="90" t="str">
        <f t="shared" si="530"/>
        <v/>
      </c>
      <c r="AM2606" s="91" t="str">
        <f t="shared" si="531"/>
        <v/>
      </c>
      <c r="AP2606" s="92" t="b">
        <f t="shared" si="525"/>
        <v>0</v>
      </c>
      <c r="AQ2606" s="92" t="str">
        <f t="shared" si="526"/>
        <v xml:space="preserve"> </v>
      </c>
      <c r="AR2606" s="92" t="str">
        <f>IF(LEN(AQ2606)=1,"",COUNTIF($AQ$19:AQ2606,AQ2606)=1)</f>
        <v/>
      </c>
      <c r="AS2606" s="73"/>
      <c r="AT2606" s="73"/>
      <c r="AU2606" s="73"/>
      <c r="AV2606" s="235" t="str">
        <f>IF($P2606=Lists!$A$13,Lists!$A$29,IF($P2606=Lists!$A$14,Lists!$A$30,$P2606))</f>
        <v/>
      </c>
      <c r="AW2606" s="73"/>
      <c r="AX2606" s="73"/>
    </row>
    <row r="2607" spans="2:50" x14ac:dyDescent="0.3">
      <c r="B2607" s="137">
        <f t="shared" si="532"/>
        <v>2589</v>
      </c>
      <c r="C2607" s="24"/>
      <c r="D2607" s="24"/>
      <c r="E2607" s="24"/>
      <c r="F2607" s="25"/>
      <c r="G2607" s="24"/>
      <c r="H2607" s="30"/>
      <c r="I2607" s="24"/>
      <c r="J2607" s="50" t="str">
        <f t="shared" si="523"/>
        <v/>
      </c>
      <c r="K2607" s="30"/>
      <c r="L2607" s="236"/>
      <c r="M2607" s="30"/>
      <c r="N2607" s="30"/>
      <c r="O2607" s="46" t="str">
        <f t="shared" si="524"/>
        <v/>
      </c>
      <c r="P2607" s="239" t="str">
        <f t="shared" si="527"/>
        <v/>
      </c>
      <c r="Q2607" s="52" t="str">
        <f t="shared" si="528"/>
        <v/>
      </c>
      <c r="R2607" s="127"/>
      <c r="S2607" s="86"/>
      <c r="T2607" s="127"/>
      <c r="U2607" s="86"/>
      <c r="V2607" s="87">
        <f t="shared" si="533"/>
        <v>0</v>
      </c>
      <c r="W2607" s="130"/>
      <c r="X2607" s="86"/>
      <c r="Y2607" s="86"/>
      <c r="Z2607" s="131"/>
      <c r="AA2607" s="87">
        <f t="shared" si="529"/>
        <v>0</v>
      </c>
      <c r="AB2607" s="127"/>
      <c r="AC2607" s="86"/>
      <c r="AD2607" s="87">
        <f t="shared" si="534"/>
        <v>0</v>
      </c>
      <c r="AE2607" s="127"/>
      <c r="AF2607" s="86"/>
      <c r="AG2607" s="86"/>
      <c r="AH2607" s="131"/>
      <c r="AI2607" s="88">
        <f t="shared" si="535"/>
        <v>0</v>
      </c>
      <c r="AJ2607" s="89" t="str">
        <f>IFERROR(IF(ISNA(MATCH($AV2607,Other_Category_Abbr,0)),INDEX(FGHG_List_Long_GWP,MATCH($AV2607,FGHG_List_Long,0)),INDEX(GWP_Other_Abbr,MATCH($AV2607,Other_Category_Abbr,0)))*SUM(V2607,AA2607,AD2607,AI2607),"")</f>
        <v/>
      </c>
      <c r="AK2607" s="89" t="str">
        <f>IFERROR(IF(ISNA(MATCH($AV2607,Other_Category_Abbr,0)),INDEX(FGHG_List_Long_GWP,MATCH($AV2607,FGHG_List_Long,0)),INDEX(GWP_Other_Abbr,MATCH($AV2607,Other_Category_Abbr,0)))*(T2607*(S2607+U2607)+W2607*(Y2607+X2607)+AD2607+AE2607*(AF2607+AG2607)),"")</f>
        <v/>
      </c>
      <c r="AL2607" s="90" t="str">
        <f t="shared" si="530"/>
        <v/>
      </c>
      <c r="AM2607" s="91" t="str">
        <f t="shared" si="531"/>
        <v/>
      </c>
      <c r="AP2607" s="92" t="b">
        <f t="shared" si="525"/>
        <v>0</v>
      </c>
      <c r="AQ2607" s="92" t="str">
        <f t="shared" si="526"/>
        <v xml:space="preserve"> </v>
      </c>
      <c r="AR2607" s="92" t="str">
        <f>IF(LEN(AQ2607)=1,"",COUNTIF($AQ$19:AQ2607,AQ2607)=1)</f>
        <v/>
      </c>
      <c r="AS2607" s="73"/>
      <c r="AT2607" s="73"/>
      <c r="AU2607" s="73"/>
      <c r="AV2607" s="235" t="str">
        <f>IF($P2607=Lists!$A$13,Lists!$A$29,IF($P2607=Lists!$A$14,Lists!$A$30,$P2607))</f>
        <v/>
      </c>
      <c r="AW2607" s="73"/>
      <c r="AX2607" s="73"/>
    </row>
    <row r="2608" spans="2:50" x14ac:dyDescent="0.3">
      <c r="B2608" s="137">
        <f t="shared" si="532"/>
        <v>2590</v>
      </c>
      <c r="C2608" s="24"/>
      <c r="D2608" s="24"/>
      <c r="E2608" s="24"/>
      <c r="F2608" s="25"/>
      <c r="G2608" s="24"/>
      <c r="H2608" s="30"/>
      <c r="I2608" s="24"/>
      <c r="J2608" s="50" t="str">
        <f t="shared" si="523"/>
        <v/>
      </c>
      <c r="K2608" s="30"/>
      <c r="L2608" s="236"/>
      <c r="M2608" s="30"/>
      <c r="N2608" s="30"/>
      <c r="O2608" s="46" t="str">
        <f t="shared" si="524"/>
        <v/>
      </c>
      <c r="P2608" s="239" t="str">
        <f t="shared" si="527"/>
        <v/>
      </c>
      <c r="Q2608" s="52" t="str">
        <f t="shared" si="528"/>
        <v/>
      </c>
      <c r="R2608" s="127"/>
      <c r="S2608" s="86"/>
      <c r="T2608" s="127"/>
      <c r="U2608" s="86"/>
      <c r="V2608" s="87">
        <f t="shared" si="533"/>
        <v>0</v>
      </c>
      <c r="W2608" s="130"/>
      <c r="X2608" s="86"/>
      <c r="Y2608" s="86"/>
      <c r="Z2608" s="131"/>
      <c r="AA2608" s="87">
        <f t="shared" si="529"/>
        <v>0</v>
      </c>
      <c r="AB2608" s="127"/>
      <c r="AC2608" s="86"/>
      <c r="AD2608" s="87">
        <f t="shared" si="534"/>
        <v>0</v>
      </c>
      <c r="AE2608" s="127"/>
      <c r="AF2608" s="86"/>
      <c r="AG2608" s="86"/>
      <c r="AH2608" s="131"/>
      <c r="AI2608" s="88">
        <f t="shared" si="535"/>
        <v>0</v>
      </c>
      <c r="AJ2608" s="89" t="str">
        <f>IFERROR(IF(ISNA(MATCH($AV2608,Other_Category_Abbr,0)),INDEX(FGHG_List_Long_GWP,MATCH($AV2608,FGHG_List_Long,0)),INDEX(GWP_Other_Abbr,MATCH($AV2608,Other_Category_Abbr,0)))*SUM(V2608,AA2608,AD2608,AI2608),"")</f>
        <v/>
      </c>
      <c r="AK2608" s="89" t="str">
        <f>IFERROR(IF(ISNA(MATCH($AV2608,Other_Category_Abbr,0)),INDEX(FGHG_List_Long_GWP,MATCH($AV2608,FGHG_List_Long,0)),INDEX(GWP_Other_Abbr,MATCH($AV2608,Other_Category_Abbr,0)))*(T2608*(S2608+U2608)+W2608*(Y2608+X2608)+AD2608+AE2608*(AF2608+AG2608)),"")</f>
        <v/>
      </c>
      <c r="AL2608" s="90" t="str">
        <f t="shared" si="530"/>
        <v/>
      </c>
      <c r="AM2608" s="91" t="str">
        <f t="shared" si="531"/>
        <v/>
      </c>
      <c r="AP2608" s="92" t="b">
        <f t="shared" si="525"/>
        <v>0</v>
      </c>
      <c r="AQ2608" s="92" t="str">
        <f t="shared" si="526"/>
        <v xml:space="preserve"> </v>
      </c>
      <c r="AR2608" s="92" t="str">
        <f>IF(LEN(AQ2608)=1,"",COUNTIF($AQ$19:AQ2608,AQ2608)=1)</f>
        <v/>
      </c>
      <c r="AS2608" s="73"/>
      <c r="AT2608" s="73"/>
      <c r="AU2608" s="73"/>
      <c r="AV2608" s="235" t="str">
        <f>IF($P2608=Lists!$A$13,Lists!$A$29,IF($P2608=Lists!$A$14,Lists!$A$30,$P2608))</f>
        <v/>
      </c>
      <c r="AW2608" s="73"/>
      <c r="AX2608" s="73"/>
    </row>
    <row r="2609" spans="2:50" x14ac:dyDescent="0.3">
      <c r="B2609" s="137">
        <f t="shared" si="532"/>
        <v>2591</v>
      </c>
      <c r="C2609" s="24"/>
      <c r="D2609" s="24"/>
      <c r="E2609" s="24"/>
      <c r="F2609" s="25"/>
      <c r="G2609" s="24"/>
      <c r="H2609" s="30"/>
      <c r="I2609" s="24"/>
      <c r="J2609" s="50" t="str">
        <f t="shared" si="523"/>
        <v/>
      </c>
      <c r="K2609" s="30"/>
      <c r="L2609" s="236"/>
      <c r="M2609" s="30"/>
      <c r="N2609" s="30"/>
      <c r="O2609" s="46" t="str">
        <f t="shared" si="524"/>
        <v/>
      </c>
      <c r="P2609" s="239" t="str">
        <f t="shared" si="527"/>
        <v/>
      </c>
      <c r="Q2609" s="52" t="str">
        <f t="shared" si="528"/>
        <v/>
      </c>
      <c r="R2609" s="127"/>
      <c r="S2609" s="86"/>
      <c r="T2609" s="127"/>
      <c r="U2609" s="86"/>
      <c r="V2609" s="87">
        <f t="shared" si="533"/>
        <v>0</v>
      </c>
      <c r="W2609" s="130"/>
      <c r="X2609" s="86"/>
      <c r="Y2609" s="86"/>
      <c r="Z2609" s="131"/>
      <c r="AA2609" s="87">
        <f t="shared" si="529"/>
        <v>0</v>
      </c>
      <c r="AB2609" s="127"/>
      <c r="AC2609" s="86"/>
      <c r="AD2609" s="87">
        <f t="shared" si="534"/>
        <v>0</v>
      </c>
      <c r="AE2609" s="127"/>
      <c r="AF2609" s="86"/>
      <c r="AG2609" s="86"/>
      <c r="AH2609" s="131"/>
      <c r="AI2609" s="88">
        <f t="shared" si="535"/>
        <v>0</v>
      </c>
      <c r="AJ2609" s="89" t="str">
        <f>IFERROR(IF(ISNA(MATCH($AV2609,Other_Category_Abbr,0)),INDEX(FGHG_List_Long_GWP,MATCH($AV2609,FGHG_List_Long,0)),INDEX(GWP_Other_Abbr,MATCH($AV2609,Other_Category_Abbr,0)))*SUM(V2609,AA2609,AD2609,AI2609),"")</f>
        <v/>
      </c>
      <c r="AK2609" s="89" t="str">
        <f>IFERROR(IF(ISNA(MATCH($AV2609,Other_Category_Abbr,0)),INDEX(FGHG_List_Long_GWP,MATCH($AV2609,FGHG_List_Long,0)),INDEX(GWP_Other_Abbr,MATCH($AV2609,Other_Category_Abbr,0)))*(T2609*(S2609+U2609)+W2609*(Y2609+X2609)+AD2609+AE2609*(AF2609+AG2609)),"")</f>
        <v/>
      </c>
      <c r="AL2609" s="90" t="str">
        <f t="shared" si="530"/>
        <v/>
      </c>
      <c r="AM2609" s="91" t="str">
        <f t="shared" si="531"/>
        <v/>
      </c>
      <c r="AP2609" s="92" t="b">
        <f t="shared" si="525"/>
        <v>0</v>
      </c>
      <c r="AQ2609" s="92" t="str">
        <f t="shared" si="526"/>
        <v xml:space="preserve"> </v>
      </c>
      <c r="AR2609" s="92" t="str">
        <f>IF(LEN(AQ2609)=1,"",COUNTIF($AQ$19:AQ2609,AQ2609)=1)</f>
        <v/>
      </c>
      <c r="AS2609" s="73"/>
      <c r="AT2609" s="73"/>
      <c r="AU2609" s="73"/>
      <c r="AV2609" s="235" t="str">
        <f>IF($P2609=Lists!$A$13,Lists!$A$29,IF($P2609=Lists!$A$14,Lists!$A$30,$P2609))</f>
        <v/>
      </c>
      <c r="AW2609" s="73"/>
      <c r="AX2609" s="73"/>
    </row>
    <row r="2610" spans="2:50" x14ac:dyDescent="0.3">
      <c r="B2610" s="137">
        <f t="shared" si="532"/>
        <v>2592</v>
      </c>
      <c r="C2610" s="24"/>
      <c r="D2610" s="24"/>
      <c r="E2610" s="24"/>
      <c r="F2610" s="25"/>
      <c r="G2610" s="24"/>
      <c r="H2610" s="30"/>
      <c r="I2610" s="24"/>
      <c r="J2610" s="50" t="str">
        <f t="shared" si="523"/>
        <v/>
      </c>
      <c r="K2610" s="30"/>
      <c r="L2610" s="236"/>
      <c r="M2610" s="30"/>
      <c r="N2610" s="30"/>
      <c r="O2610" s="46" t="str">
        <f t="shared" si="524"/>
        <v/>
      </c>
      <c r="P2610" s="239" t="str">
        <f t="shared" si="527"/>
        <v/>
      </c>
      <c r="Q2610" s="52" t="str">
        <f t="shared" si="528"/>
        <v/>
      </c>
      <c r="R2610" s="127"/>
      <c r="S2610" s="86"/>
      <c r="T2610" s="127"/>
      <c r="U2610" s="86"/>
      <c r="V2610" s="87">
        <f t="shared" si="533"/>
        <v>0</v>
      </c>
      <c r="W2610" s="130"/>
      <c r="X2610" s="86"/>
      <c r="Y2610" s="86"/>
      <c r="Z2610" s="131"/>
      <c r="AA2610" s="87">
        <f t="shared" si="529"/>
        <v>0</v>
      </c>
      <c r="AB2610" s="127"/>
      <c r="AC2610" s="86"/>
      <c r="AD2610" s="87">
        <f t="shared" si="534"/>
        <v>0</v>
      </c>
      <c r="AE2610" s="127"/>
      <c r="AF2610" s="86"/>
      <c r="AG2610" s="86"/>
      <c r="AH2610" s="131"/>
      <c r="AI2610" s="88">
        <f t="shared" si="535"/>
        <v>0</v>
      </c>
      <c r="AJ2610" s="89" t="str">
        <f>IFERROR(IF(ISNA(MATCH($AV2610,Other_Category_Abbr,0)),INDEX(FGHG_List_Long_GWP,MATCH($AV2610,FGHG_List_Long,0)),INDEX(GWP_Other_Abbr,MATCH($AV2610,Other_Category_Abbr,0)))*SUM(V2610,AA2610,AD2610,AI2610),"")</f>
        <v/>
      </c>
      <c r="AK2610" s="89" t="str">
        <f>IFERROR(IF(ISNA(MATCH($AV2610,Other_Category_Abbr,0)),INDEX(FGHG_List_Long_GWP,MATCH($AV2610,FGHG_List_Long,0)),INDEX(GWP_Other_Abbr,MATCH($AV2610,Other_Category_Abbr,0)))*(T2610*(S2610+U2610)+W2610*(Y2610+X2610)+AD2610+AE2610*(AF2610+AG2610)),"")</f>
        <v/>
      </c>
      <c r="AL2610" s="90" t="str">
        <f t="shared" si="530"/>
        <v/>
      </c>
      <c r="AM2610" s="91" t="str">
        <f t="shared" si="531"/>
        <v/>
      </c>
      <c r="AP2610" s="92" t="b">
        <f t="shared" si="525"/>
        <v>0</v>
      </c>
      <c r="AQ2610" s="92" t="str">
        <f t="shared" si="526"/>
        <v xml:space="preserve"> </v>
      </c>
      <c r="AR2610" s="92" t="str">
        <f>IF(LEN(AQ2610)=1,"",COUNTIF($AQ$19:AQ2610,AQ2610)=1)</f>
        <v/>
      </c>
      <c r="AS2610" s="73"/>
      <c r="AT2610" s="73"/>
      <c r="AU2610" s="73"/>
      <c r="AV2610" s="235" t="str">
        <f>IF($P2610=Lists!$A$13,Lists!$A$29,IF($P2610=Lists!$A$14,Lists!$A$30,$P2610))</f>
        <v/>
      </c>
      <c r="AW2610" s="73"/>
      <c r="AX2610" s="73"/>
    </row>
    <row r="2611" spans="2:50" x14ac:dyDescent="0.3">
      <c r="B2611" s="137">
        <f t="shared" si="532"/>
        <v>2593</v>
      </c>
      <c r="C2611" s="24"/>
      <c r="D2611" s="24"/>
      <c r="E2611" s="24"/>
      <c r="F2611" s="25"/>
      <c r="G2611" s="24"/>
      <c r="H2611" s="30"/>
      <c r="I2611" s="24"/>
      <c r="J2611" s="50" t="str">
        <f t="shared" si="523"/>
        <v/>
      </c>
      <c r="K2611" s="30"/>
      <c r="L2611" s="236"/>
      <c r="M2611" s="30"/>
      <c r="N2611" s="30"/>
      <c r="O2611" s="46" t="str">
        <f t="shared" si="524"/>
        <v/>
      </c>
      <c r="P2611" s="239" t="str">
        <f t="shared" si="527"/>
        <v/>
      </c>
      <c r="Q2611" s="52" t="str">
        <f t="shared" si="528"/>
        <v/>
      </c>
      <c r="R2611" s="127"/>
      <c r="S2611" s="86"/>
      <c r="T2611" s="127"/>
      <c r="U2611" s="86"/>
      <c r="V2611" s="87">
        <f t="shared" si="533"/>
        <v>0</v>
      </c>
      <c r="W2611" s="130"/>
      <c r="X2611" s="86"/>
      <c r="Y2611" s="86"/>
      <c r="Z2611" s="131"/>
      <c r="AA2611" s="87">
        <f t="shared" si="529"/>
        <v>0</v>
      </c>
      <c r="AB2611" s="127"/>
      <c r="AC2611" s="86"/>
      <c r="AD2611" s="87">
        <f t="shared" si="534"/>
        <v>0</v>
      </c>
      <c r="AE2611" s="127"/>
      <c r="AF2611" s="86"/>
      <c r="AG2611" s="86"/>
      <c r="AH2611" s="131"/>
      <c r="AI2611" s="88">
        <f t="shared" si="535"/>
        <v>0</v>
      </c>
      <c r="AJ2611" s="89" t="str">
        <f>IFERROR(IF(ISNA(MATCH($AV2611,Other_Category_Abbr,0)),INDEX(FGHG_List_Long_GWP,MATCH($AV2611,FGHG_List_Long,0)),INDEX(GWP_Other_Abbr,MATCH($AV2611,Other_Category_Abbr,0)))*SUM(V2611,AA2611,AD2611,AI2611),"")</f>
        <v/>
      </c>
      <c r="AK2611" s="89" t="str">
        <f>IFERROR(IF(ISNA(MATCH($AV2611,Other_Category_Abbr,0)),INDEX(FGHG_List_Long_GWP,MATCH($AV2611,FGHG_List_Long,0)),INDEX(GWP_Other_Abbr,MATCH($AV2611,Other_Category_Abbr,0)))*(T2611*(S2611+U2611)+W2611*(Y2611+X2611)+AD2611+AE2611*(AF2611+AG2611)),"")</f>
        <v/>
      </c>
      <c r="AL2611" s="90" t="str">
        <f t="shared" si="530"/>
        <v/>
      </c>
      <c r="AM2611" s="91" t="str">
        <f t="shared" si="531"/>
        <v/>
      </c>
      <c r="AP2611" s="92" t="b">
        <f t="shared" si="525"/>
        <v>0</v>
      </c>
      <c r="AQ2611" s="92" t="str">
        <f t="shared" si="526"/>
        <v xml:space="preserve"> </v>
      </c>
      <c r="AR2611" s="92" t="str">
        <f>IF(LEN(AQ2611)=1,"",COUNTIF($AQ$19:AQ2611,AQ2611)=1)</f>
        <v/>
      </c>
      <c r="AS2611" s="73"/>
      <c r="AT2611" s="73"/>
      <c r="AU2611" s="73"/>
      <c r="AV2611" s="235" t="str">
        <f>IF($P2611=Lists!$A$13,Lists!$A$29,IF($P2611=Lists!$A$14,Lists!$A$30,$P2611))</f>
        <v/>
      </c>
      <c r="AW2611" s="73"/>
      <c r="AX2611" s="73"/>
    </row>
    <row r="2612" spans="2:50" x14ac:dyDescent="0.3">
      <c r="B2612" s="137">
        <f t="shared" si="532"/>
        <v>2594</v>
      </c>
      <c r="C2612" s="24"/>
      <c r="D2612" s="24"/>
      <c r="E2612" s="24"/>
      <c r="F2612" s="25"/>
      <c r="G2612" s="24"/>
      <c r="H2612" s="30"/>
      <c r="I2612" s="24"/>
      <c r="J2612" s="50" t="str">
        <f t="shared" si="523"/>
        <v/>
      </c>
      <c r="K2612" s="30"/>
      <c r="L2612" s="236"/>
      <c r="M2612" s="30"/>
      <c r="N2612" s="30"/>
      <c r="O2612" s="46" t="str">
        <f t="shared" si="524"/>
        <v/>
      </c>
      <c r="P2612" s="239" t="str">
        <f t="shared" si="527"/>
        <v/>
      </c>
      <c r="Q2612" s="52" t="str">
        <f t="shared" si="528"/>
        <v/>
      </c>
      <c r="R2612" s="127"/>
      <c r="S2612" s="86"/>
      <c r="T2612" s="127"/>
      <c r="U2612" s="86"/>
      <c r="V2612" s="87">
        <f t="shared" si="533"/>
        <v>0</v>
      </c>
      <c r="W2612" s="130"/>
      <c r="X2612" s="86"/>
      <c r="Y2612" s="86"/>
      <c r="Z2612" s="131"/>
      <c r="AA2612" s="87">
        <f t="shared" si="529"/>
        <v>0</v>
      </c>
      <c r="AB2612" s="127"/>
      <c r="AC2612" s="86"/>
      <c r="AD2612" s="87">
        <f t="shared" si="534"/>
        <v>0</v>
      </c>
      <c r="AE2612" s="127"/>
      <c r="AF2612" s="86"/>
      <c r="AG2612" s="86"/>
      <c r="AH2612" s="131"/>
      <c r="AI2612" s="88">
        <f t="shared" si="535"/>
        <v>0</v>
      </c>
      <c r="AJ2612" s="89" t="str">
        <f>IFERROR(IF(ISNA(MATCH($AV2612,Other_Category_Abbr,0)),INDEX(FGHG_List_Long_GWP,MATCH($AV2612,FGHG_List_Long,0)),INDEX(GWP_Other_Abbr,MATCH($AV2612,Other_Category_Abbr,0)))*SUM(V2612,AA2612,AD2612,AI2612),"")</f>
        <v/>
      </c>
      <c r="AK2612" s="89" t="str">
        <f>IFERROR(IF(ISNA(MATCH($AV2612,Other_Category_Abbr,0)),INDEX(FGHG_List_Long_GWP,MATCH($AV2612,FGHG_List_Long,0)),INDEX(GWP_Other_Abbr,MATCH($AV2612,Other_Category_Abbr,0)))*(T2612*(S2612+U2612)+W2612*(Y2612+X2612)+AD2612+AE2612*(AF2612+AG2612)),"")</f>
        <v/>
      </c>
      <c r="AL2612" s="90" t="str">
        <f t="shared" si="530"/>
        <v/>
      </c>
      <c r="AM2612" s="91" t="str">
        <f t="shared" si="531"/>
        <v/>
      </c>
      <c r="AP2612" s="92" t="b">
        <f t="shared" si="525"/>
        <v>0</v>
      </c>
      <c r="AQ2612" s="92" t="str">
        <f t="shared" si="526"/>
        <v xml:space="preserve"> </v>
      </c>
      <c r="AR2612" s="92" t="str">
        <f>IF(LEN(AQ2612)=1,"",COUNTIF($AQ$19:AQ2612,AQ2612)=1)</f>
        <v/>
      </c>
      <c r="AS2612" s="73"/>
      <c r="AT2612" s="73"/>
      <c r="AU2612" s="73"/>
      <c r="AV2612" s="235" t="str">
        <f>IF($P2612=Lists!$A$13,Lists!$A$29,IF($P2612=Lists!$A$14,Lists!$A$30,$P2612))</f>
        <v/>
      </c>
      <c r="AW2612" s="73"/>
      <c r="AX2612" s="73"/>
    </row>
    <row r="2613" spans="2:50" x14ac:dyDescent="0.3">
      <c r="B2613" s="137">
        <f t="shared" si="532"/>
        <v>2595</v>
      </c>
      <c r="C2613" s="24"/>
      <c r="D2613" s="24"/>
      <c r="E2613" s="24"/>
      <c r="F2613" s="25"/>
      <c r="G2613" s="24"/>
      <c r="H2613" s="30"/>
      <c r="I2613" s="24"/>
      <c r="J2613" s="50" t="str">
        <f t="shared" si="523"/>
        <v/>
      </c>
      <c r="K2613" s="30"/>
      <c r="L2613" s="236"/>
      <c r="M2613" s="30"/>
      <c r="N2613" s="30"/>
      <c r="O2613" s="46" t="str">
        <f t="shared" si="524"/>
        <v/>
      </c>
      <c r="P2613" s="239" t="str">
        <f t="shared" si="527"/>
        <v/>
      </c>
      <c r="Q2613" s="52" t="str">
        <f t="shared" si="528"/>
        <v/>
      </c>
      <c r="R2613" s="127"/>
      <c r="S2613" s="86"/>
      <c r="T2613" s="127"/>
      <c r="U2613" s="86"/>
      <c r="V2613" s="87">
        <f t="shared" si="533"/>
        <v>0</v>
      </c>
      <c r="W2613" s="130"/>
      <c r="X2613" s="86"/>
      <c r="Y2613" s="86"/>
      <c r="Z2613" s="131"/>
      <c r="AA2613" s="87">
        <f t="shared" si="529"/>
        <v>0</v>
      </c>
      <c r="AB2613" s="127"/>
      <c r="AC2613" s="86"/>
      <c r="AD2613" s="87">
        <f t="shared" si="534"/>
        <v>0</v>
      </c>
      <c r="AE2613" s="127"/>
      <c r="AF2613" s="86"/>
      <c r="AG2613" s="86"/>
      <c r="AH2613" s="131"/>
      <c r="AI2613" s="88">
        <f t="shared" si="535"/>
        <v>0</v>
      </c>
      <c r="AJ2613" s="89" t="str">
        <f>IFERROR(IF(ISNA(MATCH($AV2613,Other_Category_Abbr,0)),INDEX(FGHG_List_Long_GWP,MATCH($AV2613,FGHG_List_Long,0)),INDEX(GWP_Other_Abbr,MATCH($AV2613,Other_Category_Abbr,0)))*SUM(V2613,AA2613,AD2613,AI2613),"")</f>
        <v/>
      </c>
      <c r="AK2613" s="89" t="str">
        <f>IFERROR(IF(ISNA(MATCH($AV2613,Other_Category_Abbr,0)),INDEX(FGHG_List_Long_GWP,MATCH($AV2613,FGHG_List_Long,0)),INDEX(GWP_Other_Abbr,MATCH($AV2613,Other_Category_Abbr,0)))*(T2613*(S2613+U2613)+W2613*(Y2613+X2613)+AD2613+AE2613*(AF2613+AG2613)),"")</f>
        <v/>
      </c>
      <c r="AL2613" s="90" t="str">
        <f t="shared" si="530"/>
        <v/>
      </c>
      <c r="AM2613" s="91" t="str">
        <f t="shared" si="531"/>
        <v/>
      </c>
      <c r="AP2613" s="92" t="b">
        <f t="shared" si="525"/>
        <v>0</v>
      </c>
      <c r="AQ2613" s="92" t="str">
        <f t="shared" si="526"/>
        <v xml:space="preserve"> </v>
      </c>
      <c r="AR2613" s="92" t="str">
        <f>IF(LEN(AQ2613)=1,"",COUNTIF($AQ$19:AQ2613,AQ2613)=1)</f>
        <v/>
      </c>
      <c r="AS2613" s="73"/>
      <c r="AT2613" s="73"/>
      <c r="AU2613" s="73"/>
      <c r="AV2613" s="235" t="str">
        <f>IF($P2613=Lists!$A$13,Lists!$A$29,IF($P2613=Lists!$A$14,Lists!$A$30,$P2613))</f>
        <v/>
      </c>
      <c r="AW2613" s="73"/>
      <c r="AX2613" s="73"/>
    </row>
    <row r="2614" spans="2:50" x14ac:dyDescent="0.3">
      <c r="B2614" s="137">
        <f t="shared" si="532"/>
        <v>2596</v>
      </c>
      <c r="C2614" s="24"/>
      <c r="D2614" s="24"/>
      <c r="E2614" s="24"/>
      <c r="F2614" s="25"/>
      <c r="G2614" s="24"/>
      <c r="H2614" s="30"/>
      <c r="I2614" s="24"/>
      <c r="J2614" s="50" t="str">
        <f t="shared" si="523"/>
        <v/>
      </c>
      <c r="K2614" s="30"/>
      <c r="L2614" s="236"/>
      <c r="M2614" s="30"/>
      <c r="N2614" s="30"/>
      <c r="O2614" s="46" t="str">
        <f t="shared" si="524"/>
        <v/>
      </c>
      <c r="P2614" s="239" t="str">
        <f t="shared" si="527"/>
        <v/>
      </c>
      <c r="Q2614" s="52" t="str">
        <f t="shared" si="528"/>
        <v/>
      </c>
      <c r="R2614" s="127"/>
      <c r="S2614" s="86"/>
      <c r="T2614" s="127"/>
      <c r="U2614" s="86"/>
      <c r="V2614" s="87">
        <f t="shared" si="533"/>
        <v>0</v>
      </c>
      <c r="W2614" s="130"/>
      <c r="X2614" s="86"/>
      <c r="Y2614" s="86"/>
      <c r="Z2614" s="131"/>
      <c r="AA2614" s="87">
        <f t="shared" si="529"/>
        <v>0</v>
      </c>
      <c r="AB2614" s="127"/>
      <c r="AC2614" s="86"/>
      <c r="AD2614" s="87">
        <f t="shared" si="534"/>
        <v>0</v>
      </c>
      <c r="AE2614" s="127"/>
      <c r="AF2614" s="86"/>
      <c r="AG2614" s="86"/>
      <c r="AH2614" s="131"/>
      <c r="AI2614" s="88">
        <f t="shared" si="535"/>
        <v>0</v>
      </c>
      <c r="AJ2614" s="89" t="str">
        <f>IFERROR(IF(ISNA(MATCH($AV2614,Other_Category_Abbr,0)),INDEX(FGHG_List_Long_GWP,MATCH($AV2614,FGHG_List_Long,0)),INDEX(GWP_Other_Abbr,MATCH($AV2614,Other_Category_Abbr,0)))*SUM(V2614,AA2614,AD2614,AI2614),"")</f>
        <v/>
      </c>
      <c r="AK2614" s="89" t="str">
        <f>IFERROR(IF(ISNA(MATCH($AV2614,Other_Category_Abbr,0)),INDEX(FGHG_List_Long_GWP,MATCH($AV2614,FGHG_List_Long,0)),INDEX(GWP_Other_Abbr,MATCH($AV2614,Other_Category_Abbr,0)))*(T2614*(S2614+U2614)+W2614*(Y2614+X2614)+AD2614+AE2614*(AF2614+AG2614)),"")</f>
        <v/>
      </c>
      <c r="AL2614" s="90" t="str">
        <f t="shared" si="530"/>
        <v/>
      </c>
      <c r="AM2614" s="91" t="str">
        <f t="shared" si="531"/>
        <v/>
      </c>
      <c r="AP2614" s="92" t="b">
        <f t="shared" si="525"/>
        <v>0</v>
      </c>
      <c r="AQ2614" s="92" t="str">
        <f t="shared" si="526"/>
        <v xml:space="preserve"> </v>
      </c>
      <c r="AR2614" s="92" t="str">
        <f>IF(LEN(AQ2614)=1,"",COUNTIF($AQ$19:AQ2614,AQ2614)=1)</f>
        <v/>
      </c>
      <c r="AS2614" s="73"/>
      <c r="AT2614" s="73"/>
      <c r="AU2614" s="73"/>
      <c r="AV2614" s="235" t="str">
        <f>IF($P2614=Lists!$A$13,Lists!$A$29,IF($P2614=Lists!$A$14,Lists!$A$30,$P2614))</f>
        <v/>
      </c>
      <c r="AW2614" s="73"/>
      <c r="AX2614" s="73"/>
    </row>
    <row r="2615" spans="2:50" x14ac:dyDescent="0.3">
      <c r="B2615" s="137">
        <f t="shared" si="532"/>
        <v>2597</v>
      </c>
      <c r="C2615" s="24"/>
      <c r="D2615" s="24"/>
      <c r="E2615" s="24"/>
      <c r="F2615" s="25"/>
      <c r="G2615" s="24"/>
      <c r="H2615" s="30"/>
      <c r="I2615" s="24"/>
      <c r="J2615" s="50" t="str">
        <f t="shared" si="523"/>
        <v/>
      </c>
      <c r="K2615" s="30"/>
      <c r="L2615" s="236"/>
      <c r="M2615" s="30"/>
      <c r="N2615" s="30"/>
      <c r="O2615" s="46" t="str">
        <f t="shared" si="524"/>
        <v/>
      </c>
      <c r="P2615" s="239" t="str">
        <f t="shared" si="527"/>
        <v/>
      </c>
      <c r="Q2615" s="52" t="str">
        <f t="shared" si="528"/>
        <v/>
      </c>
      <c r="R2615" s="127"/>
      <c r="S2615" s="86"/>
      <c r="T2615" s="127"/>
      <c r="U2615" s="86"/>
      <c r="V2615" s="87">
        <f t="shared" si="533"/>
        <v>0</v>
      </c>
      <c r="W2615" s="130"/>
      <c r="X2615" s="86"/>
      <c r="Y2615" s="86"/>
      <c r="Z2615" s="131"/>
      <c r="AA2615" s="87">
        <f t="shared" si="529"/>
        <v>0</v>
      </c>
      <c r="AB2615" s="127"/>
      <c r="AC2615" s="86"/>
      <c r="AD2615" s="87">
        <f t="shared" si="534"/>
        <v>0</v>
      </c>
      <c r="AE2615" s="127"/>
      <c r="AF2615" s="86"/>
      <c r="AG2615" s="86"/>
      <c r="AH2615" s="131"/>
      <c r="AI2615" s="88">
        <f t="shared" si="535"/>
        <v>0</v>
      </c>
      <c r="AJ2615" s="89" t="str">
        <f>IFERROR(IF(ISNA(MATCH($AV2615,Other_Category_Abbr,0)),INDEX(FGHG_List_Long_GWP,MATCH($AV2615,FGHG_List_Long,0)),INDEX(GWP_Other_Abbr,MATCH($AV2615,Other_Category_Abbr,0)))*SUM(V2615,AA2615,AD2615,AI2615),"")</f>
        <v/>
      </c>
      <c r="AK2615" s="89" t="str">
        <f>IFERROR(IF(ISNA(MATCH($AV2615,Other_Category_Abbr,0)),INDEX(FGHG_List_Long_GWP,MATCH($AV2615,FGHG_List_Long,0)),INDEX(GWP_Other_Abbr,MATCH($AV2615,Other_Category_Abbr,0)))*(T2615*(S2615+U2615)+W2615*(Y2615+X2615)+AD2615+AE2615*(AF2615+AG2615)),"")</f>
        <v/>
      </c>
      <c r="AL2615" s="90" t="str">
        <f t="shared" si="530"/>
        <v/>
      </c>
      <c r="AM2615" s="91" t="str">
        <f t="shared" si="531"/>
        <v/>
      </c>
      <c r="AP2615" s="92" t="b">
        <f t="shared" si="525"/>
        <v>0</v>
      </c>
      <c r="AQ2615" s="92" t="str">
        <f t="shared" si="526"/>
        <v xml:space="preserve"> </v>
      </c>
      <c r="AR2615" s="92" t="str">
        <f>IF(LEN(AQ2615)=1,"",COUNTIF($AQ$19:AQ2615,AQ2615)=1)</f>
        <v/>
      </c>
      <c r="AS2615" s="73"/>
      <c r="AT2615" s="73"/>
      <c r="AU2615" s="73"/>
      <c r="AV2615" s="235" t="str">
        <f>IF($P2615=Lists!$A$13,Lists!$A$29,IF($P2615=Lists!$A$14,Lists!$A$30,$P2615))</f>
        <v/>
      </c>
      <c r="AW2615" s="73"/>
      <c r="AX2615" s="73"/>
    </row>
    <row r="2616" spans="2:50" x14ac:dyDescent="0.3">
      <c r="B2616" s="137">
        <f t="shared" si="532"/>
        <v>2598</v>
      </c>
      <c r="C2616" s="24"/>
      <c r="D2616" s="24"/>
      <c r="E2616" s="24"/>
      <c r="F2616" s="25"/>
      <c r="G2616" s="24"/>
      <c r="H2616" s="30"/>
      <c r="I2616" s="24"/>
      <c r="J2616" s="50" t="str">
        <f t="shared" si="523"/>
        <v/>
      </c>
      <c r="K2616" s="30"/>
      <c r="L2616" s="236"/>
      <c r="M2616" s="30"/>
      <c r="N2616" s="30"/>
      <c r="O2616" s="46" t="str">
        <f t="shared" si="524"/>
        <v/>
      </c>
      <c r="P2616" s="239" t="str">
        <f t="shared" si="527"/>
        <v/>
      </c>
      <c r="Q2616" s="52" t="str">
        <f t="shared" si="528"/>
        <v/>
      </c>
      <c r="R2616" s="127"/>
      <c r="S2616" s="86"/>
      <c r="T2616" s="127"/>
      <c r="U2616" s="86"/>
      <c r="V2616" s="87">
        <f t="shared" si="533"/>
        <v>0</v>
      </c>
      <c r="W2616" s="130"/>
      <c r="X2616" s="86"/>
      <c r="Y2616" s="86"/>
      <c r="Z2616" s="131"/>
      <c r="AA2616" s="87">
        <f t="shared" si="529"/>
        <v>0</v>
      </c>
      <c r="AB2616" s="127"/>
      <c r="AC2616" s="86"/>
      <c r="AD2616" s="87">
        <f t="shared" si="534"/>
        <v>0</v>
      </c>
      <c r="AE2616" s="127"/>
      <c r="AF2616" s="86"/>
      <c r="AG2616" s="86"/>
      <c r="AH2616" s="131"/>
      <c r="AI2616" s="88">
        <f t="shared" si="535"/>
        <v>0</v>
      </c>
      <c r="AJ2616" s="89" t="str">
        <f>IFERROR(IF(ISNA(MATCH($AV2616,Other_Category_Abbr,0)),INDEX(FGHG_List_Long_GWP,MATCH($AV2616,FGHG_List_Long,0)),INDEX(GWP_Other_Abbr,MATCH($AV2616,Other_Category_Abbr,0)))*SUM(V2616,AA2616,AD2616,AI2616),"")</f>
        <v/>
      </c>
      <c r="AK2616" s="89" t="str">
        <f>IFERROR(IF(ISNA(MATCH($AV2616,Other_Category_Abbr,0)),INDEX(FGHG_List_Long_GWP,MATCH($AV2616,FGHG_List_Long,0)),INDEX(GWP_Other_Abbr,MATCH($AV2616,Other_Category_Abbr,0)))*(T2616*(S2616+U2616)+W2616*(Y2616+X2616)+AD2616+AE2616*(AF2616+AG2616)),"")</f>
        <v/>
      </c>
      <c r="AL2616" s="90" t="str">
        <f t="shared" si="530"/>
        <v/>
      </c>
      <c r="AM2616" s="91" t="str">
        <f t="shared" si="531"/>
        <v/>
      </c>
      <c r="AP2616" s="92" t="b">
        <f t="shared" si="525"/>
        <v>0</v>
      </c>
      <c r="AQ2616" s="92" t="str">
        <f t="shared" si="526"/>
        <v xml:space="preserve"> </v>
      </c>
      <c r="AR2616" s="92" t="str">
        <f>IF(LEN(AQ2616)=1,"",COUNTIF($AQ$19:AQ2616,AQ2616)=1)</f>
        <v/>
      </c>
      <c r="AS2616" s="73"/>
      <c r="AT2616" s="73"/>
      <c r="AU2616" s="73"/>
      <c r="AV2616" s="235" t="str">
        <f>IF($P2616=Lists!$A$13,Lists!$A$29,IF($P2616=Lists!$A$14,Lists!$A$30,$P2616))</f>
        <v/>
      </c>
      <c r="AW2616" s="73"/>
      <c r="AX2616" s="73"/>
    </row>
    <row r="2617" spans="2:50" x14ac:dyDescent="0.3">
      <c r="B2617" s="137">
        <f t="shared" si="532"/>
        <v>2599</v>
      </c>
      <c r="C2617" s="24"/>
      <c r="D2617" s="24"/>
      <c r="E2617" s="24"/>
      <c r="F2617" s="25"/>
      <c r="G2617" s="24"/>
      <c r="H2617" s="30"/>
      <c r="I2617" s="24"/>
      <c r="J2617" s="50" t="str">
        <f t="shared" si="523"/>
        <v/>
      </c>
      <c r="K2617" s="30"/>
      <c r="L2617" s="236"/>
      <c r="M2617" s="30"/>
      <c r="N2617" s="30"/>
      <c r="O2617" s="46" t="str">
        <f t="shared" si="524"/>
        <v/>
      </c>
      <c r="P2617" s="239" t="str">
        <f t="shared" si="527"/>
        <v/>
      </c>
      <c r="Q2617" s="52" t="str">
        <f t="shared" si="528"/>
        <v/>
      </c>
      <c r="R2617" s="127"/>
      <c r="S2617" s="86"/>
      <c r="T2617" s="127"/>
      <c r="U2617" s="86"/>
      <c r="V2617" s="87">
        <f t="shared" si="533"/>
        <v>0</v>
      </c>
      <c r="W2617" s="130"/>
      <c r="X2617" s="86"/>
      <c r="Y2617" s="86"/>
      <c r="Z2617" s="131"/>
      <c r="AA2617" s="87">
        <f t="shared" si="529"/>
        <v>0</v>
      </c>
      <c r="AB2617" s="127"/>
      <c r="AC2617" s="86"/>
      <c r="AD2617" s="87">
        <f t="shared" si="534"/>
        <v>0</v>
      </c>
      <c r="AE2617" s="127"/>
      <c r="AF2617" s="86"/>
      <c r="AG2617" s="86"/>
      <c r="AH2617" s="131"/>
      <c r="AI2617" s="88">
        <f t="shared" si="535"/>
        <v>0</v>
      </c>
      <c r="AJ2617" s="89" t="str">
        <f>IFERROR(IF(ISNA(MATCH($AV2617,Other_Category_Abbr,0)),INDEX(FGHG_List_Long_GWP,MATCH($AV2617,FGHG_List_Long,0)),INDEX(GWP_Other_Abbr,MATCH($AV2617,Other_Category_Abbr,0)))*SUM(V2617,AA2617,AD2617,AI2617),"")</f>
        <v/>
      </c>
      <c r="AK2617" s="89" t="str">
        <f>IFERROR(IF(ISNA(MATCH($AV2617,Other_Category_Abbr,0)),INDEX(FGHG_List_Long_GWP,MATCH($AV2617,FGHG_List_Long,0)),INDEX(GWP_Other_Abbr,MATCH($AV2617,Other_Category_Abbr,0)))*(T2617*(S2617+U2617)+W2617*(Y2617+X2617)+AD2617+AE2617*(AF2617+AG2617)),"")</f>
        <v/>
      </c>
      <c r="AL2617" s="90" t="str">
        <f t="shared" si="530"/>
        <v/>
      </c>
      <c r="AM2617" s="91" t="str">
        <f t="shared" si="531"/>
        <v/>
      </c>
      <c r="AP2617" s="92" t="b">
        <f t="shared" si="525"/>
        <v>0</v>
      </c>
      <c r="AQ2617" s="92" t="str">
        <f t="shared" si="526"/>
        <v xml:space="preserve"> </v>
      </c>
      <c r="AR2617" s="92" t="str">
        <f>IF(LEN(AQ2617)=1,"",COUNTIF($AQ$19:AQ2617,AQ2617)=1)</f>
        <v/>
      </c>
      <c r="AS2617" s="73"/>
      <c r="AT2617" s="73"/>
      <c r="AU2617" s="73"/>
      <c r="AV2617" s="235" t="str">
        <f>IF($P2617=Lists!$A$13,Lists!$A$29,IF($P2617=Lists!$A$14,Lists!$A$30,$P2617))</f>
        <v/>
      </c>
      <c r="AW2617" s="73"/>
      <c r="AX2617" s="73"/>
    </row>
    <row r="2618" spans="2:50" x14ac:dyDescent="0.3">
      <c r="B2618" s="137">
        <f t="shared" si="532"/>
        <v>2600</v>
      </c>
      <c r="C2618" s="24"/>
      <c r="D2618" s="24"/>
      <c r="E2618" s="24"/>
      <c r="F2618" s="25"/>
      <c r="G2618" s="24"/>
      <c r="H2618" s="30"/>
      <c r="I2618" s="24"/>
      <c r="J2618" s="50" t="str">
        <f t="shared" si="523"/>
        <v/>
      </c>
      <c r="K2618" s="30"/>
      <c r="L2618" s="236"/>
      <c r="M2618" s="30"/>
      <c r="N2618" s="30"/>
      <c r="O2618" s="46" t="str">
        <f t="shared" si="524"/>
        <v/>
      </c>
      <c r="P2618" s="239" t="str">
        <f t="shared" si="527"/>
        <v/>
      </c>
      <c r="Q2618" s="52" t="str">
        <f t="shared" si="528"/>
        <v/>
      </c>
      <c r="R2618" s="127"/>
      <c r="S2618" s="86"/>
      <c r="T2618" s="127"/>
      <c r="U2618" s="86"/>
      <c r="V2618" s="87">
        <f t="shared" si="533"/>
        <v>0</v>
      </c>
      <c r="W2618" s="130"/>
      <c r="X2618" s="86"/>
      <c r="Y2618" s="86"/>
      <c r="Z2618" s="131"/>
      <c r="AA2618" s="87">
        <f t="shared" si="529"/>
        <v>0</v>
      </c>
      <c r="AB2618" s="127"/>
      <c r="AC2618" s="86"/>
      <c r="AD2618" s="87">
        <f t="shared" si="534"/>
        <v>0</v>
      </c>
      <c r="AE2618" s="127"/>
      <c r="AF2618" s="86"/>
      <c r="AG2618" s="86"/>
      <c r="AH2618" s="131"/>
      <c r="AI2618" s="88">
        <f t="shared" si="535"/>
        <v>0</v>
      </c>
      <c r="AJ2618" s="89" t="str">
        <f>IFERROR(IF(ISNA(MATCH($AV2618,Other_Category_Abbr,0)),INDEX(FGHG_List_Long_GWP,MATCH($AV2618,FGHG_List_Long,0)),INDEX(GWP_Other_Abbr,MATCH($AV2618,Other_Category_Abbr,0)))*SUM(V2618,AA2618,AD2618,AI2618),"")</f>
        <v/>
      </c>
      <c r="AK2618" s="89" t="str">
        <f>IFERROR(IF(ISNA(MATCH($AV2618,Other_Category_Abbr,0)),INDEX(FGHG_List_Long_GWP,MATCH($AV2618,FGHG_List_Long,0)),INDEX(GWP_Other_Abbr,MATCH($AV2618,Other_Category_Abbr,0)))*(T2618*(S2618+U2618)+W2618*(Y2618+X2618)+AD2618+AE2618*(AF2618+AG2618)),"")</f>
        <v/>
      </c>
      <c r="AL2618" s="90" t="str">
        <f t="shared" si="530"/>
        <v/>
      </c>
      <c r="AM2618" s="91" t="str">
        <f t="shared" si="531"/>
        <v/>
      </c>
      <c r="AP2618" s="92" t="b">
        <f t="shared" si="525"/>
        <v>0</v>
      </c>
      <c r="AQ2618" s="92" t="str">
        <f t="shared" si="526"/>
        <v xml:space="preserve"> </v>
      </c>
      <c r="AR2618" s="92" t="str">
        <f>IF(LEN(AQ2618)=1,"",COUNTIF($AQ$19:AQ2618,AQ2618)=1)</f>
        <v/>
      </c>
      <c r="AS2618" s="73"/>
      <c r="AT2618" s="73"/>
      <c r="AU2618" s="73"/>
      <c r="AV2618" s="235" t="str">
        <f>IF($P2618=Lists!$A$13,Lists!$A$29,IF($P2618=Lists!$A$14,Lists!$A$30,$P2618))</f>
        <v/>
      </c>
      <c r="AW2618" s="73"/>
      <c r="AX2618" s="73"/>
    </row>
    <row r="2619" spans="2:50" x14ac:dyDescent="0.3">
      <c r="B2619" s="137">
        <f t="shared" si="532"/>
        <v>2601</v>
      </c>
      <c r="C2619" s="24"/>
      <c r="D2619" s="24"/>
      <c r="E2619" s="24"/>
      <c r="F2619" s="25"/>
      <c r="G2619" s="24"/>
      <c r="H2619" s="30"/>
      <c r="I2619" s="24"/>
      <c r="J2619" s="50" t="str">
        <f t="shared" si="523"/>
        <v/>
      </c>
      <c r="K2619" s="30"/>
      <c r="L2619" s="236"/>
      <c r="M2619" s="30"/>
      <c r="N2619" s="30"/>
      <c r="O2619" s="46" t="str">
        <f t="shared" si="524"/>
        <v/>
      </c>
      <c r="P2619" s="239" t="str">
        <f t="shared" si="527"/>
        <v/>
      </c>
      <c r="Q2619" s="52" t="str">
        <f t="shared" si="528"/>
        <v/>
      </c>
      <c r="R2619" s="127"/>
      <c r="S2619" s="86"/>
      <c r="T2619" s="127"/>
      <c r="U2619" s="86"/>
      <c r="V2619" s="87">
        <f t="shared" si="533"/>
        <v>0</v>
      </c>
      <c r="W2619" s="130"/>
      <c r="X2619" s="86"/>
      <c r="Y2619" s="86"/>
      <c r="Z2619" s="131"/>
      <c r="AA2619" s="87">
        <f t="shared" si="529"/>
        <v>0</v>
      </c>
      <c r="AB2619" s="127"/>
      <c r="AC2619" s="86"/>
      <c r="AD2619" s="87">
        <f t="shared" si="534"/>
        <v>0</v>
      </c>
      <c r="AE2619" s="127"/>
      <c r="AF2619" s="86"/>
      <c r="AG2619" s="86"/>
      <c r="AH2619" s="131"/>
      <c r="AI2619" s="88">
        <f t="shared" si="535"/>
        <v>0</v>
      </c>
      <c r="AJ2619" s="89" t="str">
        <f>IFERROR(IF(ISNA(MATCH($AV2619,Other_Category_Abbr,0)),INDEX(FGHG_List_Long_GWP,MATCH($AV2619,FGHG_List_Long,0)),INDEX(GWP_Other_Abbr,MATCH($AV2619,Other_Category_Abbr,0)))*SUM(V2619,AA2619,AD2619,AI2619),"")</f>
        <v/>
      </c>
      <c r="AK2619" s="89" t="str">
        <f>IFERROR(IF(ISNA(MATCH($AV2619,Other_Category_Abbr,0)),INDEX(FGHG_List_Long_GWP,MATCH($AV2619,FGHG_List_Long,0)),INDEX(GWP_Other_Abbr,MATCH($AV2619,Other_Category_Abbr,0)))*(T2619*(S2619+U2619)+W2619*(Y2619+X2619)+AD2619+AE2619*(AF2619+AG2619)),"")</f>
        <v/>
      </c>
      <c r="AL2619" s="90" t="str">
        <f t="shared" si="530"/>
        <v/>
      </c>
      <c r="AM2619" s="91" t="str">
        <f t="shared" si="531"/>
        <v/>
      </c>
      <c r="AP2619" s="92" t="b">
        <f t="shared" si="525"/>
        <v>0</v>
      </c>
      <c r="AQ2619" s="92" t="str">
        <f t="shared" si="526"/>
        <v xml:space="preserve"> </v>
      </c>
      <c r="AR2619" s="92" t="str">
        <f>IF(LEN(AQ2619)=1,"",COUNTIF($AQ$19:AQ2619,AQ2619)=1)</f>
        <v/>
      </c>
      <c r="AS2619" s="73"/>
      <c r="AT2619" s="73"/>
      <c r="AU2619" s="73"/>
      <c r="AV2619" s="235" t="str">
        <f>IF($P2619=Lists!$A$13,Lists!$A$29,IF($P2619=Lists!$A$14,Lists!$A$30,$P2619))</f>
        <v/>
      </c>
      <c r="AW2619" s="73"/>
      <c r="AX2619" s="73"/>
    </row>
    <row r="2620" spans="2:50" x14ac:dyDescent="0.3">
      <c r="B2620" s="137">
        <f t="shared" si="532"/>
        <v>2602</v>
      </c>
      <c r="C2620" s="24"/>
      <c r="D2620" s="24"/>
      <c r="E2620" s="24"/>
      <c r="F2620" s="25"/>
      <c r="G2620" s="24"/>
      <c r="H2620" s="30"/>
      <c r="I2620" s="24"/>
      <c r="J2620" s="50" t="str">
        <f t="shared" si="523"/>
        <v/>
      </c>
      <c r="K2620" s="30"/>
      <c r="L2620" s="236"/>
      <c r="M2620" s="30"/>
      <c r="N2620" s="30"/>
      <c r="O2620" s="46" t="str">
        <f t="shared" si="524"/>
        <v/>
      </c>
      <c r="P2620" s="239" t="str">
        <f t="shared" si="527"/>
        <v/>
      </c>
      <c r="Q2620" s="52" t="str">
        <f t="shared" si="528"/>
        <v/>
      </c>
      <c r="R2620" s="127"/>
      <c r="S2620" s="86"/>
      <c r="T2620" s="127"/>
      <c r="U2620" s="86"/>
      <c r="V2620" s="87">
        <f t="shared" si="533"/>
        <v>0</v>
      </c>
      <c r="W2620" s="130"/>
      <c r="X2620" s="86"/>
      <c r="Y2620" s="86"/>
      <c r="Z2620" s="131"/>
      <c r="AA2620" s="87">
        <f t="shared" si="529"/>
        <v>0</v>
      </c>
      <c r="AB2620" s="127"/>
      <c r="AC2620" s="86"/>
      <c r="AD2620" s="87">
        <f t="shared" si="534"/>
        <v>0</v>
      </c>
      <c r="AE2620" s="127"/>
      <c r="AF2620" s="86"/>
      <c r="AG2620" s="86"/>
      <c r="AH2620" s="131"/>
      <c r="AI2620" s="88">
        <f t="shared" si="535"/>
        <v>0</v>
      </c>
      <c r="AJ2620" s="89" t="str">
        <f>IFERROR(IF(ISNA(MATCH($AV2620,Other_Category_Abbr,0)),INDEX(FGHG_List_Long_GWP,MATCH($AV2620,FGHG_List_Long,0)),INDEX(GWP_Other_Abbr,MATCH($AV2620,Other_Category_Abbr,0)))*SUM(V2620,AA2620,AD2620,AI2620),"")</f>
        <v/>
      </c>
      <c r="AK2620" s="89" t="str">
        <f>IFERROR(IF(ISNA(MATCH($AV2620,Other_Category_Abbr,0)),INDEX(FGHG_List_Long_GWP,MATCH($AV2620,FGHG_List_Long,0)),INDEX(GWP_Other_Abbr,MATCH($AV2620,Other_Category_Abbr,0)))*(T2620*(S2620+U2620)+W2620*(Y2620+X2620)+AD2620+AE2620*(AF2620+AG2620)),"")</f>
        <v/>
      </c>
      <c r="AL2620" s="90" t="str">
        <f t="shared" si="530"/>
        <v/>
      </c>
      <c r="AM2620" s="91" t="str">
        <f t="shared" si="531"/>
        <v/>
      </c>
      <c r="AP2620" s="92" t="b">
        <f t="shared" si="525"/>
        <v>0</v>
      </c>
      <c r="AQ2620" s="92" t="str">
        <f t="shared" si="526"/>
        <v xml:space="preserve"> </v>
      </c>
      <c r="AR2620" s="92" t="str">
        <f>IF(LEN(AQ2620)=1,"",COUNTIF($AQ$19:AQ2620,AQ2620)=1)</f>
        <v/>
      </c>
      <c r="AS2620" s="73"/>
      <c r="AT2620" s="73"/>
      <c r="AU2620" s="73"/>
      <c r="AV2620" s="235" t="str">
        <f>IF($P2620=Lists!$A$13,Lists!$A$29,IF($P2620=Lists!$A$14,Lists!$A$30,$P2620))</f>
        <v/>
      </c>
      <c r="AW2620" s="73"/>
      <c r="AX2620" s="73"/>
    </row>
    <row r="2621" spans="2:50" x14ac:dyDescent="0.3">
      <c r="B2621" s="137">
        <f t="shared" si="532"/>
        <v>2603</v>
      </c>
      <c r="C2621" s="24"/>
      <c r="D2621" s="24"/>
      <c r="E2621" s="24"/>
      <c r="F2621" s="25"/>
      <c r="G2621" s="24"/>
      <c r="H2621" s="30"/>
      <c r="I2621" s="24"/>
      <c r="J2621" s="50" t="str">
        <f t="shared" si="523"/>
        <v/>
      </c>
      <c r="K2621" s="30"/>
      <c r="L2621" s="236"/>
      <c r="M2621" s="30"/>
      <c r="N2621" s="30"/>
      <c r="O2621" s="46" t="str">
        <f t="shared" si="524"/>
        <v/>
      </c>
      <c r="P2621" s="239" t="str">
        <f t="shared" si="527"/>
        <v/>
      </c>
      <c r="Q2621" s="52" t="str">
        <f t="shared" si="528"/>
        <v/>
      </c>
      <c r="R2621" s="127"/>
      <c r="S2621" s="86"/>
      <c r="T2621" s="127"/>
      <c r="U2621" s="86"/>
      <c r="V2621" s="87">
        <f t="shared" si="533"/>
        <v>0</v>
      </c>
      <c r="W2621" s="130"/>
      <c r="X2621" s="86"/>
      <c r="Y2621" s="86"/>
      <c r="Z2621" s="131"/>
      <c r="AA2621" s="87">
        <f t="shared" si="529"/>
        <v>0</v>
      </c>
      <c r="AB2621" s="127"/>
      <c r="AC2621" s="86"/>
      <c r="AD2621" s="87">
        <f t="shared" si="534"/>
        <v>0</v>
      </c>
      <c r="AE2621" s="127"/>
      <c r="AF2621" s="86"/>
      <c r="AG2621" s="86"/>
      <c r="AH2621" s="131"/>
      <c r="AI2621" s="88">
        <f t="shared" si="535"/>
        <v>0</v>
      </c>
      <c r="AJ2621" s="89" t="str">
        <f>IFERROR(IF(ISNA(MATCH($AV2621,Other_Category_Abbr,0)),INDEX(FGHG_List_Long_GWP,MATCH($AV2621,FGHG_List_Long,0)),INDEX(GWP_Other_Abbr,MATCH($AV2621,Other_Category_Abbr,0)))*SUM(V2621,AA2621,AD2621,AI2621),"")</f>
        <v/>
      </c>
      <c r="AK2621" s="89" t="str">
        <f>IFERROR(IF(ISNA(MATCH($AV2621,Other_Category_Abbr,0)),INDEX(FGHG_List_Long_GWP,MATCH($AV2621,FGHG_List_Long,0)),INDEX(GWP_Other_Abbr,MATCH($AV2621,Other_Category_Abbr,0)))*(T2621*(S2621+U2621)+W2621*(Y2621+X2621)+AD2621+AE2621*(AF2621+AG2621)),"")</f>
        <v/>
      </c>
      <c r="AL2621" s="90" t="str">
        <f t="shared" si="530"/>
        <v/>
      </c>
      <c r="AM2621" s="91" t="str">
        <f t="shared" si="531"/>
        <v/>
      </c>
      <c r="AP2621" s="92" t="b">
        <f t="shared" si="525"/>
        <v>0</v>
      </c>
      <c r="AQ2621" s="92" t="str">
        <f t="shared" si="526"/>
        <v xml:space="preserve"> </v>
      </c>
      <c r="AR2621" s="92" t="str">
        <f>IF(LEN(AQ2621)=1,"",COUNTIF($AQ$19:AQ2621,AQ2621)=1)</f>
        <v/>
      </c>
      <c r="AS2621" s="73"/>
      <c r="AT2621" s="73"/>
      <c r="AU2621" s="73"/>
      <c r="AV2621" s="235" t="str">
        <f>IF($P2621=Lists!$A$13,Lists!$A$29,IF($P2621=Lists!$A$14,Lists!$A$30,$P2621))</f>
        <v/>
      </c>
      <c r="AW2621" s="73"/>
      <c r="AX2621" s="73"/>
    </row>
    <row r="2622" spans="2:50" x14ac:dyDescent="0.3">
      <c r="B2622" s="137">
        <f t="shared" si="532"/>
        <v>2604</v>
      </c>
      <c r="C2622" s="24"/>
      <c r="D2622" s="24"/>
      <c r="E2622" s="24"/>
      <c r="F2622" s="25"/>
      <c r="G2622" s="24"/>
      <c r="H2622" s="30"/>
      <c r="I2622" s="24"/>
      <c r="J2622" s="50" t="str">
        <f t="shared" si="523"/>
        <v/>
      </c>
      <c r="K2622" s="30"/>
      <c r="L2622" s="236"/>
      <c r="M2622" s="30"/>
      <c r="N2622" s="30"/>
      <c r="O2622" s="46" t="str">
        <f t="shared" si="524"/>
        <v/>
      </c>
      <c r="P2622" s="239" t="str">
        <f t="shared" si="527"/>
        <v/>
      </c>
      <c r="Q2622" s="52" t="str">
        <f t="shared" si="528"/>
        <v/>
      </c>
      <c r="R2622" s="127"/>
      <c r="S2622" s="86"/>
      <c r="T2622" s="127"/>
      <c r="U2622" s="86"/>
      <c r="V2622" s="87">
        <f t="shared" si="533"/>
        <v>0</v>
      </c>
      <c r="W2622" s="130"/>
      <c r="X2622" s="86"/>
      <c r="Y2622" s="86"/>
      <c r="Z2622" s="131"/>
      <c r="AA2622" s="87">
        <f t="shared" si="529"/>
        <v>0</v>
      </c>
      <c r="AB2622" s="127"/>
      <c r="AC2622" s="86"/>
      <c r="AD2622" s="87">
        <f t="shared" si="534"/>
        <v>0</v>
      </c>
      <c r="AE2622" s="127"/>
      <c r="AF2622" s="86"/>
      <c r="AG2622" s="86"/>
      <c r="AH2622" s="131"/>
      <c r="AI2622" s="88">
        <f t="shared" si="535"/>
        <v>0</v>
      </c>
      <c r="AJ2622" s="89" t="str">
        <f>IFERROR(IF(ISNA(MATCH($AV2622,Other_Category_Abbr,0)),INDEX(FGHG_List_Long_GWP,MATCH($AV2622,FGHG_List_Long,0)),INDEX(GWP_Other_Abbr,MATCH($AV2622,Other_Category_Abbr,0)))*SUM(V2622,AA2622,AD2622,AI2622),"")</f>
        <v/>
      </c>
      <c r="AK2622" s="89" t="str">
        <f>IFERROR(IF(ISNA(MATCH($AV2622,Other_Category_Abbr,0)),INDEX(FGHG_List_Long_GWP,MATCH($AV2622,FGHG_List_Long,0)),INDEX(GWP_Other_Abbr,MATCH($AV2622,Other_Category_Abbr,0)))*(T2622*(S2622+U2622)+W2622*(Y2622+X2622)+AD2622+AE2622*(AF2622+AG2622)),"")</f>
        <v/>
      </c>
      <c r="AL2622" s="90" t="str">
        <f t="shared" si="530"/>
        <v/>
      </c>
      <c r="AM2622" s="91" t="str">
        <f t="shared" si="531"/>
        <v/>
      </c>
      <c r="AP2622" s="92" t="b">
        <f t="shared" si="525"/>
        <v>0</v>
      </c>
      <c r="AQ2622" s="92" t="str">
        <f t="shared" si="526"/>
        <v xml:space="preserve"> </v>
      </c>
      <c r="AR2622" s="92" t="str">
        <f>IF(LEN(AQ2622)=1,"",COUNTIF($AQ$19:AQ2622,AQ2622)=1)</f>
        <v/>
      </c>
      <c r="AS2622" s="73"/>
      <c r="AT2622" s="73"/>
      <c r="AU2622" s="73"/>
      <c r="AV2622" s="235" t="str">
        <f>IF($P2622=Lists!$A$13,Lists!$A$29,IF($P2622=Lists!$A$14,Lists!$A$30,$P2622))</f>
        <v/>
      </c>
      <c r="AW2622" s="73"/>
      <c r="AX2622" s="73"/>
    </row>
    <row r="2623" spans="2:50" x14ac:dyDescent="0.3">
      <c r="B2623" s="137">
        <f t="shared" si="532"/>
        <v>2605</v>
      </c>
      <c r="C2623" s="24"/>
      <c r="D2623" s="24"/>
      <c r="E2623" s="24"/>
      <c r="F2623" s="25"/>
      <c r="G2623" s="24"/>
      <c r="H2623" s="30"/>
      <c r="I2623" s="24"/>
      <c r="J2623" s="50" t="str">
        <f t="shared" si="523"/>
        <v/>
      </c>
      <c r="K2623" s="30"/>
      <c r="L2623" s="236"/>
      <c r="M2623" s="30"/>
      <c r="N2623" s="30"/>
      <c r="O2623" s="46" t="str">
        <f t="shared" si="524"/>
        <v/>
      </c>
      <c r="P2623" s="239" t="str">
        <f t="shared" si="527"/>
        <v/>
      </c>
      <c r="Q2623" s="52" t="str">
        <f t="shared" si="528"/>
        <v/>
      </c>
      <c r="R2623" s="127"/>
      <c r="S2623" s="86"/>
      <c r="T2623" s="127"/>
      <c r="U2623" s="86"/>
      <c r="V2623" s="87">
        <f t="shared" si="533"/>
        <v>0</v>
      </c>
      <c r="W2623" s="130"/>
      <c r="X2623" s="86"/>
      <c r="Y2623" s="86"/>
      <c r="Z2623" s="131"/>
      <c r="AA2623" s="87">
        <f t="shared" si="529"/>
        <v>0</v>
      </c>
      <c r="AB2623" s="127"/>
      <c r="AC2623" s="86"/>
      <c r="AD2623" s="87">
        <f t="shared" si="534"/>
        <v>0</v>
      </c>
      <c r="AE2623" s="127"/>
      <c r="AF2623" s="86"/>
      <c r="AG2623" s="86"/>
      <c r="AH2623" s="131"/>
      <c r="AI2623" s="88">
        <f t="shared" si="535"/>
        <v>0</v>
      </c>
      <c r="AJ2623" s="89" t="str">
        <f>IFERROR(IF(ISNA(MATCH($AV2623,Other_Category_Abbr,0)),INDEX(FGHG_List_Long_GWP,MATCH($AV2623,FGHG_List_Long,0)),INDEX(GWP_Other_Abbr,MATCH($AV2623,Other_Category_Abbr,0)))*SUM(V2623,AA2623,AD2623,AI2623),"")</f>
        <v/>
      </c>
      <c r="AK2623" s="89" t="str">
        <f>IFERROR(IF(ISNA(MATCH($AV2623,Other_Category_Abbr,0)),INDEX(FGHG_List_Long_GWP,MATCH($AV2623,FGHG_List_Long,0)),INDEX(GWP_Other_Abbr,MATCH($AV2623,Other_Category_Abbr,0)))*(T2623*(S2623+U2623)+W2623*(Y2623+X2623)+AD2623+AE2623*(AF2623+AG2623)),"")</f>
        <v/>
      </c>
      <c r="AL2623" s="90" t="str">
        <f t="shared" si="530"/>
        <v/>
      </c>
      <c r="AM2623" s="91" t="str">
        <f t="shared" si="531"/>
        <v/>
      </c>
      <c r="AP2623" s="92" t="b">
        <f t="shared" si="525"/>
        <v>0</v>
      </c>
      <c r="AQ2623" s="92" t="str">
        <f t="shared" si="526"/>
        <v xml:space="preserve"> </v>
      </c>
      <c r="AR2623" s="92" t="str">
        <f>IF(LEN(AQ2623)=1,"",COUNTIF($AQ$19:AQ2623,AQ2623)=1)</f>
        <v/>
      </c>
      <c r="AS2623" s="73"/>
      <c r="AT2623" s="73"/>
      <c r="AU2623" s="73"/>
      <c r="AV2623" s="235" t="str">
        <f>IF($P2623=Lists!$A$13,Lists!$A$29,IF($P2623=Lists!$A$14,Lists!$A$30,$P2623))</f>
        <v/>
      </c>
      <c r="AW2623" s="73"/>
      <c r="AX2623" s="73"/>
    </row>
    <row r="2624" spans="2:50" x14ac:dyDescent="0.3">
      <c r="B2624" s="137">
        <f t="shared" si="532"/>
        <v>2606</v>
      </c>
      <c r="C2624" s="24"/>
      <c r="D2624" s="24"/>
      <c r="E2624" s="24"/>
      <c r="F2624" s="25"/>
      <c r="G2624" s="24"/>
      <c r="H2624" s="30"/>
      <c r="I2624" s="24"/>
      <c r="J2624" s="50" t="str">
        <f t="shared" si="523"/>
        <v/>
      </c>
      <c r="K2624" s="30"/>
      <c r="L2624" s="236"/>
      <c r="M2624" s="30"/>
      <c r="N2624" s="30"/>
      <c r="O2624" s="46" t="str">
        <f t="shared" si="524"/>
        <v/>
      </c>
      <c r="P2624" s="239" t="str">
        <f t="shared" si="527"/>
        <v/>
      </c>
      <c r="Q2624" s="52" t="str">
        <f t="shared" si="528"/>
        <v/>
      </c>
      <c r="R2624" s="127"/>
      <c r="S2624" s="86"/>
      <c r="T2624" s="127"/>
      <c r="U2624" s="86"/>
      <c r="V2624" s="87">
        <f t="shared" si="533"/>
        <v>0</v>
      </c>
      <c r="W2624" s="130"/>
      <c r="X2624" s="86"/>
      <c r="Y2624" s="86"/>
      <c r="Z2624" s="131"/>
      <c r="AA2624" s="87">
        <f t="shared" si="529"/>
        <v>0</v>
      </c>
      <c r="AB2624" s="127"/>
      <c r="AC2624" s="86"/>
      <c r="AD2624" s="87">
        <f t="shared" si="534"/>
        <v>0</v>
      </c>
      <c r="AE2624" s="127"/>
      <c r="AF2624" s="86"/>
      <c r="AG2624" s="86"/>
      <c r="AH2624" s="131"/>
      <c r="AI2624" s="88">
        <f t="shared" si="535"/>
        <v>0</v>
      </c>
      <c r="AJ2624" s="89" t="str">
        <f>IFERROR(IF(ISNA(MATCH($AV2624,Other_Category_Abbr,0)),INDEX(FGHG_List_Long_GWP,MATCH($AV2624,FGHG_List_Long,0)),INDEX(GWP_Other_Abbr,MATCH($AV2624,Other_Category_Abbr,0)))*SUM(V2624,AA2624,AD2624,AI2624),"")</f>
        <v/>
      </c>
      <c r="AK2624" s="89" t="str">
        <f>IFERROR(IF(ISNA(MATCH($AV2624,Other_Category_Abbr,0)),INDEX(FGHG_List_Long_GWP,MATCH($AV2624,FGHG_List_Long,0)),INDEX(GWP_Other_Abbr,MATCH($AV2624,Other_Category_Abbr,0)))*(T2624*(S2624+U2624)+W2624*(Y2624+X2624)+AD2624+AE2624*(AF2624+AG2624)),"")</f>
        <v/>
      </c>
      <c r="AL2624" s="90" t="str">
        <f t="shared" si="530"/>
        <v/>
      </c>
      <c r="AM2624" s="91" t="str">
        <f t="shared" si="531"/>
        <v/>
      </c>
      <c r="AP2624" s="92" t="b">
        <f t="shared" si="525"/>
        <v>0</v>
      </c>
      <c r="AQ2624" s="92" t="str">
        <f t="shared" si="526"/>
        <v xml:space="preserve"> </v>
      </c>
      <c r="AR2624" s="92" t="str">
        <f>IF(LEN(AQ2624)=1,"",COUNTIF($AQ$19:AQ2624,AQ2624)=1)</f>
        <v/>
      </c>
      <c r="AS2624" s="73"/>
      <c r="AT2624" s="73"/>
      <c r="AU2624" s="73"/>
      <c r="AV2624" s="235" t="str">
        <f>IF($P2624=Lists!$A$13,Lists!$A$29,IF($P2624=Lists!$A$14,Lists!$A$30,$P2624))</f>
        <v/>
      </c>
      <c r="AW2624" s="73"/>
      <c r="AX2624" s="73"/>
    </row>
    <row r="2625" spans="2:50" x14ac:dyDescent="0.3">
      <c r="B2625" s="137">
        <f t="shared" si="532"/>
        <v>2607</v>
      </c>
      <c r="C2625" s="24"/>
      <c r="D2625" s="24"/>
      <c r="E2625" s="24"/>
      <c r="F2625" s="25"/>
      <c r="G2625" s="24"/>
      <c r="H2625" s="30"/>
      <c r="I2625" s="24"/>
      <c r="J2625" s="50" t="str">
        <f t="shared" si="523"/>
        <v/>
      </c>
      <c r="K2625" s="30"/>
      <c r="L2625" s="236"/>
      <c r="M2625" s="30"/>
      <c r="N2625" s="30"/>
      <c r="O2625" s="46" t="str">
        <f t="shared" si="524"/>
        <v/>
      </c>
      <c r="P2625" s="239" t="str">
        <f t="shared" si="527"/>
        <v/>
      </c>
      <c r="Q2625" s="52" t="str">
        <f t="shared" si="528"/>
        <v/>
      </c>
      <c r="R2625" s="127"/>
      <c r="S2625" s="86"/>
      <c r="T2625" s="127"/>
      <c r="U2625" s="86"/>
      <c r="V2625" s="87">
        <f t="shared" si="533"/>
        <v>0</v>
      </c>
      <c r="W2625" s="130"/>
      <c r="X2625" s="86"/>
      <c r="Y2625" s="86"/>
      <c r="Z2625" s="131"/>
      <c r="AA2625" s="87">
        <f t="shared" si="529"/>
        <v>0</v>
      </c>
      <c r="AB2625" s="127"/>
      <c r="AC2625" s="86"/>
      <c r="AD2625" s="87">
        <f t="shared" si="534"/>
        <v>0</v>
      </c>
      <c r="AE2625" s="127"/>
      <c r="AF2625" s="86"/>
      <c r="AG2625" s="86"/>
      <c r="AH2625" s="131"/>
      <c r="AI2625" s="88">
        <f t="shared" si="535"/>
        <v>0</v>
      </c>
      <c r="AJ2625" s="89" t="str">
        <f>IFERROR(IF(ISNA(MATCH($AV2625,Other_Category_Abbr,0)),INDEX(FGHG_List_Long_GWP,MATCH($AV2625,FGHG_List_Long,0)),INDEX(GWP_Other_Abbr,MATCH($AV2625,Other_Category_Abbr,0)))*SUM(V2625,AA2625,AD2625,AI2625),"")</f>
        <v/>
      </c>
      <c r="AK2625" s="89" t="str">
        <f>IFERROR(IF(ISNA(MATCH($AV2625,Other_Category_Abbr,0)),INDEX(FGHG_List_Long_GWP,MATCH($AV2625,FGHG_List_Long,0)),INDEX(GWP_Other_Abbr,MATCH($AV2625,Other_Category_Abbr,0)))*(T2625*(S2625+U2625)+W2625*(Y2625+X2625)+AD2625+AE2625*(AF2625+AG2625)),"")</f>
        <v/>
      </c>
      <c r="AL2625" s="90" t="str">
        <f t="shared" si="530"/>
        <v/>
      </c>
      <c r="AM2625" s="91" t="str">
        <f t="shared" si="531"/>
        <v/>
      </c>
      <c r="AP2625" s="92" t="b">
        <f t="shared" si="525"/>
        <v>0</v>
      </c>
      <c r="AQ2625" s="92" t="str">
        <f t="shared" si="526"/>
        <v xml:space="preserve"> </v>
      </c>
      <c r="AR2625" s="92" t="str">
        <f>IF(LEN(AQ2625)=1,"",COUNTIF($AQ$19:AQ2625,AQ2625)=1)</f>
        <v/>
      </c>
      <c r="AS2625" s="73"/>
      <c r="AT2625" s="73"/>
      <c r="AU2625" s="73"/>
      <c r="AV2625" s="235" t="str">
        <f>IF($P2625=Lists!$A$13,Lists!$A$29,IF($P2625=Lists!$A$14,Lists!$A$30,$P2625))</f>
        <v/>
      </c>
      <c r="AW2625" s="73"/>
      <c r="AX2625" s="73"/>
    </row>
    <row r="2626" spans="2:50" x14ac:dyDescent="0.3">
      <c r="B2626" s="137">
        <f t="shared" si="532"/>
        <v>2608</v>
      </c>
      <c r="C2626" s="24"/>
      <c r="D2626" s="24"/>
      <c r="E2626" s="24"/>
      <c r="F2626" s="25"/>
      <c r="G2626" s="24"/>
      <c r="H2626" s="30"/>
      <c r="I2626" s="24"/>
      <c r="J2626" s="50" t="str">
        <f t="shared" si="523"/>
        <v/>
      </c>
      <c r="K2626" s="30"/>
      <c r="L2626" s="236"/>
      <c r="M2626" s="30"/>
      <c r="N2626" s="30"/>
      <c r="O2626" s="46" t="str">
        <f t="shared" si="524"/>
        <v/>
      </c>
      <c r="P2626" s="239" t="str">
        <f t="shared" si="527"/>
        <v/>
      </c>
      <c r="Q2626" s="52" t="str">
        <f t="shared" si="528"/>
        <v/>
      </c>
      <c r="R2626" s="127"/>
      <c r="S2626" s="86"/>
      <c r="T2626" s="127"/>
      <c r="U2626" s="86"/>
      <c r="V2626" s="87">
        <f t="shared" si="533"/>
        <v>0</v>
      </c>
      <c r="W2626" s="130"/>
      <c r="X2626" s="86"/>
      <c r="Y2626" s="86"/>
      <c r="Z2626" s="131"/>
      <c r="AA2626" s="87">
        <f t="shared" si="529"/>
        <v>0</v>
      </c>
      <c r="AB2626" s="127"/>
      <c r="AC2626" s="86"/>
      <c r="AD2626" s="87">
        <f t="shared" si="534"/>
        <v>0</v>
      </c>
      <c r="AE2626" s="127"/>
      <c r="AF2626" s="86"/>
      <c r="AG2626" s="86"/>
      <c r="AH2626" s="131"/>
      <c r="AI2626" s="88">
        <f t="shared" si="535"/>
        <v>0</v>
      </c>
      <c r="AJ2626" s="89" t="str">
        <f>IFERROR(IF(ISNA(MATCH($AV2626,Other_Category_Abbr,0)),INDEX(FGHG_List_Long_GWP,MATCH($AV2626,FGHG_List_Long,0)),INDEX(GWP_Other_Abbr,MATCH($AV2626,Other_Category_Abbr,0)))*SUM(V2626,AA2626,AD2626,AI2626),"")</f>
        <v/>
      </c>
      <c r="AK2626" s="89" t="str">
        <f>IFERROR(IF(ISNA(MATCH($AV2626,Other_Category_Abbr,0)),INDEX(FGHG_List_Long_GWP,MATCH($AV2626,FGHG_List_Long,0)),INDEX(GWP_Other_Abbr,MATCH($AV2626,Other_Category_Abbr,0)))*(T2626*(S2626+U2626)+W2626*(Y2626+X2626)+AD2626+AE2626*(AF2626+AG2626)),"")</f>
        <v/>
      </c>
      <c r="AL2626" s="90" t="str">
        <f t="shared" si="530"/>
        <v/>
      </c>
      <c r="AM2626" s="91" t="str">
        <f t="shared" si="531"/>
        <v/>
      </c>
      <c r="AP2626" s="92" t="b">
        <f t="shared" si="525"/>
        <v>0</v>
      </c>
      <c r="AQ2626" s="92" t="str">
        <f t="shared" si="526"/>
        <v xml:space="preserve"> </v>
      </c>
      <c r="AR2626" s="92" t="str">
        <f>IF(LEN(AQ2626)=1,"",COUNTIF($AQ$19:AQ2626,AQ2626)=1)</f>
        <v/>
      </c>
      <c r="AS2626" s="73"/>
      <c r="AT2626" s="73"/>
      <c r="AU2626" s="73"/>
      <c r="AV2626" s="235" t="str">
        <f>IF($P2626=Lists!$A$13,Lists!$A$29,IF($P2626=Lists!$A$14,Lists!$A$30,$P2626))</f>
        <v/>
      </c>
      <c r="AW2626" s="73"/>
      <c r="AX2626" s="73"/>
    </row>
    <row r="2627" spans="2:50" x14ac:dyDescent="0.3">
      <c r="B2627" s="137">
        <f t="shared" si="532"/>
        <v>2609</v>
      </c>
      <c r="C2627" s="24"/>
      <c r="D2627" s="24"/>
      <c r="E2627" s="24"/>
      <c r="F2627" s="25"/>
      <c r="G2627" s="24"/>
      <c r="H2627" s="30"/>
      <c r="I2627" s="24"/>
      <c r="J2627" s="50" t="str">
        <f t="shared" si="523"/>
        <v/>
      </c>
      <c r="K2627" s="30"/>
      <c r="L2627" s="236"/>
      <c r="M2627" s="30"/>
      <c r="N2627" s="30"/>
      <c r="O2627" s="46" t="str">
        <f t="shared" si="524"/>
        <v/>
      </c>
      <c r="P2627" s="239" t="str">
        <f t="shared" si="527"/>
        <v/>
      </c>
      <c r="Q2627" s="52" t="str">
        <f t="shared" si="528"/>
        <v/>
      </c>
      <c r="R2627" s="127"/>
      <c r="S2627" s="86"/>
      <c r="T2627" s="127"/>
      <c r="U2627" s="86"/>
      <c r="V2627" s="87">
        <f t="shared" si="533"/>
        <v>0</v>
      </c>
      <c r="W2627" s="130"/>
      <c r="X2627" s="86"/>
      <c r="Y2627" s="86"/>
      <c r="Z2627" s="131"/>
      <c r="AA2627" s="87">
        <f t="shared" si="529"/>
        <v>0</v>
      </c>
      <c r="AB2627" s="127"/>
      <c r="AC2627" s="86"/>
      <c r="AD2627" s="87">
        <f t="shared" si="534"/>
        <v>0</v>
      </c>
      <c r="AE2627" s="127"/>
      <c r="AF2627" s="86"/>
      <c r="AG2627" s="86"/>
      <c r="AH2627" s="131"/>
      <c r="AI2627" s="88">
        <f t="shared" si="535"/>
        <v>0</v>
      </c>
      <c r="AJ2627" s="89" t="str">
        <f>IFERROR(IF(ISNA(MATCH($AV2627,Other_Category_Abbr,0)),INDEX(FGHG_List_Long_GWP,MATCH($AV2627,FGHG_List_Long,0)),INDEX(GWP_Other_Abbr,MATCH($AV2627,Other_Category_Abbr,0)))*SUM(V2627,AA2627,AD2627,AI2627),"")</f>
        <v/>
      </c>
      <c r="AK2627" s="89" t="str">
        <f>IFERROR(IF(ISNA(MATCH($AV2627,Other_Category_Abbr,0)),INDEX(FGHG_List_Long_GWP,MATCH($AV2627,FGHG_List_Long,0)),INDEX(GWP_Other_Abbr,MATCH($AV2627,Other_Category_Abbr,0)))*(T2627*(S2627+U2627)+W2627*(Y2627+X2627)+AD2627+AE2627*(AF2627+AG2627)),"")</f>
        <v/>
      </c>
      <c r="AL2627" s="90" t="str">
        <f t="shared" si="530"/>
        <v/>
      </c>
      <c r="AM2627" s="91" t="str">
        <f t="shared" si="531"/>
        <v/>
      </c>
      <c r="AP2627" s="92" t="b">
        <f t="shared" si="525"/>
        <v>0</v>
      </c>
      <c r="AQ2627" s="92" t="str">
        <f t="shared" si="526"/>
        <v xml:space="preserve"> </v>
      </c>
      <c r="AR2627" s="92" t="str">
        <f>IF(LEN(AQ2627)=1,"",COUNTIF($AQ$19:AQ2627,AQ2627)=1)</f>
        <v/>
      </c>
      <c r="AS2627" s="73"/>
      <c r="AT2627" s="73"/>
      <c r="AU2627" s="73"/>
      <c r="AV2627" s="235" t="str">
        <f>IF($P2627=Lists!$A$13,Lists!$A$29,IF($P2627=Lists!$A$14,Lists!$A$30,$P2627))</f>
        <v/>
      </c>
      <c r="AW2627" s="73"/>
      <c r="AX2627" s="73"/>
    </row>
    <row r="2628" spans="2:50" x14ac:dyDescent="0.3">
      <c r="B2628" s="137">
        <f t="shared" si="532"/>
        <v>2610</v>
      </c>
      <c r="C2628" s="24"/>
      <c r="D2628" s="24"/>
      <c r="E2628" s="24"/>
      <c r="F2628" s="25"/>
      <c r="G2628" s="24"/>
      <c r="H2628" s="30"/>
      <c r="I2628" s="24"/>
      <c r="J2628" s="50" t="str">
        <f t="shared" si="523"/>
        <v/>
      </c>
      <c r="K2628" s="30"/>
      <c r="L2628" s="236"/>
      <c r="M2628" s="30"/>
      <c r="N2628" s="30"/>
      <c r="O2628" s="46" t="str">
        <f t="shared" si="524"/>
        <v/>
      </c>
      <c r="P2628" s="239" t="str">
        <f t="shared" si="527"/>
        <v/>
      </c>
      <c r="Q2628" s="52" t="str">
        <f t="shared" si="528"/>
        <v/>
      </c>
      <c r="R2628" s="127"/>
      <c r="S2628" s="86"/>
      <c r="T2628" s="127"/>
      <c r="U2628" s="86"/>
      <c r="V2628" s="87">
        <f t="shared" si="533"/>
        <v>0</v>
      </c>
      <c r="W2628" s="130"/>
      <c r="X2628" s="86"/>
      <c r="Y2628" s="86"/>
      <c r="Z2628" s="131"/>
      <c r="AA2628" s="87">
        <f t="shared" si="529"/>
        <v>0</v>
      </c>
      <c r="AB2628" s="127"/>
      <c r="AC2628" s="86"/>
      <c r="AD2628" s="87">
        <f t="shared" si="534"/>
        <v>0</v>
      </c>
      <c r="AE2628" s="127"/>
      <c r="AF2628" s="86"/>
      <c r="AG2628" s="86"/>
      <c r="AH2628" s="131"/>
      <c r="AI2628" s="88">
        <f t="shared" si="535"/>
        <v>0</v>
      </c>
      <c r="AJ2628" s="89" t="str">
        <f>IFERROR(IF(ISNA(MATCH($AV2628,Other_Category_Abbr,0)),INDEX(FGHG_List_Long_GWP,MATCH($AV2628,FGHG_List_Long,0)),INDEX(GWP_Other_Abbr,MATCH($AV2628,Other_Category_Abbr,0)))*SUM(V2628,AA2628,AD2628,AI2628),"")</f>
        <v/>
      </c>
      <c r="AK2628" s="89" t="str">
        <f>IFERROR(IF(ISNA(MATCH($AV2628,Other_Category_Abbr,0)),INDEX(FGHG_List_Long_GWP,MATCH($AV2628,FGHG_List_Long,0)),INDEX(GWP_Other_Abbr,MATCH($AV2628,Other_Category_Abbr,0)))*(T2628*(S2628+U2628)+W2628*(Y2628+X2628)+AD2628+AE2628*(AF2628+AG2628)),"")</f>
        <v/>
      </c>
      <c r="AL2628" s="90" t="str">
        <f t="shared" si="530"/>
        <v/>
      </c>
      <c r="AM2628" s="91" t="str">
        <f t="shared" si="531"/>
        <v/>
      </c>
      <c r="AP2628" s="92" t="b">
        <f t="shared" si="525"/>
        <v>0</v>
      </c>
      <c r="AQ2628" s="92" t="str">
        <f t="shared" si="526"/>
        <v xml:space="preserve"> </v>
      </c>
      <c r="AR2628" s="92" t="str">
        <f>IF(LEN(AQ2628)=1,"",COUNTIF($AQ$19:AQ2628,AQ2628)=1)</f>
        <v/>
      </c>
      <c r="AS2628" s="73"/>
      <c r="AT2628" s="73"/>
      <c r="AU2628" s="73"/>
      <c r="AV2628" s="235" t="str">
        <f>IF($P2628=Lists!$A$13,Lists!$A$29,IF($P2628=Lists!$A$14,Lists!$A$30,$P2628))</f>
        <v/>
      </c>
      <c r="AW2628" s="73"/>
      <c r="AX2628" s="73"/>
    </row>
    <row r="2629" spans="2:50" x14ac:dyDescent="0.3">
      <c r="B2629" s="137">
        <f t="shared" si="532"/>
        <v>2611</v>
      </c>
      <c r="C2629" s="24"/>
      <c r="D2629" s="24"/>
      <c r="E2629" s="24"/>
      <c r="F2629" s="25"/>
      <c r="G2629" s="24"/>
      <c r="H2629" s="30"/>
      <c r="I2629" s="24"/>
      <c r="J2629" s="50" t="str">
        <f t="shared" si="523"/>
        <v/>
      </c>
      <c r="K2629" s="30"/>
      <c r="L2629" s="236"/>
      <c r="M2629" s="30"/>
      <c r="N2629" s="30"/>
      <c r="O2629" s="46" t="str">
        <f t="shared" si="524"/>
        <v/>
      </c>
      <c r="P2629" s="239" t="str">
        <f t="shared" si="527"/>
        <v/>
      </c>
      <c r="Q2629" s="52" t="str">
        <f t="shared" si="528"/>
        <v/>
      </c>
      <c r="R2629" s="127"/>
      <c r="S2629" s="86"/>
      <c r="T2629" s="127"/>
      <c r="U2629" s="86"/>
      <c r="V2629" s="87">
        <f t="shared" si="533"/>
        <v>0</v>
      </c>
      <c r="W2629" s="130"/>
      <c r="X2629" s="86"/>
      <c r="Y2629" s="86"/>
      <c r="Z2629" s="131"/>
      <c r="AA2629" s="87">
        <f t="shared" si="529"/>
        <v>0</v>
      </c>
      <c r="AB2629" s="127"/>
      <c r="AC2629" s="86"/>
      <c r="AD2629" s="87">
        <f t="shared" si="534"/>
        <v>0</v>
      </c>
      <c r="AE2629" s="127"/>
      <c r="AF2629" s="86"/>
      <c r="AG2629" s="86"/>
      <c r="AH2629" s="131"/>
      <c r="AI2629" s="88">
        <f t="shared" si="535"/>
        <v>0</v>
      </c>
      <c r="AJ2629" s="89" t="str">
        <f>IFERROR(IF(ISNA(MATCH($AV2629,Other_Category_Abbr,0)),INDEX(FGHG_List_Long_GWP,MATCH($AV2629,FGHG_List_Long,0)),INDEX(GWP_Other_Abbr,MATCH($AV2629,Other_Category_Abbr,0)))*SUM(V2629,AA2629,AD2629,AI2629),"")</f>
        <v/>
      </c>
      <c r="AK2629" s="89" t="str">
        <f>IFERROR(IF(ISNA(MATCH($AV2629,Other_Category_Abbr,0)),INDEX(FGHG_List_Long_GWP,MATCH($AV2629,FGHG_List_Long,0)),INDEX(GWP_Other_Abbr,MATCH($AV2629,Other_Category_Abbr,0)))*(T2629*(S2629+U2629)+W2629*(Y2629+X2629)+AD2629+AE2629*(AF2629+AG2629)),"")</f>
        <v/>
      </c>
      <c r="AL2629" s="90" t="str">
        <f t="shared" si="530"/>
        <v/>
      </c>
      <c r="AM2629" s="91" t="str">
        <f t="shared" si="531"/>
        <v/>
      </c>
      <c r="AP2629" s="92" t="b">
        <f t="shared" si="525"/>
        <v>0</v>
      </c>
      <c r="AQ2629" s="92" t="str">
        <f t="shared" si="526"/>
        <v xml:space="preserve"> </v>
      </c>
      <c r="AR2629" s="92" t="str">
        <f>IF(LEN(AQ2629)=1,"",COUNTIF($AQ$19:AQ2629,AQ2629)=1)</f>
        <v/>
      </c>
      <c r="AS2629" s="73"/>
      <c r="AT2629" s="73"/>
      <c r="AU2629" s="73"/>
      <c r="AV2629" s="235" t="str">
        <f>IF($P2629=Lists!$A$13,Lists!$A$29,IF($P2629=Lists!$A$14,Lists!$A$30,$P2629))</f>
        <v/>
      </c>
      <c r="AW2629" s="73"/>
      <c r="AX2629" s="73"/>
    </row>
    <row r="2630" spans="2:50" x14ac:dyDescent="0.3">
      <c r="B2630" s="137">
        <f t="shared" si="532"/>
        <v>2612</v>
      </c>
      <c r="C2630" s="24"/>
      <c r="D2630" s="24"/>
      <c r="E2630" s="24"/>
      <c r="F2630" s="25"/>
      <c r="G2630" s="24"/>
      <c r="H2630" s="30"/>
      <c r="I2630" s="24"/>
      <c r="J2630" s="50" t="str">
        <f t="shared" si="523"/>
        <v/>
      </c>
      <c r="K2630" s="30"/>
      <c r="L2630" s="236"/>
      <c r="M2630" s="30"/>
      <c r="N2630" s="30"/>
      <c r="O2630" s="46" t="str">
        <f t="shared" si="524"/>
        <v/>
      </c>
      <c r="P2630" s="239" t="str">
        <f t="shared" si="527"/>
        <v/>
      </c>
      <c r="Q2630" s="52" t="str">
        <f t="shared" si="528"/>
        <v/>
      </c>
      <c r="R2630" s="127"/>
      <c r="S2630" s="86"/>
      <c r="T2630" s="127"/>
      <c r="U2630" s="86"/>
      <c r="V2630" s="87">
        <f t="shared" si="533"/>
        <v>0</v>
      </c>
      <c r="W2630" s="130"/>
      <c r="X2630" s="86"/>
      <c r="Y2630" s="86"/>
      <c r="Z2630" s="131"/>
      <c r="AA2630" s="87">
        <f t="shared" si="529"/>
        <v>0</v>
      </c>
      <c r="AB2630" s="127"/>
      <c r="AC2630" s="86"/>
      <c r="AD2630" s="87">
        <f t="shared" si="534"/>
        <v>0</v>
      </c>
      <c r="AE2630" s="127"/>
      <c r="AF2630" s="86"/>
      <c r="AG2630" s="86"/>
      <c r="AH2630" s="131"/>
      <c r="AI2630" s="88">
        <f t="shared" si="535"/>
        <v>0</v>
      </c>
      <c r="AJ2630" s="89" t="str">
        <f>IFERROR(IF(ISNA(MATCH($AV2630,Other_Category_Abbr,0)),INDEX(FGHG_List_Long_GWP,MATCH($AV2630,FGHG_List_Long,0)),INDEX(GWP_Other_Abbr,MATCH($AV2630,Other_Category_Abbr,0)))*SUM(V2630,AA2630,AD2630,AI2630),"")</f>
        <v/>
      </c>
      <c r="AK2630" s="89" t="str">
        <f>IFERROR(IF(ISNA(MATCH($AV2630,Other_Category_Abbr,0)),INDEX(FGHG_List_Long_GWP,MATCH($AV2630,FGHG_List_Long,0)),INDEX(GWP_Other_Abbr,MATCH($AV2630,Other_Category_Abbr,0)))*(T2630*(S2630+U2630)+W2630*(Y2630+X2630)+AD2630+AE2630*(AF2630+AG2630)),"")</f>
        <v/>
      </c>
      <c r="AL2630" s="90" t="str">
        <f t="shared" si="530"/>
        <v/>
      </c>
      <c r="AM2630" s="91" t="str">
        <f t="shared" si="531"/>
        <v/>
      </c>
      <c r="AP2630" s="92" t="b">
        <f t="shared" si="525"/>
        <v>0</v>
      </c>
      <c r="AQ2630" s="92" t="str">
        <f t="shared" si="526"/>
        <v xml:space="preserve"> </v>
      </c>
      <c r="AR2630" s="92" t="str">
        <f>IF(LEN(AQ2630)=1,"",COUNTIF($AQ$19:AQ2630,AQ2630)=1)</f>
        <v/>
      </c>
      <c r="AS2630" s="73"/>
      <c r="AT2630" s="73"/>
      <c r="AU2630" s="73"/>
      <c r="AV2630" s="235" t="str">
        <f>IF($P2630=Lists!$A$13,Lists!$A$29,IF($P2630=Lists!$A$14,Lists!$A$30,$P2630))</f>
        <v/>
      </c>
      <c r="AW2630" s="73"/>
      <c r="AX2630" s="73"/>
    </row>
    <row r="2631" spans="2:50" x14ac:dyDescent="0.3">
      <c r="B2631" s="137">
        <f t="shared" si="532"/>
        <v>2613</v>
      </c>
      <c r="C2631" s="24"/>
      <c r="D2631" s="24"/>
      <c r="E2631" s="24"/>
      <c r="F2631" s="25"/>
      <c r="G2631" s="24"/>
      <c r="H2631" s="30"/>
      <c r="I2631" s="24"/>
      <c r="J2631" s="50" t="str">
        <f t="shared" si="523"/>
        <v/>
      </c>
      <c r="K2631" s="30"/>
      <c r="L2631" s="236"/>
      <c r="M2631" s="30"/>
      <c r="N2631" s="30"/>
      <c r="O2631" s="46" t="str">
        <f t="shared" si="524"/>
        <v/>
      </c>
      <c r="P2631" s="239" t="str">
        <f t="shared" si="527"/>
        <v/>
      </c>
      <c r="Q2631" s="52" t="str">
        <f t="shared" si="528"/>
        <v/>
      </c>
      <c r="R2631" s="127"/>
      <c r="S2631" s="86"/>
      <c r="T2631" s="127"/>
      <c r="U2631" s="86"/>
      <c r="V2631" s="87">
        <f t="shared" si="533"/>
        <v>0</v>
      </c>
      <c r="W2631" s="130"/>
      <c r="X2631" s="86"/>
      <c r="Y2631" s="86"/>
      <c r="Z2631" s="131"/>
      <c r="AA2631" s="87">
        <f t="shared" si="529"/>
        <v>0</v>
      </c>
      <c r="AB2631" s="127"/>
      <c r="AC2631" s="86"/>
      <c r="AD2631" s="87">
        <f t="shared" si="534"/>
        <v>0</v>
      </c>
      <c r="AE2631" s="127"/>
      <c r="AF2631" s="86"/>
      <c r="AG2631" s="86"/>
      <c r="AH2631" s="131"/>
      <c r="AI2631" s="88">
        <f t="shared" si="535"/>
        <v>0</v>
      </c>
      <c r="AJ2631" s="89" t="str">
        <f>IFERROR(IF(ISNA(MATCH($AV2631,Other_Category_Abbr,0)),INDEX(FGHG_List_Long_GWP,MATCH($AV2631,FGHG_List_Long,0)),INDEX(GWP_Other_Abbr,MATCH($AV2631,Other_Category_Abbr,0)))*SUM(V2631,AA2631,AD2631,AI2631),"")</f>
        <v/>
      </c>
      <c r="AK2631" s="89" t="str">
        <f>IFERROR(IF(ISNA(MATCH($AV2631,Other_Category_Abbr,0)),INDEX(FGHG_List_Long_GWP,MATCH($AV2631,FGHG_List_Long,0)),INDEX(GWP_Other_Abbr,MATCH($AV2631,Other_Category_Abbr,0)))*(T2631*(S2631+U2631)+W2631*(Y2631+X2631)+AD2631+AE2631*(AF2631+AG2631)),"")</f>
        <v/>
      </c>
      <c r="AL2631" s="90" t="str">
        <f t="shared" si="530"/>
        <v/>
      </c>
      <c r="AM2631" s="91" t="str">
        <f t="shared" si="531"/>
        <v/>
      </c>
      <c r="AP2631" s="92" t="b">
        <f t="shared" si="525"/>
        <v>0</v>
      </c>
      <c r="AQ2631" s="92" t="str">
        <f t="shared" si="526"/>
        <v xml:space="preserve"> </v>
      </c>
      <c r="AR2631" s="92" t="str">
        <f>IF(LEN(AQ2631)=1,"",COUNTIF($AQ$19:AQ2631,AQ2631)=1)</f>
        <v/>
      </c>
      <c r="AS2631" s="73"/>
      <c r="AT2631" s="73"/>
      <c r="AU2631" s="73"/>
      <c r="AV2631" s="235" t="str">
        <f>IF($P2631=Lists!$A$13,Lists!$A$29,IF($P2631=Lists!$A$14,Lists!$A$30,$P2631))</f>
        <v/>
      </c>
      <c r="AW2631" s="73"/>
      <c r="AX2631" s="73"/>
    </row>
    <row r="2632" spans="2:50" x14ac:dyDescent="0.3">
      <c r="B2632" s="137">
        <f t="shared" si="532"/>
        <v>2614</v>
      </c>
      <c r="C2632" s="24"/>
      <c r="D2632" s="24"/>
      <c r="E2632" s="24"/>
      <c r="F2632" s="25"/>
      <c r="G2632" s="24"/>
      <c r="H2632" s="30"/>
      <c r="I2632" s="24"/>
      <c r="J2632" s="50" t="str">
        <f t="shared" si="523"/>
        <v/>
      </c>
      <c r="K2632" s="30"/>
      <c r="L2632" s="236"/>
      <c r="M2632" s="30"/>
      <c r="N2632" s="30"/>
      <c r="O2632" s="46" t="str">
        <f t="shared" si="524"/>
        <v/>
      </c>
      <c r="P2632" s="239" t="str">
        <f t="shared" si="527"/>
        <v/>
      </c>
      <c r="Q2632" s="52" t="str">
        <f t="shared" si="528"/>
        <v/>
      </c>
      <c r="R2632" s="127"/>
      <c r="S2632" s="86"/>
      <c r="T2632" s="127"/>
      <c r="U2632" s="86"/>
      <c r="V2632" s="87">
        <f t="shared" si="533"/>
        <v>0</v>
      </c>
      <c r="W2632" s="130"/>
      <c r="X2632" s="86"/>
      <c r="Y2632" s="86"/>
      <c r="Z2632" s="131"/>
      <c r="AA2632" s="87">
        <f t="shared" si="529"/>
        <v>0</v>
      </c>
      <c r="AB2632" s="127"/>
      <c r="AC2632" s="86"/>
      <c r="AD2632" s="87">
        <f t="shared" si="534"/>
        <v>0</v>
      </c>
      <c r="AE2632" s="127"/>
      <c r="AF2632" s="86"/>
      <c r="AG2632" s="86"/>
      <c r="AH2632" s="131"/>
      <c r="AI2632" s="88">
        <f t="shared" si="535"/>
        <v>0</v>
      </c>
      <c r="AJ2632" s="89" t="str">
        <f>IFERROR(IF(ISNA(MATCH($AV2632,Other_Category_Abbr,0)),INDEX(FGHG_List_Long_GWP,MATCH($AV2632,FGHG_List_Long,0)),INDEX(GWP_Other_Abbr,MATCH($AV2632,Other_Category_Abbr,0)))*SUM(V2632,AA2632,AD2632,AI2632),"")</f>
        <v/>
      </c>
      <c r="AK2632" s="89" t="str">
        <f>IFERROR(IF(ISNA(MATCH($AV2632,Other_Category_Abbr,0)),INDEX(FGHG_List_Long_GWP,MATCH($AV2632,FGHG_List_Long,0)),INDEX(GWP_Other_Abbr,MATCH($AV2632,Other_Category_Abbr,0)))*(T2632*(S2632+U2632)+W2632*(Y2632+X2632)+AD2632+AE2632*(AF2632+AG2632)),"")</f>
        <v/>
      </c>
      <c r="AL2632" s="90" t="str">
        <f t="shared" si="530"/>
        <v/>
      </c>
      <c r="AM2632" s="91" t="str">
        <f t="shared" si="531"/>
        <v/>
      </c>
      <c r="AP2632" s="92" t="b">
        <f t="shared" si="525"/>
        <v>0</v>
      </c>
      <c r="AQ2632" s="92" t="str">
        <f t="shared" si="526"/>
        <v xml:space="preserve"> </v>
      </c>
      <c r="AR2632" s="92" t="str">
        <f>IF(LEN(AQ2632)=1,"",COUNTIF($AQ$19:AQ2632,AQ2632)=1)</f>
        <v/>
      </c>
      <c r="AS2632" s="73"/>
      <c r="AT2632" s="73"/>
      <c r="AU2632" s="73"/>
      <c r="AV2632" s="235" t="str">
        <f>IF($P2632=Lists!$A$13,Lists!$A$29,IF($P2632=Lists!$A$14,Lists!$A$30,$P2632))</f>
        <v/>
      </c>
      <c r="AW2632" s="73"/>
      <c r="AX2632" s="73"/>
    </row>
    <row r="2633" spans="2:50" x14ac:dyDescent="0.3">
      <c r="B2633" s="137">
        <f t="shared" si="532"/>
        <v>2615</v>
      </c>
      <c r="C2633" s="24"/>
      <c r="D2633" s="24"/>
      <c r="E2633" s="24"/>
      <c r="F2633" s="25"/>
      <c r="G2633" s="24"/>
      <c r="H2633" s="30"/>
      <c r="I2633" s="24"/>
      <c r="J2633" s="50" t="str">
        <f t="shared" si="523"/>
        <v/>
      </c>
      <c r="K2633" s="30"/>
      <c r="L2633" s="236"/>
      <c r="M2633" s="30"/>
      <c r="N2633" s="30"/>
      <c r="O2633" s="46" t="str">
        <f t="shared" si="524"/>
        <v/>
      </c>
      <c r="P2633" s="239" t="str">
        <f t="shared" si="527"/>
        <v/>
      </c>
      <c r="Q2633" s="52" t="str">
        <f t="shared" si="528"/>
        <v/>
      </c>
      <c r="R2633" s="127"/>
      <c r="S2633" s="86"/>
      <c r="T2633" s="127"/>
      <c r="U2633" s="86"/>
      <c r="V2633" s="87">
        <f t="shared" si="533"/>
        <v>0</v>
      </c>
      <c r="W2633" s="130"/>
      <c r="X2633" s="86"/>
      <c r="Y2633" s="86"/>
      <c r="Z2633" s="131"/>
      <c r="AA2633" s="87">
        <f t="shared" si="529"/>
        <v>0</v>
      </c>
      <c r="AB2633" s="127"/>
      <c r="AC2633" s="86"/>
      <c r="AD2633" s="87">
        <f t="shared" si="534"/>
        <v>0</v>
      </c>
      <c r="AE2633" s="127"/>
      <c r="AF2633" s="86"/>
      <c r="AG2633" s="86"/>
      <c r="AH2633" s="131"/>
      <c r="AI2633" s="88">
        <f t="shared" si="535"/>
        <v>0</v>
      </c>
      <c r="AJ2633" s="89" t="str">
        <f>IFERROR(IF(ISNA(MATCH($AV2633,Other_Category_Abbr,0)),INDEX(FGHG_List_Long_GWP,MATCH($AV2633,FGHG_List_Long,0)),INDEX(GWP_Other_Abbr,MATCH($AV2633,Other_Category_Abbr,0)))*SUM(V2633,AA2633,AD2633,AI2633),"")</f>
        <v/>
      </c>
      <c r="AK2633" s="89" t="str">
        <f>IFERROR(IF(ISNA(MATCH($AV2633,Other_Category_Abbr,0)),INDEX(FGHG_List_Long_GWP,MATCH($AV2633,FGHG_List_Long,0)),INDEX(GWP_Other_Abbr,MATCH($AV2633,Other_Category_Abbr,0)))*(T2633*(S2633+U2633)+W2633*(Y2633+X2633)+AD2633+AE2633*(AF2633+AG2633)),"")</f>
        <v/>
      </c>
      <c r="AL2633" s="90" t="str">
        <f t="shared" si="530"/>
        <v/>
      </c>
      <c r="AM2633" s="91" t="str">
        <f t="shared" si="531"/>
        <v/>
      </c>
      <c r="AP2633" s="92" t="b">
        <f t="shared" si="525"/>
        <v>0</v>
      </c>
      <c r="AQ2633" s="92" t="str">
        <f t="shared" si="526"/>
        <v xml:space="preserve"> </v>
      </c>
      <c r="AR2633" s="92" t="str">
        <f>IF(LEN(AQ2633)=1,"",COUNTIF($AQ$19:AQ2633,AQ2633)=1)</f>
        <v/>
      </c>
      <c r="AS2633" s="73"/>
      <c r="AT2633" s="73"/>
      <c r="AU2633" s="73"/>
      <c r="AV2633" s="235" t="str">
        <f>IF($P2633=Lists!$A$13,Lists!$A$29,IF($P2633=Lists!$A$14,Lists!$A$30,$P2633))</f>
        <v/>
      </c>
      <c r="AW2633" s="73"/>
      <c r="AX2633" s="73"/>
    </row>
    <row r="2634" spans="2:50" x14ac:dyDescent="0.3">
      <c r="B2634" s="137">
        <f t="shared" si="532"/>
        <v>2616</v>
      </c>
      <c r="C2634" s="24"/>
      <c r="D2634" s="24"/>
      <c r="E2634" s="24"/>
      <c r="F2634" s="25"/>
      <c r="G2634" s="24"/>
      <c r="H2634" s="30"/>
      <c r="I2634" s="24"/>
      <c r="J2634" s="50" t="str">
        <f t="shared" si="523"/>
        <v/>
      </c>
      <c r="K2634" s="30"/>
      <c r="L2634" s="236"/>
      <c r="M2634" s="30"/>
      <c r="N2634" s="30"/>
      <c r="O2634" s="46" t="str">
        <f t="shared" si="524"/>
        <v/>
      </c>
      <c r="P2634" s="239" t="str">
        <f t="shared" si="527"/>
        <v/>
      </c>
      <c r="Q2634" s="52" t="str">
        <f t="shared" si="528"/>
        <v/>
      </c>
      <c r="R2634" s="127"/>
      <c r="S2634" s="86"/>
      <c r="T2634" s="127"/>
      <c r="U2634" s="86"/>
      <c r="V2634" s="87">
        <f t="shared" si="533"/>
        <v>0</v>
      </c>
      <c r="W2634" s="130"/>
      <c r="X2634" s="86"/>
      <c r="Y2634" s="86"/>
      <c r="Z2634" s="131"/>
      <c r="AA2634" s="87">
        <f t="shared" si="529"/>
        <v>0</v>
      </c>
      <c r="AB2634" s="127"/>
      <c r="AC2634" s="86"/>
      <c r="AD2634" s="87">
        <f t="shared" si="534"/>
        <v>0</v>
      </c>
      <c r="AE2634" s="127"/>
      <c r="AF2634" s="86"/>
      <c r="AG2634" s="86"/>
      <c r="AH2634" s="131"/>
      <c r="AI2634" s="88">
        <f t="shared" si="535"/>
        <v>0</v>
      </c>
      <c r="AJ2634" s="89" t="str">
        <f>IFERROR(IF(ISNA(MATCH($AV2634,Other_Category_Abbr,0)),INDEX(FGHG_List_Long_GWP,MATCH($AV2634,FGHG_List_Long,0)),INDEX(GWP_Other_Abbr,MATCH($AV2634,Other_Category_Abbr,0)))*SUM(V2634,AA2634,AD2634,AI2634),"")</f>
        <v/>
      </c>
      <c r="AK2634" s="89" t="str">
        <f>IFERROR(IF(ISNA(MATCH($AV2634,Other_Category_Abbr,0)),INDEX(FGHG_List_Long_GWP,MATCH($AV2634,FGHG_List_Long,0)),INDEX(GWP_Other_Abbr,MATCH($AV2634,Other_Category_Abbr,0)))*(T2634*(S2634+U2634)+W2634*(Y2634+X2634)+AD2634+AE2634*(AF2634+AG2634)),"")</f>
        <v/>
      </c>
      <c r="AL2634" s="90" t="str">
        <f t="shared" si="530"/>
        <v/>
      </c>
      <c r="AM2634" s="91" t="str">
        <f t="shared" si="531"/>
        <v/>
      </c>
      <c r="AP2634" s="92" t="b">
        <f t="shared" si="525"/>
        <v>0</v>
      </c>
      <c r="AQ2634" s="92" t="str">
        <f t="shared" si="526"/>
        <v xml:space="preserve"> </v>
      </c>
      <c r="AR2634" s="92" t="str">
        <f>IF(LEN(AQ2634)=1,"",COUNTIF($AQ$19:AQ2634,AQ2634)=1)</f>
        <v/>
      </c>
      <c r="AS2634" s="73"/>
      <c r="AT2634" s="73"/>
      <c r="AU2634" s="73"/>
      <c r="AV2634" s="235" t="str">
        <f>IF($P2634=Lists!$A$13,Lists!$A$29,IF($P2634=Lists!$A$14,Lists!$A$30,$P2634))</f>
        <v/>
      </c>
      <c r="AW2634" s="73"/>
      <c r="AX2634" s="73"/>
    </row>
    <row r="2635" spans="2:50" x14ac:dyDescent="0.3">
      <c r="B2635" s="137">
        <f t="shared" si="532"/>
        <v>2617</v>
      </c>
      <c r="C2635" s="24"/>
      <c r="D2635" s="24"/>
      <c r="E2635" s="24"/>
      <c r="F2635" s="25"/>
      <c r="G2635" s="24"/>
      <c r="H2635" s="30"/>
      <c r="I2635" s="24"/>
      <c r="J2635" s="50" t="str">
        <f t="shared" si="523"/>
        <v/>
      </c>
      <c r="K2635" s="30"/>
      <c r="L2635" s="236"/>
      <c r="M2635" s="30"/>
      <c r="N2635" s="30"/>
      <c r="O2635" s="46" t="str">
        <f t="shared" si="524"/>
        <v/>
      </c>
      <c r="P2635" s="239" t="str">
        <f t="shared" si="527"/>
        <v/>
      </c>
      <c r="Q2635" s="52" t="str">
        <f t="shared" si="528"/>
        <v/>
      </c>
      <c r="R2635" s="127"/>
      <c r="S2635" s="86"/>
      <c r="T2635" s="127"/>
      <c r="U2635" s="86"/>
      <c r="V2635" s="87">
        <f t="shared" si="533"/>
        <v>0</v>
      </c>
      <c r="W2635" s="130"/>
      <c r="X2635" s="86"/>
      <c r="Y2635" s="86"/>
      <c r="Z2635" s="131"/>
      <c r="AA2635" s="87">
        <f t="shared" si="529"/>
        <v>0</v>
      </c>
      <c r="AB2635" s="127"/>
      <c r="AC2635" s="86"/>
      <c r="AD2635" s="87">
        <f t="shared" si="534"/>
        <v>0</v>
      </c>
      <c r="AE2635" s="127"/>
      <c r="AF2635" s="86"/>
      <c r="AG2635" s="86"/>
      <c r="AH2635" s="131"/>
      <c r="AI2635" s="88">
        <f t="shared" si="535"/>
        <v>0</v>
      </c>
      <c r="AJ2635" s="89" t="str">
        <f>IFERROR(IF(ISNA(MATCH($AV2635,Other_Category_Abbr,0)),INDEX(FGHG_List_Long_GWP,MATCH($AV2635,FGHG_List_Long,0)),INDEX(GWP_Other_Abbr,MATCH($AV2635,Other_Category_Abbr,0)))*SUM(V2635,AA2635,AD2635,AI2635),"")</f>
        <v/>
      </c>
      <c r="AK2635" s="89" t="str">
        <f>IFERROR(IF(ISNA(MATCH($AV2635,Other_Category_Abbr,0)),INDEX(FGHG_List_Long_GWP,MATCH($AV2635,FGHG_List_Long,0)),INDEX(GWP_Other_Abbr,MATCH($AV2635,Other_Category_Abbr,0)))*(T2635*(S2635+U2635)+W2635*(Y2635+X2635)+AD2635+AE2635*(AF2635+AG2635)),"")</f>
        <v/>
      </c>
      <c r="AL2635" s="90" t="str">
        <f t="shared" si="530"/>
        <v/>
      </c>
      <c r="AM2635" s="91" t="str">
        <f t="shared" si="531"/>
        <v/>
      </c>
      <c r="AP2635" s="92" t="b">
        <f t="shared" si="525"/>
        <v>0</v>
      </c>
      <c r="AQ2635" s="92" t="str">
        <f t="shared" si="526"/>
        <v xml:space="preserve"> </v>
      </c>
      <c r="AR2635" s="92" t="str">
        <f>IF(LEN(AQ2635)=1,"",COUNTIF($AQ$19:AQ2635,AQ2635)=1)</f>
        <v/>
      </c>
      <c r="AS2635" s="73"/>
      <c r="AT2635" s="73"/>
      <c r="AU2635" s="73"/>
      <c r="AV2635" s="235" t="str">
        <f>IF($P2635=Lists!$A$13,Lists!$A$29,IF($P2635=Lists!$A$14,Lists!$A$30,$P2635))</f>
        <v/>
      </c>
      <c r="AW2635" s="73"/>
      <c r="AX2635" s="73"/>
    </row>
    <row r="2636" spans="2:50" x14ac:dyDescent="0.3">
      <c r="B2636" s="137">
        <f t="shared" si="532"/>
        <v>2618</v>
      </c>
      <c r="C2636" s="24"/>
      <c r="D2636" s="24"/>
      <c r="E2636" s="24"/>
      <c r="F2636" s="25"/>
      <c r="G2636" s="24"/>
      <c r="H2636" s="30"/>
      <c r="I2636" s="24"/>
      <c r="J2636" s="50" t="str">
        <f t="shared" si="523"/>
        <v/>
      </c>
      <c r="K2636" s="30"/>
      <c r="L2636" s="236"/>
      <c r="M2636" s="30"/>
      <c r="N2636" s="30"/>
      <c r="O2636" s="46" t="str">
        <f t="shared" si="524"/>
        <v/>
      </c>
      <c r="P2636" s="239" t="str">
        <f t="shared" si="527"/>
        <v/>
      </c>
      <c r="Q2636" s="52" t="str">
        <f t="shared" si="528"/>
        <v/>
      </c>
      <c r="R2636" s="127"/>
      <c r="S2636" s="86"/>
      <c r="T2636" s="127"/>
      <c r="U2636" s="86"/>
      <c r="V2636" s="87">
        <f t="shared" si="533"/>
        <v>0</v>
      </c>
      <c r="W2636" s="130"/>
      <c r="X2636" s="86"/>
      <c r="Y2636" s="86"/>
      <c r="Z2636" s="131"/>
      <c r="AA2636" s="87">
        <f t="shared" si="529"/>
        <v>0</v>
      </c>
      <c r="AB2636" s="127"/>
      <c r="AC2636" s="86"/>
      <c r="AD2636" s="87">
        <f t="shared" si="534"/>
        <v>0</v>
      </c>
      <c r="AE2636" s="127"/>
      <c r="AF2636" s="86"/>
      <c r="AG2636" s="86"/>
      <c r="AH2636" s="131"/>
      <c r="AI2636" s="88">
        <f t="shared" si="535"/>
        <v>0</v>
      </c>
      <c r="AJ2636" s="89" t="str">
        <f>IFERROR(IF(ISNA(MATCH($AV2636,Other_Category_Abbr,0)),INDEX(FGHG_List_Long_GWP,MATCH($AV2636,FGHG_List_Long,0)),INDEX(GWP_Other_Abbr,MATCH($AV2636,Other_Category_Abbr,0)))*SUM(V2636,AA2636,AD2636,AI2636),"")</f>
        <v/>
      </c>
      <c r="AK2636" s="89" t="str">
        <f>IFERROR(IF(ISNA(MATCH($AV2636,Other_Category_Abbr,0)),INDEX(FGHG_List_Long_GWP,MATCH($AV2636,FGHG_List_Long,0)),INDEX(GWP_Other_Abbr,MATCH($AV2636,Other_Category_Abbr,0)))*(T2636*(S2636+U2636)+W2636*(Y2636+X2636)+AD2636+AE2636*(AF2636+AG2636)),"")</f>
        <v/>
      </c>
      <c r="AL2636" s="90" t="str">
        <f t="shared" si="530"/>
        <v/>
      </c>
      <c r="AM2636" s="91" t="str">
        <f t="shared" si="531"/>
        <v/>
      </c>
      <c r="AP2636" s="92" t="b">
        <f t="shared" si="525"/>
        <v>0</v>
      </c>
      <c r="AQ2636" s="92" t="str">
        <f t="shared" si="526"/>
        <v xml:space="preserve"> </v>
      </c>
      <c r="AR2636" s="92" t="str">
        <f>IF(LEN(AQ2636)=1,"",COUNTIF($AQ$19:AQ2636,AQ2636)=1)</f>
        <v/>
      </c>
      <c r="AS2636" s="73"/>
      <c r="AT2636" s="73"/>
      <c r="AU2636" s="73"/>
      <c r="AV2636" s="235" t="str">
        <f>IF($P2636=Lists!$A$13,Lists!$A$29,IF($P2636=Lists!$A$14,Lists!$A$30,$P2636))</f>
        <v/>
      </c>
      <c r="AW2636" s="73"/>
      <c r="AX2636" s="73"/>
    </row>
    <row r="2637" spans="2:50" x14ac:dyDescent="0.3">
      <c r="B2637" s="137">
        <f t="shared" si="532"/>
        <v>2619</v>
      </c>
      <c r="C2637" s="24"/>
      <c r="D2637" s="24"/>
      <c r="E2637" s="24"/>
      <c r="F2637" s="25"/>
      <c r="G2637" s="24"/>
      <c r="H2637" s="30"/>
      <c r="I2637" s="24"/>
      <c r="J2637" s="50" t="str">
        <f t="shared" si="523"/>
        <v/>
      </c>
      <c r="K2637" s="30"/>
      <c r="L2637" s="236"/>
      <c r="M2637" s="30"/>
      <c r="N2637" s="30"/>
      <c r="O2637" s="46" t="str">
        <f t="shared" si="524"/>
        <v/>
      </c>
      <c r="P2637" s="239" t="str">
        <f t="shared" si="527"/>
        <v/>
      </c>
      <c r="Q2637" s="52" t="str">
        <f t="shared" si="528"/>
        <v/>
      </c>
      <c r="R2637" s="127"/>
      <c r="S2637" s="86"/>
      <c r="T2637" s="127"/>
      <c r="U2637" s="86"/>
      <c r="V2637" s="87">
        <f t="shared" si="533"/>
        <v>0</v>
      </c>
      <c r="W2637" s="130"/>
      <c r="X2637" s="86"/>
      <c r="Y2637" s="86"/>
      <c r="Z2637" s="131"/>
      <c r="AA2637" s="87">
        <f t="shared" si="529"/>
        <v>0</v>
      </c>
      <c r="AB2637" s="127"/>
      <c r="AC2637" s="86"/>
      <c r="AD2637" s="87">
        <f t="shared" si="534"/>
        <v>0</v>
      </c>
      <c r="AE2637" s="127"/>
      <c r="AF2637" s="86"/>
      <c r="AG2637" s="86"/>
      <c r="AH2637" s="131"/>
      <c r="AI2637" s="88">
        <f t="shared" si="535"/>
        <v>0</v>
      </c>
      <c r="AJ2637" s="89" t="str">
        <f>IFERROR(IF(ISNA(MATCH($AV2637,Other_Category_Abbr,0)),INDEX(FGHG_List_Long_GWP,MATCH($AV2637,FGHG_List_Long,0)),INDEX(GWP_Other_Abbr,MATCH($AV2637,Other_Category_Abbr,0)))*SUM(V2637,AA2637,AD2637,AI2637),"")</f>
        <v/>
      </c>
      <c r="AK2637" s="89" t="str">
        <f>IFERROR(IF(ISNA(MATCH($AV2637,Other_Category_Abbr,0)),INDEX(FGHG_List_Long_GWP,MATCH($AV2637,FGHG_List_Long,0)),INDEX(GWP_Other_Abbr,MATCH($AV2637,Other_Category_Abbr,0)))*(T2637*(S2637+U2637)+W2637*(Y2637+X2637)+AD2637+AE2637*(AF2637+AG2637)),"")</f>
        <v/>
      </c>
      <c r="AL2637" s="90" t="str">
        <f t="shared" si="530"/>
        <v/>
      </c>
      <c r="AM2637" s="91" t="str">
        <f t="shared" si="531"/>
        <v/>
      </c>
      <c r="AP2637" s="92" t="b">
        <f t="shared" si="525"/>
        <v>0</v>
      </c>
      <c r="AQ2637" s="92" t="str">
        <f t="shared" si="526"/>
        <v xml:space="preserve"> </v>
      </c>
      <c r="AR2637" s="92" t="str">
        <f>IF(LEN(AQ2637)=1,"",COUNTIF($AQ$19:AQ2637,AQ2637)=1)</f>
        <v/>
      </c>
      <c r="AS2637" s="73"/>
      <c r="AT2637" s="73"/>
      <c r="AU2637" s="73"/>
      <c r="AV2637" s="235" t="str">
        <f>IF($P2637=Lists!$A$13,Lists!$A$29,IF($P2637=Lists!$A$14,Lists!$A$30,$P2637))</f>
        <v/>
      </c>
      <c r="AW2637" s="73"/>
      <c r="AX2637" s="73"/>
    </row>
    <row r="2638" spans="2:50" x14ac:dyDescent="0.3">
      <c r="B2638" s="137">
        <f t="shared" si="532"/>
        <v>2620</v>
      </c>
      <c r="C2638" s="24"/>
      <c r="D2638" s="24"/>
      <c r="E2638" s="24"/>
      <c r="F2638" s="25"/>
      <c r="G2638" s="24"/>
      <c r="H2638" s="30"/>
      <c r="I2638" s="24"/>
      <c r="J2638" s="50" t="str">
        <f t="shared" si="523"/>
        <v/>
      </c>
      <c r="K2638" s="30"/>
      <c r="L2638" s="236"/>
      <c r="M2638" s="30"/>
      <c r="N2638" s="30"/>
      <c r="O2638" s="46" t="str">
        <f t="shared" si="524"/>
        <v/>
      </c>
      <c r="P2638" s="239" t="str">
        <f t="shared" si="527"/>
        <v/>
      </c>
      <c r="Q2638" s="52" t="str">
        <f t="shared" si="528"/>
        <v/>
      </c>
      <c r="R2638" s="127"/>
      <c r="S2638" s="86"/>
      <c r="T2638" s="127"/>
      <c r="U2638" s="86"/>
      <c r="V2638" s="87">
        <f t="shared" si="533"/>
        <v>0</v>
      </c>
      <c r="W2638" s="130"/>
      <c r="X2638" s="86"/>
      <c r="Y2638" s="86"/>
      <c r="Z2638" s="131"/>
      <c r="AA2638" s="87">
        <f t="shared" si="529"/>
        <v>0</v>
      </c>
      <c r="AB2638" s="127"/>
      <c r="AC2638" s="86"/>
      <c r="AD2638" s="87">
        <f t="shared" si="534"/>
        <v>0</v>
      </c>
      <c r="AE2638" s="127"/>
      <c r="AF2638" s="86"/>
      <c r="AG2638" s="86"/>
      <c r="AH2638" s="131"/>
      <c r="AI2638" s="88">
        <f t="shared" si="535"/>
        <v>0</v>
      </c>
      <c r="AJ2638" s="89" t="str">
        <f>IFERROR(IF(ISNA(MATCH($AV2638,Other_Category_Abbr,0)),INDEX(FGHG_List_Long_GWP,MATCH($AV2638,FGHG_List_Long,0)),INDEX(GWP_Other_Abbr,MATCH($AV2638,Other_Category_Abbr,0)))*SUM(V2638,AA2638,AD2638,AI2638),"")</f>
        <v/>
      </c>
      <c r="AK2638" s="89" t="str">
        <f>IFERROR(IF(ISNA(MATCH($AV2638,Other_Category_Abbr,0)),INDEX(FGHG_List_Long_GWP,MATCH($AV2638,FGHG_List_Long,0)),INDEX(GWP_Other_Abbr,MATCH($AV2638,Other_Category_Abbr,0)))*(T2638*(S2638+U2638)+W2638*(Y2638+X2638)+AD2638+AE2638*(AF2638+AG2638)),"")</f>
        <v/>
      </c>
      <c r="AL2638" s="90" t="str">
        <f t="shared" si="530"/>
        <v/>
      </c>
      <c r="AM2638" s="91" t="str">
        <f t="shared" si="531"/>
        <v/>
      </c>
      <c r="AP2638" s="92" t="b">
        <f t="shared" si="525"/>
        <v>0</v>
      </c>
      <c r="AQ2638" s="92" t="str">
        <f t="shared" si="526"/>
        <v xml:space="preserve"> </v>
      </c>
      <c r="AR2638" s="92" t="str">
        <f>IF(LEN(AQ2638)=1,"",COUNTIF($AQ$19:AQ2638,AQ2638)=1)</f>
        <v/>
      </c>
      <c r="AS2638" s="73"/>
      <c r="AT2638" s="73"/>
      <c r="AU2638" s="73"/>
      <c r="AV2638" s="235" t="str">
        <f>IF($P2638=Lists!$A$13,Lists!$A$29,IF($P2638=Lists!$A$14,Lists!$A$30,$P2638))</f>
        <v/>
      </c>
      <c r="AW2638" s="73"/>
      <c r="AX2638" s="73"/>
    </row>
    <row r="2639" spans="2:50" x14ac:dyDescent="0.3">
      <c r="B2639" s="137">
        <f t="shared" si="532"/>
        <v>2621</v>
      </c>
      <c r="C2639" s="24"/>
      <c r="D2639" s="24"/>
      <c r="E2639" s="24"/>
      <c r="F2639" s="25"/>
      <c r="G2639" s="24"/>
      <c r="H2639" s="30"/>
      <c r="I2639" s="24"/>
      <c r="J2639" s="50" t="str">
        <f t="shared" si="523"/>
        <v/>
      </c>
      <c r="K2639" s="30"/>
      <c r="L2639" s="236"/>
      <c r="M2639" s="30"/>
      <c r="N2639" s="30"/>
      <c r="O2639" s="46" t="str">
        <f t="shared" si="524"/>
        <v/>
      </c>
      <c r="P2639" s="239" t="str">
        <f t="shared" si="527"/>
        <v/>
      </c>
      <c r="Q2639" s="52" t="str">
        <f t="shared" si="528"/>
        <v/>
      </c>
      <c r="R2639" s="127"/>
      <c r="S2639" s="86"/>
      <c r="T2639" s="127"/>
      <c r="U2639" s="86"/>
      <c r="V2639" s="87">
        <f t="shared" si="533"/>
        <v>0</v>
      </c>
      <c r="W2639" s="130"/>
      <c r="X2639" s="86"/>
      <c r="Y2639" s="86"/>
      <c r="Z2639" s="131"/>
      <c r="AA2639" s="87">
        <f t="shared" si="529"/>
        <v>0</v>
      </c>
      <c r="AB2639" s="127"/>
      <c r="AC2639" s="86"/>
      <c r="AD2639" s="87">
        <f t="shared" si="534"/>
        <v>0</v>
      </c>
      <c r="AE2639" s="127"/>
      <c r="AF2639" s="86"/>
      <c r="AG2639" s="86"/>
      <c r="AH2639" s="131"/>
      <c r="AI2639" s="88">
        <f t="shared" si="535"/>
        <v>0</v>
      </c>
      <c r="AJ2639" s="89" t="str">
        <f>IFERROR(IF(ISNA(MATCH($AV2639,Other_Category_Abbr,0)),INDEX(FGHG_List_Long_GWP,MATCH($AV2639,FGHG_List_Long,0)),INDEX(GWP_Other_Abbr,MATCH($AV2639,Other_Category_Abbr,0)))*SUM(V2639,AA2639,AD2639,AI2639),"")</f>
        <v/>
      </c>
      <c r="AK2639" s="89" t="str">
        <f>IFERROR(IF(ISNA(MATCH($AV2639,Other_Category_Abbr,0)),INDEX(FGHG_List_Long_GWP,MATCH($AV2639,FGHG_List_Long,0)),INDEX(GWP_Other_Abbr,MATCH($AV2639,Other_Category_Abbr,0)))*(T2639*(S2639+U2639)+W2639*(Y2639+X2639)+AD2639+AE2639*(AF2639+AG2639)),"")</f>
        <v/>
      </c>
      <c r="AL2639" s="90" t="str">
        <f t="shared" si="530"/>
        <v/>
      </c>
      <c r="AM2639" s="91" t="str">
        <f t="shared" si="531"/>
        <v/>
      </c>
      <c r="AP2639" s="92" t="b">
        <f t="shared" si="525"/>
        <v>0</v>
      </c>
      <c r="AQ2639" s="92" t="str">
        <f t="shared" si="526"/>
        <v xml:space="preserve"> </v>
      </c>
      <c r="AR2639" s="92" t="str">
        <f>IF(LEN(AQ2639)=1,"",COUNTIF($AQ$19:AQ2639,AQ2639)=1)</f>
        <v/>
      </c>
      <c r="AS2639" s="73"/>
      <c r="AT2639" s="73"/>
      <c r="AU2639" s="73"/>
      <c r="AV2639" s="235" t="str">
        <f>IF($P2639=Lists!$A$13,Lists!$A$29,IF($P2639=Lists!$A$14,Lists!$A$30,$P2639))</f>
        <v/>
      </c>
      <c r="AW2639" s="73"/>
      <c r="AX2639" s="73"/>
    </row>
    <row r="2640" spans="2:50" x14ac:dyDescent="0.3">
      <c r="B2640" s="137">
        <f t="shared" si="532"/>
        <v>2622</v>
      </c>
      <c r="C2640" s="24"/>
      <c r="D2640" s="24"/>
      <c r="E2640" s="24"/>
      <c r="F2640" s="25"/>
      <c r="G2640" s="24"/>
      <c r="H2640" s="30"/>
      <c r="I2640" s="24"/>
      <c r="J2640" s="50" t="str">
        <f t="shared" si="523"/>
        <v/>
      </c>
      <c r="K2640" s="30"/>
      <c r="L2640" s="236"/>
      <c r="M2640" s="30"/>
      <c r="N2640" s="30"/>
      <c r="O2640" s="46" t="str">
        <f t="shared" si="524"/>
        <v/>
      </c>
      <c r="P2640" s="239" t="str">
        <f t="shared" si="527"/>
        <v/>
      </c>
      <c r="Q2640" s="52" t="str">
        <f t="shared" si="528"/>
        <v/>
      </c>
      <c r="R2640" s="127"/>
      <c r="S2640" s="86"/>
      <c r="T2640" s="127"/>
      <c r="U2640" s="86"/>
      <c r="V2640" s="87">
        <f t="shared" si="533"/>
        <v>0</v>
      </c>
      <c r="W2640" s="130"/>
      <c r="X2640" s="86"/>
      <c r="Y2640" s="86"/>
      <c r="Z2640" s="131"/>
      <c r="AA2640" s="87">
        <f t="shared" si="529"/>
        <v>0</v>
      </c>
      <c r="AB2640" s="127"/>
      <c r="AC2640" s="86"/>
      <c r="AD2640" s="87">
        <f t="shared" si="534"/>
        <v>0</v>
      </c>
      <c r="AE2640" s="127"/>
      <c r="AF2640" s="86"/>
      <c r="AG2640" s="86"/>
      <c r="AH2640" s="131"/>
      <c r="AI2640" s="88">
        <f t="shared" si="535"/>
        <v>0</v>
      </c>
      <c r="AJ2640" s="89" t="str">
        <f>IFERROR(IF(ISNA(MATCH($AV2640,Other_Category_Abbr,0)),INDEX(FGHG_List_Long_GWP,MATCH($AV2640,FGHG_List_Long,0)),INDEX(GWP_Other_Abbr,MATCH($AV2640,Other_Category_Abbr,0)))*SUM(V2640,AA2640,AD2640,AI2640),"")</f>
        <v/>
      </c>
      <c r="AK2640" s="89" t="str">
        <f>IFERROR(IF(ISNA(MATCH($AV2640,Other_Category_Abbr,0)),INDEX(FGHG_List_Long_GWP,MATCH($AV2640,FGHG_List_Long,0)),INDEX(GWP_Other_Abbr,MATCH($AV2640,Other_Category_Abbr,0)))*(T2640*(S2640+U2640)+W2640*(Y2640+X2640)+AD2640+AE2640*(AF2640+AG2640)),"")</f>
        <v/>
      </c>
      <c r="AL2640" s="90" t="str">
        <f t="shared" si="530"/>
        <v/>
      </c>
      <c r="AM2640" s="91" t="str">
        <f t="shared" si="531"/>
        <v/>
      </c>
      <c r="AP2640" s="92" t="b">
        <f t="shared" si="525"/>
        <v>0</v>
      </c>
      <c r="AQ2640" s="92" t="str">
        <f t="shared" si="526"/>
        <v xml:space="preserve"> </v>
      </c>
      <c r="AR2640" s="92" t="str">
        <f>IF(LEN(AQ2640)=1,"",COUNTIF($AQ$19:AQ2640,AQ2640)=1)</f>
        <v/>
      </c>
      <c r="AS2640" s="73"/>
      <c r="AT2640" s="73"/>
      <c r="AU2640" s="73"/>
      <c r="AV2640" s="235" t="str">
        <f>IF($P2640=Lists!$A$13,Lists!$A$29,IF($P2640=Lists!$A$14,Lists!$A$30,$P2640))</f>
        <v/>
      </c>
      <c r="AW2640" s="73"/>
      <c r="AX2640" s="73"/>
    </row>
    <row r="2641" spans="2:50" x14ac:dyDescent="0.3">
      <c r="B2641" s="137">
        <f t="shared" si="532"/>
        <v>2623</v>
      </c>
      <c r="C2641" s="24"/>
      <c r="D2641" s="24"/>
      <c r="E2641" s="24"/>
      <c r="F2641" s="25"/>
      <c r="G2641" s="24"/>
      <c r="H2641" s="30"/>
      <c r="I2641" s="24"/>
      <c r="J2641" s="50" t="str">
        <f t="shared" si="523"/>
        <v/>
      </c>
      <c r="K2641" s="30"/>
      <c r="L2641" s="236"/>
      <c r="M2641" s="30"/>
      <c r="N2641" s="30"/>
      <c r="O2641" s="46" t="str">
        <f t="shared" si="524"/>
        <v/>
      </c>
      <c r="P2641" s="239" t="str">
        <f t="shared" si="527"/>
        <v/>
      </c>
      <c r="Q2641" s="52" t="str">
        <f t="shared" si="528"/>
        <v/>
      </c>
      <c r="R2641" s="127"/>
      <c r="S2641" s="86"/>
      <c r="T2641" s="127"/>
      <c r="U2641" s="86"/>
      <c r="V2641" s="87">
        <f t="shared" si="533"/>
        <v>0</v>
      </c>
      <c r="W2641" s="130"/>
      <c r="X2641" s="86"/>
      <c r="Y2641" s="86"/>
      <c r="Z2641" s="131"/>
      <c r="AA2641" s="87">
        <f t="shared" si="529"/>
        <v>0</v>
      </c>
      <c r="AB2641" s="127"/>
      <c r="AC2641" s="86"/>
      <c r="AD2641" s="87">
        <f t="shared" si="534"/>
        <v>0</v>
      </c>
      <c r="AE2641" s="127"/>
      <c r="AF2641" s="86"/>
      <c r="AG2641" s="86"/>
      <c r="AH2641" s="131"/>
      <c r="AI2641" s="88">
        <f t="shared" si="535"/>
        <v>0</v>
      </c>
      <c r="AJ2641" s="89" t="str">
        <f>IFERROR(IF(ISNA(MATCH($AV2641,Other_Category_Abbr,0)),INDEX(FGHG_List_Long_GWP,MATCH($AV2641,FGHG_List_Long,0)),INDEX(GWP_Other_Abbr,MATCH($AV2641,Other_Category_Abbr,0)))*SUM(V2641,AA2641,AD2641,AI2641),"")</f>
        <v/>
      </c>
      <c r="AK2641" s="89" t="str">
        <f>IFERROR(IF(ISNA(MATCH($AV2641,Other_Category_Abbr,0)),INDEX(FGHG_List_Long_GWP,MATCH($AV2641,FGHG_List_Long,0)),INDEX(GWP_Other_Abbr,MATCH($AV2641,Other_Category_Abbr,0)))*(T2641*(S2641+U2641)+W2641*(Y2641+X2641)+AD2641+AE2641*(AF2641+AG2641)),"")</f>
        <v/>
      </c>
      <c r="AL2641" s="90" t="str">
        <f t="shared" si="530"/>
        <v/>
      </c>
      <c r="AM2641" s="91" t="str">
        <f t="shared" si="531"/>
        <v/>
      </c>
      <c r="AP2641" s="92" t="b">
        <f t="shared" si="525"/>
        <v>0</v>
      </c>
      <c r="AQ2641" s="92" t="str">
        <f t="shared" si="526"/>
        <v xml:space="preserve"> </v>
      </c>
      <c r="AR2641" s="92" t="str">
        <f>IF(LEN(AQ2641)=1,"",COUNTIF($AQ$19:AQ2641,AQ2641)=1)</f>
        <v/>
      </c>
      <c r="AS2641" s="73"/>
      <c r="AT2641" s="73"/>
      <c r="AU2641" s="73"/>
      <c r="AV2641" s="235" t="str">
        <f>IF($P2641=Lists!$A$13,Lists!$A$29,IF($P2641=Lists!$A$14,Lists!$A$30,$P2641))</f>
        <v/>
      </c>
      <c r="AW2641" s="73"/>
      <c r="AX2641" s="73"/>
    </row>
    <row r="2642" spans="2:50" x14ac:dyDescent="0.3">
      <c r="B2642" s="137">
        <f t="shared" si="532"/>
        <v>2624</v>
      </c>
      <c r="C2642" s="24"/>
      <c r="D2642" s="24"/>
      <c r="E2642" s="24"/>
      <c r="F2642" s="25"/>
      <c r="G2642" s="24"/>
      <c r="H2642" s="30"/>
      <c r="I2642" s="24"/>
      <c r="J2642" s="50" t="str">
        <f t="shared" si="523"/>
        <v/>
      </c>
      <c r="K2642" s="30"/>
      <c r="L2642" s="236"/>
      <c r="M2642" s="30"/>
      <c r="N2642" s="30"/>
      <c r="O2642" s="46" t="str">
        <f t="shared" si="524"/>
        <v/>
      </c>
      <c r="P2642" s="239" t="str">
        <f t="shared" si="527"/>
        <v/>
      </c>
      <c r="Q2642" s="52" t="str">
        <f t="shared" si="528"/>
        <v/>
      </c>
      <c r="R2642" s="127"/>
      <c r="S2642" s="86"/>
      <c r="T2642" s="127"/>
      <c r="U2642" s="86"/>
      <c r="V2642" s="87">
        <f t="shared" si="533"/>
        <v>0</v>
      </c>
      <c r="W2642" s="130"/>
      <c r="X2642" s="86"/>
      <c r="Y2642" s="86"/>
      <c r="Z2642" s="131"/>
      <c r="AA2642" s="87">
        <f t="shared" si="529"/>
        <v>0</v>
      </c>
      <c r="AB2642" s="127"/>
      <c r="AC2642" s="86"/>
      <c r="AD2642" s="87">
        <f t="shared" si="534"/>
        <v>0</v>
      </c>
      <c r="AE2642" s="127"/>
      <c r="AF2642" s="86"/>
      <c r="AG2642" s="86"/>
      <c r="AH2642" s="131"/>
      <c r="AI2642" s="88">
        <f t="shared" si="535"/>
        <v>0</v>
      </c>
      <c r="AJ2642" s="89" t="str">
        <f>IFERROR(IF(ISNA(MATCH($AV2642,Other_Category_Abbr,0)),INDEX(FGHG_List_Long_GWP,MATCH($AV2642,FGHG_List_Long,0)),INDEX(GWP_Other_Abbr,MATCH($AV2642,Other_Category_Abbr,0)))*SUM(V2642,AA2642,AD2642,AI2642),"")</f>
        <v/>
      </c>
      <c r="AK2642" s="89" t="str">
        <f>IFERROR(IF(ISNA(MATCH($AV2642,Other_Category_Abbr,0)),INDEX(FGHG_List_Long_GWP,MATCH($AV2642,FGHG_List_Long,0)),INDEX(GWP_Other_Abbr,MATCH($AV2642,Other_Category_Abbr,0)))*(T2642*(S2642+U2642)+W2642*(Y2642+X2642)+AD2642+AE2642*(AF2642+AG2642)),"")</f>
        <v/>
      </c>
      <c r="AL2642" s="90" t="str">
        <f t="shared" si="530"/>
        <v/>
      </c>
      <c r="AM2642" s="91" t="str">
        <f t="shared" si="531"/>
        <v/>
      </c>
      <c r="AP2642" s="92" t="b">
        <f t="shared" si="525"/>
        <v>0</v>
      </c>
      <c r="AQ2642" s="92" t="str">
        <f t="shared" si="526"/>
        <v xml:space="preserve"> </v>
      </c>
      <c r="AR2642" s="92" t="str">
        <f>IF(LEN(AQ2642)=1,"",COUNTIF($AQ$19:AQ2642,AQ2642)=1)</f>
        <v/>
      </c>
      <c r="AS2642" s="73"/>
      <c r="AT2642" s="73"/>
      <c r="AU2642" s="73"/>
      <c r="AV2642" s="235" t="str">
        <f>IF($P2642=Lists!$A$13,Lists!$A$29,IF($P2642=Lists!$A$14,Lists!$A$30,$P2642))</f>
        <v/>
      </c>
      <c r="AW2642" s="73"/>
      <c r="AX2642" s="73"/>
    </row>
    <row r="2643" spans="2:50" x14ac:dyDescent="0.3">
      <c r="B2643" s="137">
        <f t="shared" si="532"/>
        <v>2625</v>
      </c>
      <c r="C2643" s="24"/>
      <c r="D2643" s="24"/>
      <c r="E2643" s="24"/>
      <c r="F2643" s="25"/>
      <c r="G2643" s="24"/>
      <c r="H2643" s="30"/>
      <c r="I2643" s="24"/>
      <c r="J2643" s="50" t="str">
        <f t="shared" ref="J2643:J2706" si="536">IFERROR(INDEX(CASRN,MATCH($I2643,FGHG_List_Long,0)),"")</f>
        <v/>
      </c>
      <c r="K2643" s="30"/>
      <c r="L2643" s="236"/>
      <c r="M2643" s="30"/>
      <c r="N2643" s="30"/>
      <c r="O2643" s="46" t="str">
        <f t="shared" ref="O2643:O2706" si="537">IF(ISBLANK(I2643),"",IF(I2643="Other f-GHG chemical not listed",K2643,I2643))</f>
        <v/>
      </c>
      <c r="P2643" s="239" t="str">
        <f t="shared" si="527"/>
        <v/>
      </c>
      <c r="Q2643" s="52" t="str">
        <f t="shared" si="528"/>
        <v/>
      </c>
      <c r="R2643" s="127"/>
      <c r="S2643" s="86"/>
      <c r="T2643" s="127"/>
      <c r="U2643" s="86"/>
      <c r="V2643" s="87">
        <f t="shared" si="533"/>
        <v>0</v>
      </c>
      <c r="W2643" s="130"/>
      <c r="X2643" s="86"/>
      <c r="Y2643" s="86"/>
      <c r="Z2643" s="131"/>
      <c r="AA2643" s="87">
        <f t="shared" si="529"/>
        <v>0</v>
      </c>
      <c r="AB2643" s="127"/>
      <c r="AC2643" s="86"/>
      <c r="AD2643" s="87">
        <f t="shared" si="534"/>
        <v>0</v>
      </c>
      <c r="AE2643" s="127"/>
      <c r="AF2643" s="86"/>
      <c r="AG2643" s="86"/>
      <c r="AH2643" s="131"/>
      <c r="AI2643" s="88">
        <f t="shared" si="535"/>
        <v>0</v>
      </c>
      <c r="AJ2643" s="89" t="str">
        <f>IFERROR(IF(ISNA(MATCH($AV2643,Other_Category_Abbr,0)),INDEX(FGHG_List_Long_GWP,MATCH($AV2643,FGHG_List_Long,0)),INDEX(GWP_Other_Abbr,MATCH($AV2643,Other_Category_Abbr,0)))*SUM(V2643,AA2643,AD2643,AI2643),"")</f>
        <v/>
      </c>
      <c r="AK2643" s="89" t="str">
        <f>IFERROR(IF(ISNA(MATCH($AV2643,Other_Category_Abbr,0)),INDEX(FGHG_List_Long_GWP,MATCH($AV2643,FGHG_List_Long,0)),INDEX(GWP_Other_Abbr,MATCH($AV2643,Other_Category_Abbr,0)))*(T2643*(S2643+U2643)+W2643*(Y2643+X2643)+AD2643+AE2643*(AF2643+AG2643)),"")</f>
        <v/>
      </c>
      <c r="AL2643" s="90" t="str">
        <f t="shared" si="530"/>
        <v/>
      </c>
      <c r="AM2643" s="91" t="str">
        <f t="shared" si="531"/>
        <v/>
      </c>
      <c r="AP2643" s="92" t="b">
        <f t="shared" ref="AP2643:AP2706" si="538">IF(AND(F2643="EF Method (L21 or L22)",G2643="Yes",H2643="No"),"Eq. L-21",IF(AND(F2643="EF Method (L21 or L22)",G2643="Yes",H2643="Yes"),"Eq. L-22",IF(AND(F2643="EF Method (L21 or L22)",G2643="No"),"Eq. L-22",IF(AND(F2643="ECF Method (L26 or L27)",G2643="Yes"),"Eq. L-27",IF(AND(F2643="ECF Method (L26 or L27)",G2643="No"),"Eq. L-26")))))</f>
        <v>0</v>
      </c>
      <c r="AQ2643" s="92" t="str">
        <f t="shared" ref="AQ2643:AQ2706" si="539">C2643&amp;" "&amp;O2643</f>
        <v xml:space="preserve"> </v>
      </c>
      <c r="AR2643" s="92" t="str">
        <f>IF(LEN(AQ2643)=1,"",COUNTIF($AQ$19:AQ2643,AQ2643)=1)</f>
        <v/>
      </c>
      <c r="AS2643" s="73"/>
      <c r="AT2643" s="73"/>
      <c r="AU2643" s="73"/>
      <c r="AV2643" s="235" t="str">
        <f>IF($P2643=Lists!$A$13,Lists!$A$29,IF($P2643=Lists!$A$14,Lists!$A$30,$P2643))</f>
        <v/>
      </c>
      <c r="AW2643" s="73"/>
      <c r="AX2643" s="73"/>
    </row>
    <row r="2644" spans="2:50" x14ac:dyDescent="0.3">
      <c r="B2644" s="137">
        <f t="shared" si="532"/>
        <v>2626</v>
      </c>
      <c r="C2644" s="24"/>
      <c r="D2644" s="24"/>
      <c r="E2644" s="24"/>
      <c r="F2644" s="25"/>
      <c r="G2644" s="24"/>
      <c r="H2644" s="30"/>
      <c r="I2644" s="24"/>
      <c r="J2644" s="50" t="str">
        <f t="shared" si="536"/>
        <v/>
      </c>
      <c r="K2644" s="30"/>
      <c r="L2644" s="236"/>
      <c r="M2644" s="30"/>
      <c r="N2644" s="30"/>
      <c r="O2644" s="46" t="str">
        <f t="shared" si="537"/>
        <v/>
      </c>
      <c r="P2644" s="239" t="str">
        <f t="shared" ref="P2644:P2707" si="540">IF(ISBLANK(I2644),"",IF(I2644="Other f-GHG chemical not listed",N2644,I2644))</f>
        <v/>
      </c>
      <c r="Q2644" s="52" t="str">
        <f t="shared" ref="Q2644:Q2707" si="541">IF(ISBLANK(I2644),"",IF(I2644="Other f-GHG chemical not listed",L2644,J2644))</f>
        <v/>
      </c>
      <c r="R2644" s="127"/>
      <c r="S2644" s="86"/>
      <c r="T2644" s="127"/>
      <c r="U2644" s="86"/>
      <c r="V2644" s="87">
        <f t="shared" si="533"/>
        <v>0</v>
      </c>
      <c r="W2644" s="130"/>
      <c r="X2644" s="86"/>
      <c r="Y2644" s="86"/>
      <c r="Z2644" s="131"/>
      <c r="AA2644" s="87">
        <f t="shared" ref="AA2644:AA2707" si="542">+W2644*(X2644+Y2644*(1-Z2644))</f>
        <v>0</v>
      </c>
      <c r="AB2644" s="127"/>
      <c r="AC2644" s="86"/>
      <c r="AD2644" s="87">
        <f t="shared" si="534"/>
        <v>0</v>
      </c>
      <c r="AE2644" s="127"/>
      <c r="AF2644" s="86"/>
      <c r="AG2644" s="86"/>
      <c r="AH2644" s="131"/>
      <c r="AI2644" s="88">
        <f t="shared" si="535"/>
        <v>0</v>
      </c>
      <c r="AJ2644" s="89" t="str">
        <f>IFERROR(IF(ISNA(MATCH($AV2644,Other_Category_Abbr,0)),INDEX(FGHG_List_Long_GWP,MATCH($AV2644,FGHG_List_Long,0)),INDEX(GWP_Other_Abbr,MATCH($AV2644,Other_Category_Abbr,0)))*SUM(V2644,AA2644,AD2644,AI2644),"")</f>
        <v/>
      </c>
      <c r="AK2644" s="89" t="str">
        <f>IFERROR(IF(ISNA(MATCH($AV2644,Other_Category_Abbr,0)),INDEX(FGHG_List_Long_GWP,MATCH($AV2644,FGHG_List_Long,0)),INDEX(GWP_Other_Abbr,MATCH($AV2644,Other_Category_Abbr,0)))*(T2644*(S2644+U2644)+W2644*(Y2644+X2644)+AD2644+AE2644*(AF2644+AG2644)),"")</f>
        <v/>
      </c>
      <c r="AL2644" s="90" t="str">
        <f t="shared" ref="AL2644:AL2707" si="543">IFERROR(1-(SUMIF($C$19:$C$3718,C2644,$AJ$19:$AJ$3718)/SUMIF($C$19:$C$3718,C2644,$AK$19:$AK$3718)),"")</f>
        <v/>
      </c>
      <c r="AM2644" s="91" t="str">
        <f t="shared" ref="AM2644:AM2707" si="544">IF(LEN(AL2644)&lt;1,"",IF(AND(AL2644&gt;=$BA$19,AL2644&lt;$BB$19),$AZ$19,IF(AND(AL2644&gt;=$BA$20,AL2644&lt;$BB$20),$AZ$20,IF(AND(AL2644&gt;=$BA$21,AL2644&lt;$BB$21),$AZ$21,IF(AND(AL2644&gt;=$BA$22,AL2644&lt;=$BB$22),$AZ$22,"Check")))))</f>
        <v/>
      </c>
      <c r="AP2644" s="92" t="b">
        <f t="shared" si="538"/>
        <v>0</v>
      </c>
      <c r="AQ2644" s="92" t="str">
        <f t="shared" si="539"/>
        <v xml:space="preserve"> </v>
      </c>
      <c r="AR2644" s="92" t="str">
        <f>IF(LEN(AQ2644)=1,"",COUNTIF($AQ$19:AQ2644,AQ2644)=1)</f>
        <v/>
      </c>
      <c r="AS2644" s="73"/>
      <c r="AT2644" s="73"/>
      <c r="AU2644" s="73"/>
      <c r="AV2644" s="235" t="str">
        <f>IF($P2644=Lists!$A$13,Lists!$A$29,IF($P2644=Lists!$A$14,Lists!$A$30,$P2644))</f>
        <v/>
      </c>
      <c r="AW2644" s="73"/>
      <c r="AX2644" s="73"/>
    </row>
    <row r="2645" spans="2:50" x14ac:dyDescent="0.3">
      <c r="B2645" s="137">
        <f t="shared" ref="B2645:B2708" si="545">1+B2644</f>
        <v>2627</v>
      </c>
      <c r="C2645" s="24"/>
      <c r="D2645" s="24"/>
      <c r="E2645" s="24"/>
      <c r="F2645" s="25"/>
      <c r="G2645" s="24"/>
      <c r="H2645" s="30"/>
      <c r="I2645" s="24"/>
      <c r="J2645" s="50" t="str">
        <f t="shared" si="536"/>
        <v/>
      </c>
      <c r="K2645" s="30"/>
      <c r="L2645" s="236"/>
      <c r="M2645" s="30"/>
      <c r="N2645" s="30"/>
      <c r="O2645" s="46" t="str">
        <f t="shared" si="537"/>
        <v/>
      </c>
      <c r="P2645" s="239" t="str">
        <f t="shared" si="540"/>
        <v/>
      </c>
      <c r="Q2645" s="52" t="str">
        <f t="shared" si="541"/>
        <v/>
      </c>
      <c r="R2645" s="127"/>
      <c r="S2645" s="86"/>
      <c r="T2645" s="127"/>
      <c r="U2645" s="86"/>
      <c r="V2645" s="87">
        <f t="shared" si="533"/>
        <v>0</v>
      </c>
      <c r="W2645" s="130"/>
      <c r="X2645" s="86"/>
      <c r="Y2645" s="86"/>
      <c r="Z2645" s="131"/>
      <c r="AA2645" s="87">
        <f t="shared" si="542"/>
        <v>0</v>
      </c>
      <c r="AB2645" s="127"/>
      <c r="AC2645" s="86"/>
      <c r="AD2645" s="87">
        <f t="shared" si="534"/>
        <v>0</v>
      </c>
      <c r="AE2645" s="127"/>
      <c r="AF2645" s="86"/>
      <c r="AG2645" s="86"/>
      <c r="AH2645" s="131"/>
      <c r="AI2645" s="88">
        <f t="shared" si="535"/>
        <v>0</v>
      </c>
      <c r="AJ2645" s="89" t="str">
        <f>IFERROR(IF(ISNA(MATCH($AV2645,Other_Category_Abbr,0)),INDEX(FGHG_List_Long_GWP,MATCH($AV2645,FGHG_List_Long,0)),INDEX(GWP_Other_Abbr,MATCH($AV2645,Other_Category_Abbr,0)))*SUM(V2645,AA2645,AD2645,AI2645),"")</f>
        <v/>
      </c>
      <c r="AK2645" s="89" t="str">
        <f>IFERROR(IF(ISNA(MATCH($AV2645,Other_Category_Abbr,0)),INDEX(FGHG_List_Long_GWP,MATCH($AV2645,FGHG_List_Long,0)),INDEX(GWP_Other_Abbr,MATCH($AV2645,Other_Category_Abbr,0)))*(T2645*(S2645+U2645)+W2645*(Y2645+X2645)+AD2645+AE2645*(AF2645+AG2645)),"")</f>
        <v/>
      </c>
      <c r="AL2645" s="90" t="str">
        <f t="shared" si="543"/>
        <v/>
      </c>
      <c r="AM2645" s="91" t="str">
        <f t="shared" si="544"/>
        <v/>
      </c>
      <c r="AP2645" s="92" t="b">
        <f t="shared" si="538"/>
        <v>0</v>
      </c>
      <c r="AQ2645" s="92" t="str">
        <f t="shared" si="539"/>
        <v xml:space="preserve"> </v>
      </c>
      <c r="AR2645" s="92" t="str">
        <f>IF(LEN(AQ2645)=1,"",COUNTIF($AQ$19:AQ2645,AQ2645)=1)</f>
        <v/>
      </c>
      <c r="AS2645" s="73"/>
      <c r="AT2645" s="73"/>
      <c r="AU2645" s="73"/>
      <c r="AV2645" s="235" t="str">
        <f>IF($P2645=Lists!$A$13,Lists!$A$29,IF($P2645=Lists!$A$14,Lists!$A$30,$P2645))</f>
        <v/>
      </c>
      <c r="AW2645" s="73"/>
      <c r="AX2645" s="73"/>
    </row>
    <row r="2646" spans="2:50" x14ac:dyDescent="0.3">
      <c r="B2646" s="137">
        <f t="shared" si="545"/>
        <v>2628</v>
      </c>
      <c r="C2646" s="24"/>
      <c r="D2646" s="24"/>
      <c r="E2646" s="24"/>
      <c r="F2646" s="25"/>
      <c r="G2646" s="24"/>
      <c r="H2646" s="30"/>
      <c r="I2646" s="24"/>
      <c r="J2646" s="50" t="str">
        <f t="shared" si="536"/>
        <v/>
      </c>
      <c r="K2646" s="30"/>
      <c r="L2646" s="236"/>
      <c r="M2646" s="30"/>
      <c r="N2646" s="30"/>
      <c r="O2646" s="46" t="str">
        <f t="shared" si="537"/>
        <v/>
      </c>
      <c r="P2646" s="239" t="str">
        <f t="shared" si="540"/>
        <v/>
      </c>
      <c r="Q2646" s="52" t="str">
        <f t="shared" si="541"/>
        <v/>
      </c>
      <c r="R2646" s="127"/>
      <c r="S2646" s="86"/>
      <c r="T2646" s="127"/>
      <c r="U2646" s="86"/>
      <c r="V2646" s="87">
        <f t="shared" si="533"/>
        <v>0</v>
      </c>
      <c r="W2646" s="130"/>
      <c r="X2646" s="86"/>
      <c r="Y2646" s="86"/>
      <c r="Z2646" s="131"/>
      <c r="AA2646" s="87">
        <f t="shared" si="542"/>
        <v>0</v>
      </c>
      <c r="AB2646" s="127"/>
      <c r="AC2646" s="86"/>
      <c r="AD2646" s="87">
        <f t="shared" si="534"/>
        <v>0</v>
      </c>
      <c r="AE2646" s="127"/>
      <c r="AF2646" s="86"/>
      <c r="AG2646" s="86"/>
      <c r="AH2646" s="131"/>
      <c r="AI2646" s="88">
        <f t="shared" si="535"/>
        <v>0</v>
      </c>
      <c r="AJ2646" s="89" t="str">
        <f>IFERROR(IF(ISNA(MATCH($AV2646,Other_Category_Abbr,0)),INDEX(FGHG_List_Long_GWP,MATCH($AV2646,FGHG_List_Long,0)),INDEX(GWP_Other_Abbr,MATCH($AV2646,Other_Category_Abbr,0)))*SUM(V2646,AA2646,AD2646,AI2646),"")</f>
        <v/>
      </c>
      <c r="AK2646" s="89" t="str">
        <f>IFERROR(IF(ISNA(MATCH($AV2646,Other_Category_Abbr,0)),INDEX(FGHG_List_Long_GWP,MATCH($AV2646,FGHG_List_Long,0)),INDEX(GWP_Other_Abbr,MATCH($AV2646,Other_Category_Abbr,0)))*(T2646*(S2646+U2646)+W2646*(Y2646+X2646)+AD2646+AE2646*(AF2646+AG2646)),"")</f>
        <v/>
      </c>
      <c r="AL2646" s="90" t="str">
        <f t="shared" si="543"/>
        <v/>
      </c>
      <c r="AM2646" s="91" t="str">
        <f t="shared" si="544"/>
        <v/>
      </c>
      <c r="AP2646" s="92" t="b">
        <f t="shared" si="538"/>
        <v>0</v>
      </c>
      <c r="AQ2646" s="92" t="str">
        <f t="shared" si="539"/>
        <v xml:space="preserve"> </v>
      </c>
      <c r="AR2646" s="92" t="str">
        <f>IF(LEN(AQ2646)=1,"",COUNTIF($AQ$19:AQ2646,AQ2646)=1)</f>
        <v/>
      </c>
      <c r="AS2646" s="73"/>
      <c r="AT2646" s="73"/>
      <c r="AU2646" s="73"/>
      <c r="AV2646" s="235" t="str">
        <f>IF($P2646=Lists!$A$13,Lists!$A$29,IF($P2646=Lists!$A$14,Lists!$A$30,$P2646))</f>
        <v/>
      </c>
      <c r="AW2646" s="73"/>
      <c r="AX2646" s="73"/>
    </row>
    <row r="2647" spans="2:50" x14ac:dyDescent="0.3">
      <c r="B2647" s="137">
        <f t="shared" si="545"/>
        <v>2629</v>
      </c>
      <c r="C2647" s="24"/>
      <c r="D2647" s="24"/>
      <c r="E2647" s="24"/>
      <c r="F2647" s="25"/>
      <c r="G2647" s="24"/>
      <c r="H2647" s="30"/>
      <c r="I2647" s="24"/>
      <c r="J2647" s="50" t="str">
        <f t="shared" si="536"/>
        <v/>
      </c>
      <c r="K2647" s="30"/>
      <c r="L2647" s="236"/>
      <c r="M2647" s="30"/>
      <c r="N2647" s="30"/>
      <c r="O2647" s="46" t="str">
        <f t="shared" si="537"/>
        <v/>
      </c>
      <c r="P2647" s="239" t="str">
        <f t="shared" si="540"/>
        <v/>
      </c>
      <c r="Q2647" s="52" t="str">
        <f t="shared" si="541"/>
        <v/>
      </c>
      <c r="R2647" s="127"/>
      <c r="S2647" s="86"/>
      <c r="T2647" s="127"/>
      <c r="U2647" s="86"/>
      <c r="V2647" s="87">
        <f t="shared" si="533"/>
        <v>0</v>
      </c>
      <c r="W2647" s="130"/>
      <c r="X2647" s="86"/>
      <c r="Y2647" s="86"/>
      <c r="Z2647" s="131"/>
      <c r="AA2647" s="87">
        <f t="shared" si="542"/>
        <v>0</v>
      </c>
      <c r="AB2647" s="127"/>
      <c r="AC2647" s="86"/>
      <c r="AD2647" s="87">
        <f t="shared" si="534"/>
        <v>0</v>
      </c>
      <c r="AE2647" s="127"/>
      <c r="AF2647" s="86"/>
      <c r="AG2647" s="86"/>
      <c r="AH2647" s="131"/>
      <c r="AI2647" s="88">
        <f t="shared" si="535"/>
        <v>0</v>
      </c>
      <c r="AJ2647" s="89" t="str">
        <f>IFERROR(IF(ISNA(MATCH($AV2647,Other_Category_Abbr,0)),INDEX(FGHG_List_Long_GWP,MATCH($AV2647,FGHG_List_Long,0)),INDEX(GWP_Other_Abbr,MATCH($AV2647,Other_Category_Abbr,0)))*SUM(V2647,AA2647,AD2647,AI2647),"")</f>
        <v/>
      </c>
      <c r="AK2647" s="89" t="str">
        <f>IFERROR(IF(ISNA(MATCH($AV2647,Other_Category_Abbr,0)),INDEX(FGHG_List_Long_GWP,MATCH($AV2647,FGHG_List_Long,0)),INDEX(GWP_Other_Abbr,MATCH($AV2647,Other_Category_Abbr,0)))*(T2647*(S2647+U2647)+W2647*(Y2647+X2647)+AD2647+AE2647*(AF2647+AG2647)),"")</f>
        <v/>
      </c>
      <c r="AL2647" s="90" t="str">
        <f t="shared" si="543"/>
        <v/>
      </c>
      <c r="AM2647" s="91" t="str">
        <f t="shared" si="544"/>
        <v/>
      </c>
      <c r="AP2647" s="92" t="b">
        <f t="shared" si="538"/>
        <v>0</v>
      </c>
      <c r="AQ2647" s="92" t="str">
        <f t="shared" si="539"/>
        <v xml:space="preserve"> </v>
      </c>
      <c r="AR2647" s="92" t="str">
        <f>IF(LEN(AQ2647)=1,"",COUNTIF($AQ$19:AQ2647,AQ2647)=1)</f>
        <v/>
      </c>
      <c r="AS2647" s="73"/>
      <c r="AT2647" s="73"/>
      <c r="AU2647" s="73"/>
      <c r="AV2647" s="235" t="str">
        <f>IF($P2647=Lists!$A$13,Lists!$A$29,IF($P2647=Lists!$A$14,Lists!$A$30,$P2647))</f>
        <v/>
      </c>
      <c r="AW2647" s="73"/>
      <c r="AX2647" s="73"/>
    </row>
    <row r="2648" spans="2:50" x14ac:dyDescent="0.3">
      <c r="B2648" s="137">
        <f t="shared" si="545"/>
        <v>2630</v>
      </c>
      <c r="C2648" s="24"/>
      <c r="D2648" s="24"/>
      <c r="E2648" s="24"/>
      <c r="F2648" s="25"/>
      <c r="G2648" s="24"/>
      <c r="H2648" s="30"/>
      <c r="I2648" s="24"/>
      <c r="J2648" s="50" t="str">
        <f t="shared" si="536"/>
        <v/>
      </c>
      <c r="K2648" s="30"/>
      <c r="L2648" s="236"/>
      <c r="M2648" s="30"/>
      <c r="N2648" s="30"/>
      <c r="O2648" s="46" t="str">
        <f t="shared" si="537"/>
        <v/>
      </c>
      <c r="P2648" s="239" t="str">
        <f t="shared" si="540"/>
        <v/>
      </c>
      <c r="Q2648" s="52" t="str">
        <f t="shared" si="541"/>
        <v/>
      </c>
      <c r="R2648" s="127"/>
      <c r="S2648" s="86"/>
      <c r="T2648" s="127"/>
      <c r="U2648" s="86"/>
      <c r="V2648" s="87">
        <f t="shared" si="533"/>
        <v>0</v>
      </c>
      <c r="W2648" s="130"/>
      <c r="X2648" s="86"/>
      <c r="Y2648" s="86"/>
      <c r="Z2648" s="131"/>
      <c r="AA2648" s="87">
        <f t="shared" si="542"/>
        <v>0</v>
      </c>
      <c r="AB2648" s="127"/>
      <c r="AC2648" s="86"/>
      <c r="AD2648" s="87">
        <f t="shared" si="534"/>
        <v>0</v>
      </c>
      <c r="AE2648" s="127"/>
      <c r="AF2648" s="86"/>
      <c r="AG2648" s="86"/>
      <c r="AH2648" s="131"/>
      <c r="AI2648" s="88">
        <f t="shared" si="535"/>
        <v>0</v>
      </c>
      <c r="AJ2648" s="89" t="str">
        <f>IFERROR(IF(ISNA(MATCH($AV2648,Other_Category_Abbr,0)),INDEX(FGHG_List_Long_GWP,MATCH($AV2648,FGHG_List_Long,0)),INDEX(GWP_Other_Abbr,MATCH($AV2648,Other_Category_Abbr,0)))*SUM(V2648,AA2648,AD2648,AI2648),"")</f>
        <v/>
      </c>
      <c r="AK2648" s="89" t="str">
        <f>IFERROR(IF(ISNA(MATCH($AV2648,Other_Category_Abbr,0)),INDEX(FGHG_List_Long_GWP,MATCH($AV2648,FGHG_List_Long,0)),INDEX(GWP_Other_Abbr,MATCH($AV2648,Other_Category_Abbr,0)))*(T2648*(S2648+U2648)+W2648*(Y2648+X2648)+AD2648+AE2648*(AF2648+AG2648)),"")</f>
        <v/>
      </c>
      <c r="AL2648" s="90" t="str">
        <f t="shared" si="543"/>
        <v/>
      </c>
      <c r="AM2648" s="91" t="str">
        <f t="shared" si="544"/>
        <v/>
      </c>
      <c r="AP2648" s="92" t="b">
        <f t="shared" si="538"/>
        <v>0</v>
      </c>
      <c r="AQ2648" s="92" t="str">
        <f t="shared" si="539"/>
        <v xml:space="preserve"> </v>
      </c>
      <c r="AR2648" s="92" t="str">
        <f>IF(LEN(AQ2648)=1,"",COUNTIF($AQ$19:AQ2648,AQ2648)=1)</f>
        <v/>
      </c>
      <c r="AS2648" s="73"/>
      <c r="AT2648" s="73"/>
      <c r="AU2648" s="73"/>
      <c r="AV2648" s="235" t="str">
        <f>IF($P2648=Lists!$A$13,Lists!$A$29,IF($P2648=Lists!$A$14,Lists!$A$30,$P2648))</f>
        <v/>
      </c>
      <c r="AW2648" s="73"/>
      <c r="AX2648" s="73"/>
    </row>
    <row r="2649" spans="2:50" x14ac:dyDescent="0.3">
      <c r="B2649" s="137">
        <f t="shared" si="545"/>
        <v>2631</v>
      </c>
      <c r="C2649" s="24"/>
      <c r="D2649" s="24"/>
      <c r="E2649" s="24"/>
      <c r="F2649" s="25"/>
      <c r="G2649" s="24"/>
      <c r="H2649" s="30"/>
      <c r="I2649" s="24"/>
      <c r="J2649" s="50" t="str">
        <f t="shared" si="536"/>
        <v/>
      </c>
      <c r="K2649" s="30"/>
      <c r="L2649" s="236"/>
      <c r="M2649" s="30"/>
      <c r="N2649" s="30"/>
      <c r="O2649" s="46" t="str">
        <f t="shared" si="537"/>
        <v/>
      </c>
      <c r="P2649" s="239" t="str">
        <f t="shared" si="540"/>
        <v/>
      </c>
      <c r="Q2649" s="52" t="str">
        <f t="shared" si="541"/>
        <v/>
      </c>
      <c r="R2649" s="127"/>
      <c r="S2649" s="86"/>
      <c r="T2649" s="127"/>
      <c r="U2649" s="86"/>
      <c r="V2649" s="87">
        <f t="shared" si="533"/>
        <v>0</v>
      </c>
      <c r="W2649" s="130"/>
      <c r="X2649" s="86"/>
      <c r="Y2649" s="86"/>
      <c r="Z2649" s="131"/>
      <c r="AA2649" s="87">
        <f t="shared" si="542"/>
        <v>0</v>
      </c>
      <c r="AB2649" s="127"/>
      <c r="AC2649" s="86"/>
      <c r="AD2649" s="87">
        <f t="shared" si="534"/>
        <v>0</v>
      </c>
      <c r="AE2649" s="127"/>
      <c r="AF2649" s="86"/>
      <c r="AG2649" s="86"/>
      <c r="AH2649" s="131"/>
      <c r="AI2649" s="88">
        <f t="shared" si="535"/>
        <v>0</v>
      </c>
      <c r="AJ2649" s="89" t="str">
        <f>IFERROR(IF(ISNA(MATCH($AV2649,Other_Category_Abbr,0)),INDEX(FGHG_List_Long_GWP,MATCH($AV2649,FGHG_List_Long,0)),INDEX(GWP_Other_Abbr,MATCH($AV2649,Other_Category_Abbr,0)))*SUM(V2649,AA2649,AD2649,AI2649),"")</f>
        <v/>
      </c>
      <c r="AK2649" s="89" t="str">
        <f>IFERROR(IF(ISNA(MATCH($AV2649,Other_Category_Abbr,0)),INDEX(FGHG_List_Long_GWP,MATCH($AV2649,FGHG_List_Long,0)),INDEX(GWP_Other_Abbr,MATCH($AV2649,Other_Category_Abbr,0)))*(T2649*(S2649+U2649)+W2649*(Y2649+X2649)+AD2649+AE2649*(AF2649+AG2649)),"")</f>
        <v/>
      </c>
      <c r="AL2649" s="90" t="str">
        <f t="shared" si="543"/>
        <v/>
      </c>
      <c r="AM2649" s="91" t="str">
        <f t="shared" si="544"/>
        <v/>
      </c>
      <c r="AP2649" s="92" t="b">
        <f t="shared" si="538"/>
        <v>0</v>
      </c>
      <c r="AQ2649" s="92" t="str">
        <f t="shared" si="539"/>
        <v xml:space="preserve"> </v>
      </c>
      <c r="AR2649" s="92" t="str">
        <f>IF(LEN(AQ2649)=1,"",COUNTIF($AQ$19:AQ2649,AQ2649)=1)</f>
        <v/>
      </c>
      <c r="AS2649" s="73"/>
      <c r="AT2649" s="73"/>
      <c r="AU2649" s="73"/>
      <c r="AV2649" s="235" t="str">
        <f>IF($P2649=Lists!$A$13,Lists!$A$29,IF($P2649=Lists!$A$14,Lists!$A$30,$P2649))</f>
        <v/>
      </c>
      <c r="AW2649" s="73"/>
      <c r="AX2649" s="73"/>
    </row>
    <row r="2650" spans="2:50" x14ac:dyDescent="0.3">
      <c r="B2650" s="137">
        <f t="shared" si="545"/>
        <v>2632</v>
      </c>
      <c r="C2650" s="24"/>
      <c r="D2650" s="24"/>
      <c r="E2650" s="24"/>
      <c r="F2650" s="25"/>
      <c r="G2650" s="24"/>
      <c r="H2650" s="30"/>
      <c r="I2650" s="24"/>
      <c r="J2650" s="50" t="str">
        <f t="shared" si="536"/>
        <v/>
      </c>
      <c r="K2650" s="30"/>
      <c r="L2650" s="236"/>
      <c r="M2650" s="30"/>
      <c r="N2650" s="30"/>
      <c r="O2650" s="46" t="str">
        <f t="shared" si="537"/>
        <v/>
      </c>
      <c r="P2650" s="239" t="str">
        <f t="shared" si="540"/>
        <v/>
      </c>
      <c r="Q2650" s="52" t="str">
        <f t="shared" si="541"/>
        <v/>
      </c>
      <c r="R2650" s="127"/>
      <c r="S2650" s="86"/>
      <c r="T2650" s="127"/>
      <c r="U2650" s="86"/>
      <c r="V2650" s="87">
        <f t="shared" si="533"/>
        <v>0</v>
      </c>
      <c r="W2650" s="130"/>
      <c r="X2650" s="86"/>
      <c r="Y2650" s="86"/>
      <c r="Z2650" s="131"/>
      <c r="AA2650" s="87">
        <f t="shared" si="542"/>
        <v>0</v>
      </c>
      <c r="AB2650" s="127"/>
      <c r="AC2650" s="86"/>
      <c r="AD2650" s="87">
        <f t="shared" si="534"/>
        <v>0</v>
      </c>
      <c r="AE2650" s="127"/>
      <c r="AF2650" s="86"/>
      <c r="AG2650" s="86"/>
      <c r="AH2650" s="131"/>
      <c r="AI2650" s="88">
        <f t="shared" si="535"/>
        <v>0</v>
      </c>
      <c r="AJ2650" s="89" t="str">
        <f>IFERROR(IF(ISNA(MATCH($AV2650,Other_Category_Abbr,0)),INDEX(FGHG_List_Long_GWP,MATCH($AV2650,FGHG_List_Long,0)),INDEX(GWP_Other_Abbr,MATCH($AV2650,Other_Category_Abbr,0)))*SUM(V2650,AA2650,AD2650,AI2650),"")</f>
        <v/>
      </c>
      <c r="AK2650" s="89" t="str">
        <f>IFERROR(IF(ISNA(MATCH($AV2650,Other_Category_Abbr,0)),INDEX(FGHG_List_Long_GWP,MATCH($AV2650,FGHG_List_Long,0)),INDEX(GWP_Other_Abbr,MATCH($AV2650,Other_Category_Abbr,0)))*(T2650*(S2650+U2650)+W2650*(Y2650+X2650)+AD2650+AE2650*(AF2650+AG2650)),"")</f>
        <v/>
      </c>
      <c r="AL2650" s="90" t="str">
        <f t="shared" si="543"/>
        <v/>
      </c>
      <c r="AM2650" s="91" t="str">
        <f t="shared" si="544"/>
        <v/>
      </c>
      <c r="AP2650" s="92" t="b">
        <f t="shared" si="538"/>
        <v>0</v>
      </c>
      <c r="AQ2650" s="92" t="str">
        <f t="shared" si="539"/>
        <v xml:space="preserve"> </v>
      </c>
      <c r="AR2650" s="92" t="str">
        <f>IF(LEN(AQ2650)=1,"",COUNTIF($AQ$19:AQ2650,AQ2650)=1)</f>
        <v/>
      </c>
      <c r="AS2650" s="73"/>
      <c r="AT2650" s="73"/>
      <c r="AU2650" s="73"/>
      <c r="AV2650" s="235" t="str">
        <f>IF($P2650=Lists!$A$13,Lists!$A$29,IF($P2650=Lists!$A$14,Lists!$A$30,$P2650))</f>
        <v/>
      </c>
      <c r="AW2650" s="73"/>
      <c r="AX2650" s="73"/>
    </row>
    <row r="2651" spans="2:50" x14ac:dyDescent="0.3">
      <c r="B2651" s="137">
        <f t="shared" si="545"/>
        <v>2633</v>
      </c>
      <c r="C2651" s="24"/>
      <c r="D2651" s="24"/>
      <c r="E2651" s="24"/>
      <c r="F2651" s="25"/>
      <c r="G2651" s="24"/>
      <c r="H2651" s="30"/>
      <c r="I2651" s="24"/>
      <c r="J2651" s="50" t="str">
        <f t="shared" si="536"/>
        <v/>
      </c>
      <c r="K2651" s="30"/>
      <c r="L2651" s="236"/>
      <c r="M2651" s="30"/>
      <c r="N2651" s="30"/>
      <c r="O2651" s="46" t="str">
        <f t="shared" si="537"/>
        <v/>
      </c>
      <c r="P2651" s="239" t="str">
        <f t="shared" si="540"/>
        <v/>
      </c>
      <c r="Q2651" s="52" t="str">
        <f t="shared" si="541"/>
        <v/>
      </c>
      <c r="R2651" s="127"/>
      <c r="S2651" s="86"/>
      <c r="T2651" s="127"/>
      <c r="U2651" s="86"/>
      <c r="V2651" s="87">
        <f t="shared" si="533"/>
        <v>0</v>
      </c>
      <c r="W2651" s="130"/>
      <c r="X2651" s="86"/>
      <c r="Y2651" s="86"/>
      <c r="Z2651" s="131"/>
      <c r="AA2651" s="87">
        <f t="shared" si="542"/>
        <v>0</v>
      </c>
      <c r="AB2651" s="127"/>
      <c r="AC2651" s="86"/>
      <c r="AD2651" s="87">
        <f t="shared" si="534"/>
        <v>0</v>
      </c>
      <c r="AE2651" s="127"/>
      <c r="AF2651" s="86"/>
      <c r="AG2651" s="86"/>
      <c r="AH2651" s="131"/>
      <c r="AI2651" s="88">
        <f t="shared" si="535"/>
        <v>0</v>
      </c>
      <c r="AJ2651" s="89" t="str">
        <f>IFERROR(IF(ISNA(MATCH($AV2651,Other_Category_Abbr,0)),INDEX(FGHG_List_Long_GWP,MATCH($AV2651,FGHG_List_Long,0)),INDEX(GWP_Other_Abbr,MATCH($AV2651,Other_Category_Abbr,0)))*SUM(V2651,AA2651,AD2651,AI2651),"")</f>
        <v/>
      </c>
      <c r="AK2651" s="89" t="str">
        <f>IFERROR(IF(ISNA(MATCH($AV2651,Other_Category_Abbr,0)),INDEX(FGHG_List_Long_GWP,MATCH($AV2651,FGHG_List_Long,0)),INDEX(GWP_Other_Abbr,MATCH($AV2651,Other_Category_Abbr,0)))*(T2651*(S2651+U2651)+W2651*(Y2651+X2651)+AD2651+AE2651*(AF2651+AG2651)),"")</f>
        <v/>
      </c>
      <c r="AL2651" s="90" t="str">
        <f t="shared" si="543"/>
        <v/>
      </c>
      <c r="AM2651" s="91" t="str">
        <f t="shared" si="544"/>
        <v/>
      </c>
      <c r="AP2651" s="92" t="b">
        <f t="shared" si="538"/>
        <v>0</v>
      </c>
      <c r="AQ2651" s="92" t="str">
        <f t="shared" si="539"/>
        <v xml:space="preserve"> </v>
      </c>
      <c r="AR2651" s="92" t="str">
        <f>IF(LEN(AQ2651)=1,"",COUNTIF($AQ$19:AQ2651,AQ2651)=1)</f>
        <v/>
      </c>
      <c r="AS2651" s="73"/>
      <c r="AT2651" s="73"/>
      <c r="AU2651" s="73"/>
      <c r="AV2651" s="235" t="str">
        <f>IF($P2651=Lists!$A$13,Lists!$A$29,IF($P2651=Lists!$A$14,Lists!$A$30,$P2651))</f>
        <v/>
      </c>
      <c r="AW2651" s="73"/>
      <c r="AX2651" s="73"/>
    </row>
    <row r="2652" spans="2:50" x14ac:dyDescent="0.3">
      <c r="B2652" s="137">
        <f t="shared" si="545"/>
        <v>2634</v>
      </c>
      <c r="C2652" s="24"/>
      <c r="D2652" s="24"/>
      <c r="E2652" s="24"/>
      <c r="F2652" s="25"/>
      <c r="G2652" s="24"/>
      <c r="H2652" s="30"/>
      <c r="I2652" s="24"/>
      <c r="J2652" s="50" t="str">
        <f t="shared" si="536"/>
        <v/>
      </c>
      <c r="K2652" s="30"/>
      <c r="L2652" s="236"/>
      <c r="M2652" s="30"/>
      <c r="N2652" s="30"/>
      <c r="O2652" s="46" t="str">
        <f t="shared" si="537"/>
        <v/>
      </c>
      <c r="P2652" s="239" t="str">
        <f t="shared" si="540"/>
        <v/>
      </c>
      <c r="Q2652" s="52" t="str">
        <f t="shared" si="541"/>
        <v/>
      </c>
      <c r="R2652" s="127"/>
      <c r="S2652" s="86"/>
      <c r="T2652" s="127"/>
      <c r="U2652" s="86"/>
      <c r="V2652" s="87">
        <f t="shared" si="533"/>
        <v>0</v>
      </c>
      <c r="W2652" s="130"/>
      <c r="X2652" s="86"/>
      <c r="Y2652" s="86"/>
      <c r="Z2652" s="131"/>
      <c r="AA2652" s="87">
        <f t="shared" si="542"/>
        <v>0</v>
      </c>
      <c r="AB2652" s="127"/>
      <c r="AC2652" s="86"/>
      <c r="AD2652" s="87">
        <f t="shared" si="534"/>
        <v>0</v>
      </c>
      <c r="AE2652" s="127"/>
      <c r="AF2652" s="86"/>
      <c r="AG2652" s="86"/>
      <c r="AH2652" s="131"/>
      <c r="AI2652" s="88">
        <f t="shared" si="535"/>
        <v>0</v>
      </c>
      <c r="AJ2652" s="89" t="str">
        <f>IFERROR(IF(ISNA(MATCH($AV2652,Other_Category_Abbr,0)),INDEX(FGHG_List_Long_GWP,MATCH($AV2652,FGHG_List_Long,0)),INDEX(GWP_Other_Abbr,MATCH($AV2652,Other_Category_Abbr,0)))*SUM(V2652,AA2652,AD2652,AI2652),"")</f>
        <v/>
      </c>
      <c r="AK2652" s="89" t="str">
        <f>IFERROR(IF(ISNA(MATCH($AV2652,Other_Category_Abbr,0)),INDEX(FGHG_List_Long_GWP,MATCH($AV2652,FGHG_List_Long,0)),INDEX(GWP_Other_Abbr,MATCH($AV2652,Other_Category_Abbr,0)))*(T2652*(S2652+U2652)+W2652*(Y2652+X2652)+AD2652+AE2652*(AF2652+AG2652)),"")</f>
        <v/>
      </c>
      <c r="AL2652" s="90" t="str">
        <f t="shared" si="543"/>
        <v/>
      </c>
      <c r="AM2652" s="91" t="str">
        <f t="shared" si="544"/>
        <v/>
      </c>
      <c r="AP2652" s="92" t="b">
        <f t="shared" si="538"/>
        <v>0</v>
      </c>
      <c r="AQ2652" s="92" t="str">
        <f t="shared" si="539"/>
        <v xml:space="preserve"> </v>
      </c>
      <c r="AR2652" s="92" t="str">
        <f>IF(LEN(AQ2652)=1,"",COUNTIF($AQ$19:AQ2652,AQ2652)=1)</f>
        <v/>
      </c>
      <c r="AS2652" s="73"/>
      <c r="AT2652" s="73"/>
      <c r="AU2652" s="73"/>
      <c r="AV2652" s="235" t="str">
        <f>IF($P2652=Lists!$A$13,Lists!$A$29,IF($P2652=Lists!$A$14,Lists!$A$30,$P2652))</f>
        <v/>
      </c>
      <c r="AW2652" s="73"/>
      <c r="AX2652" s="73"/>
    </row>
    <row r="2653" spans="2:50" x14ac:dyDescent="0.3">
      <c r="B2653" s="137">
        <f t="shared" si="545"/>
        <v>2635</v>
      </c>
      <c r="C2653" s="24"/>
      <c r="D2653" s="24"/>
      <c r="E2653" s="24"/>
      <c r="F2653" s="25"/>
      <c r="G2653" s="24"/>
      <c r="H2653" s="30"/>
      <c r="I2653" s="24"/>
      <c r="J2653" s="50" t="str">
        <f t="shared" si="536"/>
        <v/>
      </c>
      <c r="K2653" s="30"/>
      <c r="L2653" s="236"/>
      <c r="M2653" s="30"/>
      <c r="N2653" s="30"/>
      <c r="O2653" s="46" t="str">
        <f t="shared" si="537"/>
        <v/>
      </c>
      <c r="P2653" s="239" t="str">
        <f t="shared" si="540"/>
        <v/>
      </c>
      <c r="Q2653" s="52" t="str">
        <f t="shared" si="541"/>
        <v/>
      </c>
      <c r="R2653" s="127"/>
      <c r="S2653" s="86"/>
      <c r="T2653" s="127"/>
      <c r="U2653" s="86"/>
      <c r="V2653" s="87">
        <f t="shared" si="533"/>
        <v>0</v>
      </c>
      <c r="W2653" s="130"/>
      <c r="X2653" s="86"/>
      <c r="Y2653" s="86"/>
      <c r="Z2653" s="131"/>
      <c r="AA2653" s="87">
        <f t="shared" si="542"/>
        <v>0</v>
      </c>
      <c r="AB2653" s="127"/>
      <c r="AC2653" s="86"/>
      <c r="AD2653" s="87">
        <f t="shared" si="534"/>
        <v>0</v>
      </c>
      <c r="AE2653" s="127"/>
      <c r="AF2653" s="86"/>
      <c r="AG2653" s="86"/>
      <c r="AH2653" s="131"/>
      <c r="AI2653" s="88">
        <f t="shared" si="535"/>
        <v>0</v>
      </c>
      <c r="AJ2653" s="89" t="str">
        <f>IFERROR(IF(ISNA(MATCH($AV2653,Other_Category_Abbr,0)),INDEX(FGHG_List_Long_GWP,MATCH($AV2653,FGHG_List_Long,0)),INDEX(GWP_Other_Abbr,MATCH($AV2653,Other_Category_Abbr,0)))*SUM(V2653,AA2653,AD2653,AI2653),"")</f>
        <v/>
      </c>
      <c r="AK2653" s="89" t="str">
        <f>IFERROR(IF(ISNA(MATCH($AV2653,Other_Category_Abbr,0)),INDEX(FGHG_List_Long_GWP,MATCH($AV2653,FGHG_List_Long,0)),INDEX(GWP_Other_Abbr,MATCH($AV2653,Other_Category_Abbr,0)))*(T2653*(S2653+U2653)+W2653*(Y2653+X2653)+AD2653+AE2653*(AF2653+AG2653)),"")</f>
        <v/>
      </c>
      <c r="AL2653" s="90" t="str">
        <f t="shared" si="543"/>
        <v/>
      </c>
      <c r="AM2653" s="91" t="str">
        <f t="shared" si="544"/>
        <v/>
      </c>
      <c r="AP2653" s="92" t="b">
        <f t="shared" si="538"/>
        <v>0</v>
      </c>
      <c r="AQ2653" s="92" t="str">
        <f t="shared" si="539"/>
        <v xml:space="preserve"> </v>
      </c>
      <c r="AR2653" s="92" t="str">
        <f>IF(LEN(AQ2653)=1,"",COUNTIF($AQ$19:AQ2653,AQ2653)=1)</f>
        <v/>
      </c>
      <c r="AS2653" s="73"/>
      <c r="AT2653" s="73"/>
      <c r="AU2653" s="73"/>
      <c r="AV2653" s="235" t="str">
        <f>IF($P2653=Lists!$A$13,Lists!$A$29,IF($P2653=Lists!$A$14,Lists!$A$30,$P2653))</f>
        <v/>
      </c>
      <c r="AW2653" s="73"/>
      <c r="AX2653" s="73"/>
    </row>
    <row r="2654" spans="2:50" x14ac:dyDescent="0.3">
      <c r="B2654" s="137">
        <f t="shared" si="545"/>
        <v>2636</v>
      </c>
      <c r="C2654" s="24"/>
      <c r="D2654" s="24"/>
      <c r="E2654" s="24"/>
      <c r="F2654" s="25"/>
      <c r="G2654" s="24"/>
      <c r="H2654" s="30"/>
      <c r="I2654" s="24"/>
      <c r="J2654" s="50" t="str">
        <f t="shared" si="536"/>
        <v/>
      </c>
      <c r="K2654" s="30"/>
      <c r="L2654" s="236"/>
      <c r="M2654" s="30"/>
      <c r="N2654" s="30"/>
      <c r="O2654" s="46" t="str">
        <f t="shared" si="537"/>
        <v/>
      </c>
      <c r="P2654" s="239" t="str">
        <f t="shared" si="540"/>
        <v/>
      </c>
      <c r="Q2654" s="52" t="str">
        <f t="shared" si="541"/>
        <v/>
      </c>
      <c r="R2654" s="127"/>
      <c r="S2654" s="86"/>
      <c r="T2654" s="127"/>
      <c r="U2654" s="86"/>
      <c r="V2654" s="87">
        <f t="shared" si="533"/>
        <v>0</v>
      </c>
      <c r="W2654" s="130"/>
      <c r="X2654" s="86"/>
      <c r="Y2654" s="86"/>
      <c r="Z2654" s="131"/>
      <c r="AA2654" s="87">
        <f t="shared" si="542"/>
        <v>0</v>
      </c>
      <c r="AB2654" s="127"/>
      <c r="AC2654" s="86"/>
      <c r="AD2654" s="87">
        <f t="shared" si="534"/>
        <v>0</v>
      </c>
      <c r="AE2654" s="127"/>
      <c r="AF2654" s="86"/>
      <c r="AG2654" s="86"/>
      <c r="AH2654" s="131"/>
      <c r="AI2654" s="88">
        <f t="shared" si="535"/>
        <v>0</v>
      </c>
      <c r="AJ2654" s="89" t="str">
        <f>IFERROR(IF(ISNA(MATCH($AV2654,Other_Category_Abbr,0)),INDEX(FGHG_List_Long_GWP,MATCH($AV2654,FGHG_List_Long,0)),INDEX(GWP_Other_Abbr,MATCH($AV2654,Other_Category_Abbr,0)))*SUM(V2654,AA2654,AD2654,AI2654),"")</f>
        <v/>
      </c>
      <c r="AK2654" s="89" t="str">
        <f>IFERROR(IF(ISNA(MATCH($AV2654,Other_Category_Abbr,0)),INDEX(FGHG_List_Long_GWP,MATCH($AV2654,FGHG_List_Long,0)),INDEX(GWP_Other_Abbr,MATCH($AV2654,Other_Category_Abbr,0)))*(T2654*(S2654+U2654)+W2654*(Y2654+X2654)+AD2654+AE2654*(AF2654+AG2654)),"")</f>
        <v/>
      </c>
      <c r="AL2654" s="90" t="str">
        <f t="shared" si="543"/>
        <v/>
      </c>
      <c r="AM2654" s="91" t="str">
        <f t="shared" si="544"/>
        <v/>
      </c>
      <c r="AP2654" s="92" t="b">
        <f t="shared" si="538"/>
        <v>0</v>
      </c>
      <c r="AQ2654" s="92" t="str">
        <f t="shared" si="539"/>
        <v xml:space="preserve"> </v>
      </c>
      <c r="AR2654" s="92" t="str">
        <f>IF(LEN(AQ2654)=1,"",COUNTIF($AQ$19:AQ2654,AQ2654)=1)</f>
        <v/>
      </c>
      <c r="AS2654" s="73"/>
      <c r="AT2654" s="73"/>
      <c r="AU2654" s="73"/>
      <c r="AV2654" s="235" t="str">
        <f>IF($P2654=Lists!$A$13,Lists!$A$29,IF($P2654=Lists!$A$14,Lists!$A$30,$P2654))</f>
        <v/>
      </c>
      <c r="AW2654" s="73"/>
      <c r="AX2654" s="73"/>
    </row>
    <row r="2655" spans="2:50" x14ac:dyDescent="0.3">
      <c r="B2655" s="137">
        <f t="shared" si="545"/>
        <v>2637</v>
      </c>
      <c r="C2655" s="24"/>
      <c r="D2655" s="24"/>
      <c r="E2655" s="24"/>
      <c r="F2655" s="25"/>
      <c r="G2655" s="24"/>
      <c r="H2655" s="30"/>
      <c r="I2655" s="24"/>
      <c r="J2655" s="50" t="str">
        <f t="shared" si="536"/>
        <v/>
      </c>
      <c r="K2655" s="30"/>
      <c r="L2655" s="236"/>
      <c r="M2655" s="30"/>
      <c r="N2655" s="30"/>
      <c r="O2655" s="46" t="str">
        <f t="shared" si="537"/>
        <v/>
      </c>
      <c r="P2655" s="239" t="str">
        <f t="shared" si="540"/>
        <v/>
      </c>
      <c r="Q2655" s="52" t="str">
        <f t="shared" si="541"/>
        <v/>
      </c>
      <c r="R2655" s="127"/>
      <c r="S2655" s="86"/>
      <c r="T2655" s="127"/>
      <c r="U2655" s="86"/>
      <c r="V2655" s="87">
        <f t="shared" si="533"/>
        <v>0</v>
      </c>
      <c r="W2655" s="130"/>
      <c r="X2655" s="86"/>
      <c r="Y2655" s="86"/>
      <c r="Z2655" s="131"/>
      <c r="AA2655" s="87">
        <f t="shared" si="542"/>
        <v>0</v>
      </c>
      <c r="AB2655" s="127"/>
      <c r="AC2655" s="86"/>
      <c r="AD2655" s="87">
        <f t="shared" si="534"/>
        <v>0</v>
      </c>
      <c r="AE2655" s="127"/>
      <c r="AF2655" s="86"/>
      <c r="AG2655" s="86"/>
      <c r="AH2655" s="131"/>
      <c r="AI2655" s="88">
        <f t="shared" si="535"/>
        <v>0</v>
      </c>
      <c r="AJ2655" s="89" t="str">
        <f>IFERROR(IF(ISNA(MATCH($AV2655,Other_Category_Abbr,0)),INDEX(FGHG_List_Long_GWP,MATCH($AV2655,FGHG_List_Long,0)),INDEX(GWP_Other_Abbr,MATCH($AV2655,Other_Category_Abbr,0)))*SUM(V2655,AA2655,AD2655,AI2655),"")</f>
        <v/>
      </c>
      <c r="AK2655" s="89" t="str">
        <f>IFERROR(IF(ISNA(MATCH($AV2655,Other_Category_Abbr,0)),INDEX(FGHG_List_Long_GWP,MATCH($AV2655,FGHG_List_Long,0)),INDEX(GWP_Other_Abbr,MATCH($AV2655,Other_Category_Abbr,0)))*(T2655*(S2655+U2655)+W2655*(Y2655+X2655)+AD2655+AE2655*(AF2655+AG2655)),"")</f>
        <v/>
      </c>
      <c r="AL2655" s="90" t="str">
        <f t="shared" si="543"/>
        <v/>
      </c>
      <c r="AM2655" s="91" t="str">
        <f t="shared" si="544"/>
        <v/>
      </c>
      <c r="AP2655" s="92" t="b">
        <f t="shared" si="538"/>
        <v>0</v>
      </c>
      <c r="AQ2655" s="92" t="str">
        <f t="shared" si="539"/>
        <v xml:space="preserve"> </v>
      </c>
      <c r="AR2655" s="92" t="str">
        <f>IF(LEN(AQ2655)=1,"",COUNTIF($AQ$19:AQ2655,AQ2655)=1)</f>
        <v/>
      </c>
      <c r="AS2655" s="73"/>
      <c r="AT2655" s="73"/>
      <c r="AU2655" s="73"/>
      <c r="AV2655" s="235" t="str">
        <f>IF($P2655=Lists!$A$13,Lists!$A$29,IF($P2655=Lists!$A$14,Lists!$A$30,$P2655))</f>
        <v/>
      </c>
      <c r="AW2655" s="73"/>
      <c r="AX2655" s="73"/>
    </row>
    <row r="2656" spans="2:50" x14ac:dyDescent="0.3">
      <c r="B2656" s="137">
        <f t="shared" si="545"/>
        <v>2638</v>
      </c>
      <c r="C2656" s="24"/>
      <c r="D2656" s="24"/>
      <c r="E2656" s="24"/>
      <c r="F2656" s="25"/>
      <c r="G2656" s="24"/>
      <c r="H2656" s="30"/>
      <c r="I2656" s="24"/>
      <c r="J2656" s="50" t="str">
        <f t="shared" si="536"/>
        <v/>
      </c>
      <c r="K2656" s="30"/>
      <c r="L2656" s="236"/>
      <c r="M2656" s="30"/>
      <c r="N2656" s="30"/>
      <c r="O2656" s="46" t="str">
        <f t="shared" si="537"/>
        <v/>
      </c>
      <c r="P2656" s="239" t="str">
        <f t="shared" si="540"/>
        <v/>
      </c>
      <c r="Q2656" s="52" t="str">
        <f t="shared" si="541"/>
        <v/>
      </c>
      <c r="R2656" s="127"/>
      <c r="S2656" s="86"/>
      <c r="T2656" s="127"/>
      <c r="U2656" s="86"/>
      <c r="V2656" s="87">
        <f t="shared" si="533"/>
        <v>0</v>
      </c>
      <c r="W2656" s="130"/>
      <c r="X2656" s="86"/>
      <c r="Y2656" s="86"/>
      <c r="Z2656" s="131"/>
      <c r="AA2656" s="87">
        <f t="shared" si="542"/>
        <v>0</v>
      </c>
      <c r="AB2656" s="127"/>
      <c r="AC2656" s="86"/>
      <c r="AD2656" s="87">
        <f t="shared" si="534"/>
        <v>0</v>
      </c>
      <c r="AE2656" s="127"/>
      <c r="AF2656" s="86"/>
      <c r="AG2656" s="86"/>
      <c r="AH2656" s="131"/>
      <c r="AI2656" s="88">
        <f t="shared" si="535"/>
        <v>0</v>
      </c>
      <c r="AJ2656" s="89" t="str">
        <f>IFERROR(IF(ISNA(MATCH($AV2656,Other_Category_Abbr,0)),INDEX(FGHG_List_Long_GWP,MATCH($AV2656,FGHG_List_Long,0)),INDEX(GWP_Other_Abbr,MATCH($AV2656,Other_Category_Abbr,0)))*SUM(V2656,AA2656,AD2656,AI2656),"")</f>
        <v/>
      </c>
      <c r="AK2656" s="89" t="str">
        <f>IFERROR(IF(ISNA(MATCH($AV2656,Other_Category_Abbr,0)),INDEX(FGHG_List_Long_GWP,MATCH($AV2656,FGHG_List_Long,0)),INDEX(GWP_Other_Abbr,MATCH($AV2656,Other_Category_Abbr,0)))*(T2656*(S2656+U2656)+W2656*(Y2656+X2656)+AD2656+AE2656*(AF2656+AG2656)),"")</f>
        <v/>
      </c>
      <c r="AL2656" s="90" t="str">
        <f t="shared" si="543"/>
        <v/>
      </c>
      <c r="AM2656" s="91" t="str">
        <f t="shared" si="544"/>
        <v/>
      </c>
      <c r="AP2656" s="92" t="b">
        <f t="shared" si="538"/>
        <v>0</v>
      </c>
      <c r="AQ2656" s="92" t="str">
        <f t="shared" si="539"/>
        <v xml:space="preserve"> </v>
      </c>
      <c r="AR2656" s="92" t="str">
        <f>IF(LEN(AQ2656)=1,"",COUNTIF($AQ$19:AQ2656,AQ2656)=1)</f>
        <v/>
      </c>
      <c r="AS2656" s="73"/>
      <c r="AT2656" s="73"/>
      <c r="AU2656" s="73"/>
      <c r="AV2656" s="235" t="str">
        <f>IF($P2656=Lists!$A$13,Lists!$A$29,IF($P2656=Lists!$A$14,Lists!$A$30,$P2656))</f>
        <v/>
      </c>
      <c r="AW2656" s="73"/>
      <c r="AX2656" s="73"/>
    </row>
    <row r="2657" spans="2:50" x14ac:dyDescent="0.3">
      <c r="B2657" s="137">
        <f t="shared" si="545"/>
        <v>2639</v>
      </c>
      <c r="C2657" s="24"/>
      <c r="D2657" s="24"/>
      <c r="E2657" s="24"/>
      <c r="F2657" s="25"/>
      <c r="G2657" s="24"/>
      <c r="H2657" s="30"/>
      <c r="I2657" s="24"/>
      <c r="J2657" s="50" t="str">
        <f t="shared" si="536"/>
        <v/>
      </c>
      <c r="K2657" s="30"/>
      <c r="L2657" s="236"/>
      <c r="M2657" s="30"/>
      <c r="N2657" s="30"/>
      <c r="O2657" s="46" t="str">
        <f t="shared" si="537"/>
        <v/>
      </c>
      <c r="P2657" s="239" t="str">
        <f t="shared" si="540"/>
        <v/>
      </c>
      <c r="Q2657" s="52" t="str">
        <f t="shared" si="541"/>
        <v/>
      </c>
      <c r="R2657" s="127"/>
      <c r="S2657" s="86"/>
      <c r="T2657" s="127"/>
      <c r="U2657" s="86"/>
      <c r="V2657" s="87">
        <f t="shared" si="533"/>
        <v>0</v>
      </c>
      <c r="W2657" s="130"/>
      <c r="X2657" s="86"/>
      <c r="Y2657" s="86"/>
      <c r="Z2657" s="131"/>
      <c r="AA2657" s="87">
        <f t="shared" si="542"/>
        <v>0</v>
      </c>
      <c r="AB2657" s="127"/>
      <c r="AC2657" s="86"/>
      <c r="AD2657" s="87">
        <f t="shared" si="534"/>
        <v>0</v>
      </c>
      <c r="AE2657" s="127"/>
      <c r="AF2657" s="86"/>
      <c r="AG2657" s="86"/>
      <c r="AH2657" s="131"/>
      <c r="AI2657" s="88">
        <f t="shared" si="535"/>
        <v>0</v>
      </c>
      <c r="AJ2657" s="89" t="str">
        <f>IFERROR(IF(ISNA(MATCH($AV2657,Other_Category_Abbr,0)),INDEX(FGHG_List_Long_GWP,MATCH($AV2657,FGHG_List_Long,0)),INDEX(GWP_Other_Abbr,MATCH($AV2657,Other_Category_Abbr,0)))*SUM(V2657,AA2657,AD2657,AI2657),"")</f>
        <v/>
      </c>
      <c r="AK2657" s="89" t="str">
        <f>IFERROR(IF(ISNA(MATCH($AV2657,Other_Category_Abbr,0)),INDEX(FGHG_List_Long_GWP,MATCH($AV2657,FGHG_List_Long,0)),INDEX(GWP_Other_Abbr,MATCH($AV2657,Other_Category_Abbr,0)))*(T2657*(S2657+U2657)+W2657*(Y2657+X2657)+AD2657+AE2657*(AF2657+AG2657)),"")</f>
        <v/>
      </c>
      <c r="AL2657" s="90" t="str">
        <f t="shared" si="543"/>
        <v/>
      </c>
      <c r="AM2657" s="91" t="str">
        <f t="shared" si="544"/>
        <v/>
      </c>
      <c r="AP2657" s="92" t="b">
        <f t="shared" si="538"/>
        <v>0</v>
      </c>
      <c r="AQ2657" s="92" t="str">
        <f t="shared" si="539"/>
        <v xml:space="preserve"> </v>
      </c>
      <c r="AR2657" s="92" t="str">
        <f>IF(LEN(AQ2657)=1,"",COUNTIF($AQ$19:AQ2657,AQ2657)=1)</f>
        <v/>
      </c>
      <c r="AS2657" s="73"/>
      <c r="AT2657" s="73"/>
      <c r="AU2657" s="73"/>
      <c r="AV2657" s="235" t="str">
        <f>IF($P2657=Lists!$A$13,Lists!$A$29,IF($P2657=Lists!$A$14,Lists!$A$30,$P2657))</f>
        <v/>
      </c>
      <c r="AW2657" s="73"/>
      <c r="AX2657" s="73"/>
    </row>
    <row r="2658" spans="2:50" x14ac:dyDescent="0.3">
      <c r="B2658" s="137">
        <f t="shared" si="545"/>
        <v>2640</v>
      </c>
      <c r="C2658" s="24"/>
      <c r="D2658" s="24"/>
      <c r="E2658" s="24"/>
      <c r="F2658" s="25"/>
      <c r="G2658" s="24"/>
      <c r="H2658" s="30"/>
      <c r="I2658" s="24"/>
      <c r="J2658" s="50" t="str">
        <f t="shared" si="536"/>
        <v/>
      </c>
      <c r="K2658" s="30"/>
      <c r="L2658" s="236"/>
      <c r="M2658" s="30"/>
      <c r="N2658" s="30"/>
      <c r="O2658" s="46" t="str">
        <f t="shared" si="537"/>
        <v/>
      </c>
      <c r="P2658" s="239" t="str">
        <f t="shared" si="540"/>
        <v/>
      </c>
      <c r="Q2658" s="52" t="str">
        <f t="shared" si="541"/>
        <v/>
      </c>
      <c r="R2658" s="127"/>
      <c r="S2658" s="86"/>
      <c r="T2658" s="127"/>
      <c r="U2658" s="86"/>
      <c r="V2658" s="87">
        <f t="shared" si="533"/>
        <v>0</v>
      </c>
      <c r="W2658" s="130"/>
      <c r="X2658" s="86"/>
      <c r="Y2658" s="86"/>
      <c r="Z2658" s="131"/>
      <c r="AA2658" s="87">
        <f t="shared" si="542"/>
        <v>0</v>
      </c>
      <c r="AB2658" s="127"/>
      <c r="AC2658" s="86"/>
      <c r="AD2658" s="87">
        <f t="shared" si="534"/>
        <v>0</v>
      </c>
      <c r="AE2658" s="127"/>
      <c r="AF2658" s="86"/>
      <c r="AG2658" s="86"/>
      <c r="AH2658" s="131"/>
      <c r="AI2658" s="88">
        <f t="shared" si="535"/>
        <v>0</v>
      </c>
      <c r="AJ2658" s="89" t="str">
        <f>IFERROR(IF(ISNA(MATCH($AV2658,Other_Category_Abbr,0)),INDEX(FGHG_List_Long_GWP,MATCH($AV2658,FGHG_List_Long,0)),INDEX(GWP_Other_Abbr,MATCH($AV2658,Other_Category_Abbr,0)))*SUM(V2658,AA2658,AD2658,AI2658),"")</f>
        <v/>
      </c>
      <c r="AK2658" s="89" t="str">
        <f>IFERROR(IF(ISNA(MATCH($AV2658,Other_Category_Abbr,0)),INDEX(FGHG_List_Long_GWP,MATCH($AV2658,FGHG_List_Long,0)),INDEX(GWP_Other_Abbr,MATCH($AV2658,Other_Category_Abbr,0)))*(T2658*(S2658+U2658)+W2658*(Y2658+X2658)+AD2658+AE2658*(AF2658+AG2658)),"")</f>
        <v/>
      </c>
      <c r="AL2658" s="90" t="str">
        <f t="shared" si="543"/>
        <v/>
      </c>
      <c r="AM2658" s="91" t="str">
        <f t="shared" si="544"/>
        <v/>
      </c>
      <c r="AP2658" s="92" t="b">
        <f t="shared" si="538"/>
        <v>0</v>
      </c>
      <c r="AQ2658" s="92" t="str">
        <f t="shared" si="539"/>
        <v xml:space="preserve"> </v>
      </c>
      <c r="AR2658" s="92" t="str">
        <f>IF(LEN(AQ2658)=1,"",COUNTIF($AQ$19:AQ2658,AQ2658)=1)</f>
        <v/>
      </c>
      <c r="AS2658" s="73"/>
      <c r="AT2658" s="73"/>
      <c r="AU2658" s="73"/>
      <c r="AV2658" s="235" t="str">
        <f>IF($P2658=Lists!$A$13,Lists!$A$29,IF($P2658=Lists!$A$14,Lists!$A$30,$P2658))</f>
        <v/>
      </c>
      <c r="AW2658" s="73"/>
      <c r="AX2658" s="73"/>
    </row>
    <row r="2659" spans="2:50" x14ac:dyDescent="0.3">
      <c r="B2659" s="137">
        <f t="shared" si="545"/>
        <v>2641</v>
      </c>
      <c r="C2659" s="24"/>
      <c r="D2659" s="24"/>
      <c r="E2659" s="24"/>
      <c r="F2659" s="25"/>
      <c r="G2659" s="24"/>
      <c r="H2659" s="30"/>
      <c r="I2659" s="24"/>
      <c r="J2659" s="50" t="str">
        <f t="shared" si="536"/>
        <v/>
      </c>
      <c r="K2659" s="30"/>
      <c r="L2659" s="236"/>
      <c r="M2659" s="30"/>
      <c r="N2659" s="30"/>
      <c r="O2659" s="46" t="str">
        <f t="shared" si="537"/>
        <v/>
      </c>
      <c r="P2659" s="239" t="str">
        <f t="shared" si="540"/>
        <v/>
      </c>
      <c r="Q2659" s="52" t="str">
        <f t="shared" si="541"/>
        <v/>
      </c>
      <c r="R2659" s="127"/>
      <c r="S2659" s="86"/>
      <c r="T2659" s="127"/>
      <c r="U2659" s="86"/>
      <c r="V2659" s="87">
        <f t="shared" si="533"/>
        <v>0</v>
      </c>
      <c r="W2659" s="130"/>
      <c r="X2659" s="86"/>
      <c r="Y2659" s="86"/>
      <c r="Z2659" s="131"/>
      <c r="AA2659" s="87">
        <f t="shared" si="542"/>
        <v>0</v>
      </c>
      <c r="AB2659" s="127"/>
      <c r="AC2659" s="86"/>
      <c r="AD2659" s="87">
        <f t="shared" si="534"/>
        <v>0</v>
      </c>
      <c r="AE2659" s="127"/>
      <c r="AF2659" s="86"/>
      <c r="AG2659" s="86"/>
      <c r="AH2659" s="131"/>
      <c r="AI2659" s="88">
        <f t="shared" si="535"/>
        <v>0</v>
      </c>
      <c r="AJ2659" s="89" t="str">
        <f>IFERROR(IF(ISNA(MATCH($AV2659,Other_Category_Abbr,0)),INDEX(FGHG_List_Long_GWP,MATCH($AV2659,FGHG_List_Long,0)),INDEX(GWP_Other_Abbr,MATCH($AV2659,Other_Category_Abbr,0)))*SUM(V2659,AA2659,AD2659,AI2659),"")</f>
        <v/>
      </c>
      <c r="AK2659" s="89" t="str">
        <f>IFERROR(IF(ISNA(MATCH($AV2659,Other_Category_Abbr,0)),INDEX(FGHG_List_Long_GWP,MATCH($AV2659,FGHG_List_Long,0)),INDEX(GWP_Other_Abbr,MATCH($AV2659,Other_Category_Abbr,0)))*(T2659*(S2659+U2659)+W2659*(Y2659+X2659)+AD2659+AE2659*(AF2659+AG2659)),"")</f>
        <v/>
      </c>
      <c r="AL2659" s="90" t="str">
        <f t="shared" si="543"/>
        <v/>
      </c>
      <c r="AM2659" s="91" t="str">
        <f t="shared" si="544"/>
        <v/>
      </c>
      <c r="AP2659" s="92" t="b">
        <f t="shared" si="538"/>
        <v>0</v>
      </c>
      <c r="AQ2659" s="92" t="str">
        <f t="shared" si="539"/>
        <v xml:space="preserve"> </v>
      </c>
      <c r="AR2659" s="92" t="str">
        <f>IF(LEN(AQ2659)=1,"",COUNTIF($AQ$19:AQ2659,AQ2659)=1)</f>
        <v/>
      </c>
      <c r="AS2659" s="73"/>
      <c r="AT2659" s="73"/>
      <c r="AU2659" s="73"/>
      <c r="AV2659" s="235" t="str">
        <f>IF($P2659=Lists!$A$13,Lists!$A$29,IF($P2659=Lists!$A$14,Lists!$A$30,$P2659))</f>
        <v/>
      </c>
      <c r="AW2659" s="73"/>
      <c r="AX2659" s="73"/>
    </row>
    <row r="2660" spans="2:50" x14ac:dyDescent="0.3">
      <c r="B2660" s="137">
        <f t="shared" si="545"/>
        <v>2642</v>
      </c>
      <c r="C2660" s="24"/>
      <c r="D2660" s="24"/>
      <c r="E2660" s="24"/>
      <c r="F2660" s="25"/>
      <c r="G2660" s="24"/>
      <c r="H2660" s="30"/>
      <c r="I2660" s="24"/>
      <c r="J2660" s="50" t="str">
        <f t="shared" si="536"/>
        <v/>
      </c>
      <c r="K2660" s="30"/>
      <c r="L2660" s="236"/>
      <c r="M2660" s="30"/>
      <c r="N2660" s="30"/>
      <c r="O2660" s="46" t="str">
        <f t="shared" si="537"/>
        <v/>
      </c>
      <c r="P2660" s="239" t="str">
        <f t="shared" si="540"/>
        <v/>
      </c>
      <c r="Q2660" s="52" t="str">
        <f t="shared" si="541"/>
        <v/>
      </c>
      <c r="R2660" s="127"/>
      <c r="S2660" s="86"/>
      <c r="T2660" s="127"/>
      <c r="U2660" s="86"/>
      <c r="V2660" s="87">
        <f t="shared" si="533"/>
        <v>0</v>
      </c>
      <c r="W2660" s="130"/>
      <c r="X2660" s="86"/>
      <c r="Y2660" s="86"/>
      <c r="Z2660" s="131"/>
      <c r="AA2660" s="87">
        <f t="shared" si="542"/>
        <v>0</v>
      </c>
      <c r="AB2660" s="127"/>
      <c r="AC2660" s="86"/>
      <c r="AD2660" s="87">
        <f t="shared" si="534"/>
        <v>0</v>
      </c>
      <c r="AE2660" s="127"/>
      <c r="AF2660" s="86"/>
      <c r="AG2660" s="86"/>
      <c r="AH2660" s="131"/>
      <c r="AI2660" s="88">
        <f t="shared" si="535"/>
        <v>0</v>
      </c>
      <c r="AJ2660" s="89" t="str">
        <f>IFERROR(IF(ISNA(MATCH($AV2660,Other_Category_Abbr,0)),INDEX(FGHG_List_Long_GWP,MATCH($AV2660,FGHG_List_Long,0)),INDEX(GWP_Other_Abbr,MATCH($AV2660,Other_Category_Abbr,0)))*SUM(V2660,AA2660,AD2660,AI2660),"")</f>
        <v/>
      </c>
      <c r="AK2660" s="89" t="str">
        <f>IFERROR(IF(ISNA(MATCH($AV2660,Other_Category_Abbr,0)),INDEX(FGHG_List_Long_GWP,MATCH($AV2660,FGHG_List_Long,0)),INDEX(GWP_Other_Abbr,MATCH($AV2660,Other_Category_Abbr,0)))*(T2660*(S2660+U2660)+W2660*(Y2660+X2660)+AD2660+AE2660*(AF2660+AG2660)),"")</f>
        <v/>
      </c>
      <c r="AL2660" s="90" t="str">
        <f t="shared" si="543"/>
        <v/>
      </c>
      <c r="AM2660" s="91" t="str">
        <f t="shared" si="544"/>
        <v/>
      </c>
      <c r="AP2660" s="92" t="b">
        <f t="shared" si="538"/>
        <v>0</v>
      </c>
      <c r="AQ2660" s="92" t="str">
        <f t="shared" si="539"/>
        <v xml:space="preserve"> </v>
      </c>
      <c r="AR2660" s="92" t="str">
        <f>IF(LEN(AQ2660)=1,"",COUNTIF($AQ$19:AQ2660,AQ2660)=1)</f>
        <v/>
      </c>
      <c r="AS2660" s="73"/>
      <c r="AT2660" s="73"/>
      <c r="AU2660" s="73"/>
      <c r="AV2660" s="235" t="str">
        <f>IF($P2660=Lists!$A$13,Lists!$A$29,IF($P2660=Lists!$A$14,Lists!$A$30,$P2660))</f>
        <v/>
      </c>
      <c r="AW2660" s="73"/>
      <c r="AX2660" s="73"/>
    </row>
    <row r="2661" spans="2:50" x14ac:dyDescent="0.3">
      <c r="B2661" s="137">
        <f t="shared" si="545"/>
        <v>2643</v>
      </c>
      <c r="C2661" s="24"/>
      <c r="D2661" s="24"/>
      <c r="E2661" s="24"/>
      <c r="F2661" s="25"/>
      <c r="G2661" s="24"/>
      <c r="H2661" s="30"/>
      <c r="I2661" s="24"/>
      <c r="J2661" s="50" t="str">
        <f t="shared" si="536"/>
        <v/>
      </c>
      <c r="K2661" s="30"/>
      <c r="L2661" s="236"/>
      <c r="M2661" s="30"/>
      <c r="N2661" s="30"/>
      <c r="O2661" s="46" t="str">
        <f t="shared" si="537"/>
        <v/>
      </c>
      <c r="P2661" s="239" t="str">
        <f t="shared" si="540"/>
        <v/>
      </c>
      <c r="Q2661" s="52" t="str">
        <f t="shared" si="541"/>
        <v/>
      </c>
      <c r="R2661" s="127"/>
      <c r="S2661" s="86"/>
      <c r="T2661" s="127"/>
      <c r="U2661" s="86"/>
      <c r="V2661" s="87">
        <f t="shared" si="533"/>
        <v>0</v>
      </c>
      <c r="W2661" s="130"/>
      <c r="X2661" s="86"/>
      <c r="Y2661" s="86"/>
      <c r="Z2661" s="131"/>
      <c r="AA2661" s="87">
        <f t="shared" si="542"/>
        <v>0</v>
      </c>
      <c r="AB2661" s="127"/>
      <c r="AC2661" s="86"/>
      <c r="AD2661" s="87">
        <f t="shared" si="534"/>
        <v>0</v>
      </c>
      <c r="AE2661" s="127"/>
      <c r="AF2661" s="86"/>
      <c r="AG2661" s="86"/>
      <c r="AH2661" s="131"/>
      <c r="AI2661" s="88">
        <f t="shared" si="535"/>
        <v>0</v>
      </c>
      <c r="AJ2661" s="89" t="str">
        <f>IFERROR(IF(ISNA(MATCH($AV2661,Other_Category_Abbr,0)),INDEX(FGHG_List_Long_GWP,MATCH($AV2661,FGHG_List_Long,0)),INDEX(GWP_Other_Abbr,MATCH($AV2661,Other_Category_Abbr,0)))*SUM(V2661,AA2661,AD2661,AI2661),"")</f>
        <v/>
      </c>
      <c r="AK2661" s="89" t="str">
        <f>IFERROR(IF(ISNA(MATCH($AV2661,Other_Category_Abbr,0)),INDEX(FGHG_List_Long_GWP,MATCH($AV2661,FGHG_List_Long,0)),INDEX(GWP_Other_Abbr,MATCH($AV2661,Other_Category_Abbr,0)))*(T2661*(S2661+U2661)+W2661*(Y2661+X2661)+AD2661+AE2661*(AF2661+AG2661)),"")</f>
        <v/>
      </c>
      <c r="AL2661" s="90" t="str">
        <f t="shared" si="543"/>
        <v/>
      </c>
      <c r="AM2661" s="91" t="str">
        <f t="shared" si="544"/>
        <v/>
      </c>
      <c r="AP2661" s="92" t="b">
        <f t="shared" si="538"/>
        <v>0</v>
      </c>
      <c r="AQ2661" s="92" t="str">
        <f t="shared" si="539"/>
        <v xml:space="preserve"> </v>
      </c>
      <c r="AR2661" s="92" t="str">
        <f>IF(LEN(AQ2661)=1,"",COUNTIF($AQ$19:AQ2661,AQ2661)=1)</f>
        <v/>
      </c>
      <c r="AS2661" s="73"/>
      <c r="AT2661" s="73"/>
      <c r="AU2661" s="73"/>
      <c r="AV2661" s="235" t="str">
        <f>IF($P2661=Lists!$A$13,Lists!$A$29,IF($P2661=Lists!$A$14,Lists!$A$30,$P2661))</f>
        <v/>
      </c>
      <c r="AW2661" s="73"/>
      <c r="AX2661" s="73"/>
    </row>
    <row r="2662" spans="2:50" x14ac:dyDescent="0.3">
      <c r="B2662" s="137">
        <f t="shared" si="545"/>
        <v>2644</v>
      </c>
      <c r="C2662" s="24"/>
      <c r="D2662" s="24"/>
      <c r="E2662" s="24"/>
      <c r="F2662" s="25"/>
      <c r="G2662" s="24"/>
      <c r="H2662" s="30"/>
      <c r="I2662" s="24"/>
      <c r="J2662" s="50" t="str">
        <f t="shared" si="536"/>
        <v/>
      </c>
      <c r="K2662" s="30"/>
      <c r="L2662" s="236"/>
      <c r="M2662" s="30"/>
      <c r="N2662" s="30"/>
      <c r="O2662" s="46" t="str">
        <f t="shared" si="537"/>
        <v/>
      </c>
      <c r="P2662" s="239" t="str">
        <f t="shared" si="540"/>
        <v/>
      </c>
      <c r="Q2662" s="52" t="str">
        <f t="shared" si="541"/>
        <v/>
      </c>
      <c r="R2662" s="127"/>
      <c r="S2662" s="86"/>
      <c r="T2662" s="127"/>
      <c r="U2662" s="86"/>
      <c r="V2662" s="87">
        <f t="shared" si="533"/>
        <v>0</v>
      </c>
      <c r="W2662" s="130"/>
      <c r="X2662" s="86"/>
      <c r="Y2662" s="86"/>
      <c r="Z2662" s="131"/>
      <c r="AA2662" s="87">
        <f t="shared" si="542"/>
        <v>0</v>
      </c>
      <c r="AB2662" s="127"/>
      <c r="AC2662" s="86"/>
      <c r="AD2662" s="87">
        <f t="shared" si="534"/>
        <v>0</v>
      </c>
      <c r="AE2662" s="127"/>
      <c r="AF2662" s="86"/>
      <c r="AG2662" s="86"/>
      <c r="AH2662" s="131"/>
      <c r="AI2662" s="88">
        <f t="shared" si="535"/>
        <v>0</v>
      </c>
      <c r="AJ2662" s="89" t="str">
        <f>IFERROR(IF(ISNA(MATCH($AV2662,Other_Category_Abbr,0)),INDEX(FGHG_List_Long_GWP,MATCH($AV2662,FGHG_List_Long,0)),INDEX(GWP_Other_Abbr,MATCH($AV2662,Other_Category_Abbr,0)))*SUM(V2662,AA2662,AD2662,AI2662),"")</f>
        <v/>
      </c>
      <c r="AK2662" s="89" t="str">
        <f>IFERROR(IF(ISNA(MATCH($AV2662,Other_Category_Abbr,0)),INDEX(FGHG_List_Long_GWP,MATCH($AV2662,FGHG_List_Long,0)),INDEX(GWP_Other_Abbr,MATCH($AV2662,Other_Category_Abbr,0)))*(T2662*(S2662+U2662)+W2662*(Y2662+X2662)+AD2662+AE2662*(AF2662+AG2662)),"")</f>
        <v/>
      </c>
      <c r="AL2662" s="90" t="str">
        <f t="shared" si="543"/>
        <v/>
      </c>
      <c r="AM2662" s="91" t="str">
        <f t="shared" si="544"/>
        <v/>
      </c>
      <c r="AP2662" s="92" t="b">
        <f t="shared" si="538"/>
        <v>0</v>
      </c>
      <c r="AQ2662" s="92" t="str">
        <f t="shared" si="539"/>
        <v xml:space="preserve"> </v>
      </c>
      <c r="AR2662" s="92" t="str">
        <f>IF(LEN(AQ2662)=1,"",COUNTIF($AQ$19:AQ2662,AQ2662)=1)</f>
        <v/>
      </c>
      <c r="AS2662" s="73"/>
      <c r="AT2662" s="73"/>
      <c r="AU2662" s="73"/>
      <c r="AV2662" s="235" t="str">
        <f>IF($P2662=Lists!$A$13,Lists!$A$29,IF($P2662=Lists!$A$14,Lists!$A$30,$P2662))</f>
        <v/>
      </c>
      <c r="AW2662" s="73"/>
      <c r="AX2662" s="73"/>
    </row>
    <row r="2663" spans="2:50" x14ac:dyDescent="0.3">
      <c r="B2663" s="137">
        <f t="shared" si="545"/>
        <v>2645</v>
      </c>
      <c r="C2663" s="24"/>
      <c r="D2663" s="24"/>
      <c r="E2663" s="24"/>
      <c r="F2663" s="25"/>
      <c r="G2663" s="24"/>
      <c r="H2663" s="30"/>
      <c r="I2663" s="24"/>
      <c r="J2663" s="50" t="str">
        <f t="shared" si="536"/>
        <v/>
      </c>
      <c r="K2663" s="30"/>
      <c r="L2663" s="236"/>
      <c r="M2663" s="30"/>
      <c r="N2663" s="30"/>
      <c r="O2663" s="46" t="str">
        <f t="shared" si="537"/>
        <v/>
      </c>
      <c r="P2663" s="239" t="str">
        <f t="shared" si="540"/>
        <v/>
      </c>
      <c r="Q2663" s="52" t="str">
        <f t="shared" si="541"/>
        <v/>
      </c>
      <c r="R2663" s="127"/>
      <c r="S2663" s="86"/>
      <c r="T2663" s="127"/>
      <c r="U2663" s="86"/>
      <c r="V2663" s="87">
        <f t="shared" si="533"/>
        <v>0</v>
      </c>
      <c r="W2663" s="130"/>
      <c r="X2663" s="86"/>
      <c r="Y2663" s="86"/>
      <c r="Z2663" s="131"/>
      <c r="AA2663" s="87">
        <f t="shared" si="542"/>
        <v>0</v>
      </c>
      <c r="AB2663" s="127"/>
      <c r="AC2663" s="86"/>
      <c r="AD2663" s="87">
        <f t="shared" si="534"/>
        <v>0</v>
      </c>
      <c r="AE2663" s="127"/>
      <c r="AF2663" s="86"/>
      <c r="AG2663" s="86"/>
      <c r="AH2663" s="131"/>
      <c r="AI2663" s="88">
        <f t="shared" si="535"/>
        <v>0</v>
      </c>
      <c r="AJ2663" s="89" t="str">
        <f>IFERROR(IF(ISNA(MATCH($AV2663,Other_Category_Abbr,0)),INDEX(FGHG_List_Long_GWP,MATCH($AV2663,FGHG_List_Long,0)),INDEX(GWP_Other_Abbr,MATCH($AV2663,Other_Category_Abbr,0)))*SUM(V2663,AA2663,AD2663,AI2663),"")</f>
        <v/>
      </c>
      <c r="AK2663" s="89" t="str">
        <f>IFERROR(IF(ISNA(MATCH($AV2663,Other_Category_Abbr,0)),INDEX(FGHG_List_Long_GWP,MATCH($AV2663,FGHG_List_Long,0)),INDEX(GWP_Other_Abbr,MATCH($AV2663,Other_Category_Abbr,0)))*(T2663*(S2663+U2663)+W2663*(Y2663+X2663)+AD2663+AE2663*(AF2663+AG2663)),"")</f>
        <v/>
      </c>
      <c r="AL2663" s="90" t="str">
        <f t="shared" si="543"/>
        <v/>
      </c>
      <c r="AM2663" s="91" t="str">
        <f t="shared" si="544"/>
        <v/>
      </c>
      <c r="AP2663" s="92" t="b">
        <f t="shared" si="538"/>
        <v>0</v>
      </c>
      <c r="AQ2663" s="92" t="str">
        <f t="shared" si="539"/>
        <v xml:space="preserve"> </v>
      </c>
      <c r="AR2663" s="92" t="str">
        <f>IF(LEN(AQ2663)=1,"",COUNTIF($AQ$19:AQ2663,AQ2663)=1)</f>
        <v/>
      </c>
      <c r="AS2663" s="73"/>
      <c r="AT2663" s="73"/>
      <c r="AU2663" s="73"/>
      <c r="AV2663" s="235" t="str">
        <f>IF($P2663=Lists!$A$13,Lists!$A$29,IF($P2663=Lists!$A$14,Lists!$A$30,$P2663))</f>
        <v/>
      </c>
      <c r="AW2663" s="73"/>
      <c r="AX2663" s="73"/>
    </row>
    <row r="2664" spans="2:50" x14ac:dyDescent="0.3">
      <c r="B2664" s="137">
        <f t="shared" si="545"/>
        <v>2646</v>
      </c>
      <c r="C2664" s="24"/>
      <c r="D2664" s="24"/>
      <c r="E2664" s="24"/>
      <c r="F2664" s="25"/>
      <c r="G2664" s="24"/>
      <c r="H2664" s="30"/>
      <c r="I2664" s="24"/>
      <c r="J2664" s="50" t="str">
        <f t="shared" si="536"/>
        <v/>
      </c>
      <c r="K2664" s="30"/>
      <c r="L2664" s="236"/>
      <c r="M2664" s="30"/>
      <c r="N2664" s="30"/>
      <c r="O2664" s="46" t="str">
        <f t="shared" si="537"/>
        <v/>
      </c>
      <c r="P2664" s="239" t="str">
        <f t="shared" si="540"/>
        <v/>
      </c>
      <c r="Q2664" s="52" t="str">
        <f t="shared" si="541"/>
        <v/>
      </c>
      <c r="R2664" s="127"/>
      <c r="S2664" s="86"/>
      <c r="T2664" s="127"/>
      <c r="U2664" s="86"/>
      <c r="V2664" s="87">
        <f t="shared" ref="V2664:V2727" si="546">+(R2664*S2664)+(T2664*U2664)</f>
        <v>0</v>
      </c>
      <c r="W2664" s="130"/>
      <c r="X2664" s="86"/>
      <c r="Y2664" s="86"/>
      <c r="Z2664" s="131"/>
      <c r="AA2664" s="87">
        <f t="shared" si="542"/>
        <v>0</v>
      </c>
      <c r="AB2664" s="127"/>
      <c r="AC2664" s="86"/>
      <c r="AD2664" s="87">
        <f t="shared" ref="AD2664:AD2727" si="547">+(AB2664*AC2664)</f>
        <v>0</v>
      </c>
      <c r="AE2664" s="127"/>
      <c r="AF2664" s="86"/>
      <c r="AG2664" s="86"/>
      <c r="AH2664" s="131"/>
      <c r="AI2664" s="88">
        <f t="shared" ref="AI2664:AI2727" si="548">+AE2664*(AF2664+AG2664*(1-AH2664))</f>
        <v>0</v>
      </c>
      <c r="AJ2664" s="89" t="str">
        <f>IFERROR(IF(ISNA(MATCH($AV2664,Other_Category_Abbr,0)),INDEX(FGHG_List_Long_GWP,MATCH($AV2664,FGHG_List_Long,0)),INDEX(GWP_Other_Abbr,MATCH($AV2664,Other_Category_Abbr,0)))*SUM(V2664,AA2664,AD2664,AI2664),"")</f>
        <v/>
      </c>
      <c r="AK2664" s="89" t="str">
        <f>IFERROR(IF(ISNA(MATCH($AV2664,Other_Category_Abbr,0)),INDEX(FGHG_List_Long_GWP,MATCH($AV2664,FGHG_List_Long,0)),INDEX(GWP_Other_Abbr,MATCH($AV2664,Other_Category_Abbr,0)))*(T2664*(S2664+U2664)+W2664*(Y2664+X2664)+AD2664+AE2664*(AF2664+AG2664)),"")</f>
        <v/>
      </c>
      <c r="AL2664" s="90" t="str">
        <f t="shared" si="543"/>
        <v/>
      </c>
      <c r="AM2664" s="91" t="str">
        <f t="shared" si="544"/>
        <v/>
      </c>
      <c r="AP2664" s="92" t="b">
        <f t="shared" si="538"/>
        <v>0</v>
      </c>
      <c r="AQ2664" s="92" t="str">
        <f t="shared" si="539"/>
        <v xml:space="preserve"> </v>
      </c>
      <c r="AR2664" s="92" t="str">
        <f>IF(LEN(AQ2664)=1,"",COUNTIF($AQ$19:AQ2664,AQ2664)=1)</f>
        <v/>
      </c>
      <c r="AS2664" s="73"/>
      <c r="AT2664" s="73"/>
      <c r="AU2664" s="73"/>
      <c r="AV2664" s="235" t="str">
        <f>IF($P2664=Lists!$A$13,Lists!$A$29,IF($P2664=Lists!$A$14,Lists!$A$30,$P2664))</f>
        <v/>
      </c>
      <c r="AW2664" s="73"/>
      <c r="AX2664" s="73"/>
    </row>
    <row r="2665" spans="2:50" x14ac:dyDescent="0.3">
      <c r="B2665" s="137">
        <f t="shared" si="545"/>
        <v>2647</v>
      </c>
      <c r="C2665" s="24"/>
      <c r="D2665" s="24"/>
      <c r="E2665" s="24"/>
      <c r="F2665" s="25"/>
      <c r="G2665" s="24"/>
      <c r="H2665" s="30"/>
      <c r="I2665" s="24"/>
      <c r="J2665" s="50" t="str">
        <f t="shared" si="536"/>
        <v/>
      </c>
      <c r="K2665" s="30"/>
      <c r="L2665" s="236"/>
      <c r="M2665" s="30"/>
      <c r="N2665" s="30"/>
      <c r="O2665" s="46" t="str">
        <f t="shared" si="537"/>
        <v/>
      </c>
      <c r="P2665" s="239" t="str">
        <f t="shared" si="540"/>
        <v/>
      </c>
      <c r="Q2665" s="52" t="str">
        <f t="shared" si="541"/>
        <v/>
      </c>
      <c r="R2665" s="127"/>
      <c r="S2665" s="86"/>
      <c r="T2665" s="127"/>
      <c r="U2665" s="86"/>
      <c r="V2665" s="87">
        <f t="shared" si="546"/>
        <v>0</v>
      </c>
      <c r="W2665" s="130"/>
      <c r="X2665" s="86"/>
      <c r="Y2665" s="86"/>
      <c r="Z2665" s="131"/>
      <c r="AA2665" s="87">
        <f t="shared" si="542"/>
        <v>0</v>
      </c>
      <c r="AB2665" s="127"/>
      <c r="AC2665" s="86"/>
      <c r="AD2665" s="87">
        <f t="shared" si="547"/>
        <v>0</v>
      </c>
      <c r="AE2665" s="127"/>
      <c r="AF2665" s="86"/>
      <c r="AG2665" s="86"/>
      <c r="AH2665" s="131"/>
      <c r="AI2665" s="88">
        <f t="shared" si="548"/>
        <v>0</v>
      </c>
      <c r="AJ2665" s="89" t="str">
        <f>IFERROR(IF(ISNA(MATCH($AV2665,Other_Category_Abbr,0)),INDEX(FGHG_List_Long_GWP,MATCH($AV2665,FGHG_List_Long,0)),INDEX(GWP_Other_Abbr,MATCH($AV2665,Other_Category_Abbr,0)))*SUM(V2665,AA2665,AD2665,AI2665),"")</f>
        <v/>
      </c>
      <c r="AK2665" s="89" t="str">
        <f>IFERROR(IF(ISNA(MATCH($AV2665,Other_Category_Abbr,0)),INDEX(FGHG_List_Long_GWP,MATCH($AV2665,FGHG_List_Long,0)),INDEX(GWP_Other_Abbr,MATCH($AV2665,Other_Category_Abbr,0)))*(T2665*(S2665+U2665)+W2665*(Y2665+X2665)+AD2665+AE2665*(AF2665+AG2665)),"")</f>
        <v/>
      </c>
      <c r="AL2665" s="90" t="str">
        <f t="shared" si="543"/>
        <v/>
      </c>
      <c r="AM2665" s="91" t="str">
        <f t="shared" si="544"/>
        <v/>
      </c>
      <c r="AP2665" s="92" t="b">
        <f t="shared" si="538"/>
        <v>0</v>
      </c>
      <c r="AQ2665" s="92" t="str">
        <f t="shared" si="539"/>
        <v xml:space="preserve"> </v>
      </c>
      <c r="AR2665" s="92" t="str">
        <f>IF(LEN(AQ2665)=1,"",COUNTIF($AQ$19:AQ2665,AQ2665)=1)</f>
        <v/>
      </c>
      <c r="AS2665" s="73"/>
      <c r="AT2665" s="73"/>
      <c r="AU2665" s="73"/>
      <c r="AV2665" s="235" t="str">
        <f>IF($P2665=Lists!$A$13,Lists!$A$29,IF($P2665=Lists!$A$14,Lists!$A$30,$P2665))</f>
        <v/>
      </c>
      <c r="AW2665" s="73"/>
      <c r="AX2665" s="73"/>
    </row>
    <row r="2666" spans="2:50" x14ac:dyDescent="0.3">
      <c r="B2666" s="137">
        <f t="shared" si="545"/>
        <v>2648</v>
      </c>
      <c r="C2666" s="24"/>
      <c r="D2666" s="24"/>
      <c r="E2666" s="24"/>
      <c r="F2666" s="25"/>
      <c r="G2666" s="24"/>
      <c r="H2666" s="30"/>
      <c r="I2666" s="24"/>
      <c r="J2666" s="50" t="str">
        <f t="shared" si="536"/>
        <v/>
      </c>
      <c r="K2666" s="30"/>
      <c r="L2666" s="236"/>
      <c r="M2666" s="30"/>
      <c r="N2666" s="30"/>
      <c r="O2666" s="46" t="str">
        <f t="shared" si="537"/>
        <v/>
      </c>
      <c r="P2666" s="239" t="str">
        <f t="shared" si="540"/>
        <v/>
      </c>
      <c r="Q2666" s="52" t="str">
        <f t="shared" si="541"/>
        <v/>
      </c>
      <c r="R2666" s="127"/>
      <c r="S2666" s="86"/>
      <c r="T2666" s="127"/>
      <c r="U2666" s="86"/>
      <c r="V2666" s="87">
        <f t="shared" si="546"/>
        <v>0</v>
      </c>
      <c r="W2666" s="130"/>
      <c r="X2666" s="86"/>
      <c r="Y2666" s="86"/>
      <c r="Z2666" s="131"/>
      <c r="AA2666" s="87">
        <f t="shared" si="542"/>
        <v>0</v>
      </c>
      <c r="AB2666" s="127"/>
      <c r="AC2666" s="86"/>
      <c r="AD2666" s="87">
        <f t="shared" si="547"/>
        <v>0</v>
      </c>
      <c r="AE2666" s="127"/>
      <c r="AF2666" s="86"/>
      <c r="AG2666" s="86"/>
      <c r="AH2666" s="131"/>
      <c r="AI2666" s="88">
        <f t="shared" si="548"/>
        <v>0</v>
      </c>
      <c r="AJ2666" s="89" t="str">
        <f>IFERROR(IF(ISNA(MATCH($AV2666,Other_Category_Abbr,0)),INDEX(FGHG_List_Long_GWP,MATCH($AV2666,FGHG_List_Long,0)),INDEX(GWP_Other_Abbr,MATCH($AV2666,Other_Category_Abbr,0)))*SUM(V2666,AA2666,AD2666,AI2666),"")</f>
        <v/>
      </c>
      <c r="AK2666" s="89" t="str">
        <f>IFERROR(IF(ISNA(MATCH($AV2666,Other_Category_Abbr,0)),INDEX(FGHG_List_Long_GWP,MATCH($AV2666,FGHG_List_Long,0)),INDEX(GWP_Other_Abbr,MATCH($AV2666,Other_Category_Abbr,0)))*(T2666*(S2666+U2666)+W2666*(Y2666+X2666)+AD2666+AE2666*(AF2666+AG2666)),"")</f>
        <v/>
      </c>
      <c r="AL2666" s="90" t="str">
        <f t="shared" si="543"/>
        <v/>
      </c>
      <c r="AM2666" s="91" t="str">
        <f t="shared" si="544"/>
        <v/>
      </c>
      <c r="AP2666" s="92" t="b">
        <f t="shared" si="538"/>
        <v>0</v>
      </c>
      <c r="AQ2666" s="92" t="str">
        <f t="shared" si="539"/>
        <v xml:space="preserve"> </v>
      </c>
      <c r="AR2666" s="92" t="str">
        <f>IF(LEN(AQ2666)=1,"",COUNTIF($AQ$19:AQ2666,AQ2666)=1)</f>
        <v/>
      </c>
      <c r="AS2666" s="73"/>
      <c r="AT2666" s="73"/>
      <c r="AU2666" s="73"/>
      <c r="AV2666" s="235" t="str">
        <f>IF($P2666=Lists!$A$13,Lists!$A$29,IF($P2666=Lists!$A$14,Lists!$A$30,$P2666))</f>
        <v/>
      </c>
      <c r="AW2666" s="73"/>
      <c r="AX2666" s="73"/>
    </row>
    <row r="2667" spans="2:50" x14ac:dyDescent="0.3">
      <c r="B2667" s="137">
        <f t="shared" si="545"/>
        <v>2649</v>
      </c>
      <c r="C2667" s="24"/>
      <c r="D2667" s="24"/>
      <c r="E2667" s="24"/>
      <c r="F2667" s="25"/>
      <c r="G2667" s="24"/>
      <c r="H2667" s="30"/>
      <c r="I2667" s="24"/>
      <c r="J2667" s="50" t="str">
        <f t="shared" si="536"/>
        <v/>
      </c>
      <c r="K2667" s="30"/>
      <c r="L2667" s="236"/>
      <c r="M2667" s="30"/>
      <c r="N2667" s="30"/>
      <c r="O2667" s="46" t="str">
        <f t="shared" si="537"/>
        <v/>
      </c>
      <c r="P2667" s="239" t="str">
        <f t="shared" si="540"/>
        <v/>
      </c>
      <c r="Q2667" s="52" t="str">
        <f t="shared" si="541"/>
        <v/>
      </c>
      <c r="R2667" s="127"/>
      <c r="S2667" s="86"/>
      <c r="T2667" s="127"/>
      <c r="U2667" s="86"/>
      <c r="V2667" s="87">
        <f t="shared" si="546"/>
        <v>0</v>
      </c>
      <c r="W2667" s="130"/>
      <c r="X2667" s="86"/>
      <c r="Y2667" s="86"/>
      <c r="Z2667" s="131"/>
      <c r="AA2667" s="87">
        <f t="shared" si="542"/>
        <v>0</v>
      </c>
      <c r="AB2667" s="127"/>
      <c r="AC2667" s="86"/>
      <c r="AD2667" s="87">
        <f t="shared" si="547"/>
        <v>0</v>
      </c>
      <c r="AE2667" s="127"/>
      <c r="AF2667" s="86"/>
      <c r="AG2667" s="86"/>
      <c r="AH2667" s="131"/>
      <c r="AI2667" s="88">
        <f t="shared" si="548"/>
        <v>0</v>
      </c>
      <c r="AJ2667" s="89" t="str">
        <f>IFERROR(IF(ISNA(MATCH($AV2667,Other_Category_Abbr,0)),INDEX(FGHG_List_Long_GWP,MATCH($AV2667,FGHG_List_Long,0)),INDEX(GWP_Other_Abbr,MATCH($AV2667,Other_Category_Abbr,0)))*SUM(V2667,AA2667,AD2667,AI2667),"")</f>
        <v/>
      </c>
      <c r="AK2667" s="89" t="str">
        <f>IFERROR(IF(ISNA(MATCH($AV2667,Other_Category_Abbr,0)),INDEX(FGHG_List_Long_GWP,MATCH($AV2667,FGHG_List_Long,0)),INDEX(GWP_Other_Abbr,MATCH($AV2667,Other_Category_Abbr,0)))*(T2667*(S2667+U2667)+W2667*(Y2667+X2667)+AD2667+AE2667*(AF2667+AG2667)),"")</f>
        <v/>
      </c>
      <c r="AL2667" s="90" t="str">
        <f t="shared" si="543"/>
        <v/>
      </c>
      <c r="AM2667" s="91" t="str">
        <f t="shared" si="544"/>
        <v/>
      </c>
      <c r="AP2667" s="92" t="b">
        <f t="shared" si="538"/>
        <v>0</v>
      </c>
      <c r="AQ2667" s="92" t="str">
        <f t="shared" si="539"/>
        <v xml:space="preserve"> </v>
      </c>
      <c r="AR2667" s="92" t="str">
        <f>IF(LEN(AQ2667)=1,"",COUNTIF($AQ$19:AQ2667,AQ2667)=1)</f>
        <v/>
      </c>
      <c r="AS2667" s="73"/>
      <c r="AT2667" s="73"/>
      <c r="AU2667" s="73"/>
      <c r="AV2667" s="235" t="str">
        <f>IF($P2667=Lists!$A$13,Lists!$A$29,IF($P2667=Lists!$A$14,Lists!$A$30,$P2667))</f>
        <v/>
      </c>
      <c r="AW2667" s="73"/>
      <c r="AX2667" s="73"/>
    </row>
    <row r="2668" spans="2:50" x14ac:dyDescent="0.3">
      <c r="B2668" s="137">
        <f t="shared" si="545"/>
        <v>2650</v>
      </c>
      <c r="C2668" s="24"/>
      <c r="D2668" s="24"/>
      <c r="E2668" s="24"/>
      <c r="F2668" s="25"/>
      <c r="G2668" s="24"/>
      <c r="H2668" s="30"/>
      <c r="I2668" s="24"/>
      <c r="J2668" s="50" t="str">
        <f t="shared" si="536"/>
        <v/>
      </c>
      <c r="K2668" s="30"/>
      <c r="L2668" s="236"/>
      <c r="M2668" s="30"/>
      <c r="N2668" s="30"/>
      <c r="O2668" s="46" t="str">
        <f t="shared" si="537"/>
        <v/>
      </c>
      <c r="P2668" s="239" t="str">
        <f t="shared" si="540"/>
        <v/>
      </c>
      <c r="Q2668" s="52" t="str">
        <f t="shared" si="541"/>
        <v/>
      </c>
      <c r="R2668" s="127"/>
      <c r="S2668" s="86"/>
      <c r="T2668" s="127"/>
      <c r="U2668" s="86"/>
      <c r="V2668" s="87">
        <f t="shared" si="546"/>
        <v>0</v>
      </c>
      <c r="W2668" s="130"/>
      <c r="X2668" s="86"/>
      <c r="Y2668" s="86"/>
      <c r="Z2668" s="131"/>
      <c r="AA2668" s="87">
        <f t="shared" si="542"/>
        <v>0</v>
      </c>
      <c r="AB2668" s="127"/>
      <c r="AC2668" s="86"/>
      <c r="AD2668" s="87">
        <f t="shared" si="547"/>
        <v>0</v>
      </c>
      <c r="AE2668" s="127"/>
      <c r="AF2668" s="86"/>
      <c r="AG2668" s="86"/>
      <c r="AH2668" s="131"/>
      <c r="AI2668" s="88">
        <f t="shared" si="548"/>
        <v>0</v>
      </c>
      <c r="AJ2668" s="89" t="str">
        <f>IFERROR(IF(ISNA(MATCH($AV2668,Other_Category_Abbr,0)),INDEX(FGHG_List_Long_GWP,MATCH($AV2668,FGHG_List_Long,0)),INDEX(GWP_Other_Abbr,MATCH($AV2668,Other_Category_Abbr,0)))*SUM(V2668,AA2668,AD2668,AI2668),"")</f>
        <v/>
      </c>
      <c r="AK2668" s="89" t="str">
        <f>IFERROR(IF(ISNA(MATCH($AV2668,Other_Category_Abbr,0)),INDEX(FGHG_List_Long_GWP,MATCH($AV2668,FGHG_List_Long,0)),INDEX(GWP_Other_Abbr,MATCH($AV2668,Other_Category_Abbr,0)))*(T2668*(S2668+U2668)+W2668*(Y2668+X2668)+AD2668+AE2668*(AF2668+AG2668)),"")</f>
        <v/>
      </c>
      <c r="AL2668" s="90" t="str">
        <f t="shared" si="543"/>
        <v/>
      </c>
      <c r="AM2668" s="91" t="str">
        <f t="shared" si="544"/>
        <v/>
      </c>
      <c r="AP2668" s="92" t="b">
        <f t="shared" si="538"/>
        <v>0</v>
      </c>
      <c r="AQ2668" s="92" t="str">
        <f t="shared" si="539"/>
        <v xml:space="preserve"> </v>
      </c>
      <c r="AR2668" s="92" t="str">
        <f>IF(LEN(AQ2668)=1,"",COUNTIF($AQ$19:AQ2668,AQ2668)=1)</f>
        <v/>
      </c>
      <c r="AS2668" s="73"/>
      <c r="AT2668" s="73"/>
      <c r="AU2668" s="73"/>
      <c r="AV2668" s="235" t="str">
        <f>IF($P2668=Lists!$A$13,Lists!$A$29,IF($P2668=Lists!$A$14,Lists!$A$30,$P2668))</f>
        <v/>
      </c>
      <c r="AW2668" s="73"/>
      <c r="AX2668" s="73"/>
    </row>
    <row r="2669" spans="2:50" x14ac:dyDescent="0.3">
      <c r="B2669" s="137">
        <f t="shared" si="545"/>
        <v>2651</v>
      </c>
      <c r="C2669" s="24"/>
      <c r="D2669" s="24"/>
      <c r="E2669" s="24"/>
      <c r="F2669" s="25"/>
      <c r="G2669" s="24"/>
      <c r="H2669" s="30"/>
      <c r="I2669" s="24"/>
      <c r="J2669" s="50" t="str">
        <f t="shared" si="536"/>
        <v/>
      </c>
      <c r="K2669" s="30"/>
      <c r="L2669" s="236"/>
      <c r="M2669" s="30"/>
      <c r="N2669" s="30"/>
      <c r="O2669" s="46" t="str">
        <f t="shared" si="537"/>
        <v/>
      </c>
      <c r="P2669" s="239" t="str">
        <f t="shared" si="540"/>
        <v/>
      </c>
      <c r="Q2669" s="52" t="str">
        <f t="shared" si="541"/>
        <v/>
      </c>
      <c r="R2669" s="127"/>
      <c r="S2669" s="86"/>
      <c r="T2669" s="127"/>
      <c r="U2669" s="86"/>
      <c r="V2669" s="87">
        <f t="shared" si="546"/>
        <v>0</v>
      </c>
      <c r="W2669" s="130"/>
      <c r="X2669" s="86"/>
      <c r="Y2669" s="86"/>
      <c r="Z2669" s="131"/>
      <c r="AA2669" s="87">
        <f t="shared" si="542"/>
        <v>0</v>
      </c>
      <c r="AB2669" s="127"/>
      <c r="AC2669" s="86"/>
      <c r="AD2669" s="87">
        <f t="shared" si="547"/>
        <v>0</v>
      </c>
      <c r="AE2669" s="127"/>
      <c r="AF2669" s="86"/>
      <c r="AG2669" s="86"/>
      <c r="AH2669" s="131"/>
      <c r="AI2669" s="88">
        <f t="shared" si="548"/>
        <v>0</v>
      </c>
      <c r="AJ2669" s="89" t="str">
        <f>IFERROR(IF(ISNA(MATCH($AV2669,Other_Category_Abbr,0)),INDEX(FGHG_List_Long_GWP,MATCH($AV2669,FGHG_List_Long,0)),INDEX(GWP_Other_Abbr,MATCH($AV2669,Other_Category_Abbr,0)))*SUM(V2669,AA2669,AD2669,AI2669),"")</f>
        <v/>
      </c>
      <c r="AK2669" s="89" t="str">
        <f>IFERROR(IF(ISNA(MATCH($AV2669,Other_Category_Abbr,0)),INDEX(FGHG_List_Long_GWP,MATCH($AV2669,FGHG_List_Long,0)),INDEX(GWP_Other_Abbr,MATCH($AV2669,Other_Category_Abbr,0)))*(T2669*(S2669+U2669)+W2669*(Y2669+X2669)+AD2669+AE2669*(AF2669+AG2669)),"")</f>
        <v/>
      </c>
      <c r="AL2669" s="90" t="str">
        <f t="shared" si="543"/>
        <v/>
      </c>
      <c r="AM2669" s="91" t="str">
        <f t="shared" si="544"/>
        <v/>
      </c>
      <c r="AP2669" s="92" t="b">
        <f t="shared" si="538"/>
        <v>0</v>
      </c>
      <c r="AQ2669" s="92" t="str">
        <f t="shared" si="539"/>
        <v xml:space="preserve"> </v>
      </c>
      <c r="AR2669" s="92" t="str">
        <f>IF(LEN(AQ2669)=1,"",COUNTIF($AQ$19:AQ2669,AQ2669)=1)</f>
        <v/>
      </c>
      <c r="AS2669" s="73"/>
      <c r="AT2669" s="73"/>
      <c r="AU2669" s="73"/>
      <c r="AV2669" s="235" t="str">
        <f>IF($P2669=Lists!$A$13,Lists!$A$29,IF($P2669=Lists!$A$14,Lists!$A$30,$P2669))</f>
        <v/>
      </c>
      <c r="AW2669" s="73"/>
      <c r="AX2669" s="73"/>
    </row>
    <row r="2670" spans="2:50" x14ac:dyDescent="0.3">
      <c r="B2670" s="137">
        <f t="shared" si="545"/>
        <v>2652</v>
      </c>
      <c r="C2670" s="24"/>
      <c r="D2670" s="24"/>
      <c r="E2670" s="24"/>
      <c r="F2670" s="25"/>
      <c r="G2670" s="24"/>
      <c r="H2670" s="30"/>
      <c r="I2670" s="24"/>
      <c r="J2670" s="50" t="str">
        <f t="shared" si="536"/>
        <v/>
      </c>
      <c r="K2670" s="30"/>
      <c r="L2670" s="236"/>
      <c r="M2670" s="30"/>
      <c r="N2670" s="30"/>
      <c r="O2670" s="46" t="str">
        <f t="shared" si="537"/>
        <v/>
      </c>
      <c r="P2670" s="239" t="str">
        <f t="shared" si="540"/>
        <v/>
      </c>
      <c r="Q2670" s="52" t="str">
        <f t="shared" si="541"/>
        <v/>
      </c>
      <c r="R2670" s="127"/>
      <c r="S2670" s="86"/>
      <c r="T2670" s="127"/>
      <c r="U2670" s="86"/>
      <c r="V2670" s="87">
        <f t="shared" si="546"/>
        <v>0</v>
      </c>
      <c r="W2670" s="130"/>
      <c r="X2670" s="86"/>
      <c r="Y2670" s="86"/>
      <c r="Z2670" s="131"/>
      <c r="AA2670" s="87">
        <f t="shared" si="542"/>
        <v>0</v>
      </c>
      <c r="AB2670" s="127"/>
      <c r="AC2670" s="86"/>
      <c r="AD2670" s="87">
        <f t="shared" si="547"/>
        <v>0</v>
      </c>
      <c r="AE2670" s="127"/>
      <c r="AF2670" s="86"/>
      <c r="AG2670" s="86"/>
      <c r="AH2670" s="131"/>
      <c r="AI2670" s="88">
        <f t="shared" si="548"/>
        <v>0</v>
      </c>
      <c r="AJ2670" s="89" t="str">
        <f>IFERROR(IF(ISNA(MATCH($AV2670,Other_Category_Abbr,0)),INDEX(FGHG_List_Long_GWP,MATCH($AV2670,FGHG_List_Long,0)),INDEX(GWP_Other_Abbr,MATCH($AV2670,Other_Category_Abbr,0)))*SUM(V2670,AA2670,AD2670,AI2670),"")</f>
        <v/>
      </c>
      <c r="AK2670" s="89" t="str">
        <f>IFERROR(IF(ISNA(MATCH($AV2670,Other_Category_Abbr,0)),INDEX(FGHG_List_Long_GWP,MATCH($AV2670,FGHG_List_Long,0)),INDEX(GWP_Other_Abbr,MATCH($AV2670,Other_Category_Abbr,0)))*(T2670*(S2670+U2670)+W2670*(Y2670+X2670)+AD2670+AE2670*(AF2670+AG2670)),"")</f>
        <v/>
      </c>
      <c r="AL2670" s="90" t="str">
        <f t="shared" si="543"/>
        <v/>
      </c>
      <c r="AM2670" s="91" t="str">
        <f t="shared" si="544"/>
        <v/>
      </c>
      <c r="AP2670" s="92" t="b">
        <f t="shared" si="538"/>
        <v>0</v>
      </c>
      <c r="AQ2670" s="92" t="str">
        <f t="shared" si="539"/>
        <v xml:space="preserve"> </v>
      </c>
      <c r="AR2670" s="92" t="str">
        <f>IF(LEN(AQ2670)=1,"",COUNTIF($AQ$19:AQ2670,AQ2670)=1)</f>
        <v/>
      </c>
      <c r="AS2670" s="73"/>
      <c r="AT2670" s="73"/>
      <c r="AU2670" s="73"/>
      <c r="AV2670" s="235" t="str">
        <f>IF($P2670=Lists!$A$13,Lists!$A$29,IF($P2670=Lists!$A$14,Lists!$A$30,$P2670))</f>
        <v/>
      </c>
      <c r="AW2670" s="73"/>
      <c r="AX2670" s="73"/>
    </row>
    <row r="2671" spans="2:50" x14ac:dyDescent="0.3">
      <c r="B2671" s="137">
        <f t="shared" si="545"/>
        <v>2653</v>
      </c>
      <c r="C2671" s="24"/>
      <c r="D2671" s="24"/>
      <c r="E2671" s="24"/>
      <c r="F2671" s="25"/>
      <c r="G2671" s="24"/>
      <c r="H2671" s="30"/>
      <c r="I2671" s="24"/>
      <c r="J2671" s="50" t="str">
        <f t="shared" si="536"/>
        <v/>
      </c>
      <c r="K2671" s="30"/>
      <c r="L2671" s="236"/>
      <c r="M2671" s="30"/>
      <c r="N2671" s="30"/>
      <c r="O2671" s="46" t="str">
        <f t="shared" si="537"/>
        <v/>
      </c>
      <c r="P2671" s="239" t="str">
        <f t="shared" si="540"/>
        <v/>
      </c>
      <c r="Q2671" s="52" t="str">
        <f t="shared" si="541"/>
        <v/>
      </c>
      <c r="R2671" s="127"/>
      <c r="S2671" s="86"/>
      <c r="T2671" s="127"/>
      <c r="U2671" s="86"/>
      <c r="V2671" s="87">
        <f t="shared" si="546"/>
        <v>0</v>
      </c>
      <c r="W2671" s="130"/>
      <c r="X2671" s="86"/>
      <c r="Y2671" s="86"/>
      <c r="Z2671" s="131"/>
      <c r="AA2671" s="87">
        <f t="shared" si="542"/>
        <v>0</v>
      </c>
      <c r="AB2671" s="127"/>
      <c r="AC2671" s="86"/>
      <c r="AD2671" s="87">
        <f t="shared" si="547"/>
        <v>0</v>
      </c>
      <c r="AE2671" s="127"/>
      <c r="AF2671" s="86"/>
      <c r="AG2671" s="86"/>
      <c r="AH2671" s="131"/>
      <c r="AI2671" s="88">
        <f t="shared" si="548"/>
        <v>0</v>
      </c>
      <c r="AJ2671" s="89" t="str">
        <f>IFERROR(IF(ISNA(MATCH($AV2671,Other_Category_Abbr,0)),INDEX(FGHG_List_Long_GWP,MATCH($AV2671,FGHG_List_Long,0)),INDEX(GWP_Other_Abbr,MATCH($AV2671,Other_Category_Abbr,0)))*SUM(V2671,AA2671,AD2671,AI2671),"")</f>
        <v/>
      </c>
      <c r="AK2671" s="89" t="str">
        <f>IFERROR(IF(ISNA(MATCH($AV2671,Other_Category_Abbr,0)),INDEX(FGHG_List_Long_GWP,MATCH($AV2671,FGHG_List_Long,0)),INDEX(GWP_Other_Abbr,MATCH($AV2671,Other_Category_Abbr,0)))*(T2671*(S2671+U2671)+W2671*(Y2671+X2671)+AD2671+AE2671*(AF2671+AG2671)),"")</f>
        <v/>
      </c>
      <c r="AL2671" s="90" t="str">
        <f t="shared" si="543"/>
        <v/>
      </c>
      <c r="AM2671" s="91" t="str">
        <f t="shared" si="544"/>
        <v/>
      </c>
      <c r="AP2671" s="92" t="b">
        <f t="shared" si="538"/>
        <v>0</v>
      </c>
      <c r="AQ2671" s="92" t="str">
        <f t="shared" si="539"/>
        <v xml:space="preserve"> </v>
      </c>
      <c r="AR2671" s="92" t="str">
        <f>IF(LEN(AQ2671)=1,"",COUNTIF($AQ$19:AQ2671,AQ2671)=1)</f>
        <v/>
      </c>
      <c r="AS2671" s="73"/>
      <c r="AT2671" s="73"/>
      <c r="AU2671" s="73"/>
      <c r="AV2671" s="235" t="str">
        <f>IF($P2671=Lists!$A$13,Lists!$A$29,IF($P2671=Lists!$A$14,Lists!$A$30,$P2671))</f>
        <v/>
      </c>
      <c r="AW2671" s="73"/>
      <c r="AX2671" s="73"/>
    </row>
    <row r="2672" spans="2:50" x14ac:dyDescent="0.3">
      <c r="B2672" s="137">
        <f t="shared" si="545"/>
        <v>2654</v>
      </c>
      <c r="C2672" s="24"/>
      <c r="D2672" s="24"/>
      <c r="E2672" s="24"/>
      <c r="F2672" s="25"/>
      <c r="G2672" s="24"/>
      <c r="H2672" s="30"/>
      <c r="I2672" s="24"/>
      <c r="J2672" s="50" t="str">
        <f t="shared" si="536"/>
        <v/>
      </c>
      <c r="K2672" s="30"/>
      <c r="L2672" s="236"/>
      <c r="M2672" s="30"/>
      <c r="N2672" s="30"/>
      <c r="O2672" s="46" t="str">
        <f t="shared" si="537"/>
        <v/>
      </c>
      <c r="P2672" s="239" t="str">
        <f t="shared" si="540"/>
        <v/>
      </c>
      <c r="Q2672" s="52" t="str">
        <f t="shared" si="541"/>
        <v/>
      </c>
      <c r="R2672" s="127"/>
      <c r="S2672" s="86"/>
      <c r="T2672" s="127"/>
      <c r="U2672" s="86"/>
      <c r="V2672" s="87">
        <f t="shared" si="546"/>
        <v>0</v>
      </c>
      <c r="W2672" s="130"/>
      <c r="X2672" s="86"/>
      <c r="Y2672" s="86"/>
      <c r="Z2672" s="131"/>
      <c r="AA2672" s="87">
        <f t="shared" si="542"/>
        <v>0</v>
      </c>
      <c r="AB2672" s="127"/>
      <c r="AC2672" s="86"/>
      <c r="AD2672" s="87">
        <f t="shared" si="547"/>
        <v>0</v>
      </c>
      <c r="AE2672" s="127"/>
      <c r="AF2672" s="86"/>
      <c r="AG2672" s="86"/>
      <c r="AH2672" s="131"/>
      <c r="AI2672" s="88">
        <f t="shared" si="548"/>
        <v>0</v>
      </c>
      <c r="AJ2672" s="89" t="str">
        <f>IFERROR(IF(ISNA(MATCH($AV2672,Other_Category_Abbr,0)),INDEX(FGHG_List_Long_GWP,MATCH($AV2672,FGHG_List_Long,0)),INDEX(GWP_Other_Abbr,MATCH($AV2672,Other_Category_Abbr,0)))*SUM(V2672,AA2672,AD2672,AI2672),"")</f>
        <v/>
      </c>
      <c r="AK2672" s="89" t="str">
        <f>IFERROR(IF(ISNA(MATCH($AV2672,Other_Category_Abbr,0)),INDEX(FGHG_List_Long_GWP,MATCH($AV2672,FGHG_List_Long,0)),INDEX(GWP_Other_Abbr,MATCH($AV2672,Other_Category_Abbr,0)))*(T2672*(S2672+U2672)+W2672*(Y2672+X2672)+AD2672+AE2672*(AF2672+AG2672)),"")</f>
        <v/>
      </c>
      <c r="AL2672" s="90" t="str">
        <f t="shared" si="543"/>
        <v/>
      </c>
      <c r="AM2672" s="91" t="str">
        <f t="shared" si="544"/>
        <v/>
      </c>
      <c r="AP2672" s="92" t="b">
        <f t="shared" si="538"/>
        <v>0</v>
      </c>
      <c r="AQ2672" s="92" t="str">
        <f t="shared" si="539"/>
        <v xml:space="preserve"> </v>
      </c>
      <c r="AR2672" s="92" t="str">
        <f>IF(LEN(AQ2672)=1,"",COUNTIF($AQ$19:AQ2672,AQ2672)=1)</f>
        <v/>
      </c>
      <c r="AS2672" s="73"/>
      <c r="AT2672" s="73"/>
      <c r="AU2672" s="73"/>
      <c r="AV2672" s="235" t="str">
        <f>IF($P2672=Lists!$A$13,Lists!$A$29,IF($P2672=Lists!$A$14,Lists!$A$30,$P2672))</f>
        <v/>
      </c>
      <c r="AW2672" s="73"/>
      <c r="AX2672" s="73"/>
    </row>
    <row r="2673" spans="2:50" x14ac:dyDescent="0.3">
      <c r="B2673" s="137">
        <f t="shared" si="545"/>
        <v>2655</v>
      </c>
      <c r="C2673" s="24"/>
      <c r="D2673" s="24"/>
      <c r="E2673" s="24"/>
      <c r="F2673" s="25"/>
      <c r="G2673" s="24"/>
      <c r="H2673" s="30"/>
      <c r="I2673" s="24"/>
      <c r="J2673" s="50" t="str">
        <f t="shared" si="536"/>
        <v/>
      </c>
      <c r="K2673" s="30"/>
      <c r="L2673" s="236"/>
      <c r="M2673" s="30"/>
      <c r="N2673" s="30"/>
      <c r="O2673" s="46" t="str">
        <f t="shared" si="537"/>
        <v/>
      </c>
      <c r="P2673" s="239" t="str">
        <f t="shared" si="540"/>
        <v/>
      </c>
      <c r="Q2673" s="52" t="str">
        <f t="shared" si="541"/>
        <v/>
      </c>
      <c r="R2673" s="127"/>
      <c r="S2673" s="86"/>
      <c r="T2673" s="127"/>
      <c r="U2673" s="86"/>
      <c r="V2673" s="87">
        <f t="shared" si="546"/>
        <v>0</v>
      </c>
      <c r="W2673" s="130"/>
      <c r="X2673" s="86"/>
      <c r="Y2673" s="86"/>
      <c r="Z2673" s="131"/>
      <c r="AA2673" s="87">
        <f t="shared" si="542"/>
        <v>0</v>
      </c>
      <c r="AB2673" s="127"/>
      <c r="AC2673" s="86"/>
      <c r="AD2673" s="87">
        <f t="shared" si="547"/>
        <v>0</v>
      </c>
      <c r="AE2673" s="127"/>
      <c r="AF2673" s="86"/>
      <c r="AG2673" s="86"/>
      <c r="AH2673" s="131"/>
      <c r="AI2673" s="88">
        <f t="shared" si="548"/>
        <v>0</v>
      </c>
      <c r="AJ2673" s="89" t="str">
        <f>IFERROR(IF(ISNA(MATCH($AV2673,Other_Category_Abbr,0)),INDEX(FGHG_List_Long_GWP,MATCH($AV2673,FGHG_List_Long,0)),INDEX(GWP_Other_Abbr,MATCH($AV2673,Other_Category_Abbr,0)))*SUM(V2673,AA2673,AD2673,AI2673),"")</f>
        <v/>
      </c>
      <c r="AK2673" s="89" t="str">
        <f>IFERROR(IF(ISNA(MATCH($AV2673,Other_Category_Abbr,0)),INDEX(FGHG_List_Long_GWP,MATCH($AV2673,FGHG_List_Long,0)),INDEX(GWP_Other_Abbr,MATCH($AV2673,Other_Category_Abbr,0)))*(T2673*(S2673+U2673)+W2673*(Y2673+X2673)+AD2673+AE2673*(AF2673+AG2673)),"")</f>
        <v/>
      </c>
      <c r="AL2673" s="90" t="str">
        <f t="shared" si="543"/>
        <v/>
      </c>
      <c r="AM2673" s="91" t="str">
        <f t="shared" si="544"/>
        <v/>
      </c>
      <c r="AP2673" s="92" t="b">
        <f t="shared" si="538"/>
        <v>0</v>
      </c>
      <c r="AQ2673" s="92" t="str">
        <f t="shared" si="539"/>
        <v xml:space="preserve"> </v>
      </c>
      <c r="AR2673" s="92" t="str">
        <f>IF(LEN(AQ2673)=1,"",COUNTIF($AQ$19:AQ2673,AQ2673)=1)</f>
        <v/>
      </c>
      <c r="AS2673" s="73"/>
      <c r="AT2673" s="73"/>
      <c r="AU2673" s="73"/>
      <c r="AV2673" s="235" t="str">
        <f>IF($P2673=Lists!$A$13,Lists!$A$29,IF($P2673=Lists!$A$14,Lists!$A$30,$P2673))</f>
        <v/>
      </c>
      <c r="AW2673" s="73"/>
      <c r="AX2673" s="73"/>
    </row>
    <row r="2674" spans="2:50" x14ac:dyDescent="0.3">
      <c r="B2674" s="137">
        <f t="shared" si="545"/>
        <v>2656</v>
      </c>
      <c r="C2674" s="24"/>
      <c r="D2674" s="24"/>
      <c r="E2674" s="24"/>
      <c r="F2674" s="25"/>
      <c r="G2674" s="24"/>
      <c r="H2674" s="30"/>
      <c r="I2674" s="24"/>
      <c r="J2674" s="50" t="str">
        <f t="shared" si="536"/>
        <v/>
      </c>
      <c r="K2674" s="30"/>
      <c r="L2674" s="236"/>
      <c r="M2674" s="30"/>
      <c r="N2674" s="30"/>
      <c r="O2674" s="46" t="str">
        <f t="shared" si="537"/>
        <v/>
      </c>
      <c r="P2674" s="239" t="str">
        <f t="shared" si="540"/>
        <v/>
      </c>
      <c r="Q2674" s="52" t="str">
        <f t="shared" si="541"/>
        <v/>
      </c>
      <c r="R2674" s="127"/>
      <c r="S2674" s="86"/>
      <c r="T2674" s="127"/>
      <c r="U2674" s="86"/>
      <c r="V2674" s="87">
        <f t="shared" si="546"/>
        <v>0</v>
      </c>
      <c r="W2674" s="130"/>
      <c r="X2674" s="86"/>
      <c r="Y2674" s="86"/>
      <c r="Z2674" s="131"/>
      <c r="AA2674" s="87">
        <f t="shared" si="542"/>
        <v>0</v>
      </c>
      <c r="AB2674" s="127"/>
      <c r="AC2674" s="86"/>
      <c r="AD2674" s="87">
        <f t="shared" si="547"/>
        <v>0</v>
      </c>
      <c r="AE2674" s="127"/>
      <c r="AF2674" s="86"/>
      <c r="AG2674" s="86"/>
      <c r="AH2674" s="131"/>
      <c r="AI2674" s="88">
        <f t="shared" si="548"/>
        <v>0</v>
      </c>
      <c r="AJ2674" s="89" t="str">
        <f>IFERROR(IF(ISNA(MATCH($AV2674,Other_Category_Abbr,0)),INDEX(FGHG_List_Long_GWP,MATCH($AV2674,FGHG_List_Long,0)),INDEX(GWP_Other_Abbr,MATCH($AV2674,Other_Category_Abbr,0)))*SUM(V2674,AA2674,AD2674,AI2674),"")</f>
        <v/>
      </c>
      <c r="AK2674" s="89" t="str">
        <f>IFERROR(IF(ISNA(MATCH($AV2674,Other_Category_Abbr,0)),INDEX(FGHG_List_Long_GWP,MATCH($AV2674,FGHG_List_Long,0)),INDEX(GWP_Other_Abbr,MATCH($AV2674,Other_Category_Abbr,0)))*(T2674*(S2674+U2674)+W2674*(Y2674+X2674)+AD2674+AE2674*(AF2674+AG2674)),"")</f>
        <v/>
      </c>
      <c r="AL2674" s="90" t="str">
        <f t="shared" si="543"/>
        <v/>
      </c>
      <c r="AM2674" s="91" t="str">
        <f t="shared" si="544"/>
        <v/>
      </c>
      <c r="AP2674" s="92" t="b">
        <f t="shared" si="538"/>
        <v>0</v>
      </c>
      <c r="AQ2674" s="92" t="str">
        <f t="shared" si="539"/>
        <v xml:space="preserve"> </v>
      </c>
      <c r="AR2674" s="92" t="str">
        <f>IF(LEN(AQ2674)=1,"",COUNTIF($AQ$19:AQ2674,AQ2674)=1)</f>
        <v/>
      </c>
      <c r="AS2674" s="73"/>
      <c r="AT2674" s="73"/>
      <c r="AU2674" s="73"/>
      <c r="AV2674" s="235" t="str">
        <f>IF($P2674=Lists!$A$13,Lists!$A$29,IF($P2674=Lists!$A$14,Lists!$A$30,$P2674))</f>
        <v/>
      </c>
      <c r="AW2674" s="73"/>
      <c r="AX2674" s="73"/>
    </row>
    <row r="2675" spans="2:50" x14ac:dyDescent="0.3">
      <c r="B2675" s="137">
        <f t="shared" si="545"/>
        <v>2657</v>
      </c>
      <c r="C2675" s="24"/>
      <c r="D2675" s="24"/>
      <c r="E2675" s="24"/>
      <c r="F2675" s="25"/>
      <c r="G2675" s="24"/>
      <c r="H2675" s="30"/>
      <c r="I2675" s="24"/>
      <c r="J2675" s="50" t="str">
        <f t="shared" si="536"/>
        <v/>
      </c>
      <c r="K2675" s="30"/>
      <c r="L2675" s="236"/>
      <c r="M2675" s="30"/>
      <c r="N2675" s="30"/>
      <c r="O2675" s="46" t="str">
        <f t="shared" si="537"/>
        <v/>
      </c>
      <c r="P2675" s="239" t="str">
        <f t="shared" si="540"/>
        <v/>
      </c>
      <c r="Q2675" s="52" t="str">
        <f t="shared" si="541"/>
        <v/>
      </c>
      <c r="R2675" s="127"/>
      <c r="S2675" s="86"/>
      <c r="T2675" s="127"/>
      <c r="U2675" s="86"/>
      <c r="V2675" s="87">
        <f t="shared" si="546"/>
        <v>0</v>
      </c>
      <c r="W2675" s="130"/>
      <c r="X2675" s="86"/>
      <c r="Y2675" s="86"/>
      <c r="Z2675" s="131"/>
      <c r="AA2675" s="87">
        <f t="shared" si="542"/>
        <v>0</v>
      </c>
      <c r="AB2675" s="127"/>
      <c r="AC2675" s="86"/>
      <c r="AD2675" s="87">
        <f t="shared" si="547"/>
        <v>0</v>
      </c>
      <c r="AE2675" s="127"/>
      <c r="AF2675" s="86"/>
      <c r="AG2675" s="86"/>
      <c r="AH2675" s="131"/>
      <c r="AI2675" s="88">
        <f t="shared" si="548"/>
        <v>0</v>
      </c>
      <c r="AJ2675" s="89" t="str">
        <f>IFERROR(IF(ISNA(MATCH($AV2675,Other_Category_Abbr,0)),INDEX(FGHG_List_Long_GWP,MATCH($AV2675,FGHG_List_Long,0)),INDEX(GWP_Other_Abbr,MATCH($AV2675,Other_Category_Abbr,0)))*SUM(V2675,AA2675,AD2675,AI2675),"")</f>
        <v/>
      </c>
      <c r="AK2675" s="89" t="str">
        <f>IFERROR(IF(ISNA(MATCH($AV2675,Other_Category_Abbr,0)),INDEX(FGHG_List_Long_GWP,MATCH($AV2675,FGHG_List_Long,0)),INDEX(GWP_Other_Abbr,MATCH($AV2675,Other_Category_Abbr,0)))*(T2675*(S2675+U2675)+W2675*(Y2675+X2675)+AD2675+AE2675*(AF2675+AG2675)),"")</f>
        <v/>
      </c>
      <c r="AL2675" s="90" t="str">
        <f t="shared" si="543"/>
        <v/>
      </c>
      <c r="AM2675" s="91" t="str">
        <f t="shared" si="544"/>
        <v/>
      </c>
      <c r="AP2675" s="92" t="b">
        <f t="shared" si="538"/>
        <v>0</v>
      </c>
      <c r="AQ2675" s="92" t="str">
        <f t="shared" si="539"/>
        <v xml:space="preserve"> </v>
      </c>
      <c r="AR2675" s="92" t="str">
        <f>IF(LEN(AQ2675)=1,"",COUNTIF($AQ$19:AQ2675,AQ2675)=1)</f>
        <v/>
      </c>
      <c r="AS2675" s="73"/>
      <c r="AT2675" s="73"/>
      <c r="AU2675" s="73"/>
      <c r="AV2675" s="235" t="str">
        <f>IF($P2675=Lists!$A$13,Lists!$A$29,IF($P2675=Lists!$A$14,Lists!$A$30,$P2675))</f>
        <v/>
      </c>
      <c r="AW2675" s="73"/>
      <c r="AX2675" s="73"/>
    </row>
    <row r="2676" spans="2:50" x14ac:dyDescent="0.3">
      <c r="B2676" s="137">
        <f t="shared" si="545"/>
        <v>2658</v>
      </c>
      <c r="C2676" s="24"/>
      <c r="D2676" s="24"/>
      <c r="E2676" s="24"/>
      <c r="F2676" s="25"/>
      <c r="G2676" s="24"/>
      <c r="H2676" s="30"/>
      <c r="I2676" s="24"/>
      <c r="J2676" s="50" t="str">
        <f t="shared" si="536"/>
        <v/>
      </c>
      <c r="K2676" s="30"/>
      <c r="L2676" s="236"/>
      <c r="M2676" s="30"/>
      <c r="N2676" s="30"/>
      <c r="O2676" s="46" t="str">
        <f t="shared" si="537"/>
        <v/>
      </c>
      <c r="P2676" s="239" t="str">
        <f t="shared" si="540"/>
        <v/>
      </c>
      <c r="Q2676" s="52" t="str">
        <f t="shared" si="541"/>
        <v/>
      </c>
      <c r="R2676" s="127"/>
      <c r="S2676" s="86"/>
      <c r="T2676" s="127"/>
      <c r="U2676" s="86"/>
      <c r="V2676" s="87">
        <f t="shared" si="546"/>
        <v>0</v>
      </c>
      <c r="W2676" s="130"/>
      <c r="X2676" s="86"/>
      <c r="Y2676" s="86"/>
      <c r="Z2676" s="131"/>
      <c r="AA2676" s="87">
        <f t="shared" si="542"/>
        <v>0</v>
      </c>
      <c r="AB2676" s="127"/>
      <c r="AC2676" s="86"/>
      <c r="AD2676" s="87">
        <f t="shared" si="547"/>
        <v>0</v>
      </c>
      <c r="AE2676" s="127"/>
      <c r="AF2676" s="86"/>
      <c r="AG2676" s="86"/>
      <c r="AH2676" s="131"/>
      <c r="AI2676" s="88">
        <f t="shared" si="548"/>
        <v>0</v>
      </c>
      <c r="AJ2676" s="89" t="str">
        <f>IFERROR(IF(ISNA(MATCH($AV2676,Other_Category_Abbr,0)),INDEX(FGHG_List_Long_GWP,MATCH($AV2676,FGHG_List_Long,0)),INDEX(GWP_Other_Abbr,MATCH($AV2676,Other_Category_Abbr,0)))*SUM(V2676,AA2676,AD2676,AI2676),"")</f>
        <v/>
      </c>
      <c r="AK2676" s="89" t="str">
        <f>IFERROR(IF(ISNA(MATCH($AV2676,Other_Category_Abbr,0)),INDEX(FGHG_List_Long_GWP,MATCH($AV2676,FGHG_List_Long,0)),INDEX(GWP_Other_Abbr,MATCH($AV2676,Other_Category_Abbr,0)))*(T2676*(S2676+U2676)+W2676*(Y2676+X2676)+AD2676+AE2676*(AF2676+AG2676)),"")</f>
        <v/>
      </c>
      <c r="AL2676" s="90" t="str">
        <f t="shared" si="543"/>
        <v/>
      </c>
      <c r="AM2676" s="91" t="str">
        <f t="shared" si="544"/>
        <v/>
      </c>
      <c r="AP2676" s="92" t="b">
        <f t="shared" si="538"/>
        <v>0</v>
      </c>
      <c r="AQ2676" s="92" t="str">
        <f t="shared" si="539"/>
        <v xml:space="preserve"> </v>
      </c>
      <c r="AR2676" s="92" t="str">
        <f>IF(LEN(AQ2676)=1,"",COUNTIF($AQ$19:AQ2676,AQ2676)=1)</f>
        <v/>
      </c>
      <c r="AS2676" s="73"/>
      <c r="AT2676" s="73"/>
      <c r="AU2676" s="73"/>
      <c r="AV2676" s="235" t="str">
        <f>IF($P2676=Lists!$A$13,Lists!$A$29,IF($P2676=Lists!$A$14,Lists!$A$30,$P2676))</f>
        <v/>
      </c>
      <c r="AW2676" s="73"/>
      <c r="AX2676" s="73"/>
    </row>
    <row r="2677" spans="2:50" x14ac:dyDescent="0.3">
      <c r="B2677" s="137">
        <f t="shared" si="545"/>
        <v>2659</v>
      </c>
      <c r="C2677" s="24"/>
      <c r="D2677" s="24"/>
      <c r="E2677" s="24"/>
      <c r="F2677" s="25"/>
      <c r="G2677" s="24"/>
      <c r="H2677" s="30"/>
      <c r="I2677" s="24"/>
      <c r="J2677" s="50" t="str">
        <f t="shared" si="536"/>
        <v/>
      </c>
      <c r="K2677" s="30"/>
      <c r="L2677" s="236"/>
      <c r="M2677" s="30"/>
      <c r="N2677" s="30"/>
      <c r="O2677" s="46" t="str">
        <f t="shared" si="537"/>
        <v/>
      </c>
      <c r="P2677" s="239" t="str">
        <f t="shared" si="540"/>
        <v/>
      </c>
      <c r="Q2677" s="52" t="str">
        <f t="shared" si="541"/>
        <v/>
      </c>
      <c r="R2677" s="127"/>
      <c r="S2677" s="86"/>
      <c r="T2677" s="127"/>
      <c r="U2677" s="86"/>
      <c r="V2677" s="87">
        <f t="shared" si="546"/>
        <v>0</v>
      </c>
      <c r="W2677" s="130"/>
      <c r="X2677" s="86"/>
      <c r="Y2677" s="86"/>
      <c r="Z2677" s="131"/>
      <c r="AA2677" s="87">
        <f t="shared" si="542"/>
        <v>0</v>
      </c>
      <c r="AB2677" s="127"/>
      <c r="AC2677" s="86"/>
      <c r="AD2677" s="87">
        <f t="shared" si="547"/>
        <v>0</v>
      </c>
      <c r="AE2677" s="127"/>
      <c r="AF2677" s="86"/>
      <c r="AG2677" s="86"/>
      <c r="AH2677" s="131"/>
      <c r="AI2677" s="88">
        <f t="shared" si="548"/>
        <v>0</v>
      </c>
      <c r="AJ2677" s="89" t="str">
        <f>IFERROR(IF(ISNA(MATCH($AV2677,Other_Category_Abbr,0)),INDEX(FGHG_List_Long_GWP,MATCH($AV2677,FGHG_List_Long,0)),INDEX(GWP_Other_Abbr,MATCH($AV2677,Other_Category_Abbr,0)))*SUM(V2677,AA2677,AD2677,AI2677),"")</f>
        <v/>
      </c>
      <c r="AK2677" s="89" t="str">
        <f>IFERROR(IF(ISNA(MATCH($AV2677,Other_Category_Abbr,0)),INDEX(FGHG_List_Long_GWP,MATCH($AV2677,FGHG_List_Long,0)),INDEX(GWP_Other_Abbr,MATCH($AV2677,Other_Category_Abbr,0)))*(T2677*(S2677+U2677)+W2677*(Y2677+X2677)+AD2677+AE2677*(AF2677+AG2677)),"")</f>
        <v/>
      </c>
      <c r="AL2677" s="90" t="str">
        <f t="shared" si="543"/>
        <v/>
      </c>
      <c r="AM2677" s="91" t="str">
        <f t="shared" si="544"/>
        <v/>
      </c>
      <c r="AP2677" s="92" t="b">
        <f t="shared" si="538"/>
        <v>0</v>
      </c>
      <c r="AQ2677" s="92" t="str">
        <f t="shared" si="539"/>
        <v xml:space="preserve"> </v>
      </c>
      <c r="AR2677" s="92" t="str">
        <f>IF(LEN(AQ2677)=1,"",COUNTIF($AQ$19:AQ2677,AQ2677)=1)</f>
        <v/>
      </c>
      <c r="AS2677" s="73"/>
      <c r="AT2677" s="73"/>
      <c r="AU2677" s="73"/>
      <c r="AV2677" s="235" t="str">
        <f>IF($P2677=Lists!$A$13,Lists!$A$29,IF($P2677=Lists!$A$14,Lists!$A$30,$P2677))</f>
        <v/>
      </c>
      <c r="AW2677" s="73"/>
      <c r="AX2677" s="73"/>
    </row>
    <row r="2678" spans="2:50" x14ac:dyDescent="0.3">
      <c r="B2678" s="137">
        <f t="shared" si="545"/>
        <v>2660</v>
      </c>
      <c r="C2678" s="24"/>
      <c r="D2678" s="24"/>
      <c r="E2678" s="24"/>
      <c r="F2678" s="25"/>
      <c r="G2678" s="24"/>
      <c r="H2678" s="30"/>
      <c r="I2678" s="24"/>
      <c r="J2678" s="50" t="str">
        <f t="shared" si="536"/>
        <v/>
      </c>
      <c r="K2678" s="30"/>
      <c r="L2678" s="236"/>
      <c r="M2678" s="30"/>
      <c r="N2678" s="30"/>
      <c r="O2678" s="46" t="str">
        <f t="shared" si="537"/>
        <v/>
      </c>
      <c r="P2678" s="239" t="str">
        <f t="shared" si="540"/>
        <v/>
      </c>
      <c r="Q2678" s="52" t="str">
        <f t="shared" si="541"/>
        <v/>
      </c>
      <c r="R2678" s="127"/>
      <c r="S2678" s="86"/>
      <c r="T2678" s="127"/>
      <c r="U2678" s="86"/>
      <c r="V2678" s="87">
        <f t="shared" si="546"/>
        <v>0</v>
      </c>
      <c r="W2678" s="130"/>
      <c r="X2678" s="86"/>
      <c r="Y2678" s="86"/>
      <c r="Z2678" s="131"/>
      <c r="AA2678" s="87">
        <f t="shared" si="542"/>
        <v>0</v>
      </c>
      <c r="AB2678" s="127"/>
      <c r="AC2678" s="86"/>
      <c r="AD2678" s="87">
        <f t="shared" si="547"/>
        <v>0</v>
      </c>
      <c r="AE2678" s="127"/>
      <c r="AF2678" s="86"/>
      <c r="AG2678" s="86"/>
      <c r="AH2678" s="131"/>
      <c r="AI2678" s="88">
        <f t="shared" si="548"/>
        <v>0</v>
      </c>
      <c r="AJ2678" s="89" t="str">
        <f>IFERROR(IF(ISNA(MATCH($AV2678,Other_Category_Abbr,0)),INDEX(FGHG_List_Long_GWP,MATCH($AV2678,FGHG_List_Long,0)),INDEX(GWP_Other_Abbr,MATCH($AV2678,Other_Category_Abbr,0)))*SUM(V2678,AA2678,AD2678,AI2678),"")</f>
        <v/>
      </c>
      <c r="AK2678" s="89" t="str">
        <f>IFERROR(IF(ISNA(MATCH($AV2678,Other_Category_Abbr,0)),INDEX(FGHG_List_Long_GWP,MATCH($AV2678,FGHG_List_Long,0)),INDEX(GWP_Other_Abbr,MATCH($AV2678,Other_Category_Abbr,0)))*(T2678*(S2678+U2678)+W2678*(Y2678+X2678)+AD2678+AE2678*(AF2678+AG2678)),"")</f>
        <v/>
      </c>
      <c r="AL2678" s="90" t="str">
        <f t="shared" si="543"/>
        <v/>
      </c>
      <c r="AM2678" s="91" t="str">
        <f t="shared" si="544"/>
        <v/>
      </c>
      <c r="AP2678" s="92" t="b">
        <f t="shared" si="538"/>
        <v>0</v>
      </c>
      <c r="AQ2678" s="92" t="str">
        <f t="shared" si="539"/>
        <v xml:space="preserve"> </v>
      </c>
      <c r="AR2678" s="92" t="str">
        <f>IF(LEN(AQ2678)=1,"",COUNTIF($AQ$19:AQ2678,AQ2678)=1)</f>
        <v/>
      </c>
      <c r="AS2678" s="73"/>
      <c r="AT2678" s="73"/>
      <c r="AU2678" s="73"/>
      <c r="AV2678" s="235" t="str">
        <f>IF($P2678=Lists!$A$13,Lists!$A$29,IF($P2678=Lists!$A$14,Lists!$A$30,$P2678))</f>
        <v/>
      </c>
      <c r="AW2678" s="73"/>
      <c r="AX2678" s="73"/>
    </row>
    <row r="2679" spans="2:50" x14ac:dyDescent="0.3">
      <c r="B2679" s="137">
        <f t="shared" si="545"/>
        <v>2661</v>
      </c>
      <c r="C2679" s="24"/>
      <c r="D2679" s="24"/>
      <c r="E2679" s="24"/>
      <c r="F2679" s="25"/>
      <c r="G2679" s="24"/>
      <c r="H2679" s="30"/>
      <c r="I2679" s="24"/>
      <c r="J2679" s="50" t="str">
        <f t="shared" si="536"/>
        <v/>
      </c>
      <c r="K2679" s="30"/>
      <c r="L2679" s="236"/>
      <c r="M2679" s="30"/>
      <c r="N2679" s="30"/>
      <c r="O2679" s="46" t="str">
        <f t="shared" si="537"/>
        <v/>
      </c>
      <c r="P2679" s="239" t="str">
        <f t="shared" si="540"/>
        <v/>
      </c>
      <c r="Q2679" s="52" t="str">
        <f t="shared" si="541"/>
        <v/>
      </c>
      <c r="R2679" s="127"/>
      <c r="S2679" s="86"/>
      <c r="T2679" s="127"/>
      <c r="U2679" s="86"/>
      <c r="V2679" s="87">
        <f t="shared" si="546"/>
        <v>0</v>
      </c>
      <c r="W2679" s="130"/>
      <c r="X2679" s="86"/>
      <c r="Y2679" s="86"/>
      <c r="Z2679" s="131"/>
      <c r="AA2679" s="87">
        <f t="shared" si="542"/>
        <v>0</v>
      </c>
      <c r="AB2679" s="127"/>
      <c r="AC2679" s="86"/>
      <c r="AD2679" s="87">
        <f t="shared" si="547"/>
        <v>0</v>
      </c>
      <c r="AE2679" s="127"/>
      <c r="AF2679" s="86"/>
      <c r="AG2679" s="86"/>
      <c r="AH2679" s="131"/>
      <c r="AI2679" s="88">
        <f t="shared" si="548"/>
        <v>0</v>
      </c>
      <c r="AJ2679" s="89" t="str">
        <f>IFERROR(IF(ISNA(MATCH($AV2679,Other_Category_Abbr,0)),INDEX(FGHG_List_Long_GWP,MATCH($AV2679,FGHG_List_Long,0)),INDEX(GWP_Other_Abbr,MATCH($AV2679,Other_Category_Abbr,0)))*SUM(V2679,AA2679,AD2679,AI2679),"")</f>
        <v/>
      </c>
      <c r="AK2679" s="89" t="str">
        <f>IFERROR(IF(ISNA(MATCH($AV2679,Other_Category_Abbr,0)),INDEX(FGHG_List_Long_GWP,MATCH($AV2679,FGHG_List_Long,0)),INDEX(GWP_Other_Abbr,MATCH($AV2679,Other_Category_Abbr,0)))*(T2679*(S2679+U2679)+W2679*(Y2679+X2679)+AD2679+AE2679*(AF2679+AG2679)),"")</f>
        <v/>
      </c>
      <c r="AL2679" s="90" t="str">
        <f t="shared" si="543"/>
        <v/>
      </c>
      <c r="AM2679" s="91" t="str">
        <f t="shared" si="544"/>
        <v/>
      </c>
      <c r="AP2679" s="92" t="b">
        <f t="shared" si="538"/>
        <v>0</v>
      </c>
      <c r="AQ2679" s="92" t="str">
        <f t="shared" si="539"/>
        <v xml:space="preserve"> </v>
      </c>
      <c r="AR2679" s="92" t="str">
        <f>IF(LEN(AQ2679)=1,"",COUNTIF($AQ$19:AQ2679,AQ2679)=1)</f>
        <v/>
      </c>
      <c r="AS2679" s="73"/>
      <c r="AT2679" s="73"/>
      <c r="AU2679" s="73"/>
      <c r="AV2679" s="235" t="str">
        <f>IF($P2679=Lists!$A$13,Lists!$A$29,IF($P2679=Lists!$A$14,Lists!$A$30,$P2679))</f>
        <v/>
      </c>
      <c r="AW2679" s="73"/>
      <c r="AX2679" s="73"/>
    </row>
    <row r="2680" spans="2:50" x14ac:dyDescent="0.3">
      <c r="B2680" s="137">
        <f t="shared" si="545"/>
        <v>2662</v>
      </c>
      <c r="C2680" s="24"/>
      <c r="D2680" s="24"/>
      <c r="E2680" s="24"/>
      <c r="F2680" s="25"/>
      <c r="G2680" s="24"/>
      <c r="H2680" s="30"/>
      <c r="I2680" s="24"/>
      <c r="J2680" s="50" t="str">
        <f t="shared" si="536"/>
        <v/>
      </c>
      <c r="K2680" s="30"/>
      <c r="L2680" s="236"/>
      <c r="M2680" s="30"/>
      <c r="N2680" s="30"/>
      <c r="O2680" s="46" t="str">
        <f t="shared" si="537"/>
        <v/>
      </c>
      <c r="P2680" s="239" t="str">
        <f t="shared" si="540"/>
        <v/>
      </c>
      <c r="Q2680" s="52" t="str">
        <f t="shared" si="541"/>
        <v/>
      </c>
      <c r="R2680" s="127"/>
      <c r="S2680" s="86"/>
      <c r="T2680" s="127"/>
      <c r="U2680" s="86"/>
      <c r="V2680" s="87">
        <f t="shared" si="546"/>
        <v>0</v>
      </c>
      <c r="W2680" s="130"/>
      <c r="X2680" s="86"/>
      <c r="Y2680" s="86"/>
      <c r="Z2680" s="131"/>
      <c r="AA2680" s="87">
        <f t="shared" si="542"/>
        <v>0</v>
      </c>
      <c r="AB2680" s="127"/>
      <c r="AC2680" s="86"/>
      <c r="AD2680" s="87">
        <f t="shared" si="547"/>
        <v>0</v>
      </c>
      <c r="AE2680" s="127"/>
      <c r="AF2680" s="86"/>
      <c r="AG2680" s="86"/>
      <c r="AH2680" s="131"/>
      <c r="AI2680" s="88">
        <f t="shared" si="548"/>
        <v>0</v>
      </c>
      <c r="AJ2680" s="89" t="str">
        <f>IFERROR(IF(ISNA(MATCH($AV2680,Other_Category_Abbr,0)),INDEX(FGHG_List_Long_GWP,MATCH($AV2680,FGHG_List_Long,0)),INDEX(GWP_Other_Abbr,MATCH($AV2680,Other_Category_Abbr,0)))*SUM(V2680,AA2680,AD2680,AI2680),"")</f>
        <v/>
      </c>
      <c r="AK2680" s="89" t="str">
        <f>IFERROR(IF(ISNA(MATCH($AV2680,Other_Category_Abbr,0)),INDEX(FGHG_List_Long_GWP,MATCH($AV2680,FGHG_List_Long,0)),INDEX(GWP_Other_Abbr,MATCH($AV2680,Other_Category_Abbr,0)))*(T2680*(S2680+U2680)+W2680*(Y2680+X2680)+AD2680+AE2680*(AF2680+AG2680)),"")</f>
        <v/>
      </c>
      <c r="AL2680" s="90" t="str">
        <f t="shared" si="543"/>
        <v/>
      </c>
      <c r="AM2680" s="91" t="str">
        <f t="shared" si="544"/>
        <v/>
      </c>
      <c r="AP2680" s="92" t="b">
        <f t="shared" si="538"/>
        <v>0</v>
      </c>
      <c r="AQ2680" s="92" t="str">
        <f t="shared" si="539"/>
        <v xml:space="preserve"> </v>
      </c>
      <c r="AR2680" s="92" t="str">
        <f>IF(LEN(AQ2680)=1,"",COUNTIF($AQ$19:AQ2680,AQ2680)=1)</f>
        <v/>
      </c>
      <c r="AS2680" s="73"/>
      <c r="AT2680" s="73"/>
      <c r="AU2680" s="73"/>
      <c r="AV2680" s="235" t="str">
        <f>IF($P2680=Lists!$A$13,Lists!$A$29,IF($P2680=Lists!$A$14,Lists!$A$30,$P2680))</f>
        <v/>
      </c>
      <c r="AW2680" s="73"/>
      <c r="AX2680" s="73"/>
    </row>
    <row r="2681" spans="2:50" x14ac:dyDescent="0.3">
      <c r="B2681" s="137">
        <f t="shared" si="545"/>
        <v>2663</v>
      </c>
      <c r="C2681" s="24"/>
      <c r="D2681" s="24"/>
      <c r="E2681" s="24"/>
      <c r="F2681" s="25"/>
      <c r="G2681" s="24"/>
      <c r="H2681" s="30"/>
      <c r="I2681" s="24"/>
      <c r="J2681" s="50" t="str">
        <f t="shared" si="536"/>
        <v/>
      </c>
      <c r="K2681" s="30"/>
      <c r="L2681" s="236"/>
      <c r="M2681" s="30"/>
      <c r="N2681" s="30"/>
      <c r="O2681" s="46" t="str">
        <f t="shared" si="537"/>
        <v/>
      </c>
      <c r="P2681" s="239" t="str">
        <f t="shared" si="540"/>
        <v/>
      </c>
      <c r="Q2681" s="52" t="str">
        <f t="shared" si="541"/>
        <v/>
      </c>
      <c r="R2681" s="127"/>
      <c r="S2681" s="86"/>
      <c r="T2681" s="127"/>
      <c r="U2681" s="86"/>
      <c r="V2681" s="87">
        <f t="shared" si="546"/>
        <v>0</v>
      </c>
      <c r="W2681" s="130"/>
      <c r="X2681" s="86"/>
      <c r="Y2681" s="86"/>
      <c r="Z2681" s="131"/>
      <c r="AA2681" s="87">
        <f t="shared" si="542"/>
        <v>0</v>
      </c>
      <c r="AB2681" s="127"/>
      <c r="AC2681" s="86"/>
      <c r="AD2681" s="87">
        <f t="shared" si="547"/>
        <v>0</v>
      </c>
      <c r="AE2681" s="127"/>
      <c r="AF2681" s="86"/>
      <c r="AG2681" s="86"/>
      <c r="AH2681" s="131"/>
      <c r="AI2681" s="88">
        <f t="shared" si="548"/>
        <v>0</v>
      </c>
      <c r="AJ2681" s="89" t="str">
        <f>IFERROR(IF(ISNA(MATCH($AV2681,Other_Category_Abbr,0)),INDEX(FGHG_List_Long_GWP,MATCH($AV2681,FGHG_List_Long,0)),INDEX(GWP_Other_Abbr,MATCH($AV2681,Other_Category_Abbr,0)))*SUM(V2681,AA2681,AD2681,AI2681),"")</f>
        <v/>
      </c>
      <c r="AK2681" s="89" t="str">
        <f>IFERROR(IF(ISNA(MATCH($AV2681,Other_Category_Abbr,0)),INDEX(FGHG_List_Long_GWP,MATCH($AV2681,FGHG_List_Long,0)),INDEX(GWP_Other_Abbr,MATCH($AV2681,Other_Category_Abbr,0)))*(T2681*(S2681+U2681)+W2681*(Y2681+X2681)+AD2681+AE2681*(AF2681+AG2681)),"")</f>
        <v/>
      </c>
      <c r="AL2681" s="90" t="str">
        <f t="shared" si="543"/>
        <v/>
      </c>
      <c r="AM2681" s="91" t="str">
        <f t="shared" si="544"/>
        <v/>
      </c>
      <c r="AP2681" s="92" t="b">
        <f t="shared" si="538"/>
        <v>0</v>
      </c>
      <c r="AQ2681" s="92" t="str">
        <f t="shared" si="539"/>
        <v xml:space="preserve"> </v>
      </c>
      <c r="AR2681" s="92" t="str">
        <f>IF(LEN(AQ2681)=1,"",COUNTIF($AQ$19:AQ2681,AQ2681)=1)</f>
        <v/>
      </c>
      <c r="AS2681" s="73"/>
      <c r="AT2681" s="73"/>
      <c r="AU2681" s="73"/>
      <c r="AV2681" s="235" t="str">
        <f>IF($P2681=Lists!$A$13,Lists!$A$29,IF($P2681=Lists!$A$14,Lists!$A$30,$P2681))</f>
        <v/>
      </c>
      <c r="AW2681" s="73"/>
      <c r="AX2681" s="73"/>
    </row>
    <row r="2682" spans="2:50" x14ac:dyDescent="0.3">
      <c r="B2682" s="137">
        <f t="shared" si="545"/>
        <v>2664</v>
      </c>
      <c r="C2682" s="24"/>
      <c r="D2682" s="24"/>
      <c r="E2682" s="24"/>
      <c r="F2682" s="25"/>
      <c r="G2682" s="24"/>
      <c r="H2682" s="30"/>
      <c r="I2682" s="24"/>
      <c r="J2682" s="50" t="str">
        <f t="shared" si="536"/>
        <v/>
      </c>
      <c r="K2682" s="30"/>
      <c r="L2682" s="236"/>
      <c r="M2682" s="30"/>
      <c r="N2682" s="30"/>
      <c r="O2682" s="46" t="str">
        <f t="shared" si="537"/>
        <v/>
      </c>
      <c r="P2682" s="239" t="str">
        <f t="shared" si="540"/>
        <v/>
      </c>
      <c r="Q2682" s="52" t="str">
        <f t="shared" si="541"/>
        <v/>
      </c>
      <c r="R2682" s="127"/>
      <c r="S2682" s="86"/>
      <c r="T2682" s="127"/>
      <c r="U2682" s="86"/>
      <c r="V2682" s="87">
        <f t="shared" si="546"/>
        <v>0</v>
      </c>
      <c r="W2682" s="130"/>
      <c r="X2682" s="86"/>
      <c r="Y2682" s="86"/>
      <c r="Z2682" s="131"/>
      <c r="AA2682" s="87">
        <f t="shared" si="542"/>
        <v>0</v>
      </c>
      <c r="AB2682" s="127"/>
      <c r="AC2682" s="86"/>
      <c r="AD2682" s="87">
        <f t="shared" si="547"/>
        <v>0</v>
      </c>
      <c r="AE2682" s="127"/>
      <c r="AF2682" s="86"/>
      <c r="AG2682" s="86"/>
      <c r="AH2682" s="131"/>
      <c r="AI2682" s="88">
        <f t="shared" si="548"/>
        <v>0</v>
      </c>
      <c r="AJ2682" s="89" t="str">
        <f>IFERROR(IF(ISNA(MATCH($AV2682,Other_Category_Abbr,0)),INDEX(FGHG_List_Long_GWP,MATCH($AV2682,FGHG_List_Long,0)),INDEX(GWP_Other_Abbr,MATCH($AV2682,Other_Category_Abbr,0)))*SUM(V2682,AA2682,AD2682,AI2682),"")</f>
        <v/>
      </c>
      <c r="AK2682" s="89" t="str">
        <f>IFERROR(IF(ISNA(MATCH($AV2682,Other_Category_Abbr,0)),INDEX(FGHG_List_Long_GWP,MATCH($AV2682,FGHG_List_Long,0)),INDEX(GWP_Other_Abbr,MATCH($AV2682,Other_Category_Abbr,0)))*(T2682*(S2682+U2682)+W2682*(Y2682+X2682)+AD2682+AE2682*(AF2682+AG2682)),"")</f>
        <v/>
      </c>
      <c r="AL2682" s="90" t="str">
        <f t="shared" si="543"/>
        <v/>
      </c>
      <c r="AM2682" s="91" t="str">
        <f t="shared" si="544"/>
        <v/>
      </c>
      <c r="AP2682" s="92" t="b">
        <f t="shared" si="538"/>
        <v>0</v>
      </c>
      <c r="AQ2682" s="92" t="str">
        <f t="shared" si="539"/>
        <v xml:space="preserve"> </v>
      </c>
      <c r="AR2682" s="92" t="str">
        <f>IF(LEN(AQ2682)=1,"",COUNTIF($AQ$19:AQ2682,AQ2682)=1)</f>
        <v/>
      </c>
      <c r="AS2682" s="73"/>
      <c r="AT2682" s="73"/>
      <c r="AU2682" s="73"/>
      <c r="AV2682" s="235" t="str">
        <f>IF($P2682=Lists!$A$13,Lists!$A$29,IF($P2682=Lists!$A$14,Lists!$A$30,$P2682))</f>
        <v/>
      </c>
      <c r="AW2682" s="73"/>
      <c r="AX2682" s="73"/>
    </row>
    <row r="2683" spans="2:50" x14ac:dyDescent="0.3">
      <c r="B2683" s="137">
        <f t="shared" si="545"/>
        <v>2665</v>
      </c>
      <c r="C2683" s="24"/>
      <c r="D2683" s="24"/>
      <c r="E2683" s="24"/>
      <c r="F2683" s="25"/>
      <c r="G2683" s="24"/>
      <c r="H2683" s="30"/>
      <c r="I2683" s="24"/>
      <c r="J2683" s="50" t="str">
        <f t="shared" si="536"/>
        <v/>
      </c>
      <c r="K2683" s="30"/>
      <c r="L2683" s="236"/>
      <c r="M2683" s="30"/>
      <c r="N2683" s="30"/>
      <c r="O2683" s="46" t="str">
        <f t="shared" si="537"/>
        <v/>
      </c>
      <c r="P2683" s="239" t="str">
        <f t="shared" si="540"/>
        <v/>
      </c>
      <c r="Q2683" s="52" t="str">
        <f t="shared" si="541"/>
        <v/>
      </c>
      <c r="R2683" s="127"/>
      <c r="S2683" s="86"/>
      <c r="T2683" s="127"/>
      <c r="U2683" s="86"/>
      <c r="V2683" s="87">
        <f t="shared" si="546"/>
        <v>0</v>
      </c>
      <c r="W2683" s="130"/>
      <c r="X2683" s="86"/>
      <c r="Y2683" s="86"/>
      <c r="Z2683" s="131"/>
      <c r="AA2683" s="87">
        <f t="shared" si="542"/>
        <v>0</v>
      </c>
      <c r="AB2683" s="127"/>
      <c r="AC2683" s="86"/>
      <c r="AD2683" s="87">
        <f t="shared" si="547"/>
        <v>0</v>
      </c>
      <c r="AE2683" s="127"/>
      <c r="AF2683" s="86"/>
      <c r="AG2683" s="86"/>
      <c r="AH2683" s="131"/>
      <c r="AI2683" s="88">
        <f t="shared" si="548"/>
        <v>0</v>
      </c>
      <c r="AJ2683" s="89" t="str">
        <f>IFERROR(IF(ISNA(MATCH($AV2683,Other_Category_Abbr,0)),INDEX(FGHG_List_Long_GWP,MATCH($AV2683,FGHG_List_Long,0)),INDEX(GWP_Other_Abbr,MATCH($AV2683,Other_Category_Abbr,0)))*SUM(V2683,AA2683,AD2683,AI2683),"")</f>
        <v/>
      </c>
      <c r="AK2683" s="89" t="str">
        <f>IFERROR(IF(ISNA(MATCH($AV2683,Other_Category_Abbr,0)),INDEX(FGHG_List_Long_GWP,MATCH($AV2683,FGHG_List_Long,0)),INDEX(GWP_Other_Abbr,MATCH($AV2683,Other_Category_Abbr,0)))*(T2683*(S2683+U2683)+W2683*(Y2683+X2683)+AD2683+AE2683*(AF2683+AG2683)),"")</f>
        <v/>
      </c>
      <c r="AL2683" s="90" t="str">
        <f t="shared" si="543"/>
        <v/>
      </c>
      <c r="AM2683" s="91" t="str">
        <f t="shared" si="544"/>
        <v/>
      </c>
      <c r="AP2683" s="92" t="b">
        <f t="shared" si="538"/>
        <v>0</v>
      </c>
      <c r="AQ2683" s="92" t="str">
        <f t="shared" si="539"/>
        <v xml:space="preserve"> </v>
      </c>
      <c r="AR2683" s="92" t="str">
        <f>IF(LEN(AQ2683)=1,"",COUNTIF($AQ$19:AQ2683,AQ2683)=1)</f>
        <v/>
      </c>
      <c r="AS2683" s="73"/>
      <c r="AT2683" s="73"/>
      <c r="AU2683" s="73"/>
      <c r="AV2683" s="235" t="str">
        <f>IF($P2683=Lists!$A$13,Lists!$A$29,IF($P2683=Lists!$A$14,Lists!$A$30,$P2683))</f>
        <v/>
      </c>
      <c r="AW2683" s="73"/>
      <c r="AX2683" s="73"/>
    </row>
    <row r="2684" spans="2:50" x14ac:dyDescent="0.3">
      <c r="B2684" s="137">
        <f t="shared" si="545"/>
        <v>2666</v>
      </c>
      <c r="C2684" s="24"/>
      <c r="D2684" s="24"/>
      <c r="E2684" s="24"/>
      <c r="F2684" s="25"/>
      <c r="G2684" s="24"/>
      <c r="H2684" s="30"/>
      <c r="I2684" s="24"/>
      <c r="J2684" s="50" t="str">
        <f t="shared" si="536"/>
        <v/>
      </c>
      <c r="K2684" s="30"/>
      <c r="L2684" s="236"/>
      <c r="M2684" s="30"/>
      <c r="N2684" s="30"/>
      <c r="O2684" s="46" t="str">
        <f t="shared" si="537"/>
        <v/>
      </c>
      <c r="P2684" s="239" t="str">
        <f t="shared" si="540"/>
        <v/>
      </c>
      <c r="Q2684" s="52" t="str">
        <f t="shared" si="541"/>
        <v/>
      </c>
      <c r="R2684" s="127"/>
      <c r="S2684" s="86"/>
      <c r="T2684" s="127"/>
      <c r="U2684" s="86"/>
      <c r="V2684" s="87">
        <f t="shared" si="546"/>
        <v>0</v>
      </c>
      <c r="W2684" s="130"/>
      <c r="X2684" s="86"/>
      <c r="Y2684" s="86"/>
      <c r="Z2684" s="131"/>
      <c r="AA2684" s="87">
        <f t="shared" si="542"/>
        <v>0</v>
      </c>
      <c r="AB2684" s="127"/>
      <c r="AC2684" s="86"/>
      <c r="AD2684" s="87">
        <f t="shared" si="547"/>
        <v>0</v>
      </c>
      <c r="AE2684" s="127"/>
      <c r="AF2684" s="86"/>
      <c r="AG2684" s="86"/>
      <c r="AH2684" s="131"/>
      <c r="AI2684" s="88">
        <f t="shared" si="548"/>
        <v>0</v>
      </c>
      <c r="AJ2684" s="89" t="str">
        <f>IFERROR(IF(ISNA(MATCH($AV2684,Other_Category_Abbr,0)),INDEX(FGHG_List_Long_GWP,MATCH($AV2684,FGHG_List_Long,0)),INDEX(GWP_Other_Abbr,MATCH($AV2684,Other_Category_Abbr,0)))*SUM(V2684,AA2684,AD2684,AI2684),"")</f>
        <v/>
      </c>
      <c r="AK2684" s="89" t="str">
        <f>IFERROR(IF(ISNA(MATCH($AV2684,Other_Category_Abbr,0)),INDEX(FGHG_List_Long_GWP,MATCH($AV2684,FGHG_List_Long,0)),INDEX(GWP_Other_Abbr,MATCH($AV2684,Other_Category_Abbr,0)))*(T2684*(S2684+U2684)+W2684*(Y2684+X2684)+AD2684+AE2684*(AF2684+AG2684)),"")</f>
        <v/>
      </c>
      <c r="AL2684" s="90" t="str">
        <f t="shared" si="543"/>
        <v/>
      </c>
      <c r="AM2684" s="91" t="str">
        <f t="shared" si="544"/>
        <v/>
      </c>
      <c r="AP2684" s="92" t="b">
        <f t="shared" si="538"/>
        <v>0</v>
      </c>
      <c r="AQ2684" s="92" t="str">
        <f t="shared" si="539"/>
        <v xml:space="preserve"> </v>
      </c>
      <c r="AR2684" s="92" t="str">
        <f>IF(LEN(AQ2684)=1,"",COUNTIF($AQ$19:AQ2684,AQ2684)=1)</f>
        <v/>
      </c>
      <c r="AS2684" s="73"/>
      <c r="AT2684" s="73"/>
      <c r="AU2684" s="73"/>
      <c r="AV2684" s="235" t="str">
        <f>IF($P2684=Lists!$A$13,Lists!$A$29,IF($P2684=Lists!$A$14,Lists!$A$30,$P2684))</f>
        <v/>
      </c>
      <c r="AW2684" s="73"/>
      <c r="AX2684" s="73"/>
    </row>
    <row r="2685" spans="2:50" x14ac:dyDescent="0.3">
      <c r="B2685" s="137">
        <f t="shared" si="545"/>
        <v>2667</v>
      </c>
      <c r="C2685" s="24"/>
      <c r="D2685" s="24"/>
      <c r="E2685" s="24"/>
      <c r="F2685" s="25"/>
      <c r="G2685" s="24"/>
      <c r="H2685" s="30"/>
      <c r="I2685" s="24"/>
      <c r="J2685" s="50" t="str">
        <f t="shared" si="536"/>
        <v/>
      </c>
      <c r="K2685" s="30"/>
      <c r="L2685" s="236"/>
      <c r="M2685" s="30"/>
      <c r="N2685" s="30"/>
      <c r="O2685" s="46" t="str">
        <f t="shared" si="537"/>
        <v/>
      </c>
      <c r="P2685" s="239" t="str">
        <f t="shared" si="540"/>
        <v/>
      </c>
      <c r="Q2685" s="52" t="str">
        <f t="shared" si="541"/>
        <v/>
      </c>
      <c r="R2685" s="127"/>
      <c r="S2685" s="86"/>
      <c r="T2685" s="127"/>
      <c r="U2685" s="86"/>
      <c r="V2685" s="87">
        <f t="shared" si="546"/>
        <v>0</v>
      </c>
      <c r="W2685" s="130"/>
      <c r="X2685" s="86"/>
      <c r="Y2685" s="86"/>
      <c r="Z2685" s="131"/>
      <c r="AA2685" s="87">
        <f t="shared" si="542"/>
        <v>0</v>
      </c>
      <c r="AB2685" s="127"/>
      <c r="AC2685" s="86"/>
      <c r="AD2685" s="87">
        <f t="shared" si="547"/>
        <v>0</v>
      </c>
      <c r="AE2685" s="127"/>
      <c r="AF2685" s="86"/>
      <c r="AG2685" s="86"/>
      <c r="AH2685" s="131"/>
      <c r="AI2685" s="88">
        <f t="shared" si="548"/>
        <v>0</v>
      </c>
      <c r="AJ2685" s="89" t="str">
        <f>IFERROR(IF(ISNA(MATCH($AV2685,Other_Category_Abbr,0)),INDEX(FGHG_List_Long_GWP,MATCH($AV2685,FGHG_List_Long,0)),INDEX(GWP_Other_Abbr,MATCH($AV2685,Other_Category_Abbr,0)))*SUM(V2685,AA2685,AD2685,AI2685),"")</f>
        <v/>
      </c>
      <c r="AK2685" s="89" t="str">
        <f>IFERROR(IF(ISNA(MATCH($AV2685,Other_Category_Abbr,0)),INDEX(FGHG_List_Long_GWP,MATCH($AV2685,FGHG_List_Long,0)),INDEX(GWP_Other_Abbr,MATCH($AV2685,Other_Category_Abbr,0)))*(T2685*(S2685+U2685)+W2685*(Y2685+X2685)+AD2685+AE2685*(AF2685+AG2685)),"")</f>
        <v/>
      </c>
      <c r="AL2685" s="90" t="str">
        <f t="shared" si="543"/>
        <v/>
      </c>
      <c r="AM2685" s="91" t="str">
        <f t="shared" si="544"/>
        <v/>
      </c>
      <c r="AP2685" s="92" t="b">
        <f t="shared" si="538"/>
        <v>0</v>
      </c>
      <c r="AQ2685" s="92" t="str">
        <f t="shared" si="539"/>
        <v xml:space="preserve"> </v>
      </c>
      <c r="AR2685" s="92" t="str">
        <f>IF(LEN(AQ2685)=1,"",COUNTIF($AQ$19:AQ2685,AQ2685)=1)</f>
        <v/>
      </c>
      <c r="AS2685" s="73"/>
      <c r="AT2685" s="73"/>
      <c r="AU2685" s="73"/>
      <c r="AV2685" s="235" t="str">
        <f>IF($P2685=Lists!$A$13,Lists!$A$29,IF($P2685=Lists!$A$14,Lists!$A$30,$P2685))</f>
        <v/>
      </c>
      <c r="AW2685" s="73"/>
      <c r="AX2685" s="73"/>
    </row>
    <row r="2686" spans="2:50" x14ac:dyDescent="0.3">
      <c r="B2686" s="137">
        <f t="shared" si="545"/>
        <v>2668</v>
      </c>
      <c r="C2686" s="24"/>
      <c r="D2686" s="24"/>
      <c r="E2686" s="24"/>
      <c r="F2686" s="25"/>
      <c r="G2686" s="24"/>
      <c r="H2686" s="30"/>
      <c r="I2686" s="24"/>
      <c r="J2686" s="50" t="str">
        <f t="shared" si="536"/>
        <v/>
      </c>
      <c r="K2686" s="30"/>
      <c r="L2686" s="236"/>
      <c r="M2686" s="30"/>
      <c r="N2686" s="30"/>
      <c r="O2686" s="46" t="str">
        <f t="shared" si="537"/>
        <v/>
      </c>
      <c r="P2686" s="239" t="str">
        <f t="shared" si="540"/>
        <v/>
      </c>
      <c r="Q2686" s="52" t="str">
        <f t="shared" si="541"/>
        <v/>
      </c>
      <c r="R2686" s="127"/>
      <c r="S2686" s="86"/>
      <c r="T2686" s="127"/>
      <c r="U2686" s="86"/>
      <c r="V2686" s="87">
        <f t="shared" si="546"/>
        <v>0</v>
      </c>
      <c r="W2686" s="130"/>
      <c r="X2686" s="86"/>
      <c r="Y2686" s="86"/>
      <c r="Z2686" s="131"/>
      <c r="AA2686" s="87">
        <f t="shared" si="542"/>
        <v>0</v>
      </c>
      <c r="AB2686" s="127"/>
      <c r="AC2686" s="86"/>
      <c r="AD2686" s="87">
        <f t="shared" si="547"/>
        <v>0</v>
      </c>
      <c r="AE2686" s="127"/>
      <c r="AF2686" s="86"/>
      <c r="AG2686" s="86"/>
      <c r="AH2686" s="131"/>
      <c r="AI2686" s="88">
        <f t="shared" si="548"/>
        <v>0</v>
      </c>
      <c r="AJ2686" s="89" t="str">
        <f>IFERROR(IF(ISNA(MATCH($AV2686,Other_Category_Abbr,0)),INDEX(FGHG_List_Long_GWP,MATCH($AV2686,FGHG_List_Long,0)),INDEX(GWP_Other_Abbr,MATCH($AV2686,Other_Category_Abbr,0)))*SUM(V2686,AA2686,AD2686,AI2686),"")</f>
        <v/>
      </c>
      <c r="AK2686" s="89" t="str">
        <f>IFERROR(IF(ISNA(MATCH($AV2686,Other_Category_Abbr,0)),INDEX(FGHG_List_Long_GWP,MATCH($AV2686,FGHG_List_Long,0)),INDEX(GWP_Other_Abbr,MATCH($AV2686,Other_Category_Abbr,0)))*(T2686*(S2686+U2686)+W2686*(Y2686+X2686)+AD2686+AE2686*(AF2686+AG2686)),"")</f>
        <v/>
      </c>
      <c r="AL2686" s="90" t="str">
        <f t="shared" si="543"/>
        <v/>
      </c>
      <c r="AM2686" s="91" t="str">
        <f t="shared" si="544"/>
        <v/>
      </c>
      <c r="AP2686" s="92" t="b">
        <f t="shared" si="538"/>
        <v>0</v>
      </c>
      <c r="AQ2686" s="92" t="str">
        <f t="shared" si="539"/>
        <v xml:space="preserve"> </v>
      </c>
      <c r="AR2686" s="92" t="str">
        <f>IF(LEN(AQ2686)=1,"",COUNTIF($AQ$19:AQ2686,AQ2686)=1)</f>
        <v/>
      </c>
      <c r="AS2686" s="73"/>
      <c r="AT2686" s="73"/>
      <c r="AU2686" s="73"/>
      <c r="AV2686" s="235" t="str">
        <f>IF($P2686=Lists!$A$13,Lists!$A$29,IF($P2686=Lists!$A$14,Lists!$A$30,$P2686))</f>
        <v/>
      </c>
      <c r="AW2686" s="73"/>
      <c r="AX2686" s="73"/>
    </row>
    <row r="2687" spans="2:50" x14ac:dyDescent="0.3">
      <c r="B2687" s="137">
        <f t="shared" si="545"/>
        <v>2669</v>
      </c>
      <c r="C2687" s="24"/>
      <c r="D2687" s="24"/>
      <c r="E2687" s="24"/>
      <c r="F2687" s="25"/>
      <c r="G2687" s="24"/>
      <c r="H2687" s="30"/>
      <c r="I2687" s="24"/>
      <c r="J2687" s="50" t="str">
        <f t="shared" si="536"/>
        <v/>
      </c>
      <c r="K2687" s="30"/>
      <c r="L2687" s="236"/>
      <c r="M2687" s="30"/>
      <c r="N2687" s="30"/>
      <c r="O2687" s="46" t="str">
        <f t="shared" si="537"/>
        <v/>
      </c>
      <c r="P2687" s="239" t="str">
        <f t="shared" si="540"/>
        <v/>
      </c>
      <c r="Q2687" s="52" t="str">
        <f t="shared" si="541"/>
        <v/>
      </c>
      <c r="R2687" s="127"/>
      <c r="S2687" s="86"/>
      <c r="T2687" s="127"/>
      <c r="U2687" s="86"/>
      <c r="V2687" s="87">
        <f t="shared" si="546"/>
        <v>0</v>
      </c>
      <c r="W2687" s="130"/>
      <c r="X2687" s="86"/>
      <c r="Y2687" s="86"/>
      <c r="Z2687" s="131"/>
      <c r="AA2687" s="87">
        <f t="shared" si="542"/>
        <v>0</v>
      </c>
      <c r="AB2687" s="127"/>
      <c r="AC2687" s="86"/>
      <c r="AD2687" s="87">
        <f t="shared" si="547"/>
        <v>0</v>
      </c>
      <c r="AE2687" s="127"/>
      <c r="AF2687" s="86"/>
      <c r="AG2687" s="86"/>
      <c r="AH2687" s="131"/>
      <c r="AI2687" s="88">
        <f t="shared" si="548"/>
        <v>0</v>
      </c>
      <c r="AJ2687" s="89" t="str">
        <f>IFERROR(IF(ISNA(MATCH($AV2687,Other_Category_Abbr,0)),INDEX(FGHG_List_Long_GWP,MATCH($AV2687,FGHG_List_Long,0)),INDEX(GWP_Other_Abbr,MATCH($AV2687,Other_Category_Abbr,0)))*SUM(V2687,AA2687,AD2687,AI2687),"")</f>
        <v/>
      </c>
      <c r="AK2687" s="89" t="str">
        <f>IFERROR(IF(ISNA(MATCH($AV2687,Other_Category_Abbr,0)),INDEX(FGHG_List_Long_GWP,MATCH($AV2687,FGHG_List_Long,0)),INDEX(GWP_Other_Abbr,MATCH($AV2687,Other_Category_Abbr,0)))*(T2687*(S2687+U2687)+W2687*(Y2687+X2687)+AD2687+AE2687*(AF2687+AG2687)),"")</f>
        <v/>
      </c>
      <c r="AL2687" s="90" t="str">
        <f t="shared" si="543"/>
        <v/>
      </c>
      <c r="AM2687" s="91" t="str">
        <f t="shared" si="544"/>
        <v/>
      </c>
      <c r="AP2687" s="92" t="b">
        <f t="shared" si="538"/>
        <v>0</v>
      </c>
      <c r="AQ2687" s="92" t="str">
        <f t="shared" si="539"/>
        <v xml:space="preserve"> </v>
      </c>
      <c r="AR2687" s="92" t="str">
        <f>IF(LEN(AQ2687)=1,"",COUNTIF($AQ$19:AQ2687,AQ2687)=1)</f>
        <v/>
      </c>
      <c r="AS2687" s="73"/>
      <c r="AT2687" s="73"/>
      <c r="AU2687" s="73"/>
      <c r="AV2687" s="235" t="str">
        <f>IF($P2687=Lists!$A$13,Lists!$A$29,IF($P2687=Lists!$A$14,Lists!$A$30,$P2687))</f>
        <v/>
      </c>
      <c r="AW2687" s="73"/>
      <c r="AX2687" s="73"/>
    </row>
    <row r="2688" spans="2:50" x14ac:dyDescent="0.3">
      <c r="B2688" s="137">
        <f t="shared" si="545"/>
        <v>2670</v>
      </c>
      <c r="C2688" s="24"/>
      <c r="D2688" s="24"/>
      <c r="E2688" s="24"/>
      <c r="F2688" s="25"/>
      <c r="G2688" s="24"/>
      <c r="H2688" s="30"/>
      <c r="I2688" s="24"/>
      <c r="J2688" s="50" t="str">
        <f t="shared" si="536"/>
        <v/>
      </c>
      <c r="K2688" s="30"/>
      <c r="L2688" s="236"/>
      <c r="M2688" s="30"/>
      <c r="N2688" s="30"/>
      <c r="O2688" s="46" t="str">
        <f t="shared" si="537"/>
        <v/>
      </c>
      <c r="P2688" s="239" t="str">
        <f t="shared" si="540"/>
        <v/>
      </c>
      <c r="Q2688" s="52" t="str">
        <f t="shared" si="541"/>
        <v/>
      </c>
      <c r="R2688" s="127"/>
      <c r="S2688" s="86"/>
      <c r="T2688" s="127"/>
      <c r="U2688" s="86"/>
      <c r="V2688" s="87">
        <f t="shared" si="546"/>
        <v>0</v>
      </c>
      <c r="W2688" s="130"/>
      <c r="X2688" s="86"/>
      <c r="Y2688" s="86"/>
      <c r="Z2688" s="131"/>
      <c r="AA2688" s="87">
        <f t="shared" si="542"/>
        <v>0</v>
      </c>
      <c r="AB2688" s="127"/>
      <c r="AC2688" s="86"/>
      <c r="AD2688" s="87">
        <f t="shared" si="547"/>
        <v>0</v>
      </c>
      <c r="AE2688" s="127"/>
      <c r="AF2688" s="86"/>
      <c r="AG2688" s="86"/>
      <c r="AH2688" s="131"/>
      <c r="AI2688" s="88">
        <f t="shared" si="548"/>
        <v>0</v>
      </c>
      <c r="AJ2688" s="89" t="str">
        <f>IFERROR(IF(ISNA(MATCH($AV2688,Other_Category_Abbr,0)),INDEX(FGHG_List_Long_GWP,MATCH($AV2688,FGHG_List_Long,0)),INDEX(GWP_Other_Abbr,MATCH($AV2688,Other_Category_Abbr,0)))*SUM(V2688,AA2688,AD2688,AI2688),"")</f>
        <v/>
      </c>
      <c r="AK2688" s="89" t="str">
        <f>IFERROR(IF(ISNA(MATCH($AV2688,Other_Category_Abbr,0)),INDEX(FGHG_List_Long_GWP,MATCH($AV2688,FGHG_List_Long,0)),INDEX(GWP_Other_Abbr,MATCH($AV2688,Other_Category_Abbr,0)))*(T2688*(S2688+U2688)+W2688*(Y2688+X2688)+AD2688+AE2688*(AF2688+AG2688)),"")</f>
        <v/>
      </c>
      <c r="AL2688" s="90" t="str">
        <f t="shared" si="543"/>
        <v/>
      </c>
      <c r="AM2688" s="91" t="str">
        <f t="shared" si="544"/>
        <v/>
      </c>
      <c r="AP2688" s="92" t="b">
        <f t="shared" si="538"/>
        <v>0</v>
      </c>
      <c r="AQ2688" s="92" t="str">
        <f t="shared" si="539"/>
        <v xml:space="preserve"> </v>
      </c>
      <c r="AR2688" s="92" t="str">
        <f>IF(LEN(AQ2688)=1,"",COUNTIF($AQ$19:AQ2688,AQ2688)=1)</f>
        <v/>
      </c>
      <c r="AS2688" s="73"/>
      <c r="AT2688" s="73"/>
      <c r="AU2688" s="73"/>
      <c r="AV2688" s="235" t="str">
        <f>IF($P2688=Lists!$A$13,Lists!$A$29,IF($P2688=Lists!$A$14,Lists!$A$30,$P2688))</f>
        <v/>
      </c>
      <c r="AW2688" s="73"/>
      <c r="AX2688" s="73"/>
    </row>
    <row r="2689" spans="2:50" x14ac:dyDescent="0.3">
      <c r="B2689" s="137">
        <f t="shared" si="545"/>
        <v>2671</v>
      </c>
      <c r="C2689" s="24"/>
      <c r="D2689" s="24"/>
      <c r="E2689" s="24"/>
      <c r="F2689" s="25"/>
      <c r="G2689" s="24"/>
      <c r="H2689" s="30"/>
      <c r="I2689" s="24"/>
      <c r="J2689" s="50" t="str">
        <f t="shared" si="536"/>
        <v/>
      </c>
      <c r="K2689" s="30"/>
      <c r="L2689" s="236"/>
      <c r="M2689" s="30"/>
      <c r="N2689" s="30"/>
      <c r="O2689" s="46" t="str">
        <f t="shared" si="537"/>
        <v/>
      </c>
      <c r="P2689" s="239" t="str">
        <f t="shared" si="540"/>
        <v/>
      </c>
      <c r="Q2689" s="52" t="str">
        <f t="shared" si="541"/>
        <v/>
      </c>
      <c r="R2689" s="127"/>
      <c r="S2689" s="86"/>
      <c r="T2689" s="127"/>
      <c r="U2689" s="86"/>
      <c r="V2689" s="87">
        <f t="shared" si="546"/>
        <v>0</v>
      </c>
      <c r="W2689" s="130"/>
      <c r="X2689" s="86"/>
      <c r="Y2689" s="86"/>
      <c r="Z2689" s="131"/>
      <c r="AA2689" s="87">
        <f t="shared" si="542"/>
        <v>0</v>
      </c>
      <c r="AB2689" s="127"/>
      <c r="AC2689" s="86"/>
      <c r="AD2689" s="87">
        <f t="shared" si="547"/>
        <v>0</v>
      </c>
      <c r="AE2689" s="127"/>
      <c r="AF2689" s="86"/>
      <c r="AG2689" s="86"/>
      <c r="AH2689" s="131"/>
      <c r="AI2689" s="88">
        <f t="shared" si="548"/>
        <v>0</v>
      </c>
      <c r="AJ2689" s="89" t="str">
        <f>IFERROR(IF(ISNA(MATCH($AV2689,Other_Category_Abbr,0)),INDEX(FGHG_List_Long_GWP,MATCH($AV2689,FGHG_List_Long,0)),INDEX(GWP_Other_Abbr,MATCH($AV2689,Other_Category_Abbr,0)))*SUM(V2689,AA2689,AD2689,AI2689),"")</f>
        <v/>
      </c>
      <c r="AK2689" s="89" t="str">
        <f>IFERROR(IF(ISNA(MATCH($AV2689,Other_Category_Abbr,0)),INDEX(FGHG_List_Long_GWP,MATCH($AV2689,FGHG_List_Long,0)),INDEX(GWP_Other_Abbr,MATCH($AV2689,Other_Category_Abbr,0)))*(T2689*(S2689+U2689)+W2689*(Y2689+X2689)+AD2689+AE2689*(AF2689+AG2689)),"")</f>
        <v/>
      </c>
      <c r="AL2689" s="90" t="str">
        <f t="shared" si="543"/>
        <v/>
      </c>
      <c r="AM2689" s="91" t="str">
        <f t="shared" si="544"/>
        <v/>
      </c>
      <c r="AP2689" s="92" t="b">
        <f t="shared" si="538"/>
        <v>0</v>
      </c>
      <c r="AQ2689" s="92" t="str">
        <f t="shared" si="539"/>
        <v xml:space="preserve"> </v>
      </c>
      <c r="AR2689" s="92" t="str">
        <f>IF(LEN(AQ2689)=1,"",COUNTIF($AQ$19:AQ2689,AQ2689)=1)</f>
        <v/>
      </c>
      <c r="AS2689" s="73"/>
      <c r="AT2689" s="73"/>
      <c r="AU2689" s="73"/>
      <c r="AV2689" s="235" t="str">
        <f>IF($P2689=Lists!$A$13,Lists!$A$29,IF($P2689=Lists!$A$14,Lists!$A$30,$P2689))</f>
        <v/>
      </c>
      <c r="AW2689" s="73"/>
      <c r="AX2689" s="73"/>
    </row>
    <row r="2690" spans="2:50" x14ac:dyDescent="0.3">
      <c r="B2690" s="137">
        <f t="shared" si="545"/>
        <v>2672</v>
      </c>
      <c r="C2690" s="24"/>
      <c r="D2690" s="24"/>
      <c r="E2690" s="24"/>
      <c r="F2690" s="25"/>
      <c r="G2690" s="24"/>
      <c r="H2690" s="30"/>
      <c r="I2690" s="24"/>
      <c r="J2690" s="50" t="str">
        <f t="shared" si="536"/>
        <v/>
      </c>
      <c r="K2690" s="30"/>
      <c r="L2690" s="236"/>
      <c r="M2690" s="30"/>
      <c r="N2690" s="30"/>
      <c r="O2690" s="46" t="str">
        <f t="shared" si="537"/>
        <v/>
      </c>
      <c r="P2690" s="239" t="str">
        <f t="shared" si="540"/>
        <v/>
      </c>
      <c r="Q2690" s="52" t="str">
        <f t="shared" si="541"/>
        <v/>
      </c>
      <c r="R2690" s="127"/>
      <c r="S2690" s="86"/>
      <c r="T2690" s="127"/>
      <c r="U2690" s="86"/>
      <c r="V2690" s="87">
        <f t="shared" si="546"/>
        <v>0</v>
      </c>
      <c r="W2690" s="130"/>
      <c r="X2690" s="86"/>
      <c r="Y2690" s="86"/>
      <c r="Z2690" s="131"/>
      <c r="AA2690" s="87">
        <f t="shared" si="542"/>
        <v>0</v>
      </c>
      <c r="AB2690" s="127"/>
      <c r="AC2690" s="86"/>
      <c r="AD2690" s="87">
        <f t="shared" si="547"/>
        <v>0</v>
      </c>
      <c r="AE2690" s="127"/>
      <c r="AF2690" s="86"/>
      <c r="AG2690" s="86"/>
      <c r="AH2690" s="131"/>
      <c r="AI2690" s="88">
        <f t="shared" si="548"/>
        <v>0</v>
      </c>
      <c r="AJ2690" s="89" t="str">
        <f>IFERROR(IF(ISNA(MATCH($AV2690,Other_Category_Abbr,0)),INDEX(FGHG_List_Long_GWP,MATCH($AV2690,FGHG_List_Long,0)),INDEX(GWP_Other_Abbr,MATCH($AV2690,Other_Category_Abbr,0)))*SUM(V2690,AA2690,AD2690,AI2690),"")</f>
        <v/>
      </c>
      <c r="AK2690" s="89" t="str">
        <f>IFERROR(IF(ISNA(MATCH($AV2690,Other_Category_Abbr,0)),INDEX(FGHG_List_Long_GWP,MATCH($AV2690,FGHG_List_Long,0)),INDEX(GWP_Other_Abbr,MATCH($AV2690,Other_Category_Abbr,0)))*(T2690*(S2690+U2690)+W2690*(Y2690+X2690)+AD2690+AE2690*(AF2690+AG2690)),"")</f>
        <v/>
      </c>
      <c r="AL2690" s="90" t="str">
        <f t="shared" si="543"/>
        <v/>
      </c>
      <c r="AM2690" s="91" t="str">
        <f t="shared" si="544"/>
        <v/>
      </c>
      <c r="AP2690" s="92" t="b">
        <f t="shared" si="538"/>
        <v>0</v>
      </c>
      <c r="AQ2690" s="92" t="str">
        <f t="shared" si="539"/>
        <v xml:space="preserve"> </v>
      </c>
      <c r="AR2690" s="92" t="str">
        <f>IF(LEN(AQ2690)=1,"",COUNTIF($AQ$19:AQ2690,AQ2690)=1)</f>
        <v/>
      </c>
      <c r="AS2690" s="73"/>
      <c r="AT2690" s="73"/>
      <c r="AU2690" s="73"/>
      <c r="AV2690" s="235" t="str">
        <f>IF($P2690=Lists!$A$13,Lists!$A$29,IF($P2690=Lists!$A$14,Lists!$A$30,$P2690))</f>
        <v/>
      </c>
      <c r="AW2690" s="73"/>
      <c r="AX2690" s="73"/>
    </row>
    <row r="2691" spans="2:50" x14ac:dyDescent="0.3">
      <c r="B2691" s="137">
        <f t="shared" si="545"/>
        <v>2673</v>
      </c>
      <c r="C2691" s="24"/>
      <c r="D2691" s="24"/>
      <c r="E2691" s="24"/>
      <c r="F2691" s="25"/>
      <c r="G2691" s="24"/>
      <c r="H2691" s="30"/>
      <c r="I2691" s="24"/>
      <c r="J2691" s="50" t="str">
        <f t="shared" si="536"/>
        <v/>
      </c>
      <c r="K2691" s="30"/>
      <c r="L2691" s="236"/>
      <c r="M2691" s="30"/>
      <c r="N2691" s="30"/>
      <c r="O2691" s="46" t="str">
        <f t="shared" si="537"/>
        <v/>
      </c>
      <c r="P2691" s="239" t="str">
        <f t="shared" si="540"/>
        <v/>
      </c>
      <c r="Q2691" s="52" t="str">
        <f t="shared" si="541"/>
        <v/>
      </c>
      <c r="R2691" s="127"/>
      <c r="S2691" s="86"/>
      <c r="T2691" s="127"/>
      <c r="U2691" s="86"/>
      <c r="V2691" s="87">
        <f t="shared" si="546"/>
        <v>0</v>
      </c>
      <c r="W2691" s="130"/>
      <c r="X2691" s="86"/>
      <c r="Y2691" s="86"/>
      <c r="Z2691" s="131"/>
      <c r="AA2691" s="87">
        <f t="shared" si="542"/>
        <v>0</v>
      </c>
      <c r="AB2691" s="127"/>
      <c r="AC2691" s="86"/>
      <c r="AD2691" s="87">
        <f t="shared" si="547"/>
        <v>0</v>
      </c>
      <c r="AE2691" s="127"/>
      <c r="AF2691" s="86"/>
      <c r="AG2691" s="86"/>
      <c r="AH2691" s="131"/>
      <c r="AI2691" s="88">
        <f t="shared" si="548"/>
        <v>0</v>
      </c>
      <c r="AJ2691" s="89" t="str">
        <f>IFERROR(IF(ISNA(MATCH($AV2691,Other_Category_Abbr,0)),INDEX(FGHG_List_Long_GWP,MATCH($AV2691,FGHG_List_Long,0)),INDEX(GWP_Other_Abbr,MATCH($AV2691,Other_Category_Abbr,0)))*SUM(V2691,AA2691,AD2691,AI2691),"")</f>
        <v/>
      </c>
      <c r="AK2691" s="89" t="str">
        <f>IFERROR(IF(ISNA(MATCH($AV2691,Other_Category_Abbr,0)),INDEX(FGHG_List_Long_GWP,MATCH($AV2691,FGHG_List_Long,0)),INDEX(GWP_Other_Abbr,MATCH($AV2691,Other_Category_Abbr,0)))*(T2691*(S2691+U2691)+W2691*(Y2691+X2691)+AD2691+AE2691*(AF2691+AG2691)),"")</f>
        <v/>
      </c>
      <c r="AL2691" s="90" t="str">
        <f t="shared" si="543"/>
        <v/>
      </c>
      <c r="AM2691" s="91" t="str">
        <f t="shared" si="544"/>
        <v/>
      </c>
      <c r="AP2691" s="92" t="b">
        <f t="shared" si="538"/>
        <v>0</v>
      </c>
      <c r="AQ2691" s="92" t="str">
        <f t="shared" si="539"/>
        <v xml:space="preserve"> </v>
      </c>
      <c r="AR2691" s="92" t="str">
        <f>IF(LEN(AQ2691)=1,"",COUNTIF($AQ$19:AQ2691,AQ2691)=1)</f>
        <v/>
      </c>
      <c r="AS2691" s="73"/>
      <c r="AT2691" s="73"/>
      <c r="AU2691" s="73"/>
      <c r="AV2691" s="235" t="str">
        <f>IF($P2691=Lists!$A$13,Lists!$A$29,IF($P2691=Lists!$A$14,Lists!$A$30,$P2691))</f>
        <v/>
      </c>
      <c r="AW2691" s="73"/>
      <c r="AX2691" s="73"/>
    </row>
    <row r="2692" spans="2:50" x14ac:dyDescent="0.3">
      <c r="B2692" s="137">
        <f t="shared" si="545"/>
        <v>2674</v>
      </c>
      <c r="C2692" s="24"/>
      <c r="D2692" s="24"/>
      <c r="E2692" s="24"/>
      <c r="F2692" s="25"/>
      <c r="G2692" s="24"/>
      <c r="H2692" s="30"/>
      <c r="I2692" s="24"/>
      <c r="J2692" s="50" t="str">
        <f t="shared" si="536"/>
        <v/>
      </c>
      <c r="K2692" s="30"/>
      <c r="L2692" s="236"/>
      <c r="M2692" s="30"/>
      <c r="N2692" s="30"/>
      <c r="O2692" s="46" t="str">
        <f t="shared" si="537"/>
        <v/>
      </c>
      <c r="P2692" s="239" t="str">
        <f t="shared" si="540"/>
        <v/>
      </c>
      <c r="Q2692" s="52" t="str">
        <f t="shared" si="541"/>
        <v/>
      </c>
      <c r="R2692" s="127"/>
      <c r="S2692" s="86"/>
      <c r="T2692" s="127"/>
      <c r="U2692" s="86"/>
      <c r="V2692" s="87">
        <f t="shared" si="546"/>
        <v>0</v>
      </c>
      <c r="W2692" s="130"/>
      <c r="X2692" s="86"/>
      <c r="Y2692" s="86"/>
      <c r="Z2692" s="131"/>
      <c r="AA2692" s="87">
        <f t="shared" si="542"/>
        <v>0</v>
      </c>
      <c r="AB2692" s="127"/>
      <c r="AC2692" s="86"/>
      <c r="AD2692" s="87">
        <f t="shared" si="547"/>
        <v>0</v>
      </c>
      <c r="AE2692" s="127"/>
      <c r="AF2692" s="86"/>
      <c r="AG2692" s="86"/>
      <c r="AH2692" s="131"/>
      <c r="AI2692" s="88">
        <f t="shared" si="548"/>
        <v>0</v>
      </c>
      <c r="AJ2692" s="89" t="str">
        <f>IFERROR(IF(ISNA(MATCH($AV2692,Other_Category_Abbr,0)),INDEX(FGHG_List_Long_GWP,MATCH($AV2692,FGHG_List_Long,0)),INDEX(GWP_Other_Abbr,MATCH($AV2692,Other_Category_Abbr,0)))*SUM(V2692,AA2692,AD2692,AI2692),"")</f>
        <v/>
      </c>
      <c r="AK2692" s="89" t="str">
        <f>IFERROR(IF(ISNA(MATCH($AV2692,Other_Category_Abbr,0)),INDEX(FGHG_List_Long_GWP,MATCH($AV2692,FGHG_List_Long,0)),INDEX(GWP_Other_Abbr,MATCH($AV2692,Other_Category_Abbr,0)))*(T2692*(S2692+U2692)+W2692*(Y2692+X2692)+AD2692+AE2692*(AF2692+AG2692)),"")</f>
        <v/>
      </c>
      <c r="AL2692" s="90" t="str">
        <f t="shared" si="543"/>
        <v/>
      </c>
      <c r="AM2692" s="91" t="str">
        <f t="shared" si="544"/>
        <v/>
      </c>
      <c r="AP2692" s="92" t="b">
        <f t="shared" si="538"/>
        <v>0</v>
      </c>
      <c r="AQ2692" s="92" t="str">
        <f t="shared" si="539"/>
        <v xml:space="preserve"> </v>
      </c>
      <c r="AR2692" s="92" t="str">
        <f>IF(LEN(AQ2692)=1,"",COUNTIF($AQ$19:AQ2692,AQ2692)=1)</f>
        <v/>
      </c>
      <c r="AS2692" s="73"/>
      <c r="AT2692" s="73"/>
      <c r="AU2692" s="73"/>
      <c r="AV2692" s="235" t="str">
        <f>IF($P2692=Lists!$A$13,Lists!$A$29,IF($P2692=Lists!$A$14,Lists!$A$30,$P2692))</f>
        <v/>
      </c>
      <c r="AW2692" s="73"/>
      <c r="AX2692" s="73"/>
    </row>
    <row r="2693" spans="2:50" x14ac:dyDescent="0.3">
      <c r="B2693" s="137">
        <f t="shared" si="545"/>
        <v>2675</v>
      </c>
      <c r="C2693" s="24"/>
      <c r="D2693" s="24"/>
      <c r="E2693" s="24"/>
      <c r="F2693" s="25"/>
      <c r="G2693" s="24"/>
      <c r="H2693" s="30"/>
      <c r="I2693" s="24"/>
      <c r="J2693" s="50" t="str">
        <f t="shared" si="536"/>
        <v/>
      </c>
      <c r="K2693" s="30"/>
      <c r="L2693" s="236"/>
      <c r="M2693" s="30"/>
      <c r="N2693" s="30"/>
      <c r="O2693" s="46" t="str">
        <f t="shared" si="537"/>
        <v/>
      </c>
      <c r="P2693" s="239" t="str">
        <f t="shared" si="540"/>
        <v/>
      </c>
      <c r="Q2693" s="52" t="str">
        <f t="shared" si="541"/>
        <v/>
      </c>
      <c r="R2693" s="127"/>
      <c r="S2693" s="86"/>
      <c r="T2693" s="127"/>
      <c r="U2693" s="86"/>
      <c r="V2693" s="87">
        <f t="shared" si="546"/>
        <v>0</v>
      </c>
      <c r="W2693" s="130"/>
      <c r="X2693" s="86"/>
      <c r="Y2693" s="86"/>
      <c r="Z2693" s="131"/>
      <c r="AA2693" s="87">
        <f t="shared" si="542"/>
        <v>0</v>
      </c>
      <c r="AB2693" s="127"/>
      <c r="AC2693" s="86"/>
      <c r="AD2693" s="87">
        <f t="shared" si="547"/>
        <v>0</v>
      </c>
      <c r="AE2693" s="127"/>
      <c r="AF2693" s="86"/>
      <c r="AG2693" s="86"/>
      <c r="AH2693" s="131"/>
      <c r="AI2693" s="88">
        <f t="shared" si="548"/>
        <v>0</v>
      </c>
      <c r="AJ2693" s="89" t="str">
        <f>IFERROR(IF(ISNA(MATCH($AV2693,Other_Category_Abbr,0)),INDEX(FGHG_List_Long_GWP,MATCH($AV2693,FGHG_List_Long,0)),INDEX(GWP_Other_Abbr,MATCH($AV2693,Other_Category_Abbr,0)))*SUM(V2693,AA2693,AD2693,AI2693),"")</f>
        <v/>
      </c>
      <c r="AK2693" s="89" t="str">
        <f>IFERROR(IF(ISNA(MATCH($AV2693,Other_Category_Abbr,0)),INDEX(FGHG_List_Long_GWP,MATCH($AV2693,FGHG_List_Long,0)),INDEX(GWP_Other_Abbr,MATCH($AV2693,Other_Category_Abbr,0)))*(T2693*(S2693+U2693)+W2693*(Y2693+X2693)+AD2693+AE2693*(AF2693+AG2693)),"")</f>
        <v/>
      </c>
      <c r="AL2693" s="90" t="str">
        <f t="shared" si="543"/>
        <v/>
      </c>
      <c r="AM2693" s="91" t="str">
        <f t="shared" si="544"/>
        <v/>
      </c>
      <c r="AP2693" s="92" t="b">
        <f t="shared" si="538"/>
        <v>0</v>
      </c>
      <c r="AQ2693" s="92" t="str">
        <f t="shared" si="539"/>
        <v xml:space="preserve"> </v>
      </c>
      <c r="AR2693" s="92" t="str">
        <f>IF(LEN(AQ2693)=1,"",COUNTIF($AQ$19:AQ2693,AQ2693)=1)</f>
        <v/>
      </c>
      <c r="AS2693" s="73"/>
      <c r="AT2693" s="73"/>
      <c r="AU2693" s="73"/>
      <c r="AV2693" s="235" t="str">
        <f>IF($P2693=Lists!$A$13,Lists!$A$29,IF($P2693=Lists!$A$14,Lists!$A$30,$P2693))</f>
        <v/>
      </c>
      <c r="AW2693" s="73"/>
      <c r="AX2693" s="73"/>
    </row>
    <row r="2694" spans="2:50" x14ac:dyDescent="0.3">
      <c r="B2694" s="137">
        <f t="shared" si="545"/>
        <v>2676</v>
      </c>
      <c r="C2694" s="24"/>
      <c r="D2694" s="24"/>
      <c r="E2694" s="24"/>
      <c r="F2694" s="25"/>
      <c r="G2694" s="24"/>
      <c r="H2694" s="30"/>
      <c r="I2694" s="24"/>
      <c r="J2694" s="50" t="str">
        <f t="shared" si="536"/>
        <v/>
      </c>
      <c r="K2694" s="30"/>
      <c r="L2694" s="236"/>
      <c r="M2694" s="30"/>
      <c r="N2694" s="30"/>
      <c r="O2694" s="46" t="str">
        <f t="shared" si="537"/>
        <v/>
      </c>
      <c r="P2694" s="239" t="str">
        <f t="shared" si="540"/>
        <v/>
      </c>
      <c r="Q2694" s="52" t="str">
        <f t="shared" si="541"/>
        <v/>
      </c>
      <c r="R2694" s="127"/>
      <c r="S2694" s="86"/>
      <c r="T2694" s="127"/>
      <c r="U2694" s="86"/>
      <c r="V2694" s="87">
        <f t="shared" si="546"/>
        <v>0</v>
      </c>
      <c r="W2694" s="130"/>
      <c r="X2694" s="86"/>
      <c r="Y2694" s="86"/>
      <c r="Z2694" s="131"/>
      <c r="AA2694" s="87">
        <f t="shared" si="542"/>
        <v>0</v>
      </c>
      <c r="AB2694" s="127"/>
      <c r="AC2694" s="86"/>
      <c r="AD2694" s="87">
        <f t="shared" si="547"/>
        <v>0</v>
      </c>
      <c r="AE2694" s="127"/>
      <c r="AF2694" s="86"/>
      <c r="AG2694" s="86"/>
      <c r="AH2694" s="131"/>
      <c r="AI2694" s="88">
        <f t="shared" si="548"/>
        <v>0</v>
      </c>
      <c r="AJ2694" s="89" t="str">
        <f>IFERROR(IF(ISNA(MATCH($AV2694,Other_Category_Abbr,0)),INDEX(FGHG_List_Long_GWP,MATCH($AV2694,FGHG_List_Long,0)),INDEX(GWP_Other_Abbr,MATCH($AV2694,Other_Category_Abbr,0)))*SUM(V2694,AA2694,AD2694,AI2694),"")</f>
        <v/>
      </c>
      <c r="AK2694" s="89" t="str">
        <f>IFERROR(IF(ISNA(MATCH($AV2694,Other_Category_Abbr,0)),INDEX(FGHG_List_Long_GWP,MATCH($AV2694,FGHG_List_Long,0)),INDEX(GWP_Other_Abbr,MATCH($AV2694,Other_Category_Abbr,0)))*(T2694*(S2694+U2694)+W2694*(Y2694+X2694)+AD2694+AE2694*(AF2694+AG2694)),"")</f>
        <v/>
      </c>
      <c r="AL2694" s="90" t="str">
        <f t="shared" si="543"/>
        <v/>
      </c>
      <c r="AM2694" s="91" t="str">
        <f t="shared" si="544"/>
        <v/>
      </c>
      <c r="AP2694" s="92" t="b">
        <f t="shared" si="538"/>
        <v>0</v>
      </c>
      <c r="AQ2694" s="92" t="str">
        <f t="shared" si="539"/>
        <v xml:space="preserve"> </v>
      </c>
      <c r="AR2694" s="92" t="str">
        <f>IF(LEN(AQ2694)=1,"",COUNTIF($AQ$19:AQ2694,AQ2694)=1)</f>
        <v/>
      </c>
      <c r="AS2694" s="73"/>
      <c r="AT2694" s="73"/>
      <c r="AU2694" s="73"/>
      <c r="AV2694" s="235" t="str">
        <f>IF($P2694=Lists!$A$13,Lists!$A$29,IF($P2694=Lists!$A$14,Lists!$A$30,$P2694))</f>
        <v/>
      </c>
      <c r="AW2694" s="73"/>
      <c r="AX2694" s="73"/>
    </row>
    <row r="2695" spans="2:50" x14ac:dyDescent="0.3">
      <c r="B2695" s="137">
        <f t="shared" si="545"/>
        <v>2677</v>
      </c>
      <c r="C2695" s="24"/>
      <c r="D2695" s="24"/>
      <c r="E2695" s="24"/>
      <c r="F2695" s="25"/>
      <c r="G2695" s="24"/>
      <c r="H2695" s="30"/>
      <c r="I2695" s="24"/>
      <c r="J2695" s="50" t="str">
        <f t="shared" si="536"/>
        <v/>
      </c>
      <c r="K2695" s="30"/>
      <c r="L2695" s="236"/>
      <c r="M2695" s="30"/>
      <c r="N2695" s="30"/>
      <c r="O2695" s="46" t="str">
        <f t="shared" si="537"/>
        <v/>
      </c>
      <c r="P2695" s="239" t="str">
        <f t="shared" si="540"/>
        <v/>
      </c>
      <c r="Q2695" s="52" t="str">
        <f t="shared" si="541"/>
        <v/>
      </c>
      <c r="R2695" s="127"/>
      <c r="S2695" s="86"/>
      <c r="T2695" s="127"/>
      <c r="U2695" s="86"/>
      <c r="V2695" s="87">
        <f t="shared" si="546"/>
        <v>0</v>
      </c>
      <c r="W2695" s="130"/>
      <c r="X2695" s="86"/>
      <c r="Y2695" s="86"/>
      <c r="Z2695" s="131"/>
      <c r="AA2695" s="87">
        <f t="shared" si="542"/>
        <v>0</v>
      </c>
      <c r="AB2695" s="127"/>
      <c r="AC2695" s="86"/>
      <c r="AD2695" s="87">
        <f t="shared" si="547"/>
        <v>0</v>
      </c>
      <c r="AE2695" s="127"/>
      <c r="AF2695" s="86"/>
      <c r="AG2695" s="86"/>
      <c r="AH2695" s="131"/>
      <c r="AI2695" s="88">
        <f t="shared" si="548"/>
        <v>0</v>
      </c>
      <c r="AJ2695" s="89" t="str">
        <f>IFERROR(IF(ISNA(MATCH($AV2695,Other_Category_Abbr,0)),INDEX(FGHG_List_Long_GWP,MATCH($AV2695,FGHG_List_Long,0)),INDEX(GWP_Other_Abbr,MATCH($AV2695,Other_Category_Abbr,0)))*SUM(V2695,AA2695,AD2695,AI2695),"")</f>
        <v/>
      </c>
      <c r="AK2695" s="89" t="str">
        <f>IFERROR(IF(ISNA(MATCH($AV2695,Other_Category_Abbr,0)),INDEX(FGHG_List_Long_GWP,MATCH($AV2695,FGHG_List_Long,0)),INDEX(GWP_Other_Abbr,MATCH($AV2695,Other_Category_Abbr,0)))*(T2695*(S2695+U2695)+W2695*(Y2695+X2695)+AD2695+AE2695*(AF2695+AG2695)),"")</f>
        <v/>
      </c>
      <c r="AL2695" s="90" t="str">
        <f t="shared" si="543"/>
        <v/>
      </c>
      <c r="AM2695" s="91" t="str">
        <f t="shared" si="544"/>
        <v/>
      </c>
      <c r="AP2695" s="92" t="b">
        <f t="shared" si="538"/>
        <v>0</v>
      </c>
      <c r="AQ2695" s="92" t="str">
        <f t="shared" si="539"/>
        <v xml:space="preserve"> </v>
      </c>
      <c r="AR2695" s="92" t="str">
        <f>IF(LEN(AQ2695)=1,"",COUNTIF($AQ$19:AQ2695,AQ2695)=1)</f>
        <v/>
      </c>
      <c r="AS2695" s="73"/>
      <c r="AT2695" s="73"/>
      <c r="AU2695" s="73"/>
      <c r="AV2695" s="235" t="str">
        <f>IF($P2695=Lists!$A$13,Lists!$A$29,IF($P2695=Lists!$A$14,Lists!$A$30,$P2695))</f>
        <v/>
      </c>
      <c r="AW2695" s="73"/>
      <c r="AX2695" s="73"/>
    </row>
    <row r="2696" spans="2:50" x14ac:dyDescent="0.3">
      <c r="B2696" s="137">
        <f t="shared" si="545"/>
        <v>2678</v>
      </c>
      <c r="C2696" s="24"/>
      <c r="D2696" s="24"/>
      <c r="E2696" s="24"/>
      <c r="F2696" s="25"/>
      <c r="G2696" s="24"/>
      <c r="H2696" s="30"/>
      <c r="I2696" s="24"/>
      <c r="J2696" s="50" t="str">
        <f t="shared" si="536"/>
        <v/>
      </c>
      <c r="K2696" s="30"/>
      <c r="L2696" s="236"/>
      <c r="M2696" s="30"/>
      <c r="N2696" s="30"/>
      <c r="O2696" s="46" t="str">
        <f t="shared" si="537"/>
        <v/>
      </c>
      <c r="P2696" s="239" t="str">
        <f t="shared" si="540"/>
        <v/>
      </c>
      <c r="Q2696" s="52" t="str">
        <f t="shared" si="541"/>
        <v/>
      </c>
      <c r="R2696" s="127"/>
      <c r="S2696" s="86"/>
      <c r="T2696" s="127"/>
      <c r="U2696" s="86"/>
      <c r="V2696" s="87">
        <f t="shared" si="546"/>
        <v>0</v>
      </c>
      <c r="W2696" s="130"/>
      <c r="X2696" s="86"/>
      <c r="Y2696" s="86"/>
      <c r="Z2696" s="131"/>
      <c r="AA2696" s="87">
        <f t="shared" si="542"/>
        <v>0</v>
      </c>
      <c r="AB2696" s="127"/>
      <c r="AC2696" s="86"/>
      <c r="AD2696" s="87">
        <f t="shared" si="547"/>
        <v>0</v>
      </c>
      <c r="AE2696" s="127"/>
      <c r="AF2696" s="86"/>
      <c r="AG2696" s="86"/>
      <c r="AH2696" s="131"/>
      <c r="AI2696" s="88">
        <f t="shared" si="548"/>
        <v>0</v>
      </c>
      <c r="AJ2696" s="89" t="str">
        <f>IFERROR(IF(ISNA(MATCH($AV2696,Other_Category_Abbr,0)),INDEX(FGHG_List_Long_GWP,MATCH($AV2696,FGHG_List_Long,0)),INDEX(GWP_Other_Abbr,MATCH($AV2696,Other_Category_Abbr,0)))*SUM(V2696,AA2696,AD2696,AI2696),"")</f>
        <v/>
      </c>
      <c r="AK2696" s="89" t="str">
        <f>IFERROR(IF(ISNA(MATCH($AV2696,Other_Category_Abbr,0)),INDEX(FGHG_List_Long_GWP,MATCH($AV2696,FGHG_List_Long,0)),INDEX(GWP_Other_Abbr,MATCH($AV2696,Other_Category_Abbr,0)))*(T2696*(S2696+U2696)+W2696*(Y2696+X2696)+AD2696+AE2696*(AF2696+AG2696)),"")</f>
        <v/>
      </c>
      <c r="AL2696" s="90" t="str">
        <f t="shared" si="543"/>
        <v/>
      </c>
      <c r="AM2696" s="91" t="str">
        <f t="shared" si="544"/>
        <v/>
      </c>
      <c r="AP2696" s="92" t="b">
        <f t="shared" si="538"/>
        <v>0</v>
      </c>
      <c r="AQ2696" s="92" t="str">
        <f t="shared" si="539"/>
        <v xml:space="preserve"> </v>
      </c>
      <c r="AR2696" s="92" t="str">
        <f>IF(LEN(AQ2696)=1,"",COUNTIF($AQ$19:AQ2696,AQ2696)=1)</f>
        <v/>
      </c>
      <c r="AS2696" s="73"/>
      <c r="AT2696" s="73"/>
      <c r="AU2696" s="73"/>
      <c r="AV2696" s="235" t="str">
        <f>IF($P2696=Lists!$A$13,Lists!$A$29,IF($P2696=Lists!$A$14,Lists!$A$30,$P2696))</f>
        <v/>
      </c>
      <c r="AW2696" s="73"/>
      <c r="AX2696" s="73"/>
    </row>
    <row r="2697" spans="2:50" x14ac:dyDescent="0.3">
      <c r="B2697" s="137">
        <f t="shared" si="545"/>
        <v>2679</v>
      </c>
      <c r="C2697" s="24"/>
      <c r="D2697" s="24"/>
      <c r="E2697" s="24"/>
      <c r="F2697" s="25"/>
      <c r="G2697" s="24"/>
      <c r="H2697" s="30"/>
      <c r="I2697" s="24"/>
      <c r="J2697" s="50" t="str">
        <f t="shared" si="536"/>
        <v/>
      </c>
      <c r="K2697" s="30"/>
      <c r="L2697" s="236"/>
      <c r="M2697" s="30"/>
      <c r="N2697" s="30"/>
      <c r="O2697" s="46" t="str">
        <f t="shared" si="537"/>
        <v/>
      </c>
      <c r="P2697" s="239" t="str">
        <f t="shared" si="540"/>
        <v/>
      </c>
      <c r="Q2697" s="52" t="str">
        <f t="shared" si="541"/>
        <v/>
      </c>
      <c r="R2697" s="127"/>
      <c r="S2697" s="86"/>
      <c r="T2697" s="127"/>
      <c r="U2697" s="86"/>
      <c r="V2697" s="87">
        <f t="shared" si="546"/>
        <v>0</v>
      </c>
      <c r="W2697" s="130"/>
      <c r="X2697" s="86"/>
      <c r="Y2697" s="86"/>
      <c r="Z2697" s="131"/>
      <c r="AA2697" s="87">
        <f t="shared" si="542"/>
        <v>0</v>
      </c>
      <c r="AB2697" s="127"/>
      <c r="AC2697" s="86"/>
      <c r="AD2697" s="87">
        <f t="shared" si="547"/>
        <v>0</v>
      </c>
      <c r="AE2697" s="127"/>
      <c r="AF2697" s="86"/>
      <c r="AG2697" s="86"/>
      <c r="AH2697" s="131"/>
      <c r="AI2697" s="88">
        <f t="shared" si="548"/>
        <v>0</v>
      </c>
      <c r="AJ2697" s="89" t="str">
        <f>IFERROR(IF(ISNA(MATCH($AV2697,Other_Category_Abbr,0)),INDEX(FGHG_List_Long_GWP,MATCH($AV2697,FGHG_List_Long,0)),INDEX(GWP_Other_Abbr,MATCH($AV2697,Other_Category_Abbr,0)))*SUM(V2697,AA2697,AD2697,AI2697),"")</f>
        <v/>
      </c>
      <c r="AK2697" s="89" t="str">
        <f>IFERROR(IF(ISNA(MATCH($AV2697,Other_Category_Abbr,0)),INDEX(FGHG_List_Long_GWP,MATCH($AV2697,FGHG_List_Long,0)),INDEX(GWP_Other_Abbr,MATCH($AV2697,Other_Category_Abbr,0)))*(T2697*(S2697+U2697)+W2697*(Y2697+X2697)+AD2697+AE2697*(AF2697+AG2697)),"")</f>
        <v/>
      </c>
      <c r="AL2697" s="90" t="str">
        <f t="shared" si="543"/>
        <v/>
      </c>
      <c r="AM2697" s="91" t="str">
        <f t="shared" si="544"/>
        <v/>
      </c>
      <c r="AP2697" s="92" t="b">
        <f t="shared" si="538"/>
        <v>0</v>
      </c>
      <c r="AQ2697" s="92" t="str">
        <f t="shared" si="539"/>
        <v xml:space="preserve"> </v>
      </c>
      <c r="AR2697" s="92" t="str">
        <f>IF(LEN(AQ2697)=1,"",COUNTIF($AQ$19:AQ2697,AQ2697)=1)</f>
        <v/>
      </c>
      <c r="AS2697" s="73"/>
      <c r="AT2697" s="73"/>
      <c r="AU2697" s="73"/>
      <c r="AV2697" s="235" t="str">
        <f>IF($P2697=Lists!$A$13,Lists!$A$29,IF($P2697=Lists!$A$14,Lists!$A$30,$P2697))</f>
        <v/>
      </c>
      <c r="AW2697" s="73"/>
      <c r="AX2697" s="73"/>
    </row>
    <row r="2698" spans="2:50" x14ac:dyDescent="0.3">
      <c r="B2698" s="137">
        <f t="shared" si="545"/>
        <v>2680</v>
      </c>
      <c r="C2698" s="24"/>
      <c r="D2698" s="24"/>
      <c r="E2698" s="24"/>
      <c r="F2698" s="25"/>
      <c r="G2698" s="24"/>
      <c r="H2698" s="30"/>
      <c r="I2698" s="24"/>
      <c r="J2698" s="50" t="str">
        <f t="shared" si="536"/>
        <v/>
      </c>
      <c r="K2698" s="30"/>
      <c r="L2698" s="236"/>
      <c r="M2698" s="30"/>
      <c r="N2698" s="30"/>
      <c r="O2698" s="46" t="str">
        <f t="shared" si="537"/>
        <v/>
      </c>
      <c r="P2698" s="239" t="str">
        <f t="shared" si="540"/>
        <v/>
      </c>
      <c r="Q2698" s="52" t="str">
        <f t="shared" si="541"/>
        <v/>
      </c>
      <c r="R2698" s="127"/>
      <c r="S2698" s="86"/>
      <c r="T2698" s="127"/>
      <c r="U2698" s="86"/>
      <c r="V2698" s="87">
        <f t="shared" si="546"/>
        <v>0</v>
      </c>
      <c r="W2698" s="130"/>
      <c r="X2698" s="86"/>
      <c r="Y2698" s="86"/>
      <c r="Z2698" s="131"/>
      <c r="AA2698" s="87">
        <f t="shared" si="542"/>
        <v>0</v>
      </c>
      <c r="AB2698" s="127"/>
      <c r="AC2698" s="86"/>
      <c r="AD2698" s="87">
        <f t="shared" si="547"/>
        <v>0</v>
      </c>
      <c r="AE2698" s="127"/>
      <c r="AF2698" s="86"/>
      <c r="AG2698" s="86"/>
      <c r="AH2698" s="131"/>
      <c r="AI2698" s="88">
        <f t="shared" si="548"/>
        <v>0</v>
      </c>
      <c r="AJ2698" s="89" t="str">
        <f>IFERROR(IF(ISNA(MATCH($AV2698,Other_Category_Abbr,0)),INDEX(FGHG_List_Long_GWP,MATCH($AV2698,FGHG_List_Long,0)),INDEX(GWP_Other_Abbr,MATCH($AV2698,Other_Category_Abbr,0)))*SUM(V2698,AA2698,AD2698,AI2698),"")</f>
        <v/>
      </c>
      <c r="AK2698" s="89" t="str">
        <f>IFERROR(IF(ISNA(MATCH($AV2698,Other_Category_Abbr,0)),INDEX(FGHG_List_Long_GWP,MATCH($AV2698,FGHG_List_Long,0)),INDEX(GWP_Other_Abbr,MATCH($AV2698,Other_Category_Abbr,0)))*(T2698*(S2698+U2698)+W2698*(Y2698+X2698)+AD2698+AE2698*(AF2698+AG2698)),"")</f>
        <v/>
      </c>
      <c r="AL2698" s="90" t="str">
        <f t="shared" si="543"/>
        <v/>
      </c>
      <c r="AM2698" s="91" t="str">
        <f t="shared" si="544"/>
        <v/>
      </c>
      <c r="AP2698" s="92" t="b">
        <f t="shared" si="538"/>
        <v>0</v>
      </c>
      <c r="AQ2698" s="92" t="str">
        <f t="shared" si="539"/>
        <v xml:space="preserve"> </v>
      </c>
      <c r="AR2698" s="92" t="str">
        <f>IF(LEN(AQ2698)=1,"",COUNTIF($AQ$19:AQ2698,AQ2698)=1)</f>
        <v/>
      </c>
      <c r="AS2698" s="73"/>
      <c r="AT2698" s="73"/>
      <c r="AU2698" s="73"/>
      <c r="AV2698" s="235" t="str">
        <f>IF($P2698=Lists!$A$13,Lists!$A$29,IF($P2698=Lists!$A$14,Lists!$A$30,$P2698))</f>
        <v/>
      </c>
      <c r="AW2698" s="73"/>
      <c r="AX2698" s="73"/>
    </row>
    <row r="2699" spans="2:50" x14ac:dyDescent="0.3">
      <c r="B2699" s="137">
        <f t="shared" si="545"/>
        <v>2681</v>
      </c>
      <c r="C2699" s="24"/>
      <c r="D2699" s="24"/>
      <c r="E2699" s="24"/>
      <c r="F2699" s="25"/>
      <c r="G2699" s="24"/>
      <c r="H2699" s="30"/>
      <c r="I2699" s="24"/>
      <c r="J2699" s="50" t="str">
        <f t="shared" si="536"/>
        <v/>
      </c>
      <c r="K2699" s="30"/>
      <c r="L2699" s="236"/>
      <c r="M2699" s="30"/>
      <c r="N2699" s="30"/>
      <c r="O2699" s="46" t="str">
        <f t="shared" si="537"/>
        <v/>
      </c>
      <c r="P2699" s="239" t="str">
        <f t="shared" si="540"/>
        <v/>
      </c>
      <c r="Q2699" s="52" t="str">
        <f t="shared" si="541"/>
        <v/>
      </c>
      <c r="R2699" s="127"/>
      <c r="S2699" s="86"/>
      <c r="T2699" s="127"/>
      <c r="U2699" s="86"/>
      <c r="V2699" s="87">
        <f t="shared" si="546"/>
        <v>0</v>
      </c>
      <c r="W2699" s="130"/>
      <c r="X2699" s="86"/>
      <c r="Y2699" s="86"/>
      <c r="Z2699" s="131"/>
      <c r="AA2699" s="87">
        <f t="shared" si="542"/>
        <v>0</v>
      </c>
      <c r="AB2699" s="127"/>
      <c r="AC2699" s="86"/>
      <c r="AD2699" s="87">
        <f t="shared" si="547"/>
        <v>0</v>
      </c>
      <c r="AE2699" s="127"/>
      <c r="AF2699" s="86"/>
      <c r="AG2699" s="86"/>
      <c r="AH2699" s="131"/>
      <c r="AI2699" s="88">
        <f t="shared" si="548"/>
        <v>0</v>
      </c>
      <c r="AJ2699" s="89" t="str">
        <f>IFERROR(IF(ISNA(MATCH($AV2699,Other_Category_Abbr,0)),INDEX(FGHG_List_Long_GWP,MATCH($AV2699,FGHG_List_Long,0)),INDEX(GWP_Other_Abbr,MATCH($AV2699,Other_Category_Abbr,0)))*SUM(V2699,AA2699,AD2699,AI2699),"")</f>
        <v/>
      </c>
      <c r="AK2699" s="89" t="str">
        <f>IFERROR(IF(ISNA(MATCH($AV2699,Other_Category_Abbr,0)),INDEX(FGHG_List_Long_GWP,MATCH($AV2699,FGHG_List_Long,0)),INDEX(GWP_Other_Abbr,MATCH($AV2699,Other_Category_Abbr,0)))*(T2699*(S2699+U2699)+W2699*(Y2699+X2699)+AD2699+AE2699*(AF2699+AG2699)),"")</f>
        <v/>
      </c>
      <c r="AL2699" s="90" t="str">
        <f t="shared" si="543"/>
        <v/>
      </c>
      <c r="AM2699" s="91" t="str">
        <f t="shared" si="544"/>
        <v/>
      </c>
      <c r="AP2699" s="92" t="b">
        <f t="shared" si="538"/>
        <v>0</v>
      </c>
      <c r="AQ2699" s="92" t="str">
        <f t="shared" si="539"/>
        <v xml:space="preserve"> </v>
      </c>
      <c r="AR2699" s="92" t="str">
        <f>IF(LEN(AQ2699)=1,"",COUNTIF($AQ$19:AQ2699,AQ2699)=1)</f>
        <v/>
      </c>
      <c r="AS2699" s="73"/>
      <c r="AT2699" s="73"/>
      <c r="AU2699" s="73"/>
      <c r="AV2699" s="235" t="str">
        <f>IF($P2699=Lists!$A$13,Lists!$A$29,IF($P2699=Lists!$A$14,Lists!$A$30,$P2699))</f>
        <v/>
      </c>
      <c r="AW2699" s="73"/>
      <c r="AX2699" s="73"/>
    </row>
    <row r="2700" spans="2:50" x14ac:dyDescent="0.3">
      <c r="B2700" s="137">
        <f t="shared" si="545"/>
        <v>2682</v>
      </c>
      <c r="C2700" s="24"/>
      <c r="D2700" s="24"/>
      <c r="E2700" s="24"/>
      <c r="F2700" s="25"/>
      <c r="G2700" s="24"/>
      <c r="H2700" s="30"/>
      <c r="I2700" s="24"/>
      <c r="J2700" s="50" t="str">
        <f t="shared" si="536"/>
        <v/>
      </c>
      <c r="K2700" s="30"/>
      <c r="L2700" s="236"/>
      <c r="M2700" s="30"/>
      <c r="N2700" s="30"/>
      <c r="O2700" s="46" t="str">
        <f t="shared" si="537"/>
        <v/>
      </c>
      <c r="P2700" s="239" t="str">
        <f t="shared" si="540"/>
        <v/>
      </c>
      <c r="Q2700" s="52" t="str">
        <f t="shared" si="541"/>
        <v/>
      </c>
      <c r="R2700" s="127"/>
      <c r="S2700" s="86"/>
      <c r="T2700" s="127"/>
      <c r="U2700" s="86"/>
      <c r="V2700" s="87">
        <f t="shared" si="546"/>
        <v>0</v>
      </c>
      <c r="W2700" s="130"/>
      <c r="X2700" s="86"/>
      <c r="Y2700" s="86"/>
      <c r="Z2700" s="131"/>
      <c r="AA2700" s="87">
        <f t="shared" si="542"/>
        <v>0</v>
      </c>
      <c r="AB2700" s="127"/>
      <c r="AC2700" s="86"/>
      <c r="AD2700" s="87">
        <f t="shared" si="547"/>
        <v>0</v>
      </c>
      <c r="AE2700" s="127"/>
      <c r="AF2700" s="86"/>
      <c r="AG2700" s="86"/>
      <c r="AH2700" s="131"/>
      <c r="AI2700" s="88">
        <f t="shared" si="548"/>
        <v>0</v>
      </c>
      <c r="AJ2700" s="89" t="str">
        <f>IFERROR(IF(ISNA(MATCH($AV2700,Other_Category_Abbr,0)),INDEX(FGHG_List_Long_GWP,MATCH($AV2700,FGHG_List_Long,0)),INDEX(GWP_Other_Abbr,MATCH($AV2700,Other_Category_Abbr,0)))*SUM(V2700,AA2700,AD2700,AI2700),"")</f>
        <v/>
      </c>
      <c r="AK2700" s="89" t="str">
        <f>IFERROR(IF(ISNA(MATCH($AV2700,Other_Category_Abbr,0)),INDEX(FGHG_List_Long_GWP,MATCH($AV2700,FGHG_List_Long,0)),INDEX(GWP_Other_Abbr,MATCH($AV2700,Other_Category_Abbr,0)))*(T2700*(S2700+U2700)+W2700*(Y2700+X2700)+AD2700+AE2700*(AF2700+AG2700)),"")</f>
        <v/>
      </c>
      <c r="AL2700" s="90" t="str">
        <f t="shared" si="543"/>
        <v/>
      </c>
      <c r="AM2700" s="91" t="str">
        <f t="shared" si="544"/>
        <v/>
      </c>
      <c r="AP2700" s="92" t="b">
        <f t="shared" si="538"/>
        <v>0</v>
      </c>
      <c r="AQ2700" s="92" t="str">
        <f t="shared" si="539"/>
        <v xml:space="preserve"> </v>
      </c>
      <c r="AR2700" s="92" t="str">
        <f>IF(LEN(AQ2700)=1,"",COUNTIF($AQ$19:AQ2700,AQ2700)=1)</f>
        <v/>
      </c>
      <c r="AS2700" s="73"/>
      <c r="AT2700" s="73"/>
      <c r="AU2700" s="73"/>
      <c r="AV2700" s="235" t="str">
        <f>IF($P2700=Lists!$A$13,Lists!$A$29,IF($P2700=Lists!$A$14,Lists!$A$30,$P2700))</f>
        <v/>
      </c>
      <c r="AW2700" s="73"/>
      <c r="AX2700" s="73"/>
    </row>
    <row r="2701" spans="2:50" x14ac:dyDescent="0.3">
      <c r="B2701" s="137">
        <f t="shared" si="545"/>
        <v>2683</v>
      </c>
      <c r="C2701" s="24"/>
      <c r="D2701" s="24"/>
      <c r="E2701" s="24"/>
      <c r="F2701" s="25"/>
      <c r="G2701" s="24"/>
      <c r="H2701" s="30"/>
      <c r="I2701" s="24"/>
      <c r="J2701" s="50" t="str">
        <f t="shared" si="536"/>
        <v/>
      </c>
      <c r="K2701" s="30"/>
      <c r="L2701" s="236"/>
      <c r="M2701" s="30"/>
      <c r="N2701" s="30"/>
      <c r="O2701" s="46" t="str">
        <f t="shared" si="537"/>
        <v/>
      </c>
      <c r="P2701" s="239" t="str">
        <f t="shared" si="540"/>
        <v/>
      </c>
      <c r="Q2701" s="52" t="str">
        <f t="shared" si="541"/>
        <v/>
      </c>
      <c r="R2701" s="127"/>
      <c r="S2701" s="86"/>
      <c r="T2701" s="127"/>
      <c r="U2701" s="86"/>
      <c r="V2701" s="87">
        <f t="shared" si="546"/>
        <v>0</v>
      </c>
      <c r="W2701" s="130"/>
      <c r="X2701" s="86"/>
      <c r="Y2701" s="86"/>
      <c r="Z2701" s="131"/>
      <c r="AA2701" s="87">
        <f t="shared" si="542"/>
        <v>0</v>
      </c>
      <c r="AB2701" s="127"/>
      <c r="AC2701" s="86"/>
      <c r="AD2701" s="87">
        <f t="shared" si="547"/>
        <v>0</v>
      </c>
      <c r="AE2701" s="127"/>
      <c r="AF2701" s="86"/>
      <c r="AG2701" s="86"/>
      <c r="AH2701" s="131"/>
      <c r="AI2701" s="88">
        <f t="shared" si="548"/>
        <v>0</v>
      </c>
      <c r="AJ2701" s="89" t="str">
        <f>IFERROR(IF(ISNA(MATCH($AV2701,Other_Category_Abbr,0)),INDEX(FGHG_List_Long_GWP,MATCH($AV2701,FGHG_List_Long,0)),INDEX(GWP_Other_Abbr,MATCH($AV2701,Other_Category_Abbr,0)))*SUM(V2701,AA2701,AD2701,AI2701),"")</f>
        <v/>
      </c>
      <c r="AK2701" s="89" t="str">
        <f>IFERROR(IF(ISNA(MATCH($AV2701,Other_Category_Abbr,0)),INDEX(FGHG_List_Long_GWP,MATCH($AV2701,FGHG_List_Long,0)),INDEX(GWP_Other_Abbr,MATCH($AV2701,Other_Category_Abbr,0)))*(T2701*(S2701+U2701)+W2701*(Y2701+X2701)+AD2701+AE2701*(AF2701+AG2701)),"")</f>
        <v/>
      </c>
      <c r="AL2701" s="90" t="str">
        <f t="shared" si="543"/>
        <v/>
      </c>
      <c r="AM2701" s="91" t="str">
        <f t="shared" si="544"/>
        <v/>
      </c>
      <c r="AP2701" s="92" t="b">
        <f t="shared" si="538"/>
        <v>0</v>
      </c>
      <c r="AQ2701" s="92" t="str">
        <f t="shared" si="539"/>
        <v xml:space="preserve"> </v>
      </c>
      <c r="AR2701" s="92" t="str">
        <f>IF(LEN(AQ2701)=1,"",COUNTIF($AQ$19:AQ2701,AQ2701)=1)</f>
        <v/>
      </c>
      <c r="AS2701" s="73"/>
      <c r="AT2701" s="73"/>
      <c r="AU2701" s="73"/>
      <c r="AV2701" s="235" t="str">
        <f>IF($P2701=Lists!$A$13,Lists!$A$29,IF($P2701=Lists!$A$14,Lists!$A$30,$P2701))</f>
        <v/>
      </c>
      <c r="AW2701" s="73"/>
      <c r="AX2701" s="73"/>
    </row>
    <row r="2702" spans="2:50" x14ac:dyDescent="0.3">
      <c r="B2702" s="137">
        <f t="shared" si="545"/>
        <v>2684</v>
      </c>
      <c r="C2702" s="24"/>
      <c r="D2702" s="24"/>
      <c r="E2702" s="24"/>
      <c r="F2702" s="25"/>
      <c r="G2702" s="24"/>
      <c r="H2702" s="30"/>
      <c r="I2702" s="24"/>
      <c r="J2702" s="50" t="str">
        <f t="shared" si="536"/>
        <v/>
      </c>
      <c r="K2702" s="30"/>
      <c r="L2702" s="236"/>
      <c r="M2702" s="30"/>
      <c r="N2702" s="30"/>
      <c r="O2702" s="46" t="str">
        <f t="shared" si="537"/>
        <v/>
      </c>
      <c r="P2702" s="239" t="str">
        <f t="shared" si="540"/>
        <v/>
      </c>
      <c r="Q2702" s="52" t="str">
        <f t="shared" si="541"/>
        <v/>
      </c>
      <c r="R2702" s="127"/>
      <c r="S2702" s="86"/>
      <c r="T2702" s="127"/>
      <c r="U2702" s="86"/>
      <c r="V2702" s="87">
        <f t="shared" si="546"/>
        <v>0</v>
      </c>
      <c r="W2702" s="130"/>
      <c r="X2702" s="86"/>
      <c r="Y2702" s="86"/>
      <c r="Z2702" s="131"/>
      <c r="AA2702" s="87">
        <f t="shared" si="542"/>
        <v>0</v>
      </c>
      <c r="AB2702" s="127"/>
      <c r="AC2702" s="86"/>
      <c r="AD2702" s="87">
        <f t="shared" si="547"/>
        <v>0</v>
      </c>
      <c r="AE2702" s="127"/>
      <c r="AF2702" s="86"/>
      <c r="AG2702" s="86"/>
      <c r="AH2702" s="131"/>
      <c r="AI2702" s="88">
        <f t="shared" si="548"/>
        <v>0</v>
      </c>
      <c r="AJ2702" s="89" t="str">
        <f>IFERROR(IF(ISNA(MATCH($AV2702,Other_Category_Abbr,0)),INDEX(FGHG_List_Long_GWP,MATCH($AV2702,FGHG_List_Long,0)),INDEX(GWP_Other_Abbr,MATCH($AV2702,Other_Category_Abbr,0)))*SUM(V2702,AA2702,AD2702,AI2702),"")</f>
        <v/>
      </c>
      <c r="AK2702" s="89" t="str">
        <f>IFERROR(IF(ISNA(MATCH($AV2702,Other_Category_Abbr,0)),INDEX(FGHG_List_Long_GWP,MATCH($AV2702,FGHG_List_Long,0)),INDEX(GWP_Other_Abbr,MATCH($AV2702,Other_Category_Abbr,0)))*(T2702*(S2702+U2702)+W2702*(Y2702+X2702)+AD2702+AE2702*(AF2702+AG2702)),"")</f>
        <v/>
      </c>
      <c r="AL2702" s="90" t="str">
        <f t="shared" si="543"/>
        <v/>
      </c>
      <c r="AM2702" s="91" t="str">
        <f t="shared" si="544"/>
        <v/>
      </c>
      <c r="AP2702" s="92" t="b">
        <f t="shared" si="538"/>
        <v>0</v>
      </c>
      <c r="AQ2702" s="92" t="str">
        <f t="shared" si="539"/>
        <v xml:space="preserve"> </v>
      </c>
      <c r="AR2702" s="92" t="str">
        <f>IF(LEN(AQ2702)=1,"",COUNTIF($AQ$19:AQ2702,AQ2702)=1)</f>
        <v/>
      </c>
      <c r="AS2702" s="73"/>
      <c r="AT2702" s="73"/>
      <c r="AU2702" s="73"/>
      <c r="AV2702" s="235" t="str">
        <f>IF($P2702=Lists!$A$13,Lists!$A$29,IF($P2702=Lists!$A$14,Lists!$A$30,$P2702))</f>
        <v/>
      </c>
      <c r="AW2702" s="73"/>
      <c r="AX2702" s="73"/>
    </row>
    <row r="2703" spans="2:50" x14ac:dyDescent="0.3">
      <c r="B2703" s="137">
        <f t="shared" si="545"/>
        <v>2685</v>
      </c>
      <c r="C2703" s="24"/>
      <c r="D2703" s="24"/>
      <c r="E2703" s="24"/>
      <c r="F2703" s="25"/>
      <c r="G2703" s="24"/>
      <c r="H2703" s="30"/>
      <c r="I2703" s="24"/>
      <c r="J2703" s="50" t="str">
        <f t="shared" si="536"/>
        <v/>
      </c>
      <c r="K2703" s="30"/>
      <c r="L2703" s="236"/>
      <c r="M2703" s="30"/>
      <c r="N2703" s="30"/>
      <c r="O2703" s="46" t="str">
        <f t="shared" si="537"/>
        <v/>
      </c>
      <c r="P2703" s="239" t="str">
        <f t="shared" si="540"/>
        <v/>
      </c>
      <c r="Q2703" s="52" t="str">
        <f t="shared" si="541"/>
        <v/>
      </c>
      <c r="R2703" s="127"/>
      <c r="S2703" s="86"/>
      <c r="T2703" s="127"/>
      <c r="U2703" s="86"/>
      <c r="V2703" s="87">
        <f t="shared" si="546"/>
        <v>0</v>
      </c>
      <c r="W2703" s="130"/>
      <c r="X2703" s="86"/>
      <c r="Y2703" s="86"/>
      <c r="Z2703" s="131"/>
      <c r="AA2703" s="87">
        <f t="shared" si="542"/>
        <v>0</v>
      </c>
      <c r="AB2703" s="127"/>
      <c r="AC2703" s="86"/>
      <c r="AD2703" s="87">
        <f t="shared" si="547"/>
        <v>0</v>
      </c>
      <c r="AE2703" s="127"/>
      <c r="AF2703" s="86"/>
      <c r="AG2703" s="86"/>
      <c r="AH2703" s="131"/>
      <c r="AI2703" s="88">
        <f t="shared" si="548"/>
        <v>0</v>
      </c>
      <c r="AJ2703" s="89" t="str">
        <f>IFERROR(IF(ISNA(MATCH($AV2703,Other_Category_Abbr,0)),INDEX(FGHG_List_Long_GWP,MATCH($AV2703,FGHG_List_Long,0)),INDEX(GWP_Other_Abbr,MATCH($AV2703,Other_Category_Abbr,0)))*SUM(V2703,AA2703,AD2703,AI2703),"")</f>
        <v/>
      </c>
      <c r="AK2703" s="89" t="str">
        <f>IFERROR(IF(ISNA(MATCH($AV2703,Other_Category_Abbr,0)),INDEX(FGHG_List_Long_GWP,MATCH($AV2703,FGHG_List_Long,0)),INDEX(GWP_Other_Abbr,MATCH($AV2703,Other_Category_Abbr,0)))*(T2703*(S2703+U2703)+W2703*(Y2703+X2703)+AD2703+AE2703*(AF2703+AG2703)),"")</f>
        <v/>
      </c>
      <c r="AL2703" s="90" t="str">
        <f t="shared" si="543"/>
        <v/>
      </c>
      <c r="AM2703" s="91" t="str">
        <f t="shared" si="544"/>
        <v/>
      </c>
      <c r="AP2703" s="92" t="b">
        <f t="shared" si="538"/>
        <v>0</v>
      </c>
      <c r="AQ2703" s="92" t="str">
        <f t="shared" si="539"/>
        <v xml:space="preserve"> </v>
      </c>
      <c r="AR2703" s="92" t="str">
        <f>IF(LEN(AQ2703)=1,"",COUNTIF($AQ$19:AQ2703,AQ2703)=1)</f>
        <v/>
      </c>
      <c r="AS2703" s="73"/>
      <c r="AT2703" s="73"/>
      <c r="AU2703" s="73"/>
      <c r="AV2703" s="235" t="str">
        <f>IF($P2703=Lists!$A$13,Lists!$A$29,IF($P2703=Lists!$A$14,Lists!$A$30,$P2703))</f>
        <v/>
      </c>
      <c r="AW2703" s="73"/>
      <c r="AX2703" s="73"/>
    </row>
    <row r="2704" spans="2:50" x14ac:dyDescent="0.3">
      <c r="B2704" s="137">
        <f t="shared" si="545"/>
        <v>2686</v>
      </c>
      <c r="C2704" s="24"/>
      <c r="D2704" s="24"/>
      <c r="E2704" s="24"/>
      <c r="F2704" s="25"/>
      <c r="G2704" s="24"/>
      <c r="H2704" s="30"/>
      <c r="I2704" s="24"/>
      <c r="J2704" s="50" t="str">
        <f t="shared" si="536"/>
        <v/>
      </c>
      <c r="K2704" s="30"/>
      <c r="L2704" s="236"/>
      <c r="M2704" s="30"/>
      <c r="N2704" s="30"/>
      <c r="O2704" s="46" t="str">
        <f t="shared" si="537"/>
        <v/>
      </c>
      <c r="P2704" s="239" t="str">
        <f t="shared" si="540"/>
        <v/>
      </c>
      <c r="Q2704" s="52" t="str">
        <f t="shared" si="541"/>
        <v/>
      </c>
      <c r="R2704" s="127"/>
      <c r="S2704" s="86"/>
      <c r="T2704" s="127"/>
      <c r="U2704" s="86"/>
      <c r="V2704" s="87">
        <f t="shared" si="546"/>
        <v>0</v>
      </c>
      <c r="W2704" s="130"/>
      <c r="X2704" s="86"/>
      <c r="Y2704" s="86"/>
      <c r="Z2704" s="131"/>
      <c r="AA2704" s="87">
        <f t="shared" si="542"/>
        <v>0</v>
      </c>
      <c r="AB2704" s="127"/>
      <c r="AC2704" s="86"/>
      <c r="AD2704" s="87">
        <f t="shared" si="547"/>
        <v>0</v>
      </c>
      <c r="AE2704" s="127"/>
      <c r="AF2704" s="86"/>
      <c r="AG2704" s="86"/>
      <c r="AH2704" s="131"/>
      <c r="AI2704" s="88">
        <f t="shared" si="548"/>
        <v>0</v>
      </c>
      <c r="AJ2704" s="89" t="str">
        <f>IFERROR(IF(ISNA(MATCH($AV2704,Other_Category_Abbr,0)),INDEX(FGHG_List_Long_GWP,MATCH($AV2704,FGHG_List_Long,0)),INDEX(GWP_Other_Abbr,MATCH($AV2704,Other_Category_Abbr,0)))*SUM(V2704,AA2704,AD2704,AI2704),"")</f>
        <v/>
      </c>
      <c r="AK2704" s="89" t="str">
        <f>IFERROR(IF(ISNA(MATCH($AV2704,Other_Category_Abbr,0)),INDEX(FGHG_List_Long_GWP,MATCH($AV2704,FGHG_List_Long,0)),INDEX(GWP_Other_Abbr,MATCH($AV2704,Other_Category_Abbr,0)))*(T2704*(S2704+U2704)+W2704*(Y2704+X2704)+AD2704+AE2704*(AF2704+AG2704)),"")</f>
        <v/>
      </c>
      <c r="AL2704" s="90" t="str">
        <f t="shared" si="543"/>
        <v/>
      </c>
      <c r="AM2704" s="91" t="str">
        <f t="shared" si="544"/>
        <v/>
      </c>
      <c r="AP2704" s="92" t="b">
        <f t="shared" si="538"/>
        <v>0</v>
      </c>
      <c r="AQ2704" s="92" t="str">
        <f t="shared" si="539"/>
        <v xml:space="preserve"> </v>
      </c>
      <c r="AR2704" s="92" t="str">
        <f>IF(LEN(AQ2704)=1,"",COUNTIF($AQ$19:AQ2704,AQ2704)=1)</f>
        <v/>
      </c>
      <c r="AS2704" s="73"/>
      <c r="AT2704" s="73"/>
      <c r="AU2704" s="73"/>
      <c r="AV2704" s="235" t="str">
        <f>IF($P2704=Lists!$A$13,Lists!$A$29,IF($P2704=Lists!$A$14,Lists!$A$30,$P2704))</f>
        <v/>
      </c>
      <c r="AW2704" s="73"/>
      <c r="AX2704" s="73"/>
    </row>
    <row r="2705" spans="2:50" x14ac:dyDescent="0.3">
      <c r="B2705" s="137">
        <f t="shared" si="545"/>
        <v>2687</v>
      </c>
      <c r="C2705" s="24"/>
      <c r="D2705" s="24"/>
      <c r="E2705" s="24"/>
      <c r="F2705" s="25"/>
      <c r="G2705" s="24"/>
      <c r="H2705" s="30"/>
      <c r="I2705" s="24"/>
      <c r="J2705" s="50" t="str">
        <f t="shared" si="536"/>
        <v/>
      </c>
      <c r="K2705" s="30"/>
      <c r="L2705" s="236"/>
      <c r="M2705" s="30"/>
      <c r="N2705" s="30"/>
      <c r="O2705" s="46" t="str">
        <f t="shared" si="537"/>
        <v/>
      </c>
      <c r="P2705" s="239" t="str">
        <f t="shared" si="540"/>
        <v/>
      </c>
      <c r="Q2705" s="52" t="str">
        <f t="shared" si="541"/>
        <v/>
      </c>
      <c r="R2705" s="127"/>
      <c r="S2705" s="86"/>
      <c r="T2705" s="127"/>
      <c r="U2705" s="86"/>
      <c r="V2705" s="87">
        <f t="shared" si="546"/>
        <v>0</v>
      </c>
      <c r="W2705" s="130"/>
      <c r="X2705" s="86"/>
      <c r="Y2705" s="86"/>
      <c r="Z2705" s="131"/>
      <c r="AA2705" s="87">
        <f t="shared" si="542"/>
        <v>0</v>
      </c>
      <c r="AB2705" s="127"/>
      <c r="AC2705" s="86"/>
      <c r="AD2705" s="87">
        <f t="shared" si="547"/>
        <v>0</v>
      </c>
      <c r="AE2705" s="127"/>
      <c r="AF2705" s="86"/>
      <c r="AG2705" s="86"/>
      <c r="AH2705" s="131"/>
      <c r="AI2705" s="88">
        <f t="shared" si="548"/>
        <v>0</v>
      </c>
      <c r="AJ2705" s="89" t="str">
        <f>IFERROR(IF(ISNA(MATCH($AV2705,Other_Category_Abbr,0)),INDEX(FGHG_List_Long_GWP,MATCH($AV2705,FGHG_List_Long,0)),INDEX(GWP_Other_Abbr,MATCH($AV2705,Other_Category_Abbr,0)))*SUM(V2705,AA2705,AD2705,AI2705),"")</f>
        <v/>
      </c>
      <c r="AK2705" s="89" t="str">
        <f>IFERROR(IF(ISNA(MATCH($AV2705,Other_Category_Abbr,0)),INDEX(FGHG_List_Long_GWP,MATCH($AV2705,FGHG_List_Long,0)),INDEX(GWP_Other_Abbr,MATCH($AV2705,Other_Category_Abbr,0)))*(T2705*(S2705+U2705)+W2705*(Y2705+X2705)+AD2705+AE2705*(AF2705+AG2705)),"")</f>
        <v/>
      </c>
      <c r="AL2705" s="90" t="str">
        <f t="shared" si="543"/>
        <v/>
      </c>
      <c r="AM2705" s="91" t="str">
        <f t="shared" si="544"/>
        <v/>
      </c>
      <c r="AP2705" s="92" t="b">
        <f t="shared" si="538"/>
        <v>0</v>
      </c>
      <c r="AQ2705" s="92" t="str">
        <f t="shared" si="539"/>
        <v xml:space="preserve"> </v>
      </c>
      <c r="AR2705" s="92" t="str">
        <f>IF(LEN(AQ2705)=1,"",COUNTIF($AQ$19:AQ2705,AQ2705)=1)</f>
        <v/>
      </c>
      <c r="AS2705" s="73"/>
      <c r="AT2705" s="73"/>
      <c r="AU2705" s="73"/>
      <c r="AV2705" s="235" t="str">
        <f>IF($P2705=Lists!$A$13,Lists!$A$29,IF($P2705=Lists!$A$14,Lists!$A$30,$P2705))</f>
        <v/>
      </c>
      <c r="AW2705" s="73"/>
      <c r="AX2705" s="73"/>
    </row>
    <row r="2706" spans="2:50" x14ac:dyDescent="0.3">
      <c r="B2706" s="137">
        <f t="shared" si="545"/>
        <v>2688</v>
      </c>
      <c r="C2706" s="24"/>
      <c r="D2706" s="24"/>
      <c r="E2706" s="24"/>
      <c r="F2706" s="25"/>
      <c r="G2706" s="24"/>
      <c r="H2706" s="30"/>
      <c r="I2706" s="24"/>
      <c r="J2706" s="50" t="str">
        <f t="shared" si="536"/>
        <v/>
      </c>
      <c r="K2706" s="30"/>
      <c r="L2706" s="236"/>
      <c r="M2706" s="30"/>
      <c r="N2706" s="30"/>
      <c r="O2706" s="46" t="str">
        <f t="shared" si="537"/>
        <v/>
      </c>
      <c r="P2706" s="239" t="str">
        <f t="shared" si="540"/>
        <v/>
      </c>
      <c r="Q2706" s="52" t="str">
        <f t="shared" si="541"/>
        <v/>
      </c>
      <c r="R2706" s="127"/>
      <c r="S2706" s="86"/>
      <c r="T2706" s="127"/>
      <c r="U2706" s="86"/>
      <c r="V2706" s="87">
        <f t="shared" si="546"/>
        <v>0</v>
      </c>
      <c r="W2706" s="130"/>
      <c r="X2706" s="86"/>
      <c r="Y2706" s="86"/>
      <c r="Z2706" s="131"/>
      <c r="AA2706" s="87">
        <f t="shared" si="542"/>
        <v>0</v>
      </c>
      <c r="AB2706" s="127"/>
      <c r="AC2706" s="86"/>
      <c r="AD2706" s="87">
        <f t="shared" si="547"/>
        <v>0</v>
      </c>
      <c r="AE2706" s="127"/>
      <c r="AF2706" s="86"/>
      <c r="AG2706" s="86"/>
      <c r="AH2706" s="131"/>
      <c r="AI2706" s="88">
        <f t="shared" si="548"/>
        <v>0</v>
      </c>
      <c r="AJ2706" s="89" t="str">
        <f>IFERROR(IF(ISNA(MATCH($AV2706,Other_Category_Abbr,0)),INDEX(FGHG_List_Long_GWP,MATCH($AV2706,FGHG_List_Long,0)),INDEX(GWP_Other_Abbr,MATCH($AV2706,Other_Category_Abbr,0)))*SUM(V2706,AA2706,AD2706,AI2706),"")</f>
        <v/>
      </c>
      <c r="AK2706" s="89" t="str">
        <f>IFERROR(IF(ISNA(MATCH($AV2706,Other_Category_Abbr,0)),INDEX(FGHG_List_Long_GWP,MATCH($AV2706,FGHG_List_Long,0)),INDEX(GWP_Other_Abbr,MATCH($AV2706,Other_Category_Abbr,0)))*(T2706*(S2706+U2706)+W2706*(Y2706+X2706)+AD2706+AE2706*(AF2706+AG2706)),"")</f>
        <v/>
      </c>
      <c r="AL2706" s="90" t="str">
        <f t="shared" si="543"/>
        <v/>
      </c>
      <c r="AM2706" s="91" t="str">
        <f t="shared" si="544"/>
        <v/>
      </c>
      <c r="AP2706" s="92" t="b">
        <f t="shared" si="538"/>
        <v>0</v>
      </c>
      <c r="AQ2706" s="92" t="str">
        <f t="shared" si="539"/>
        <v xml:space="preserve"> </v>
      </c>
      <c r="AR2706" s="92" t="str">
        <f>IF(LEN(AQ2706)=1,"",COUNTIF($AQ$19:AQ2706,AQ2706)=1)</f>
        <v/>
      </c>
      <c r="AS2706" s="73"/>
      <c r="AT2706" s="73"/>
      <c r="AU2706" s="73"/>
      <c r="AV2706" s="235" t="str">
        <f>IF($P2706=Lists!$A$13,Lists!$A$29,IF($P2706=Lists!$A$14,Lists!$A$30,$P2706))</f>
        <v/>
      </c>
      <c r="AW2706" s="73"/>
      <c r="AX2706" s="73"/>
    </row>
    <row r="2707" spans="2:50" x14ac:dyDescent="0.3">
      <c r="B2707" s="137">
        <f t="shared" si="545"/>
        <v>2689</v>
      </c>
      <c r="C2707" s="24"/>
      <c r="D2707" s="24"/>
      <c r="E2707" s="24"/>
      <c r="F2707" s="25"/>
      <c r="G2707" s="24"/>
      <c r="H2707" s="30"/>
      <c r="I2707" s="24"/>
      <c r="J2707" s="50" t="str">
        <f t="shared" ref="J2707:J2770" si="549">IFERROR(INDEX(CASRN,MATCH($I2707,FGHG_List_Long,0)),"")</f>
        <v/>
      </c>
      <c r="K2707" s="30"/>
      <c r="L2707" s="236"/>
      <c r="M2707" s="30"/>
      <c r="N2707" s="30"/>
      <c r="O2707" s="46" t="str">
        <f t="shared" ref="O2707:O2770" si="550">IF(ISBLANK(I2707),"",IF(I2707="Other f-GHG chemical not listed",K2707,I2707))</f>
        <v/>
      </c>
      <c r="P2707" s="239" t="str">
        <f t="shared" si="540"/>
        <v/>
      </c>
      <c r="Q2707" s="52" t="str">
        <f t="shared" si="541"/>
        <v/>
      </c>
      <c r="R2707" s="127"/>
      <c r="S2707" s="86"/>
      <c r="T2707" s="127"/>
      <c r="U2707" s="86"/>
      <c r="V2707" s="87">
        <f t="shared" si="546"/>
        <v>0</v>
      </c>
      <c r="W2707" s="130"/>
      <c r="X2707" s="86"/>
      <c r="Y2707" s="86"/>
      <c r="Z2707" s="131"/>
      <c r="AA2707" s="87">
        <f t="shared" si="542"/>
        <v>0</v>
      </c>
      <c r="AB2707" s="127"/>
      <c r="AC2707" s="86"/>
      <c r="AD2707" s="87">
        <f t="shared" si="547"/>
        <v>0</v>
      </c>
      <c r="AE2707" s="127"/>
      <c r="AF2707" s="86"/>
      <c r="AG2707" s="86"/>
      <c r="AH2707" s="131"/>
      <c r="AI2707" s="88">
        <f t="shared" si="548"/>
        <v>0</v>
      </c>
      <c r="AJ2707" s="89" t="str">
        <f>IFERROR(IF(ISNA(MATCH($AV2707,Other_Category_Abbr,0)),INDEX(FGHG_List_Long_GWP,MATCH($AV2707,FGHG_List_Long,0)),INDEX(GWP_Other_Abbr,MATCH($AV2707,Other_Category_Abbr,0)))*SUM(V2707,AA2707,AD2707,AI2707),"")</f>
        <v/>
      </c>
      <c r="AK2707" s="89" t="str">
        <f>IFERROR(IF(ISNA(MATCH($AV2707,Other_Category_Abbr,0)),INDEX(FGHG_List_Long_GWP,MATCH($AV2707,FGHG_List_Long,0)),INDEX(GWP_Other_Abbr,MATCH($AV2707,Other_Category_Abbr,0)))*(T2707*(S2707+U2707)+W2707*(Y2707+X2707)+AD2707+AE2707*(AF2707+AG2707)),"")</f>
        <v/>
      </c>
      <c r="AL2707" s="90" t="str">
        <f t="shared" si="543"/>
        <v/>
      </c>
      <c r="AM2707" s="91" t="str">
        <f t="shared" si="544"/>
        <v/>
      </c>
      <c r="AP2707" s="92" t="b">
        <f t="shared" ref="AP2707:AP2770" si="551">IF(AND(F2707="EF Method (L21 or L22)",G2707="Yes",H2707="No"),"Eq. L-21",IF(AND(F2707="EF Method (L21 or L22)",G2707="Yes",H2707="Yes"),"Eq. L-22",IF(AND(F2707="EF Method (L21 or L22)",G2707="No"),"Eq. L-22",IF(AND(F2707="ECF Method (L26 or L27)",G2707="Yes"),"Eq. L-27",IF(AND(F2707="ECF Method (L26 or L27)",G2707="No"),"Eq. L-26")))))</f>
        <v>0</v>
      </c>
      <c r="AQ2707" s="92" t="str">
        <f t="shared" ref="AQ2707:AQ2770" si="552">C2707&amp;" "&amp;O2707</f>
        <v xml:space="preserve"> </v>
      </c>
      <c r="AR2707" s="92" t="str">
        <f>IF(LEN(AQ2707)=1,"",COUNTIF($AQ$19:AQ2707,AQ2707)=1)</f>
        <v/>
      </c>
      <c r="AS2707" s="73"/>
      <c r="AT2707" s="73"/>
      <c r="AU2707" s="73"/>
      <c r="AV2707" s="235" t="str">
        <f>IF($P2707=Lists!$A$13,Lists!$A$29,IF($P2707=Lists!$A$14,Lists!$A$30,$P2707))</f>
        <v/>
      </c>
      <c r="AW2707" s="73"/>
      <c r="AX2707" s="73"/>
    </row>
    <row r="2708" spans="2:50" x14ac:dyDescent="0.3">
      <c r="B2708" s="137">
        <f t="shared" si="545"/>
        <v>2690</v>
      </c>
      <c r="C2708" s="24"/>
      <c r="D2708" s="24"/>
      <c r="E2708" s="24"/>
      <c r="F2708" s="25"/>
      <c r="G2708" s="24"/>
      <c r="H2708" s="30"/>
      <c r="I2708" s="24"/>
      <c r="J2708" s="50" t="str">
        <f t="shared" si="549"/>
        <v/>
      </c>
      <c r="K2708" s="30"/>
      <c r="L2708" s="236"/>
      <c r="M2708" s="30"/>
      <c r="N2708" s="30"/>
      <c r="O2708" s="46" t="str">
        <f t="shared" si="550"/>
        <v/>
      </c>
      <c r="P2708" s="239" t="str">
        <f t="shared" ref="P2708:P2771" si="553">IF(ISBLANK(I2708),"",IF(I2708="Other f-GHG chemical not listed",N2708,I2708))</f>
        <v/>
      </c>
      <c r="Q2708" s="52" t="str">
        <f t="shared" ref="Q2708:Q2771" si="554">IF(ISBLANK(I2708),"",IF(I2708="Other f-GHG chemical not listed",L2708,J2708))</f>
        <v/>
      </c>
      <c r="R2708" s="127"/>
      <c r="S2708" s="86"/>
      <c r="T2708" s="127"/>
      <c r="U2708" s="86"/>
      <c r="V2708" s="87">
        <f t="shared" si="546"/>
        <v>0</v>
      </c>
      <c r="W2708" s="130"/>
      <c r="X2708" s="86"/>
      <c r="Y2708" s="86"/>
      <c r="Z2708" s="131"/>
      <c r="AA2708" s="87">
        <f t="shared" ref="AA2708:AA2771" si="555">+W2708*(X2708+Y2708*(1-Z2708))</f>
        <v>0</v>
      </c>
      <c r="AB2708" s="127"/>
      <c r="AC2708" s="86"/>
      <c r="AD2708" s="87">
        <f t="shared" si="547"/>
        <v>0</v>
      </c>
      <c r="AE2708" s="127"/>
      <c r="AF2708" s="86"/>
      <c r="AG2708" s="86"/>
      <c r="AH2708" s="131"/>
      <c r="AI2708" s="88">
        <f t="shared" si="548"/>
        <v>0</v>
      </c>
      <c r="AJ2708" s="89" t="str">
        <f>IFERROR(IF(ISNA(MATCH($AV2708,Other_Category_Abbr,0)),INDEX(FGHG_List_Long_GWP,MATCH($AV2708,FGHG_List_Long,0)),INDEX(GWP_Other_Abbr,MATCH($AV2708,Other_Category_Abbr,0)))*SUM(V2708,AA2708,AD2708,AI2708),"")</f>
        <v/>
      </c>
      <c r="AK2708" s="89" t="str">
        <f>IFERROR(IF(ISNA(MATCH($AV2708,Other_Category_Abbr,0)),INDEX(FGHG_List_Long_GWP,MATCH($AV2708,FGHG_List_Long,0)),INDEX(GWP_Other_Abbr,MATCH($AV2708,Other_Category_Abbr,0)))*(T2708*(S2708+U2708)+W2708*(Y2708+X2708)+AD2708+AE2708*(AF2708+AG2708)),"")</f>
        <v/>
      </c>
      <c r="AL2708" s="90" t="str">
        <f t="shared" ref="AL2708:AL2771" si="556">IFERROR(1-(SUMIF($C$19:$C$3718,C2708,$AJ$19:$AJ$3718)/SUMIF($C$19:$C$3718,C2708,$AK$19:$AK$3718)),"")</f>
        <v/>
      </c>
      <c r="AM2708" s="91" t="str">
        <f t="shared" ref="AM2708:AM2771" si="557">IF(LEN(AL2708)&lt;1,"",IF(AND(AL2708&gt;=$BA$19,AL2708&lt;$BB$19),$AZ$19,IF(AND(AL2708&gt;=$BA$20,AL2708&lt;$BB$20),$AZ$20,IF(AND(AL2708&gt;=$BA$21,AL2708&lt;$BB$21),$AZ$21,IF(AND(AL2708&gt;=$BA$22,AL2708&lt;=$BB$22),$AZ$22,"Check")))))</f>
        <v/>
      </c>
      <c r="AP2708" s="92" t="b">
        <f t="shared" si="551"/>
        <v>0</v>
      </c>
      <c r="AQ2708" s="92" t="str">
        <f t="shared" si="552"/>
        <v xml:space="preserve"> </v>
      </c>
      <c r="AR2708" s="92" t="str">
        <f>IF(LEN(AQ2708)=1,"",COUNTIF($AQ$19:AQ2708,AQ2708)=1)</f>
        <v/>
      </c>
      <c r="AS2708" s="73"/>
      <c r="AT2708" s="73"/>
      <c r="AU2708" s="73"/>
      <c r="AV2708" s="235" t="str">
        <f>IF($P2708=Lists!$A$13,Lists!$A$29,IF($P2708=Lists!$A$14,Lists!$A$30,$P2708))</f>
        <v/>
      </c>
      <c r="AW2708" s="73"/>
      <c r="AX2708" s="73"/>
    </row>
    <row r="2709" spans="2:50" x14ac:dyDescent="0.3">
      <c r="B2709" s="137">
        <f t="shared" ref="B2709:B2772" si="558">1+B2708</f>
        <v>2691</v>
      </c>
      <c r="C2709" s="24"/>
      <c r="D2709" s="24"/>
      <c r="E2709" s="24"/>
      <c r="F2709" s="25"/>
      <c r="G2709" s="24"/>
      <c r="H2709" s="30"/>
      <c r="I2709" s="24"/>
      <c r="J2709" s="50" t="str">
        <f t="shared" si="549"/>
        <v/>
      </c>
      <c r="K2709" s="30"/>
      <c r="L2709" s="236"/>
      <c r="M2709" s="30"/>
      <c r="N2709" s="30"/>
      <c r="O2709" s="46" t="str">
        <f t="shared" si="550"/>
        <v/>
      </c>
      <c r="P2709" s="239" t="str">
        <f t="shared" si="553"/>
        <v/>
      </c>
      <c r="Q2709" s="52" t="str">
        <f t="shared" si="554"/>
        <v/>
      </c>
      <c r="R2709" s="127"/>
      <c r="S2709" s="86"/>
      <c r="T2709" s="127"/>
      <c r="U2709" s="86"/>
      <c r="V2709" s="87">
        <f t="shared" si="546"/>
        <v>0</v>
      </c>
      <c r="W2709" s="130"/>
      <c r="X2709" s="86"/>
      <c r="Y2709" s="86"/>
      <c r="Z2709" s="131"/>
      <c r="AA2709" s="87">
        <f t="shared" si="555"/>
        <v>0</v>
      </c>
      <c r="AB2709" s="127"/>
      <c r="AC2709" s="86"/>
      <c r="AD2709" s="87">
        <f t="shared" si="547"/>
        <v>0</v>
      </c>
      <c r="AE2709" s="127"/>
      <c r="AF2709" s="86"/>
      <c r="AG2709" s="86"/>
      <c r="AH2709" s="131"/>
      <c r="AI2709" s="88">
        <f t="shared" si="548"/>
        <v>0</v>
      </c>
      <c r="AJ2709" s="89" t="str">
        <f>IFERROR(IF(ISNA(MATCH($AV2709,Other_Category_Abbr,0)),INDEX(FGHG_List_Long_GWP,MATCH($AV2709,FGHG_List_Long,0)),INDEX(GWP_Other_Abbr,MATCH($AV2709,Other_Category_Abbr,0)))*SUM(V2709,AA2709,AD2709,AI2709),"")</f>
        <v/>
      </c>
      <c r="AK2709" s="89" t="str">
        <f>IFERROR(IF(ISNA(MATCH($AV2709,Other_Category_Abbr,0)),INDEX(FGHG_List_Long_GWP,MATCH($AV2709,FGHG_List_Long,0)),INDEX(GWP_Other_Abbr,MATCH($AV2709,Other_Category_Abbr,0)))*(T2709*(S2709+U2709)+W2709*(Y2709+X2709)+AD2709+AE2709*(AF2709+AG2709)),"")</f>
        <v/>
      </c>
      <c r="AL2709" s="90" t="str">
        <f t="shared" si="556"/>
        <v/>
      </c>
      <c r="AM2709" s="91" t="str">
        <f t="shared" si="557"/>
        <v/>
      </c>
      <c r="AP2709" s="92" t="b">
        <f t="shared" si="551"/>
        <v>0</v>
      </c>
      <c r="AQ2709" s="92" t="str">
        <f t="shared" si="552"/>
        <v xml:space="preserve"> </v>
      </c>
      <c r="AR2709" s="92" t="str">
        <f>IF(LEN(AQ2709)=1,"",COUNTIF($AQ$19:AQ2709,AQ2709)=1)</f>
        <v/>
      </c>
      <c r="AS2709" s="73"/>
      <c r="AT2709" s="73"/>
      <c r="AU2709" s="73"/>
      <c r="AV2709" s="235" t="str">
        <f>IF($P2709=Lists!$A$13,Lists!$A$29,IF($P2709=Lists!$A$14,Lists!$A$30,$P2709))</f>
        <v/>
      </c>
      <c r="AW2709" s="73"/>
      <c r="AX2709" s="73"/>
    </row>
    <row r="2710" spans="2:50" x14ac:dyDescent="0.3">
      <c r="B2710" s="137">
        <f t="shared" si="558"/>
        <v>2692</v>
      </c>
      <c r="C2710" s="24"/>
      <c r="D2710" s="24"/>
      <c r="E2710" s="24"/>
      <c r="F2710" s="25"/>
      <c r="G2710" s="24"/>
      <c r="H2710" s="30"/>
      <c r="I2710" s="24"/>
      <c r="J2710" s="50" t="str">
        <f t="shared" si="549"/>
        <v/>
      </c>
      <c r="K2710" s="30"/>
      <c r="L2710" s="236"/>
      <c r="M2710" s="30"/>
      <c r="N2710" s="30"/>
      <c r="O2710" s="46" t="str">
        <f t="shared" si="550"/>
        <v/>
      </c>
      <c r="P2710" s="239" t="str">
        <f t="shared" si="553"/>
        <v/>
      </c>
      <c r="Q2710" s="52" t="str">
        <f t="shared" si="554"/>
        <v/>
      </c>
      <c r="R2710" s="127"/>
      <c r="S2710" s="86"/>
      <c r="T2710" s="127"/>
      <c r="U2710" s="86"/>
      <c r="V2710" s="87">
        <f t="shared" si="546"/>
        <v>0</v>
      </c>
      <c r="W2710" s="130"/>
      <c r="X2710" s="86"/>
      <c r="Y2710" s="86"/>
      <c r="Z2710" s="131"/>
      <c r="AA2710" s="87">
        <f t="shared" si="555"/>
        <v>0</v>
      </c>
      <c r="AB2710" s="127"/>
      <c r="AC2710" s="86"/>
      <c r="AD2710" s="87">
        <f t="shared" si="547"/>
        <v>0</v>
      </c>
      <c r="AE2710" s="127"/>
      <c r="AF2710" s="86"/>
      <c r="AG2710" s="86"/>
      <c r="AH2710" s="131"/>
      <c r="AI2710" s="88">
        <f t="shared" si="548"/>
        <v>0</v>
      </c>
      <c r="AJ2710" s="89" t="str">
        <f>IFERROR(IF(ISNA(MATCH($AV2710,Other_Category_Abbr,0)),INDEX(FGHG_List_Long_GWP,MATCH($AV2710,FGHG_List_Long,0)),INDEX(GWP_Other_Abbr,MATCH($AV2710,Other_Category_Abbr,0)))*SUM(V2710,AA2710,AD2710,AI2710),"")</f>
        <v/>
      </c>
      <c r="AK2710" s="89" t="str">
        <f>IFERROR(IF(ISNA(MATCH($AV2710,Other_Category_Abbr,0)),INDEX(FGHG_List_Long_GWP,MATCH($AV2710,FGHG_List_Long,0)),INDEX(GWP_Other_Abbr,MATCH($AV2710,Other_Category_Abbr,0)))*(T2710*(S2710+U2710)+W2710*(Y2710+X2710)+AD2710+AE2710*(AF2710+AG2710)),"")</f>
        <v/>
      </c>
      <c r="AL2710" s="90" t="str">
        <f t="shared" si="556"/>
        <v/>
      </c>
      <c r="AM2710" s="91" t="str">
        <f t="shared" si="557"/>
        <v/>
      </c>
      <c r="AP2710" s="92" t="b">
        <f t="shared" si="551"/>
        <v>0</v>
      </c>
      <c r="AQ2710" s="92" t="str">
        <f t="shared" si="552"/>
        <v xml:space="preserve"> </v>
      </c>
      <c r="AR2710" s="92" t="str">
        <f>IF(LEN(AQ2710)=1,"",COUNTIF($AQ$19:AQ2710,AQ2710)=1)</f>
        <v/>
      </c>
      <c r="AS2710" s="73"/>
      <c r="AT2710" s="73"/>
      <c r="AU2710" s="73"/>
      <c r="AV2710" s="235" t="str">
        <f>IF($P2710=Lists!$A$13,Lists!$A$29,IF($P2710=Lists!$A$14,Lists!$A$30,$P2710))</f>
        <v/>
      </c>
      <c r="AW2710" s="73"/>
      <c r="AX2710" s="73"/>
    </row>
    <row r="2711" spans="2:50" x14ac:dyDescent="0.3">
      <c r="B2711" s="137">
        <f t="shared" si="558"/>
        <v>2693</v>
      </c>
      <c r="C2711" s="24"/>
      <c r="D2711" s="24"/>
      <c r="E2711" s="24"/>
      <c r="F2711" s="25"/>
      <c r="G2711" s="24"/>
      <c r="H2711" s="30"/>
      <c r="I2711" s="24"/>
      <c r="J2711" s="50" t="str">
        <f t="shared" si="549"/>
        <v/>
      </c>
      <c r="K2711" s="30"/>
      <c r="L2711" s="236"/>
      <c r="M2711" s="30"/>
      <c r="N2711" s="30"/>
      <c r="O2711" s="46" t="str">
        <f t="shared" si="550"/>
        <v/>
      </c>
      <c r="P2711" s="239" t="str">
        <f t="shared" si="553"/>
        <v/>
      </c>
      <c r="Q2711" s="52" t="str">
        <f t="shared" si="554"/>
        <v/>
      </c>
      <c r="R2711" s="127"/>
      <c r="S2711" s="86"/>
      <c r="T2711" s="127"/>
      <c r="U2711" s="86"/>
      <c r="V2711" s="87">
        <f t="shared" si="546"/>
        <v>0</v>
      </c>
      <c r="W2711" s="130"/>
      <c r="X2711" s="86"/>
      <c r="Y2711" s="86"/>
      <c r="Z2711" s="131"/>
      <c r="AA2711" s="87">
        <f t="shared" si="555"/>
        <v>0</v>
      </c>
      <c r="AB2711" s="127"/>
      <c r="AC2711" s="86"/>
      <c r="AD2711" s="87">
        <f t="shared" si="547"/>
        <v>0</v>
      </c>
      <c r="AE2711" s="127"/>
      <c r="AF2711" s="86"/>
      <c r="AG2711" s="86"/>
      <c r="AH2711" s="131"/>
      <c r="AI2711" s="88">
        <f t="shared" si="548"/>
        <v>0</v>
      </c>
      <c r="AJ2711" s="89" t="str">
        <f>IFERROR(IF(ISNA(MATCH($AV2711,Other_Category_Abbr,0)),INDEX(FGHG_List_Long_GWP,MATCH($AV2711,FGHG_List_Long,0)),INDEX(GWP_Other_Abbr,MATCH($AV2711,Other_Category_Abbr,0)))*SUM(V2711,AA2711,AD2711,AI2711),"")</f>
        <v/>
      </c>
      <c r="AK2711" s="89" t="str">
        <f>IFERROR(IF(ISNA(MATCH($AV2711,Other_Category_Abbr,0)),INDEX(FGHG_List_Long_GWP,MATCH($AV2711,FGHG_List_Long,0)),INDEX(GWP_Other_Abbr,MATCH($AV2711,Other_Category_Abbr,0)))*(T2711*(S2711+U2711)+W2711*(Y2711+X2711)+AD2711+AE2711*(AF2711+AG2711)),"")</f>
        <v/>
      </c>
      <c r="AL2711" s="90" t="str">
        <f t="shared" si="556"/>
        <v/>
      </c>
      <c r="AM2711" s="91" t="str">
        <f t="shared" si="557"/>
        <v/>
      </c>
      <c r="AP2711" s="92" t="b">
        <f t="shared" si="551"/>
        <v>0</v>
      </c>
      <c r="AQ2711" s="92" t="str">
        <f t="shared" si="552"/>
        <v xml:space="preserve"> </v>
      </c>
      <c r="AR2711" s="92" t="str">
        <f>IF(LEN(AQ2711)=1,"",COUNTIF($AQ$19:AQ2711,AQ2711)=1)</f>
        <v/>
      </c>
      <c r="AS2711" s="73"/>
      <c r="AT2711" s="73"/>
      <c r="AU2711" s="73"/>
      <c r="AV2711" s="235" t="str">
        <f>IF($P2711=Lists!$A$13,Lists!$A$29,IF($P2711=Lists!$A$14,Lists!$A$30,$P2711))</f>
        <v/>
      </c>
      <c r="AW2711" s="73"/>
      <c r="AX2711" s="73"/>
    </row>
    <row r="2712" spans="2:50" x14ac:dyDescent="0.3">
      <c r="B2712" s="137">
        <f t="shared" si="558"/>
        <v>2694</v>
      </c>
      <c r="C2712" s="24"/>
      <c r="D2712" s="24"/>
      <c r="E2712" s="24"/>
      <c r="F2712" s="25"/>
      <c r="G2712" s="24"/>
      <c r="H2712" s="30"/>
      <c r="I2712" s="24"/>
      <c r="J2712" s="50" t="str">
        <f t="shared" si="549"/>
        <v/>
      </c>
      <c r="K2712" s="30"/>
      <c r="L2712" s="236"/>
      <c r="M2712" s="30"/>
      <c r="N2712" s="30"/>
      <c r="O2712" s="46" t="str">
        <f t="shared" si="550"/>
        <v/>
      </c>
      <c r="P2712" s="239" t="str">
        <f t="shared" si="553"/>
        <v/>
      </c>
      <c r="Q2712" s="52" t="str">
        <f t="shared" si="554"/>
        <v/>
      </c>
      <c r="R2712" s="127"/>
      <c r="S2712" s="86"/>
      <c r="T2712" s="127"/>
      <c r="U2712" s="86"/>
      <c r="V2712" s="87">
        <f t="shared" si="546"/>
        <v>0</v>
      </c>
      <c r="W2712" s="130"/>
      <c r="X2712" s="86"/>
      <c r="Y2712" s="86"/>
      <c r="Z2712" s="131"/>
      <c r="AA2712" s="87">
        <f t="shared" si="555"/>
        <v>0</v>
      </c>
      <c r="AB2712" s="127"/>
      <c r="AC2712" s="86"/>
      <c r="AD2712" s="87">
        <f t="shared" si="547"/>
        <v>0</v>
      </c>
      <c r="AE2712" s="127"/>
      <c r="AF2712" s="86"/>
      <c r="AG2712" s="86"/>
      <c r="AH2712" s="131"/>
      <c r="AI2712" s="88">
        <f t="shared" si="548"/>
        <v>0</v>
      </c>
      <c r="AJ2712" s="89" t="str">
        <f>IFERROR(IF(ISNA(MATCH($AV2712,Other_Category_Abbr,0)),INDEX(FGHG_List_Long_GWP,MATCH($AV2712,FGHG_List_Long,0)),INDEX(GWP_Other_Abbr,MATCH($AV2712,Other_Category_Abbr,0)))*SUM(V2712,AA2712,AD2712,AI2712),"")</f>
        <v/>
      </c>
      <c r="AK2712" s="89" t="str">
        <f>IFERROR(IF(ISNA(MATCH($AV2712,Other_Category_Abbr,0)),INDEX(FGHG_List_Long_GWP,MATCH($AV2712,FGHG_List_Long,0)),INDEX(GWP_Other_Abbr,MATCH($AV2712,Other_Category_Abbr,0)))*(T2712*(S2712+U2712)+W2712*(Y2712+X2712)+AD2712+AE2712*(AF2712+AG2712)),"")</f>
        <v/>
      </c>
      <c r="AL2712" s="90" t="str">
        <f t="shared" si="556"/>
        <v/>
      </c>
      <c r="AM2712" s="91" t="str">
        <f t="shared" si="557"/>
        <v/>
      </c>
      <c r="AP2712" s="92" t="b">
        <f t="shared" si="551"/>
        <v>0</v>
      </c>
      <c r="AQ2712" s="92" t="str">
        <f t="shared" si="552"/>
        <v xml:space="preserve"> </v>
      </c>
      <c r="AR2712" s="92" t="str">
        <f>IF(LEN(AQ2712)=1,"",COUNTIF($AQ$19:AQ2712,AQ2712)=1)</f>
        <v/>
      </c>
      <c r="AS2712" s="73"/>
      <c r="AT2712" s="73"/>
      <c r="AU2712" s="73"/>
      <c r="AV2712" s="235" t="str">
        <f>IF($P2712=Lists!$A$13,Lists!$A$29,IF($P2712=Lists!$A$14,Lists!$A$30,$P2712))</f>
        <v/>
      </c>
      <c r="AW2712" s="73"/>
      <c r="AX2712" s="73"/>
    </row>
    <row r="2713" spans="2:50" x14ac:dyDescent="0.3">
      <c r="B2713" s="137">
        <f t="shared" si="558"/>
        <v>2695</v>
      </c>
      <c r="C2713" s="24"/>
      <c r="D2713" s="24"/>
      <c r="E2713" s="24"/>
      <c r="F2713" s="25"/>
      <c r="G2713" s="24"/>
      <c r="H2713" s="30"/>
      <c r="I2713" s="24"/>
      <c r="J2713" s="50" t="str">
        <f t="shared" si="549"/>
        <v/>
      </c>
      <c r="K2713" s="30"/>
      <c r="L2713" s="236"/>
      <c r="M2713" s="30"/>
      <c r="N2713" s="30"/>
      <c r="O2713" s="46" t="str">
        <f t="shared" si="550"/>
        <v/>
      </c>
      <c r="P2713" s="239" t="str">
        <f t="shared" si="553"/>
        <v/>
      </c>
      <c r="Q2713" s="52" t="str">
        <f t="shared" si="554"/>
        <v/>
      </c>
      <c r="R2713" s="127"/>
      <c r="S2713" s="86"/>
      <c r="T2713" s="127"/>
      <c r="U2713" s="86"/>
      <c r="V2713" s="87">
        <f t="shared" si="546"/>
        <v>0</v>
      </c>
      <c r="W2713" s="130"/>
      <c r="X2713" s="86"/>
      <c r="Y2713" s="86"/>
      <c r="Z2713" s="131"/>
      <c r="AA2713" s="87">
        <f t="shared" si="555"/>
        <v>0</v>
      </c>
      <c r="AB2713" s="127"/>
      <c r="AC2713" s="86"/>
      <c r="AD2713" s="87">
        <f t="shared" si="547"/>
        <v>0</v>
      </c>
      <c r="AE2713" s="127"/>
      <c r="AF2713" s="86"/>
      <c r="AG2713" s="86"/>
      <c r="AH2713" s="131"/>
      <c r="AI2713" s="88">
        <f t="shared" si="548"/>
        <v>0</v>
      </c>
      <c r="AJ2713" s="89" t="str">
        <f>IFERROR(IF(ISNA(MATCH($AV2713,Other_Category_Abbr,0)),INDEX(FGHG_List_Long_GWP,MATCH($AV2713,FGHG_List_Long,0)),INDEX(GWP_Other_Abbr,MATCH($AV2713,Other_Category_Abbr,0)))*SUM(V2713,AA2713,AD2713,AI2713),"")</f>
        <v/>
      </c>
      <c r="AK2713" s="89" t="str">
        <f>IFERROR(IF(ISNA(MATCH($AV2713,Other_Category_Abbr,0)),INDEX(FGHG_List_Long_GWP,MATCH($AV2713,FGHG_List_Long,0)),INDEX(GWP_Other_Abbr,MATCH($AV2713,Other_Category_Abbr,0)))*(T2713*(S2713+U2713)+W2713*(Y2713+X2713)+AD2713+AE2713*(AF2713+AG2713)),"")</f>
        <v/>
      </c>
      <c r="AL2713" s="90" t="str">
        <f t="shared" si="556"/>
        <v/>
      </c>
      <c r="AM2713" s="91" t="str">
        <f t="shared" si="557"/>
        <v/>
      </c>
      <c r="AP2713" s="92" t="b">
        <f t="shared" si="551"/>
        <v>0</v>
      </c>
      <c r="AQ2713" s="92" t="str">
        <f t="shared" si="552"/>
        <v xml:space="preserve"> </v>
      </c>
      <c r="AR2713" s="92" t="str">
        <f>IF(LEN(AQ2713)=1,"",COUNTIF($AQ$19:AQ2713,AQ2713)=1)</f>
        <v/>
      </c>
      <c r="AS2713" s="73"/>
      <c r="AT2713" s="73"/>
      <c r="AU2713" s="73"/>
      <c r="AV2713" s="235" t="str">
        <f>IF($P2713=Lists!$A$13,Lists!$A$29,IF($P2713=Lists!$A$14,Lists!$A$30,$P2713))</f>
        <v/>
      </c>
      <c r="AW2713" s="73"/>
      <c r="AX2713" s="73"/>
    </row>
    <row r="2714" spans="2:50" x14ac:dyDescent="0.3">
      <c r="B2714" s="137">
        <f t="shared" si="558"/>
        <v>2696</v>
      </c>
      <c r="C2714" s="24"/>
      <c r="D2714" s="24"/>
      <c r="E2714" s="24"/>
      <c r="F2714" s="25"/>
      <c r="G2714" s="24"/>
      <c r="H2714" s="30"/>
      <c r="I2714" s="24"/>
      <c r="J2714" s="50" t="str">
        <f t="shared" si="549"/>
        <v/>
      </c>
      <c r="K2714" s="30"/>
      <c r="L2714" s="236"/>
      <c r="M2714" s="30"/>
      <c r="N2714" s="30"/>
      <c r="O2714" s="46" t="str">
        <f t="shared" si="550"/>
        <v/>
      </c>
      <c r="P2714" s="239" t="str">
        <f t="shared" si="553"/>
        <v/>
      </c>
      <c r="Q2714" s="52" t="str">
        <f t="shared" si="554"/>
        <v/>
      </c>
      <c r="R2714" s="127"/>
      <c r="S2714" s="86"/>
      <c r="T2714" s="127"/>
      <c r="U2714" s="86"/>
      <c r="V2714" s="87">
        <f t="shared" si="546"/>
        <v>0</v>
      </c>
      <c r="W2714" s="130"/>
      <c r="X2714" s="86"/>
      <c r="Y2714" s="86"/>
      <c r="Z2714" s="131"/>
      <c r="AA2714" s="87">
        <f t="shared" si="555"/>
        <v>0</v>
      </c>
      <c r="AB2714" s="127"/>
      <c r="AC2714" s="86"/>
      <c r="AD2714" s="87">
        <f t="shared" si="547"/>
        <v>0</v>
      </c>
      <c r="AE2714" s="127"/>
      <c r="AF2714" s="86"/>
      <c r="AG2714" s="86"/>
      <c r="AH2714" s="131"/>
      <c r="AI2714" s="88">
        <f t="shared" si="548"/>
        <v>0</v>
      </c>
      <c r="AJ2714" s="89" t="str">
        <f>IFERROR(IF(ISNA(MATCH($AV2714,Other_Category_Abbr,0)),INDEX(FGHG_List_Long_GWP,MATCH($AV2714,FGHG_List_Long,0)),INDEX(GWP_Other_Abbr,MATCH($AV2714,Other_Category_Abbr,0)))*SUM(V2714,AA2714,AD2714,AI2714),"")</f>
        <v/>
      </c>
      <c r="AK2714" s="89" t="str">
        <f>IFERROR(IF(ISNA(MATCH($AV2714,Other_Category_Abbr,0)),INDEX(FGHG_List_Long_GWP,MATCH($AV2714,FGHG_List_Long,0)),INDEX(GWP_Other_Abbr,MATCH($AV2714,Other_Category_Abbr,0)))*(T2714*(S2714+U2714)+W2714*(Y2714+X2714)+AD2714+AE2714*(AF2714+AG2714)),"")</f>
        <v/>
      </c>
      <c r="AL2714" s="90" t="str">
        <f t="shared" si="556"/>
        <v/>
      </c>
      <c r="AM2714" s="91" t="str">
        <f t="shared" si="557"/>
        <v/>
      </c>
      <c r="AP2714" s="92" t="b">
        <f t="shared" si="551"/>
        <v>0</v>
      </c>
      <c r="AQ2714" s="92" t="str">
        <f t="shared" si="552"/>
        <v xml:space="preserve"> </v>
      </c>
      <c r="AR2714" s="92" t="str">
        <f>IF(LEN(AQ2714)=1,"",COUNTIF($AQ$19:AQ2714,AQ2714)=1)</f>
        <v/>
      </c>
      <c r="AS2714" s="73"/>
      <c r="AT2714" s="73"/>
      <c r="AU2714" s="73"/>
      <c r="AV2714" s="235" t="str">
        <f>IF($P2714=Lists!$A$13,Lists!$A$29,IF($P2714=Lists!$A$14,Lists!$A$30,$P2714))</f>
        <v/>
      </c>
      <c r="AW2714" s="73"/>
      <c r="AX2714" s="73"/>
    </row>
    <row r="2715" spans="2:50" x14ac:dyDescent="0.3">
      <c r="B2715" s="137">
        <f t="shared" si="558"/>
        <v>2697</v>
      </c>
      <c r="C2715" s="24"/>
      <c r="D2715" s="24"/>
      <c r="E2715" s="24"/>
      <c r="F2715" s="25"/>
      <c r="G2715" s="24"/>
      <c r="H2715" s="30"/>
      <c r="I2715" s="24"/>
      <c r="J2715" s="50" t="str">
        <f t="shared" si="549"/>
        <v/>
      </c>
      <c r="K2715" s="30"/>
      <c r="L2715" s="236"/>
      <c r="M2715" s="30"/>
      <c r="N2715" s="30"/>
      <c r="O2715" s="46" t="str">
        <f t="shared" si="550"/>
        <v/>
      </c>
      <c r="P2715" s="239" t="str">
        <f t="shared" si="553"/>
        <v/>
      </c>
      <c r="Q2715" s="52" t="str">
        <f t="shared" si="554"/>
        <v/>
      </c>
      <c r="R2715" s="127"/>
      <c r="S2715" s="86"/>
      <c r="T2715" s="127"/>
      <c r="U2715" s="86"/>
      <c r="V2715" s="87">
        <f t="shared" si="546"/>
        <v>0</v>
      </c>
      <c r="W2715" s="130"/>
      <c r="X2715" s="86"/>
      <c r="Y2715" s="86"/>
      <c r="Z2715" s="131"/>
      <c r="AA2715" s="87">
        <f t="shared" si="555"/>
        <v>0</v>
      </c>
      <c r="AB2715" s="127"/>
      <c r="AC2715" s="86"/>
      <c r="AD2715" s="87">
        <f t="shared" si="547"/>
        <v>0</v>
      </c>
      <c r="AE2715" s="127"/>
      <c r="AF2715" s="86"/>
      <c r="AG2715" s="86"/>
      <c r="AH2715" s="131"/>
      <c r="AI2715" s="88">
        <f t="shared" si="548"/>
        <v>0</v>
      </c>
      <c r="AJ2715" s="89" t="str">
        <f>IFERROR(IF(ISNA(MATCH($AV2715,Other_Category_Abbr,0)),INDEX(FGHG_List_Long_GWP,MATCH($AV2715,FGHG_List_Long,0)),INDEX(GWP_Other_Abbr,MATCH($AV2715,Other_Category_Abbr,0)))*SUM(V2715,AA2715,AD2715,AI2715),"")</f>
        <v/>
      </c>
      <c r="AK2715" s="89" t="str">
        <f>IFERROR(IF(ISNA(MATCH($AV2715,Other_Category_Abbr,0)),INDEX(FGHG_List_Long_GWP,MATCH($AV2715,FGHG_List_Long,0)),INDEX(GWP_Other_Abbr,MATCH($AV2715,Other_Category_Abbr,0)))*(T2715*(S2715+U2715)+W2715*(Y2715+X2715)+AD2715+AE2715*(AF2715+AG2715)),"")</f>
        <v/>
      </c>
      <c r="AL2715" s="90" t="str">
        <f t="shared" si="556"/>
        <v/>
      </c>
      <c r="AM2715" s="91" t="str">
        <f t="shared" si="557"/>
        <v/>
      </c>
      <c r="AP2715" s="92" t="b">
        <f t="shared" si="551"/>
        <v>0</v>
      </c>
      <c r="AQ2715" s="92" t="str">
        <f t="shared" si="552"/>
        <v xml:space="preserve"> </v>
      </c>
      <c r="AR2715" s="92" t="str">
        <f>IF(LEN(AQ2715)=1,"",COUNTIF($AQ$19:AQ2715,AQ2715)=1)</f>
        <v/>
      </c>
      <c r="AS2715" s="73"/>
      <c r="AT2715" s="73"/>
      <c r="AU2715" s="73"/>
      <c r="AV2715" s="235" t="str">
        <f>IF($P2715=Lists!$A$13,Lists!$A$29,IF($P2715=Lists!$A$14,Lists!$A$30,$P2715))</f>
        <v/>
      </c>
      <c r="AW2715" s="73"/>
      <c r="AX2715" s="73"/>
    </row>
    <row r="2716" spans="2:50" x14ac:dyDescent="0.3">
      <c r="B2716" s="137">
        <f t="shared" si="558"/>
        <v>2698</v>
      </c>
      <c r="C2716" s="24"/>
      <c r="D2716" s="24"/>
      <c r="E2716" s="24"/>
      <c r="F2716" s="25"/>
      <c r="G2716" s="24"/>
      <c r="H2716" s="30"/>
      <c r="I2716" s="24"/>
      <c r="J2716" s="50" t="str">
        <f t="shared" si="549"/>
        <v/>
      </c>
      <c r="K2716" s="30"/>
      <c r="L2716" s="236"/>
      <c r="M2716" s="30"/>
      <c r="N2716" s="30"/>
      <c r="O2716" s="46" t="str">
        <f t="shared" si="550"/>
        <v/>
      </c>
      <c r="P2716" s="239" t="str">
        <f t="shared" si="553"/>
        <v/>
      </c>
      <c r="Q2716" s="52" t="str">
        <f t="shared" si="554"/>
        <v/>
      </c>
      <c r="R2716" s="127"/>
      <c r="S2716" s="86"/>
      <c r="T2716" s="127"/>
      <c r="U2716" s="86"/>
      <c r="V2716" s="87">
        <f t="shared" si="546"/>
        <v>0</v>
      </c>
      <c r="W2716" s="130"/>
      <c r="X2716" s="86"/>
      <c r="Y2716" s="86"/>
      <c r="Z2716" s="131"/>
      <c r="AA2716" s="87">
        <f t="shared" si="555"/>
        <v>0</v>
      </c>
      <c r="AB2716" s="127"/>
      <c r="AC2716" s="86"/>
      <c r="AD2716" s="87">
        <f t="shared" si="547"/>
        <v>0</v>
      </c>
      <c r="AE2716" s="127"/>
      <c r="AF2716" s="86"/>
      <c r="AG2716" s="86"/>
      <c r="AH2716" s="131"/>
      <c r="AI2716" s="88">
        <f t="shared" si="548"/>
        <v>0</v>
      </c>
      <c r="AJ2716" s="89" t="str">
        <f>IFERROR(IF(ISNA(MATCH($AV2716,Other_Category_Abbr,0)),INDEX(FGHG_List_Long_GWP,MATCH($AV2716,FGHG_List_Long,0)),INDEX(GWP_Other_Abbr,MATCH($AV2716,Other_Category_Abbr,0)))*SUM(V2716,AA2716,AD2716,AI2716),"")</f>
        <v/>
      </c>
      <c r="AK2716" s="89" t="str">
        <f>IFERROR(IF(ISNA(MATCH($AV2716,Other_Category_Abbr,0)),INDEX(FGHG_List_Long_GWP,MATCH($AV2716,FGHG_List_Long,0)),INDEX(GWP_Other_Abbr,MATCH($AV2716,Other_Category_Abbr,0)))*(T2716*(S2716+U2716)+W2716*(Y2716+X2716)+AD2716+AE2716*(AF2716+AG2716)),"")</f>
        <v/>
      </c>
      <c r="AL2716" s="90" t="str">
        <f t="shared" si="556"/>
        <v/>
      </c>
      <c r="AM2716" s="91" t="str">
        <f t="shared" si="557"/>
        <v/>
      </c>
      <c r="AP2716" s="92" t="b">
        <f t="shared" si="551"/>
        <v>0</v>
      </c>
      <c r="AQ2716" s="92" t="str">
        <f t="shared" si="552"/>
        <v xml:space="preserve"> </v>
      </c>
      <c r="AR2716" s="92" t="str">
        <f>IF(LEN(AQ2716)=1,"",COUNTIF($AQ$19:AQ2716,AQ2716)=1)</f>
        <v/>
      </c>
      <c r="AS2716" s="73"/>
      <c r="AT2716" s="73"/>
      <c r="AU2716" s="73"/>
      <c r="AV2716" s="235" t="str">
        <f>IF($P2716=Lists!$A$13,Lists!$A$29,IF($P2716=Lists!$A$14,Lists!$A$30,$P2716))</f>
        <v/>
      </c>
      <c r="AW2716" s="73"/>
      <c r="AX2716" s="73"/>
    </row>
    <row r="2717" spans="2:50" x14ac:dyDescent="0.3">
      <c r="B2717" s="137">
        <f t="shared" si="558"/>
        <v>2699</v>
      </c>
      <c r="C2717" s="24"/>
      <c r="D2717" s="24"/>
      <c r="E2717" s="24"/>
      <c r="F2717" s="25"/>
      <c r="G2717" s="24"/>
      <c r="H2717" s="30"/>
      <c r="I2717" s="24"/>
      <c r="J2717" s="50" t="str">
        <f t="shared" si="549"/>
        <v/>
      </c>
      <c r="K2717" s="30"/>
      <c r="L2717" s="236"/>
      <c r="M2717" s="30"/>
      <c r="N2717" s="30"/>
      <c r="O2717" s="46" t="str">
        <f t="shared" si="550"/>
        <v/>
      </c>
      <c r="P2717" s="239" t="str">
        <f t="shared" si="553"/>
        <v/>
      </c>
      <c r="Q2717" s="52" t="str">
        <f t="shared" si="554"/>
        <v/>
      </c>
      <c r="R2717" s="127"/>
      <c r="S2717" s="86"/>
      <c r="T2717" s="127"/>
      <c r="U2717" s="86"/>
      <c r="V2717" s="87">
        <f t="shared" si="546"/>
        <v>0</v>
      </c>
      <c r="W2717" s="130"/>
      <c r="X2717" s="86"/>
      <c r="Y2717" s="86"/>
      <c r="Z2717" s="131"/>
      <c r="AA2717" s="87">
        <f t="shared" si="555"/>
        <v>0</v>
      </c>
      <c r="AB2717" s="127"/>
      <c r="AC2717" s="86"/>
      <c r="AD2717" s="87">
        <f t="shared" si="547"/>
        <v>0</v>
      </c>
      <c r="AE2717" s="127"/>
      <c r="AF2717" s="86"/>
      <c r="AG2717" s="86"/>
      <c r="AH2717" s="131"/>
      <c r="AI2717" s="88">
        <f t="shared" si="548"/>
        <v>0</v>
      </c>
      <c r="AJ2717" s="89" t="str">
        <f>IFERROR(IF(ISNA(MATCH($AV2717,Other_Category_Abbr,0)),INDEX(FGHG_List_Long_GWP,MATCH($AV2717,FGHG_List_Long,0)),INDEX(GWP_Other_Abbr,MATCH($AV2717,Other_Category_Abbr,0)))*SUM(V2717,AA2717,AD2717,AI2717),"")</f>
        <v/>
      </c>
      <c r="AK2717" s="89" t="str">
        <f>IFERROR(IF(ISNA(MATCH($AV2717,Other_Category_Abbr,0)),INDEX(FGHG_List_Long_GWP,MATCH($AV2717,FGHG_List_Long,0)),INDEX(GWP_Other_Abbr,MATCH($AV2717,Other_Category_Abbr,0)))*(T2717*(S2717+U2717)+W2717*(Y2717+X2717)+AD2717+AE2717*(AF2717+AG2717)),"")</f>
        <v/>
      </c>
      <c r="AL2717" s="90" t="str">
        <f t="shared" si="556"/>
        <v/>
      </c>
      <c r="AM2717" s="91" t="str">
        <f t="shared" si="557"/>
        <v/>
      </c>
      <c r="AP2717" s="92" t="b">
        <f t="shared" si="551"/>
        <v>0</v>
      </c>
      <c r="AQ2717" s="92" t="str">
        <f t="shared" si="552"/>
        <v xml:space="preserve"> </v>
      </c>
      <c r="AR2717" s="92" t="str">
        <f>IF(LEN(AQ2717)=1,"",COUNTIF($AQ$19:AQ2717,AQ2717)=1)</f>
        <v/>
      </c>
      <c r="AS2717" s="73"/>
      <c r="AT2717" s="73"/>
      <c r="AU2717" s="73"/>
      <c r="AV2717" s="235" t="str">
        <f>IF($P2717=Lists!$A$13,Lists!$A$29,IF($P2717=Lists!$A$14,Lists!$A$30,$P2717))</f>
        <v/>
      </c>
      <c r="AW2717" s="73"/>
      <c r="AX2717" s="73"/>
    </row>
    <row r="2718" spans="2:50" x14ac:dyDescent="0.3">
      <c r="B2718" s="137">
        <f t="shared" si="558"/>
        <v>2700</v>
      </c>
      <c r="C2718" s="24"/>
      <c r="D2718" s="24"/>
      <c r="E2718" s="24"/>
      <c r="F2718" s="25"/>
      <c r="G2718" s="24"/>
      <c r="H2718" s="30"/>
      <c r="I2718" s="24"/>
      <c r="J2718" s="50" t="str">
        <f t="shared" si="549"/>
        <v/>
      </c>
      <c r="K2718" s="30"/>
      <c r="L2718" s="236"/>
      <c r="M2718" s="30"/>
      <c r="N2718" s="30"/>
      <c r="O2718" s="46" t="str">
        <f t="shared" si="550"/>
        <v/>
      </c>
      <c r="P2718" s="239" t="str">
        <f t="shared" si="553"/>
        <v/>
      </c>
      <c r="Q2718" s="52" t="str">
        <f t="shared" si="554"/>
        <v/>
      </c>
      <c r="R2718" s="127"/>
      <c r="S2718" s="86"/>
      <c r="T2718" s="127"/>
      <c r="U2718" s="86"/>
      <c r="V2718" s="87">
        <f t="shared" si="546"/>
        <v>0</v>
      </c>
      <c r="W2718" s="130"/>
      <c r="X2718" s="86"/>
      <c r="Y2718" s="86"/>
      <c r="Z2718" s="131"/>
      <c r="AA2718" s="87">
        <f t="shared" si="555"/>
        <v>0</v>
      </c>
      <c r="AB2718" s="127"/>
      <c r="AC2718" s="86"/>
      <c r="AD2718" s="87">
        <f t="shared" si="547"/>
        <v>0</v>
      </c>
      <c r="AE2718" s="127"/>
      <c r="AF2718" s="86"/>
      <c r="AG2718" s="86"/>
      <c r="AH2718" s="131"/>
      <c r="AI2718" s="88">
        <f t="shared" si="548"/>
        <v>0</v>
      </c>
      <c r="AJ2718" s="89" t="str">
        <f>IFERROR(IF(ISNA(MATCH($AV2718,Other_Category_Abbr,0)),INDEX(FGHG_List_Long_GWP,MATCH($AV2718,FGHG_List_Long,0)),INDEX(GWP_Other_Abbr,MATCH($AV2718,Other_Category_Abbr,0)))*SUM(V2718,AA2718,AD2718,AI2718),"")</f>
        <v/>
      </c>
      <c r="AK2718" s="89" t="str">
        <f>IFERROR(IF(ISNA(MATCH($AV2718,Other_Category_Abbr,0)),INDEX(FGHG_List_Long_GWP,MATCH($AV2718,FGHG_List_Long,0)),INDEX(GWP_Other_Abbr,MATCH($AV2718,Other_Category_Abbr,0)))*(T2718*(S2718+U2718)+W2718*(Y2718+X2718)+AD2718+AE2718*(AF2718+AG2718)),"")</f>
        <v/>
      </c>
      <c r="AL2718" s="90" t="str">
        <f t="shared" si="556"/>
        <v/>
      </c>
      <c r="AM2718" s="91" t="str">
        <f t="shared" si="557"/>
        <v/>
      </c>
      <c r="AP2718" s="92" t="b">
        <f t="shared" si="551"/>
        <v>0</v>
      </c>
      <c r="AQ2718" s="92" t="str">
        <f t="shared" si="552"/>
        <v xml:space="preserve"> </v>
      </c>
      <c r="AR2718" s="92" t="str">
        <f>IF(LEN(AQ2718)=1,"",COUNTIF($AQ$19:AQ2718,AQ2718)=1)</f>
        <v/>
      </c>
      <c r="AS2718" s="73"/>
      <c r="AT2718" s="73"/>
      <c r="AU2718" s="73"/>
      <c r="AV2718" s="235" t="str">
        <f>IF($P2718=Lists!$A$13,Lists!$A$29,IF($P2718=Lists!$A$14,Lists!$A$30,$P2718))</f>
        <v/>
      </c>
      <c r="AW2718" s="73"/>
      <c r="AX2718" s="73"/>
    </row>
    <row r="2719" spans="2:50" x14ac:dyDescent="0.3">
      <c r="B2719" s="137">
        <f t="shared" si="558"/>
        <v>2701</v>
      </c>
      <c r="C2719" s="24"/>
      <c r="D2719" s="24"/>
      <c r="E2719" s="24"/>
      <c r="F2719" s="25"/>
      <c r="G2719" s="24"/>
      <c r="H2719" s="30"/>
      <c r="I2719" s="24"/>
      <c r="J2719" s="50" t="str">
        <f t="shared" si="549"/>
        <v/>
      </c>
      <c r="K2719" s="30"/>
      <c r="L2719" s="236"/>
      <c r="M2719" s="30"/>
      <c r="N2719" s="30"/>
      <c r="O2719" s="46" t="str">
        <f t="shared" si="550"/>
        <v/>
      </c>
      <c r="P2719" s="239" t="str">
        <f t="shared" si="553"/>
        <v/>
      </c>
      <c r="Q2719" s="52" t="str">
        <f t="shared" si="554"/>
        <v/>
      </c>
      <c r="R2719" s="127"/>
      <c r="S2719" s="86"/>
      <c r="T2719" s="127"/>
      <c r="U2719" s="86"/>
      <c r="V2719" s="87">
        <f t="shared" si="546"/>
        <v>0</v>
      </c>
      <c r="W2719" s="130"/>
      <c r="X2719" s="86"/>
      <c r="Y2719" s="86"/>
      <c r="Z2719" s="131"/>
      <c r="AA2719" s="87">
        <f t="shared" si="555"/>
        <v>0</v>
      </c>
      <c r="AB2719" s="127"/>
      <c r="AC2719" s="86"/>
      <c r="AD2719" s="87">
        <f t="shared" si="547"/>
        <v>0</v>
      </c>
      <c r="AE2719" s="127"/>
      <c r="AF2719" s="86"/>
      <c r="AG2719" s="86"/>
      <c r="AH2719" s="131"/>
      <c r="AI2719" s="88">
        <f t="shared" si="548"/>
        <v>0</v>
      </c>
      <c r="AJ2719" s="89" t="str">
        <f>IFERROR(IF(ISNA(MATCH($AV2719,Other_Category_Abbr,0)),INDEX(FGHG_List_Long_GWP,MATCH($AV2719,FGHG_List_Long,0)),INDEX(GWP_Other_Abbr,MATCH($AV2719,Other_Category_Abbr,0)))*SUM(V2719,AA2719,AD2719,AI2719),"")</f>
        <v/>
      </c>
      <c r="AK2719" s="89" t="str">
        <f>IFERROR(IF(ISNA(MATCH($AV2719,Other_Category_Abbr,0)),INDEX(FGHG_List_Long_GWP,MATCH($AV2719,FGHG_List_Long,0)),INDEX(GWP_Other_Abbr,MATCH($AV2719,Other_Category_Abbr,0)))*(T2719*(S2719+U2719)+W2719*(Y2719+X2719)+AD2719+AE2719*(AF2719+AG2719)),"")</f>
        <v/>
      </c>
      <c r="AL2719" s="90" t="str">
        <f t="shared" si="556"/>
        <v/>
      </c>
      <c r="AM2719" s="91" t="str">
        <f t="shared" si="557"/>
        <v/>
      </c>
      <c r="AP2719" s="92" t="b">
        <f t="shared" si="551"/>
        <v>0</v>
      </c>
      <c r="AQ2719" s="92" t="str">
        <f t="shared" si="552"/>
        <v xml:space="preserve"> </v>
      </c>
      <c r="AR2719" s="92" t="str">
        <f>IF(LEN(AQ2719)=1,"",COUNTIF($AQ$19:AQ2719,AQ2719)=1)</f>
        <v/>
      </c>
      <c r="AS2719" s="73"/>
      <c r="AT2719" s="73"/>
      <c r="AU2719" s="73"/>
      <c r="AV2719" s="235" t="str">
        <f>IF($P2719=Lists!$A$13,Lists!$A$29,IF($P2719=Lists!$A$14,Lists!$A$30,$P2719))</f>
        <v/>
      </c>
      <c r="AW2719" s="73"/>
      <c r="AX2719" s="73"/>
    </row>
    <row r="2720" spans="2:50" x14ac:dyDescent="0.3">
      <c r="B2720" s="137">
        <f t="shared" si="558"/>
        <v>2702</v>
      </c>
      <c r="C2720" s="24"/>
      <c r="D2720" s="24"/>
      <c r="E2720" s="24"/>
      <c r="F2720" s="25"/>
      <c r="G2720" s="24"/>
      <c r="H2720" s="30"/>
      <c r="I2720" s="24"/>
      <c r="J2720" s="50" t="str">
        <f t="shared" si="549"/>
        <v/>
      </c>
      <c r="K2720" s="30"/>
      <c r="L2720" s="236"/>
      <c r="M2720" s="30"/>
      <c r="N2720" s="30"/>
      <c r="O2720" s="46" t="str">
        <f t="shared" si="550"/>
        <v/>
      </c>
      <c r="P2720" s="239" t="str">
        <f t="shared" si="553"/>
        <v/>
      </c>
      <c r="Q2720" s="52" t="str">
        <f t="shared" si="554"/>
        <v/>
      </c>
      <c r="R2720" s="127"/>
      <c r="S2720" s="86"/>
      <c r="T2720" s="127"/>
      <c r="U2720" s="86"/>
      <c r="V2720" s="87">
        <f t="shared" si="546"/>
        <v>0</v>
      </c>
      <c r="W2720" s="130"/>
      <c r="X2720" s="86"/>
      <c r="Y2720" s="86"/>
      <c r="Z2720" s="131"/>
      <c r="AA2720" s="87">
        <f t="shared" si="555"/>
        <v>0</v>
      </c>
      <c r="AB2720" s="127"/>
      <c r="AC2720" s="86"/>
      <c r="AD2720" s="87">
        <f t="shared" si="547"/>
        <v>0</v>
      </c>
      <c r="AE2720" s="127"/>
      <c r="AF2720" s="86"/>
      <c r="AG2720" s="86"/>
      <c r="AH2720" s="131"/>
      <c r="AI2720" s="88">
        <f t="shared" si="548"/>
        <v>0</v>
      </c>
      <c r="AJ2720" s="89" t="str">
        <f>IFERROR(IF(ISNA(MATCH($AV2720,Other_Category_Abbr,0)),INDEX(FGHG_List_Long_GWP,MATCH($AV2720,FGHG_List_Long,0)),INDEX(GWP_Other_Abbr,MATCH($AV2720,Other_Category_Abbr,0)))*SUM(V2720,AA2720,AD2720,AI2720),"")</f>
        <v/>
      </c>
      <c r="AK2720" s="89" t="str">
        <f>IFERROR(IF(ISNA(MATCH($AV2720,Other_Category_Abbr,0)),INDEX(FGHG_List_Long_GWP,MATCH($AV2720,FGHG_List_Long,0)),INDEX(GWP_Other_Abbr,MATCH($AV2720,Other_Category_Abbr,0)))*(T2720*(S2720+U2720)+W2720*(Y2720+X2720)+AD2720+AE2720*(AF2720+AG2720)),"")</f>
        <v/>
      </c>
      <c r="AL2720" s="90" t="str">
        <f t="shared" si="556"/>
        <v/>
      </c>
      <c r="AM2720" s="91" t="str">
        <f t="shared" si="557"/>
        <v/>
      </c>
      <c r="AP2720" s="92" t="b">
        <f t="shared" si="551"/>
        <v>0</v>
      </c>
      <c r="AQ2720" s="92" t="str">
        <f t="shared" si="552"/>
        <v xml:space="preserve"> </v>
      </c>
      <c r="AR2720" s="92" t="str">
        <f>IF(LEN(AQ2720)=1,"",COUNTIF($AQ$19:AQ2720,AQ2720)=1)</f>
        <v/>
      </c>
      <c r="AS2720" s="73"/>
      <c r="AT2720" s="73"/>
      <c r="AU2720" s="73"/>
      <c r="AV2720" s="235" t="str">
        <f>IF($P2720=Lists!$A$13,Lists!$A$29,IF($P2720=Lists!$A$14,Lists!$A$30,$P2720))</f>
        <v/>
      </c>
      <c r="AW2720" s="73"/>
      <c r="AX2720" s="73"/>
    </row>
    <row r="2721" spans="2:50" x14ac:dyDescent="0.3">
      <c r="B2721" s="137">
        <f t="shared" si="558"/>
        <v>2703</v>
      </c>
      <c r="C2721" s="24"/>
      <c r="D2721" s="24"/>
      <c r="E2721" s="24"/>
      <c r="F2721" s="25"/>
      <c r="G2721" s="24"/>
      <c r="H2721" s="30"/>
      <c r="I2721" s="24"/>
      <c r="J2721" s="50" t="str">
        <f t="shared" si="549"/>
        <v/>
      </c>
      <c r="K2721" s="30"/>
      <c r="L2721" s="236"/>
      <c r="M2721" s="30"/>
      <c r="N2721" s="30"/>
      <c r="O2721" s="46" t="str">
        <f t="shared" si="550"/>
        <v/>
      </c>
      <c r="P2721" s="239" t="str">
        <f t="shared" si="553"/>
        <v/>
      </c>
      <c r="Q2721" s="52" t="str">
        <f t="shared" si="554"/>
        <v/>
      </c>
      <c r="R2721" s="127"/>
      <c r="S2721" s="86"/>
      <c r="T2721" s="127"/>
      <c r="U2721" s="86"/>
      <c r="V2721" s="87">
        <f t="shared" si="546"/>
        <v>0</v>
      </c>
      <c r="W2721" s="130"/>
      <c r="X2721" s="86"/>
      <c r="Y2721" s="86"/>
      <c r="Z2721" s="131"/>
      <c r="AA2721" s="87">
        <f t="shared" si="555"/>
        <v>0</v>
      </c>
      <c r="AB2721" s="127"/>
      <c r="AC2721" s="86"/>
      <c r="AD2721" s="87">
        <f t="shared" si="547"/>
        <v>0</v>
      </c>
      <c r="AE2721" s="127"/>
      <c r="AF2721" s="86"/>
      <c r="AG2721" s="86"/>
      <c r="AH2721" s="131"/>
      <c r="AI2721" s="88">
        <f t="shared" si="548"/>
        <v>0</v>
      </c>
      <c r="AJ2721" s="89" t="str">
        <f>IFERROR(IF(ISNA(MATCH($AV2721,Other_Category_Abbr,0)),INDEX(FGHG_List_Long_GWP,MATCH($AV2721,FGHG_List_Long,0)),INDEX(GWP_Other_Abbr,MATCH($AV2721,Other_Category_Abbr,0)))*SUM(V2721,AA2721,AD2721,AI2721),"")</f>
        <v/>
      </c>
      <c r="AK2721" s="89" t="str">
        <f>IFERROR(IF(ISNA(MATCH($AV2721,Other_Category_Abbr,0)),INDEX(FGHG_List_Long_GWP,MATCH($AV2721,FGHG_List_Long,0)),INDEX(GWP_Other_Abbr,MATCH($AV2721,Other_Category_Abbr,0)))*(T2721*(S2721+U2721)+W2721*(Y2721+X2721)+AD2721+AE2721*(AF2721+AG2721)),"")</f>
        <v/>
      </c>
      <c r="AL2721" s="90" t="str">
        <f t="shared" si="556"/>
        <v/>
      </c>
      <c r="AM2721" s="91" t="str">
        <f t="shared" si="557"/>
        <v/>
      </c>
      <c r="AP2721" s="92" t="b">
        <f t="shared" si="551"/>
        <v>0</v>
      </c>
      <c r="AQ2721" s="92" t="str">
        <f t="shared" si="552"/>
        <v xml:space="preserve"> </v>
      </c>
      <c r="AR2721" s="92" t="str">
        <f>IF(LEN(AQ2721)=1,"",COUNTIF($AQ$19:AQ2721,AQ2721)=1)</f>
        <v/>
      </c>
      <c r="AS2721" s="73"/>
      <c r="AT2721" s="73"/>
      <c r="AU2721" s="73"/>
      <c r="AV2721" s="235" t="str">
        <f>IF($P2721=Lists!$A$13,Lists!$A$29,IF($P2721=Lists!$A$14,Lists!$A$30,$P2721))</f>
        <v/>
      </c>
      <c r="AW2721" s="73"/>
      <c r="AX2721" s="73"/>
    </row>
    <row r="2722" spans="2:50" x14ac:dyDescent="0.3">
      <c r="B2722" s="137">
        <f t="shared" si="558"/>
        <v>2704</v>
      </c>
      <c r="C2722" s="24"/>
      <c r="D2722" s="24"/>
      <c r="E2722" s="24"/>
      <c r="F2722" s="25"/>
      <c r="G2722" s="24"/>
      <c r="H2722" s="30"/>
      <c r="I2722" s="24"/>
      <c r="J2722" s="50" t="str">
        <f t="shared" si="549"/>
        <v/>
      </c>
      <c r="K2722" s="30"/>
      <c r="L2722" s="236"/>
      <c r="M2722" s="30"/>
      <c r="N2722" s="30"/>
      <c r="O2722" s="46" t="str">
        <f t="shared" si="550"/>
        <v/>
      </c>
      <c r="P2722" s="239" t="str">
        <f t="shared" si="553"/>
        <v/>
      </c>
      <c r="Q2722" s="52" t="str">
        <f t="shared" si="554"/>
        <v/>
      </c>
      <c r="R2722" s="127"/>
      <c r="S2722" s="86"/>
      <c r="T2722" s="127"/>
      <c r="U2722" s="86"/>
      <c r="V2722" s="87">
        <f t="shared" si="546"/>
        <v>0</v>
      </c>
      <c r="W2722" s="130"/>
      <c r="X2722" s="86"/>
      <c r="Y2722" s="86"/>
      <c r="Z2722" s="131"/>
      <c r="AA2722" s="87">
        <f t="shared" si="555"/>
        <v>0</v>
      </c>
      <c r="AB2722" s="127"/>
      <c r="AC2722" s="86"/>
      <c r="AD2722" s="87">
        <f t="shared" si="547"/>
        <v>0</v>
      </c>
      <c r="AE2722" s="127"/>
      <c r="AF2722" s="86"/>
      <c r="AG2722" s="86"/>
      <c r="AH2722" s="131"/>
      <c r="AI2722" s="88">
        <f t="shared" si="548"/>
        <v>0</v>
      </c>
      <c r="AJ2722" s="89" t="str">
        <f>IFERROR(IF(ISNA(MATCH($AV2722,Other_Category_Abbr,0)),INDEX(FGHG_List_Long_GWP,MATCH($AV2722,FGHG_List_Long,0)),INDEX(GWP_Other_Abbr,MATCH($AV2722,Other_Category_Abbr,0)))*SUM(V2722,AA2722,AD2722,AI2722),"")</f>
        <v/>
      </c>
      <c r="AK2722" s="89" t="str">
        <f>IFERROR(IF(ISNA(MATCH($AV2722,Other_Category_Abbr,0)),INDEX(FGHG_List_Long_GWP,MATCH($AV2722,FGHG_List_Long,0)),INDEX(GWP_Other_Abbr,MATCH($AV2722,Other_Category_Abbr,0)))*(T2722*(S2722+U2722)+W2722*(Y2722+X2722)+AD2722+AE2722*(AF2722+AG2722)),"")</f>
        <v/>
      </c>
      <c r="AL2722" s="90" t="str">
        <f t="shared" si="556"/>
        <v/>
      </c>
      <c r="AM2722" s="91" t="str">
        <f t="shared" si="557"/>
        <v/>
      </c>
      <c r="AP2722" s="92" t="b">
        <f t="shared" si="551"/>
        <v>0</v>
      </c>
      <c r="AQ2722" s="92" t="str">
        <f t="shared" si="552"/>
        <v xml:space="preserve"> </v>
      </c>
      <c r="AR2722" s="92" t="str">
        <f>IF(LEN(AQ2722)=1,"",COUNTIF($AQ$19:AQ2722,AQ2722)=1)</f>
        <v/>
      </c>
      <c r="AS2722" s="73"/>
      <c r="AT2722" s="73"/>
      <c r="AU2722" s="73"/>
      <c r="AV2722" s="235" t="str">
        <f>IF($P2722=Lists!$A$13,Lists!$A$29,IF($P2722=Lists!$A$14,Lists!$A$30,$P2722))</f>
        <v/>
      </c>
      <c r="AW2722" s="73"/>
      <c r="AX2722" s="73"/>
    </row>
    <row r="2723" spans="2:50" x14ac:dyDescent="0.3">
      <c r="B2723" s="137">
        <f t="shared" si="558"/>
        <v>2705</v>
      </c>
      <c r="C2723" s="24"/>
      <c r="D2723" s="24"/>
      <c r="E2723" s="24"/>
      <c r="F2723" s="25"/>
      <c r="G2723" s="24"/>
      <c r="H2723" s="30"/>
      <c r="I2723" s="24"/>
      <c r="J2723" s="50" t="str">
        <f t="shared" si="549"/>
        <v/>
      </c>
      <c r="K2723" s="30"/>
      <c r="L2723" s="236"/>
      <c r="M2723" s="30"/>
      <c r="N2723" s="30"/>
      <c r="O2723" s="46" t="str">
        <f t="shared" si="550"/>
        <v/>
      </c>
      <c r="P2723" s="239" t="str">
        <f t="shared" si="553"/>
        <v/>
      </c>
      <c r="Q2723" s="52" t="str">
        <f t="shared" si="554"/>
        <v/>
      </c>
      <c r="R2723" s="127"/>
      <c r="S2723" s="86"/>
      <c r="T2723" s="127"/>
      <c r="U2723" s="86"/>
      <c r="V2723" s="87">
        <f t="shared" si="546"/>
        <v>0</v>
      </c>
      <c r="W2723" s="130"/>
      <c r="X2723" s="86"/>
      <c r="Y2723" s="86"/>
      <c r="Z2723" s="131"/>
      <c r="AA2723" s="87">
        <f t="shared" si="555"/>
        <v>0</v>
      </c>
      <c r="AB2723" s="127"/>
      <c r="AC2723" s="86"/>
      <c r="AD2723" s="87">
        <f t="shared" si="547"/>
        <v>0</v>
      </c>
      <c r="AE2723" s="127"/>
      <c r="AF2723" s="86"/>
      <c r="AG2723" s="86"/>
      <c r="AH2723" s="131"/>
      <c r="AI2723" s="88">
        <f t="shared" si="548"/>
        <v>0</v>
      </c>
      <c r="AJ2723" s="89" t="str">
        <f>IFERROR(IF(ISNA(MATCH($AV2723,Other_Category_Abbr,0)),INDEX(FGHG_List_Long_GWP,MATCH($AV2723,FGHG_List_Long,0)),INDEX(GWP_Other_Abbr,MATCH($AV2723,Other_Category_Abbr,0)))*SUM(V2723,AA2723,AD2723,AI2723),"")</f>
        <v/>
      </c>
      <c r="AK2723" s="89" t="str">
        <f>IFERROR(IF(ISNA(MATCH($AV2723,Other_Category_Abbr,0)),INDEX(FGHG_List_Long_GWP,MATCH($AV2723,FGHG_List_Long,0)),INDEX(GWP_Other_Abbr,MATCH($AV2723,Other_Category_Abbr,0)))*(T2723*(S2723+U2723)+W2723*(Y2723+X2723)+AD2723+AE2723*(AF2723+AG2723)),"")</f>
        <v/>
      </c>
      <c r="AL2723" s="90" t="str">
        <f t="shared" si="556"/>
        <v/>
      </c>
      <c r="AM2723" s="91" t="str">
        <f t="shared" si="557"/>
        <v/>
      </c>
      <c r="AP2723" s="92" t="b">
        <f t="shared" si="551"/>
        <v>0</v>
      </c>
      <c r="AQ2723" s="92" t="str">
        <f t="shared" si="552"/>
        <v xml:space="preserve"> </v>
      </c>
      <c r="AR2723" s="92" t="str">
        <f>IF(LEN(AQ2723)=1,"",COUNTIF($AQ$19:AQ2723,AQ2723)=1)</f>
        <v/>
      </c>
      <c r="AS2723" s="73"/>
      <c r="AT2723" s="73"/>
      <c r="AU2723" s="73"/>
      <c r="AV2723" s="235" t="str">
        <f>IF($P2723=Lists!$A$13,Lists!$A$29,IF($P2723=Lists!$A$14,Lists!$A$30,$P2723))</f>
        <v/>
      </c>
      <c r="AW2723" s="73"/>
      <c r="AX2723" s="73"/>
    </row>
    <row r="2724" spans="2:50" x14ac:dyDescent="0.3">
      <c r="B2724" s="137">
        <f t="shared" si="558"/>
        <v>2706</v>
      </c>
      <c r="C2724" s="24"/>
      <c r="D2724" s="24"/>
      <c r="E2724" s="24"/>
      <c r="F2724" s="25"/>
      <c r="G2724" s="24"/>
      <c r="H2724" s="30"/>
      <c r="I2724" s="24"/>
      <c r="J2724" s="50" t="str">
        <f t="shared" si="549"/>
        <v/>
      </c>
      <c r="K2724" s="30"/>
      <c r="L2724" s="236"/>
      <c r="M2724" s="30"/>
      <c r="N2724" s="30"/>
      <c r="O2724" s="46" t="str">
        <f t="shared" si="550"/>
        <v/>
      </c>
      <c r="P2724" s="239" t="str">
        <f t="shared" si="553"/>
        <v/>
      </c>
      <c r="Q2724" s="52" t="str">
        <f t="shared" si="554"/>
        <v/>
      </c>
      <c r="R2724" s="127"/>
      <c r="S2724" s="86"/>
      <c r="T2724" s="127"/>
      <c r="U2724" s="86"/>
      <c r="V2724" s="87">
        <f t="shared" si="546"/>
        <v>0</v>
      </c>
      <c r="W2724" s="130"/>
      <c r="X2724" s="86"/>
      <c r="Y2724" s="86"/>
      <c r="Z2724" s="131"/>
      <c r="AA2724" s="87">
        <f t="shared" si="555"/>
        <v>0</v>
      </c>
      <c r="AB2724" s="127"/>
      <c r="AC2724" s="86"/>
      <c r="AD2724" s="87">
        <f t="shared" si="547"/>
        <v>0</v>
      </c>
      <c r="AE2724" s="127"/>
      <c r="AF2724" s="86"/>
      <c r="AG2724" s="86"/>
      <c r="AH2724" s="131"/>
      <c r="AI2724" s="88">
        <f t="shared" si="548"/>
        <v>0</v>
      </c>
      <c r="AJ2724" s="89" t="str">
        <f>IFERROR(IF(ISNA(MATCH($AV2724,Other_Category_Abbr,0)),INDEX(FGHG_List_Long_GWP,MATCH($AV2724,FGHG_List_Long,0)),INDEX(GWP_Other_Abbr,MATCH($AV2724,Other_Category_Abbr,0)))*SUM(V2724,AA2724,AD2724,AI2724),"")</f>
        <v/>
      </c>
      <c r="AK2724" s="89" t="str">
        <f>IFERROR(IF(ISNA(MATCH($AV2724,Other_Category_Abbr,0)),INDEX(FGHG_List_Long_GWP,MATCH($AV2724,FGHG_List_Long,0)),INDEX(GWP_Other_Abbr,MATCH($AV2724,Other_Category_Abbr,0)))*(T2724*(S2724+U2724)+W2724*(Y2724+X2724)+AD2724+AE2724*(AF2724+AG2724)),"")</f>
        <v/>
      </c>
      <c r="AL2724" s="90" t="str">
        <f t="shared" si="556"/>
        <v/>
      </c>
      <c r="AM2724" s="91" t="str">
        <f t="shared" si="557"/>
        <v/>
      </c>
      <c r="AP2724" s="92" t="b">
        <f t="shared" si="551"/>
        <v>0</v>
      </c>
      <c r="AQ2724" s="92" t="str">
        <f t="shared" si="552"/>
        <v xml:space="preserve"> </v>
      </c>
      <c r="AR2724" s="92" t="str">
        <f>IF(LEN(AQ2724)=1,"",COUNTIF($AQ$19:AQ2724,AQ2724)=1)</f>
        <v/>
      </c>
      <c r="AS2724" s="73"/>
      <c r="AT2724" s="73"/>
      <c r="AU2724" s="73"/>
      <c r="AV2724" s="235" t="str">
        <f>IF($P2724=Lists!$A$13,Lists!$A$29,IF($P2724=Lists!$A$14,Lists!$A$30,$P2724))</f>
        <v/>
      </c>
      <c r="AW2724" s="73"/>
      <c r="AX2724" s="73"/>
    </row>
    <row r="2725" spans="2:50" x14ac:dyDescent="0.3">
      <c r="B2725" s="137">
        <f t="shared" si="558"/>
        <v>2707</v>
      </c>
      <c r="C2725" s="24"/>
      <c r="D2725" s="24"/>
      <c r="E2725" s="24"/>
      <c r="F2725" s="25"/>
      <c r="G2725" s="24"/>
      <c r="H2725" s="30"/>
      <c r="I2725" s="24"/>
      <c r="J2725" s="50" t="str">
        <f t="shared" si="549"/>
        <v/>
      </c>
      <c r="K2725" s="30"/>
      <c r="L2725" s="236"/>
      <c r="M2725" s="30"/>
      <c r="N2725" s="30"/>
      <c r="O2725" s="46" t="str">
        <f t="shared" si="550"/>
        <v/>
      </c>
      <c r="P2725" s="239" t="str">
        <f t="shared" si="553"/>
        <v/>
      </c>
      <c r="Q2725" s="52" t="str">
        <f t="shared" si="554"/>
        <v/>
      </c>
      <c r="R2725" s="127"/>
      <c r="S2725" s="86"/>
      <c r="T2725" s="127"/>
      <c r="U2725" s="86"/>
      <c r="V2725" s="87">
        <f t="shared" si="546"/>
        <v>0</v>
      </c>
      <c r="W2725" s="130"/>
      <c r="X2725" s="86"/>
      <c r="Y2725" s="86"/>
      <c r="Z2725" s="131"/>
      <c r="AA2725" s="87">
        <f t="shared" si="555"/>
        <v>0</v>
      </c>
      <c r="AB2725" s="127"/>
      <c r="AC2725" s="86"/>
      <c r="AD2725" s="87">
        <f t="shared" si="547"/>
        <v>0</v>
      </c>
      <c r="AE2725" s="127"/>
      <c r="AF2725" s="86"/>
      <c r="AG2725" s="86"/>
      <c r="AH2725" s="131"/>
      <c r="AI2725" s="88">
        <f t="shared" si="548"/>
        <v>0</v>
      </c>
      <c r="AJ2725" s="89" t="str">
        <f>IFERROR(IF(ISNA(MATCH($AV2725,Other_Category_Abbr,0)),INDEX(FGHG_List_Long_GWP,MATCH($AV2725,FGHG_List_Long,0)),INDEX(GWP_Other_Abbr,MATCH($AV2725,Other_Category_Abbr,0)))*SUM(V2725,AA2725,AD2725,AI2725),"")</f>
        <v/>
      </c>
      <c r="AK2725" s="89" t="str">
        <f>IFERROR(IF(ISNA(MATCH($AV2725,Other_Category_Abbr,0)),INDEX(FGHG_List_Long_GWP,MATCH($AV2725,FGHG_List_Long,0)),INDEX(GWP_Other_Abbr,MATCH($AV2725,Other_Category_Abbr,0)))*(T2725*(S2725+U2725)+W2725*(Y2725+X2725)+AD2725+AE2725*(AF2725+AG2725)),"")</f>
        <v/>
      </c>
      <c r="AL2725" s="90" t="str">
        <f t="shared" si="556"/>
        <v/>
      </c>
      <c r="AM2725" s="91" t="str">
        <f t="shared" si="557"/>
        <v/>
      </c>
      <c r="AP2725" s="92" t="b">
        <f t="shared" si="551"/>
        <v>0</v>
      </c>
      <c r="AQ2725" s="92" t="str">
        <f t="shared" si="552"/>
        <v xml:space="preserve"> </v>
      </c>
      <c r="AR2725" s="92" t="str">
        <f>IF(LEN(AQ2725)=1,"",COUNTIF($AQ$19:AQ2725,AQ2725)=1)</f>
        <v/>
      </c>
      <c r="AS2725" s="73"/>
      <c r="AT2725" s="73"/>
      <c r="AU2725" s="73"/>
      <c r="AV2725" s="235" t="str">
        <f>IF($P2725=Lists!$A$13,Lists!$A$29,IF($P2725=Lists!$A$14,Lists!$A$30,$P2725))</f>
        <v/>
      </c>
      <c r="AW2725" s="73"/>
      <c r="AX2725" s="73"/>
    </row>
    <row r="2726" spans="2:50" x14ac:dyDescent="0.3">
      <c r="B2726" s="137">
        <f t="shared" si="558"/>
        <v>2708</v>
      </c>
      <c r="C2726" s="24"/>
      <c r="D2726" s="24"/>
      <c r="E2726" s="24"/>
      <c r="F2726" s="25"/>
      <c r="G2726" s="24"/>
      <c r="H2726" s="30"/>
      <c r="I2726" s="24"/>
      <c r="J2726" s="50" t="str">
        <f t="shared" si="549"/>
        <v/>
      </c>
      <c r="K2726" s="30"/>
      <c r="L2726" s="236"/>
      <c r="M2726" s="30"/>
      <c r="N2726" s="30"/>
      <c r="O2726" s="46" t="str">
        <f t="shared" si="550"/>
        <v/>
      </c>
      <c r="P2726" s="239" t="str">
        <f t="shared" si="553"/>
        <v/>
      </c>
      <c r="Q2726" s="52" t="str">
        <f t="shared" si="554"/>
        <v/>
      </c>
      <c r="R2726" s="127"/>
      <c r="S2726" s="86"/>
      <c r="T2726" s="127"/>
      <c r="U2726" s="86"/>
      <c r="V2726" s="87">
        <f t="shared" si="546"/>
        <v>0</v>
      </c>
      <c r="W2726" s="130"/>
      <c r="X2726" s="86"/>
      <c r="Y2726" s="86"/>
      <c r="Z2726" s="131"/>
      <c r="AA2726" s="87">
        <f t="shared" si="555"/>
        <v>0</v>
      </c>
      <c r="AB2726" s="127"/>
      <c r="AC2726" s="86"/>
      <c r="AD2726" s="87">
        <f t="shared" si="547"/>
        <v>0</v>
      </c>
      <c r="AE2726" s="127"/>
      <c r="AF2726" s="86"/>
      <c r="AG2726" s="86"/>
      <c r="AH2726" s="131"/>
      <c r="AI2726" s="88">
        <f t="shared" si="548"/>
        <v>0</v>
      </c>
      <c r="AJ2726" s="89" t="str">
        <f>IFERROR(IF(ISNA(MATCH($AV2726,Other_Category_Abbr,0)),INDEX(FGHG_List_Long_GWP,MATCH($AV2726,FGHG_List_Long,0)),INDEX(GWP_Other_Abbr,MATCH($AV2726,Other_Category_Abbr,0)))*SUM(V2726,AA2726,AD2726,AI2726),"")</f>
        <v/>
      </c>
      <c r="AK2726" s="89" t="str">
        <f>IFERROR(IF(ISNA(MATCH($AV2726,Other_Category_Abbr,0)),INDEX(FGHG_List_Long_GWP,MATCH($AV2726,FGHG_List_Long,0)),INDEX(GWP_Other_Abbr,MATCH($AV2726,Other_Category_Abbr,0)))*(T2726*(S2726+U2726)+W2726*(Y2726+X2726)+AD2726+AE2726*(AF2726+AG2726)),"")</f>
        <v/>
      </c>
      <c r="AL2726" s="90" t="str">
        <f t="shared" si="556"/>
        <v/>
      </c>
      <c r="AM2726" s="91" t="str">
        <f t="shared" si="557"/>
        <v/>
      </c>
      <c r="AP2726" s="92" t="b">
        <f t="shared" si="551"/>
        <v>0</v>
      </c>
      <c r="AQ2726" s="92" t="str">
        <f t="shared" si="552"/>
        <v xml:space="preserve"> </v>
      </c>
      <c r="AR2726" s="92" t="str">
        <f>IF(LEN(AQ2726)=1,"",COUNTIF($AQ$19:AQ2726,AQ2726)=1)</f>
        <v/>
      </c>
      <c r="AS2726" s="73"/>
      <c r="AT2726" s="73"/>
      <c r="AU2726" s="73"/>
      <c r="AV2726" s="235" t="str">
        <f>IF($P2726=Lists!$A$13,Lists!$A$29,IF($P2726=Lists!$A$14,Lists!$A$30,$P2726))</f>
        <v/>
      </c>
      <c r="AW2726" s="73"/>
      <c r="AX2726" s="73"/>
    </row>
    <row r="2727" spans="2:50" x14ac:dyDescent="0.3">
      <c r="B2727" s="137">
        <f t="shared" si="558"/>
        <v>2709</v>
      </c>
      <c r="C2727" s="24"/>
      <c r="D2727" s="24"/>
      <c r="E2727" s="24"/>
      <c r="F2727" s="25"/>
      <c r="G2727" s="24"/>
      <c r="H2727" s="30"/>
      <c r="I2727" s="24"/>
      <c r="J2727" s="50" t="str">
        <f t="shared" si="549"/>
        <v/>
      </c>
      <c r="K2727" s="30"/>
      <c r="L2727" s="236"/>
      <c r="M2727" s="30"/>
      <c r="N2727" s="30"/>
      <c r="O2727" s="46" t="str">
        <f t="shared" si="550"/>
        <v/>
      </c>
      <c r="P2727" s="239" t="str">
        <f t="shared" si="553"/>
        <v/>
      </c>
      <c r="Q2727" s="52" t="str">
        <f t="shared" si="554"/>
        <v/>
      </c>
      <c r="R2727" s="127"/>
      <c r="S2727" s="86"/>
      <c r="T2727" s="127"/>
      <c r="U2727" s="86"/>
      <c r="V2727" s="87">
        <f t="shared" si="546"/>
        <v>0</v>
      </c>
      <c r="W2727" s="130"/>
      <c r="X2727" s="86"/>
      <c r="Y2727" s="86"/>
      <c r="Z2727" s="131"/>
      <c r="AA2727" s="87">
        <f t="shared" si="555"/>
        <v>0</v>
      </c>
      <c r="AB2727" s="127"/>
      <c r="AC2727" s="86"/>
      <c r="AD2727" s="87">
        <f t="shared" si="547"/>
        <v>0</v>
      </c>
      <c r="AE2727" s="127"/>
      <c r="AF2727" s="86"/>
      <c r="AG2727" s="86"/>
      <c r="AH2727" s="131"/>
      <c r="AI2727" s="88">
        <f t="shared" si="548"/>
        <v>0</v>
      </c>
      <c r="AJ2727" s="89" t="str">
        <f>IFERROR(IF(ISNA(MATCH($AV2727,Other_Category_Abbr,0)),INDEX(FGHG_List_Long_GWP,MATCH($AV2727,FGHG_List_Long,0)),INDEX(GWP_Other_Abbr,MATCH($AV2727,Other_Category_Abbr,0)))*SUM(V2727,AA2727,AD2727,AI2727),"")</f>
        <v/>
      </c>
      <c r="AK2727" s="89" t="str">
        <f>IFERROR(IF(ISNA(MATCH($AV2727,Other_Category_Abbr,0)),INDEX(FGHG_List_Long_GWP,MATCH($AV2727,FGHG_List_Long,0)),INDEX(GWP_Other_Abbr,MATCH($AV2727,Other_Category_Abbr,0)))*(T2727*(S2727+U2727)+W2727*(Y2727+X2727)+AD2727+AE2727*(AF2727+AG2727)),"")</f>
        <v/>
      </c>
      <c r="AL2727" s="90" t="str">
        <f t="shared" si="556"/>
        <v/>
      </c>
      <c r="AM2727" s="91" t="str">
        <f t="shared" si="557"/>
        <v/>
      </c>
      <c r="AP2727" s="92" t="b">
        <f t="shared" si="551"/>
        <v>0</v>
      </c>
      <c r="AQ2727" s="92" t="str">
        <f t="shared" si="552"/>
        <v xml:space="preserve"> </v>
      </c>
      <c r="AR2727" s="92" t="str">
        <f>IF(LEN(AQ2727)=1,"",COUNTIF($AQ$19:AQ2727,AQ2727)=1)</f>
        <v/>
      </c>
      <c r="AS2727" s="73"/>
      <c r="AT2727" s="73"/>
      <c r="AU2727" s="73"/>
      <c r="AV2727" s="235" t="str">
        <f>IF($P2727=Lists!$A$13,Lists!$A$29,IF($P2727=Lists!$A$14,Lists!$A$30,$P2727))</f>
        <v/>
      </c>
      <c r="AW2727" s="73"/>
      <c r="AX2727" s="73"/>
    </row>
    <row r="2728" spans="2:50" x14ac:dyDescent="0.3">
      <c r="B2728" s="137">
        <f t="shared" si="558"/>
        <v>2710</v>
      </c>
      <c r="C2728" s="24"/>
      <c r="D2728" s="24"/>
      <c r="E2728" s="24"/>
      <c r="F2728" s="25"/>
      <c r="G2728" s="24"/>
      <c r="H2728" s="30"/>
      <c r="I2728" s="24"/>
      <c r="J2728" s="50" t="str">
        <f t="shared" si="549"/>
        <v/>
      </c>
      <c r="K2728" s="30"/>
      <c r="L2728" s="236"/>
      <c r="M2728" s="30"/>
      <c r="N2728" s="30"/>
      <c r="O2728" s="46" t="str">
        <f t="shared" si="550"/>
        <v/>
      </c>
      <c r="P2728" s="239" t="str">
        <f t="shared" si="553"/>
        <v/>
      </c>
      <c r="Q2728" s="52" t="str">
        <f t="shared" si="554"/>
        <v/>
      </c>
      <c r="R2728" s="127"/>
      <c r="S2728" s="86"/>
      <c r="T2728" s="127"/>
      <c r="U2728" s="86"/>
      <c r="V2728" s="87">
        <f t="shared" ref="V2728:V2791" si="559">+(R2728*S2728)+(T2728*U2728)</f>
        <v>0</v>
      </c>
      <c r="W2728" s="130"/>
      <c r="X2728" s="86"/>
      <c r="Y2728" s="86"/>
      <c r="Z2728" s="131"/>
      <c r="AA2728" s="87">
        <f t="shared" si="555"/>
        <v>0</v>
      </c>
      <c r="AB2728" s="127"/>
      <c r="AC2728" s="86"/>
      <c r="AD2728" s="87">
        <f t="shared" ref="AD2728:AD2791" si="560">+(AB2728*AC2728)</f>
        <v>0</v>
      </c>
      <c r="AE2728" s="127"/>
      <c r="AF2728" s="86"/>
      <c r="AG2728" s="86"/>
      <c r="AH2728" s="131"/>
      <c r="AI2728" s="88">
        <f t="shared" ref="AI2728:AI2791" si="561">+AE2728*(AF2728+AG2728*(1-AH2728))</f>
        <v>0</v>
      </c>
      <c r="AJ2728" s="89" t="str">
        <f>IFERROR(IF(ISNA(MATCH($AV2728,Other_Category_Abbr,0)),INDEX(FGHG_List_Long_GWP,MATCH($AV2728,FGHG_List_Long,0)),INDEX(GWP_Other_Abbr,MATCH($AV2728,Other_Category_Abbr,0)))*SUM(V2728,AA2728,AD2728,AI2728),"")</f>
        <v/>
      </c>
      <c r="AK2728" s="89" t="str">
        <f>IFERROR(IF(ISNA(MATCH($AV2728,Other_Category_Abbr,0)),INDEX(FGHG_List_Long_GWP,MATCH($AV2728,FGHG_List_Long,0)),INDEX(GWP_Other_Abbr,MATCH($AV2728,Other_Category_Abbr,0)))*(T2728*(S2728+U2728)+W2728*(Y2728+X2728)+AD2728+AE2728*(AF2728+AG2728)),"")</f>
        <v/>
      </c>
      <c r="AL2728" s="90" t="str">
        <f t="shared" si="556"/>
        <v/>
      </c>
      <c r="AM2728" s="91" t="str">
        <f t="shared" si="557"/>
        <v/>
      </c>
      <c r="AP2728" s="92" t="b">
        <f t="shared" si="551"/>
        <v>0</v>
      </c>
      <c r="AQ2728" s="92" t="str">
        <f t="shared" si="552"/>
        <v xml:space="preserve"> </v>
      </c>
      <c r="AR2728" s="92" t="str">
        <f>IF(LEN(AQ2728)=1,"",COUNTIF($AQ$19:AQ2728,AQ2728)=1)</f>
        <v/>
      </c>
      <c r="AS2728" s="73"/>
      <c r="AT2728" s="73"/>
      <c r="AU2728" s="73"/>
      <c r="AV2728" s="235" t="str">
        <f>IF($P2728=Lists!$A$13,Lists!$A$29,IF($P2728=Lists!$A$14,Lists!$A$30,$P2728))</f>
        <v/>
      </c>
      <c r="AW2728" s="73"/>
      <c r="AX2728" s="73"/>
    </row>
    <row r="2729" spans="2:50" x14ac:dyDescent="0.3">
      <c r="B2729" s="137">
        <f t="shared" si="558"/>
        <v>2711</v>
      </c>
      <c r="C2729" s="24"/>
      <c r="D2729" s="24"/>
      <c r="E2729" s="24"/>
      <c r="F2729" s="25"/>
      <c r="G2729" s="24"/>
      <c r="H2729" s="30"/>
      <c r="I2729" s="24"/>
      <c r="J2729" s="50" t="str">
        <f t="shared" si="549"/>
        <v/>
      </c>
      <c r="K2729" s="30"/>
      <c r="L2729" s="236"/>
      <c r="M2729" s="30"/>
      <c r="N2729" s="30"/>
      <c r="O2729" s="46" t="str">
        <f t="shared" si="550"/>
        <v/>
      </c>
      <c r="P2729" s="239" t="str">
        <f t="shared" si="553"/>
        <v/>
      </c>
      <c r="Q2729" s="52" t="str">
        <f t="shared" si="554"/>
        <v/>
      </c>
      <c r="R2729" s="127"/>
      <c r="S2729" s="86"/>
      <c r="T2729" s="127"/>
      <c r="U2729" s="86"/>
      <c r="V2729" s="87">
        <f t="shared" si="559"/>
        <v>0</v>
      </c>
      <c r="W2729" s="130"/>
      <c r="X2729" s="86"/>
      <c r="Y2729" s="86"/>
      <c r="Z2729" s="131"/>
      <c r="AA2729" s="87">
        <f t="shared" si="555"/>
        <v>0</v>
      </c>
      <c r="AB2729" s="127"/>
      <c r="AC2729" s="86"/>
      <c r="AD2729" s="87">
        <f t="shared" si="560"/>
        <v>0</v>
      </c>
      <c r="AE2729" s="127"/>
      <c r="AF2729" s="86"/>
      <c r="AG2729" s="86"/>
      <c r="AH2729" s="131"/>
      <c r="AI2729" s="88">
        <f t="shared" si="561"/>
        <v>0</v>
      </c>
      <c r="AJ2729" s="89" t="str">
        <f>IFERROR(IF(ISNA(MATCH($AV2729,Other_Category_Abbr,0)),INDEX(FGHG_List_Long_GWP,MATCH($AV2729,FGHG_List_Long,0)),INDEX(GWP_Other_Abbr,MATCH($AV2729,Other_Category_Abbr,0)))*SUM(V2729,AA2729,AD2729,AI2729),"")</f>
        <v/>
      </c>
      <c r="AK2729" s="89" t="str">
        <f>IFERROR(IF(ISNA(MATCH($AV2729,Other_Category_Abbr,0)),INDEX(FGHG_List_Long_GWP,MATCH($AV2729,FGHG_List_Long,0)),INDEX(GWP_Other_Abbr,MATCH($AV2729,Other_Category_Abbr,0)))*(T2729*(S2729+U2729)+W2729*(Y2729+X2729)+AD2729+AE2729*(AF2729+AG2729)),"")</f>
        <v/>
      </c>
      <c r="AL2729" s="90" t="str">
        <f t="shared" si="556"/>
        <v/>
      </c>
      <c r="AM2729" s="91" t="str">
        <f t="shared" si="557"/>
        <v/>
      </c>
      <c r="AP2729" s="92" t="b">
        <f t="shared" si="551"/>
        <v>0</v>
      </c>
      <c r="AQ2729" s="92" t="str">
        <f t="shared" si="552"/>
        <v xml:space="preserve"> </v>
      </c>
      <c r="AR2729" s="92" t="str">
        <f>IF(LEN(AQ2729)=1,"",COUNTIF($AQ$19:AQ2729,AQ2729)=1)</f>
        <v/>
      </c>
      <c r="AS2729" s="73"/>
      <c r="AT2729" s="73"/>
      <c r="AU2729" s="73"/>
      <c r="AV2729" s="235" t="str">
        <f>IF($P2729=Lists!$A$13,Lists!$A$29,IF($P2729=Lists!$A$14,Lists!$A$30,$P2729))</f>
        <v/>
      </c>
      <c r="AW2729" s="73"/>
      <c r="AX2729" s="73"/>
    </row>
    <row r="2730" spans="2:50" x14ac:dyDescent="0.3">
      <c r="B2730" s="137">
        <f t="shared" si="558"/>
        <v>2712</v>
      </c>
      <c r="C2730" s="24"/>
      <c r="D2730" s="24"/>
      <c r="E2730" s="24"/>
      <c r="F2730" s="25"/>
      <c r="G2730" s="24"/>
      <c r="H2730" s="30"/>
      <c r="I2730" s="24"/>
      <c r="J2730" s="50" t="str">
        <f t="shared" si="549"/>
        <v/>
      </c>
      <c r="K2730" s="30"/>
      <c r="L2730" s="236"/>
      <c r="M2730" s="30"/>
      <c r="N2730" s="30"/>
      <c r="O2730" s="46" t="str">
        <f t="shared" si="550"/>
        <v/>
      </c>
      <c r="P2730" s="239" t="str">
        <f t="shared" si="553"/>
        <v/>
      </c>
      <c r="Q2730" s="52" t="str">
        <f t="shared" si="554"/>
        <v/>
      </c>
      <c r="R2730" s="127"/>
      <c r="S2730" s="86"/>
      <c r="T2730" s="127"/>
      <c r="U2730" s="86"/>
      <c r="V2730" s="87">
        <f t="shared" si="559"/>
        <v>0</v>
      </c>
      <c r="W2730" s="130"/>
      <c r="X2730" s="86"/>
      <c r="Y2730" s="86"/>
      <c r="Z2730" s="131"/>
      <c r="AA2730" s="87">
        <f t="shared" si="555"/>
        <v>0</v>
      </c>
      <c r="AB2730" s="127"/>
      <c r="AC2730" s="86"/>
      <c r="AD2730" s="87">
        <f t="shared" si="560"/>
        <v>0</v>
      </c>
      <c r="AE2730" s="127"/>
      <c r="AF2730" s="86"/>
      <c r="AG2730" s="86"/>
      <c r="AH2730" s="131"/>
      <c r="AI2730" s="88">
        <f t="shared" si="561"/>
        <v>0</v>
      </c>
      <c r="AJ2730" s="89" t="str">
        <f>IFERROR(IF(ISNA(MATCH($AV2730,Other_Category_Abbr,0)),INDEX(FGHG_List_Long_GWP,MATCH($AV2730,FGHG_List_Long,0)),INDEX(GWP_Other_Abbr,MATCH($AV2730,Other_Category_Abbr,0)))*SUM(V2730,AA2730,AD2730,AI2730),"")</f>
        <v/>
      </c>
      <c r="AK2730" s="89" t="str">
        <f>IFERROR(IF(ISNA(MATCH($AV2730,Other_Category_Abbr,0)),INDEX(FGHG_List_Long_GWP,MATCH($AV2730,FGHG_List_Long,0)),INDEX(GWP_Other_Abbr,MATCH($AV2730,Other_Category_Abbr,0)))*(T2730*(S2730+U2730)+W2730*(Y2730+X2730)+AD2730+AE2730*(AF2730+AG2730)),"")</f>
        <v/>
      </c>
      <c r="AL2730" s="90" t="str">
        <f t="shared" si="556"/>
        <v/>
      </c>
      <c r="AM2730" s="91" t="str">
        <f t="shared" si="557"/>
        <v/>
      </c>
      <c r="AP2730" s="92" t="b">
        <f t="shared" si="551"/>
        <v>0</v>
      </c>
      <c r="AQ2730" s="92" t="str">
        <f t="shared" si="552"/>
        <v xml:space="preserve"> </v>
      </c>
      <c r="AR2730" s="92" t="str">
        <f>IF(LEN(AQ2730)=1,"",COUNTIF($AQ$19:AQ2730,AQ2730)=1)</f>
        <v/>
      </c>
      <c r="AS2730" s="73"/>
      <c r="AT2730" s="73"/>
      <c r="AU2730" s="73"/>
      <c r="AV2730" s="235" t="str">
        <f>IF($P2730=Lists!$A$13,Lists!$A$29,IF($P2730=Lists!$A$14,Lists!$A$30,$P2730))</f>
        <v/>
      </c>
      <c r="AW2730" s="73"/>
      <c r="AX2730" s="73"/>
    </row>
    <row r="2731" spans="2:50" x14ac:dyDescent="0.3">
      <c r="B2731" s="137">
        <f t="shared" si="558"/>
        <v>2713</v>
      </c>
      <c r="C2731" s="24"/>
      <c r="D2731" s="24"/>
      <c r="E2731" s="24"/>
      <c r="F2731" s="25"/>
      <c r="G2731" s="24"/>
      <c r="H2731" s="30"/>
      <c r="I2731" s="24"/>
      <c r="J2731" s="50" t="str">
        <f t="shared" si="549"/>
        <v/>
      </c>
      <c r="K2731" s="30"/>
      <c r="L2731" s="236"/>
      <c r="M2731" s="30"/>
      <c r="N2731" s="30"/>
      <c r="O2731" s="46" t="str">
        <f t="shared" si="550"/>
        <v/>
      </c>
      <c r="P2731" s="239" t="str">
        <f t="shared" si="553"/>
        <v/>
      </c>
      <c r="Q2731" s="52" t="str">
        <f t="shared" si="554"/>
        <v/>
      </c>
      <c r="R2731" s="127"/>
      <c r="S2731" s="86"/>
      <c r="T2731" s="127"/>
      <c r="U2731" s="86"/>
      <c r="V2731" s="87">
        <f t="shared" si="559"/>
        <v>0</v>
      </c>
      <c r="W2731" s="130"/>
      <c r="X2731" s="86"/>
      <c r="Y2731" s="86"/>
      <c r="Z2731" s="131"/>
      <c r="AA2731" s="87">
        <f t="shared" si="555"/>
        <v>0</v>
      </c>
      <c r="AB2731" s="127"/>
      <c r="AC2731" s="86"/>
      <c r="AD2731" s="87">
        <f t="shared" si="560"/>
        <v>0</v>
      </c>
      <c r="AE2731" s="127"/>
      <c r="AF2731" s="86"/>
      <c r="AG2731" s="86"/>
      <c r="AH2731" s="131"/>
      <c r="AI2731" s="88">
        <f t="shared" si="561"/>
        <v>0</v>
      </c>
      <c r="AJ2731" s="89" t="str">
        <f>IFERROR(IF(ISNA(MATCH($AV2731,Other_Category_Abbr,0)),INDEX(FGHG_List_Long_GWP,MATCH($AV2731,FGHG_List_Long,0)),INDEX(GWP_Other_Abbr,MATCH($AV2731,Other_Category_Abbr,0)))*SUM(V2731,AA2731,AD2731,AI2731),"")</f>
        <v/>
      </c>
      <c r="AK2731" s="89" t="str">
        <f>IFERROR(IF(ISNA(MATCH($AV2731,Other_Category_Abbr,0)),INDEX(FGHG_List_Long_GWP,MATCH($AV2731,FGHG_List_Long,0)),INDEX(GWP_Other_Abbr,MATCH($AV2731,Other_Category_Abbr,0)))*(T2731*(S2731+U2731)+W2731*(Y2731+X2731)+AD2731+AE2731*(AF2731+AG2731)),"")</f>
        <v/>
      </c>
      <c r="AL2731" s="90" t="str">
        <f t="shared" si="556"/>
        <v/>
      </c>
      <c r="AM2731" s="91" t="str">
        <f t="shared" si="557"/>
        <v/>
      </c>
      <c r="AP2731" s="92" t="b">
        <f t="shared" si="551"/>
        <v>0</v>
      </c>
      <c r="AQ2731" s="92" t="str">
        <f t="shared" si="552"/>
        <v xml:space="preserve"> </v>
      </c>
      <c r="AR2731" s="92" t="str">
        <f>IF(LEN(AQ2731)=1,"",COUNTIF($AQ$19:AQ2731,AQ2731)=1)</f>
        <v/>
      </c>
      <c r="AS2731" s="73"/>
      <c r="AT2731" s="73"/>
      <c r="AU2731" s="73"/>
      <c r="AV2731" s="235" t="str">
        <f>IF($P2731=Lists!$A$13,Lists!$A$29,IF($P2731=Lists!$A$14,Lists!$A$30,$P2731))</f>
        <v/>
      </c>
      <c r="AW2731" s="73"/>
      <c r="AX2731" s="73"/>
    </row>
    <row r="2732" spans="2:50" x14ac:dyDescent="0.3">
      <c r="B2732" s="137">
        <f t="shared" si="558"/>
        <v>2714</v>
      </c>
      <c r="C2732" s="24"/>
      <c r="D2732" s="24"/>
      <c r="E2732" s="24"/>
      <c r="F2732" s="25"/>
      <c r="G2732" s="24"/>
      <c r="H2732" s="30"/>
      <c r="I2732" s="24"/>
      <c r="J2732" s="50" t="str">
        <f t="shared" si="549"/>
        <v/>
      </c>
      <c r="K2732" s="30"/>
      <c r="L2732" s="236"/>
      <c r="M2732" s="30"/>
      <c r="N2732" s="30"/>
      <c r="O2732" s="46" t="str">
        <f t="shared" si="550"/>
        <v/>
      </c>
      <c r="P2732" s="239" t="str">
        <f t="shared" si="553"/>
        <v/>
      </c>
      <c r="Q2732" s="52" t="str">
        <f t="shared" si="554"/>
        <v/>
      </c>
      <c r="R2732" s="127"/>
      <c r="S2732" s="86"/>
      <c r="T2732" s="127"/>
      <c r="U2732" s="86"/>
      <c r="V2732" s="87">
        <f t="shared" si="559"/>
        <v>0</v>
      </c>
      <c r="W2732" s="130"/>
      <c r="X2732" s="86"/>
      <c r="Y2732" s="86"/>
      <c r="Z2732" s="131"/>
      <c r="AA2732" s="87">
        <f t="shared" si="555"/>
        <v>0</v>
      </c>
      <c r="AB2732" s="127"/>
      <c r="AC2732" s="86"/>
      <c r="AD2732" s="87">
        <f t="shared" si="560"/>
        <v>0</v>
      </c>
      <c r="AE2732" s="127"/>
      <c r="AF2732" s="86"/>
      <c r="AG2732" s="86"/>
      <c r="AH2732" s="131"/>
      <c r="AI2732" s="88">
        <f t="shared" si="561"/>
        <v>0</v>
      </c>
      <c r="AJ2732" s="89" t="str">
        <f>IFERROR(IF(ISNA(MATCH($AV2732,Other_Category_Abbr,0)),INDEX(FGHG_List_Long_GWP,MATCH($AV2732,FGHG_List_Long,0)),INDEX(GWP_Other_Abbr,MATCH($AV2732,Other_Category_Abbr,0)))*SUM(V2732,AA2732,AD2732,AI2732),"")</f>
        <v/>
      </c>
      <c r="AK2732" s="89" t="str">
        <f>IFERROR(IF(ISNA(MATCH($AV2732,Other_Category_Abbr,0)),INDEX(FGHG_List_Long_GWP,MATCH($AV2732,FGHG_List_Long,0)),INDEX(GWP_Other_Abbr,MATCH($AV2732,Other_Category_Abbr,0)))*(T2732*(S2732+U2732)+W2732*(Y2732+X2732)+AD2732+AE2732*(AF2732+AG2732)),"")</f>
        <v/>
      </c>
      <c r="AL2732" s="90" t="str">
        <f t="shared" si="556"/>
        <v/>
      </c>
      <c r="AM2732" s="91" t="str">
        <f t="shared" si="557"/>
        <v/>
      </c>
      <c r="AP2732" s="92" t="b">
        <f t="shared" si="551"/>
        <v>0</v>
      </c>
      <c r="AQ2732" s="92" t="str">
        <f t="shared" si="552"/>
        <v xml:space="preserve"> </v>
      </c>
      <c r="AR2732" s="92" t="str">
        <f>IF(LEN(AQ2732)=1,"",COUNTIF($AQ$19:AQ2732,AQ2732)=1)</f>
        <v/>
      </c>
      <c r="AS2732" s="73"/>
      <c r="AT2732" s="73"/>
      <c r="AU2732" s="73"/>
      <c r="AV2732" s="235" t="str">
        <f>IF($P2732=Lists!$A$13,Lists!$A$29,IF($P2732=Lists!$A$14,Lists!$A$30,$P2732))</f>
        <v/>
      </c>
      <c r="AW2732" s="73"/>
      <c r="AX2732" s="73"/>
    </row>
    <row r="2733" spans="2:50" x14ac:dyDescent="0.3">
      <c r="B2733" s="137">
        <f t="shared" si="558"/>
        <v>2715</v>
      </c>
      <c r="C2733" s="24"/>
      <c r="D2733" s="24"/>
      <c r="E2733" s="24"/>
      <c r="F2733" s="25"/>
      <c r="G2733" s="24"/>
      <c r="H2733" s="30"/>
      <c r="I2733" s="24"/>
      <c r="J2733" s="50" t="str">
        <f t="shared" si="549"/>
        <v/>
      </c>
      <c r="K2733" s="30"/>
      <c r="L2733" s="236"/>
      <c r="M2733" s="30"/>
      <c r="N2733" s="30"/>
      <c r="O2733" s="46" t="str">
        <f t="shared" si="550"/>
        <v/>
      </c>
      <c r="P2733" s="239" t="str">
        <f t="shared" si="553"/>
        <v/>
      </c>
      <c r="Q2733" s="52" t="str">
        <f t="shared" si="554"/>
        <v/>
      </c>
      <c r="R2733" s="127"/>
      <c r="S2733" s="86"/>
      <c r="T2733" s="127"/>
      <c r="U2733" s="86"/>
      <c r="V2733" s="87">
        <f t="shared" si="559"/>
        <v>0</v>
      </c>
      <c r="W2733" s="130"/>
      <c r="X2733" s="86"/>
      <c r="Y2733" s="86"/>
      <c r="Z2733" s="131"/>
      <c r="AA2733" s="87">
        <f t="shared" si="555"/>
        <v>0</v>
      </c>
      <c r="AB2733" s="127"/>
      <c r="AC2733" s="86"/>
      <c r="AD2733" s="87">
        <f t="shared" si="560"/>
        <v>0</v>
      </c>
      <c r="AE2733" s="127"/>
      <c r="AF2733" s="86"/>
      <c r="AG2733" s="86"/>
      <c r="AH2733" s="131"/>
      <c r="AI2733" s="88">
        <f t="shared" si="561"/>
        <v>0</v>
      </c>
      <c r="AJ2733" s="89" t="str">
        <f>IFERROR(IF(ISNA(MATCH($AV2733,Other_Category_Abbr,0)),INDEX(FGHG_List_Long_GWP,MATCH($AV2733,FGHG_List_Long,0)),INDEX(GWP_Other_Abbr,MATCH($AV2733,Other_Category_Abbr,0)))*SUM(V2733,AA2733,AD2733,AI2733),"")</f>
        <v/>
      </c>
      <c r="AK2733" s="89" t="str">
        <f>IFERROR(IF(ISNA(MATCH($AV2733,Other_Category_Abbr,0)),INDEX(FGHG_List_Long_GWP,MATCH($AV2733,FGHG_List_Long,0)),INDEX(GWP_Other_Abbr,MATCH($AV2733,Other_Category_Abbr,0)))*(T2733*(S2733+U2733)+W2733*(Y2733+X2733)+AD2733+AE2733*(AF2733+AG2733)),"")</f>
        <v/>
      </c>
      <c r="AL2733" s="90" t="str">
        <f t="shared" si="556"/>
        <v/>
      </c>
      <c r="AM2733" s="91" t="str">
        <f t="shared" si="557"/>
        <v/>
      </c>
      <c r="AP2733" s="92" t="b">
        <f t="shared" si="551"/>
        <v>0</v>
      </c>
      <c r="AQ2733" s="92" t="str">
        <f t="shared" si="552"/>
        <v xml:space="preserve"> </v>
      </c>
      <c r="AR2733" s="92" t="str">
        <f>IF(LEN(AQ2733)=1,"",COUNTIF($AQ$19:AQ2733,AQ2733)=1)</f>
        <v/>
      </c>
      <c r="AS2733" s="73"/>
      <c r="AT2733" s="73"/>
      <c r="AU2733" s="73"/>
      <c r="AV2733" s="235" t="str">
        <f>IF($P2733=Lists!$A$13,Lists!$A$29,IF($P2733=Lists!$A$14,Lists!$A$30,$P2733))</f>
        <v/>
      </c>
      <c r="AW2733" s="73"/>
      <c r="AX2733" s="73"/>
    </row>
    <row r="2734" spans="2:50" x14ac:dyDescent="0.3">
      <c r="B2734" s="137">
        <f t="shared" si="558"/>
        <v>2716</v>
      </c>
      <c r="C2734" s="24"/>
      <c r="D2734" s="24"/>
      <c r="E2734" s="24"/>
      <c r="F2734" s="25"/>
      <c r="G2734" s="24"/>
      <c r="H2734" s="30"/>
      <c r="I2734" s="24"/>
      <c r="J2734" s="50" t="str">
        <f t="shared" si="549"/>
        <v/>
      </c>
      <c r="K2734" s="30"/>
      <c r="L2734" s="236"/>
      <c r="M2734" s="30"/>
      <c r="N2734" s="30"/>
      <c r="O2734" s="46" t="str">
        <f t="shared" si="550"/>
        <v/>
      </c>
      <c r="P2734" s="239" t="str">
        <f t="shared" si="553"/>
        <v/>
      </c>
      <c r="Q2734" s="52" t="str">
        <f t="shared" si="554"/>
        <v/>
      </c>
      <c r="R2734" s="127"/>
      <c r="S2734" s="86"/>
      <c r="T2734" s="127"/>
      <c r="U2734" s="86"/>
      <c r="V2734" s="87">
        <f t="shared" si="559"/>
        <v>0</v>
      </c>
      <c r="W2734" s="130"/>
      <c r="X2734" s="86"/>
      <c r="Y2734" s="86"/>
      <c r="Z2734" s="131"/>
      <c r="AA2734" s="87">
        <f t="shared" si="555"/>
        <v>0</v>
      </c>
      <c r="AB2734" s="127"/>
      <c r="AC2734" s="86"/>
      <c r="AD2734" s="87">
        <f t="shared" si="560"/>
        <v>0</v>
      </c>
      <c r="AE2734" s="127"/>
      <c r="AF2734" s="86"/>
      <c r="AG2734" s="86"/>
      <c r="AH2734" s="131"/>
      <c r="AI2734" s="88">
        <f t="shared" si="561"/>
        <v>0</v>
      </c>
      <c r="AJ2734" s="89" t="str">
        <f>IFERROR(IF(ISNA(MATCH($AV2734,Other_Category_Abbr,0)),INDEX(FGHG_List_Long_GWP,MATCH($AV2734,FGHG_List_Long,0)),INDEX(GWP_Other_Abbr,MATCH($AV2734,Other_Category_Abbr,0)))*SUM(V2734,AA2734,AD2734,AI2734),"")</f>
        <v/>
      </c>
      <c r="AK2734" s="89" t="str">
        <f>IFERROR(IF(ISNA(MATCH($AV2734,Other_Category_Abbr,0)),INDEX(FGHG_List_Long_GWP,MATCH($AV2734,FGHG_List_Long,0)),INDEX(GWP_Other_Abbr,MATCH($AV2734,Other_Category_Abbr,0)))*(T2734*(S2734+U2734)+W2734*(Y2734+X2734)+AD2734+AE2734*(AF2734+AG2734)),"")</f>
        <v/>
      </c>
      <c r="AL2734" s="90" t="str">
        <f t="shared" si="556"/>
        <v/>
      </c>
      <c r="AM2734" s="91" t="str">
        <f t="shared" si="557"/>
        <v/>
      </c>
      <c r="AP2734" s="92" t="b">
        <f t="shared" si="551"/>
        <v>0</v>
      </c>
      <c r="AQ2734" s="92" t="str">
        <f t="shared" si="552"/>
        <v xml:space="preserve"> </v>
      </c>
      <c r="AR2734" s="92" t="str">
        <f>IF(LEN(AQ2734)=1,"",COUNTIF($AQ$19:AQ2734,AQ2734)=1)</f>
        <v/>
      </c>
      <c r="AS2734" s="73"/>
      <c r="AT2734" s="73"/>
      <c r="AU2734" s="73"/>
      <c r="AV2734" s="235" t="str">
        <f>IF($P2734=Lists!$A$13,Lists!$A$29,IF($P2734=Lists!$A$14,Lists!$A$30,$P2734))</f>
        <v/>
      </c>
      <c r="AW2734" s="73"/>
      <c r="AX2734" s="73"/>
    </row>
    <row r="2735" spans="2:50" x14ac:dyDescent="0.3">
      <c r="B2735" s="137">
        <f t="shared" si="558"/>
        <v>2717</v>
      </c>
      <c r="C2735" s="24"/>
      <c r="D2735" s="24"/>
      <c r="E2735" s="24"/>
      <c r="F2735" s="25"/>
      <c r="G2735" s="24"/>
      <c r="H2735" s="30"/>
      <c r="I2735" s="24"/>
      <c r="J2735" s="50" t="str">
        <f t="shared" si="549"/>
        <v/>
      </c>
      <c r="K2735" s="30"/>
      <c r="L2735" s="236"/>
      <c r="M2735" s="30"/>
      <c r="N2735" s="30"/>
      <c r="O2735" s="46" t="str">
        <f t="shared" si="550"/>
        <v/>
      </c>
      <c r="P2735" s="239" t="str">
        <f t="shared" si="553"/>
        <v/>
      </c>
      <c r="Q2735" s="52" t="str">
        <f t="shared" si="554"/>
        <v/>
      </c>
      <c r="R2735" s="127"/>
      <c r="S2735" s="86"/>
      <c r="T2735" s="127"/>
      <c r="U2735" s="86"/>
      <c r="V2735" s="87">
        <f t="shared" si="559"/>
        <v>0</v>
      </c>
      <c r="W2735" s="130"/>
      <c r="X2735" s="86"/>
      <c r="Y2735" s="86"/>
      <c r="Z2735" s="131"/>
      <c r="AA2735" s="87">
        <f t="shared" si="555"/>
        <v>0</v>
      </c>
      <c r="AB2735" s="127"/>
      <c r="AC2735" s="86"/>
      <c r="AD2735" s="87">
        <f t="shared" si="560"/>
        <v>0</v>
      </c>
      <c r="AE2735" s="127"/>
      <c r="AF2735" s="86"/>
      <c r="AG2735" s="86"/>
      <c r="AH2735" s="131"/>
      <c r="AI2735" s="88">
        <f t="shared" si="561"/>
        <v>0</v>
      </c>
      <c r="AJ2735" s="89" t="str">
        <f>IFERROR(IF(ISNA(MATCH($AV2735,Other_Category_Abbr,0)),INDEX(FGHG_List_Long_GWP,MATCH($AV2735,FGHG_List_Long,0)),INDEX(GWP_Other_Abbr,MATCH($AV2735,Other_Category_Abbr,0)))*SUM(V2735,AA2735,AD2735,AI2735),"")</f>
        <v/>
      </c>
      <c r="AK2735" s="89" t="str">
        <f>IFERROR(IF(ISNA(MATCH($AV2735,Other_Category_Abbr,0)),INDEX(FGHG_List_Long_GWP,MATCH($AV2735,FGHG_List_Long,0)),INDEX(GWP_Other_Abbr,MATCH($AV2735,Other_Category_Abbr,0)))*(T2735*(S2735+U2735)+W2735*(Y2735+X2735)+AD2735+AE2735*(AF2735+AG2735)),"")</f>
        <v/>
      </c>
      <c r="AL2735" s="90" t="str">
        <f t="shared" si="556"/>
        <v/>
      </c>
      <c r="AM2735" s="91" t="str">
        <f t="shared" si="557"/>
        <v/>
      </c>
      <c r="AP2735" s="92" t="b">
        <f t="shared" si="551"/>
        <v>0</v>
      </c>
      <c r="AQ2735" s="92" t="str">
        <f t="shared" si="552"/>
        <v xml:space="preserve"> </v>
      </c>
      <c r="AR2735" s="92" t="str">
        <f>IF(LEN(AQ2735)=1,"",COUNTIF($AQ$19:AQ2735,AQ2735)=1)</f>
        <v/>
      </c>
      <c r="AS2735" s="73"/>
      <c r="AT2735" s="73"/>
      <c r="AU2735" s="73"/>
      <c r="AV2735" s="235" t="str">
        <f>IF($P2735=Lists!$A$13,Lists!$A$29,IF($P2735=Lists!$A$14,Lists!$A$30,$P2735))</f>
        <v/>
      </c>
      <c r="AW2735" s="73"/>
      <c r="AX2735" s="73"/>
    </row>
    <row r="2736" spans="2:50" x14ac:dyDescent="0.3">
      <c r="B2736" s="137">
        <f t="shared" si="558"/>
        <v>2718</v>
      </c>
      <c r="C2736" s="24"/>
      <c r="D2736" s="24"/>
      <c r="E2736" s="24"/>
      <c r="F2736" s="25"/>
      <c r="G2736" s="24"/>
      <c r="H2736" s="30"/>
      <c r="I2736" s="24"/>
      <c r="J2736" s="50" t="str">
        <f t="shared" si="549"/>
        <v/>
      </c>
      <c r="K2736" s="30"/>
      <c r="L2736" s="236"/>
      <c r="M2736" s="30"/>
      <c r="N2736" s="30"/>
      <c r="O2736" s="46" t="str">
        <f t="shared" si="550"/>
        <v/>
      </c>
      <c r="P2736" s="239" t="str">
        <f t="shared" si="553"/>
        <v/>
      </c>
      <c r="Q2736" s="52" t="str">
        <f t="shared" si="554"/>
        <v/>
      </c>
      <c r="R2736" s="127"/>
      <c r="S2736" s="86"/>
      <c r="T2736" s="127"/>
      <c r="U2736" s="86"/>
      <c r="V2736" s="87">
        <f t="shared" si="559"/>
        <v>0</v>
      </c>
      <c r="W2736" s="130"/>
      <c r="X2736" s="86"/>
      <c r="Y2736" s="86"/>
      <c r="Z2736" s="131"/>
      <c r="AA2736" s="87">
        <f t="shared" si="555"/>
        <v>0</v>
      </c>
      <c r="AB2736" s="127"/>
      <c r="AC2736" s="86"/>
      <c r="AD2736" s="87">
        <f t="shared" si="560"/>
        <v>0</v>
      </c>
      <c r="AE2736" s="127"/>
      <c r="AF2736" s="86"/>
      <c r="AG2736" s="86"/>
      <c r="AH2736" s="131"/>
      <c r="AI2736" s="88">
        <f t="shared" si="561"/>
        <v>0</v>
      </c>
      <c r="AJ2736" s="89" t="str">
        <f>IFERROR(IF(ISNA(MATCH($AV2736,Other_Category_Abbr,0)),INDEX(FGHG_List_Long_GWP,MATCH($AV2736,FGHG_List_Long,0)),INDEX(GWP_Other_Abbr,MATCH($AV2736,Other_Category_Abbr,0)))*SUM(V2736,AA2736,AD2736,AI2736),"")</f>
        <v/>
      </c>
      <c r="AK2736" s="89" t="str">
        <f>IFERROR(IF(ISNA(MATCH($AV2736,Other_Category_Abbr,0)),INDEX(FGHG_List_Long_GWP,MATCH($AV2736,FGHG_List_Long,0)),INDEX(GWP_Other_Abbr,MATCH($AV2736,Other_Category_Abbr,0)))*(T2736*(S2736+U2736)+W2736*(Y2736+X2736)+AD2736+AE2736*(AF2736+AG2736)),"")</f>
        <v/>
      </c>
      <c r="AL2736" s="90" t="str">
        <f t="shared" si="556"/>
        <v/>
      </c>
      <c r="AM2736" s="91" t="str">
        <f t="shared" si="557"/>
        <v/>
      </c>
      <c r="AP2736" s="92" t="b">
        <f t="shared" si="551"/>
        <v>0</v>
      </c>
      <c r="AQ2736" s="92" t="str">
        <f t="shared" si="552"/>
        <v xml:space="preserve"> </v>
      </c>
      <c r="AR2736" s="92" t="str">
        <f>IF(LEN(AQ2736)=1,"",COUNTIF($AQ$19:AQ2736,AQ2736)=1)</f>
        <v/>
      </c>
      <c r="AS2736" s="73"/>
      <c r="AT2736" s="73"/>
      <c r="AU2736" s="73"/>
      <c r="AV2736" s="235" t="str">
        <f>IF($P2736=Lists!$A$13,Lists!$A$29,IF($P2736=Lists!$A$14,Lists!$A$30,$P2736))</f>
        <v/>
      </c>
      <c r="AW2736" s="73"/>
      <c r="AX2736" s="73"/>
    </row>
    <row r="2737" spans="2:50" x14ac:dyDescent="0.3">
      <c r="B2737" s="137">
        <f t="shared" si="558"/>
        <v>2719</v>
      </c>
      <c r="C2737" s="24"/>
      <c r="D2737" s="24"/>
      <c r="E2737" s="24"/>
      <c r="F2737" s="25"/>
      <c r="G2737" s="24"/>
      <c r="H2737" s="30"/>
      <c r="I2737" s="24"/>
      <c r="J2737" s="50" t="str">
        <f t="shared" si="549"/>
        <v/>
      </c>
      <c r="K2737" s="30"/>
      <c r="L2737" s="236"/>
      <c r="M2737" s="30"/>
      <c r="N2737" s="30"/>
      <c r="O2737" s="46" t="str">
        <f t="shared" si="550"/>
        <v/>
      </c>
      <c r="P2737" s="239" t="str">
        <f t="shared" si="553"/>
        <v/>
      </c>
      <c r="Q2737" s="52" t="str">
        <f t="shared" si="554"/>
        <v/>
      </c>
      <c r="R2737" s="127"/>
      <c r="S2737" s="86"/>
      <c r="T2737" s="127"/>
      <c r="U2737" s="86"/>
      <c r="V2737" s="87">
        <f t="shared" si="559"/>
        <v>0</v>
      </c>
      <c r="W2737" s="130"/>
      <c r="X2737" s="86"/>
      <c r="Y2737" s="86"/>
      <c r="Z2737" s="131"/>
      <c r="AA2737" s="87">
        <f t="shared" si="555"/>
        <v>0</v>
      </c>
      <c r="AB2737" s="127"/>
      <c r="AC2737" s="86"/>
      <c r="AD2737" s="87">
        <f t="shared" si="560"/>
        <v>0</v>
      </c>
      <c r="AE2737" s="127"/>
      <c r="AF2737" s="86"/>
      <c r="AG2737" s="86"/>
      <c r="AH2737" s="131"/>
      <c r="AI2737" s="88">
        <f t="shared" si="561"/>
        <v>0</v>
      </c>
      <c r="AJ2737" s="89" t="str">
        <f>IFERROR(IF(ISNA(MATCH($AV2737,Other_Category_Abbr,0)),INDEX(FGHG_List_Long_GWP,MATCH($AV2737,FGHG_List_Long,0)),INDEX(GWP_Other_Abbr,MATCH($AV2737,Other_Category_Abbr,0)))*SUM(V2737,AA2737,AD2737,AI2737),"")</f>
        <v/>
      </c>
      <c r="AK2737" s="89" t="str">
        <f>IFERROR(IF(ISNA(MATCH($AV2737,Other_Category_Abbr,0)),INDEX(FGHG_List_Long_GWP,MATCH($AV2737,FGHG_List_Long,0)),INDEX(GWP_Other_Abbr,MATCH($AV2737,Other_Category_Abbr,0)))*(T2737*(S2737+U2737)+W2737*(Y2737+X2737)+AD2737+AE2737*(AF2737+AG2737)),"")</f>
        <v/>
      </c>
      <c r="AL2737" s="90" t="str">
        <f t="shared" si="556"/>
        <v/>
      </c>
      <c r="AM2737" s="91" t="str">
        <f t="shared" si="557"/>
        <v/>
      </c>
      <c r="AP2737" s="92" t="b">
        <f t="shared" si="551"/>
        <v>0</v>
      </c>
      <c r="AQ2737" s="92" t="str">
        <f t="shared" si="552"/>
        <v xml:space="preserve"> </v>
      </c>
      <c r="AR2737" s="92" t="str">
        <f>IF(LEN(AQ2737)=1,"",COUNTIF($AQ$19:AQ2737,AQ2737)=1)</f>
        <v/>
      </c>
      <c r="AS2737" s="73"/>
      <c r="AT2737" s="73"/>
      <c r="AU2737" s="73"/>
      <c r="AV2737" s="235" t="str">
        <f>IF($P2737=Lists!$A$13,Lists!$A$29,IF($P2737=Lists!$A$14,Lists!$A$30,$P2737))</f>
        <v/>
      </c>
      <c r="AW2737" s="73"/>
      <c r="AX2737" s="73"/>
    </row>
    <row r="2738" spans="2:50" x14ac:dyDescent="0.3">
      <c r="B2738" s="137">
        <f t="shared" si="558"/>
        <v>2720</v>
      </c>
      <c r="C2738" s="24"/>
      <c r="D2738" s="24"/>
      <c r="E2738" s="24"/>
      <c r="F2738" s="25"/>
      <c r="G2738" s="24"/>
      <c r="H2738" s="30"/>
      <c r="I2738" s="24"/>
      <c r="J2738" s="50" t="str">
        <f t="shared" si="549"/>
        <v/>
      </c>
      <c r="K2738" s="30"/>
      <c r="L2738" s="236"/>
      <c r="M2738" s="30"/>
      <c r="N2738" s="30"/>
      <c r="O2738" s="46" t="str">
        <f t="shared" si="550"/>
        <v/>
      </c>
      <c r="P2738" s="239" t="str">
        <f t="shared" si="553"/>
        <v/>
      </c>
      <c r="Q2738" s="52" t="str">
        <f t="shared" si="554"/>
        <v/>
      </c>
      <c r="R2738" s="127"/>
      <c r="S2738" s="86"/>
      <c r="T2738" s="127"/>
      <c r="U2738" s="86"/>
      <c r="V2738" s="87">
        <f t="shared" si="559"/>
        <v>0</v>
      </c>
      <c r="W2738" s="130"/>
      <c r="X2738" s="86"/>
      <c r="Y2738" s="86"/>
      <c r="Z2738" s="131"/>
      <c r="AA2738" s="87">
        <f t="shared" si="555"/>
        <v>0</v>
      </c>
      <c r="AB2738" s="127"/>
      <c r="AC2738" s="86"/>
      <c r="AD2738" s="87">
        <f t="shared" si="560"/>
        <v>0</v>
      </c>
      <c r="AE2738" s="127"/>
      <c r="AF2738" s="86"/>
      <c r="AG2738" s="86"/>
      <c r="AH2738" s="131"/>
      <c r="AI2738" s="88">
        <f t="shared" si="561"/>
        <v>0</v>
      </c>
      <c r="AJ2738" s="89" t="str">
        <f>IFERROR(IF(ISNA(MATCH($AV2738,Other_Category_Abbr,0)),INDEX(FGHG_List_Long_GWP,MATCH($AV2738,FGHG_List_Long,0)),INDEX(GWP_Other_Abbr,MATCH($AV2738,Other_Category_Abbr,0)))*SUM(V2738,AA2738,AD2738,AI2738),"")</f>
        <v/>
      </c>
      <c r="AK2738" s="89" t="str">
        <f>IFERROR(IF(ISNA(MATCH($AV2738,Other_Category_Abbr,0)),INDEX(FGHG_List_Long_GWP,MATCH($AV2738,FGHG_List_Long,0)),INDEX(GWP_Other_Abbr,MATCH($AV2738,Other_Category_Abbr,0)))*(T2738*(S2738+U2738)+W2738*(Y2738+X2738)+AD2738+AE2738*(AF2738+AG2738)),"")</f>
        <v/>
      </c>
      <c r="AL2738" s="90" t="str">
        <f t="shared" si="556"/>
        <v/>
      </c>
      <c r="AM2738" s="91" t="str">
        <f t="shared" si="557"/>
        <v/>
      </c>
      <c r="AP2738" s="92" t="b">
        <f t="shared" si="551"/>
        <v>0</v>
      </c>
      <c r="AQ2738" s="92" t="str">
        <f t="shared" si="552"/>
        <v xml:space="preserve"> </v>
      </c>
      <c r="AR2738" s="92" t="str">
        <f>IF(LEN(AQ2738)=1,"",COUNTIF($AQ$19:AQ2738,AQ2738)=1)</f>
        <v/>
      </c>
      <c r="AS2738" s="73"/>
      <c r="AT2738" s="73"/>
      <c r="AU2738" s="73"/>
      <c r="AV2738" s="235" t="str">
        <f>IF($P2738=Lists!$A$13,Lists!$A$29,IF($P2738=Lists!$A$14,Lists!$A$30,$P2738))</f>
        <v/>
      </c>
      <c r="AW2738" s="73"/>
      <c r="AX2738" s="73"/>
    </row>
    <row r="2739" spans="2:50" x14ac:dyDescent="0.3">
      <c r="B2739" s="137">
        <f t="shared" si="558"/>
        <v>2721</v>
      </c>
      <c r="C2739" s="24"/>
      <c r="D2739" s="24"/>
      <c r="E2739" s="24"/>
      <c r="F2739" s="25"/>
      <c r="G2739" s="24"/>
      <c r="H2739" s="30"/>
      <c r="I2739" s="24"/>
      <c r="J2739" s="50" t="str">
        <f t="shared" si="549"/>
        <v/>
      </c>
      <c r="K2739" s="30"/>
      <c r="L2739" s="236"/>
      <c r="M2739" s="30"/>
      <c r="N2739" s="30"/>
      <c r="O2739" s="46" t="str">
        <f t="shared" si="550"/>
        <v/>
      </c>
      <c r="P2739" s="239" t="str">
        <f t="shared" si="553"/>
        <v/>
      </c>
      <c r="Q2739" s="52" t="str">
        <f t="shared" si="554"/>
        <v/>
      </c>
      <c r="R2739" s="127"/>
      <c r="S2739" s="86"/>
      <c r="T2739" s="127"/>
      <c r="U2739" s="86"/>
      <c r="V2739" s="87">
        <f t="shared" si="559"/>
        <v>0</v>
      </c>
      <c r="W2739" s="130"/>
      <c r="X2739" s="86"/>
      <c r="Y2739" s="86"/>
      <c r="Z2739" s="131"/>
      <c r="AA2739" s="87">
        <f t="shared" si="555"/>
        <v>0</v>
      </c>
      <c r="AB2739" s="127"/>
      <c r="AC2739" s="86"/>
      <c r="AD2739" s="87">
        <f t="shared" si="560"/>
        <v>0</v>
      </c>
      <c r="AE2739" s="127"/>
      <c r="AF2739" s="86"/>
      <c r="AG2739" s="86"/>
      <c r="AH2739" s="131"/>
      <c r="AI2739" s="88">
        <f t="shared" si="561"/>
        <v>0</v>
      </c>
      <c r="AJ2739" s="89" t="str">
        <f>IFERROR(IF(ISNA(MATCH($AV2739,Other_Category_Abbr,0)),INDEX(FGHG_List_Long_GWP,MATCH($AV2739,FGHG_List_Long,0)),INDEX(GWP_Other_Abbr,MATCH($AV2739,Other_Category_Abbr,0)))*SUM(V2739,AA2739,AD2739,AI2739),"")</f>
        <v/>
      </c>
      <c r="AK2739" s="89" t="str">
        <f>IFERROR(IF(ISNA(MATCH($AV2739,Other_Category_Abbr,0)),INDEX(FGHG_List_Long_GWP,MATCH($AV2739,FGHG_List_Long,0)),INDEX(GWP_Other_Abbr,MATCH($AV2739,Other_Category_Abbr,0)))*(T2739*(S2739+U2739)+W2739*(Y2739+X2739)+AD2739+AE2739*(AF2739+AG2739)),"")</f>
        <v/>
      </c>
      <c r="AL2739" s="90" t="str">
        <f t="shared" si="556"/>
        <v/>
      </c>
      <c r="AM2739" s="91" t="str">
        <f t="shared" si="557"/>
        <v/>
      </c>
      <c r="AP2739" s="92" t="b">
        <f t="shared" si="551"/>
        <v>0</v>
      </c>
      <c r="AQ2739" s="92" t="str">
        <f t="shared" si="552"/>
        <v xml:space="preserve"> </v>
      </c>
      <c r="AR2739" s="92" t="str">
        <f>IF(LEN(AQ2739)=1,"",COUNTIF($AQ$19:AQ2739,AQ2739)=1)</f>
        <v/>
      </c>
      <c r="AS2739" s="73"/>
      <c r="AT2739" s="73"/>
      <c r="AU2739" s="73"/>
      <c r="AV2739" s="235" t="str">
        <f>IF($P2739=Lists!$A$13,Lists!$A$29,IF($P2739=Lists!$A$14,Lists!$A$30,$P2739))</f>
        <v/>
      </c>
      <c r="AW2739" s="73"/>
      <c r="AX2739" s="73"/>
    </row>
    <row r="2740" spans="2:50" x14ac:dyDescent="0.3">
      <c r="B2740" s="137">
        <f t="shared" si="558"/>
        <v>2722</v>
      </c>
      <c r="C2740" s="24"/>
      <c r="D2740" s="24"/>
      <c r="E2740" s="24"/>
      <c r="F2740" s="25"/>
      <c r="G2740" s="24"/>
      <c r="H2740" s="30"/>
      <c r="I2740" s="24"/>
      <c r="J2740" s="50" t="str">
        <f t="shared" si="549"/>
        <v/>
      </c>
      <c r="K2740" s="30"/>
      <c r="L2740" s="236"/>
      <c r="M2740" s="30"/>
      <c r="N2740" s="30"/>
      <c r="O2740" s="46" t="str">
        <f t="shared" si="550"/>
        <v/>
      </c>
      <c r="P2740" s="239" t="str">
        <f t="shared" si="553"/>
        <v/>
      </c>
      <c r="Q2740" s="52" t="str">
        <f t="shared" si="554"/>
        <v/>
      </c>
      <c r="R2740" s="127"/>
      <c r="S2740" s="86"/>
      <c r="T2740" s="127"/>
      <c r="U2740" s="86"/>
      <c r="V2740" s="87">
        <f t="shared" si="559"/>
        <v>0</v>
      </c>
      <c r="W2740" s="130"/>
      <c r="X2740" s="86"/>
      <c r="Y2740" s="86"/>
      <c r="Z2740" s="131"/>
      <c r="AA2740" s="87">
        <f t="shared" si="555"/>
        <v>0</v>
      </c>
      <c r="AB2740" s="127"/>
      <c r="AC2740" s="86"/>
      <c r="AD2740" s="87">
        <f t="shared" si="560"/>
        <v>0</v>
      </c>
      <c r="AE2740" s="127"/>
      <c r="AF2740" s="86"/>
      <c r="AG2740" s="86"/>
      <c r="AH2740" s="131"/>
      <c r="AI2740" s="88">
        <f t="shared" si="561"/>
        <v>0</v>
      </c>
      <c r="AJ2740" s="89" t="str">
        <f>IFERROR(IF(ISNA(MATCH($AV2740,Other_Category_Abbr,0)),INDEX(FGHG_List_Long_GWP,MATCH($AV2740,FGHG_List_Long,0)),INDEX(GWP_Other_Abbr,MATCH($AV2740,Other_Category_Abbr,0)))*SUM(V2740,AA2740,AD2740,AI2740),"")</f>
        <v/>
      </c>
      <c r="AK2740" s="89" t="str">
        <f>IFERROR(IF(ISNA(MATCH($AV2740,Other_Category_Abbr,0)),INDEX(FGHG_List_Long_GWP,MATCH($AV2740,FGHG_List_Long,0)),INDEX(GWP_Other_Abbr,MATCH($AV2740,Other_Category_Abbr,0)))*(T2740*(S2740+U2740)+W2740*(Y2740+X2740)+AD2740+AE2740*(AF2740+AG2740)),"")</f>
        <v/>
      </c>
      <c r="AL2740" s="90" t="str">
        <f t="shared" si="556"/>
        <v/>
      </c>
      <c r="AM2740" s="91" t="str">
        <f t="shared" si="557"/>
        <v/>
      </c>
      <c r="AP2740" s="92" t="b">
        <f t="shared" si="551"/>
        <v>0</v>
      </c>
      <c r="AQ2740" s="92" t="str">
        <f t="shared" si="552"/>
        <v xml:space="preserve"> </v>
      </c>
      <c r="AR2740" s="92" t="str">
        <f>IF(LEN(AQ2740)=1,"",COUNTIF($AQ$19:AQ2740,AQ2740)=1)</f>
        <v/>
      </c>
      <c r="AS2740" s="73"/>
      <c r="AT2740" s="73"/>
      <c r="AU2740" s="73"/>
      <c r="AV2740" s="235" t="str">
        <f>IF($P2740=Lists!$A$13,Lists!$A$29,IF($P2740=Lists!$A$14,Lists!$A$30,$P2740))</f>
        <v/>
      </c>
      <c r="AW2740" s="73"/>
      <c r="AX2740" s="73"/>
    </row>
    <row r="2741" spans="2:50" x14ac:dyDescent="0.3">
      <c r="B2741" s="137">
        <f t="shared" si="558"/>
        <v>2723</v>
      </c>
      <c r="C2741" s="24"/>
      <c r="D2741" s="24"/>
      <c r="E2741" s="24"/>
      <c r="F2741" s="25"/>
      <c r="G2741" s="24"/>
      <c r="H2741" s="30"/>
      <c r="I2741" s="24"/>
      <c r="J2741" s="50" t="str">
        <f t="shared" si="549"/>
        <v/>
      </c>
      <c r="K2741" s="30"/>
      <c r="L2741" s="236"/>
      <c r="M2741" s="30"/>
      <c r="N2741" s="30"/>
      <c r="O2741" s="46" t="str">
        <f t="shared" si="550"/>
        <v/>
      </c>
      <c r="P2741" s="239" t="str">
        <f t="shared" si="553"/>
        <v/>
      </c>
      <c r="Q2741" s="52" t="str">
        <f t="shared" si="554"/>
        <v/>
      </c>
      <c r="R2741" s="127"/>
      <c r="S2741" s="86"/>
      <c r="T2741" s="127"/>
      <c r="U2741" s="86"/>
      <c r="V2741" s="87">
        <f t="shared" si="559"/>
        <v>0</v>
      </c>
      <c r="W2741" s="130"/>
      <c r="X2741" s="86"/>
      <c r="Y2741" s="86"/>
      <c r="Z2741" s="131"/>
      <c r="AA2741" s="87">
        <f t="shared" si="555"/>
        <v>0</v>
      </c>
      <c r="AB2741" s="127"/>
      <c r="AC2741" s="86"/>
      <c r="AD2741" s="87">
        <f t="shared" si="560"/>
        <v>0</v>
      </c>
      <c r="AE2741" s="127"/>
      <c r="AF2741" s="86"/>
      <c r="AG2741" s="86"/>
      <c r="AH2741" s="131"/>
      <c r="AI2741" s="88">
        <f t="shared" si="561"/>
        <v>0</v>
      </c>
      <c r="AJ2741" s="89" t="str">
        <f>IFERROR(IF(ISNA(MATCH($AV2741,Other_Category_Abbr,0)),INDEX(FGHG_List_Long_GWP,MATCH($AV2741,FGHG_List_Long,0)),INDEX(GWP_Other_Abbr,MATCH($AV2741,Other_Category_Abbr,0)))*SUM(V2741,AA2741,AD2741,AI2741),"")</f>
        <v/>
      </c>
      <c r="AK2741" s="89" t="str">
        <f>IFERROR(IF(ISNA(MATCH($AV2741,Other_Category_Abbr,0)),INDEX(FGHG_List_Long_GWP,MATCH($AV2741,FGHG_List_Long,0)),INDEX(GWP_Other_Abbr,MATCH($AV2741,Other_Category_Abbr,0)))*(T2741*(S2741+U2741)+W2741*(Y2741+X2741)+AD2741+AE2741*(AF2741+AG2741)),"")</f>
        <v/>
      </c>
      <c r="AL2741" s="90" t="str">
        <f t="shared" si="556"/>
        <v/>
      </c>
      <c r="AM2741" s="91" t="str">
        <f t="shared" si="557"/>
        <v/>
      </c>
      <c r="AP2741" s="92" t="b">
        <f t="shared" si="551"/>
        <v>0</v>
      </c>
      <c r="AQ2741" s="92" t="str">
        <f t="shared" si="552"/>
        <v xml:space="preserve"> </v>
      </c>
      <c r="AR2741" s="92" t="str">
        <f>IF(LEN(AQ2741)=1,"",COUNTIF($AQ$19:AQ2741,AQ2741)=1)</f>
        <v/>
      </c>
      <c r="AS2741" s="73"/>
      <c r="AT2741" s="73"/>
      <c r="AU2741" s="73"/>
      <c r="AV2741" s="235" t="str">
        <f>IF($P2741=Lists!$A$13,Lists!$A$29,IF($P2741=Lists!$A$14,Lists!$A$30,$P2741))</f>
        <v/>
      </c>
      <c r="AW2741" s="73"/>
      <c r="AX2741" s="73"/>
    </row>
    <row r="2742" spans="2:50" x14ac:dyDescent="0.3">
      <c r="B2742" s="137">
        <f t="shared" si="558"/>
        <v>2724</v>
      </c>
      <c r="C2742" s="24"/>
      <c r="D2742" s="24"/>
      <c r="E2742" s="24"/>
      <c r="F2742" s="25"/>
      <c r="G2742" s="24"/>
      <c r="H2742" s="30"/>
      <c r="I2742" s="24"/>
      <c r="J2742" s="50" t="str">
        <f t="shared" si="549"/>
        <v/>
      </c>
      <c r="K2742" s="30"/>
      <c r="L2742" s="236"/>
      <c r="M2742" s="30"/>
      <c r="N2742" s="30"/>
      <c r="O2742" s="46" t="str">
        <f t="shared" si="550"/>
        <v/>
      </c>
      <c r="P2742" s="239" t="str">
        <f t="shared" si="553"/>
        <v/>
      </c>
      <c r="Q2742" s="52" t="str">
        <f t="shared" si="554"/>
        <v/>
      </c>
      <c r="R2742" s="127"/>
      <c r="S2742" s="86"/>
      <c r="T2742" s="127"/>
      <c r="U2742" s="86"/>
      <c r="V2742" s="87">
        <f t="shared" si="559"/>
        <v>0</v>
      </c>
      <c r="W2742" s="130"/>
      <c r="X2742" s="86"/>
      <c r="Y2742" s="86"/>
      <c r="Z2742" s="131"/>
      <c r="AA2742" s="87">
        <f t="shared" si="555"/>
        <v>0</v>
      </c>
      <c r="AB2742" s="127"/>
      <c r="AC2742" s="86"/>
      <c r="AD2742" s="87">
        <f t="shared" si="560"/>
        <v>0</v>
      </c>
      <c r="AE2742" s="127"/>
      <c r="AF2742" s="86"/>
      <c r="AG2742" s="86"/>
      <c r="AH2742" s="131"/>
      <c r="AI2742" s="88">
        <f t="shared" si="561"/>
        <v>0</v>
      </c>
      <c r="AJ2742" s="89" t="str">
        <f>IFERROR(IF(ISNA(MATCH($AV2742,Other_Category_Abbr,0)),INDEX(FGHG_List_Long_GWP,MATCH($AV2742,FGHG_List_Long,0)),INDEX(GWP_Other_Abbr,MATCH($AV2742,Other_Category_Abbr,0)))*SUM(V2742,AA2742,AD2742,AI2742),"")</f>
        <v/>
      </c>
      <c r="AK2742" s="89" t="str">
        <f>IFERROR(IF(ISNA(MATCH($AV2742,Other_Category_Abbr,0)),INDEX(FGHG_List_Long_GWP,MATCH($AV2742,FGHG_List_Long,0)),INDEX(GWP_Other_Abbr,MATCH($AV2742,Other_Category_Abbr,0)))*(T2742*(S2742+U2742)+W2742*(Y2742+X2742)+AD2742+AE2742*(AF2742+AG2742)),"")</f>
        <v/>
      </c>
      <c r="AL2742" s="90" t="str">
        <f t="shared" si="556"/>
        <v/>
      </c>
      <c r="AM2742" s="91" t="str">
        <f t="shared" si="557"/>
        <v/>
      </c>
      <c r="AP2742" s="92" t="b">
        <f t="shared" si="551"/>
        <v>0</v>
      </c>
      <c r="AQ2742" s="92" t="str">
        <f t="shared" si="552"/>
        <v xml:space="preserve"> </v>
      </c>
      <c r="AR2742" s="92" t="str">
        <f>IF(LEN(AQ2742)=1,"",COUNTIF($AQ$19:AQ2742,AQ2742)=1)</f>
        <v/>
      </c>
      <c r="AS2742" s="73"/>
      <c r="AT2742" s="73"/>
      <c r="AU2742" s="73"/>
      <c r="AV2742" s="235" t="str">
        <f>IF($P2742=Lists!$A$13,Lists!$A$29,IF($P2742=Lists!$A$14,Lists!$A$30,$P2742))</f>
        <v/>
      </c>
      <c r="AW2742" s="73"/>
      <c r="AX2742" s="73"/>
    </row>
    <row r="2743" spans="2:50" x14ac:dyDescent="0.3">
      <c r="B2743" s="137">
        <f t="shared" si="558"/>
        <v>2725</v>
      </c>
      <c r="C2743" s="24"/>
      <c r="D2743" s="24"/>
      <c r="E2743" s="24"/>
      <c r="F2743" s="25"/>
      <c r="G2743" s="24"/>
      <c r="H2743" s="30"/>
      <c r="I2743" s="24"/>
      <c r="J2743" s="50" t="str">
        <f t="shared" si="549"/>
        <v/>
      </c>
      <c r="K2743" s="30"/>
      <c r="L2743" s="236"/>
      <c r="M2743" s="30"/>
      <c r="N2743" s="30"/>
      <c r="O2743" s="46" t="str">
        <f t="shared" si="550"/>
        <v/>
      </c>
      <c r="P2743" s="239" t="str">
        <f t="shared" si="553"/>
        <v/>
      </c>
      <c r="Q2743" s="52" t="str">
        <f t="shared" si="554"/>
        <v/>
      </c>
      <c r="R2743" s="127"/>
      <c r="S2743" s="86"/>
      <c r="T2743" s="127"/>
      <c r="U2743" s="86"/>
      <c r="V2743" s="87">
        <f t="shared" si="559"/>
        <v>0</v>
      </c>
      <c r="W2743" s="130"/>
      <c r="X2743" s="86"/>
      <c r="Y2743" s="86"/>
      <c r="Z2743" s="131"/>
      <c r="AA2743" s="87">
        <f t="shared" si="555"/>
        <v>0</v>
      </c>
      <c r="AB2743" s="127"/>
      <c r="AC2743" s="86"/>
      <c r="AD2743" s="87">
        <f t="shared" si="560"/>
        <v>0</v>
      </c>
      <c r="AE2743" s="127"/>
      <c r="AF2743" s="86"/>
      <c r="AG2743" s="86"/>
      <c r="AH2743" s="131"/>
      <c r="AI2743" s="88">
        <f t="shared" si="561"/>
        <v>0</v>
      </c>
      <c r="AJ2743" s="89" t="str">
        <f>IFERROR(IF(ISNA(MATCH($AV2743,Other_Category_Abbr,0)),INDEX(FGHG_List_Long_GWP,MATCH($AV2743,FGHG_List_Long,0)),INDEX(GWP_Other_Abbr,MATCH($AV2743,Other_Category_Abbr,0)))*SUM(V2743,AA2743,AD2743,AI2743),"")</f>
        <v/>
      </c>
      <c r="AK2743" s="89" t="str">
        <f>IFERROR(IF(ISNA(MATCH($AV2743,Other_Category_Abbr,0)),INDEX(FGHG_List_Long_GWP,MATCH($AV2743,FGHG_List_Long,0)),INDEX(GWP_Other_Abbr,MATCH($AV2743,Other_Category_Abbr,0)))*(T2743*(S2743+U2743)+W2743*(Y2743+X2743)+AD2743+AE2743*(AF2743+AG2743)),"")</f>
        <v/>
      </c>
      <c r="AL2743" s="90" t="str">
        <f t="shared" si="556"/>
        <v/>
      </c>
      <c r="AM2743" s="91" t="str">
        <f t="shared" si="557"/>
        <v/>
      </c>
      <c r="AP2743" s="92" t="b">
        <f t="shared" si="551"/>
        <v>0</v>
      </c>
      <c r="AQ2743" s="92" t="str">
        <f t="shared" si="552"/>
        <v xml:space="preserve"> </v>
      </c>
      <c r="AR2743" s="92" t="str">
        <f>IF(LEN(AQ2743)=1,"",COUNTIF($AQ$19:AQ2743,AQ2743)=1)</f>
        <v/>
      </c>
      <c r="AS2743" s="73"/>
      <c r="AT2743" s="73"/>
      <c r="AU2743" s="73"/>
      <c r="AV2743" s="235" t="str">
        <f>IF($P2743=Lists!$A$13,Lists!$A$29,IF($P2743=Lists!$A$14,Lists!$A$30,$P2743))</f>
        <v/>
      </c>
      <c r="AW2743" s="73"/>
      <c r="AX2743" s="73"/>
    </row>
    <row r="2744" spans="2:50" x14ac:dyDescent="0.3">
      <c r="B2744" s="137">
        <f t="shared" si="558"/>
        <v>2726</v>
      </c>
      <c r="C2744" s="24"/>
      <c r="D2744" s="24"/>
      <c r="E2744" s="24"/>
      <c r="F2744" s="25"/>
      <c r="G2744" s="24"/>
      <c r="H2744" s="30"/>
      <c r="I2744" s="24"/>
      <c r="J2744" s="50" t="str">
        <f t="shared" si="549"/>
        <v/>
      </c>
      <c r="K2744" s="30"/>
      <c r="L2744" s="236"/>
      <c r="M2744" s="30"/>
      <c r="N2744" s="30"/>
      <c r="O2744" s="46" t="str">
        <f t="shared" si="550"/>
        <v/>
      </c>
      <c r="P2744" s="239" t="str">
        <f t="shared" si="553"/>
        <v/>
      </c>
      <c r="Q2744" s="52" t="str">
        <f t="shared" si="554"/>
        <v/>
      </c>
      <c r="R2744" s="127"/>
      <c r="S2744" s="86"/>
      <c r="T2744" s="127"/>
      <c r="U2744" s="86"/>
      <c r="V2744" s="87">
        <f t="shared" si="559"/>
        <v>0</v>
      </c>
      <c r="W2744" s="130"/>
      <c r="X2744" s="86"/>
      <c r="Y2744" s="86"/>
      <c r="Z2744" s="131"/>
      <c r="AA2744" s="87">
        <f t="shared" si="555"/>
        <v>0</v>
      </c>
      <c r="AB2744" s="127"/>
      <c r="AC2744" s="86"/>
      <c r="AD2744" s="87">
        <f t="shared" si="560"/>
        <v>0</v>
      </c>
      <c r="AE2744" s="127"/>
      <c r="AF2744" s="86"/>
      <c r="AG2744" s="86"/>
      <c r="AH2744" s="131"/>
      <c r="AI2744" s="88">
        <f t="shared" si="561"/>
        <v>0</v>
      </c>
      <c r="AJ2744" s="89" t="str">
        <f>IFERROR(IF(ISNA(MATCH($AV2744,Other_Category_Abbr,0)),INDEX(FGHG_List_Long_GWP,MATCH($AV2744,FGHG_List_Long,0)),INDEX(GWP_Other_Abbr,MATCH($AV2744,Other_Category_Abbr,0)))*SUM(V2744,AA2744,AD2744,AI2744),"")</f>
        <v/>
      </c>
      <c r="AK2744" s="89" t="str">
        <f>IFERROR(IF(ISNA(MATCH($AV2744,Other_Category_Abbr,0)),INDEX(FGHG_List_Long_GWP,MATCH($AV2744,FGHG_List_Long,0)),INDEX(GWP_Other_Abbr,MATCH($AV2744,Other_Category_Abbr,0)))*(T2744*(S2744+U2744)+W2744*(Y2744+X2744)+AD2744+AE2744*(AF2744+AG2744)),"")</f>
        <v/>
      </c>
      <c r="AL2744" s="90" t="str">
        <f t="shared" si="556"/>
        <v/>
      </c>
      <c r="AM2744" s="91" t="str">
        <f t="shared" si="557"/>
        <v/>
      </c>
      <c r="AP2744" s="92" t="b">
        <f t="shared" si="551"/>
        <v>0</v>
      </c>
      <c r="AQ2744" s="92" t="str">
        <f t="shared" si="552"/>
        <v xml:space="preserve"> </v>
      </c>
      <c r="AR2744" s="92" t="str">
        <f>IF(LEN(AQ2744)=1,"",COUNTIF($AQ$19:AQ2744,AQ2744)=1)</f>
        <v/>
      </c>
      <c r="AS2744" s="73"/>
      <c r="AT2744" s="73"/>
      <c r="AU2744" s="73"/>
      <c r="AV2744" s="235" t="str">
        <f>IF($P2744=Lists!$A$13,Lists!$A$29,IF($P2744=Lists!$A$14,Lists!$A$30,$P2744))</f>
        <v/>
      </c>
      <c r="AW2744" s="73"/>
      <c r="AX2744" s="73"/>
    </row>
    <row r="2745" spans="2:50" x14ac:dyDescent="0.3">
      <c r="B2745" s="137">
        <f t="shared" si="558"/>
        <v>2727</v>
      </c>
      <c r="C2745" s="24"/>
      <c r="D2745" s="24"/>
      <c r="E2745" s="24"/>
      <c r="F2745" s="25"/>
      <c r="G2745" s="24"/>
      <c r="H2745" s="30"/>
      <c r="I2745" s="24"/>
      <c r="J2745" s="50" t="str">
        <f t="shared" si="549"/>
        <v/>
      </c>
      <c r="K2745" s="30"/>
      <c r="L2745" s="236"/>
      <c r="M2745" s="30"/>
      <c r="N2745" s="30"/>
      <c r="O2745" s="46" t="str">
        <f t="shared" si="550"/>
        <v/>
      </c>
      <c r="P2745" s="239" t="str">
        <f t="shared" si="553"/>
        <v/>
      </c>
      <c r="Q2745" s="52" t="str">
        <f t="shared" si="554"/>
        <v/>
      </c>
      <c r="R2745" s="127"/>
      <c r="S2745" s="86"/>
      <c r="T2745" s="127"/>
      <c r="U2745" s="86"/>
      <c r="V2745" s="87">
        <f t="shared" si="559"/>
        <v>0</v>
      </c>
      <c r="W2745" s="130"/>
      <c r="X2745" s="86"/>
      <c r="Y2745" s="86"/>
      <c r="Z2745" s="131"/>
      <c r="AA2745" s="87">
        <f t="shared" si="555"/>
        <v>0</v>
      </c>
      <c r="AB2745" s="127"/>
      <c r="AC2745" s="86"/>
      <c r="AD2745" s="87">
        <f t="shared" si="560"/>
        <v>0</v>
      </c>
      <c r="AE2745" s="127"/>
      <c r="AF2745" s="86"/>
      <c r="AG2745" s="86"/>
      <c r="AH2745" s="131"/>
      <c r="AI2745" s="88">
        <f t="shared" si="561"/>
        <v>0</v>
      </c>
      <c r="AJ2745" s="89" t="str">
        <f>IFERROR(IF(ISNA(MATCH($AV2745,Other_Category_Abbr,0)),INDEX(FGHG_List_Long_GWP,MATCH($AV2745,FGHG_List_Long,0)),INDEX(GWP_Other_Abbr,MATCH($AV2745,Other_Category_Abbr,0)))*SUM(V2745,AA2745,AD2745,AI2745),"")</f>
        <v/>
      </c>
      <c r="AK2745" s="89" t="str">
        <f>IFERROR(IF(ISNA(MATCH($AV2745,Other_Category_Abbr,0)),INDEX(FGHG_List_Long_GWP,MATCH($AV2745,FGHG_List_Long,0)),INDEX(GWP_Other_Abbr,MATCH($AV2745,Other_Category_Abbr,0)))*(T2745*(S2745+U2745)+W2745*(Y2745+X2745)+AD2745+AE2745*(AF2745+AG2745)),"")</f>
        <v/>
      </c>
      <c r="AL2745" s="90" t="str">
        <f t="shared" si="556"/>
        <v/>
      </c>
      <c r="AM2745" s="91" t="str">
        <f t="shared" si="557"/>
        <v/>
      </c>
      <c r="AP2745" s="92" t="b">
        <f t="shared" si="551"/>
        <v>0</v>
      </c>
      <c r="AQ2745" s="92" t="str">
        <f t="shared" si="552"/>
        <v xml:space="preserve"> </v>
      </c>
      <c r="AR2745" s="92" t="str">
        <f>IF(LEN(AQ2745)=1,"",COUNTIF($AQ$19:AQ2745,AQ2745)=1)</f>
        <v/>
      </c>
      <c r="AS2745" s="73"/>
      <c r="AT2745" s="73"/>
      <c r="AU2745" s="73"/>
      <c r="AV2745" s="235" t="str">
        <f>IF($P2745=Lists!$A$13,Lists!$A$29,IF($P2745=Lists!$A$14,Lists!$A$30,$P2745))</f>
        <v/>
      </c>
      <c r="AW2745" s="73"/>
      <c r="AX2745" s="73"/>
    </row>
    <row r="2746" spans="2:50" x14ac:dyDescent="0.3">
      <c r="B2746" s="137">
        <f t="shared" si="558"/>
        <v>2728</v>
      </c>
      <c r="C2746" s="24"/>
      <c r="D2746" s="24"/>
      <c r="E2746" s="24"/>
      <c r="F2746" s="25"/>
      <c r="G2746" s="24"/>
      <c r="H2746" s="30"/>
      <c r="I2746" s="24"/>
      <c r="J2746" s="50" t="str">
        <f t="shared" si="549"/>
        <v/>
      </c>
      <c r="K2746" s="30"/>
      <c r="L2746" s="236"/>
      <c r="M2746" s="30"/>
      <c r="N2746" s="30"/>
      <c r="O2746" s="46" t="str">
        <f t="shared" si="550"/>
        <v/>
      </c>
      <c r="P2746" s="239" t="str">
        <f t="shared" si="553"/>
        <v/>
      </c>
      <c r="Q2746" s="52" t="str">
        <f t="shared" si="554"/>
        <v/>
      </c>
      <c r="R2746" s="127"/>
      <c r="S2746" s="86"/>
      <c r="T2746" s="127"/>
      <c r="U2746" s="86"/>
      <c r="V2746" s="87">
        <f t="shared" si="559"/>
        <v>0</v>
      </c>
      <c r="W2746" s="130"/>
      <c r="X2746" s="86"/>
      <c r="Y2746" s="86"/>
      <c r="Z2746" s="131"/>
      <c r="AA2746" s="87">
        <f t="shared" si="555"/>
        <v>0</v>
      </c>
      <c r="AB2746" s="127"/>
      <c r="AC2746" s="86"/>
      <c r="AD2746" s="87">
        <f t="shared" si="560"/>
        <v>0</v>
      </c>
      <c r="AE2746" s="127"/>
      <c r="AF2746" s="86"/>
      <c r="AG2746" s="86"/>
      <c r="AH2746" s="131"/>
      <c r="AI2746" s="88">
        <f t="shared" si="561"/>
        <v>0</v>
      </c>
      <c r="AJ2746" s="89" t="str">
        <f>IFERROR(IF(ISNA(MATCH($AV2746,Other_Category_Abbr,0)),INDEX(FGHG_List_Long_GWP,MATCH($AV2746,FGHG_List_Long,0)),INDEX(GWP_Other_Abbr,MATCH($AV2746,Other_Category_Abbr,0)))*SUM(V2746,AA2746,AD2746,AI2746),"")</f>
        <v/>
      </c>
      <c r="AK2746" s="89" t="str">
        <f>IFERROR(IF(ISNA(MATCH($AV2746,Other_Category_Abbr,0)),INDEX(FGHG_List_Long_GWP,MATCH($AV2746,FGHG_List_Long,0)),INDEX(GWP_Other_Abbr,MATCH($AV2746,Other_Category_Abbr,0)))*(T2746*(S2746+U2746)+W2746*(Y2746+X2746)+AD2746+AE2746*(AF2746+AG2746)),"")</f>
        <v/>
      </c>
      <c r="AL2746" s="90" t="str">
        <f t="shared" si="556"/>
        <v/>
      </c>
      <c r="AM2746" s="91" t="str">
        <f t="shared" si="557"/>
        <v/>
      </c>
      <c r="AP2746" s="92" t="b">
        <f t="shared" si="551"/>
        <v>0</v>
      </c>
      <c r="AQ2746" s="92" t="str">
        <f t="shared" si="552"/>
        <v xml:space="preserve"> </v>
      </c>
      <c r="AR2746" s="92" t="str">
        <f>IF(LEN(AQ2746)=1,"",COUNTIF($AQ$19:AQ2746,AQ2746)=1)</f>
        <v/>
      </c>
      <c r="AS2746" s="73"/>
      <c r="AT2746" s="73"/>
      <c r="AU2746" s="73"/>
      <c r="AV2746" s="235" t="str">
        <f>IF($P2746=Lists!$A$13,Lists!$A$29,IF($P2746=Lists!$A$14,Lists!$A$30,$P2746))</f>
        <v/>
      </c>
      <c r="AW2746" s="73"/>
      <c r="AX2746" s="73"/>
    </row>
    <row r="2747" spans="2:50" x14ac:dyDescent="0.3">
      <c r="B2747" s="137">
        <f t="shared" si="558"/>
        <v>2729</v>
      </c>
      <c r="C2747" s="24"/>
      <c r="D2747" s="24"/>
      <c r="E2747" s="24"/>
      <c r="F2747" s="25"/>
      <c r="G2747" s="24"/>
      <c r="H2747" s="30"/>
      <c r="I2747" s="24"/>
      <c r="J2747" s="50" t="str">
        <f t="shared" si="549"/>
        <v/>
      </c>
      <c r="K2747" s="30"/>
      <c r="L2747" s="236"/>
      <c r="M2747" s="30"/>
      <c r="N2747" s="30"/>
      <c r="O2747" s="46" t="str">
        <f t="shared" si="550"/>
        <v/>
      </c>
      <c r="P2747" s="239" t="str">
        <f t="shared" si="553"/>
        <v/>
      </c>
      <c r="Q2747" s="52" t="str">
        <f t="shared" si="554"/>
        <v/>
      </c>
      <c r="R2747" s="127"/>
      <c r="S2747" s="86"/>
      <c r="T2747" s="127"/>
      <c r="U2747" s="86"/>
      <c r="V2747" s="87">
        <f t="shared" si="559"/>
        <v>0</v>
      </c>
      <c r="W2747" s="130"/>
      <c r="X2747" s="86"/>
      <c r="Y2747" s="86"/>
      <c r="Z2747" s="131"/>
      <c r="AA2747" s="87">
        <f t="shared" si="555"/>
        <v>0</v>
      </c>
      <c r="AB2747" s="127"/>
      <c r="AC2747" s="86"/>
      <c r="AD2747" s="87">
        <f t="shared" si="560"/>
        <v>0</v>
      </c>
      <c r="AE2747" s="127"/>
      <c r="AF2747" s="86"/>
      <c r="AG2747" s="86"/>
      <c r="AH2747" s="131"/>
      <c r="AI2747" s="88">
        <f t="shared" si="561"/>
        <v>0</v>
      </c>
      <c r="AJ2747" s="89" t="str">
        <f>IFERROR(IF(ISNA(MATCH($AV2747,Other_Category_Abbr,0)),INDEX(FGHG_List_Long_GWP,MATCH($AV2747,FGHG_List_Long,0)),INDEX(GWP_Other_Abbr,MATCH($AV2747,Other_Category_Abbr,0)))*SUM(V2747,AA2747,AD2747,AI2747),"")</f>
        <v/>
      </c>
      <c r="AK2747" s="89" t="str">
        <f>IFERROR(IF(ISNA(MATCH($AV2747,Other_Category_Abbr,0)),INDEX(FGHG_List_Long_GWP,MATCH($AV2747,FGHG_List_Long,0)),INDEX(GWP_Other_Abbr,MATCH($AV2747,Other_Category_Abbr,0)))*(T2747*(S2747+U2747)+W2747*(Y2747+X2747)+AD2747+AE2747*(AF2747+AG2747)),"")</f>
        <v/>
      </c>
      <c r="AL2747" s="90" t="str">
        <f t="shared" si="556"/>
        <v/>
      </c>
      <c r="AM2747" s="91" t="str">
        <f t="shared" si="557"/>
        <v/>
      </c>
      <c r="AP2747" s="92" t="b">
        <f t="shared" si="551"/>
        <v>0</v>
      </c>
      <c r="AQ2747" s="92" t="str">
        <f t="shared" si="552"/>
        <v xml:space="preserve"> </v>
      </c>
      <c r="AR2747" s="92" t="str">
        <f>IF(LEN(AQ2747)=1,"",COUNTIF($AQ$19:AQ2747,AQ2747)=1)</f>
        <v/>
      </c>
      <c r="AS2747" s="73"/>
      <c r="AT2747" s="73"/>
      <c r="AU2747" s="73"/>
      <c r="AV2747" s="235" t="str">
        <f>IF($P2747=Lists!$A$13,Lists!$A$29,IF($P2747=Lists!$A$14,Lists!$A$30,$P2747))</f>
        <v/>
      </c>
      <c r="AW2747" s="73"/>
      <c r="AX2747" s="73"/>
    </row>
    <row r="2748" spans="2:50" x14ac:dyDescent="0.3">
      <c r="B2748" s="137">
        <f t="shared" si="558"/>
        <v>2730</v>
      </c>
      <c r="C2748" s="24"/>
      <c r="D2748" s="24"/>
      <c r="E2748" s="24"/>
      <c r="F2748" s="25"/>
      <c r="G2748" s="24"/>
      <c r="H2748" s="30"/>
      <c r="I2748" s="24"/>
      <c r="J2748" s="50" t="str">
        <f t="shared" si="549"/>
        <v/>
      </c>
      <c r="K2748" s="30"/>
      <c r="L2748" s="236"/>
      <c r="M2748" s="30"/>
      <c r="N2748" s="30"/>
      <c r="O2748" s="46" t="str">
        <f t="shared" si="550"/>
        <v/>
      </c>
      <c r="P2748" s="239" t="str">
        <f t="shared" si="553"/>
        <v/>
      </c>
      <c r="Q2748" s="52" t="str">
        <f t="shared" si="554"/>
        <v/>
      </c>
      <c r="R2748" s="127"/>
      <c r="S2748" s="86"/>
      <c r="T2748" s="127"/>
      <c r="U2748" s="86"/>
      <c r="V2748" s="87">
        <f t="shared" si="559"/>
        <v>0</v>
      </c>
      <c r="W2748" s="130"/>
      <c r="X2748" s="86"/>
      <c r="Y2748" s="86"/>
      <c r="Z2748" s="131"/>
      <c r="AA2748" s="87">
        <f t="shared" si="555"/>
        <v>0</v>
      </c>
      <c r="AB2748" s="127"/>
      <c r="AC2748" s="86"/>
      <c r="AD2748" s="87">
        <f t="shared" si="560"/>
        <v>0</v>
      </c>
      <c r="AE2748" s="127"/>
      <c r="AF2748" s="86"/>
      <c r="AG2748" s="86"/>
      <c r="AH2748" s="131"/>
      <c r="AI2748" s="88">
        <f t="shared" si="561"/>
        <v>0</v>
      </c>
      <c r="AJ2748" s="89" t="str">
        <f>IFERROR(IF(ISNA(MATCH($AV2748,Other_Category_Abbr,0)),INDEX(FGHG_List_Long_GWP,MATCH($AV2748,FGHG_List_Long,0)),INDEX(GWP_Other_Abbr,MATCH($AV2748,Other_Category_Abbr,0)))*SUM(V2748,AA2748,AD2748,AI2748),"")</f>
        <v/>
      </c>
      <c r="AK2748" s="89" t="str">
        <f>IFERROR(IF(ISNA(MATCH($AV2748,Other_Category_Abbr,0)),INDEX(FGHG_List_Long_GWP,MATCH($AV2748,FGHG_List_Long,0)),INDEX(GWP_Other_Abbr,MATCH($AV2748,Other_Category_Abbr,0)))*(T2748*(S2748+U2748)+W2748*(Y2748+X2748)+AD2748+AE2748*(AF2748+AG2748)),"")</f>
        <v/>
      </c>
      <c r="AL2748" s="90" t="str">
        <f t="shared" si="556"/>
        <v/>
      </c>
      <c r="AM2748" s="91" t="str">
        <f t="shared" si="557"/>
        <v/>
      </c>
      <c r="AP2748" s="92" t="b">
        <f t="shared" si="551"/>
        <v>0</v>
      </c>
      <c r="AQ2748" s="92" t="str">
        <f t="shared" si="552"/>
        <v xml:space="preserve"> </v>
      </c>
      <c r="AR2748" s="92" t="str">
        <f>IF(LEN(AQ2748)=1,"",COUNTIF($AQ$19:AQ2748,AQ2748)=1)</f>
        <v/>
      </c>
      <c r="AS2748" s="73"/>
      <c r="AT2748" s="73"/>
      <c r="AU2748" s="73"/>
      <c r="AV2748" s="235" t="str">
        <f>IF($P2748=Lists!$A$13,Lists!$A$29,IF($P2748=Lists!$A$14,Lists!$A$30,$P2748))</f>
        <v/>
      </c>
      <c r="AW2748" s="73"/>
      <c r="AX2748" s="73"/>
    </row>
    <row r="2749" spans="2:50" x14ac:dyDescent="0.3">
      <c r="B2749" s="137">
        <f t="shared" si="558"/>
        <v>2731</v>
      </c>
      <c r="C2749" s="24"/>
      <c r="D2749" s="24"/>
      <c r="E2749" s="24"/>
      <c r="F2749" s="25"/>
      <c r="G2749" s="24"/>
      <c r="H2749" s="30"/>
      <c r="I2749" s="24"/>
      <c r="J2749" s="50" t="str">
        <f t="shared" si="549"/>
        <v/>
      </c>
      <c r="K2749" s="30"/>
      <c r="L2749" s="236"/>
      <c r="M2749" s="30"/>
      <c r="N2749" s="30"/>
      <c r="O2749" s="46" t="str">
        <f t="shared" si="550"/>
        <v/>
      </c>
      <c r="P2749" s="239" t="str">
        <f t="shared" si="553"/>
        <v/>
      </c>
      <c r="Q2749" s="52" t="str">
        <f t="shared" si="554"/>
        <v/>
      </c>
      <c r="R2749" s="127"/>
      <c r="S2749" s="86"/>
      <c r="T2749" s="127"/>
      <c r="U2749" s="86"/>
      <c r="V2749" s="87">
        <f t="shared" si="559"/>
        <v>0</v>
      </c>
      <c r="W2749" s="130"/>
      <c r="X2749" s="86"/>
      <c r="Y2749" s="86"/>
      <c r="Z2749" s="131"/>
      <c r="AA2749" s="87">
        <f t="shared" si="555"/>
        <v>0</v>
      </c>
      <c r="AB2749" s="127"/>
      <c r="AC2749" s="86"/>
      <c r="AD2749" s="87">
        <f t="shared" si="560"/>
        <v>0</v>
      </c>
      <c r="AE2749" s="127"/>
      <c r="AF2749" s="86"/>
      <c r="AG2749" s="86"/>
      <c r="AH2749" s="131"/>
      <c r="AI2749" s="88">
        <f t="shared" si="561"/>
        <v>0</v>
      </c>
      <c r="AJ2749" s="89" t="str">
        <f>IFERROR(IF(ISNA(MATCH($AV2749,Other_Category_Abbr,0)),INDEX(FGHG_List_Long_GWP,MATCH($AV2749,FGHG_List_Long,0)),INDEX(GWP_Other_Abbr,MATCH($AV2749,Other_Category_Abbr,0)))*SUM(V2749,AA2749,AD2749,AI2749),"")</f>
        <v/>
      </c>
      <c r="AK2749" s="89" t="str">
        <f>IFERROR(IF(ISNA(MATCH($AV2749,Other_Category_Abbr,0)),INDEX(FGHG_List_Long_GWP,MATCH($AV2749,FGHG_List_Long,0)),INDEX(GWP_Other_Abbr,MATCH($AV2749,Other_Category_Abbr,0)))*(T2749*(S2749+U2749)+W2749*(Y2749+X2749)+AD2749+AE2749*(AF2749+AG2749)),"")</f>
        <v/>
      </c>
      <c r="AL2749" s="90" t="str">
        <f t="shared" si="556"/>
        <v/>
      </c>
      <c r="AM2749" s="91" t="str">
        <f t="shared" si="557"/>
        <v/>
      </c>
      <c r="AP2749" s="92" t="b">
        <f t="shared" si="551"/>
        <v>0</v>
      </c>
      <c r="AQ2749" s="92" t="str">
        <f t="shared" si="552"/>
        <v xml:space="preserve"> </v>
      </c>
      <c r="AR2749" s="92" t="str">
        <f>IF(LEN(AQ2749)=1,"",COUNTIF($AQ$19:AQ2749,AQ2749)=1)</f>
        <v/>
      </c>
      <c r="AS2749" s="73"/>
      <c r="AT2749" s="73"/>
      <c r="AU2749" s="73"/>
      <c r="AV2749" s="235" t="str">
        <f>IF($P2749=Lists!$A$13,Lists!$A$29,IF($P2749=Lists!$A$14,Lists!$A$30,$P2749))</f>
        <v/>
      </c>
      <c r="AW2749" s="73"/>
      <c r="AX2749" s="73"/>
    </row>
    <row r="2750" spans="2:50" x14ac:dyDescent="0.3">
      <c r="B2750" s="137">
        <f t="shared" si="558"/>
        <v>2732</v>
      </c>
      <c r="C2750" s="24"/>
      <c r="D2750" s="24"/>
      <c r="E2750" s="24"/>
      <c r="F2750" s="25"/>
      <c r="G2750" s="24"/>
      <c r="H2750" s="30"/>
      <c r="I2750" s="24"/>
      <c r="J2750" s="50" t="str">
        <f t="shared" si="549"/>
        <v/>
      </c>
      <c r="K2750" s="30"/>
      <c r="L2750" s="236"/>
      <c r="M2750" s="30"/>
      <c r="N2750" s="30"/>
      <c r="O2750" s="46" t="str">
        <f t="shared" si="550"/>
        <v/>
      </c>
      <c r="P2750" s="239" t="str">
        <f t="shared" si="553"/>
        <v/>
      </c>
      <c r="Q2750" s="52" t="str">
        <f t="shared" si="554"/>
        <v/>
      </c>
      <c r="R2750" s="127"/>
      <c r="S2750" s="86"/>
      <c r="T2750" s="127"/>
      <c r="U2750" s="86"/>
      <c r="V2750" s="87">
        <f t="shared" si="559"/>
        <v>0</v>
      </c>
      <c r="W2750" s="130"/>
      <c r="X2750" s="86"/>
      <c r="Y2750" s="86"/>
      <c r="Z2750" s="131"/>
      <c r="AA2750" s="87">
        <f t="shared" si="555"/>
        <v>0</v>
      </c>
      <c r="AB2750" s="127"/>
      <c r="AC2750" s="86"/>
      <c r="AD2750" s="87">
        <f t="shared" si="560"/>
        <v>0</v>
      </c>
      <c r="AE2750" s="127"/>
      <c r="AF2750" s="86"/>
      <c r="AG2750" s="86"/>
      <c r="AH2750" s="131"/>
      <c r="AI2750" s="88">
        <f t="shared" si="561"/>
        <v>0</v>
      </c>
      <c r="AJ2750" s="89" t="str">
        <f>IFERROR(IF(ISNA(MATCH($AV2750,Other_Category_Abbr,0)),INDEX(FGHG_List_Long_GWP,MATCH($AV2750,FGHG_List_Long,0)),INDEX(GWP_Other_Abbr,MATCH($AV2750,Other_Category_Abbr,0)))*SUM(V2750,AA2750,AD2750,AI2750),"")</f>
        <v/>
      </c>
      <c r="AK2750" s="89" t="str">
        <f>IFERROR(IF(ISNA(MATCH($AV2750,Other_Category_Abbr,0)),INDEX(FGHG_List_Long_GWP,MATCH($AV2750,FGHG_List_Long,0)),INDEX(GWP_Other_Abbr,MATCH($AV2750,Other_Category_Abbr,0)))*(T2750*(S2750+U2750)+W2750*(Y2750+X2750)+AD2750+AE2750*(AF2750+AG2750)),"")</f>
        <v/>
      </c>
      <c r="AL2750" s="90" t="str">
        <f t="shared" si="556"/>
        <v/>
      </c>
      <c r="AM2750" s="91" t="str">
        <f t="shared" si="557"/>
        <v/>
      </c>
      <c r="AP2750" s="92" t="b">
        <f t="shared" si="551"/>
        <v>0</v>
      </c>
      <c r="AQ2750" s="92" t="str">
        <f t="shared" si="552"/>
        <v xml:space="preserve"> </v>
      </c>
      <c r="AR2750" s="92" t="str">
        <f>IF(LEN(AQ2750)=1,"",COUNTIF($AQ$19:AQ2750,AQ2750)=1)</f>
        <v/>
      </c>
      <c r="AS2750" s="73"/>
      <c r="AT2750" s="73"/>
      <c r="AU2750" s="73"/>
      <c r="AV2750" s="235" t="str">
        <f>IF($P2750=Lists!$A$13,Lists!$A$29,IF($P2750=Lists!$A$14,Lists!$A$30,$P2750))</f>
        <v/>
      </c>
      <c r="AW2750" s="73"/>
      <c r="AX2750" s="73"/>
    </row>
    <row r="2751" spans="2:50" x14ac:dyDescent="0.3">
      <c r="B2751" s="137">
        <f t="shared" si="558"/>
        <v>2733</v>
      </c>
      <c r="C2751" s="24"/>
      <c r="D2751" s="24"/>
      <c r="E2751" s="24"/>
      <c r="F2751" s="25"/>
      <c r="G2751" s="24"/>
      <c r="H2751" s="30"/>
      <c r="I2751" s="24"/>
      <c r="J2751" s="50" t="str">
        <f t="shared" si="549"/>
        <v/>
      </c>
      <c r="K2751" s="30"/>
      <c r="L2751" s="236"/>
      <c r="M2751" s="30"/>
      <c r="N2751" s="30"/>
      <c r="O2751" s="46" t="str">
        <f t="shared" si="550"/>
        <v/>
      </c>
      <c r="P2751" s="239" t="str">
        <f t="shared" si="553"/>
        <v/>
      </c>
      <c r="Q2751" s="52" t="str">
        <f t="shared" si="554"/>
        <v/>
      </c>
      <c r="R2751" s="127"/>
      <c r="S2751" s="86"/>
      <c r="T2751" s="127"/>
      <c r="U2751" s="86"/>
      <c r="V2751" s="87">
        <f t="shared" si="559"/>
        <v>0</v>
      </c>
      <c r="W2751" s="130"/>
      <c r="X2751" s="86"/>
      <c r="Y2751" s="86"/>
      <c r="Z2751" s="131"/>
      <c r="AA2751" s="87">
        <f t="shared" si="555"/>
        <v>0</v>
      </c>
      <c r="AB2751" s="127"/>
      <c r="AC2751" s="86"/>
      <c r="AD2751" s="87">
        <f t="shared" si="560"/>
        <v>0</v>
      </c>
      <c r="AE2751" s="127"/>
      <c r="AF2751" s="86"/>
      <c r="AG2751" s="86"/>
      <c r="AH2751" s="131"/>
      <c r="AI2751" s="88">
        <f t="shared" si="561"/>
        <v>0</v>
      </c>
      <c r="AJ2751" s="89" t="str">
        <f>IFERROR(IF(ISNA(MATCH($AV2751,Other_Category_Abbr,0)),INDEX(FGHG_List_Long_GWP,MATCH($AV2751,FGHG_List_Long,0)),INDEX(GWP_Other_Abbr,MATCH($AV2751,Other_Category_Abbr,0)))*SUM(V2751,AA2751,AD2751,AI2751),"")</f>
        <v/>
      </c>
      <c r="AK2751" s="89" t="str">
        <f>IFERROR(IF(ISNA(MATCH($AV2751,Other_Category_Abbr,0)),INDEX(FGHG_List_Long_GWP,MATCH($AV2751,FGHG_List_Long,0)),INDEX(GWP_Other_Abbr,MATCH($AV2751,Other_Category_Abbr,0)))*(T2751*(S2751+U2751)+W2751*(Y2751+X2751)+AD2751+AE2751*(AF2751+AG2751)),"")</f>
        <v/>
      </c>
      <c r="AL2751" s="90" t="str">
        <f t="shared" si="556"/>
        <v/>
      </c>
      <c r="AM2751" s="91" t="str">
        <f t="shared" si="557"/>
        <v/>
      </c>
      <c r="AP2751" s="92" t="b">
        <f t="shared" si="551"/>
        <v>0</v>
      </c>
      <c r="AQ2751" s="92" t="str">
        <f t="shared" si="552"/>
        <v xml:space="preserve"> </v>
      </c>
      <c r="AR2751" s="92" t="str">
        <f>IF(LEN(AQ2751)=1,"",COUNTIF($AQ$19:AQ2751,AQ2751)=1)</f>
        <v/>
      </c>
      <c r="AS2751" s="73"/>
      <c r="AT2751" s="73"/>
      <c r="AU2751" s="73"/>
      <c r="AV2751" s="235" t="str">
        <f>IF($P2751=Lists!$A$13,Lists!$A$29,IF($P2751=Lists!$A$14,Lists!$A$30,$P2751))</f>
        <v/>
      </c>
      <c r="AW2751" s="73"/>
      <c r="AX2751" s="73"/>
    </row>
    <row r="2752" spans="2:50" x14ac:dyDescent="0.3">
      <c r="B2752" s="137">
        <f t="shared" si="558"/>
        <v>2734</v>
      </c>
      <c r="C2752" s="24"/>
      <c r="D2752" s="24"/>
      <c r="E2752" s="24"/>
      <c r="F2752" s="25"/>
      <c r="G2752" s="24"/>
      <c r="H2752" s="30"/>
      <c r="I2752" s="24"/>
      <c r="J2752" s="50" t="str">
        <f t="shared" si="549"/>
        <v/>
      </c>
      <c r="K2752" s="30"/>
      <c r="L2752" s="236"/>
      <c r="M2752" s="30"/>
      <c r="N2752" s="30"/>
      <c r="O2752" s="46" t="str">
        <f t="shared" si="550"/>
        <v/>
      </c>
      <c r="P2752" s="239" t="str">
        <f t="shared" si="553"/>
        <v/>
      </c>
      <c r="Q2752" s="52" t="str">
        <f t="shared" si="554"/>
        <v/>
      </c>
      <c r="R2752" s="127"/>
      <c r="S2752" s="86"/>
      <c r="T2752" s="127"/>
      <c r="U2752" s="86"/>
      <c r="V2752" s="87">
        <f t="shared" si="559"/>
        <v>0</v>
      </c>
      <c r="W2752" s="130"/>
      <c r="X2752" s="86"/>
      <c r="Y2752" s="86"/>
      <c r="Z2752" s="131"/>
      <c r="AA2752" s="87">
        <f t="shared" si="555"/>
        <v>0</v>
      </c>
      <c r="AB2752" s="127"/>
      <c r="AC2752" s="86"/>
      <c r="AD2752" s="87">
        <f t="shared" si="560"/>
        <v>0</v>
      </c>
      <c r="AE2752" s="127"/>
      <c r="AF2752" s="86"/>
      <c r="AG2752" s="86"/>
      <c r="AH2752" s="131"/>
      <c r="AI2752" s="88">
        <f t="shared" si="561"/>
        <v>0</v>
      </c>
      <c r="AJ2752" s="89" t="str">
        <f>IFERROR(IF(ISNA(MATCH($AV2752,Other_Category_Abbr,0)),INDEX(FGHG_List_Long_GWP,MATCH($AV2752,FGHG_List_Long,0)),INDEX(GWP_Other_Abbr,MATCH($AV2752,Other_Category_Abbr,0)))*SUM(V2752,AA2752,AD2752,AI2752),"")</f>
        <v/>
      </c>
      <c r="AK2752" s="89" t="str">
        <f>IFERROR(IF(ISNA(MATCH($AV2752,Other_Category_Abbr,0)),INDEX(FGHG_List_Long_GWP,MATCH($AV2752,FGHG_List_Long,0)),INDEX(GWP_Other_Abbr,MATCH($AV2752,Other_Category_Abbr,0)))*(T2752*(S2752+U2752)+W2752*(Y2752+X2752)+AD2752+AE2752*(AF2752+AG2752)),"")</f>
        <v/>
      </c>
      <c r="AL2752" s="90" t="str">
        <f t="shared" si="556"/>
        <v/>
      </c>
      <c r="AM2752" s="91" t="str">
        <f t="shared" si="557"/>
        <v/>
      </c>
      <c r="AP2752" s="92" t="b">
        <f t="shared" si="551"/>
        <v>0</v>
      </c>
      <c r="AQ2752" s="92" t="str">
        <f t="shared" si="552"/>
        <v xml:space="preserve"> </v>
      </c>
      <c r="AR2752" s="92" t="str">
        <f>IF(LEN(AQ2752)=1,"",COUNTIF($AQ$19:AQ2752,AQ2752)=1)</f>
        <v/>
      </c>
      <c r="AS2752" s="73"/>
      <c r="AT2752" s="73"/>
      <c r="AU2752" s="73"/>
      <c r="AV2752" s="235" t="str">
        <f>IF($P2752=Lists!$A$13,Lists!$A$29,IF($P2752=Lists!$A$14,Lists!$A$30,$P2752))</f>
        <v/>
      </c>
      <c r="AW2752" s="73"/>
      <c r="AX2752" s="73"/>
    </row>
    <row r="2753" spans="2:50" x14ac:dyDescent="0.3">
      <c r="B2753" s="137">
        <f t="shared" si="558"/>
        <v>2735</v>
      </c>
      <c r="C2753" s="24"/>
      <c r="D2753" s="24"/>
      <c r="E2753" s="24"/>
      <c r="F2753" s="25"/>
      <c r="G2753" s="24"/>
      <c r="H2753" s="30"/>
      <c r="I2753" s="24"/>
      <c r="J2753" s="50" t="str">
        <f t="shared" si="549"/>
        <v/>
      </c>
      <c r="K2753" s="30"/>
      <c r="L2753" s="236"/>
      <c r="M2753" s="30"/>
      <c r="N2753" s="30"/>
      <c r="O2753" s="46" t="str">
        <f t="shared" si="550"/>
        <v/>
      </c>
      <c r="P2753" s="239" t="str">
        <f t="shared" si="553"/>
        <v/>
      </c>
      <c r="Q2753" s="52" t="str">
        <f t="shared" si="554"/>
        <v/>
      </c>
      <c r="R2753" s="127"/>
      <c r="S2753" s="86"/>
      <c r="T2753" s="127"/>
      <c r="U2753" s="86"/>
      <c r="V2753" s="87">
        <f t="shared" si="559"/>
        <v>0</v>
      </c>
      <c r="W2753" s="130"/>
      <c r="X2753" s="86"/>
      <c r="Y2753" s="86"/>
      <c r="Z2753" s="131"/>
      <c r="AA2753" s="87">
        <f t="shared" si="555"/>
        <v>0</v>
      </c>
      <c r="AB2753" s="127"/>
      <c r="AC2753" s="86"/>
      <c r="AD2753" s="87">
        <f t="shared" si="560"/>
        <v>0</v>
      </c>
      <c r="AE2753" s="127"/>
      <c r="AF2753" s="86"/>
      <c r="AG2753" s="86"/>
      <c r="AH2753" s="131"/>
      <c r="AI2753" s="88">
        <f t="shared" si="561"/>
        <v>0</v>
      </c>
      <c r="AJ2753" s="89" t="str">
        <f>IFERROR(IF(ISNA(MATCH($AV2753,Other_Category_Abbr,0)),INDEX(FGHG_List_Long_GWP,MATCH($AV2753,FGHG_List_Long,0)),INDEX(GWP_Other_Abbr,MATCH($AV2753,Other_Category_Abbr,0)))*SUM(V2753,AA2753,AD2753,AI2753),"")</f>
        <v/>
      </c>
      <c r="AK2753" s="89" t="str">
        <f>IFERROR(IF(ISNA(MATCH($AV2753,Other_Category_Abbr,0)),INDEX(FGHG_List_Long_GWP,MATCH($AV2753,FGHG_List_Long,0)),INDEX(GWP_Other_Abbr,MATCH($AV2753,Other_Category_Abbr,0)))*(T2753*(S2753+U2753)+W2753*(Y2753+X2753)+AD2753+AE2753*(AF2753+AG2753)),"")</f>
        <v/>
      </c>
      <c r="AL2753" s="90" t="str">
        <f t="shared" si="556"/>
        <v/>
      </c>
      <c r="AM2753" s="91" t="str">
        <f t="shared" si="557"/>
        <v/>
      </c>
      <c r="AP2753" s="92" t="b">
        <f t="shared" si="551"/>
        <v>0</v>
      </c>
      <c r="AQ2753" s="92" t="str">
        <f t="shared" si="552"/>
        <v xml:space="preserve"> </v>
      </c>
      <c r="AR2753" s="92" t="str">
        <f>IF(LEN(AQ2753)=1,"",COUNTIF($AQ$19:AQ2753,AQ2753)=1)</f>
        <v/>
      </c>
      <c r="AS2753" s="73"/>
      <c r="AT2753" s="73"/>
      <c r="AU2753" s="73"/>
      <c r="AV2753" s="235" t="str">
        <f>IF($P2753=Lists!$A$13,Lists!$A$29,IF($P2753=Lists!$A$14,Lists!$A$30,$P2753))</f>
        <v/>
      </c>
      <c r="AW2753" s="73"/>
      <c r="AX2753" s="73"/>
    </row>
    <row r="2754" spans="2:50" x14ac:dyDescent="0.3">
      <c r="B2754" s="137">
        <f t="shared" si="558"/>
        <v>2736</v>
      </c>
      <c r="C2754" s="24"/>
      <c r="D2754" s="24"/>
      <c r="E2754" s="24"/>
      <c r="F2754" s="25"/>
      <c r="G2754" s="24"/>
      <c r="H2754" s="30"/>
      <c r="I2754" s="24"/>
      <c r="J2754" s="50" t="str">
        <f t="shared" si="549"/>
        <v/>
      </c>
      <c r="K2754" s="30"/>
      <c r="L2754" s="236"/>
      <c r="M2754" s="30"/>
      <c r="N2754" s="30"/>
      <c r="O2754" s="46" t="str">
        <f t="shared" si="550"/>
        <v/>
      </c>
      <c r="P2754" s="239" t="str">
        <f t="shared" si="553"/>
        <v/>
      </c>
      <c r="Q2754" s="52" t="str">
        <f t="shared" si="554"/>
        <v/>
      </c>
      <c r="R2754" s="127"/>
      <c r="S2754" s="86"/>
      <c r="T2754" s="127"/>
      <c r="U2754" s="86"/>
      <c r="V2754" s="87">
        <f t="shared" si="559"/>
        <v>0</v>
      </c>
      <c r="W2754" s="130"/>
      <c r="X2754" s="86"/>
      <c r="Y2754" s="86"/>
      <c r="Z2754" s="131"/>
      <c r="AA2754" s="87">
        <f t="shared" si="555"/>
        <v>0</v>
      </c>
      <c r="AB2754" s="127"/>
      <c r="AC2754" s="86"/>
      <c r="AD2754" s="87">
        <f t="shared" si="560"/>
        <v>0</v>
      </c>
      <c r="AE2754" s="127"/>
      <c r="AF2754" s="86"/>
      <c r="AG2754" s="86"/>
      <c r="AH2754" s="131"/>
      <c r="AI2754" s="88">
        <f t="shared" si="561"/>
        <v>0</v>
      </c>
      <c r="AJ2754" s="89" t="str">
        <f>IFERROR(IF(ISNA(MATCH($AV2754,Other_Category_Abbr,0)),INDEX(FGHG_List_Long_GWP,MATCH($AV2754,FGHG_List_Long,0)),INDEX(GWP_Other_Abbr,MATCH($AV2754,Other_Category_Abbr,0)))*SUM(V2754,AA2754,AD2754,AI2754),"")</f>
        <v/>
      </c>
      <c r="AK2754" s="89" t="str">
        <f>IFERROR(IF(ISNA(MATCH($AV2754,Other_Category_Abbr,0)),INDEX(FGHG_List_Long_GWP,MATCH($AV2754,FGHG_List_Long,0)),INDEX(GWP_Other_Abbr,MATCH($AV2754,Other_Category_Abbr,0)))*(T2754*(S2754+U2754)+W2754*(Y2754+X2754)+AD2754+AE2754*(AF2754+AG2754)),"")</f>
        <v/>
      </c>
      <c r="AL2754" s="90" t="str">
        <f t="shared" si="556"/>
        <v/>
      </c>
      <c r="AM2754" s="91" t="str">
        <f t="shared" si="557"/>
        <v/>
      </c>
      <c r="AP2754" s="92" t="b">
        <f t="shared" si="551"/>
        <v>0</v>
      </c>
      <c r="AQ2754" s="92" t="str">
        <f t="shared" si="552"/>
        <v xml:space="preserve"> </v>
      </c>
      <c r="AR2754" s="92" t="str">
        <f>IF(LEN(AQ2754)=1,"",COUNTIF($AQ$19:AQ2754,AQ2754)=1)</f>
        <v/>
      </c>
      <c r="AS2754" s="73"/>
      <c r="AT2754" s="73"/>
      <c r="AU2754" s="73"/>
      <c r="AV2754" s="235" t="str">
        <f>IF($P2754=Lists!$A$13,Lists!$A$29,IF($P2754=Lists!$A$14,Lists!$A$30,$P2754))</f>
        <v/>
      </c>
      <c r="AW2754" s="73"/>
      <c r="AX2754" s="73"/>
    </row>
    <row r="2755" spans="2:50" x14ac:dyDescent="0.3">
      <c r="B2755" s="137">
        <f t="shared" si="558"/>
        <v>2737</v>
      </c>
      <c r="C2755" s="24"/>
      <c r="D2755" s="24"/>
      <c r="E2755" s="24"/>
      <c r="F2755" s="25"/>
      <c r="G2755" s="24"/>
      <c r="H2755" s="30"/>
      <c r="I2755" s="24"/>
      <c r="J2755" s="50" t="str">
        <f t="shared" si="549"/>
        <v/>
      </c>
      <c r="K2755" s="30"/>
      <c r="L2755" s="236"/>
      <c r="M2755" s="30"/>
      <c r="N2755" s="30"/>
      <c r="O2755" s="46" t="str">
        <f t="shared" si="550"/>
        <v/>
      </c>
      <c r="P2755" s="239" t="str">
        <f t="shared" si="553"/>
        <v/>
      </c>
      <c r="Q2755" s="52" t="str">
        <f t="shared" si="554"/>
        <v/>
      </c>
      <c r="R2755" s="127"/>
      <c r="S2755" s="86"/>
      <c r="T2755" s="127"/>
      <c r="U2755" s="86"/>
      <c r="V2755" s="87">
        <f t="shared" si="559"/>
        <v>0</v>
      </c>
      <c r="W2755" s="130"/>
      <c r="X2755" s="86"/>
      <c r="Y2755" s="86"/>
      <c r="Z2755" s="131"/>
      <c r="AA2755" s="87">
        <f t="shared" si="555"/>
        <v>0</v>
      </c>
      <c r="AB2755" s="127"/>
      <c r="AC2755" s="86"/>
      <c r="AD2755" s="87">
        <f t="shared" si="560"/>
        <v>0</v>
      </c>
      <c r="AE2755" s="127"/>
      <c r="AF2755" s="86"/>
      <c r="AG2755" s="86"/>
      <c r="AH2755" s="131"/>
      <c r="AI2755" s="88">
        <f t="shared" si="561"/>
        <v>0</v>
      </c>
      <c r="AJ2755" s="89" t="str">
        <f>IFERROR(IF(ISNA(MATCH($AV2755,Other_Category_Abbr,0)),INDEX(FGHG_List_Long_GWP,MATCH($AV2755,FGHG_List_Long,0)),INDEX(GWP_Other_Abbr,MATCH($AV2755,Other_Category_Abbr,0)))*SUM(V2755,AA2755,AD2755,AI2755),"")</f>
        <v/>
      </c>
      <c r="AK2755" s="89" t="str">
        <f>IFERROR(IF(ISNA(MATCH($AV2755,Other_Category_Abbr,0)),INDEX(FGHG_List_Long_GWP,MATCH($AV2755,FGHG_List_Long,0)),INDEX(GWP_Other_Abbr,MATCH($AV2755,Other_Category_Abbr,0)))*(T2755*(S2755+U2755)+W2755*(Y2755+X2755)+AD2755+AE2755*(AF2755+AG2755)),"")</f>
        <v/>
      </c>
      <c r="AL2755" s="90" t="str">
        <f t="shared" si="556"/>
        <v/>
      </c>
      <c r="AM2755" s="91" t="str">
        <f t="shared" si="557"/>
        <v/>
      </c>
      <c r="AP2755" s="92" t="b">
        <f t="shared" si="551"/>
        <v>0</v>
      </c>
      <c r="AQ2755" s="92" t="str">
        <f t="shared" si="552"/>
        <v xml:space="preserve"> </v>
      </c>
      <c r="AR2755" s="92" t="str">
        <f>IF(LEN(AQ2755)=1,"",COUNTIF($AQ$19:AQ2755,AQ2755)=1)</f>
        <v/>
      </c>
      <c r="AS2755" s="73"/>
      <c r="AT2755" s="73"/>
      <c r="AU2755" s="73"/>
      <c r="AV2755" s="235" t="str">
        <f>IF($P2755=Lists!$A$13,Lists!$A$29,IF($P2755=Lists!$A$14,Lists!$A$30,$P2755))</f>
        <v/>
      </c>
      <c r="AW2755" s="73"/>
      <c r="AX2755" s="73"/>
    </row>
    <row r="2756" spans="2:50" x14ac:dyDescent="0.3">
      <c r="B2756" s="137">
        <f t="shared" si="558"/>
        <v>2738</v>
      </c>
      <c r="C2756" s="24"/>
      <c r="D2756" s="24"/>
      <c r="E2756" s="24"/>
      <c r="F2756" s="25"/>
      <c r="G2756" s="24"/>
      <c r="H2756" s="30"/>
      <c r="I2756" s="24"/>
      <c r="J2756" s="50" t="str">
        <f t="shared" si="549"/>
        <v/>
      </c>
      <c r="K2756" s="30"/>
      <c r="L2756" s="236"/>
      <c r="M2756" s="30"/>
      <c r="N2756" s="30"/>
      <c r="O2756" s="46" t="str">
        <f t="shared" si="550"/>
        <v/>
      </c>
      <c r="P2756" s="239" t="str">
        <f t="shared" si="553"/>
        <v/>
      </c>
      <c r="Q2756" s="52" t="str">
        <f t="shared" si="554"/>
        <v/>
      </c>
      <c r="R2756" s="127"/>
      <c r="S2756" s="86"/>
      <c r="T2756" s="127"/>
      <c r="U2756" s="86"/>
      <c r="V2756" s="87">
        <f t="shared" si="559"/>
        <v>0</v>
      </c>
      <c r="W2756" s="130"/>
      <c r="X2756" s="86"/>
      <c r="Y2756" s="86"/>
      <c r="Z2756" s="131"/>
      <c r="AA2756" s="87">
        <f t="shared" si="555"/>
        <v>0</v>
      </c>
      <c r="AB2756" s="127"/>
      <c r="AC2756" s="86"/>
      <c r="AD2756" s="87">
        <f t="shared" si="560"/>
        <v>0</v>
      </c>
      <c r="AE2756" s="127"/>
      <c r="AF2756" s="86"/>
      <c r="AG2756" s="86"/>
      <c r="AH2756" s="131"/>
      <c r="AI2756" s="88">
        <f t="shared" si="561"/>
        <v>0</v>
      </c>
      <c r="AJ2756" s="89" t="str">
        <f>IFERROR(IF(ISNA(MATCH($AV2756,Other_Category_Abbr,0)),INDEX(FGHG_List_Long_GWP,MATCH($AV2756,FGHG_List_Long,0)),INDEX(GWP_Other_Abbr,MATCH($AV2756,Other_Category_Abbr,0)))*SUM(V2756,AA2756,AD2756,AI2756),"")</f>
        <v/>
      </c>
      <c r="AK2756" s="89" t="str">
        <f>IFERROR(IF(ISNA(MATCH($AV2756,Other_Category_Abbr,0)),INDEX(FGHG_List_Long_GWP,MATCH($AV2756,FGHG_List_Long,0)),INDEX(GWP_Other_Abbr,MATCH($AV2756,Other_Category_Abbr,0)))*(T2756*(S2756+U2756)+W2756*(Y2756+X2756)+AD2756+AE2756*(AF2756+AG2756)),"")</f>
        <v/>
      </c>
      <c r="AL2756" s="90" t="str">
        <f t="shared" si="556"/>
        <v/>
      </c>
      <c r="AM2756" s="91" t="str">
        <f t="shared" si="557"/>
        <v/>
      </c>
      <c r="AP2756" s="92" t="b">
        <f t="shared" si="551"/>
        <v>0</v>
      </c>
      <c r="AQ2756" s="92" t="str">
        <f t="shared" si="552"/>
        <v xml:space="preserve"> </v>
      </c>
      <c r="AR2756" s="92" t="str">
        <f>IF(LEN(AQ2756)=1,"",COUNTIF($AQ$19:AQ2756,AQ2756)=1)</f>
        <v/>
      </c>
      <c r="AS2756" s="73"/>
      <c r="AT2756" s="73"/>
      <c r="AU2756" s="73"/>
      <c r="AV2756" s="235" t="str">
        <f>IF($P2756=Lists!$A$13,Lists!$A$29,IF($P2756=Lists!$A$14,Lists!$A$30,$P2756))</f>
        <v/>
      </c>
      <c r="AW2756" s="73"/>
      <c r="AX2756" s="73"/>
    </row>
    <row r="2757" spans="2:50" x14ac:dyDescent="0.3">
      <c r="B2757" s="137">
        <f t="shared" si="558"/>
        <v>2739</v>
      </c>
      <c r="C2757" s="24"/>
      <c r="D2757" s="24"/>
      <c r="E2757" s="24"/>
      <c r="F2757" s="25"/>
      <c r="G2757" s="24"/>
      <c r="H2757" s="30"/>
      <c r="I2757" s="24"/>
      <c r="J2757" s="50" t="str">
        <f t="shared" si="549"/>
        <v/>
      </c>
      <c r="K2757" s="30"/>
      <c r="L2757" s="236"/>
      <c r="M2757" s="30"/>
      <c r="N2757" s="30"/>
      <c r="O2757" s="46" t="str">
        <f t="shared" si="550"/>
        <v/>
      </c>
      <c r="P2757" s="239" t="str">
        <f t="shared" si="553"/>
        <v/>
      </c>
      <c r="Q2757" s="52" t="str">
        <f t="shared" si="554"/>
        <v/>
      </c>
      <c r="R2757" s="127"/>
      <c r="S2757" s="86"/>
      <c r="T2757" s="127"/>
      <c r="U2757" s="86"/>
      <c r="V2757" s="87">
        <f t="shared" si="559"/>
        <v>0</v>
      </c>
      <c r="W2757" s="130"/>
      <c r="X2757" s="86"/>
      <c r="Y2757" s="86"/>
      <c r="Z2757" s="131"/>
      <c r="AA2757" s="87">
        <f t="shared" si="555"/>
        <v>0</v>
      </c>
      <c r="AB2757" s="127"/>
      <c r="AC2757" s="86"/>
      <c r="AD2757" s="87">
        <f t="shared" si="560"/>
        <v>0</v>
      </c>
      <c r="AE2757" s="127"/>
      <c r="AF2757" s="86"/>
      <c r="AG2757" s="86"/>
      <c r="AH2757" s="131"/>
      <c r="AI2757" s="88">
        <f t="shared" si="561"/>
        <v>0</v>
      </c>
      <c r="AJ2757" s="89" t="str">
        <f>IFERROR(IF(ISNA(MATCH($AV2757,Other_Category_Abbr,0)),INDEX(FGHG_List_Long_GWP,MATCH($AV2757,FGHG_List_Long,0)),INDEX(GWP_Other_Abbr,MATCH($AV2757,Other_Category_Abbr,0)))*SUM(V2757,AA2757,AD2757,AI2757),"")</f>
        <v/>
      </c>
      <c r="AK2757" s="89" t="str">
        <f>IFERROR(IF(ISNA(MATCH($AV2757,Other_Category_Abbr,0)),INDEX(FGHG_List_Long_GWP,MATCH($AV2757,FGHG_List_Long,0)),INDEX(GWP_Other_Abbr,MATCH($AV2757,Other_Category_Abbr,0)))*(T2757*(S2757+U2757)+W2757*(Y2757+X2757)+AD2757+AE2757*(AF2757+AG2757)),"")</f>
        <v/>
      </c>
      <c r="AL2757" s="90" t="str">
        <f t="shared" si="556"/>
        <v/>
      </c>
      <c r="AM2757" s="91" t="str">
        <f t="shared" si="557"/>
        <v/>
      </c>
      <c r="AP2757" s="92" t="b">
        <f t="shared" si="551"/>
        <v>0</v>
      </c>
      <c r="AQ2757" s="92" t="str">
        <f t="shared" si="552"/>
        <v xml:space="preserve"> </v>
      </c>
      <c r="AR2757" s="92" t="str">
        <f>IF(LEN(AQ2757)=1,"",COUNTIF($AQ$19:AQ2757,AQ2757)=1)</f>
        <v/>
      </c>
      <c r="AS2757" s="73"/>
      <c r="AT2757" s="73"/>
      <c r="AU2757" s="73"/>
      <c r="AV2757" s="235" t="str">
        <f>IF($P2757=Lists!$A$13,Lists!$A$29,IF($P2757=Lists!$A$14,Lists!$A$30,$P2757))</f>
        <v/>
      </c>
      <c r="AW2757" s="73"/>
      <c r="AX2757" s="73"/>
    </row>
    <row r="2758" spans="2:50" x14ac:dyDescent="0.3">
      <c r="B2758" s="137">
        <f t="shared" si="558"/>
        <v>2740</v>
      </c>
      <c r="C2758" s="24"/>
      <c r="D2758" s="24"/>
      <c r="E2758" s="24"/>
      <c r="F2758" s="25"/>
      <c r="G2758" s="24"/>
      <c r="H2758" s="30"/>
      <c r="I2758" s="24"/>
      <c r="J2758" s="50" t="str">
        <f t="shared" si="549"/>
        <v/>
      </c>
      <c r="K2758" s="30"/>
      <c r="L2758" s="236"/>
      <c r="M2758" s="30"/>
      <c r="N2758" s="30"/>
      <c r="O2758" s="46" t="str">
        <f t="shared" si="550"/>
        <v/>
      </c>
      <c r="P2758" s="239" t="str">
        <f t="shared" si="553"/>
        <v/>
      </c>
      <c r="Q2758" s="52" t="str">
        <f t="shared" si="554"/>
        <v/>
      </c>
      <c r="R2758" s="127"/>
      <c r="S2758" s="86"/>
      <c r="T2758" s="127"/>
      <c r="U2758" s="86"/>
      <c r="V2758" s="87">
        <f t="shared" si="559"/>
        <v>0</v>
      </c>
      <c r="W2758" s="130"/>
      <c r="X2758" s="86"/>
      <c r="Y2758" s="86"/>
      <c r="Z2758" s="131"/>
      <c r="AA2758" s="87">
        <f t="shared" si="555"/>
        <v>0</v>
      </c>
      <c r="AB2758" s="127"/>
      <c r="AC2758" s="86"/>
      <c r="AD2758" s="87">
        <f t="shared" si="560"/>
        <v>0</v>
      </c>
      <c r="AE2758" s="127"/>
      <c r="AF2758" s="86"/>
      <c r="AG2758" s="86"/>
      <c r="AH2758" s="131"/>
      <c r="AI2758" s="88">
        <f t="shared" si="561"/>
        <v>0</v>
      </c>
      <c r="AJ2758" s="89" t="str">
        <f>IFERROR(IF(ISNA(MATCH($AV2758,Other_Category_Abbr,0)),INDEX(FGHG_List_Long_GWP,MATCH($AV2758,FGHG_List_Long,0)),INDEX(GWP_Other_Abbr,MATCH($AV2758,Other_Category_Abbr,0)))*SUM(V2758,AA2758,AD2758,AI2758),"")</f>
        <v/>
      </c>
      <c r="AK2758" s="89" t="str">
        <f>IFERROR(IF(ISNA(MATCH($AV2758,Other_Category_Abbr,0)),INDEX(FGHG_List_Long_GWP,MATCH($AV2758,FGHG_List_Long,0)),INDEX(GWP_Other_Abbr,MATCH($AV2758,Other_Category_Abbr,0)))*(T2758*(S2758+U2758)+W2758*(Y2758+X2758)+AD2758+AE2758*(AF2758+AG2758)),"")</f>
        <v/>
      </c>
      <c r="AL2758" s="90" t="str">
        <f t="shared" si="556"/>
        <v/>
      </c>
      <c r="AM2758" s="91" t="str">
        <f t="shared" si="557"/>
        <v/>
      </c>
      <c r="AP2758" s="92" t="b">
        <f t="shared" si="551"/>
        <v>0</v>
      </c>
      <c r="AQ2758" s="92" t="str">
        <f t="shared" si="552"/>
        <v xml:space="preserve"> </v>
      </c>
      <c r="AR2758" s="92" t="str">
        <f>IF(LEN(AQ2758)=1,"",COUNTIF($AQ$19:AQ2758,AQ2758)=1)</f>
        <v/>
      </c>
      <c r="AS2758" s="73"/>
      <c r="AT2758" s="73"/>
      <c r="AU2758" s="73"/>
      <c r="AV2758" s="235" t="str">
        <f>IF($P2758=Lists!$A$13,Lists!$A$29,IF($P2758=Lists!$A$14,Lists!$A$30,$P2758))</f>
        <v/>
      </c>
      <c r="AW2758" s="73"/>
      <c r="AX2758" s="73"/>
    </row>
    <row r="2759" spans="2:50" x14ac:dyDescent="0.3">
      <c r="B2759" s="137">
        <f t="shared" si="558"/>
        <v>2741</v>
      </c>
      <c r="C2759" s="24"/>
      <c r="D2759" s="24"/>
      <c r="E2759" s="24"/>
      <c r="F2759" s="25"/>
      <c r="G2759" s="24"/>
      <c r="H2759" s="30"/>
      <c r="I2759" s="24"/>
      <c r="J2759" s="50" t="str">
        <f t="shared" si="549"/>
        <v/>
      </c>
      <c r="K2759" s="30"/>
      <c r="L2759" s="236"/>
      <c r="M2759" s="30"/>
      <c r="N2759" s="30"/>
      <c r="O2759" s="46" t="str">
        <f t="shared" si="550"/>
        <v/>
      </c>
      <c r="P2759" s="239" t="str">
        <f t="shared" si="553"/>
        <v/>
      </c>
      <c r="Q2759" s="52" t="str">
        <f t="shared" si="554"/>
        <v/>
      </c>
      <c r="R2759" s="127"/>
      <c r="S2759" s="86"/>
      <c r="T2759" s="127"/>
      <c r="U2759" s="86"/>
      <c r="V2759" s="87">
        <f t="shared" si="559"/>
        <v>0</v>
      </c>
      <c r="W2759" s="130"/>
      <c r="X2759" s="86"/>
      <c r="Y2759" s="86"/>
      <c r="Z2759" s="131"/>
      <c r="AA2759" s="87">
        <f t="shared" si="555"/>
        <v>0</v>
      </c>
      <c r="AB2759" s="127"/>
      <c r="AC2759" s="86"/>
      <c r="AD2759" s="87">
        <f t="shared" si="560"/>
        <v>0</v>
      </c>
      <c r="AE2759" s="127"/>
      <c r="AF2759" s="86"/>
      <c r="AG2759" s="86"/>
      <c r="AH2759" s="131"/>
      <c r="AI2759" s="88">
        <f t="shared" si="561"/>
        <v>0</v>
      </c>
      <c r="AJ2759" s="89" t="str">
        <f>IFERROR(IF(ISNA(MATCH($AV2759,Other_Category_Abbr,0)),INDEX(FGHG_List_Long_GWP,MATCH($AV2759,FGHG_List_Long,0)),INDEX(GWP_Other_Abbr,MATCH($AV2759,Other_Category_Abbr,0)))*SUM(V2759,AA2759,AD2759,AI2759),"")</f>
        <v/>
      </c>
      <c r="AK2759" s="89" t="str">
        <f>IFERROR(IF(ISNA(MATCH($AV2759,Other_Category_Abbr,0)),INDEX(FGHG_List_Long_GWP,MATCH($AV2759,FGHG_List_Long,0)),INDEX(GWP_Other_Abbr,MATCH($AV2759,Other_Category_Abbr,0)))*(T2759*(S2759+U2759)+W2759*(Y2759+X2759)+AD2759+AE2759*(AF2759+AG2759)),"")</f>
        <v/>
      </c>
      <c r="AL2759" s="90" t="str">
        <f t="shared" si="556"/>
        <v/>
      </c>
      <c r="AM2759" s="91" t="str">
        <f t="shared" si="557"/>
        <v/>
      </c>
      <c r="AP2759" s="92" t="b">
        <f t="shared" si="551"/>
        <v>0</v>
      </c>
      <c r="AQ2759" s="92" t="str">
        <f t="shared" si="552"/>
        <v xml:space="preserve"> </v>
      </c>
      <c r="AR2759" s="92" t="str">
        <f>IF(LEN(AQ2759)=1,"",COUNTIF($AQ$19:AQ2759,AQ2759)=1)</f>
        <v/>
      </c>
      <c r="AS2759" s="73"/>
      <c r="AT2759" s="73"/>
      <c r="AU2759" s="73"/>
      <c r="AV2759" s="235" t="str">
        <f>IF($P2759=Lists!$A$13,Lists!$A$29,IF($P2759=Lists!$A$14,Lists!$A$30,$P2759))</f>
        <v/>
      </c>
      <c r="AW2759" s="73"/>
      <c r="AX2759" s="73"/>
    </row>
    <row r="2760" spans="2:50" x14ac:dyDescent="0.3">
      <c r="B2760" s="137">
        <f t="shared" si="558"/>
        <v>2742</v>
      </c>
      <c r="C2760" s="24"/>
      <c r="D2760" s="24"/>
      <c r="E2760" s="24"/>
      <c r="F2760" s="25"/>
      <c r="G2760" s="24"/>
      <c r="H2760" s="30"/>
      <c r="I2760" s="24"/>
      <c r="J2760" s="50" t="str">
        <f t="shared" si="549"/>
        <v/>
      </c>
      <c r="K2760" s="30"/>
      <c r="L2760" s="236"/>
      <c r="M2760" s="30"/>
      <c r="N2760" s="30"/>
      <c r="O2760" s="46" t="str">
        <f t="shared" si="550"/>
        <v/>
      </c>
      <c r="P2760" s="239" t="str">
        <f t="shared" si="553"/>
        <v/>
      </c>
      <c r="Q2760" s="52" t="str">
        <f t="shared" si="554"/>
        <v/>
      </c>
      <c r="R2760" s="127"/>
      <c r="S2760" s="86"/>
      <c r="T2760" s="127"/>
      <c r="U2760" s="86"/>
      <c r="V2760" s="87">
        <f t="shared" si="559"/>
        <v>0</v>
      </c>
      <c r="W2760" s="130"/>
      <c r="X2760" s="86"/>
      <c r="Y2760" s="86"/>
      <c r="Z2760" s="131"/>
      <c r="AA2760" s="87">
        <f t="shared" si="555"/>
        <v>0</v>
      </c>
      <c r="AB2760" s="127"/>
      <c r="AC2760" s="86"/>
      <c r="AD2760" s="87">
        <f t="shared" si="560"/>
        <v>0</v>
      </c>
      <c r="AE2760" s="127"/>
      <c r="AF2760" s="86"/>
      <c r="AG2760" s="86"/>
      <c r="AH2760" s="131"/>
      <c r="AI2760" s="88">
        <f t="shared" si="561"/>
        <v>0</v>
      </c>
      <c r="AJ2760" s="89" t="str">
        <f>IFERROR(IF(ISNA(MATCH($AV2760,Other_Category_Abbr,0)),INDEX(FGHG_List_Long_GWP,MATCH($AV2760,FGHG_List_Long,0)),INDEX(GWP_Other_Abbr,MATCH($AV2760,Other_Category_Abbr,0)))*SUM(V2760,AA2760,AD2760,AI2760),"")</f>
        <v/>
      </c>
      <c r="AK2760" s="89" t="str">
        <f>IFERROR(IF(ISNA(MATCH($AV2760,Other_Category_Abbr,0)),INDEX(FGHG_List_Long_GWP,MATCH($AV2760,FGHG_List_Long,0)),INDEX(GWP_Other_Abbr,MATCH($AV2760,Other_Category_Abbr,0)))*(T2760*(S2760+U2760)+W2760*(Y2760+X2760)+AD2760+AE2760*(AF2760+AG2760)),"")</f>
        <v/>
      </c>
      <c r="AL2760" s="90" t="str">
        <f t="shared" si="556"/>
        <v/>
      </c>
      <c r="AM2760" s="91" t="str">
        <f t="shared" si="557"/>
        <v/>
      </c>
      <c r="AP2760" s="92" t="b">
        <f t="shared" si="551"/>
        <v>0</v>
      </c>
      <c r="AQ2760" s="92" t="str">
        <f t="shared" si="552"/>
        <v xml:space="preserve"> </v>
      </c>
      <c r="AR2760" s="92" t="str">
        <f>IF(LEN(AQ2760)=1,"",COUNTIF($AQ$19:AQ2760,AQ2760)=1)</f>
        <v/>
      </c>
      <c r="AS2760" s="73"/>
      <c r="AT2760" s="73"/>
      <c r="AU2760" s="73"/>
      <c r="AV2760" s="235" t="str">
        <f>IF($P2760=Lists!$A$13,Lists!$A$29,IF($P2760=Lists!$A$14,Lists!$A$30,$P2760))</f>
        <v/>
      </c>
      <c r="AW2760" s="73"/>
      <c r="AX2760" s="73"/>
    </row>
    <row r="2761" spans="2:50" x14ac:dyDescent="0.3">
      <c r="B2761" s="137">
        <f t="shared" si="558"/>
        <v>2743</v>
      </c>
      <c r="C2761" s="24"/>
      <c r="D2761" s="24"/>
      <c r="E2761" s="24"/>
      <c r="F2761" s="25"/>
      <c r="G2761" s="24"/>
      <c r="H2761" s="30"/>
      <c r="I2761" s="24"/>
      <c r="J2761" s="50" t="str">
        <f t="shared" si="549"/>
        <v/>
      </c>
      <c r="K2761" s="30"/>
      <c r="L2761" s="236"/>
      <c r="M2761" s="30"/>
      <c r="N2761" s="30"/>
      <c r="O2761" s="46" t="str">
        <f t="shared" si="550"/>
        <v/>
      </c>
      <c r="P2761" s="239" t="str">
        <f t="shared" si="553"/>
        <v/>
      </c>
      <c r="Q2761" s="52" t="str">
        <f t="shared" si="554"/>
        <v/>
      </c>
      <c r="R2761" s="127"/>
      <c r="S2761" s="86"/>
      <c r="T2761" s="127"/>
      <c r="U2761" s="86"/>
      <c r="V2761" s="87">
        <f t="shared" si="559"/>
        <v>0</v>
      </c>
      <c r="W2761" s="130"/>
      <c r="X2761" s="86"/>
      <c r="Y2761" s="86"/>
      <c r="Z2761" s="131"/>
      <c r="AA2761" s="87">
        <f t="shared" si="555"/>
        <v>0</v>
      </c>
      <c r="AB2761" s="127"/>
      <c r="AC2761" s="86"/>
      <c r="AD2761" s="87">
        <f t="shared" si="560"/>
        <v>0</v>
      </c>
      <c r="AE2761" s="127"/>
      <c r="AF2761" s="86"/>
      <c r="AG2761" s="86"/>
      <c r="AH2761" s="131"/>
      <c r="AI2761" s="88">
        <f t="shared" si="561"/>
        <v>0</v>
      </c>
      <c r="AJ2761" s="89" t="str">
        <f>IFERROR(IF(ISNA(MATCH($AV2761,Other_Category_Abbr,0)),INDEX(FGHG_List_Long_GWP,MATCH($AV2761,FGHG_List_Long,0)),INDEX(GWP_Other_Abbr,MATCH($AV2761,Other_Category_Abbr,0)))*SUM(V2761,AA2761,AD2761,AI2761),"")</f>
        <v/>
      </c>
      <c r="AK2761" s="89" t="str">
        <f>IFERROR(IF(ISNA(MATCH($AV2761,Other_Category_Abbr,0)),INDEX(FGHG_List_Long_GWP,MATCH($AV2761,FGHG_List_Long,0)),INDEX(GWP_Other_Abbr,MATCH($AV2761,Other_Category_Abbr,0)))*(T2761*(S2761+U2761)+W2761*(Y2761+X2761)+AD2761+AE2761*(AF2761+AG2761)),"")</f>
        <v/>
      </c>
      <c r="AL2761" s="90" t="str">
        <f t="shared" si="556"/>
        <v/>
      </c>
      <c r="AM2761" s="91" t="str">
        <f t="shared" si="557"/>
        <v/>
      </c>
      <c r="AP2761" s="92" t="b">
        <f t="shared" si="551"/>
        <v>0</v>
      </c>
      <c r="AQ2761" s="92" t="str">
        <f t="shared" si="552"/>
        <v xml:space="preserve"> </v>
      </c>
      <c r="AR2761" s="92" t="str">
        <f>IF(LEN(AQ2761)=1,"",COUNTIF($AQ$19:AQ2761,AQ2761)=1)</f>
        <v/>
      </c>
      <c r="AS2761" s="73"/>
      <c r="AT2761" s="73"/>
      <c r="AU2761" s="73"/>
      <c r="AV2761" s="235" t="str">
        <f>IF($P2761=Lists!$A$13,Lists!$A$29,IF($P2761=Lists!$A$14,Lists!$A$30,$P2761))</f>
        <v/>
      </c>
      <c r="AW2761" s="73"/>
      <c r="AX2761" s="73"/>
    </row>
    <row r="2762" spans="2:50" x14ac:dyDescent="0.3">
      <c r="B2762" s="137">
        <f t="shared" si="558"/>
        <v>2744</v>
      </c>
      <c r="C2762" s="24"/>
      <c r="D2762" s="24"/>
      <c r="E2762" s="24"/>
      <c r="F2762" s="25"/>
      <c r="G2762" s="24"/>
      <c r="H2762" s="30"/>
      <c r="I2762" s="24"/>
      <c r="J2762" s="50" t="str">
        <f t="shared" si="549"/>
        <v/>
      </c>
      <c r="K2762" s="30"/>
      <c r="L2762" s="236"/>
      <c r="M2762" s="30"/>
      <c r="N2762" s="30"/>
      <c r="O2762" s="46" t="str">
        <f t="shared" si="550"/>
        <v/>
      </c>
      <c r="P2762" s="239" t="str">
        <f t="shared" si="553"/>
        <v/>
      </c>
      <c r="Q2762" s="52" t="str">
        <f t="shared" si="554"/>
        <v/>
      </c>
      <c r="R2762" s="127"/>
      <c r="S2762" s="86"/>
      <c r="T2762" s="127"/>
      <c r="U2762" s="86"/>
      <c r="V2762" s="87">
        <f t="shared" si="559"/>
        <v>0</v>
      </c>
      <c r="W2762" s="130"/>
      <c r="X2762" s="86"/>
      <c r="Y2762" s="86"/>
      <c r="Z2762" s="131"/>
      <c r="AA2762" s="87">
        <f t="shared" si="555"/>
        <v>0</v>
      </c>
      <c r="AB2762" s="127"/>
      <c r="AC2762" s="86"/>
      <c r="AD2762" s="87">
        <f t="shared" si="560"/>
        <v>0</v>
      </c>
      <c r="AE2762" s="127"/>
      <c r="AF2762" s="86"/>
      <c r="AG2762" s="86"/>
      <c r="AH2762" s="131"/>
      <c r="AI2762" s="88">
        <f t="shared" si="561"/>
        <v>0</v>
      </c>
      <c r="AJ2762" s="89" t="str">
        <f>IFERROR(IF(ISNA(MATCH($AV2762,Other_Category_Abbr,0)),INDEX(FGHG_List_Long_GWP,MATCH($AV2762,FGHG_List_Long,0)),INDEX(GWP_Other_Abbr,MATCH($AV2762,Other_Category_Abbr,0)))*SUM(V2762,AA2762,AD2762,AI2762),"")</f>
        <v/>
      </c>
      <c r="AK2762" s="89" t="str">
        <f>IFERROR(IF(ISNA(MATCH($AV2762,Other_Category_Abbr,0)),INDEX(FGHG_List_Long_GWP,MATCH($AV2762,FGHG_List_Long,0)),INDEX(GWP_Other_Abbr,MATCH($AV2762,Other_Category_Abbr,0)))*(T2762*(S2762+U2762)+W2762*(Y2762+X2762)+AD2762+AE2762*(AF2762+AG2762)),"")</f>
        <v/>
      </c>
      <c r="AL2762" s="90" t="str">
        <f t="shared" si="556"/>
        <v/>
      </c>
      <c r="AM2762" s="91" t="str">
        <f t="shared" si="557"/>
        <v/>
      </c>
      <c r="AP2762" s="92" t="b">
        <f t="shared" si="551"/>
        <v>0</v>
      </c>
      <c r="AQ2762" s="92" t="str">
        <f t="shared" si="552"/>
        <v xml:space="preserve"> </v>
      </c>
      <c r="AR2762" s="92" t="str">
        <f>IF(LEN(AQ2762)=1,"",COUNTIF($AQ$19:AQ2762,AQ2762)=1)</f>
        <v/>
      </c>
      <c r="AS2762" s="73"/>
      <c r="AT2762" s="73"/>
      <c r="AU2762" s="73"/>
      <c r="AV2762" s="235" t="str">
        <f>IF($P2762=Lists!$A$13,Lists!$A$29,IF($P2762=Lists!$A$14,Lists!$A$30,$P2762))</f>
        <v/>
      </c>
      <c r="AW2762" s="73"/>
      <c r="AX2762" s="73"/>
    </row>
    <row r="2763" spans="2:50" x14ac:dyDescent="0.3">
      <c r="B2763" s="137">
        <f t="shared" si="558"/>
        <v>2745</v>
      </c>
      <c r="C2763" s="24"/>
      <c r="D2763" s="24"/>
      <c r="E2763" s="24"/>
      <c r="F2763" s="25"/>
      <c r="G2763" s="24"/>
      <c r="H2763" s="30"/>
      <c r="I2763" s="24"/>
      <c r="J2763" s="50" t="str">
        <f t="shared" si="549"/>
        <v/>
      </c>
      <c r="K2763" s="30"/>
      <c r="L2763" s="236"/>
      <c r="M2763" s="30"/>
      <c r="N2763" s="30"/>
      <c r="O2763" s="46" t="str">
        <f t="shared" si="550"/>
        <v/>
      </c>
      <c r="P2763" s="239" t="str">
        <f t="shared" si="553"/>
        <v/>
      </c>
      <c r="Q2763" s="52" t="str">
        <f t="shared" si="554"/>
        <v/>
      </c>
      <c r="R2763" s="127"/>
      <c r="S2763" s="86"/>
      <c r="T2763" s="127"/>
      <c r="U2763" s="86"/>
      <c r="V2763" s="87">
        <f t="shared" si="559"/>
        <v>0</v>
      </c>
      <c r="W2763" s="130"/>
      <c r="X2763" s="86"/>
      <c r="Y2763" s="86"/>
      <c r="Z2763" s="131"/>
      <c r="AA2763" s="87">
        <f t="shared" si="555"/>
        <v>0</v>
      </c>
      <c r="AB2763" s="127"/>
      <c r="AC2763" s="86"/>
      <c r="AD2763" s="87">
        <f t="shared" si="560"/>
        <v>0</v>
      </c>
      <c r="AE2763" s="127"/>
      <c r="AF2763" s="86"/>
      <c r="AG2763" s="86"/>
      <c r="AH2763" s="131"/>
      <c r="AI2763" s="88">
        <f t="shared" si="561"/>
        <v>0</v>
      </c>
      <c r="AJ2763" s="89" t="str">
        <f>IFERROR(IF(ISNA(MATCH($AV2763,Other_Category_Abbr,0)),INDEX(FGHG_List_Long_GWP,MATCH($AV2763,FGHG_List_Long,0)),INDEX(GWP_Other_Abbr,MATCH($AV2763,Other_Category_Abbr,0)))*SUM(V2763,AA2763,AD2763,AI2763),"")</f>
        <v/>
      </c>
      <c r="AK2763" s="89" t="str">
        <f>IFERROR(IF(ISNA(MATCH($AV2763,Other_Category_Abbr,0)),INDEX(FGHG_List_Long_GWP,MATCH($AV2763,FGHG_List_Long,0)),INDEX(GWP_Other_Abbr,MATCH($AV2763,Other_Category_Abbr,0)))*(T2763*(S2763+U2763)+W2763*(Y2763+X2763)+AD2763+AE2763*(AF2763+AG2763)),"")</f>
        <v/>
      </c>
      <c r="AL2763" s="90" t="str">
        <f t="shared" si="556"/>
        <v/>
      </c>
      <c r="AM2763" s="91" t="str">
        <f t="shared" si="557"/>
        <v/>
      </c>
      <c r="AP2763" s="92" t="b">
        <f t="shared" si="551"/>
        <v>0</v>
      </c>
      <c r="AQ2763" s="92" t="str">
        <f t="shared" si="552"/>
        <v xml:space="preserve"> </v>
      </c>
      <c r="AR2763" s="92" t="str">
        <f>IF(LEN(AQ2763)=1,"",COUNTIF($AQ$19:AQ2763,AQ2763)=1)</f>
        <v/>
      </c>
      <c r="AS2763" s="73"/>
      <c r="AT2763" s="73"/>
      <c r="AU2763" s="73"/>
      <c r="AV2763" s="235" t="str">
        <f>IF($P2763=Lists!$A$13,Lists!$A$29,IF($P2763=Lists!$A$14,Lists!$A$30,$P2763))</f>
        <v/>
      </c>
      <c r="AW2763" s="73"/>
      <c r="AX2763" s="73"/>
    </row>
    <row r="2764" spans="2:50" x14ac:dyDescent="0.3">
      <c r="B2764" s="137">
        <f t="shared" si="558"/>
        <v>2746</v>
      </c>
      <c r="C2764" s="24"/>
      <c r="D2764" s="24"/>
      <c r="E2764" s="24"/>
      <c r="F2764" s="25"/>
      <c r="G2764" s="24"/>
      <c r="H2764" s="30"/>
      <c r="I2764" s="24"/>
      <c r="J2764" s="50" t="str">
        <f t="shared" si="549"/>
        <v/>
      </c>
      <c r="K2764" s="30"/>
      <c r="L2764" s="236"/>
      <c r="M2764" s="30"/>
      <c r="N2764" s="30"/>
      <c r="O2764" s="46" t="str">
        <f t="shared" si="550"/>
        <v/>
      </c>
      <c r="P2764" s="239" t="str">
        <f t="shared" si="553"/>
        <v/>
      </c>
      <c r="Q2764" s="52" t="str">
        <f t="shared" si="554"/>
        <v/>
      </c>
      <c r="R2764" s="127"/>
      <c r="S2764" s="86"/>
      <c r="T2764" s="127"/>
      <c r="U2764" s="86"/>
      <c r="V2764" s="87">
        <f t="shared" si="559"/>
        <v>0</v>
      </c>
      <c r="W2764" s="130"/>
      <c r="X2764" s="86"/>
      <c r="Y2764" s="86"/>
      <c r="Z2764" s="131"/>
      <c r="AA2764" s="87">
        <f t="shared" si="555"/>
        <v>0</v>
      </c>
      <c r="AB2764" s="127"/>
      <c r="AC2764" s="86"/>
      <c r="AD2764" s="87">
        <f t="shared" si="560"/>
        <v>0</v>
      </c>
      <c r="AE2764" s="127"/>
      <c r="AF2764" s="86"/>
      <c r="AG2764" s="86"/>
      <c r="AH2764" s="131"/>
      <c r="AI2764" s="88">
        <f t="shared" si="561"/>
        <v>0</v>
      </c>
      <c r="AJ2764" s="89" t="str">
        <f>IFERROR(IF(ISNA(MATCH($AV2764,Other_Category_Abbr,0)),INDEX(FGHG_List_Long_GWP,MATCH($AV2764,FGHG_List_Long,0)),INDEX(GWP_Other_Abbr,MATCH($AV2764,Other_Category_Abbr,0)))*SUM(V2764,AA2764,AD2764,AI2764),"")</f>
        <v/>
      </c>
      <c r="AK2764" s="89" t="str">
        <f>IFERROR(IF(ISNA(MATCH($AV2764,Other_Category_Abbr,0)),INDEX(FGHG_List_Long_GWP,MATCH($AV2764,FGHG_List_Long,0)),INDEX(GWP_Other_Abbr,MATCH($AV2764,Other_Category_Abbr,0)))*(T2764*(S2764+U2764)+W2764*(Y2764+X2764)+AD2764+AE2764*(AF2764+AG2764)),"")</f>
        <v/>
      </c>
      <c r="AL2764" s="90" t="str">
        <f t="shared" si="556"/>
        <v/>
      </c>
      <c r="AM2764" s="91" t="str">
        <f t="shared" si="557"/>
        <v/>
      </c>
      <c r="AP2764" s="92" t="b">
        <f t="shared" si="551"/>
        <v>0</v>
      </c>
      <c r="AQ2764" s="92" t="str">
        <f t="shared" si="552"/>
        <v xml:space="preserve"> </v>
      </c>
      <c r="AR2764" s="92" t="str">
        <f>IF(LEN(AQ2764)=1,"",COUNTIF($AQ$19:AQ2764,AQ2764)=1)</f>
        <v/>
      </c>
      <c r="AS2764" s="73"/>
      <c r="AT2764" s="73"/>
      <c r="AU2764" s="73"/>
      <c r="AV2764" s="235" t="str">
        <f>IF($P2764=Lists!$A$13,Lists!$A$29,IF($P2764=Lists!$A$14,Lists!$A$30,$P2764))</f>
        <v/>
      </c>
      <c r="AW2764" s="73"/>
      <c r="AX2764" s="73"/>
    </row>
    <row r="2765" spans="2:50" x14ac:dyDescent="0.3">
      <c r="B2765" s="137">
        <f t="shared" si="558"/>
        <v>2747</v>
      </c>
      <c r="C2765" s="24"/>
      <c r="D2765" s="24"/>
      <c r="E2765" s="24"/>
      <c r="F2765" s="25"/>
      <c r="G2765" s="24"/>
      <c r="H2765" s="30"/>
      <c r="I2765" s="24"/>
      <c r="J2765" s="50" t="str">
        <f t="shared" si="549"/>
        <v/>
      </c>
      <c r="K2765" s="30"/>
      <c r="L2765" s="236"/>
      <c r="M2765" s="30"/>
      <c r="N2765" s="30"/>
      <c r="O2765" s="46" t="str">
        <f t="shared" si="550"/>
        <v/>
      </c>
      <c r="P2765" s="239" t="str">
        <f t="shared" si="553"/>
        <v/>
      </c>
      <c r="Q2765" s="52" t="str">
        <f t="shared" si="554"/>
        <v/>
      </c>
      <c r="R2765" s="127"/>
      <c r="S2765" s="86"/>
      <c r="T2765" s="127"/>
      <c r="U2765" s="86"/>
      <c r="V2765" s="87">
        <f t="shared" si="559"/>
        <v>0</v>
      </c>
      <c r="W2765" s="130"/>
      <c r="X2765" s="86"/>
      <c r="Y2765" s="86"/>
      <c r="Z2765" s="131"/>
      <c r="AA2765" s="87">
        <f t="shared" si="555"/>
        <v>0</v>
      </c>
      <c r="AB2765" s="127"/>
      <c r="AC2765" s="86"/>
      <c r="AD2765" s="87">
        <f t="shared" si="560"/>
        <v>0</v>
      </c>
      <c r="AE2765" s="127"/>
      <c r="AF2765" s="86"/>
      <c r="AG2765" s="86"/>
      <c r="AH2765" s="131"/>
      <c r="AI2765" s="88">
        <f t="shared" si="561"/>
        <v>0</v>
      </c>
      <c r="AJ2765" s="89" t="str">
        <f>IFERROR(IF(ISNA(MATCH($AV2765,Other_Category_Abbr,0)),INDEX(FGHG_List_Long_GWP,MATCH($AV2765,FGHG_List_Long,0)),INDEX(GWP_Other_Abbr,MATCH($AV2765,Other_Category_Abbr,0)))*SUM(V2765,AA2765,AD2765,AI2765),"")</f>
        <v/>
      </c>
      <c r="AK2765" s="89" t="str">
        <f>IFERROR(IF(ISNA(MATCH($AV2765,Other_Category_Abbr,0)),INDEX(FGHG_List_Long_GWP,MATCH($AV2765,FGHG_List_Long,0)),INDEX(GWP_Other_Abbr,MATCH($AV2765,Other_Category_Abbr,0)))*(T2765*(S2765+U2765)+W2765*(Y2765+X2765)+AD2765+AE2765*(AF2765+AG2765)),"")</f>
        <v/>
      </c>
      <c r="AL2765" s="90" t="str">
        <f t="shared" si="556"/>
        <v/>
      </c>
      <c r="AM2765" s="91" t="str">
        <f t="shared" si="557"/>
        <v/>
      </c>
      <c r="AP2765" s="92" t="b">
        <f t="shared" si="551"/>
        <v>0</v>
      </c>
      <c r="AQ2765" s="92" t="str">
        <f t="shared" si="552"/>
        <v xml:space="preserve"> </v>
      </c>
      <c r="AR2765" s="92" t="str">
        <f>IF(LEN(AQ2765)=1,"",COUNTIF($AQ$19:AQ2765,AQ2765)=1)</f>
        <v/>
      </c>
      <c r="AS2765" s="73"/>
      <c r="AT2765" s="73"/>
      <c r="AU2765" s="73"/>
      <c r="AV2765" s="235" t="str">
        <f>IF($P2765=Lists!$A$13,Lists!$A$29,IF($P2765=Lists!$A$14,Lists!$A$30,$P2765))</f>
        <v/>
      </c>
      <c r="AW2765" s="73"/>
      <c r="AX2765" s="73"/>
    </row>
    <row r="2766" spans="2:50" x14ac:dyDescent="0.3">
      <c r="B2766" s="137">
        <f t="shared" si="558"/>
        <v>2748</v>
      </c>
      <c r="C2766" s="24"/>
      <c r="D2766" s="24"/>
      <c r="E2766" s="24"/>
      <c r="F2766" s="25"/>
      <c r="G2766" s="24"/>
      <c r="H2766" s="30"/>
      <c r="I2766" s="24"/>
      <c r="J2766" s="50" t="str">
        <f t="shared" si="549"/>
        <v/>
      </c>
      <c r="K2766" s="30"/>
      <c r="L2766" s="236"/>
      <c r="M2766" s="30"/>
      <c r="N2766" s="30"/>
      <c r="O2766" s="46" t="str">
        <f t="shared" si="550"/>
        <v/>
      </c>
      <c r="P2766" s="239" t="str">
        <f t="shared" si="553"/>
        <v/>
      </c>
      <c r="Q2766" s="52" t="str">
        <f t="shared" si="554"/>
        <v/>
      </c>
      <c r="R2766" s="127"/>
      <c r="S2766" s="86"/>
      <c r="T2766" s="127"/>
      <c r="U2766" s="86"/>
      <c r="V2766" s="87">
        <f t="shared" si="559"/>
        <v>0</v>
      </c>
      <c r="W2766" s="130"/>
      <c r="X2766" s="86"/>
      <c r="Y2766" s="86"/>
      <c r="Z2766" s="131"/>
      <c r="AA2766" s="87">
        <f t="shared" si="555"/>
        <v>0</v>
      </c>
      <c r="AB2766" s="127"/>
      <c r="AC2766" s="86"/>
      <c r="AD2766" s="87">
        <f t="shared" si="560"/>
        <v>0</v>
      </c>
      <c r="AE2766" s="127"/>
      <c r="AF2766" s="86"/>
      <c r="AG2766" s="86"/>
      <c r="AH2766" s="131"/>
      <c r="AI2766" s="88">
        <f t="shared" si="561"/>
        <v>0</v>
      </c>
      <c r="AJ2766" s="89" t="str">
        <f>IFERROR(IF(ISNA(MATCH($AV2766,Other_Category_Abbr,0)),INDEX(FGHG_List_Long_GWP,MATCH($AV2766,FGHG_List_Long,0)),INDEX(GWP_Other_Abbr,MATCH($AV2766,Other_Category_Abbr,0)))*SUM(V2766,AA2766,AD2766,AI2766),"")</f>
        <v/>
      </c>
      <c r="AK2766" s="89" t="str">
        <f>IFERROR(IF(ISNA(MATCH($AV2766,Other_Category_Abbr,0)),INDEX(FGHG_List_Long_GWP,MATCH($AV2766,FGHG_List_Long,0)),INDEX(GWP_Other_Abbr,MATCH($AV2766,Other_Category_Abbr,0)))*(T2766*(S2766+U2766)+W2766*(Y2766+X2766)+AD2766+AE2766*(AF2766+AG2766)),"")</f>
        <v/>
      </c>
      <c r="AL2766" s="90" t="str">
        <f t="shared" si="556"/>
        <v/>
      </c>
      <c r="AM2766" s="91" t="str">
        <f t="shared" si="557"/>
        <v/>
      </c>
      <c r="AP2766" s="92" t="b">
        <f t="shared" si="551"/>
        <v>0</v>
      </c>
      <c r="AQ2766" s="92" t="str">
        <f t="shared" si="552"/>
        <v xml:space="preserve"> </v>
      </c>
      <c r="AR2766" s="92" t="str">
        <f>IF(LEN(AQ2766)=1,"",COUNTIF($AQ$19:AQ2766,AQ2766)=1)</f>
        <v/>
      </c>
      <c r="AS2766" s="73"/>
      <c r="AT2766" s="73"/>
      <c r="AU2766" s="73"/>
      <c r="AV2766" s="235" t="str">
        <f>IF($P2766=Lists!$A$13,Lists!$A$29,IF($P2766=Lists!$A$14,Lists!$A$30,$P2766))</f>
        <v/>
      </c>
      <c r="AW2766" s="73"/>
      <c r="AX2766" s="73"/>
    </row>
    <row r="2767" spans="2:50" x14ac:dyDescent="0.3">
      <c r="B2767" s="137">
        <f t="shared" si="558"/>
        <v>2749</v>
      </c>
      <c r="C2767" s="24"/>
      <c r="D2767" s="24"/>
      <c r="E2767" s="24"/>
      <c r="F2767" s="25"/>
      <c r="G2767" s="24"/>
      <c r="H2767" s="30"/>
      <c r="I2767" s="24"/>
      <c r="J2767" s="50" t="str">
        <f t="shared" si="549"/>
        <v/>
      </c>
      <c r="K2767" s="30"/>
      <c r="L2767" s="236"/>
      <c r="M2767" s="30"/>
      <c r="N2767" s="30"/>
      <c r="O2767" s="46" t="str">
        <f t="shared" si="550"/>
        <v/>
      </c>
      <c r="P2767" s="239" t="str">
        <f t="shared" si="553"/>
        <v/>
      </c>
      <c r="Q2767" s="52" t="str">
        <f t="shared" si="554"/>
        <v/>
      </c>
      <c r="R2767" s="127"/>
      <c r="S2767" s="86"/>
      <c r="T2767" s="127"/>
      <c r="U2767" s="86"/>
      <c r="V2767" s="87">
        <f t="shared" si="559"/>
        <v>0</v>
      </c>
      <c r="W2767" s="130"/>
      <c r="X2767" s="86"/>
      <c r="Y2767" s="86"/>
      <c r="Z2767" s="131"/>
      <c r="AA2767" s="87">
        <f t="shared" si="555"/>
        <v>0</v>
      </c>
      <c r="AB2767" s="127"/>
      <c r="AC2767" s="86"/>
      <c r="AD2767" s="87">
        <f t="shared" si="560"/>
        <v>0</v>
      </c>
      <c r="AE2767" s="127"/>
      <c r="AF2767" s="86"/>
      <c r="AG2767" s="86"/>
      <c r="AH2767" s="131"/>
      <c r="AI2767" s="88">
        <f t="shared" si="561"/>
        <v>0</v>
      </c>
      <c r="AJ2767" s="89" t="str">
        <f>IFERROR(IF(ISNA(MATCH($AV2767,Other_Category_Abbr,0)),INDEX(FGHG_List_Long_GWP,MATCH($AV2767,FGHG_List_Long,0)),INDEX(GWP_Other_Abbr,MATCH($AV2767,Other_Category_Abbr,0)))*SUM(V2767,AA2767,AD2767,AI2767),"")</f>
        <v/>
      </c>
      <c r="AK2767" s="89" t="str">
        <f>IFERROR(IF(ISNA(MATCH($AV2767,Other_Category_Abbr,0)),INDEX(FGHG_List_Long_GWP,MATCH($AV2767,FGHG_List_Long,0)),INDEX(GWP_Other_Abbr,MATCH($AV2767,Other_Category_Abbr,0)))*(T2767*(S2767+U2767)+W2767*(Y2767+X2767)+AD2767+AE2767*(AF2767+AG2767)),"")</f>
        <v/>
      </c>
      <c r="AL2767" s="90" t="str">
        <f t="shared" si="556"/>
        <v/>
      </c>
      <c r="AM2767" s="91" t="str">
        <f t="shared" si="557"/>
        <v/>
      </c>
      <c r="AP2767" s="92" t="b">
        <f t="shared" si="551"/>
        <v>0</v>
      </c>
      <c r="AQ2767" s="92" t="str">
        <f t="shared" si="552"/>
        <v xml:space="preserve"> </v>
      </c>
      <c r="AR2767" s="92" t="str">
        <f>IF(LEN(AQ2767)=1,"",COUNTIF($AQ$19:AQ2767,AQ2767)=1)</f>
        <v/>
      </c>
      <c r="AS2767" s="73"/>
      <c r="AT2767" s="73"/>
      <c r="AU2767" s="73"/>
      <c r="AV2767" s="235" t="str">
        <f>IF($P2767=Lists!$A$13,Lists!$A$29,IF($P2767=Lists!$A$14,Lists!$A$30,$P2767))</f>
        <v/>
      </c>
      <c r="AW2767" s="73"/>
      <c r="AX2767" s="73"/>
    </row>
    <row r="2768" spans="2:50" x14ac:dyDescent="0.3">
      <c r="B2768" s="137">
        <f t="shared" si="558"/>
        <v>2750</v>
      </c>
      <c r="C2768" s="24"/>
      <c r="D2768" s="24"/>
      <c r="E2768" s="24"/>
      <c r="F2768" s="25"/>
      <c r="G2768" s="24"/>
      <c r="H2768" s="30"/>
      <c r="I2768" s="24"/>
      <c r="J2768" s="50" t="str">
        <f t="shared" si="549"/>
        <v/>
      </c>
      <c r="K2768" s="30"/>
      <c r="L2768" s="236"/>
      <c r="M2768" s="30"/>
      <c r="N2768" s="30"/>
      <c r="O2768" s="46" t="str">
        <f t="shared" si="550"/>
        <v/>
      </c>
      <c r="P2768" s="239" t="str">
        <f t="shared" si="553"/>
        <v/>
      </c>
      <c r="Q2768" s="52" t="str">
        <f t="shared" si="554"/>
        <v/>
      </c>
      <c r="R2768" s="127"/>
      <c r="S2768" s="86"/>
      <c r="T2768" s="127"/>
      <c r="U2768" s="86"/>
      <c r="V2768" s="87">
        <f t="shared" si="559"/>
        <v>0</v>
      </c>
      <c r="W2768" s="130"/>
      <c r="X2768" s="86"/>
      <c r="Y2768" s="86"/>
      <c r="Z2768" s="131"/>
      <c r="AA2768" s="87">
        <f t="shared" si="555"/>
        <v>0</v>
      </c>
      <c r="AB2768" s="127"/>
      <c r="AC2768" s="86"/>
      <c r="AD2768" s="87">
        <f t="shared" si="560"/>
        <v>0</v>
      </c>
      <c r="AE2768" s="127"/>
      <c r="AF2768" s="86"/>
      <c r="AG2768" s="86"/>
      <c r="AH2768" s="131"/>
      <c r="AI2768" s="88">
        <f t="shared" si="561"/>
        <v>0</v>
      </c>
      <c r="AJ2768" s="89" t="str">
        <f>IFERROR(IF(ISNA(MATCH($AV2768,Other_Category_Abbr,0)),INDEX(FGHG_List_Long_GWP,MATCH($AV2768,FGHG_List_Long,0)),INDEX(GWP_Other_Abbr,MATCH($AV2768,Other_Category_Abbr,0)))*SUM(V2768,AA2768,AD2768,AI2768),"")</f>
        <v/>
      </c>
      <c r="AK2768" s="89" t="str">
        <f>IFERROR(IF(ISNA(MATCH($AV2768,Other_Category_Abbr,0)),INDEX(FGHG_List_Long_GWP,MATCH($AV2768,FGHG_List_Long,0)),INDEX(GWP_Other_Abbr,MATCH($AV2768,Other_Category_Abbr,0)))*(T2768*(S2768+U2768)+W2768*(Y2768+X2768)+AD2768+AE2768*(AF2768+AG2768)),"")</f>
        <v/>
      </c>
      <c r="AL2768" s="90" t="str">
        <f t="shared" si="556"/>
        <v/>
      </c>
      <c r="AM2768" s="91" t="str">
        <f t="shared" si="557"/>
        <v/>
      </c>
      <c r="AP2768" s="92" t="b">
        <f t="shared" si="551"/>
        <v>0</v>
      </c>
      <c r="AQ2768" s="92" t="str">
        <f t="shared" si="552"/>
        <v xml:space="preserve"> </v>
      </c>
      <c r="AR2768" s="92" t="str">
        <f>IF(LEN(AQ2768)=1,"",COUNTIF($AQ$19:AQ2768,AQ2768)=1)</f>
        <v/>
      </c>
      <c r="AS2768" s="73"/>
      <c r="AT2768" s="73"/>
      <c r="AU2768" s="73"/>
      <c r="AV2768" s="235" t="str">
        <f>IF($P2768=Lists!$A$13,Lists!$A$29,IF($P2768=Lists!$A$14,Lists!$A$30,$P2768))</f>
        <v/>
      </c>
      <c r="AW2768" s="73"/>
      <c r="AX2768" s="73"/>
    </row>
    <row r="2769" spans="2:50" x14ac:dyDescent="0.3">
      <c r="B2769" s="137">
        <f t="shared" si="558"/>
        <v>2751</v>
      </c>
      <c r="C2769" s="24"/>
      <c r="D2769" s="24"/>
      <c r="E2769" s="24"/>
      <c r="F2769" s="25"/>
      <c r="G2769" s="24"/>
      <c r="H2769" s="30"/>
      <c r="I2769" s="24"/>
      <c r="J2769" s="50" t="str">
        <f t="shared" si="549"/>
        <v/>
      </c>
      <c r="K2769" s="30"/>
      <c r="L2769" s="236"/>
      <c r="M2769" s="30"/>
      <c r="N2769" s="30"/>
      <c r="O2769" s="46" t="str">
        <f t="shared" si="550"/>
        <v/>
      </c>
      <c r="P2769" s="239" t="str">
        <f t="shared" si="553"/>
        <v/>
      </c>
      <c r="Q2769" s="52" t="str">
        <f t="shared" si="554"/>
        <v/>
      </c>
      <c r="R2769" s="127"/>
      <c r="S2769" s="86"/>
      <c r="T2769" s="127"/>
      <c r="U2769" s="86"/>
      <c r="V2769" s="87">
        <f t="shared" si="559"/>
        <v>0</v>
      </c>
      <c r="W2769" s="130"/>
      <c r="X2769" s="86"/>
      <c r="Y2769" s="86"/>
      <c r="Z2769" s="131"/>
      <c r="AA2769" s="87">
        <f t="shared" si="555"/>
        <v>0</v>
      </c>
      <c r="AB2769" s="127"/>
      <c r="AC2769" s="86"/>
      <c r="AD2769" s="87">
        <f t="shared" si="560"/>
        <v>0</v>
      </c>
      <c r="AE2769" s="127"/>
      <c r="AF2769" s="86"/>
      <c r="AG2769" s="86"/>
      <c r="AH2769" s="131"/>
      <c r="AI2769" s="88">
        <f t="shared" si="561"/>
        <v>0</v>
      </c>
      <c r="AJ2769" s="89" t="str">
        <f>IFERROR(IF(ISNA(MATCH($AV2769,Other_Category_Abbr,0)),INDEX(FGHG_List_Long_GWP,MATCH($AV2769,FGHG_List_Long,0)),INDEX(GWP_Other_Abbr,MATCH($AV2769,Other_Category_Abbr,0)))*SUM(V2769,AA2769,AD2769,AI2769),"")</f>
        <v/>
      </c>
      <c r="AK2769" s="89" t="str">
        <f>IFERROR(IF(ISNA(MATCH($AV2769,Other_Category_Abbr,0)),INDEX(FGHG_List_Long_GWP,MATCH($AV2769,FGHG_List_Long,0)),INDEX(GWP_Other_Abbr,MATCH($AV2769,Other_Category_Abbr,0)))*(T2769*(S2769+U2769)+W2769*(Y2769+X2769)+AD2769+AE2769*(AF2769+AG2769)),"")</f>
        <v/>
      </c>
      <c r="AL2769" s="90" t="str">
        <f t="shared" si="556"/>
        <v/>
      </c>
      <c r="AM2769" s="91" t="str">
        <f t="shared" si="557"/>
        <v/>
      </c>
      <c r="AP2769" s="92" t="b">
        <f t="shared" si="551"/>
        <v>0</v>
      </c>
      <c r="AQ2769" s="92" t="str">
        <f t="shared" si="552"/>
        <v xml:space="preserve"> </v>
      </c>
      <c r="AR2769" s="92" t="str">
        <f>IF(LEN(AQ2769)=1,"",COUNTIF($AQ$19:AQ2769,AQ2769)=1)</f>
        <v/>
      </c>
      <c r="AS2769" s="73"/>
      <c r="AT2769" s="73"/>
      <c r="AU2769" s="73"/>
      <c r="AV2769" s="235" t="str">
        <f>IF($P2769=Lists!$A$13,Lists!$A$29,IF($P2769=Lists!$A$14,Lists!$A$30,$P2769))</f>
        <v/>
      </c>
      <c r="AW2769" s="73"/>
      <c r="AX2769" s="73"/>
    </row>
    <row r="2770" spans="2:50" x14ac:dyDescent="0.3">
      <c r="B2770" s="137">
        <f t="shared" si="558"/>
        <v>2752</v>
      </c>
      <c r="C2770" s="24"/>
      <c r="D2770" s="24"/>
      <c r="E2770" s="24"/>
      <c r="F2770" s="25"/>
      <c r="G2770" s="24"/>
      <c r="H2770" s="30"/>
      <c r="I2770" s="24"/>
      <c r="J2770" s="50" t="str">
        <f t="shared" si="549"/>
        <v/>
      </c>
      <c r="K2770" s="30"/>
      <c r="L2770" s="236"/>
      <c r="M2770" s="30"/>
      <c r="N2770" s="30"/>
      <c r="O2770" s="46" t="str">
        <f t="shared" si="550"/>
        <v/>
      </c>
      <c r="P2770" s="239" t="str">
        <f t="shared" si="553"/>
        <v/>
      </c>
      <c r="Q2770" s="52" t="str">
        <f t="shared" si="554"/>
        <v/>
      </c>
      <c r="R2770" s="127"/>
      <c r="S2770" s="86"/>
      <c r="T2770" s="127"/>
      <c r="U2770" s="86"/>
      <c r="V2770" s="87">
        <f t="shared" si="559"/>
        <v>0</v>
      </c>
      <c r="W2770" s="130"/>
      <c r="X2770" s="86"/>
      <c r="Y2770" s="86"/>
      <c r="Z2770" s="131"/>
      <c r="AA2770" s="87">
        <f t="shared" si="555"/>
        <v>0</v>
      </c>
      <c r="AB2770" s="127"/>
      <c r="AC2770" s="86"/>
      <c r="AD2770" s="87">
        <f t="shared" si="560"/>
        <v>0</v>
      </c>
      <c r="AE2770" s="127"/>
      <c r="AF2770" s="86"/>
      <c r="AG2770" s="86"/>
      <c r="AH2770" s="131"/>
      <c r="AI2770" s="88">
        <f t="shared" si="561"/>
        <v>0</v>
      </c>
      <c r="AJ2770" s="89" t="str">
        <f>IFERROR(IF(ISNA(MATCH($AV2770,Other_Category_Abbr,0)),INDEX(FGHG_List_Long_GWP,MATCH($AV2770,FGHG_List_Long,0)),INDEX(GWP_Other_Abbr,MATCH($AV2770,Other_Category_Abbr,0)))*SUM(V2770,AA2770,AD2770,AI2770),"")</f>
        <v/>
      </c>
      <c r="AK2770" s="89" t="str">
        <f>IFERROR(IF(ISNA(MATCH($AV2770,Other_Category_Abbr,0)),INDEX(FGHG_List_Long_GWP,MATCH($AV2770,FGHG_List_Long,0)),INDEX(GWP_Other_Abbr,MATCH($AV2770,Other_Category_Abbr,0)))*(T2770*(S2770+U2770)+W2770*(Y2770+X2770)+AD2770+AE2770*(AF2770+AG2770)),"")</f>
        <v/>
      </c>
      <c r="AL2770" s="90" t="str">
        <f t="shared" si="556"/>
        <v/>
      </c>
      <c r="AM2770" s="91" t="str">
        <f t="shared" si="557"/>
        <v/>
      </c>
      <c r="AP2770" s="92" t="b">
        <f t="shared" si="551"/>
        <v>0</v>
      </c>
      <c r="AQ2770" s="92" t="str">
        <f t="shared" si="552"/>
        <v xml:space="preserve"> </v>
      </c>
      <c r="AR2770" s="92" t="str">
        <f>IF(LEN(AQ2770)=1,"",COUNTIF($AQ$19:AQ2770,AQ2770)=1)</f>
        <v/>
      </c>
      <c r="AS2770" s="73"/>
      <c r="AT2770" s="73"/>
      <c r="AU2770" s="73"/>
      <c r="AV2770" s="235" t="str">
        <f>IF($P2770=Lists!$A$13,Lists!$A$29,IF($P2770=Lists!$A$14,Lists!$A$30,$P2770))</f>
        <v/>
      </c>
      <c r="AW2770" s="73"/>
      <c r="AX2770" s="73"/>
    </row>
    <row r="2771" spans="2:50" x14ac:dyDescent="0.3">
      <c r="B2771" s="137">
        <f t="shared" si="558"/>
        <v>2753</v>
      </c>
      <c r="C2771" s="24"/>
      <c r="D2771" s="24"/>
      <c r="E2771" s="24"/>
      <c r="F2771" s="25"/>
      <c r="G2771" s="24"/>
      <c r="H2771" s="30"/>
      <c r="I2771" s="24"/>
      <c r="J2771" s="50" t="str">
        <f t="shared" ref="J2771:J2834" si="562">IFERROR(INDEX(CASRN,MATCH($I2771,FGHG_List_Long,0)),"")</f>
        <v/>
      </c>
      <c r="K2771" s="30"/>
      <c r="L2771" s="236"/>
      <c r="M2771" s="30"/>
      <c r="N2771" s="30"/>
      <c r="O2771" s="46" t="str">
        <f t="shared" ref="O2771:O2834" si="563">IF(ISBLANK(I2771),"",IF(I2771="Other f-GHG chemical not listed",K2771,I2771))</f>
        <v/>
      </c>
      <c r="P2771" s="239" t="str">
        <f t="shared" si="553"/>
        <v/>
      </c>
      <c r="Q2771" s="52" t="str">
        <f t="shared" si="554"/>
        <v/>
      </c>
      <c r="R2771" s="127"/>
      <c r="S2771" s="86"/>
      <c r="T2771" s="127"/>
      <c r="U2771" s="86"/>
      <c r="V2771" s="87">
        <f t="shared" si="559"/>
        <v>0</v>
      </c>
      <c r="W2771" s="130"/>
      <c r="X2771" s="86"/>
      <c r="Y2771" s="86"/>
      <c r="Z2771" s="131"/>
      <c r="AA2771" s="87">
        <f t="shared" si="555"/>
        <v>0</v>
      </c>
      <c r="AB2771" s="127"/>
      <c r="AC2771" s="86"/>
      <c r="AD2771" s="87">
        <f t="shared" si="560"/>
        <v>0</v>
      </c>
      <c r="AE2771" s="127"/>
      <c r="AF2771" s="86"/>
      <c r="AG2771" s="86"/>
      <c r="AH2771" s="131"/>
      <c r="AI2771" s="88">
        <f t="shared" si="561"/>
        <v>0</v>
      </c>
      <c r="AJ2771" s="89" t="str">
        <f>IFERROR(IF(ISNA(MATCH($AV2771,Other_Category_Abbr,0)),INDEX(FGHG_List_Long_GWP,MATCH($AV2771,FGHG_List_Long,0)),INDEX(GWP_Other_Abbr,MATCH($AV2771,Other_Category_Abbr,0)))*SUM(V2771,AA2771,AD2771,AI2771),"")</f>
        <v/>
      </c>
      <c r="AK2771" s="89" t="str">
        <f>IFERROR(IF(ISNA(MATCH($AV2771,Other_Category_Abbr,0)),INDEX(FGHG_List_Long_GWP,MATCH($AV2771,FGHG_List_Long,0)),INDEX(GWP_Other_Abbr,MATCH($AV2771,Other_Category_Abbr,0)))*(T2771*(S2771+U2771)+W2771*(Y2771+X2771)+AD2771+AE2771*(AF2771+AG2771)),"")</f>
        <v/>
      </c>
      <c r="AL2771" s="90" t="str">
        <f t="shared" si="556"/>
        <v/>
      </c>
      <c r="AM2771" s="91" t="str">
        <f t="shared" si="557"/>
        <v/>
      </c>
      <c r="AP2771" s="92" t="b">
        <f t="shared" ref="AP2771:AP2834" si="564">IF(AND(F2771="EF Method (L21 or L22)",G2771="Yes",H2771="No"),"Eq. L-21",IF(AND(F2771="EF Method (L21 or L22)",G2771="Yes",H2771="Yes"),"Eq. L-22",IF(AND(F2771="EF Method (L21 or L22)",G2771="No"),"Eq. L-22",IF(AND(F2771="ECF Method (L26 or L27)",G2771="Yes"),"Eq. L-27",IF(AND(F2771="ECF Method (L26 or L27)",G2771="No"),"Eq. L-26")))))</f>
        <v>0</v>
      </c>
      <c r="AQ2771" s="92" t="str">
        <f t="shared" ref="AQ2771:AQ2834" si="565">C2771&amp;" "&amp;O2771</f>
        <v xml:space="preserve"> </v>
      </c>
      <c r="AR2771" s="92" t="str">
        <f>IF(LEN(AQ2771)=1,"",COUNTIF($AQ$19:AQ2771,AQ2771)=1)</f>
        <v/>
      </c>
      <c r="AS2771" s="73"/>
      <c r="AT2771" s="73"/>
      <c r="AU2771" s="73"/>
      <c r="AV2771" s="235" t="str">
        <f>IF($P2771=Lists!$A$13,Lists!$A$29,IF($P2771=Lists!$A$14,Lists!$A$30,$P2771))</f>
        <v/>
      </c>
      <c r="AW2771" s="73"/>
      <c r="AX2771" s="73"/>
    </row>
    <row r="2772" spans="2:50" x14ac:dyDescent="0.3">
      <c r="B2772" s="137">
        <f t="shared" si="558"/>
        <v>2754</v>
      </c>
      <c r="C2772" s="24"/>
      <c r="D2772" s="24"/>
      <c r="E2772" s="24"/>
      <c r="F2772" s="25"/>
      <c r="G2772" s="24"/>
      <c r="H2772" s="30"/>
      <c r="I2772" s="24"/>
      <c r="J2772" s="50" t="str">
        <f t="shared" si="562"/>
        <v/>
      </c>
      <c r="K2772" s="30"/>
      <c r="L2772" s="236"/>
      <c r="M2772" s="30"/>
      <c r="N2772" s="30"/>
      <c r="O2772" s="46" t="str">
        <f t="shared" si="563"/>
        <v/>
      </c>
      <c r="P2772" s="239" t="str">
        <f t="shared" ref="P2772:P2835" si="566">IF(ISBLANK(I2772),"",IF(I2772="Other f-GHG chemical not listed",N2772,I2772))</f>
        <v/>
      </c>
      <c r="Q2772" s="52" t="str">
        <f t="shared" ref="Q2772:Q2835" si="567">IF(ISBLANK(I2772),"",IF(I2772="Other f-GHG chemical not listed",L2772,J2772))</f>
        <v/>
      </c>
      <c r="R2772" s="127"/>
      <c r="S2772" s="86"/>
      <c r="T2772" s="127"/>
      <c r="U2772" s="86"/>
      <c r="V2772" s="87">
        <f t="shared" si="559"/>
        <v>0</v>
      </c>
      <c r="W2772" s="130"/>
      <c r="X2772" s="86"/>
      <c r="Y2772" s="86"/>
      <c r="Z2772" s="131"/>
      <c r="AA2772" s="87">
        <f t="shared" ref="AA2772:AA2835" si="568">+W2772*(X2772+Y2772*(1-Z2772))</f>
        <v>0</v>
      </c>
      <c r="AB2772" s="127"/>
      <c r="AC2772" s="86"/>
      <c r="AD2772" s="87">
        <f t="shared" si="560"/>
        <v>0</v>
      </c>
      <c r="AE2772" s="127"/>
      <c r="AF2772" s="86"/>
      <c r="AG2772" s="86"/>
      <c r="AH2772" s="131"/>
      <c r="AI2772" s="88">
        <f t="shared" si="561"/>
        <v>0</v>
      </c>
      <c r="AJ2772" s="89" t="str">
        <f>IFERROR(IF(ISNA(MATCH($AV2772,Other_Category_Abbr,0)),INDEX(FGHG_List_Long_GWP,MATCH($AV2772,FGHG_List_Long,0)),INDEX(GWP_Other_Abbr,MATCH($AV2772,Other_Category_Abbr,0)))*SUM(V2772,AA2772,AD2772,AI2772),"")</f>
        <v/>
      </c>
      <c r="AK2772" s="89" t="str">
        <f>IFERROR(IF(ISNA(MATCH($AV2772,Other_Category_Abbr,0)),INDEX(FGHG_List_Long_GWP,MATCH($AV2772,FGHG_List_Long,0)),INDEX(GWP_Other_Abbr,MATCH($AV2772,Other_Category_Abbr,0)))*(T2772*(S2772+U2772)+W2772*(Y2772+X2772)+AD2772+AE2772*(AF2772+AG2772)),"")</f>
        <v/>
      </c>
      <c r="AL2772" s="90" t="str">
        <f t="shared" ref="AL2772:AL2835" si="569">IFERROR(1-(SUMIF($C$19:$C$3718,C2772,$AJ$19:$AJ$3718)/SUMIF($C$19:$C$3718,C2772,$AK$19:$AK$3718)),"")</f>
        <v/>
      </c>
      <c r="AM2772" s="91" t="str">
        <f t="shared" ref="AM2772:AM2835" si="570">IF(LEN(AL2772)&lt;1,"",IF(AND(AL2772&gt;=$BA$19,AL2772&lt;$BB$19),$AZ$19,IF(AND(AL2772&gt;=$BA$20,AL2772&lt;$BB$20),$AZ$20,IF(AND(AL2772&gt;=$BA$21,AL2772&lt;$BB$21),$AZ$21,IF(AND(AL2772&gt;=$BA$22,AL2772&lt;=$BB$22),$AZ$22,"Check")))))</f>
        <v/>
      </c>
      <c r="AP2772" s="92" t="b">
        <f t="shared" si="564"/>
        <v>0</v>
      </c>
      <c r="AQ2772" s="92" t="str">
        <f t="shared" si="565"/>
        <v xml:space="preserve"> </v>
      </c>
      <c r="AR2772" s="92" t="str">
        <f>IF(LEN(AQ2772)=1,"",COUNTIF($AQ$19:AQ2772,AQ2772)=1)</f>
        <v/>
      </c>
      <c r="AS2772" s="73"/>
      <c r="AT2772" s="73"/>
      <c r="AU2772" s="73"/>
      <c r="AV2772" s="235" t="str">
        <f>IF($P2772=Lists!$A$13,Lists!$A$29,IF($P2772=Lists!$A$14,Lists!$A$30,$P2772))</f>
        <v/>
      </c>
      <c r="AW2772" s="73"/>
      <c r="AX2772" s="73"/>
    </row>
    <row r="2773" spans="2:50" x14ac:dyDescent="0.3">
      <c r="B2773" s="137">
        <f t="shared" ref="B2773:B2836" si="571">1+B2772</f>
        <v>2755</v>
      </c>
      <c r="C2773" s="24"/>
      <c r="D2773" s="24"/>
      <c r="E2773" s="24"/>
      <c r="F2773" s="25"/>
      <c r="G2773" s="24"/>
      <c r="H2773" s="30"/>
      <c r="I2773" s="24"/>
      <c r="J2773" s="50" t="str">
        <f t="shared" si="562"/>
        <v/>
      </c>
      <c r="K2773" s="30"/>
      <c r="L2773" s="236"/>
      <c r="M2773" s="30"/>
      <c r="N2773" s="30"/>
      <c r="O2773" s="46" t="str">
        <f t="shared" si="563"/>
        <v/>
      </c>
      <c r="P2773" s="239" t="str">
        <f t="shared" si="566"/>
        <v/>
      </c>
      <c r="Q2773" s="52" t="str">
        <f t="shared" si="567"/>
        <v/>
      </c>
      <c r="R2773" s="127"/>
      <c r="S2773" s="86"/>
      <c r="T2773" s="127"/>
      <c r="U2773" s="86"/>
      <c r="V2773" s="87">
        <f t="shared" si="559"/>
        <v>0</v>
      </c>
      <c r="W2773" s="130"/>
      <c r="X2773" s="86"/>
      <c r="Y2773" s="86"/>
      <c r="Z2773" s="131"/>
      <c r="AA2773" s="87">
        <f t="shared" si="568"/>
        <v>0</v>
      </c>
      <c r="AB2773" s="127"/>
      <c r="AC2773" s="86"/>
      <c r="AD2773" s="87">
        <f t="shared" si="560"/>
        <v>0</v>
      </c>
      <c r="AE2773" s="127"/>
      <c r="AF2773" s="86"/>
      <c r="AG2773" s="86"/>
      <c r="AH2773" s="131"/>
      <c r="AI2773" s="88">
        <f t="shared" si="561"/>
        <v>0</v>
      </c>
      <c r="AJ2773" s="89" t="str">
        <f>IFERROR(IF(ISNA(MATCH($AV2773,Other_Category_Abbr,0)),INDEX(FGHG_List_Long_GWP,MATCH($AV2773,FGHG_List_Long,0)),INDEX(GWP_Other_Abbr,MATCH($AV2773,Other_Category_Abbr,0)))*SUM(V2773,AA2773,AD2773,AI2773),"")</f>
        <v/>
      </c>
      <c r="AK2773" s="89" t="str">
        <f>IFERROR(IF(ISNA(MATCH($AV2773,Other_Category_Abbr,0)),INDEX(FGHG_List_Long_GWP,MATCH($AV2773,FGHG_List_Long,0)),INDEX(GWP_Other_Abbr,MATCH($AV2773,Other_Category_Abbr,0)))*(T2773*(S2773+U2773)+W2773*(Y2773+X2773)+AD2773+AE2773*(AF2773+AG2773)),"")</f>
        <v/>
      </c>
      <c r="AL2773" s="90" t="str">
        <f t="shared" si="569"/>
        <v/>
      </c>
      <c r="AM2773" s="91" t="str">
        <f t="shared" si="570"/>
        <v/>
      </c>
      <c r="AP2773" s="92" t="b">
        <f t="shared" si="564"/>
        <v>0</v>
      </c>
      <c r="AQ2773" s="92" t="str">
        <f t="shared" si="565"/>
        <v xml:space="preserve"> </v>
      </c>
      <c r="AR2773" s="92" t="str">
        <f>IF(LEN(AQ2773)=1,"",COUNTIF($AQ$19:AQ2773,AQ2773)=1)</f>
        <v/>
      </c>
      <c r="AS2773" s="73"/>
      <c r="AT2773" s="73"/>
      <c r="AU2773" s="73"/>
      <c r="AV2773" s="235" t="str">
        <f>IF($P2773=Lists!$A$13,Lists!$A$29,IF($P2773=Lists!$A$14,Lists!$A$30,$P2773))</f>
        <v/>
      </c>
      <c r="AW2773" s="73"/>
      <c r="AX2773" s="73"/>
    </row>
    <row r="2774" spans="2:50" x14ac:dyDescent="0.3">
      <c r="B2774" s="137">
        <f t="shared" si="571"/>
        <v>2756</v>
      </c>
      <c r="C2774" s="24"/>
      <c r="D2774" s="24"/>
      <c r="E2774" s="24"/>
      <c r="F2774" s="25"/>
      <c r="G2774" s="24"/>
      <c r="H2774" s="30"/>
      <c r="I2774" s="24"/>
      <c r="J2774" s="50" t="str">
        <f t="shared" si="562"/>
        <v/>
      </c>
      <c r="K2774" s="30"/>
      <c r="L2774" s="236"/>
      <c r="M2774" s="30"/>
      <c r="N2774" s="30"/>
      <c r="O2774" s="46" t="str">
        <f t="shared" si="563"/>
        <v/>
      </c>
      <c r="P2774" s="239" t="str">
        <f t="shared" si="566"/>
        <v/>
      </c>
      <c r="Q2774" s="52" t="str">
        <f t="shared" si="567"/>
        <v/>
      </c>
      <c r="R2774" s="127"/>
      <c r="S2774" s="86"/>
      <c r="T2774" s="127"/>
      <c r="U2774" s="86"/>
      <c r="V2774" s="87">
        <f t="shared" si="559"/>
        <v>0</v>
      </c>
      <c r="W2774" s="130"/>
      <c r="X2774" s="86"/>
      <c r="Y2774" s="86"/>
      <c r="Z2774" s="131"/>
      <c r="AA2774" s="87">
        <f t="shared" si="568"/>
        <v>0</v>
      </c>
      <c r="AB2774" s="127"/>
      <c r="AC2774" s="86"/>
      <c r="AD2774" s="87">
        <f t="shared" si="560"/>
        <v>0</v>
      </c>
      <c r="AE2774" s="127"/>
      <c r="AF2774" s="86"/>
      <c r="AG2774" s="86"/>
      <c r="AH2774" s="131"/>
      <c r="AI2774" s="88">
        <f t="shared" si="561"/>
        <v>0</v>
      </c>
      <c r="AJ2774" s="89" t="str">
        <f>IFERROR(IF(ISNA(MATCH($AV2774,Other_Category_Abbr,0)),INDEX(FGHG_List_Long_GWP,MATCH($AV2774,FGHG_List_Long,0)),INDEX(GWP_Other_Abbr,MATCH($AV2774,Other_Category_Abbr,0)))*SUM(V2774,AA2774,AD2774,AI2774),"")</f>
        <v/>
      </c>
      <c r="AK2774" s="89" t="str">
        <f>IFERROR(IF(ISNA(MATCH($AV2774,Other_Category_Abbr,0)),INDEX(FGHG_List_Long_GWP,MATCH($AV2774,FGHG_List_Long,0)),INDEX(GWP_Other_Abbr,MATCH($AV2774,Other_Category_Abbr,0)))*(T2774*(S2774+U2774)+W2774*(Y2774+X2774)+AD2774+AE2774*(AF2774+AG2774)),"")</f>
        <v/>
      </c>
      <c r="AL2774" s="90" t="str">
        <f t="shared" si="569"/>
        <v/>
      </c>
      <c r="AM2774" s="91" t="str">
        <f t="shared" si="570"/>
        <v/>
      </c>
      <c r="AP2774" s="92" t="b">
        <f t="shared" si="564"/>
        <v>0</v>
      </c>
      <c r="AQ2774" s="92" t="str">
        <f t="shared" si="565"/>
        <v xml:space="preserve"> </v>
      </c>
      <c r="AR2774" s="92" t="str">
        <f>IF(LEN(AQ2774)=1,"",COUNTIF($AQ$19:AQ2774,AQ2774)=1)</f>
        <v/>
      </c>
      <c r="AS2774" s="73"/>
      <c r="AT2774" s="73"/>
      <c r="AU2774" s="73"/>
      <c r="AV2774" s="235" t="str">
        <f>IF($P2774=Lists!$A$13,Lists!$A$29,IF($P2774=Lists!$A$14,Lists!$A$30,$P2774))</f>
        <v/>
      </c>
      <c r="AW2774" s="73"/>
      <c r="AX2774" s="73"/>
    </row>
    <row r="2775" spans="2:50" x14ac:dyDescent="0.3">
      <c r="B2775" s="137">
        <f t="shared" si="571"/>
        <v>2757</v>
      </c>
      <c r="C2775" s="24"/>
      <c r="D2775" s="24"/>
      <c r="E2775" s="24"/>
      <c r="F2775" s="25"/>
      <c r="G2775" s="24"/>
      <c r="H2775" s="30"/>
      <c r="I2775" s="24"/>
      <c r="J2775" s="50" t="str">
        <f t="shared" si="562"/>
        <v/>
      </c>
      <c r="K2775" s="30"/>
      <c r="L2775" s="236"/>
      <c r="M2775" s="30"/>
      <c r="N2775" s="30"/>
      <c r="O2775" s="46" t="str">
        <f t="shared" si="563"/>
        <v/>
      </c>
      <c r="P2775" s="239" t="str">
        <f t="shared" si="566"/>
        <v/>
      </c>
      <c r="Q2775" s="52" t="str">
        <f t="shared" si="567"/>
        <v/>
      </c>
      <c r="R2775" s="127"/>
      <c r="S2775" s="86"/>
      <c r="T2775" s="127"/>
      <c r="U2775" s="86"/>
      <c r="V2775" s="87">
        <f t="shared" si="559"/>
        <v>0</v>
      </c>
      <c r="W2775" s="130"/>
      <c r="X2775" s="86"/>
      <c r="Y2775" s="86"/>
      <c r="Z2775" s="131"/>
      <c r="AA2775" s="87">
        <f t="shared" si="568"/>
        <v>0</v>
      </c>
      <c r="AB2775" s="127"/>
      <c r="AC2775" s="86"/>
      <c r="AD2775" s="87">
        <f t="shared" si="560"/>
        <v>0</v>
      </c>
      <c r="AE2775" s="127"/>
      <c r="AF2775" s="86"/>
      <c r="AG2775" s="86"/>
      <c r="AH2775" s="131"/>
      <c r="AI2775" s="88">
        <f t="shared" si="561"/>
        <v>0</v>
      </c>
      <c r="AJ2775" s="89" t="str">
        <f>IFERROR(IF(ISNA(MATCH($AV2775,Other_Category_Abbr,0)),INDEX(FGHG_List_Long_GWP,MATCH($AV2775,FGHG_List_Long,0)),INDEX(GWP_Other_Abbr,MATCH($AV2775,Other_Category_Abbr,0)))*SUM(V2775,AA2775,AD2775,AI2775),"")</f>
        <v/>
      </c>
      <c r="AK2775" s="89" t="str">
        <f>IFERROR(IF(ISNA(MATCH($AV2775,Other_Category_Abbr,0)),INDEX(FGHG_List_Long_GWP,MATCH($AV2775,FGHG_List_Long,0)),INDEX(GWP_Other_Abbr,MATCH($AV2775,Other_Category_Abbr,0)))*(T2775*(S2775+U2775)+W2775*(Y2775+X2775)+AD2775+AE2775*(AF2775+AG2775)),"")</f>
        <v/>
      </c>
      <c r="AL2775" s="90" t="str">
        <f t="shared" si="569"/>
        <v/>
      </c>
      <c r="AM2775" s="91" t="str">
        <f t="shared" si="570"/>
        <v/>
      </c>
      <c r="AP2775" s="92" t="b">
        <f t="shared" si="564"/>
        <v>0</v>
      </c>
      <c r="AQ2775" s="92" t="str">
        <f t="shared" si="565"/>
        <v xml:space="preserve"> </v>
      </c>
      <c r="AR2775" s="92" t="str">
        <f>IF(LEN(AQ2775)=1,"",COUNTIF($AQ$19:AQ2775,AQ2775)=1)</f>
        <v/>
      </c>
      <c r="AS2775" s="73"/>
      <c r="AT2775" s="73"/>
      <c r="AU2775" s="73"/>
      <c r="AV2775" s="235" t="str">
        <f>IF($P2775=Lists!$A$13,Lists!$A$29,IF($P2775=Lists!$A$14,Lists!$A$30,$P2775))</f>
        <v/>
      </c>
      <c r="AW2775" s="73"/>
      <c r="AX2775" s="73"/>
    </row>
    <row r="2776" spans="2:50" x14ac:dyDescent="0.3">
      <c r="B2776" s="137">
        <f t="shared" si="571"/>
        <v>2758</v>
      </c>
      <c r="C2776" s="24"/>
      <c r="D2776" s="24"/>
      <c r="E2776" s="24"/>
      <c r="F2776" s="25"/>
      <c r="G2776" s="24"/>
      <c r="H2776" s="30"/>
      <c r="I2776" s="24"/>
      <c r="J2776" s="50" t="str">
        <f t="shared" si="562"/>
        <v/>
      </c>
      <c r="K2776" s="30"/>
      <c r="L2776" s="236"/>
      <c r="M2776" s="30"/>
      <c r="N2776" s="30"/>
      <c r="O2776" s="46" t="str">
        <f t="shared" si="563"/>
        <v/>
      </c>
      <c r="P2776" s="239" t="str">
        <f t="shared" si="566"/>
        <v/>
      </c>
      <c r="Q2776" s="52" t="str">
        <f t="shared" si="567"/>
        <v/>
      </c>
      <c r="R2776" s="127"/>
      <c r="S2776" s="86"/>
      <c r="T2776" s="127"/>
      <c r="U2776" s="86"/>
      <c r="V2776" s="87">
        <f t="shared" si="559"/>
        <v>0</v>
      </c>
      <c r="W2776" s="130"/>
      <c r="X2776" s="86"/>
      <c r="Y2776" s="86"/>
      <c r="Z2776" s="131"/>
      <c r="AA2776" s="87">
        <f t="shared" si="568"/>
        <v>0</v>
      </c>
      <c r="AB2776" s="127"/>
      <c r="AC2776" s="86"/>
      <c r="AD2776" s="87">
        <f t="shared" si="560"/>
        <v>0</v>
      </c>
      <c r="AE2776" s="127"/>
      <c r="AF2776" s="86"/>
      <c r="AG2776" s="86"/>
      <c r="AH2776" s="131"/>
      <c r="AI2776" s="88">
        <f t="shared" si="561"/>
        <v>0</v>
      </c>
      <c r="AJ2776" s="89" t="str">
        <f>IFERROR(IF(ISNA(MATCH($AV2776,Other_Category_Abbr,0)),INDEX(FGHG_List_Long_GWP,MATCH($AV2776,FGHG_List_Long,0)),INDEX(GWP_Other_Abbr,MATCH($AV2776,Other_Category_Abbr,0)))*SUM(V2776,AA2776,AD2776,AI2776),"")</f>
        <v/>
      </c>
      <c r="AK2776" s="89" t="str">
        <f>IFERROR(IF(ISNA(MATCH($AV2776,Other_Category_Abbr,0)),INDEX(FGHG_List_Long_GWP,MATCH($AV2776,FGHG_List_Long,0)),INDEX(GWP_Other_Abbr,MATCH($AV2776,Other_Category_Abbr,0)))*(T2776*(S2776+U2776)+W2776*(Y2776+X2776)+AD2776+AE2776*(AF2776+AG2776)),"")</f>
        <v/>
      </c>
      <c r="AL2776" s="90" t="str">
        <f t="shared" si="569"/>
        <v/>
      </c>
      <c r="AM2776" s="91" t="str">
        <f t="shared" si="570"/>
        <v/>
      </c>
      <c r="AP2776" s="92" t="b">
        <f t="shared" si="564"/>
        <v>0</v>
      </c>
      <c r="AQ2776" s="92" t="str">
        <f t="shared" si="565"/>
        <v xml:space="preserve"> </v>
      </c>
      <c r="AR2776" s="92" t="str">
        <f>IF(LEN(AQ2776)=1,"",COUNTIF($AQ$19:AQ2776,AQ2776)=1)</f>
        <v/>
      </c>
      <c r="AS2776" s="73"/>
      <c r="AT2776" s="73"/>
      <c r="AU2776" s="73"/>
      <c r="AV2776" s="235" t="str">
        <f>IF($P2776=Lists!$A$13,Lists!$A$29,IF($P2776=Lists!$A$14,Lists!$A$30,$P2776))</f>
        <v/>
      </c>
      <c r="AW2776" s="73"/>
      <c r="AX2776" s="73"/>
    </row>
    <row r="2777" spans="2:50" x14ac:dyDescent="0.3">
      <c r="B2777" s="137">
        <f t="shared" si="571"/>
        <v>2759</v>
      </c>
      <c r="C2777" s="24"/>
      <c r="D2777" s="24"/>
      <c r="E2777" s="24"/>
      <c r="F2777" s="25"/>
      <c r="G2777" s="24"/>
      <c r="H2777" s="30"/>
      <c r="I2777" s="24"/>
      <c r="J2777" s="50" t="str">
        <f t="shared" si="562"/>
        <v/>
      </c>
      <c r="K2777" s="30"/>
      <c r="L2777" s="236"/>
      <c r="M2777" s="30"/>
      <c r="N2777" s="30"/>
      <c r="O2777" s="46" t="str">
        <f t="shared" si="563"/>
        <v/>
      </c>
      <c r="P2777" s="239" t="str">
        <f t="shared" si="566"/>
        <v/>
      </c>
      <c r="Q2777" s="52" t="str">
        <f t="shared" si="567"/>
        <v/>
      </c>
      <c r="R2777" s="127"/>
      <c r="S2777" s="86"/>
      <c r="T2777" s="127"/>
      <c r="U2777" s="86"/>
      <c r="V2777" s="87">
        <f t="shared" si="559"/>
        <v>0</v>
      </c>
      <c r="W2777" s="130"/>
      <c r="X2777" s="86"/>
      <c r="Y2777" s="86"/>
      <c r="Z2777" s="131"/>
      <c r="AA2777" s="87">
        <f t="shared" si="568"/>
        <v>0</v>
      </c>
      <c r="AB2777" s="127"/>
      <c r="AC2777" s="86"/>
      <c r="AD2777" s="87">
        <f t="shared" si="560"/>
        <v>0</v>
      </c>
      <c r="AE2777" s="127"/>
      <c r="AF2777" s="86"/>
      <c r="AG2777" s="86"/>
      <c r="AH2777" s="131"/>
      <c r="AI2777" s="88">
        <f t="shared" si="561"/>
        <v>0</v>
      </c>
      <c r="AJ2777" s="89" t="str">
        <f>IFERROR(IF(ISNA(MATCH($AV2777,Other_Category_Abbr,0)),INDEX(FGHG_List_Long_GWP,MATCH($AV2777,FGHG_List_Long,0)),INDEX(GWP_Other_Abbr,MATCH($AV2777,Other_Category_Abbr,0)))*SUM(V2777,AA2777,AD2777,AI2777),"")</f>
        <v/>
      </c>
      <c r="AK2777" s="89" t="str">
        <f>IFERROR(IF(ISNA(MATCH($AV2777,Other_Category_Abbr,0)),INDEX(FGHG_List_Long_GWP,MATCH($AV2777,FGHG_List_Long,0)),INDEX(GWP_Other_Abbr,MATCH($AV2777,Other_Category_Abbr,0)))*(T2777*(S2777+U2777)+W2777*(Y2777+X2777)+AD2777+AE2777*(AF2777+AG2777)),"")</f>
        <v/>
      </c>
      <c r="AL2777" s="90" t="str">
        <f t="shared" si="569"/>
        <v/>
      </c>
      <c r="AM2777" s="91" t="str">
        <f t="shared" si="570"/>
        <v/>
      </c>
      <c r="AP2777" s="92" t="b">
        <f t="shared" si="564"/>
        <v>0</v>
      </c>
      <c r="AQ2777" s="92" t="str">
        <f t="shared" si="565"/>
        <v xml:space="preserve"> </v>
      </c>
      <c r="AR2777" s="92" t="str">
        <f>IF(LEN(AQ2777)=1,"",COUNTIF($AQ$19:AQ2777,AQ2777)=1)</f>
        <v/>
      </c>
      <c r="AS2777" s="73"/>
      <c r="AT2777" s="73"/>
      <c r="AU2777" s="73"/>
      <c r="AV2777" s="235" t="str">
        <f>IF($P2777=Lists!$A$13,Lists!$A$29,IF($P2777=Lists!$A$14,Lists!$A$30,$P2777))</f>
        <v/>
      </c>
      <c r="AW2777" s="73"/>
      <c r="AX2777" s="73"/>
    </row>
    <row r="2778" spans="2:50" x14ac:dyDescent="0.3">
      <c r="B2778" s="137">
        <f t="shared" si="571"/>
        <v>2760</v>
      </c>
      <c r="C2778" s="24"/>
      <c r="D2778" s="24"/>
      <c r="E2778" s="24"/>
      <c r="F2778" s="25"/>
      <c r="G2778" s="24"/>
      <c r="H2778" s="30"/>
      <c r="I2778" s="24"/>
      <c r="J2778" s="50" t="str">
        <f t="shared" si="562"/>
        <v/>
      </c>
      <c r="K2778" s="30"/>
      <c r="L2778" s="236"/>
      <c r="M2778" s="30"/>
      <c r="N2778" s="30"/>
      <c r="O2778" s="46" t="str">
        <f t="shared" si="563"/>
        <v/>
      </c>
      <c r="P2778" s="239" t="str">
        <f t="shared" si="566"/>
        <v/>
      </c>
      <c r="Q2778" s="52" t="str">
        <f t="shared" si="567"/>
        <v/>
      </c>
      <c r="R2778" s="127"/>
      <c r="S2778" s="86"/>
      <c r="T2778" s="127"/>
      <c r="U2778" s="86"/>
      <c r="V2778" s="87">
        <f t="shared" si="559"/>
        <v>0</v>
      </c>
      <c r="W2778" s="130"/>
      <c r="X2778" s="86"/>
      <c r="Y2778" s="86"/>
      <c r="Z2778" s="131"/>
      <c r="AA2778" s="87">
        <f t="shared" si="568"/>
        <v>0</v>
      </c>
      <c r="AB2778" s="127"/>
      <c r="AC2778" s="86"/>
      <c r="AD2778" s="87">
        <f t="shared" si="560"/>
        <v>0</v>
      </c>
      <c r="AE2778" s="127"/>
      <c r="AF2778" s="86"/>
      <c r="AG2778" s="86"/>
      <c r="AH2778" s="131"/>
      <c r="AI2778" s="88">
        <f t="shared" si="561"/>
        <v>0</v>
      </c>
      <c r="AJ2778" s="89" t="str">
        <f>IFERROR(IF(ISNA(MATCH($AV2778,Other_Category_Abbr,0)),INDEX(FGHG_List_Long_GWP,MATCH($AV2778,FGHG_List_Long,0)),INDEX(GWP_Other_Abbr,MATCH($AV2778,Other_Category_Abbr,0)))*SUM(V2778,AA2778,AD2778,AI2778),"")</f>
        <v/>
      </c>
      <c r="AK2778" s="89" t="str">
        <f>IFERROR(IF(ISNA(MATCH($AV2778,Other_Category_Abbr,0)),INDEX(FGHG_List_Long_GWP,MATCH($AV2778,FGHG_List_Long,0)),INDEX(GWP_Other_Abbr,MATCH($AV2778,Other_Category_Abbr,0)))*(T2778*(S2778+U2778)+W2778*(Y2778+X2778)+AD2778+AE2778*(AF2778+AG2778)),"")</f>
        <v/>
      </c>
      <c r="AL2778" s="90" t="str">
        <f t="shared" si="569"/>
        <v/>
      </c>
      <c r="AM2778" s="91" t="str">
        <f t="shared" si="570"/>
        <v/>
      </c>
      <c r="AP2778" s="92" t="b">
        <f t="shared" si="564"/>
        <v>0</v>
      </c>
      <c r="AQ2778" s="92" t="str">
        <f t="shared" si="565"/>
        <v xml:space="preserve"> </v>
      </c>
      <c r="AR2778" s="92" t="str">
        <f>IF(LEN(AQ2778)=1,"",COUNTIF($AQ$19:AQ2778,AQ2778)=1)</f>
        <v/>
      </c>
      <c r="AS2778" s="73"/>
      <c r="AT2778" s="73"/>
      <c r="AU2778" s="73"/>
      <c r="AV2778" s="235" t="str">
        <f>IF($P2778=Lists!$A$13,Lists!$A$29,IF($P2778=Lists!$A$14,Lists!$A$30,$P2778))</f>
        <v/>
      </c>
      <c r="AW2778" s="73"/>
      <c r="AX2778" s="73"/>
    </row>
    <row r="2779" spans="2:50" x14ac:dyDescent="0.3">
      <c r="B2779" s="137">
        <f t="shared" si="571"/>
        <v>2761</v>
      </c>
      <c r="C2779" s="24"/>
      <c r="D2779" s="24"/>
      <c r="E2779" s="24"/>
      <c r="F2779" s="25"/>
      <c r="G2779" s="24"/>
      <c r="H2779" s="30"/>
      <c r="I2779" s="24"/>
      <c r="J2779" s="50" t="str">
        <f t="shared" si="562"/>
        <v/>
      </c>
      <c r="K2779" s="30"/>
      <c r="L2779" s="236"/>
      <c r="M2779" s="30"/>
      <c r="N2779" s="30"/>
      <c r="O2779" s="46" t="str">
        <f t="shared" si="563"/>
        <v/>
      </c>
      <c r="P2779" s="239" t="str">
        <f t="shared" si="566"/>
        <v/>
      </c>
      <c r="Q2779" s="52" t="str">
        <f t="shared" si="567"/>
        <v/>
      </c>
      <c r="R2779" s="127"/>
      <c r="S2779" s="86"/>
      <c r="T2779" s="127"/>
      <c r="U2779" s="86"/>
      <c r="V2779" s="87">
        <f t="shared" si="559"/>
        <v>0</v>
      </c>
      <c r="W2779" s="130"/>
      <c r="X2779" s="86"/>
      <c r="Y2779" s="86"/>
      <c r="Z2779" s="131"/>
      <c r="AA2779" s="87">
        <f t="shared" si="568"/>
        <v>0</v>
      </c>
      <c r="AB2779" s="127"/>
      <c r="AC2779" s="86"/>
      <c r="AD2779" s="87">
        <f t="shared" si="560"/>
        <v>0</v>
      </c>
      <c r="AE2779" s="127"/>
      <c r="AF2779" s="86"/>
      <c r="AG2779" s="86"/>
      <c r="AH2779" s="131"/>
      <c r="AI2779" s="88">
        <f t="shared" si="561"/>
        <v>0</v>
      </c>
      <c r="AJ2779" s="89" t="str">
        <f>IFERROR(IF(ISNA(MATCH($AV2779,Other_Category_Abbr,0)),INDEX(FGHG_List_Long_GWP,MATCH($AV2779,FGHG_List_Long,0)),INDEX(GWP_Other_Abbr,MATCH($AV2779,Other_Category_Abbr,0)))*SUM(V2779,AA2779,AD2779,AI2779),"")</f>
        <v/>
      </c>
      <c r="AK2779" s="89" t="str">
        <f>IFERROR(IF(ISNA(MATCH($AV2779,Other_Category_Abbr,0)),INDEX(FGHG_List_Long_GWP,MATCH($AV2779,FGHG_List_Long,0)),INDEX(GWP_Other_Abbr,MATCH($AV2779,Other_Category_Abbr,0)))*(T2779*(S2779+U2779)+W2779*(Y2779+X2779)+AD2779+AE2779*(AF2779+AG2779)),"")</f>
        <v/>
      </c>
      <c r="AL2779" s="90" t="str">
        <f t="shared" si="569"/>
        <v/>
      </c>
      <c r="AM2779" s="91" t="str">
        <f t="shared" si="570"/>
        <v/>
      </c>
      <c r="AP2779" s="92" t="b">
        <f t="shared" si="564"/>
        <v>0</v>
      </c>
      <c r="AQ2779" s="92" t="str">
        <f t="shared" si="565"/>
        <v xml:space="preserve"> </v>
      </c>
      <c r="AR2779" s="92" t="str">
        <f>IF(LEN(AQ2779)=1,"",COUNTIF($AQ$19:AQ2779,AQ2779)=1)</f>
        <v/>
      </c>
      <c r="AS2779" s="73"/>
      <c r="AT2779" s="73"/>
      <c r="AU2779" s="73"/>
      <c r="AV2779" s="235" t="str">
        <f>IF($P2779=Lists!$A$13,Lists!$A$29,IF($P2779=Lists!$A$14,Lists!$A$30,$P2779))</f>
        <v/>
      </c>
      <c r="AW2779" s="73"/>
      <c r="AX2779" s="73"/>
    </row>
    <row r="2780" spans="2:50" x14ac:dyDescent="0.3">
      <c r="B2780" s="137">
        <f t="shared" si="571"/>
        <v>2762</v>
      </c>
      <c r="C2780" s="24"/>
      <c r="D2780" s="24"/>
      <c r="E2780" s="24"/>
      <c r="F2780" s="25"/>
      <c r="G2780" s="24"/>
      <c r="H2780" s="30"/>
      <c r="I2780" s="24"/>
      <c r="J2780" s="50" t="str">
        <f t="shared" si="562"/>
        <v/>
      </c>
      <c r="K2780" s="30"/>
      <c r="L2780" s="236"/>
      <c r="M2780" s="30"/>
      <c r="N2780" s="30"/>
      <c r="O2780" s="46" t="str">
        <f t="shared" si="563"/>
        <v/>
      </c>
      <c r="P2780" s="239" t="str">
        <f t="shared" si="566"/>
        <v/>
      </c>
      <c r="Q2780" s="52" t="str">
        <f t="shared" si="567"/>
        <v/>
      </c>
      <c r="R2780" s="127"/>
      <c r="S2780" s="86"/>
      <c r="T2780" s="127"/>
      <c r="U2780" s="86"/>
      <c r="V2780" s="87">
        <f t="shared" si="559"/>
        <v>0</v>
      </c>
      <c r="W2780" s="130"/>
      <c r="X2780" s="86"/>
      <c r="Y2780" s="86"/>
      <c r="Z2780" s="131"/>
      <c r="AA2780" s="87">
        <f t="shared" si="568"/>
        <v>0</v>
      </c>
      <c r="AB2780" s="127"/>
      <c r="AC2780" s="86"/>
      <c r="AD2780" s="87">
        <f t="shared" si="560"/>
        <v>0</v>
      </c>
      <c r="AE2780" s="127"/>
      <c r="AF2780" s="86"/>
      <c r="AG2780" s="86"/>
      <c r="AH2780" s="131"/>
      <c r="AI2780" s="88">
        <f t="shared" si="561"/>
        <v>0</v>
      </c>
      <c r="AJ2780" s="89" t="str">
        <f>IFERROR(IF(ISNA(MATCH($AV2780,Other_Category_Abbr,0)),INDEX(FGHG_List_Long_GWP,MATCH($AV2780,FGHG_List_Long,0)),INDEX(GWP_Other_Abbr,MATCH($AV2780,Other_Category_Abbr,0)))*SUM(V2780,AA2780,AD2780,AI2780),"")</f>
        <v/>
      </c>
      <c r="AK2780" s="89" t="str">
        <f>IFERROR(IF(ISNA(MATCH($AV2780,Other_Category_Abbr,0)),INDEX(FGHG_List_Long_GWP,MATCH($AV2780,FGHG_List_Long,0)),INDEX(GWP_Other_Abbr,MATCH($AV2780,Other_Category_Abbr,0)))*(T2780*(S2780+U2780)+W2780*(Y2780+X2780)+AD2780+AE2780*(AF2780+AG2780)),"")</f>
        <v/>
      </c>
      <c r="AL2780" s="90" t="str">
        <f t="shared" si="569"/>
        <v/>
      </c>
      <c r="AM2780" s="91" t="str">
        <f t="shared" si="570"/>
        <v/>
      </c>
      <c r="AP2780" s="92" t="b">
        <f t="shared" si="564"/>
        <v>0</v>
      </c>
      <c r="AQ2780" s="92" t="str">
        <f t="shared" si="565"/>
        <v xml:space="preserve"> </v>
      </c>
      <c r="AR2780" s="92" t="str">
        <f>IF(LEN(AQ2780)=1,"",COUNTIF($AQ$19:AQ2780,AQ2780)=1)</f>
        <v/>
      </c>
      <c r="AS2780" s="73"/>
      <c r="AT2780" s="73"/>
      <c r="AU2780" s="73"/>
      <c r="AV2780" s="235" t="str">
        <f>IF($P2780=Lists!$A$13,Lists!$A$29,IF($P2780=Lists!$A$14,Lists!$A$30,$P2780))</f>
        <v/>
      </c>
      <c r="AW2780" s="73"/>
      <c r="AX2780" s="73"/>
    </row>
    <row r="2781" spans="2:50" x14ac:dyDescent="0.3">
      <c r="B2781" s="137">
        <f t="shared" si="571"/>
        <v>2763</v>
      </c>
      <c r="C2781" s="24"/>
      <c r="D2781" s="24"/>
      <c r="E2781" s="24"/>
      <c r="F2781" s="25"/>
      <c r="G2781" s="24"/>
      <c r="H2781" s="30"/>
      <c r="I2781" s="24"/>
      <c r="J2781" s="50" t="str">
        <f t="shared" si="562"/>
        <v/>
      </c>
      <c r="K2781" s="30"/>
      <c r="L2781" s="236"/>
      <c r="M2781" s="30"/>
      <c r="N2781" s="30"/>
      <c r="O2781" s="46" t="str">
        <f t="shared" si="563"/>
        <v/>
      </c>
      <c r="P2781" s="239" t="str">
        <f t="shared" si="566"/>
        <v/>
      </c>
      <c r="Q2781" s="52" t="str">
        <f t="shared" si="567"/>
        <v/>
      </c>
      <c r="R2781" s="127"/>
      <c r="S2781" s="86"/>
      <c r="T2781" s="127"/>
      <c r="U2781" s="86"/>
      <c r="V2781" s="87">
        <f t="shared" si="559"/>
        <v>0</v>
      </c>
      <c r="W2781" s="130"/>
      <c r="X2781" s="86"/>
      <c r="Y2781" s="86"/>
      <c r="Z2781" s="131"/>
      <c r="AA2781" s="87">
        <f t="shared" si="568"/>
        <v>0</v>
      </c>
      <c r="AB2781" s="127"/>
      <c r="AC2781" s="86"/>
      <c r="AD2781" s="87">
        <f t="shared" si="560"/>
        <v>0</v>
      </c>
      <c r="AE2781" s="127"/>
      <c r="AF2781" s="86"/>
      <c r="AG2781" s="86"/>
      <c r="AH2781" s="131"/>
      <c r="AI2781" s="88">
        <f t="shared" si="561"/>
        <v>0</v>
      </c>
      <c r="AJ2781" s="89" t="str">
        <f>IFERROR(IF(ISNA(MATCH($AV2781,Other_Category_Abbr,0)),INDEX(FGHG_List_Long_GWP,MATCH($AV2781,FGHG_List_Long,0)),INDEX(GWP_Other_Abbr,MATCH($AV2781,Other_Category_Abbr,0)))*SUM(V2781,AA2781,AD2781,AI2781),"")</f>
        <v/>
      </c>
      <c r="AK2781" s="89" t="str">
        <f>IFERROR(IF(ISNA(MATCH($AV2781,Other_Category_Abbr,0)),INDEX(FGHG_List_Long_GWP,MATCH($AV2781,FGHG_List_Long,0)),INDEX(GWP_Other_Abbr,MATCH($AV2781,Other_Category_Abbr,0)))*(T2781*(S2781+U2781)+W2781*(Y2781+X2781)+AD2781+AE2781*(AF2781+AG2781)),"")</f>
        <v/>
      </c>
      <c r="AL2781" s="90" t="str">
        <f t="shared" si="569"/>
        <v/>
      </c>
      <c r="AM2781" s="91" t="str">
        <f t="shared" si="570"/>
        <v/>
      </c>
      <c r="AP2781" s="92" t="b">
        <f t="shared" si="564"/>
        <v>0</v>
      </c>
      <c r="AQ2781" s="92" t="str">
        <f t="shared" si="565"/>
        <v xml:space="preserve"> </v>
      </c>
      <c r="AR2781" s="92" t="str">
        <f>IF(LEN(AQ2781)=1,"",COUNTIF($AQ$19:AQ2781,AQ2781)=1)</f>
        <v/>
      </c>
      <c r="AS2781" s="73"/>
      <c r="AT2781" s="73"/>
      <c r="AU2781" s="73"/>
      <c r="AV2781" s="235" t="str">
        <f>IF($P2781=Lists!$A$13,Lists!$A$29,IF($P2781=Lists!$A$14,Lists!$A$30,$P2781))</f>
        <v/>
      </c>
      <c r="AW2781" s="73"/>
      <c r="AX2781" s="73"/>
    </row>
    <row r="2782" spans="2:50" x14ac:dyDescent="0.3">
      <c r="B2782" s="137">
        <f t="shared" si="571"/>
        <v>2764</v>
      </c>
      <c r="C2782" s="24"/>
      <c r="D2782" s="24"/>
      <c r="E2782" s="24"/>
      <c r="F2782" s="25"/>
      <c r="G2782" s="24"/>
      <c r="H2782" s="30"/>
      <c r="I2782" s="24"/>
      <c r="J2782" s="50" t="str">
        <f t="shared" si="562"/>
        <v/>
      </c>
      <c r="K2782" s="30"/>
      <c r="L2782" s="236"/>
      <c r="M2782" s="30"/>
      <c r="N2782" s="30"/>
      <c r="O2782" s="46" t="str">
        <f t="shared" si="563"/>
        <v/>
      </c>
      <c r="P2782" s="239" t="str">
        <f t="shared" si="566"/>
        <v/>
      </c>
      <c r="Q2782" s="52" t="str">
        <f t="shared" si="567"/>
        <v/>
      </c>
      <c r="R2782" s="127"/>
      <c r="S2782" s="86"/>
      <c r="T2782" s="127"/>
      <c r="U2782" s="86"/>
      <c r="V2782" s="87">
        <f t="shared" si="559"/>
        <v>0</v>
      </c>
      <c r="W2782" s="130"/>
      <c r="X2782" s="86"/>
      <c r="Y2782" s="86"/>
      <c r="Z2782" s="131"/>
      <c r="AA2782" s="87">
        <f t="shared" si="568"/>
        <v>0</v>
      </c>
      <c r="AB2782" s="127"/>
      <c r="AC2782" s="86"/>
      <c r="AD2782" s="87">
        <f t="shared" si="560"/>
        <v>0</v>
      </c>
      <c r="AE2782" s="127"/>
      <c r="AF2782" s="86"/>
      <c r="AG2782" s="86"/>
      <c r="AH2782" s="131"/>
      <c r="AI2782" s="88">
        <f t="shared" si="561"/>
        <v>0</v>
      </c>
      <c r="AJ2782" s="89" t="str">
        <f>IFERROR(IF(ISNA(MATCH($AV2782,Other_Category_Abbr,0)),INDEX(FGHG_List_Long_GWP,MATCH($AV2782,FGHG_List_Long,0)),INDEX(GWP_Other_Abbr,MATCH($AV2782,Other_Category_Abbr,0)))*SUM(V2782,AA2782,AD2782,AI2782),"")</f>
        <v/>
      </c>
      <c r="AK2782" s="89" t="str">
        <f>IFERROR(IF(ISNA(MATCH($AV2782,Other_Category_Abbr,0)),INDEX(FGHG_List_Long_GWP,MATCH($AV2782,FGHG_List_Long,0)),INDEX(GWP_Other_Abbr,MATCH($AV2782,Other_Category_Abbr,0)))*(T2782*(S2782+U2782)+W2782*(Y2782+X2782)+AD2782+AE2782*(AF2782+AG2782)),"")</f>
        <v/>
      </c>
      <c r="AL2782" s="90" t="str">
        <f t="shared" si="569"/>
        <v/>
      </c>
      <c r="AM2782" s="91" t="str">
        <f t="shared" si="570"/>
        <v/>
      </c>
      <c r="AP2782" s="92" t="b">
        <f t="shared" si="564"/>
        <v>0</v>
      </c>
      <c r="AQ2782" s="92" t="str">
        <f t="shared" si="565"/>
        <v xml:space="preserve"> </v>
      </c>
      <c r="AR2782" s="92" t="str">
        <f>IF(LEN(AQ2782)=1,"",COUNTIF($AQ$19:AQ2782,AQ2782)=1)</f>
        <v/>
      </c>
      <c r="AS2782" s="73"/>
      <c r="AT2782" s="73"/>
      <c r="AU2782" s="73"/>
      <c r="AV2782" s="235" t="str">
        <f>IF($P2782=Lists!$A$13,Lists!$A$29,IF($P2782=Lists!$A$14,Lists!$A$30,$P2782))</f>
        <v/>
      </c>
      <c r="AW2782" s="73"/>
      <c r="AX2782" s="73"/>
    </row>
    <row r="2783" spans="2:50" x14ac:dyDescent="0.3">
      <c r="B2783" s="137">
        <f t="shared" si="571"/>
        <v>2765</v>
      </c>
      <c r="C2783" s="24"/>
      <c r="D2783" s="24"/>
      <c r="E2783" s="24"/>
      <c r="F2783" s="25"/>
      <c r="G2783" s="24"/>
      <c r="H2783" s="30"/>
      <c r="I2783" s="24"/>
      <c r="J2783" s="50" t="str">
        <f t="shared" si="562"/>
        <v/>
      </c>
      <c r="K2783" s="30"/>
      <c r="L2783" s="236"/>
      <c r="M2783" s="30"/>
      <c r="N2783" s="30"/>
      <c r="O2783" s="46" t="str">
        <f t="shared" si="563"/>
        <v/>
      </c>
      <c r="P2783" s="239" t="str">
        <f t="shared" si="566"/>
        <v/>
      </c>
      <c r="Q2783" s="52" t="str">
        <f t="shared" si="567"/>
        <v/>
      </c>
      <c r="R2783" s="127"/>
      <c r="S2783" s="86"/>
      <c r="T2783" s="127"/>
      <c r="U2783" s="86"/>
      <c r="V2783" s="87">
        <f t="shared" si="559"/>
        <v>0</v>
      </c>
      <c r="W2783" s="130"/>
      <c r="X2783" s="86"/>
      <c r="Y2783" s="86"/>
      <c r="Z2783" s="131"/>
      <c r="AA2783" s="87">
        <f t="shared" si="568"/>
        <v>0</v>
      </c>
      <c r="AB2783" s="127"/>
      <c r="AC2783" s="86"/>
      <c r="AD2783" s="87">
        <f t="shared" si="560"/>
        <v>0</v>
      </c>
      <c r="AE2783" s="127"/>
      <c r="AF2783" s="86"/>
      <c r="AG2783" s="86"/>
      <c r="AH2783" s="131"/>
      <c r="AI2783" s="88">
        <f t="shared" si="561"/>
        <v>0</v>
      </c>
      <c r="AJ2783" s="89" t="str">
        <f>IFERROR(IF(ISNA(MATCH($AV2783,Other_Category_Abbr,0)),INDEX(FGHG_List_Long_GWP,MATCH($AV2783,FGHG_List_Long,0)),INDEX(GWP_Other_Abbr,MATCH($AV2783,Other_Category_Abbr,0)))*SUM(V2783,AA2783,AD2783,AI2783),"")</f>
        <v/>
      </c>
      <c r="AK2783" s="89" t="str">
        <f>IFERROR(IF(ISNA(MATCH($AV2783,Other_Category_Abbr,0)),INDEX(FGHG_List_Long_GWP,MATCH($AV2783,FGHG_List_Long,0)),INDEX(GWP_Other_Abbr,MATCH($AV2783,Other_Category_Abbr,0)))*(T2783*(S2783+U2783)+W2783*(Y2783+X2783)+AD2783+AE2783*(AF2783+AG2783)),"")</f>
        <v/>
      </c>
      <c r="AL2783" s="90" t="str">
        <f t="shared" si="569"/>
        <v/>
      </c>
      <c r="AM2783" s="91" t="str">
        <f t="shared" si="570"/>
        <v/>
      </c>
      <c r="AP2783" s="92" t="b">
        <f t="shared" si="564"/>
        <v>0</v>
      </c>
      <c r="AQ2783" s="92" t="str">
        <f t="shared" si="565"/>
        <v xml:space="preserve"> </v>
      </c>
      <c r="AR2783" s="92" t="str">
        <f>IF(LEN(AQ2783)=1,"",COUNTIF($AQ$19:AQ2783,AQ2783)=1)</f>
        <v/>
      </c>
      <c r="AS2783" s="73"/>
      <c r="AT2783" s="73"/>
      <c r="AU2783" s="73"/>
      <c r="AV2783" s="235" t="str">
        <f>IF($P2783=Lists!$A$13,Lists!$A$29,IF($P2783=Lists!$A$14,Lists!$A$30,$P2783))</f>
        <v/>
      </c>
      <c r="AW2783" s="73"/>
      <c r="AX2783" s="73"/>
    </row>
    <row r="2784" spans="2:50" x14ac:dyDescent="0.3">
      <c r="B2784" s="137">
        <f t="shared" si="571"/>
        <v>2766</v>
      </c>
      <c r="C2784" s="24"/>
      <c r="D2784" s="24"/>
      <c r="E2784" s="24"/>
      <c r="F2784" s="25"/>
      <c r="G2784" s="24"/>
      <c r="H2784" s="30"/>
      <c r="I2784" s="24"/>
      <c r="J2784" s="50" t="str">
        <f t="shared" si="562"/>
        <v/>
      </c>
      <c r="K2784" s="30"/>
      <c r="L2784" s="236"/>
      <c r="M2784" s="30"/>
      <c r="N2784" s="30"/>
      <c r="O2784" s="46" t="str">
        <f t="shared" si="563"/>
        <v/>
      </c>
      <c r="P2784" s="239" t="str">
        <f t="shared" si="566"/>
        <v/>
      </c>
      <c r="Q2784" s="52" t="str">
        <f t="shared" si="567"/>
        <v/>
      </c>
      <c r="R2784" s="127"/>
      <c r="S2784" s="86"/>
      <c r="T2784" s="127"/>
      <c r="U2784" s="86"/>
      <c r="V2784" s="87">
        <f t="shared" si="559"/>
        <v>0</v>
      </c>
      <c r="W2784" s="130"/>
      <c r="X2784" s="86"/>
      <c r="Y2784" s="86"/>
      <c r="Z2784" s="131"/>
      <c r="AA2784" s="87">
        <f t="shared" si="568"/>
        <v>0</v>
      </c>
      <c r="AB2784" s="127"/>
      <c r="AC2784" s="86"/>
      <c r="AD2784" s="87">
        <f t="shared" si="560"/>
        <v>0</v>
      </c>
      <c r="AE2784" s="127"/>
      <c r="AF2784" s="86"/>
      <c r="AG2784" s="86"/>
      <c r="AH2784" s="131"/>
      <c r="AI2784" s="88">
        <f t="shared" si="561"/>
        <v>0</v>
      </c>
      <c r="AJ2784" s="89" t="str">
        <f>IFERROR(IF(ISNA(MATCH($AV2784,Other_Category_Abbr,0)),INDEX(FGHG_List_Long_GWP,MATCH($AV2784,FGHG_List_Long,0)),INDEX(GWP_Other_Abbr,MATCH($AV2784,Other_Category_Abbr,0)))*SUM(V2784,AA2784,AD2784,AI2784),"")</f>
        <v/>
      </c>
      <c r="AK2784" s="89" t="str">
        <f>IFERROR(IF(ISNA(MATCH($AV2784,Other_Category_Abbr,0)),INDEX(FGHG_List_Long_GWP,MATCH($AV2784,FGHG_List_Long,0)),INDEX(GWP_Other_Abbr,MATCH($AV2784,Other_Category_Abbr,0)))*(T2784*(S2784+U2784)+W2784*(Y2784+X2784)+AD2784+AE2784*(AF2784+AG2784)),"")</f>
        <v/>
      </c>
      <c r="AL2784" s="90" t="str">
        <f t="shared" si="569"/>
        <v/>
      </c>
      <c r="AM2784" s="91" t="str">
        <f t="shared" si="570"/>
        <v/>
      </c>
      <c r="AP2784" s="92" t="b">
        <f t="shared" si="564"/>
        <v>0</v>
      </c>
      <c r="AQ2784" s="92" t="str">
        <f t="shared" si="565"/>
        <v xml:space="preserve"> </v>
      </c>
      <c r="AR2784" s="92" t="str">
        <f>IF(LEN(AQ2784)=1,"",COUNTIF($AQ$19:AQ2784,AQ2784)=1)</f>
        <v/>
      </c>
      <c r="AS2784" s="73"/>
      <c r="AT2784" s="73"/>
      <c r="AU2784" s="73"/>
      <c r="AV2784" s="235" t="str">
        <f>IF($P2784=Lists!$A$13,Lists!$A$29,IF($P2784=Lists!$A$14,Lists!$A$30,$P2784))</f>
        <v/>
      </c>
      <c r="AW2784" s="73"/>
      <c r="AX2784" s="73"/>
    </row>
    <row r="2785" spans="2:50" x14ac:dyDescent="0.3">
      <c r="B2785" s="137">
        <f t="shared" si="571"/>
        <v>2767</v>
      </c>
      <c r="C2785" s="24"/>
      <c r="D2785" s="24"/>
      <c r="E2785" s="24"/>
      <c r="F2785" s="25"/>
      <c r="G2785" s="24"/>
      <c r="H2785" s="30"/>
      <c r="I2785" s="24"/>
      <c r="J2785" s="50" t="str">
        <f t="shared" si="562"/>
        <v/>
      </c>
      <c r="K2785" s="30"/>
      <c r="L2785" s="236"/>
      <c r="M2785" s="30"/>
      <c r="N2785" s="30"/>
      <c r="O2785" s="46" t="str">
        <f t="shared" si="563"/>
        <v/>
      </c>
      <c r="P2785" s="239" t="str">
        <f t="shared" si="566"/>
        <v/>
      </c>
      <c r="Q2785" s="52" t="str">
        <f t="shared" si="567"/>
        <v/>
      </c>
      <c r="R2785" s="127"/>
      <c r="S2785" s="86"/>
      <c r="T2785" s="127"/>
      <c r="U2785" s="86"/>
      <c r="V2785" s="87">
        <f t="shared" si="559"/>
        <v>0</v>
      </c>
      <c r="W2785" s="130"/>
      <c r="X2785" s="86"/>
      <c r="Y2785" s="86"/>
      <c r="Z2785" s="131"/>
      <c r="AA2785" s="87">
        <f t="shared" si="568"/>
        <v>0</v>
      </c>
      <c r="AB2785" s="127"/>
      <c r="AC2785" s="86"/>
      <c r="AD2785" s="87">
        <f t="shared" si="560"/>
        <v>0</v>
      </c>
      <c r="AE2785" s="127"/>
      <c r="AF2785" s="86"/>
      <c r="AG2785" s="86"/>
      <c r="AH2785" s="131"/>
      <c r="AI2785" s="88">
        <f t="shared" si="561"/>
        <v>0</v>
      </c>
      <c r="AJ2785" s="89" t="str">
        <f>IFERROR(IF(ISNA(MATCH($AV2785,Other_Category_Abbr,0)),INDEX(FGHG_List_Long_GWP,MATCH($AV2785,FGHG_List_Long,0)),INDEX(GWP_Other_Abbr,MATCH($AV2785,Other_Category_Abbr,0)))*SUM(V2785,AA2785,AD2785,AI2785),"")</f>
        <v/>
      </c>
      <c r="AK2785" s="89" t="str">
        <f>IFERROR(IF(ISNA(MATCH($AV2785,Other_Category_Abbr,0)),INDEX(FGHG_List_Long_GWP,MATCH($AV2785,FGHG_List_Long,0)),INDEX(GWP_Other_Abbr,MATCH($AV2785,Other_Category_Abbr,0)))*(T2785*(S2785+U2785)+W2785*(Y2785+X2785)+AD2785+AE2785*(AF2785+AG2785)),"")</f>
        <v/>
      </c>
      <c r="AL2785" s="90" t="str">
        <f t="shared" si="569"/>
        <v/>
      </c>
      <c r="AM2785" s="91" t="str">
        <f t="shared" si="570"/>
        <v/>
      </c>
      <c r="AP2785" s="92" t="b">
        <f t="shared" si="564"/>
        <v>0</v>
      </c>
      <c r="AQ2785" s="92" t="str">
        <f t="shared" si="565"/>
        <v xml:space="preserve"> </v>
      </c>
      <c r="AR2785" s="92" t="str">
        <f>IF(LEN(AQ2785)=1,"",COUNTIF($AQ$19:AQ2785,AQ2785)=1)</f>
        <v/>
      </c>
      <c r="AS2785" s="73"/>
      <c r="AT2785" s="73"/>
      <c r="AU2785" s="73"/>
      <c r="AV2785" s="235" t="str">
        <f>IF($P2785=Lists!$A$13,Lists!$A$29,IF($P2785=Lists!$A$14,Lists!$A$30,$P2785))</f>
        <v/>
      </c>
      <c r="AW2785" s="73"/>
      <c r="AX2785" s="73"/>
    </row>
    <row r="2786" spans="2:50" x14ac:dyDescent="0.3">
      <c r="B2786" s="137">
        <f t="shared" si="571"/>
        <v>2768</v>
      </c>
      <c r="C2786" s="24"/>
      <c r="D2786" s="24"/>
      <c r="E2786" s="24"/>
      <c r="F2786" s="25"/>
      <c r="G2786" s="24"/>
      <c r="H2786" s="30"/>
      <c r="I2786" s="24"/>
      <c r="J2786" s="50" t="str">
        <f t="shared" si="562"/>
        <v/>
      </c>
      <c r="K2786" s="30"/>
      <c r="L2786" s="236"/>
      <c r="M2786" s="30"/>
      <c r="N2786" s="30"/>
      <c r="O2786" s="46" t="str">
        <f t="shared" si="563"/>
        <v/>
      </c>
      <c r="P2786" s="239" t="str">
        <f t="shared" si="566"/>
        <v/>
      </c>
      <c r="Q2786" s="52" t="str">
        <f t="shared" si="567"/>
        <v/>
      </c>
      <c r="R2786" s="127"/>
      <c r="S2786" s="86"/>
      <c r="T2786" s="127"/>
      <c r="U2786" s="86"/>
      <c r="V2786" s="87">
        <f t="shared" si="559"/>
        <v>0</v>
      </c>
      <c r="W2786" s="130"/>
      <c r="X2786" s="86"/>
      <c r="Y2786" s="86"/>
      <c r="Z2786" s="131"/>
      <c r="AA2786" s="87">
        <f t="shared" si="568"/>
        <v>0</v>
      </c>
      <c r="AB2786" s="127"/>
      <c r="AC2786" s="86"/>
      <c r="AD2786" s="87">
        <f t="shared" si="560"/>
        <v>0</v>
      </c>
      <c r="AE2786" s="127"/>
      <c r="AF2786" s="86"/>
      <c r="AG2786" s="86"/>
      <c r="AH2786" s="131"/>
      <c r="AI2786" s="88">
        <f t="shared" si="561"/>
        <v>0</v>
      </c>
      <c r="AJ2786" s="89" t="str">
        <f>IFERROR(IF(ISNA(MATCH($AV2786,Other_Category_Abbr,0)),INDEX(FGHG_List_Long_GWP,MATCH($AV2786,FGHG_List_Long,0)),INDEX(GWP_Other_Abbr,MATCH($AV2786,Other_Category_Abbr,0)))*SUM(V2786,AA2786,AD2786,AI2786),"")</f>
        <v/>
      </c>
      <c r="AK2786" s="89" t="str">
        <f>IFERROR(IF(ISNA(MATCH($AV2786,Other_Category_Abbr,0)),INDEX(FGHG_List_Long_GWP,MATCH($AV2786,FGHG_List_Long,0)),INDEX(GWP_Other_Abbr,MATCH($AV2786,Other_Category_Abbr,0)))*(T2786*(S2786+U2786)+W2786*(Y2786+X2786)+AD2786+AE2786*(AF2786+AG2786)),"")</f>
        <v/>
      </c>
      <c r="AL2786" s="90" t="str">
        <f t="shared" si="569"/>
        <v/>
      </c>
      <c r="AM2786" s="91" t="str">
        <f t="shared" si="570"/>
        <v/>
      </c>
      <c r="AP2786" s="92" t="b">
        <f t="shared" si="564"/>
        <v>0</v>
      </c>
      <c r="AQ2786" s="92" t="str">
        <f t="shared" si="565"/>
        <v xml:space="preserve"> </v>
      </c>
      <c r="AR2786" s="92" t="str">
        <f>IF(LEN(AQ2786)=1,"",COUNTIF($AQ$19:AQ2786,AQ2786)=1)</f>
        <v/>
      </c>
      <c r="AS2786" s="73"/>
      <c r="AT2786" s="73"/>
      <c r="AU2786" s="73"/>
      <c r="AV2786" s="235" t="str">
        <f>IF($P2786=Lists!$A$13,Lists!$A$29,IF($P2786=Lists!$A$14,Lists!$A$30,$P2786))</f>
        <v/>
      </c>
      <c r="AW2786" s="73"/>
      <c r="AX2786" s="73"/>
    </row>
    <row r="2787" spans="2:50" x14ac:dyDescent="0.3">
      <c r="B2787" s="137">
        <f t="shared" si="571"/>
        <v>2769</v>
      </c>
      <c r="C2787" s="24"/>
      <c r="D2787" s="24"/>
      <c r="E2787" s="24"/>
      <c r="F2787" s="25"/>
      <c r="G2787" s="24"/>
      <c r="H2787" s="30"/>
      <c r="I2787" s="24"/>
      <c r="J2787" s="50" t="str">
        <f t="shared" si="562"/>
        <v/>
      </c>
      <c r="K2787" s="30"/>
      <c r="L2787" s="236"/>
      <c r="M2787" s="30"/>
      <c r="N2787" s="30"/>
      <c r="O2787" s="46" t="str">
        <f t="shared" si="563"/>
        <v/>
      </c>
      <c r="P2787" s="239" t="str">
        <f t="shared" si="566"/>
        <v/>
      </c>
      <c r="Q2787" s="52" t="str">
        <f t="shared" si="567"/>
        <v/>
      </c>
      <c r="R2787" s="127"/>
      <c r="S2787" s="86"/>
      <c r="T2787" s="127"/>
      <c r="U2787" s="86"/>
      <c r="V2787" s="87">
        <f t="shared" si="559"/>
        <v>0</v>
      </c>
      <c r="W2787" s="130"/>
      <c r="X2787" s="86"/>
      <c r="Y2787" s="86"/>
      <c r="Z2787" s="131"/>
      <c r="AA2787" s="87">
        <f t="shared" si="568"/>
        <v>0</v>
      </c>
      <c r="AB2787" s="127"/>
      <c r="AC2787" s="86"/>
      <c r="AD2787" s="87">
        <f t="shared" si="560"/>
        <v>0</v>
      </c>
      <c r="AE2787" s="127"/>
      <c r="AF2787" s="86"/>
      <c r="AG2787" s="86"/>
      <c r="AH2787" s="131"/>
      <c r="AI2787" s="88">
        <f t="shared" si="561"/>
        <v>0</v>
      </c>
      <c r="AJ2787" s="89" t="str">
        <f>IFERROR(IF(ISNA(MATCH($AV2787,Other_Category_Abbr,0)),INDEX(FGHG_List_Long_GWP,MATCH($AV2787,FGHG_List_Long,0)),INDEX(GWP_Other_Abbr,MATCH($AV2787,Other_Category_Abbr,0)))*SUM(V2787,AA2787,AD2787,AI2787),"")</f>
        <v/>
      </c>
      <c r="AK2787" s="89" t="str">
        <f>IFERROR(IF(ISNA(MATCH($AV2787,Other_Category_Abbr,0)),INDEX(FGHG_List_Long_GWP,MATCH($AV2787,FGHG_List_Long,0)),INDEX(GWP_Other_Abbr,MATCH($AV2787,Other_Category_Abbr,0)))*(T2787*(S2787+U2787)+W2787*(Y2787+X2787)+AD2787+AE2787*(AF2787+AG2787)),"")</f>
        <v/>
      </c>
      <c r="AL2787" s="90" t="str">
        <f t="shared" si="569"/>
        <v/>
      </c>
      <c r="AM2787" s="91" t="str">
        <f t="shared" si="570"/>
        <v/>
      </c>
      <c r="AP2787" s="92" t="b">
        <f t="shared" si="564"/>
        <v>0</v>
      </c>
      <c r="AQ2787" s="92" t="str">
        <f t="shared" si="565"/>
        <v xml:space="preserve"> </v>
      </c>
      <c r="AR2787" s="92" t="str">
        <f>IF(LEN(AQ2787)=1,"",COUNTIF($AQ$19:AQ2787,AQ2787)=1)</f>
        <v/>
      </c>
      <c r="AS2787" s="73"/>
      <c r="AT2787" s="73"/>
      <c r="AU2787" s="73"/>
      <c r="AV2787" s="235" t="str">
        <f>IF($P2787=Lists!$A$13,Lists!$A$29,IF($P2787=Lists!$A$14,Lists!$A$30,$P2787))</f>
        <v/>
      </c>
      <c r="AW2787" s="73"/>
      <c r="AX2787" s="73"/>
    </row>
    <row r="2788" spans="2:50" x14ac:dyDescent="0.3">
      <c r="B2788" s="137">
        <f t="shared" si="571"/>
        <v>2770</v>
      </c>
      <c r="C2788" s="24"/>
      <c r="D2788" s="24"/>
      <c r="E2788" s="24"/>
      <c r="F2788" s="25"/>
      <c r="G2788" s="24"/>
      <c r="H2788" s="30"/>
      <c r="I2788" s="24"/>
      <c r="J2788" s="50" t="str">
        <f t="shared" si="562"/>
        <v/>
      </c>
      <c r="K2788" s="30"/>
      <c r="L2788" s="236"/>
      <c r="M2788" s="30"/>
      <c r="N2788" s="30"/>
      <c r="O2788" s="46" t="str">
        <f t="shared" si="563"/>
        <v/>
      </c>
      <c r="P2788" s="239" t="str">
        <f t="shared" si="566"/>
        <v/>
      </c>
      <c r="Q2788" s="52" t="str">
        <f t="shared" si="567"/>
        <v/>
      </c>
      <c r="R2788" s="127"/>
      <c r="S2788" s="86"/>
      <c r="T2788" s="127"/>
      <c r="U2788" s="86"/>
      <c r="V2788" s="87">
        <f t="shared" si="559"/>
        <v>0</v>
      </c>
      <c r="W2788" s="130"/>
      <c r="X2788" s="86"/>
      <c r="Y2788" s="86"/>
      <c r="Z2788" s="131"/>
      <c r="AA2788" s="87">
        <f t="shared" si="568"/>
        <v>0</v>
      </c>
      <c r="AB2788" s="127"/>
      <c r="AC2788" s="86"/>
      <c r="AD2788" s="87">
        <f t="shared" si="560"/>
        <v>0</v>
      </c>
      <c r="AE2788" s="127"/>
      <c r="AF2788" s="86"/>
      <c r="AG2788" s="86"/>
      <c r="AH2788" s="131"/>
      <c r="AI2788" s="88">
        <f t="shared" si="561"/>
        <v>0</v>
      </c>
      <c r="AJ2788" s="89" t="str">
        <f>IFERROR(IF(ISNA(MATCH($AV2788,Other_Category_Abbr,0)),INDEX(FGHG_List_Long_GWP,MATCH($AV2788,FGHG_List_Long,0)),INDEX(GWP_Other_Abbr,MATCH($AV2788,Other_Category_Abbr,0)))*SUM(V2788,AA2788,AD2788,AI2788),"")</f>
        <v/>
      </c>
      <c r="AK2788" s="89" t="str">
        <f>IFERROR(IF(ISNA(MATCH($AV2788,Other_Category_Abbr,0)),INDEX(FGHG_List_Long_GWP,MATCH($AV2788,FGHG_List_Long,0)),INDEX(GWP_Other_Abbr,MATCH($AV2788,Other_Category_Abbr,0)))*(T2788*(S2788+U2788)+W2788*(Y2788+X2788)+AD2788+AE2788*(AF2788+AG2788)),"")</f>
        <v/>
      </c>
      <c r="AL2788" s="90" t="str">
        <f t="shared" si="569"/>
        <v/>
      </c>
      <c r="AM2788" s="91" t="str">
        <f t="shared" si="570"/>
        <v/>
      </c>
      <c r="AP2788" s="92" t="b">
        <f t="shared" si="564"/>
        <v>0</v>
      </c>
      <c r="AQ2788" s="92" t="str">
        <f t="shared" si="565"/>
        <v xml:space="preserve"> </v>
      </c>
      <c r="AR2788" s="92" t="str">
        <f>IF(LEN(AQ2788)=1,"",COUNTIF($AQ$19:AQ2788,AQ2788)=1)</f>
        <v/>
      </c>
      <c r="AS2788" s="73"/>
      <c r="AT2788" s="73"/>
      <c r="AU2788" s="73"/>
      <c r="AV2788" s="235" t="str">
        <f>IF($P2788=Lists!$A$13,Lists!$A$29,IF($P2788=Lists!$A$14,Lists!$A$30,$P2788))</f>
        <v/>
      </c>
      <c r="AW2788" s="73"/>
      <c r="AX2788" s="73"/>
    </row>
    <row r="2789" spans="2:50" x14ac:dyDescent="0.3">
      <c r="B2789" s="137">
        <f t="shared" si="571"/>
        <v>2771</v>
      </c>
      <c r="C2789" s="24"/>
      <c r="D2789" s="24"/>
      <c r="E2789" s="24"/>
      <c r="F2789" s="25"/>
      <c r="G2789" s="24"/>
      <c r="H2789" s="30"/>
      <c r="I2789" s="24"/>
      <c r="J2789" s="50" t="str">
        <f t="shared" si="562"/>
        <v/>
      </c>
      <c r="K2789" s="30"/>
      <c r="L2789" s="236"/>
      <c r="M2789" s="30"/>
      <c r="N2789" s="30"/>
      <c r="O2789" s="46" t="str">
        <f t="shared" si="563"/>
        <v/>
      </c>
      <c r="P2789" s="239" t="str">
        <f t="shared" si="566"/>
        <v/>
      </c>
      <c r="Q2789" s="52" t="str">
        <f t="shared" si="567"/>
        <v/>
      </c>
      <c r="R2789" s="127"/>
      <c r="S2789" s="86"/>
      <c r="T2789" s="127"/>
      <c r="U2789" s="86"/>
      <c r="V2789" s="87">
        <f t="shared" si="559"/>
        <v>0</v>
      </c>
      <c r="W2789" s="130"/>
      <c r="X2789" s="86"/>
      <c r="Y2789" s="86"/>
      <c r="Z2789" s="131"/>
      <c r="AA2789" s="87">
        <f t="shared" si="568"/>
        <v>0</v>
      </c>
      <c r="AB2789" s="127"/>
      <c r="AC2789" s="86"/>
      <c r="AD2789" s="87">
        <f t="shared" si="560"/>
        <v>0</v>
      </c>
      <c r="AE2789" s="127"/>
      <c r="AF2789" s="86"/>
      <c r="AG2789" s="86"/>
      <c r="AH2789" s="131"/>
      <c r="AI2789" s="88">
        <f t="shared" si="561"/>
        <v>0</v>
      </c>
      <c r="AJ2789" s="89" t="str">
        <f>IFERROR(IF(ISNA(MATCH($AV2789,Other_Category_Abbr,0)),INDEX(FGHG_List_Long_GWP,MATCH($AV2789,FGHG_List_Long,0)),INDEX(GWP_Other_Abbr,MATCH($AV2789,Other_Category_Abbr,0)))*SUM(V2789,AA2789,AD2789,AI2789),"")</f>
        <v/>
      </c>
      <c r="AK2789" s="89" t="str">
        <f>IFERROR(IF(ISNA(MATCH($AV2789,Other_Category_Abbr,0)),INDEX(FGHG_List_Long_GWP,MATCH($AV2789,FGHG_List_Long,0)),INDEX(GWP_Other_Abbr,MATCH($AV2789,Other_Category_Abbr,0)))*(T2789*(S2789+U2789)+W2789*(Y2789+X2789)+AD2789+AE2789*(AF2789+AG2789)),"")</f>
        <v/>
      </c>
      <c r="AL2789" s="90" t="str">
        <f t="shared" si="569"/>
        <v/>
      </c>
      <c r="AM2789" s="91" t="str">
        <f t="shared" si="570"/>
        <v/>
      </c>
      <c r="AP2789" s="92" t="b">
        <f t="shared" si="564"/>
        <v>0</v>
      </c>
      <c r="AQ2789" s="92" t="str">
        <f t="shared" si="565"/>
        <v xml:space="preserve"> </v>
      </c>
      <c r="AR2789" s="92" t="str">
        <f>IF(LEN(AQ2789)=1,"",COUNTIF($AQ$19:AQ2789,AQ2789)=1)</f>
        <v/>
      </c>
      <c r="AS2789" s="73"/>
      <c r="AT2789" s="73"/>
      <c r="AU2789" s="73"/>
      <c r="AV2789" s="235" t="str">
        <f>IF($P2789=Lists!$A$13,Lists!$A$29,IF($P2789=Lists!$A$14,Lists!$A$30,$P2789))</f>
        <v/>
      </c>
      <c r="AW2789" s="73"/>
      <c r="AX2789" s="73"/>
    </row>
    <row r="2790" spans="2:50" x14ac:dyDescent="0.3">
      <c r="B2790" s="137">
        <f t="shared" si="571"/>
        <v>2772</v>
      </c>
      <c r="C2790" s="24"/>
      <c r="D2790" s="24"/>
      <c r="E2790" s="24"/>
      <c r="F2790" s="25"/>
      <c r="G2790" s="24"/>
      <c r="H2790" s="30"/>
      <c r="I2790" s="24"/>
      <c r="J2790" s="50" t="str">
        <f t="shared" si="562"/>
        <v/>
      </c>
      <c r="K2790" s="30"/>
      <c r="L2790" s="236"/>
      <c r="M2790" s="30"/>
      <c r="N2790" s="30"/>
      <c r="O2790" s="46" t="str">
        <f t="shared" si="563"/>
        <v/>
      </c>
      <c r="P2790" s="239" t="str">
        <f t="shared" si="566"/>
        <v/>
      </c>
      <c r="Q2790" s="52" t="str">
        <f t="shared" si="567"/>
        <v/>
      </c>
      <c r="R2790" s="127"/>
      <c r="S2790" s="86"/>
      <c r="T2790" s="127"/>
      <c r="U2790" s="86"/>
      <c r="V2790" s="87">
        <f t="shared" si="559"/>
        <v>0</v>
      </c>
      <c r="W2790" s="130"/>
      <c r="X2790" s="86"/>
      <c r="Y2790" s="86"/>
      <c r="Z2790" s="131"/>
      <c r="AA2790" s="87">
        <f t="shared" si="568"/>
        <v>0</v>
      </c>
      <c r="AB2790" s="127"/>
      <c r="AC2790" s="86"/>
      <c r="AD2790" s="87">
        <f t="shared" si="560"/>
        <v>0</v>
      </c>
      <c r="AE2790" s="127"/>
      <c r="AF2790" s="86"/>
      <c r="AG2790" s="86"/>
      <c r="AH2790" s="131"/>
      <c r="AI2790" s="88">
        <f t="shared" si="561"/>
        <v>0</v>
      </c>
      <c r="AJ2790" s="89" t="str">
        <f>IFERROR(IF(ISNA(MATCH($AV2790,Other_Category_Abbr,0)),INDEX(FGHG_List_Long_GWP,MATCH($AV2790,FGHG_List_Long,0)),INDEX(GWP_Other_Abbr,MATCH($AV2790,Other_Category_Abbr,0)))*SUM(V2790,AA2790,AD2790,AI2790),"")</f>
        <v/>
      </c>
      <c r="AK2790" s="89" t="str">
        <f>IFERROR(IF(ISNA(MATCH($AV2790,Other_Category_Abbr,0)),INDEX(FGHG_List_Long_GWP,MATCH($AV2790,FGHG_List_Long,0)),INDEX(GWP_Other_Abbr,MATCH($AV2790,Other_Category_Abbr,0)))*(T2790*(S2790+U2790)+W2790*(Y2790+X2790)+AD2790+AE2790*(AF2790+AG2790)),"")</f>
        <v/>
      </c>
      <c r="AL2790" s="90" t="str">
        <f t="shared" si="569"/>
        <v/>
      </c>
      <c r="AM2790" s="91" t="str">
        <f t="shared" si="570"/>
        <v/>
      </c>
      <c r="AP2790" s="92" t="b">
        <f t="shared" si="564"/>
        <v>0</v>
      </c>
      <c r="AQ2790" s="92" t="str">
        <f t="shared" si="565"/>
        <v xml:space="preserve"> </v>
      </c>
      <c r="AR2790" s="92" t="str">
        <f>IF(LEN(AQ2790)=1,"",COUNTIF($AQ$19:AQ2790,AQ2790)=1)</f>
        <v/>
      </c>
      <c r="AS2790" s="73"/>
      <c r="AT2790" s="73"/>
      <c r="AU2790" s="73"/>
      <c r="AV2790" s="235" t="str">
        <f>IF($P2790=Lists!$A$13,Lists!$A$29,IF($P2790=Lists!$A$14,Lists!$A$30,$P2790))</f>
        <v/>
      </c>
      <c r="AW2790" s="73"/>
      <c r="AX2790" s="73"/>
    </row>
    <row r="2791" spans="2:50" x14ac:dyDescent="0.3">
      <c r="B2791" s="137">
        <f t="shared" si="571"/>
        <v>2773</v>
      </c>
      <c r="C2791" s="24"/>
      <c r="D2791" s="24"/>
      <c r="E2791" s="24"/>
      <c r="F2791" s="25"/>
      <c r="G2791" s="24"/>
      <c r="H2791" s="30"/>
      <c r="I2791" s="24"/>
      <c r="J2791" s="50" t="str">
        <f t="shared" si="562"/>
        <v/>
      </c>
      <c r="K2791" s="30"/>
      <c r="L2791" s="236"/>
      <c r="M2791" s="30"/>
      <c r="N2791" s="30"/>
      <c r="O2791" s="46" t="str">
        <f t="shared" si="563"/>
        <v/>
      </c>
      <c r="P2791" s="239" t="str">
        <f t="shared" si="566"/>
        <v/>
      </c>
      <c r="Q2791" s="52" t="str">
        <f t="shared" si="567"/>
        <v/>
      </c>
      <c r="R2791" s="127"/>
      <c r="S2791" s="86"/>
      <c r="T2791" s="127"/>
      <c r="U2791" s="86"/>
      <c r="V2791" s="87">
        <f t="shared" si="559"/>
        <v>0</v>
      </c>
      <c r="W2791" s="130"/>
      <c r="X2791" s="86"/>
      <c r="Y2791" s="86"/>
      <c r="Z2791" s="131"/>
      <c r="AA2791" s="87">
        <f t="shared" si="568"/>
        <v>0</v>
      </c>
      <c r="AB2791" s="127"/>
      <c r="AC2791" s="86"/>
      <c r="AD2791" s="87">
        <f t="shared" si="560"/>
        <v>0</v>
      </c>
      <c r="AE2791" s="127"/>
      <c r="AF2791" s="86"/>
      <c r="AG2791" s="86"/>
      <c r="AH2791" s="131"/>
      <c r="AI2791" s="88">
        <f t="shared" si="561"/>
        <v>0</v>
      </c>
      <c r="AJ2791" s="89" t="str">
        <f>IFERROR(IF(ISNA(MATCH($AV2791,Other_Category_Abbr,0)),INDEX(FGHG_List_Long_GWP,MATCH($AV2791,FGHG_List_Long,0)),INDEX(GWP_Other_Abbr,MATCH($AV2791,Other_Category_Abbr,0)))*SUM(V2791,AA2791,AD2791,AI2791),"")</f>
        <v/>
      </c>
      <c r="AK2791" s="89" t="str">
        <f>IFERROR(IF(ISNA(MATCH($AV2791,Other_Category_Abbr,0)),INDEX(FGHG_List_Long_GWP,MATCH($AV2791,FGHG_List_Long,0)),INDEX(GWP_Other_Abbr,MATCH($AV2791,Other_Category_Abbr,0)))*(T2791*(S2791+U2791)+W2791*(Y2791+X2791)+AD2791+AE2791*(AF2791+AG2791)),"")</f>
        <v/>
      </c>
      <c r="AL2791" s="90" t="str">
        <f t="shared" si="569"/>
        <v/>
      </c>
      <c r="AM2791" s="91" t="str">
        <f t="shared" si="570"/>
        <v/>
      </c>
      <c r="AP2791" s="92" t="b">
        <f t="shared" si="564"/>
        <v>0</v>
      </c>
      <c r="AQ2791" s="92" t="str">
        <f t="shared" si="565"/>
        <v xml:space="preserve"> </v>
      </c>
      <c r="AR2791" s="92" t="str">
        <f>IF(LEN(AQ2791)=1,"",COUNTIF($AQ$19:AQ2791,AQ2791)=1)</f>
        <v/>
      </c>
      <c r="AS2791" s="73"/>
      <c r="AT2791" s="73"/>
      <c r="AU2791" s="73"/>
      <c r="AV2791" s="235" t="str">
        <f>IF($P2791=Lists!$A$13,Lists!$A$29,IF($P2791=Lists!$A$14,Lists!$A$30,$P2791))</f>
        <v/>
      </c>
      <c r="AW2791" s="73"/>
      <c r="AX2791" s="73"/>
    </row>
    <row r="2792" spans="2:50" x14ac:dyDescent="0.3">
      <c r="B2792" s="137">
        <f t="shared" si="571"/>
        <v>2774</v>
      </c>
      <c r="C2792" s="24"/>
      <c r="D2792" s="24"/>
      <c r="E2792" s="24"/>
      <c r="F2792" s="25"/>
      <c r="G2792" s="24"/>
      <c r="H2792" s="30"/>
      <c r="I2792" s="24"/>
      <c r="J2792" s="50" t="str">
        <f t="shared" si="562"/>
        <v/>
      </c>
      <c r="K2792" s="30"/>
      <c r="L2792" s="236"/>
      <c r="M2792" s="30"/>
      <c r="N2792" s="30"/>
      <c r="O2792" s="46" t="str">
        <f t="shared" si="563"/>
        <v/>
      </c>
      <c r="P2792" s="239" t="str">
        <f t="shared" si="566"/>
        <v/>
      </c>
      <c r="Q2792" s="52" t="str">
        <f t="shared" si="567"/>
        <v/>
      </c>
      <c r="R2792" s="127"/>
      <c r="S2792" s="86"/>
      <c r="T2792" s="127"/>
      <c r="U2792" s="86"/>
      <c r="V2792" s="87">
        <f t="shared" ref="V2792:V2855" si="572">+(R2792*S2792)+(T2792*U2792)</f>
        <v>0</v>
      </c>
      <c r="W2792" s="130"/>
      <c r="X2792" s="86"/>
      <c r="Y2792" s="86"/>
      <c r="Z2792" s="131"/>
      <c r="AA2792" s="87">
        <f t="shared" si="568"/>
        <v>0</v>
      </c>
      <c r="AB2792" s="127"/>
      <c r="AC2792" s="86"/>
      <c r="AD2792" s="87">
        <f t="shared" ref="AD2792:AD2855" si="573">+(AB2792*AC2792)</f>
        <v>0</v>
      </c>
      <c r="AE2792" s="127"/>
      <c r="AF2792" s="86"/>
      <c r="AG2792" s="86"/>
      <c r="AH2792" s="131"/>
      <c r="AI2792" s="88">
        <f t="shared" ref="AI2792:AI2855" si="574">+AE2792*(AF2792+AG2792*(1-AH2792))</f>
        <v>0</v>
      </c>
      <c r="AJ2792" s="89" t="str">
        <f>IFERROR(IF(ISNA(MATCH($AV2792,Other_Category_Abbr,0)),INDEX(FGHG_List_Long_GWP,MATCH($AV2792,FGHG_List_Long,0)),INDEX(GWP_Other_Abbr,MATCH($AV2792,Other_Category_Abbr,0)))*SUM(V2792,AA2792,AD2792,AI2792),"")</f>
        <v/>
      </c>
      <c r="AK2792" s="89" t="str">
        <f>IFERROR(IF(ISNA(MATCH($AV2792,Other_Category_Abbr,0)),INDEX(FGHG_List_Long_GWP,MATCH($AV2792,FGHG_List_Long,0)),INDEX(GWP_Other_Abbr,MATCH($AV2792,Other_Category_Abbr,0)))*(T2792*(S2792+U2792)+W2792*(Y2792+X2792)+AD2792+AE2792*(AF2792+AG2792)),"")</f>
        <v/>
      </c>
      <c r="AL2792" s="90" t="str">
        <f t="shared" si="569"/>
        <v/>
      </c>
      <c r="AM2792" s="91" t="str">
        <f t="shared" si="570"/>
        <v/>
      </c>
      <c r="AP2792" s="92" t="b">
        <f t="shared" si="564"/>
        <v>0</v>
      </c>
      <c r="AQ2792" s="92" t="str">
        <f t="shared" si="565"/>
        <v xml:space="preserve"> </v>
      </c>
      <c r="AR2792" s="92" t="str">
        <f>IF(LEN(AQ2792)=1,"",COUNTIF($AQ$19:AQ2792,AQ2792)=1)</f>
        <v/>
      </c>
      <c r="AS2792" s="73"/>
      <c r="AT2792" s="73"/>
      <c r="AU2792" s="73"/>
      <c r="AV2792" s="235" t="str">
        <f>IF($P2792=Lists!$A$13,Lists!$A$29,IF($P2792=Lists!$A$14,Lists!$A$30,$P2792))</f>
        <v/>
      </c>
      <c r="AW2792" s="73"/>
      <c r="AX2792" s="73"/>
    </row>
    <row r="2793" spans="2:50" x14ac:dyDescent="0.3">
      <c r="B2793" s="137">
        <f t="shared" si="571"/>
        <v>2775</v>
      </c>
      <c r="C2793" s="24"/>
      <c r="D2793" s="24"/>
      <c r="E2793" s="24"/>
      <c r="F2793" s="25"/>
      <c r="G2793" s="24"/>
      <c r="H2793" s="30"/>
      <c r="I2793" s="24"/>
      <c r="J2793" s="50" t="str">
        <f t="shared" si="562"/>
        <v/>
      </c>
      <c r="K2793" s="30"/>
      <c r="L2793" s="236"/>
      <c r="M2793" s="30"/>
      <c r="N2793" s="30"/>
      <c r="O2793" s="46" t="str">
        <f t="shared" si="563"/>
        <v/>
      </c>
      <c r="P2793" s="239" t="str">
        <f t="shared" si="566"/>
        <v/>
      </c>
      <c r="Q2793" s="52" t="str">
        <f t="shared" si="567"/>
        <v/>
      </c>
      <c r="R2793" s="127"/>
      <c r="S2793" s="86"/>
      <c r="T2793" s="127"/>
      <c r="U2793" s="86"/>
      <c r="V2793" s="87">
        <f t="shared" si="572"/>
        <v>0</v>
      </c>
      <c r="W2793" s="130"/>
      <c r="X2793" s="86"/>
      <c r="Y2793" s="86"/>
      <c r="Z2793" s="131"/>
      <c r="AA2793" s="87">
        <f t="shared" si="568"/>
        <v>0</v>
      </c>
      <c r="AB2793" s="127"/>
      <c r="AC2793" s="86"/>
      <c r="AD2793" s="87">
        <f t="shared" si="573"/>
        <v>0</v>
      </c>
      <c r="AE2793" s="127"/>
      <c r="AF2793" s="86"/>
      <c r="AG2793" s="86"/>
      <c r="AH2793" s="131"/>
      <c r="AI2793" s="88">
        <f t="shared" si="574"/>
        <v>0</v>
      </c>
      <c r="AJ2793" s="89" t="str">
        <f>IFERROR(IF(ISNA(MATCH($AV2793,Other_Category_Abbr,0)),INDEX(FGHG_List_Long_GWP,MATCH($AV2793,FGHG_List_Long,0)),INDEX(GWP_Other_Abbr,MATCH($AV2793,Other_Category_Abbr,0)))*SUM(V2793,AA2793,AD2793,AI2793),"")</f>
        <v/>
      </c>
      <c r="AK2793" s="89" t="str">
        <f>IFERROR(IF(ISNA(MATCH($AV2793,Other_Category_Abbr,0)),INDEX(FGHG_List_Long_GWP,MATCH($AV2793,FGHG_List_Long,0)),INDEX(GWP_Other_Abbr,MATCH($AV2793,Other_Category_Abbr,0)))*(T2793*(S2793+U2793)+W2793*(Y2793+X2793)+AD2793+AE2793*(AF2793+AG2793)),"")</f>
        <v/>
      </c>
      <c r="AL2793" s="90" t="str">
        <f t="shared" si="569"/>
        <v/>
      </c>
      <c r="AM2793" s="91" t="str">
        <f t="shared" si="570"/>
        <v/>
      </c>
      <c r="AP2793" s="92" t="b">
        <f t="shared" si="564"/>
        <v>0</v>
      </c>
      <c r="AQ2793" s="92" t="str">
        <f t="shared" si="565"/>
        <v xml:space="preserve"> </v>
      </c>
      <c r="AR2793" s="92" t="str">
        <f>IF(LEN(AQ2793)=1,"",COUNTIF($AQ$19:AQ2793,AQ2793)=1)</f>
        <v/>
      </c>
      <c r="AS2793" s="73"/>
      <c r="AT2793" s="73"/>
      <c r="AU2793" s="73"/>
      <c r="AV2793" s="235" t="str">
        <f>IF($P2793=Lists!$A$13,Lists!$A$29,IF($P2793=Lists!$A$14,Lists!$A$30,$P2793))</f>
        <v/>
      </c>
      <c r="AW2793" s="73"/>
      <c r="AX2793" s="73"/>
    </row>
    <row r="2794" spans="2:50" x14ac:dyDescent="0.3">
      <c r="B2794" s="137">
        <f t="shared" si="571"/>
        <v>2776</v>
      </c>
      <c r="C2794" s="24"/>
      <c r="D2794" s="24"/>
      <c r="E2794" s="24"/>
      <c r="F2794" s="25"/>
      <c r="G2794" s="24"/>
      <c r="H2794" s="30"/>
      <c r="I2794" s="24"/>
      <c r="J2794" s="50" t="str">
        <f t="shared" si="562"/>
        <v/>
      </c>
      <c r="K2794" s="30"/>
      <c r="L2794" s="236"/>
      <c r="M2794" s="30"/>
      <c r="N2794" s="30"/>
      <c r="O2794" s="46" t="str">
        <f t="shared" si="563"/>
        <v/>
      </c>
      <c r="P2794" s="239" t="str">
        <f t="shared" si="566"/>
        <v/>
      </c>
      <c r="Q2794" s="52" t="str">
        <f t="shared" si="567"/>
        <v/>
      </c>
      <c r="R2794" s="127"/>
      <c r="S2794" s="86"/>
      <c r="T2794" s="127"/>
      <c r="U2794" s="86"/>
      <c r="V2794" s="87">
        <f t="shared" si="572"/>
        <v>0</v>
      </c>
      <c r="W2794" s="130"/>
      <c r="X2794" s="86"/>
      <c r="Y2794" s="86"/>
      <c r="Z2794" s="131"/>
      <c r="AA2794" s="87">
        <f t="shared" si="568"/>
        <v>0</v>
      </c>
      <c r="AB2794" s="127"/>
      <c r="AC2794" s="86"/>
      <c r="AD2794" s="87">
        <f t="shared" si="573"/>
        <v>0</v>
      </c>
      <c r="AE2794" s="127"/>
      <c r="AF2794" s="86"/>
      <c r="AG2794" s="86"/>
      <c r="AH2794" s="131"/>
      <c r="AI2794" s="88">
        <f t="shared" si="574"/>
        <v>0</v>
      </c>
      <c r="AJ2794" s="89" t="str">
        <f>IFERROR(IF(ISNA(MATCH($AV2794,Other_Category_Abbr,0)),INDEX(FGHG_List_Long_GWP,MATCH($AV2794,FGHG_List_Long,0)),INDEX(GWP_Other_Abbr,MATCH($AV2794,Other_Category_Abbr,0)))*SUM(V2794,AA2794,AD2794,AI2794),"")</f>
        <v/>
      </c>
      <c r="AK2794" s="89" t="str">
        <f>IFERROR(IF(ISNA(MATCH($AV2794,Other_Category_Abbr,0)),INDEX(FGHG_List_Long_GWP,MATCH($AV2794,FGHG_List_Long,0)),INDEX(GWP_Other_Abbr,MATCH($AV2794,Other_Category_Abbr,0)))*(T2794*(S2794+U2794)+W2794*(Y2794+X2794)+AD2794+AE2794*(AF2794+AG2794)),"")</f>
        <v/>
      </c>
      <c r="AL2794" s="90" t="str">
        <f t="shared" si="569"/>
        <v/>
      </c>
      <c r="AM2794" s="91" t="str">
        <f t="shared" si="570"/>
        <v/>
      </c>
      <c r="AP2794" s="92" t="b">
        <f t="shared" si="564"/>
        <v>0</v>
      </c>
      <c r="AQ2794" s="92" t="str">
        <f t="shared" si="565"/>
        <v xml:space="preserve"> </v>
      </c>
      <c r="AR2794" s="92" t="str">
        <f>IF(LEN(AQ2794)=1,"",COUNTIF($AQ$19:AQ2794,AQ2794)=1)</f>
        <v/>
      </c>
      <c r="AS2794" s="73"/>
      <c r="AT2794" s="73"/>
      <c r="AU2794" s="73"/>
      <c r="AV2794" s="235" t="str">
        <f>IF($P2794=Lists!$A$13,Lists!$A$29,IF($P2794=Lists!$A$14,Lists!$A$30,$P2794))</f>
        <v/>
      </c>
      <c r="AW2794" s="73"/>
      <c r="AX2794" s="73"/>
    </row>
    <row r="2795" spans="2:50" x14ac:dyDescent="0.3">
      <c r="B2795" s="137">
        <f t="shared" si="571"/>
        <v>2777</v>
      </c>
      <c r="C2795" s="24"/>
      <c r="D2795" s="24"/>
      <c r="E2795" s="24"/>
      <c r="F2795" s="25"/>
      <c r="G2795" s="24"/>
      <c r="H2795" s="30"/>
      <c r="I2795" s="24"/>
      <c r="J2795" s="50" t="str">
        <f t="shared" si="562"/>
        <v/>
      </c>
      <c r="K2795" s="30"/>
      <c r="L2795" s="236"/>
      <c r="M2795" s="30"/>
      <c r="N2795" s="30"/>
      <c r="O2795" s="46" t="str">
        <f t="shared" si="563"/>
        <v/>
      </c>
      <c r="P2795" s="239" t="str">
        <f t="shared" si="566"/>
        <v/>
      </c>
      <c r="Q2795" s="52" t="str">
        <f t="shared" si="567"/>
        <v/>
      </c>
      <c r="R2795" s="127"/>
      <c r="S2795" s="86"/>
      <c r="T2795" s="127"/>
      <c r="U2795" s="86"/>
      <c r="V2795" s="87">
        <f t="shared" si="572"/>
        <v>0</v>
      </c>
      <c r="W2795" s="130"/>
      <c r="X2795" s="86"/>
      <c r="Y2795" s="86"/>
      <c r="Z2795" s="131"/>
      <c r="AA2795" s="87">
        <f t="shared" si="568"/>
        <v>0</v>
      </c>
      <c r="AB2795" s="127"/>
      <c r="AC2795" s="86"/>
      <c r="AD2795" s="87">
        <f t="shared" si="573"/>
        <v>0</v>
      </c>
      <c r="AE2795" s="127"/>
      <c r="AF2795" s="86"/>
      <c r="AG2795" s="86"/>
      <c r="AH2795" s="131"/>
      <c r="AI2795" s="88">
        <f t="shared" si="574"/>
        <v>0</v>
      </c>
      <c r="AJ2795" s="89" t="str">
        <f>IFERROR(IF(ISNA(MATCH($AV2795,Other_Category_Abbr,0)),INDEX(FGHG_List_Long_GWP,MATCH($AV2795,FGHG_List_Long,0)),INDEX(GWP_Other_Abbr,MATCH($AV2795,Other_Category_Abbr,0)))*SUM(V2795,AA2795,AD2795,AI2795),"")</f>
        <v/>
      </c>
      <c r="AK2795" s="89" t="str">
        <f>IFERROR(IF(ISNA(MATCH($AV2795,Other_Category_Abbr,0)),INDEX(FGHG_List_Long_GWP,MATCH($AV2795,FGHG_List_Long,0)),INDEX(GWP_Other_Abbr,MATCH($AV2795,Other_Category_Abbr,0)))*(T2795*(S2795+U2795)+W2795*(Y2795+X2795)+AD2795+AE2795*(AF2795+AG2795)),"")</f>
        <v/>
      </c>
      <c r="AL2795" s="90" t="str">
        <f t="shared" si="569"/>
        <v/>
      </c>
      <c r="AM2795" s="91" t="str">
        <f t="shared" si="570"/>
        <v/>
      </c>
      <c r="AP2795" s="92" t="b">
        <f t="shared" si="564"/>
        <v>0</v>
      </c>
      <c r="AQ2795" s="92" t="str">
        <f t="shared" si="565"/>
        <v xml:space="preserve"> </v>
      </c>
      <c r="AR2795" s="92" t="str">
        <f>IF(LEN(AQ2795)=1,"",COUNTIF($AQ$19:AQ2795,AQ2795)=1)</f>
        <v/>
      </c>
      <c r="AS2795" s="73"/>
      <c r="AT2795" s="73"/>
      <c r="AU2795" s="73"/>
      <c r="AV2795" s="235" t="str">
        <f>IF($P2795=Lists!$A$13,Lists!$A$29,IF($P2795=Lists!$A$14,Lists!$A$30,$P2795))</f>
        <v/>
      </c>
      <c r="AW2795" s="73"/>
      <c r="AX2795" s="73"/>
    </row>
    <row r="2796" spans="2:50" x14ac:dyDescent="0.3">
      <c r="B2796" s="137">
        <f t="shared" si="571"/>
        <v>2778</v>
      </c>
      <c r="C2796" s="24"/>
      <c r="D2796" s="24"/>
      <c r="E2796" s="24"/>
      <c r="F2796" s="25"/>
      <c r="G2796" s="24"/>
      <c r="H2796" s="30"/>
      <c r="I2796" s="24"/>
      <c r="J2796" s="50" t="str">
        <f t="shared" si="562"/>
        <v/>
      </c>
      <c r="K2796" s="30"/>
      <c r="L2796" s="236"/>
      <c r="M2796" s="30"/>
      <c r="N2796" s="30"/>
      <c r="O2796" s="46" t="str">
        <f t="shared" si="563"/>
        <v/>
      </c>
      <c r="P2796" s="239" t="str">
        <f t="shared" si="566"/>
        <v/>
      </c>
      <c r="Q2796" s="52" t="str">
        <f t="shared" si="567"/>
        <v/>
      </c>
      <c r="R2796" s="127"/>
      <c r="S2796" s="86"/>
      <c r="T2796" s="127"/>
      <c r="U2796" s="86"/>
      <c r="V2796" s="87">
        <f t="shared" si="572"/>
        <v>0</v>
      </c>
      <c r="W2796" s="130"/>
      <c r="X2796" s="86"/>
      <c r="Y2796" s="86"/>
      <c r="Z2796" s="131"/>
      <c r="AA2796" s="87">
        <f t="shared" si="568"/>
        <v>0</v>
      </c>
      <c r="AB2796" s="127"/>
      <c r="AC2796" s="86"/>
      <c r="AD2796" s="87">
        <f t="shared" si="573"/>
        <v>0</v>
      </c>
      <c r="AE2796" s="127"/>
      <c r="AF2796" s="86"/>
      <c r="AG2796" s="86"/>
      <c r="AH2796" s="131"/>
      <c r="AI2796" s="88">
        <f t="shared" si="574"/>
        <v>0</v>
      </c>
      <c r="AJ2796" s="89" t="str">
        <f>IFERROR(IF(ISNA(MATCH($AV2796,Other_Category_Abbr,0)),INDEX(FGHG_List_Long_GWP,MATCH($AV2796,FGHG_List_Long,0)),INDEX(GWP_Other_Abbr,MATCH($AV2796,Other_Category_Abbr,0)))*SUM(V2796,AA2796,AD2796,AI2796),"")</f>
        <v/>
      </c>
      <c r="AK2796" s="89" t="str">
        <f>IFERROR(IF(ISNA(MATCH($AV2796,Other_Category_Abbr,0)),INDEX(FGHG_List_Long_GWP,MATCH($AV2796,FGHG_List_Long,0)),INDEX(GWP_Other_Abbr,MATCH($AV2796,Other_Category_Abbr,0)))*(T2796*(S2796+U2796)+W2796*(Y2796+X2796)+AD2796+AE2796*(AF2796+AG2796)),"")</f>
        <v/>
      </c>
      <c r="AL2796" s="90" t="str">
        <f t="shared" si="569"/>
        <v/>
      </c>
      <c r="AM2796" s="91" t="str">
        <f t="shared" si="570"/>
        <v/>
      </c>
      <c r="AP2796" s="92" t="b">
        <f t="shared" si="564"/>
        <v>0</v>
      </c>
      <c r="AQ2796" s="92" t="str">
        <f t="shared" si="565"/>
        <v xml:space="preserve"> </v>
      </c>
      <c r="AR2796" s="92" t="str">
        <f>IF(LEN(AQ2796)=1,"",COUNTIF($AQ$19:AQ2796,AQ2796)=1)</f>
        <v/>
      </c>
      <c r="AS2796" s="73"/>
      <c r="AT2796" s="73"/>
      <c r="AU2796" s="73"/>
      <c r="AV2796" s="235" t="str">
        <f>IF($P2796=Lists!$A$13,Lists!$A$29,IF($P2796=Lists!$A$14,Lists!$A$30,$P2796))</f>
        <v/>
      </c>
      <c r="AW2796" s="73"/>
      <c r="AX2796" s="73"/>
    </row>
    <row r="2797" spans="2:50" x14ac:dyDescent="0.3">
      <c r="B2797" s="137">
        <f t="shared" si="571"/>
        <v>2779</v>
      </c>
      <c r="C2797" s="24"/>
      <c r="D2797" s="24"/>
      <c r="E2797" s="24"/>
      <c r="F2797" s="25"/>
      <c r="G2797" s="24"/>
      <c r="H2797" s="30"/>
      <c r="I2797" s="24"/>
      <c r="J2797" s="50" t="str">
        <f t="shared" si="562"/>
        <v/>
      </c>
      <c r="K2797" s="30"/>
      <c r="L2797" s="236"/>
      <c r="M2797" s="30"/>
      <c r="N2797" s="30"/>
      <c r="O2797" s="46" t="str">
        <f t="shared" si="563"/>
        <v/>
      </c>
      <c r="P2797" s="239" t="str">
        <f t="shared" si="566"/>
        <v/>
      </c>
      <c r="Q2797" s="52" t="str">
        <f t="shared" si="567"/>
        <v/>
      </c>
      <c r="R2797" s="127"/>
      <c r="S2797" s="86"/>
      <c r="T2797" s="127"/>
      <c r="U2797" s="86"/>
      <c r="V2797" s="87">
        <f t="shared" si="572"/>
        <v>0</v>
      </c>
      <c r="W2797" s="130"/>
      <c r="X2797" s="86"/>
      <c r="Y2797" s="86"/>
      <c r="Z2797" s="131"/>
      <c r="AA2797" s="87">
        <f t="shared" si="568"/>
        <v>0</v>
      </c>
      <c r="AB2797" s="127"/>
      <c r="AC2797" s="86"/>
      <c r="AD2797" s="87">
        <f t="shared" si="573"/>
        <v>0</v>
      </c>
      <c r="AE2797" s="127"/>
      <c r="AF2797" s="86"/>
      <c r="AG2797" s="86"/>
      <c r="AH2797" s="131"/>
      <c r="AI2797" s="88">
        <f t="shared" si="574"/>
        <v>0</v>
      </c>
      <c r="AJ2797" s="89" t="str">
        <f>IFERROR(IF(ISNA(MATCH($AV2797,Other_Category_Abbr,0)),INDEX(FGHG_List_Long_GWP,MATCH($AV2797,FGHG_List_Long,0)),INDEX(GWP_Other_Abbr,MATCH($AV2797,Other_Category_Abbr,0)))*SUM(V2797,AA2797,AD2797,AI2797),"")</f>
        <v/>
      </c>
      <c r="AK2797" s="89" t="str">
        <f>IFERROR(IF(ISNA(MATCH($AV2797,Other_Category_Abbr,0)),INDEX(FGHG_List_Long_GWP,MATCH($AV2797,FGHG_List_Long,0)),INDEX(GWP_Other_Abbr,MATCH($AV2797,Other_Category_Abbr,0)))*(T2797*(S2797+U2797)+W2797*(Y2797+X2797)+AD2797+AE2797*(AF2797+AG2797)),"")</f>
        <v/>
      </c>
      <c r="AL2797" s="90" t="str">
        <f t="shared" si="569"/>
        <v/>
      </c>
      <c r="AM2797" s="91" t="str">
        <f t="shared" si="570"/>
        <v/>
      </c>
      <c r="AP2797" s="92" t="b">
        <f t="shared" si="564"/>
        <v>0</v>
      </c>
      <c r="AQ2797" s="92" t="str">
        <f t="shared" si="565"/>
        <v xml:space="preserve"> </v>
      </c>
      <c r="AR2797" s="92" t="str">
        <f>IF(LEN(AQ2797)=1,"",COUNTIF($AQ$19:AQ2797,AQ2797)=1)</f>
        <v/>
      </c>
      <c r="AS2797" s="73"/>
      <c r="AT2797" s="73"/>
      <c r="AU2797" s="73"/>
      <c r="AV2797" s="235" t="str">
        <f>IF($P2797=Lists!$A$13,Lists!$A$29,IF($P2797=Lists!$A$14,Lists!$A$30,$P2797))</f>
        <v/>
      </c>
      <c r="AW2797" s="73"/>
      <c r="AX2797" s="73"/>
    </row>
    <row r="2798" spans="2:50" x14ac:dyDescent="0.3">
      <c r="B2798" s="137">
        <f t="shared" si="571"/>
        <v>2780</v>
      </c>
      <c r="C2798" s="24"/>
      <c r="D2798" s="24"/>
      <c r="E2798" s="24"/>
      <c r="F2798" s="25"/>
      <c r="G2798" s="24"/>
      <c r="H2798" s="30"/>
      <c r="I2798" s="24"/>
      <c r="J2798" s="50" t="str">
        <f t="shared" si="562"/>
        <v/>
      </c>
      <c r="K2798" s="30"/>
      <c r="L2798" s="236"/>
      <c r="M2798" s="30"/>
      <c r="N2798" s="30"/>
      <c r="O2798" s="46" t="str">
        <f t="shared" si="563"/>
        <v/>
      </c>
      <c r="P2798" s="239" t="str">
        <f t="shared" si="566"/>
        <v/>
      </c>
      <c r="Q2798" s="52" t="str">
        <f t="shared" si="567"/>
        <v/>
      </c>
      <c r="R2798" s="127"/>
      <c r="S2798" s="86"/>
      <c r="T2798" s="127"/>
      <c r="U2798" s="86"/>
      <c r="V2798" s="87">
        <f t="shared" si="572"/>
        <v>0</v>
      </c>
      <c r="W2798" s="130"/>
      <c r="X2798" s="86"/>
      <c r="Y2798" s="86"/>
      <c r="Z2798" s="131"/>
      <c r="AA2798" s="87">
        <f t="shared" si="568"/>
        <v>0</v>
      </c>
      <c r="AB2798" s="127"/>
      <c r="AC2798" s="86"/>
      <c r="AD2798" s="87">
        <f t="shared" si="573"/>
        <v>0</v>
      </c>
      <c r="AE2798" s="127"/>
      <c r="AF2798" s="86"/>
      <c r="AG2798" s="86"/>
      <c r="AH2798" s="131"/>
      <c r="AI2798" s="88">
        <f t="shared" si="574"/>
        <v>0</v>
      </c>
      <c r="AJ2798" s="89" t="str">
        <f>IFERROR(IF(ISNA(MATCH($AV2798,Other_Category_Abbr,0)),INDEX(FGHG_List_Long_GWP,MATCH($AV2798,FGHG_List_Long,0)),INDEX(GWP_Other_Abbr,MATCH($AV2798,Other_Category_Abbr,0)))*SUM(V2798,AA2798,AD2798,AI2798),"")</f>
        <v/>
      </c>
      <c r="AK2798" s="89" t="str">
        <f>IFERROR(IF(ISNA(MATCH($AV2798,Other_Category_Abbr,0)),INDEX(FGHG_List_Long_GWP,MATCH($AV2798,FGHG_List_Long,0)),INDEX(GWP_Other_Abbr,MATCH($AV2798,Other_Category_Abbr,0)))*(T2798*(S2798+U2798)+W2798*(Y2798+X2798)+AD2798+AE2798*(AF2798+AG2798)),"")</f>
        <v/>
      </c>
      <c r="AL2798" s="90" t="str">
        <f t="shared" si="569"/>
        <v/>
      </c>
      <c r="AM2798" s="91" t="str">
        <f t="shared" si="570"/>
        <v/>
      </c>
      <c r="AP2798" s="92" t="b">
        <f t="shared" si="564"/>
        <v>0</v>
      </c>
      <c r="AQ2798" s="92" t="str">
        <f t="shared" si="565"/>
        <v xml:space="preserve"> </v>
      </c>
      <c r="AR2798" s="92" t="str">
        <f>IF(LEN(AQ2798)=1,"",COUNTIF($AQ$19:AQ2798,AQ2798)=1)</f>
        <v/>
      </c>
      <c r="AS2798" s="73"/>
      <c r="AT2798" s="73"/>
      <c r="AU2798" s="73"/>
      <c r="AV2798" s="235" t="str">
        <f>IF($P2798=Lists!$A$13,Lists!$A$29,IF($P2798=Lists!$A$14,Lists!$A$30,$P2798))</f>
        <v/>
      </c>
      <c r="AW2798" s="73"/>
      <c r="AX2798" s="73"/>
    </row>
    <row r="2799" spans="2:50" x14ac:dyDescent="0.3">
      <c r="B2799" s="137">
        <f t="shared" si="571"/>
        <v>2781</v>
      </c>
      <c r="C2799" s="24"/>
      <c r="D2799" s="24"/>
      <c r="E2799" s="24"/>
      <c r="F2799" s="25"/>
      <c r="G2799" s="24"/>
      <c r="H2799" s="30"/>
      <c r="I2799" s="24"/>
      <c r="J2799" s="50" t="str">
        <f t="shared" si="562"/>
        <v/>
      </c>
      <c r="K2799" s="30"/>
      <c r="L2799" s="236"/>
      <c r="M2799" s="30"/>
      <c r="N2799" s="30"/>
      <c r="O2799" s="46" t="str">
        <f t="shared" si="563"/>
        <v/>
      </c>
      <c r="P2799" s="239" t="str">
        <f t="shared" si="566"/>
        <v/>
      </c>
      <c r="Q2799" s="52" t="str">
        <f t="shared" si="567"/>
        <v/>
      </c>
      <c r="R2799" s="127"/>
      <c r="S2799" s="86"/>
      <c r="T2799" s="127"/>
      <c r="U2799" s="86"/>
      <c r="V2799" s="87">
        <f t="shared" si="572"/>
        <v>0</v>
      </c>
      <c r="W2799" s="130"/>
      <c r="X2799" s="86"/>
      <c r="Y2799" s="86"/>
      <c r="Z2799" s="131"/>
      <c r="AA2799" s="87">
        <f t="shared" si="568"/>
        <v>0</v>
      </c>
      <c r="AB2799" s="127"/>
      <c r="AC2799" s="86"/>
      <c r="AD2799" s="87">
        <f t="shared" si="573"/>
        <v>0</v>
      </c>
      <c r="AE2799" s="127"/>
      <c r="AF2799" s="86"/>
      <c r="AG2799" s="86"/>
      <c r="AH2799" s="131"/>
      <c r="AI2799" s="88">
        <f t="shared" si="574"/>
        <v>0</v>
      </c>
      <c r="AJ2799" s="89" t="str">
        <f>IFERROR(IF(ISNA(MATCH($AV2799,Other_Category_Abbr,0)),INDEX(FGHG_List_Long_GWP,MATCH($AV2799,FGHG_List_Long,0)),INDEX(GWP_Other_Abbr,MATCH($AV2799,Other_Category_Abbr,0)))*SUM(V2799,AA2799,AD2799,AI2799),"")</f>
        <v/>
      </c>
      <c r="AK2799" s="89" t="str">
        <f>IFERROR(IF(ISNA(MATCH($AV2799,Other_Category_Abbr,0)),INDEX(FGHG_List_Long_GWP,MATCH($AV2799,FGHG_List_Long,0)),INDEX(GWP_Other_Abbr,MATCH($AV2799,Other_Category_Abbr,0)))*(T2799*(S2799+U2799)+W2799*(Y2799+X2799)+AD2799+AE2799*(AF2799+AG2799)),"")</f>
        <v/>
      </c>
      <c r="AL2799" s="90" t="str">
        <f t="shared" si="569"/>
        <v/>
      </c>
      <c r="AM2799" s="91" t="str">
        <f t="shared" si="570"/>
        <v/>
      </c>
      <c r="AP2799" s="92" t="b">
        <f t="shared" si="564"/>
        <v>0</v>
      </c>
      <c r="AQ2799" s="92" t="str">
        <f t="shared" si="565"/>
        <v xml:space="preserve"> </v>
      </c>
      <c r="AR2799" s="92" t="str">
        <f>IF(LEN(AQ2799)=1,"",COUNTIF($AQ$19:AQ2799,AQ2799)=1)</f>
        <v/>
      </c>
      <c r="AS2799" s="73"/>
      <c r="AT2799" s="73"/>
      <c r="AU2799" s="73"/>
      <c r="AV2799" s="235" t="str">
        <f>IF($P2799=Lists!$A$13,Lists!$A$29,IF($P2799=Lists!$A$14,Lists!$A$30,$P2799))</f>
        <v/>
      </c>
      <c r="AW2799" s="73"/>
      <c r="AX2799" s="73"/>
    </row>
    <row r="2800" spans="2:50" x14ac:dyDescent="0.3">
      <c r="B2800" s="137">
        <f t="shared" si="571"/>
        <v>2782</v>
      </c>
      <c r="C2800" s="24"/>
      <c r="D2800" s="24"/>
      <c r="E2800" s="24"/>
      <c r="F2800" s="25"/>
      <c r="G2800" s="24"/>
      <c r="H2800" s="30"/>
      <c r="I2800" s="24"/>
      <c r="J2800" s="50" t="str">
        <f t="shared" si="562"/>
        <v/>
      </c>
      <c r="K2800" s="30"/>
      <c r="L2800" s="236"/>
      <c r="M2800" s="30"/>
      <c r="N2800" s="30"/>
      <c r="O2800" s="46" t="str">
        <f t="shared" si="563"/>
        <v/>
      </c>
      <c r="P2800" s="239" t="str">
        <f t="shared" si="566"/>
        <v/>
      </c>
      <c r="Q2800" s="52" t="str">
        <f t="shared" si="567"/>
        <v/>
      </c>
      <c r="R2800" s="127"/>
      <c r="S2800" s="86"/>
      <c r="T2800" s="127"/>
      <c r="U2800" s="86"/>
      <c r="V2800" s="87">
        <f t="shared" si="572"/>
        <v>0</v>
      </c>
      <c r="W2800" s="130"/>
      <c r="X2800" s="86"/>
      <c r="Y2800" s="86"/>
      <c r="Z2800" s="131"/>
      <c r="AA2800" s="87">
        <f t="shared" si="568"/>
        <v>0</v>
      </c>
      <c r="AB2800" s="127"/>
      <c r="AC2800" s="86"/>
      <c r="AD2800" s="87">
        <f t="shared" si="573"/>
        <v>0</v>
      </c>
      <c r="AE2800" s="127"/>
      <c r="AF2800" s="86"/>
      <c r="AG2800" s="86"/>
      <c r="AH2800" s="131"/>
      <c r="AI2800" s="88">
        <f t="shared" si="574"/>
        <v>0</v>
      </c>
      <c r="AJ2800" s="89" t="str">
        <f>IFERROR(IF(ISNA(MATCH($AV2800,Other_Category_Abbr,0)),INDEX(FGHG_List_Long_GWP,MATCH($AV2800,FGHG_List_Long,0)),INDEX(GWP_Other_Abbr,MATCH($AV2800,Other_Category_Abbr,0)))*SUM(V2800,AA2800,AD2800,AI2800),"")</f>
        <v/>
      </c>
      <c r="AK2800" s="89" t="str">
        <f>IFERROR(IF(ISNA(MATCH($AV2800,Other_Category_Abbr,0)),INDEX(FGHG_List_Long_GWP,MATCH($AV2800,FGHG_List_Long,0)),INDEX(GWP_Other_Abbr,MATCH($AV2800,Other_Category_Abbr,0)))*(T2800*(S2800+U2800)+W2800*(Y2800+X2800)+AD2800+AE2800*(AF2800+AG2800)),"")</f>
        <v/>
      </c>
      <c r="AL2800" s="90" t="str">
        <f t="shared" si="569"/>
        <v/>
      </c>
      <c r="AM2800" s="91" t="str">
        <f t="shared" si="570"/>
        <v/>
      </c>
      <c r="AP2800" s="92" t="b">
        <f t="shared" si="564"/>
        <v>0</v>
      </c>
      <c r="AQ2800" s="92" t="str">
        <f t="shared" si="565"/>
        <v xml:space="preserve"> </v>
      </c>
      <c r="AR2800" s="92" t="str">
        <f>IF(LEN(AQ2800)=1,"",COUNTIF($AQ$19:AQ2800,AQ2800)=1)</f>
        <v/>
      </c>
      <c r="AS2800" s="73"/>
      <c r="AT2800" s="73"/>
      <c r="AU2800" s="73"/>
      <c r="AV2800" s="235" t="str">
        <f>IF($P2800=Lists!$A$13,Lists!$A$29,IF($P2800=Lists!$A$14,Lists!$A$30,$P2800))</f>
        <v/>
      </c>
      <c r="AW2800" s="73"/>
      <c r="AX2800" s="73"/>
    </row>
    <row r="2801" spans="2:50" x14ac:dyDescent="0.3">
      <c r="B2801" s="137">
        <f t="shared" si="571"/>
        <v>2783</v>
      </c>
      <c r="C2801" s="24"/>
      <c r="D2801" s="24"/>
      <c r="E2801" s="24"/>
      <c r="F2801" s="25"/>
      <c r="G2801" s="24"/>
      <c r="H2801" s="30"/>
      <c r="I2801" s="24"/>
      <c r="J2801" s="50" t="str">
        <f t="shared" si="562"/>
        <v/>
      </c>
      <c r="K2801" s="30"/>
      <c r="L2801" s="236"/>
      <c r="M2801" s="30"/>
      <c r="N2801" s="30"/>
      <c r="O2801" s="46" t="str">
        <f t="shared" si="563"/>
        <v/>
      </c>
      <c r="P2801" s="239" t="str">
        <f t="shared" si="566"/>
        <v/>
      </c>
      <c r="Q2801" s="52" t="str">
        <f t="shared" si="567"/>
        <v/>
      </c>
      <c r="R2801" s="127"/>
      <c r="S2801" s="86"/>
      <c r="T2801" s="127"/>
      <c r="U2801" s="86"/>
      <c r="V2801" s="87">
        <f t="shared" si="572"/>
        <v>0</v>
      </c>
      <c r="W2801" s="130"/>
      <c r="X2801" s="86"/>
      <c r="Y2801" s="86"/>
      <c r="Z2801" s="131"/>
      <c r="AA2801" s="87">
        <f t="shared" si="568"/>
        <v>0</v>
      </c>
      <c r="AB2801" s="127"/>
      <c r="AC2801" s="86"/>
      <c r="AD2801" s="87">
        <f t="shared" si="573"/>
        <v>0</v>
      </c>
      <c r="AE2801" s="127"/>
      <c r="AF2801" s="86"/>
      <c r="AG2801" s="86"/>
      <c r="AH2801" s="131"/>
      <c r="AI2801" s="88">
        <f t="shared" si="574"/>
        <v>0</v>
      </c>
      <c r="AJ2801" s="89" t="str">
        <f>IFERROR(IF(ISNA(MATCH($AV2801,Other_Category_Abbr,0)),INDEX(FGHG_List_Long_GWP,MATCH($AV2801,FGHG_List_Long,0)),INDEX(GWP_Other_Abbr,MATCH($AV2801,Other_Category_Abbr,0)))*SUM(V2801,AA2801,AD2801,AI2801),"")</f>
        <v/>
      </c>
      <c r="AK2801" s="89" t="str">
        <f>IFERROR(IF(ISNA(MATCH($AV2801,Other_Category_Abbr,0)),INDEX(FGHG_List_Long_GWP,MATCH($AV2801,FGHG_List_Long,0)),INDEX(GWP_Other_Abbr,MATCH($AV2801,Other_Category_Abbr,0)))*(T2801*(S2801+U2801)+W2801*(Y2801+X2801)+AD2801+AE2801*(AF2801+AG2801)),"")</f>
        <v/>
      </c>
      <c r="AL2801" s="90" t="str">
        <f t="shared" si="569"/>
        <v/>
      </c>
      <c r="AM2801" s="91" t="str">
        <f t="shared" si="570"/>
        <v/>
      </c>
      <c r="AP2801" s="92" t="b">
        <f t="shared" si="564"/>
        <v>0</v>
      </c>
      <c r="AQ2801" s="92" t="str">
        <f t="shared" si="565"/>
        <v xml:space="preserve"> </v>
      </c>
      <c r="AR2801" s="92" t="str">
        <f>IF(LEN(AQ2801)=1,"",COUNTIF($AQ$19:AQ2801,AQ2801)=1)</f>
        <v/>
      </c>
      <c r="AS2801" s="73"/>
      <c r="AT2801" s="73"/>
      <c r="AU2801" s="73"/>
      <c r="AV2801" s="235" t="str">
        <f>IF($P2801=Lists!$A$13,Lists!$A$29,IF($P2801=Lists!$A$14,Lists!$A$30,$P2801))</f>
        <v/>
      </c>
      <c r="AW2801" s="73"/>
      <c r="AX2801" s="73"/>
    </row>
    <row r="2802" spans="2:50" x14ac:dyDescent="0.3">
      <c r="B2802" s="137">
        <f t="shared" si="571"/>
        <v>2784</v>
      </c>
      <c r="C2802" s="24"/>
      <c r="D2802" s="24"/>
      <c r="E2802" s="24"/>
      <c r="F2802" s="25"/>
      <c r="G2802" s="24"/>
      <c r="H2802" s="30"/>
      <c r="I2802" s="24"/>
      <c r="J2802" s="50" t="str">
        <f t="shared" si="562"/>
        <v/>
      </c>
      <c r="K2802" s="30"/>
      <c r="L2802" s="236"/>
      <c r="M2802" s="30"/>
      <c r="N2802" s="30"/>
      <c r="O2802" s="46" t="str">
        <f t="shared" si="563"/>
        <v/>
      </c>
      <c r="P2802" s="239" t="str">
        <f t="shared" si="566"/>
        <v/>
      </c>
      <c r="Q2802" s="52" t="str">
        <f t="shared" si="567"/>
        <v/>
      </c>
      <c r="R2802" s="127"/>
      <c r="S2802" s="86"/>
      <c r="T2802" s="127"/>
      <c r="U2802" s="86"/>
      <c r="V2802" s="87">
        <f t="shared" si="572"/>
        <v>0</v>
      </c>
      <c r="W2802" s="130"/>
      <c r="X2802" s="86"/>
      <c r="Y2802" s="86"/>
      <c r="Z2802" s="131"/>
      <c r="AA2802" s="87">
        <f t="shared" si="568"/>
        <v>0</v>
      </c>
      <c r="AB2802" s="127"/>
      <c r="AC2802" s="86"/>
      <c r="AD2802" s="87">
        <f t="shared" si="573"/>
        <v>0</v>
      </c>
      <c r="AE2802" s="127"/>
      <c r="AF2802" s="86"/>
      <c r="AG2802" s="86"/>
      <c r="AH2802" s="131"/>
      <c r="AI2802" s="88">
        <f t="shared" si="574"/>
        <v>0</v>
      </c>
      <c r="AJ2802" s="89" t="str">
        <f>IFERROR(IF(ISNA(MATCH($AV2802,Other_Category_Abbr,0)),INDEX(FGHG_List_Long_GWP,MATCH($AV2802,FGHG_List_Long,0)),INDEX(GWP_Other_Abbr,MATCH($AV2802,Other_Category_Abbr,0)))*SUM(V2802,AA2802,AD2802,AI2802),"")</f>
        <v/>
      </c>
      <c r="AK2802" s="89" t="str">
        <f>IFERROR(IF(ISNA(MATCH($AV2802,Other_Category_Abbr,0)),INDEX(FGHG_List_Long_GWP,MATCH($AV2802,FGHG_List_Long,0)),INDEX(GWP_Other_Abbr,MATCH($AV2802,Other_Category_Abbr,0)))*(T2802*(S2802+U2802)+W2802*(Y2802+X2802)+AD2802+AE2802*(AF2802+AG2802)),"")</f>
        <v/>
      </c>
      <c r="AL2802" s="90" t="str">
        <f t="shared" si="569"/>
        <v/>
      </c>
      <c r="AM2802" s="91" t="str">
        <f t="shared" si="570"/>
        <v/>
      </c>
      <c r="AP2802" s="92" t="b">
        <f t="shared" si="564"/>
        <v>0</v>
      </c>
      <c r="AQ2802" s="92" t="str">
        <f t="shared" si="565"/>
        <v xml:space="preserve"> </v>
      </c>
      <c r="AR2802" s="92" t="str">
        <f>IF(LEN(AQ2802)=1,"",COUNTIF($AQ$19:AQ2802,AQ2802)=1)</f>
        <v/>
      </c>
      <c r="AS2802" s="73"/>
      <c r="AT2802" s="73"/>
      <c r="AU2802" s="73"/>
      <c r="AV2802" s="235" t="str">
        <f>IF($P2802=Lists!$A$13,Lists!$A$29,IF($P2802=Lists!$A$14,Lists!$A$30,$P2802))</f>
        <v/>
      </c>
      <c r="AW2802" s="73"/>
      <c r="AX2802" s="73"/>
    </row>
    <row r="2803" spans="2:50" x14ac:dyDescent="0.3">
      <c r="B2803" s="137">
        <f t="shared" si="571"/>
        <v>2785</v>
      </c>
      <c r="C2803" s="24"/>
      <c r="D2803" s="24"/>
      <c r="E2803" s="24"/>
      <c r="F2803" s="25"/>
      <c r="G2803" s="24"/>
      <c r="H2803" s="30"/>
      <c r="I2803" s="24"/>
      <c r="J2803" s="50" t="str">
        <f t="shared" si="562"/>
        <v/>
      </c>
      <c r="K2803" s="30"/>
      <c r="L2803" s="236"/>
      <c r="M2803" s="30"/>
      <c r="N2803" s="30"/>
      <c r="O2803" s="46" t="str">
        <f t="shared" si="563"/>
        <v/>
      </c>
      <c r="P2803" s="239" t="str">
        <f t="shared" si="566"/>
        <v/>
      </c>
      <c r="Q2803" s="52" t="str">
        <f t="shared" si="567"/>
        <v/>
      </c>
      <c r="R2803" s="127"/>
      <c r="S2803" s="86"/>
      <c r="T2803" s="127"/>
      <c r="U2803" s="86"/>
      <c r="V2803" s="87">
        <f t="shared" si="572"/>
        <v>0</v>
      </c>
      <c r="W2803" s="130"/>
      <c r="X2803" s="86"/>
      <c r="Y2803" s="86"/>
      <c r="Z2803" s="131"/>
      <c r="AA2803" s="87">
        <f t="shared" si="568"/>
        <v>0</v>
      </c>
      <c r="AB2803" s="127"/>
      <c r="AC2803" s="86"/>
      <c r="AD2803" s="87">
        <f t="shared" si="573"/>
        <v>0</v>
      </c>
      <c r="AE2803" s="127"/>
      <c r="AF2803" s="86"/>
      <c r="AG2803" s="86"/>
      <c r="AH2803" s="131"/>
      <c r="AI2803" s="88">
        <f t="shared" si="574"/>
        <v>0</v>
      </c>
      <c r="AJ2803" s="89" t="str">
        <f>IFERROR(IF(ISNA(MATCH($AV2803,Other_Category_Abbr,0)),INDEX(FGHG_List_Long_GWP,MATCH($AV2803,FGHG_List_Long,0)),INDEX(GWP_Other_Abbr,MATCH($AV2803,Other_Category_Abbr,0)))*SUM(V2803,AA2803,AD2803,AI2803),"")</f>
        <v/>
      </c>
      <c r="AK2803" s="89" t="str">
        <f>IFERROR(IF(ISNA(MATCH($AV2803,Other_Category_Abbr,0)),INDEX(FGHG_List_Long_GWP,MATCH($AV2803,FGHG_List_Long,0)),INDEX(GWP_Other_Abbr,MATCH($AV2803,Other_Category_Abbr,0)))*(T2803*(S2803+U2803)+W2803*(Y2803+X2803)+AD2803+AE2803*(AF2803+AG2803)),"")</f>
        <v/>
      </c>
      <c r="AL2803" s="90" t="str">
        <f t="shared" si="569"/>
        <v/>
      </c>
      <c r="AM2803" s="91" t="str">
        <f t="shared" si="570"/>
        <v/>
      </c>
      <c r="AP2803" s="92" t="b">
        <f t="shared" si="564"/>
        <v>0</v>
      </c>
      <c r="AQ2803" s="92" t="str">
        <f t="shared" si="565"/>
        <v xml:space="preserve"> </v>
      </c>
      <c r="AR2803" s="92" t="str">
        <f>IF(LEN(AQ2803)=1,"",COUNTIF($AQ$19:AQ2803,AQ2803)=1)</f>
        <v/>
      </c>
      <c r="AS2803" s="73"/>
      <c r="AT2803" s="73"/>
      <c r="AU2803" s="73"/>
      <c r="AV2803" s="235" t="str">
        <f>IF($P2803=Lists!$A$13,Lists!$A$29,IF($P2803=Lists!$A$14,Lists!$A$30,$P2803))</f>
        <v/>
      </c>
      <c r="AW2803" s="73"/>
      <c r="AX2803" s="73"/>
    </row>
    <row r="2804" spans="2:50" x14ac:dyDescent="0.3">
      <c r="B2804" s="137">
        <f t="shared" si="571"/>
        <v>2786</v>
      </c>
      <c r="C2804" s="24"/>
      <c r="D2804" s="24"/>
      <c r="E2804" s="24"/>
      <c r="F2804" s="25"/>
      <c r="G2804" s="24"/>
      <c r="H2804" s="30"/>
      <c r="I2804" s="24"/>
      <c r="J2804" s="50" t="str">
        <f t="shared" si="562"/>
        <v/>
      </c>
      <c r="K2804" s="30"/>
      <c r="L2804" s="236"/>
      <c r="M2804" s="30"/>
      <c r="N2804" s="30"/>
      <c r="O2804" s="46" t="str">
        <f t="shared" si="563"/>
        <v/>
      </c>
      <c r="P2804" s="239" t="str">
        <f t="shared" si="566"/>
        <v/>
      </c>
      <c r="Q2804" s="52" t="str">
        <f t="shared" si="567"/>
        <v/>
      </c>
      <c r="R2804" s="127"/>
      <c r="S2804" s="86"/>
      <c r="T2804" s="127"/>
      <c r="U2804" s="86"/>
      <c r="V2804" s="87">
        <f t="shared" si="572"/>
        <v>0</v>
      </c>
      <c r="W2804" s="130"/>
      <c r="X2804" s="86"/>
      <c r="Y2804" s="86"/>
      <c r="Z2804" s="131"/>
      <c r="AA2804" s="87">
        <f t="shared" si="568"/>
        <v>0</v>
      </c>
      <c r="AB2804" s="127"/>
      <c r="AC2804" s="86"/>
      <c r="AD2804" s="87">
        <f t="shared" si="573"/>
        <v>0</v>
      </c>
      <c r="AE2804" s="127"/>
      <c r="AF2804" s="86"/>
      <c r="AG2804" s="86"/>
      <c r="AH2804" s="131"/>
      <c r="AI2804" s="88">
        <f t="shared" si="574"/>
        <v>0</v>
      </c>
      <c r="AJ2804" s="89" t="str">
        <f>IFERROR(IF(ISNA(MATCH($AV2804,Other_Category_Abbr,0)),INDEX(FGHG_List_Long_GWP,MATCH($AV2804,FGHG_List_Long,0)),INDEX(GWP_Other_Abbr,MATCH($AV2804,Other_Category_Abbr,0)))*SUM(V2804,AA2804,AD2804,AI2804),"")</f>
        <v/>
      </c>
      <c r="AK2804" s="89" t="str">
        <f>IFERROR(IF(ISNA(MATCH($AV2804,Other_Category_Abbr,0)),INDEX(FGHG_List_Long_GWP,MATCH($AV2804,FGHG_List_Long,0)),INDEX(GWP_Other_Abbr,MATCH($AV2804,Other_Category_Abbr,0)))*(T2804*(S2804+U2804)+W2804*(Y2804+X2804)+AD2804+AE2804*(AF2804+AG2804)),"")</f>
        <v/>
      </c>
      <c r="AL2804" s="90" t="str">
        <f t="shared" si="569"/>
        <v/>
      </c>
      <c r="AM2804" s="91" t="str">
        <f t="shared" si="570"/>
        <v/>
      </c>
      <c r="AP2804" s="92" t="b">
        <f t="shared" si="564"/>
        <v>0</v>
      </c>
      <c r="AQ2804" s="92" t="str">
        <f t="shared" si="565"/>
        <v xml:space="preserve"> </v>
      </c>
      <c r="AR2804" s="92" t="str">
        <f>IF(LEN(AQ2804)=1,"",COUNTIF($AQ$19:AQ2804,AQ2804)=1)</f>
        <v/>
      </c>
      <c r="AS2804" s="73"/>
      <c r="AT2804" s="73"/>
      <c r="AU2804" s="73"/>
      <c r="AV2804" s="235" t="str">
        <f>IF($P2804=Lists!$A$13,Lists!$A$29,IF($P2804=Lists!$A$14,Lists!$A$30,$P2804))</f>
        <v/>
      </c>
      <c r="AW2804" s="73"/>
      <c r="AX2804" s="73"/>
    </row>
    <row r="2805" spans="2:50" x14ac:dyDescent="0.3">
      <c r="B2805" s="137">
        <f t="shared" si="571"/>
        <v>2787</v>
      </c>
      <c r="C2805" s="24"/>
      <c r="D2805" s="24"/>
      <c r="E2805" s="24"/>
      <c r="F2805" s="25"/>
      <c r="G2805" s="24"/>
      <c r="H2805" s="30"/>
      <c r="I2805" s="24"/>
      <c r="J2805" s="50" t="str">
        <f t="shared" si="562"/>
        <v/>
      </c>
      <c r="K2805" s="30"/>
      <c r="L2805" s="236"/>
      <c r="M2805" s="30"/>
      <c r="N2805" s="30"/>
      <c r="O2805" s="46" t="str">
        <f t="shared" si="563"/>
        <v/>
      </c>
      <c r="P2805" s="239" t="str">
        <f t="shared" si="566"/>
        <v/>
      </c>
      <c r="Q2805" s="52" t="str">
        <f t="shared" si="567"/>
        <v/>
      </c>
      <c r="R2805" s="127"/>
      <c r="S2805" s="86"/>
      <c r="T2805" s="127"/>
      <c r="U2805" s="86"/>
      <c r="V2805" s="87">
        <f t="shared" si="572"/>
        <v>0</v>
      </c>
      <c r="W2805" s="130"/>
      <c r="X2805" s="86"/>
      <c r="Y2805" s="86"/>
      <c r="Z2805" s="131"/>
      <c r="AA2805" s="87">
        <f t="shared" si="568"/>
        <v>0</v>
      </c>
      <c r="AB2805" s="127"/>
      <c r="AC2805" s="86"/>
      <c r="AD2805" s="87">
        <f t="shared" si="573"/>
        <v>0</v>
      </c>
      <c r="AE2805" s="127"/>
      <c r="AF2805" s="86"/>
      <c r="AG2805" s="86"/>
      <c r="AH2805" s="131"/>
      <c r="AI2805" s="88">
        <f t="shared" si="574"/>
        <v>0</v>
      </c>
      <c r="AJ2805" s="89" t="str">
        <f>IFERROR(IF(ISNA(MATCH($AV2805,Other_Category_Abbr,0)),INDEX(FGHG_List_Long_GWP,MATCH($AV2805,FGHG_List_Long,0)),INDEX(GWP_Other_Abbr,MATCH($AV2805,Other_Category_Abbr,0)))*SUM(V2805,AA2805,AD2805,AI2805),"")</f>
        <v/>
      </c>
      <c r="AK2805" s="89" t="str">
        <f>IFERROR(IF(ISNA(MATCH($AV2805,Other_Category_Abbr,0)),INDEX(FGHG_List_Long_GWP,MATCH($AV2805,FGHG_List_Long,0)),INDEX(GWP_Other_Abbr,MATCH($AV2805,Other_Category_Abbr,0)))*(T2805*(S2805+U2805)+W2805*(Y2805+X2805)+AD2805+AE2805*(AF2805+AG2805)),"")</f>
        <v/>
      </c>
      <c r="AL2805" s="90" t="str">
        <f t="shared" si="569"/>
        <v/>
      </c>
      <c r="AM2805" s="91" t="str">
        <f t="shared" si="570"/>
        <v/>
      </c>
      <c r="AP2805" s="92" t="b">
        <f t="shared" si="564"/>
        <v>0</v>
      </c>
      <c r="AQ2805" s="92" t="str">
        <f t="shared" si="565"/>
        <v xml:space="preserve"> </v>
      </c>
      <c r="AR2805" s="92" t="str">
        <f>IF(LEN(AQ2805)=1,"",COUNTIF($AQ$19:AQ2805,AQ2805)=1)</f>
        <v/>
      </c>
      <c r="AS2805" s="73"/>
      <c r="AT2805" s="73"/>
      <c r="AU2805" s="73"/>
      <c r="AV2805" s="235" t="str">
        <f>IF($P2805=Lists!$A$13,Lists!$A$29,IF($P2805=Lists!$A$14,Lists!$A$30,$P2805))</f>
        <v/>
      </c>
      <c r="AW2805" s="73"/>
      <c r="AX2805" s="73"/>
    </row>
    <row r="2806" spans="2:50" x14ac:dyDescent="0.3">
      <c r="B2806" s="137">
        <f t="shared" si="571"/>
        <v>2788</v>
      </c>
      <c r="C2806" s="24"/>
      <c r="D2806" s="24"/>
      <c r="E2806" s="24"/>
      <c r="F2806" s="25"/>
      <c r="G2806" s="24"/>
      <c r="H2806" s="30"/>
      <c r="I2806" s="24"/>
      <c r="J2806" s="50" t="str">
        <f t="shared" si="562"/>
        <v/>
      </c>
      <c r="K2806" s="30"/>
      <c r="L2806" s="236"/>
      <c r="M2806" s="30"/>
      <c r="N2806" s="30"/>
      <c r="O2806" s="46" t="str">
        <f t="shared" si="563"/>
        <v/>
      </c>
      <c r="P2806" s="239" t="str">
        <f t="shared" si="566"/>
        <v/>
      </c>
      <c r="Q2806" s="52" t="str">
        <f t="shared" si="567"/>
        <v/>
      </c>
      <c r="R2806" s="127"/>
      <c r="S2806" s="86"/>
      <c r="T2806" s="127"/>
      <c r="U2806" s="86"/>
      <c r="V2806" s="87">
        <f t="shared" si="572"/>
        <v>0</v>
      </c>
      <c r="W2806" s="130"/>
      <c r="X2806" s="86"/>
      <c r="Y2806" s="86"/>
      <c r="Z2806" s="131"/>
      <c r="AA2806" s="87">
        <f t="shared" si="568"/>
        <v>0</v>
      </c>
      <c r="AB2806" s="127"/>
      <c r="AC2806" s="86"/>
      <c r="AD2806" s="87">
        <f t="shared" si="573"/>
        <v>0</v>
      </c>
      <c r="AE2806" s="127"/>
      <c r="AF2806" s="86"/>
      <c r="AG2806" s="86"/>
      <c r="AH2806" s="131"/>
      <c r="AI2806" s="88">
        <f t="shared" si="574"/>
        <v>0</v>
      </c>
      <c r="AJ2806" s="89" t="str">
        <f>IFERROR(IF(ISNA(MATCH($AV2806,Other_Category_Abbr,0)),INDEX(FGHG_List_Long_GWP,MATCH($AV2806,FGHG_List_Long,0)),INDEX(GWP_Other_Abbr,MATCH($AV2806,Other_Category_Abbr,0)))*SUM(V2806,AA2806,AD2806,AI2806),"")</f>
        <v/>
      </c>
      <c r="AK2806" s="89" t="str">
        <f>IFERROR(IF(ISNA(MATCH($AV2806,Other_Category_Abbr,0)),INDEX(FGHG_List_Long_GWP,MATCH($AV2806,FGHG_List_Long,0)),INDEX(GWP_Other_Abbr,MATCH($AV2806,Other_Category_Abbr,0)))*(T2806*(S2806+U2806)+W2806*(Y2806+X2806)+AD2806+AE2806*(AF2806+AG2806)),"")</f>
        <v/>
      </c>
      <c r="AL2806" s="90" t="str">
        <f t="shared" si="569"/>
        <v/>
      </c>
      <c r="AM2806" s="91" t="str">
        <f t="shared" si="570"/>
        <v/>
      </c>
      <c r="AP2806" s="92" t="b">
        <f t="shared" si="564"/>
        <v>0</v>
      </c>
      <c r="AQ2806" s="92" t="str">
        <f t="shared" si="565"/>
        <v xml:space="preserve"> </v>
      </c>
      <c r="AR2806" s="92" t="str">
        <f>IF(LEN(AQ2806)=1,"",COUNTIF($AQ$19:AQ2806,AQ2806)=1)</f>
        <v/>
      </c>
      <c r="AS2806" s="73"/>
      <c r="AT2806" s="73"/>
      <c r="AU2806" s="73"/>
      <c r="AV2806" s="235" t="str">
        <f>IF($P2806=Lists!$A$13,Lists!$A$29,IF($P2806=Lists!$A$14,Lists!$A$30,$P2806))</f>
        <v/>
      </c>
      <c r="AW2806" s="73"/>
      <c r="AX2806" s="73"/>
    </row>
    <row r="2807" spans="2:50" x14ac:dyDescent="0.3">
      <c r="B2807" s="137">
        <f t="shared" si="571"/>
        <v>2789</v>
      </c>
      <c r="C2807" s="24"/>
      <c r="D2807" s="24"/>
      <c r="E2807" s="24"/>
      <c r="F2807" s="25"/>
      <c r="G2807" s="24"/>
      <c r="H2807" s="30"/>
      <c r="I2807" s="24"/>
      <c r="J2807" s="50" t="str">
        <f t="shared" si="562"/>
        <v/>
      </c>
      <c r="K2807" s="30"/>
      <c r="L2807" s="236"/>
      <c r="M2807" s="30"/>
      <c r="N2807" s="30"/>
      <c r="O2807" s="46" t="str">
        <f t="shared" si="563"/>
        <v/>
      </c>
      <c r="P2807" s="239" t="str">
        <f t="shared" si="566"/>
        <v/>
      </c>
      <c r="Q2807" s="52" t="str">
        <f t="shared" si="567"/>
        <v/>
      </c>
      <c r="R2807" s="127"/>
      <c r="S2807" s="86"/>
      <c r="T2807" s="127"/>
      <c r="U2807" s="86"/>
      <c r="V2807" s="87">
        <f t="shared" si="572"/>
        <v>0</v>
      </c>
      <c r="W2807" s="130"/>
      <c r="X2807" s="86"/>
      <c r="Y2807" s="86"/>
      <c r="Z2807" s="131"/>
      <c r="AA2807" s="87">
        <f t="shared" si="568"/>
        <v>0</v>
      </c>
      <c r="AB2807" s="127"/>
      <c r="AC2807" s="86"/>
      <c r="AD2807" s="87">
        <f t="shared" si="573"/>
        <v>0</v>
      </c>
      <c r="AE2807" s="127"/>
      <c r="AF2807" s="86"/>
      <c r="AG2807" s="86"/>
      <c r="AH2807" s="131"/>
      <c r="AI2807" s="88">
        <f t="shared" si="574"/>
        <v>0</v>
      </c>
      <c r="AJ2807" s="89" t="str">
        <f>IFERROR(IF(ISNA(MATCH($AV2807,Other_Category_Abbr,0)),INDEX(FGHG_List_Long_GWP,MATCH($AV2807,FGHG_List_Long,0)),INDEX(GWP_Other_Abbr,MATCH($AV2807,Other_Category_Abbr,0)))*SUM(V2807,AA2807,AD2807,AI2807),"")</f>
        <v/>
      </c>
      <c r="AK2807" s="89" t="str">
        <f>IFERROR(IF(ISNA(MATCH($AV2807,Other_Category_Abbr,0)),INDEX(FGHG_List_Long_GWP,MATCH($AV2807,FGHG_List_Long,0)),INDEX(GWP_Other_Abbr,MATCH($AV2807,Other_Category_Abbr,0)))*(T2807*(S2807+U2807)+W2807*(Y2807+X2807)+AD2807+AE2807*(AF2807+AG2807)),"")</f>
        <v/>
      </c>
      <c r="AL2807" s="90" t="str">
        <f t="shared" si="569"/>
        <v/>
      </c>
      <c r="AM2807" s="91" t="str">
        <f t="shared" si="570"/>
        <v/>
      </c>
      <c r="AP2807" s="92" t="b">
        <f t="shared" si="564"/>
        <v>0</v>
      </c>
      <c r="AQ2807" s="92" t="str">
        <f t="shared" si="565"/>
        <v xml:space="preserve"> </v>
      </c>
      <c r="AR2807" s="92" t="str">
        <f>IF(LEN(AQ2807)=1,"",COUNTIF($AQ$19:AQ2807,AQ2807)=1)</f>
        <v/>
      </c>
      <c r="AS2807" s="73"/>
      <c r="AT2807" s="73"/>
      <c r="AU2807" s="73"/>
      <c r="AV2807" s="235" t="str">
        <f>IF($P2807=Lists!$A$13,Lists!$A$29,IF($P2807=Lists!$A$14,Lists!$A$30,$P2807))</f>
        <v/>
      </c>
      <c r="AW2807" s="73"/>
      <c r="AX2807" s="73"/>
    </row>
    <row r="2808" spans="2:50" x14ac:dyDescent="0.3">
      <c r="B2808" s="137">
        <f t="shared" si="571"/>
        <v>2790</v>
      </c>
      <c r="C2808" s="24"/>
      <c r="D2808" s="24"/>
      <c r="E2808" s="24"/>
      <c r="F2808" s="25"/>
      <c r="G2808" s="24"/>
      <c r="H2808" s="30"/>
      <c r="I2808" s="24"/>
      <c r="J2808" s="50" t="str">
        <f t="shared" si="562"/>
        <v/>
      </c>
      <c r="K2808" s="30"/>
      <c r="L2808" s="236"/>
      <c r="M2808" s="30"/>
      <c r="N2808" s="30"/>
      <c r="O2808" s="46" t="str">
        <f t="shared" si="563"/>
        <v/>
      </c>
      <c r="P2808" s="239" t="str">
        <f t="shared" si="566"/>
        <v/>
      </c>
      <c r="Q2808" s="52" t="str">
        <f t="shared" si="567"/>
        <v/>
      </c>
      <c r="R2808" s="127"/>
      <c r="S2808" s="86"/>
      <c r="T2808" s="127"/>
      <c r="U2808" s="86"/>
      <c r="V2808" s="87">
        <f t="shared" si="572"/>
        <v>0</v>
      </c>
      <c r="W2808" s="130"/>
      <c r="X2808" s="86"/>
      <c r="Y2808" s="86"/>
      <c r="Z2808" s="131"/>
      <c r="AA2808" s="87">
        <f t="shared" si="568"/>
        <v>0</v>
      </c>
      <c r="AB2808" s="127"/>
      <c r="AC2808" s="86"/>
      <c r="AD2808" s="87">
        <f t="shared" si="573"/>
        <v>0</v>
      </c>
      <c r="AE2808" s="127"/>
      <c r="AF2808" s="86"/>
      <c r="AG2808" s="86"/>
      <c r="AH2808" s="131"/>
      <c r="AI2808" s="88">
        <f t="shared" si="574"/>
        <v>0</v>
      </c>
      <c r="AJ2808" s="89" t="str">
        <f>IFERROR(IF(ISNA(MATCH($AV2808,Other_Category_Abbr,0)),INDEX(FGHG_List_Long_GWP,MATCH($AV2808,FGHG_List_Long,0)),INDEX(GWP_Other_Abbr,MATCH($AV2808,Other_Category_Abbr,0)))*SUM(V2808,AA2808,AD2808,AI2808),"")</f>
        <v/>
      </c>
      <c r="AK2808" s="89" t="str">
        <f>IFERROR(IF(ISNA(MATCH($AV2808,Other_Category_Abbr,0)),INDEX(FGHG_List_Long_GWP,MATCH($AV2808,FGHG_List_Long,0)),INDEX(GWP_Other_Abbr,MATCH($AV2808,Other_Category_Abbr,0)))*(T2808*(S2808+U2808)+W2808*(Y2808+X2808)+AD2808+AE2808*(AF2808+AG2808)),"")</f>
        <v/>
      </c>
      <c r="AL2808" s="90" t="str">
        <f t="shared" si="569"/>
        <v/>
      </c>
      <c r="AM2808" s="91" t="str">
        <f t="shared" si="570"/>
        <v/>
      </c>
      <c r="AP2808" s="92" t="b">
        <f t="shared" si="564"/>
        <v>0</v>
      </c>
      <c r="AQ2808" s="92" t="str">
        <f t="shared" si="565"/>
        <v xml:space="preserve"> </v>
      </c>
      <c r="AR2808" s="92" t="str">
        <f>IF(LEN(AQ2808)=1,"",COUNTIF($AQ$19:AQ2808,AQ2808)=1)</f>
        <v/>
      </c>
      <c r="AS2808" s="73"/>
      <c r="AT2808" s="73"/>
      <c r="AU2808" s="73"/>
      <c r="AV2808" s="235" t="str">
        <f>IF($P2808=Lists!$A$13,Lists!$A$29,IF($P2808=Lists!$A$14,Lists!$A$30,$P2808))</f>
        <v/>
      </c>
      <c r="AW2808" s="73"/>
      <c r="AX2808" s="73"/>
    </row>
    <row r="2809" spans="2:50" x14ac:dyDescent="0.3">
      <c r="B2809" s="137">
        <f t="shared" si="571"/>
        <v>2791</v>
      </c>
      <c r="C2809" s="24"/>
      <c r="D2809" s="24"/>
      <c r="E2809" s="24"/>
      <c r="F2809" s="25"/>
      <c r="G2809" s="24"/>
      <c r="H2809" s="30"/>
      <c r="I2809" s="24"/>
      <c r="J2809" s="50" t="str">
        <f t="shared" si="562"/>
        <v/>
      </c>
      <c r="K2809" s="30"/>
      <c r="L2809" s="236"/>
      <c r="M2809" s="30"/>
      <c r="N2809" s="30"/>
      <c r="O2809" s="46" t="str">
        <f t="shared" si="563"/>
        <v/>
      </c>
      <c r="P2809" s="239" t="str">
        <f t="shared" si="566"/>
        <v/>
      </c>
      <c r="Q2809" s="52" t="str">
        <f t="shared" si="567"/>
        <v/>
      </c>
      <c r="R2809" s="127"/>
      <c r="S2809" s="86"/>
      <c r="T2809" s="127"/>
      <c r="U2809" s="86"/>
      <c r="V2809" s="87">
        <f t="shared" si="572"/>
        <v>0</v>
      </c>
      <c r="W2809" s="130"/>
      <c r="X2809" s="86"/>
      <c r="Y2809" s="86"/>
      <c r="Z2809" s="131"/>
      <c r="AA2809" s="87">
        <f t="shared" si="568"/>
        <v>0</v>
      </c>
      <c r="AB2809" s="127"/>
      <c r="AC2809" s="86"/>
      <c r="AD2809" s="87">
        <f t="shared" si="573"/>
        <v>0</v>
      </c>
      <c r="AE2809" s="127"/>
      <c r="AF2809" s="86"/>
      <c r="AG2809" s="86"/>
      <c r="AH2809" s="131"/>
      <c r="AI2809" s="88">
        <f t="shared" si="574"/>
        <v>0</v>
      </c>
      <c r="AJ2809" s="89" t="str">
        <f>IFERROR(IF(ISNA(MATCH($AV2809,Other_Category_Abbr,0)),INDEX(FGHG_List_Long_GWP,MATCH($AV2809,FGHG_List_Long,0)),INDEX(GWP_Other_Abbr,MATCH($AV2809,Other_Category_Abbr,0)))*SUM(V2809,AA2809,AD2809,AI2809),"")</f>
        <v/>
      </c>
      <c r="AK2809" s="89" t="str">
        <f>IFERROR(IF(ISNA(MATCH($AV2809,Other_Category_Abbr,0)),INDEX(FGHG_List_Long_GWP,MATCH($AV2809,FGHG_List_Long,0)),INDEX(GWP_Other_Abbr,MATCH($AV2809,Other_Category_Abbr,0)))*(T2809*(S2809+U2809)+W2809*(Y2809+X2809)+AD2809+AE2809*(AF2809+AG2809)),"")</f>
        <v/>
      </c>
      <c r="AL2809" s="90" t="str">
        <f t="shared" si="569"/>
        <v/>
      </c>
      <c r="AM2809" s="91" t="str">
        <f t="shared" si="570"/>
        <v/>
      </c>
      <c r="AP2809" s="92" t="b">
        <f t="shared" si="564"/>
        <v>0</v>
      </c>
      <c r="AQ2809" s="92" t="str">
        <f t="shared" si="565"/>
        <v xml:space="preserve"> </v>
      </c>
      <c r="AR2809" s="92" t="str">
        <f>IF(LEN(AQ2809)=1,"",COUNTIF($AQ$19:AQ2809,AQ2809)=1)</f>
        <v/>
      </c>
      <c r="AS2809" s="73"/>
      <c r="AT2809" s="73"/>
      <c r="AU2809" s="73"/>
      <c r="AV2809" s="235" t="str">
        <f>IF($P2809=Lists!$A$13,Lists!$A$29,IF($P2809=Lists!$A$14,Lists!$A$30,$P2809))</f>
        <v/>
      </c>
      <c r="AW2809" s="73"/>
      <c r="AX2809" s="73"/>
    </row>
    <row r="2810" spans="2:50" x14ac:dyDescent="0.3">
      <c r="B2810" s="137">
        <f t="shared" si="571"/>
        <v>2792</v>
      </c>
      <c r="C2810" s="24"/>
      <c r="D2810" s="24"/>
      <c r="E2810" s="24"/>
      <c r="F2810" s="25"/>
      <c r="G2810" s="24"/>
      <c r="H2810" s="30"/>
      <c r="I2810" s="24"/>
      <c r="J2810" s="50" t="str">
        <f t="shared" si="562"/>
        <v/>
      </c>
      <c r="K2810" s="30"/>
      <c r="L2810" s="236"/>
      <c r="M2810" s="30"/>
      <c r="N2810" s="30"/>
      <c r="O2810" s="46" t="str">
        <f t="shared" si="563"/>
        <v/>
      </c>
      <c r="P2810" s="239" t="str">
        <f t="shared" si="566"/>
        <v/>
      </c>
      <c r="Q2810" s="52" t="str">
        <f t="shared" si="567"/>
        <v/>
      </c>
      <c r="R2810" s="127"/>
      <c r="S2810" s="86"/>
      <c r="T2810" s="127"/>
      <c r="U2810" s="86"/>
      <c r="V2810" s="87">
        <f t="shared" si="572"/>
        <v>0</v>
      </c>
      <c r="W2810" s="130"/>
      <c r="X2810" s="86"/>
      <c r="Y2810" s="86"/>
      <c r="Z2810" s="131"/>
      <c r="AA2810" s="87">
        <f t="shared" si="568"/>
        <v>0</v>
      </c>
      <c r="AB2810" s="127"/>
      <c r="AC2810" s="86"/>
      <c r="AD2810" s="87">
        <f t="shared" si="573"/>
        <v>0</v>
      </c>
      <c r="AE2810" s="127"/>
      <c r="AF2810" s="86"/>
      <c r="AG2810" s="86"/>
      <c r="AH2810" s="131"/>
      <c r="AI2810" s="88">
        <f t="shared" si="574"/>
        <v>0</v>
      </c>
      <c r="AJ2810" s="89" t="str">
        <f>IFERROR(IF(ISNA(MATCH($AV2810,Other_Category_Abbr,0)),INDEX(FGHG_List_Long_GWP,MATCH($AV2810,FGHG_List_Long,0)),INDEX(GWP_Other_Abbr,MATCH($AV2810,Other_Category_Abbr,0)))*SUM(V2810,AA2810,AD2810,AI2810),"")</f>
        <v/>
      </c>
      <c r="AK2810" s="89" t="str">
        <f>IFERROR(IF(ISNA(MATCH($AV2810,Other_Category_Abbr,0)),INDEX(FGHG_List_Long_GWP,MATCH($AV2810,FGHG_List_Long,0)),INDEX(GWP_Other_Abbr,MATCH($AV2810,Other_Category_Abbr,0)))*(T2810*(S2810+U2810)+W2810*(Y2810+X2810)+AD2810+AE2810*(AF2810+AG2810)),"")</f>
        <v/>
      </c>
      <c r="AL2810" s="90" t="str">
        <f t="shared" si="569"/>
        <v/>
      </c>
      <c r="AM2810" s="91" t="str">
        <f t="shared" si="570"/>
        <v/>
      </c>
      <c r="AP2810" s="92" t="b">
        <f t="shared" si="564"/>
        <v>0</v>
      </c>
      <c r="AQ2810" s="92" t="str">
        <f t="shared" si="565"/>
        <v xml:space="preserve"> </v>
      </c>
      <c r="AR2810" s="92" t="str">
        <f>IF(LEN(AQ2810)=1,"",COUNTIF($AQ$19:AQ2810,AQ2810)=1)</f>
        <v/>
      </c>
      <c r="AS2810" s="73"/>
      <c r="AT2810" s="73"/>
      <c r="AU2810" s="73"/>
      <c r="AV2810" s="235" t="str">
        <f>IF($P2810=Lists!$A$13,Lists!$A$29,IF($P2810=Lists!$A$14,Lists!$A$30,$P2810))</f>
        <v/>
      </c>
      <c r="AW2810" s="73"/>
      <c r="AX2810" s="73"/>
    </row>
    <row r="2811" spans="2:50" x14ac:dyDescent="0.3">
      <c r="B2811" s="137">
        <f t="shared" si="571"/>
        <v>2793</v>
      </c>
      <c r="C2811" s="24"/>
      <c r="D2811" s="24"/>
      <c r="E2811" s="24"/>
      <c r="F2811" s="25"/>
      <c r="G2811" s="24"/>
      <c r="H2811" s="30"/>
      <c r="I2811" s="24"/>
      <c r="J2811" s="50" t="str">
        <f t="shared" si="562"/>
        <v/>
      </c>
      <c r="K2811" s="30"/>
      <c r="L2811" s="236"/>
      <c r="M2811" s="30"/>
      <c r="N2811" s="30"/>
      <c r="O2811" s="46" t="str">
        <f t="shared" si="563"/>
        <v/>
      </c>
      <c r="P2811" s="239" t="str">
        <f t="shared" si="566"/>
        <v/>
      </c>
      <c r="Q2811" s="52" t="str">
        <f t="shared" si="567"/>
        <v/>
      </c>
      <c r="R2811" s="127"/>
      <c r="S2811" s="86"/>
      <c r="T2811" s="127"/>
      <c r="U2811" s="86"/>
      <c r="V2811" s="87">
        <f t="shared" si="572"/>
        <v>0</v>
      </c>
      <c r="W2811" s="130"/>
      <c r="X2811" s="86"/>
      <c r="Y2811" s="86"/>
      <c r="Z2811" s="131"/>
      <c r="AA2811" s="87">
        <f t="shared" si="568"/>
        <v>0</v>
      </c>
      <c r="AB2811" s="127"/>
      <c r="AC2811" s="86"/>
      <c r="AD2811" s="87">
        <f t="shared" si="573"/>
        <v>0</v>
      </c>
      <c r="AE2811" s="127"/>
      <c r="AF2811" s="86"/>
      <c r="AG2811" s="86"/>
      <c r="AH2811" s="131"/>
      <c r="AI2811" s="88">
        <f t="shared" si="574"/>
        <v>0</v>
      </c>
      <c r="AJ2811" s="89" t="str">
        <f>IFERROR(IF(ISNA(MATCH($AV2811,Other_Category_Abbr,0)),INDEX(FGHG_List_Long_GWP,MATCH($AV2811,FGHG_List_Long,0)),INDEX(GWP_Other_Abbr,MATCH($AV2811,Other_Category_Abbr,0)))*SUM(V2811,AA2811,AD2811,AI2811),"")</f>
        <v/>
      </c>
      <c r="AK2811" s="89" t="str">
        <f>IFERROR(IF(ISNA(MATCH($AV2811,Other_Category_Abbr,0)),INDEX(FGHG_List_Long_GWP,MATCH($AV2811,FGHG_List_Long,0)),INDEX(GWP_Other_Abbr,MATCH($AV2811,Other_Category_Abbr,0)))*(T2811*(S2811+U2811)+W2811*(Y2811+X2811)+AD2811+AE2811*(AF2811+AG2811)),"")</f>
        <v/>
      </c>
      <c r="AL2811" s="90" t="str">
        <f t="shared" si="569"/>
        <v/>
      </c>
      <c r="AM2811" s="91" t="str">
        <f t="shared" si="570"/>
        <v/>
      </c>
      <c r="AP2811" s="92" t="b">
        <f t="shared" si="564"/>
        <v>0</v>
      </c>
      <c r="AQ2811" s="92" t="str">
        <f t="shared" si="565"/>
        <v xml:space="preserve"> </v>
      </c>
      <c r="AR2811" s="92" t="str">
        <f>IF(LEN(AQ2811)=1,"",COUNTIF($AQ$19:AQ2811,AQ2811)=1)</f>
        <v/>
      </c>
      <c r="AS2811" s="73"/>
      <c r="AT2811" s="73"/>
      <c r="AU2811" s="73"/>
      <c r="AV2811" s="235" t="str">
        <f>IF($P2811=Lists!$A$13,Lists!$A$29,IF($P2811=Lists!$A$14,Lists!$A$30,$P2811))</f>
        <v/>
      </c>
      <c r="AW2811" s="73"/>
      <c r="AX2811" s="73"/>
    </row>
    <row r="2812" spans="2:50" x14ac:dyDescent="0.3">
      <c r="B2812" s="137">
        <f t="shared" si="571"/>
        <v>2794</v>
      </c>
      <c r="C2812" s="24"/>
      <c r="D2812" s="24"/>
      <c r="E2812" s="24"/>
      <c r="F2812" s="25"/>
      <c r="G2812" s="24"/>
      <c r="H2812" s="30"/>
      <c r="I2812" s="24"/>
      <c r="J2812" s="50" t="str">
        <f t="shared" si="562"/>
        <v/>
      </c>
      <c r="K2812" s="30"/>
      <c r="L2812" s="236"/>
      <c r="M2812" s="30"/>
      <c r="N2812" s="30"/>
      <c r="O2812" s="46" t="str">
        <f t="shared" si="563"/>
        <v/>
      </c>
      <c r="P2812" s="239" t="str">
        <f t="shared" si="566"/>
        <v/>
      </c>
      <c r="Q2812" s="52" t="str">
        <f t="shared" si="567"/>
        <v/>
      </c>
      <c r="R2812" s="127"/>
      <c r="S2812" s="86"/>
      <c r="T2812" s="127"/>
      <c r="U2812" s="86"/>
      <c r="V2812" s="87">
        <f t="shared" si="572"/>
        <v>0</v>
      </c>
      <c r="W2812" s="130"/>
      <c r="X2812" s="86"/>
      <c r="Y2812" s="86"/>
      <c r="Z2812" s="131"/>
      <c r="AA2812" s="87">
        <f t="shared" si="568"/>
        <v>0</v>
      </c>
      <c r="AB2812" s="127"/>
      <c r="AC2812" s="86"/>
      <c r="AD2812" s="87">
        <f t="shared" si="573"/>
        <v>0</v>
      </c>
      <c r="AE2812" s="127"/>
      <c r="AF2812" s="86"/>
      <c r="AG2812" s="86"/>
      <c r="AH2812" s="131"/>
      <c r="AI2812" s="88">
        <f t="shared" si="574"/>
        <v>0</v>
      </c>
      <c r="AJ2812" s="89" t="str">
        <f>IFERROR(IF(ISNA(MATCH($AV2812,Other_Category_Abbr,0)),INDEX(FGHG_List_Long_GWP,MATCH($AV2812,FGHG_List_Long,0)),INDEX(GWP_Other_Abbr,MATCH($AV2812,Other_Category_Abbr,0)))*SUM(V2812,AA2812,AD2812,AI2812),"")</f>
        <v/>
      </c>
      <c r="AK2812" s="89" t="str">
        <f>IFERROR(IF(ISNA(MATCH($AV2812,Other_Category_Abbr,0)),INDEX(FGHG_List_Long_GWP,MATCH($AV2812,FGHG_List_Long,0)),INDEX(GWP_Other_Abbr,MATCH($AV2812,Other_Category_Abbr,0)))*(T2812*(S2812+U2812)+W2812*(Y2812+X2812)+AD2812+AE2812*(AF2812+AG2812)),"")</f>
        <v/>
      </c>
      <c r="AL2812" s="90" t="str">
        <f t="shared" si="569"/>
        <v/>
      </c>
      <c r="AM2812" s="91" t="str">
        <f t="shared" si="570"/>
        <v/>
      </c>
      <c r="AP2812" s="92" t="b">
        <f t="shared" si="564"/>
        <v>0</v>
      </c>
      <c r="AQ2812" s="92" t="str">
        <f t="shared" si="565"/>
        <v xml:space="preserve"> </v>
      </c>
      <c r="AR2812" s="92" t="str">
        <f>IF(LEN(AQ2812)=1,"",COUNTIF($AQ$19:AQ2812,AQ2812)=1)</f>
        <v/>
      </c>
      <c r="AS2812" s="73"/>
      <c r="AT2812" s="73"/>
      <c r="AU2812" s="73"/>
      <c r="AV2812" s="235" t="str">
        <f>IF($P2812=Lists!$A$13,Lists!$A$29,IF($P2812=Lists!$A$14,Lists!$A$30,$P2812))</f>
        <v/>
      </c>
      <c r="AW2812" s="73"/>
      <c r="AX2812" s="73"/>
    </row>
    <row r="2813" spans="2:50" x14ac:dyDescent="0.3">
      <c r="B2813" s="137">
        <f t="shared" si="571"/>
        <v>2795</v>
      </c>
      <c r="C2813" s="24"/>
      <c r="D2813" s="24"/>
      <c r="E2813" s="24"/>
      <c r="F2813" s="25"/>
      <c r="G2813" s="24"/>
      <c r="H2813" s="30"/>
      <c r="I2813" s="24"/>
      <c r="J2813" s="50" t="str">
        <f t="shared" si="562"/>
        <v/>
      </c>
      <c r="K2813" s="30"/>
      <c r="L2813" s="236"/>
      <c r="M2813" s="30"/>
      <c r="N2813" s="30"/>
      <c r="O2813" s="46" t="str">
        <f t="shared" si="563"/>
        <v/>
      </c>
      <c r="P2813" s="239" t="str">
        <f t="shared" si="566"/>
        <v/>
      </c>
      <c r="Q2813" s="52" t="str">
        <f t="shared" si="567"/>
        <v/>
      </c>
      <c r="R2813" s="127"/>
      <c r="S2813" s="86"/>
      <c r="T2813" s="127"/>
      <c r="U2813" s="86"/>
      <c r="V2813" s="87">
        <f t="shared" si="572"/>
        <v>0</v>
      </c>
      <c r="W2813" s="130"/>
      <c r="X2813" s="86"/>
      <c r="Y2813" s="86"/>
      <c r="Z2813" s="131"/>
      <c r="AA2813" s="87">
        <f t="shared" si="568"/>
        <v>0</v>
      </c>
      <c r="AB2813" s="127"/>
      <c r="AC2813" s="86"/>
      <c r="AD2813" s="87">
        <f t="shared" si="573"/>
        <v>0</v>
      </c>
      <c r="AE2813" s="127"/>
      <c r="AF2813" s="86"/>
      <c r="AG2813" s="86"/>
      <c r="AH2813" s="131"/>
      <c r="AI2813" s="88">
        <f t="shared" si="574"/>
        <v>0</v>
      </c>
      <c r="AJ2813" s="89" t="str">
        <f>IFERROR(IF(ISNA(MATCH($AV2813,Other_Category_Abbr,0)),INDEX(FGHG_List_Long_GWP,MATCH($AV2813,FGHG_List_Long,0)),INDEX(GWP_Other_Abbr,MATCH($AV2813,Other_Category_Abbr,0)))*SUM(V2813,AA2813,AD2813,AI2813),"")</f>
        <v/>
      </c>
      <c r="AK2813" s="89" t="str">
        <f>IFERROR(IF(ISNA(MATCH($AV2813,Other_Category_Abbr,0)),INDEX(FGHG_List_Long_GWP,MATCH($AV2813,FGHG_List_Long,0)),INDEX(GWP_Other_Abbr,MATCH($AV2813,Other_Category_Abbr,0)))*(T2813*(S2813+U2813)+W2813*(Y2813+X2813)+AD2813+AE2813*(AF2813+AG2813)),"")</f>
        <v/>
      </c>
      <c r="AL2813" s="90" t="str">
        <f t="shared" si="569"/>
        <v/>
      </c>
      <c r="AM2813" s="91" t="str">
        <f t="shared" si="570"/>
        <v/>
      </c>
      <c r="AP2813" s="92" t="b">
        <f t="shared" si="564"/>
        <v>0</v>
      </c>
      <c r="AQ2813" s="92" t="str">
        <f t="shared" si="565"/>
        <v xml:space="preserve"> </v>
      </c>
      <c r="AR2813" s="92" t="str">
        <f>IF(LEN(AQ2813)=1,"",COUNTIF($AQ$19:AQ2813,AQ2813)=1)</f>
        <v/>
      </c>
      <c r="AS2813" s="73"/>
      <c r="AT2813" s="73"/>
      <c r="AU2813" s="73"/>
      <c r="AV2813" s="235" t="str">
        <f>IF($P2813=Lists!$A$13,Lists!$A$29,IF($P2813=Lists!$A$14,Lists!$A$30,$P2813))</f>
        <v/>
      </c>
      <c r="AW2813" s="73"/>
      <c r="AX2813" s="73"/>
    </row>
    <row r="2814" spans="2:50" x14ac:dyDescent="0.3">
      <c r="B2814" s="137">
        <f t="shared" si="571"/>
        <v>2796</v>
      </c>
      <c r="C2814" s="24"/>
      <c r="D2814" s="24"/>
      <c r="E2814" s="24"/>
      <c r="F2814" s="25"/>
      <c r="G2814" s="24"/>
      <c r="H2814" s="30"/>
      <c r="I2814" s="24"/>
      <c r="J2814" s="50" t="str">
        <f t="shared" si="562"/>
        <v/>
      </c>
      <c r="K2814" s="30"/>
      <c r="L2814" s="236"/>
      <c r="M2814" s="30"/>
      <c r="N2814" s="30"/>
      <c r="O2814" s="46" t="str">
        <f t="shared" si="563"/>
        <v/>
      </c>
      <c r="P2814" s="239" t="str">
        <f t="shared" si="566"/>
        <v/>
      </c>
      <c r="Q2814" s="52" t="str">
        <f t="shared" si="567"/>
        <v/>
      </c>
      <c r="R2814" s="127"/>
      <c r="S2814" s="86"/>
      <c r="T2814" s="127"/>
      <c r="U2814" s="86"/>
      <c r="V2814" s="87">
        <f t="shared" si="572"/>
        <v>0</v>
      </c>
      <c r="W2814" s="130"/>
      <c r="X2814" s="86"/>
      <c r="Y2814" s="86"/>
      <c r="Z2814" s="131"/>
      <c r="AA2814" s="87">
        <f t="shared" si="568"/>
        <v>0</v>
      </c>
      <c r="AB2814" s="127"/>
      <c r="AC2814" s="86"/>
      <c r="AD2814" s="87">
        <f t="shared" si="573"/>
        <v>0</v>
      </c>
      <c r="AE2814" s="127"/>
      <c r="AF2814" s="86"/>
      <c r="AG2814" s="86"/>
      <c r="AH2814" s="131"/>
      <c r="AI2814" s="88">
        <f t="shared" si="574"/>
        <v>0</v>
      </c>
      <c r="AJ2814" s="89" t="str">
        <f>IFERROR(IF(ISNA(MATCH($AV2814,Other_Category_Abbr,0)),INDEX(FGHG_List_Long_GWP,MATCH($AV2814,FGHG_List_Long,0)),INDEX(GWP_Other_Abbr,MATCH($AV2814,Other_Category_Abbr,0)))*SUM(V2814,AA2814,AD2814,AI2814),"")</f>
        <v/>
      </c>
      <c r="AK2814" s="89" t="str">
        <f>IFERROR(IF(ISNA(MATCH($AV2814,Other_Category_Abbr,0)),INDEX(FGHG_List_Long_GWP,MATCH($AV2814,FGHG_List_Long,0)),INDEX(GWP_Other_Abbr,MATCH($AV2814,Other_Category_Abbr,0)))*(T2814*(S2814+U2814)+W2814*(Y2814+X2814)+AD2814+AE2814*(AF2814+AG2814)),"")</f>
        <v/>
      </c>
      <c r="AL2814" s="90" t="str">
        <f t="shared" si="569"/>
        <v/>
      </c>
      <c r="AM2814" s="91" t="str">
        <f t="shared" si="570"/>
        <v/>
      </c>
      <c r="AP2814" s="92" t="b">
        <f t="shared" si="564"/>
        <v>0</v>
      </c>
      <c r="AQ2814" s="92" t="str">
        <f t="shared" si="565"/>
        <v xml:space="preserve"> </v>
      </c>
      <c r="AR2814" s="92" t="str">
        <f>IF(LEN(AQ2814)=1,"",COUNTIF($AQ$19:AQ2814,AQ2814)=1)</f>
        <v/>
      </c>
      <c r="AS2814" s="73"/>
      <c r="AT2814" s="73"/>
      <c r="AU2814" s="73"/>
      <c r="AV2814" s="235" t="str">
        <f>IF($P2814=Lists!$A$13,Lists!$A$29,IF($P2814=Lists!$A$14,Lists!$A$30,$P2814))</f>
        <v/>
      </c>
      <c r="AW2814" s="73"/>
      <c r="AX2814" s="73"/>
    </row>
    <row r="2815" spans="2:50" x14ac:dyDescent="0.3">
      <c r="B2815" s="137">
        <f t="shared" si="571"/>
        <v>2797</v>
      </c>
      <c r="C2815" s="24"/>
      <c r="D2815" s="24"/>
      <c r="E2815" s="24"/>
      <c r="F2815" s="25"/>
      <c r="G2815" s="24"/>
      <c r="H2815" s="30"/>
      <c r="I2815" s="24"/>
      <c r="J2815" s="50" t="str">
        <f t="shared" si="562"/>
        <v/>
      </c>
      <c r="K2815" s="30"/>
      <c r="L2815" s="236"/>
      <c r="M2815" s="30"/>
      <c r="N2815" s="30"/>
      <c r="O2815" s="46" t="str">
        <f t="shared" si="563"/>
        <v/>
      </c>
      <c r="P2815" s="239" t="str">
        <f t="shared" si="566"/>
        <v/>
      </c>
      <c r="Q2815" s="52" t="str">
        <f t="shared" si="567"/>
        <v/>
      </c>
      <c r="R2815" s="127"/>
      <c r="S2815" s="86"/>
      <c r="T2815" s="127"/>
      <c r="U2815" s="86"/>
      <c r="V2815" s="87">
        <f t="shared" si="572"/>
        <v>0</v>
      </c>
      <c r="W2815" s="130"/>
      <c r="X2815" s="86"/>
      <c r="Y2815" s="86"/>
      <c r="Z2815" s="131"/>
      <c r="AA2815" s="87">
        <f t="shared" si="568"/>
        <v>0</v>
      </c>
      <c r="AB2815" s="127"/>
      <c r="AC2815" s="86"/>
      <c r="AD2815" s="87">
        <f t="shared" si="573"/>
        <v>0</v>
      </c>
      <c r="AE2815" s="127"/>
      <c r="AF2815" s="86"/>
      <c r="AG2815" s="86"/>
      <c r="AH2815" s="131"/>
      <c r="AI2815" s="88">
        <f t="shared" si="574"/>
        <v>0</v>
      </c>
      <c r="AJ2815" s="89" t="str">
        <f>IFERROR(IF(ISNA(MATCH($AV2815,Other_Category_Abbr,0)),INDEX(FGHG_List_Long_GWP,MATCH($AV2815,FGHG_List_Long,0)),INDEX(GWP_Other_Abbr,MATCH($AV2815,Other_Category_Abbr,0)))*SUM(V2815,AA2815,AD2815,AI2815),"")</f>
        <v/>
      </c>
      <c r="AK2815" s="89" t="str">
        <f>IFERROR(IF(ISNA(MATCH($AV2815,Other_Category_Abbr,0)),INDEX(FGHG_List_Long_GWP,MATCH($AV2815,FGHG_List_Long,0)),INDEX(GWP_Other_Abbr,MATCH($AV2815,Other_Category_Abbr,0)))*(T2815*(S2815+U2815)+W2815*(Y2815+X2815)+AD2815+AE2815*(AF2815+AG2815)),"")</f>
        <v/>
      </c>
      <c r="AL2815" s="90" t="str">
        <f t="shared" si="569"/>
        <v/>
      </c>
      <c r="AM2815" s="91" t="str">
        <f t="shared" si="570"/>
        <v/>
      </c>
      <c r="AP2815" s="92" t="b">
        <f t="shared" si="564"/>
        <v>0</v>
      </c>
      <c r="AQ2815" s="92" t="str">
        <f t="shared" si="565"/>
        <v xml:space="preserve"> </v>
      </c>
      <c r="AR2815" s="92" t="str">
        <f>IF(LEN(AQ2815)=1,"",COUNTIF($AQ$19:AQ2815,AQ2815)=1)</f>
        <v/>
      </c>
      <c r="AS2815" s="73"/>
      <c r="AT2815" s="73"/>
      <c r="AU2815" s="73"/>
      <c r="AV2815" s="235" t="str">
        <f>IF($P2815=Lists!$A$13,Lists!$A$29,IF($P2815=Lists!$A$14,Lists!$A$30,$P2815))</f>
        <v/>
      </c>
      <c r="AW2815" s="73"/>
      <c r="AX2815" s="73"/>
    </row>
    <row r="2816" spans="2:50" x14ac:dyDescent="0.3">
      <c r="B2816" s="137">
        <f t="shared" si="571"/>
        <v>2798</v>
      </c>
      <c r="C2816" s="24"/>
      <c r="D2816" s="24"/>
      <c r="E2816" s="24"/>
      <c r="F2816" s="25"/>
      <c r="G2816" s="24"/>
      <c r="H2816" s="30"/>
      <c r="I2816" s="24"/>
      <c r="J2816" s="50" t="str">
        <f t="shared" si="562"/>
        <v/>
      </c>
      <c r="K2816" s="30"/>
      <c r="L2816" s="236"/>
      <c r="M2816" s="30"/>
      <c r="N2816" s="30"/>
      <c r="O2816" s="46" t="str">
        <f t="shared" si="563"/>
        <v/>
      </c>
      <c r="P2816" s="239" t="str">
        <f t="shared" si="566"/>
        <v/>
      </c>
      <c r="Q2816" s="52" t="str">
        <f t="shared" si="567"/>
        <v/>
      </c>
      <c r="R2816" s="127"/>
      <c r="S2816" s="86"/>
      <c r="T2816" s="127"/>
      <c r="U2816" s="86"/>
      <c r="V2816" s="87">
        <f t="shared" si="572"/>
        <v>0</v>
      </c>
      <c r="W2816" s="130"/>
      <c r="X2816" s="86"/>
      <c r="Y2816" s="86"/>
      <c r="Z2816" s="131"/>
      <c r="AA2816" s="87">
        <f t="shared" si="568"/>
        <v>0</v>
      </c>
      <c r="AB2816" s="127"/>
      <c r="AC2816" s="86"/>
      <c r="AD2816" s="87">
        <f t="shared" si="573"/>
        <v>0</v>
      </c>
      <c r="AE2816" s="127"/>
      <c r="AF2816" s="86"/>
      <c r="AG2816" s="86"/>
      <c r="AH2816" s="131"/>
      <c r="AI2816" s="88">
        <f t="shared" si="574"/>
        <v>0</v>
      </c>
      <c r="AJ2816" s="89" t="str">
        <f>IFERROR(IF(ISNA(MATCH($AV2816,Other_Category_Abbr,0)),INDEX(FGHG_List_Long_GWP,MATCH($AV2816,FGHG_List_Long,0)),INDEX(GWP_Other_Abbr,MATCH($AV2816,Other_Category_Abbr,0)))*SUM(V2816,AA2816,AD2816,AI2816),"")</f>
        <v/>
      </c>
      <c r="AK2816" s="89" t="str">
        <f>IFERROR(IF(ISNA(MATCH($AV2816,Other_Category_Abbr,0)),INDEX(FGHG_List_Long_GWP,MATCH($AV2816,FGHG_List_Long,0)),INDEX(GWP_Other_Abbr,MATCH($AV2816,Other_Category_Abbr,0)))*(T2816*(S2816+U2816)+W2816*(Y2816+X2816)+AD2816+AE2816*(AF2816+AG2816)),"")</f>
        <v/>
      </c>
      <c r="AL2816" s="90" t="str">
        <f t="shared" si="569"/>
        <v/>
      </c>
      <c r="AM2816" s="91" t="str">
        <f t="shared" si="570"/>
        <v/>
      </c>
      <c r="AP2816" s="92" t="b">
        <f t="shared" si="564"/>
        <v>0</v>
      </c>
      <c r="AQ2816" s="92" t="str">
        <f t="shared" si="565"/>
        <v xml:space="preserve"> </v>
      </c>
      <c r="AR2816" s="92" t="str">
        <f>IF(LEN(AQ2816)=1,"",COUNTIF($AQ$19:AQ2816,AQ2816)=1)</f>
        <v/>
      </c>
      <c r="AS2816" s="73"/>
      <c r="AT2816" s="73"/>
      <c r="AU2816" s="73"/>
      <c r="AV2816" s="235" t="str">
        <f>IF($P2816=Lists!$A$13,Lists!$A$29,IF($P2816=Lists!$A$14,Lists!$A$30,$P2816))</f>
        <v/>
      </c>
      <c r="AW2816" s="73"/>
      <c r="AX2816" s="73"/>
    </row>
    <row r="2817" spans="2:50" x14ac:dyDescent="0.3">
      <c r="B2817" s="137">
        <f t="shared" si="571"/>
        <v>2799</v>
      </c>
      <c r="C2817" s="24"/>
      <c r="D2817" s="24"/>
      <c r="E2817" s="24"/>
      <c r="F2817" s="25"/>
      <c r="G2817" s="24"/>
      <c r="H2817" s="30"/>
      <c r="I2817" s="24"/>
      <c r="J2817" s="50" t="str">
        <f t="shared" si="562"/>
        <v/>
      </c>
      <c r="K2817" s="30"/>
      <c r="L2817" s="236"/>
      <c r="M2817" s="30"/>
      <c r="N2817" s="30"/>
      <c r="O2817" s="46" t="str">
        <f t="shared" si="563"/>
        <v/>
      </c>
      <c r="P2817" s="239" t="str">
        <f t="shared" si="566"/>
        <v/>
      </c>
      <c r="Q2817" s="52" t="str">
        <f t="shared" si="567"/>
        <v/>
      </c>
      <c r="R2817" s="127"/>
      <c r="S2817" s="86"/>
      <c r="T2817" s="127"/>
      <c r="U2817" s="86"/>
      <c r="V2817" s="87">
        <f t="shared" si="572"/>
        <v>0</v>
      </c>
      <c r="W2817" s="130"/>
      <c r="X2817" s="86"/>
      <c r="Y2817" s="86"/>
      <c r="Z2817" s="131"/>
      <c r="AA2817" s="87">
        <f t="shared" si="568"/>
        <v>0</v>
      </c>
      <c r="AB2817" s="127"/>
      <c r="AC2817" s="86"/>
      <c r="AD2817" s="87">
        <f t="shared" si="573"/>
        <v>0</v>
      </c>
      <c r="AE2817" s="127"/>
      <c r="AF2817" s="86"/>
      <c r="AG2817" s="86"/>
      <c r="AH2817" s="131"/>
      <c r="AI2817" s="88">
        <f t="shared" si="574"/>
        <v>0</v>
      </c>
      <c r="AJ2817" s="89" t="str">
        <f>IFERROR(IF(ISNA(MATCH($AV2817,Other_Category_Abbr,0)),INDEX(FGHG_List_Long_GWP,MATCH($AV2817,FGHG_List_Long,0)),INDEX(GWP_Other_Abbr,MATCH($AV2817,Other_Category_Abbr,0)))*SUM(V2817,AA2817,AD2817,AI2817),"")</f>
        <v/>
      </c>
      <c r="AK2817" s="89" t="str">
        <f>IFERROR(IF(ISNA(MATCH($AV2817,Other_Category_Abbr,0)),INDEX(FGHG_List_Long_GWP,MATCH($AV2817,FGHG_List_Long,0)),INDEX(GWP_Other_Abbr,MATCH($AV2817,Other_Category_Abbr,0)))*(T2817*(S2817+U2817)+W2817*(Y2817+X2817)+AD2817+AE2817*(AF2817+AG2817)),"")</f>
        <v/>
      </c>
      <c r="AL2817" s="90" t="str">
        <f t="shared" si="569"/>
        <v/>
      </c>
      <c r="AM2817" s="91" t="str">
        <f t="shared" si="570"/>
        <v/>
      </c>
      <c r="AP2817" s="92" t="b">
        <f t="shared" si="564"/>
        <v>0</v>
      </c>
      <c r="AQ2817" s="92" t="str">
        <f t="shared" si="565"/>
        <v xml:space="preserve"> </v>
      </c>
      <c r="AR2817" s="92" t="str">
        <f>IF(LEN(AQ2817)=1,"",COUNTIF($AQ$19:AQ2817,AQ2817)=1)</f>
        <v/>
      </c>
      <c r="AS2817" s="73"/>
      <c r="AT2817" s="73"/>
      <c r="AU2817" s="73"/>
      <c r="AV2817" s="235" t="str">
        <f>IF($P2817=Lists!$A$13,Lists!$A$29,IF($P2817=Lists!$A$14,Lists!$A$30,$P2817))</f>
        <v/>
      </c>
      <c r="AW2817" s="73"/>
      <c r="AX2817" s="73"/>
    </row>
    <row r="2818" spans="2:50" x14ac:dyDescent="0.3">
      <c r="B2818" s="137">
        <f t="shared" si="571"/>
        <v>2800</v>
      </c>
      <c r="C2818" s="24"/>
      <c r="D2818" s="24"/>
      <c r="E2818" s="24"/>
      <c r="F2818" s="25"/>
      <c r="G2818" s="24"/>
      <c r="H2818" s="30"/>
      <c r="I2818" s="24"/>
      <c r="J2818" s="50" t="str">
        <f t="shared" si="562"/>
        <v/>
      </c>
      <c r="K2818" s="30"/>
      <c r="L2818" s="236"/>
      <c r="M2818" s="30"/>
      <c r="N2818" s="30"/>
      <c r="O2818" s="46" t="str">
        <f t="shared" si="563"/>
        <v/>
      </c>
      <c r="P2818" s="239" t="str">
        <f t="shared" si="566"/>
        <v/>
      </c>
      <c r="Q2818" s="52" t="str">
        <f t="shared" si="567"/>
        <v/>
      </c>
      <c r="R2818" s="127"/>
      <c r="S2818" s="86"/>
      <c r="T2818" s="127"/>
      <c r="U2818" s="86"/>
      <c r="V2818" s="87">
        <f t="shared" si="572"/>
        <v>0</v>
      </c>
      <c r="W2818" s="130"/>
      <c r="X2818" s="86"/>
      <c r="Y2818" s="86"/>
      <c r="Z2818" s="131"/>
      <c r="AA2818" s="87">
        <f t="shared" si="568"/>
        <v>0</v>
      </c>
      <c r="AB2818" s="127"/>
      <c r="AC2818" s="86"/>
      <c r="AD2818" s="87">
        <f t="shared" si="573"/>
        <v>0</v>
      </c>
      <c r="AE2818" s="127"/>
      <c r="AF2818" s="86"/>
      <c r="AG2818" s="86"/>
      <c r="AH2818" s="131"/>
      <c r="AI2818" s="88">
        <f t="shared" si="574"/>
        <v>0</v>
      </c>
      <c r="AJ2818" s="89" t="str">
        <f>IFERROR(IF(ISNA(MATCH($AV2818,Other_Category_Abbr,0)),INDEX(FGHG_List_Long_GWP,MATCH($AV2818,FGHG_List_Long,0)),INDEX(GWP_Other_Abbr,MATCH($AV2818,Other_Category_Abbr,0)))*SUM(V2818,AA2818,AD2818,AI2818),"")</f>
        <v/>
      </c>
      <c r="AK2818" s="89" t="str">
        <f>IFERROR(IF(ISNA(MATCH($AV2818,Other_Category_Abbr,0)),INDEX(FGHG_List_Long_GWP,MATCH($AV2818,FGHG_List_Long,0)),INDEX(GWP_Other_Abbr,MATCH($AV2818,Other_Category_Abbr,0)))*(T2818*(S2818+U2818)+W2818*(Y2818+X2818)+AD2818+AE2818*(AF2818+AG2818)),"")</f>
        <v/>
      </c>
      <c r="AL2818" s="90" t="str">
        <f t="shared" si="569"/>
        <v/>
      </c>
      <c r="AM2818" s="91" t="str">
        <f t="shared" si="570"/>
        <v/>
      </c>
      <c r="AP2818" s="92" t="b">
        <f t="shared" si="564"/>
        <v>0</v>
      </c>
      <c r="AQ2818" s="92" t="str">
        <f t="shared" si="565"/>
        <v xml:space="preserve"> </v>
      </c>
      <c r="AR2818" s="92" t="str">
        <f>IF(LEN(AQ2818)=1,"",COUNTIF($AQ$19:AQ2818,AQ2818)=1)</f>
        <v/>
      </c>
      <c r="AS2818" s="73"/>
      <c r="AT2818" s="73"/>
      <c r="AU2818" s="73"/>
      <c r="AV2818" s="235" t="str">
        <f>IF($P2818=Lists!$A$13,Lists!$A$29,IF($P2818=Lists!$A$14,Lists!$A$30,$P2818))</f>
        <v/>
      </c>
      <c r="AW2818" s="73"/>
      <c r="AX2818" s="73"/>
    </row>
    <row r="2819" spans="2:50" x14ac:dyDescent="0.3">
      <c r="B2819" s="137">
        <f t="shared" si="571"/>
        <v>2801</v>
      </c>
      <c r="C2819" s="24"/>
      <c r="D2819" s="24"/>
      <c r="E2819" s="24"/>
      <c r="F2819" s="25"/>
      <c r="G2819" s="24"/>
      <c r="H2819" s="30"/>
      <c r="I2819" s="24"/>
      <c r="J2819" s="50" t="str">
        <f t="shared" si="562"/>
        <v/>
      </c>
      <c r="K2819" s="30"/>
      <c r="L2819" s="236"/>
      <c r="M2819" s="30"/>
      <c r="N2819" s="30"/>
      <c r="O2819" s="46" t="str">
        <f t="shared" si="563"/>
        <v/>
      </c>
      <c r="P2819" s="239" t="str">
        <f t="shared" si="566"/>
        <v/>
      </c>
      <c r="Q2819" s="52" t="str">
        <f t="shared" si="567"/>
        <v/>
      </c>
      <c r="R2819" s="127"/>
      <c r="S2819" s="86"/>
      <c r="T2819" s="127"/>
      <c r="U2819" s="86"/>
      <c r="V2819" s="87">
        <f t="shared" si="572"/>
        <v>0</v>
      </c>
      <c r="W2819" s="130"/>
      <c r="X2819" s="86"/>
      <c r="Y2819" s="86"/>
      <c r="Z2819" s="131"/>
      <c r="AA2819" s="87">
        <f t="shared" si="568"/>
        <v>0</v>
      </c>
      <c r="AB2819" s="127"/>
      <c r="AC2819" s="86"/>
      <c r="AD2819" s="87">
        <f t="shared" si="573"/>
        <v>0</v>
      </c>
      <c r="AE2819" s="127"/>
      <c r="AF2819" s="86"/>
      <c r="AG2819" s="86"/>
      <c r="AH2819" s="131"/>
      <c r="AI2819" s="88">
        <f t="shared" si="574"/>
        <v>0</v>
      </c>
      <c r="AJ2819" s="89" t="str">
        <f>IFERROR(IF(ISNA(MATCH($AV2819,Other_Category_Abbr,0)),INDEX(FGHG_List_Long_GWP,MATCH($AV2819,FGHG_List_Long,0)),INDEX(GWP_Other_Abbr,MATCH($AV2819,Other_Category_Abbr,0)))*SUM(V2819,AA2819,AD2819,AI2819),"")</f>
        <v/>
      </c>
      <c r="AK2819" s="89" t="str">
        <f>IFERROR(IF(ISNA(MATCH($AV2819,Other_Category_Abbr,0)),INDEX(FGHG_List_Long_GWP,MATCH($AV2819,FGHG_List_Long,0)),INDEX(GWP_Other_Abbr,MATCH($AV2819,Other_Category_Abbr,0)))*(T2819*(S2819+U2819)+W2819*(Y2819+X2819)+AD2819+AE2819*(AF2819+AG2819)),"")</f>
        <v/>
      </c>
      <c r="AL2819" s="90" t="str">
        <f t="shared" si="569"/>
        <v/>
      </c>
      <c r="AM2819" s="91" t="str">
        <f t="shared" si="570"/>
        <v/>
      </c>
      <c r="AP2819" s="92" t="b">
        <f t="shared" si="564"/>
        <v>0</v>
      </c>
      <c r="AQ2819" s="92" t="str">
        <f t="shared" si="565"/>
        <v xml:space="preserve"> </v>
      </c>
      <c r="AR2819" s="92" t="str">
        <f>IF(LEN(AQ2819)=1,"",COUNTIF($AQ$19:AQ2819,AQ2819)=1)</f>
        <v/>
      </c>
      <c r="AS2819" s="73"/>
      <c r="AT2819" s="73"/>
      <c r="AU2819" s="73"/>
      <c r="AV2819" s="235" t="str">
        <f>IF($P2819=Lists!$A$13,Lists!$A$29,IF($P2819=Lists!$A$14,Lists!$A$30,$P2819))</f>
        <v/>
      </c>
      <c r="AW2819" s="73"/>
      <c r="AX2819" s="73"/>
    </row>
    <row r="2820" spans="2:50" x14ac:dyDescent="0.3">
      <c r="B2820" s="137">
        <f t="shared" si="571"/>
        <v>2802</v>
      </c>
      <c r="C2820" s="24"/>
      <c r="D2820" s="24"/>
      <c r="E2820" s="24"/>
      <c r="F2820" s="25"/>
      <c r="G2820" s="24"/>
      <c r="H2820" s="30"/>
      <c r="I2820" s="24"/>
      <c r="J2820" s="50" t="str">
        <f t="shared" si="562"/>
        <v/>
      </c>
      <c r="K2820" s="30"/>
      <c r="L2820" s="236"/>
      <c r="M2820" s="30"/>
      <c r="N2820" s="30"/>
      <c r="O2820" s="46" t="str">
        <f t="shared" si="563"/>
        <v/>
      </c>
      <c r="P2820" s="239" t="str">
        <f t="shared" si="566"/>
        <v/>
      </c>
      <c r="Q2820" s="52" t="str">
        <f t="shared" si="567"/>
        <v/>
      </c>
      <c r="R2820" s="127"/>
      <c r="S2820" s="86"/>
      <c r="T2820" s="127"/>
      <c r="U2820" s="86"/>
      <c r="V2820" s="87">
        <f t="shared" si="572"/>
        <v>0</v>
      </c>
      <c r="W2820" s="130"/>
      <c r="X2820" s="86"/>
      <c r="Y2820" s="86"/>
      <c r="Z2820" s="131"/>
      <c r="AA2820" s="87">
        <f t="shared" si="568"/>
        <v>0</v>
      </c>
      <c r="AB2820" s="127"/>
      <c r="AC2820" s="86"/>
      <c r="AD2820" s="87">
        <f t="shared" si="573"/>
        <v>0</v>
      </c>
      <c r="AE2820" s="127"/>
      <c r="AF2820" s="86"/>
      <c r="AG2820" s="86"/>
      <c r="AH2820" s="131"/>
      <c r="AI2820" s="88">
        <f t="shared" si="574"/>
        <v>0</v>
      </c>
      <c r="AJ2820" s="89" t="str">
        <f>IFERROR(IF(ISNA(MATCH($AV2820,Other_Category_Abbr,0)),INDEX(FGHG_List_Long_GWP,MATCH($AV2820,FGHG_List_Long,0)),INDEX(GWP_Other_Abbr,MATCH($AV2820,Other_Category_Abbr,0)))*SUM(V2820,AA2820,AD2820,AI2820),"")</f>
        <v/>
      </c>
      <c r="AK2820" s="89" t="str">
        <f>IFERROR(IF(ISNA(MATCH($AV2820,Other_Category_Abbr,0)),INDEX(FGHG_List_Long_GWP,MATCH($AV2820,FGHG_List_Long,0)),INDEX(GWP_Other_Abbr,MATCH($AV2820,Other_Category_Abbr,0)))*(T2820*(S2820+U2820)+W2820*(Y2820+X2820)+AD2820+AE2820*(AF2820+AG2820)),"")</f>
        <v/>
      </c>
      <c r="AL2820" s="90" t="str">
        <f t="shared" si="569"/>
        <v/>
      </c>
      <c r="AM2820" s="91" t="str">
        <f t="shared" si="570"/>
        <v/>
      </c>
      <c r="AP2820" s="92" t="b">
        <f t="shared" si="564"/>
        <v>0</v>
      </c>
      <c r="AQ2820" s="92" t="str">
        <f t="shared" si="565"/>
        <v xml:space="preserve"> </v>
      </c>
      <c r="AR2820" s="92" t="str">
        <f>IF(LEN(AQ2820)=1,"",COUNTIF($AQ$19:AQ2820,AQ2820)=1)</f>
        <v/>
      </c>
      <c r="AS2820" s="73"/>
      <c r="AT2820" s="73"/>
      <c r="AU2820" s="73"/>
      <c r="AV2820" s="235" t="str">
        <f>IF($P2820=Lists!$A$13,Lists!$A$29,IF($P2820=Lists!$A$14,Lists!$A$30,$P2820))</f>
        <v/>
      </c>
      <c r="AW2820" s="73"/>
      <c r="AX2820" s="73"/>
    </row>
    <row r="2821" spans="2:50" x14ac:dyDescent="0.3">
      <c r="B2821" s="137">
        <f t="shared" si="571"/>
        <v>2803</v>
      </c>
      <c r="C2821" s="24"/>
      <c r="D2821" s="24"/>
      <c r="E2821" s="24"/>
      <c r="F2821" s="25"/>
      <c r="G2821" s="24"/>
      <c r="H2821" s="30"/>
      <c r="I2821" s="24"/>
      <c r="J2821" s="50" t="str">
        <f t="shared" si="562"/>
        <v/>
      </c>
      <c r="K2821" s="30"/>
      <c r="L2821" s="236"/>
      <c r="M2821" s="30"/>
      <c r="N2821" s="30"/>
      <c r="O2821" s="46" t="str">
        <f t="shared" si="563"/>
        <v/>
      </c>
      <c r="P2821" s="239" t="str">
        <f t="shared" si="566"/>
        <v/>
      </c>
      <c r="Q2821" s="52" t="str">
        <f t="shared" si="567"/>
        <v/>
      </c>
      <c r="R2821" s="127"/>
      <c r="S2821" s="86"/>
      <c r="T2821" s="127"/>
      <c r="U2821" s="86"/>
      <c r="V2821" s="87">
        <f t="shared" si="572"/>
        <v>0</v>
      </c>
      <c r="W2821" s="130"/>
      <c r="X2821" s="86"/>
      <c r="Y2821" s="86"/>
      <c r="Z2821" s="131"/>
      <c r="AA2821" s="87">
        <f t="shared" si="568"/>
        <v>0</v>
      </c>
      <c r="AB2821" s="127"/>
      <c r="AC2821" s="86"/>
      <c r="AD2821" s="87">
        <f t="shared" si="573"/>
        <v>0</v>
      </c>
      <c r="AE2821" s="127"/>
      <c r="AF2821" s="86"/>
      <c r="AG2821" s="86"/>
      <c r="AH2821" s="131"/>
      <c r="AI2821" s="88">
        <f t="shared" si="574"/>
        <v>0</v>
      </c>
      <c r="AJ2821" s="89" t="str">
        <f>IFERROR(IF(ISNA(MATCH($AV2821,Other_Category_Abbr,0)),INDEX(FGHG_List_Long_GWP,MATCH($AV2821,FGHG_List_Long,0)),INDEX(GWP_Other_Abbr,MATCH($AV2821,Other_Category_Abbr,0)))*SUM(V2821,AA2821,AD2821,AI2821),"")</f>
        <v/>
      </c>
      <c r="AK2821" s="89" t="str">
        <f>IFERROR(IF(ISNA(MATCH($AV2821,Other_Category_Abbr,0)),INDEX(FGHG_List_Long_GWP,MATCH($AV2821,FGHG_List_Long,0)),INDEX(GWP_Other_Abbr,MATCH($AV2821,Other_Category_Abbr,0)))*(T2821*(S2821+U2821)+W2821*(Y2821+X2821)+AD2821+AE2821*(AF2821+AG2821)),"")</f>
        <v/>
      </c>
      <c r="AL2821" s="90" t="str">
        <f t="shared" si="569"/>
        <v/>
      </c>
      <c r="AM2821" s="91" t="str">
        <f t="shared" si="570"/>
        <v/>
      </c>
      <c r="AP2821" s="92" t="b">
        <f t="shared" si="564"/>
        <v>0</v>
      </c>
      <c r="AQ2821" s="92" t="str">
        <f t="shared" si="565"/>
        <v xml:space="preserve"> </v>
      </c>
      <c r="AR2821" s="92" t="str">
        <f>IF(LEN(AQ2821)=1,"",COUNTIF($AQ$19:AQ2821,AQ2821)=1)</f>
        <v/>
      </c>
      <c r="AS2821" s="73"/>
      <c r="AT2821" s="73"/>
      <c r="AU2821" s="73"/>
      <c r="AV2821" s="235" t="str">
        <f>IF($P2821=Lists!$A$13,Lists!$A$29,IF($P2821=Lists!$A$14,Lists!$A$30,$P2821))</f>
        <v/>
      </c>
      <c r="AW2821" s="73"/>
      <c r="AX2821" s="73"/>
    </row>
    <row r="2822" spans="2:50" x14ac:dyDescent="0.3">
      <c r="B2822" s="137">
        <f t="shared" si="571"/>
        <v>2804</v>
      </c>
      <c r="C2822" s="24"/>
      <c r="D2822" s="24"/>
      <c r="E2822" s="24"/>
      <c r="F2822" s="25"/>
      <c r="G2822" s="24"/>
      <c r="H2822" s="30"/>
      <c r="I2822" s="24"/>
      <c r="J2822" s="50" t="str">
        <f t="shared" si="562"/>
        <v/>
      </c>
      <c r="K2822" s="30"/>
      <c r="L2822" s="236"/>
      <c r="M2822" s="30"/>
      <c r="N2822" s="30"/>
      <c r="O2822" s="46" t="str">
        <f t="shared" si="563"/>
        <v/>
      </c>
      <c r="P2822" s="239" t="str">
        <f t="shared" si="566"/>
        <v/>
      </c>
      <c r="Q2822" s="52" t="str">
        <f t="shared" si="567"/>
        <v/>
      </c>
      <c r="R2822" s="127"/>
      <c r="S2822" s="86"/>
      <c r="T2822" s="127"/>
      <c r="U2822" s="86"/>
      <c r="V2822" s="87">
        <f t="shared" si="572"/>
        <v>0</v>
      </c>
      <c r="W2822" s="130"/>
      <c r="X2822" s="86"/>
      <c r="Y2822" s="86"/>
      <c r="Z2822" s="131"/>
      <c r="AA2822" s="87">
        <f t="shared" si="568"/>
        <v>0</v>
      </c>
      <c r="AB2822" s="127"/>
      <c r="AC2822" s="86"/>
      <c r="AD2822" s="87">
        <f t="shared" si="573"/>
        <v>0</v>
      </c>
      <c r="AE2822" s="127"/>
      <c r="AF2822" s="86"/>
      <c r="AG2822" s="86"/>
      <c r="AH2822" s="131"/>
      <c r="AI2822" s="88">
        <f t="shared" si="574"/>
        <v>0</v>
      </c>
      <c r="AJ2822" s="89" t="str">
        <f>IFERROR(IF(ISNA(MATCH($AV2822,Other_Category_Abbr,0)),INDEX(FGHG_List_Long_GWP,MATCH($AV2822,FGHG_List_Long,0)),INDEX(GWP_Other_Abbr,MATCH($AV2822,Other_Category_Abbr,0)))*SUM(V2822,AA2822,AD2822,AI2822),"")</f>
        <v/>
      </c>
      <c r="AK2822" s="89" t="str">
        <f>IFERROR(IF(ISNA(MATCH($AV2822,Other_Category_Abbr,0)),INDEX(FGHG_List_Long_GWP,MATCH($AV2822,FGHG_List_Long,0)),INDEX(GWP_Other_Abbr,MATCH($AV2822,Other_Category_Abbr,0)))*(T2822*(S2822+U2822)+W2822*(Y2822+X2822)+AD2822+AE2822*(AF2822+AG2822)),"")</f>
        <v/>
      </c>
      <c r="AL2822" s="90" t="str">
        <f t="shared" si="569"/>
        <v/>
      </c>
      <c r="AM2822" s="91" t="str">
        <f t="shared" si="570"/>
        <v/>
      </c>
      <c r="AP2822" s="92" t="b">
        <f t="shared" si="564"/>
        <v>0</v>
      </c>
      <c r="AQ2822" s="92" t="str">
        <f t="shared" si="565"/>
        <v xml:space="preserve"> </v>
      </c>
      <c r="AR2822" s="92" t="str">
        <f>IF(LEN(AQ2822)=1,"",COUNTIF($AQ$19:AQ2822,AQ2822)=1)</f>
        <v/>
      </c>
      <c r="AS2822" s="73"/>
      <c r="AT2822" s="73"/>
      <c r="AU2822" s="73"/>
      <c r="AV2822" s="235" t="str">
        <f>IF($P2822=Lists!$A$13,Lists!$A$29,IF($P2822=Lists!$A$14,Lists!$A$30,$P2822))</f>
        <v/>
      </c>
      <c r="AW2822" s="73"/>
      <c r="AX2822" s="73"/>
    </row>
    <row r="2823" spans="2:50" x14ac:dyDescent="0.3">
      <c r="B2823" s="137">
        <f t="shared" si="571"/>
        <v>2805</v>
      </c>
      <c r="C2823" s="24"/>
      <c r="D2823" s="24"/>
      <c r="E2823" s="24"/>
      <c r="F2823" s="25"/>
      <c r="G2823" s="24"/>
      <c r="H2823" s="30"/>
      <c r="I2823" s="24"/>
      <c r="J2823" s="50" t="str">
        <f t="shared" si="562"/>
        <v/>
      </c>
      <c r="K2823" s="30"/>
      <c r="L2823" s="236"/>
      <c r="M2823" s="30"/>
      <c r="N2823" s="30"/>
      <c r="O2823" s="46" t="str">
        <f t="shared" si="563"/>
        <v/>
      </c>
      <c r="P2823" s="239" t="str">
        <f t="shared" si="566"/>
        <v/>
      </c>
      <c r="Q2823" s="52" t="str">
        <f t="shared" si="567"/>
        <v/>
      </c>
      <c r="R2823" s="127"/>
      <c r="S2823" s="86"/>
      <c r="T2823" s="127"/>
      <c r="U2823" s="86"/>
      <c r="V2823" s="87">
        <f t="shared" si="572"/>
        <v>0</v>
      </c>
      <c r="W2823" s="130"/>
      <c r="X2823" s="86"/>
      <c r="Y2823" s="86"/>
      <c r="Z2823" s="131"/>
      <c r="AA2823" s="87">
        <f t="shared" si="568"/>
        <v>0</v>
      </c>
      <c r="AB2823" s="127"/>
      <c r="AC2823" s="86"/>
      <c r="AD2823" s="87">
        <f t="shared" si="573"/>
        <v>0</v>
      </c>
      <c r="AE2823" s="127"/>
      <c r="AF2823" s="86"/>
      <c r="AG2823" s="86"/>
      <c r="AH2823" s="131"/>
      <c r="AI2823" s="88">
        <f t="shared" si="574"/>
        <v>0</v>
      </c>
      <c r="AJ2823" s="89" t="str">
        <f>IFERROR(IF(ISNA(MATCH($AV2823,Other_Category_Abbr,0)),INDEX(FGHG_List_Long_GWP,MATCH($AV2823,FGHG_List_Long,0)),INDEX(GWP_Other_Abbr,MATCH($AV2823,Other_Category_Abbr,0)))*SUM(V2823,AA2823,AD2823,AI2823),"")</f>
        <v/>
      </c>
      <c r="AK2823" s="89" t="str">
        <f>IFERROR(IF(ISNA(MATCH($AV2823,Other_Category_Abbr,0)),INDEX(FGHG_List_Long_GWP,MATCH($AV2823,FGHG_List_Long,0)),INDEX(GWP_Other_Abbr,MATCH($AV2823,Other_Category_Abbr,0)))*(T2823*(S2823+U2823)+W2823*(Y2823+X2823)+AD2823+AE2823*(AF2823+AG2823)),"")</f>
        <v/>
      </c>
      <c r="AL2823" s="90" t="str">
        <f t="shared" si="569"/>
        <v/>
      </c>
      <c r="AM2823" s="91" t="str">
        <f t="shared" si="570"/>
        <v/>
      </c>
      <c r="AP2823" s="92" t="b">
        <f t="shared" si="564"/>
        <v>0</v>
      </c>
      <c r="AQ2823" s="92" t="str">
        <f t="shared" si="565"/>
        <v xml:space="preserve"> </v>
      </c>
      <c r="AR2823" s="92" t="str">
        <f>IF(LEN(AQ2823)=1,"",COUNTIF($AQ$19:AQ2823,AQ2823)=1)</f>
        <v/>
      </c>
      <c r="AS2823" s="73"/>
      <c r="AT2823" s="73"/>
      <c r="AU2823" s="73"/>
      <c r="AV2823" s="235" t="str">
        <f>IF($P2823=Lists!$A$13,Lists!$A$29,IF($P2823=Lists!$A$14,Lists!$A$30,$P2823))</f>
        <v/>
      </c>
      <c r="AW2823" s="73"/>
      <c r="AX2823" s="73"/>
    </row>
    <row r="2824" spans="2:50" x14ac:dyDescent="0.3">
      <c r="B2824" s="137">
        <f t="shared" si="571"/>
        <v>2806</v>
      </c>
      <c r="C2824" s="24"/>
      <c r="D2824" s="24"/>
      <c r="E2824" s="24"/>
      <c r="F2824" s="25"/>
      <c r="G2824" s="24"/>
      <c r="H2824" s="30"/>
      <c r="I2824" s="24"/>
      <c r="J2824" s="50" t="str">
        <f t="shared" si="562"/>
        <v/>
      </c>
      <c r="K2824" s="30"/>
      <c r="L2824" s="236"/>
      <c r="M2824" s="30"/>
      <c r="N2824" s="30"/>
      <c r="O2824" s="46" t="str">
        <f t="shared" si="563"/>
        <v/>
      </c>
      <c r="P2824" s="239" t="str">
        <f t="shared" si="566"/>
        <v/>
      </c>
      <c r="Q2824" s="52" t="str">
        <f t="shared" si="567"/>
        <v/>
      </c>
      <c r="R2824" s="127"/>
      <c r="S2824" s="86"/>
      <c r="T2824" s="127"/>
      <c r="U2824" s="86"/>
      <c r="V2824" s="87">
        <f t="shared" si="572"/>
        <v>0</v>
      </c>
      <c r="W2824" s="130"/>
      <c r="X2824" s="86"/>
      <c r="Y2824" s="86"/>
      <c r="Z2824" s="131"/>
      <c r="AA2824" s="87">
        <f t="shared" si="568"/>
        <v>0</v>
      </c>
      <c r="AB2824" s="127"/>
      <c r="AC2824" s="86"/>
      <c r="AD2824" s="87">
        <f t="shared" si="573"/>
        <v>0</v>
      </c>
      <c r="AE2824" s="127"/>
      <c r="AF2824" s="86"/>
      <c r="AG2824" s="86"/>
      <c r="AH2824" s="131"/>
      <c r="AI2824" s="88">
        <f t="shared" si="574"/>
        <v>0</v>
      </c>
      <c r="AJ2824" s="89" t="str">
        <f>IFERROR(IF(ISNA(MATCH($AV2824,Other_Category_Abbr,0)),INDEX(FGHG_List_Long_GWP,MATCH($AV2824,FGHG_List_Long,0)),INDEX(GWP_Other_Abbr,MATCH($AV2824,Other_Category_Abbr,0)))*SUM(V2824,AA2824,AD2824,AI2824),"")</f>
        <v/>
      </c>
      <c r="AK2824" s="89" t="str">
        <f>IFERROR(IF(ISNA(MATCH($AV2824,Other_Category_Abbr,0)),INDEX(FGHG_List_Long_GWP,MATCH($AV2824,FGHG_List_Long,0)),INDEX(GWP_Other_Abbr,MATCH($AV2824,Other_Category_Abbr,0)))*(T2824*(S2824+U2824)+W2824*(Y2824+X2824)+AD2824+AE2824*(AF2824+AG2824)),"")</f>
        <v/>
      </c>
      <c r="AL2824" s="90" t="str">
        <f t="shared" si="569"/>
        <v/>
      </c>
      <c r="AM2824" s="91" t="str">
        <f t="shared" si="570"/>
        <v/>
      </c>
      <c r="AP2824" s="92" t="b">
        <f t="shared" si="564"/>
        <v>0</v>
      </c>
      <c r="AQ2824" s="92" t="str">
        <f t="shared" si="565"/>
        <v xml:space="preserve"> </v>
      </c>
      <c r="AR2824" s="92" t="str">
        <f>IF(LEN(AQ2824)=1,"",COUNTIF($AQ$19:AQ2824,AQ2824)=1)</f>
        <v/>
      </c>
      <c r="AS2824" s="73"/>
      <c r="AT2824" s="73"/>
      <c r="AU2824" s="73"/>
      <c r="AV2824" s="235" t="str">
        <f>IF($P2824=Lists!$A$13,Lists!$A$29,IF($P2824=Lists!$A$14,Lists!$A$30,$P2824))</f>
        <v/>
      </c>
      <c r="AW2824" s="73"/>
      <c r="AX2824" s="73"/>
    </row>
    <row r="2825" spans="2:50" x14ac:dyDescent="0.3">
      <c r="B2825" s="137">
        <f t="shared" si="571"/>
        <v>2807</v>
      </c>
      <c r="C2825" s="24"/>
      <c r="D2825" s="24"/>
      <c r="E2825" s="24"/>
      <c r="F2825" s="25"/>
      <c r="G2825" s="24"/>
      <c r="H2825" s="30"/>
      <c r="I2825" s="24"/>
      <c r="J2825" s="50" t="str">
        <f t="shared" si="562"/>
        <v/>
      </c>
      <c r="K2825" s="30"/>
      <c r="L2825" s="236"/>
      <c r="M2825" s="30"/>
      <c r="N2825" s="30"/>
      <c r="O2825" s="46" t="str">
        <f t="shared" si="563"/>
        <v/>
      </c>
      <c r="P2825" s="239" t="str">
        <f t="shared" si="566"/>
        <v/>
      </c>
      <c r="Q2825" s="52" t="str">
        <f t="shared" si="567"/>
        <v/>
      </c>
      <c r="R2825" s="127"/>
      <c r="S2825" s="86"/>
      <c r="T2825" s="127"/>
      <c r="U2825" s="86"/>
      <c r="V2825" s="87">
        <f t="shared" si="572"/>
        <v>0</v>
      </c>
      <c r="W2825" s="130"/>
      <c r="X2825" s="86"/>
      <c r="Y2825" s="86"/>
      <c r="Z2825" s="131"/>
      <c r="AA2825" s="87">
        <f t="shared" si="568"/>
        <v>0</v>
      </c>
      <c r="AB2825" s="127"/>
      <c r="AC2825" s="86"/>
      <c r="AD2825" s="87">
        <f t="shared" si="573"/>
        <v>0</v>
      </c>
      <c r="AE2825" s="127"/>
      <c r="AF2825" s="86"/>
      <c r="AG2825" s="86"/>
      <c r="AH2825" s="131"/>
      <c r="AI2825" s="88">
        <f t="shared" si="574"/>
        <v>0</v>
      </c>
      <c r="AJ2825" s="89" t="str">
        <f>IFERROR(IF(ISNA(MATCH($AV2825,Other_Category_Abbr,0)),INDEX(FGHG_List_Long_GWP,MATCH($AV2825,FGHG_List_Long,0)),INDEX(GWP_Other_Abbr,MATCH($AV2825,Other_Category_Abbr,0)))*SUM(V2825,AA2825,AD2825,AI2825),"")</f>
        <v/>
      </c>
      <c r="AK2825" s="89" t="str">
        <f>IFERROR(IF(ISNA(MATCH($AV2825,Other_Category_Abbr,0)),INDEX(FGHG_List_Long_GWP,MATCH($AV2825,FGHG_List_Long,0)),INDEX(GWP_Other_Abbr,MATCH($AV2825,Other_Category_Abbr,0)))*(T2825*(S2825+U2825)+W2825*(Y2825+X2825)+AD2825+AE2825*(AF2825+AG2825)),"")</f>
        <v/>
      </c>
      <c r="AL2825" s="90" t="str">
        <f t="shared" si="569"/>
        <v/>
      </c>
      <c r="AM2825" s="91" t="str">
        <f t="shared" si="570"/>
        <v/>
      </c>
      <c r="AP2825" s="92" t="b">
        <f t="shared" si="564"/>
        <v>0</v>
      </c>
      <c r="AQ2825" s="92" t="str">
        <f t="shared" si="565"/>
        <v xml:space="preserve"> </v>
      </c>
      <c r="AR2825" s="92" t="str">
        <f>IF(LEN(AQ2825)=1,"",COUNTIF($AQ$19:AQ2825,AQ2825)=1)</f>
        <v/>
      </c>
      <c r="AS2825" s="73"/>
      <c r="AT2825" s="73"/>
      <c r="AU2825" s="73"/>
      <c r="AV2825" s="235" t="str">
        <f>IF($P2825=Lists!$A$13,Lists!$A$29,IF($P2825=Lists!$A$14,Lists!$A$30,$P2825))</f>
        <v/>
      </c>
      <c r="AW2825" s="73"/>
      <c r="AX2825" s="73"/>
    </row>
    <row r="2826" spans="2:50" x14ac:dyDescent="0.3">
      <c r="B2826" s="137">
        <f t="shared" si="571"/>
        <v>2808</v>
      </c>
      <c r="C2826" s="24"/>
      <c r="D2826" s="24"/>
      <c r="E2826" s="24"/>
      <c r="F2826" s="25"/>
      <c r="G2826" s="24"/>
      <c r="H2826" s="30"/>
      <c r="I2826" s="24"/>
      <c r="J2826" s="50" t="str">
        <f t="shared" si="562"/>
        <v/>
      </c>
      <c r="K2826" s="30"/>
      <c r="L2826" s="236"/>
      <c r="M2826" s="30"/>
      <c r="N2826" s="30"/>
      <c r="O2826" s="46" t="str">
        <f t="shared" si="563"/>
        <v/>
      </c>
      <c r="P2826" s="239" t="str">
        <f t="shared" si="566"/>
        <v/>
      </c>
      <c r="Q2826" s="52" t="str">
        <f t="shared" si="567"/>
        <v/>
      </c>
      <c r="R2826" s="127"/>
      <c r="S2826" s="86"/>
      <c r="T2826" s="127"/>
      <c r="U2826" s="86"/>
      <c r="V2826" s="87">
        <f t="shared" si="572"/>
        <v>0</v>
      </c>
      <c r="W2826" s="130"/>
      <c r="X2826" s="86"/>
      <c r="Y2826" s="86"/>
      <c r="Z2826" s="131"/>
      <c r="AA2826" s="87">
        <f t="shared" si="568"/>
        <v>0</v>
      </c>
      <c r="AB2826" s="127"/>
      <c r="AC2826" s="86"/>
      <c r="AD2826" s="87">
        <f t="shared" si="573"/>
        <v>0</v>
      </c>
      <c r="AE2826" s="127"/>
      <c r="AF2826" s="86"/>
      <c r="AG2826" s="86"/>
      <c r="AH2826" s="131"/>
      <c r="AI2826" s="88">
        <f t="shared" si="574"/>
        <v>0</v>
      </c>
      <c r="AJ2826" s="89" t="str">
        <f>IFERROR(IF(ISNA(MATCH($AV2826,Other_Category_Abbr,0)),INDEX(FGHG_List_Long_GWP,MATCH($AV2826,FGHG_List_Long,0)),INDEX(GWP_Other_Abbr,MATCH($AV2826,Other_Category_Abbr,0)))*SUM(V2826,AA2826,AD2826,AI2826),"")</f>
        <v/>
      </c>
      <c r="AK2826" s="89" t="str">
        <f>IFERROR(IF(ISNA(MATCH($AV2826,Other_Category_Abbr,0)),INDEX(FGHG_List_Long_GWP,MATCH($AV2826,FGHG_List_Long,0)),INDEX(GWP_Other_Abbr,MATCH($AV2826,Other_Category_Abbr,0)))*(T2826*(S2826+U2826)+W2826*(Y2826+X2826)+AD2826+AE2826*(AF2826+AG2826)),"")</f>
        <v/>
      </c>
      <c r="AL2826" s="90" t="str">
        <f t="shared" si="569"/>
        <v/>
      </c>
      <c r="AM2826" s="91" t="str">
        <f t="shared" si="570"/>
        <v/>
      </c>
      <c r="AP2826" s="92" t="b">
        <f t="shared" si="564"/>
        <v>0</v>
      </c>
      <c r="AQ2826" s="92" t="str">
        <f t="shared" si="565"/>
        <v xml:space="preserve"> </v>
      </c>
      <c r="AR2826" s="92" t="str">
        <f>IF(LEN(AQ2826)=1,"",COUNTIF($AQ$19:AQ2826,AQ2826)=1)</f>
        <v/>
      </c>
      <c r="AS2826" s="73"/>
      <c r="AT2826" s="73"/>
      <c r="AU2826" s="73"/>
      <c r="AV2826" s="235" t="str">
        <f>IF($P2826=Lists!$A$13,Lists!$A$29,IF($P2826=Lists!$A$14,Lists!$A$30,$P2826))</f>
        <v/>
      </c>
      <c r="AW2826" s="73"/>
      <c r="AX2826" s="73"/>
    </row>
    <row r="2827" spans="2:50" x14ac:dyDescent="0.3">
      <c r="B2827" s="137">
        <f t="shared" si="571"/>
        <v>2809</v>
      </c>
      <c r="C2827" s="24"/>
      <c r="D2827" s="24"/>
      <c r="E2827" s="24"/>
      <c r="F2827" s="25"/>
      <c r="G2827" s="24"/>
      <c r="H2827" s="30"/>
      <c r="I2827" s="24"/>
      <c r="J2827" s="50" t="str">
        <f t="shared" si="562"/>
        <v/>
      </c>
      <c r="K2827" s="30"/>
      <c r="L2827" s="236"/>
      <c r="M2827" s="30"/>
      <c r="N2827" s="30"/>
      <c r="O2827" s="46" t="str">
        <f t="shared" si="563"/>
        <v/>
      </c>
      <c r="P2827" s="239" t="str">
        <f t="shared" si="566"/>
        <v/>
      </c>
      <c r="Q2827" s="52" t="str">
        <f t="shared" si="567"/>
        <v/>
      </c>
      <c r="R2827" s="127"/>
      <c r="S2827" s="86"/>
      <c r="T2827" s="127"/>
      <c r="U2827" s="86"/>
      <c r="V2827" s="87">
        <f t="shared" si="572"/>
        <v>0</v>
      </c>
      <c r="W2827" s="130"/>
      <c r="X2827" s="86"/>
      <c r="Y2827" s="86"/>
      <c r="Z2827" s="131"/>
      <c r="AA2827" s="87">
        <f t="shared" si="568"/>
        <v>0</v>
      </c>
      <c r="AB2827" s="127"/>
      <c r="AC2827" s="86"/>
      <c r="AD2827" s="87">
        <f t="shared" si="573"/>
        <v>0</v>
      </c>
      <c r="AE2827" s="127"/>
      <c r="AF2827" s="86"/>
      <c r="AG2827" s="86"/>
      <c r="AH2827" s="131"/>
      <c r="AI2827" s="88">
        <f t="shared" si="574"/>
        <v>0</v>
      </c>
      <c r="AJ2827" s="89" t="str">
        <f>IFERROR(IF(ISNA(MATCH($AV2827,Other_Category_Abbr,0)),INDEX(FGHG_List_Long_GWP,MATCH($AV2827,FGHG_List_Long,0)),INDEX(GWP_Other_Abbr,MATCH($AV2827,Other_Category_Abbr,0)))*SUM(V2827,AA2827,AD2827,AI2827),"")</f>
        <v/>
      </c>
      <c r="AK2827" s="89" t="str">
        <f>IFERROR(IF(ISNA(MATCH($AV2827,Other_Category_Abbr,0)),INDEX(FGHG_List_Long_GWP,MATCH($AV2827,FGHG_List_Long,0)),INDEX(GWP_Other_Abbr,MATCH($AV2827,Other_Category_Abbr,0)))*(T2827*(S2827+U2827)+W2827*(Y2827+X2827)+AD2827+AE2827*(AF2827+AG2827)),"")</f>
        <v/>
      </c>
      <c r="AL2827" s="90" t="str">
        <f t="shared" si="569"/>
        <v/>
      </c>
      <c r="AM2827" s="91" t="str">
        <f t="shared" si="570"/>
        <v/>
      </c>
      <c r="AP2827" s="92" t="b">
        <f t="shared" si="564"/>
        <v>0</v>
      </c>
      <c r="AQ2827" s="92" t="str">
        <f t="shared" si="565"/>
        <v xml:space="preserve"> </v>
      </c>
      <c r="AR2827" s="92" t="str">
        <f>IF(LEN(AQ2827)=1,"",COUNTIF($AQ$19:AQ2827,AQ2827)=1)</f>
        <v/>
      </c>
      <c r="AS2827" s="73"/>
      <c r="AT2827" s="73"/>
      <c r="AU2827" s="73"/>
      <c r="AV2827" s="235" t="str">
        <f>IF($P2827=Lists!$A$13,Lists!$A$29,IF($P2827=Lists!$A$14,Lists!$A$30,$P2827))</f>
        <v/>
      </c>
      <c r="AW2827" s="73"/>
      <c r="AX2827" s="73"/>
    </row>
    <row r="2828" spans="2:50" x14ac:dyDescent="0.3">
      <c r="B2828" s="137">
        <f t="shared" si="571"/>
        <v>2810</v>
      </c>
      <c r="C2828" s="24"/>
      <c r="D2828" s="24"/>
      <c r="E2828" s="24"/>
      <c r="F2828" s="25"/>
      <c r="G2828" s="24"/>
      <c r="H2828" s="30"/>
      <c r="I2828" s="24"/>
      <c r="J2828" s="50" t="str">
        <f t="shared" si="562"/>
        <v/>
      </c>
      <c r="K2828" s="30"/>
      <c r="L2828" s="236"/>
      <c r="M2828" s="30"/>
      <c r="N2828" s="30"/>
      <c r="O2828" s="46" t="str">
        <f t="shared" si="563"/>
        <v/>
      </c>
      <c r="P2828" s="239" t="str">
        <f t="shared" si="566"/>
        <v/>
      </c>
      <c r="Q2828" s="52" t="str">
        <f t="shared" si="567"/>
        <v/>
      </c>
      <c r="R2828" s="127"/>
      <c r="S2828" s="86"/>
      <c r="T2828" s="127"/>
      <c r="U2828" s="86"/>
      <c r="V2828" s="87">
        <f t="shared" si="572"/>
        <v>0</v>
      </c>
      <c r="W2828" s="130"/>
      <c r="X2828" s="86"/>
      <c r="Y2828" s="86"/>
      <c r="Z2828" s="131"/>
      <c r="AA2828" s="87">
        <f t="shared" si="568"/>
        <v>0</v>
      </c>
      <c r="AB2828" s="127"/>
      <c r="AC2828" s="86"/>
      <c r="AD2828" s="87">
        <f t="shared" si="573"/>
        <v>0</v>
      </c>
      <c r="AE2828" s="127"/>
      <c r="AF2828" s="86"/>
      <c r="AG2828" s="86"/>
      <c r="AH2828" s="131"/>
      <c r="AI2828" s="88">
        <f t="shared" si="574"/>
        <v>0</v>
      </c>
      <c r="AJ2828" s="89" t="str">
        <f>IFERROR(IF(ISNA(MATCH($AV2828,Other_Category_Abbr,0)),INDEX(FGHG_List_Long_GWP,MATCH($AV2828,FGHG_List_Long,0)),INDEX(GWP_Other_Abbr,MATCH($AV2828,Other_Category_Abbr,0)))*SUM(V2828,AA2828,AD2828,AI2828),"")</f>
        <v/>
      </c>
      <c r="AK2828" s="89" t="str">
        <f>IFERROR(IF(ISNA(MATCH($AV2828,Other_Category_Abbr,0)),INDEX(FGHG_List_Long_GWP,MATCH($AV2828,FGHG_List_Long,0)),INDEX(GWP_Other_Abbr,MATCH($AV2828,Other_Category_Abbr,0)))*(T2828*(S2828+U2828)+W2828*(Y2828+X2828)+AD2828+AE2828*(AF2828+AG2828)),"")</f>
        <v/>
      </c>
      <c r="AL2828" s="90" t="str">
        <f t="shared" si="569"/>
        <v/>
      </c>
      <c r="AM2828" s="91" t="str">
        <f t="shared" si="570"/>
        <v/>
      </c>
      <c r="AP2828" s="92" t="b">
        <f t="shared" si="564"/>
        <v>0</v>
      </c>
      <c r="AQ2828" s="92" t="str">
        <f t="shared" si="565"/>
        <v xml:space="preserve"> </v>
      </c>
      <c r="AR2828" s="92" t="str">
        <f>IF(LEN(AQ2828)=1,"",COUNTIF($AQ$19:AQ2828,AQ2828)=1)</f>
        <v/>
      </c>
      <c r="AS2828" s="73"/>
      <c r="AT2828" s="73"/>
      <c r="AU2828" s="73"/>
      <c r="AV2828" s="235" t="str">
        <f>IF($P2828=Lists!$A$13,Lists!$A$29,IF($P2828=Lists!$A$14,Lists!$A$30,$P2828))</f>
        <v/>
      </c>
      <c r="AW2828" s="73"/>
      <c r="AX2828" s="73"/>
    </row>
    <row r="2829" spans="2:50" x14ac:dyDescent="0.3">
      <c r="B2829" s="137">
        <f t="shared" si="571"/>
        <v>2811</v>
      </c>
      <c r="C2829" s="24"/>
      <c r="D2829" s="24"/>
      <c r="E2829" s="24"/>
      <c r="F2829" s="25"/>
      <c r="G2829" s="24"/>
      <c r="H2829" s="30"/>
      <c r="I2829" s="24"/>
      <c r="J2829" s="50" t="str">
        <f t="shared" si="562"/>
        <v/>
      </c>
      <c r="K2829" s="30"/>
      <c r="L2829" s="236"/>
      <c r="M2829" s="30"/>
      <c r="N2829" s="30"/>
      <c r="O2829" s="46" t="str">
        <f t="shared" si="563"/>
        <v/>
      </c>
      <c r="P2829" s="239" t="str">
        <f t="shared" si="566"/>
        <v/>
      </c>
      <c r="Q2829" s="52" t="str">
        <f t="shared" si="567"/>
        <v/>
      </c>
      <c r="R2829" s="127"/>
      <c r="S2829" s="86"/>
      <c r="T2829" s="127"/>
      <c r="U2829" s="86"/>
      <c r="V2829" s="87">
        <f t="shared" si="572"/>
        <v>0</v>
      </c>
      <c r="W2829" s="130"/>
      <c r="X2829" s="86"/>
      <c r="Y2829" s="86"/>
      <c r="Z2829" s="131"/>
      <c r="AA2829" s="87">
        <f t="shared" si="568"/>
        <v>0</v>
      </c>
      <c r="AB2829" s="127"/>
      <c r="AC2829" s="86"/>
      <c r="AD2829" s="87">
        <f t="shared" si="573"/>
        <v>0</v>
      </c>
      <c r="AE2829" s="127"/>
      <c r="AF2829" s="86"/>
      <c r="AG2829" s="86"/>
      <c r="AH2829" s="131"/>
      <c r="AI2829" s="88">
        <f t="shared" si="574"/>
        <v>0</v>
      </c>
      <c r="AJ2829" s="89" t="str">
        <f>IFERROR(IF(ISNA(MATCH($AV2829,Other_Category_Abbr,0)),INDEX(FGHG_List_Long_GWP,MATCH($AV2829,FGHG_List_Long,0)),INDEX(GWP_Other_Abbr,MATCH($AV2829,Other_Category_Abbr,0)))*SUM(V2829,AA2829,AD2829,AI2829),"")</f>
        <v/>
      </c>
      <c r="AK2829" s="89" t="str">
        <f>IFERROR(IF(ISNA(MATCH($AV2829,Other_Category_Abbr,0)),INDEX(FGHG_List_Long_GWP,MATCH($AV2829,FGHG_List_Long,0)),INDEX(GWP_Other_Abbr,MATCH($AV2829,Other_Category_Abbr,0)))*(T2829*(S2829+U2829)+W2829*(Y2829+X2829)+AD2829+AE2829*(AF2829+AG2829)),"")</f>
        <v/>
      </c>
      <c r="AL2829" s="90" t="str">
        <f t="shared" si="569"/>
        <v/>
      </c>
      <c r="AM2829" s="91" t="str">
        <f t="shared" si="570"/>
        <v/>
      </c>
      <c r="AP2829" s="92" t="b">
        <f t="shared" si="564"/>
        <v>0</v>
      </c>
      <c r="AQ2829" s="92" t="str">
        <f t="shared" si="565"/>
        <v xml:space="preserve"> </v>
      </c>
      <c r="AR2829" s="92" t="str">
        <f>IF(LEN(AQ2829)=1,"",COUNTIF($AQ$19:AQ2829,AQ2829)=1)</f>
        <v/>
      </c>
      <c r="AS2829" s="73"/>
      <c r="AT2829" s="73"/>
      <c r="AU2829" s="73"/>
      <c r="AV2829" s="235" t="str">
        <f>IF($P2829=Lists!$A$13,Lists!$A$29,IF($P2829=Lists!$A$14,Lists!$A$30,$P2829))</f>
        <v/>
      </c>
      <c r="AW2829" s="73"/>
      <c r="AX2829" s="73"/>
    </row>
    <row r="2830" spans="2:50" x14ac:dyDescent="0.3">
      <c r="B2830" s="137">
        <f t="shared" si="571"/>
        <v>2812</v>
      </c>
      <c r="C2830" s="24"/>
      <c r="D2830" s="24"/>
      <c r="E2830" s="24"/>
      <c r="F2830" s="25"/>
      <c r="G2830" s="24"/>
      <c r="H2830" s="30"/>
      <c r="I2830" s="24"/>
      <c r="J2830" s="50" t="str">
        <f t="shared" si="562"/>
        <v/>
      </c>
      <c r="K2830" s="30"/>
      <c r="L2830" s="236"/>
      <c r="M2830" s="30"/>
      <c r="N2830" s="30"/>
      <c r="O2830" s="46" t="str">
        <f t="shared" si="563"/>
        <v/>
      </c>
      <c r="P2830" s="239" t="str">
        <f t="shared" si="566"/>
        <v/>
      </c>
      <c r="Q2830" s="52" t="str">
        <f t="shared" si="567"/>
        <v/>
      </c>
      <c r="R2830" s="127"/>
      <c r="S2830" s="86"/>
      <c r="T2830" s="127"/>
      <c r="U2830" s="86"/>
      <c r="V2830" s="87">
        <f t="shared" si="572"/>
        <v>0</v>
      </c>
      <c r="W2830" s="130"/>
      <c r="X2830" s="86"/>
      <c r="Y2830" s="86"/>
      <c r="Z2830" s="131"/>
      <c r="AA2830" s="87">
        <f t="shared" si="568"/>
        <v>0</v>
      </c>
      <c r="AB2830" s="127"/>
      <c r="AC2830" s="86"/>
      <c r="AD2830" s="87">
        <f t="shared" si="573"/>
        <v>0</v>
      </c>
      <c r="AE2830" s="127"/>
      <c r="AF2830" s="86"/>
      <c r="AG2830" s="86"/>
      <c r="AH2830" s="131"/>
      <c r="AI2830" s="88">
        <f t="shared" si="574"/>
        <v>0</v>
      </c>
      <c r="AJ2830" s="89" t="str">
        <f>IFERROR(IF(ISNA(MATCH($AV2830,Other_Category_Abbr,0)),INDEX(FGHG_List_Long_GWP,MATCH($AV2830,FGHG_List_Long,0)),INDEX(GWP_Other_Abbr,MATCH($AV2830,Other_Category_Abbr,0)))*SUM(V2830,AA2830,AD2830,AI2830),"")</f>
        <v/>
      </c>
      <c r="AK2830" s="89" t="str">
        <f>IFERROR(IF(ISNA(MATCH($AV2830,Other_Category_Abbr,0)),INDEX(FGHG_List_Long_GWP,MATCH($AV2830,FGHG_List_Long,0)),INDEX(GWP_Other_Abbr,MATCH($AV2830,Other_Category_Abbr,0)))*(T2830*(S2830+U2830)+W2830*(Y2830+X2830)+AD2830+AE2830*(AF2830+AG2830)),"")</f>
        <v/>
      </c>
      <c r="AL2830" s="90" t="str">
        <f t="shared" si="569"/>
        <v/>
      </c>
      <c r="AM2830" s="91" t="str">
        <f t="shared" si="570"/>
        <v/>
      </c>
      <c r="AP2830" s="92" t="b">
        <f t="shared" si="564"/>
        <v>0</v>
      </c>
      <c r="AQ2830" s="92" t="str">
        <f t="shared" si="565"/>
        <v xml:space="preserve"> </v>
      </c>
      <c r="AR2830" s="92" t="str">
        <f>IF(LEN(AQ2830)=1,"",COUNTIF($AQ$19:AQ2830,AQ2830)=1)</f>
        <v/>
      </c>
      <c r="AS2830" s="73"/>
      <c r="AT2830" s="73"/>
      <c r="AU2830" s="73"/>
      <c r="AV2830" s="235" t="str">
        <f>IF($P2830=Lists!$A$13,Lists!$A$29,IF($P2830=Lists!$A$14,Lists!$A$30,$P2830))</f>
        <v/>
      </c>
      <c r="AW2830" s="73"/>
      <c r="AX2830" s="73"/>
    </row>
    <row r="2831" spans="2:50" x14ac:dyDescent="0.3">
      <c r="B2831" s="137">
        <f t="shared" si="571"/>
        <v>2813</v>
      </c>
      <c r="C2831" s="24"/>
      <c r="D2831" s="24"/>
      <c r="E2831" s="24"/>
      <c r="F2831" s="25"/>
      <c r="G2831" s="24"/>
      <c r="H2831" s="30"/>
      <c r="I2831" s="24"/>
      <c r="J2831" s="50" t="str">
        <f t="shared" si="562"/>
        <v/>
      </c>
      <c r="K2831" s="30"/>
      <c r="L2831" s="236"/>
      <c r="M2831" s="30"/>
      <c r="N2831" s="30"/>
      <c r="O2831" s="46" t="str">
        <f t="shared" si="563"/>
        <v/>
      </c>
      <c r="P2831" s="239" t="str">
        <f t="shared" si="566"/>
        <v/>
      </c>
      <c r="Q2831" s="52" t="str">
        <f t="shared" si="567"/>
        <v/>
      </c>
      <c r="R2831" s="127"/>
      <c r="S2831" s="86"/>
      <c r="T2831" s="127"/>
      <c r="U2831" s="86"/>
      <c r="V2831" s="87">
        <f t="shared" si="572"/>
        <v>0</v>
      </c>
      <c r="W2831" s="130"/>
      <c r="X2831" s="86"/>
      <c r="Y2831" s="86"/>
      <c r="Z2831" s="131"/>
      <c r="AA2831" s="87">
        <f t="shared" si="568"/>
        <v>0</v>
      </c>
      <c r="AB2831" s="127"/>
      <c r="AC2831" s="86"/>
      <c r="AD2831" s="87">
        <f t="shared" si="573"/>
        <v>0</v>
      </c>
      <c r="AE2831" s="127"/>
      <c r="AF2831" s="86"/>
      <c r="AG2831" s="86"/>
      <c r="AH2831" s="131"/>
      <c r="AI2831" s="88">
        <f t="shared" si="574"/>
        <v>0</v>
      </c>
      <c r="AJ2831" s="89" t="str">
        <f>IFERROR(IF(ISNA(MATCH($AV2831,Other_Category_Abbr,0)),INDEX(FGHG_List_Long_GWP,MATCH($AV2831,FGHG_List_Long,0)),INDEX(GWP_Other_Abbr,MATCH($AV2831,Other_Category_Abbr,0)))*SUM(V2831,AA2831,AD2831,AI2831),"")</f>
        <v/>
      </c>
      <c r="AK2831" s="89" t="str">
        <f>IFERROR(IF(ISNA(MATCH($AV2831,Other_Category_Abbr,0)),INDEX(FGHG_List_Long_GWP,MATCH($AV2831,FGHG_List_Long,0)),INDEX(GWP_Other_Abbr,MATCH($AV2831,Other_Category_Abbr,0)))*(T2831*(S2831+U2831)+W2831*(Y2831+X2831)+AD2831+AE2831*(AF2831+AG2831)),"")</f>
        <v/>
      </c>
      <c r="AL2831" s="90" t="str">
        <f t="shared" si="569"/>
        <v/>
      </c>
      <c r="AM2831" s="91" t="str">
        <f t="shared" si="570"/>
        <v/>
      </c>
      <c r="AP2831" s="92" t="b">
        <f t="shared" si="564"/>
        <v>0</v>
      </c>
      <c r="AQ2831" s="92" t="str">
        <f t="shared" si="565"/>
        <v xml:space="preserve"> </v>
      </c>
      <c r="AR2831" s="92" t="str">
        <f>IF(LEN(AQ2831)=1,"",COUNTIF($AQ$19:AQ2831,AQ2831)=1)</f>
        <v/>
      </c>
      <c r="AS2831" s="73"/>
      <c r="AT2831" s="73"/>
      <c r="AU2831" s="73"/>
      <c r="AV2831" s="235" t="str">
        <f>IF($P2831=Lists!$A$13,Lists!$A$29,IF($P2831=Lists!$A$14,Lists!$A$30,$P2831))</f>
        <v/>
      </c>
      <c r="AW2831" s="73"/>
      <c r="AX2831" s="73"/>
    </row>
    <row r="2832" spans="2:50" x14ac:dyDescent="0.3">
      <c r="B2832" s="137">
        <f t="shared" si="571"/>
        <v>2814</v>
      </c>
      <c r="C2832" s="24"/>
      <c r="D2832" s="24"/>
      <c r="E2832" s="24"/>
      <c r="F2832" s="25"/>
      <c r="G2832" s="24"/>
      <c r="H2832" s="30"/>
      <c r="I2832" s="24"/>
      <c r="J2832" s="50" t="str">
        <f t="shared" si="562"/>
        <v/>
      </c>
      <c r="K2832" s="30"/>
      <c r="L2832" s="236"/>
      <c r="M2832" s="30"/>
      <c r="N2832" s="30"/>
      <c r="O2832" s="46" t="str">
        <f t="shared" si="563"/>
        <v/>
      </c>
      <c r="P2832" s="239" t="str">
        <f t="shared" si="566"/>
        <v/>
      </c>
      <c r="Q2832" s="52" t="str">
        <f t="shared" si="567"/>
        <v/>
      </c>
      <c r="R2832" s="127"/>
      <c r="S2832" s="86"/>
      <c r="T2832" s="127"/>
      <c r="U2832" s="86"/>
      <c r="V2832" s="87">
        <f t="shared" si="572"/>
        <v>0</v>
      </c>
      <c r="W2832" s="130"/>
      <c r="X2832" s="86"/>
      <c r="Y2832" s="86"/>
      <c r="Z2832" s="131"/>
      <c r="AA2832" s="87">
        <f t="shared" si="568"/>
        <v>0</v>
      </c>
      <c r="AB2832" s="127"/>
      <c r="AC2832" s="86"/>
      <c r="AD2832" s="87">
        <f t="shared" si="573"/>
        <v>0</v>
      </c>
      <c r="AE2832" s="127"/>
      <c r="AF2832" s="86"/>
      <c r="AG2832" s="86"/>
      <c r="AH2832" s="131"/>
      <c r="AI2832" s="88">
        <f t="shared" si="574"/>
        <v>0</v>
      </c>
      <c r="AJ2832" s="89" t="str">
        <f>IFERROR(IF(ISNA(MATCH($AV2832,Other_Category_Abbr,0)),INDEX(FGHG_List_Long_GWP,MATCH($AV2832,FGHG_List_Long,0)),INDEX(GWP_Other_Abbr,MATCH($AV2832,Other_Category_Abbr,0)))*SUM(V2832,AA2832,AD2832,AI2832),"")</f>
        <v/>
      </c>
      <c r="AK2832" s="89" t="str">
        <f>IFERROR(IF(ISNA(MATCH($AV2832,Other_Category_Abbr,0)),INDEX(FGHG_List_Long_GWP,MATCH($AV2832,FGHG_List_Long,0)),INDEX(GWP_Other_Abbr,MATCH($AV2832,Other_Category_Abbr,0)))*(T2832*(S2832+U2832)+W2832*(Y2832+X2832)+AD2832+AE2832*(AF2832+AG2832)),"")</f>
        <v/>
      </c>
      <c r="AL2832" s="90" t="str">
        <f t="shared" si="569"/>
        <v/>
      </c>
      <c r="AM2832" s="91" t="str">
        <f t="shared" si="570"/>
        <v/>
      </c>
      <c r="AP2832" s="92" t="b">
        <f t="shared" si="564"/>
        <v>0</v>
      </c>
      <c r="AQ2832" s="92" t="str">
        <f t="shared" si="565"/>
        <v xml:space="preserve"> </v>
      </c>
      <c r="AR2832" s="92" t="str">
        <f>IF(LEN(AQ2832)=1,"",COUNTIF($AQ$19:AQ2832,AQ2832)=1)</f>
        <v/>
      </c>
      <c r="AS2832" s="73"/>
      <c r="AT2832" s="73"/>
      <c r="AU2832" s="73"/>
      <c r="AV2832" s="235" t="str">
        <f>IF($P2832=Lists!$A$13,Lists!$A$29,IF($P2832=Lists!$A$14,Lists!$A$30,$P2832))</f>
        <v/>
      </c>
      <c r="AW2832" s="73"/>
      <c r="AX2832" s="73"/>
    </row>
    <row r="2833" spans="2:50" x14ac:dyDescent="0.3">
      <c r="B2833" s="137">
        <f t="shared" si="571"/>
        <v>2815</v>
      </c>
      <c r="C2833" s="24"/>
      <c r="D2833" s="24"/>
      <c r="E2833" s="24"/>
      <c r="F2833" s="25"/>
      <c r="G2833" s="24"/>
      <c r="H2833" s="30"/>
      <c r="I2833" s="24"/>
      <c r="J2833" s="50" t="str">
        <f t="shared" si="562"/>
        <v/>
      </c>
      <c r="K2833" s="30"/>
      <c r="L2833" s="236"/>
      <c r="M2833" s="30"/>
      <c r="N2833" s="30"/>
      <c r="O2833" s="46" t="str">
        <f t="shared" si="563"/>
        <v/>
      </c>
      <c r="P2833" s="239" t="str">
        <f t="shared" si="566"/>
        <v/>
      </c>
      <c r="Q2833" s="52" t="str">
        <f t="shared" si="567"/>
        <v/>
      </c>
      <c r="R2833" s="127"/>
      <c r="S2833" s="86"/>
      <c r="T2833" s="127"/>
      <c r="U2833" s="86"/>
      <c r="V2833" s="87">
        <f t="shared" si="572"/>
        <v>0</v>
      </c>
      <c r="W2833" s="130"/>
      <c r="X2833" s="86"/>
      <c r="Y2833" s="86"/>
      <c r="Z2833" s="131"/>
      <c r="AA2833" s="87">
        <f t="shared" si="568"/>
        <v>0</v>
      </c>
      <c r="AB2833" s="127"/>
      <c r="AC2833" s="86"/>
      <c r="AD2833" s="87">
        <f t="shared" si="573"/>
        <v>0</v>
      </c>
      <c r="AE2833" s="127"/>
      <c r="AF2833" s="86"/>
      <c r="AG2833" s="86"/>
      <c r="AH2833" s="131"/>
      <c r="AI2833" s="88">
        <f t="shared" si="574"/>
        <v>0</v>
      </c>
      <c r="AJ2833" s="89" t="str">
        <f>IFERROR(IF(ISNA(MATCH($AV2833,Other_Category_Abbr,0)),INDEX(FGHG_List_Long_GWP,MATCH($AV2833,FGHG_List_Long,0)),INDEX(GWP_Other_Abbr,MATCH($AV2833,Other_Category_Abbr,0)))*SUM(V2833,AA2833,AD2833,AI2833),"")</f>
        <v/>
      </c>
      <c r="AK2833" s="89" t="str">
        <f>IFERROR(IF(ISNA(MATCH($AV2833,Other_Category_Abbr,0)),INDEX(FGHG_List_Long_GWP,MATCH($AV2833,FGHG_List_Long,0)),INDEX(GWP_Other_Abbr,MATCH($AV2833,Other_Category_Abbr,0)))*(T2833*(S2833+U2833)+W2833*(Y2833+X2833)+AD2833+AE2833*(AF2833+AG2833)),"")</f>
        <v/>
      </c>
      <c r="AL2833" s="90" t="str">
        <f t="shared" si="569"/>
        <v/>
      </c>
      <c r="AM2833" s="91" t="str">
        <f t="shared" si="570"/>
        <v/>
      </c>
      <c r="AP2833" s="92" t="b">
        <f t="shared" si="564"/>
        <v>0</v>
      </c>
      <c r="AQ2833" s="92" t="str">
        <f t="shared" si="565"/>
        <v xml:space="preserve"> </v>
      </c>
      <c r="AR2833" s="92" t="str">
        <f>IF(LEN(AQ2833)=1,"",COUNTIF($AQ$19:AQ2833,AQ2833)=1)</f>
        <v/>
      </c>
      <c r="AS2833" s="73"/>
      <c r="AT2833" s="73"/>
      <c r="AU2833" s="73"/>
      <c r="AV2833" s="235" t="str">
        <f>IF($P2833=Lists!$A$13,Lists!$A$29,IF($P2833=Lists!$A$14,Lists!$A$30,$P2833))</f>
        <v/>
      </c>
      <c r="AW2833" s="73"/>
      <c r="AX2833" s="73"/>
    </row>
    <row r="2834" spans="2:50" x14ac:dyDescent="0.3">
      <c r="B2834" s="137">
        <f t="shared" si="571"/>
        <v>2816</v>
      </c>
      <c r="C2834" s="24"/>
      <c r="D2834" s="24"/>
      <c r="E2834" s="24"/>
      <c r="F2834" s="25"/>
      <c r="G2834" s="24"/>
      <c r="H2834" s="30"/>
      <c r="I2834" s="24"/>
      <c r="J2834" s="50" t="str">
        <f t="shared" si="562"/>
        <v/>
      </c>
      <c r="K2834" s="30"/>
      <c r="L2834" s="236"/>
      <c r="M2834" s="30"/>
      <c r="N2834" s="30"/>
      <c r="O2834" s="46" t="str">
        <f t="shared" si="563"/>
        <v/>
      </c>
      <c r="P2834" s="239" t="str">
        <f t="shared" si="566"/>
        <v/>
      </c>
      <c r="Q2834" s="52" t="str">
        <f t="shared" si="567"/>
        <v/>
      </c>
      <c r="R2834" s="127"/>
      <c r="S2834" s="86"/>
      <c r="T2834" s="127"/>
      <c r="U2834" s="86"/>
      <c r="V2834" s="87">
        <f t="shared" si="572"/>
        <v>0</v>
      </c>
      <c r="W2834" s="130"/>
      <c r="X2834" s="86"/>
      <c r="Y2834" s="86"/>
      <c r="Z2834" s="131"/>
      <c r="AA2834" s="87">
        <f t="shared" si="568"/>
        <v>0</v>
      </c>
      <c r="AB2834" s="127"/>
      <c r="AC2834" s="86"/>
      <c r="AD2834" s="87">
        <f t="shared" si="573"/>
        <v>0</v>
      </c>
      <c r="AE2834" s="127"/>
      <c r="AF2834" s="86"/>
      <c r="AG2834" s="86"/>
      <c r="AH2834" s="131"/>
      <c r="AI2834" s="88">
        <f t="shared" si="574"/>
        <v>0</v>
      </c>
      <c r="AJ2834" s="89" t="str">
        <f>IFERROR(IF(ISNA(MATCH($AV2834,Other_Category_Abbr,0)),INDEX(FGHG_List_Long_GWP,MATCH($AV2834,FGHG_List_Long,0)),INDEX(GWP_Other_Abbr,MATCH($AV2834,Other_Category_Abbr,0)))*SUM(V2834,AA2834,AD2834,AI2834),"")</f>
        <v/>
      </c>
      <c r="AK2834" s="89" t="str">
        <f>IFERROR(IF(ISNA(MATCH($AV2834,Other_Category_Abbr,0)),INDEX(FGHG_List_Long_GWP,MATCH($AV2834,FGHG_List_Long,0)),INDEX(GWP_Other_Abbr,MATCH($AV2834,Other_Category_Abbr,0)))*(T2834*(S2834+U2834)+W2834*(Y2834+X2834)+AD2834+AE2834*(AF2834+AG2834)),"")</f>
        <v/>
      </c>
      <c r="AL2834" s="90" t="str">
        <f t="shared" si="569"/>
        <v/>
      </c>
      <c r="AM2834" s="91" t="str">
        <f t="shared" si="570"/>
        <v/>
      </c>
      <c r="AP2834" s="92" t="b">
        <f t="shared" si="564"/>
        <v>0</v>
      </c>
      <c r="AQ2834" s="92" t="str">
        <f t="shared" si="565"/>
        <v xml:space="preserve"> </v>
      </c>
      <c r="AR2834" s="92" t="str">
        <f>IF(LEN(AQ2834)=1,"",COUNTIF($AQ$19:AQ2834,AQ2834)=1)</f>
        <v/>
      </c>
      <c r="AS2834" s="73"/>
      <c r="AT2834" s="73"/>
      <c r="AU2834" s="73"/>
      <c r="AV2834" s="235" t="str">
        <f>IF($P2834=Lists!$A$13,Lists!$A$29,IF($P2834=Lists!$A$14,Lists!$A$30,$P2834))</f>
        <v/>
      </c>
      <c r="AW2834" s="73"/>
      <c r="AX2834" s="73"/>
    </row>
    <row r="2835" spans="2:50" x14ac:dyDescent="0.3">
      <c r="B2835" s="137">
        <f t="shared" si="571"/>
        <v>2817</v>
      </c>
      <c r="C2835" s="24"/>
      <c r="D2835" s="24"/>
      <c r="E2835" s="24"/>
      <c r="F2835" s="25"/>
      <c r="G2835" s="24"/>
      <c r="H2835" s="30"/>
      <c r="I2835" s="24"/>
      <c r="J2835" s="50" t="str">
        <f t="shared" ref="J2835:J2898" si="575">IFERROR(INDEX(CASRN,MATCH($I2835,FGHG_List_Long,0)),"")</f>
        <v/>
      </c>
      <c r="K2835" s="30"/>
      <c r="L2835" s="236"/>
      <c r="M2835" s="30"/>
      <c r="N2835" s="30"/>
      <c r="O2835" s="46" t="str">
        <f t="shared" ref="O2835:O2898" si="576">IF(ISBLANK(I2835),"",IF(I2835="Other f-GHG chemical not listed",K2835,I2835))</f>
        <v/>
      </c>
      <c r="P2835" s="239" t="str">
        <f t="shared" si="566"/>
        <v/>
      </c>
      <c r="Q2835" s="52" t="str">
        <f t="shared" si="567"/>
        <v/>
      </c>
      <c r="R2835" s="127"/>
      <c r="S2835" s="86"/>
      <c r="T2835" s="127"/>
      <c r="U2835" s="86"/>
      <c r="V2835" s="87">
        <f t="shared" si="572"/>
        <v>0</v>
      </c>
      <c r="W2835" s="130"/>
      <c r="X2835" s="86"/>
      <c r="Y2835" s="86"/>
      <c r="Z2835" s="131"/>
      <c r="AA2835" s="87">
        <f t="shared" si="568"/>
        <v>0</v>
      </c>
      <c r="AB2835" s="127"/>
      <c r="AC2835" s="86"/>
      <c r="AD2835" s="87">
        <f t="shared" si="573"/>
        <v>0</v>
      </c>
      <c r="AE2835" s="127"/>
      <c r="AF2835" s="86"/>
      <c r="AG2835" s="86"/>
      <c r="AH2835" s="131"/>
      <c r="AI2835" s="88">
        <f t="shared" si="574"/>
        <v>0</v>
      </c>
      <c r="AJ2835" s="89" t="str">
        <f>IFERROR(IF(ISNA(MATCH($AV2835,Other_Category_Abbr,0)),INDEX(FGHG_List_Long_GWP,MATCH($AV2835,FGHG_List_Long,0)),INDEX(GWP_Other_Abbr,MATCH($AV2835,Other_Category_Abbr,0)))*SUM(V2835,AA2835,AD2835,AI2835),"")</f>
        <v/>
      </c>
      <c r="AK2835" s="89" t="str">
        <f>IFERROR(IF(ISNA(MATCH($AV2835,Other_Category_Abbr,0)),INDEX(FGHG_List_Long_GWP,MATCH($AV2835,FGHG_List_Long,0)),INDEX(GWP_Other_Abbr,MATCH($AV2835,Other_Category_Abbr,0)))*(T2835*(S2835+U2835)+W2835*(Y2835+X2835)+AD2835+AE2835*(AF2835+AG2835)),"")</f>
        <v/>
      </c>
      <c r="AL2835" s="90" t="str">
        <f t="shared" si="569"/>
        <v/>
      </c>
      <c r="AM2835" s="91" t="str">
        <f t="shared" si="570"/>
        <v/>
      </c>
      <c r="AP2835" s="92" t="b">
        <f t="shared" ref="AP2835:AP2898" si="577">IF(AND(F2835="EF Method (L21 or L22)",G2835="Yes",H2835="No"),"Eq. L-21",IF(AND(F2835="EF Method (L21 or L22)",G2835="Yes",H2835="Yes"),"Eq. L-22",IF(AND(F2835="EF Method (L21 or L22)",G2835="No"),"Eq. L-22",IF(AND(F2835="ECF Method (L26 or L27)",G2835="Yes"),"Eq. L-27",IF(AND(F2835="ECF Method (L26 or L27)",G2835="No"),"Eq. L-26")))))</f>
        <v>0</v>
      </c>
      <c r="AQ2835" s="92" t="str">
        <f t="shared" ref="AQ2835:AQ2898" si="578">C2835&amp;" "&amp;O2835</f>
        <v xml:space="preserve"> </v>
      </c>
      <c r="AR2835" s="92" t="str">
        <f>IF(LEN(AQ2835)=1,"",COUNTIF($AQ$19:AQ2835,AQ2835)=1)</f>
        <v/>
      </c>
      <c r="AS2835" s="73"/>
      <c r="AT2835" s="73"/>
      <c r="AU2835" s="73"/>
      <c r="AV2835" s="235" t="str">
        <f>IF($P2835=Lists!$A$13,Lists!$A$29,IF($P2835=Lists!$A$14,Lists!$A$30,$P2835))</f>
        <v/>
      </c>
      <c r="AW2835" s="73"/>
      <c r="AX2835" s="73"/>
    </row>
    <row r="2836" spans="2:50" x14ac:dyDescent="0.3">
      <c r="B2836" s="137">
        <f t="shared" si="571"/>
        <v>2818</v>
      </c>
      <c r="C2836" s="24"/>
      <c r="D2836" s="24"/>
      <c r="E2836" s="24"/>
      <c r="F2836" s="25"/>
      <c r="G2836" s="24"/>
      <c r="H2836" s="30"/>
      <c r="I2836" s="24"/>
      <c r="J2836" s="50" t="str">
        <f t="shared" si="575"/>
        <v/>
      </c>
      <c r="K2836" s="30"/>
      <c r="L2836" s="236"/>
      <c r="M2836" s="30"/>
      <c r="N2836" s="30"/>
      <c r="O2836" s="46" t="str">
        <f t="shared" si="576"/>
        <v/>
      </c>
      <c r="P2836" s="239" t="str">
        <f t="shared" ref="P2836:P2899" si="579">IF(ISBLANK(I2836),"",IF(I2836="Other f-GHG chemical not listed",N2836,I2836))</f>
        <v/>
      </c>
      <c r="Q2836" s="52" t="str">
        <f t="shared" ref="Q2836:Q2899" si="580">IF(ISBLANK(I2836),"",IF(I2836="Other f-GHG chemical not listed",L2836,J2836))</f>
        <v/>
      </c>
      <c r="R2836" s="127"/>
      <c r="S2836" s="86"/>
      <c r="T2836" s="127"/>
      <c r="U2836" s="86"/>
      <c r="V2836" s="87">
        <f t="shared" si="572"/>
        <v>0</v>
      </c>
      <c r="W2836" s="130"/>
      <c r="X2836" s="86"/>
      <c r="Y2836" s="86"/>
      <c r="Z2836" s="131"/>
      <c r="AA2836" s="87">
        <f t="shared" ref="AA2836:AA2899" si="581">+W2836*(X2836+Y2836*(1-Z2836))</f>
        <v>0</v>
      </c>
      <c r="AB2836" s="127"/>
      <c r="AC2836" s="86"/>
      <c r="AD2836" s="87">
        <f t="shared" si="573"/>
        <v>0</v>
      </c>
      <c r="AE2836" s="127"/>
      <c r="AF2836" s="86"/>
      <c r="AG2836" s="86"/>
      <c r="AH2836" s="131"/>
      <c r="AI2836" s="88">
        <f t="shared" si="574"/>
        <v>0</v>
      </c>
      <c r="AJ2836" s="89" t="str">
        <f>IFERROR(IF(ISNA(MATCH($AV2836,Other_Category_Abbr,0)),INDEX(FGHG_List_Long_GWP,MATCH($AV2836,FGHG_List_Long,0)),INDEX(GWP_Other_Abbr,MATCH($AV2836,Other_Category_Abbr,0)))*SUM(V2836,AA2836,AD2836,AI2836),"")</f>
        <v/>
      </c>
      <c r="AK2836" s="89" t="str">
        <f>IFERROR(IF(ISNA(MATCH($AV2836,Other_Category_Abbr,0)),INDEX(FGHG_List_Long_GWP,MATCH($AV2836,FGHG_List_Long,0)),INDEX(GWP_Other_Abbr,MATCH($AV2836,Other_Category_Abbr,0)))*(T2836*(S2836+U2836)+W2836*(Y2836+X2836)+AD2836+AE2836*(AF2836+AG2836)),"")</f>
        <v/>
      </c>
      <c r="AL2836" s="90" t="str">
        <f t="shared" ref="AL2836:AL2899" si="582">IFERROR(1-(SUMIF($C$19:$C$3718,C2836,$AJ$19:$AJ$3718)/SUMIF($C$19:$C$3718,C2836,$AK$19:$AK$3718)),"")</f>
        <v/>
      </c>
      <c r="AM2836" s="91" t="str">
        <f t="shared" ref="AM2836:AM2899" si="583">IF(LEN(AL2836)&lt;1,"",IF(AND(AL2836&gt;=$BA$19,AL2836&lt;$BB$19),$AZ$19,IF(AND(AL2836&gt;=$BA$20,AL2836&lt;$BB$20),$AZ$20,IF(AND(AL2836&gt;=$BA$21,AL2836&lt;$BB$21),$AZ$21,IF(AND(AL2836&gt;=$BA$22,AL2836&lt;=$BB$22),$AZ$22,"Check")))))</f>
        <v/>
      </c>
      <c r="AP2836" s="92" t="b">
        <f t="shared" si="577"/>
        <v>0</v>
      </c>
      <c r="AQ2836" s="92" t="str">
        <f t="shared" si="578"/>
        <v xml:space="preserve"> </v>
      </c>
      <c r="AR2836" s="92" t="str">
        <f>IF(LEN(AQ2836)=1,"",COUNTIF($AQ$19:AQ2836,AQ2836)=1)</f>
        <v/>
      </c>
      <c r="AS2836" s="73"/>
      <c r="AT2836" s="73"/>
      <c r="AU2836" s="73"/>
      <c r="AV2836" s="235" t="str">
        <f>IF($P2836=Lists!$A$13,Lists!$A$29,IF($P2836=Lists!$A$14,Lists!$A$30,$P2836))</f>
        <v/>
      </c>
      <c r="AW2836" s="73"/>
      <c r="AX2836" s="73"/>
    </row>
    <row r="2837" spans="2:50" x14ac:dyDescent="0.3">
      <c r="B2837" s="137">
        <f t="shared" ref="B2837:B2900" si="584">1+B2836</f>
        <v>2819</v>
      </c>
      <c r="C2837" s="24"/>
      <c r="D2837" s="24"/>
      <c r="E2837" s="24"/>
      <c r="F2837" s="25"/>
      <c r="G2837" s="24"/>
      <c r="H2837" s="30"/>
      <c r="I2837" s="24"/>
      <c r="J2837" s="50" t="str">
        <f t="shared" si="575"/>
        <v/>
      </c>
      <c r="K2837" s="30"/>
      <c r="L2837" s="236"/>
      <c r="M2837" s="30"/>
      <c r="N2837" s="30"/>
      <c r="O2837" s="46" t="str">
        <f t="shared" si="576"/>
        <v/>
      </c>
      <c r="P2837" s="239" t="str">
        <f t="shared" si="579"/>
        <v/>
      </c>
      <c r="Q2837" s="52" t="str">
        <f t="shared" si="580"/>
        <v/>
      </c>
      <c r="R2837" s="127"/>
      <c r="S2837" s="86"/>
      <c r="T2837" s="127"/>
      <c r="U2837" s="86"/>
      <c r="V2837" s="87">
        <f t="shared" si="572"/>
        <v>0</v>
      </c>
      <c r="W2837" s="130"/>
      <c r="X2837" s="86"/>
      <c r="Y2837" s="86"/>
      <c r="Z2837" s="131"/>
      <c r="AA2837" s="87">
        <f t="shared" si="581"/>
        <v>0</v>
      </c>
      <c r="AB2837" s="127"/>
      <c r="AC2837" s="86"/>
      <c r="AD2837" s="87">
        <f t="shared" si="573"/>
        <v>0</v>
      </c>
      <c r="AE2837" s="127"/>
      <c r="AF2837" s="86"/>
      <c r="AG2837" s="86"/>
      <c r="AH2837" s="131"/>
      <c r="AI2837" s="88">
        <f t="shared" si="574"/>
        <v>0</v>
      </c>
      <c r="AJ2837" s="89" t="str">
        <f>IFERROR(IF(ISNA(MATCH($AV2837,Other_Category_Abbr,0)),INDEX(FGHG_List_Long_GWP,MATCH($AV2837,FGHG_List_Long,0)),INDEX(GWP_Other_Abbr,MATCH($AV2837,Other_Category_Abbr,0)))*SUM(V2837,AA2837,AD2837,AI2837),"")</f>
        <v/>
      </c>
      <c r="AK2837" s="89" t="str">
        <f>IFERROR(IF(ISNA(MATCH($AV2837,Other_Category_Abbr,0)),INDEX(FGHG_List_Long_GWP,MATCH($AV2837,FGHG_List_Long,0)),INDEX(GWP_Other_Abbr,MATCH($AV2837,Other_Category_Abbr,0)))*(T2837*(S2837+U2837)+W2837*(Y2837+X2837)+AD2837+AE2837*(AF2837+AG2837)),"")</f>
        <v/>
      </c>
      <c r="AL2837" s="90" t="str">
        <f t="shared" si="582"/>
        <v/>
      </c>
      <c r="AM2837" s="91" t="str">
        <f t="shared" si="583"/>
        <v/>
      </c>
      <c r="AP2837" s="92" t="b">
        <f t="shared" si="577"/>
        <v>0</v>
      </c>
      <c r="AQ2837" s="92" t="str">
        <f t="shared" si="578"/>
        <v xml:space="preserve"> </v>
      </c>
      <c r="AR2837" s="92" t="str">
        <f>IF(LEN(AQ2837)=1,"",COUNTIF($AQ$19:AQ2837,AQ2837)=1)</f>
        <v/>
      </c>
      <c r="AS2837" s="73"/>
      <c r="AT2837" s="73"/>
      <c r="AU2837" s="73"/>
      <c r="AV2837" s="235" t="str">
        <f>IF($P2837=Lists!$A$13,Lists!$A$29,IF($P2837=Lists!$A$14,Lists!$A$30,$P2837))</f>
        <v/>
      </c>
      <c r="AW2837" s="73"/>
      <c r="AX2837" s="73"/>
    </row>
    <row r="2838" spans="2:50" x14ac:dyDescent="0.3">
      <c r="B2838" s="137">
        <f t="shared" si="584"/>
        <v>2820</v>
      </c>
      <c r="C2838" s="24"/>
      <c r="D2838" s="24"/>
      <c r="E2838" s="24"/>
      <c r="F2838" s="25"/>
      <c r="G2838" s="24"/>
      <c r="H2838" s="30"/>
      <c r="I2838" s="24"/>
      <c r="J2838" s="50" t="str">
        <f t="shared" si="575"/>
        <v/>
      </c>
      <c r="K2838" s="30"/>
      <c r="L2838" s="236"/>
      <c r="M2838" s="30"/>
      <c r="N2838" s="30"/>
      <c r="O2838" s="46" t="str">
        <f t="shared" si="576"/>
        <v/>
      </c>
      <c r="P2838" s="239" t="str">
        <f t="shared" si="579"/>
        <v/>
      </c>
      <c r="Q2838" s="52" t="str">
        <f t="shared" si="580"/>
        <v/>
      </c>
      <c r="R2838" s="127"/>
      <c r="S2838" s="86"/>
      <c r="T2838" s="127"/>
      <c r="U2838" s="86"/>
      <c r="V2838" s="87">
        <f t="shared" si="572"/>
        <v>0</v>
      </c>
      <c r="W2838" s="130"/>
      <c r="X2838" s="86"/>
      <c r="Y2838" s="86"/>
      <c r="Z2838" s="131"/>
      <c r="AA2838" s="87">
        <f t="shared" si="581"/>
        <v>0</v>
      </c>
      <c r="AB2838" s="127"/>
      <c r="AC2838" s="86"/>
      <c r="AD2838" s="87">
        <f t="shared" si="573"/>
        <v>0</v>
      </c>
      <c r="AE2838" s="127"/>
      <c r="AF2838" s="86"/>
      <c r="AG2838" s="86"/>
      <c r="AH2838" s="131"/>
      <c r="AI2838" s="88">
        <f t="shared" si="574"/>
        <v>0</v>
      </c>
      <c r="AJ2838" s="89" t="str">
        <f>IFERROR(IF(ISNA(MATCH($AV2838,Other_Category_Abbr,0)),INDEX(FGHG_List_Long_GWP,MATCH($AV2838,FGHG_List_Long,0)),INDEX(GWP_Other_Abbr,MATCH($AV2838,Other_Category_Abbr,0)))*SUM(V2838,AA2838,AD2838,AI2838),"")</f>
        <v/>
      </c>
      <c r="AK2838" s="89" t="str">
        <f>IFERROR(IF(ISNA(MATCH($AV2838,Other_Category_Abbr,0)),INDEX(FGHG_List_Long_GWP,MATCH($AV2838,FGHG_List_Long,0)),INDEX(GWP_Other_Abbr,MATCH($AV2838,Other_Category_Abbr,0)))*(T2838*(S2838+U2838)+W2838*(Y2838+X2838)+AD2838+AE2838*(AF2838+AG2838)),"")</f>
        <v/>
      </c>
      <c r="AL2838" s="90" t="str">
        <f t="shared" si="582"/>
        <v/>
      </c>
      <c r="AM2838" s="91" t="str">
        <f t="shared" si="583"/>
        <v/>
      </c>
      <c r="AP2838" s="92" t="b">
        <f t="shared" si="577"/>
        <v>0</v>
      </c>
      <c r="AQ2838" s="92" t="str">
        <f t="shared" si="578"/>
        <v xml:space="preserve"> </v>
      </c>
      <c r="AR2838" s="92" t="str">
        <f>IF(LEN(AQ2838)=1,"",COUNTIF($AQ$19:AQ2838,AQ2838)=1)</f>
        <v/>
      </c>
      <c r="AS2838" s="73"/>
      <c r="AT2838" s="73"/>
      <c r="AU2838" s="73"/>
      <c r="AV2838" s="235" t="str">
        <f>IF($P2838=Lists!$A$13,Lists!$A$29,IF($P2838=Lists!$A$14,Lists!$A$30,$P2838))</f>
        <v/>
      </c>
      <c r="AW2838" s="73"/>
      <c r="AX2838" s="73"/>
    </row>
    <row r="2839" spans="2:50" x14ac:dyDescent="0.3">
      <c r="B2839" s="137">
        <f t="shared" si="584"/>
        <v>2821</v>
      </c>
      <c r="C2839" s="24"/>
      <c r="D2839" s="24"/>
      <c r="E2839" s="24"/>
      <c r="F2839" s="25"/>
      <c r="G2839" s="24"/>
      <c r="H2839" s="30"/>
      <c r="I2839" s="24"/>
      <c r="J2839" s="50" t="str">
        <f t="shared" si="575"/>
        <v/>
      </c>
      <c r="K2839" s="30"/>
      <c r="L2839" s="236"/>
      <c r="M2839" s="30"/>
      <c r="N2839" s="30"/>
      <c r="O2839" s="46" t="str">
        <f t="shared" si="576"/>
        <v/>
      </c>
      <c r="P2839" s="239" t="str">
        <f t="shared" si="579"/>
        <v/>
      </c>
      <c r="Q2839" s="52" t="str">
        <f t="shared" si="580"/>
        <v/>
      </c>
      <c r="R2839" s="127"/>
      <c r="S2839" s="86"/>
      <c r="T2839" s="127"/>
      <c r="U2839" s="86"/>
      <c r="V2839" s="87">
        <f t="shared" si="572"/>
        <v>0</v>
      </c>
      <c r="W2839" s="130"/>
      <c r="X2839" s="86"/>
      <c r="Y2839" s="86"/>
      <c r="Z2839" s="131"/>
      <c r="AA2839" s="87">
        <f t="shared" si="581"/>
        <v>0</v>
      </c>
      <c r="AB2839" s="127"/>
      <c r="AC2839" s="86"/>
      <c r="AD2839" s="87">
        <f t="shared" si="573"/>
        <v>0</v>
      </c>
      <c r="AE2839" s="127"/>
      <c r="AF2839" s="86"/>
      <c r="AG2839" s="86"/>
      <c r="AH2839" s="131"/>
      <c r="AI2839" s="88">
        <f t="shared" si="574"/>
        <v>0</v>
      </c>
      <c r="AJ2839" s="89" t="str">
        <f>IFERROR(IF(ISNA(MATCH($AV2839,Other_Category_Abbr,0)),INDEX(FGHG_List_Long_GWP,MATCH($AV2839,FGHG_List_Long,0)),INDEX(GWP_Other_Abbr,MATCH($AV2839,Other_Category_Abbr,0)))*SUM(V2839,AA2839,AD2839,AI2839),"")</f>
        <v/>
      </c>
      <c r="AK2839" s="89" t="str">
        <f>IFERROR(IF(ISNA(MATCH($AV2839,Other_Category_Abbr,0)),INDEX(FGHG_List_Long_GWP,MATCH($AV2839,FGHG_List_Long,0)),INDEX(GWP_Other_Abbr,MATCH($AV2839,Other_Category_Abbr,0)))*(T2839*(S2839+U2839)+W2839*(Y2839+X2839)+AD2839+AE2839*(AF2839+AG2839)),"")</f>
        <v/>
      </c>
      <c r="AL2839" s="90" t="str">
        <f t="shared" si="582"/>
        <v/>
      </c>
      <c r="AM2839" s="91" t="str">
        <f t="shared" si="583"/>
        <v/>
      </c>
      <c r="AP2839" s="92" t="b">
        <f t="shared" si="577"/>
        <v>0</v>
      </c>
      <c r="AQ2839" s="92" t="str">
        <f t="shared" si="578"/>
        <v xml:space="preserve"> </v>
      </c>
      <c r="AR2839" s="92" t="str">
        <f>IF(LEN(AQ2839)=1,"",COUNTIF($AQ$19:AQ2839,AQ2839)=1)</f>
        <v/>
      </c>
      <c r="AS2839" s="73"/>
      <c r="AT2839" s="73"/>
      <c r="AU2839" s="73"/>
      <c r="AV2839" s="235" t="str">
        <f>IF($P2839=Lists!$A$13,Lists!$A$29,IF($P2839=Lists!$A$14,Lists!$A$30,$P2839))</f>
        <v/>
      </c>
      <c r="AW2839" s="73"/>
      <c r="AX2839" s="73"/>
    </row>
    <row r="2840" spans="2:50" x14ac:dyDescent="0.3">
      <c r="B2840" s="137">
        <f t="shared" si="584"/>
        <v>2822</v>
      </c>
      <c r="C2840" s="24"/>
      <c r="D2840" s="24"/>
      <c r="E2840" s="24"/>
      <c r="F2840" s="25"/>
      <c r="G2840" s="24"/>
      <c r="H2840" s="30"/>
      <c r="I2840" s="24"/>
      <c r="J2840" s="50" t="str">
        <f t="shared" si="575"/>
        <v/>
      </c>
      <c r="K2840" s="30"/>
      <c r="L2840" s="236"/>
      <c r="M2840" s="30"/>
      <c r="N2840" s="30"/>
      <c r="O2840" s="46" t="str">
        <f t="shared" si="576"/>
        <v/>
      </c>
      <c r="P2840" s="239" t="str">
        <f t="shared" si="579"/>
        <v/>
      </c>
      <c r="Q2840" s="52" t="str">
        <f t="shared" si="580"/>
        <v/>
      </c>
      <c r="R2840" s="127"/>
      <c r="S2840" s="86"/>
      <c r="T2840" s="127"/>
      <c r="U2840" s="86"/>
      <c r="V2840" s="87">
        <f t="shared" si="572"/>
        <v>0</v>
      </c>
      <c r="W2840" s="130"/>
      <c r="X2840" s="86"/>
      <c r="Y2840" s="86"/>
      <c r="Z2840" s="131"/>
      <c r="AA2840" s="87">
        <f t="shared" si="581"/>
        <v>0</v>
      </c>
      <c r="AB2840" s="127"/>
      <c r="AC2840" s="86"/>
      <c r="AD2840" s="87">
        <f t="shared" si="573"/>
        <v>0</v>
      </c>
      <c r="AE2840" s="127"/>
      <c r="AF2840" s="86"/>
      <c r="AG2840" s="86"/>
      <c r="AH2840" s="131"/>
      <c r="AI2840" s="88">
        <f t="shared" si="574"/>
        <v>0</v>
      </c>
      <c r="AJ2840" s="89" t="str">
        <f>IFERROR(IF(ISNA(MATCH($AV2840,Other_Category_Abbr,0)),INDEX(FGHG_List_Long_GWP,MATCH($AV2840,FGHG_List_Long,0)),INDEX(GWP_Other_Abbr,MATCH($AV2840,Other_Category_Abbr,0)))*SUM(V2840,AA2840,AD2840,AI2840),"")</f>
        <v/>
      </c>
      <c r="AK2840" s="89" t="str">
        <f>IFERROR(IF(ISNA(MATCH($AV2840,Other_Category_Abbr,0)),INDEX(FGHG_List_Long_GWP,MATCH($AV2840,FGHG_List_Long,0)),INDEX(GWP_Other_Abbr,MATCH($AV2840,Other_Category_Abbr,0)))*(T2840*(S2840+U2840)+W2840*(Y2840+X2840)+AD2840+AE2840*(AF2840+AG2840)),"")</f>
        <v/>
      </c>
      <c r="AL2840" s="90" t="str">
        <f t="shared" si="582"/>
        <v/>
      </c>
      <c r="AM2840" s="91" t="str">
        <f t="shared" si="583"/>
        <v/>
      </c>
      <c r="AP2840" s="92" t="b">
        <f t="shared" si="577"/>
        <v>0</v>
      </c>
      <c r="AQ2840" s="92" t="str">
        <f t="shared" si="578"/>
        <v xml:space="preserve"> </v>
      </c>
      <c r="AR2840" s="92" t="str">
        <f>IF(LEN(AQ2840)=1,"",COUNTIF($AQ$19:AQ2840,AQ2840)=1)</f>
        <v/>
      </c>
      <c r="AS2840" s="73"/>
      <c r="AT2840" s="73"/>
      <c r="AU2840" s="73"/>
      <c r="AV2840" s="235" t="str">
        <f>IF($P2840=Lists!$A$13,Lists!$A$29,IF($P2840=Lists!$A$14,Lists!$A$30,$P2840))</f>
        <v/>
      </c>
      <c r="AW2840" s="73"/>
      <c r="AX2840" s="73"/>
    </row>
    <row r="2841" spans="2:50" x14ac:dyDescent="0.3">
      <c r="B2841" s="137">
        <f t="shared" si="584"/>
        <v>2823</v>
      </c>
      <c r="C2841" s="24"/>
      <c r="D2841" s="24"/>
      <c r="E2841" s="24"/>
      <c r="F2841" s="25"/>
      <c r="G2841" s="24"/>
      <c r="H2841" s="30"/>
      <c r="I2841" s="24"/>
      <c r="J2841" s="50" t="str">
        <f t="shared" si="575"/>
        <v/>
      </c>
      <c r="K2841" s="30"/>
      <c r="L2841" s="236"/>
      <c r="M2841" s="30"/>
      <c r="N2841" s="30"/>
      <c r="O2841" s="46" t="str">
        <f t="shared" si="576"/>
        <v/>
      </c>
      <c r="P2841" s="239" t="str">
        <f t="shared" si="579"/>
        <v/>
      </c>
      <c r="Q2841" s="52" t="str">
        <f t="shared" si="580"/>
        <v/>
      </c>
      <c r="R2841" s="127"/>
      <c r="S2841" s="86"/>
      <c r="T2841" s="127"/>
      <c r="U2841" s="86"/>
      <c r="V2841" s="87">
        <f t="shared" si="572"/>
        <v>0</v>
      </c>
      <c r="W2841" s="130"/>
      <c r="X2841" s="86"/>
      <c r="Y2841" s="86"/>
      <c r="Z2841" s="131"/>
      <c r="AA2841" s="87">
        <f t="shared" si="581"/>
        <v>0</v>
      </c>
      <c r="AB2841" s="127"/>
      <c r="AC2841" s="86"/>
      <c r="AD2841" s="87">
        <f t="shared" si="573"/>
        <v>0</v>
      </c>
      <c r="AE2841" s="127"/>
      <c r="AF2841" s="86"/>
      <c r="AG2841" s="86"/>
      <c r="AH2841" s="131"/>
      <c r="AI2841" s="88">
        <f t="shared" si="574"/>
        <v>0</v>
      </c>
      <c r="AJ2841" s="89" t="str">
        <f>IFERROR(IF(ISNA(MATCH($AV2841,Other_Category_Abbr,0)),INDEX(FGHG_List_Long_GWP,MATCH($AV2841,FGHG_List_Long,0)),INDEX(GWP_Other_Abbr,MATCH($AV2841,Other_Category_Abbr,0)))*SUM(V2841,AA2841,AD2841,AI2841),"")</f>
        <v/>
      </c>
      <c r="AK2841" s="89" t="str">
        <f>IFERROR(IF(ISNA(MATCH($AV2841,Other_Category_Abbr,0)),INDEX(FGHG_List_Long_GWP,MATCH($AV2841,FGHG_List_Long,0)),INDEX(GWP_Other_Abbr,MATCH($AV2841,Other_Category_Abbr,0)))*(T2841*(S2841+U2841)+W2841*(Y2841+X2841)+AD2841+AE2841*(AF2841+AG2841)),"")</f>
        <v/>
      </c>
      <c r="AL2841" s="90" t="str">
        <f t="shared" si="582"/>
        <v/>
      </c>
      <c r="AM2841" s="91" t="str">
        <f t="shared" si="583"/>
        <v/>
      </c>
      <c r="AP2841" s="92" t="b">
        <f t="shared" si="577"/>
        <v>0</v>
      </c>
      <c r="AQ2841" s="92" t="str">
        <f t="shared" si="578"/>
        <v xml:space="preserve"> </v>
      </c>
      <c r="AR2841" s="92" t="str">
        <f>IF(LEN(AQ2841)=1,"",COUNTIF($AQ$19:AQ2841,AQ2841)=1)</f>
        <v/>
      </c>
      <c r="AS2841" s="73"/>
      <c r="AT2841" s="73"/>
      <c r="AU2841" s="73"/>
      <c r="AV2841" s="235" t="str">
        <f>IF($P2841=Lists!$A$13,Lists!$A$29,IF($P2841=Lists!$A$14,Lists!$A$30,$P2841))</f>
        <v/>
      </c>
      <c r="AW2841" s="73"/>
      <c r="AX2841" s="73"/>
    </row>
    <row r="2842" spans="2:50" x14ac:dyDescent="0.3">
      <c r="B2842" s="137">
        <f t="shared" si="584"/>
        <v>2824</v>
      </c>
      <c r="C2842" s="24"/>
      <c r="D2842" s="24"/>
      <c r="E2842" s="24"/>
      <c r="F2842" s="25"/>
      <c r="G2842" s="24"/>
      <c r="H2842" s="30"/>
      <c r="I2842" s="24"/>
      <c r="J2842" s="50" t="str">
        <f t="shared" si="575"/>
        <v/>
      </c>
      <c r="K2842" s="30"/>
      <c r="L2842" s="236"/>
      <c r="M2842" s="30"/>
      <c r="N2842" s="30"/>
      <c r="O2842" s="46" t="str">
        <f t="shared" si="576"/>
        <v/>
      </c>
      <c r="P2842" s="239" t="str">
        <f t="shared" si="579"/>
        <v/>
      </c>
      <c r="Q2842" s="52" t="str">
        <f t="shared" si="580"/>
        <v/>
      </c>
      <c r="R2842" s="127"/>
      <c r="S2842" s="86"/>
      <c r="T2842" s="127"/>
      <c r="U2842" s="86"/>
      <c r="V2842" s="87">
        <f t="shared" si="572"/>
        <v>0</v>
      </c>
      <c r="W2842" s="130"/>
      <c r="X2842" s="86"/>
      <c r="Y2842" s="86"/>
      <c r="Z2842" s="131"/>
      <c r="AA2842" s="87">
        <f t="shared" si="581"/>
        <v>0</v>
      </c>
      <c r="AB2842" s="127"/>
      <c r="AC2842" s="86"/>
      <c r="AD2842" s="87">
        <f t="shared" si="573"/>
        <v>0</v>
      </c>
      <c r="AE2842" s="127"/>
      <c r="AF2842" s="86"/>
      <c r="AG2842" s="86"/>
      <c r="AH2842" s="131"/>
      <c r="AI2842" s="88">
        <f t="shared" si="574"/>
        <v>0</v>
      </c>
      <c r="AJ2842" s="89" t="str">
        <f>IFERROR(IF(ISNA(MATCH($AV2842,Other_Category_Abbr,0)),INDEX(FGHG_List_Long_GWP,MATCH($AV2842,FGHG_List_Long,0)),INDEX(GWP_Other_Abbr,MATCH($AV2842,Other_Category_Abbr,0)))*SUM(V2842,AA2842,AD2842,AI2842),"")</f>
        <v/>
      </c>
      <c r="AK2842" s="89" t="str">
        <f>IFERROR(IF(ISNA(MATCH($AV2842,Other_Category_Abbr,0)),INDEX(FGHG_List_Long_GWP,MATCH($AV2842,FGHG_List_Long,0)),INDEX(GWP_Other_Abbr,MATCH($AV2842,Other_Category_Abbr,0)))*(T2842*(S2842+U2842)+W2842*(Y2842+X2842)+AD2842+AE2842*(AF2842+AG2842)),"")</f>
        <v/>
      </c>
      <c r="AL2842" s="90" t="str">
        <f t="shared" si="582"/>
        <v/>
      </c>
      <c r="AM2842" s="91" t="str">
        <f t="shared" si="583"/>
        <v/>
      </c>
      <c r="AP2842" s="92" t="b">
        <f t="shared" si="577"/>
        <v>0</v>
      </c>
      <c r="AQ2842" s="92" t="str">
        <f t="shared" si="578"/>
        <v xml:space="preserve"> </v>
      </c>
      <c r="AR2842" s="92" t="str">
        <f>IF(LEN(AQ2842)=1,"",COUNTIF($AQ$19:AQ2842,AQ2842)=1)</f>
        <v/>
      </c>
      <c r="AS2842" s="73"/>
      <c r="AT2842" s="73"/>
      <c r="AU2842" s="73"/>
      <c r="AV2842" s="235" t="str">
        <f>IF($P2842=Lists!$A$13,Lists!$A$29,IF($P2842=Lists!$A$14,Lists!$A$30,$P2842))</f>
        <v/>
      </c>
      <c r="AW2842" s="73"/>
      <c r="AX2842" s="73"/>
    </row>
    <row r="2843" spans="2:50" x14ac:dyDescent="0.3">
      <c r="B2843" s="137">
        <f t="shared" si="584"/>
        <v>2825</v>
      </c>
      <c r="C2843" s="24"/>
      <c r="D2843" s="24"/>
      <c r="E2843" s="24"/>
      <c r="F2843" s="25"/>
      <c r="G2843" s="24"/>
      <c r="H2843" s="30"/>
      <c r="I2843" s="24"/>
      <c r="J2843" s="50" t="str">
        <f t="shared" si="575"/>
        <v/>
      </c>
      <c r="K2843" s="30"/>
      <c r="L2843" s="236"/>
      <c r="M2843" s="30"/>
      <c r="N2843" s="30"/>
      <c r="O2843" s="46" t="str">
        <f t="shared" si="576"/>
        <v/>
      </c>
      <c r="P2843" s="239" t="str">
        <f t="shared" si="579"/>
        <v/>
      </c>
      <c r="Q2843" s="52" t="str">
        <f t="shared" si="580"/>
        <v/>
      </c>
      <c r="R2843" s="127"/>
      <c r="S2843" s="86"/>
      <c r="T2843" s="127"/>
      <c r="U2843" s="86"/>
      <c r="V2843" s="87">
        <f t="shared" si="572"/>
        <v>0</v>
      </c>
      <c r="W2843" s="130"/>
      <c r="X2843" s="86"/>
      <c r="Y2843" s="86"/>
      <c r="Z2843" s="131"/>
      <c r="AA2843" s="87">
        <f t="shared" si="581"/>
        <v>0</v>
      </c>
      <c r="AB2843" s="127"/>
      <c r="AC2843" s="86"/>
      <c r="AD2843" s="87">
        <f t="shared" si="573"/>
        <v>0</v>
      </c>
      <c r="AE2843" s="127"/>
      <c r="AF2843" s="86"/>
      <c r="AG2843" s="86"/>
      <c r="AH2843" s="131"/>
      <c r="AI2843" s="88">
        <f t="shared" si="574"/>
        <v>0</v>
      </c>
      <c r="AJ2843" s="89" t="str">
        <f>IFERROR(IF(ISNA(MATCH($AV2843,Other_Category_Abbr,0)),INDEX(FGHG_List_Long_GWP,MATCH($AV2843,FGHG_List_Long,0)),INDEX(GWP_Other_Abbr,MATCH($AV2843,Other_Category_Abbr,0)))*SUM(V2843,AA2843,AD2843,AI2843),"")</f>
        <v/>
      </c>
      <c r="AK2843" s="89" t="str">
        <f>IFERROR(IF(ISNA(MATCH($AV2843,Other_Category_Abbr,0)),INDEX(FGHG_List_Long_GWP,MATCH($AV2843,FGHG_List_Long,0)),INDEX(GWP_Other_Abbr,MATCH($AV2843,Other_Category_Abbr,0)))*(T2843*(S2843+U2843)+W2843*(Y2843+X2843)+AD2843+AE2843*(AF2843+AG2843)),"")</f>
        <v/>
      </c>
      <c r="AL2843" s="90" t="str">
        <f t="shared" si="582"/>
        <v/>
      </c>
      <c r="AM2843" s="91" t="str">
        <f t="shared" si="583"/>
        <v/>
      </c>
      <c r="AP2843" s="92" t="b">
        <f t="shared" si="577"/>
        <v>0</v>
      </c>
      <c r="AQ2843" s="92" t="str">
        <f t="shared" si="578"/>
        <v xml:space="preserve"> </v>
      </c>
      <c r="AR2843" s="92" t="str">
        <f>IF(LEN(AQ2843)=1,"",COUNTIF($AQ$19:AQ2843,AQ2843)=1)</f>
        <v/>
      </c>
      <c r="AS2843" s="73"/>
      <c r="AT2843" s="73"/>
      <c r="AU2843" s="73"/>
      <c r="AV2843" s="235" t="str">
        <f>IF($P2843=Lists!$A$13,Lists!$A$29,IF($P2843=Lists!$A$14,Lists!$A$30,$P2843))</f>
        <v/>
      </c>
      <c r="AW2843" s="73"/>
      <c r="AX2843" s="73"/>
    </row>
    <row r="2844" spans="2:50" x14ac:dyDescent="0.3">
      <c r="B2844" s="137">
        <f t="shared" si="584"/>
        <v>2826</v>
      </c>
      <c r="C2844" s="24"/>
      <c r="D2844" s="24"/>
      <c r="E2844" s="24"/>
      <c r="F2844" s="25"/>
      <c r="G2844" s="24"/>
      <c r="H2844" s="30"/>
      <c r="I2844" s="24"/>
      <c r="J2844" s="50" t="str">
        <f t="shared" si="575"/>
        <v/>
      </c>
      <c r="K2844" s="30"/>
      <c r="L2844" s="236"/>
      <c r="M2844" s="30"/>
      <c r="N2844" s="30"/>
      <c r="O2844" s="46" t="str">
        <f t="shared" si="576"/>
        <v/>
      </c>
      <c r="P2844" s="239" t="str">
        <f t="shared" si="579"/>
        <v/>
      </c>
      <c r="Q2844" s="52" t="str">
        <f t="shared" si="580"/>
        <v/>
      </c>
      <c r="R2844" s="127"/>
      <c r="S2844" s="86"/>
      <c r="T2844" s="127"/>
      <c r="U2844" s="86"/>
      <c r="V2844" s="87">
        <f t="shared" si="572"/>
        <v>0</v>
      </c>
      <c r="W2844" s="130"/>
      <c r="X2844" s="86"/>
      <c r="Y2844" s="86"/>
      <c r="Z2844" s="131"/>
      <c r="AA2844" s="87">
        <f t="shared" si="581"/>
        <v>0</v>
      </c>
      <c r="AB2844" s="127"/>
      <c r="AC2844" s="86"/>
      <c r="AD2844" s="87">
        <f t="shared" si="573"/>
        <v>0</v>
      </c>
      <c r="AE2844" s="127"/>
      <c r="AF2844" s="86"/>
      <c r="AG2844" s="86"/>
      <c r="AH2844" s="131"/>
      <c r="AI2844" s="88">
        <f t="shared" si="574"/>
        <v>0</v>
      </c>
      <c r="AJ2844" s="89" t="str">
        <f>IFERROR(IF(ISNA(MATCH($AV2844,Other_Category_Abbr,0)),INDEX(FGHG_List_Long_GWP,MATCH($AV2844,FGHG_List_Long,0)),INDEX(GWP_Other_Abbr,MATCH($AV2844,Other_Category_Abbr,0)))*SUM(V2844,AA2844,AD2844,AI2844),"")</f>
        <v/>
      </c>
      <c r="AK2844" s="89" t="str">
        <f>IFERROR(IF(ISNA(MATCH($AV2844,Other_Category_Abbr,0)),INDEX(FGHG_List_Long_GWP,MATCH($AV2844,FGHG_List_Long,0)),INDEX(GWP_Other_Abbr,MATCH($AV2844,Other_Category_Abbr,0)))*(T2844*(S2844+U2844)+W2844*(Y2844+X2844)+AD2844+AE2844*(AF2844+AG2844)),"")</f>
        <v/>
      </c>
      <c r="AL2844" s="90" t="str">
        <f t="shared" si="582"/>
        <v/>
      </c>
      <c r="AM2844" s="91" t="str">
        <f t="shared" si="583"/>
        <v/>
      </c>
      <c r="AP2844" s="92" t="b">
        <f t="shared" si="577"/>
        <v>0</v>
      </c>
      <c r="AQ2844" s="92" t="str">
        <f t="shared" si="578"/>
        <v xml:space="preserve"> </v>
      </c>
      <c r="AR2844" s="92" t="str">
        <f>IF(LEN(AQ2844)=1,"",COUNTIF($AQ$19:AQ2844,AQ2844)=1)</f>
        <v/>
      </c>
      <c r="AS2844" s="73"/>
      <c r="AT2844" s="73"/>
      <c r="AU2844" s="73"/>
      <c r="AV2844" s="235" t="str">
        <f>IF($P2844=Lists!$A$13,Lists!$A$29,IF($P2844=Lists!$A$14,Lists!$A$30,$P2844))</f>
        <v/>
      </c>
      <c r="AW2844" s="73"/>
      <c r="AX2844" s="73"/>
    </row>
    <row r="2845" spans="2:50" x14ac:dyDescent="0.3">
      <c r="B2845" s="137">
        <f t="shared" si="584"/>
        <v>2827</v>
      </c>
      <c r="C2845" s="24"/>
      <c r="D2845" s="24"/>
      <c r="E2845" s="24"/>
      <c r="F2845" s="25"/>
      <c r="G2845" s="24"/>
      <c r="H2845" s="30"/>
      <c r="I2845" s="24"/>
      <c r="J2845" s="50" t="str">
        <f t="shared" si="575"/>
        <v/>
      </c>
      <c r="K2845" s="30"/>
      <c r="L2845" s="236"/>
      <c r="M2845" s="30"/>
      <c r="N2845" s="30"/>
      <c r="O2845" s="46" t="str">
        <f t="shared" si="576"/>
        <v/>
      </c>
      <c r="P2845" s="239" t="str">
        <f t="shared" si="579"/>
        <v/>
      </c>
      <c r="Q2845" s="52" t="str">
        <f t="shared" si="580"/>
        <v/>
      </c>
      <c r="R2845" s="127"/>
      <c r="S2845" s="86"/>
      <c r="T2845" s="127"/>
      <c r="U2845" s="86"/>
      <c r="V2845" s="87">
        <f t="shared" si="572"/>
        <v>0</v>
      </c>
      <c r="W2845" s="130"/>
      <c r="X2845" s="86"/>
      <c r="Y2845" s="86"/>
      <c r="Z2845" s="131"/>
      <c r="AA2845" s="87">
        <f t="shared" si="581"/>
        <v>0</v>
      </c>
      <c r="AB2845" s="127"/>
      <c r="AC2845" s="86"/>
      <c r="AD2845" s="87">
        <f t="shared" si="573"/>
        <v>0</v>
      </c>
      <c r="AE2845" s="127"/>
      <c r="AF2845" s="86"/>
      <c r="AG2845" s="86"/>
      <c r="AH2845" s="131"/>
      <c r="AI2845" s="88">
        <f t="shared" si="574"/>
        <v>0</v>
      </c>
      <c r="AJ2845" s="89" t="str">
        <f>IFERROR(IF(ISNA(MATCH($AV2845,Other_Category_Abbr,0)),INDEX(FGHG_List_Long_GWP,MATCH($AV2845,FGHG_List_Long,0)),INDEX(GWP_Other_Abbr,MATCH($AV2845,Other_Category_Abbr,0)))*SUM(V2845,AA2845,AD2845,AI2845),"")</f>
        <v/>
      </c>
      <c r="AK2845" s="89" t="str">
        <f>IFERROR(IF(ISNA(MATCH($AV2845,Other_Category_Abbr,0)),INDEX(FGHG_List_Long_GWP,MATCH($AV2845,FGHG_List_Long,0)),INDEX(GWP_Other_Abbr,MATCH($AV2845,Other_Category_Abbr,0)))*(T2845*(S2845+U2845)+W2845*(Y2845+X2845)+AD2845+AE2845*(AF2845+AG2845)),"")</f>
        <v/>
      </c>
      <c r="AL2845" s="90" t="str">
        <f t="shared" si="582"/>
        <v/>
      </c>
      <c r="AM2845" s="91" t="str">
        <f t="shared" si="583"/>
        <v/>
      </c>
      <c r="AP2845" s="92" t="b">
        <f t="shared" si="577"/>
        <v>0</v>
      </c>
      <c r="AQ2845" s="92" t="str">
        <f t="shared" si="578"/>
        <v xml:space="preserve"> </v>
      </c>
      <c r="AR2845" s="92" t="str">
        <f>IF(LEN(AQ2845)=1,"",COUNTIF($AQ$19:AQ2845,AQ2845)=1)</f>
        <v/>
      </c>
      <c r="AS2845" s="73"/>
      <c r="AT2845" s="73"/>
      <c r="AU2845" s="73"/>
      <c r="AV2845" s="235" t="str">
        <f>IF($P2845=Lists!$A$13,Lists!$A$29,IF($P2845=Lists!$A$14,Lists!$A$30,$P2845))</f>
        <v/>
      </c>
      <c r="AW2845" s="73"/>
      <c r="AX2845" s="73"/>
    </row>
    <row r="2846" spans="2:50" x14ac:dyDescent="0.3">
      <c r="B2846" s="137">
        <f t="shared" si="584"/>
        <v>2828</v>
      </c>
      <c r="C2846" s="24"/>
      <c r="D2846" s="24"/>
      <c r="E2846" s="24"/>
      <c r="F2846" s="25"/>
      <c r="G2846" s="24"/>
      <c r="H2846" s="30"/>
      <c r="I2846" s="24"/>
      <c r="J2846" s="50" t="str">
        <f t="shared" si="575"/>
        <v/>
      </c>
      <c r="K2846" s="30"/>
      <c r="L2846" s="236"/>
      <c r="M2846" s="30"/>
      <c r="N2846" s="30"/>
      <c r="O2846" s="46" t="str">
        <f t="shared" si="576"/>
        <v/>
      </c>
      <c r="P2846" s="239" t="str">
        <f t="shared" si="579"/>
        <v/>
      </c>
      <c r="Q2846" s="52" t="str">
        <f t="shared" si="580"/>
        <v/>
      </c>
      <c r="R2846" s="127"/>
      <c r="S2846" s="86"/>
      <c r="T2846" s="127"/>
      <c r="U2846" s="86"/>
      <c r="V2846" s="87">
        <f t="shared" si="572"/>
        <v>0</v>
      </c>
      <c r="W2846" s="130"/>
      <c r="X2846" s="86"/>
      <c r="Y2846" s="86"/>
      <c r="Z2846" s="131"/>
      <c r="AA2846" s="87">
        <f t="shared" si="581"/>
        <v>0</v>
      </c>
      <c r="AB2846" s="127"/>
      <c r="AC2846" s="86"/>
      <c r="AD2846" s="87">
        <f t="shared" si="573"/>
        <v>0</v>
      </c>
      <c r="AE2846" s="127"/>
      <c r="AF2846" s="86"/>
      <c r="AG2846" s="86"/>
      <c r="AH2846" s="131"/>
      <c r="AI2846" s="88">
        <f t="shared" si="574"/>
        <v>0</v>
      </c>
      <c r="AJ2846" s="89" t="str">
        <f>IFERROR(IF(ISNA(MATCH($AV2846,Other_Category_Abbr,0)),INDEX(FGHG_List_Long_GWP,MATCH($AV2846,FGHG_List_Long,0)),INDEX(GWP_Other_Abbr,MATCH($AV2846,Other_Category_Abbr,0)))*SUM(V2846,AA2846,AD2846,AI2846),"")</f>
        <v/>
      </c>
      <c r="AK2846" s="89" t="str">
        <f>IFERROR(IF(ISNA(MATCH($AV2846,Other_Category_Abbr,0)),INDEX(FGHG_List_Long_GWP,MATCH($AV2846,FGHG_List_Long,0)),INDEX(GWP_Other_Abbr,MATCH($AV2846,Other_Category_Abbr,0)))*(T2846*(S2846+U2846)+W2846*(Y2846+X2846)+AD2846+AE2846*(AF2846+AG2846)),"")</f>
        <v/>
      </c>
      <c r="AL2846" s="90" t="str">
        <f t="shared" si="582"/>
        <v/>
      </c>
      <c r="AM2846" s="91" t="str">
        <f t="shared" si="583"/>
        <v/>
      </c>
      <c r="AP2846" s="92" t="b">
        <f t="shared" si="577"/>
        <v>0</v>
      </c>
      <c r="AQ2846" s="92" t="str">
        <f t="shared" si="578"/>
        <v xml:space="preserve"> </v>
      </c>
      <c r="AR2846" s="92" t="str">
        <f>IF(LEN(AQ2846)=1,"",COUNTIF($AQ$19:AQ2846,AQ2846)=1)</f>
        <v/>
      </c>
      <c r="AS2846" s="73"/>
      <c r="AT2846" s="73"/>
      <c r="AU2846" s="73"/>
      <c r="AV2846" s="235" t="str">
        <f>IF($P2846=Lists!$A$13,Lists!$A$29,IF($P2846=Lists!$A$14,Lists!$A$30,$P2846))</f>
        <v/>
      </c>
      <c r="AW2846" s="73"/>
      <c r="AX2846" s="73"/>
    </row>
    <row r="2847" spans="2:50" x14ac:dyDescent="0.3">
      <c r="B2847" s="137">
        <f t="shared" si="584"/>
        <v>2829</v>
      </c>
      <c r="C2847" s="24"/>
      <c r="D2847" s="24"/>
      <c r="E2847" s="24"/>
      <c r="F2847" s="25"/>
      <c r="G2847" s="24"/>
      <c r="H2847" s="30"/>
      <c r="I2847" s="24"/>
      <c r="J2847" s="50" t="str">
        <f t="shared" si="575"/>
        <v/>
      </c>
      <c r="K2847" s="30"/>
      <c r="L2847" s="236"/>
      <c r="M2847" s="30"/>
      <c r="N2847" s="30"/>
      <c r="O2847" s="46" t="str">
        <f t="shared" si="576"/>
        <v/>
      </c>
      <c r="P2847" s="239" t="str">
        <f t="shared" si="579"/>
        <v/>
      </c>
      <c r="Q2847" s="52" t="str">
        <f t="shared" si="580"/>
        <v/>
      </c>
      <c r="R2847" s="127"/>
      <c r="S2847" s="86"/>
      <c r="T2847" s="127"/>
      <c r="U2847" s="86"/>
      <c r="V2847" s="87">
        <f t="shared" si="572"/>
        <v>0</v>
      </c>
      <c r="W2847" s="130"/>
      <c r="X2847" s="86"/>
      <c r="Y2847" s="86"/>
      <c r="Z2847" s="131"/>
      <c r="AA2847" s="87">
        <f t="shared" si="581"/>
        <v>0</v>
      </c>
      <c r="AB2847" s="127"/>
      <c r="AC2847" s="86"/>
      <c r="AD2847" s="87">
        <f t="shared" si="573"/>
        <v>0</v>
      </c>
      <c r="AE2847" s="127"/>
      <c r="AF2847" s="86"/>
      <c r="AG2847" s="86"/>
      <c r="AH2847" s="131"/>
      <c r="AI2847" s="88">
        <f t="shared" si="574"/>
        <v>0</v>
      </c>
      <c r="AJ2847" s="89" t="str">
        <f>IFERROR(IF(ISNA(MATCH($AV2847,Other_Category_Abbr,0)),INDEX(FGHG_List_Long_GWP,MATCH($AV2847,FGHG_List_Long,0)),INDEX(GWP_Other_Abbr,MATCH($AV2847,Other_Category_Abbr,0)))*SUM(V2847,AA2847,AD2847,AI2847),"")</f>
        <v/>
      </c>
      <c r="AK2847" s="89" t="str">
        <f>IFERROR(IF(ISNA(MATCH($AV2847,Other_Category_Abbr,0)),INDEX(FGHG_List_Long_GWP,MATCH($AV2847,FGHG_List_Long,0)),INDEX(GWP_Other_Abbr,MATCH($AV2847,Other_Category_Abbr,0)))*(T2847*(S2847+U2847)+W2847*(Y2847+X2847)+AD2847+AE2847*(AF2847+AG2847)),"")</f>
        <v/>
      </c>
      <c r="AL2847" s="90" t="str">
        <f t="shared" si="582"/>
        <v/>
      </c>
      <c r="AM2847" s="91" t="str">
        <f t="shared" si="583"/>
        <v/>
      </c>
      <c r="AP2847" s="92" t="b">
        <f t="shared" si="577"/>
        <v>0</v>
      </c>
      <c r="AQ2847" s="92" t="str">
        <f t="shared" si="578"/>
        <v xml:space="preserve"> </v>
      </c>
      <c r="AR2847" s="92" t="str">
        <f>IF(LEN(AQ2847)=1,"",COUNTIF($AQ$19:AQ2847,AQ2847)=1)</f>
        <v/>
      </c>
      <c r="AS2847" s="73"/>
      <c r="AT2847" s="73"/>
      <c r="AU2847" s="73"/>
      <c r="AV2847" s="235" t="str">
        <f>IF($P2847=Lists!$A$13,Lists!$A$29,IF($P2847=Lists!$A$14,Lists!$A$30,$P2847))</f>
        <v/>
      </c>
      <c r="AW2847" s="73"/>
      <c r="AX2847" s="73"/>
    </row>
    <row r="2848" spans="2:50" x14ac:dyDescent="0.3">
      <c r="B2848" s="137">
        <f t="shared" si="584"/>
        <v>2830</v>
      </c>
      <c r="C2848" s="24"/>
      <c r="D2848" s="24"/>
      <c r="E2848" s="24"/>
      <c r="F2848" s="25"/>
      <c r="G2848" s="24"/>
      <c r="H2848" s="30"/>
      <c r="I2848" s="24"/>
      <c r="J2848" s="50" t="str">
        <f t="shared" si="575"/>
        <v/>
      </c>
      <c r="K2848" s="30"/>
      <c r="L2848" s="236"/>
      <c r="M2848" s="30"/>
      <c r="N2848" s="30"/>
      <c r="O2848" s="46" t="str">
        <f t="shared" si="576"/>
        <v/>
      </c>
      <c r="P2848" s="239" t="str">
        <f t="shared" si="579"/>
        <v/>
      </c>
      <c r="Q2848" s="52" t="str">
        <f t="shared" si="580"/>
        <v/>
      </c>
      <c r="R2848" s="127"/>
      <c r="S2848" s="86"/>
      <c r="T2848" s="127"/>
      <c r="U2848" s="86"/>
      <c r="V2848" s="87">
        <f t="shared" si="572"/>
        <v>0</v>
      </c>
      <c r="W2848" s="130"/>
      <c r="X2848" s="86"/>
      <c r="Y2848" s="86"/>
      <c r="Z2848" s="131"/>
      <c r="AA2848" s="87">
        <f t="shared" si="581"/>
        <v>0</v>
      </c>
      <c r="AB2848" s="127"/>
      <c r="AC2848" s="86"/>
      <c r="AD2848" s="87">
        <f t="shared" si="573"/>
        <v>0</v>
      </c>
      <c r="AE2848" s="127"/>
      <c r="AF2848" s="86"/>
      <c r="AG2848" s="86"/>
      <c r="AH2848" s="131"/>
      <c r="AI2848" s="88">
        <f t="shared" si="574"/>
        <v>0</v>
      </c>
      <c r="AJ2848" s="89" t="str">
        <f>IFERROR(IF(ISNA(MATCH($AV2848,Other_Category_Abbr,0)),INDEX(FGHG_List_Long_GWP,MATCH($AV2848,FGHG_List_Long,0)),INDEX(GWP_Other_Abbr,MATCH($AV2848,Other_Category_Abbr,0)))*SUM(V2848,AA2848,AD2848,AI2848),"")</f>
        <v/>
      </c>
      <c r="AK2848" s="89" t="str">
        <f>IFERROR(IF(ISNA(MATCH($AV2848,Other_Category_Abbr,0)),INDEX(FGHG_List_Long_GWP,MATCH($AV2848,FGHG_List_Long,0)),INDEX(GWP_Other_Abbr,MATCH($AV2848,Other_Category_Abbr,0)))*(T2848*(S2848+U2848)+W2848*(Y2848+X2848)+AD2848+AE2848*(AF2848+AG2848)),"")</f>
        <v/>
      </c>
      <c r="AL2848" s="90" t="str">
        <f t="shared" si="582"/>
        <v/>
      </c>
      <c r="AM2848" s="91" t="str">
        <f t="shared" si="583"/>
        <v/>
      </c>
      <c r="AP2848" s="92" t="b">
        <f t="shared" si="577"/>
        <v>0</v>
      </c>
      <c r="AQ2848" s="92" t="str">
        <f t="shared" si="578"/>
        <v xml:space="preserve"> </v>
      </c>
      <c r="AR2848" s="92" t="str">
        <f>IF(LEN(AQ2848)=1,"",COUNTIF($AQ$19:AQ2848,AQ2848)=1)</f>
        <v/>
      </c>
      <c r="AS2848" s="73"/>
      <c r="AT2848" s="73"/>
      <c r="AU2848" s="73"/>
      <c r="AV2848" s="235" t="str">
        <f>IF($P2848=Lists!$A$13,Lists!$A$29,IF($P2848=Lists!$A$14,Lists!$A$30,$P2848))</f>
        <v/>
      </c>
      <c r="AW2848" s="73"/>
      <c r="AX2848" s="73"/>
    </row>
    <row r="2849" spans="2:50" x14ac:dyDescent="0.3">
      <c r="B2849" s="137">
        <f t="shared" si="584"/>
        <v>2831</v>
      </c>
      <c r="C2849" s="24"/>
      <c r="D2849" s="24"/>
      <c r="E2849" s="24"/>
      <c r="F2849" s="25"/>
      <c r="G2849" s="24"/>
      <c r="H2849" s="30"/>
      <c r="I2849" s="24"/>
      <c r="J2849" s="50" t="str">
        <f t="shared" si="575"/>
        <v/>
      </c>
      <c r="K2849" s="30"/>
      <c r="L2849" s="236"/>
      <c r="M2849" s="30"/>
      <c r="N2849" s="30"/>
      <c r="O2849" s="46" t="str">
        <f t="shared" si="576"/>
        <v/>
      </c>
      <c r="P2849" s="239" t="str">
        <f t="shared" si="579"/>
        <v/>
      </c>
      <c r="Q2849" s="52" t="str">
        <f t="shared" si="580"/>
        <v/>
      </c>
      <c r="R2849" s="127"/>
      <c r="S2849" s="86"/>
      <c r="T2849" s="127"/>
      <c r="U2849" s="86"/>
      <c r="V2849" s="87">
        <f t="shared" si="572"/>
        <v>0</v>
      </c>
      <c r="W2849" s="130"/>
      <c r="X2849" s="86"/>
      <c r="Y2849" s="86"/>
      <c r="Z2849" s="131"/>
      <c r="AA2849" s="87">
        <f t="shared" si="581"/>
        <v>0</v>
      </c>
      <c r="AB2849" s="127"/>
      <c r="AC2849" s="86"/>
      <c r="AD2849" s="87">
        <f t="shared" si="573"/>
        <v>0</v>
      </c>
      <c r="AE2849" s="127"/>
      <c r="AF2849" s="86"/>
      <c r="AG2849" s="86"/>
      <c r="AH2849" s="131"/>
      <c r="AI2849" s="88">
        <f t="shared" si="574"/>
        <v>0</v>
      </c>
      <c r="AJ2849" s="89" t="str">
        <f>IFERROR(IF(ISNA(MATCH($AV2849,Other_Category_Abbr,0)),INDEX(FGHG_List_Long_GWP,MATCH($AV2849,FGHG_List_Long,0)),INDEX(GWP_Other_Abbr,MATCH($AV2849,Other_Category_Abbr,0)))*SUM(V2849,AA2849,AD2849,AI2849),"")</f>
        <v/>
      </c>
      <c r="AK2849" s="89" t="str">
        <f>IFERROR(IF(ISNA(MATCH($AV2849,Other_Category_Abbr,0)),INDEX(FGHG_List_Long_GWP,MATCH($AV2849,FGHG_List_Long,0)),INDEX(GWP_Other_Abbr,MATCH($AV2849,Other_Category_Abbr,0)))*(T2849*(S2849+U2849)+W2849*(Y2849+X2849)+AD2849+AE2849*(AF2849+AG2849)),"")</f>
        <v/>
      </c>
      <c r="AL2849" s="90" t="str">
        <f t="shared" si="582"/>
        <v/>
      </c>
      <c r="AM2849" s="91" t="str">
        <f t="shared" si="583"/>
        <v/>
      </c>
      <c r="AP2849" s="92" t="b">
        <f t="shared" si="577"/>
        <v>0</v>
      </c>
      <c r="AQ2849" s="92" t="str">
        <f t="shared" si="578"/>
        <v xml:space="preserve"> </v>
      </c>
      <c r="AR2849" s="92" t="str">
        <f>IF(LEN(AQ2849)=1,"",COUNTIF($AQ$19:AQ2849,AQ2849)=1)</f>
        <v/>
      </c>
      <c r="AS2849" s="73"/>
      <c r="AT2849" s="73"/>
      <c r="AU2849" s="73"/>
      <c r="AV2849" s="235" t="str">
        <f>IF($P2849=Lists!$A$13,Lists!$A$29,IF($P2849=Lists!$A$14,Lists!$A$30,$P2849))</f>
        <v/>
      </c>
      <c r="AW2849" s="73"/>
      <c r="AX2849" s="73"/>
    </row>
    <row r="2850" spans="2:50" x14ac:dyDescent="0.3">
      <c r="B2850" s="137">
        <f t="shared" si="584"/>
        <v>2832</v>
      </c>
      <c r="C2850" s="24"/>
      <c r="D2850" s="24"/>
      <c r="E2850" s="24"/>
      <c r="F2850" s="25"/>
      <c r="G2850" s="24"/>
      <c r="H2850" s="30"/>
      <c r="I2850" s="24"/>
      <c r="J2850" s="50" t="str">
        <f t="shared" si="575"/>
        <v/>
      </c>
      <c r="K2850" s="30"/>
      <c r="L2850" s="236"/>
      <c r="M2850" s="30"/>
      <c r="N2850" s="30"/>
      <c r="O2850" s="46" t="str">
        <f t="shared" si="576"/>
        <v/>
      </c>
      <c r="P2850" s="239" t="str">
        <f t="shared" si="579"/>
        <v/>
      </c>
      <c r="Q2850" s="52" t="str">
        <f t="shared" si="580"/>
        <v/>
      </c>
      <c r="R2850" s="127"/>
      <c r="S2850" s="86"/>
      <c r="T2850" s="127"/>
      <c r="U2850" s="86"/>
      <c r="V2850" s="87">
        <f t="shared" si="572"/>
        <v>0</v>
      </c>
      <c r="W2850" s="130"/>
      <c r="X2850" s="86"/>
      <c r="Y2850" s="86"/>
      <c r="Z2850" s="131"/>
      <c r="AA2850" s="87">
        <f t="shared" si="581"/>
        <v>0</v>
      </c>
      <c r="AB2850" s="127"/>
      <c r="AC2850" s="86"/>
      <c r="AD2850" s="87">
        <f t="shared" si="573"/>
        <v>0</v>
      </c>
      <c r="AE2850" s="127"/>
      <c r="AF2850" s="86"/>
      <c r="AG2850" s="86"/>
      <c r="AH2850" s="131"/>
      <c r="AI2850" s="88">
        <f t="shared" si="574"/>
        <v>0</v>
      </c>
      <c r="AJ2850" s="89" t="str">
        <f>IFERROR(IF(ISNA(MATCH($AV2850,Other_Category_Abbr,0)),INDEX(FGHG_List_Long_GWP,MATCH($AV2850,FGHG_List_Long,0)),INDEX(GWP_Other_Abbr,MATCH($AV2850,Other_Category_Abbr,0)))*SUM(V2850,AA2850,AD2850,AI2850),"")</f>
        <v/>
      </c>
      <c r="AK2850" s="89" t="str">
        <f>IFERROR(IF(ISNA(MATCH($AV2850,Other_Category_Abbr,0)),INDEX(FGHG_List_Long_GWP,MATCH($AV2850,FGHG_List_Long,0)),INDEX(GWP_Other_Abbr,MATCH($AV2850,Other_Category_Abbr,0)))*(T2850*(S2850+U2850)+W2850*(Y2850+X2850)+AD2850+AE2850*(AF2850+AG2850)),"")</f>
        <v/>
      </c>
      <c r="AL2850" s="90" t="str">
        <f t="shared" si="582"/>
        <v/>
      </c>
      <c r="AM2850" s="91" t="str">
        <f t="shared" si="583"/>
        <v/>
      </c>
      <c r="AP2850" s="92" t="b">
        <f t="shared" si="577"/>
        <v>0</v>
      </c>
      <c r="AQ2850" s="92" t="str">
        <f t="shared" si="578"/>
        <v xml:space="preserve"> </v>
      </c>
      <c r="AR2850" s="92" t="str">
        <f>IF(LEN(AQ2850)=1,"",COUNTIF($AQ$19:AQ2850,AQ2850)=1)</f>
        <v/>
      </c>
      <c r="AS2850" s="73"/>
      <c r="AT2850" s="73"/>
      <c r="AU2850" s="73"/>
      <c r="AV2850" s="235" t="str">
        <f>IF($P2850=Lists!$A$13,Lists!$A$29,IF($P2850=Lists!$A$14,Lists!$A$30,$P2850))</f>
        <v/>
      </c>
      <c r="AW2850" s="73"/>
      <c r="AX2850" s="73"/>
    </row>
    <row r="2851" spans="2:50" x14ac:dyDescent="0.3">
      <c r="B2851" s="137">
        <f t="shared" si="584"/>
        <v>2833</v>
      </c>
      <c r="C2851" s="24"/>
      <c r="D2851" s="24"/>
      <c r="E2851" s="24"/>
      <c r="F2851" s="25"/>
      <c r="G2851" s="24"/>
      <c r="H2851" s="30"/>
      <c r="I2851" s="24"/>
      <c r="J2851" s="50" t="str">
        <f t="shared" si="575"/>
        <v/>
      </c>
      <c r="K2851" s="30"/>
      <c r="L2851" s="236"/>
      <c r="M2851" s="30"/>
      <c r="N2851" s="30"/>
      <c r="O2851" s="46" t="str">
        <f t="shared" si="576"/>
        <v/>
      </c>
      <c r="P2851" s="239" t="str">
        <f t="shared" si="579"/>
        <v/>
      </c>
      <c r="Q2851" s="52" t="str">
        <f t="shared" si="580"/>
        <v/>
      </c>
      <c r="R2851" s="127"/>
      <c r="S2851" s="86"/>
      <c r="T2851" s="127"/>
      <c r="U2851" s="86"/>
      <c r="V2851" s="87">
        <f t="shared" si="572"/>
        <v>0</v>
      </c>
      <c r="W2851" s="130"/>
      <c r="X2851" s="86"/>
      <c r="Y2851" s="86"/>
      <c r="Z2851" s="131"/>
      <c r="AA2851" s="87">
        <f t="shared" si="581"/>
        <v>0</v>
      </c>
      <c r="AB2851" s="127"/>
      <c r="AC2851" s="86"/>
      <c r="AD2851" s="87">
        <f t="shared" si="573"/>
        <v>0</v>
      </c>
      <c r="AE2851" s="127"/>
      <c r="AF2851" s="86"/>
      <c r="AG2851" s="86"/>
      <c r="AH2851" s="131"/>
      <c r="AI2851" s="88">
        <f t="shared" si="574"/>
        <v>0</v>
      </c>
      <c r="AJ2851" s="89" t="str">
        <f>IFERROR(IF(ISNA(MATCH($AV2851,Other_Category_Abbr,0)),INDEX(FGHG_List_Long_GWP,MATCH($AV2851,FGHG_List_Long,0)),INDEX(GWP_Other_Abbr,MATCH($AV2851,Other_Category_Abbr,0)))*SUM(V2851,AA2851,AD2851,AI2851),"")</f>
        <v/>
      </c>
      <c r="AK2851" s="89" t="str">
        <f>IFERROR(IF(ISNA(MATCH($AV2851,Other_Category_Abbr,0)),INDEX(FGHG_List_Long_GWP,MATCH($AV2851,FGHG_List_Long,0)),INDEX(GWP_Other_Abbr,MATCH($AV2851,Other_Category_Abbr,0)))*(T2851*(S2851+U2851)+W2851*(Y2851+X2851)+AD2851+AE2851*(AF2851+AG2851)),"")</f>
        <v/>
      </c>
      <c r="AL2851" s="90" t="str">
        <f t="shared" si="582"/>
        <v/>
      </c>
      <c r="AM2851" s="91" t="str">
        <f t="shared" si="583"/>
        <v/>
      </c>
      <c r="AP2851" s="92" t="b">
        <f t="shared" si="577"/>
        <v>0</v>
      </c>
      <c r="AQ2851" s="92" t="str">
        <f t="shared" si="578"/>
        <v xml:space="preserve"> </v>
      </c>
      <c r="AR2851" s="92" t="str">
        <f>IF(LEN(AQ2851)=1,"",COUNTIF($AQ$19:AQ2851,AQ2851)=1)</f>
        <v/>
      </c>
      <c r="AS2851" s="73"/>
      <c r="AT2851" s="73"/>
      <c r="AU2851" s="73"/>
      <c r="AV2851" s="235" t="str">
        <f>IF($P2851=Lists!$A$13,Lists!$A$29,IF($P2851=Lists!$A$14,Lists!$A$30,$P2851))</f>
        <v/>
      </c>
      <c r="AW2851" s="73"/>
      <c r="AX2851" s="73"/>
    </row>
    <row r="2852" spans="2:50" x14ac:dyDescent="0.3">
      <c r="B2852" s="137">
        <f t="shared" si="584"/>
        <v>2834</v>
      </c>
      <c r="C2852" s="24"/>
      <c r="D2852" s="24"/>
      <c r="E2852" s="24"/>
      <c r="F2852" s="25"/>
      <c r="G2852" s="24"/>
      <c r="H2852" s="30"/>
      <c r="I2852" s="24"/>
      <c r="J2852" s="50" t="str">
        <f t="shared" si="575"/>
        <v/>
      </c>
      <c r="K2852" s="30"/>
      <c r="L2852" s="236"/>
      <c r="M2852" s="30"/>
      <c r="N2852" s="30"/>
      <c r="O2852" s="46" t="str">
        <f t="shared" si="576"/>
        <v/>
      </c>
      <c r="P2852" s="239" t="str">
        <f t="shared" si="579"/>
        <v/>
      </c>
      <c r="Q2852" s="52" t="str">
        <f t="shared" si="580"/>
        <v/>
      </c>
      <c r="R2852" s="127"/>
      <c r="S2852" s="86"/>
      <c r="T2852" s="127"/>
      <c r="U2852" s="86"/>
      <c r="V2852" s="87">
        <f t="shared" si="572"/>
        <v>0</v>
      </c>
      <c r="W2852" s="130"/>
      <c r="X2852" s="86"/>
      <c r="Y2852" s="86"/>
      <c r="Z2852" s="131"/>
      <c r="AA2852" s="87">
        <f t="shared" si="581"/>
        <v>0</v>
      </c>
      <c r="AB2852" s="127"/>
      <c r="AC2852" s="86"/>
      <c r="AD2852" s="87">
        <f t="shared" si="573"/>
        <v>0</v>
      </c>
      <c r="AE2852" s="127"/>
      <c r="AF2852" s="86"/>
      <c r="AG2852" s="86"/>
      <c r="AH2852" s="131"/>
      <c r="AI2852" s="88">
        <f t="shared" si="574"/>
        <v>0</v>
      </c>
      <c r="AJ2852" s="89" t="str">
        <f>IFERROR(IF(ISNA(MATCH($AV2852,Other_Category_Abbr,0)),INDEX(FGHG_List_Long_GWP,MATCH($AV2852,FGHG_List_Long,0)),INDEX(GWP_Other_Abbr,MATCH($AV2852,Other_Category_Abbr,0)))*SUM(V2852,AA2852,AD2852,AI2852),"")</f>
        <v/>
      </c>
      <c r="AK2852" s="89" t="str">
        <f>IFERROR(IF(ISNA(MATCH($AV2852,Other_Category_Abbr,0)),INDEX(FGHG_List_Long_GWP,MATCH($AV2852,FGHG_List_Long,0)),INDEX(GWP_Other_Abbr,MATCH($AV2852,Other_Category_Abbr,0)))*(T2852*(S2852+U2852)+W2852*(Y2852+X2852)+AD2852+AE2852*(AF2852+AG2852)),"")</f>
        <v/>
      </c>
      <c r="AL2852" s="90" t="str">
        <f t="shared" si="582"/>
        <v/>
      </c>
      <c r="AM2852" s="91" t="str">
        <f t="shared" si="583"/>
        <v/>
      </c>
      <c r="AP2852" s="92" t="b">
        <f t="shared" si="577"/>
        <v>0</v>
      </c>
      <c r="AQ2852" s="92" t="str">
        <f t="shared" si="578"/>
        <v xml:space="preserve"> </v>
      </c>
      <c r="AR2852" s="92" t="str">
        <f>IF(LEN(AQ2852)=1,"",COUNTIF($AQ$19:AQ2852,AQ2852)=1)</f>
        <v/>
      </c>
      <c r="AS2852" s="73"/>
      <c r="AT2852" s="73"/>
      <c r="AU2852" s="73"/>
      <c r="AV2852" s="235" t="str">
        <f>IF($P2852=Lists!$A$13,Lists!$A$29,IF($P2852=Lists!$A$14,Lists!$A$30,$P2852))</f>
        <v/>
      </c>
      <c r="AW2852" s="73"/>
      <c r="AX2852" s="73"/>
    </row>
    <row r="2853" spans="2:50" x14ac:dyDescent="0.3">
      <c r="B2853" s="137">
        <f t="shared" si="584"/>
        <v>2835</v>
      </c>
      <c r="C2853" s="24"/>
      <c r="D2853" s="24"/>
      <c r="E2853" s="24"/>
      <c r="F2853" s="25"/>
      <c r="G2853" s="24"/>
      <c r="H2853" s="30"/>
      <c r="I2853" s="24"/>
      <c r="J2853" s="50" t="str">
        <f t="shared" si="575"/>
        <v/>
      </c>
      <c r="K2853" s="30"/>
      <c r="L2853" s="236"/>
      <c r="M2853" s="30"/>
      <c r="N2853" s="30"/>
      <c r="O2853" s="46" t="str">
        <f t="shared" si="576"/>
        <v/>
      </c>
      <c r="P2853" s="239" t="str">
        <f t="shared" si="579"/>
        <v/>
      </c>
      <c r="Q2853" s="52" t="str">
        <f t="shared" si="580"/>
        <v/>
      </c>
      <c r="R2853" s="127"/>
      <c r="S2853" s="86"/>
      <c r="T2853" s="127"/>
      <c r="U2853" s="86"/>
      <c r="V2853" s="87">
        <f t="shared" si="572"/>
        <v>0</v>
      </c>
      <c r="W2853" s="130"/>
      <c r="X2853" s="86"/>
      <c r="Y2853" s="86"/>
      <c r="Z2853" s="131"/>
      <c r="AA2853" s="87">
        <f t="shared" si="581"/>
        <v>0</v>
      </c>
      <c r="AB2853" s="127"/>
      <c r="AC2853" s="86"/>
      <c r="AD2853" s="87">
        <f t="shared" si="573"/>
        <v>0</v>
      </c>
      <c r="AE2853" s="127"/>
      <c r="AF2853" s="86"/>
      <c r="AG2853" s="86"/>
      <c r="AH2853" s="131"/>
      <c r="AI2853" s="88">
        <f t="shared" si="574"/>
        <v>0</v>
      </c>
      <c r="AJ2853" s="89" t="str">
        <f>IFERROR(IF(ISNA(MATCH($AV2853,Other_Category_Abbr,0)),INDEX(FGHG_List_Long_GWP,MATCH($AV2853,FGHG_List_Long,0)),INDEX(GWP_Other_Abbr,MATCH($AV2853,Other_Category_Abbr,0)))*SUM(V2853,AA2853,AD2853,AI2853),"")</f>
        <v/>
      </c>
      <c r="AK2853" s="89" t="str">
        <f>IFERROR(IF(ISNA(MATCH($AV2853,Other_Category_Abbr,0)),INDEX(FGHG_List_Long_GWP,MATCH($AV2853,FGHG_List_Long,0)),INDEX(GWP_Other_Abbr,MATCH($AV2853,Other_Category_Abbr,0)))*(T2853*(S2853+U2853)+W2853*(Y2853+X2853)+AD2853+AE2853*(AF2853+AG2853)),"")</f>
        <v/>
      </c>
      <c r="AL2853" s="90" t="str">
        <f t="shared" si="582"/>
        <v/>
      </c>
      <c r="AM2853" s="91" t="str">
        <f t="shared" si="583"/>
        <v/>
      </c>
      <c r="AP2853" s="92" t="b">
        <f t="shared" si="577"/>
        <v>0</v>
      </c>
      <c r="AQ2853" s="92" t="str">
        <f t="shared" si="578"/>
        <v xml:space="preserve"> </v>
      </c>
      <c r="AR2853" s="92" t="str">
        <f>IF(LEN(AQ2853)=1,"",COUNTIF($AQ$19:AQ2853,AQ2853)=1)</f>
        <v/>
      </c>
      <c r="AS2853" s="73"/>
      <c r="AT2853" s="73"/>
      <c r="AU2853" s="73"/>
      <c r="AV2853" s="235" t="str">
        <f>IF($P2853=Lists!$A$13,Lists!$A$29,IF($P2853=Lists!$A$14,Lists!$A$30,$P2853))</f>
        <v/>
      </c>
      <c r="AW2853" s="73"/>
      <c r="AX2853" s="73"/>
    </row>
    <row r="2854" spans="2:50" x14ac:dyDescent="0.3">
      <c r="B2854" s="137">
        <f t="shared" si="584"/>
        <v>2836</v>
      </c>
      <c r="C2854" s="24"/>
      <c r="D2854" s="24"/>
      <c r="E2854" s="24"/>
      <c r="F2854" s="25"/>
      <c r="G2854" s="24"/>
      <c r="H2854" s="30"/>
      <c r="I2854" s="24"/>
      <c r="J2854" s="50" t="str">
        <f t="shared" si="575"/>
        <v/>
      </c>
      <c r="K2854" s="30"/>
      <c r="L2854" s="236"/>
      <c r="M2854" s="30"/>
      <c r="N2854" s="30"/>
      <c r="O2854" s="46" t="str">
        <f t="shared" si="576"/>
        <v/>
      </c>
      <c r="P2854" s="239" t="str">
        <f t="shared" si="579"/>
        <v/>
      </c>
      <c r="Q2854" s="52" t="str">
        <f t="shared" si="580"/>
        <v/>
      </c>
      <c r="R2854" s="127"/>
      <c r="S2854" s="86"/>
      <c r="T2854" s="127"/>
      <c r="U2854" s="86"/>
      <c r="V2854" s="87">
        <f t="shared" si="572"/>
        <v>0</v>
      </c>
      <c r="W2854" s="130"/>
      <c r="X2854" s="86"/>
      <c r="Y2854" s="86"/>
      <c r="Z2854" s="131"/>
      <c r="AA2854" s="87">
        <f t="shared" si="581"/>
        <v>0</v>
      </c>
      <c r="AB2854" s="127"/>
      <c r="AC2854" s="86"/>
      <c r="AD2854" s="87">
        <f t="shared" si="573"/>
        <v>0</v>
      </c>
      <c r="AE2854" s="127"/>
      <c r="AF2854" s="86"/>
      <c r="AG2854" s="86"/>
      <c r="AH2854" s="131"/>
      <c r="AI2854" s="88">
        <f t="shared" si="574"/>
        <v>0</v>
      </c>
      <c r="AJ2854" s="89" t="str">
        <f>IFERROR(IF(ISNA(MATCH($AV2854,Other_Category_Abbr,0)),INDEX(FGHG_List_Long_GWP,MATCH($AV2854,FGHG_List_Long,0)),INDEX(GWP_Other_Abbr,MATCH($AV2854,Other_Category_Abbr,0)))*SUM(V2854,AA2854,AD2854,AI2854),"")</f>
        <v/>
      </c>
      <c r="AK2854" s="89" t="str">
        <f>IFERROR(IF(ISNA(MATCH($AV2854,Other_Category_Abbr,0)),INDEX(FGHG_List_Long_GWP,MATCH($AV2854,FGHG_List_Long,0)),INDEX(GWP_Other_Abbr,MATCH($AV2854,Other_Category_Abbr,0)))*(T2854*(S2854+U2854)+W2854*(Y2854+X2854)+AD2854+AE2854*(AF2854+AG2854)),"")</f>
        <v/>
      </c>
      <c r="AL2854" s="90" t="str">
        <f t="shared" si="582"/>
        <v/>
      </c>
      <c r="AM2854" s="91" t="str">
        <f t="shared" si="583"/>
        <v/>
      </c>
      <c r="AP2854" s="92" t="b">
        <f t="shared" si="577"/>
        <v>0</v>
      </c>
      <c r="AQ2854" s="92" t="str">
        <f t="shared" si="578"/>
        <v xml:space="preserve"> </v>
      </c>
      <c r="AR2854" s="92" t="str">
        <f>IF(LEN(AQ2854)=1,"",COUNTIF($AQ$19:AQ2854,AQ2854)=1)</f>
        <v/>
      </c>
      <c r="AS2854" s="73"/>
      <c r="AT2854" s="73"/>
      <c r="AU2854" s="73"/>
      <c r="AV2854" s="235" t="str">
        <f>IF($P2854=Lists!$A$13,Lists!$A$29,IF($P2854=Lists!$A$14,Lists!$A$30,$P2854))</f>
        <v/>
      </c>
      <c r="AW2854" s="73"/>
      <c r="AX2854" s="73"/>
    </row>
    <row r="2855" spans="2:50" x14ac:dyDescent="0.3">
      <c r="B2855" s="137">
        <f t="shared" si="584"/>
        <v>2837</v>
      </c>
      <c r="C2855" s="24"/>
      <c r="D2855" s="24"/>
      <c r="E2855" s="24"/>
      <c r="F2855" s="25"/>
      <c r="G2855" s="24"/>
      <c r="H2855" s="30"/>
      <c r="I2855" s="24"/>
      <c r="J2855" s="50" t="str">
        <f t="shared" si="575"/>
        <v/>
      </c>
      <c r="K2855" s="30"/>
      <c r="L2855" s="236"/>
      <c r="M2855" s="30"/>
      <c r="N2855" s="30"/>
      <c r="O2855" s="46" t="str">
        <f t="shared" si="576"/>
        <v/>
      </c>
      <c r="P2855" s="239" t="str">
        <f t="shared" si="579"/>
        <v/>
      </c>
      <c r="Q2855" s="52" t="str">
        <f t="shared" si="580"/>
        <v/>
      </c>
      <c r="R2855" s="127"/>
      <c r="S2855" s="86"/>
      <c r="T2855" s="127"/>
      <c r="U2855" s="86"/>
      <c r="V2855" s="87">
        <f t="shared" si="572"/>
        <v>0</v>
      </c>
      <c r="W2855" s="130"/>
      <c r="X2855" s="86"/>
      <c r="Y2855" s="86"/>
      <c r="Z2855" s="131"/>
      <c r="AA2855" s="87">
        <f t="shared" si="581"/>
        <v>0</v>
      </c>
      <c r="AB2855" s="127"/>
      <c r="AC2855" s="86"/>
      <c r="AD2855" s="87">
        <f t="shared" si="573"/>
        <v>0</v>
      </c>
      <c r="AE2855" s="127"/>
      <c r="AF2855" s="86"/>
      <c r="AG2855" s="86"/>
      <c r="AH2855" s="131"/>
      <c r="AI2855" s="88">
        <f t="shared" si="574"/>
        <v>0</v>
      </c>
      <c r="AJ2855" s="89" t="str">
        <f>IFERROR(IF(ISNA(MATCH($AV2855,Other_Category_Abbr,0)),INDEX(FGHG_List_Long_GWP,MATCH($AV2855,FGHG_List_Long,0)),INDEX(GWP_Other_Abbr,MATCH($AV2855,Other_Category_Abbr,0)))*SUM(V2855,AA2855,AD2855,AI2855),"")</f>
        <v/>
      </c>
      <c r="AK2855" s="89" t="str">
        <f>IFERROR(IF(ISNA(MATCH($AV2855,Other_Category_Abbr,0)),INDEX(FGHG_List_Long_GWP,MATCH($AV2855,FGHG_List_Long,0)),INDEX(GWP_Other_Abbr,MATCH($AV2855,Other_Category_Abbr,0)))*(T2855*(S2855+U2855)+W2855*(Y2855+X2855)+AD2855+AE2855*(AF2855+AG2855)),"")</f>
        <v/>
      </c>
      <c r="AL2855" s="90" t="str">
        <f t="shared" si="582"/>
        <v/>
      </c>
      <c r="AM2855" s="91" t="str">
        <f t="shared" si="583"/>
        <v/>
      </c>
      <c r="AP2855" s="92" t="b">
        <f t="shared" si="577"/>
        <v>0</v>
      </c>
      <c r="AQ2855" s="92" t="str">
        <f t="shared" si="578"/>
        <v xml:space="preserve"> </v>
      </c>
      <c r="AR2855" s="92" t="str">
        <f>IF(LEN(AQ2855)=1,"",COUNTIF($AQ$19:AQ2855,AQ2855)=1)</f>
        <v/>
      </c>
      <c r="AS2855" s="73"/>
      <c r="AT2855" s="73"/>
      <c r="AU2855" s="73"/>
      <c r="AV2855" s="235" t="str">
        <f>IF($P2855=Lists!$A$13,Lists!$A$29,IF($P2855=Lists!$A$14,Lists!$A$30,$P2855))</f>
        <v/>
      </c>
      <c r="AW2855" s="73"/>
      <c r="AX2855" s="73"/>
    </row>
    <row r="2856" spans="2:50" x14ac:dyDescent="0.3">
      <c r="B2856" s="137">
        <f t="shared" si="584"/>
        <v>2838</v>
      </c>
      <c r="C2856" s="24"/>
      <c r="D2856" s="24"/>
      <c r="E2856" s="24"/>
      <c r="F2856" s="25"/>
      <c r="G2856" s="24"/>
      <c r="H2856" s="30"/>
      <c r="I2856" s="24"/>
      <c r="J2856" s="50" t="str">
        <f t="shared" si="575"/>
        <v/>
      </c>
      <c r="K2856" s="30"/>
      <c r="L2856" s="236"/>
      <c r="M2856" s="30"/>
      <c r="N2856" s="30"/>
      <c r="O2856" s="46" t="str">
        <f t="shared" si="576"/>
        <v/>
      </c>
      <c r="P2856" s="239" t="str">
        <f t="shared" si="579"/>
        <v/>
      </c>
      <c r="Q2856" s="52" t="str">
        <f t="shared" si="580"/>
        <v/>
      </c>
      <c r="R2856" s="127"/>
      <c r="S2856" s="86"/>
      <c r="T2856" s="127"/>
      <c r="U2856" s="86"/>
      <c r="V2856" s="87">
        <f t="shared" ref="V2856:V2919" si="585">+(R2856*S2856)+(T2856*U2856)</f>
        <v>0</v>
      </c>
      <c r="W2856" s="130"/>
      <c r="X2856" s="86"/>
      <c r="Y2856" s="86"/>
      <c r="Z2856" s="131"/>
      <c r="AA2856" s="87">
        <f t="shared" si="581"/>
        <v>0</v>
      </c>
      <c r="AB2856" s="127"/>
      <c r="AC2856" s="86"/>
      <c r="AD2856" s="87">
        <f t="shared" ref="AD2856:AD2919" si="586">+(AB2856*AC2856)</f>
        <v>0</v>
      </c>
      <c r="AE2856" s="127"/>
      <c r="AF2856" s="86"/>
      <c r="AG2856" s="86"/>
      <c r="AH2856" s="131"/>
      <c r="AI2856" s="88">
        <f t="shared" ref="AI2856:AI2919" si="587">+AE2856*(AF2856+AG2856*(1-AH2856))</f>
        <v>0</v>
      </c>
      <c r="AJ2856" s="89" t="str">
        <f>IFERROR(IF(ISNA(MATCH($AV2856,Other_Category_Abbr,0)),INDEX(FGHG_List_Long_GWP,MATCH($AV2856,FGHG_List_Long,0)),INDEX(GWP_Other_Abbr,MATCH($AV2856,Other_Category_Abbr,0)))*SUM(V2856,AA2856,AD2856,AI2856),"")</f>
        <v/>
      </c>
      <c r="AK2856" s="89" t="str">
        <f>IFERROR(IF(ISNA(MATCH($AV2856,Other_Category_Abbr,0)),INDEX(FGHG_List_Long_GWP,MATCH($AV2856,FGHG_List_Long,0)),INDEX(GWP_Other_Abbr,MATCH($AV2856,Other_Category_Abbr,0)))*(T2856*(S2856+U2856)+W2856*(Y2856+X2856)+AD2856+AE2856*(AF2856+AG2856)),"")</f>
        <v/>
      </c>
      <c r="AL2856" s="90" t="str">
        <f t="shared" si="582"/>
        <v/>
      </c>
      <c r="AM2856" s="91" t="str">
        <f t="shared" si="583"/>
        <v/>
      </c>
      <c r="AP2856" s="92" t="b">
        <f t="shared" si="577"/>
        <v>0</v>
      </c>
      <c r="AQ2856" s="92" t="str">
        <f t="shared" si="578"/>
        <v xml:space="preserve"> </v>
      </c>
      <c r="AR2856" s="92" t="str">
        <f>IF(LEN(AQ2856)=1,"",COUNTIF($AQ$19:AQ2856,AQ2856)=1)</f>
        <v/>
      </c>
      <c r="AS2856" s="73"/>
      <c r="AT2856" s="73"/>
      <c r="AU2856" s="73"/>
      <c r="AV2856" s="235" t="str">
        <f>IF($P2856=Lists!$A$13,Lists!$A$29,IF($P2856=Lists!$A$14,Lists!$A$30,$P2856))</f>
        <v/>
      </c>
      <c r="AW2856" s="73"/>
      <c r="AX2856" s="73"/>
    </row>
    <row r="2857" spans="2:50" x14ac:dyDescent="0.3">
      <c r="B2857" s="137">
        <f t="shared" si="584"/>
        <v>2839</v>
      </c>
      <c r="C2857" s="24"/>
      <c r="D2857" s="24"/>
      <c r="E2857" s="24"/>
      <c r="F2857" s="25"/>
      <c r="G2857" s="24"/>
      <c r="H2857" s="30"/>
      <c r="I2857" s="24"/>
      <c r="J2857" s="50" t="str">
        <f t="shared" si="575"/>
        <v/>
      </c>
      <c r="K2857" s="30"/>
      <c r="L2857" s="236"/>
      <c r="M2857" s="30"/>
      <c r="N2857" s="30"/>
      <c r="O2857" s="46" t="str">
        <f t="shared" si="576"/>
        <v/>
      </c>
      <c r="P2857" s="239" t="str">
        <f t="shared" si="579"/>
        <v/>
      </c>
      <c r="Q2857" s="52" t="str">
        <f t="shared" si="580"/>
        <v/>
      </c>
      <c r="R2857" s="127"/>
      <c r="S2857" s="86"/>
      <c r="T2857" s="127"/>
      <c r="U2857" s="86"/>
      <c r="V2857" s="87">
        <f t="shared" si="585"/>
        <v>0</v>
      </c>
      <c r="W2857" s="130"/>
      <c r="X2857" s="86"/>
      <c r="Y2857" s="86"/>
      <c r="Z2857" s="131"/>
      <c r="AA2857" s="87">
        <f t="shared" si="581"/>
        <v>0</v>
      </c>
      <c r="AB2857" s="127"/>
      <c r="AC2857" s="86"/>
      <c r="AD2857" s="87">
        <f t="shared" si="586"/>
        <v>0</v>
      </c>
      <c r="AE2857" s="127"/>
      <c r="AF2857" s="86"/>
      <c r="AG2857" s="86"/>
      <c r="AH2857" s="131"/>
      <c r="AI2857" s="88">
        <f t="shared" si="587"/>
        <v>0</v>
      </c>
      <c r="AJ2857" s="89" t="str">
        <f>IFERROR(IF(ISNA(MATCH($AV2857,Other_Category_Abbr,0)),INDEX(FGHG_List_Long_GWP,MATCH($AV2857,FGHG_List_Long,0)),INDEX(GWP_Other_Abbr,MATCH($AV2857,Other_Category_Abbr,0)))*SUM(V2857,AA2857,AD2857,AI2857),"")</f>
        <v/>
      </c>
      <c r="AK2857" s="89" t="str">
        <f>IFERROR(IF(ISNA(MATCH($AV2857,Other_Category_Abbr,0)),INDEX(FGHG_List_Long_GWP,MATCH($AV2857,FGHG_List_Long,0)),INDEX(GWP_Other_Abbr,MATCH($AV2857,Other_Category_Abbr,0)))*(T2857*(S2857+U2857)+W2857*(Y2857+X2857)+AD2857+AE2857*(AF2857+AG2857)),"")</f>
        <v/>
      </c>
      <c r="AL2857" s="90" t="str">
        <f t="shared" si="582"/>
        <v/>
      </c>
      <c r="AM2857" s="91" t="str">
        <f t="shared" si="583"/>
        <v/>
      </c>
      <c r="AP2857" s="92" t="b">
        <f t="shared" si="577"/>
        <v>0</v>
      </c>
      <c r="AQ2857" s="92" t="str">
        <f t="shared" si="578"/>
        <v xml:space="preserve"> </v>
      </c>
      <c r="AR2857" s="92" t="str">
        <f>IF(LEN(AQ2857)=1,"",COUNTIF($AQ$19:AQ2857,AQ2857)=1)</f>
        <v/>
      </c>
      <c r="AS2857" s="73"/>
      <c r="AT2857" s="73"/>
      <c r="AU2857" s="73"/>
      <c r="AV2857" s="235" t="str">
        <f>IF($P2857=Lists!$A$13,Lists!$A$29,IF($P2857=Lists!$A$14,Lists!$A$30,$P2857))</f>
        <v/>
      </c>
      <c r="AW2857" s="73"/>
      <c r="AX2857" s="73"/>
    </row>
    <row r="2858" spans="2:50" x14ac:dyDescent="0.3">
      <c r="B2858" s="137">
        <f t="shared" si="584"/>
        <v>2840</v>
      </c>
      <c r="C2858" s="24"/>
      <c r="D2858" s="24"/>
      <c r="E2858" s="24"/>
      <c r="F2858" s="25"/>
      <c r="G2858" s="24"/>
      <c r="H2858" s="30"/>
      <c r="I2858" s="24"/>
      <c r="J2858" s="50" t="str">
        <f t="shared" si="575"/>
        <v/>
      </c>
      <c r="K2858" s="30"/>
      <c r="L2858" s="236"/>
      <c r="M2858" s="30"/>
      <c r="N2858" s="30"/>
      <c r="O2858" s="46" t="str">
        <f t="shared" si="576"/>
        <v/>
      </c>
      <c r="P2858" s="239" t="str">
        <f t="shared" si="579"/>
        <v/>
      </c>
      <c r="Q2858" s="52" t="str">
        <f t="shared" si="580"/>
        <v/>
      </c>
      <c r="R2858" s="127"/>
      <c r="S2858" s="86"/>
      <c r="T2858" s="127"/>
      <c r="U2858" s="86"/>
      <c r="V2858" s="87">
        <f t="shared" si="585"/>
        <v>0</v>
      </c>
      <c r="W2858" s="130"/>
      <c r="X2858" s="86"/>
      <c r="Y2858" s="86"/>
      <c r="Z2858" s="131"/>
      <c r="AA2858" s="87">
        <f t="shared" si="581"/>
        <v>0</v>
      </c>
      <c r="AB2858" s="127"/>
      <c r="AC2858" s="86"/>
      <c r="AD2858" s="87">
        <f t="shared" si="586"/>
        <v>0</v>
      </c>
      <c r="AE2858" s="127"/>
      <c r="AF2858" s="86"/>
      <c r="AG2858" s="86"/>
      <c r="AH2858" s="131"/>
      <c r="AI2858" s="88">
        <f t="shared" si="587"/>
        <v>0</v>
      </c>
      <c r="AJ2858" s="89" t="str">
        <f>IFERROR(IF(ISNA(MATCH($AV2858,Other_Category_Abbr,0)),INDEX(FGHG_List_Long_GWP,MATCH($AV2858,FGHG_List_Long,0)),INDEX(GWP_Other_Abbr,MATCH($AV2858,Other_Category_Abbr,0)))*SUM(V2858,AA2858,AD2858,AI2858),"")</f>
        <v/>
      </c>
      <c r="AK2858" s="89" t="str">
        <f>IFERROR(IF(ISNA(MATCH($AV2858,Other_Category_Abbr,0)),INDEX(FGHG_List_Long_GWP,MATCH($AV2858,FGHG_List_Long,0)),INDEX(GWP_Other_Abbr,MATCH($AV2858,Other_Category_Abbr,0)))*(T2858*(S2858+U2858)+W2858*(Y2858+X2858)+AD2858+AE2858*(AF2858+AG2858)),"")</f>
        <v/>
      </c>
      <c r="AL2858" s="90" t="str">
        <f t="shared" si="582"/>
        <v/>
      </c>
      <c r="AM2858" s="91" t="str">
        <f t="shared" si="583"/>
        <v/>
      </c>
      <c r="AP2858" s="92" t="b">
        <f t="shared" si="577"/>
        <v>0</v>
      </c>
      <c r="AQ2858" s="92" t="str">
        <f t="shared" si="578"/>
        <v xml:space="preserve"> </v>
      </c>
      <c r="AR2858" s="92" t="str">
        <f>IF(LEN(AQ2858)=1,"",COUNTIF($AQ$19:AQ2858,AQ2858)=1)</f>
        <v/>
      </c>
      <c r="AS2858" s="73"/>
      <c r="AT2858" s="73"/>
      <c r="AU2858" s="73"/>
      <c r="AV2858" s="235" t="str">
        <f>IF($P2858=Lists!$A$13,Lists!$A$29,IF($P2858=Lists!$A$14,Lists!$A$30,$P2858))</f>
        <v/>
      </c>
      <c r="AW2858" s="73"/>
      <c r="AX2858" s="73"/>
    </row>
    <row r="2859" spans="2:50" x14ac:dyDescent="0.3">
      <c r="B2859" s="137">
        <f t="shared" si="584"/>
        <v>2841</v>
      </c>
      <c r="C2859" s="24"/>
      <c r="D2859" s="24"/>
      <c r="E2859" s="24"/>
      <c r="F2859" s="25"/>
      <c r="G2859" s="24"/>
      <c r="H2859" s="30"/>
      <c r="I2859" s="24"/>
      <c r="J2859" s="50" t="str">
        <f t="shared" si="575"/>
        <v/>
      </c>
      <c r="K2859" s="30"/>
      <c r="L2859" s="236"/>
      <c r="M2859" s="30"/>
      <c r="N2859" s="30"/>
      <c r="O2859" s="46" t="str">
        <f t="shared" si="576"/>
        <v/>
      </c>
      <c r="P2859" s="239" t="str">
        <f t="shared" si="579"/>
        <v/>
      </c>
      <c r="Q2859" s="52" t="str">
        <f t="shared" si="580"/>
        <v/>
      </c>
      <c r="R2859" s="127"/>
      <c r="S2859" s="86"/>
      <c r="T2859" s="127"/>
      <c r="U2859" s="86"/>
      <c r="V2859" s="87">
        <f t="shared" si="585"/>
        <v>0</v>
      </c>
      <c r="W2859" s="130"/>
      <c r="X2859" s="86"/>
      <c r="Y2859" s="86"/>
      <c r="Z2859" s="131"/>
      <c r="AA2859" s="87">
        <f t="shared" si="581"/>
        <v>0</v>
      </c>
      <c r="AB2859" s="127"/>
      <c r="AC2859" s="86"/>
      <c r="AD2859" s="87">
        <f t="shared" si="586"/>
        <v>0</v>
      </c>
      <c r="AE2859" s="127"/>
      <c r="AF2859" s="86"/>
      <c r="AG2859" s="86"/>
      <c r="AH2859" s="131"/>
      <c r="AI2859" s="88">
        <f t="shared" si="587"/>
        <v>0</v>
      </c>
      <c r="AJ2859" s="89" t="str">
        <f>IFERROR(IF(ISNA(MATCH($AV2859,Other_Category_Abbr,0)),INDEX(FGHG_List_Long_GWP,MATCH($AV2859,FGHG_List_Long,0)),INDEX(GWP_Other_Abbr,MATCH($AV2859,Other_Category_Abbr,0)))*SUM(V2859,AA2859,AD2859,AI2859),"")</f>
        <v/>
      </c>
      <c r="AK2859" s="89" t="str">
        <f>IFERROR(IF(ISNA(MATCH($AV2859,Other_Category_Abbr,0)),INDEX(FGHG_List_Long_GWP,MATCH($AV2859,FGHG_List_Long,0)),INDEX(GWP_Other_Abbr,MATCH($AV2859,Other_Category_Abbr,0)))*(T2859*(S2859+U2859)+W2859*(Y2859+X2859)+AD2859+AE2859*(AF2859+AG2859)),"")</f>
        <v/>
      </c>
      <c r="AL2859" s="90" t="str">
        <f t="shared" si="582"/>
        <v/>
      </c>
      <c r="AM2859" s="91" t="str">
        <f t="shared" si="583"/>
        <v/>
      </c>
      <c r="AP2859" s="92" t="b">
        <f t="shared" si="577"/>
        <v>0</v>
      </c>
      <c r="AQ2859" s="92" t="str">
        <f t="shared" si="578"/>
        <v xml:space="preserve"> </v>
      </c>
      <c r="AR2859" s="92" t="str">
        <f>IF(LEN(AQ2859)=1,"",COUNTIF($AQ$19:AQ2859,AQ2859)=1)</f>
        <v/>
      </c>
      <c r="AS2859" s="73"/>
      <c r="AT2859" s="73"/>
      <c r="AU2859" s="73"/>
      <c r="AV2859" s="235" t="str">
        <f>IF($P2859=Lists!$A$13,Lists!$A$29,IF($P2859=Lists!$A$14,Lists!$A$30,$P2859))</f>
        <v/>
      </c>
      <c r="AW2859" s="73"/>
      <c r="AX2859" s="73"/>
    </row>
    <row r="2860" spans="2:50" x14ac:dyDescent="0.3">
      <c r="B2860" s="137">
        <f t="shared" si="584"/>
        <v>2842</v>
      </c>
      <c r="C2860" s="24"/>
      <c r="D2860" s="24"/>
      <c r="E2860" s="24"/>
      <c r="F2860" s="25"/>
      <c r="G2860" s="24"/>
      <c r="H2860" s="30"/>
      <c r="I2860" s="24"/>
      <c r="J2860" s="50" t="str">
        <f t="shared" si="575"/>
        <v/>
      </c>
      <c r="K2860" s="30"/>
      <c r="L2860" s="236"/>
      <c r="M2860" s="30"/>
      <c r="N2860" s="30"/>
      <c r="O2860" s="46" t="str">
        <f t="shared" si="576"/>
        <v/>
      </c>
      <c r="P2860" s="239" t="str">
        <f t="shared" si="579"/>
        <v/>
      </c>
      <c r="Q2860" s="52" t="str">
        <f t="shared" si="580"/>
        <v/>
      </c>
      <c r="R2860" s="127"/>
      <c r="S2860" s="86"/>
      <c r="T2860" s="127"/>
      <c r="U2860" s="86"/>
      <c r="V2860" s="87">
        <f t="shared" si="585"/>
        <v>0</v>
      </c>
      <c r="W2860" s="130"/>
      <c r="X2860" s="86"/>
      <c r="Y2860" s="86"/>
      <c r="Z2860" s="131"/>
      <c r="AA2860" s="87">
        <f t="shared" si="581"/>
        <v>0</v>
      </c>
      <c r="AB2860" s="127"/>
      <c r="AC2860" s="86"/>
      <c r="AD2860" s="87">
        <f t="shared" si="586"/>
        <v>0</v>
      </c>
      <c r="AE2860" s="127"/>
      <c r="AF2860" s="86"/>
      <c r="AG2860" s="86"/>
      <c r="AH2860" s="131"/>
      <c r="AI2860" s="88">
        <f t="shared" si="587"/>
        <v>0</v>
      </c>
      <c r="AJ2860" s="89" t="str">
        <f>IFERROR(IF(ISNA(MATCH($AV2860,Other_Category_Abbr,0)),INDEX(FGHG_List_Long_GWP,MATCH($AV2860,FGHG_List_Long,0)),INDEX(GWP_Other_Abbr,MATCH($AV2860,Other_Category_Abbr,0)))*SUM(V2860,AA2860,AD2860,AI2860),"")</f>
        <v/>
      </c>
      <c r="AK2860" s="89" t="str">
        <f>IFERROR(IF(ISNA(MATCH($AV2860,Other_Category_Abbr,0)),INDEX(FGHG_List_Long_GWP,MATCH($AV2860,FGHG_List_Long,0)),INDEX(GWP_Other_Abbr,MATCH($AV2860,Other_Category_Abbr,0)))*(T2860*(S2860+U2860)+W2860*(Y2860+X2860)+AD2860+AE2860*(AF2860+AG2860)),"")</f>
        <v/>
      </c>
      <c r="AL2860" s="90" t="str">
        <f t="shared" si="582"/>
        <v/>
      </c>
      <c r="AM2860" s="91" t="str">
        <f t="shared" si="583"/>
        <v/>
      </c>
      <c r="AP2860" s="92" t="b">
        <f t="shared" si="577"/>
        <v>0</v>
      </c>
      <c r="AQ2860" s="92" t="str">
        <f t="shared" si="578"/>
        <v xml:space="preserve"> </v>
      </c>
      <c r="AR2860" s="92" t="str">
        <f>IF(LEN(AQ2860)=1,"",COUNTIF($AQ$19:AQ2860,AQ2860)=1)</f>
        <v/>
      </c>
      <c r="AS2860" s="73"/>
      <c r="AT2860" s="73"/>
      <c r="AU2860" s="73"/>
      <c r="AV2860" s="235" t="str">
        <f>IF($P2860=Lists!$A$13,Lists!$A$29,IF($P2860=Lists!$A$14,Lists!$A$30,$P2860))</f>
        <v/>
      </c>
      <c r="AW2860" s="73"/>
      <c r="AX2860" s="73"/>
    </row>
    <row r="2861" spans="2:50" x14ac:dyDescent="0.3">
      <c r="B2861" s="137">
        <f t="shared" si="584"/>
        <v>2843</v>
      </c>
      <c r="C2861" s="24"/>
      <c r="D2861" s="24"/>
      <c r="E2861" s="24"/>
      <c r="F2861" s="25"/>
      <c r="G2861" s="24"/>
      <c r="H2861" s="30"/>
      <c r="I2861" s="24"/>
      <c r="J2861" s="50" t="str">
        <f t="shared" si="575"/>
        <v/>
      </c>
      <c r="K2861" s="30"/>
      <c r="L2861" s="236"/>
      <c r="M2861" s="30"/>
      <c r="N2861" s="30"/>
      <c r="O2861" s="46" t="str">
        <f t="shared" si="576"/>
        <v/>
      </c>
      <c r="P2861" s="239" t="str">
        <f t="shared" si="579"/>
        <v/>
      </c>
      <c r="Q2861" s="52" t="str">
        <f t="shared" si="580"/>
        <v/>
      </c>
      <c r="R2861" s="127"/>
      <c r="S2861" s="86"/>
      <c r="T2861" s="127"/>
      <c r="U2861" s="86"/>
      <c r="V2861" s="87">
        <f t="shared" si="585"/>
        <v>0</v>
      </c>
      <c r="W2861" s="130"/>
      <c r="X2861" s="86"/>
      <c r="Y2861" s="86"/>
      <c r="Z2861" s="131"/>
      <c r="AA2861" s="87">
        <f t="shared" si="581"/>
        <v>0</v>
      </c>
      <c r="AB2861" s="127"/>
      <c r="AC2861" s="86"/>
      <c r="AD2861" s="87">
        <f t="shared" si="586"/>
        <v>0</v>
      </c>
      <c r="AE2861" s="127"/>
      <c r="AF2861" s="86"/>
      <c r="AG2861" s="86"/>
      <c r="AH2861" s="131"/>
      <c r="AI2861" s="88">
        <f t="shared" si="587"/>
        <v>0</v>
      </c>
      <c r="AJ2861" s="89" t="str">
        <f>IFERROR(IF(ISNA(MATCH($AV2861,Other_Category_Abbr,0)),INDEX(FGHG_List_Long_GWP,MATCH($AV2861,FGHG_List_Long,0)),INDEX(GWP_Other_Abbr,MATCH($AV2861,Other_Category_Abbr,0)))*SUM(V2861,AA2861,AD2861,AI2861),"")</f>
        <v/>
      </c>
      <c r="AK2861" s="89" t="str">
        <f>IFERROR(IF(ISNA(MATCH($AV2861,Other_Category_Abbr,0)),INDEX(FGHG_List_Long_GWP,MATCH($AV2861,FGHG_List_Long,0)),INDEX(GWP_Other_Abbr,MATCH($AV2861,Other_Category_Abbr,0)))*(T2861*(S2861+U2861)+W2861*(Y2861+X2861)+AD2861+AE2861*(AF2861+AG2861)),"")</f>
        <v/>
      </c>
      <c r="AL2861" s="90" t="str">
        <f t="shared" si="582"/>
        <v/>
      </c>
      <c r="AM2861" s="91" t="str">
        <f t="shared" si="583"/>
        <v/>
      </c>
      <c r="AP2861" s="92" t="b">
        <f t="shared" si="577"/>
        <v>0</v>
      </c>
      <c r="AQ2861" s="92" t="str">
        <f t="shared" si="578"/>
        <v xml:space="preserve"> </v>
      </c>
      <c r="AR2861" s="92" t="str">
        <f>IF(LEN(AQ2861)=1,"",COUNTIF($AQ$19:AQ2861,AQ2861)=1)</f>
        <v/>
      </c>
      <c r="AS2861" s="73"/>
      <c r="AT2861" s="73"/>
      <c r="AU2861" s="73"/>
      <c r="AV2861" s="235" t="str">
        <f>IF($P2861=Lists!$A$13,Lists!$A$29,IF($P2861=Lists!$A$14,Lists!$A$30,$P2861))</f>
        <v/>
      </c>
      <c r="AW2861" s="73"/>
      <c r="AX2861" s="73"/>
    </row>
    <row r="2862" spans="2:50" x14ac:dyDescent="0.3">
      <c r="B2862" s="137">
        <f t="shared" si="584"/>
        <v>2844</v>
      </c>
      <c r="C2862" s="24"/>
      <c r="D2862" s="24"/>
      <c r="E2862" s="24"/>
      <c r="F2862" s="25"/>
      <c r="G2862" s="24"/>
      <c r="H2862" s="30"/>
      <c r="I2862" s="24"/>
      <c r="J2862" s="50" t="str">
        <f t="shared" si="575"/>
        <v/>
      </c>
      <c r="K2862" s="30"/>
      <c r="L2862" s="236"/>
      <c r="M2862" s="30"/>
      <c r="N2862" s="30"/>
      <c r="O2862" s="46" t="str">
        <f t="shared" si="576"/>
        <v/>
      </c>
      <c r="P2862" s="239" t="str">
        <f t="shared" si="579"/>
        <v/>
      </c>
      <c r="Q2862" s="52" t="str">
        <f t="shared" si="580"/>
        <v/>
      </c>
      <c r="R2862" s="127"/>
      <c r="S2862" s="86"/>
      <c r="T2862" s="127"/>
      <c r="U2862" s="86"/>
      <c r="V2862" s="87">
        <f t="shared" si="585"/>
        <v>0</v>
      </c>
      <c r="W2862" s="130"/>
      <c r="X2862" s="86"/>
      <c r="Y2862" s="86"/>
      <c r="Z2862" s="131"/>
      <c r="AA2862" s="87">
        <f t="shared" si="581"/>
        <v>0</v>
      </c>
      <c r="AB2862" s="127"/>
      <c r="AC2862" s="86"/>
      <c r="AD2862" s="87">
        <f t="shared" si="586"/>
        <v>0</v>
      </c>
      <c r="AE2862" s="127"/>
      <c r="AF2862" s="86"/>
      <c r="AG2862" s="86"/>
      <c r="AH2862" s="131"/>
      <c r="AI2862" s="88">
        <f t="shared" si="587"/>
        <v>0</v>
      </c>
      <c r="AJ2862" s="89" t="str">
        <f>IFERROR(IF(ISNA(MATCH($AV2862,Other_Category_Abbr,0)),INDEX(FGHG_List_Long_GWP,MATCH($AV2862,FGHG_List_Long,0)),INDEX(GWP_Other_Abbr,MATCH($AV2862,Other_Category_Abbr,0)))*SUM(V2862,AA2862,AD2862,AI2862),"")</f>
        <v/>
      </c>
      <c r="AK2862" s="89" t="str">
        <f>IFERROR(IF(ISNA(MATCH($AV2862,Other_Category_Abbr,0)),INDEX(FGHG_List_Long_GWP,MATCH($AV2862,FGHG_List_Long,0)),INDEX(GWP_Other_Abbr,MATCH($AV2862,Other_Category_Abbr,0)))*(T2862*(S2862+U2862)+W2862*(Y2862+X2862)+AD2862+AE2862*(AF2862+AG2862)),"")</f>
        <v/>
      </c>
      <c r="AL2862" s="90" t="str">
        <f t="shared" si="582"/>
        <v/>
      </c>
      <c r="AM2862" s="91" t="str">
        <f t="shared" si="583"/>
        <v/>
      </c>
      <c r="AP2862" s="92" t="b">
        <f t="shared" si="577"/>
        <v>0</v>
      </c>
      <c r="AQ2862" s="92" t="str">
        <f t="shared" si="578"/>
        <v xml:space="preserve"> </v>
      </c>
      <c r="AR2862" s="92" t="str">
        <f>IF(LEN(AQ2862)=1,"",COUNTIF($AQ$19:AQ2862,AQ2862)=1)</f>
        <v/>
      </c>
      <c r="AS2862" s="73"/>
      <c r="AT2862" s="73"/>
      <c r="AU2862" s="73"/>
      <c r="AV2862" s="235" t="str">
        <f>IF($P2862=Lists!$A$13,Lists!$A$29,IF($P2862=Lists!$A$14,Lists!$A$30,$P2862))</f>
        <v/>
      </c>
      <c r="AW2862" s="73"/>
      <c r="AX2862" s="73"/>
    </row>
    <row r="2863" spans="2:50" x14ac:dyDescent="0.3">
      <c r="B2863" s="137">
        <f t="shared" si="584"/>
        <v>2845</v>
      </c>
      <c r="C2863" s="24"/>
      <c r="D2863" s="24"/>
      <c r="E2863" s="24"/>
      <c r="F2863" s="25"/>
      <c r="G2863" s="24"/>
      <c r="H2863" s="30"/>
      <c r="I2863" s="24"/>
      <c r="J2863" s="50" t="str">
        <f t="shared" si="575"/>
        <v/>
      </c>
      <c r="K2863" s="30"/>
      <c r="L2863" s="236"/>
      <c r="M2863" s="30"/>
      <c r="N2863" s="30"/>
      <c r="O2863" s="46" t="str">
        <f t="shared" si="576"/>
        <v/>
      </c>
      <c r="P2863" s="239" t="str">
        <f t="shared" si="579"/>
        <v/>
      </c>
      <c r="Q2863" s="52" t="str">
        <f t="shared" si="580"/>
        <v/>
      </c>
      <c r="R2863" s="127"/>
      <c r="S2863" s="86"/>
      <c r="T2863" s="127"/>
      <c r="U2863" s="86"/>
      <c r="V2863" s="87">
        <f t="shared" si="585"/>
        <v>0</v>
      </c>
      <c r="W2863" s="130"/>
      <c r="X2863" s="86"/>
      <c r="Y2863" s="86"/>
      <c r="Z2863" s="131"/>
      <c r="AA2863" s="87">
        <f t="shared" si="581"/>
        <v>0</v>
      </c>
      <c r="AB2863" s="127"/>
      <c r="AC2863" s="86"/>
      <c r="AD2863" s="87">
        <f t="shared" si="586"/>
        <v>0</v>
      </c>
      <c r="AE2863" s="127"/>
      <c r="AF2863" s="86"/>
      <c r="AG2863" s="86"/>
      <c r="AH2863" s="131"/>
      <c r="AI2863" s="88">
        <f t="shared" si="587"/>
        <v>0</v>
      </c>
      <c r="AJ2863" s="89" t="str">
        <f>IFERROR(IF(ISNA(MATCH($AV2863,Other_Category_Abbr,0)),INDEX(FGHG_List_Long_GWP,MATCH($AV2863,FGHG_List_Long,0)),INDEX(GWP_Other_Abbr,MATCH($AV2863,Other_Category_Abbr,0)))*SUM(V2863,AA2863,AD2863,AI2863),"")</f>
        <v/>
      </c>
      <c r="AK2863" s="89" t="str">
        <f>IFERROR(IF(ISNA(MATCH($AV2863,Other_Category_Abbr,0)),INDEX(FGHG_List_Long_GWP,MATCH($AV2863,FGHG_List_Long,0)),INDEX(GWP_Other_Abbr,MATCH($AV2863,Other_Category_Abbr,0)))*(T2863*(S2863+U2863)+W2863*(Y2863+X2863)+AD2863+AE2863*(AF2863+AG2863)),"")</f>
        <v/>
      </c>
      <c r="AL2863" s="90" t="str">
        <f t="shared" si="582"/>
        <v/>
      </c>
      <c r="AM2863" s="91" t="str">
        <f t="shared" si="583"/>
        <v/>
      </c>
      <c r="AP2863" s="92" t="b">
        <f t="shared" si="577"/>
        <v>0</v>
      </c>
      <c r="AQ2863" s="92" t="str">
        <f t="shared" si="578"/>
        <v xml:space="preserve"> </v>
      </c>
      <c r="AR2863" s="92" t="str">
        <f>IF(LEN(AQ2863)=1,"",COUNTIF($AQ$19:AQ2863,AQ2863)=1)</f>
        <v/>
      </c>
      <c r="AS2863" s="73"/>
      <c r="AT2863" s="73"/>
      <c r="AU2863" s="73"/>
      <c r="AV2863" s="235" t="str">
        <f>IF($P2863=Lists!$A$13,Lists!$A$29,IF($P2863=Lists!$A$14,Lists!$A$30,$P2863))</f>
        <v/>
      </c>
      <c r="AW2863" s="73"/>
      <c r="AX2863" s="73"/>
    </row>
    <row r="2864" spans="2:50" x14ac:dyDescent="0.3">
      <c r="B2864" s="137">
        <f t="shared" si="584"/>
        <v>2846</v>
      </c>
      <c r="C2864" s="24"/>
      <c r="D2864" s="24"/>
      <c r="E2864" s="24"/>
      <c r="F2864" s="25"/>
      <c r="G2864" s="24"/>
      <c r="H2864" s="30"/>
      <c r="I2864" s="24"/>
      <c r="J2864" s="50" t="str">
        <f t="shared" si="575"/>
        <v/>
      </c>
      <c r="K2864" s="30"/>
      <c r="L2864" s="236"/>
      <c r="M2864" s="30"/>
      <c r="N2864" s="30"/>
      <c r="O2864" s="46" t="str">
        <f t="shared" si="576"/>
        <v/>
      </c>
      <c r="P2864" s="239" t="str">
        <f t="shared" si="579"/>
        <v/>
      </c>
      <c r="Q2864" s="52" t="str">
        <f t="shared" si="580"/>
        <v/>
      </c>
      <c r="R2864" s="127"/>
      <c r="S2864" s="86"/>
      <c r="T2864" s="127"/>
      <c r="U2864" s="86"/>
      <c r="V2864" s="87">
        <f t="shared" si="585"/>
        <v>0</v>
      </c>
      <c r="W2864" s="130"/>
      <c r="X2864" s="86"/>
      <c r="Y2864" s="86"/>
      <c r="Z2864" s="131"/>
      <c r="AA2864" s="87">
        <f t="shared" si="581"/>
        <v>0</v>
      </c>
      <c r="AB2864" s="127"/>
      <c r="AC2864" s="86"/>
      <c r="AD2864" s="87">
        <f t="shared" si="586"/>
        <v>0</v>
      </c>
      <c r="AE2864" s="127"/>
      <c r="AF2864" s="86"/>
      <c r="AG2864" s="86"/>
      <c r="AH2864" s="131"/>
      <c r="AI2864" s="88">
        <f t="shared" si="587"/>
        <v>0</v>
      </c>
      <c r="AJ2864" s="89" t="str">
        <f>IFERROR(IF(ISNA(MATCH($AV2864,Other_Category_Abbr,0)),INDEX(FGHG_List_Long_GWP,MATCH($AV2864,FGHG_List_Long,0)),INDEX(GWP_Other_Abbr,MATCH($AV2864,Other_Category_Abbr,0)))*SUM(V2864,AA2864,AD2864,AI2864),"")</f>
        <v/>
      </c>
      <c r="AK2864" s="89" t="str">
        <f>IFERROR(IF(ISNA(MATCH($AV2864,Other_Category_Abbr,0)),INDEX(FGHG_List_Long_GWP,MATCH($AV2864,FGHG_List_Long,0)),INDEX(GWP_Other_Abbr,MATCH($AV2864,Other_Category_Abbr,0)))*(T2864*(S2864+U2864)+W2864*(Y2864+X2864)+AD2864+AE2864*(AF2864+AG2864)),"")</f>
        <v/>
      </c>
      <c r="AL2864" s="90" t="str">
        <f t="shared" si="582"/>
        <v/>
      </c>
      <c r="AM2864" s="91" t="str">
        <f t="shared" si="583"/>
        <v/>
      </c>
      <c r="AP2864" s="92" t="b">
        <f t="shared" si="577"/>
        <v>0</v>
      </c>
      <c r="AQ2864" s="92" t="str">
        <f t="shared" si="578"/>
        <v xml:space="preserve"> </v>
      </c>
      <c r="AR2864" s="92" t="str">
        <f>IF(LEN(AQ2864)=1,"",COUNTIF($AQ$19:AQ2864,AQ2864)=1)</f>
        <v/>
      </c>
      <c r="AS2864" s="73"/>
      <c r="AT2864" s="73"/>
      <c r="AU2864" s="73"/>
      <c r="AV2864" s="235" t="str">
        <f>IF($P2864=Lists!$A$13,Lists!$A$29,IF($P2864=Lists!$A$14,Lists!$A$30,$P2864))</f>
        <v/>
      </c>
      <c r="AW2864" s="73"/>
      <c r="AX2864" s="73"/>
    </row>
    <row r="2865" spans="2:50" x14ac:dyDescent="0.3">
      <c r="B2865" s="137">
        <f t="shared" si="584"/>
        <v>2847</v>
      </c>
      <c r="C2865" s="24"/>
      <c r="D2865" s="24"/>
      <c r="E2865" s="24"/>
      <c r="F2865" s="25"/>
      <c r="G2865" s="24"/>
      <c r="H2865" s="30"/>
      <c r="I2865" s="24"/>
      <c r="J2865" s="50" t="str">
        <f t="shared" si="575"/>
        <v/>
      </c>
      <c r="K2865" s="30"/>
      <c r="L2865" s="236"/>
      <c r="M2865" s="30"/>
      <c r="N2865" s="30"/>
      <c r="O2865" s="46" t="str">
        <f t="shared" si="576"/>
        <v/>
      </c>
      <c r="P2865" s="239" t="str">
        <f t="shared" si="579"/>
        <v/>
      </c>
      <c r="Q2865" s="52" t="str">
        <f t="shared" si="580"/>
        <v/>
      </c>
      <c r="R2865" s="127"/>
      <c r="S2865" s="86"/>
      <c r="T2865" s="127"/>
      <c r="U2865" s="86"/>
      <c r="V2865" s="87">
        <f t="shared" si="585"/>
        <v>0</v>
      </c>
      <c r="W2865" s="130"/>
      <c r="X2865" s="86"/>
      <c r="Y2865" s="86"/>
      <c r="Z2865" s="131"/>
      <c r="AA2865" s="87">
        <f t="shared" si="581"/>
        <v>0</v>
      </c>
      <c r="AB2865" s="127"/>
      <c r="AC2865" s="86"/>
      <c r="AD2865" s="87">
        <f t="shared" si="586"/>
        <v>0</v>
      </c>
      <c r="AE2865" s="127"/>
      <c r="AF2865" s="86"/>
      <c r="AG2865" s="86"/>
      <c r="AH2865" s="131"/>
      <c r="AI2865" s="88">
        <f t="shared" si="587"/>
        <v>0</v>
      </c>
      <c r="AJ2865" s="89" t="str">
        <f>IFERROR(IF(ISNA(MATCH($AV2865,Other_Category_Abbr,0)),INDEX(FGHG_List_Long_GWP,MATCH($AV2865,FGHG_List_Long,0)),INDEX(GWP_Other_Abbr,MATCH($AV2865,Other_Category_Abbr,0)))*SUM(V2865,AA2865,AD2865,AI2865),"")</f>
        <v/>
      </c>
      <c r="AK2865" s="89" t="str">
        <f>IFERROR(IF(ISNA(MATCH($AV2865,Other_Category_Abbr,0)),INDEX(FGHG_List_Long_GWP,MATCH($AV2865,FGHG_List_Long,0)),INDEX(GWP_Other_Abbr,MATCH($AV2865,Other_Category_Abbr,0)))*(T2865*(S2865+U2865)+W2865*(Y2865+X2865)+AD2865+AE2865*(AF2865+AG2865)),"")</f>
        <v/>
      </c>
      <c r="AL2865" s="90" t="str">
        <f t="shared" si="582"/>
        <v/>
      </c>
      <c r="AM2865" s="91" t="str">
        <f t="shared" si="583"/>
        <v/>
      </c>
      <c r="AP2865" s="92" t="b">
        <f t="shared" si="577"/>
        <v>0</v>
      </c>
      <c r="AQ2865" s="92" t="str">
        <f t="shared" si="578"/>
        <v xml:space="preserve"> </v>
      </c>
      <c r="AR2865" s="92" t="str">
        <f>IF(LEN(AQ2865)=1,"",COUNTIF($AQ$19:AQ2865,AQ2865)=1)</f>
        <v/>
      </c>
      <c r="AS2865" s="73"/>
      <c r="AT2865" s="73"/>
      <c r="AU2865" s="73"/>
      <c r="AV2865" s="235" t="str">
        <f>IF($P2865=Lists!$A$13,Lists!$A$29,IF($P2865=Lists!$A$14,Lists!$A$30,$P2865))</f>
        <v/>
      </c>
      <c r="AW2865" s="73"/>
      <c r="AX2865" s="73"/>
    </row>
    <row r="2866" spans="2:50" x14ac:dyDescent="0.3">
      <c r="B2866" s="137">
        <f t="shared" si="584"/>
        <v>2848</v>
      </c>
      <c r="C2866" s="24"/>
      <c r="D2866" s="24"/>
      <c r="E2866" s="24"/>
      <c r="F2866" s="25"/>
      <c r="G2866" s="24"/>
      <c r="H2866" s="30"/>
      <c r="I2866" s="24"/>
      <c r="J2866" s="50" t="str">
        <f t="shared" si="575"/>
        <v/>
      </c>
      <c r="K2866" s="30"/>
      <c r="L2866" s="236"/>
      <c r="M2866" s="30"/>
      <c r="N2866" s="30"/>
      <c r="O2866" s="46" t="str">
        <f t="shared" si="576"/>
        <v/>
      </c>
      <c r="P2866" s="239" t="str">
        <f t="shared" si="579"/>
        <v/>
      </c>
      <c r="Q2866" s="52" t="str">
        <f t="shared" si="580"/>
        <v/>
      </c>
      <c r="R2866" s="127"/>
      <c r="S2866" s="86"/>
      <c r="T2866" s="127"/>
      <c r="U2866" s="86"/>
      <c r="V2866" s="87">
        <f t="shared" si="585"/>
        <v>0</v>
      </c>
      <c r="W2866" s="130"/>
      <c r="X2866" s="86"/>
      <c r="Y2866" s="86"/>
      <c r="Z2866" s="131"/>
      <c r="AA2866" s="87">
        <f t="shared" si="581"/>
        <v>0</v>
      </c>
      <c r="AB2866" s="127"/>
      <c r="AC2866" s="86"/>
      <c r="AD2866" s="87">
        <f t="shared" si="586"/>
        <v>0</v>
      </c>
      <c r="AE2866" s="127"/>
      <c r="AF2866" s="86"/>
      <c r="AG2866" s="86"/>
      <c r="AH2866" s="131"/>
      <c r="AI2866" s="88">
        <f t="shared" si="587"/>
        <v>0</v>
      </c>
      <c r="AJ2866" s="89" t="str">
        <f>IFERROR(IF(ISNA(MATCH($AV2866,Other_Category_Abbr,0)),INDEX(FGHG_List_Long_GWP,MATCH($AV2866,FGHG_List_Long,0)),INDEX(GWP_Other_Abbr,MATCH($AV2866,Other_Category_Abbr,0)))*SUM(V2866,AA2866,AD2866,AI2866),"")</f>
        <v/>
      </c>
      <c r="AK2866" s="89" t="str">
        <f>IFERROR(IF(ISNA(MATCH($AV2866,Other_Category_Abbr,0)),INDEX(FGHG_List_Long_GWP,MATCH($AV2866,FGHG_List_Long,0)),INDEX(GWP_Other_Abbr,MATCH($AV2866,Other_Category_Abbr,0)))*(T2866*(S2866+U2866)+W2866*(Y2866+X2866)+AD2866+AE2866*(AF2866+AG2866)),"")</f>
        <v/>
      </c>
      <c r="AL2866" s="90" t="str">
        <f t="shared" si="582"/>
        <v/>
      </c>
      <c r="AM2866" s="91" t="str">
        <f t="shared" si="583"/>
        <v/>
      </c>
      <c r="AP2866" s="92" t="b">
        <f t="shared" si="577"/>
        <v>0</v>
      </c>
      <c r="AQ2866" s="92" t="str">
        <f t="shared" si="578"/>
        <v xml:space="preserve"> </v>
      </c>
      <c r="AR2866" s="92" t="str">
        <f>IF(LEN(AQ2866)=1,"",COUNTIF($AQ$19:AQ2866,AQ2866)=1)</f>
        <v/>
      </c>
      <c r="AS2866" s="73"/>
      <c r="AT2866" s="73"/>
      <c r="AU2866" s="73"/>
      <c r="AV2866" s="235" t="str">
        <f>IF($P2866=Lists!$A$13,Lists!$A$29,IF($P2866=Lists!$A$14,Lists!$A$30,$P2866))</f>
        <v/>
      </c>
      <c r="AW2866" s="73"/>
      <c r="AX2866" s="73"/>
    </row>
    <row r="2867" spans="2:50" x14ac:dyDescent="0.3">
      <c r="B2867" s="137">
        <f t="shared" si="584"/>
        <v>2849</v>
      </c>
      <c r="C2867" s="24"/>
      <c r="D2867" s="24"/>
      <c r="E2867" s="24"/>
      <c r="F2867" s="25"/>
      <c r="G2867" s="24"/>
      <c r="H2867" s="30"/>
      <c r="I2867" s="24"/>
      <c r="J2867" s="50" t="str">
        <f t="shared" si="575"/>
        <v/>
      </c>
      <c r="K2867" s="30"/>
      <c r="L2867" s="236"/>
      <c r="M2867" s="30"/>
      <c r="N2867" s="30"/>
      <c r="O2867" s="46" t="str">
        <f t="shared" si="576"/>
        <v/>
      </c>
      <c r="P2867" s="239" t="str">
        <f t="shared" si="579"/>
        <v/>
      </c>
      <c r="Q2867" s="52" t="str">
        <f t="shared" si="580"/>
        <v/>
      </c>
      <c r="R2867" s="127"/>
      <c r="S2867" s="86"/>
      <c r="T2867" s="127"/>
      <c r="U2867" s="86"/>
      <c r="V2867" s="87">
        <f t="shared" si="585"/>
        <v>0</v>
      </c>
      <c r="W2867" s="130"/>
      <c r="X2867" s="86"/>
      <c r="Y2867" s="86"/>
      <c r="Z2867" s="131"/>
      <c r="AA2867" s="87">
        <f t="shared" si="581"/>
        <v>0</v>
      </c>
      <c r="AB2867" s="127"/>
      <c r="AC2867" s="86"/>
      <c r="AD2867" s="87">
        <f t="shared" si="586"/>
        <v>0</v>
      </c>
      <c r="AE2867" s="127"/>
      <c r="AF2867" s="86"/>
      <c r="AG2867" s="86"/>
      <c r="AH2867" s="131"/>
      <c r="AI2867" s="88">
        <f t="shared" si="587"/>
        <v>0</v>
      </c>
      <c r="AJ2867" s="89" t="str">
        <f>IFERROR(IF(ISNA(MATCH($AV2867,Other_Category_Abbr,0)),INDEX(FGHG_List_Long_GWP,MATCH($AV2867,FGHG_List_Long,0)),INDEX(GWP_Other_Abbr,MATCH($AV2867,Other_Category_Abbr,0)))*SUM(V2867,AA2867,AD2867,AI2867),"")</f>
        <v/>
      </c>
      <c r="AK2867" s="89" t="str">
        <f>IFERROR(IF(ISNA(MATCH($AV2867,Other_Category_Abbr,0)),INDEX(FGHG_List_Long_GWP,MATCH($AV2867,FGHG_List_Long,0)),INDEX(GWP_Other_Abbr,MATCH($AV2867,Other_Category_Abbr,0)))*(T2867*(S2867+U2867)+W2867*(Y2867+X2867)+AD2867+AE2867*(AF2867+AG2867)),"")</f>
        <v/>
      </c>
      <c r="AL2867" s="90" t="str">
        <f t="shared" si="582"/>
        <v/>
      </c>
      <c r="AM2867" s="91" t="str">
        <f t="shared" si="583"/>
        <v/>
      </c>
      <c r="AP2867" s="92" t="b">
        <f t="shared" si="577"/>
        <v>0</v>
      </c>
      <c r="AQ2867" s="92" t="str">
        <f t="shared" si="578"/>
        <v xml:space="preserve"> </v>
      </c>
      <c r="AR2867" s="92" t="str">
        <f>IF(LEN(AQ2867)=1,"",COUNTIF($AQ$19:AQ2867,AQ2867)=1)</f>
        <v/>
      </c>
      <c r="AS2867" s="73"/>
      <c r="AT2867" s="73"/>
      <c r="AU2867" s="73"/>
      <c r="AV2867" s="235" t="str">
        <f>IF($P2867=Lists!$A$13,Lists!$A$29,IF($P2867=Lists!$A$14,Lists!$A$30,$P2867))</f>
        <v/>
      </c>
      <c r="AW2867" s="73"/>
      <c r="AX2867" s="73"/>
    </row>
    <row r="2868" spans="2:50" x14ac:dyDescent="0.3">
      <c r="B2868" s="137">
        <f t="shared" si="584"/>
        <v>2850</v>
      </c>
      <c r="C2868" s="24"/>
      <c r="D2868" s="24"/>
      <c r="E2868" s="24"/>
      <c r="F2868" s="25"/>
      <c r="G2868" s="24"/>
      <c r="H2868" s="30"/>
      <c r="I2868" s="24"/>
      <c r="J2868" s="50" t="str">
        <f t="shared" si="575"/>
        <v/>
      </c>
      <c r="K2868" s="30"/>
      <c r="L2868" s="236"/>
      <c r="M2868" s="30"/>
      <c r="N2868" s="30"/>
      <c r="O2868" s="46" t="str">
        <f t="shared" si="576"/>
        <v/>
      </c>
      <c r="P2868" s="239" t="str">
        <f t="shared" si="579"/>
        <v/>
      </c>
      <c r="Q2868" s="52" t="str">
        <f t="shared" si="580"/>
        <v/>
      </c>
      <c r="R2868" s="127"/>
      <c r="S2868" s="86"/>
      <c r="T2868" s="127"/>
      <c r="U2868" s="86"/>
      <c r="V2868" s="87">
        <f t="shared" si="585"/>
        <v>0</v>
      </c>
      <c r="W2868" s="130"/>
      <c r="X2868" s="86"/>
      <c r="Y2868" s="86"/>
      <c r="Z2868" s="131"/>
      <c r="AA2868" s="87">
        <f t="shared" si="581"/>
        <v>0</v>
      </c>
      <c r="AB2868" s="127"/>
      <c r="AC2868" s="86"/>
      <c r="AD2868" s="87">
        <f t="shared" si="586"/>
        <v>0</v>
      </c>
      <c r="AE2868" s="127"/>
      <c r="AF2868" s="86"/>
      <c r="AG2868" s="86"/>
      <c r="AH2868" s="131"/>
      <c r="AI2868" s="88">
        <f t="shared" si="587"/>
        <v>0</v>
      </c>
      <c r="AJ2868" s="89" t="str">
        <f>IFERROR(IF(ISNA(MATCH($AV2868,Other_Category_Abbr,0)),INDEX(FGHG_List_Long_GWP,MATCH($AV2868,FGHG_List_Long,0)),INDEX(GWP_Other_Abbr,MATCH($AV2868,Other_Category_Abbr,0)))*SUM(V2868,AA2868,AD2868,AI2868),"")</f>
        <v/>
      </c>
      <c r="AK2868" s="89" t="str">
        <f>IFERROR(IF(ISNA(MATCH($AV2868,Other_Category_Abbr,0)),INDEX(FGHG_List_Long_GWP,MATCH($AV2868,FGHG_List_Long,0)),INDEX(GWP_Other_Abbr,MATCH($AV2868,Other_Category_Abbr,0)))*(T2868*(S2868+U2868)+W2868*(Y2868+X2868)+AD2868+AE2868*(AF2868+AG2868)),"")</f>
        <v/>
      </c>
      <c r="AL2868" s="90" t="str">
        <f t="shared" si="582"/>
        <v/>
      </c>
      <c r="AM2868" s="91" t="str">
        <f t="shared" si="583"/>
        <v/>
      </c>
      <c r="AP2868" s="92" t="b">
        <f t="shared" si="577"/>
        <v>0</v>
      </c>
      <c r="AQ2868" s="92" t="str">
        <f t="shared" si="578"/>
        <v xml:space="preserve"> </v>
      </c>
      <c r="AR2868" s="92" t="str">
        <f>IF(LEN(AQ2868)=1,"",COUNTIF($AQ$19:AQ2868,AQ2868)=1)</f>
        <v/>
      </c>
      <c r="AS2868" s="73"/>
      <c r="AT2868" s="73"/>
      <c r="AU2868" s="73"/>
      <c r="AV2868" s="235" t="str">
        <f>IF($P2868=Lists!$A$13,Lists!$A$29,IF($P2868=Lists!$A$14,Lists!$A$30,$P2868))</f>
        <v/>
      </c>
      <c r="AW2868" s="73"/>
      <c r="AX2868" s="73"/>
    </row>
    <row r="2869" spans="2:50" x14ac:dyDescent="0.3">
      <c r="B2869" s="137">
        <f t="shared" si="584"/>
        <v>2851</v>
      </c>
      <c r="C2869" s="24"/>
      <c r="D2869" s="24"/>
      <c r="E2869" s="24"/>
      <c r="F2869" s="25"/>
      <c r="G2869" s="24"/>
      <c r="H2869" s="30"/>
      <c r="I2869" s="24"/>
      <c r="J2869" s="50" t="str">
        <f t="shared" si="575"/>
        <v/>
      </c>
      <c r="K2869" s="30"/>
      <c r="L2869" s="236"/>
      <c r="M2869" s="30"/>
      <c r="N2869" s="30"/>
      <c r="O2869" s="46" t="str">
        <f t="shared" si="576"/>
        <v/>
      </c>
      <c r="P2869" s="239" t="str">
        <f t="shared" si="579"/>
        <v/>
      </c>
      <c r="Q2869" s="52" t="str">
        <f t="shared" si="580"/>
        <v/>
      </c>
      <c r="R2869" s="127"/>
      <c r="S2869" s="86"/>
      <c r="T2869" s="127"/>
      <c r="U2869" s="86"/>
      <c r="V2869" s="87">
        <f t="shared" si="585"/>
        <v>0</v>
      </c>
      <c r="W2869" s="130"/>
      <c r="X2869" s="86"/>
      <c r="Y2869" s="86"/>
      <c r="Z2869" s="131"/>
      <c r="AA2869" s="87">
        <f t="shared" si="581"/>
        <v>0</v>
      </c>
      <c r="AB2869" s="127"/>
      <c r="AC2869" s="86"/>
      <c r="AD2869" s="87">
        <f t="shared" si="586"/>
        <v>0</v>
      </c>
      <c r="AE2869" s="127"/>
      <c r="AF2869" s="86"/>
      <c r="AG2869" s="86"/>
      <c r="AH2869" s="131"/>
      <c r="AI2869" s="88">
        <f t="shared" si="587"/>
        <v>0</v>
      </c>
      <c r="AJ2869" s="89" t="str">
        <f>IFERROR(IF(ISNA(MATCH($AV2869,Other_Category_Abbr,0)),INDEX(FGHG_List_Long_GWP,MATCH($AV2869,FGHG_List_Long,0)),INDEX(GWP_Other_Abbr,MATCH($AV2869,Other_Category_Abbr,0)))*SUM(V2869,AA2869,AD2869,AI2869),"")</f>
        <v/>
      </c>
      <c r="AK2869" s="89" t="str">
        <f>IFERROR(IF(ISNA(MATCH($AV2869,Other_Category_Abbr,0)),INDEX(FGHG_List_Long_GWP,MATCH($AV2869,FGHG_List_Long,0)),INDEX(GWP_Other_Abbr,MATCH($AV2869,Other_Category_Abbr,0)))*(T2869*(S2869+U2869)+W2869*(Y2869+X2869)+AD2869+AE2869*(AF2869+AG2869)),"")</f>
        <v/>
      </c>
      <c r="AL2869" s="90" t="str">
        <f t="shared" si="582"/>
        <v/>
      </c>
      <c r="AM2869" s="91" t="str">
        <f t="shared" si="583"/>
        <v/>
      </c>
      <c r="AP2869" s="92" t="b">
        <f t="shared" si="577"/>
        <v>0</v>
      </c>
      <c r="AQ2869" s="92" t="str">
        <f t="shared" si="578"/>
        <v xml:space="preserve"> </v>
      </c>
      <c r="AR2869" s="92" t="str">
        <f>IF(LEN(AQ2869)=1,"",COUNTIF($AQ$19:AQ2869,AQ2869)=1)</f>
        <v/>
      </c>
      <c r="AS2869" s="73"/>
      <c r="AT2869" s="73"/>
      <c r="AU2869" s="73"/>
      <c r="AV2869" s="235" t="str">
        <f>IF($P2869=Lists!$A$13,Lists!$A$29,IF($P2869=Lists!$A$14,Lists!$A$30,$P2869))</f>
        <v/>
      </c>
      <c r="AW2869" s="73"/>
      <c r="AX2869" s="73"/>
    </row>
    <row r="2870" spans="2:50" x14ac:dyDescent="0.3">
      <c r="B2870" s="137">
        <f t="shared" si="584"/>
        <v>2852</v>
      </c>
      <c r="C2870" s="24"/>
      <c r="D2870" s="24"/>
      <c r="E2870" s="24"/>
      <c r="F2870" s="25"/>
      <c r="G2870" s="24"/>
      <c r="H2870" s="30"/>
      <c r="I2870" s="24"/>
      <c r="J2870" s="50" t="str">
        <f t="shared" si="575"/>
        <v/>
      </c>
      <c r="K2870" s="30"/>
      <c r="L2870" s="236"/>
      <c r="M2870" s="30"/>
      <c r="N2870" s="30"/>
      <c r="O2870" s="46" t="str">
        <f t="shared" si="576"/>
        <v/>
      </c>
      <c r="P2870" s="239" t="str">
        <f t="shared" si="579"/>
        <v/>
      </c>
      <c r="Q2870" s="52" t="str">
        <f t="shared" si="580"/>
        <v/>
      </c>
      <c r="R2870" s="127"/>
      <c r="S2870" s="86"/>
      <c r="T2870" s="127"/>
      <c r="U2870" s="86"/>
      <c r="V2870" s="87">
        <f t="shared" si="585"/>
        <v>0</v>
      </c>
      <c r="W2870" s="130"/>
      <c r="X2870" s="86"/>
      <c r="Y2870" s="86"/>
      <c r="Z2870" s="131"/>
      <c r="AA2870" s="87">
        <f t="shared" si="581"/>
        <v>0</v>
      </c>
      <c r="AB2870" s="127"/>
      <c r="AC2870" s="86"/>
      <c r="AD2870" s="87">
        <f t="shared" si="586"/>
        <v>0</v>
      </c>
      <c r="AE2870" s="127"/>
      <c r="AF2870" s="86"/>
      <c r="AG2870" s="86"/>
      <c r="AH2870" s="131"/>
      <c r="AI2870" s="88">
        <f t="shared" si="587"/>
        <v>0</v>
      </c>
      <c r="AJ2870" s="89" t="str">
        <f>IFERROR(IF(ISNA(MATCH($AV2870,Other_Category_Abbr,0)),INDEX(FGHG_List_Long_GWP,MATCH($AV2870,FGHG_List_Long,0)),INDEX(GWP_Other_Abbr,MATCH($AV2870,Other_Category_Abbr,0)))*SUM(V2870,AA2870,AD2870,AI2870),"")</f>
        <v/>
      </c>
      <c r="AK2870" s="89" t="str">
        <f>IFERROR(IF(ISNA(MATCH($AV2870,Other_Category_Abbr,0)),INDEX(FGHG_List_Long_GWP,MATCH($AV2870,FGHG_List_Long,0)),INDEX(GWP_Other_Abbr,MATCH($AV2870,Other_Category_Abbr,0)))*(T2870*(S2870+U2870)+W2870*(Y2870+X2870)+AD2870+AE2870*(AF2870+AG2870)),"")</f>
        <v/>
      </c>
      <c r="AL2870" s="90" t="str">
        <f t="shared" si="582"/>
        <v/>
      </c>
      <c r="AM2870" s="91" t="str">
        <f t="shared" si="583"/>
        <v/>
      </c>
      <c r="AP2870" s="92" t="b">
        <f t="shared" si="577"/>
        <v>0</v>
      </c>
      <c r="AQ2870" s="92" t="str">
        <f t="shared" si="578"/>
        <v xml:space="preserve"> </v>
      </c>
      <c r="AR2870" s="92" t="str">
        <f>IF(LEN(AQ2870)=1,"",COUNTIF($AQ$19:AQ2870,AQ2870)=1)</f>
        <v/>
      </c>
      <c r="AS2870" s="73"/>
      <c r="AT2870" s="73"/>
      <c r="AU2870" s="73"/>
      <c r="AV2870" s="235" t="str">
        <f>IF($P2870=Lists!$A$13,Lists!$A$29,IF($P2870=Lists!$A$14,Lists!$A$30,$P2870))</f>
        <v/>
      </c>
      <c r="AW2870" s="73"/>
      <c r="AX2870" s="73"/>
    </row>
    <row r="2871" spans="2:50" x14ac:dyDescent="0.3">
      <c r="B2871" s="137">
        <f t="shared" si="584"/>
        <v>2853</v>
      </c>
      <c r="C2871" s="24"/>
      <c r="D2871" s="24"/>
      <c r="E2871" s="24"/>
      <c r="F2871" s="25"/>
      <c r="G2871" s="24"/>
      <c r="H2871" s="30"/>
      <c r="I2871" s="24"/>
      <c r="J2871" s="50" t="str">
        <f t="shared" si="575"/>
        <v/>
      </c>
      <c r="K2871" s="30"/>
      <c r="L2871" s="236"/>
      <c r="M2871" s="30"/>
      <c r="N2871" s="30"/>
      <c r="O2871" s="46" t="str">
        <f t="shared" si="576"/>
        <v/>
      </c>
      <c r="P2871" s="239" t="str">
        <f t="shared" si="579"/>
        <v/>
      </c>
      <c r="Q2871" s="52" t="str">
        <f t="shared" si="580"/>
        <v/>
      </c>
      <c r="R2871" s="127"/>
      <c r="S2871" s="86"/>
      <c r="T2871" s="127"/>
      <c r="U2871" s="86"/>
      <c r="V2871" s="87">
        <f t="shared" si="585"/>
        <v>0</v>
      </c>
      <c r="W2871" s="130"/>
      <c r="X2871" s="86"/>
      <c r="Y2871" s="86"/>
      <c r="Z2871" s="131"/>
      <c r="AA2871" s="87">
        <f t="shared" si="581"/>
        <v>0</v>
      </c>
      <c r="AB2871" s="127"/>
      <c r="AC2871" s="86"/>
      <c r="AD2871" s="87">
        <f t="shared" si="586"/>
        <v>0</v>
      </c>
      <c r="AE2871" s="127"/>
      <c r="AF2871" s="86"/>
      <c r="AG2871" s="86"/>
      <c r="AH2871" s="131"/>
      <c r="AI2871" s="88">
        <f t="shared" si="587"/>
        <v>0</v>
      </c>
      <c r="AJ2871" s="89" t="str">
        <f>IFERROR(IF(ISNA(MATCH($AV2871,Other_Category_Abbr,0)),INDEX(FGHG_List_Long_GWP,MATCH($AV2871,FGHG_List_Long,0)),INDEX(GWP_Other_Abbr,MATCH($AV2871,Other_Category_Abbr,0)))*SUM(V2871,AA2871,AD2871,AI2871),"")</f>
        <v/>
      </c>
      <c r="AK2871" s="89" t="str">
        <f>IFERROR(IF(ISNA(MATCH($AV2871,Other_Category_Abbr,0)),INDEX(FGHG_List_Long_GWP,MATCH($AV2871,FGHG_List_Long,0)),INDEX(GWP_Other_Abbr,MATCH($AV2871,Other_Category_Abbr,0)))*(T2871*(S2871+U2871)+W2871*(Y2871+X2871)+AD2871+AE2871*(AF2871+AG2871)),"")</f>
        <v/>
      </c>
      <c r="AL2871" s="90" t="str">
        <f t="shared" si="582"/>
        <v/>
      </c>
      <c r="AM2871" s="91" t="str">
        <f t="shared" si="583"/>
        <v/>
      </c>
      <c r="AP2871" s="92" t="b">
        <f t="shared" si="577"/>
        <v>0</v>
      </c>
      <c r="AQ2871" s="92" t="str">
        <f t="shared" si="578"/>
        <v xml:space="preserve"> </v>
      </c>
      <c r="AR2871" s="92" t="str">
        <f>IF(LEN(AQ2871)=1,"",COUNTIF($AQ$19:AQ2871,AQ2871)=1)</f>
        <v/>
      </c>
      <c r="AS2871" s="73"/>
      <c r="AT2871" s="73"/>
      <c r="AU2871" s="73"/>
      <c r="AV2871" s="235" t="str">
        <f>IF($P2871=Lists!$A$13,Lists!$A$29,IF($P2871=Lists!$A$14,Lists!$A$30,$P2871))</f>
        <v/>
      </c>
      <c r="AW2871" s="73"/>
      <c r="AX2871" s="73"/>
    </row>
    <row r="2872" spans="2:50" x14ac:dyDescent="0.3">
      <c r="B2872" s="137">
        <f t="shared" si="584"/>
        <v>2854</v>
      </c>
      <c r="C2872" s="24"/>
      <c r="D2872" s="24"/>
      <c r="E2872" s="24"/>
      <c r="F2872" s="25"/>
      <c r="G2872" s="24"/>
      <c r="H2872" s="30"/>
      <c r="I2872" s="24"/>
      <c r="J2872" s="50" t="str">
        <f t="shared" si="575"/>
        <v/>
      </c>
      <c r="K2872" s="30"/>
      <c r="L2872" s="236"/>
      <c r="M2872" s="30"/>
      <c r="N2872" s="30"/>
      <c r="O2872" s="46" t="str">
        <f t="shared" si="576"/>
        <v/>
      </c>
      <c r="P2872" s="239" t="str">
        <f t="shared" si="579"/>
        <v/>
      </c>
      <c r="Q2872" s="52" t="str">
        <f t="shared" si="580"/>
        <v/>
      </c>
      <c r="R2872" s="127"/>
      <c r="S2872" s="86"/>
      <c r="T2872" s="127"/>
      <c r="U2872" s="86"/>
      <c r="V2872" s="87">
        <f t="shared" si="585"/>
        <v>0</v>
      </c>
      <c r="W2872" s="130"/>
      <c r="X2872" s="86"/>
      <c r="Y2872" s="86"/>
      <c r="Z2872" s="131"/>
      <c r="AA2872" s="87">
        <f t="shared" si="581"/>
        <v>0</v>
      </c>
      <c r="AB2872" s="127"/>
      <c r="AC2872" s="86"/>
      <c r="AD2872" s="87">
        <f t="shared" si="586"/>
        <v>0</v>
      </c>
      <c r="AE2872" s="127"/>
      <c r="AF2872" s="86"/>
      <c r="AG2872" s="86"/>
      <c r="AH2872" s="131"/>
      <c r="AI2872" s="88">
        <f t="shared" si="587"/>
        <v>0</v>
      </c>
      <c r="AJ2872" s="89" t="str">
        <f>IFERROR(IF(ISNA(MATCH($AV2872,Other_Category_Abbr,0)),INDEX(FGHG_List_Long_GWP,MATCH($AV2872,FGHG_List_Long,0)),INDEX(GWP_Other_Abbr,MATCH($AV2872,Other_Category_Abbr,0)))*SUM(V2872,AA2872,AD2872,AI2872),"")</f>
        <v/>
      </c>
      <c r="AK2872" s="89" t="str">
        <f>IFERROR(IF(ISNA(MATCH($AV2872,Other_Category_Abbr,0)),INDEX(FGHG_List_Long_GWP,MATCH($AV2872,FGHG_List_Long,0)),INDEX(GWP_Other_Abbr,MATCH($AV2872,Other_Category_Abbr,0)))*(T2872*(S2872+U2872)+W2872*(Y2872+X2872)+AD2872+AE2872*(AF2872+AG2872)),"")</f>
        <v/>
      </c>
      <c r="AL2872" s="90" t="str">
        <f t="shared" si="582"/>
        <v/>
      </c>
      <c r="AM2872" s="91" t="str">
        <f t="shared" si="583"/>
        <v/>
      </c>
      <c r="AP2872" s="92" t="b">
        <f t="shared" si="577"/>
        <v>0</v>
      </c>
      <c r="AQ2872" s="92" t="str">
        <f t="shared" si="578"/>
        <v xml:space="preserve"> </v>
      </c>
      <c r="AR2872" s="92" t="str">
        <f>IF(LEN(AQ2872)=1,"",COUNTIF($AQ$19:AQ2872,AQ2872)=1)</f>
        <v/>
      </c>
      <c r="AS2872" s="73"/>
      <c r="AT2872" s="73"/>
      <c r="AU2872" s="73"/>
      <c r="AV2872" s="235" t="str">
        <f>IF($P2872=Lists!$A$13,Lists!$A$29,IF($P2872=Lists!$A$14,Lists!$A$30,$P2872))</f>
        <v/>
      </c>
      <c r="AW2872" s="73"/>
      <c r="AX2872" s="73"/>
    </row>
    <row r="2873" spans="2:50" x14ac:dyDescent="0.3">
      <c r="B2873" s="137">
        <f t="shared" si="584"/>
        <v>2855</v>
      </c>
      <c r="C2873" s="24"/>
      <c r="D2873" s="24"/>
      <c r="E2873" s="24"/>
      <c r="F2873" s="25"/>
      <c r="G2873" s="24"/>
      <c r="H2873" s="30"/>
      <c r="I2873" s="24"/>
      <c r="J2873" s="50" t="str">
        <f t="shared" si="575"/>
        <v/>
      </c>
      <c r="K2873" s="30"/>
      <c r="L2873" s="236"/>
      <c r="M2873" s="30"/>
      <c r="N2873" s="30"/>
      <c r="O2873" s="46" t="str">
        <f t="shared" si="576"/>
        <v/>
      </c>
      <c r="P2873" s="239" t="str">
        <f t="shared" si="579"/>
        <v/>
      </c>
      <c r="Q2873" s="52" t="str">
        <f t="shared" si="580"/>
        <v/>
      </c>
      <c r="R2873" s="127"/>
      <c r="S2873" s="86"/>
      <c r="T2873" s="127"/>
      <c r="U2873" s="86"/>
      <c r="V2873" s="87">
        <f t="shared" si="585"/>
        <v>0</v>
      </c>
      <c r="W2873" s="130"/>
      <c r="X2873" s="86"/>
      <c r="Y2873" s="86"/>
      <c r="Z2873" s="131"/>
      <c r="AA2873" s="87">
        <f t="shared" si="581"/>
        <v>0</v>
      </c>
      <c r="AB2873" s="127"/>
      <c r="AC2873" s="86"/>
      <c r="AD2873" s="87">
        <f t="shared" si="586"/>
        <v>0</v>
      </c>
      <c r="AE2873" s="127"/>
      <c r="AF2873" s="86"/>
      <c r="AG2873" s="86"/>
      <c r="AH2873" s="131"/>
      <c r="AI2873" s="88">
        <f t="shared" si="587"/>
        <v>0</v>
      </c>
      <c r="AJ2873" s="89" t="str">
        <f>IFERROR(IF(ISNA(MATCH($AV2873,Other_Category_Abbr,0)),INDEX(FGHG_List_Long_GWP,MATCH($AV2873,FGHG_List_Long,0)),INDEX(GWP_Other_Abbr,MATCH($AV2873,Other_Category_Abbr,0)))*SUM(V2873,AA2873,AD2873,AI2873),"")</f>
        <v/>
      </c>
      <c r="AK2873" s="89" t="str">
        <f>IFERROR(IF(ISNA(MATCH($AV2873,Other_Category_Abbr,0)),INDEX(FGHG_List_Long_GWP,MATCH($AV2873,FGHG_List_Long,0)),INDEX(GWP_Other_Abbr,MATCH($AV2873,Other_Category_Abbr,0)))*(T2873*(S2873+U2873)+W2873*(Y2873+X2873)+AD2873+AE2873*(AF2873+AG2873)),"")</f>
        <v/>
      </c>
      <c r="AL2873" s="90" t="str">
        <f t="shared" si="582"/>
        <v/>
      </c>
      <c r="AM2873" s="91" t="str">
        <f t="shared" si="583"/>
        <v/>
      </c>
      <c r="AP2873" s="92" t="b">
        <f t="shared" si="577"/>
        <v>0</v>
      </c>
      <c r="AQ2873" s="92" t="str">
        <f t="shared" si="578"/>
        <v xml:space="preserve"> </v>
      </c>
      <c r="AR2873" s="92" t="str">
        <f>IF(LEN(AQ2873)=1,"",COUNTIF($AQ$19:AQ2873,AQ2873)=1)</f>
        <v/>
      </c>
      <c r="AS2873" s="73"/>
      <c r="AT2873" s="73"/>
      <c r="AU2873" s="73"/>
      <c r="AV2873" s="235" t="str">
        <f>IF($P2873=Lists!$A$13,Lists!$A$29,IF($P2873=Lists!$A$14,Lists!$A$30,$P2873))</f>
        <v/>
      </c>
      <c r="AW2873" s="73"/>
      <c r="AX2873" s="73"/>
    </row>
    <row r="2874" spans="2:50" x14ac:dyDescent="0.3">
      <c r="B2874" s="137">
        <f t="shared" si="584"/>
        <v>2856</v>
      </c>
      <c r="C2874" s="24"/>
      <c r="D2874" s="24"/>
      <c r="E2874" s="24"/>
      <c r="F2874" s="25"/>
      <c r="G2874" s="24"/>
      <c r="H2874" s="30"/>
      <c r="I2874" s="24"/>
      <c r="J2874" s="50" t="str">
        <f t="shared" si="575"/>
        <v/>
      </c>
      <c r="K2874" s="30"/>
      <c r="L2874" s="236"/>
      <c r="M2874" s="30"/>
      <c r="N2874" s="30"/>
      <c r="O2874" s="46" t="str">
        <f t="shared" si="576"/>
        <v/>
      </c>
      <c r="P2874" s="239" t="str">
        <f t="shared" si="579"/>
        <v/>
      </c>
      <c r="Q2874" s="52" t="str">
        <f t="shared" si="580"/>
        <v/>
      </c>
      <c r="R2874" s="127"/>
      <c r="S2874" s="86"/>
      <c r="T2874" s="127"/>
      <c r="U2874" s="86"/>
      <c r="V2874" s="87">
        <f t="shared" si="585"/>
        <v>0</v>
      </c>
      <c r="W2874" s="130"/>
      <c r="X2874" s="86"/>
      <c r="Y2874" s="86"/>
      <c r="Z2874" s="131"/>
      <c r="AA2874" s="87">
        <f t="shared" si="581"/>
        <v>0</v>
      </c>
      <c r="AB2874" s="127"/>
      <c r="AC2874" s="86"/>
      <c r="AD2874" s="87">
        <f t="shared" si="586"/>
        <v>0</v>
      </c>
      <c r="AE2874" s="127"/>
      <c r="AF2874" s="86"/>
      <c r="AG2874" s="86"/>
      <c r="AH2874" s="131"/>
      <c r="AI2874" s="88">
        <f t="shared" si="587"/>
        <v>0</v>
      </c>
      <c r="AJ2874" s="89" t="str">
        <f>IFERROR(IF(ISNA(MATCH($AV2874,Other_Category_Abbr,0)),INDEX(FGHG_List_Long_GWP,MATCH($AV2874,FGHG_List_Long,0)),INDEX(GWP_Other_Abbr,MATCH($AV2874,Other_Category_Abbr,0)))*SUM(V2874,AA2874,AD2874,AI2874),"")</f>
        <v/>
      </c>
      <c r="AK2874" s="89" t="str">
        <f>IFERROR(IF(ISNA(MATCH($AV2874,Other_Category_Abbr,0)),INDEX(FGHG_List_Long_GWP,MATCH($AV2874,FGHG_List_Long,0)),INDEX(GWP_Other_Abbr,MATCH($AV2874,Other_Category_Abbr,0)))*(T2874*(S2874+U2874)+W2874*(Y2874+X2874)+AD2874+AE2874*(AF2874+AG2874)),"")</f>
        <v/>
      </c>
      <c r="AL2874" s="90" t="str">
        <f t="shared" si="582"/>
        <v/>
      </c>
      <c r="AM2874" s="91" t="str">
        <f t="shared" si="583"/>
        <v/>
      </c>
      <c r="AP2874" s="92" t="b">
        <f t="shared" si="577"/>
        <v>0</v>
      </c>
      <c r="AQ2874" s="92" t="str">
        <f t="shared" si="578"/>
        <v xml:space="preserve"> </v>
      </c>
      <c r="AR2874" s="92" t="str">
        <f>IF(LEN(AQ2874)=1,"",COUNTIF($AQ$19:AQ2874,AQ2874)=1)</f>
        <v/>
      </c>
      <c r="AS2874" s="73"/>
      <c r="AT2874" s="73"/>
      <c r="AU2874" s="73"/>
      <c r="AV2874" s="235" t="str">
        <f>IF($P2874=Lists!$A$13,Lists!$A$29,IF($P2874=Lists!$A$14,Lists!$A$30,$P2874))</f>
        <v/>
      </c>
      <c r="AW2874" s="73"/>
      <c r="AX2874" s="73"/>
    </row>
    <row r="2875" spans="2:50" x14ac:dyDescent="0.3">
      <c r="B2875" s="137">
        <f t="shared" si="584"/>
        <v>2857</v>
      </c>
      <c r="C2875" s="24"/>
      <c r="D2875" s="24"/>
      <c r="E2875" s="24"/>
      <c r="F2875" s="25"/>
      <c r="G2875" s="24"/>
      <c r="H2875" s="30"/>
      <c r="I2875" s="24"/>
      <c r="J2875" s="50" t="str">
        <f t="shared" si="575"/>
        <v/>
      </c>
      <c r="K2875" s="30"/>
      <c r="L2875" s="236"/>
      <c r="M2875" s="30"/>
      <c r="N2875" s="30"/>
      <c r="O2875" s="46" t="str">
        <f t="shared" si="576"/>
        <v/>
      </c>
      <c r="P2875" s="239" t="str">
        <f t="shared" si="579"/>
        <v/>
      </c>
      <c r="Q2875" s="52" t="str">
        <f t="shared" si="580"/>
        <v/>
      </c>
      <c r="R2875" s="127"/>
      <c r="S2875" s="86"/>
      <c r="T2875" s="127"/>
      <c r="U2875" s="86"/>
      <c r="V2875" s="87">
        <f t="shared" si="585"/>
        <v>0</v>
      </c>
      <c r="W2875" s="130"/>
      <c r="X2875" s="86"/>
      <c r="Y2875" s="86"/>
      <c r="Z2875" s="131"/>
      <c r="AA2875" s="87">
        <f t="shared" si="581"/>
        <v>0</v>
      </c>
      <c r="AB2875" s="127"/>
      <c r="AC2875" s="86"/>
      <c r="AD2875" s="87">
        <f t="shared" si="586"/>
        <v>0</v>
      </c>
      <c r="AE2875" s="127"/>
      <c r="AF2875" s="86"/>
      <c r="AG2875" s="86"/>
      <c r="AH2875" s="131"/>
      <c r="AI2875" s="88">
        <f t="shared" si="587"/>
        <v>0</v>
      </c>
      <c r="AJ2875" s="89" t="str">
        <f>IFERROR(IF(ISNA(MATCH($AV2875,Other_Category_Abbr,0)),INDEX(FGHG_List_Long_GWP,MATCH($AV2875,FGHG_List_Long,0)),INDEX(GWP_Other_Abbr,MATCH($AV2875,Other_Category_Abbr,0)))*SUM(V2875,AA2875,AD2875,AI2875),"")</f>
        <v/>
      </c>
      <c r="AK2875" s="89" t="str">
        <f>IFERROR(IF(ISNA(MATCH($AV2875,Other_Category_Abbr,0)),INDEX(FGHG_List_Long_GWP,MATCH($AV2875,FGHG_List_Long,0)),INDEX(GWP_Other_Abbr,MATCH($AV2875,Other_Category_Abbr,0)))*(T2875*(S2875+U2875)+W2875*(Y2875+X2875)+AD2875+AE2875*(AF2875+AG2875)),"")</f>
        <v/>
      </c>
      <c r="AL2875" s="90" t="str">
        <f t="shared" si="582"/>
        <v/>
      </c>
      <c r="AM2875" s="91" t="str">
        <f t="shared" si="583"/>
        <v/>
      </c>
      <c r="AP2875" s="92" t="b">
        <f t="shared" si="577"/>
        <v>0</v>
      </c>
      <c r="AQ2875" s="92" t="str">
        <f t="shared" si="578"/>
        <v xml:space="preserve"> </v>
      </c>
      <c r="AR2875" s="92" t="str">
        <f>IF(LEN(AQ2875)=1,"",COUNTIF($AQ$19:AQ2875,AQ2875)=1)</f>
        <v/>
      </c>
      <c r="AS2875" s="73"/>
      <c r="AT2875" s="73"/>
      <c r="AU2875" s="73"/>
      <c r="AV2875" s="235" t="str">
        <f>IF($P2875=Lists!$A$13,Lists!$A$29,IF($P2875=Lists!$A$14,Lists!$A$30,$P2875))</f>
        <v/>
      </c>
      <c r="AW2875" s="73"/>
      <c r="AX2875" s="73"/>
    </row>
    <row r="2876" spans="2:50" x14ac:dyDescent="0.3">
      <c r="B2876" s="137">
        <f t="shared" si="584"/>
        <v>2858</v>
      </c>
      <c r="C2876" s="24"/>
      <c r="D2876" s="24"/>
      <c r="E2876" s="24"/>
      <c r="F2876" s="25"/>
      <c r="G2876" s="24"/>
      <c r="H2876" s="30"/>
      <c r="I2876" s="24"/>
      <c r="J2876" s="50" t="str">
        <f t="shared" si="575"/>
        <v/>
      </c>
      <c r="K2876" s="30"/>
      <c r="L2876" s="236"/>
      <c r="M2876" s="30"/>
      <c r="N2876" s="30"/>
      <c r="O2876" s="46" t="str">
        <f t="shared" si="576"/>
        <v/>
      </c>
      <c r="P2876" s="239" t="str">
        <f t="shared" si="579"/>
        <v/>
      </c>
      <c r="Q2876" s="52" t="str">
        <f t="shared" si="580"/>
        <v/>
      </c>
      <c r="R2876" s="127"/>
      <c r="S2876" s="86"/>
      <c r="T2876" s="127"/>
      <c r="U2876" s="86"/>
      <c r="V2876" s="87">
        <f t="shared" si="585"/>
        <v>0</v>
      </c>
      <c r="W2876" s="130"/>
      <c r="X2876" s="86"/>
      <c r="Y2876" s="86"/>
      <c r="Z2876" s="131"/>
      <c r="AA2876" s="87">
        <f t="shared" si="581"/>
        <v>0</v>
      </c>
      <c r="AB2876" s="127"/>
      <c r="AC2876" s="86"/>
      <c r="AD2876" s="87">
        <f t="shared" si="586"/>
        <v>0</v>
      </c>
      <c r="AE2876" s="127"/>
      <c r="AF2876" s="86"/>
      <c r="AG2876" s="86"/>
      <c r="AH2876" s="131"/>
      <c r="AI2876" s="88">
        <f t="shared" si="587"/>
        <v>0</v>
      </c>
      <c r="AJ2876" s="89" t="str">
        <f>IFERROR(IF(ISNA(MATCH($AV2876,Other_Category_Abbr,0)),INDEX(FGHG_List_Long_GWP,MATCH($AV2876,FGHG_List_Long,0)),INDEX(GWP_Other_Abbr,MATCH($AV2876,Other_Category_Abbr,0)))*SUM(V2876,AA2876,AD2876,AI2876),"")</f>
        <v/>
      </c>
      <c r="AK2876" s="89" t="str">
        <f>IFERROR(IF(ISNA(MATCH($AV2876,Other_Category_Abbr,0)),INDEX(FGHG_List_Long_GWP,MATCH($AV2876,FGHG_List_Long,0)),INDEX(GWP_Other_Abbr,MATCH($AV2876,Other_Category_Abbr,0)))*(T2876*(S2876+U2876)+W2876*(Y2876+X2876)+AD2876+AE2876*(AF2876+AG2876)),"")</f>
        <v/>
      </c>
      <c r="AL2876" s="90" t="str">
        <f t="shared" si="582"/>
        <v/>
      </c>
      <c r="AM2876" s="91" t="str">
        <f t="shared" si="583"/>
        <v/>
      </c>
      <c r="AP2876" s="92" t="b">
        <f t="shared" si="577"/>
        <v>0</v>
      </c>
      <c r="AQ2876" s="92" t="str">
        <f t="shared" si="578"/>
        <v xml:space="preserve"> </v>
      </c>
      <c r="AR2876" s="92" t="str">
        <f>IF(LEN(AQ2876)=1,"",COUNTIF($AQ$19:AQ2876,AQ2876)=1)</f>
        <v/>
      </c>
      <c r="AS2876" s="73"/>
      <c r="AT2876" s="73"/>
      <c r="AU2876" s="73"/>
      <c r="AV2876" s="235" t="str">
        <f>IF($P2876=Lists!$A$13,Lists!$A$29,IF($P2876=Lists!$A$14,Lists!$A$30,$P2876))</f>
        <v/>
      </c>
      <c r="AW2876" s="73"/>
      <c r="AX2876" s="73"/>
    </row>
    <row r="2877" spans="2:50" x14ac:dyDescent="0.3">
      <c r="B2877" s="137">
        <f t="shared" si="584"/>
        <v>2859</v>
      </c>
      <c r="C2877" s="24"/>
      <c r="D2877" s="24"/>
      <c r="E2877" s="24"/>
      <c r="F2877" s="25"/>
      <c r="G2877" s="24"/>
      <c r="H2877" s="30"/>
      <c r="I2877" s="24"/>
      <c r="J2877" s="50" t="str">
        <f t="shared" si="575"/>
        <v/>
      </c>
      <c r="K2877" s="30"/>
      <c r="L2877" s="236"/>
      <c r="M2877" s="30"/>
      <c r="N2877" s="30"/>
      <c r="O2877" s="46" t="str">
        <f t="shared" si="576"/>
        <v/>
      </c>
      <c r="P2877" s="239" t="str">
        <f t="shared" si="579"/>
        <v/>
      </c>
      <c r="Q2877" s="52" t="str">
        <f t="shared" si="580"/>
        <v/>
      </c>
      <c r="R2877" s="127"/>
      <c r="S2877" s="86"/>
      <c r="T2877" s="127"/>
      <c r="U2877" s="86"/>
      <c r="V2877" s="87">
        <f t="shared" si="585"/>
        <v>0</v>
      </c>
      <c r="W2877" s="130"/>
      <c r="X2877" s="86"/>
      <c r="Y2877" s="86"/>
      <c r="Z2877" s="131"/>
      <c r="AA2877" s="87">
        <f t="shared" si="581"/>
        <v>0</v>
      </c>
      <c r="AB2877" s="127"/>
      <c r="AC2877" s="86"/>
      <c r="AD2877" s="87">
        <f t="shared" si="586"/>
        <v>0</v>
      </c>
      <c r="AE2877" s="127"/>
      <c r="AF2877" s="86"/>
      <c r="AG2877" s="86"/>
      <c r="AH2877" s="131"/>
      <c r="AI2877" s="88">
        <f t="shared" si="587"/>
        <v>0</v>
      </c>
      <c r="AJ2877" s="89" t="str">
        <f>IFERROR(IF(ISNA(MATCH($AV2877,Other_Category_Abbr,0)),INDEX(FGHG_List_Long_GWP,MATCH($AV2877,FGHG_List_Long,0)),INDEX(GWP_Other_Abbr,MATCH($AV2877,Other_Category_Abbr,0)))*SUM(V2877,AA2877,AD2877,AI2877),"")</f>
        <v/>
      </c>
      <c r="AK2877" s="89" t="str">
        <f>IFERROR(IF(ISNA(MATCH($AV2877,Other_Category_Abbr,0)),INDEX(FGHG_List_Long_GWP,MATCH($AV2877,FGHG_List_Long,0)),INDEX(GWP_Other_Abbr,MATCH($AV2877,Other_Category_Abbr,0)))*(T2877*(S2877+U2877)+W2877*(Y2877+X2877)+AD2877+AE2877*(AF2877+AG2877)),"")</f>
        <v/>
      </c>
      <c r="AL2877" s="90" t="str">
        <f t="shared" si="582"/>
        <v/>
      </c>
      <c r="AM2877" s="91" t="str">
        <f t="shared" si="583"/>
        <v/>
      </c>
      <c r="AP2877" s="92" t="b">
        <f t="shared" si="577"/>
        <v>0</v>
      </c>
      <c r="AQ2877" s="92" t="str">
        <f t="shared" si="578"/>
        <v xml:space="preserve"> </v>
      </c>
      <c r="AR2877" s="92" t="str">
        <f>IF(LEN(AQ2877)=1,"",COUNTIF($AQ$19:AQ2877,AQ2877)=1)</f>
        <v/>
      </c>
      <c r="AS2877" s="73"/>
      <c r="AT2877" s="73"/>
      <c r="AU2877" s="73"/>
      <c r="AV2877" s="235" t="str">
        <f>IF($P2877=Lists!$A$13,Lists!$A$29,IF($P2877=Lists!$A$14,Lists!$A$30,$P2877))</f>
        <v/>
      </c>
      <c r="AW2877" s="73"/>
      <c r="AX2877" s="73"/>
    </row>
    <row r="2878" spans="2:50" x14ac:dyDescent="0.3">
      <c r="B2878" s="137">
        <f t="shared" si="584"/>
        <v>2860</v>
      </c>
      <c r="C2878" s="24"/>
      <c r="D2878" s="24"/>
      <c r="E2878" s="24"/>
      <c r="F2878" s="25"/>
      <c r="G2878" s="24"/>
      <c r="H2878" s="30"/>
      <c r="I2878" s="24"/>
      <c r="J2878" s="50" t="str">
        <f t="shared" si="575"/>
        <v/>
      </c>
      <c r="K2878" s="30"/>
      <c r="L2878" s="236"/>
      <c r="M2878" s="30"/>
      <c r="N2878" s="30"/>
      <c r="O2878" s="46" t="str">
        <f t="shared" si="576"/>
        <v/>
      </c>
      <c r="P2878" s="239" t="str">
        <f t="shared" si="579"/>
        <v/>
      </c>
      <c r="Q2878" s="52" t="str">
        <f t="shared" si="580"/>
        <v/>
      </c>
      <c r="R2878" s="127"/>
      <c r="S2878" s="86"/>
      <c r="T2878" s="127"/>
      <c r="U2878" s="86"/>
      <c r="V2878" s="87">
        <f t="shared" si="585"/>
        <v>0</v>
      </c>
      <c r="W2878" s="130"/>
      <c r="X2878" s="86"/>
      <c r="Y2878" s="86"/>
      <c r="Z2878" s="131"/>
      <c r="AA2878" s="87">
        <f t="shared" si="581"/>
        <v>0</v>
      </c>
      <c r="AB2878" s="127"/>
      <c r="AC2878" s="86"/>
      <c r="AD2878" s="87">
        <f t="shared" si="586"/>
        <v>0</v>
      </c>
      <c r="AE2878" s="127"/>
      <c r="AF2878" s="86"/>
      <c r="AG2878" s="86"/>
      <c r="AH2878" s="131"/>
      <c r="AI2878" s="88">
        <f t="shared" si="587"/>
        <v>0</v>
      </c>
      <c r="AJ2878" s="89" t="str">
        <f>IFERROR(IF(ISNA(MATCH($AV2878,Other_Category_Abbr,0)),INDEX(FGHG_List_Long_GWP,MATCH($AV2878,FGHG_List_Long,0)),INDEX(GWP_Other_Abbr,MATCH($AV2878,Other_Category_Abbr,0)))*SUM(V2878,AA2878,AD2878,AI2878),"")</f>
        <v/>
      </c>
      <c r="AK2878" s="89" t="str">
        <f>IFERROR(IF(ISNA(MATCH($AV2878,Other_Category_Abbr,0)),INDEX(FGHG_List_Long_GWP,MATCH($AV2878,FGHG_List_Long,0)),INDEX(GWP_Other_Abbr,MATCH($AV2878,Other_Category_Abbr,0)))*(T2878*(S2878+U2878)+W2878*(Y2878+X2878)+AD2878+AE2878*(AF2878+AG2878)),"")</f>
        <v/>
      </c>
      <c r="AL2878" s="90" t="str">
        <f t="shared" si="582"/>
        <v/>
      </c>
      <c r="AM2878" s="91" t="str">
        <f t="shared" si="583"/>
        <v/>
      </c>
      <c r="AP2878" s="92" t="b">
        <f t="shared" si="577"/>
        <v>0</v>
      </c>
      <c r="AQ2878" s="92" t="str">
        <f t="shared" si="578"/>
        <v xml:space="preserve"> </v>
      </c>
      <c r="AR2878" s="92" t="str">
        <f>IF(LEN(AQ2878)=1,"",COUNTIF($AQ$19:AQ2878,AQ2878)=1)</f>
        <v/>
      </c>
      <c r="AS2878" s="73"/>
      <c r="AT2878" s="73"/>
      <c r="AU2878" s="73"/>
      <c r="AV2878" s="235" t="str">
        <f>IF($P2878=Lists!$A$13,Lists!$A$29,IF($P2878=Lists!$A$14,Lists!$A$30,$P2878))</f>
        <v/>
      </c>
      <c r="AW2878" s="73"/>
      <c r="AX2878" s="73"/>
    </row>
    <row r="2879" spans="2:50" x14ac:dyDescent="0.3">
      <c r="B2879" s="137">
        <f t="shared" si="584"/>
        <v>2861</v>
      </c>
      <c r="C2879" s="24"/>
      <c r="D2879" s="24"/>
      <c r="E2879" s="24"/>
      <c r="F2879" s="25"/>
      <c r="G2879" s="24"/>
      <c r="H2879" s="30"/>
      <c r="I2879" s="24"/>
      <c r="J2879" s="50" t="str">
        <f t="shared" si="575"/>
        <v/>
      </c>
      <c r="K2879" s="30"/>
      <c r="L2879" s="236"/>
      <c r="M2879" s="30"/>
      <c r="N2879" s="30"/>
      <c r="O2879" s="46" t="str">
        <f t="shared" si="576"/>
        <v/>
      </c>
      <c r="P2879" s="239" t="str">
        <f t="shared" si="579"/>
        <v/>
      </c>
      <c r="Q2879" s="52" t="str">
        <f t="shared" si="580"/>
        <v/>
      </c>
      <c r="R2879" s="127"/>
      <c r="S2879" s="86"/>
      <c r="T2879" s="127"/>
      <c r="U2879" s="86"/>
      <c r="V2879" s="87">
        <f t="shared" si="585"/>
        <v>0</v>
      </c>
      <c r="W2879" s="130"/>
      <c r="X2879" s="86"/>
      <c r="Y2879" s="86"/>
      <c r="Z2879" s="131"/>
      <c r="AA2879" s="87">
        <f t="shared" si="581"/>
        <v>0</v>
      </c>
      <c r="AB2879" s="127"/>
      <c r="AC2879" s="86"/>
      <c r="AD2879" s="87">
        <f t="shared" si="586"/>
        <v>0</v>
      </c>
      <c r="AE2879" s="127"/>
      <c r="AF2879" s="86"/>
      <c r="AG2879" s="86"/>
      <c r="AH2879" s="131"/>
      <c r="AI2879" s="88">
        <f t="shared" si="587"/>
        <v>0</v>
      </c>
      <c r="AJ2879" s="89" t="str">
        <f>IFERROR(IF(ISNA(MATCH($AV2879,Other_Category_Abbr,0)),INDEX(FGHG_List_Long_GWP,MATCH($AV2879,FGHG_List_Long,0)),INDEX(GWP_Other_Abbr,MATCH($AV2879,Other_Category_Abbr,0)))*SUM(V2879,AA2879,AD2879,AI2879),"")</f>
        <v/>
      </c>
      <c r="AK2879" s="89" t="str">
        <f>IFERROR(IF(ISNA(MATCH($AV2879,Other_Category_Abbr,0)),INDEX(FGHG_List_Long_GWP,MATCH($AV2879,FGHG_List_Long,0)),INDEX(GWP_Other_Abbr,MATCH($AV2879,Other_Category_Abbr,0)))*(T2879*(S2879+U2879)+W2879*(Y2879+X2879)+AD2879+AE2879*(AF2879+AG2879)),"")</f>
        <v/>
      </c>
      <c r="AL2879" s="90" t="str">
        <f t="shared" si="582"/>
        <v/>
      </c>
      <c r="AM2879" s="91" t="str">
        <f t="shared" si="583"/>
        <v/>
      </c>
      <c r="AP2879" s="92" t="b">
        <f t="shared" si="577"/>
        <v>0</v>
      </c>
      <c r="AQ2879" s="92" t="str">
        <f t="shared" si="578"/>
        <v xml:space="preserve"> </v>
      </c>
      <c r="AR2879" s="92" t="str">
        <f>IF(LEN(AQ2879)=1,"",COUNTIF($AQ$19:AQ2879,AQ2879)=1)</f>
        <v/>
      </c>
      <c r="AS2879" s="73"/>
      <c r="AT2879" s="73"/>
      <c r="AU2879" s="73"/>
      <c r="AV2879" s="235" t="str">
        <f>IF($P2879=Lists!$A$13,Lists!$A$29,IF($P2879=Lists!$A$14,Lists!$A$30,$P2879))</f>
        <v/>
      </c>
      <c r="AW2879" s="73"/>
      <c r="AX2879" s="73"/>
    </row>
    <row r="2880" spans="2:50" x14ac:dyDescent="0.3">
      <c r="B2880" s="137">
        <f t="shared" si="584"/>
        <v>2862</v>
      </c>
      <c r="C2880" s="24"/>
      <c r="D2880" s="24"/>
      <c r="E2880" s="24"/>
      <c r="F2880" s="25"/>
      <c r="G2880" s="24"/>
      <c r="H2880" s="30"/>
      <c r="I2880" s="24"/>
      <c r="J2880" s="50" t="str">
        <f t="shared" si="575"/>
        <v/>
      </c>
      <c r="K2880" s="30"/>
      <c r="L2880" s="236"/>
      <c r="M2880" s="30"/>
      <c r="N2880" s="30"/>
      <c r="O2880" s="46" t="str">
        <f t="shared" si="576"/>
        <v/>
      </c>
      <c r="P2880" s="239" t="str">
        <f t="shared" si="579"/>
        <v/>
      </c>
      <c r="Q2880" s="52" t="str">
        <f t="shared" si="580"/>
        <v/>
      </c>
      <c r="R2880" s="127"/>
      <c r="S2880" s="86"/>
      <c r="T2880" s="127"/>
      <c r="U2880" s="86"/>
      <c r="V2880" s="87">
        <f t="shared" si="585"/>
        <v>0</v>
      </c>
      <c r="W2880" s="130"/>
      <c r="X2880" s="86"/>
      <c r="Y2880" s="86"/>
      <c r="Z2880" s="131"/>
      <c r="AA2880" s="87">
        <f t="shared" si="581"/>
        <v>0</v>
      </c>
      <c r="AB2880" s="127"/>
      <c r="AC2880" s="86"/>
      <c r="AD2880" s="87">
        <f t="shared" si="586"/>
        <v>0</v>
      </c>
      <c r="AE2880" s="127"/>
      <c r="AF2880" s="86"/>
      <c r="AG2880" s="86"/>
      <c r="AH2880" s="131"/>
      <c r="AI2880" s="88">
        <f t="shared" si="587"/>
        <v>0</v>
      </c>
      <c r="AJ2880" s="89" t="str">
        <f>IFERROR(IF(ISNA(MATCH($AV2880,Other_Category_Abbr,0)),INDEX(FGHG_List_Long_GWP,MATCH($AV2880,FGHG_List_Long,0)),INDEX(GWP_Other_Abbr,MATCH($AV2880,Other_Category_Abbr,0)))*SUM(V2880,AA2880,AD2880,AI2880),"")</f>
        <v/>
      </c>
      <c r="AK2880" s="89" t="str">
        <f>IFERROR(IF(ISNA(MATCH($AV2880,Other_Category_Abbr,0)),INDEX(FGHG_List_Long_GWP,MATCH($AV2880,FGHG_List_Long,0)),INDEX(GWP_Other_Abbr,MATCH($AV2880,Other_Category_Abbr,0)))*(T2880*(S2880+U2880)+W2880*(Y2880+X2880)+AD2880+AE2880*(AF2880+AG2880)),"")</f>
        <v/>
      </c>
      <c r="AL2880" s="90" t="str">
        <f t="shared" si="582"/>
        <v/>
      </c>
      <c r="AM2880" s="91" t="str">
        <f t="shared" si="583"/>
        <v/>
      </c>
      <c r="AP2880" s="92" t="b">
        <f t="shared" si="577"/>
        <v>0</v>
      </c>
      <c r="AQ2880" s="92" t="str">
        <f t="shared" si="578"/>
        <v xml:space="preserve"> </v>
      </c>
      <c r="AR2880" s="92" t="str">
        <f>IF(LEN(AQ2880)=1,"",COUNTIF($AQ$19:AQ2880,AQ2880)=1)</f>
        <v/>
      </c>
      <c r="AS2880" s="73"/>
      <c r="AT2880" s="73"/>
      <c r="AU2880" s="73"/>
      <c r="AV2880" s="235" t="str">
        <f>IF($P2880=Lists!$A$13,Lists!$A$29,IF($P2880=Lists!$A$14,Lists!$A$30,$P2880))</f>
        <v/>
      </c>
      <c r="AW2880" s="73"/>
      <c r="AX2880" s="73"/>
    </row>
    <row r="2881" spans="2:50" x14ac:dyDescent="0.3">
      <c r="B2881" s="137">
        <f t="shared" si="584"/>
        <v>2863</v>
      </c>
      <c r="C2881" s="24"/>
      <c r="D2881" s="24"/>
      <c r="E2881" s="24"/>
      <c r="F2881" s="25"/>
      <c r="G2881" s="24"/>
      <c r="H2881" s="30"/>
      <c r="I2881" s="24"/>
      <c r="J2881" s="50" t="str">
        <f t="shared" si="575"/>
        <v/>
      </c>
      <c r="K2881" s="30"/>
      <c r="L2881" s="236"/>
      <c r="M2881" s="30"/>
      <c r="N2881" s="30"/>
      <c r="O2881" s="46" t="str">
        <f t="shared" si="576"/>
        <v/>
      </c>
      <c r="P2881" s="239" t="str">
        <f t="shared" si="579"/>
        <v/>
      </c>
      <c r="Q2881" s="52" t="str">
        <f t="shared" si="580"/>
        <v/>
      </c>
      <c r="R2881" s="127"/>
      <c r="S2881" s="86"/>
      <c r="T2881" s="127"/>
      <c r="U2881" s="86"/>
      <c r="V2881" s="87">
        <f t="shared" si="585"/>
        <v>0</v>
      </c>
      <c r="W2881" s="130"/>
      <c r="X2881" s="86"/>
      <c r="Y2881" s="86"/>
      <c r="Z2881" s="131"/>
      <c r="AA2881" s="87">
        <f t="shared" si="581"/>
        <v>0</v>
      </c>
      <c r="AB2881" s="127"/>
      <c r="AC2881" s="86"/>
      <c r="AD2881" s="87">
        <f t="shared" si="586"/>
        <v>0</v>
      </c>
      <c r="AE2881" s="127"/>
      <c r="AF2881" s="86"/>
      <c r="AG2881" s="86"/>
      <c r="AH2881" s="131"/>
      <c r="AI2881" s="88">
        <f t="shared" si="587"/>
        <v>0</v>
      </c>
      <c r="AJ2881" s="89" t="str">
        <f>IFERROR(IF(ISNA(MATCH($AV2881,Other_Category_Abbr,0)),INDEX(FGHG_List_Long_GWP,MATCH($AV2881,FGHG_List_Long,0)),INDEX(GWP_Other_Abbr,MATCH($AV2881,Other_Category_Abbr,0)))*SUM(V2881,AA2881,AD2881,AI2881),"")</f>
        <v/>
      </c>
      <c r="AK2881" s="89" t="str">
        <f>IFERROR(IF(ISNA(MATCH($AV2881,Other_Category_Abbr,0)),INDEX(FGHG_List_Long_GWP,MATCH($AV2881,FGHG_List_Long,0)),INDEX(GWP_Other_Abbr,MATCH($AV2881,Other_Category_Abbr,0)))*(T2881*(S2881+U2881)+W2881*(Y2881+X2881)+AD2881+AE2881*(AF2881+AG2881)),"")</f>
        <v/>
      </c>
      <c r="AL2881" s="90" t="str">
        <f t="shared" si="582"/>
        <v/>
      </c>
      <c r="AM2881" s="91" t="str">
        <f t="shared" si="583"/>
        <v/>
      </c>
      <c r="AP2881" s="92" t="b">
        <f t="shared" si="577"/>
        <v>0</v>
      </c>
      <c r="AQ2881" s="92" t="str">
        <f t="shared" si="578"/>
        <v xml:space="preserve"> </v>
      </c>
      <c r="AR2881" s="92" t="str">
        <f>IF(LEN(AQ2881)=1,"",COUNTIF($AQ$19:AQ2881,AQ2881)=1)</f>
        <v/>
      </c>
      <c r="AS2881" s="73"/>
      <c r="AT2881" s="73"/>
      <c r="AU2881" s="73"/>
      <c r="AV2881" s="235" t="str">
        <f>IF($P2881=Lists!$A$13,Lists!$A$29,IF($P2881=Lists!$A$14,Lists!$A$30,$P2881))</f>
        <v/>
      </c>
      <c r="AW2881" s="73"/>
      <c r="AX2881" s="73"/>
    </row>
    <row r="2882" spans="2:50" x14ac:dyDescent="0.3">
      <c r="B2882" s="137">
        <f t="shared" si="584"/>
        <v>2864</v>
      </c>
      <c r="C2882" s="24"/>
      <c r="D2882" s="24"/>
      <c r="E2882" s="24"/>
      <c r="F2882" s="25"/>
      <c r="G2882" s="24"/>
      <c r="H2882" s="30"/>
      <c r="I2882" s="24"/>
      <c r="J2882" s="50" t="str">
        <f t="shared" si="575"/>
        <v/>
      </c>
      <c r="K2882" s="30"/>
      <c r="L2882" s="236"/>
      <c r="M2882" s="30"/>
      <c r="N2882" s="30"/>
      <c r="O2882" s="46" t="str">
        <f t="shared" si="576"/>
        <v/>
      </c>
      <c r="P2882" s="239" t="str">
        <f t="shared" si="579"/>
        <v/>
      </c>
      <c r="Q2882" s="52" t="str">
        <f t="shared" si="580"/>
        <v/>
      </c>
      <c r="R2882" s="127"/>
      <c r="S2882" s="86"/>
      <c r="T2882" s="127"/>
      <c r="U2882" s="86"/>
      <c r="V2882" s="87">
        <f t="shared" si="585"/>
        <v>0</v>
      </c>
      <c r="W2882" s="130"/>
      <c r="X2882" s="86"/>
      <c r="Y2882" s="86"/>
      <c r="Z2882" s="131"/>
      <c r="AA2882" s="87">
        <f t="shared" si="581"/>
        <v>0</v>
      </c>
      <c r="AB2882" s="127"/>
      <c r="AC2882" s="86"/>
      <c r="AD2882" s="87">
        <f t="shared" si="586"/>
        <v>0</v>
      </c>
      <c r="AE2882" s="127"/>
      <c r="AF2882" s="86"/>
      <c r="AG2882" s="86"/>
      <c r="AH2882" s="131"/>
      <c r="AI2882" s="88">
        <f t="shared" si="587"/>
        <v>0</v>
      </c>
      <c r="AJ2882" s="89" t="str">
        <f>IFERROR(IF(ISNA(MATCH($AV2882,Other_Category_Abbr,0)),INDEX(FGHG_List_Long_GWP,MATCH($AV2882,FGHG_List_Long,0)),INDEX(GWP_Other_Abbr,MATCH($AV2882,Other_Category_Abbr,0)))*SUM(V2882,AA2882,AD2882,AI2882),"")</f>
        <v/>
      </c>
      <c r="AK2882" s="89" t="str">
        <f>IFERROR(IF(ISNA(MATCH($AV2882,Other_Category_Abbr,0)),INDEX(FGHG_List_Long_GWP,MATCH($AV2882,FGHG_List_Long,0)),INDEX(GWP_Other_Abbr,MATCH($AV2882,Other_Category_Abbr,0)))*(T2882*(S2882+U2882)+W2882*(Y2882+X2882)+AD2882+AE2882*(AF2882+AG2882)),"")</f>
        <v/>
      </c>
      <c r="AL2882" s="90" t="str">
        <f t="shared" si="582"/>
        <v/>
      </c>
      <c r="AM2882" s="91" t="str">
        <f t="shared" si="583"/>
        <v/>
      </c>
      <c r="AP2882" s="92" t="b">
        <f t="shared" si="577"/>
        <v>0</v>
      </c>
      <c r="AQ2882" s="92" t="str">
        <f t="shared" si="578"/>
        <v xml:space="preserve"> </v>
      </c>
      <c r="AR2882" s="92" t="str">
        <f>IF(LEN(AQ2882)=1,"",COUNTIF($AQ$19:AQ2882,AQ2882)=1)</f>
        <v/>
      </c>
      <c r="AS2882" s="73"/>
      <c r="AT2882" s="73"/>
      <c r="AU2882" s="73"/>
      <c r="AV2882" s="235" t="str">
        <f>IF($P2882=Lists!$A$13,Lists!$A$29,IF($P2882=Lists!$A$14,Lists!$A$30,$P2882))</f>
        <v/>
      </c>
      <c r="AW2882" s="73"/>
      <c r="AX2882" s="73"/>
    </row>
    <row r="2883" spans="2:50" x14ac:dyDescent="0.3">
      <c r="B2883" s="137">
        <f t="shared" si="584"/>
        <v>2865</v>
      </c>
      <c r="C2883" s="24"/>
      <c r="D2883" s="24"/>
      <c r="E2883" s="24"/>
      <c r="F2883" s="25"/>
      <c r="G2883" s="24"/>
      <c r="H2883" s="30"/>
      <c r="I2883" s="24"/>
      <c r="J2883" s="50" t="str">
        <f t="shared" si="575"/>
        <v/>
      </c>
      <c r="K2883" s="30"/>
      <c r="L2883" s="236"/>
      <c r="M2883" s="30"/>
      <c r="N2883" s="30"/>
      <c r="O2883" s="46" t="str">
        <f t="shared" si="576"/>
        <v/>
      </c>
      <c r="P2883" s="239" t="str">
        <f t="shared" si="579"/>
        <v/>
      </c>
      <c r="Q2883" s="52" t="str">
        <f t="shared" si="580"/>
        <v/>
      </c>
      <c r="R2883" s="127"/>
      <c r="S2883" s="86"/>
      <c r="T2883" s="127"/>
      <c r="U2883" s="86"/>
      <c r="V2883" s="87">
        <f t="shared" si="585"/>
        <v>0</v>
      </c>
      <c r="W2883" s="130"/>
      <c r="X2883" s="86"/>
      <c r="Y2883" s="86"/>
      <c r="Z2883" s="131"/>
      <c r="AA2883" s="87">
        <f t="shared" si="581"/>
        <v>0</v>
      </c>
      <c r="AB2883" s="127"/>
      <c r="AC2883" s="86"/>
      <c r="AD2883" s="87">
        <f t="shared" si="586"/>
        <v>0</v>
      </c>
      <c r="AE2883" s="127"/>
      <c r="AF2883" s="86"/>
      <c r="AG2883" s="86"/>
      <c r="AH2883" s="131"/>
      <c r="AI2883" s="88">
        <f t="shared" si="587"/>
        <v>0</v>
      </c>
      <c r="AJ2883" s="89" t="str">
        <f>IFERROR(IF(ISNA(MATCH($AV2883,Other_Category_Abbr,0)),INDEX(FGHG_List_Long_GWP,MATCH($AV2883,FGHG_List_Long,0)),INDEX(GWP_Other_Abbr,MATCH($AV2883,Other_Category_Abbr,0)))*SUM(V2883,AA2883,AD2883,AI2883),"")</f>
        <v/>
      </c>
      <c r="AK2883" s="89" t="str">
        <f>IFERROR(IF(ISNA(MATCH($AV2883,Other_Category_Abbr,0)),INDEX(FGHG_List_Long_GWP,MATCH($AV2883,FGHG_List_Long,0)),INDEX(GWP_Other_Abbr,MATCH($AV2883,Other_Category_Abbr,0)))*(T2883*(S2883+U2883)+W2883*(Y2883+X2883)+AD2883+AE2883*(AF2883+AG2883)),"")</f>
        <v/>
      </c>
      <c r="AL2883" s="90" t="str">
        <f t="shared" si="582"/>
        <v/>
      </c>
      <c r="AM2883" s="91" t="str">
        <f t="shared" si="583"/>
        <v/>
      </c>
      <c r="AP2883" s="92" t="b">
        <f t="shared" si="577"/>
        <v>0</v>
      </c>
      <c r="AQ2883" s="92" t="str">
        <f t="shared" si="578"/>
        <v xml:space="preserve"> </v>
      </c>
      <c r="AR2883" s="92" t="str">
        <f>IF(LEN(AQ2883)=1,"",COUNTIF($AQ$19:AQ2883,AQ2883)=1)</f>
        <v/>
      </c>
      <c r="AS2883" s="73"/>
      <c r="AT2883" s="73"/>
      <c r="AU2883" s="73"/>
      <c r="AV2883" s="235" t="str">
        <f>IF($P2883=Lists!$A$13,Lists!$A$29,IF($P2883=Lists!$A$14,Lists!$A$30,$P2883))</f>
        <v/>
      </c>
      <c r="AW2883" s="73"/>
      <c r="AX2883" s="73"/>
    </row>
    <row r="2884" spans="2:50" x14ac:dyDescent="0.3">
      <c r="B2884" s="137">
        <f t="shared" si="584"/>
        <v>2866</v>
      </c>
      <c r="C2884" s="24"/>
      <c r="D2884" s="24"/>
      <c r="E2884" s="24"/>
      <c r="F2884" s="25"/>
      <c r="G2884" s="24"/>
      <c r="H2884" s="30"/>
      <c r="I2884" s="24"/>
      <c r="J2884" s="50" t="str">
        <f t="shared" si="575"/>
        <v/>
      </c>
      <c r="K2884" s="30"/>
      <c r="L2884" s="236"/>
      <c r="M2884" s="30"/>
      <c r="N2884" s="30"/>
      <c r="O2884" s="46" t="str">
        <f t="shared" si="576"/>
        <v/>
      </c>
      <c r="P2884" s="239" t="str">
        <f t="shared" si="579"/>
        <v/>
      </c>
      <c r="Q2884" s="52" t="str">
        <f t="shared" si="580"/>
        <v/>
      </c>
      <c r="R2884" s="127"/>
      <c r="S2884" s="86"/>
      <c r="T2884" s="127"/>
      <c r="U2884" s="86"/>
      <c r="V2884" s="87">
        <f t="shared" si="585"/>
        <v>0</v>
      </c>
      <c r="W2884" s="130"/>
      <c r="X2884" s="86"/>
      <c r="Y2884" s="86"/>
      <c r="Z2884" s="131"/>
      <c r="AA2884" s="87">
        <f t="shared" si="581"/>
        <v>0</v>
      </c>
      <c r="AB2884" s="127"/>
      <c r="AC2884" s="86"/>
      <c r="AD2884" s="87">
        <f t="shared" si="586"/>
        <v>0</v>
      </c>
      <c r="AE2884" s="127"/>
      <c r="AF2884" s="86"/>
      <c r="AG2884" s="86"/>
      <c r="AH2884" s="131"/>
      <c r="AI2884" s="88">
        <f t="shared" si="587"/>
        <v>0</v>
      </c>
      <c r="AJ2884" s="89" t="str">
        <f>IFERROR(IF(ISNA(MATCH($AV2884,Other_Category_Abbr,0)),INDEX(FGHG_List_Long_GWP,MATCH($AV2884,FGHG_List_Long,0)),INDEX(GWP_Other_Abbr,MATCH($AV2884,Other_Category_Abbr,0)))*SUM(V2884,AA2884,AD2884,AI2884),"")</f>
        <v/>
      </c>
      <c r="AK2884" s="89" t="str">
        <f>IFERROR(IF(ISNA(MATCH($AV2884,Other_Category_Abbr,0)),INDEX(FGHG_List_Long_GWP,MATCH($AV2884,FGHG_List_Long,0)),INDEX(GWP_Other_Abbr,MATCH($AV2884,Other_Category_Abbr,0)))*(T2884*(S2884+U2884)+W2884*(Y2884+X2884)+AD2884+AE2884*(AF2884+AG2884)),"")</f>
        <v/>
      </c>
      <c r="AL2884" s="90" t="str">
        <f t="shared" si="582"/>
        <v/>
      </c>
      <c r="AM2884" s="91" t="str">
        <f t="shared" si="583"/>
        <v/>
      </c>
      <c r="AP2884" s="92" t="b">
        <f t="shared" si="577"/>
        <v>0</v>
      </c>
      <c r="AQ2884" s="92" t="str">
        <f t="shared" si="578"/>
        <v xml:space="preserve"> </v>
      </c>
      <c r="AR2884" s="92" t="str">
        <f>IF(LEN(AQ2884)=1,"",COUNTIF($AQ$19:AQ2884,AQ2884)=1)</f>
        <v/>
      </c>
      <c r="AS2884" s="73"/>
      <c r="AT2884" s="73"/>
      <c r="AU2884" s="73"/>
      <c r="AV2884" s="235" t="str">
        <f>IF($P2884=Lists!$A$13,Lists!$A$29,IF($P2884=Lists!$A$14,Lists!$A$30,$P2884))</f>
        <v/>
      </c>
      <c r="AW2884" s="73"/>
      <c r="AX2884" s="73"/>
    </row>
    <row r="2885" spans="2:50" x14ac:dyDescent="0.3">
      <c r="B2885" s="137">
        <f t="shared" si="584"/>
        <v>2867</v>
      </c>
      <c r="C2885" s="24"/>
      <c r="D2885" s="24"/>
      <c r="E2885" s="24"/>
      <c r="F2885" s="25"/>
      <c r="G2885" s="24"/>
      <c r="H2885" s="30"/>
      <c r="I2885" s="24"/>
      <c r="J2885" s="50" t="str">
        <f t="shared" si="575"/>
        <v/>
      </c>
      <c r="K2885" s="30"/>
      <c r="L2885" s="236"/>
      <c r="M2885" s="30"/>
      <c r="N2885" s="30"/>
      <c r="O2885" s="46" t="str">
        <f t="shared" si="576"/>
        <v/>
      </c>
      <c r="P2885" s="239" t="str">
        <f t="shared" si="579"/>
        <v/>
      </c>
      <c r="Q2885" s="52" t="str">
        <f t="shared" si="580"/>
        <v/>
      </c>
      <c r="R2885" s="127"/>
      <c r="S2885" s="86"/>
      <c r="T2885" s="127"/>
      <c r="U2885" s="86"/>
      <c r="V2885" s="87">
        <f t="shared" si="585"/>
        <v>0</v>
      </c>
      <c r="W2885" s="130"/>
      <c r="X2885" s="86"/>
      <c r="Y2885" s="86"/>
      <c r="Z2885" s="131"/>
      <c r="AA2885" s="87">
        <f t="shared" si="581"/>
        <v>0</v>
      </c>
      <c r="AB2885" s="127"/>
      <c r="AC2885" s="86"/>
      <c r="AD2885" s="87">
        <f t="shared" si="586"/>
        <v>0</v>
      </c>
      <c r="AE2885" s="127"/>
      <c r="AF2885" s="86"/>
      <c r="AG2885" s="86"/>
      <c r="AH2885" s="131"/>
      <c r="AI2885" s="88">
        <f t="shared" si="587"/>
        <v>0</v>
      </c>
      <c r="AJ2885" s="89" t="str">
        <f>IFERROR(IF(ISNA(MATCH($AV2885,Other_Category_Abbr,0)),INDEX(FGHG_List_Long_GWP,MATCH($AV2885,FGHG_List_Long,0)),INDEX(GWP_Other_Abbr,MATCH($AV2885,Other_Category_Abbr,0)))*SUM(V2885,AA2885,AD2885,AI2885),"")</f>
        <v/>
      </c>
      <c r="AK2885" s="89" t="str">
        <f>IFERROR(IF(ISNA(MATCH($AV2885,Other_Category_Abbr,0)),INDEX(FGHG_List_Long_GWP,MATCH($AV2885,FGHG_List_Long,0)),INDEX(GWP_Other_Abbr,MATCH($AV2885,Other_Category_Abbr,0)))*(T2885*(S2885+U2885)+W2885*(Y2885+X2885)+AD2885+AE2885*(AF2885+AG2885)),"")</f>
        <v/>
      </c>
      <c r="AL2885" s="90" t="str">
        <f t="shared" si="582"/>
        <v/>
      </c>
      <c r="AM2885" s="91" t="str">
        <f t="shared" si="583"/>
        <v/>
      </c>
      <c r="AP2885" s="92" t="b">
        <f t="shared" si="577"/>
        <v>0</v>
      </c>
      <c r="AQ2885" s="92" t="str">
        <f t="shared" si="578"/>
        <v xml:space="preserve"> </v>
      </c>
      <c r="AR2885" s="92" t="str">
        <f>IF(LEN(AQ2885)=1,"",COUNTIF($AQ$19:AQ2885,AQ2885)=1)</f>
        <v/>
      </c>
      <c r="AS2885" s="73"/>
      <c r="AT2885" s="73"/>
      <c r="AU2885" s="73"/>
      <c r="AV2885" s="235" t="str">
        <f>IF($P2885=Lists!$A$13,Lists!$A$29,IF($P2885=Lists!$A$14,Lists!$A$30,$P2885))</f>
        <v/>
      </c>
      <c r="AW2885" s="73"/>
      <c r="AX2885" s="73"/>
    </row>
    <row r="2886" spans="2:50" x14ac:dyDescent="0.3">
      <c r="B2886" s="137">
        <f t="shared" si="584"/>
        <v>2868</v>
      </c>
      <c r="C2886" s="24"/>
      <c r="D2886" s="24"/>
      <c r="E2886" s="24"/>
      <c r="F2886" s="25"/>
      <c r="G2886" s="24"/>
      <c r="H2886" s="30"/>
      <c r="I2886" s="24"/>
      <c r="J2886" s="50" t="str">
        <f t="shared" si="575"/>
        <v/>
      </c>
      <c r="K2886" s="30"/>
      <c r="L2886" s="236"/>
      <c r="M2886" s="30"/>
      <c r="N2886" s="30"/>
      <c r="O2886" s="46" t="str">
        <f t="shared" si="576"/>
        <v/>
      </c>
      <c r="P2886" s="239" t="str">
        <f t="shared" si="579"/>
        <v/>
      </c>
      <c r="Q2886" s="52" t="str">
        <f t="shared" si="580"/>
        <v/>
      </c>
      <c r="R2886" s="127"/>
      <c r="S2886" s="86"/>
      <c r="T2886" s="127"/>
      <c r="U2886" s="86"/>
      <c r="V2886" s="87">
        <f t="shared" si="585"/>
        <v>0</v>
      </c>
      <c r="W2886" s="130"/>
      <c r="X2886" s="86"/>
      <c r="Y2886" s="86"/>
      <c r="Z2886" s="131"/>
      <c r="AA2886" s="87">
        <f t="shared" si="581"/>
        <v>0</v>
      </c>
      <c r="AB2886" s="127"/>
      <c r="AC2886" s="86"/>
      <c r="AD2886" s="87">
        <f t="shared" si="586"/>
        <v>0</v>
      </c>
      <c r="AE2886" s="127"/>
      <c r="AF2886" s="86"/>
      <c r="AG2886" s="86"/>
      <c r="AH2886" s="131"/>
      <c r="AI2886" s="88">
        <f t="shared" si="587"/>
        <v>0</v>
      </c>
      <c r="AJ2886" s="89" t="str">
        <f>IFERROR(IF(ISNA(MATCH($AV2886,Other_Category_Abbr,0)),INDEX(FGHG_List_Long_GWP,MATCH($AV2886,FGHG_List_Long,0)),INDEX(GWP_Other_Abbr,MATCH($AV2886,Other_Category_Abbr,0)))*SUM(V2886,AA2886,AD2886,AI2886),"")</f>
        <v/>
      </c>
      <c r="AK2886" s="89" t="str">
        <f>IFERROR(IF(ISNA(MATCH($AV2886,Other_Category_Abbr,0)),INDEX(FGHG_List_Long_GWP,MATCH($AV2886,FGHG_List_Long,0)),INDEX(GWP_Other_Abbr,MATCH($AV2886,Other_Category_Abbr,0)))*(T2886*(S2886+U2886)+W2886*(Y2886+X2886)+AD2886+AE2886*(AF2886+AG2886)),"")</f>
        <v/>
      </c>
      <c r="AL2886" s="90" t="str">
        <f t="shared" si="582"/>
        <v/>
      </c>
      <c r="AM2886" s="91" t="str">
        <f t="shared" si="583"/>
        <v/>
      </c>
      <c r="AP2886" s="92" t="b">
        <f t="shared" si="577"/>
        <v>0</v>
      </c>
      <c r="AQ2886" s="92" t="str">
        <f t="shared" si="578"/>
        <v xml:space="preserve"> </v>
      </c>
      <c r="AR2886" s="92" t="str">
        <f>IF(LEN(AQ2886)=1,"",COUNTIF($AQ$19:AQ2886,AQ2886)=1)</f>
        <v/>
      </c>
      <c r="AS2886" s="73"/>
      <c r="AT2886" s="73"/>
      <c r="AU2886" s="73"/>
      <c r="AV2886" s="235" t="str">
        <f>IF($P2886=Lists!$A$13,Lists!$A$29,IF($P2886=Lists!$A$14,Lists!$A$30,$P2886))</f>
        <v/>
      </c>
      <c r="AW2886" s="73"/>
      <c r="AX2886" s="73"/>
    </row>
    <row r="2887" spans="2:50" x14ac:dyDescent="0.3">
      <c r="B2887" s="137">
        <f t="shared" si="584"/>
        <v>2869</v>
      </c>
      <c r="C2887" s="24"/>
      <c r="D2887" s="24"/>
      <c r="E2887" s="24"/>
      <c r="F2887" s="25"/>
      <c r="G2887" s="24"/>
      <c r="H2887" s="30"/>
      <c r="I2887" s="24"/>
      <c r="J2887" s="50" t="str">
        <f t="shared" si="575"/>
        <v/>
      </c>
      <c r="K2887" s="30"/>
      <c r="L2887" s="236"/>
      <c r="M2887" s="30"/>
      <c r="N2887" s="30"/>
      <c r="O2887" s="46" t="str">
        <f t="shared" si="576"/>
        <v/>
      </c>
      <c r="P2887" s="239" t="str">
        <f t="shared" si="579"/>
        <v/>
      </c>
      <c r="Q2887" s="52" t="str">
        <f t="shared" si="580"/>
        <v/>
      </c>
      <c r="R2887" s="127"/>
      <c r="S2887" s="86"/>
      <c r="T2887" s="127"/>
      <c r="U2887" s="86"/>
      <c r="V2887" s="87">
        <f t="shared" si="585"/>
        <v>0</v>
      </c>
      <c r="W2887" s="130"/>
      <c r="X2887" s="86"/>
      <c r="Y2887" s="86"/>
      <c r="Z2887" s="131"/>
      <c r="AA2887" s="87">
        <f t="shared" si="581"/>
        <v>0</v>
      </c>
      <c r="AB2887" s="127"/>
      <c r="AC2887" s="86"/>
      <c r="AD2887" s="87">
        <f t="shared" si="586"/>
        <v>0</v>
      </c>
      <c r="AE2887" s="127"/>
      <c r="AF2887" s="86"/>
      <c r="AG2887" s="86"/>
      <c r="AH2887" s="131"/>
      <c r="AI2887" s="88">
        <f t="shared" si="587"/>
        <v>0</v>
      </c>
      <c r="AJ2887" s="89" t="str">
        <f>IFERROR(IF(ISNA(MATCH($AV2887,Other_Category_Abbr,0)),INDEX(FGHG_List_Long_GWP,MATCH($AV2887,FGHG_List_Long,0)),INDEX(GWP_Other_Abbr,MATCH($AV2887,Other_Category_Abbr,0)))*SUM(V2887,AA2887,AD2887,AI2887),"")</f>
        <v/>
      </c>
      <c r="AK2887" s="89" t="str">
        <f>IFERROR(IF(ISNA(MATCH($AV2887,Other_Category_Abbr,0)),INDEX(FGHG_List_Long_GWP,MATCH($AV2887,FGHG_List_Long,0)),INDEX(GWP_Other_Abbr,MATCH($AV2887,Other_Category_Abbr,0)))*(T2887*(S2887+U2887)+W2887*(Y2887+X2887)+AD2887+AE2887*(AF2887+AG2887)),"")</f>
        <v/>
      </c>
      <c r="AL2887" s="90" t="str">
        <f t="shared" si="582"/>
        <v/>
      </c>
      <c r="AM2887" s="91" t="str">
        <f t="shared" si="583"/>
        <v/>
      </c>
      <c r="AP2887" s="92" t="b">
        <f t="shared" si="577"/>
        <v>0</v>
      </c>
      <c r="AQ2887" s="92" t="str">
        <f t="shared" si="578"/>
        <v xml:space="preserve"> </v>
      </c>
      <c r="AR2887" s="92" t="str">
        <f>IF(LEN(AQ2887)=1,"",COUNTIF($AQ$19:AQ2887,AQ2887)=1)</f>
        <v/>
      </c>
      <c r="AS2887" s="73"/>
      <c r="AT2887" s="73"/>
      <c r="AU2887" s="73"/>
      <c r="AV2887" s="235" t="str">
        <f>IF($P2887=Lists!$A$13,Lists!$A$29,IF($P2887=Lists!$A$14,Lists!$A$30,$P2887))</f>
        <v/>
      </c>
      <c r="AW2887" s="73"/>
      <c r="AX2887" s="73"/>
    </row>
    <row r="2888" spans="2:50" x14ac:dyDescent="0.3">
      <c r="B2888" s="137">
        <f t="shared" si="584"/>
        <v>2870</v>
      </c>
      <c r="C2888" s="24"/>
      <c r="D2888" s="24"/>
      <c r="E2888" s="24"/>
      <c r="F2888" s="25"/>
      <c r="G2888" s="24"/>
      <c r="H2888" s="30"/>
      <c r="I2888" s="24"/>
      <c r="J2888" s="50" t="str">
        <f t="shared" si="575"/>
        <v/>
      </c>
      <c r="K2888" s="30"/>
      <c r="L2888" s="236"/>
      <c r="M2888" s="30"/>
      <c r="N2888" s="30"/>
      <c r="O2888" s="46" t="str">
        <f t="shared" si="576"/>
        <v/>
      </c>
      <c r="P2888" s="239" t="str">
        <f t="shared" si="579"/>
        <v/>
      </c>
      <c r="Q2888" s="52" t="str">
        <f t="shared" si="580"/>
        <v/>
      </c>
      <c r="R2888" s="127"/>
      <c r="S2888" s="86"/>
      <c r="T2888" s="127"/>
      <c r="U2888" s="86"/>
      <c r="V2888" s="87">
        <f t="shared" si="585"/>
        <v>0</v>
      </c>
      <c r="W2888" s="130"/>
      <c r="X2888" s="86"/>
      <c r="Y2888" s="86"/>
      <c r="Z2888" s="131"/>
      <c r="AA2888" s="87">
        <f t="shared" si="581"/>
        <v>0</v>
      </c>
      <c r="AB2888" s="127"/>
      <c r="AC2888" s="86"/>
      <c r="AD2888" s="87">
        <f t="shared" si="586"/>
        <v>0</v>
      </c>
      <c r="AE2888" s="127"/>
      <c r="AF2888" s="86"/>
      <c r="AG2888" s="86"/>
      <c r="AH2888" s="131"/>
      <c r="AI2888" s="88">
        <f t="shared" si="587"/>
        <v>0</v>
      </c>
      <c r="AJ2888" s="89" t="str">
        <f>IFERROR(IF(ISNA(MATCH($AV2888,Other_Category_Abbr,0)),INDEX(FGHG_List_Long_GWP,MATCH($AV2888,FGHG_List_Long,0)),INDEX(GWP_Other_Abbr,MATCH($AV2888,Other_Category_Abbr,0)))*SUM(V2888,AA2888,AD2888,AI2888),"")</f>
        <v/>
      </c>
      <c r="AK2888" s="89" t="str">
        <f>IFERROR(IF(ISNA(MATCH($AV2888,Other_Category_Abbr,0)),INDEX(FGHG_List_Long_GWP,MATCH($AV2888,FGHG_List_Long,0)),INDEX(GWP_Other_Abbr,MATCH($AV2888,Other_Category_Abbr,0)))*(T2888*(S2888+U2888)+W2888*(Y2888+X2888)+AD2888+AE2888*(AF2888+AG2888)),"")</f>
        <v/>
      </c>
      <c r="AL2888" s="90" t="str">
        <f t="shared" si="582"/>
        <v/>
      </c>
      <c r="AM2888" s="91" t="str">
        <f t="shared" si="583"/>
        <v/>
      </c>
      <c r="AP2888" s="92" t="b">
        <f t="shared" si="577"/>
        <v>0</v>
      </c>
      <c r="AQ2888" s="92" t="str">
        <f t="shared" si="578"/>
        <v xml:space="preserve"> </v>
      </c>
      <c r="AR2888" s="92" t="str">
        <f>IF(LEN(AQ2888)=1,"",COUNTIF($AQ$19:AQ2888,AQ2888)=1)</f>
        <v/>
      </c>
      <c r="AS2888" s="73"/>
      <c r="AT2888" s="73"/>
      <c r="AU2888" s="73"/>
      <c r="AV2888" s="235" t="str">
        <f>IF($P2888=Lists!$A$13,Lists!$A$29,IF($P2888=Lists!$A$14,Lists!$A$30,$P2888))</f>
        <v/>
      </c>
      <c r="AW2888" s="73"/>
      <c r="AX2888" s="73"/>
    </row>
    <row r="2889" spans="2:50" x14ac:dyDescent="0.3">
      <c r="B2889" s="137">
        <f t="shared" si="584"/>
        <v>2871</v>
      </c>
      <c r="C2889" s="24"/>
      <c r="D2889" s="24"/>
      <c r="E2889" s="24"/>
      <c r="F2889" s="25"/>
      <c r="G2889" s="24"/>
      <c r="H2889" s="30"/>
      <c r="I2889" s="24"/>
      <c r="J2889" s="50" t="str">
        <f t="shared" si="575"/>
        <v/>
      </c>
      <c r="K2889" s="30"/>
      <c r="L2889" s="236"/>
      <c r="M2889" s="30"/>
      <c r="N2889" s="30"/>
      <c r="O2889" s="46" t="str">
        <f t="shared" si="576"/>
        <v/>
      </c>
      <c r="P2889" s="239" t="str">
        <f t="shared" si="579"/>
        <v/>
      </c>
      <c r="Q2889" s="52" t="str">
        <f t="shared" si="580"/>
        <v/>
      </c>
      <c r="R2889" s="127"/>
      <c r="S2889" s="86"/>
      <c r="T2889" s="127"/>
      <c r="U2889" s="86"/>
      <c r="V2889" s="87">
        <f t="shared" si="585"/>
        <v>0</v>
      </c>
      <c r="W2889" s="130"/>
      <c r="X2889" s="86"/>
      <c r="Y2889" s="86"/>
      <c r="Z2889" s="131"/>
      <c r="AA2889" s="87">
        <f t="shared" si="581"/>
        <v>0</v>
      </c>
      <c r="AB2889" s="127"/>
      <c r="AC2889" s="86"/>
      <c r="AD2889" s="87">
        <f t="shared" si="586"/>
        <v>0</v>
      </c>
      <c r="AE2889" s="127"/>
      <c r="AF2889" s="86"/>
      <c r="AG2889" s="86"/>
      <c r="AH2889" s="131"/>
      <c r="AI2889" s="88">
        <f t="shared" si="587"/>
        <v>0</v>
      </c>
      <c r="AJ2889" s="89" t="str">
        <f>IFERROR(IF(ISNA(MATCH($AV2889,Other_Category_Abbr,0)),INDEX(FGHG_List_Long_GWP,MATCH($AV2889,FGHG_List_Long,0)),INDEX(GWP_Other_Abbr,MATCH($AV2889,Other_Category_Abbr,0)))*SUM(V2889,AA2889,AD2889,AI2889),"")</f>
        <v/>
      </c>
      <c r="AK2889" s="89" t="str">
        <f>IFERROR(IF(ISNA(MATCH($AV2889,Other_Category_Abbr,0)),INDEX(FGHG_List_Long_GWP,MATCH($AV2889,FGHG_List_Long,0)),INDEX(GWP_Other_Abbr,MATCH($AV2889,Other_Category_Abbr,0)))*(T2889*(S2889+U2889)+W2889*(Y2889+X2889)+AD2889+AE2889*(AF2889+AG2889)),"")</f>
        <v/>
      </c>
      <c r="AL2889" s="90" t="str">
        <f t="shared" si="582"/>
        <v/>
      </c>
      <c r="AM2889" s="91" t="str">
        <f t="shared" si="583"/>
        <v/>
      </c>
      <c r="AP2889" s="92" t="b">
        <f t="shared" si="577"/>
        <v>0</v>
      </c>
      <c r="AQ2889" s="92" t="str">
        <f t="shared" si="578"/>
        <v xml:space="preserve"> </v>
      </c>
      <c r="AR2889" s="92" t="str">
        <f>IF(LEN(AQ2889)=1,"",COUNTIF($AQ$19:AQ2889,AQ2889)=1)</f>
        <v/>
      </c>
      <c r="AS2889" s="73"/>
      <c r="AT2889" s="73"/>
      <c r="AU2889" s="73"/>
      <c r="AV2889" s="235" t="str">
        <f>IF($P2889=Lists!$A$13,Lists!$A$29,IF($P2889=Lists!$A$14,Lists!$A$30,$P2889))</f>
        <v/>
      </c>
      <c r="AW2889" s="73"/>
      <c r="AX2889" s="73"/>
    </row>
    <row r="2890" spans="2:50" x14ac:dyDescent="0.3">
      <c r="B2890" s="137">
        <f t="shared" si="584"/>
        <v>2872</v>
      </c>
      <c r="C2890" s="24"/>
      <c r="D2890" s="24"/>
      <c r="E2890" s="24"/>
      <c r="F2890" s="25"/>
      <c r="G2890" s="24"/>
      <c r="H2890" s="30"/>
      <c r="I2890" s="24"/>
      <c r="J2890" s="50" t="str">
        <f t="shared" si="575"/>
        <v/>
      </c>
      <c r="K2890" s="30"/>
      <c r="L2890" s="236"/>
      <c r="M2890" s="30"/>
      <c r="N2890" s="30"/>
      <c r="O2890" s="46" t="str">
        <f t="shared" si="576"/>
        <v/>
      </c>
      <c r="P2890" s="239" t="str">
        <f t="shared" si="579"/>
        <v/>
      </c>
      <c r="Q2890" s="52" t="str">
        <f t="shared" si="580"/>
        <v/>
      </c>
      <c r="R2890" s="127"/>
      <c r="S2890" s="86"/>
      <c r="T2890" s="127"/>
      <c r="U2890" s="86"/>
      <c r="V2890" s="87">
        <f t="shared" si="585"/>
        <v>0</v>
      </c>
      <c r="W2890" s="130"/>
      <c r="X2890" s="86"/>
      <c r="Y2890" s="86"/>
      <c r="Z2890" s="131"/>
      <c r="AA2890" s="87">
        <f t="shared" si="581"/>
        <v>0</v>
      </c>
      <c r="AB2890" s="127"/>
      <c r="AC2890" s="86"/>
      <c r="AD2890" s="87">
        <f t="shared" si="586"/>
        <v>0</v>
      </c>
      <c r="AE2890" s="127"/>
      <c r="AF2890" s="86"/>
      <c r="AG2890" s="86"/>
      <c r="AH2890" s="131"/>
      <c r="AI2890" s="88">
        <f t="shared" si="587"/>
        <v>0</v>
      </c>
      <c r="AJ2890" s="89" t="str">
        <f>IFERROR(IF(ISNA(MATCH($AV2890,Other_Category_Abbr,0)),INDEX(FGHG_List_Long_GWP,MATCH($AV2890,FGHG_List_Long,0)),INDEX(GWP_Other_Abbr,MATCH($AV2890,Other_Category_Abbr,0)))*SUM(V2890,AA2890,AD2890,AI2890),"")</f>
        <v/>
      </c>
      <c r="AK2890" s="89" t="str">
        <f>IFERROR(IF(ISNA(MATCH($AV2890,Other_Category_Abbr,0)),INDEX(FGHG_List_Long_GWP,MATCH($AV2890,FGHG_List_Long,0)),INDEX(GWP_Other_Abbr,MATCH($AV2890,Other_Category_Abbr,0)))*(T2890*(S2890+U2890)+W2890*(Y2890+X2890)+AD2890+AE2890*(AF2890+AG2890)),"")</f>
        <v/>
      </c>
      <c r="AL2890" s="90" t="str">
        <f t="shared" si="582"/>
        <v/>
      </c>
      <c r="AM2890" s="91" t="str">
        <f t="shared" si="583"/>
        <v/>
      </c>
      <c r="AP2890" s="92" t="b">
        <f t="shared" si="577"/>
        <v>0</v>
      </c>
      <c r="AQ2890" s="92" t="str">
        <f t="shared" si="578"/>
        <v xml:space="preserve"> </v>
      </c>
      <c r="AR2890" s="92" t="str">
        <f>IF(LEN(AQ2890)=1,"",COUNTIF($AQ$19:AQ2890,AQ2890)=1)</f>
        <v/>
      </c>
      <c r="AS2890" s="73"/>
      <c r="AT2890" s="73"/>
      <c r="AU2890" s="73"/>
      <c r="AV2890" s="235" t="str">
        <f>IF($P2890=Lists!$A$13,Lists!$A$29,IF($P2890=Lists!$A$14,Lists!$A$30,$P2890))</f>
        <v/>
      </c>
      <c r="AW2890" s="73"/>
      <c r="AX2890" s="73"/>
    </row>
    <row r="2891" spans="2:50" x14ac:dyDescent="0.3">
      <c r="B2891" s="137">
        <f t="shared" si="584"/>
        <v>2873</v>
      </c>
      <c r="C2891" s="24"/>
      <c r="D2891" s="24"/>
      <c r="E2891" s="24"/>
      <c r="F2891" s="25"/>
      <c r="G2891" s="24"/>
      <c r="H2891" s="30"/>
      <c r="I2891" s="24"/>
      <c r="J2891" s="50" t="str">
        <f t="shared" si="575"/>
        <v/>
      </c>
      <c r="K2891" s="30"/>
      <c r="L2891" s="236"/>
      <c r="M2891" s="30"/>
      <c r="N2891" s="30"/>
      <c r="O2891" s="46" t="str">
        <f t="shared" si="576"/>
        <v/>
      </c>
      <c r="P2891" s="239" t="str">
        <f t="shared" si="579"/>
        <v/>
      </c>
      <c r="Q2891" s="52" t="str">
        <f t="shared" si="580"/>
        <v/>
      </c>
      <c r="R2891" s="127"/>
      <c r="S2891" s="86"/>
      <c r="T2891" s="127"/>
      <c r="U2891" s="86"/>
      <c r="V2891" s="87">
        <f t="shared" si="585"/>
        <v>0</v>
      </c>
      <c r="W2891" s="130"/>
      <c r="X2891" s="86"/>
      <c r="Y2891" s="86"/>
      <c r="Z2891" s="131"/>
      <c r="AA2891" s="87">
        <f t="shared" si="581"/>
        <v>0</v>
      </c>
      <c r="AB2891" s="127"/>
      <c r="AC2891" s="86"/>
      <c r="AD2891" s="87">
        <f t="shared" si="586"/>
        <v>0</v>
      </c>
      <c r="AE2891" s="127"/>
      <c r="AF2891" s="86"/>
      <c r="AG2891" s="86"/>
      <c r="AH2891" s="131"/>
      <c r="AI2891" s="88">
        <f t="shared" si="587"/>
        <v>0</v>
      </c>
      <c r="AJ2891" s="89" t="str">
        <f>IFERROR(IF(ISNA(MATCH($AV2891,Other_Category_Abbr,0)),INDEX(FGHG_List_Long_GWP,MATCH($AV2891,FGHG_List_Long,0)),INDEX(GWP_Other_Abbr,MATCH($AV2891,Other_Category_Abbr,0)))*SUM(V2891,AA2891,AD2891,AI2891),"")</f>
        <v/>
      </c>
      <c r="AK2891" s="89" t="str">
        <f>IFERROR(IF(ISNA(MATCH($AV2891,Other_Category_Abbr,0)),INDEX(FGHG_List_Long_GWP,MATCH($AV2891,FGHG_List_Long,0)),INDEX(GWP_Other_Abbr,MATCH($AV2891,Other_Category_Abbr,0)))*(T2891*(S2891+U2891)+W2891*(Y2891+X2891)+AD2891+AE2891*(AF2891+AG2891)),"")</f>
        <v/>
      </c>
      <c r="AL2891" s="90" t="str">
        <f t="shared" si="582"/>
        <v/>
      </c>
      <c r="AM2891" s="91" t="str">
        <f t="shared" si="583"/>
        <v/>
      </c>
      <c r="AP2891" s="92" t="b">
        <f t="shared" si="577"/>
        <v>0</v>
      </c>
      <c r="AQ2891" s="92" t="str">
        <f t="shared" si="578"/>
        <v xml:space="preserve"> </v>
      </c>
      <c r="AR2891" s="92" t="str">
        <f>IF(LEN(AQ2891)=1,"",COUNTIF($AQ$19:AQ2891,AQ2891)=1)</f>
        <v/>
      </c>
      <c r="AS2891" s="73"/>
      <c r="AT2891" s="73"/>
      <c r="AU2891" s="73"/>
      <c r="AV2891" s="235" t="str">
        <f>IF($P2891=Lists!$A$13,Lists!$A$29,IF($P2891=Lists!$A$14,Lists!$A$30,$P2891))</f>
        <v/>
      </c>
      <c r="AW2891" s="73"/>
      <c r="AX2891" s="73"/>
    </row>
    <row r="2892" spans="2:50" x14ac:dyDescent="0.3">
      <c r="B2892" s="137">
        <f t="shared" si="584"/>
        <v>2874</v>
      </c>
      <c r="C2892" s="24"/>
      <c r="D2892" s="24"/>
      <c r="E2892" s="24"/>
      <c r="F2892" s="25"/>
      <c r="G2892" s="24"/>
      <c r="H2892" s="30"/>
      <c r="I2892" s="24"/>
      <c r="J2892" s="50" t="str">
        <f t="shared" si="575"/>
        <v/>
      </c>
      <c r="K2892" s="30"/>
      <c r="L2892" s="236"/>
      <c r="M2892" s="30"/>
      <c r="N2892" s="30"/>
      <c r="O2892" s="46" t="str">
        <f t="shared" si="576"/>
        <v/>
      </c>
      <c r="P2892" s="239" t="str">
        <f t="shared" si="579"/>
        <v/>
      </c>
      <c r="Q2892" s="52" t="str">
        <f t="shared" si="580"/>
        <v/>
      </c>
      <c r="R2892" s="127"/>
      <c r="S2892" s="86"/>
      <c r="T2892" s="127"/>
      <c r="U2892" s="86"/>
      <c r="V2892" s="87">
        <f t="shared" si="585"/>
        <v>0</v>
      </c>
      <c r="W2892" s="130"/>
      <c r="X2892" s="86"/>
      <c r="Y2892" s="86"/>
      <c r="Z2892" s="131"/>
      <c r="AA2892" s="87">
        <f t="shared" si="581"/>
        <v>0</v>
      </c>
      <c r="AB2892" s="127"/>
      <c r="AC2892" s="86"/>
      <c r="AD2892" s="87">
        <f t="shared" si="586"/>
        <v>0</v>
      </c>
      <c r="AE2892" s="127"/>
      <c r="AF2892" s="86"/>
      <c r="AG2892" s="86"/>
      <c r="AH2892" s="131"/>
      <c r="AI2892" s="88">
        <f t="shared" si="587"/>
        <v>0</v>
      </c>
      <c r="AJ2892" s="89" t="str">
        <f>IFERROR(IF(ISNA(MATCH($AV2892,Other_Category_Abbr,0)),INDEX(FGHG_List_Long_GWP,MATCH($AV2892,FGHG_List_Long,0)),INDEX(GWP_Other_Abbr,MATCH($AV2892,Other_Category_Abbr,0)))*SUM(V2892,AA2892,AD2892,AI2892),"")</f>
        <v/>
      </c>
      <c r="AK2892" s="89" t="str">
        <f>IFERROR(IF(ISNA(MATCH($AV2892,Other_Category_Abbr,0)),INDEX(FGHG_List_Long_GWP,MATCH($AV2892,FGHG_List_Long,0)),INDEX(GWP_Other_Abbr,MATCH($AV2892,Other_Category_Abbr,0)))*(T2892*(S2892+U2892)+W2892*(Y2892+X2892)+AD2892+AE2892*(AF2892+AG2892)),"")</f>
        <v/>
      </c>
      <c r="AL2892" s="90" t="str">
        <f t="shared" si="582"/>
        <v/>
      </c>
      <c r="AM2892" s="91" t="str">
        <f t="shared" si="583"/>
        <v/>
      </c>
      <c r="AP2892" s="92" t="b">
        <f t="shared" si="577"/>
        <v>0</v>
      </c>
      <c r="AQ2892" s="92" t="str">
        <f t="shared" si="578"/>
        <v xml:space="preserve"> </v>
      </c>
      <c r="AR2892" s="92" t="str">
        <f>IF(LEN(AQ2892)=1,"",COUNTIF($AQ$19:AQ2892,AQ2892)=1)</f>
        <v/>
      </c>
      <c r="AS2892" s="73"/>
      <c r="AT2892" s="73"/>
      <c r="AU2892" s="73"/>
      <c r="AV2892" s="235" t="str">
        <f>IF($P2892=Lists!$A$13,Lists!$A$29,IF($P2892=Lists!$A$14,Lists!$A$30,$P2892))</f>
        <v/>
      </c>
      <c r="AW2892" s="73"/>
      <c r="AX2892" s="73"/>
    </row>
    <row r="2893" spans="2:50" x14ac:dyDescent="0.3">
      <c r="B2893" s="137">
        <f t="shared" si="584"/>
        <v>2875</v>
      </c>
      <c r="C2893" s="24"/>
      <c r="D2893" s="24"/>
      <c r="E2893" s="24"/>
      <c r="F2893" s="25"/>
      <c r="G2893" s="24"/>
      <c r="H2893" s="30"/>
      <c r="I2893" s="24"/>
      <c r="J2893" s="50" t="str">
        <f t="shared" si="575"/>
        <v/>
      </c>
      <c r="K2893" s="30"/>
      <c r="L2893" s="236"/>
      <c r="M2893" s="30"/>
      <c r="N2893" s="30"/>
      <c r="O2893" s="46" t="str">
        <f t="shared" si="576"/>
        <v/>
      </c>
      <c r="P2893" s="239" t="str">
        <f t="shared" si="579"/>
        <v/>
      </c>
      <c r="Q2893" s="52" t="str">
        <f t="shared" si="580"/>
        <v/>
      </c>
      <c r="R2893" s="127"/>
      <c r="S2893" s="86"/>
      <c r="T2893" s="127"/>
      <c r="U2893" s="86"/>
      <c r="V2893" s="87">
        <f t="shared" si="585"/>
        <v>0</v>
      </c>
      <c r="W2893" s="130"/>
      <c r="X2893" s="86"/>
      <c r="Y2893" s="86"/>
      <c r="Z2893" s="131"/>
      <c r="AA2893" s="87">
        <f t="shared" si="581"/>
        <v>0</v>
      </c>
      <c r="AB2893" s="127"/>
      <c r="AC2893" s="86"/>
      <c r="AD2893" s="87">
        <f t="shared" si="586"/>
        <v>0</v>
      </c>
      <c r="AE2893" s="127"/>
      <c r="AF2893" s="86"/>
      <c r="AG2893" s="86"/>
      <c r="AH2893" s="131"/>
      <c r="AI2893" s="88">
        <f t="shared" si="587"/>
        <v>0</v>
      </c>
      <c r="AJ2893" s="89" t="str">
        <f>IFERROR(IF(ISNA(MATCH($AV2893,Other_Category_Abbr,0)),INDEX(FGHG_List_Long_GWP,MATCH($AV2893,FGHG_List_Long,0)),INDEX(GWP_Other_Abbr,MATCH($AV2893,Other_Category_Abbr,0)))*SUM(V2893,AA2893,AD2893,AI2893),"")</f>
        <v/>
      </c>
      <c r="AK2893" s="89" t="str">
        <f>IFERROR(IF(ISNA(MATCH($AV2893,Other_Category_Abbr,0)),INDEX(FGHG_List_Long_GWP,MATCH($AV2893,FGHG_List_Long,0)),INDEX(GWP_Other_Abbr,MATCH($AV2893,Other_Category_Abbr,0)))*(T2893*(S2893+U2893)+W2893*(Y2893+X2893)+AD2893+AE2893*(AF2893+AG2893)),"")</f>
        <v/>
      </c>
      <c r="AL2893" s="90" t="str">
        <f t="shared" si="582"/>
        <v/>
      </c>
      <c r="AM2893" s="91" t="str">
        <f t="shared" si="583"/>
        <v/>
      </c>
      <c r="AP2893" s="92" t="b">
        <f t="shared" si="577"/>
        <v>0</v>
      </c>
      <c r="AQ2893" s="92" t="str">
        <f t="shared" si="578"/>
        <v xml:space="preserve"> </v>
      </c>
      <c r="AR2893" s="92" t="str">
        <f>IF(LEN(AQ2893)=1,"",COUNTIF($AQ$19:AQ2893,AQ2893)=1)</f>
        <v/>
      </c>
      <c r="AS2893" s="73"/>
      <c r="AT2893" s="73"/>
      <c r="AU2893" s="73"/>
      <c r="AV2893" s="235" t="str">
        <f>IF($P2893=Lists!$A$13,Lists!$A$29,IF($P2893=Lists!$A$14,Lists!$A$30,$P2893))</f>
        <v/>
      </c>
      <c r="AW2893" s="73"/>
      <c r="AX2893" s="73"/>
    </row>
    <row r="2894" spans="2:50" x14ac:dyDescent="0.3">
      <c r="B2894" s="137">
        <f t="shared" si="584"/>
        <v>2876</v>
      </c>
      <c r="C2894" s="24"/>
      <c r="D2894" s="24"/>
      <c r="E2894" s="24"/>
      <c r="F2894" s="25"/>
      <c r="G2894" s="24"/>
      <c r="H2894" s="30"/>
      <c r="I2894" s="24"/>
      <c r="J2894" s="50" t="str">
        <f t="shared" si="575"/>
        <v/>
      </c>
      <c r="K2894" s="30"/>
      <c r="L2894" s="236"/>
      <c r="M2894" s="30"/>
      <c r="N2894" s="30"/>
      <c r="O2894" s="46" t="str">
        <f t="shared" si="576"/>
        <v/>
      </c>
      <c r="P2894" s="239" t="str">
        <f t="shared" si="579"/>
        <v/>
      </c>
      <c r="Q2894" s="52" t="str">
        <f t="shared" si="580"/>
        <v/>
      </c>
      <c r="R2894" s="127"/>
      <c r="S2894" s="86"/>
      <c r="T2894" s="127"/>
      <c r="U2894" s="86"/>
      <c r="V2894" s="87">
        <f t="shared" si="585"/>
        <v>0</v>
      </c>
      <c r="W2894" s="130"/>
      <c r="X2894" s="86"/>
      <c r="Y2894" s="86"/>
      <c r="Z2894" s="131"/>
      <c r="AA2894" s="87">
        <f t="shared" si="581"/>
        <v>0</v>
      </c>
      <c r="AB2894" s="127"/>
      <c r="AC2894" s="86"/>
      <c r="AD2894" s="87">
        <f t="shared" si="586"/>
        <v>0</v>
      </c>
      <c r="AE2894" s="127"/>
      <c r="AF2894" s="86"/>
      <c r="AG2894" s="86"/>
      <c r="AH2894" s="131"/>
      <c r="AI2894" s="88">
        <f t="shared" si="587"/>
        <v>0</v>
      </c>
      <c r="AJ2894" s="89" t="str">
        <f>IFERROR(IF(ISNA(MATCH($AV2894,Other_Category_Abbr,0)),INDEX(FGHG_List_Long_GWP,MATCH($AV2894,FGHG_List_Long,0)),INDEX(GWP_Other_Abbr,MATCH($AV2894,Other_Category_Abbr,0)))*SUM(V2894,AA2894,AD2894,AI2894),"")</f>
        <v/>
      </c>
      <c r="AK2894" s="89" t="str">
        <f>IFERROR(IF(ISNA(MATCH($AV2894,Other_Category_Abbr,0)),INDEX(FGHG_List_Long_GWP,MATCH($AV2894,FGHG_List_Long,0)),INDEX(GWP_Other_Abbr,MATCH($AV2894,Other_Category_Abbr,0)))*(T2894*(S2894+U2894)+W2894*(Y2894+X2894)+AD2894+AE2894*(AF2894+AG2894)),"")</f>
        <v/>
      </c>
      <c r="AL2894" s="90" t="str">
        <f t="shared" si="582"/>
        <v/>
      </c>
      <c r="AM2894" s="91" t="str">
        <f t="shared" si="583"/>
        <v/>
      </c>
      <c r="AP2894" s="92" t="b">
        <f t="shared" si="577"/>
        <v>0</v>
      </c>
      <c r="AQ2894" s="92" t="str">
        <f t="shared" si="578"/>
        <v xml:space="preserve"> </v>
      </c>
      <c r="AR2894" s="92" t="str">
        <f>IF(LEN(AQ2894)=1,"",COUNTIF($AQ$19:AQ2894,AQ2894)=1)</f>
        <v/>
      </c>
      <c r="AS2894" s="73"/>
      <c r="AT2894" s="73"/>
      <c r="AU2894" s="73"/>
      <c r="AV2894" s="235" t="str">
        <f>IF($P2894=Lists!$A$13,Lists!$A$29,IF($P2894=Lists!$A$14,Lists!$A$30,$P2894))</f>
        <v/>
      </c>
      <c r="AW2894" s="73"/>
      <c r="AX2894" s="73"/>
    </row>
    <row r="2895" spans="2:50" x14ac:dyDescent="0.3">
      <c r="B2895" s="137">
        <f t="shared" si="584"/>
        <v>2877</v>
      </c>
      <c r="C2895" s="24"/>
      <c r="D2895" s="24"/>
      <c r="E2895" s="24"/>
      <c r="F2895" s="25"/>
      <c r="G2895" s="24"/>
      <c r="H2895" s="30"/>
      <c r="I2895" s="24"/>
      <c r="J2895" s="50" t="str">
        <f t="shared" si="575"/>
        <v/>
      </c>
      <c r="K2895" s="30"/>
      <c r="L2895" s="236"/>
      <c r="M2895" s="30"/>
      <c r="N2895" s="30"/>
      <c r="O2895" s="46" t="str">
        <f t="shared" si="576"/>
        <v/>
      </c>
      <c r="P2895" s="239" t="str">
        <f t="shared" si="579"/>
        <v/>
      </c>
      <c r="Q2895" s="52" t="str">
        <f t="shared" si="580"/>
        <v/>
      </c>
      <c r="R2895" s="127"/>
      <c r="S2895" s="86"/>
      <c r="T2895" s="127"/>
      <c r="U2895" s="86"/>
      <c r="V2895" s="87">
        <f t="shared" si="585"/>
        <v>0</v>
      </c>
      <c r="W2895" s="130"/>
      <c r="X2895" s="86"/>
      <c r="Y2895" s="86"/>
      <c r="Z2895" s="131"/>
      <c r="AA2895" s="87">
        <f t="shared" si="581"/>
        <v>0</v>
      </c>
      <c r="AB2895" s="127"/>
      <c r="AC2895" s="86"/>
      <c r="AD2895" s="87">
        <f t="shared" si="586"/>
        <v>0</v>
      </c>
      <c r="AE2895" s="127"/>
      <c r="AF2895" s="86"/>
      <c r="AG2895" s="86"/>
      <c r="AH2895" s="131"/>
      <c r="AI2895" s="88">
        <f t="shared" si="587"/>
        <v>0</v>
      </c>
      <c r="AJ2895" s="89" t="str">
        <f>IFERROR(IF(ISNA(MATCH($AV2895,Other_Category_Abbr,0)),INDEX(FGHG_List_Long_GWP,MATCH($AV2895,FGHG_List_Long,0)),INDEX(GWP_Other_Abbr,MATCH($AV2895,Other_Category_Abbr,0)))*SUM(V2895,AA2895,AD2895,AI2895),"")</f>
        <v/>
      </c>
      <c r="AK2895" s="89" t="str">
        <f>IFERROR(IF(ISNA(MATCH($AV2895,Other_Category_Abbr,0)),INDEX(FGHG_List_Long_GWP,MATCH($AV2895,FGHG_List_Long,0)),INDEX(GWP_Other_Abbr,MATCH($AV2895,Other_Category_Abbr,0)))*(T2895*(S2895+U2895)+W2895*(Y2895+X2895)+AD2895+AE2895*(AF2895+AG2895)),"")</f>
        <v/>
      </c>
      <c r="AL2895" s="90" t="str">
        <f t="shared" si="582"/>
        <v/>
      </c>
      <c r="AM2895" s="91" t="str">
        <f t="shared" si="583"/>
        <v/>
      </c>
      <c r="AP2895" s="92" t="b">
        <f t="shared" si="577"/>
        <v>0</v>
      </c>
      <c r="AQ2895" s="92" t="str">
        <f t="shared" si="578"/>
        <v xml:space="preserve"> </v>
      </c>
      <c r="AR2895" s="92" t="str">
        <f>IF(LEN(AQ2895)=1,"",COUNTIF($AQ$19:AQ2895,AQ2895)=1)</f>
        <v/>
      </c>
      <c r="AS2895" s="73"/>
      <c r="AT2895" s="73"/>
      <c r="AU2895" s="73"/>
      <c r="AV2895" s="235" t="str">
        <f>IF($P2895=Lists!$A$13,Lists!$A$29,IF($P2895=Lists!$A$14,Lists!$A$30,$P2895))</f>
        <v/>
      </c>
      <c r="AW2895" s="73"/>
      <c r="AX2895" s="73"/>
    </row>
    <row r="2896" spans="2:50" x14ac:dyDescent="0.3">
      <c r="B2896" s="137">
        <f t="shared" si="584"/>
        <v>2878</v>
      </c>
      <c r="C2896" s="24"/>
      <c r="D2896" s="24"/>
      <c r="E2896" s="24"/>
      <c r="F2896" s="25"/>
      <c r="G2896" s="24"/>
      <c r="H2896" s="30"/>
      <c r="I2896" s="24"/>
      <c r="J2896" s="50" t="str">
        <f t="shared" si="575"/>
        <v/>
      </c>
      <c r="K2896" s="30"/>
      <c r="L2896" s="236"/>
      <c r="M2896" s="30"/>
      <c r="N2896" s="30"/>
      <c r="O2896" s="46" t="str">
        <f t="shared" si="576"/>
        <v/>
      </c>
      <c r="P2896" s="239" t="str">
        <f t="shared" si="579"/>
        <v/>
      </c>
      <c r="Q2896" s="52" t="str">
        <f t="shared" si="580"/>
        <v/>
      </c>
      <c r="R2896" s="127"/>
      <c r="S2896" s="86"/>
      <c r="T2896" s="127"/>
      <c r="U2896" s="86"/>
      <c r="V2896" s="87">
        <f t="shared" si="585"/>
        <v>0</v>
      </c>
      <c r="W2896" s="130"/>
      <c r="X2896" s="86"/>
      <c r="Y2896" s="86"/>
      <c r="Z2896" s="131"/>
      <c r="AA2896" s="87">
        <f t="shared" si="581"/>
        <v>0</v>
      </c>
      <c r="AB2896" s="127"/>
      <c r="AC2896" s="86"/>
      <c r="AD2896" s="87">
        <f t="shared" si="586"/>
        <v>0</v>
      </c>
      <c r="AE2896" s="127"/>
      <c r="AF2896" s="86"/>
      <c r="AG2896" s="86"/>
      <c r="AH2896" s="131"/>
      <c r="AI2896" s="88">
        <f t="shared" si="587"/>
        <v>0</v>
      </c>
      <c r="AJ2896" s="89" t="str">
        <f>IFERROR(IF(ISNA(MATCH($AV2896,Other_Category_Abbr,0)),INDEX(FGHG_List_Long_GWP,MATCH($AV2896,FGHG_List_Long,0)),INDEX(GWP_Other_Abbr,MATCH($AV2896,Other_Category_Abbr,0)))*SUM(V2896,AA2896,AD2896,AI2896),"")</f>
        <v/>
      </c>
      <c r="AK2896" s="89" t="str">
        <f>IFERROR(IF(ISNA(MATCH($AV2896,Other_Category_Abbr,0)),INDEX(FGHG_List_Long_GWP,MATCH($AV2896,FGHG_List_Long,0)),INDEX(GWP_Other_Abbr,MATCH($AV2896,Other_Category_Abbr,0)))*(T2896*(S2896+U2896)+W2896*(Y2896+X2896)+AD2896+AE2896*(AF2896+AG2896)),"")</f>
        <v/>
      </c>
      <c r="AL2896" s="90" t="str">
        <f t="shared" si="582"/>
        <v/>
      </c>
      <c r="AM2896" s="91" t="str">
        <f t="shared" si="583"/>
        <v/>
      </c>
      <c r="AP2896" s="92" t="b">
        <f t="shared" si="577"/>
        <v>0</v>
      </c>
      <c r="AQ2896" s="92" t="str">
        <f t="shared" si="578"/>
        <v xml:space="preserve"> </v>
      </c>
      <c r="AR2896" s="92" t="str">
        <f>IF(LEN(AQ2896)=1,"",COUNTIF($AQ$19:AQ2896,AQ2896)=1)</f>
        <v/>
      </c>
      <c r="AS2896" s="73"/>
      <c r="AT2896" s="73"/>
      <c r="AU2896" s="73"/>
      <c r="AV2896" s="235" t="str">
        <f>IF($P2896=Lists!$A$13,Lists!$A$29,IF($P2896=Lists!$A$14,Lists!$A$30,$P2896))</f>
        <v/>
      </c>
      <c r="AW2896" s="73"/>
      <c r="AX2896" s="73"/>
    </row>
    <row r="2897" spans="2:50" x14ac:dyDescent="0.3">
      <c r="B2897" s="137">
        <f t="shared" si="584"/>
        <v>2879</v>
      </c>
      <c r="C2897" s="24"/>
      <c r="D2897" s="24"/>
      <c r="E2897" s="24"/>
      <c r="F2897" s="25"/>
      <c r="G2897" s="24"/>
      <c r="H2897" s="30"/>
      <c r="I2897" s="24"/>
      <c r="J2897" s="50" t="str">
        <f t="shared" si="575"/>
        <v/>
      </c>
      <c r="K2897" s="30"/>
      <c r="L2897" s="236"/>
      <c r="M2897" s="30"/>
      <c r="N2897" s="30"/>
      <c r="O2897" s="46" t="str">
        <f t="shared" si="576"/>
        <v/>
      </c>
      <c r="P2897" s="239" t="str">
        <f t="shared" si="579"/>
        <v/>
      </c>
      <c r="Q2897" s="52" t="str">
        <f t="shared" si="580"/>
        <v/>
      </c>
      <c r="R2897" s="127"/>
      <c r="S2897" s="86"/>
      <c r="T2897" s="127"/>
      <c r="U2897" s="86"/>
      <c r="V2897" s="87">
        <f t="shared" si="585"/>
        <v>0</v>
      </c>
      <c r="W2897" s="130"/>
      <c r="X2897" s="86"/>
      <c r="Y2897" s="86"/>
      <c r="Z2897" s="131"/>
      <c r="AA2897" s="87">
        <f t="shared" si="581"/>
        <v>0</v>
      </c>
      <c r="AB2897" s="127"/>
      <c r="AC2897" s="86"/>
      <c r="AD2897" s="87">
        <f t="shared" si="586"/>
        <v>0</v>
      </c>
      <c r="AE2897" s="127"/>
      <c r="AF2897" s="86"/>
      <c r="AG2897" s="86"/>
      <c r="AH2897" s="131"/>
      <c r="AI2897" s="88">
        <f t="shared" si="587"/>
        <v>0</v>
      </c>
      <c r="AJ2897" s="89" t="str">
        <f>IFERROR(IF(ISNA(MATCH($AV2897,Other_Category_Abbr,0)),INDEX(FGHG_List_Long_GWP,MATCH($AV2897,FGHG_List_Long,0)),INDEX(GWP_Other_Abbr,MATCH($AV2897,Other_Category_Abbr,0)))*SUM(V2897,AA2897,AD2897,AI2897),"")</f>
        <v/>
      </c>
      <c r="AK2897" s="89" t="str">
        <f>IFERROR(IF(ISNA(MATCH($AV2897,Other_Category_Abbr,0)),INDEX(FGHG_List_Long_GWP,MATCH($AV2897,FGHG_List_Long,0)),INDEX(GWP_Other_Abbr,MATCH($AV2897,Other_Category_Abbr,0)))*(T2897*(S2897+U2897)+W2897*(Y2897+X2897)+AD2897+AE2897*(AF2897+AG2897)),"")</f>
        <v/>
      </c>
      <c r="AL2897" s="90" t="str">
        <f t="shared" si="582"/>
        <v/>
      </c>
      <c r="AM2897" s="91" t="str">
        <f t="shared" si="583"/>
        <v/>
      </c>
      <c r="AP2897" s="92" t="b">
        <f t="shared" si="577"/>
        <v>0</v>
      </c>
      <c r="AQ2897" s="92" t="str">
        <f t="shared" si="578"/>
        <v xml:space="preserve"> </v>
      </c>
      <c r="AR2897" s="92" t="str">
        <f>IF(LEN(AQ2897)=1,"",COUNTIF($AQ$19:AQ2897,AQ2897)=1)</f>
        <v/>
      </c>
      <c r="AS2897" s="73"/>
      <c r="AT2897" s="73"/>
      <c r="AU2897" s="73"/>
      <c r="AV2897" s="235" t="str">
        <f>IF($P2897=Lists!$A$13,Lists!$A$29,IF($P2897=Lists!$A$14,Lists!$A$30,$P2897))</f>
        <v/>
      </c>
      <c r="AW2897" s="73"/>
      <c r="AX2897" s="73"/>
    </row>
    <row r="2898" spans="2:50" x14ac:dyDescent="0.3">
      <c r="B2898" s="137">
        <f t="shared" si="584"/>
        <v>2880</v>
      </c>
      <c r="C2898" s="24"/>
      <c r="D2898" s="24"/>
      <c r="E2898" s="24"/>
      <c r="F2898" s="25"/>
      <c r="G2898" s="24"/>
      <c r="H2898" s="30"/>
      <c r="I2898" s="24"/>
      <c r="J2898" s="50" t="str">
        <f t="shared" si="575"/>
        <v/>
      </c>
      <c r="K2898" s="30"/>
      <c r="L2898" s="236"/>
      <c r="M2898" s="30"/>
      <c r="N2898" s="30"/>
      <c r="O2898" s="46" t="str">
        <f t="shared" si="576"/>
        <v/>
      </c>
      <c r="P2898" s="239" t="str">
        <f t="shared" si="579"/>
        <v/>
      </c>
      <c r="Q2898" s="52" t="str">
        <f t="shared" si="580"/>
        <v/>
      </c>
      <c r="R2898" s="127"/>
      <c r="S2898" s="86"/>
      <c r="T2898" s="127"/>
      <c r="U2898" s="86"/>
      <c r="V2898" s="87">
        <f t="shared" si="585"/>
        <v>0</v>
      </c>
      <c r="W2898" s="130"/>
      <c r="X2898" s="86"/>
      <c r="Y2898" s="86"/>
      <c r="Z2898" s="131"/>
      <c r="AA2898" s="87">
        <f t="shared" si="581"/>
        <v>0</v>
      </c>
      <c r="AB2898" s="127"/>
      <c r="AC2898" s="86"/>
      <c r="AD2898" s="87">
        <f t="shared" si="586"/>
        <v>0</v>
      </c>
      <c r="AE2898" s="127"/>
      <c r="AF2898" s="86"/>
      <c r="AG2898" s="86"/>
      <c r="AH2898" s="131"/>
      <c r="AI2898" s="88">
        <f t="shared" si="587"/>
        <v>0</v>
      </c>
      <c r="AJ2898" s="89" t="str">
        <f>IFERROR(IF(ISNA(MATCH($AV2898,Other_Category_Abbr,0)),INDEX(FGHG_List_Long_GWP,MATCH($AV2898,FGHG_List_Long,0)),INDEX(GWP_Other_Abbr,MATCH($AV2898,Other_Category_Abbr,0)))*SUM(V2898,AA2898,AD2898,AI2898),"")</f>
        <v/>
      </c>
      <c r="AK2898" s="89" t="str">
        <f>IFERROR(IF(ISNA(MATCH($AV2898,Other_Category_Abbr,0)),INDEX(FGHG_List_Long_GWP,MATCH($AV2898,FGHG_List_Long,0)),INDEX(GWP_Other_Abbr,MATCH($AV2898,Other_Category_Abbr,0)))*(T2898*(S2898+U2898)+W2898*(Y2898+X2898)+AD2898+AE2898*(AF2898+AG2898)),"")</f>
        <v/>
      </c>
      <c r="AL2898" s="90" t="str">
        <f t="shared" si="582"/>
        <v/>
      </c>
      <c r="AM2898" s="91" t="str">
        <f t="shared" si="583"/>
        <v/>
      </c>
      <c r="AP2898" s="92" t="b">
        <f t="shared" si="577"/>
        <v>0</v>
      </c>
      <c r="AQ2898" s="92" t="str">
        <f t="shared" si="578"/>
        <v xml:space="preserve"> </v>
      </c>
      <c r="AR2898" s="92" t="str">
        <f>IF(LEN(AQ2898)=1,"",COUNTIF($AQ$19:AQ2898,AQ2898)=1)</f>
        <v/>
      </c>
      <c r="AS2898" s="73"/>
      <c r="AT2898" s="73"/>
      <c r="AU2898" s="73"/>
      <c r="AV2898" s="235" t="str">
        <f>IF($P2898=Lists!$A$13,Lists!$A$29,IF($P2898=Lists!$A$14,Lists!$A$30,$P2898))</f>
        <v/>
      </c>
      <c r="AW2898" s="73"/>
      <c r="AX2898" s="73"/>
    </row>
    <row r="2899" spans="2:50" x14ac:dyDescent="0.3">
      <c r="B2899" s="137">
        <f t="shared" si="584"/>
        <v>2881</v>
      </c>
      <c r="C2899" s="24"/>
      <c r="D2899" s="24"/>
      <c r="E2899" s="24"/>
      <c r="F2899" s="25"/>
      <c r="G2899" s="24"/>
      <c r="H2899" s="30"/>
      <c r="I2899" s="24"/>
      <c r="J2899" s="50" t="str">
        <f t="shared" ref="J2899:J2962" si="588">IFERROR(INDEX(CASRN,MATCH($I2899,FGHG_List_Long,0)),"")</f>
        <v/>
      </c>
      <c r="K2899" s="30"/>
      <c r="L2899" s="236"/>
      <c r="M2899" s="30"/>
      <c r="N2899" s="30"/>
      <c r="O2899" s="46" t="str">
        <f t="shared" ref="O2899:O2962" si="589">IF(ISBLANK(I2899),"",IF(I2899="Other f-GHG chemical not listed",K2899,I2899))</f>
        <v/>
      </c>
      <c r="P2899" s="239" t="str">
        <f t="shared" si="579"/>
        <v/>
      </c>
      <c r="Q2899" s="52" t="str">
        <f t="shared" si="580"/>
        <v/>
      </c>
      <c r="R2899" s="127"/>
      <c r="S2899" s="86"/>
      <c r="T2899" s="127"/>
      <c r="U2899" s="86"/>
      <c r="V2899" s="87">
        <f t="shared" si="585"/>
        <v>0</v>
      </c>
      <c r="W2899" s="130"/>
      <c r="X2899" s="86"/>
      <c r="Y2899" s="86"/>
      <c r="Z2899" s="131"/>
      <c r="AA2899" s="87">
        <f t="shared" si="581"/>
        <v>0</v>
      </c>
      <c r="AB2899" s="127"/>
      <c r="AC2899" s="86"/>
      <c r="AD2899" s="87">
        <f t="shared" si="586"/>
        <v>0</v>
      </c>
      <c r="AE2899" s="127"/>
      <c r="AF2899" s="86"/>
      <c r="AG2899" s="86"/>
      <c r="AH2899" s="131"/>
      <c r="AI2899" s="88">
        <f t="shared" si="587"/>
        <v>0</v>
      </c>
      <c r="AJ2899" s="89" t="str">
        <f>IFERROR(IF(ISNA(MATCH($AV2899,Other_Category_Abbr,0)),INDEX(FGHG_List_Long_GWP,MATCH($AV2899,FGHG_List_Long,0)),INDEX(GWP_Other_Abbr,MATCH($AV2899,Other_Category_Abbr,0)))*SUM(V2899,AA2899,AD2899,AI2899),"")</f>
        <v/>
      </c>
      <c r="AK2899" s="89" t="str">
        <f>IFERROR(IF(ISNA(MATCH($AV2899,Other_Category_Abbr,0)),INDEX(FGHG_List_Long_GWP,MATCH($AV2899,FGHG_List_Long,0)),INDEX(GWP_Other_Abbr,MATCH($AV2899,Other_Category_Abbr,0)))*(T2899*(S2899+U2899)+W2899*(Y2899+X2899)+AD2899+AE2899*(AF2899+AG2899)),"")</f>
        <v/>
      </c>
      <c r="AL2899" s="90" t="str">
        <f t="shared" si="582"/>
        <v/>
      </c>
      <c r="AM2899" s="91" t="str">
        <f t="shared" si="583"/>
        <v/>
      </c>
      <c r="AP2899" s="92" t="b">
        <f t="shared" ref="AP2899:AP2962" si="590">IF(AND(F2899="EF Method (L21 or L22)",G2899="Yes",H2899="No"),"Eq. L-21",IF(AND(F2899="EF Method (L21 or L22)",G2899="Yes",H2899="Yes"),"Eq. L-22",IF(AND(F2899="EF Method (L21 or L22)",G2899="No"),"Eq. L-22",IF(AND(F2899="ECF Method (L26 or L27)",G2899="Yes"),"Eq. L-27",IF(AND(F2899="ECF Method (L26 or L27)",G2899="No"),"Eq. L-26")))))</f>
        <v>0</v>
      </c>
      <c r="AQ2899" s="92" t="str">
        <f t="shared" ref="AQ2899:AQ2962" si="591">C2899&amp;" "&amp;O2899</f>
        <v xml:space="preserve"> </v>
      </c>
      <c r="AR2899" s="92" t="str">
        <f>IF(LEN(AQ2899)=1,"",COUNTIF($AQ$19:AQ2899,AQ2899)=1)</f>
        <v/>
      </c>
      <c r="AS2899" s="73"/>
      <c r="AT2899" s="73"/>
      <c r="AU2899" s="73"/>
      <c r="AV2899" s="235" t="str">
        <f>IF($P2899=Lists!$A$13,Lists!$A$29,IF($P2899=Lists!$A$14,Lists!$A$30,$P2899))</f>
        <v/>
      </c>
      <c r="AW2899" s="73"/>
      <c r="AX2899" s="73"/>
    </row>
    <row r="2900" spans="2:50" x14ac:dyDescent="0.3">
      <c r="B2900" s="137">
        <f t="shared" si="584"/>
        <v>2882</v>
      </c>
      <c r="C2900" s="24"/>
      <c r="D2900" s="24"/>
      <c r="E2900" s="24"/>
      <c r="F2900" s="25"/>
      <c r="G2900" s="24"/>
      <c r="H2900" s="30"/>
      <c r="I2900" s="24"/>
      <c r="J2900" s="50" t="str">
        <f t="shared" si="588"/>
        <v/>
      </c>
      <c r="K2900" s="30"/>
      <c r="L2900" s="236"/>
      <c r="M2900" s="30"/>
      <c r="N2900" s="30"/>
      <c r="O2900" s="46" t="str">
        <f t="shared" si="589"/>
        <v/>
      </c>
      <c r="P2900" s="239" t="str">
        <f t="shared" ref="P2900:P2963" si="592">IF(ISBLANK(I2900),"",IF(I2900="Other f-GHG chemical not listed",N2900,I2900))</f>
        <v/>
      </c>
      <c r="Q2900" s="52" t="str">
        <f t="shared" ref="Q2900:Q2963" si="593">IF(ISBLANK(I2900),"",IF(I2900="Other f-GHG chemical not listed",L2900,J2900))</f>
        <v/>
      </c>
      <c r="R2900" s="127"/>
      <c r="S2900" s="86"/>
      <c r="T2900" s="127"/>
      <c r="U2900" s="86"/>
      <c r="V2900" s="87">
        <f t="shared" si="585"/>
        <v>0</v>
      </c>
      <c r="W2900" s="130"/>
      <c r="X2900" s="86"/>
      <c r="Y2900" s="86"/>
      <c r="Z2900" s="131"/>
      <c r="AA2900" s="87">
        <f t="shared" ref="AA2900:AA2963" si="594">+W2900*(X2900+Y2900*(1-Z2900))</f>
        <v>0</v>
      </c>
      <c r="AB2900" s="127"/>
      <c r="AC2900" s="86"/>
      <c r="AD2900" s="87">
        <f t="shared" si="586"/>
        <v>0</v>
      </c>
      <c r="AE2900" s="127"/>
      <c r="AF2900" s="86"/>
      <c r="AG2900" s="86"/>
      <c r="AH2900" s="131"/>
      <c r="AI2900" s="88">
        <f t="shared" si="587"/>
        <v>0</v>
      </c>
      <c r="AJ2900" s="89" t="str">
        <f>IFERROR(IF(ISNA(MATCH($AV2900,Other_Category_Abbr,0)),INDEX(FGHG_List_Long_GWP,MATCH($AV2900,FGHG_List_Long,0)),INDEX(GWP_Other_Abbr,MATCH($AV2900,Other_Category_Abbr,0)))*SUM(V2900,AA2900,AD2900,AI2900),"")</f>
        <v/>
      </c>
      <c r="AK2900" s="89" t="str">
        <f>IFERROR(IF(ISNA(MATCH($AV2900,Other_Category_Abbr,0)),INDEX(FGHG_List_Long_GWP,MATCH($AV2900,FGHG_List_Long,0)),INDEX(GWP_Other_Abbr,MATCH($AV2900,Other_Category_Abbr,0)))*(T2900*(S2900+U2900)+W2900*(Y2900+X2900)+AD2900+AE2900*(AF2900+AG2900)),"")</f>
        <v/>
      </c>
      <c r="AL2900" s="90" t="str">
        <f t="shared" ref="AL2900:AL2963" si="595">IFERROR(1-(SUMIF($C$19:$C$3718,C2900,$AJ$19:$AJ$3718)/SUMIF($C$19:$C$3718,C2900,$AK$19:$AK$3718)),"")</f>
        <v/>
      </c>
      <c r="AM2900" s="91" t="str">
        <f t="shared" ref="AM2900:AM2963" si="596">IF(LEN(AL2900)&lt;1,"",IF(AND(AL2900&gt;=$BA$19,AL2900&lt;$BB$19),$AZ$19,IF(AND(AL2900&gt;=$BA$20,AL2900&lt;$BB$20),$AZ$20,IF(AND(AL2900&gt;=$BA$21,AL2900&lt;$BB$21),$AZ$21,IF(AND(AL2900&gt;=$BA$22,AL2900&lt;=$BB$22),$AZ$22,"Check")))))</f>
        <v/>
      </c>
      <c r="AP2900" s="92" t="b">
        <f t="shared" si="590"/>
        <v>0</v>
      </c>
      <c r="AQ2900" s="92" t="str">
        <f t="shared" si="591"/>
        <v xml:space="preserve"> </v>
      </c>
      <c r="AR2900" s="92" t="str">
        <f>IF(LEN(AQ2900)=1,"",COUNTIF($AQ$19:AQ2900,AQ2900)=1)</f>
        <v/>
      </c>
      <c r="AS2900" s="73"/>
      <c r="AT2900" s="73"/>
      <c r="AU2900" s="73"/>
      <c r="AV2900" s="235" t="str">
        <f>IF($P2900=Lists!$A$13,Lists!$A$29,IF($P2900=Lists!$A$14,Lists!$A$30,$P2900))</f>
        <v/>
      </c>
      <c r="AW2900" s="73"/>
      <c r="AX2900" s="73"/>
    </row>
    <row r="2901" spans="2:50" x14ac:dyDescent="0.3">
      <c r="B2901" s="137">
        <f t="shared" ref="B2901:B2964" si="597">1+B2900</f>
        <v>2883</v>
      </c>
      <c r="C2901" s="24"/>
      <c r="D2901" s="24"/>
      <c r="E2901" s="24"/>
      <c r="F2901" s="25"/>
      <c r="G2901" s="24"/>
      <c r="H2901" s="30"/>
      <c r="I2901" s="24"/>
      <c r="J2901" s="50" t="str">
        <f t="shared" si="588"/>
        <v/>
      </c>
      <c r="K2901" s="30"/>
      <c r="L2901" s="236"/>
      <c r="M2901" s="30"/>
      <c r="N2901" s="30"/>
      <c r="O2901" s="46" t="str">
        <f t="shared" si="589"/>
        <v/>
      </c>
      <c r="P2901" s="239" t="str">
        <f t="shared" si="592"/>
        <v/>
      </c>
      <c r="Q2901" s="52" t="str">
        <f t="shared" si="593"/>
        <v/>
      </c>
      <c r="R2901" s="127"/>
      <c r="S2901" s="86"/>
      <c r="T2901" s="127"/>
      <c r="U2901" s="86"/>
      <c r="V2901" s="87">
        <f t="shared" si="585"/>
        <v>0</v>
      </c>
      <c r="W2901" s="130"/>
      <c r="X2901" s="86"/>
      <c r="Y2901" s="86"/>
      <c r="Z2901" s="131"/>
      <c r="AA2901" s="87">
        <f t="shared" si="594"/>
        <v>0</v>
      </c>
      <c r="AB2901" s="127"/>
      <c r="AC2901" s="86"/>
      <c r="AD2901" s="87">
        <f t="shared" si="586"/>
        <v>0</v>
      </c>
      <c r="AE2901" s="127"/>
      <c r="AF2901" s="86"/>
      <c r="AG2901" s="86"/>
      <c r="AH2901" s="131"/>
      <c r="AI2901" s="88">
        <f t="shared" si="587"/>
        <v>0</v>
      </c>
      <c r="AJ2901" s="89" t="str">
        <f>IFERROR(IF(ISNA(MATCH($AV2901,Other_Category_Abbr,0)),INDEX(FGHG_List_Long_GWP,MATCH($AV2901,FGHG_List_Long,0)),INDEX(GWP_Other_Abbr,MATCH($AV2901,Other_Category_Abbr,0)))*SUM(V2901,AA2901,AD2901,AI2901),"")</f>
        <v/>
      </c>
      <c r="AK2901" s="89" t="str">
        <f>IFERROR(IF(ISNA(MATCH($AV2901,Other_Category_Abbr,0)),INDEX(FGHG_List_Long_GWP,MATCH($AV2901,FGHG_List_Long,0)),INDEX(GWP_Other_Abbr,MATCH($AV2901,Other_Category_Abbr,0)))*(T2901*(S2901+U2901)+W2901*(Y2901+X2901)+AD2901+AE2901*(AF2901+AG2901)),"")</f>
        <v/>
      </c>
      <c r="AL2901" s="90" t="str">
        <f t="shared" si="595"/>
        <v/>
      </c>
      <c r="AM2901" s="91" t="str">
        <f t="shared" si="596"/>
        <v/>
      </c>
      <c r="AP2901" s="92" t="b">
        <f t="shared" si="590"/>
        <v>0</v>
      </c>
      <c r="AQ2901" s="92" t="str">
        <f t="shared" si="591"/>
        <v xml:space="preserve"> </v>
      </c>
      <c r="AR2901" s="92" t="str">
        <f>IF(LEN(AQ2901)=1,"",COUNTIF($AQ$19:AQ2901,AQ2901)=1)</f>
        <v/>
      </c>
      <c r="AS2901" s="73"/>
      <c r="AT2901" s="73"/>
      <c r="AU2901" s="73"/>
      <c r="AV2901" s="235" t="str">
        <f>IF($P2901=Lists!$A$13,Lists!$A$29,IF($P2901=Lists!$A$14,Lists!$A$30,$P2901))</f>
        <v/>
      </c>
      <c r="AW2901" s="73"/>
      <c r="AX2901" s="73"/>
    </row>
    <row r="2902" spans="2:50" x14ac:dyDescent="0.3">
      <c r="B2902" s="137">
        <f t="shared" si="597"/>
        <v>2884</v>
      </c>
      <c r="C2902" s="24"/>
      <c r="D2902" s="24"/>
      <c r="E2902" s="24"/>
      <c r="F2902" s="25"/>
      <c r="G2902" s="24"/>
      <c r="H2902" s="30"/>
      <c r="I2902" s="24"/>
      <c r="J2902" s="50" t="str">
        <f t="shared" si="588"/>
        <v/>
      </c>
      <c r="K2902" s="30"/>
      <c r="L2902" s="236"/>
      <c r="M2902" s="30"/>
      <c r="N2902" s="30"/>
      <c r="O2902" s="46" t="str">
        <f t="shared" si="589"/>
        <v/>
      </c>
      <c r="P2902" s="239" t="str">
        <f t="shared" si="592"/>
        <v/>
      </c>
      <c r="Q2902" s="52" t="str">
        <f t="shared" si="593"/>
        <v/>
      </c>
      <c r="R2902" s="127"/>
      <c r="S2902" s="86"/>
      <c r="T2902" s="127"/>
      <c r="U2902" s="86"/>
      <c r="V2902" s="87">
        <f t="shared" si="585"/>
        <v>0</v>
      </c>
      <c r="W2902" s="130"/>
      <c r="X2902" s="86"/>
      <c r="Y2902" s="86"/>
      <c r="Z2902" s="131"/>
      <c r="AA2902" s="87">
        <f t="shared" si="594"/>
        <v>0</v>
      </c>
      <c r="AB2902" s="127"/>
      <c r="AC2902" s="86"/>
      <c r="AD2902" s="87">
        <f t="shared" si="586"/>
        <v>0</v>
      </c>
      <c r="AE2902" s="127"/>
      <c r="AF2902" s="86"/>
      <c r="AG2902" s="86"/>
      <c r="AH2902" s="131"/>
      <c r="AI2902" s="88">
        <f t="shared" si="587"/>
        <v>0</v>
      </c>
      <c r="AJ2902" s="89" t="str">
        <f>IFERROR(IF(ISNA(MATCH($AV2902,Other_Category_Abbr,0)),INDEX(FGHG_List_Long_GWP,MATCH($AV2902,FGHG_List_Long,0)),INDEX(GWP_Other_Abbr,MATCH($AV2902,Other_Category_Abbr,0)))*SUM(V2902,AA2902,AD2902,AI2902),"")</f>
        <v/>
      </c>
      <c r="AK2902" s="89" t="str">
        <f>IFERROR(IF(ISNA(MATCH($AV2902,Other_Category_Abbr,0)),INDEX(FGHG_List_Long_GWP,MATCH($AV2902,FGHG_List_Long,0)),INDEX(GWP_Other_Abbr,MATCH($AV2902,Other_Category_Abbr,0)))*(T2902*(S2902+U2902)+W2902*(Y2902+X2902)+AD2902+AE2902*(AF2902+AG2902)),"")</f>
        <v/>
      </c>
      <c r="AL2902" s="90" t="str">
        <f t="shared" si="595"/>
        <v/>
      </c>
      <c r="AM2902" s="91" t="str">
        <f t="shared" si="596"/>
        <v/>
      </c>
      <c r="AP2902" s="92" t="b">
        <f t="shared" si="590"/>
        <v>0</v>
      </c>
      <c r="AQ2902" s="92" t="str">
        <f t="shared" si="591"/>
        <v xml:space="preserve"> </v>
      </c>
      <c r="AR2902" s="92" t="str">
        <f>IF(LEN(AQ2902)=1,"",COUNTIF($AQ$19:AQ2902,AQ2902)=1)</f>
        <v/>
      </c>
      <c r="AS2902" s="73"/>
      <c r="AT2902" s="73"/>
      <c r="AU2902" s="73"/>
      <c r="AV2902" s="235" t="str">
        <f>IF($P2902=Lists!$A$13,Lists!$A$29,IF($P2902=Lists!$A$14,Lists!$A$30,$P2902))</f>
        <v/>
      </c>
      <c r="AW2902" s="73"/>
      <c r="AX2902" s="73"/>
    </row>
    <row r="2903" spans="2:50" x14ac:dyDescent="0.3">
      <c r="B2903" s="137">
        <f t="shared" si="597"/>
        <v>2885</v>
      </c>
      <c r="C2903" s="24"/>
      <c r="D2903" s="24"/>
      <c r="E2903" s="24"/>
      <c r="F2903" s="25"/>
      <c r="G2903" s="24"/>
      <c r="H2903" s="30"/>
      <c r="I2903" s="24"/>
      <c r="J2903" s="50" t="str">
        <f t="shared" si="588"/>
        <v/>
      </c>
      <c r="K2903" s="30"/>
      <c r="L2903" s="236"/>
      <c r="M2903" s="30"/>
      <c r="N2903" s="30"/>
      <c r="O2903" s="46" t="str">
        <f t="shared" si="589"/>
        <v/>
      </c>
      <c r="P2903" s="239" t="str">
        <f t="shared" si="592"/>
        <v/>
      </c>
      <c r="Q2903" s="52" t="str">
        <f t="shared" si="593"/>
        <v/>
      </c>
      <c r="R2903" s="127"/>
      <c r="S2903" s="86"/>
      <c r="T2903" s="127"/>
      <c r="U2903" s="86"/>
      <c r="V2903" s="87">
        <f t="shared" si="585"/>
        <v>0</v>
      </c>
      <c r="W2903" s="130"/>
      <c r="X2903" s="86"/>
      <c r="Y2903" s="86"/>
      <c r="Z2903" s="131"/>
      <c r="AA2903" s="87">
        <f t="shared" si="594"/>
        <v>0</v>
      </c>
      <c r="AB2903" s="127"/>
      <c r="AC2903" s="86"/>
      <c r="AD2903" s="87">
        <f t="shared" si="586"/>
        <v>0</v>
      </c>
      <c r="AE2903" s="127"/>
      <c r="AF2903" s="86"/>
      <c r="AG2903" s="86"/>
      <c r="AH2903" s="131"/>
      <c r="AI2903" s="88">
        <f t="shared" si="587"/>
        <v>0</v>
      </c>
      <c r="AJ2903" s="89" t="str">
        <f>IFERROR(IF(ISNA(MATCH($AV2903,Other_Category_Abbr,0)),INDEX(FGHG_List_Long_GWP,MATCH($AV2903,FGHG_List_Long,0)),INDEX(GWP_Other_Abbr,MATCH($AV2903,Other_Category_Abbr,0)))*SUM(V2903,AA2903,AD2903,AI2903),"")</f>
        <v/>
      </c>
      <c r="AK2903" s="89" t="str">
        <f>IFERROR(IF(ISNA(MATCH($AV2903,Other_Category_Abbr,0)),INDEX(FGHG_List_Long_GWP,MATCH($AV2903,FGHG_List_Long,0)),INDEX(GWP_Other_Abbr,MATCH($AV2903,Other_Category_Abbr,0)))*(T2903*(S2903+U2903)+W2903*(Y2903+X2903)+AD2903+AE2903*(AF2903+AG2903)),"")</f>
        <v/>
      </c>
      <c r="AL2903" s="90" t="str">
        <f t="shared" si="595"/>
        <v/>
      </c>
      <c r="AM2903" s="91" t="str">
        <f t="shared" si="596"/>
        <v/>
      </c>
      <c r="AP2903" s="92" t="b">
        <f t="shared" si="590"/>
        <v>0</v>
      </c>
      <c r="AQ2903" s="92" t="str">
        <f t="shared" si="591"/>
        <v xml:space="preserve"> </v>
      </c>
      <c r="AR2903" s="92" t="str">
        <f>IF(LEN(AQ2903)=1,"",COUNTIF($AQ$19:AQ2903,AQ2903)=1)</f>
        <v/>
      </c>
      <c r="AS2903" s="73"/>
      <c r="AT2903" s="73"/>
      <c r="AU2903" s="73"/>
      <c r="AV2903" s="235" t="str">
        <f>IF($P2903=Lists!$A$13,Lists!$A$29,IF($P2903=Lists!$A$14,Lists!$A$30,$P2903))</f>
        <v/>
      </c>
      <c r="AW2903" s="73"/>
      <c r="AX2903" s="73"/>
    </row>
    <row r="2904" spans="2:50" x14ac:dyDescent="0.3">
      <c r="B2904" s="137">
        <f t="shared" si="597"/>
        <v>2886</v>
      </c>
      <c r="C2904" s="24"/>
      <c r="D2904" s="24"/>
      <c r="E2904" s="24"/>
      <c r="F2904" s="25"/>
      <c r="G2904" s="24"/>
      <c r="H2904" s="30"/>
      <c r="I2904" s="24"/>
      <c r="J2904" s="50" t="str">
        <f t="shared" si="588"/>
        <v/>
      </c>
      <c r="K2904" s="30"/>
      <c r="L2904" s="236"/>
      <c r="M2904" s="30"/>
      <c r="N2904" s="30"/>
      <c r="O2904" s="46" t="str">
        <f t="shared" si="589"/>
        <v/>
      </c>
      <c r="P2904" s="239" t="str">
        <f t="shared" si="592"/>
        <v/>
      </c>
      <c r="Q2904" s="52" t="str">
        <f t="shared" si="593"/>
        <v/>
      </c>
      <c r="R2904" s="127"/>
      <c r="S2904" s="86"/>
      <c r="T2904" s="127"/>
      <c r="U2904" s="86"/>
      <c r="V2904" s="87">
        <f t="shared" si="585"/>
        <v>0</v>
      </c>
      <c r="W2904" s="130"/>
      <c r="X2904" s="86"/>
      <c r="Y2904" s="86"/>
      <c r="Z2904" s="131"/>
      <c r="AA2904" s="87">
        <f t="shared" si="594"/>
        <v>0</v>
      </c>
      <c r="AB2904" s="127"/>
      <c r="AC2904" s="86"/>
      <c r="AD2904" s="87">
        <f t="shared" si="586"/>
        <v>0</v>
      </c>
      <c r="AE2904" s="127"/>
      <c r="AF2904" s="86"/>
      <c r="AG2904" s="86"/>
      <c r="AH2904" s="131"/>
      <c r="AI2904" s="88">
        <f t="shared" si="587"/>
        <v>0</v>
      </c>
      <c r="AJ2904" s="89" t="str">
        <f>IFERROR(IF(ISNA(MATCH($AV2904,Other_Category_Abbr,0)),INDEX(FGHG_List_Long_GWP,MATCH($AV2904,FGHG_List_Long,0)),INDEX(GWP_Other_Abbr,MATCH($AV2904,Other_Category_Abbr,0)))*SUM(V2904,AA2904,AD2904,AI2904),"")</f>
        <v/>
      </c>
      <c r="AK2904" s="89" t="str">
        <f>IFERROR(IF(ISNA(MATCH($AV2904,Other_Category_Abbr,0)),INDEX(FGHG_List_Long_GWP,MATCH($AV2904,FGHG_List_Long,0)),INDEX(GWP_Other_Abbr,MATCH($AV2904,Other_Category_Abbr,0)))*(T2904*(S2904+U2904)+W2904*(Y2904+X2904)+AD2904+AE2904*(AF2904+AG2904)),"")</f>
        <v/>
      </c>
      <c r="AL2904" s="90" t="str">
        <f t="shared" si="595"/>
        <v/>
      </c>
      <c r="AM2904" s="91" t="str">
        <f t="shared" si="596"/>
        <v/>
      </c>
      <c r="AP2904" s="92" t="b">
        <f t="shared" si="590"/>
        <v>0</v>
      </c>
      <c r="AQ2904" s="92" t="str">
        <f t="shared" si="591"/>
        <v xml:space="preserve"> </v>
      </c>
      <c r="AR2904" s="92" t="str">
        <f>IF(LEN(AQ2904)=1,"",COUNTIF($AQ$19:AQ2904,AQ2904)=1)</f>
        <v/>
      </c>
      <c r="AS2904" s="73"/>
      <c r="AT2904" s="73"/>
      <c r="AU2904" s="73"/>
      <c r="AV2904" s="235" t="str">
        <f>IF($P2904=Lists!$A$13,Lists!$A$29,IF($P2904=Lists!$A$14,Lists!$A$30,$P2904))</f>
        <v/>
      </c>
      <c r="AW2904" s="73"/>
      <c r="AX2904" s="73"/>
    </row>
    <row r="2905" spans="2:50" x14ac:dyDescent="0.3">
      <c r="B2905" s="137">
        <f t="shared" si="597"/>
        <v>2887</v>
      </c>
      <c r="C2905" s="24"/>
      <c r="D2905" s="24"/>
      <c r="E2905" s="24"/>
      <c r="F2905" s="25"/>
      <c r="G2905" s="24"/>
      <c r="H2905" s="30"/>
      <c r="I2905" s="24"/>
      <c r="J2905" s="50" t="str">
        <f t="shared" si="588"/>
        <v/>
      </c>
      <c r="K2905" s="30"/>
      <c r="L2905" s="236"/>
      <c r="M2905" s="30"/>
      <c r="N2905" s="30"/>
      <c r="O2905" s="46" t="str">
        <f t="shared" si="589"/>
        <v/>
      </c>
      <c r="P2905" s="239" t="str">
        <f t="shared" si="592"/>
        <v/>
      </c>
      <c r="Q2905" s="52" t="str">
        <f t="shared" si="593"/>
        <v/>
      </c>
      <c r="R2905" s="127"/>
      <c r="S2905" s="86"/>
      <c r="T2905" s="127"/>
      <c r="U2905" s="86"/>
      <c r="V2905" s="87">
        <f t="shared" si="585"/>
        <v>0</v>
      </c>
      <c r="W2905" s="130"/>
      <c r="X2905" s="86"/>
      <c r="Y2905" s="86"/>
      <c r="Z2905" s="131"/>
      <c r="AA2905" s="87">
        <f t="shared" si="594"/>
        <v>0</v>
      </c>
      <c r="AB2905" s="127"/>
      <c r="AC2905" s="86"/>
      <c r="AD2905" s="87">
        <f t="shared" si="586"/>
        <v>0</v>
      </c>
      <c r="AE2905" s="127"/>
      <c r="AF2905" s="86"/>
      <c r="AG2905" s="86"/>
      <c r="AH2905" s="131"/>
      <c r="AI2905" s="88">
        <f t="shared" si="587"/>
        <v>0</v>
      </c>
      <c r="AJ2905" s="89" t="str">
        <f>IFERROR(IF(ISNA(MATCH($AV2905,Other_Category_Abbr,0)),INDEX(FGHG_List_Long_GWP,MATCH($AV2905,FGHG_List_Long,0)),INDEX(GWP_Other_Abbr,MATCH($AV2905,Other_Category_Abbr,0)))*SUM(V2905,AA2905,AD2905,AI2905),"")</f>
        <v/>
      </c>
      <c r="AK2905" s="89" t="str">
        <f>IFERROR(IF(ISNA(MATCH($AV2905,Other_Category_Abbr,0)),INDEX(FGHG_List_Long_GWP,MATCH($AV2905,FGHG_List_Long,0)),INDEX(GWP_Other_Abbr,MATCH($AV2905,Other_Category_Abbr,0)))*(T2905*(S2905+U2905)+W2905*(Y2905+X2905)+AD2905+AE2905*(AF2905+AG2905)),"")</f>
        <v/>
      </c>
      <c r="AL2905" s="90" t="str">
        <f t="shared" si="595"/>
        <v/>
      </c>
      <c r="AM2905" s="91" t="str">
        <f t="shared" si="596"/>
        <v/>
      </c>
      <c r="AP2905" s="92" t="b">
        <f t="shared" si="590"/>
        <v>0</v>
      </c>
      <c r="AQ2905" s="92" t="str">
        <f t="shared" si="591"/>
        <v xml:space="preserve"> </v>
      </c>
      <c r="AR2905" s="92" t="str">
        <f>IF(LEN(AQ2905)=1,"",COUNTIF($AQ$19:AQ2905,AQ2905)=1)</f>
        <v/>
      </c>
      <c r="AS2905" s="73"/>
      <c r="AT2905" s="73"/>
      <c r="AU2905" s="73"/>
      <c r="AV2905" s="235" t="str">
        <f>IF($P2905=Lists!$A$13,Lists!$A$29,IF($P2905=Lists!$A$14,Lists!$A$30,$P2905))</f>
        <v/>
      </c>
      <c r="AW2905" s="73"/>
      <c r="AX2905" s="73"/>
    </row>
    <row r="2906" spans="2:50" x14ac:dyDescent="0.3">
      <c r="B2906" s="137">
        <f t="shared" si="597"/>
        <v>2888</v>
      </c>
      <c r="C2906" s="24"/>
      <c r="D2906" s="24"/>
      <c r="E2906" s="24"/>
      <c r="F2906" s="25"/>
      <c r="G2906" s="24"/>
      <c r="H2906" s="30"/>
      <c r="I2906" s="24"/>
      <c r="J2906" s="50" t="str">
        <f t="shared" si="588"/>
        <v/>
      </c>
      <c r="K2906" s="30"/>
      <c r="L2906" s="236"/>
      <c r="M2906" s="30"/>
      <c r="N2906" s="30"/>
      <c r="O2906" s="46" t="str">
        <f t="shared" si="589"/>
        <v/>
      </c>
      <c r="P2906" s="239" t="str">
        <f t="shared" si="592"/>
        <v/>
      </c>
      <c r="Q2906" s="52" t="str">
        <f t="shared" si="593"/>
        <v/>
      </c>
      <c r="R2906" s="127"/>
      <c r="S2906" s="86"/>
      <c r="T2906" s="127"/>
      <c r="U2906" s="86"/>
      <c r="V2906" s="87">
        <f t="shared" si="585"/>
        <v>0</v>
      </c>
      <c r="W2906" s="130"/>
      <c r="X2906" s="86"/>
      <c r="Y2906" s="86"/>
      <c r="Z2906" s="131"/>
      <c r="AA2906" s="87">
        <f t="shared" si="594"/>
        <v>0</v>
      </c>
      <c r="AB2906" s="127"/>
      <c r="AC2906" s="86"/>
      <c r="AD2906" s="87">
        <f t="shared" si="586"/>
        <v>0</v>
      </c>
      <c r="AE2906" s="127"/>
      <c r="AF2906" s="86"/>
      <c r="AG2906" s="86"/>
      <c r="AH2906" s="131"/>
      <c r="AI2906" s="88">
        <f t="shared" si="587"/>
        <v>0</v>
      </c>
      <c r="AJ2906" s="89" t="str">
        <f>IFERROR(IF(ISNA(MATCH($AV2906,Other_Category_Abbr,0)),INDEX(FGHG_List_Long_GWP,MATCH($AV2906,FGHG_List_Long,0)),INDEX(GWP_Other_Abbr,MATCH($AV2906,Other_Category_Abbr,0)))*SUM(V2906,AA2906,AD2906,AI2906),"")</f>
        <v/>
      </c>
      <c r="AK2906" s="89" t="str">
        <f>IFERROR(IF(ISNA(MATCH($AV2906,Other_Category_Abbr,0)),INDEX(FGHG_List_Long_GWP,MATCH($AV2906,FGHG_List_Long,0)),INDEX(GWP_Other_Abbr,MATCH($AV2906,Other_Category_Abbr,0)))*(T2906*(S2906+U2906)+W2906*(Y2906+X2906)+AD2906+AE2906*(AF2906+AG2906)),"")</f>
        <v/>
      </c>
      <c r="AL2906" s="90" t="str">
        <f t="shared" si="595"/>
        <v/>
      </c>
      <c r="AM2906" s="91" t="str">
        <f t="shared" si="596"/>
        <v/>
      </c>
      <c r="AP2906" s="92" t="b">
        <f t="shared" si="590"/>
        <v>0</v>
      </c>
      <c r="AQ2906" s="92" t="str">
        <f t="shared" si="591"/>
        <v xml:space="preserve"> </v>
      </c>
      <c r="AR2906" s="92" t="str">
        <f>IF(LEN(AQ2906)=1,"",COUNTIF($AQ$19:AQ2906,AQ2906)=1)</f>
        <v/>
      </c>
      <c r="AS2906" s="73"/>
      <c r="AT2906" s="73"/>
      <c r="AU2906" s="73"/>
      <c r="AV2906" s="235" t="str">
        <f>IF($P2906=Lists!$A$13,Lists!$A$29,IF($P2906=Lists!$A$14,Lists!$A$30,$P2906))</f>
        <v/>
      </c>
      <c r="AW2906" s="73"/>
      <c r="AX2906" s="73"/>
    </row>
    <row r="2907" spans="2:50" x14ac:dyDescent="0.3">
      <c r="B2907" s="137">
        <f t="shared" si="597"/>
        <v>2889</v>
      </c>
      <c r="C2907" s="24"/>
      <c r="D2907" s="24"/>
      <c r="E2907" s="24"/>
      <c r="F2907" s="25"/>
      <c r="G2907" s="24"/>
      <c r="H2907" s="30"/>
      <c r="I2907" s="24"/>
      <c r="J2907" s="50" t="str">
        <f t="shared" si="588"/>
        <v/>
      </c>
      <c r="K2907" s="30"/>
      <c r="L2907" s="236"/>
      <c r="M2907" s="30"/>
      <c r="N2907" s="30"/>
      <c r="O2907" s="46" t="str">
        <f t="shared" si="589"/>
        <v/>
      </c>
      <c r="P2907" s="239" t="str">
        <f t="shared" si="592"/>
        <v/>
      </c>
      <c r="Q2907" s="52" t="str">
        <f t="shared" si="593"/>
        <v/>
      </c>
      <c r="R2907" s="127"/>
      <c r="S2907" s="86"/>
      <c r="T2907" s="127"/>
      <c r="U2907" s="86"/>
      <c r="V2907" s="87">
        <f t="shared" si="585"/>
        <v>0</v>
      </c>
      <c r="W2907" s="130"/>
      <c r="X2907" s="86"/>
      <c r="Y2907" s="86"/>
      <c r="Z2907" s="131"/>
      <c r="AA2907" s="87">
        <f t="shared" si="594"/>
        <v>0</v>
      </c>
      <c r="AB2907" s="127"/>
      <c r="AC2907" s="86"/>
      <c r="AD2907" s="87">
        <f t="shared" si="586"/>
        <v>0</v>
      </c>
      <c r="AE2907" s="127"/>
      <c r="AF2907" s="86"/>
      <c r="AG2907" s="86"/>
      <c r="AH2907" s="131"/>
      <c r="AI2907" s="88">
        <f t="shared" si="587"/>
        <v>0</v>
      </c>
      <c r="AJ2907" s="89" t="str">
        <f>IFERROR(IF(ISNA(MATCH($AV2907,Other_Category_Abbr,0)),INDEX(FGHG_List_Long_GWP,MATCH($AV2907,FGHG_List_Long,0)),INDEX(GWP_Other_Abbr,MATCH($AV2907,Other_Category_Abbr,0)))*SUM(V2907,AA2907,AD2907,AI2907),"")</f>
        <v/>
      </c>
      <c r="AK2907" s="89" t="str">
        <f>IFERROR(IF(ISNA(MATCH($AV2907,Other_Category_Abbr,0)),INDEX(FGHG_List_Long_GWP,MATCH($AV2907,FGHG_List_Long,0)),INDEX(GWP_Other_Abbr,MATCH($AV2907,Other_Category_Abbr,0)))*(T2907*(S2907+U2907)+W2907*(Y2907+X2907)+AD2907+AE2907*(AF2907+AG2907)),"")</f>
        <v/>
      </c>
      <c r="AL2907" s="90" t="str">
        <f t="shared" si="595"/>
        <v/>
      </c>
      <c r="AM2907" s="91" t="str">
        <f t="shared" si="596"/>
        <v/>
      </c>
      <c r="AP2907" s="92" t="b">
        <f t="shared" si="590"/>
        <v>0</v>
      </c>
      <c r="AQ2907" s="92" t="str">
        <f t="shared" si="591"/>
        <v xml:space="preserve"> </v>
      </c>
      <c r="AR2907" s="92" t="str">
        <f>IF(LEN(AQ2907)=1,"",COUNTIF($AQ$19:AQ2907,AQ2907)=1)</f>
        <v/>
      </c>
      <c r="AS2907" s="73"/>
      <c r="AT2907" s="73"/>
      <c r="AU2907" s="73"/>
      <c r="AV2907" s="235" t="str">
        <f>IF($P2907=Lists!$A$13,Lists!$A$29,IF($P2907=Lists!$A$14,Lists!$A$30,$P2907))</f>
        <v/>
      </c>
      <c r="AW2907" s="73"/>
      <c r="AX2907" s="73"/>
    </row>
    <row r="2908" spans="2:50" x14ac:dyDescent="0.3">
      <c r="B2908" s="137">
        <f t="shared" si="597"/>
        <v>2890</v>
      </c>
      <c r="C2908" s="24"/>
      <c r="D2908" s="24"/>
      <c r="E2908" s="24"/>
      <c r="F2908" s="25"/>
      <c r="G2908" s="24"/>
      <c r="H2908" s="30"/>
      <c r="I2908" s="24"/>
      <c r="J2908" s="50" t="str">
        <f t="shared" si="588"/>
        <v/>
      </c>
      <c r="K2908" s="30"/>
      <c r="L2908" s="236"/>
      <c r="M2908" s="30"/>
      <c r="N2908" s="30"/>
      <c r="O2908" s="46" t="str">
        <f t="shared" si="589"/>
        <v/>
      </c>
      <c r="P2908" s="239" t="str">
        <f t="shared" si="592"/>
        <v/>
      </c>
      <c r="Q2908" s="52" t="str">
        <f t="shared" si="593"/>
        <v/>
      </c>
      <c r="R2908" s="127"/>
      <c r="S2908" s="86"/>
      <c r="T2908" s="127"/>
      <c r="U2908" s="86"/>
      <c r="V2908" s="87">
        <f t="shared" si="585"/>
        <v>0</v>
      </c>
      <c r="W2908" s="130"/>
      <c r="X2908" s="86"/>
      <c r="Y2908" s="86"/>
      <c r="Z2908" s="131"/>
      <c r="AA2908" s="87">
        <f t="shared" si="594"/>
        <v>0</v>
      </c>
      <c r="AB2908" s="127"/>
      <c r="AC2908" s="86"/>
      <c r="AD2908" s="87">
        <f t="shared" si="586"/>
        <v>0</v>
      </c>
      <c r="AE2908" s="127"/>
      <c r="AF2908" s="86"/>
      <c r="AG2908" s="86"/>
      <c r="AH2908" s="131"/>
      <c r="AI2908" s="88">
        <f t="shared" si="587"/>
        <v>0</v>
      </c>
      <c r="AJ2908" s="89" t="str">
        <f>IFERROR(IF(ISNA(MATCH($AV2908,Other_Category_Abbr,0)),INDEX(FGHG_List_Long_GWP,MATCH($AV2908,FGHG_List_Long,0)),INDEX(GWP_Other_Abbr,MATCH($AV2908,Other_Category_Abbr,0)))*SUM(V2908,AA2908,AD2908,AI2908),"")</f>
        <v/>
      </c>
      <c r="AK2908" s="89" t="str">
        <f>IFERROR(IF(ISNA(MATCH($AV2908,Other_Category_Abbr,0)),INDEX(FGHG_List_Long_GWP,MATCH($AV2908,FGHG_List_Long,0)),INDEX(GWP_Other_Abbr,MATCH($AV2908,Other_Category_Abbr,0)))*(T2908*(S2908+U2908)+W2908*(Y2908+X2908)+AD2908+AE2908*(AF2908+AG2908)),"")</f>
        <v/>
      </c>
      <c r="AL2908" s="90" t="str">
        <f t="shared" si="595"/>
        <v/>
      </c>
      <c r="AM2908" s="91" t="str">
        <f t="shared" si="596"/>
        <v/>
      </c>
      <c r="AP2908" s="92" t="b">
        <f t="shared" si="590"/>
        <v>0</v>
      </c>
      <c r="AQ2908" s="92" t="str">
        <f t="shared" si="591"/>
        <v xml:space="preserve"> </v>
      </c>
      <c r="AR2908" s="92" t="str">
        <f>IF(LEN(AQ2908)=1,"",COUNTIF($AQ$19:AQ2908,AQ2908)=1)</f>
        <v/>
      </c>
      <c r="AS2908" s="73"/>
      <c r="AT2908" s="73"/>
      <c r="AU2908" s="73"/>
      <c r="AV2908" s="235" t="str">
        <f>IF($P2908=Lists!$A$13,Lists!$A$29,IF($P2908=Lists!$A$14,Lists!$A$30,$P2908))</f>
        <v/>
      </c>
      <c r="AW2908" s="73"/>
      <c r="AX2908" s="73"/>
    </row>
    <row r="2909" spans="2:50" x14ac:dyDescent="0.3">
      <c r="B2909" s="137">
        <f t="shared" si="597"/>
        <v>2891</v>
      </c>
      <c r="C2909" s="24"/>
      <c r="D2909" s="24"/>
      <c r="E2909" s="24"/>
      <c r="F2909" s="25"/>
      <c r="G2909" s="24"/>
      <c r="H2909" s="30"/>
      <c r="I2909" s="24"/>
      <c r="J2909" s="50" t="str">
        <f t="shared" si="588"/>
        <v/>
      </c>
      <c r="K2909" s="30"/>
      <c r="L2909" s="236"/>
      <c r="M2909" s="30"/>
      <c r="N2909" s="30"/>
      <c r="O2909" s="46" t="str">
        <f t="shared" si="589"/>
        <v/>
      </c>
      <c r="P2909" s="239" t="str">
        <f t="shared" si="592"/>
        <v/>
      </c>
      <c r="Q2909" s="52" t="str">
        <f t="shared" si="593"/>
        <v/>
      </c>
      <c r="R2909" s="127"/>
      <c r="S2909" s="86"/>
      <c r="T2909" s="127"/>
      <c r="U2909" s="86"/>
      <c r="V2909" s="87">
        <f t="shared" si="585"/>
        <v>0</v>
      </c>
      <c r="W2909" s="130"/>
      <c r="X2909" s="86"/>
      <c r="Y2909" s="86"/>
      <c r="Z2909" s="131"/>
      <c r="AA2909" s="87">
        <f t="shared" si="594"/>
        <v>0</v>
      </c>
      <c r="AB2909" s="127"/>
      <c r="AC2909" s="86"/>
      <c r="AD2909" s="87">
        <f t="shared" si="586"/>
        <v>0</v>
      </c>
      <c r="AE2909" s="127"/>
      <c r="AF2909" s="86"/>
      <c r="AG2909" s="86"/>
      <c r="AH2909" s="131"/>
      <c r="AI2909" s="88">
        <f t="shared" si="587"/>
        <v>0</v>
      </c>
      <c r="AJ2909" s="89" t="str">
        <f>IFERROR(IF(ISNA(MATCH($AV2909,Other_Category_Abbr,0)),INDEX(FGHG_List_Long_GWP,MATCH($AV2909,FGHG_List_Long,0)),INDEX(GWP_Other_Abbr,MATCH($AV2909,Other_Category_Abbr,0)))*SUM(V2909,AA2909,AD2909,AI2909),"")</f>
        <v/>
      </c>
      <c r="AK2909" s="89" t="str">
        <f>IFERROR(IF(ISNA(MATCH($AV2909,Other_Category_Abbr,0)),INDEX(FGHG_List_Long_GWP,MATCH($AV2909,FGHG_List_Long,0)),INDEX(GWP_Other_Abbr,MATCH($AV2909,Other_Category_Abbr,0)))*(T2909*(S2909+U2909)+W2909*(Y2909+X2909)+AD2909+AE2909*(AF2909+AG2909)),"")</f>
        <v/>
      </c>
      <c r="AL2909" s="90" t="str">
        <f t="shared" si="595"/>
        <v/>
      </c>
      <c r="AM2909" s="91" t="str">
        <f t="shared" si="596"/>
        <v/>
      </c>
      <c r="AP2909" s="92" t="b">
        <f t="shared" si="590"/>
        <v>0</v>
      </c>
      <c r="AQ2909" s="92" t="str">
        <f t="shared" si="591"/>
        <v xml:space="preserve"> </v>
      </c>
      <c r="AR2909" s="92" t="str">
        <f>IF(LEN(AQ2909)=1,"",COUNTIF($AQ$19:AQ2909,AQ2909)=1)</f>
        <v/>
      </c>
      <c r="AS2909" s="73"/>
      <c r="AT2909" s="73"/>
      <c r="AU2909" s="73"/>
      <c r="AV2909" s="235" t="str">
        <f>IF($P2909=Lists!$A$13,Lists!$A$29,IF($P2909=Lists!$A$14,Lists!$A$30,$P2909))</f>
        <v/>
      </c>
      <c r="AW2909" s="73"/>
      <c r="AX2909" s="73"/>
    </row>
    <row r="2910" spans="2:50" x14ac:dyDescent="0.3">
      <c r="B2910" s="137">
        <f t="shared" si="597"/>
        <v>2892</v>
      </c>
      <c r="C2910" s="24"/>
      <c r="D2910" s="24"/>
      <c r="E2910" s="24"/>
      <c r="F2910" s="25"/>
      <c r="G2910" s="24"/>
      <c r="H2910" s="30"/>
      <c r="I2910" s="24"/>
      <c r="J2910" s="50" t="str">
        <f t="shared" si="588"/>
        <v/>
      </c>
      <c r="K2910" s="30"/>
      <c r="L2910" s="236"/>
      <c r="M2910" s="30"/>
      <c r="N2910" s="30"/>
      <c r="O2910" s="46" t="str">
        <f t="shared" si="589"/>
        <v/>
      </c>
      <c r="P2910" s="239" t="str">
        <f t="shared" si="592"/>
        <v/>
      </c>
      <c r="Q2910" s="52" t="str">
        <f t="shared" si="593"/>
        <v/>
      </c>
      <c r="R2910" s="127"/>
      <c r="S2910" s="86"/>
      <c r="T2910" s="127"/>
      <c r="U2910" s="86"/>
      <c r="V2910" s="87">
        <f t="shared" si="585"/>
        <v>0</v>
      </c>
      <c r="W2910" s="130"/>
      <c r="X2910" s="86"/>
      <c r="Y2910" s="86"/>
      <c r="Z2910" s="131"/>
      <c r="AA2910" s="87">
        <f t="shared" si="594"/>
        <v>0</v>
      </c>
      <c r="AB2910" s="127"/>
      <c r="AC2910" s="86"/>
      <c r="AD2910" s="87">
        <f t="shared" si="586"/>
        <v>0</v>
      </c>
      <c r="AE2910" s="127"/>
      <c r="AF2910" s="86"/>
      <c r="AG2910" s="86"/>
      <c r="AH2910" s="131"/>
      <c r="AI2910" s="88">
        <f t="shared" si="587"/>
        <v>0</v>
      </c>
      <c r="AJ2910" s="89" t="str">
        <f>IFERROR(IF(ISNA(MATCH($AV2910,Other_Category_Abbr,0)),INDEX(FGHG_List_Long_GWP,MATCH($AV2910,FGHG_List_Long,0)),INDEX(GWP_Other_Abbr,MATCH($AV2910,Other_Category_Abbr,0)))*SUM(V2910,AA2910,AD2910,AI2910),"")</f>
        <v/>
      </c>
      <c r="AK2910" s="89" t="str">
        <f>IFERROR(IF(ISNA(MATCH($AV2910,Other_Category_Abbr,0)),INDEX(FGHG_List_Long_GWP,MATCH($AV2910,FGHG_List_Long,0)),INDEX(GWP_Other_Abbr,MATCH($AV2910,Other_Category_Abbr,0)))*(T2910*(S2910+U2910)+W2910*(Y2910+X2910)+AD2910+AE2910*(AF2910+AG2910)),"")</f>
        <v/>
      </c>
      <c r="AL2910" s="90" t="str">
        <f t="shared" si="595"/>
        <v/>
      </c>
      <c r="AM2910" s="91" t="str">
        <f t="shared" si="596"/>
        <v/>
      </c>
      <c r="AP2910" s="92" t="b">
        <f t="shared" si="590"/>
        <v>0</v>
      </c>
      <c r="AQ2910" s="92" t="str">
        <f t="shared" si="591"/>
        <v xml:space="preserve"> </v>
      </c>
      <c r="AR2910" s="92" t="str">
        <f>IF(LEN(AQ2910)=1,"",COUNTIF($AQ$19:AQ2910,AQ2910)=1)</f>
        <v/>
      </c>
      <c r="AS2910" s="73"/>
      <c r="AT2910" s="73"/>
      <c r="AU2910" s="73"/>
      <c r="AV2910" s="235" t="str">
        <f>IF($P2910=Lists!$A$13,Lists!$A$29,IF($P2910=Lists!$A$14,Lists!$A$30,$P2910))</f>
        <v/>
      </c>
      <c r="AW2910" s="73"/>
      <c r="AX2910" s="73"/>
    </row>
    <row r="2911" spans="2:50" x14ac:dyDescent="0.3">
      <c r="B2911" s="137">
        <f t="shared" si="597"/>
        <v>2893</v>
      </c>
      <c r="C2911" s="24"/>
      <c r="D2911" s="24"/>
      <c r="E2911" s="24"/>
      <c r="F2911" s="25"/>
      <c r="G2911" s="24"/>
      <c r="H2911" s="30"/>
      <c r="I2911" s="24"/>
      <c r="J2911" s="50" t="str">
        <f t="shared" si="588"/>
        <v/>
      </c>
      <c r="K2911" s="30"/>
      <c r="L2911" s="236"/>
      <c r="M2911" s="30"/>
      <c r="N2911" s="30"/>
      <c r="O2911" s="46" t="str">
        <f t="shared" si="589"/>
        <v/>
      </c>
      <c r="P2911" s="239" t="str">
        <f t="shared" si="592"/>
        <v/>
      </c>
      <c r="Q2911" s="52" t="str">
        <f t="shared" si="593"/>
        <v/>
      </c>
      <c r="R2911" s="127"/>
      <c r="S2911" s="86"/>
      <c r="T2911" s="127"/>
      <c r="U2911" s="86"/>
      <c r="V2911" s="87">
        <f t="shared" si="585"/>
        <v>0</v>
      </c>
      <c r="W2911" s="130"/>
      <c r="X2911" s="86"/>
      <c r="Y2911" s="86"/>
      <c r="Z2911" s="131"/>
      <c r="AA2911" s="87">
        <f t="shared" si="594"/>
        <v>0</v>
      </c>
      <c r="AB2911" s="127"/>
      <c r="AC2911" s="86"/>
      <c r="AD2911" s="87">
        <f t="shared" si="586"/>
        <v>0</v>
      </c>
      <c r="AE2911" s="127"/>
      <c r="AF2911" s="86"/>
      <c r="AG2911" s="86"/>
      <c r="AH2911" s="131"/>
      <c r="AI2911" s="88">
        <f t="shared" si="587"/>
        <v>0</v>
      </c>
      <c r="AJ2911" s="89" t="str">
        <f>IFERROR(IF(ISNA(MATCH($AV2911,Other_Category_Abbr,0)),INDEX(FGHG_List_Long_GWP,MATCH($AV2911,FGHG_List_Long,0)),INDEX(GWP_Other_Abbr,MATCH($AV2911,Other_Category_Abbr,0)))*SUM(V2911,AA2911,AD2911,AI2911),"")</f>
        <v/>
      </c>
      <c r="AK2911" s="89" t="str">
        <f>IFERROR(IF(ISNA(MATCH($AV2911,Other_Category_Abbr,0)),INDEX(FGHG_List_Long_GWP,MATCH($AV2911,FGHG_List_Long,0)),INDEX(GWP_Other_Abbr,MATCH($AV2911,Other_Category_Abbr,0)))*(T2911*(S2911+U2911)+W2911*(Y2911+X2911)+AD2911+AE2911*(AF2911+AG2911)),"")</f>
        <v/>
      </c>
      <c r="AL2911" s="90" t="str">
        <f t="shared" si="595"/>
        <v/>
      </c>
      <c r="AM2911" s="91" t="str">
        <f t="shared" si="596"/>
        <v/>
      </c>
      <c r="AP2911" s="92" t="b">
        <f t="shared" si="590"/>
        <v>0</v>
      </c>
      <c r="AQ2911" s="92" t="str">
        <f t="shared" si="591"/>
        <v xml:space="preserve"> </v>
      </c>
      <c r="AR2911" s="92" t="str">
        <f>IF(LEN(AQ2911)=1,"",COUNTIF($AQ$19:AQ2911,AQ2911)=1)</f>
        <v/>
      </c>
      <c r="AS2911" s="73"/>
      <c r="AT2911" s="73"/>
      <c r="AU2911" s="73"/>
      <c r="AV2911" s="235" t="str">
        <f>IF($P2911=Lists!$A$13,Lists!$A$29,IF($P2911=Lists!$A$14,Lists!$A$30,$P2911))</f>
        <v/>
      </c>
      <c r="AW2911" s="73"/>
      <c r="AX2911" s="73"/>
    </row>
    <row r="2912" spans="2:50" x14ac:dyDescent="0.3">
      <c r="B2912" s="137">
        <f t="shared" si="597"/>
        <v>2894</v>
      </c>
      <c r="C2912" s="24"/>
      <c r="D2912" s="24"/>
      <c r="E2912" s="24"/>
      <c r="F2912" s="25"/>
      <c r="G2912" s="24"/>
      <c r="H2912" s="30"/>
      <c r="I2912" s="24"/>
      <c r="J2912" s="50" t="str">
        <f t="shared" si="588"/>
        <v/>
      </c>
      <c r="K2912" s="30"/>
      <c r="L2912" s="236"/>
      <c r="M2912" s="30"/>
      <c r="N2912" s="30"/>
      <c r="O2912" s="46" t="str">
        <f t="shared" si="589"/>
        <v/>
      </c>
      <c r="P2912" s="239" t="str">
        <f t="shared" si="592"/>
        <v/>
      </c>
      <c r="Q2912" s="52" t="str">
        <f t="shared" si="593"/>
        <v/>
      </c>
      <c r="R2912" s="127"/>
      <c r="S2912" s="86"/>
      <c r="T2912" s="127"/>
      <c r="U2912" s="86"/>
      <c r="V2912" s="87">
        <f t="shared" si="585"/>
        <v>0</v>
      </c>
      <c r="W2912" s="130"/>
      <c r="X2912" s="86"/>
      <c r="Y2912" s="86"/>
      <c r="Z2912" s="131"/>
      <c r="AA2912" s="87">
        <f t="shared" si="594"/>
        <v>0</v>
      </c>
      <c r="AB2912" s="127"/>
      <c r="AC2912" s="86"/>
      <c r="AD2912" s="87">
        <f t="shared" si="586"/>
        <v>0</v>
      </c>
      <c r="AE2912" s="127"/>
      <c r="AF2912" s="86"/>
      <c r="AG2912" s="86"/>
      <c r="AH2912" s="131"/>
      <c r="AI2912" s="88">
        <f t="shared" si="587"/>
        <v>0</v>
      </c>
      <c r="AJ2912" s="89" t="str">
        <f>IFERROR(IF(ISNA(MATCH($AV2912,Other_Category_Abbr,0)),INDEX(FGHG_List_Long_GWP,MATCH($AV2912,FGHG_List_Long,0)),INDEX(GWP_Other_Abbr,MATCH($AV2912,Other_Category_Abbr,0)))*SUM(V2912,AA2912,AD2912,AI2912),"")</f>
        <v/>
      </c>
      <c r="AK2912" s="89" t="str">
        <f>IFERROR(IF(ISNA(MATCH($AV2912,Other_Category_Abbr,0)),INDEX(FGHG_List_Long_GWP,MATCH($AV2912,FGHG_List_Long,0)),INDEX(GWP_Other_Abbr,MATCH($AV2912,Other_Category_Abbr,0)))*(T2912*(S2912+U2912)+W2912*(Y2912+X2912)+AD2912+AE2912*(AF2912+AG2912)),"")</f>
        <v/>
      </c>
      <c r="AL2912" s="90" t="str">
        <f t="shared" si="595"/>
        <v/>
      </c>
      <c r="AM2912" s="91" t="str">
        <f t="shared" si="596"/>
        <v/>
      </c>
      <c r="AP2912" s="92" t="b">
        <f t="shared" si="590"/>
        <v>0</v>
      </c>
      <c r="AQ2912" s="92" t="str">
        <f t="shared" si="591"/>
        <v xml:space="preserve"> </v>
      </c>
      <c r="AR2912" s="92" t="str">
        <f>IF(LEN(AQ2912)=1,"",COUNTIF($AQ$19:AQ2912,AQ2912)=1)</f>
        <v/>
      </c>
      <c r="AS2912" s="73"/>
      <c r="AT2912" s="73"/>
      <c r="AU2912" s="73"/>
      <c r="AV2912" s="235" t="str">
        <f>IF($P2912=Lists!$A$13,Lists!$A$29,IF($P2912=Lists!$A$14,Lists!$A$30,$P2912))</f>
        <v/>
      </c>
      <c r="AW2912" s="73"/>
      <c r="AX2912" s="73"/>
    </row>
    <row r="2913" spans="2:50" x14ac:dyDescent="0.3">
      <c r="B2913" s="137">
        <f t="shared" si="597"/>
        <v>2895</v>
      </c>
      <c r="C2913" s="24"/>
      <c r="D2913" s="24"/>
      <c r="E2913" s="24"/>
      <c r="F2913" s="25"/>
      <c r="G2913" s="24"/>
      <c r="H2913" s="30"/>
      <c r="I2913" s="24"/>
      <c r="J2913" s="50" t="str">
        <f t="shared" si="588"/>
        <v/>
      </c>
      <c r="K2913" s="30"/>
      <c r="L2913" s="236"/>
      <c r="M2913" s="30"/>
      <c r="N2913" s="30"/>
      <c r="O2913" s="46" t="str">
        <f t="shared" si="589"/>
        <v/>
      </c>
      <c r="P2913" s="239" t="str">
        <f t="shared" si="592"/>
        <v/>
      </c>
      <c r="Q2913" s="52" t="str">
        <f t="shared" si="593"/>
        <v/>
      </c>
      <c r="R2913" s="127"/>
      <c r="S2913" s="86"/>
      <c r="T2913" s="127"/>
      <c r="U2913" s="86"/>
      <c r="V2913" s="87">
        <f t="shared" si="585"/>
        <v>0</v>
      </c>
      <c r="W2913" s="130"/>
      <c r="X2913" s="86"/>
      <c r="Y2913" s="86"/>
      <c r="Z2913" s="131"/>
      <c r="AA2913" s="87">
        <f t="shared" si="594"/>
        <v>0</v>
      </c>
      <c r="AB2913" s="127"/>
      <c r="AC2913" s="86"/>
      <c r="AD2913" s="87">
        <f t="shared" si="586"/>
        <v>0</v>
      </c>
      <c r="AE2913" s="127"/>
      <c r="AF2913" s="86"/>
      <c r="AG2913" s="86"/>
      <c r="AH2913" s="131"/>
      <c r="AI2913" s="88">
        <f t="shared" si="587"/>
        <v>0</v>
      </c>
      <c r="AJ2913" s="89" t="str">
        <f>IFERROR(IF(ISNA(MATCH($AV2913,Other_Category_Abbr,0)),INDEX(FGHG_List_Long_GWP,MATCH($AV2913,FGHG_List_Long,0)),INDEX(GWP_Other_Abbr,MATCH($AV2913,Other_Category_Abbr,0)))*SUM(V2913,AA2913,AD2913,AI2913),"")</f>
        <v/>
      </c>
      <c r="AK2913" s="89" t="str">
        <f>IFERROR(IF(ISNA(MATCH($AV2913,Other_Category_Abbr,0)),INDEX(FGHG_List_Long_GWP,MATCH($AV2913,FGHG_List_Long,0)),INDEX(GWP_Other_Abbr,MATCH($AV2913,Other_Category_Abbr,0)))*(T2913*(S2913+U2913)+W2913*(Y2913+X2913)+AD2913+AE2913*(AF2913+AG2913)),"")</f>
        <v/>
      </c>
      <c r="AL2913" s="90" t="str">
        <f t="shared" si="595"/>
        <v/>
      </c>
      <c r="AM2913" s="91" t="str">
        <f t="shared" si="596"/>
        <v/>
      </c>
      <c r="AP2913" s="92" t="b">
        <f t="shared" si="590"/>
        <v>0</v>
      </c>
      <c r="AQ2913" s="92" t="str">
        <f t="shared" si="591"/>
        <v xml:space="preserve"> </v>
      </c>
      <c r="AR2913" s="92" t="str">
        <f>IF(LEN(AQ2913)=1,"",COUNTIF($AQ$19:AQ2913,AQ2913)=1)</f>
        <v/>
      </c>
      <c r="AS2913" s="73"/>
      <c r="AT2913" s="73"/>
      <c r="AU2913" s="73"/>
      <c r="AV2913" s="235" t="str">
        <f>IF($P2913=Lists!$A$13,Lists!$A$29,IF($P2913=Lists!$A$14,Lists!$A$30,$P2913))</f>
        <v/>
      </c>
      <c r="AW2913" s="73"/>
      <c r="AX2913" s="73"/>
    </row>
    <row r="2914" spans="2:50" x14ac:dyDescent="0.3">
      <c r="B2914" s="137">
        <f t="shared" si="597"/>
        <v>2896</v>
      </c>
      <c r="C2914" s="24"/>
      <c r="D2914" s="24"/>
      <c r="E2914" s="24"/>
      <c r="F2914" s="25"/>
      <c r="G2914" s="24"/>
      <c r="H2914" s="30"/>
      <c r="I2914" s="24"/>
      <c r="J2914" s="50" t="str">
        <f t="shared" si="588"/>
        <v/>
      </c>
      <c r="K2914" s="30"/>
      <c r="L2914" s="236"/>
      <c r="M2914" s="30"/>
      <c r="N2914" s="30"/>
      <c r="O2914" s="46" t="str">
        <f t="shared" si="589"/>
        <v/>
      </c>
      <c r="P2914" s="239" t="str">
        <f t="shared" si="592"/>
        <v/>
      </c>
      <c r="Q2914" s="52" t="str">
        <f t="shared" si="593"/>
        <v/>
      </c>
      <c r="R2914" s="127"/>
      <c r="S2914" s="86"/>
      <c r="T2914" s="127"/>
      <c r="U2914" s="86"/>
      <c r="V2914" s="87">
        <f t="shared" si="585"/>
        <v>0</v>
      </c>
      <c r="W2914" s="130"/>
      <c r="X2914" s="86"/>
      <c r="Y2914" s="86"/>
      <c r="Z2914" s="131"/>
      <c r="AA2914" s="87">
        <f t="shared" si="594"/>
        <v>0</v>
      </c>
      <c r="AB2914" s="127"/>
      <c r="AC2914" s="86"/>
      <c r="AD2914" s="87">
        <f t="shared" si="586"/>
        <v>0</v>
      </c>
      <c r="AE2914" s="127"/>
      <c r="AF2914" s="86"/>
      <c r="AG2914" s="86"/>
      <c r="AH2914" s="131"/>
      <c r="AI2914" s="88">
        <f t="shared" si="587"/>
        <v>0</v>
      </c>
      <c r="AJ2914" s="89" t="str">
        <f>IFERROR(IF(ISNA(MATCH($AV2914,Other_Category_Abbr,0)),INDEX(FGHG_List_Long_GWP,MATCH($AV2914,FGHG_List_Long,0)),INDEX(GWP_Other_Abbr,MATCH($AV2914,Other_Category_Abbr,0)))*SUM(V2914,AA2914,AD2914,AI2914),"")</f>
        <v/>
      </c>
      <c r="AK2914" s="89" t="str">
        <f>IFERROR(IF(ISNA(MATCH($AV2914,Other_Category_Abbr,0)),INDEX(FGHG_List_Long_GWP,MATCH($AV2914,FGHG_List_Long,0)),INDEX(GWP_Other_Abbr,MATCH($AV2914,Other_Category_Abbr,0)))*(T2914*(S2914+U2914)+W2914*(Y2914+X2914)+AD2914+AE2914*(AF2914+AG2914)),"")</f>
        <v/>
      </c>
      <c r="AL2914" s="90" t="str">
        <f t="shared" si="595"/>
        <v/>
      </c>
      <c r="AM2914" s="91" t="str">
        <f t="shared" si="596"/>
        <v/>
      </c>
      <c r="AP2914" s="92" t="b">
        <f t="shared" si="590"/>
        <v>0</v>
      </c>
      <c r="AQ2914" s="92" t="str">
        <f t="shared" si="591"/>
        <v xml:space="preserve"> </v>
      </c>
      <c r="AR2914" s="92" t="str">
        <f>IF(LEN(AQ2914)=1,"",COUNTIF($AQ$19:AQ2914,AQ2914)=1)</f>
        <v/>
      </c>
      <c r="AS2914" s="73"/>
      <c r="AT2914" s="73"/>
      <c r="AU2914" s="73"/>
      <c r="AV2914" s="235" t="str">
        <f>IF($P2914=Lists!$A$13,Lists!$A$29,IF($P2914=Lists!$A$14,Lists!$A$30,$P2914))</f>
        <v/>
      </c>
      <c r="AW2914" s="73"/>
      <c r="AX2914" s="73"/>
    </row>
    <row r="2915" spans="2:50" x14ac:dyDescent="0.3">
      <c r="B2915" s="137">
        <f t="shared" si="597"/>
        <v>2897</v>
      </c>
      <c r="C2915" s="24"/>
      <c r="D2915" s="24"/>
      <c r="E2915" s="24"/>
      <c r="F2915" s="25"/>
      <c r="G2915" s="24"/>
      <c r="H2915" s="30"/>
      <c r="I2915" s="24"/>
      <c r="J2915" s="50" t="str">
        <f t="shared" si="588"/>
        <v/>
      </c>
      <c r="K2915" s="30"/>
      <c r="L2915" s="236"/>
      <c r="M2915" s="30"/>
      <c r="N2915" s="30"/>
      <c r="O2915" s="46" t="str">
        <f t="shared" si="589"/>
        <v/>
      </c>
      <c r="P2915" s="239" t="str">
        <f t="shared" si="592"/>
        <v/>
      </c>
      <c r="Q2915" s="52" t="str">
        <f t="shared" si="593"/>
        <v/>
      </c>
      <c r="R2915" s="127"/>
      <c r="S2915" s="86"/>
      <c r="T2915" s="127"/>
      <c r="U2915" s="86"/>
      <c r="V2915" s="87">
        <f t="shared" si="585"/>
        <v>0</v>
      </c>
      <c r="W2915" s="130"/>
      <c r="X2915" s="86"/>
      <c r="Y2915" s="86"/>
      <c r="Z2915" s="131"/>
      <c r="AA2915" s="87">
        <f t="shared" si="594"/>
        <v>0</v>
      </c>
      <c r="AB2915" s="127"/>
      <c r="AC2915" s="86"/>
      <c r="AD2915" s="87">
        <f t="shared" si="586"/>
        <v>0</v>
      </c>
      <c r="AE2915" s="127"/>
      <c r="AF2915" s="86"/>
      <c r="AG2915" s="86"/>
      <c r="AH2915" s="131"/>
      <c r="AI2915" s="88">
        <f t="shared" si="587"/>
        <v>0</v>
      </c>
      <c r="AJ2915" s="89" t="str">
        <f>IFERROR(IF(ISNA(MATCH($AV2915,Other_Category_Abbr,0)),INDEX(FGHG_List_Long_GWP,MATCH($AV2915,FGHG_List_Long,0)),INDEX(GWP_Other_Abbr,MATCH($AV2915,Other_Category_Abbr,0)))*SUM(V2915,AA2915,AD2915,AI2915),"")</f>
        <v/>
      </c>
      <c r="AK2915" s="89" t="str">
        <f>IFERROR(IF(ISNA(MATCH($AV2915,Other_Category_Abbr,0)),INDEX(FGHG_List_Long_GWP,MATCH($AV2915,FGHG_List_Long,0)),INDEX(GWP_Other_Abbr,MATCH($AV2915,Other_Category_Abbr,0)))*(T2915*(S2915+U2915)+W2915*(Y2915+X2915)+AD2915+AE2915*(AF2915+AG2915)),"")</f>
        <v/>
      </c>
      <c r="AL2915" s="90" t="str">
        <f t="shared" si="595"/>
        <v/>
      </c>
      <c r="AM2915" s="91" t="str">
        <f t="shared" si="596"/>
        <v/>
      </c>
      <c r="AP2915" s="92" t="b">
        <f t="shared" si="590"/>
        <v>0</v>
      </c>
      <c r="AQ2915" s="92" t="str">
        <f t="shared" si="591"/>
        <v xml:space="preserve"> </v>
      </c>
      <c r="AR2915" s="92" t="str">
        <f>IF(LEN(AQ2915)=1,"",COUNTIF($AQ$19:AQ2915,AQ2915)=1)</f>
        <v/>
      </c>
      <c r="AS2915" s="73"/>
      <c r="AT2915" s="73"/>
      <c r="AU2915" s="73"/>
      <c r="AV2915" s="235" t="str">
        <f>IF($P2915=Lists!$A$13,Lists!$A$29,IF($P2915=Lists!$A$14,Lists!$A$30,$P2915))</f>
        <v/>
      </c>
      <c r="AW2915" s="73"/>
      <c r="AX2915" s="73"/>
    </row>
    <row r="2916" spans="2:50" x14ac:dyDescent="0.3">
      <c r="B2916" s="137">
        <f t="shared" si="597"/>
        <v>2898</v>
      </c>
      <c r="C2916" s="24"/>
      <c r="D2916" s="24"/>
      <c r="E2916" s="24"/>
      <c r="F2916" s="25"/>
      <c r="G2916" s="24"/>
      <c r="H2916" s="30"/>
      <c r="I2916" s="24"/>
      <c r="J2916" s="50" t="str">
        <f t="shared" si="588"/>
        <v/>
      </c>
      <c r="K2916" s="30"/>
      <c r="L2916" s="236"/>
      <c r="M2916" s="30"/>
      <c r="N2916" s="30"/>
      <c r="O2916" s="46" t="str">
        <f t="shared" si="589"/>
        <v/>
      </c>
      <c r="P2916" s="239" t="str">
        <f t="shared" si="592"/>
        <v/>
      </c>
      <c r="Q2916" s="52" t="str">
        <f t="shared" si="593"/>
        <v/>
      </c>
      <c r="R2916" s="127"/>
      <c r="S2916" s="86"/>
      <c r="T2916" s="127"/>
      <c r="U2916" s="86"/>
      <c r="V2916" s="87">
        <f t="shared" si="585"/>
        <v>0</v>
      </c>
      <c r="W2916" s="130"/>
      <c r="X2916" s="86"/>
      <c r="Y2916" s="86"/>
      <c r="Z2916" s="131"/>
      <c r="AA2916" s="87">
        <f t="shared" si="594"/>
        <v>0</v>
      </c>
      <c r="AB2916" s="127"/>
      <c r="AC2916" s="86"/>
      <c r="AD2916" s="87">
        <f t="shared" si="586"/>
        <v>0</v>
      </c>
      <c r="AE2916" s="127"/>
      <c r="AF2916" s="86"/>
      <c r="AG2916" s="86"/>
      <c r="AH2916" s="131"/>
      <c r="AI2916" s="88">
        <f t="shared" si="587"/>
        <v>0</v>
      </c>
      <c r="AJ2916" s="89" t="str">
        <f>IFERROR(IF(ISNA(MATCH($AV2916,Other_Category_Abbr,0)),INDEX(FGHG_List_Long_GWP,MATCH($AV2916,FGHG_List_Long,0)),INDEX(GWP_Other_Abbr,MATCH($AV2916,Other_Category_Abbr,0)))*SUM(V2916,AA2916,AD2916,AI2916),"")</f>
        <v/>
      </c>
      <c r="AK2916" s="89" t="str">
        <f>IFERROR(IF(ISNA(MATCH($AV2916,Other_Category_Abbr,0)),INDEX(FGHG_List_Long_GWP,MATCH($AV2916,FGHG_List_Long,0)),INDEX(GWP_Other_Abbr,MATCH($AV2916,Other_Category_Abbr,0)))*(T2916*(S2916+U2916)+W2916*(Y2916+X2916)+AD2916+AE2916*(AF2916+AG2916)),"")</f>
        <v/>
      </c>
      <c r="AL2916" s="90" t="str">
        <f t="shared" si="595"/>
        <v/>
      </c>
      <c r="AM2916" s="91" t="str">
        <f t="shared" si="596"/>
        <v/>
      </c>
      <c r="AP2916" s="92" t="b">
        <f t="shared" si="590"/>
        <v>0</v>
      </c>
      <c r="AQ2916" s="92" t="str">
        <f t="shared" si="591"/>
        <v xml:space="preserve"> </v>
      </c>
      <c r="AR2916" s="92" t="str">
        <f>IF(LEN(AQ2916)=1,"",COUNTIF($AQ$19:AQ2916,AQ2916)=1)</f>
        <v/>
      </c>
      <c r="AS2916" s="73"/>
      <c r="AT2916" s="73"/>
      <c r="AU2916" s="73"/>
      <c r="AV2916" s="235" t="str">
        <f>IF($P2916=Lists!$A$13,Lists!$A$29,IF($P2916=Lists!$A$14,Lists!$A$30,$P2916))</f>
        <v/>
      </c>
      <c r="AW2916" s="73"/>
      <c r="AX2916" s="73"/>
    </row>
    <row r="2917" spans="2:50" x14ac:dyDescent="0.3">
      <c r="B2917" s="137">
        <f t="shared" si="597"/>
        <v>2899</v>
      </c>
      <c r="C2917" s="24"/>
      <c r="D2917" s="24"/>
      <c r="E2917" s="24"/>
      <c r="F2917" s="25"/>
      <c r="G2917" s="24"/>
      <c r="H2917" s="30"/>
      <c r="I2917" s="24"/>
      <c r="J2917" s="50" t="str">
        <f t="shared" si="588"/>
        <v/>
      </c>
      <c r="K2917" s="30"/>
      <c r="L2917" s="236"/>
      <c r="M2917" s="30"/>
      <c r="N2917" s="30"/>
      <c r="O2917" s="46" t="str">
        <f t="shared" si="589"/>
        <v/>
      </c>
      <c r="P2917" s="239" t="str">
        <f t="shared" si="592"/>
        <v/>
      </c>
      <c r="Q2917" s="52" t="str">
        <f t="shared" si="593"/>
        <v/>
      </c>
      <c r="R2917" s="127"/>
      <c r="S2917" s="86"/>
      <c r="T2917" s="127"/>
      <c r="U2917" s="86"/>
      <c r="V2917" s="87">
        <f t="shared" si="585"/>
        <v>0</v>
      </c>
      <c r="W2917" s="130"/>
      <c r="X2917" s="86"/>
      <c r="Y2917" s="86"/>
      <c r="Z2917" s="131"/>
      <c r="AA2917" s="87">
        <f t="shared" si="594"/>
        <v>0</v>
      </c>
      <c r="AB2917" s="127"/>
      <c r="AC2917" s="86"/>
      <c r="AD2917" s="87">
        <f t="shared" si="586"/>
        <v>0</v>
      </c>
      <c r="AE2917" s="127"/>
      <c r="AF2917" s="86"/>
      <c r="AG2917" s="86"/>
      <c r="AH2917" s="131"/>
      <c r="AI2917" s="88">
        <f t="shared" si="587"/>
        <v>0</v>
      </c>
      <c r="AJ2917" s="89" t="str">
        <f>IFERROR(IF(ISNA(MATCH($AV2917,Other_Category_Abbr,0)),INDEX(FGHG_List_Long_GWP,MATCH($AV2917,FGHG_List_Long,0)),INDEX(GWP_Other_Abbr,MATCH($AV2917,Other_Category_Abbr,0)))*SUM(V2917,AA2917,AD2917,AI2917),"")</f>
        <v/>
      </c>
      <c r="AK2917" s="89" t="str">
        <f>IFERROR(IF(ISNA(MATCH($AV2917,Other_Category_Abbr,0)),INDEX(FGHG_List_Long_GWP,MATCH($AV2917,FGHG_List_Long,0)),INDEX(GWP_Other_Abbr,MATCH($AV2917,Other_Category_Abbr,0)))*(T2917*(S2917+U2917)+W2917*(Y2917+X2917)+AD2917+AE2917*(AF2917+AG2917)),"")</f>
        <v/>
      </c>
      <c r="AL2917" s="90" t="str">
        <f t="shared" si="595"/>
        <v/>
      </c>
      <c r="AM2917" s="91" t="str">
        <f t="shared" si="596"/>
        <v/>
      </c>
      <c r="AP2917" s="92" t="b">
        <f t="shared" si="590"/>
        <v>0</v>
      </c>
      <c r="AQ2917" s="92" t="str">
        <f t="shared" si="591"/>
        <v xml:space="preserve"> </v>
      </c>
      <c r="AR2917" s="92" t="str">
        <f>IF(LEN(AQ2917)=1,"",COUNTIF($AQ$19:AQ2917,AQ2917)=1)</f>
        <v/>
      </c>
      <c r="AS2917" s="73"/>
      <c r="AT2917" s="73"/>
      <c r="AU2917" s="73"/>
      <c r="AV2917" s="235" t="str">
        <f>IF($P2917=Lists!$A$13,Lists!$A$29,IF($P2917=Lists!$A$14,Lists!$A$30,$P2917))</f>
        <v/>
      </c>
      <c r="AW2917" s="73"/>
      <c r="AX2917" s="73"/>
    </row>
    <row r="2918" spans="2:50" x14ac:dyDescent="0.3">
      <c r="B2918" s="137">
        <f t="shared" si="597"/>
        <v>2900</v>
      </c>
      <c r="C2918" s="24"/>
      <c r="D2918" s="24"/>
      <c r="E2918" s="24"/>
      <c r="F2918" s="25"/>
      <c r="G2918" s="24"/>
      <c r="H2918" s="30"/>
      <c r="I2918" s="24"/>
      <c r="J2918" s="50" t="str">
        <f t="shared" si="588"/>
        <v/>
      </c>
      <c r="K2918" s="30"/>
      <c r="L2918" s="236"/>
      <c r="M2918" s="30"/>
      <c r="N2918" s="30"/>
      <c r="O2918" s="46" t="str">
        <f t="shared" si="589"/>
        <v/>
      </c>
      <c r="P2918" s="239" t="str">
        <f t="shared" si="592"/>
        <v/>
      </c>
      <c r="Q2918" s="52" t="str">
        <f t="shared" si="593"/>
        <v/>
      </c>
      <c r="R2918" s="127"/>
      <c r="S2918" s="86"/>
      <c r="T2918" s="127"/>
      <c r="U2918" s="86"/>
      <c r="V2918" s="87">
        <f t="shared" si="585"/>
        <v>0</v>
      </c>
      <c r="W2918" s="130"/>
      <c r="X2918" s="86"/>
      <c r="Y2918" s="86"/>
      <c r="Z2918" s="131"/>
      <c r="AA2918" s="87">
        <f t="shared" si="594"/>
        <v>0</v>
      </c>
      <c r="AB2918" s="127"/>
      <c r="AC2918" s="86"/>
      <c r="AD2918" s="87">
        <f t="shared" si="586"/>
        <v>0</v>
      </c>
      <c r="AE2918" s="127"/>
      <c r="AF2918" s="86"/>
      <c r="AG2918" s="86"/>
      <c r="AH2918" s="131"/>
      <c r="AI2918" s="88">
        <f t="shared" si="587"/>
        <v>0</v>
      </c>
      <c r="AJ2918" s="89" t="str">
        <f>IFERROR(IF(ISNA(MATCH($AV2918,Other_Category_Abbr,0)),INDEX(FGHG_List_Long_GWP,MATCH($AV2918,FGHG_List_Long,0)),INDEX(GWP_Other_Abbr,MATCH($AV2918,Other_Category_Abbr,0)))*SUM(V2918,AA2918,AD2918,AI2918),"")</f>
        <v/>
      </c>
      <c r="AK2918" s="89" t="str">
        <f>IFERROR(IF(ISNA(MATCH($AV2918,Other_Category_Abbr,0)),INDEX(FGHG_List_Long_GWP,MATCH($AV2918,FGHG_List_Long,0)),INDEX(GWP_Other_Abbr,MATCH($AV2918,Other_Category_Abbr,0)))*(T2918*(S2918+U2918)+W2918*(Y2918+X2918)+AD2918+AE2918*(AF2918+AG2918)),"")</f>
        <v/>
      </c>
      <c r="AL2918" s="90" t="str">
        <f t="shared" si="595"/>
        <v/>
      </c>
      <c r="AM2918" s="91" t="str">
        <f t="shared" si="596"/>
        <v/>
      </c>
      <c r="AP2918" s="92" t="b">
        <f t="shared" si="590"/>
        <v>0</v>
      </c>
      <c r="AQ2918" s="92" t="str">
        <f t="shared" si="591"/>
        <v xml:space="preserve"> </v>
      </c>
      <c r="AR2918" s="92" t="str">
        <f>IF(LEN(AQ2918)=1,"",COUNTIF($AQ$19:AQ2918,AQ2918)=1)</f>
        <v/>
      </c>
      <c r="AS2918" s="73"/>
      <c r="AT2918" s="73"/>
      <c r="AU2918" s="73"/>
      <c r="AV2918" s="235" t="str">
        <f>IF($P2918=Lists!$A$13,Lists!$A$29,IF($P2918=Lists!$A$14,Lists!$A$30,$P2918))</f>
        <v/>
      </c>
      <c r="AW2918" s="73"/>
      <c r="AX2918" s="73"/>
    </row>
    <row r="2919" spans="2:50" x14ac:dyDescent="0.3">
      <c r="B2919" s="137">
        <f t="shared" si="597"/>
        <v>2901</v>
      </c>
      <c r="C2919" s="24"/>
      <c r="D2919" s="24"/>
      <c r="E2919" s="24"/>
      <c r="F2919" s="25"/>
      <c r="G2919" s="24"/>
      <c r="H2919" s="30"/>
      <c r="I2919" s="24"/>
      <c r="J2919" s="50" t="str">
        <f t="shared" si="588"/>
        <v/>
      </c>
      <c r="K2919" s="30"/>
      <c r="L2919" s="236"/>
      <c r="M2919" s="30"/>
      <c r="N2919" s="30"/>
      <c r="O2919" s="46" t="str">
        <f t="shared" si="589"/>
        <v/>
      </c>
      <c r="P2919" s="239" t="str">
        <f t="shared" si="592"/>
        <v/>
      </c>
      <c r="Q2919" s="52" t="str">
        <f t="shared" si="593"/>
        <v/>
      </c>
      <c r="R2919" s="127"/>
      <c r="S2919" s="86"/>
      <c r="T2919" s="127"/>
      <c r="U2919" s="86"/>
      <c r="V2919" s="87">
        <f t="shared" si="585"/>
        <v>0</v>
      </c>
      <c r="W2919" s="130"/>
      <c r="X2919" s="86"/>
      <c r="Y2919" s="86"/>
      <c r="Z2919" s="131"/>
      <c r="AA2919" s="87">
        <f t="shared" si="594"/>
        <v>0</v>
      </c>
      <c r="AB2919" s="127"/>
      <c r="AC2919" s="86"/>
      <c r="AD2919" s="87">
        <f t="shared" si="586"/>
        <v>0</v>
      </c>
      <c r="AE2919" s="127"/>
      <c r="AF2919" s="86"/>
      <c r="AG2919" s="86"/>
      <c r="AH2919" s="131"/>
      <c r="AI2919" s="88">
        <f t="shared" si="587"/>
        <v>0</v>
      </c>
      <c r="AJ2919" s="89" t="str">
        <f>IFERROR(IF(ISNA(MATCH($AV2919,Other_Category_Abbr,0)),INDEX(FGHG_List_Long_GWP,MATCH($AV2919,FGHG_List_Long,0)),INDEX(GWP_Other_Abbr,MATCH($AV2919,Other_Category_Abbr,0)))*SUM(V2919,AA2919,AD2919,AI2919),"")</f>
        <v/>
      </c>
      <c r="AK2919" s="89" t="str">
        <f>IFERROR(IF(ISNA(MATCH($AV2919,Other_Category_Abbr,0)),INDEX(FGHG_List_Long_GWP,MATCH($AV2919,FGHG_List_Long,0)),INDEX(GWP_Other_Abbr,MATCH($AV2919,Other_Category_Abbr,0)))*(T2919*(S2919+U2919)+W2919*(Y2919+X2919)+AD2919+AE2919*(AF2919+AG2919)),"")</f>
        <v/>
      </c>
      <c r="AL2919" s="90" t="str">
        <f t="shared" si="595"/>
        <v/>
      </c>
      <c r="AM2919" s="91" t="str">
        <f t="shared" si="596"/>
        <v/>
      </c>
      <c r="AP2919" s="92" t="b">
        <f t="shared" si="590"/>
        <v>0</v>
      </c>
      <c r="AQ2919" s="92" t="str">
        <f t="shared" si="591"/>
        <v xml:space="preserve"> </v>
      </c>
      <c r="AR2919" s="92" t="str">
        <f>IF(LEN(AQ2919)=1,"",COUNTIF($AQ$19:AQ2919,AQ2919)=1)</f>
        <v/>
      </c>
      <c r="AS2919" s="73"/>
      <c r="AT2919" s="73"/>
      <c r="AU2919" s="73"/>
      <c r="AV2919" s="235" t="str">
        <f>IF($P2919=Lists!$A$13,Lists!$A$29,IF($P2919=Lists!$A$14,Lists!$A$30,$P2919))</f>
        <v/>
      </c>
      <c r="AW2919" s="73"/>
      <c r="AX2919" s="73"/>
    </row>
    <row r="2920" spans="2:50" x14ac:dyDescent="0.3">
      <c r="B2920" s="137">
        <f t="shared" si="597"/>
        <v>2902</v>
      </c>
      <c r="C2920" s="24"/>
      <c r="D2920" s="24"/>
      <c r="E2920" s="24"/>
      <c r="F2920" s="25"/>
      <c r="G2920" s="24"/>
      <c r="H2920" s="30"/>
      <c r="I2920" s="24"/>
      <c r="J2920" s="50" t="str">
        <f t="shared" si="588"/>
        <v/>
      </c>
      <c r="K2920" s="30"/>
      <c r="L2920" s="236"/>
      <c r="M2920" s="30"/>
      <c r="N2920" s="30"/>
      <c r="O2920" s="46" t="str">
        <f t="shared" si="589"/>
        <v/>
      </c>
      <c r="P2920" s="239" t="str">
        <f t="shared" si="592"/>
        <v/>
      </c>
      <c r="Q2920" s="52" t="str">
        <f t="shared" si="593"/>
        <v/>
      </c>
      <c r="R2920" s="127"/>
      <c r="S2920" s="86"/>
      <c r="T2920" s="127"/>
      <c r="U2920" s="86"/>
      <c r="V2920" s="87">
        <f t="shared" ref="V2920:V2983" si="598">+(R2920*S2920)+(T2920*U2920)</f>
        <v>0</v>
      </c>
      <c r="W2920" s="130"/>
      <c r="X2920" s="86"/>
      <c r="Y2920" s="86"/>
      <c r="Z2920" s="131"/>
      <c r="AA2920" s="87">
        <f t="shared" si="594"/>
        <v>0</v>
      </c>
      <c r="AB2920" s="127"/>
      <c r="AC2920" s="86"/>
      <c r="AD2920" s="87">
        <f t="shared" ref="AD2920:AD2983" si="599">+(AB2920*AC2920)</f>
        <v>0</v>
      </c>
      <c r="AE2920" s="127"/>
      <c r="AF2920" s="86"/>
      <c r="AG2920" s="86"/>
      <c r="AH2920" s="131"/>
      <c r="AI2920" s="88">
        <f t="shared" ref="AI2920:AI2983" si="600">+AE2920*(AF2920+AG2920*(1-AH2920))</f>
        <v>0</v>
      </c>
      <c r="AJ2920" s="89" t="str">
        <f>IFERROR(IF(ISNA(MATCH($AV2920,Other_Category_Abbr,0)),INDEX(FGHG_List_Long_GWP,MATCH($AV2920,FGHG_List_Long,0)),INDEX(GWP_Other_Abbr,MATCH($AV2920,Other_Category_Abbr,0)))*SUM(V2920,AA2920,AD2920,AI2920),"")</f>
        <v/>
      </c>
      <c r="AK2920" s="89" t="str">
        <f>IFERROR(IF(ISNA(MATCH($AV2920,Other_Category_Abbr,0)),INDEX(FGHG_List_Long_GWP,MATCH($AV2920,FGHG_List_Long,0)),INDEX(GWP_Other_Abbr,MATCH($AV2920,Other_Category_Abbr,0)))*(T2920*(S2920+U2920)+W2920*(Y2920+X2920)+AD2920+AE2920*(AF2920+AG2920)),"")</f>
        <v/>
      </c>
      <c r="AL2920" s="90" t="str">
        <f t="shared" si="595"/>
        <v/>
      </c>
      <c r="AM2920" s="91" t="str">
        <f t="shared" si="596"/>
        <v/>
      </c>
      <c r="AP2920" s="92" t="b">
        <f t="shared" si="590"/>
        <v>0</v>
      </c>
      <c r="AQ2920" s="92" t="str">
        <f t="shared" si="591"/>
        <v xml:space="preserve"> </v>
      </c>
      <c r="AR2920" s="92" t="str">
        <f>IF(LEN(AQ2920)=1,"",COUNTIF($AQ$19:AQ2920,AQ2920)=1)</f>
        <v/>
      </c>
      <c r="AS2920" s="73"/>
      <c r="AT2920" s="73"/>
      <c r="AU2920" s="73"/>
      <c r="AV2920" s="235" t="str">
        <f>IF($P2920=Lists!$A$13,Lists!$A$29,IF($P2920=Lists!$A$14,Lists!$A$30,$P2920))</f>
        <v/>
      </c>
      <c r="AW2920" s="73"/>
      <c r="AX2920" s="73"/>
    </row>
    <row r="2921" spans="2:50" x14ac:dyDescent="0.3">
      <c r="B2921" s="137">
        <f t="shared" si="597"/>
        <v>2903</v>
      </c>
      <c r="C2921" s="24"/>
      <c r="D2921" s="24"/>
      <c r="E2921" s="24"/>
      <c r="F2921" s="25"/>
      <c r="G2921" s="24"/>
      <c r="H2921" s="30"/>
      <c r="I2921" s="24"/>
      <c r="J2921" s="50" t="str">
        <f t="shared" si="588"/>
        <v/>
      </c>
      <c r="K2921" s="30"/>
      <c r="L2921" s="236"/>
      <c r="M2921" s="30"/>
      <c r="N2921" s="30"/>
      <c r="O2921" s="46" t="str">
        <f t="shared" si="589"/>
        <v/>
      </c>
      <c r="P2921" s="239" t="str">
        <f t="shared" si="592"/>
        <v/>
      </c>
      <c r="Q2921" s="52" t="str">
        <f t="shared" si="593"/>
        <v/>
      </c>
      <c r="R2921" s="127"/>
      <c r="S2921" s="86"/>
      <c r="T2921" s="127"/>
      <c r="U2921" s="86"/>
      <c r="V2921" s="87">
        <f t="shared" si="598"/>
        <v>0</v>
      </c>
      <c r="W2921" s="130"/>
      <c r="X2921" s="86"/>
      <c r="Y2921" s="86"/>
      <c r="Z2921" s="131"/>
      <c r="AA2921" s="87">
        <f t="shared" si="594"/>
        <v>0</v>
      </c>
      <c r="AB2921" s="127"/>
      <c r="AC2921" s="86"/>
      <c r="AD2921" s="87">
        <f t="shared" si="599"/>
        <v>0</v>
      </c>
      <c r="AE2921" s="127"/>
      <c r="AF2921" s="86"/>
      <c r="AG2921" s="86"/>
      <c r="AH2921" s="131"/>
      <c r="AI2921" s="88">
        <f t="shared" si="600"/>
        <v>0</v>
      </c>
      <c r="AJ2921" s="89" t="str">
        <f>IFERROR(IF(ISNA(MATCH($AV2921,Other_Category_Abbr,0)),INDEX(FGHG_List_Long_GWP,MATCH($AV2921,FGHG_List_Long,0)),INDEX(GWP_Other_Abbr,MATCH($AV2921,Other_Category_Abbr,0)))*SUM(V2921,AA2921,AD2921,AI2921),"")</f>
        <v/>
      </c>
      <c r="AK2921" s="89" t="str">
        <f>IFERROR(IF(ISNA(MATCH($AV2921,Other_Category_Abbr,0)),INDEX(FGHG_List_Long_GWP,MATCH($AV2921,FGHG_List_Long,0)),INDEX(GWP_Other_Abbr,MATCH($AV2921,Other_Category_Abbr,0)))*(T2921*(S2921+U2921)+W2921*(Y2921+X2921)+AD2921+AE2921*(AF2921+AG2921)),"")</f>
        <v/>
      </c>
      <c r="AL2921" s="90" t="str">
        <f t="shared" si="595"/>
        <v/>
      </c>
      <c r="AM2921" s="91" t="str">
        <f t="shared" si="596"/>
        <v/>
      </c>
      <c r="AP2921" s="92" t="b">
        <f t="shared" si="590"/>
        <v>0</v>
      </c>
      <c r="AQ2921" s="92" t="str">
        <f t="shared" si="591"/>
        <v xml:space="preserve"> </v>
      </c>
      <c r="AR2921" s="92" t="str">
        <f>IF(LEN(AQ2921)=1,"",COUNTIF($AQ$19:AQ2921,AQ2921)=1)</f>
        <v/>
      </c>
      <c r="AS2921" s="73"/>
      <c r="AT2921" s="73"/>
      <c r="AU2921" s="73"/>
      <c r="AV2921" s="235" t="str">
        <f>IF($P2921=Lists!$A$13,Lists!$A$29,IF($P2921=Lists!$A$14,Lists!$A$30,$P2921))</f>
        <v/>
      </c>
      <c r="AW2921" s="73"/>
      <c r="AX2921" s="73"/>
    </row>
    <row r="2922" spans="2:50" x14ac:dyDescent="0.3">
      <c r="B2922" s="137">
        <f t="shared" si="597"/>
        <v>2904</v>
      </c>
      <c r="C2922" s="24"/>
      <c r="D2922" s="24"/>
      <c r="E2922" s="24"/>
      <c r="F2922" s="25"/>
      <c r="G2922" s="24"/>
      <c r="H2922" s="30"/>
      <c r="I2922" s="24"/>
      <c r="J2922" s="50" t="str">
        <f t="shared" si="588"/>
        <v/>
      </c>
      <c r="K2922" s="30"/>
      <c r="L2922" s="236"/>
      <c r="M2922" s="30"/>
      <c r="N2922" s="30"/>
      <c r="O2922" s="46" t="str">
        <f t="shared" si="589"/>
        <v/>
      </c>
      <c r="P2922" s="239" t="str">
        <f t="shared" si="592"/>
        <v/>
      </c>
      <c r="Q2922" s="52" t="str">
        <f t="shared" si="593"/>
        <v/>
      </c>
      <c r="R2922" s="127"/>
      <c r="S2922" s="86"/>
      <c r="T2922" s="127"/>
      <c r="U2922" s="86"/>
      <c r="V2922" s="87">
        <f t="shared" si="598"/>
        <v>0</v>
      </c>
      <c r="W2922" s="130"/>
      <c r="X2922" s="86"/>
      <c r="Y2922" s="86"/>
      <c r="Z2922" s="131"/>
      <c r="AA2922" s="87">
        <f t="shared" si="594"/>
        <v>0</v>
      </c>
      <c r="AB2922" s="127"/>
      <c r="AC2922" s="86"/>
      <c r="AD2922" s="87">
        <f t="shared" si="599"/>
        <v>0</v>
      </c>
      <c r="AE2922" s="127"/>
      <c r="AF2922" s="86"/>
      <c r="AG2922" s="86"/>
      <c r="AH2922" s="131"/>
      <c r="AI2922" s="88">
        <f t="shared" si="600"/>
        <v>0</v>
      </c>
      <c r="AJ2922" s="89" t="str">
        <f>IFERROR(IF(ISNA(MATCH($AV2922,Other_Category_Abbr,0)),INDEX(FGHG_List_Long_GWP,MATCH($AV2922,FGHG_List_Long,0)),INDEX(GWP_Other_Abbr,MATCH($AV2922,Other_Category_Abbr,0)))*SUM(V2922,AA2922,AD2922,AI2922),"")</f>
        <v/>
      </c>
      <c r="AK2922" s="89" t="str">
        <f>IFERROR(IF(ISNA(MATCH($AV2922,Other_Category_Abbr,0)),INDEX(FGHG_List_Long_GWP,MATCH($AV2922,FGHG_List_Long,0)),INDEX(GWP_Other_Abbr,MATCH($AV2922,Other_Category_Abbr,0)))*(T2922*(S2922+U2922)+W2922*(Y2922+X2922)+AD2922+AE2922*(AF2922+AG2922)),"")</f>
        <v/>
      </c>
      <c r="AL2922" s="90" t="str">
        <f t="shared" si="595"/>
        <v/>
      </c>
      <c r="AM2922" s="91" t="str">
        <f t="shared" si="596"/>
        <v/>
      </c>
      <c r="AP2922" s="92" t="b">
        <f t="shared" si="590"/>
        <v>0</v>
      </c>
      <c r="AQ2922" s="92" t="str">
        <f t="shared" si="591"/>
        <v xml:space="preserve"> </v>
      </c>
      <c r="AR2922" s="92" t="str">
        <f>IF(LEN(AQ2922)=1,"",COUNTIF($AQ$19:AQ2922,AQ2922)=1)</f>
        <v/>
      </c>
      <c r="AS2922" s="73"/>
      <c r="AT2922" s="73"/>
      <c r="AU2922" s="73"/>
      <c r="AV2922" s="235" t="str">
        <f>IF($P2922=Lists!$A$13,Lists!$A$29,IF($P2922=Lists!$A$14,Lists!$A$30,$P2922))</f>
        <v/>
      </c>
      <c r="AW2922" s="73"/>
      <c r="AX2922" s="73"/>
    </row>
    <row r="2923" spans="2:50" x14ac:dyDescent="0.3">
      <c r="B2923" s="137">
        <f t="shared" si="597"/>
        <v>2905</v>
      </c>
      <c r="C2923" s="24"/>
      <c r="D2923" s="24"/>
      <c r="E2923" s="24"/>
      <c r="F2923" s="25"/>
      <c r="G2923" s="24"/>
      <c r="H2923" s="30"/>
      <c r="I2923" s="24"/>
      <c r="J2923" s="50" t="str">
        <f t="shared" si="588"/>
        <v/>
      </c>
      <c r="K2923" s="30"/>
      <c r="L2923" s="236"/>
      <c r="M2923" s="30"/>
      <c r="N2923" s="30"/>
      <c r="O2923" s="46" t="str">
        <f t="shared" si="589"/>
        <v/>
      </c>
      <c r="P2923" s="239" t="str">
        <f t="shared" si="592"/>
        <v/>
      </c>
      <c r="Q2923" s="52" t="str">
        <f t="shared" si="593"/>
        <v/>
      </c>
      <c r="R2923" s="127"/>
      <c r="S2923" s="86"/>
      <c r="T2923" s="127"/>
      <c r="U2923" s="86"/>
      <c r="V2923" s="87">
        <f t="shared" si="598"/>
        <v>0</v>
      </c>
      <c r="W2923" s="130"/>
      <c r="X2923" s="86"/>
      <c r="Y2923" s="86"/>
      <c r="Z2923" s="131"/>
      <c r="AA2923" s="87">
        <f t="shared" si="594"/>
        <v>0</v>
      </c>
      <c r="AB2923" s="127"/>
      <c r="AC2923" s="86"/>
      <c r="AD2923" s="87">
        <f t="shared" si="599"/>
        <v>0</v>
      </c>
      <c r="AE2923" s="127"/>
      <c r="AF2923" s="86"/>
      <c r="AG2923" s="86"/>
      <c r="AH2923" s="131"/>
      <c r="AI2923" s="88">
        <f t="shared" si="600"/>
        <v>0</v>
      </c>
      <c r="AJ2923" s="89" t="str">
        <f>IFERROR(IF(ISNA(MATCH($AV2923,Other_Category_Abbr,0)),INDEX(FGHG_List_Long_GWP,MATCH($AV2923,FGHG_List_Long,0)),INDEX(GWP_Other_Abbr,MATCH($AV2923,Other_Category_Abbr,0)))*SUM(V2923,AA2923,AD2923,AI2923),"")</f>
        <v/>
      </c>
      <c r="AK2923" s="89" t="str">
        <f>IFERROR(IF(ISNA(MATCH($AV2923,Other_Category_Abbr,0)),INDEX(FGHG_List_Long_GWP,MATCH($AV2923,FGHG_List_Long,0)),INDEX(GWP_Other_Abbr,MATCH($AV2923,Other_Category_Abbr,0)))*(T2923*(S2923+U2923)+W2923*(Y2923+X2923)+AD2923+AE2923*(AF2923+AG2923)),"")</f>
        <v/>
      </c>
      <c r="AL2923" s="90" t="str">
        <f t="shared" si="595"/>
        <v/>
      </c>
      <c r="AM2923" s="91" t="str">
        <f t="shared" si="596"/>
        <v/>
      </c>
      <c r="AP2923" s="92" t="b">
        <f t="shared" si="590"/>
        <v>0</v>
      </c>
      <c r="AQ2923" s="92" t="str">
        <f t="shared" si="591"/>
        <v xml:space="preserve"> </v>
      </c>
      <c r="AR2923" s="92" t="str">
        <f>IF(LEN(AQ2923)=1,"",COUNTIF($AQ$19:AQ2923,AQ2923)=1)</f>
        <v/>
      </c>
      <c r="AS2923" s="73"/>
      <c r="AT2923" s="73"/>
      <c r="AU2923" s="73"/>
      <c r="AV2923" s="235" t="str">
        <f>IF($P2923=Lists!$A$13,Lists!$A$29,IF($P2923=Lists!$A$14,Lists!$A$30,$P2923))</f>
        <v/>
      </c>
      <c r="AW2923" s="73"/>
      <c r="AX2923" s="73"/>
    </row>
    <row r="2924" spans="2:50" x14ac:dyDescent="0.3">
      <c r="B2924" s="137">
        <f t="shared" si="597"/>
        <v>2906</v>
      </c>
      <c r="C2924" s="24"/>
      <c r="D2924" s="24"/>
      <c r="E2924" s="24"/>
      <c r="F2924" s="25"/>
      <c r="G2924" s="24"/>
      <c r="H2924" s="30"/>
      <c r="I2924" s="24"/>
      <c r="J2924" s="50" t="str">
        <f t="shared" si="588"/>
        <v/>
      </c>
      <c r="K2924" s="30"/>
      <c r="L2924" s="236"/>
      <c r="M2924" s="30"/>
      <c r="N2924" s="30"/>
      <c r="O2924" s="46" t="str">
        <f t="shared" si="589"/>
        <v/>
      </c>
      <c r="P2924" s="239" t="str">
        <f t="shared" si="592"/>
        <v/>
      </c>
      <c r="Q2924" s="52" t="str">
        <f t="shared" si="593"/>
        <v/>
      </c>
      <c r="R2924" s="127"/>
      <c r="S2924" s="86"/>
      <c r="T2924" s="127"/>
      <c r="U2924" s="86"/>
      <c r="V2924" s="87">
        <f t="shared" si="598"/>
        <v>0</v>
      </c>
      <c r="W2924" s="130"/>
      <c r="X2924" s="86"/>
      <c r="Y2924" s="86"/>
      <c r="Z2924" s="131"/>
      <c r="AA2924" s="87">
        <f t="shared" si="594"/>
        <v>0</v>
      </c>
      <c r="AB2924" s="127"/>
      <c r="AC2924" s="86"/>
      <c r="AD2924" s="87">
        <f t="shared" si="599"/>
        <v>0</v>
      </c>
      <c r="AE2924" s="127"/>
      <c r="AF2924" s="86"/>
      <c r="AG2924" s="86"/>
      <c r="AH2924" s="131"/>
      <c r="AI2924" s="88">
        <f t="shared" si="600"/>
        <v>0</v>
      </c>
      <c r="AJ2924" s="89" t="str">
        <f>IFERROR(IF(ISNA(MATCH($AV2924,Other_Category_Abbr,0)),INDEX(FGHG_List_Long_GWP,MATCH($AV2924,FGHG_List_Long,0)),INDEX(GWP_Other_Abbr,MATCH($AV2924,Other_Category_Abbr,0)))*SUM(V2924,AA2924,AD2924,AI2924),"")</f>
        <v/>
      </c>
      <c r="AK2924" s="89" t="str">
        <f>IFERROR(IF(ISNA(MATCH($AV2924,Other_Category_Abbr,0)),INDEX(FGHG_List_Long_GWP,MATCH($AV2924,FGHG_List_Long,0)),INDEX(GWP_Other_Abbr,MATCH($AV2924,Other_Category_Abbr,0)))*(T2924*(S2924+U2924)+W2924*(Y2924+X2924)+AD2924+AE2924*(AF2924+AG2924)),"")</f>
        <v/>
      </c>
      <c r="AL2924" s="90" t="str">
        <f t="shared" si="595"/>
        <v/>
      </c>
      <c r="AM2924" s="91" t="str">
        <f t="shared" si="596"/>
        <v/>
      </c>
      <c r="AP2924" s="92" t="b">
        <f t="shared" si="590"/>
        <v>0</v>
      </c>
      <c r="AQ2924" s="92" t="str">
        <f t="shared" si="591"/>
        <v xml:space="preserve"> </v>
      </c>
      <c r="AR2924" s="92" t="str">
        <f>IF(LEN(AQ2924)=1,"",COUNTIF($AQ$19:AQ2924,AQ2924)=1)</f>
        <v/>
      </c>
      <c r="AS2924" s="73"/>
      <c r="AT2924" s="73"/>
      <c r="AU2924" s="73"/>
      <c r="AV2924" s="235" t="str">
        <f>IF($P2924=Lists!$A$13,Lists!$A$29,IF($P2924=Lists!$A$14,Lists!$A$30,$P2924))</f>
        <v/>
      </c>
      <c r="AW2924" s="73"/>
      <c r="AX2924" s="73"/>
    </row>
    <row r="2925" spans="2:50" x14ac:dyDescent="0.3">
      <c r="B2925" s="137">
        <f t="shared" si="597"/>
        <v>2907</v>
      </c>
      <c r="C2925" s="24"/>
      <c r="D2925" s="24"/>
      <c r="E2925" s="24"/>
      <c r="F2925" s="25"/>
      <c r="G2925" s="24"/>
      <c r="H2925" s="30"/>
      <c r="I2925" s="24"/>
      <c r="J2925" s="50" t="str">
        <f t="shared" si="588"/>
        <v/>
      </c>
      <c r="K2925" s="30"/>
      <c r="L2925" s="236"/>
      <c r="M2925" s="30"/>
      <c r="N2925" s="30"/>
      <c r="O2925" s="46" t="str">
        <f t="shared" si="589"/>
        <v/>
      </c>
      <c r="P2925" s="239" t="str">
        <f t="shared" si="592"/>
        <v/>
      </c>
      <c r="Q2925" s="52" t="str">
        <f t="shared" si="593"/>
        <v/>
      </c>
      <c r="R2925" s="127"/>
      <c r="S2925" s="86"/>
      <c r="T2925" s="127"/>
      <c r="U2925" s="86"/>
      <c r="V2925" s="87">
        <f t="shared" si="598"/>
        <v>0</v>
      </c>
      <c r="W2925" s="130"/>
      <c r="X2925" s="86"/>
      <c r="Y2925" s="86"/>
      <c r="Z2925" s="131"/>
      <c r="AA2925" s="87">
        <f t="shared" si="594"/>
        <v>0</v>
      </c>
      <c r="AB2925" s="127"/>
      <c r="AC2925" s="86"/>
      <c r="AD2925" s="87">
        <f t="shared" si="599"/>
        <v>0</v>
      </c>
      <c r="AE2925" s="127"/>
      <c r="AF2925" s="86"/>
      <c r="AG2925" s="86"/>
      <c r="AH2925" s="131"/>
      <c r="AI2925" s="88">
        <f t="shared" si="600"/>
        <v>0</v>
      </c>
      <c r="AJ2925" s="89" t="str">
        <f>IFERROR(IF(ISNA(MATCH($AV2925,Other_Category_Abbr,0)),INDEX(FGHG_List_Long_GWP,MATCH($AV2925,FGHG_List_Long,0)),INDEX(GWP_Other_Abbr,MATCH($AV2925,Other_Category_Abbr,0)))*SUM(V2925,AA2925,AD2925,AI2925),"")</f>
        <v/>
      </c>
      <c r="AK2925" s="89" t="str">
        <f>IFERROR(IF(ISNA(MATCH($AV2925,Other_Category_Abbr,0)),INDEX(FGHG_List_Long_GWP,MATCH($AV2925,FGHG_List_Long,0)),INDEX(GWP_Other_Abbr,MATCH($AV2925,Other_Category_Abbr,0)))*(T2925*(S2925+U2925)+W2925*(Y2925+X2925)+AD2925+AE2925*(AF2925+AG2925)),"")</f>
        <v/>
      </c>
      <c r="AL2925" s="90" t="str">
        <f t="shared" si="595"/>
        <v/>
      </c>
      <c r="AM2925" s="91" t="str">
        <f t="shared" si="596"/>
        <v/>
      </c>
      <c r="AP2925" s="92" t="b">
        <f t="shared" si="590"/>
        <v>0</v>
      </c>
      <c r="AQ2925" s="92" t="str">
        <f t="shared" si="591"/>
        <v xml:space="preserve"> </v>
      </c>
      <c r="AR2925" s="92" t="str">
        <f>IF(LEN(AQ2925)=1,"",COUNTIF($AQ$19:AQ2925,AQ2925)=1)</f>
        <v/>
      </c>
      <c r="AS2925" s="73"/>
      <c r="AT2925" s="73"/>
      <c r="AU2925" s="73"/>
      <c r="AV2925" s="235" t="str">
        <f>IF($P2925=Lists!$A$13,Lists!$A$29,IF($P2925=Lists!$A$14,Lists!$A$30,$P2925))</f>
        <v/>
      </c>
      <c r="AW2925" s="73"/>
      <c r="AX2925" s="73"/>
    </row>
    <row r="2926" spans="2:50" x14ac:dyDescent="0.3">
      <c r="B2926" s="137">
        <f t="shared" si="597"/>
        <v>2908</v>
      </c>
      <c r="C2926" s="24"/>
      <c r="D2926" s="24"/>
      <c r="E2926" s="24"/>
      <c r="F2926" s="25"/>
      <c r="G2926" s="24"/>
      <c r="H2926" s="30"/>
      <c r="I2926" s="24"/>
      <c r="J2926" s="50" t="str">
        <f t="shared" si="588"/>
        <v/>
      </c>
      <c r="K2926" s="30"/>
      <c r="L2926" s="236"/>
      <c r="M2926" s="30"/>
      <c r="N2926" s="30"/>
      <c r="O2926" s="46" t="str">
        <f t="shared" si="589"/>
        <v/>
      </c>
      <c r="P2926" s="239" t="str">
        <f t="shared" si="592"/>
        <v/>
      </c>
      <c r="Q2926" s="52" t="str">
        <f t="shared" si="593"/>
        <v/>
      </c>
      <c r="R2926" s="127"/>
      <c r="S2926" s="86"/>
      <c r="T2926" s="127"/>
      <c r="U2926" s="86"/>
      <c r="V2926" s="87">
        <f t="shared" si="598"/>
        <v>0</v>
      </c>
      <c r="W2926" s="130"/>
      <c r="X2926" s="86"/>
      <c r="Y2926" s="86"/>
      <c r="Z2926" s="131"/>
      <c r="AA2926" s="87">
        <f t="shared" si="594"/>
        <v>0</v>
      </c>
      <c r="AB2926" s="127"/>
      <c r="AC2926" s="86"/>
      <c r="AD2926" s="87">
        <f t="shared" si="599"/>
        <v>0</v>
      </c>
      <c r="AE2926" s="127"/>
      <c r="AF2926" s="86"/>
      <c r="AG2926" s="86"/>
      <c r="AH2926" s="131"/>
      <c r="AI2926" s="88">
        <f t="shared" si="600"/>
        <v>0</v>
      </c>
      <c r="AJ2926" s="89" t="str">
        <f>IFERROR(IF(ISNA(MATCH($AV2926,Other_Category_Abbr,0)),INDEX(FGHG_List_Long_GWP,MATCH($AV2926,FGHG_List_Long,0)),INDEX(GWP_Other_Abbr,MATCH($AV2926,Other_Category_Abbr,0)))*SUM(V2926,AA2926,AD2926,AI2926),"")</f>
        <v/>
      </c>
      <c r="AK2926" s="89" t="str">
        <f>IFERROR(IF(ISNA(MATCH($AV2926,Other_Category_Abbr,0)),INDEX(FGHG_List_Long_GWP,MATCH($AV2926,FGHG_List_Long,0)),INDEX(GWP_Other_Abbr,MATCH($AV2926,Other_Category_Abbr,0)))*(T2926*(S2926+U2926)+W2926*(Y2926+X2926)+AD2926+AE2926*(AF2926+AG2926)),"")</f>
        <v/>
      </c>
      <c r="AL2926" s="90" t="str">
        <f t="shared" si="595"/>
        <v/>
      </c>
      <c r="AM2926" s="91" t="str">
        <f t="shared" si="596"/>
        <v/>
      </c>
      <c r="AP2926" s="92" t="b">
        <f t="shared" si="590"/>
        <v>0</v>
      </c>
      <c r="AQ2926" s="92" t="str">
        <f t="shared" si="591"/>
        <v xml:space="preserve"> </v>
      </c>
      <c r="AR2926" s="92" t="str">
        <f>IF(LEN(AQ2926)=1,"",COUNTIF($AQ$19:AQ2926,AQ2926)=1)</f>
        <v/>
      </c>
      <c r="AS2926" s="73"/>
      <c r="AT2926" s="73"/>
      <c r="AU2926" s="73"/>
      <c r="AV2926" s="235" t="str">
        <f>IF($P2926=Lists!$A$13,Lists!$A$29,IF($P2926=Lists!$A$14,Lists!$A$30,$P2926))</f>
        <v/>
      </c>
      <c r="AW2926" s="73"/>
      <c r="AX2926" s="73"/>
    </row>
    <row r="2927" spans="2:50" x14ac:dyDescent="0.3">
      <c r="B2927" s="137">
        <f t="shared" si="597"/>
        <v>2909</v>
      </c>
      <c r="C2927" s="24"/>
      <c r="D2927" s="24"/>
      <c r="E2927" s="24"/>
      <c r="F2927" s="25"/>
      <c r="G2927" s="24"/>
      <c r="H2927" s="30"/>
      <c r="I2927" s="24"/>
      <c r="J2927" s="50" t="str">
        <f t="shared" si="588"/>
        <v/>
      </c>
      <c r="K2927" s="30"/>
      <c r="L2927" s="236"/>
      <c r="M2927" s="30"/>
      <c r="N2927" s="30"/>
      <c r="O2927" s="46" t="str">
        <f t="shared" si="589"/>
        <v/>
      </c>
      <c r="P2927" s="239" t="str">
        <f t="shared" si="592"/>
        <v/>
      </c>
      <c r="Q2927" s="52" t="str">
        <f t="shared" si="593"/>
        <v/>
      </c>
      <c r="R2927" s="127"/>
      <c r="S2927" s="86"/>
      <c r="T2927" s="127"/>
      <c r="U2927" s="86"/>
      <c r="V2927" s="87">
        <f t="shared" si="598"/>
        <v>0</v>
      </c>
      <c r="W2927" s="130"/>
      <c r="X2927" s="86"/>
      <c r="Y2927" s="86"/>
      <c r="Z2927" s="131"/>
      <c r="AA2927" s="87">
        <f t="shared" si="594"/>
        <v>0</v>
      </c>
      <c r="AB2927" s="127"/>
      <c r="AC2927" s="86"/>
      <c r="AD2927" s="87">
        <f t="shared" si="599"/>
        <v>0</v>
      </c>
      <c r="AE2927" s="127"/>
      <c r="AF2927" s="86"/>
      <c r="AG2927" s="86"/>
      <c r="AH2927" s="131"/>
      <c r="AI2927" s="88">
        <f t="shared" si="600"/>
        <v>0</v>
      </c>
      <c r="AJ2927" s="89" t="str">
        <f>IFERROR(IF(ISNA(MATCH($AV2927,Other_Category_Abbr,0)),INDEX(FGHG_List_Long_GWP,MATCH($AV2927,FGHG_List_Long,0)),INDEX(GWP_Other_Abbr,MATCH($AV2927,Other_Category_Abbr,0)))*SUM(V2927,AA2927,AD2927,AI2927),"")</f>
        <v/>
      </c>
      <c r="AK2927" s="89" t="str">
        <f>IFERROR(IF(ISNA(MATCH($AV2927,Other_Category_Abbr,0)),INDEX(FGHG_List_Long_GWP,MATCH($AV2927,FGHG_List_Long,0)),INDEX(GWP_Other_Abbr,MATCH($AV2927,Other_Category_Abbr,0)))*(T2927*(S2927+U2927)+W2927*(Y2927+X2927)+AD2927+AE2927*(AF2927+AG2927)),"")</f>
        <v/>
      </c>
      <c r="AL2927" s="90" t="str">
        <f t="shared" si="595"/>
        <v/>
      </c>
      <c r="AM2927" s="91" t="str">
        <f t="shared" si="596"/>
        <v/>
      </c>
      <c r="AP2927" s="92" t="b">
        <f t="shared" si="590"/>
        <v>0</v>
      </c>
      <c r="AQ2927" s="92" t="str">
        <f t="shared" si="591"/>
        <v xml:space="preserve"> </v>
      </c>
      <c r="AR2927" s="92" t="str">
        <f>IF(LEN(AQ2927)=1,"",COUNTIF($AQ$19:AQ2927,AQ2927)=1)</f>
        <v/>
      </c>
      <c r="AS2927" s="73"/>
      <c r="AT2927" s="73"/>
      <c r="AU2927" s="73"/>
      <c r="AV2927" s="235" t="str">
        <f>IF($P2927=Lists!$A$13,Lists!$A$29,IF($P2927=Lists!$A$14,Lists!$A$30,$P2927))</f>
        <v/>
      </c>
      <c r="AW2927" s="73"/>
      <c r="AX2927" s="73"/>
    </row>
    <row r="2928" spans="2:50" x14ac:dyDescent="0.3">
      <c r="B2928" s="137">
        <f t="shared" si="597"/>
        <v>2910</v>
      </c>
      <c r="C2928" s="24"/>
      <c r="D2928" s="24"/>
      <c r="E2928" s="24"/>
      <c r="F2928" s="25"/>
      <c r="G2928" s="24"/>
      <c r="H2928" s="30"/>
      <c r="I2928" s="24"/>
      <c r="J2928" s="50" t="str">
        <f t="shared" si="588"/>
        <v/>
      </c>
      <c r="K2928" s="30"/>
      <c r="L2928" s="236"/>
      <c r="M2928" s="30"/>
      <c r="N2928" s="30"/>
      <c r="O2928" s="46" t="str">
        <f t="shared" si="589"/>
        <v/>
      </c>
      <c r="P2928" s="239" t="str">
        <f t="shared" si="592"/>
        <v/>
      </c>
      <c r="Q2928" s="52" t="str">
        <f t="shared" si="593"/>
        <v/>
      </c>
      <c r="R2928" s="127"/>
      <c r="S2928" s="86"/>
      <c r="T2928" s="127"/>
      <c r="U2928" s="86"/>
      <c r="V2928" s="87">
        <f t="shared" si="598"/>
        <v>0</v>
      </c>
      <c r="W2928" s="130"/>
      <c r="X2928" s="86"/>
      <c r="Y2928" s="86"/>
      <c r="Z2928" s="131"/>
      <c r="AA2928" s="87">
        <f t="shared" si="594"/>
        <v>0</v>
      </c>
      <c r="AB2928" s="127"/>
      <c r="AC2928" s="86"/>
      <c r="AD2928" s="87">
        <f t="shared" si="599"/>
        <v>0</v>
      </c>
      <c r="AE2928" s="127"/>
      <c r="AF2928" s="86"/>
      <c r="AG2928" s="86"/>
      <c r="AH2928" s="131"/>
      <c r="AI2928" s="88">
        <f t="shared" si="600"/>
        <v>0</v>
      </c>
      <c r="AJ2928" s="89" t="str">
        <f>IFERROR(IF(ISNA(MATCH($AV2928,Other_Category_Abbr,0)),INDEX(FGHG_List_Long_GWP,MATCH($AV2928,FGHG_List_Long,0)),INDEX(GWP_Other_Abbr,MATCH($AV2928,Other_Category_Abbr,0)))*SUM(V2928,AA2928,AD2928,AI2928),"")</f>
        <v/>
      </c>
      <c r="AK2928" s="89" t="str">
        <f>IFERROR(IF(ISNA(MATCH($AV2928,Other_Category_Abbr,0)),INDEX(FGHG_List_Long_GWP,MATCH($AV2928,FGHG_List_Long,0)),INDEX(GWP_Other_Abbr,MATCH($AV2928,Other_Category_Abbr,0)))*(T2928*(S2928+U2928)+W2928*(Y2928+X2928)+AD2928+AE2928*(AF2928+AG2928)),"")</f>
        <v/>
      </c>
      <c r="AL2928" s="90" t="str">
        <f t="shared" si="595"/>
        <v/>
      </c>
      <c r="AM2928" s="91" t="str">
        <f t="shared" si="596"/>
        <v/>
      </c>
      <c r="AP2928" s="92" t="b">
        <f t="shared" si="590"/>
        <v>0</v>
      </c>
      <c r="AQ2928" s="92" t="str">
        <f t="shared" si="591"/>
        <v xml:space="preserve"> </v>
      </c>
      <c r="AR2928" s="92" t="str">
        <f>IF(LEN(AQ2928)=1,"",COUNTIF($AQ$19:AQ2928,AQ2928)=1)</f>
        <v/>
      </c>
      <c r="AS2928" s="73"/>
      <c r="AT2928" s="73"/>
      <c r="AU2928" s="73"/>
      <c r="AV2928" s="235" t="str">
        <f>IF($P2928=Lists!$A$13,Lists!$A$29,IF($P2928=Lists!$A$14,Lists!$A$30,$P2928))</f>
        <v/>
      </c>
      <c r="AW2928" s="73"/>
      <c r="AX2928" s="73"/>
    </row>
    <row r="2929" spans="2:50" x14ac:dyDescent="0.3">
      <c r="B2929" s="137">
        <f t="shared" si="597"/>
        <v>2911</v>
      </c>
      <c r="C2929" s="24"/>
      <c r="D2929" s="24"/>
      <c r="E2929" s="24"/>
      <c r="F2929" s="25"/>
      <c r="G2929" s="24"/>
      <c r="H2929" s="30"/>
      <c r="I2929" s="24"/>
      <c r="J2929" s="50" t="str">
        <f t="shared" si="588"/>
        <v/>
      </c>
      <c r="K2929" s="30"/>
      <c r="L2929" s="236"/>
      <c r="M2929" s="30"/>
      <c r="N2929" s="30"/>
      <c r="O2929" s="46" t="str">
        <f t="shared" si="589"/>
        <v/>
      </c>
      <c r="P2929" s="239" t="str">
        <f t="shared" si="592"/>
        <v/>
      </c>
      <c r="Q2929" s="52" t="str">
        <f t="shared" si="593"/>
        <v/>
      </c>
      <c r="R2929" s="127"/>
      <c r="S2929" s="86"/>
      <c r="T2929" s="127"/>
      <c r="U2929" s="86"/>
      <c r="V2929" s="87">
        <f t="shared" si="598"/>
        <v>0</v>
      </c>
      <c r="W2929" s="130"/>
      <c r="X2929" s="86"/>
      <c r="Y2929" s="86"/>
      <c r="Z2929" s="131"/>
      <c r="AA2929" s="87">
        <f t="shared" si="594"/>
        <v>0</v>
      </c>
      <c r="AB2929" s="127"/>
      <c r="AC2929" s="86"/>
      <c r="AD2929" s="87">
        <f t="shared" si="599"/>
        <v>0</v>
      </c>
      <c r="AE2929" s="127"/>
      <c r="AF2929" s="86"/>
      <c r="AG2929" s="86"/>
      <c r="AH2929" s="131"/>
      <c r="AI2929" s="88">
        <f t="shared" si="600"/>
        <v>0</v>
      </c>
      <c r="AJ2929" s="89" t="str">
        <f>IFERROR(IF(ISNA(MATCH($AV2929,Other_Category_Abbr,0)),INDEX(FGHG_List_Long_GWP,MATCH($AV2929,FGHG_List_Long,0)),INDEX(GWP_Other_Abbr,MATCH($AV2929,Other_Category_Abbr,0)))*SUM(V2929,AA2929,AD2929,AI2929),"")</f>
        <v/>
      </c>
      <c r="AK2929" s="89" t="str">
        <f>IFERROR(IF(ISNA(MATCH($AV2929,Other_Category_Abbr,0)),INDEX(FGHG_List_Long_GWP,MATCH($AV2929,FGHG_List_Long,0)),INDEX(GWP_Other_Abbr,MATCH($AV2929,Other_Category_Abbr,0)))*(T2929*(S2929+U2929)+W2929*(Y2929+X2929)+AD2929+AE2929*(AF2929+AG2929)),"")</f>
        <v/>
      </c>
      <c r="AL2929" s="90" t="str">
        <f t="shared" si="595"/>
        <v/>
      </c>
      <c r="AM2929" s="91" t="str">
        <f t="shared" si="596"/>
        <v/>
      </c>
      <c r="AP2929" s="92" t="b">
        <f t="shared" si="590"/>
        <v>0</v>
      </c>
      <c r="AQ2929" s="92" t="str">
        <f t="shared" si="591"/>
        <v xml:space="preserve"> </v>
      </c>
      <c r="AR2929" s="92" t="str">
        <f>IF(LEN(AQ2929)=1,"",COUNTIF($AQ$19:AQ2929,AQ2929)=1)</f>
        <v/>
      </c>
      <c r="AS2929" s="73"/>
      <c r="AT2929" s="73"/>
      <c r="AU2929" s="73"/>
      <c r="AV2929" s="235" t="str">
        <f>IF($P2929=Lists!$A$13,Lists!$A$29,IF($P2929=Lists!$A$14,Lists!$A$30,$P2929))</f>
        <v/>
      </c>
      <c r="AW2929" s="73"/>
      <c r="AX2929" s="73"/>
    </row>
    <row r="2930" spans="2:50" x14ac:dyDescent="0.3">
      <c r="B2930" s="137">
        <f t="shared" si="597"/>
        <v>2912</v>
      </c>
      <c r="C2930" s="24"/>
      <c r="D2930" s="24"/>
      <c r="E2930" s="24"/>
      <c r="F2930" s="25"/>
      <c r="G2930" s="24"/>
      <c r="H2930" s="30"/>
      <c r="I2930" s="24"/>
      <c r="J2930" s="50" t="str">
        <f t="shared" si="588"/>
        <v/>
      </c>
      <c r="K2930" s="30"/>
      <c r="L2930" s="236"/>
      <c r="M2930" s="30"/>
      <c r="N2930" s="30"/>
      <c r="O2930" s="46" t="str">
        <f t="shared" si="589"/>
        <v/>
      </c>
      <c r="P2930" s="239" t="str">
        <f t="shared" si="592"/>
        <v/>
      </c>
      <c r="Q2930" s="52" t="str">
        <f t="shared" si="593"/>
        <v/>
      </c>
      <c r="R2930" s="127"/>
      <c r="S2930" s="86"/>
      <c r="T2930" s="127"/>
      <c r="U2930" s="86"/>
      <c r="V2930" s="87">
        <f t="shared" si="598"/>
        <v>0</v>
      </c>
      <c r="W2930" s="130"/>
      <c r="X2930" s="86"/>
      <c r="Y2930" s="86"/>
      <c r="Z2930" s="131"/>
      <c r="AA2930" s="87">
        <f t="shared" si="594"/>
        <v>0</v>
      </c>
      <c r="AB2930" s="127"/>
      <c r="AC2930" s="86"/>
      <c r="AD2930" s="87">
        <f t="shared" si="599"/>
        <v>0</v>
      </c>
      <c r="AE2930" s="127"/>
      <c r="AF2930" s="86"/>
      <c r="AG2930" s="86"/>
      <c r="AH2930" s="131"/>
      <c r="AI2930" s="88">
        <f t="shared" si="600"/>
        <v>0</v>
      </c>
      <c r="AJ2930" s="89" t="str">
        <f>IFERROR(IF(ISNA(MATCH($AV2930,Other_Category_Abbr,0)),INDEX(FGHG_List_Long_GWP,MATCH($AV2930,FGHG_List_Long,0)),INDEX(GWP_Other_Abbr,MATCH($AV2930,Other_Category_Abbr,0)))*SUM(V2930,AA2930,AD2930,AI2930),"")</f>
        <v/>
      </c>
      <c r="AK2930" s="89" t="str">
        <f>IFERROR(IF(ISNA(MATCH($AV2930,Other_Category_Abbr,0)),INDEX(FGHG_List_Long_GWP,MATCH($AV2930,FGHG_List_Long,0)),INDEX(GWP_Other_Abbr,MATCH($AV2930,Other_Category_Abbr,0)))*(T2930*(S2930+U2930)+W2930*(Y2930+X2930)+AD2930+AE2930*(AF2930+AG2930)),"")</f>
        <v/>
      </c>
      <c r="AL2930" s="90" t="str">
        <f t="shared" si="595"/>
        <v/>
      </c>
      <c r="AM2930" s="91" t="str">
        <f t="shared" si="596"/>
        <v/>
      </c>
      <c r="AP2930" s="92" t="b">
        <f t="shared" si="590"/>
        <v>0</v>
      </c>
      <c r="AQ2930" s="92" t="str">
        <f t="shared" si="591"/>
        <v xml:space="preserve"> </v>
      </c>
      <c r="AR2930" s="92" t="str">
        <f>IF(LEN(AQ2930)=1,"",COUNTIF($AQ$19:AQ2930,AQ2930)=1)</f>
        <v/>
      </c>
      <c r="AS2930" s="73"/>
      <c r="AT2930" s="73"/>
      <c r="AU2930" s="73"/>
      <c r="AV2930" s="235" t="str">
        <f>IF($P2930=Lists!$A$13,Lists!$A$29,IF($P2930=Lists!$A$14,Lists!$A$30,$P2930))</f>
        <v/>
      </c>
      <c r="AW2930" s="73"/>
      <c r="AX2930" s="73"/>
    </row>
    <row r="2931" spans="2:50" x14ac:dyDescent="0.3">
      <c r="B2931" s="137">
        <f t="shared" si="597"/>
        <v>2913</v>
      </c>
      <c r="C2931" s="24"/>
      <c r="D2931" s="24"/>
      <c r="E2931" s="24"/>
      <c r="F2931" s="25"/>
      <c r="G2931" s="24"/>
      <c r="H2931" s="30"/>
      <c r="I2931" s="24"/>
      <c r="J2931" s="50" t="str">
        <f t="shared" si="588"/>
        <v/>
      </c>
      <c r="K2931" s="30"/>
      <c r="L2931" s="236"/>
      <c r="M2931" s="30"/>
      <c r="N2931" s="30"/>
      <c r="O2931" s="46" t="str">
        <f t="shared" si="589"/>
        <v/>
      </c>
      <c r="P2931" s="239" t="str">
        <f t="shared" si="592"/>
        <v/>
      </c>
      <c r="Q2931" s="52" t="str">
        <f t="shared" si="593"/>
        <v/>
      </c>
      <c r="R2931" s="127"/>
      <c r="S2931" s="86"/>
      <c r="T2931" s="127"/>
      <c r="U2931" s="86"/>
      <c r="V2931" s="87">
        <f t="shared" si="598"/>
        <v>0</v>
      </c>
      <c r="W2931" s="130"/>
      <c r="X2931" s="86"/>
      <c r="Y2931" s="86"/>
      <c r="Z2931" s="131"/>
      <c r="AA2931" s="87">
        <f t="shared" si="594"/>
        <v>0</v>
      </c>
      <c r="AB2931" s="127"/>
      <c r="AC2931" s="86"/>
      <c r="AD2931" s="87">
        <f t="shared" si="599"/>
        <v>0</v>
      </c>
      <c r="AE2931" s="127"/>
      <c r="AF2931" s="86"/>
      <c r="AG2931" s="86"/>
      <c r="AH2931" s="131"/>
      <c r="AI2931" s="88">
        <f t="shared" si="600"/>
        <v>0</v>
      </c>
      <c r="AJ2931" s="89" t="str">
        <f>IFERROR(IF(ISNA(MATCH($AV2931,Other_Category_Abbr,0)),INDEX(FGHG_List_Long_GWP,MATCH($AV2931,FGHG_List_Long,0)),INDEX(GWP_Other_Abbr,MATCH($AV2931,Other_Category_Abbr,0)))*SUM(V2931,AA2931,AD2931,AI2931),"")</f>
        <v/>
      </c>
      <c r="AK2931" s="89" t="str">
        <f>IFERROR(IF(ISNA(MATCH($AV2931,Other_Category_Abbr,0)),INDEX(FGHG_List_Long_GWP,MATCH($AV2931,FGHG_List_Long,0)),INDEX(GWP_Other_Abbr,MATCH($AV2931,Other_Category_Abbr,0)))*(T2931*(S2931+U2931)+W2931*(Y2931+X2931)+AD2931+AE2931*(AF2931+AG2931)),"")</f>
        <v/>
      </c>
      <c r="AL2931" s="90" t="str">
        <f t="shared" si="595"/>
        <v/>
      </c>
      <c r="AM2931" s="91" t="str">
        <f t="shared" si="596"/>
        <v/>
      </c>
      <c r="AP2931" s="92" t="b">
        <f t="shared" si="590"/>
        <v>0</v>
      </c>
      <c r="AQ2931" s="92" t="str">
        <f t="shared" si="591"/>
        <v xml:space="preserve"> </v>
      </c>
      <c r="AR2931" s="92" t="str">
        <f>IF(LEN(AQ2931)=1,"",COUNTIF($AQ$19:AQ2931,AQ2931)=1)</f>
        <v/>
      </c>
      <c r="AS2931" s="73"/>
      <c r="AT2931" s="73"/>
      <c r="AU2931" s="73"/>
      <c r="AV2931" s="235" t="str">
        <f>IF($P2931=Lists!$A$13,Lists!$A$29,IF($P2931=Lists!$A$14,Lists!$A$30,$P2931))</f>
        <v/>
      </c>
      <c r="AW2931" s="73"/>
      <c r="AX2931" s="73"/>
    </row>
    <row r="2932" spans="2:50" x14ac:dyDescent="0.3">
      <c r="B2932" s="137">
        <f t="shared" si="597"/>
        <v>2914</v>
      </c>
      <c r="C2932" s="24"/>
      <c r="D2932" s="24"/>
      <c r="E2932" s="24"/>
      <c r="F2932" s="25"/>
      <c r="G2932" s="24"/>
      <c r="H2932" s="30"/>
      <c r="I2932" s="24"/>
      <c r="J2932" s="50" t="str">
        <f t="shared" si="588"/>
        <v/>
      </c>
      <c r="K2932" s="30"/>
      <c r="L2932" s="236"/>
      <c r="M2932" s="30"/>
      <c r="N2932" s="30"/>
      <c r="O2932" s="46" t="str">
        <f t="shared" si="589"/>
        <v/>
      </c>
      <c r="P2932" s="239" t="str">
        <f t="shared" si="592"/>
        <v/>
      </c>
      <c r="Q2932" s="52" t="str">
        <f t="shared" si="593"/>
        <v/>
      </c>
      <c r="R2932" s="127"/>
      <c r="S2932" s="86"/>
      <c r="T2932" s="127"/>
      <c r="U2932" s="86"/>
      <c r="V2932" s="87">
        <f t="shared" si="598"/>
        <v>0</v>
      </c>
      <c r="W2932" s="130"/>
      <c r="X2932" s="86"/>
      <c r="Y2932" s="86"/>
      <c r="Z2932" s="131"/>
      <c r="AA2932" s="87">
        <f t="shared" si="594"/>
        <v>0</v>
      </c>
      <c r="AB2932" s="127"/>
      <c r="AC2932" s="86"/>
      <c r="AD2932" s="87">
        <f t="shared" si="599"/>
        <v>0</v>
      </c>
      <c r="AE2932" s="127"/>
      <c r="AF2932" s="86"/>
      <c r="AG2932" s="86"/>
      <c r="AH2932" s="131"/>
      <c r="AI2932" s="88">
        <f t="shared" si="600"/>
        <v>0</v>
      </c>
      <c r="AJ2932" s="89" t="str">
        <f>IFERROR(IF(ISNA(MATCH($AV2932,Other_Category_Abbr,0)),INDEX(FGHG_List_Long_GWP,MATCH($AV2932,FGHG_List_Long,0)),INDEX(GWP_Other_Abbr,MATCH($AV2932,Other_Category_Abbr,0)))*SUM(V2932,AA2932,AD2932,AI2932),"")</f>
        <v/>
      </c>
      <c r="AK2932" s="89" t="str">
        <f>IFERROR(IF(ISNA(MATCH($AV2932,Other_Category_Abbr,0)),INDEX(FGHG_List_Long_GWP,MATCH($AV2932,FGHG_List_Long,0)),INDEX(GWP_Other_Abbr,MATCH($AV2932,Other_Category_Abbr,0)))*(T2932*(S2932+U2932)+W2932*(Y2932+X2932)+AD2932+AE2932*(AF2932+AG2932)),"")</f>
        <v/>
      </c>
      <c r="AL2932" s="90" t="str">
        <f t="shared" si="595"/>
        <v/>
      </c>
      <c r="AM2932" s="91" t="str">
        <f t="shared" si="596"/>
        <v/>
      </c>
      <c r="AP2932" s="92" t="b">
        <f t="shared" si="590"/>
        <v>0</v>
      </c>
      <c r="AQ2932" s="92" t="str">
        <f t="shared" si="591"/>
        <v xml:space="preserve"> </v>
      </c>
      <c r="AR2932" s="92" t="str">
        <f>IF(LEN(AQ2932)=1,"",COUNTIF($AQ$19:AQ2932,AQ2932)=1)</f>
        <v/>
      </c>
      <c r="AS2932" s="73"/>
      <c r="AT2932" s="73"/>
      <c r="AU2932" s="73"/>
      <c r="AV2932" s="235" t="str">
        <f>IF($P2932=Lists!$A$13,Lists!$A$29,IF($P2932=Lists!$A$14,Lists!$A$30,$P2932))</f>
        <v/>
      </c>
      <c r="AW2932" s="73"/>
      <c r="AX2932" s="73"/>
    </row>
    <row r="2933" spans="2:50" x14ac:dyDescent="0.3">
      <c r="B2933" s="137">
        <f t="shared" si="597"/>
        <v>2915</v>
      </c>
      <c r="C2933" s="24"/>
      <c r="D2933" s="24"/>
      <c r="E2933" s="24"/>
      <c r="F2933" s="25"/>
      <c r="G2933" s="24"/>
      <c r="H2933" s="30"/>
      <c r="I2933" s="24"/>
      <c r="J2933" s="50" t="str">
        <f t="shared" si="588"/>
        <v/>
      </c>
      <c r="K2933" s="30"/>
      <c r="L2933" s="236"/>
      <c r="M2933" s="30"/>
      <c r="N2933" s="30"/>
      <c r="O2933" s="46" t="str">
        <f t="shared" si="589"/>
        <v/>
      </c>
      <c r="P2933" s="239" t="str">
        <f t="shared" si="592"/>
        <v/>
      </c>
      <c r="Q2933" s="52" t="str">
        <f t="shared" si="593"/>
        <v/>
      </c>
      <c r="R2933" s="127"/>
      <c r="S2933" s="86"/>
      <c r="T2933" s="127"/>
      <c r="U2933" s="86"/>
      <c r="V2933" s="87">
        <f t="shared" si="598"/>
        <v>0</v>
      </c>
      <c r="W2933" s="130"/>
      <c r="X2933" s="86"/>
      <c r="Y2933" s="86"/>
      <c r="Z2933" s="131"/>
      <c r="AA2933" s="87">
        <f t="shared" si="594"/>
        <v>0</v>
      </c>
      <c r="AB2933" s="127"/>
      <c r="AC2933" s="86"/>
      <c r="AD2933" s="87">
        <f t="shared" si="599"/>
        <v>0</v>
      </c>
      <c r="AE2933" s="127"/>
      <c r="AF2933" s="86"/>
      <c r="AG2933" s="86"/>
      <c r="AH2933" s="131"/>
      <c r="AI2933" s="88">
        <f t="shared" si="600"/>
        <v>0</v>
      </c>
      <c r="AJ2933" s="89" t="str">
        <f>IFERROR(IF(ISNA(MATCH($AV2933,Other_Category_Abbr,0)),INDEX(FGHG_List_Long_GWP,MATCH($AV2933,FGHG_List_Long,0)),INDEX(GWP_Other_Abbr,MATCH($AV2933,Other_Category_Abbr,0)))*SUM(V2933,AA2933,AD2933,AI2933),"")</f>
        <v/>
      </c>
      <c r="AK2933" s="89" t="str">
        <f>IFERROR(IF(ISNA(MATCH($AV2933,Other_Category_Abbr,0)),INDEX(FGHG_List_Long_GWP,MATCH($AV2933,FGHG_List_Long,0)),INDEX(GWP_Other_Abbr,MATCH($AV2933,Other_Category_Abbr,0)))*(T2933*(S2933+U2933)+W2933*(Y2933+X2933)+AD2933+AE2933*(AF2933+AG2933)),"")</f>
        <v/>
      </c>
      <c r="AL2933" s="90" t="str">
        <f t="shared" si="595"/>
        <v/>
      </c>
      <c r="AM2933" s="91" t="str">
        <f t="shared" si="596"/>
        <v/>
      </c>
      <c r="AP2933" s="92" t="b">
        <f t="shared" si="590"/>
        <v>0</v>
      </c>
      <c r="AQ2933" s="92" t="str">
        <f t="shared" si="591"/>
        <v xml:space="preserve"> </v>
      </c>
      <c r="AR2933" s="92" t="str">
        <f>IF(LEN(AQ2933)=1,"",COUNTIF($AQ$19:AQ2933,AQ2933)=1)</f>
        <v/>
      </c>
      <c r="AS2933" s="73"/>
      <c r="AT2933" s="73"/>
      <c r="AU2933" s="73"/>
      <c r="AV2933" s="235" t="str">
        <f>IF($P2933=Lists!$A$13,Lists!$A$29,IF($P2933=Lists!$A$14,Lists!$A$30,$P2933))</f>
        <v/>
      </c>
      <c r="AW2933" s="73"/>
      <c r="AX2933" s="73"/>
    </row>
    <row r="2934" spans="2:50" x14ac:dyDescent="0.3">
      <c r="B2934" s="137">
        <f t="shared" si="597"/>
        <v>2916</v>
      </c>
      <c r="C2934" s="24"/>
      <c r="D2934" s="24"/>
      <c r="E2934" s="24"/>
      <c r="F2934" s="25"/>
      <c r="G2934" s="24"/>
      <c r="H2934" s="30"/>
      <c r="I2934" s="24"/>
      <c r="J2934" s="50" t="str">
        <f t="shared" si="588"/>
        <v/>
      </c>
      <c r="K2934" s="30"/>
      <c r="L2934" s="236"/>
      <c r="M2934" s="30"/>
      <c r="N2934" s="30"/>
      <c r="O2934" s="46" t="str">
        <f t="shared" si="589"/>
        <v/>
      </c>
      <c r="P2934" s="239" t="str">
        <f t="shared" si="592"/>
        <v/>
      </c>
      <c r="Q2934" s="52" t="str">
        <f t="shared" si="593"/>
        <v/>
      </c>
      <c r="R2934" s="127"/>
      <c r="S2934" s="86"/>
      <c r="T2934" s="127"/>
      <c r="U2934" s="86"/>
      <c r="V2934" s="87">
        <f t="shared" si="598"/>
        <v>0</v>
      </c>
      <c r="W2934" s="130"/>
      <c r="X2934" s="86"/>
      <c r="Y2934" s="86"/>
      <c r="Z2934" s="131"/>
      <c r="AA2934" s="87">
        <f t="shared" si="594"/>
        <v>0</v>
      </c>
      <c r="AB2934" s="127"/>
      <c r="AC2934" s="86"/>
      <c r="AD2934" s="87">
        <f t="shared" si="599"/>
        <v>0</v>
      </c>
      <c r="AE2934" s="127"/>
      <c r="AF2934" s="86"/>
      <c r="AG2934" s="86"/>
      <c r="AH2934" s="131"/>
      <c r="AI2934" s="88">
        <f t="shared" si="600"/>
        <v>0</v>
      </c>
      <c r="AJ2934" s="89" t="str">
        <f>IFERROR(IF(ISNA(MATCH($AV2934,Other_Category_Abbr,0)),INDEX(FGHG_List_Long_GWP,MATCH($AV2934,FGHG_List_Long,0)),INDEX(GWP_Other_Abbr,MATCH($AV2934,Other_Category_Abbr,0)))*SUM(V2934,AA2934,AD2934,AI2934),"")</f>
        <v/>
      </c>
      <c r="AK2934" s="89" t="str">
        <f>IFERROR(IF(ISNA(MATCH($AV2934,Other_Category_Abbr,0)),INDEX(FGHG_List_Long_GWP,MATCH($AV2934,FGHG_List_Long,0)),INDEX(GWP_Other_Abbr,MATCH($AV2934,Other_Category_Abbr,0)))*(T2934*(S2934+U2934)+W2934*(Y2934+X2934)+AD2934+AE2934*(AF2934+AG2934)),"")</f>
        <v/>
      </c>
      <c r="AL2934" s="90" t="str">
        <f t="shared" si="595"/>
        <v/>
      </c>
      <c r="AM2934" s="91" t="str">
        <f t="shared" si="596"/>
        <v/>
      </c>
      <c r="AP2934" s="92" t="b">
        <f t="shared" si="590"/>
        <v>0</v>
      </c>
      <c r="AQ2934" s="92" t="str">
        <f t="shared" si="591"/>
        <v xml:space="preserve"> </v>
      </c>
      <c r="AR2934" s="92" t="str">
        <f>IF(LEN(AQ2934)=1,"",COUNTIF($AQ$19:AQ2934,AQ2934)=1)</f>
        <v/>
      </c>
      <c r="AS2934" s="73"/>
      <c r="AT2934" s="73"/>
      <c r="AU2934" s="73"/>
      <c r="AV2934" s="235" t="str">
        <f>IF($P2934=Lists!$A$13,Lists!$A$29,IF($P2934=Lists!$A$14,Lists!$A$30,$P2934))</f>
        <v/>
      </c>
      <c r="AW2934" s="73"/>
      <c r="AX2934" s="73"/>
    </row>
    <row r="2935" spans="2:50" x14ac:dyDescent="0.3">
      <c r="B2935" s="137">
        <f t="shared" si="597"/>
        <v>2917</v>
      </c>
      <c r="C2935" s="24"/>
      <c r="D2935" s="24"/>
      <c r="E2935" s="24"/>
      <c r="F2935" s="25"/>
      <c r="G2935" s="24"/>
      <c r="H2935" s="30"/>
      <c r="I2935" s="24"/>
      <c r="J2935" s="50" t="str">
        <f t="shared" si="588"/>
        <v/>
      </c>
      <c r="K2935" s="30"/>
      <c r="L2935" s="236"/>
      <c r="M2935" s="30"/>
      <c r="N2935" s="30"/>
      <c r="O2935" s="46" t="str">
        <f t="shared" si="589"/>
        <v/>
      </c>
      <c r="P2935" s="239" t="str">
        <f t="shared" si="592"/>
        <v/>
      </c>
      <c r="Q2935" s="52" t="str">
        <f t="shared" si="593"/>
        <v/>
      </c>
      <c r="R2935" s="127"/>
      <c r="S2935" s="86"/>
      <c r="T2935" s="127"/>
      <c r="U2935" s="86"/>
      <c r="V2935" s="87">
        <f t="shared" si="598"/>
        <v>0</v>
      </c>
      <c r="W2935" s="130"/>
      <c r="X2935" s="86"/>
      <c r="Y2935" s="86"/>
      <c r="Z2935" s="131"/>
      <c r="AA2935" s="87">
        <f t="shared" si="594"/>
        <v>0</v>
      </c>
      <c r="AB2935" s="127"/>
      <c r="AC2935" s="86"/>
      <c r="AD2935" s="87">
        <f t="shared" si="599"/>
        <v>0</v>
      </c>
      <c r="AE2935" s="127"/>
      <c r="AF2935" s="86"/>
      <c r="AG2935" s="86"/>
      <c r="AH2935" s="131"/>
      <c r="AI2935" s="88">
        <f t="shared" si="600"/>
        <v>0</v>
      </c>
      <c r="AJ2935" s="89" t="str">
        <f>IFERROR(IF(ISNA(MATCH($AV2935,Other_Category_Abbr,0)),INDEX(FGHG_List_Long_GWP,MATCH($AV2935,FGHG_List_Long,0)),INDEX(GWP_Other_Abbr,MATCH($AV2935,Other_Category_Abbr,0)))*SUM(V2935,AA2935,AD2935,AI2935),"")</f>
        <v/>
      </c>
      <c r="AK2935" s="89" t="str">
        <f>IFERROR(IF(ISNA(MATCH($AV2935,Other_Category_Abbr,0)),INDEX(FGHG_List_Long_GWP,MATCH($AV2935,FGHG_List_Long,0)),INDEX(GWP_Other_Abbr,MATCH($AV2935,Other_Category_Abbr,0)))*(T2935*(S2935+U2935)+W2935*(Y2935+X2935)+AD2935+AE2935*(AF2935+AG2935)),"")</f>
        <v/>
      </c>
      <c r="AL2935" s="90" t="str">
        <f t="shared" si="595"/>
        <v/>
      </c>
      <c r="AM2935" s="91" t="str">
        <f t="shared" si="596"/>
        <v/>
      </c>
      <c r="AP2935" s="92" t="b">
        <f t="shared" si="590"/>
        <v>0</v>
      </c>
      <c r="AQ2935" s="92" t="str">
        <f t="shared" si="591"/>
        <v xml:space="preserve"> </v>
      </c>
      <c r="AR2935" s="92" t="str">
        <f>IF(LEN(AQ2935)=1,"",COUNTIF($AQ$19:AQ2935,AQ2935)=1)</f>
        <v/>
      </c>
      <c r="AS2935" s="73"/>
      <c r="AT2935" s="73"/>
      <c r="AU2935" s="73"/>
      <c r="AV2935" s="235" t="str">
        <f>IF($P2935=Lists!$A$13,Lists!$A$29,IF($P2935=Lists!$A$14,Lists!$A$30,$P2935))</f>
        <v/>
      </c>
      <c r="AW2935" s="73"/>
      <c r="AX2935" s="73"/>
    </row>
    <row r="2936" spans="2:50" x14ac:dyDescent="0.3">
      <c r="B2936" s="137">
        <f t="shared" si="597"/>
        <v>2918</v>
      </c>
      <c r="C2936" s="24"/>
      <c r="D2936" s="24"/>
      <c r="E2936" s="24"/>
      <c r="F2936" s="25"/>
      <c r="G2936" s="24"/>
      <c r="H2936" s="30"/>
      <c r="I2936" s="24"/>
      <c r="J2936" s="50" t="str">
        <f t="shared" si="588"/>
        <v/>
      </c>
      <c r="K2936" s="30"/>
      <c r="L2936" s="236"/>
      <c r="M2936" s="30"/>
      <c r="N2936" s="30"/>
      <c r="O2936" s="46" t="str">
        <f t="shared" si="589"/>
        <v/>
      </c>
      <c r="P2936" s="239" t="str">
        <f t="shared" si="592"/>
        <v/>
      </c>
      <c r="Q2936" s="52" t="str">
        <f t="shared" si="593"/>
        <v/>
      </c>
      <c r="R2936" s="127"/>
      <c r="S2936" s="86"/>
      <c r="T2936" s="127"/>
      <c r="U2936" s="86"/>
      <c r="V2936" s="87">
        <f t="shared" si="598"/>
        <v>0</v>
      </c>
      <c r="W2936" s="130"/>
      <c r="X2936" s="86"/>
      <c r="Y2936" s="86"/>
      <c r="Z2936" s="131"/>
      <c r="AA2936" s="87">
        <f t="shared" si="594"/>
        <v>0</v>
      </c>
      <c r="AB2936" s="127"/>
      <c r="AC2936" s="86"/>
      <c r="AD2936" s="87">
        <f t="shared" si="599"/>
        <v>0</v>
      </c>
      <c r="AE2936" s="127"/>
      <c r="AF2936" s="86"/>
      <c r="AG2936" s="86"/>
      <c r="AH2936" s="131"/>
      <c r="AI2936" s="88">
        <f t="shared" si="600"/>
        <v>0</v>
      </c>
      <c r="AJ2936" s="89" t="str">
        <f>IFERROR(IF(ISNA(MATCH($AV2936,Other_Category_Abbr,0)),INDEX(FGHG_List_Long_GWP,MATCH($AV2936,FGHG_List_Long,0)),INDEX(GWP_Other_Abbr,MATCH($AV2936,Other_Category_Abbr,0)))*SUM(V2936,AA2936,AD2936,AI2936),"")</f>
        <v/>
      </c>
      <c r="AK2936" s="89" t="str">
        <f>IFERROR(IF(ISNA(MATCH($AV2936,Other_Category_Abbr,0)),INDEX(FGHG_List_Long_GWP,MATCH($AV2936,FGHG_List_Long,0)),INDEX(GWP_Other_Abbr,MATCH($AV2936,Other_Category_Abbr,0)))*(T2936*(S2936+U2936)+W2936*(Y2936+X2936)+AD2936+AE2936*(AF2936+AG2936)),"")</f>
        <v/>
      </c>
      <c r="AL2936" s="90" t="str">
        <f t="shared" si="595"/>
        <v/>
      </c>
      <c r="AM2936" s="91" t="str">
        <f t="shared" si="596"/>
        <v/>
      </c>
      <c r="AP2936" s="92" t="b">
        <f t="shared" si="590"/>
        <v>0</v>
      </c>
      <c r="AQ2936" s="92" t="str">
        <f t="shared" si="591"/>
        <v xml:space="preserve"> </v>
      </c>
      <c r="AR2936" s="92" t="str">
        <f>IF(LEN(AQ2936)=1,"",COUNTIF($AQ$19:AQ2936,AQ2936)=1)</f>
        <v/>
      </c>
      <c r="AS2936" s="73"/>
      <c r="AT2936" s="73"/>
      <c r="AU2936" s="73"/>
      <c r="AV2936" s="235" t="str">
        <f>IF($P2936=Lists!$A$13,Lists!$A$29,IF($P2936=Lists!$A$14,Lists!$A$30,$P2936))</f>
        <v/>
      </c>
      <c r="AW2936" s="73"/>
      <c r="AX2936" s="73"/>
    </row>
    <row r="2937" spans="2:50" x14ac:dyDescent="0.3">
      <c r="B2937" s="137">
        <f t="shared" si="597"/>
        <v>2919</v>
      </c>
      <c r="C2937" s="24"/>
      <c r="D2937" s="24"/>
      <c r="E2937" s="24"/>
      <c r="F2937" s="25"/>
      <c r="G2937" s="24"/>
      <c r="H2937" s="30"/>
      <c r="I2937" s="24"/>
      <c r="J2937" s="50" t="str">
        <f t="shared" si="588"/>
        <v/>
      </c>
      <c r="K2937" s="30"/>
      <c r="L2937" s="236"/>
      <c r="M2937" s="30"/>
      <c r="N2937" s="30"/>
      <c r="O2937" s="46" t="str">
        <f t="shared" si="589"/>
        <v/>
      </c>
      <c r="P2937" s="239" t="str">
        <f t="shared" si="592"/>
        <v/>
      </c>
      <c r="Q2937" s="52" t="str">
        <f t="shared" si="593"/>
        <v/>
      </c>
      <c r="R2937" s="127"/>
      <c r="S2937" s="86"/>
      <c r="T2937" s="127"/>
      <c r="U2937" s="86"/>
      <c r="V2937" s="87">
        <f t="shared" si="598"/>
        <v>0</v>
      </c>
      <c r="W2937" s="130"/>
      <c r="X2937" s="86"/>
      <c r="Y2937" s="86"/>
      <c r="Z2937" s="131"/>
      <c r="AA2937" s="87">
        <f t="shared" si="594"/>
        <v>0</v>
      </c>
      <c r="AB2937" s="127"/>
      <c r="AC2937" s="86"/>
      <c r="AD2937" s="87">
        <f t="shared" si="599"/>
        <v>0</v>
      </c>
      <c r="AE2937" s="127"/>
      <c r="AF2937" s="86"/>
      <c r="AG2937" s="86"/>
      <c r="AH2937" s="131"/>
      <c r="AI2937" s="88">
        <f t="shared" si="600"/>
        <v>0</v>
      </c>
      <c r="AJ2937" s="89" t="str">
        <f>IFERROR(IF(ISNA(MATCH($AV2937,Other_Category_Abbr,0)),INDEX(FGHG_List_Long_GWP,MATCH($AV2937,FGHG_List_Long,0)),INDEX(GWP_Other_Abbr,MATCH($AV2937,Other_Category_Abbr,0)))*SUM(V2937,AA2937,AD2937,AI2937),"")</f>
        <v/>
      </c>
      <c r="AK2937" s="89" t="str">
        <f>IFERROR(IF(ISNA(MATCH($AV2937,Other_Category_Abbr,0)),INDEX(FGHG_List_Long_GWP,MATCH($AV2937,FGHG_List_Long,0)),INDEX(GWP_Other_Abbr,MATCH($AV2937,Other_Category_Abbr,0)))*(T2937*(S2937+U2937)+W2937*(Y2937+X2937)+AD2937+AE2937*(AF2937+AG2937)),"")</f>
        <v/>
      </c>
      <c r="AL2937" s="90" t="str">
        <f t="shared" si="595"/>
        <v/>
      </c>
      <c r="AM2937" s="91" t="str">
        <f t="shared" si="596"/>
        <v/>
      </c>
      <c r="AP2937" s="92" t="b">
        <f t="shared" si="590"/>
        <v>0</v>
      </c>
      <c r="AQ2937" s="92" t="str">
        <f t="shared" si="591"/>
        <v xml:space="preserve"> </v>
      </c>
      <c r="AR2937" s="92" t="str">
        <f>IF(LEN(AQ2937)=1,"",COUNTIF($AQ$19:AQ2937,AQ2937)=1)</f>
        <v/>
      </c>
      <c r="AS2937" s="73"/>
      <c r="AT2937" s="73"/>
      <c r="AU2937" s="73"/>
      <c r="AV2937" s="235" t="str">
        <f>IF($P2937=Lists!$A$13,Lists!$A$29,IF($P2937=Lists!$A$14,Lists!$A$30,$P2937))</f>
        <v/>
      </c>
      <c r="AW2937" s="73"/>
      <c r="AX2937" s="73"/>
    </row>
    <row r="2938" spans="2:50" x14ac:dyDescent="0.3">
      <c r="B2938" s="137">
        <f t="shared" si="597"/>
        <v>2920</v>
      </c>
      <c r="C2938" s="24"/>
      <c r="D2938" s="24"/>
      <c r="E2938" s="24"/>
      <c r="F2938" s="25"/>
      <c r="G2938" s="24"/>
      <c r="H2938" s="30"/>
      <c r="I2938" s="24"/>
      <c r="J2938" s="50" t="str">
        <f t="shared" si="588"/>
        <v/>
      </c>
      <c r="K2938" s="30"/>
      <c r="L2938" s="236"/>
      <c r="M2938" s="30"/>
      <c r="N2938" s="30"/>
      <c r="O2938" s="46" t="str">
        <f t="shared" si="589"/>
        <v/>
      </c>
      <c r="P2938" s="239" t="str">
        <f t="shared" si="592"/>
        <v/>
      </c>
      <c r="Q2938" s="52" t="str">
        <f t="shared" si="593"/>
        <v/>
      </c>
      <c r="R2938" s="127"/>
      <c r="S2938" s="86"/>
      <c r="T2938" s="127"/>
      <c r="U2938" s="86"/>
      <c r="V2938" s="87">
        <f t="shared" si="598"/>
        <v>0</v>
      </c>
      <c r="W2938" s="130"/>
      <c r="X2938" s="86"/>
      <c r="Y2938" s="86"/>
      <c r="Z2938" s="131"/>
      <c r="AA2938" s="87">
        <f t="shared" si="594"/>
        <v>0</v>
      </c>
      <c r="AB2938" s="127"/>
      <c r="AC2938" s="86"/>
      <c r="AD2938" s="87">
        <f t="shared" si="599"/>
        <v>0</v>
      </c>
      <c r="AE2938" s="127"/>
      <c r="AF2938" s="86"/>
      <c r="AG2938" s="86"/>
      <c r="AH2938" s="131"/>
      <c r="AI2938" s="88">
        <f t="shared" si="600"/>
        <v>0</v>
      </c>
      <c r="AJ2938" s="89" t="str">
        <f>IFERROR(IF(ISNA(MATCH($AV2938,Other_Category_Abbr,0)),INDEX(FGHG_List_Long_GWP,MATCH($AV2938,FGHG_List_Long,0)),INDEX(GWP_Other_Abbr,MATCH($AV2938,Other_Category_Abbr,0)))*SUM(V2938,AA2938,AD2938,AI2938),"")</f>
        <v/>
      </c>
      <c r="AK2938" s="89" t="str">
        <f>IFERROR(IF(ISNA(MATCH($AV2938,Other_Category_Abbr,0)),INDEX(FGHG_List_Long_GWP,MATCH($AV2938,FGHG_List_Long,0)),INDEX(GWP_Other_Abbr,MATCH($AV2938,Other_Category_Abbr,0)))*(T2938*(S2938+U2938)+W2938*(Y2938+X2938)+AD2938+AE2938*(AF2938+AG2938)),"")</f>
        <v/>
      </c>
      <c r="AL2938" s="90" t="str">
        <f t="shared" si="595"/>
        <v/>
      </c>
      <c r="AM2938" s="91" t="str">
        <f t="shared" si="596"/>
        <v/>
      </c>
      <c r="AP2938" s="92" t="b">
        <f t="shared" si="590"/>
        <v>0</v>
      </c>
      <c r="AQ2938" s="92" t="str">
        <f t="shared" si="591"/>
        <v xml:space="preserve"> </v>
      </c>
      <c r="AR2938" s="92" t="str">
        <f>IF(LEN(AQ2938)=1,"",COUNTIF($AQ$19:AQ2938,AQ2938)=1)</f>
        <v/>
      </c>
      <c r="AS2938" s="73"/>
      <c r="AT2938" s="73"/>
      <c r="AU2938" s="73"/>
      <c r="AV2938" s="235" t="str">
        <f>IF($P2938=Lists!$A$13,Lists!$A$29,IF($P2938=Lists!$A$14,Lists!$A$30,$P2938))</f>
        <v/>
      </c>
      <c r="AW2938" s="73"/>
      <c r="AX2938" s="73"/>
    </row>
    <row r="2939" spans="2:50" x14ac:dyDescent="0.3">
      <c r="B2939" s="137">
        <f t="shared" si="597"/>
        <v>2921</v>
      </c>
      <c r="C2939" s="24"/>
      <c r="D2939" s="24"/>
      <c r="E2939" s="24"/>
      <c r="F2939" s="25"/>
      <c r="G2939" s="24"/>
      <c r="H2939" s="30"/>
      <c r="I2939" s="24"/>
      <c r="J2939" s="50" t="str">
        <f t="shared" si="588"/>
        <v/>
      </c>
      <c r="K2939" s="30"/>
      <c r="L2939" s="236"/>
      <c r="M2939" s="30"/>
      <c r="N2939" s="30"/>
      <c r="O2939" s="46" t="str">
        <f t="shared" si="589"/>
        <v/>
      </c>
      <c r="P2939" s="239" t="str">
        <f t="shared" si="592"/>
        <v/>
      </c>
      <c r="Q2939" s="52" t="str">
        <f t="shared" si="593"/>
        <v/>
      </c>
      <c r="R2939" s="127"/>
      <c r="S2939" s="86"/>
      <c r="T2939" s="127"/>
      <c r="U2939" s="86"/>
      <c r="V2939" s="87">
        <f t="shared" si="598"/>
        <v>0</v>
      </c>
      <c r="W2939" s="130"/>
      <c r="X2939" s="86"/>
      <c r="Y2939" s="86"/>
      <c r="Z2939" s="131"/>
      <c r="AA2939" s="87">
        <f t="shared" si="594"/>
        <v>0</v>
      </c>
      <c r="AB2939" s="127"/>
      <c r="AC2939" s="86"/>
      <c r="AD2939" s="87">
        <f t="shared" si="599"/>
        <v>0</v>
      </c>
      <c r="AE2939" s="127"/>
      <c r="AF2939" s="86"/>
      <c r="AG2939" s="86"/>
      <c r="AH2939" s="131"/>
      <c r="AI2939" s="88">
        <f t="shared" si="600"/>
        <v>0</v>
      </c>
      <c r="AJ2939" s="89" t="str">
        <f>IFERROR(IF(ISNA(MATCH($AV2939,Other_Category_Abbr,0)),INDEX(FGHG_List_Long_GWP,MATCH($AV2939,FGHG_List_Long,0)),INDEX(GWP_Other_Abbr,MATCH($AV2939,Other_Category_Abbr,0)))*SUM(V2939,AA2939,AD2939,AI2939),"")</f>
        <v/>
      </c>
      <c r="AK2939" s="89" t="str">
        <f>IFERROR(IF(ISNA(MATCH($AV2939,Other_Category_Abbr,0)),INDEX(FGHG_List_Long_GWP,MATCH($AV2939,FGHG_List_Long,0)),INDEX(GWP_Other_Abbr,MATCH($AV2939,Other_Category_Abbr,0)))*(T2939*(S2939+U2939)+W2939*(Y2939+X2939)+AD2939+AE2939*(AF2939+AG2939)),"")</f>
        <v/>
      </c>
      <c r="AL2939" s="90" t="str">
        <f t="shared" si="595"/>
        <v/>
      </c>
      <c r="AM2939" s="91" t="str">
        <f t="shared" si="596"/>
        <v/>
      </c>
      <c r="AP2939" s="92" t="b">
        <f t="shared" si="590"/>
        <v>0</v>
      </c>
      <c r="AQ2939" s="92" t="str">
        <f t="shared" si="591"/>
        <v xml:space="preserve"> </v>
      </c>
      <c r="AR2939" s="92" t="str">
        <f>IF(LEN(AQ2939)=1,"",COUNTIF($AQ$19:AQ2939,AQ2939)=1)</f>
        <v/>
      </c>
      <c r="AS2939" s="73"/>
      <c r="AT2939" s="73"/>
      <c r="AU2939" s="73"/>
      <c r="AV2939" s="235" t="str">
        <f>IF($P2939=Lists!$A$13,Lists!$A$29,IF($P2939=Lists!$A$14,Lists!$A$30,$P2939))</f>
        <v/>
      </c>
      <c r="AW2939" s="73"/>
      <c r="AX2939" s="73"/>
    </row>
    <row r="2940" spans="2:50" x14ac:dyDescent="0.3">
      <c r="B2940" s="137">
        <f t="shared" si="597"/>
        <v>2922</v>
      </c>
      <c r="C2940" s="24"/>
      <c r="D2940" s="24"/>
      <c r="E2940" s="24"/>
      <c r="F2940" s="25"/>
      <c r="G2940" s="24"/>
      <c r="H2940" s="30"/>
      <c r="I2940" s="24"/>
      <c r="J2940" s="50" t="str">
        <f t="shared" si="588"/>
        <v/>
      </c>
      <c r="K2940" s="30"/>
      <c r="L2940" s="236"/>
      <c r="M2940" s="30"/>
      <c r="N2940" s="30"/>
      <c r="O2940" s="46" t="str">
        <f t="shared" si="589"/>
        <v/>
      </c>
      <c r="P2940" s="239" t="str">
        <f t="shared" si="592"/>
        <v/>
      </c>
      <c r="Q2940" s="52" t="str">
        <f t="shared" si="593"/>
        <v/>
      </c>
      <c r="R2940" s="127"/>
      <c r="S2940" s="86"/>
      <c r="T2940" s="127"/>
      <c r="U2940" s="86"/>
      <c r="V2940" s="87">
        <f t="shared" si="598"/>
        <v>0</v>
      </c>
      <c r="W2940" s="130"/>
      <c r="X2940" s="86"/>
      <c r="Y2940" s="86"/>
      <c r="Z2940" s="131"/>
      <c r="AA2940" s="87">
        <f t="shared" si="594"/>
        <v>0</v>
      </c>
      <c r="AB2940" s="127"/>
      <c r="AC2940" s="86"/>
      <c r="AD2940" s="87">
        <f t="shared" si="599"/>
        <v>0</v>
      </c>
      <c r="AE2940" s="127"/>
      <c r="AF2940" s="86"/>
      <c r="AG2940" s="86"/>
      <c r="AH2940" s="131"/>
      <c r="AI2940" s="88">
        <f t="shared" si="600"/>
        <v>0</v>
      </c>
      <c r="AJ2940" s="89" t="str">
        <f>IFERROR(IF(ISNA(MATCH($AV2940,Other_Category_Abbr,0)),INDEX(FGHG_List_Long_GWP,MATCH($AV2940,FGHG_List_Long,0)),INDEX(GWP_Other_Abbr,MATCH($AV2940,Other_Category_Abbr,0)))*SUM(V2940,AA2940,AD2940,AI2940),"")</f>
        <v/>
      </c>
      <c r="AK2940" s="89" t="str">
        <f>IFERROR(IF(ISNA(MATCH($AV2940,Other_Category_Abbr,0)),INDEX(FGHG_List_Long_GWP,MATCH($AV2940,FGHG_List_Long,0)),INDEX(GWP_Other_Abbr,MATCH($AV2940,Other_Category_Abbr,0)))*(T2940*(S2940+U2940)+W2940*(Y2940+X2940)+AD2940+AE2940*(AF2940+AG2940)),"")</f>
        <v/>
      </c>
      <c r="AL2940" s="90" t="str">
        <f t="shared" si="595"/>
        <v/>
      </c>
      <c r="AM2940" s="91" t="str">
        <f t="shared" si="596"/>
        <v/>
      </c>
      <c r="AP2940" s="92" t="b">
        <f t="shared" si="590"/>
        <v>0</v>
      </c>
      <c r="AQ2940" s="92" t="str">
        <f t="shared" si="591"/>
        <v xml:space="preserve"> </v>
      </c>
      <c r="AR2940" s="92" t="str">
        <f>IF(LEN(AQ2940)=1,"",COUNTIF($AQ$19:AQ2940,AQ2940)=1)</f>
        <v/>
      </c>
      <c r="AS2940" s="73"/>
      <c r="AT2940" s="73"/>
      <c r="AU2940" s="73"/>
      <c r="AV2940" s="235" t="str">
        <f>IF($P2940=Lists!$A$13,Lists!$A$29,IF($P2940=Lists!$A$14,Lists!$A$30,$P2940))</f>
        <v/>
      </c>
      <c r="AW2940" s="73"/>
      <c r="AX2940" s="73"/>
    </row>
    <row r="2941" spans="2:50" x14ac:dyDescent="0.3">
      <c r="B2941" s="137">
        <f t="shared" si="597"/>
        <v>2923</v>
      </c>
      <c r="C2941" s="24"/>
      <c r="D2941" s="24"/>
      <c r="E2941" s="24"/>
      <c r="F2941" s="25"/>
      <c r="G2941" s="24"/>
      <c r="H2941" s="30"/>
      <c r="I2941" s="24"/>
      <c r="J2941" s="50" t="str">
        <f t="shared" si="588"/>
        <v/>
      </c>
      <c r="K2941" s="30"/>
      <c r="L2941" s="236"/>
      <c r="M2941" s="30"/>
      <c r="N2941" s="30"/>
      <c r="O2941" s="46" t="str">
        <f t="shared" si="589"/>
        <v/>
      </c>
      <c r="P2941" s="239" t="str">
        <f t="shared" si="592"/>
        <v/>
      </c>
      <c r="Q2941" s="52" t="str">
        <f t="shared" si="593"/>
        <v/>
      </c>
      <c r="R2941" s="127"/>
      <c r="S2941" s="86"/>
      <c r="T2941" s="127"/>
      <c r="U2941" s="86"/>
      <c r="V2941" s="87">
        <f t="shared" si="598"/>
        <v>0</v>
      </c>
      <c r="W2941" s="130"/>
      <c r="X2941" s="86"/>
      <c r="Y2941" s="86"/>
      <c r="Z2941" s="131"/>
      <c r="AA2941" s="87">
        <f t="shared" si="594"/>
        <v>0</v>
      </c>
      <c r="AB2941" s="127"/>
      <c r="AC2941" s="86"/>
      <c r="AD2941" s="87">
        <f t="shared" si="599"/>
        <v>0</v>
      </c>
      <c r="AE2941" s="127"/>
      <c r="AF2941" s="86"/>
      <c r="AG2941" s="86"/>
      <c r="AH2941" s="131"/>
      <c r="AI2941" s="88">
        <f t="shared" si="600"/>
        <v>0</v>
      </c>
      <c r="AJ2941" s="89" t="str">
        <f>IFERROR(IF(ISNA(MATCH($AV2941,Other_Category_Abbr,0)),INDEX(FGHG_List_Long_GWP,MATCH($AV2941,FGHG_List_Long,0)),INDEX(GWP_Other_Abbr,MATCH($AV2941,Other_Category_Abbr,0)))*SUM(V2941,AA2941,AD2941,AI2941),"")</f>
        <v/>
      </c>
      <c r="AK2941" s="89" t="str">
        <f>IFERROR(IF(ISNA(MATCH($AV2941,Other_Category_Abbr,0)),INDEX(FGHG_List_Long_GWP,MATCH($AV2941,FGHG_List_Long,0)),INDEX(GWP_Other_Abbr,MATCH($AV2941,Other_Category_Abbr,0)))*(T2941*(S2941+U2941)+W2941*(Y2941+X2941)+AD2941+AE2941*(AF2941+AG2941)),"")</f>
        <v/>
      </c>
      <c r="AL2941" s="90" t="str">
        <f t="shared" si="595"/>
        <v/>
      </c>
      <c r="AM2941" s="91" t="str">
        <f t="shared" si="596"/>
        <v/>
      </c>
      <c r="AP2941" s="92" t="b">
        <f t="shared" si="590"/>
        <v>0</v>
      </c>
      <c r="AQ2941" s="92" t="str">
        <f t="shared" si="591"/>
        <v xml:space="preserve"> </v>
      </c>
      <c r="AR2941" s="92" t="str">
        <f>IF(LEN(AQ2941)=1,"",COUNTIF($AQ$19:AQ2941,AQ2941)=1)</f>
        <v/>
      </c>
      <c r="AS2941" s="73"/>
      <c r="AT2941" s="73"/>
      <c r="AU2941" s="73"/>
      <c r="AV2941" s="235" t="str">
        <f>IF($P2941=Lists!$A$13,Lists!$A$29,IF($P2941=Lists!$A$14,Lists!$A$30,$P2941))</f>
        <v/>
      </c>
      <c r="AW2941" s="73"/>
      <c r="AX2941" s="73"/>
    </row>
    <row r="2942" spans="2:50" x14ac:dyDescent="0.3">
      <c r="B2942" s="137">
        <f t="shared" si="597"/>
        <v>2924</v>
      </c>
      <c r="C2942" s="24"/>
      <c r="D2942" s="24"/>
      <c r="E2942" s="24"/>
      <c r="F2942" s="25"/>
      <c r="G2942" s="24"/>
      <c r="H2942" s="30"/>
      <c r="I2942" s="24"/>
      <c r="J2942" s="50" t="str">
        <f t="shared" si="588"/>
        <v/>
      </c>
      <c r="K2942" s="30"/>
      <c r="L2942" s="236"/>
      <c r="M2942" s="30"/>
      <c r="N2942" s="30"/>
      <c r="O2942" s="46" t="str">
        <f t="shared" si="589"/>
        <v/>
      </c>
      <c r="P2942" s="239" t="str">
        <f t="shared" si="592"/>
        <v/>
      </c>
      <c r="Q2942" s="52" t="str">
        <f t="shared" si="593"/>
        <v/>
      </c>
      <c r="R2942" s="127"/>
      <c r="S2942" s="86"/>
      <c r="T2942" s="127"/>
      <c r="U2942" s="86"/>
      <c r="V2942" s="87">
        <f t="shared" si="598"/>
        <v>0</v>
      </c>
      <c r="W2942" s="130"/>
      <c r="X2942" s="86"/>
      <c r="Y2942" s="86"/>
      <c r="Z2942" s="131"/>
      <c r="AA2942" s="87">
        <f t="shared" si="594"/>
        <v>0</v>
      </c>
      <c r="AB2942" s="127"/>
      <c r="AC2942" s="86"/>
      <c r="AD2942" s="87">
        <f t="shared" si="599"/>
        <v>0</v>
      </c>
      <c r="AE2942" s="127"/>
      <c r="AF2942" s="86"/>
      <c r="AG2942" s="86"/>
      <c r="AH2942" s="131"/>
      <c r="AI2942" s="88">
        <f t="shared" si="600"/>
        <v>0</v>
      </c>
      <c r="AJ2942" s="89" t="str">
        <f>IFERROR(IF(ISNA(MATCH($AV2942,Other_Category_Abbr,0)),INDEX(FGHG_List_Long_GWP,MATCH($AV2942,FGHG_List_Long,0)),INDEX(GWP_Other_Abbr,MATCH($AV2942,Other_Category_Abbr,0)))*SUM(V2942,AA2942,AD2942,AI2942),"")</f>
        <v/>
      </c>
      <c r="AK2942" s="89" t="str">
        <f>IFERROR(IF(ISNA(MATCH($AV2942,Other_Category_Abbr,0)),INDEX(FGHG_List_Long_GWP,MATCH($AV2942,FGHG_List_Long,0)),INDEX(GWP_Other_Abbr,MATCH($AV2942,Other_Category_Abbr,0)))*(T2942*(S2942+U2942)+W2942*(Y2942+X2942)+AD2942+AE2942*(AF2942+AG2942)),"")</f>
        <v/>
      </c>
      <c r="AL2942" s="90" t="str">
        <f t="shared" si="595"/>
        <v/>
      </c>
      <c r="AM2942" s="91" t="str">
        <f t="shared" si="596"/>
        <v/>
      </c>
      <c r="AP2942" s="92" t="b">
        <f t="shared" si="590"/>
        <v>0</v>
      </c>
      <c r="AQ2942" s="92" t="str">
        <f t="shared" si="591"/>
        <v xml:space="preserve"> </v>
      </c>
      <c r="AR2942" s="92" t="str">
        <f>IF(LEN(AQ2942)=1,"",COUNTIF($AQ$19:AQ2942,AQ2942)=1)</f>
        <v/>
      </c>
      <c r="AS2942" s="73"/>
      <c r="AT2942" s="73"/>
      <c r="AU2942" s="73"/>
      <c r="AV2942" s="235" t="str">
        <f>IF($P2942=Lists!$A$13,Lists!$A$29,IF($P2942=Lists!$A$14,Lists!$A$30,$P2942))</f>
        <v/>
      </c>
      <c r="AW2942" s="73"/>
      <c r="AX2942" s="73"/>
    </row>
    <row r="2943" spans="2:50" x14ac:dyDescent="0.3">
      <c r="B2943" s="137">
        <f t="shared" si="597"/>
        <v>2925</v>
      </c>
      <c r="C2943" s="24"/>
      <c r="D2943" s="24"/>
      <c r="E2943" s="24"/>
      <c r="F2943" s="25"/>
      <c r="G2943" s="24"/>
      <c r="H2943" s="30"/>
      <c r="I2943" s="24"/>
      <c r="J2943" s="50" t="str">
        <f t="shared" si="588"/>
        <v/>
      </c>
      <c r="K2943" s="30"/>
      <c r="L2943" s="236"/>
      <c r="M2943" s="30"/>
      <c r="N2943" s="30"/>
      <c r="O2943" s="46" t="str">
        <f t="shared" si="589"/>
        <v/>
      </c>
      <c r="P2943" s="239" t="str">
        <f t="shared" si="592"/>
        <v/>
      </c>
      <c r="Q2943" s="52" t="str">
        <f t="shared" si="593"/>
        <v/>
      </c>
      <c r="R2943" s="127"/>
      <c r="S2943" s="86"/>
      <c r="T2943" s="127"/>
      <c r="U2943" s="86"/>
      <c r="V2943" s="87">
        <f t="shared" si="598"/>
        <v>0</v>
      </c>
      <c r="W2943" s="130"/>
      <c r="X2943" s="86"/>
      <c r="Y2943" s="86"/>
      <c r="Z2943" s="131"/>
      <c r="AA2943" s="87">
        <f t="shared" si="594"/>
        <v>0</v>
      </c>
      <c r="AB2943" s="127"/>
      <c r="AC2943" s="86"/>
      <c r="AD2943" s="87">
        <f t="shared" si="599"/>
        <v>0</v>
      </c>
      <c r="AE2943" s="127"/>
      <c r="AF2943" s="86"/>
      <c r="AG2943" s="86"/>
      <c r="AH2943" s="131"/>
      <c r="AI2943" s="88">
        <f t="shared" si="600"/>
        <v>0</v>
      </c>
      <c r="AJ2943" s="89" t="str">
        <f>IFERROR(IF(ISNA(MATCH($AV2943,Other_Category_Abbr,0)),INDEX(FGHG_List_Long_GWP,MATCH($AV2943,FGHG_List_Long,0)),INDEX(GWP_Other_Abbr,MATCH($AV2943,Other_Category_Abbr,0)))*SUM(V2943,AA2943,AD2943,AI2943),"")</f>
        <v/>
      </c>
      <c r="AK2943" s="89" t="str">
        <f>IFERROR(IF(ISNA(MATCH($AV2943,Other_Category_Abbr,0)),INDEX(FGHG_List_Long_GWP,MATCH($AV2943,FGHG_List_Long,0)),INDEX(GWP_Other_Abbr,MATCH($AV2943,Other_Category_Abbr,0)))*(T2943*(S2943+U2943)+W2943*(Y2943+X2943)+AD2943+AE2943*(AF2943+AG2943)),"")</f>
        <v/>
      </c>
      <c r="AL2943" s="90" t="str">
        <f t="shared" si="595"/>
        <v/>
      </c>
      <c r="AM2943" s="91" t="str">
        <f t="shared" si="596"/>
        <v/>
      </c>
      <c r="AP2943" s="92" t="b">
        <f t="shared" si="590"/>
        <v>0</v>
      </c>
      <c r="AQ2943" s="92" t="str">
        <f t="shared" si="591"/>
        <v xml:space="preserve"> </v>
      </c>
      <c r="AR2943" s="92" t="str">
        <f>IF(LEN(AQ2943)=1,"",COUNTIF($AQ$19:AQ2943,AQ2943)=1)</f>
        <v/>
      </c>
      <c r="AS2943" s="73"/>
      <c r="AT2943" s="73"/>
      <c r="AU2943" s="73"/>
      <c r="AV2943" s="235" t="str">
        <f>IF($P2943=Lists!$A$13,Lists!$A$29,IF($P2943=Lists!$A$14,Lists!$A$30,$P2943))</f>
        <v/>
      </c>
      <c r="AW2943" s="73"/>
      <c r="AX2943" s="73"/>
    </row>
    <row r="2944" spans="2:50" x14ac:dyDescent="0.3">
      <c r="B2944" s="137">
        <f t="shared" si="597"/>
        <v>2926</v>
      </c>
      <c r="C2944" s="24"/>
      <c r="D2944" s="24"/>
      <c r="E2944" s="24"/>
      <c r="F2944" s="25"/>
      <c r="G2944" s="24"/>
      <c r="H2944" s="30"/>
      <c r="I2944" s="24"/>
      <c r="J2944" s="50" t="str">
        <f t="shared" si="588"/>
        <v/>
      </c>
      <c r="K2944" s="30"/>
      <c r="L2944" s="236"/>
      <c r="M2944" s="30"/>
      <c r="N2944" s="30"/>
      <c r="O2944" s="46" t="str">
        <f t="shared" si="589"/>
        <v/>
      </c>
      <c r="P2944" s="239" t="str">
        <f t="shared" si="592"/>
        <v/>
      </c>
      <c r="Q2944" s="52" t="str">
        <f t="shared" si="593"/>
        <v/>
      </c>
      <c r="R2944" s="127"/>
      <c r="S2944" s="86"/>
      <c r="T2944" s="127"/>
      <c r="U2944" s="86"/>
      <c r="V2944" s="87">
        <f t="shared" si="598"/>
        <v>0</v>
      </c>
      <c r="W2944" s="130"/>
      <c r="X2944" s="86"/>
      <c r="Y2944" s="86"/>
      <c r="Z2944" s="131"/>
      <c r="AA2944" s="87">
        <f t="shared" si="594"/>
        <v>0</v>
      </c>
      <c r="AB2944" s="127"/>
      <c r="AC2944" s="86"/>
      <c r="AD2944" s="87">
        <f t="shared" si="599"/>
        <v>0</v>
      </c>
      <c r="AE2944" s="127"/>
      <c r="AF2944" s="86"/>
      <c r="AG2944" s="86"/>
      <c r="AH2944" s="131"/>
      <c r="AI2944" s="88">
        <f t="shared" si="600"/>
        <v>0</v>
      </c>
      <c r="AJ2944" s="89" t="str">
        <f>IFERROR(IF(ISNA(MATCH($AV2944,Other_Category_Abbr,0)),INDEX(FGHG_List_Long_GWP,MATCH($AV2944,FGHG_List_Long,0)),INDEX(GWP_Other_Abbr,MATCH($AV2944,Other_Category_Abbr,0)))*SUM(V2944,AA2944,AD2944,AI2944),"")</f>
        <v/>
      </c>
      <c r="AK2944" s="89" t="str">
        <f>IFERROR(IF(ISNA(MATCH($AV2944,Other_Category_Abbr,0)),INDEX(FGHG_List_Long_GWP,MATCH($AV2944,FGHG_List_Long,0)),INDEX(GWP_Other_Abbr,MATCH($AV2944,Other_Category_Abbr,0)))*(T2944*(S2944+U2944)+W2944*(Y2944+X2944)+AD2944+AE2944*(AF2944+AG2944)),"")</f>
        <v/>
      </c>
      <c r="AL2944" s="90" t="str">
        <f t="shared" si="595"/>
        <v/>
      </c>
      <c r="AM2944" s="91" t="str">
        <f t="shared" si="596"/>
        <v/>
      </c>
      <c r="AP2944" s="92" t="b">
        <f t="shared" si="590"/>
        <v>0</v>
      </c>
      <c r="AQ2944" s="92" t="str">
        <f t="shared" si="591"/>
        <v xml:space="preserve"> </v>
      </c>
      <c r="AR2944" s="92" t="str">
        <f>IF(LEN(AQ2944)=1,"",COUNTIF($AQ$19:AQ2944,AQ2944)=1)</f>
        <v/>
      </c>
      <c r="AS2944" s="73"/>
      <c r="AT2944" s="73"/>
      <c r="AU2944" s="73"/>
      <c r="AV2944" s="235" t="str">
        <f>IF($P2944=Lists!$A$13,Lists!$A$29,IF($P2944=Lists!$A$14,Lists!$A$30,$P2944))</f>
        <v/>
      </c>
      <c r="AW2944" s="73"/>
      <c r="AX2944" s="73"/>
    </row>
    <row r="2945" spans="2:50" x14ac:dyDescent="0.3">
      <c r="B2945" s="137">
        <f t="shared" si="597"/>
        <v>2927</v>
      </c>
      <c r="C2945" s="24"/>
      <c r="D2945" s="24"/>
      <c r="E2945" s="24"/>
      <c r="F2945" s="25"/>
      <c r="G2945" s="24"/>
      <c r="H2945" s="30"/>
      <c r="I2945" s="24"/>
      <c r="J2945" s="50" t="str">
        <f t="shared" si="588"/>
        <v/>
      </c>
      <c r="K2945" s="30"/>
      <c r="L2945" s="236"/>
      <c r="M2945" s="30"/>
      <c r="N2945" s="30"/>
      <c r="O2945" s="46" t="str">
        <f t="shared" si="589"/>
        <v/>
      </c>
      <c r="P2945" s="239" t="str">
        <f t="shared" si="592"/>
        <v/>
      </c>
      <c r="Q2945" s="52" t="str">
        <f t="shared" si="593"/>
        <v/>
      </c>
      <c r="R2945" s="127"/>
      <c r="S2945" s="86"/>
      <c r="T2945" s="127"/>
      <c r="U2945" s="86"/>
      <c r="V2945" s="87">
        <f t="shared" si="598"/>
        <v>0</v>
      </c>
      <c r="W2945" s="130"/>
      <c r="X2945" s="86"/>
      <c r="Y2945" s="86"/>
      <c r="Z2945" s="131"/>
      <c r="AA2945" s="87">
        <f t="shared" si="594"/>
        <v>0</v>
      </c>
      <c r="AB2945" s="127"/>
      <c r="AC2945" s="86"/>
      <c r="AD2945" s="87">
        <f t="shared" si="599"/>
        <v>0</v>
      </c>
      <c r="AE2945" s="127"/>
      <c r="AF2945" s="86"/>
      <c r="AG2945" s="86"/>
      <c r="AH2945" s="131"/>
      <c r="AI2945" s="88">
        <f t="shared" si="600"/>
        <v>0</v>
      </c>
      <c r="AJ2945" s="89" t="str">
        <f>IFERROR(IF(ISNA(MATCH($AV2945,Other_Category_Abbr,0)),INDEX(FGHG_List_Long_GWP,MATCH($AV2945,FGHG_List_Long,0)),INDEX(GWP_Other_Abbr,MATCH($AV2945,Other_Category_Abbr,0)))*SUM(V2945,AA2945,AD2945,AI2945),"")</f>
        <v/>
      </c>
      <c r="AK2945" s="89" t="str">
        <f>IFERROR(IF(ISNA(MATCH($AV2945,Other_Category_Abbr,0)),INDEX(FGHG_List_Long_GWP,MATCH($AV2945,FGHG_List_Long,0)),INDEX(GWP_Other_Abbr,MATCH($AV2945,Other_Category_Abbr,0)))*(T2945*(S2945+U2945)+W2945*(Y2945+X2945)+AD2945+AE2945*(AF2945+AG2945)),"")</f>
        <v/>
      </c>
      <c r="AL2945" s="90" t="str">
        <f t="shared" si="595"/>
        <v/>
      </c>
      <c r="AM2945" s="91" t="str">
        <f t="shared" si="596"/>
        <v/>
      </c>
      <c r="AP2945" s="92" t="b">
        <f t="shared" si="590"/>
        <v>0</v>
      </c>
      <c r="AQ2945" s="92" t="str">
        <f t="shared" si="591"/>
        <v xml:space="preserve"> </v>
      </c>
      <c r="AR2945" s="92" t="str">
        <f>IF(LEN(AQ2945)=1,"",COUNTIF($AQ$19:AQ2945,AQ2945)=1)</f>
        <v/>
      </c>
      <c r="AS2945" s="73"/>
      <c r="AT2945" s="73"/>
      <c r="AU2945" s="73"/>
      <c r="AV2945" s="235" t="str">
        <f>IF($P2945=Lists!$A$13,Lists!$A$29,IF($P2945=Lists!$A$14,Lists!$A$30,$P2945))</f>
        <v/>
      </c>
      <c r="AW2945" s="73"/>
      <c r="AX2945" s="73"/>
    </row>
    <row r="2946" spans="2:50" x14ac:dyDescent="0.3">
      <c r="B2946" s="137">
        <f t="shared" si="597"/>
        <v>2928</v>
      </c>
      <c r="C2946" s="24"/>
      <c r="D2946" s="24"/>
      <c r="E2946" s="24"/>
      <c r="F2946" s="25"/>
      <c r="G2946" s="24"/>
      <c r="H2946" s="30"/>
      <c r="I2946" s="24"/>
      <c r="J2946" s="50" t="str">
        <f t="shared" si="588"/>
        <v/>
      </c>
      <c r="K2946" s="30"/>
      <c r="L2946" s="236"/>
      <c r="M2946" s="30"/>
      <c r="N2946" s="30"/>
      <c r="O2946" s="46" t="str">
        <f t="shared" si="589"/>
        <v/>
      </c>
      <c r="P2946" s="239" t="str">
        <f t="shared" si="592"/>
        <v/>
      </c>
      <c r="Q2946" s="52" t="str">
        <f t="shared" si="593"/>
        <v/>
      </c>
      <c r="R2946" s="127"/>
      <c r="S2946" s="86"/>
      <c r="T2946" s="127"/>
      <c r="U2946" s="86"/>
      <c r="V2946" s="87">
        <f t="shared" si="598"/>
        <v>0</v>
      </c>
      <c r="W2946" s="130"/>
      <c r="X2946" s="86"/>
      <c r="Y2946" s="86"/>
      <c r="Z2946" s="131"/>
      <c r="AA2946" s="87">
        <f t="shared" si="594"/>
        <v>0</v>
      </c>
      <c r="AB2946" s="127"/>
      <c r="AC2946" s="86"/>
      <c r="AD2946" s="87">
        <f t="shared" si="599"/>
        <v>0</v>
      </c>
      <c r="AE2946" s="127"/>
      <c r="AF2946" s="86"/>
      <c r="AG2946" s="86"/>
      <c r="AH2946" s="131"/>
      <c r="AI2946" s="88">
        <f t="shared" si="600"/>
        <v>0</v>
      </c>
      <c r="AJ2946" s="89" t="str">
        <f>IFERROR(IF(ISNA(MATCH($AV2946,Other_Category_Abbr,0)),INDEX(FGHG_List_Long_GWP,MATCH($AV2946,FGHG_List_Long,0)),INDEX(GWP_Other_Abbr,MATCH($AV2946,Other_Category_Abbr,0)))*SUM(V2946,AA2946,AD2946,AI2946),"")</f>
        <v/>
      </c>
      <c r="AK2946" s="89" t="str">
        <f>IFERROR(IF(ISNA(MATCH($AV2946,Other_Category_Abbr,0)),INDEX(FGHG_List_Long_GWP,MATCH($AV2946,FGHG_List_Long,0)),INDEX(GWP_Other_Abbr,MATCH($AV2946,Other_Category_Abbr,0)))*(T2946*(S2946+U2946)+W2946*(Y2946+X2946)+AD2946+AE2946*(AF2946+AG2946)),"")</f>
        <v/>
      </c>
      <c r="AL2946" s="90" t="str">
        <f t="shared" si="595"/>
        <v/>
      </c>
      <c r="AM2946" s="91" t="str">
        <f t="shared" si="596"/>
        <v/>
      </c>
      <c r="AP2946" s="92" t="b">
        <f t="shared" si="590"/>
        <v>0</v>
      </c>
      <c r="AQ2946" s="92" t="str">
        <f t="shared" si="591"/>
        <v xml:space="preserve"> </v>
      </c>
      <c r="AR2946" s="92" t="str">
        <f>IF(LEN(AQ2946)=1,"",COUNTIF($AQ$19:AQ2946,AQ2946)=1)</f>
        <v/>
      </c>
      <c r="AS2946" s="73"/>
      <c r="AT2946" s="73"/>
      <c r="AU2946" s="73"/>
      <c r="AV2946" s="235" t="str">
        <f>IF($P2946=Lists!$A$13,Lists!$A$29,IF($P2946=Lists!$A$14,Lists!$A$30,$P2946))</f>
        <v/>
      </c>
      <c r="AW2946" s="73"/>
      <c r="AX2946" s="73"/>
    </row>
    <row r="2947" spans="2:50" x14ac:dyDescent="0.3">
      <c r="B2947" s="137">
        <f t="shared" si="597"/>
        <v>2929</v>
      </c>
      <c r="C2947" s="24"/>
      <c r="D2947" s="24"/>
      <c r="E2947" s="24"/>
      <c r="F2947" s="25"/>
      <c r="G2947" s="24"/>
      <c r="H2947" s="30"/>
      <c r="I2947" s="24"/>
      <c r="J2947" s="50" t="str">
        <f t="shared" si="588"/>
        <v/>
      </c>
      <c r="K2947" s="30"/>
      <c r="L2947" s="236"/>
      <c r="M2947" s="30"/>
      <c r="N2947" s="30"/>
      <c r="O2947" s="46" t="str">
        <f t="shared" si="589"/>
        <v/>
      </c>
      <c r="P2947" s="239" t="str">
        <f t="shared" si="592"/>
        <v/>
      </c>
      <c r="Q2947" s="52" t="str">
        <f t="shared" si="593"/>
        <v/>
      </c>
      <c r="R2947" s="127"/>
      <c r="S2947" s="86"/>
      <c r="T2947" s="127"/>
      <c r="U2947" s="86"/>
      <c r="V2947" s="87">
        <f t="shared" si="598"/>
        <v>0</v>
      </c>
      <c r="W2947" s="130"/>
      <c r="X2947" s="86"/>
      <c r="Y2947" s="86"/>
      <c r="Z2947" s="131"/>
      <c r="AA2947" s="87">
        <f t="shared" si="594"/>
        <v>0</v>
      </c>
      <c r="AB2947" s="127"/>
      <c r="AC2947" s="86"/>
      <c r="AD2947" s="87">
        <f t="shared" si="599"/>
        <v>0</v>
      </c>
      <c r="AE2947" s="127"/>
      <c r="AF2947" s="86"/>
      <c r="AG2947" s="86"/>
      <c r="AH2947" s="131"/>
      <c r="AI2947" s="88">
        <f t="shared" si="600"/>
        <v>0</v>
      </c>
      <c r="AJ2947" s="89" t="str">
        <f>IFERROR(IF(ISNA(MATCH($AV2947,Other_Category_Abbr,0)),INDEX(FGHG_List_Long_GWP,MATCH($AV2947,FGHG_List_Long,0)),INDEX(GWP_Other_Abbr,MATCH($AV2947,Other_Category_Abbr,0)))*SUM(V2947,AA2947,AD2947,AI2947),"")</f>
        <v/>
      </c>
      <c r="AK2947" s="89" t="str">
        <f>IFERROR(IF(ISNA(MATCH($AV2947,Other_Category_Abbr,0)),INDEX(FGHG_List_Long_GWP,MATCH($AV2947,FGHG_List_Long,0)),INDEX(GWP_Other_Abbr,MATCH($AV2947,Other_Category_Abbr,0)))*(T2947*(S2947+U2947)+W2947*(Y2947+X2947)+AD2947+AE2947*(AF2947+AG2947)),"")</f>
        <v/>
      </c>
      <c r="AL2947" s="90" t="str">
        <f t="shared" si="595"/>
        <v/>
      </c>
      <c r="AM2947" s="91" t="str">
        <f t="shared" si="596"/>
        <v/>
      </c>
      <c r="AP2947" s="92" t="b">
        <f t="shared" si="590"/>
        <v>0</v>
      </c>
      <c r="AQ2947" s="92" t="str">
        <f t="shared" si="591"/>
        <v xml:space="preserve"> </v>
      </c>
      <c r="AR2947" s="92" t="str">
        <f>IF(LEN(AQ2947)=1,"",COUNTIF($AQ$19:AQ2947,AQ2947)=1)</f>
        <v/>
      </c>
      <c r="AS2947" s="73"/>
      <c r="AT2947" s="73"/>
      <c r="AU2947" s="73"/>
      <c r="AV2947" s="235" t="str">
        <f>IF($P2947=Lists!$A$13,Lists!$A$29,IF($P2947=Lists!$A$14,Lists!$A$30,$P2947))</f>
        <v/>
      </c>
      <c r="AW2947" s="73"/>
      <c r="AX2947" s="73"/>
    </row>
    <row r="2948" spans="2:50" x14ac:dyDescent="0.3">
      <c r="B2948" s="137">
        <f t="shared" si="597"/>
        <v>2930</v>
      </c>
      <c r="C2948" s="24"/>
      <c r="D2948" s="24"/>
      <c r="E2948" s="24"/>
      <c r="F2948" s="25"/>
      <c r="G2948" s="24"/>
      <c r="H2948" s="30"/>
      <c r="I2948" s="24"/>
      <c r="J2948" s="50" t="str">
        <f t="shared" si="588"/>
        <v/>
      </c>
      <c r="K2948" s="30"/>
      <c r="L2948" s="236"/>
      <c r="M2948" s="30"/>
      <c r="N2948" s="30"/>
      <c r="O2948" s="46" t="str">
        <f t="shared" si="589"/>
        <v/>
      </c>
      <c r="P2948" s="239" t="str">
        <f t="shared" si="592"/>
        <v/>
      </c>
      <c r="Q2948" s="52" t="str">
        <f t="shared" si="593"/>
        <v/>
      </c>
      <c r="R2948" s="127"/>
      <c r="S2948" s="86"/>
      <c r="T2948" s="127"/>
      <c r="U2948" s="86"/>
      <c r="V2948" s="87">
        <f t="shared" si="598"/>
        <v>0</v>
      </c>
      <c r="W2948" s="130"/>
      <c r="X2948" s="86"/>
      <c r="Y2948" s="86"/>
      <c r="Z2948" s="131"/>
      <c r="AA2948" s="87">
        <f t="shared" si="594"/>
        <v>0</v>
      </c>
      <c r="AB2948" s="127"/>
      <c r="AC2948" s="86"/>
      <c r="AD2948" s="87">
        <f t="shared" si="599"/>
        <v>0</v>
      </c>
      <c r="AE2948" s="127"/>
      <c r="AF2948" s="86"/>
      <c r="AG2948" s="86"/>
      <c r="AH2948" s="131"/>
      <c r="AI2948" s="88">
        <f t="shared" si="600"/>
        <v>0</v>
      </c>
      <c r="AJ2948" s="89" t="str">
        <f>IFERROR(IF(ISNA(MATCH($AV2948,Other_Category_Abbr,0)),INDEX(FGHG_List_Long_GWP,MATCH($AV2948,FGHG_List_Long,0)),INDEX(GWP_Other_Abbr,MATCH($AV2948,Other_Category_Abbr,0)))*SUM(V2948,AA2948,AD2948,AI2948),"")</f>
        <v/>
      </c>
      <c r="AK2948" s="89" t="str">
        <f>IFERROR(IF(ISNA(MATCH($AV2948,Other_Category_Abbr,0)),INDEX(FGHG_List_Long_GWP,MATCH($AV2948,FGHG_List_Long,0)),INDEX(GWP_Other_Abbr,MATCH($AV2948,Other_Category_Abbr,0)))*(T2948*(S2948+U2948)+W2948*(Y2948+X2948)+AD2948+AE2948*(AF2948+AG2948)),"")</f>
        <v/>
      </c>
      <c r="AL2948" s="90" t="str">
        <f t="shared" si="595"/>
        <v/>
      </c>
      <c r="AM2948" s="91" t="str">
        <f t="shared" si="596"/>
        <v/>
      </c>
      <c r="AP2948" s="92" t="b">
        <f t="shared" si="590"/>
        <v>0</v>
      </c>
      <c r="AQ2948" s="92" t="str">
        <f t="shared" si="591"/>
        <v xml:space="preserve"> </v>
      </c>
      <c r="AR2948" s="92" t="str">
        <f>IF(LEN(AQ2948)=1,"",COUNTIF($AQ$19:AQ2948,AQ2948)=1)</f>
        <v/>
      </c>
      <c r="AS2948" s="73"/>
      <c r="AT2948" s="73"/>
      <c r="AU2948" s="73"/>
      <c r="AV2948" s="235" t="str">
        <f>IF($P2948=Lists!$A$13,Lists!$A$29,IF($P2948=Lists!$A$14,Lists!$A$30,$P2948))</f>
        <v/>
      </c>
      <c r="AW2948" s="73"/>
      <c r="AX2948" s="73"/>
    </row>
    <row r="2949" spans="2:50" x14ac:dyDescent="0.3">
      <c r="B2949" s="137">
        <f t="shared" si="597"/>
        <v>2931</v>
      </c>
      <c r="C2949" s="24"/>
      <c r="D2949" s="24"/>
      <c r="E2949" s="24"/>
      <c r="F2949" s="25"/>
      <c r="G2949" s="24"/>
      <c r="H2949" s="30"/>
      <c r="I2949" s="24"/>
      <c r="J2949" s="50" t="str">
        <f t="shared" si="588"/>
        <v/>
      </c>
      <c r="K2949" s="30"/>
      <c r="L2949" s="236"/>
      <c r="M2949" s="30"/>
      <c r="N2949" s="30"/>
      <c r="O2949" s="46" t="str">
        <f t="shared" si="589"/>
        <v/>
      </c>
      <c r="P2949" s="239" t="str">
        <f t="shared" si="592"/>
        <v/>
      </c>
      <c r="Q2949" s="52" t="str">
        <f t="shared" si="593"/>
        <v/>
      </c>
      <c r="R2949" s="127"/>
      <c r="S2949" s="86"/>
      <c r="T2949" s="127"/>
      <c r="U2949" s="86"/>
      <c r="V2949" s="87">
        <f t="shared" si="598"/>
        <v>0</v>
      </c>
      <c r="W2949" s="130"/>
      <c r="X2949" s="86"/>
      <c r="Y2949" s="86"/>
      <c r="Z2949" s="131"/>
      <c r="AA2949" s="87">
        <f t="shared" si="594"/>
        <v>0</v>
      </c>
      <c r="AB2949" s="127"/>
      <c r="AC2949" s="86"/>
      <c r="AD2949" s="87">
        <f t="shared" si="599"/>
        <v>0</v>
      </c>
      <c r="AE2949" s="127"/>
      <c r="AF2949" s="86"/>
      <c r="AG2949" s="86"/>
      <c r="AH2949" s="131"/>
      <c r="AI2949" s="88">
        <f t="shared" si="600"/>
        <v>0</v>
      </c>
      <c r="AJ2949" s="89" t="str">
        <f>IFERROR(IF(ISNA(MATCH($AV2949,Other_Category_Abbr,0)),INDEX(FGHG_List_Long_GWP,MATCH($AV2949,FGHG_List_Long,0)),INDEX(GWP_Other_Abbr,MATCH($AV2949,Other_Category_Abbr,0)))*SUM(V2949,AA2949,AD2949,AI2949),"")</f>
        <v/>
      </c>
      <c r="AK2949" s="89" t="str">
        <f>IFERROR(IF(ISNA(MATCH($AV2949,Other_Category_Abbr,0)),INDEX(FGHG_List_Long_GWP,MATCH($AV2949,FGHG_List_Long,0)),INDEX(GWP_Other_Abbr,MATCH($AV2949,Other_Category_Abbr,0)))*(T2949*(S2949+U2949)+W2949*(Y2949+X2949)+AD2949+AE2949*(AF2949+AG2949)),"")</f>
        <v/>
      </c>
      <c r="AL2949" s="90" t="str">
        <f t="shared" si="595"/>
        <v/>
      </c>
      <c r="AM2949" s="91" t="str">
        <f t="shared" si="596"/>
        <v/>
      </c>
      <c r="AP2949" s="92" t="b">
        <f t="shared" si="590"/>
        <v>0</v>
      </c>
      <c r="AQ2949" s="92" t="str">
        <f t="shared" si="591"/>
        <v xml:space="preserve"> </v>
      </c>
      <c r="AR2949" s="92" t="str">
        <f>IF(LEN(AQ2949)=1,"",COUNTIF($AQ$19:AQ2949,AQ2949)=1)</f>
        <v/>
      </c>
      <c r="AS2949" s="73"/>
      <c r="AT2949" s="73"/>
      <c r="AU2949" s="73"/>
      <c r="AV2949" s="235" t="str">
        <f>IF($P2949=Lists!$A$13,Lists!$A$29,IF($P2949=Lists!$A$14,Lists!$A$30,$P2949))</f>
        <v/>
      </c>
      <c r="AW2949" s="73"/>
      <c r="AX2949" s="73"/>
    </row>
    <row r="2950" spans="2:50" x14ac:dyDescent="0.3">
      <c r="B2950" s="137">
        <f t="shared" si="597"/>
        <v>2932</v>
      </c>
      <c r="C2950" s="24"/>
      <c r="D2950" s="24"/>
      <c r="E2950" s="24"/>
      <c r="F2950" s="25"/>
      <c r="G2950" s="24"/>
      <c r="H2950" s="30"/>
      <c r="I2950" s="24"/>
      <c r="J2950" s="50" t="str">
        <f t="shared" si="588"/>
        <v/>
      </c>
      <c r="K2950" s="30"/>
      <c r="L2950" s="236"/>
      <c r="M2950" s="30"/>
      <c r="N2950" s="30"/>
      <c r="O2950" s="46" t="str">
        <f t="shared" si="589"/>
        <v/>
      </c>
      <c r="P2950" s="239" t="str">
        <f t="shared" si="592"/>
        <v/>
      </c>
      <c r="Q2950" s="52" t="str">
        <f t="shared" si="593"/>
        <v/>
      </c>
      <c r="R2950" s="127"/>
      <c r="S2950" s="86"/>
      <c r="T2950" s="127"/>
      <c r="U2950" s="86"/>
      <c r="V2950" s="87">
        <f t="shared" si="598"/>
        <v>0</v>
      </c>
      <c r="W2950" s="130"/>
      <c r="X2950" s="86"/>
      <c r="Y2950" s="86"/>
      <c r="Z2950" s="131"/>
      <c r="AA2950" s="87">
        <f t="shared" si="594"/>
        <v>0</v>
      </c>
      <c r="AB2950" s="127"/>
      <c r="AC2950" s="86"/>
      <c r="AD2950" s="87">
        <f t="shared" si="599"/>
        <v>0</v>
      </c>
      <c r="AE2950" s="127"/>
      <c r="AF2950" s="86"/>
      <c r="AG2950" s="86"/>
      <c r="AH2950" s="131"/>
      <c r="AI2950" s="88">
        <f t="shared" si="600"/>
        <v>0</v>
      </c>
      <c r="AJ2950" s="89" t="str">
        <f>IFERROR(IF(ISNA(MATCH($AV2950,Other_Category_Abbr,0)),INDEX(FGHG_List_Long_GWP,MATCH($AV2950,FGHG_List_Long,0)),INDEX(GWP_Other_Abbr,MATCH($AV2950,Other_Category_Abbr,0)))*SUM(V2950,AA2950,AD2950,AI2950),"")</f>
        <v/>
      </c>
      <c r="AK2950" s="89" t="str">
        <f>IFERROR(IF(ISNA(MATCH($AV2950,Other_Category_Abbr,0)),INDEX(FGHG_List_Long_GWP,MATCH($AV2950,FGHG_List_Long,0)),INDEX(GWP_Other_Abbr,MATCH($AV2950,Other_Category_Abbr,0)))*(T2950*(S2950+U2950)+W2950*(Y2950+X2950)+AD2950+AE2950*(AF2950+AG2950)),"")</f>
        <v/>
      </c>
      <c r="AL2950" s="90" t="str">
        <f t="shared" si="595"/>
        <v/>
      </c>
      <c r="AM2950" s="91" t="str">
        <f t="shared" si="596"/>
        <v/>
      </c>
      <c r="AP2950" s="92" t="b">
        <f t="shared" si="590"/>
        <v>0</v>
      </c>
      <c r="AQ2950" s="92" t="str">
        <f t="shared" si="591"/>
        <v xml:space="preserve"> </v>
      </c>
      <c r="AR2950" s="92" t="str">
        <f>IF(LEN(AQ2950)=1,"",COUNTIF($AQ$19:AQ2950,AQ2950)=1)</f>
        <v/>
      </c>
      <c r="AS2950" s="73"/>
      <c r="AT2950" s="73"/>
      <c r="AU2950" s="73"/>
      <c r="AV2950" s="235" t="str">
        <f>IF($P2950=Lists!$A$13,Lists!$A$29,IF($P2950=Lists!$A$14,Lists!$A$30,$P2950))</f>
        <v/>
      </c>
      <c r="AW2950" s="73"/>
      <c r="AX2950" s="73"/>
    </row>
    <row r="2951" spans="2:50" x14ac:dyDescent="0.3">
      <c r="B2951" s="137">
        <f t="shared" si="597"/>
        <v>2933</v>
      </c>
      <c r="C2951" s="24"/>
      <c r="D2951" s="24"/>
      <c r="E2951" s="24"/>
      <c r="F2951" s="25"/>
      <c r="G2951" s="24"/>
      <c r="H2951" s="30"/>
      <c r="I2951" s="24"/>
      <c r="J2951" s="50" t="str">
        <f t="shared" si="588"/>
        <v/>
      </c>
      <c r="K2951" s="30"/>
      <c r="L2951" s="236"/>
      <c r="M2951" s="30"/>
      <c r="N2951" s="30"/>
      <c r="O2951" s="46" t="str">
        <f t="shared" si="589"/>
        <v/>
      </c>
      <c r="P2951" s="239" t="str">
        <f t="shared" si="592"/>
        <v/>
      </c>
      <c r="Q2951" s="52" t="str">
        <f t="shared" si="593"/>
        <v/>
      </c>
      <c r="R2951" s="127"/>
      <c r="S2951" s="86"/>
      <c r="T2951" s="127"/>
      <c r="U2951" s="86"/>
      <c r="V2951" s="87">
        <f t="shared" si="598"/>
        <v>0</v>
      </c>
      <c r="W2951" s="130"/>
      <c r="X2951" s="86"/>
      <c r="Y2951" s="86"/>
      <c r="Z2951" s="131"/>
      <c r="AA2951" s="87">
        <f t="shared" si="594"/>
        <v>0</v>
      </c>
      <c r="AB2951" s="127"/>
      <c r="AC2951" s="86"/>
      <c r="AD2951" s="87">
        <f t="shared" si="599"/>
        <v>0</v>
      </c>
      <c r="AE2951" s="127"/>
      <c r="AF2951" s="86"/>
      <c r="AG2951" s="86"/>
      <c r="AH2951" s="131"/>
      <c r="AI2951" s="88">
        <f t="shared" si="600"/>
        <v>0</v>
      </c>
      <c r="AJ2951" s="89" t="str">
        <f>IFERROR(IF(ISNA(MATCH($AV2951,Other_Category_Abbr,0)),INDEX(FGHG_List_Long_GWP,MATCH($AV2951,FGHG_List_Long,0)),INDEX(GWP_Other_Abbr,MATCH($AV2951,Other_Category_Abbr,0)))*SUM(V2951,AA2951,AD2951,AI2951),"")</f>
        <v/>
      </c>
      <c r="AK2951" s="89" t="str">
        <f>IFERROR(IF(ISNA(MATCH($AV2951,Other_Category_Abbr,0)),INDEX(FGHG_List_Long_GWP,MATCH($AV2951,FGHG_List_Long,0)),INDEX(GWP_Other_Abbr,MATCH($AV2951,Other_Category_Abbr,0)))*(T2951*(S2951+U2951)+W2951*(Y2951+X2951)+AD2951+AE2951*(AF2951+AG2951)),"")</f>
        <v/>
      </c>
      <c r="AL2951" s="90" t="str">
        <f t="shared" si="595"/>
        <v/>
      </c>
      <c r="AM2951" s="91" t="str">
        <f t="shared" si="596"/>
        <v/>
      </c>
      <c r="AP2951" s="92" t="b">
        <f t="shared" si="590"/>
        <v>0</v>
      </c>
      <c r="AQ2951" s="92" t="str">
        <f t="shared" si="591"/>
        <v xml:space="preserve"> </v>
      </c>
      <c r="AR2951" s="92" t="str">
        <f>IF(LEN(AQ2951)=1,"",COUNTIF($AQ$19:AQ2951,AQ2951)=1)</f>
        <v/>
      </c>
      <c r="AS2951" s="73"/>
      <c r="AT2951" s="73"/>
      <c r="AU2951" s="73"/>
      <c r="AV2951" s="235" t="str">
        <f>IF($P2951=Lists!$A$13,Lists!$A$29,IF($P2951=Lists!$A$14,Lists!$A$30,$P2951))</f>
        <v/>
      </c>
      <c r="AW2951" s="73"/>
      <c r="AX2951" s="73"/>
    </row>
    <row r="2952" spans="2:50" x14ac:dyDescent="0.3">
      <c r="B2952" s="137">
        <f t="shared" si="597"/>
        <v>2934</v>
      </c>
      <c r="C2952" s="24"/>
      <c r="D2952" s="24"/>
      <c r="E2952" s="24"/>
      <c r="F2952" s="25"/>
      <c r="G2952" s="24"/>
      <c r="H2952" s="30"/>
      <c r="I2952" s="24"/>
      <c r="J2952" s="50" t="str">
        <f t="shared" si="588"/>
        <v/>
      </c>
      <c r="K2952" s="30"/>
      <c r="L2952" s="236"/>
      <c r="M2952" s="30"/>
      <c r="N2952" s="30"/>
      <c r="O2952" s="46" t="str">
        <f t="shared" si="589"/>
        <v/>
      </c>
      <c r="P2952" s="239" t="str">
        <f t="shared" si="592"/>
        <v/>
      </c>
      <c r="Q2952" s="52" t="str">
        <f t="shared" si="593"/>
        <v/>
      </c>
      <c r="R2952" s="127"/>
      <c r="S2952" s="86"/>
      <c r="T2952" s="127"/>
      <c r="U2952" s="86"/>
      <c r="V2952" s="87">
        <f t="shared" si="598"/>
        <v>0</v>
      </c>
      <c r="W2952" s="130"/>
      <c r="X2952" s="86"/>
      <c r="Y2952" s="86"/>
      <c r="Z2952" s="131"/>
      <c r="AA2952" s="87">
        <f t="shared" si="594"/>
        <v>0</v>
      </c>
      <c r="AB2952" s="127"/>
      <c r="AC2952" s="86"/>
      <c r="AD2952" s="87">
        <f t="shared" si="599"/>
        <v>0</v>
      </c>
      <c r="AE2952" s="127"/>
      <c r="AF2952" s="86"/>
      <c r="AG2952" s="86"/>
      <c r="AH2952" s="131"/>
      <c r="AI2952" s="88">
        <f t="shared" si="600"/>
        <v>0</v>
      </c>
      <c r="AJ2952" s="89" t="str">
        <f>IFERROR(IF(ISNA(MATCH($AV2952,Other_Category_Abbr,0)),INDEX(FGHG_List_Long_GWP,MATCH($AV2952,FGHG_List_Long,0)),INDEX(GWP_Other_Abbr,MATCH($AV2952,Other_Category_Abbr,0)))*SUM(V2952,AA2952,AD2952,AI2952),"")</f>
        <v/>
      </c>
      <c r="AK2952" s="89" t="str">
        <f>IFERROR(IF(ISNA(MATCH($AV2952,Other_Category_Abbr,0)),INDEX(FGHG_List_Long_GWP,MATCH($AV2952,FGHG_List_Long,0)),INDEX(GWP_Other_Abbr,MATCH($AV2952,Other_Category_Abbr,0)))*(T2952*(S2952+U2952)+W2952*(Y2952+X2952)+AD2952+AE2952*(AF2952+AG2952)),"")</f>
        <v/>
      </c>
      <c r="AL2952" s="90" t="str">
        <f t="shared" si="595"/>
        <v/>
      </c>
      <c r="AM2952" s="91" t="str">
        <f t="shared" si="596"/>
        <v/>
      </c>
      <c r="AP2952" s="92" t="b">
        <f t="shared" si="590"/>
        <v>0</v>
      </c>
      <c r="AQ2952" s="92" t="str">
        <f t="shared" si="591"/>
        <v xml:space="preserve"> </v>
      </c>
      <c r="AR2952" s="92" t="str">
        <f>IF(LEN(AQ2952)=1,"",COUNTIF($AQ$19:AQ2952,AQ2952)=1)</f>
        <v/>
      </c>
      <c r="AS2952" s="73"/>
      <c r="AT2952" s="73"/>
      <c r="AU2952" s="73"/>
      <c r="AV2952" s="235" t="str">
        <f>IF($P2952=Lists!$A$13,Lists!$A$29,IF($P2952=Lists!$A$14,Lists!$A$30,$P2952))</f>
        <v/>
      </c>
      <c r="AW2952" s="73"/>
      <c r="AX2952" s="73"/>
    </row>
    <row r="2953" spans="2:50" x14ac:dyDescent="0.3">
      <c r="B2953" s="137">
        <f t="shared" si="597"/>
        <v>2935</v>
      </c>
      <c r="C2953" s="24"/>
      <c r="D2953" s="24"/>
      <c r="E2953" s="24"/>
      <c r="F2953" s="25"/>
      <c r="G2953" s="24"/>
      <c r="H2953" s="30"/>
      <c r="I2953" s="24"/>
      <c r="J2953" s="50" t="str">
        <f t="shared" si="588"/>
        <v/>
      </c>
      <c r="K2953" s="30"/>
      <c r="L2953" s="236"/>
      <c r="M2953" s="30"/>
      <c r="N2953" s="30"/>
      <c r="O2953" s="46" t="str">
        <f t="shared" si="589"/>
        <v/>
      </c>
      <c r="P2953" s="239" t="str">
        <f t="shared" si="592"/>
        <v/>
      </c>
      <c r="Q2953" s="52" t="str">
        <f t="shared" si="593"/>
        <v/>
      </c>
      <c r="R2953" s="127"/>
      <c r="S2953" s="86"/>
      <c r="T2953" s="127"/>
      <c r="U2953" s="86"/>
      <c r="V2953" s="87">
        <f t="shared" si="598"/>
        <v>0</v>
      </c>
      <c r="W2953" s="130"/>
      <c r="X2953" s="86"/>
      <c r="Y2953" s="86"/>
      <c r="Z2953" s="131"/>
      <c r="AA2953" s="87">
        <f t="shared" si="594"/>
        <v>0</v>
      </c>
      <c r="AB2953" s="127"/>
      <c r="AC2953" s="86"/>
      <c r="AD2953" s="87">
        <f t="shared" si="599"/>
        <v>0</v>
      </c>
      <c r="AE2953" s="127"/>
      <c r="AF2953" s="86"/>
      <c r="AG2953" s="86"/>
      <c r="AH2953" s="131"/>
      <c r="AI2953" s="88">
        <f t="shared" si="600"/>
        <v>0</v>
      </c>
      <c r="AJ2953" s="89" t="str">
        <f>IFERROR(IF(ISNA(MATCH($AV2953,Other_Category_Abbr,0)),INDEX(FGHG_List_Long_GWP,MATCH($AV2953,FGHG_List_Long,0)),INDEX(GWP_Other_Abbr,MATCH($AV2953,Other_Category_Abbr,0)))*SUM(V2953,AA2953,AD2953,AI2953),"")</f>
        <v/>
      </c>
      <c r="AK2953" s="89" t="str">
        <f>IFERROR(IF(ISNA(MATCH($AV2953,Other_Category_Abbr,0)),INDEX(FGHG_List_Long_GWP,MATCH($AV2953,FGHG_List_Long,0)),INDEX(GWP_Other_Abbr,MATCH($AV2953,Other_Category_Abbr,0)))*(T2953*(S2953+U2953)+W2953*(Y2953+X2953)+AD2953+AE2953*(AF2953+AG2953)),"")</f>
        <v/>
      </c>
      <c r="AL2953" s="90" t="str">
        <f t="shared" si="595"/>
        <v/>
      </c>
      <c r="AM2953" s="91" t="str">
        <f t="shared" si="596"/>
        <v/>
      </c>
      <c r="AP2953" s="92" t="b">
        <f t="shared" si="590"/>
        <v>0</v>
      </c>
      <c r="AQ2953" s="92" t="str">
        <f t="shared" si="591"/>
        <v xml:space="preserve"> </v>
      </c>
      <c r="AR2953" s="92" t="str">
        <f>IF(LEN(AQ2953)=1,"",COUNTIF($AQ$19:AQ2953,AQ2953)=1)</f>
        <v/>
      </c>
      <c r="AS2953" s="73"/>
      <c r="AT2953" s="73"/>
      <c r="AU2953" s="73"/>
      <c r="AV2953" s="235" t="str">
        <f>IF($P2953=Lists!$A$13,Lists!$A$29,IF($P2953=Lists!$A$14,Lists!$A$30,$P2953))</f>
        <v/>
      </c>
      <c r="AW2953" s="73"/>
      <c r="AX2953" s="73"/>
    </row>
    <row r="2954" spans="2:50" x14ac:dyDescent="0.3">
      <c r="B2954" s="137">
        <f t="shared" si="597"/>
        <v>2936</v>
      </c>
      <c r="C2954" s="24"/>
      <c r="D2954" s="24"/>
      <c r="E2954" s="24"/>
      <c r="F2954" s="25"/>
      <c r="G2954" s="24"/>
      <c r="H2954" s="30"/>
      <c r="I2954" s="24"/>
      <c r="J2954" s="50" t="str">
        <f t="shared" si="588"/>
        <v/>
      </c>
      <c r="K2954" s="30"/>
      <c r="L2954" s="236"/>
      <c r="M2954" s="30"/>
      <c r="N2954" s="30"/>
      <c r="O2954" s="46" t="str">
        <f t="shared" si="589"/>
        <v/>
      </c>
      <c r="P2954" s="239" t="str">
        <f t="shared" si="592"/>
        <v/>
      </c>
      <c r="Q2954" s="52" t="str">
        <f t="shared" si="593"/>
        <v/>
      </c>
      <c r="R2954" s="127"/>
      <c r="S2954" s="86"/>
      <c r="T2954" s="127"/>
      <c r="U2954" s="86"/>
      <c r="V2954" s="87">
        <f t="shared" si="598"/>
        <v>0</v>
      </c>
      <c r="W2954" s="130"/>
      <c r="X2954" s="86"/>
      <c r="Y2954" s="86"/>
      <c r="Z2954" s="131"/>
      <c r="AA2954" s="87">
        <f t="shared" si="594"/>
        <v>0</v>
      </c>
      <c r="AB2954" s="127"/>
      <c r="AC2954" s="86"/>
      <c r="AD2954" s="87">
        <f t="shared" si="599"/>
        <v>0</v>
      </c>
      <c r="AE2954" s="127"/>
      <c r="AF2954" s="86"/>
      <c r="AG2954" s="86"/>
      <c r="AH2954" s="131"/>
      <c r="AI2954" s="88">
        <f t="shared" si="600"/>
        <v>0</v>
      </c>
      <c r="AJ2954" s="89" t="str">
        <f>IFERROR(IF(ISNA(MATCH($AV2954,Other_Category_Abbr,0)),INDEX(FGHG_List_Long_GWP,MATCH($AV2954,FGHG_List_Long,0)),INDEX(GWP_Other_Abbr,MATCH($AV2954,Other_Category_Abbr,0)))*SUM(V2954,AA2954,AD2954,AI2954),"")</f>
        <v/>
      </c>
      <c r="AK2954" s="89" t="str">
        <f>IFERROR(IF(ISNA(MATCH($AV2954,Other_Category_Abbr,0)),INDEX(FGHG_List_Long_GWP,MATCH($AV2954,FGHG_List_Long,0)),INDEX(GWP_Other_Abbr,MATCH($AV2954,Other_Category_Abbr,0)))*(T2954*(S2954+U2954)+W2954*(Y2954+X2954)+AD2954+AE2954*(AF2954+AG2954)),"")</f>
        <v/>
      </c>
      <c r="AL2954" s="90" t="str">
        <f t="shared" si="595"/>
        <v/>
      </c>
      <c r="AM2954" s="91" t="str">
        <f t="shared" si="596"/>
        <v/>
      </c>
      <c r="AP2954" s="92" t="b">
        <f t="shared" si="590"/>
        <v>0</v>
      </c>
      <c r="AQ2954" s="92" t="str">
        <f t="shared" si="591"/>
        <v xml:space="preserve"> </v>
      </c>
      <c r="AR2954" s="92" t="str">
        <f>IF(LEN(AQ2954)=1,"",COUNTIF($AQ$19:AQ2954,AQ2954)=1)</f>
        <v/>
      </c>
      <c r="AS2954" s="73"/>
      <c r="AT2954" s="73"/>
      <c r="AU2954" s="73"/>
      <c r="AV2954" s="235" t="str">
        <f>IF($P2954=Lists!$A$13,Lists!$A$29,IF($P2954=Lists!$A$14,Lists!$A$30,$P2954))</f>
        <v/>
      </c>
      <c r="AW2954" s="73"/>
      <c r="AX2954" s="73"/>
    </row>
    <row r="2955" spans="2:50" x14ac:dyDescent="0.3">
      <c r="B2955" s="137">
        <f t="shared" si="597"/>
        <v>2937</v>
      </c>
      <c r="C2955" s="24"/>
      <c r="D2955" s="24"/>
      <c r="E2955" s="24"/>
      <c r="F2955" s="25"/>
      <c r="G2955" s="24"/>
      <c r="H2955" s="30"/>
      <c r="I2955" s="24"/>
      <c r="J2955" s="50" t="str">
        <f t="shared" si="588"/>
        <v/>
      </c>
      <c r="K2955" s="30"/>
      <c r="L2955" s="236"/>
      <c r="M2955" s="30"/>
      <c r="N2955" s="30"/>
      <c r="O2955" s="46" t="str">
        <f t="shared" si="589"/>
        <v/>
      </c>
      <c r="P2955" s="239" t="str">
        <f t="shared" si="592"/>
        <v/>
      </c>
      <c r="Q2955" s="52" t="str">
        <f t="shared" si="593"/>
        <v/>
      </c>
      <c r="R2955" s="127"/>
      <c r="S2955" s="86"/>
      <c r="T2955" s="127"/>
      <c r="U2955" s="86"/>
      <c r="V2955" s="87">
        <f t="shared" si="598"/>
        <v>0</v>
      </c>
      <c r="W2955" s="130"/>
      <c r="X2955" s="86"/>
      <c r="Y2955" s="86"/>
      <c r="Z2955" s="131"/>
      <c r="AA2955" s="87">
        <f t="shared" si="594"/>
        <v>0</v>
      </c>
      <c r="AB2955" s="127"/>
      <c r="AC2955" s="86"/>
      <c r="AD2955" s="87">
        <f t="shared" si="599"/>
        <v>0</v>
      </c>
      <c r="AE2955" s="127"/>
      <c r="AF2955" s="86"/>
      <c r="AG2955" s="86"/>
      <c r="AH2955" s="131"/>
      <c r="AI2955" s="88">
        <f t="shared" si="600"/>
        <v>0</v>
      </c>
      <c r="AJ2955" s="89" t="str">
        <f>IFERROR(IF(ISNA(MATCH($AV2955,Other_Category_Abbr,0)),INDEX(FGHG_List_Long_GWP,MATCH($AV2955,FGHG_List_Long,0)),INDEX(GWP_Other_Abbr,MATCH($AV2955,Other_Category_Abbr,0)))*SUM(V2955,AA2955,AD2955,AI2955),"")</f>
        <v/>
      </c>
      <c r="AK2955" s="89" t="str">
        <f>IFERROR(IF(ISNA(MATCH($AV2955,Other_Category_Abbr,0)),INDEX(FGHG_List_Long_GWP,MATCH($AV2955,FGHG_List_Long,0)),INDEX(GWP_Other_Abbr,MATCH($AV2955,Other_Category_Abbr,0)))*(T2955*(S2955+U2955)+W2955*(Y2955+X2955)+AD2955+AE2955*(AF2955+AG2955)),"")</f>
        <v/>
      </c>
      <c r="AL2955" s="90" t="str">
        <f t="shared" si="595"/>
        <v/>
      </c>
      <c r="AM2955" s="91" t="str">
        <f t="shared" si="596"/>
        <v/>
      </c>
      <c r="AP2955" s="92" t="b">
        <f t="shared" si="590"/>
        <v>0</v>
      </c>
      <c r="AQ2955" s="92" t="str">
        <f t="shared" si="591"/>
        <v xml:space="preserve"> </v>
      </c>
      <c r="AR2955" s="92" t="str">
        <f>IF(LEN(AQ2955)=1,"",COUNTIF($AQ$19:AQ2955,AQ2955)=1)</f>
        <v/>
      </c>
      <c r="AS2955" s="73"/>
      <c r="AT2955" s="73"/>
      <c r="AU2955" s="73"/>
      <c r="AV2955" s="235" t="str">
        <f>IF($P2955=Lists!$A$13,Lists!$A$29,IF($P2955=Lists!$A$14,Lists!$A$30,$P2955))</f>
        <v/>
      </c>
      <c r="AW2955" s="73"/>
      <c r="AX2955" s="73"/>
    </row>
    <row r="2956" spans="2:50" x14ac:dyDescent="0.3">
      <c r="B2956" s="137">
        <f t="shared" si="597"/>
        <v>2938</v>
      </c>
      <c r="C2956" s="24"/>
      <c r="D2956" s="24"/>
      <c r="E2956" s="24"/>
      <c r="F2956" s="25"/>
      <c r="G2956" s="24"/>
      <c r="H2956" s="30"/>
      <c r="I2956" s="24"/>
      <c r="J2956" s="50" t="str">
        <f t="shared" si="588"/>
        <v/>
      </c>
      <c r="K2956" s="30"/>
      <c r="L2956" s="236"/>
      <c r="M2956" s="30"/>
      <c r="N2956" s="30"/>
      <c r="O2956" s="46" t="str">
        <f t="shared" si="589"/>
        <v/>
      </c>
      <c r="P2956" s="239" t="str">
        <f t="shared" si="592"/>
        <v/>
      </c>
      <c r="Q2956" s="52" t="str">
        <f t="shared" si="593"/>
        <v/>
      </c>
      <c r="R2956" s="127"/>
      <c r="S2956" s="86"/>
      <c r="T2956" s="127"/>
      <c r="U2956" s="86"/>
      <c r="V2956" s="87">
        <f t="shared" si="598"/>
        <v>0</v>
      </c>
      <c r="W2956" s="130"/>
      <c r="X2956" s="86"/>
      <c r="Y2956" s="86"/>
      <c r="Z2956" s="131"/>
      <c r="AA2956" s="87">
        <f t="shared" si="594"/>
        <v>0</v>
      </c>
      <c r="AB2956" s="127"/>
      <c r="AC2956" s="86"/>
      <c r="AD2956" s="87">
        <f t="shared" si="599"/>
        <v>0</v>
      </c>
      <c r="AE2956" s="127"/>
      <c r="AF2956" s="86"/>
      <c r="AG2956" s="86"/>
      <c r="AH2956" s="131"/>
      <c r="AI2956" s="88">
        <f t="shared" si="600"/>
        <v>0</v>
      </c>
      <c r="AJ2956" s="89" t="str">
        <f>IFERROR(IF(ISNA(MATCH($AV2956,Other_Category_Abbr,0)),INDEX(FGHG_List_Long_GWP,MATCH($AV2956,FGHG_List_Long,0)),INDEX(GWP_Other_Abbr,MATCH($AV2956,Other_Category_Abbr,0)))*SUM(V2956,AA2956,AD2956,AI2956),"")</f>
        <v/>
      </c>
      <c r="AK2956" s="89" t="str">
        <f>IFERROR(IF(ISNA(MATCH($AV2956,Other_Category_Abbr,0)),INDEX(FGHG_List_Long_GWP,MATCH($AV2956,FGHG_List_Long,0)),INDEX(GWP_Other_Abbr,MATCH($AV2956,Other_Category_Abbr,0)))*(T2956*(S2956+U2956)+W2956*(Y2956+X2956)+AD2956+AE2956*(AF2956+AG2956)),"")</f>
        <v/>
      </c>
      <c r="AL2956" s="90" t="str">
        <f t="shared" si="595"/>
        <v/>
      </c>
      <c r="AM2956" s="91" t="str">
        <f t="shared" si="596"/>
        <v/>
      </c>
      <c r="AP2956" s="92" t="b">
        <f t="shared" si="590"/>
        <v>0</v>
      </c>
      <c r="AQ2956" s="92" t="str">
        <f t="shared" si="591"/>
        <v xml:space="preserve"> </v>
      </c>
      <c r="AR2956" s="92" t="str">
        <f>IF(LEN(AQ2956)=1,"",COUNTIF($AQ$19:AQ2956,AQ2956)=1)</f>
        <v/>
      </c>
      <c r="AS2956" s="73"/>
      <c r="AT2956" s="73"/>
      <c r="AU2956" s="73"/>
      <c r="AV2956" s="235" t="str">
        <f>IF($P2956=Lists!$A$13,Lists!$A$29,IF($P2956=Lists!$A$14,Lists!$A$30,$P2956))</f>
        <v/>
      </c>
      <c r="AW2956" s="73"/>
      <c r="AX2956" s="73"/>
    </row>
    <row r="2957" spans="2:50" x14ac:dyDescent="0.3">
      <c r="B2957" s="137">
        <f t="shared" si="597"/>
        <v>2939</v>
      </c>
      <c r="C2957" s="24"/>
      <c r="D2957" s="24"/>
      <c r="E2957" s="24"/>
      <c r="F2957" s="25"/>
      <c r="G2957" s="24"/>
      <c r="H2957" s="30"/>
      <c r="I2957" s="24"/>
      <c r="J2957" s="50" t="str">
        <f t="shared" si="588"/>
        <v/>
      </c>
      <c r="K2957" s="30"/>
      <c r="L2957" s="236"/>
      <c r="M2957" s="30"/>
      <c r="N2957" s="30"/>
      <c r="O2957" s="46" t="str">
        <f t="shared" si="589"/>
        <v/>
      </c>
      <c r="P2957" s="239" t="str">
        <f t="shared" si="592"/>
        <v/>
      </c>
      <c r="Q2957" s="52" t="str">
        <f t="shared" si="593"/>
        <v/>
      </c>
      <c r="R2957" s="127"/>
      <c r="S2957" s="86"/>
      <c r="T2957" s="127"/>
      <c r="U2957" s="86"/>
      <c r="V2957" s="87">
        <f t="shared" si="598"/>
        <v>0</v>
      </c>
      <c r="W2957" s="130"/>
      <c r="X2957" s="86"/>
      <c r="Y2957" s="86"/>
      <c r="Z2957" s="131"/>
      <c r="AA2957" s="87">
        <f t="shared" si="594"/>
        <v>0</v>
      </c>
      <c r="AB2957" s="127"/>
      <c r="AC2957" s="86"/>
      <c r="AD2957" s="87">
        <f t="shared" si="599"/>
        <v>0</v>
      </c>
      <c r="AE2957" s="127"/>
      <c r="AF2957" s="86"/>
      <c r="AG2957" s="86"/>
      <c r="AH2957" s="131"/>
      <c r="AI2957" s="88">
        <f t="shared" si="600"/>
        <v>0</v>
      </c>
      <c r="AJ2957" s="89" t="str">
        <f>IFERROR(IF(ISNA(MATCH($AV2957,Other_Category_Abbr,0)),INDEX(FGHG_List_Long_GWP,MATCH($AV2957,FGHG_List_Long,0)),INDEX(GWP_Other_Abbr,MATCH($AV2957,Other_Category_Abbr,0)))*SUM(V2957,AA2957,AD2957,AI2957),"")</f>
        <v/>
      </c>
      <c r="AK2957" s="89" t="str">
        <f>IFERROR(IF(ISNA(MATCH($AV2957,Other_Category_Abbr,0)),INDEX(FGHG_List_Long_GWP,MATCH($AV2957,FGHG_List_Long,0)),INDEX(GWP_Other_Abbr,MATCH($AV2957,Other_Category_Abbr,0)))*(T2957*(S2957+U2957)+W2957*(Y2957+X2957)+AD2957+AE2957*(AF2957+AG2957)),"")</f>
        <v/>
      </c>
      <c r="AL2957" s="90" t="str">
        <f t="shared" si="595"/>
        <v/>
      </c>
      <c r="AM2957" s="91" t="str">
        <f t="shared" si="596"/>
        <v/>
      </c>
      <c r="AP2957" s="92" t="b">
        <f t="shared" si="590"/>
        <v>0</v>
      </c>
      <c r="AQ2957" s="92" t="str">
        <f t="shared" si="591"/>
        <v xml:space="preserve"> </v>
      </c>
      <c r="AR2957" s="92" t="str">
        <f>IF(LEN(AQ2957)=1,"",COUNTIF($AQ$19:AQ2957,AQ2957)=1)</f>
        <v/>
      </c>
      <c r="AS2957" s="73"/>
      <c r="AT2957" s="73"/>
      <c r="AU2957" s="73"/>
      <c r="AV2957" s="235" t="str">
        <f>IF($P2957=Lists!$A$13,Lists!$A$29,IF($P2957=Lists!$A$14,Lists!$A$30,$P2957))</f>
        <v/>
      </c>
      <c r="AW2957" s="73"/>
      <c r="AX2957" s="73"/>
    </row>
    <row r="2958" spans="2:50" x14ac:dyDescent="0.3">
      <c r="B2958" s="137">
        <f t="shared" si="597"/>
        <v>2940</v>
      </c>
      <c r="C2958" s="24"/>
      <c r="D2958" s="24"/>
      <c r="E2958" s="24"/>
      <c r="F2958" s="25"/>
      <c r="G2958" s="24"/>
      <c r="H2958" s="30"/>
      <c r="I2958" s="24"/>
      <c r="J2958" s="50" t="str">
        <f t="shared" si="588"/>
        <v/>
      </c>
      <c r="K2958" s="30"/>
      <c r="L2958" s="236"/>
      <c r="M2958" s="30"/>
      <c r="N2958" s="30"/>
      <c r="O2958" s="46" t="str">
        <f t="shared" si="589"/>
        <v/>
      </c>
      <c r="P2958" s="239" t="str">
        <f t="shared" si="592"/>
        <v/>
      </c>
      <c r="Q2958" s="52" t="str">
        <f t="shared" si="593"/>
        <v/>
      </c>
      <c r="R2958" s="127"/>
      <c r="S2958" s="86"/>
      <c r="T2958" s="127"/>
      <c r="U2958" s="86"/>
      <c r="V2958" s="87">
        <f t="shared" si="598"/>
        <v>0</v>
      </c>
      <c r="W2958" s="130"/>
      <c r="X2958" s="86"/>
      <c r="Y2958" s="86"/>
      <c r="Z2958" s="131"/>
      <c r="AA2958" s="87">
        <f t="shared" si="594"/>
        <v>0</v>
      </c>
      <c r="AB2958" s="127"/>
      <c r="AC2958" s="86"/>
      <c r="AD2958" s="87">
        <f t="shared" si="599"/>
        <v>0</v>
      </c>
      <c r="AE2958" s="127"/>
      <c r="AF2958" s="86"/>
      <c r="AG2958" s="86"/>
      <c r="AH2958" s="131"/>
      <c r="AI2958" s="88">
        <f t="shared" si="600"/>
        <v>0</v>
      </c>
      <c r="AJ2958" s="89" t="str">
        <f>IFERROR(IF(ISNA(MATCH($AV2958,Other_Category_Abbr,0)),INDEX(FGHG_List_Long_GWP,MATCH($AV2958,FGHG_List_Long,0)),INDEX(GWP_Other_Abbr,MATCH($AV2958,Other_Category_Abbr,0)))*SUM(V2958,AA2958,AD2958,AI2958),"")</f>
        <v/>
      </c>
      <c r="AK2958" s="89" t="str">
        <f>IFERROR(IF(ISNA(MATCH($AV2958,Other_Category_Abbr,0)),INDEX(FGHG_List_Long_GWP,MATCH($AV2958,FGHG_List_Long,0)),INDEX(GWP_Other_Abbr,MATCH($AV2958,Other_Category_Abbr,0)))*(T2958*(S2958+U2958)+W2958*(Y2958+X2958)+AD2958+AE2958*(AF2958+AG2958)),"")</f>
        <v/>
      </c>
      <c r="AL2958" s="90" t="str">
        <f t="shared" si="595"/>
        <v/>
      </c>
      <c r="AM2958" s="91" t="str">
        <f t="shared" si="596"/>
        <v/>
      </c>
      <c r="AP2958" s="92" t="b">
        <f t="shared" si="590"/>
        <v>0</v>
      </c>
      <c r="AQ2958" s="92" t="str">
        <f t="shared" si="591"/>
        <v xml:space="preserve"> </v>
      </c>
      <c r="AR2958" s="92" t="str">
        <f>IF(LEN(AQ2958)=1,"",COUNTIF($AQ$19:AQ2958,AQ2958)=1)</f>
        <v/>
      </c>
      <c r="AS2958" s="73"/>
      <c r="AT2958" s="73"/>
      <c r="AU2958" s="73"/>
      <c r="AV2958" s="235" t="str">
        <f>IF($P2958=Lists!$A$13,Lists!$A$29,IF($P2958=Lists!$A$14,Lists!$A$30,$P2958))</f>
        <v/>
      </c>
      <c r="AW2958" s="73"/>
      <c r="AX2958" s="73"/>
    </row>
    <row r="2959" spans="2:50" x14ac:dyDescent="0.3">
      <c r="B2959" s="137">
        <f t="shared" si="597"/>
        <v>2941</v>
      </c>
      <c r="C2959" s="24"/>
      <c r="D2959" s="24"/>
      <c r="E2959" s="24"/>
      <c r="F2959" s="25"/>
      <c r="G2959" s="24"/>
      <c r="H2959" s="30"/>
      <c r="I2959" s="24"/>
      <c r="J2959" s="50" t="str">
        <f t="shared" si="588"/>
        <v/>
      </c>
      <c r="K2959" s="30"/>
      <c r="L2959" s="236"/>
      <c r="M2959" s="30"/>
      <c r="N2959" s="30"/>
      <c r="O2959" s="46" t="str">
        <f t="shared" si="589"/>
        <v/>
      </c>
      <c r="P2959" s="239" t="str">
        <f t="shared" si="592"/>
        <v/>
      </c>
      <c r="Q2959" s="52" t="str">
        <f t="shared" si="593"/>
        <v/>
      </c>
      <c r="R2959" s="127"/>
      <c r="S2959" s="86"/>
      <c r="T2959" s="127"/>
      <c r="U2959" s="86"/>
      <c r="V2959" s="87">
        <f t="shared" si="598"/>
        <v>0</v>
      </c>
      <c r="W2959" s="130"/>
      <c r="X2959" s="86"/>
      <c r="Y2959" s="86"/>
      <c r="Z2959" s="131"/>
      <c r="AA2959" s="87">
        <f t="shared" si="594"/>
        <v>0</v>
      </c>
      <c r="AB2959" s="127"/>
      <c r="AC2959" s="86"/>
      <c r="AD2959" s="87">
        <f t="shared" si="599"/>
        <v>0</v>
      </c>
      <c r="AE2959" s="127"/>
      <c r="AF2959" s="86"/>
      <c r="AG2959" s="86"/>
      <c r="AH2959" s="131"/>
      <c r="AI2959" s="88">
        <f t="shared" si="600"/>
        <v>0</v>
      </c>
      <c r="AJ2959" s="89" t="str">
        <f>IFERROR(IF(ISNA(MATCH($AV2959,Other_Category_Abbr,0)),INDEX(FGHG_List_Long_GWP,MATCH($AV2959,FGHG_List_Long,0)),INDEX(GWP_Other_Abbr,MATCH($AV2959,Other_Category_Abbr,0)))*SUM(V2959,AA2959,AD2959,AI2959),"")</f>
        <v/>
      </c>
      <c r="AK2959" s="89" t="str">
        <f>IFERROR(IF(ISNA(MATCH($AV2959,Other_Category_Abbr,0)),INDEX(FGHG_List_Long_GWP,MATCH($AV2959,FGHG_List_Long,0)),INDEX(GWP_Other_Abbr,MATCH($AV2959,Other_Category_Abbr,0)))*(T2959*(S2959+U2959)+W2959*(Y2959+X2959)+AD2959+AE2959*(AF2959+AG2959)),"")</f>
        <v/>
      </c>
      <c r="AL2959" s="90" t="str">
        <f t="shared" si="595"/>
        <v/>
      </c>
      <c r="AM2959" s="91" t="str">
        <f t="shared" si="596"/>
        <v/>
      </c>
      <c r="AP2959" s="92" t="b">
        <f t="shared" si="590"/>
        <v>0</v>
      </c>
      <c r="AQ2959" s="92" t="str">
        <f t="shared" si="591"/>
        <v xml:space="preserve"> </v>
      </c>
      <c r="AR2959" s="92" t="str">
        <f>IF(LEN(AQ2959)=1,"",COUNTIF($AQ$19:AQ2959,AQ2959)=1)</f>
        <v/>
      </c>
      <c r="AS2959" s="73"/>
      <c r="AT2959" s="73"/>
      <c r="AU2959" s="73"/>
      <c r="AV2959" s="235" t="str">
        <f>IF($P2959=Lists!$A$13,Lists!$A$29,IF($P2959=Lists!$A$14,Lists!$A$30,$P2959))</f>
        <v/>
      </c>
      <c r="AW2959" s="73"/>
      <c r="AX2959" s="73"/>
    </row>
    <row r="2960" spans="2:50" x14ac:dyDescent="0.3">
      <c r="B2960" s="137">
        <f t="shared" si="597"/>
        <v>2942</v>
      </c>
      <c r="C2960" s="24"/>
      <c r="D2960" s="24"/>
      <c r="E2960" s="24"/>
      <c r="F2960" s="25"/>
      <c r="G2960" s="24"/>
      <c r="H2960" s="30"/>
      <c r="I2960" s="24"/>
      <c r="J2960" s="50" t="str">
        <f t="shared" si="588"/>
        <v/>
      </c>
      <c r="K2960" s="30"/>
      <c r="L2960" s="236"/>
      <c r="M2960" s="30"/>
      <c r="N2960" s="30"/>
      <c r="O2960" s="46" t="str">
        <f t="shared" si="589"/>
        <v/>
      </c>
      <c r="P2960" s="239" t="str">
        <f t="shared" si="592"/>
        <v/>
      </c>
      <c r="Q2960" s="52" t="str">
        <f t="shared" si="593"/>
        <v/>
      </c>
      <c r="R2960" s="127"/>
      <c r="S2960" s="86"/>
      <c r="T2960" s="127"/>
      <c r="U2960" s="86"/>
      <c r="V2960" s="87">
        <f t="shared" si="598"/>
        <v>0</v>
      </c>
      <c r="W2960" s="130"/>
      <c r="X2960" s="86"/>
      <c r="Y2960" s="86"/>
      <c r="Z2960" s="131"/>
      <c r="AA2960" s="87">
        <f t="shared" si="594"/>
        <v>0</v>
      </c>
      <c r="AB2960" s="127"/>
      <c r="AC2960" s="86"/>
      <c r="AD2960" s="87">
        <f t="shared" si="599"/>
        <v>0</v>
      </c>
      <c r="AE2960" s="127"/>
      <c r="AF2960" s="86"/>
      <c r="AG2960" s="86"/>
      <c r="AH2960" s="131"/>
      <c r="AI2960" s="88">
        <f t="shared" si="600"/>
        <v>0</v>
      </c>
      <c r="AJ2960" s="89" t="str">
        <f>IFERROR(IF(ISNA(MATCH($AV2960,Other_Category_Abbr,0)),INDEX(FGHG_List_Long_GWP,MATCH($AV2960,FGHG_List_Long,0)),INDEX(GWP_Other_Abbr,MATCH($AV2960,Other_Category_Abbr,0)))*SUM(V2960,AA2960,AD2960,AI2960),"")</f>
        <v/>
      </c>
      <c r="AK2960" s="89" t="str">
        <f>IFERROR(IF(ISNA(MATCH($AV2960,Other_Category_Abbr,0)),INDEX(FGHG_List_Long_GWP,MATCH($AV2960,FGHG_List_Long,0)),INDEX(GWP_Other_Abbr,MATCH($AV2960,Other_Category_Abbr,0)))*(T2960*(S2960+U2960)+W2960*(Y2960+X2960)+AD2960+AE2960*(AF2960+AG2960)),"")</f>
        <v/>
      </c>
      <c r="AL2960" s="90" t="str">
        <f t="shared" si="595"/>
        <v/>
      </c>
      <c r="AM2960" s="91" t="str">
        <f t="shared" si="596"/>
        <v/>
      </c>
      <c r="AP2960" s="92" t="b">
        <f t="shared" si="590"/>
        <v>0</v>
      </c>
      <c r="AQ2960" s="92" t="str">
        <f t="shared" si="591"/>
        <v xml:space="preserve"> </v>
      </c>
      <c r="AR2960" s="92" t="str">
        <f>IF(LEN(AQ2960)=1,"",COUNTIF($AQ$19:AQ2960,AQ2960)=1)</f>
        <v/>
      </c>
      <c r="AS2960" s="73"/>
      <c r="AT2960" s="73"/>
      <c r="AU2960" s="73"/>
      <c r="AV2960" s="235" t="str">
        <f>IF($P2960=Lists!$A$13,Lists!$A$29,IF($P2960=Lists!$A$14,Lists!$A$30,$P2960))</f>
        <v/>
      </c>
      <c r="AW2960" s="73"/>
      <c r="AX2960" s="73"/>
    </row>
    <row r="2961" spans="2:50" x14ac:dyDescent="0.3">
      <c r="B2961" s="137">
        <f t="shared" si="597"/>
        <v>2943</v>
      </c>
      <c r="C2961" s="24"/>
      <c r="D2961" s="24"/>
      <c r="E2961" s="24"/>
      <c r="F2961" s="25"/>
      <c r="G2961" s="24"/>
      <c r="H2961" s="30"/>
      <c r="I2961" s="24"/>
      <c r="J2961" s="50" t="str">
        <f t="shared" si="588"/>
        <v/>
      </c>
      <c r="K2961" s="30"/>
      <c r="L2961" s="236"/>
      <c r="M2961" s="30"/>
      <c r="N2961" s="30"/>
      <c r="O2961" s="46" t="str">
        <f t="shared" si="589"/>
        <v/>
      </c>
      <c r="P2961" s="239" t="str">
        <f t="shared" si="592"/>
        <v/>
      </c>
      <c r="Q2961" s="52" t="str">
        <f t="shared" si="593"/>
        <v/>
      </c>
      <c r="R2961" s="127"/>
      <c r="S2961" s="86"/>
      <c r="T2961" s="127"/>
      <c r="U2961" s="86"/>
      <c r="V2961" s="87">
        <f t="shared" si="598"/>
        <v>0</v>
      </c>
      <c r="W2961" s="130"/>
      <c r="X2961" s="86"/>
      <c r="Y2961" s="86"/>
      <c r="Z2961" s="131"/>
      <c r="AA2961" s="87">
        <f t="shared" si="594"/>
        <v>0</v>
      </c>
      <c r="AB2961" s="127"/>
      <c r="AC2961" s="86"/>
      <c r="AD2961" s="87">
        <f t="shared" si="599"/>
        <v>0</v>
      </c>
      <c r="AE2961" s="127"/>
      <c r="AF2961" s="86"/>
      <c r="AG2961" s="86"/>
      <c r="AH2961" s="131"/>
      <c r="AI2961" s="88">
        <f t="shared" si="600"/>
        <v>0</v>
      </c>
      <c r="AJ2961" s="89" t="str">
        <f>IFERROR(IF(ISNA(MATCH($AV2961,Other_Category_Abbr,0)),INDEX(FGHG_List_Long_GWP,MATCH($AV2961,FGHG_List_Long,0)),INDEX(GWP_Other_Abbr,MATCH($AV2961,Other_Category_Abbr,0)))*SUM(V2961,AA2961,AD2961,AI2961),"")</f>
        <v/>
      </c>
      <c r="AK2961" s="89" t="str">
        <f>IFERROR(IF(ISNA(MATCH($AV2961,Other_Category_Abbr,0)),INDEX(FGHG_List_Long_GWP,MATCH($AV2961,FGHG_List_Long,0)),INDEX(GWP_Other_Abbr,MATCH($AV2961,Other_Category_Abbr,0)))*(T2961*(S2961+U2961)+W2961*(Y2961+X2961)+AD2961+AE2961*(AF2961+AG2961)),"")</f>
        <v/>
      </c>
      <c r="AL2961" s="90" t="str">
        <f t="shared" si="595"/>
        <v/>
      </c>
      <c r="AM2961" s="91" t="str">
        <f t="shared" si="596"/>
        <v/>
      </c>
      <c r="AP2961" s="92" t="b">
        <f t="shared" si="590"/>
        <v>0</v>
      </c>
      <c r="AQ2961" s="92" t="str">
        <f t="shared" si="591"/>
        <v xml:space="preserve"> </v>
      </c>
      <c r="AR2961" s="92" t="str">
        <f>IF(LEN(AQ2961)=1,"",COUNTIF($AQ$19:AQ2961,AQ2961)=1)</f>
        <v/>
      </c>
      <c r="AS2961" s="73"/>
      <c r="AT2961" s="73"/>
      <c r="AU2961" s="73"/>
      <c r="AV2961" s="235" t="str">
        <f>IF($P2961=Lists!$A$13,Lists!$A$29,IF($P2961=Lists!$A$14,Lists!$A$30,$P2961))</f>
        <v/>
      </c>
      <c r="AW2961" s="73"/>
      <c r="AX2961" s="73"/>
    </row>
    <row r="2962" spans="2:50" x14ac:dyDescent="0.3">
      <c r="B2962" s="137">
        <f t="shared" si="597"/>
        <v>2944</v>
      </c>
      <c r="C2962" s="24"/>
      <c r="D2962" s="24"/>
      <c r="E2962" s="24"/>
      <c r="F2962" s="25"/>
      <c r="G2962" s="24"/>
      <c r="H2962" s="30"/>
      <c r="I2962" s="24"/>
      <c r="J2962" s="50" t="str">
        <f t="shared" si="588"/>
        <v/>
      </c>
      <c r="K2962" s="30"/>
      <c r="L2962" s="236"/>
      <c r="M2962" s="30"/>
      <c r="N2962" s="30"/>
      <c r="O2962" s="46" t="str">
        <f t="shared" si="589"/>
        <v/>
      </c>
      <c r="P2962" s="239" t="str">
        <f t="shared" si="592"/>
        <v/>
      </c>
      <c r="Q2962" s="52" t="str">
        <f t="shared" si="593"/>
        <v/>
      </c>
      <c r="R2962" s="127"/>
      <c r="S2962" s="86"/>
      <c r="T2962" s="127"/>
      <c r="U2962" s="86"/>
      <c r="V2962" s="87">
        <f t="shared" si="598"/>
        <v>0</v>
      </c>
      <c r="W2962" s="130"/>
      <c r="X2962" s="86"/>
      <c r="Y2962" s="86"/>
      <c r="Z2962" s="131"/>
      <c r="AA2962" s="87">
        <f t="shared" si="594"/>
        <v>0</v>
      </c>
      <c r="AB2962" s="127"/>
      <c r="AC2962" s="86"/>
      <c r="AD2962" s="87">
        <f t="shared" si="599"/>
        <v>0</v>
      </c>
      <c r="AE2962" s="127"/>
      <c r="AF2962" s="86"/>
      <c r="AG2962" s="86"/>
      <c r="AH2962" s="131"/>
      <c r="AI2962" s="88">
        <f t="shared" si="600"/>
        <v>0</v>
      </c>
      <c r="AJ2962" s="89" t="str">
        <f>IFERROR(IF(ISNA(MATCH($AV2962,Other_Category_Abbr,0)),INDEX(FGHG_List_Long_GWP,MATCH($AV2962,FGHG_List_Long,0)),INDEX(GWP_Other_Abbr,MATCH($AV2962,Other_Category_Abbr,0)))*SUM(V2962,AA2962,AD2962,AI2962),"")</f>
        <v/>
      </c>
      <c r="AK2962" s="89" t="str">
        <f>IFERROR(IF(ISNA(MATCH($AV2962,Other_Category_Abbr,0)),INDEX(FGHG_List_Long_GWP,MATCH($AV2962,FGHG_List_Long,0)),INDEX(GWP_Other_Abbr,MATCH($AV2962,Other_Category_Abbr,0)))*(T2962*(S2962+U2962)+W2962*(Y2962+X2962)+AD2962+AE2962*(AF2962+AG2962)),"")</f>
        <v/>
      </c>
      <c r="AL2962" s="90" t="str">
        <f t="shared" si="595"/>
        <v/>
      </c>
      <c r="AM2962" s="91" t="str">
        <f t="shared" si="596"/>
        <v/>
      </c>
      <c r="AP2962" s="92" t="b">
        <f t="shared" si="590"/>
        <v>0</v>
      </c>
      <c r="AQ2962" s="92" t="str">
        <f t="shared" si="591"/>
        <v xml:space="preserve"> </v>
      </c>
      <c r="AR2962" s="92" t="str">
        <f>IF(LEN(AQ2962)=1,"",COUNTIF($AQ$19:AQ2962,AQ2962)=1)</f>
        <v/>
      </c>
      <c r="AS2962" s="73"/>
      <c r="AT2962" s="73"/>
      <c r="AU2962" s="73"/>
      <c r="AV2962" s="235" t="str">
        <f>IF($P2962=Lists!$A$13,Lists!$A$29,IF($P2962=Lists!$A$14,Lists!$A$30,$P2962))</f>
        <v/>
      </c>
      <c r="AW2962" s="73"/>
      <c r="AX2962" s="73"/>
    </row>
    <row r="2963" spans="2:50" x14ac:dyDescent="0.3">
      <c r="B2963" s="137">
        <f t="shared" si="597"/>
        <v>2945</v>
      </c>
      <c r="C2963" s="24"/>
      <c r="D2963" s="24"/>
      <c r="E2963" s="24"/>
      <c r="F2963" s="25"/>
      <c r="G2963" s="24"/>
      <c r="H2963" s="30"/>
      <c r="I2963" s="24"/>
      <c r="J2963" s="50" t="str">
        <f t="shared" ref="J2963:J3026" si="601">IFERROR(INDEX(CASRN,MATCH($I2963,FGHG_List_Long,0)),"")</f>
        <v/>
      </c>
      <c r="K2963" s="30"/>
      <c r="L2963" s="236"/>
      <c r="M2963" s="30"/>
      <c r="N2963" s="30"/>
      <c r="O2963" s="46" t="str">
        <f t="shared" ref="O2963:O3026" si="602">IF(ISBLANK(I2963),"",IF(I2963="Other f-GHG chemical not listed",K2963,I2963))</f>
        <v/>
      </c>
      <c r="P2963" s="239" t="str">
        <f t="shared" si="592"/>
        <v/>
      </c>
      <c r="Q2963" s="52" t="str">
        <f t="shared" si="593"/>
        <v/>
      </c>
      <c r="R2963" s="127"/>
      <c r="S2963" s="86"/>
      <c r="T2963" s="127"/>
      <c r="U2963" s="86"/>
      <c r="V2963" s="87">
        <f t="shared" si="598"/>
        <v>0</v>
      </c>
      <c r="W2963" s="130"/>
      <c r="X2963" s="86"/>
      <c r="Y2963" s="86"/>
      <c r="Z2963" s="131"/>
      <c r="AA2963" s="87">
        <f t="shared" si="594"/>
        <v>0</v>
      </c>
      <c r="AB2963" s="127"/>
      <c r="AC2963" s="86"/>
      <c r="AD2963" s="87">
        <f t="shared" si="599"/>
        <v>0</v>
      </c>
      <c r="AE2963" s="127"/>
      <c r="AF2963" s="86"/>
      <c r="AG2963" s="86"/>
      <c r="AH2963" s="131"/>
      <c r="AI2963" s="88">
        <f t="shared" si="600"/>
        <v>0</v>
      </c>
      <c r="AJ2963" s="89" t="str">
        <f>IFERROR(IF(ISNA(MATCH($AV2963,Other_Category_Abbr,0)),INDEX(FGHG_List_Long_GWP,MATCH($AV2963,FGHG_List_Long,0)),INDEX(GWP_Other_Abbr,MATCH($AV2963,Other_Category_Abbr,0)))*SUM(V2963,AA2963,AD2963,AI2963),"")</f>
        <v/>
      </c>
      <c r="AK2963" s="89" t="str">
        <f>IFERROR(IF(ISNA(MATCH($AV2963,Other_Category_Abbr,0)),INDEX(FGHG_List_Long_GWP,MATCH($AV2963,FGHG_List_Long,0)),INDEX(GWP_Other_Abbr,MATCH($AV2963,Other_Category_Abbr,0)))*(T2963*(S2963+U2963)+W2963*(Y2963+X2963)+AD2963+AE2963*(AF2963+AG2963)),"")</f>
        <v/>
      </c>
      <c r="AL2963" s="90" t="str">
        <f t="shared" si="595"/>
        <v/>
      </c>
      <c r="AM2963" s="91" t="str">
        <f t="shared" si="596"/>
        <v/>
      </c>
      <c r="AP2963" s="92" t="b">
        <f t="shared" ref="AP2963:AP3026" si="603">IF(AND(F2963="EF Method (L21 or L22)",G2963="Yes",H2963="No"),"Eq. L-21",IF(AND(F2963="EF Method (L21 or L22)",G2963="Yes",H2963="Yes"),"Eq. L-22",IF(AND(F2963="EF Method (L21 or L22)",G2963="No"),"Eq. L-22",IF(AND(F2963="ECF Method (L26 or L27)",G2963="Yes"),"Eq. L-27",IF(AND(F2963="ECF Method (L26 or L27)",G2963="No"),"Eq. L-26")))))</f>
        <v>0</v>
      </c>
      <c r="AQ2963" s="92" t="str">
        <f t="shared" ref="AQ2963:AQ3026" si="604">C2963&amp;" "&amp;O2963</f>
        <v xml:space="preserve"> </v>
      </c>
      <c r="AR2963" s="92" t="str">
        <f>IF(LEN(AQ2963)=1,"",COUNTIF($AQ$19:AQ2963,AQ2963)=1)</f>
        <v/>
      </c>
      <c r="AS2963" s="73"/>
      <c r="AT2963" s="73"/>
      <c r="AU2963" s="73"/>
      <c r="AV2963" s="235" t="str">
        <f>IF($P2963=Lists!$A$13,Lists!$A$29,IF($P2963=Lists!$A$14,Lists!$A$30,$P2963))</f>
        <v/>
      </c>
      <c r="AW2963" s="73"/>
      <c r="AX2963" s="73"/>
    </row>
    <row r="2964" spans="2:50" x14ac:dyDescent="0.3">
      <c r="B2964" s="137">
        <f t="shared" si="597"/>
        <v>2946</v>
      </c>
      <c r="C2964" s="24"/>
      <c r="D2964" s="24"/>
      <c r="E2964" s="24"/>
      <c r="F2964" s="25"/>
      <c r="G2964" s="24"/>
      <c r="H2964" s="30"/>
      <c r="I2964" s="24"/>
      <c r="J2964" s="50" t="str">
        <f t="shared" si="601"/>
        <v/>
      </c>
      <c r="K2964" s="30"/>
      <c r="L2964" s="236"/>
      <c r="M2964" s="30"/>
      <c r="N2964" s="30"/>
      <c r="O2964" s="46" t="str">
        <f t="shared" si="602"/>
        <v/>
      </c>
      <c r="P2964" s="239" t="str">
        <f t="shared" ref="P2964:P3027" si="605">IF(ISBLANK(I2964),"",IF(I2964="Other f-GHG chemical not listed",N2964,I2964))</f>
        <v/>
      </c>
      <c r="Q2964" s="52" t="str">
        <f t="shared" ref="Q2964:Q3027" si="606">IF(ISBLANK(I2964),"",IF(I2964="Other f-GHG chemical not listed",L2964,J2964))</f>
        <v/>
      </c>
      <c r="R2964" s="127"/>
      <c r="S2964" s="86"/>
      <c r="T2964" s="127"/>
      <c r="U2964" s="86"/>
      <c r="V2964" s="87">
        <f t="shared" si="598"/>
        <v>0</v>
      </c>
      <c r="W2964" s="130"/>
      <c r="X2964" s="86"/>
      <c r="Y2964" s="86"/>
      <c r="Z2964" s="131"/>
      <c r="AA2964" s="87">
        <f t="shared" ref="AA2964:AA3027" si="607">+W2964*(X2964+Y2964*(1-Z2964))</f>
        <v>0</v>
      </c>
      <c r="AB2964" s="127"/>
      <c r="AC2964" s="86"/>
      <c r="AD2964" s="87">
        <f t="shared" si="599"/>
        <v>0</v>
      </c>
      <c r="AE2964" s="127"/>
      <c r="AF2964" s="86"/>
      <c r="AG2964" s="86"/>
      <c r="AH2964" s="131"/>
      <c r="AI2964" s="88">
        <f t="shared" si="600"/>
        <v>0</v>
      </c>
      <c r="AJ2964" s="89" t="str">
        <f>IFERROR(IF(ISNA(MATCH($AV2964,Other_Category_Abbr,0)),INDEX(FGHG_List_Long_GWP,MATCH($AV2964,FGHG_List_Long,0)),INDEX(GWP_Other_Abbr,MATCH($AV2964,Other_Category_Abbr,0)))*SUM(V2964,AA2964,AD2964,AI2964),"")</f>
        <v/>
      </c>
      <c r="AK2964" s="89" t="str">
        <f>IFERROR(IF(ISNA(MATCH($AV2964,Other_Category_Abbr,0)),INDEX(FGHG_List_Long_GWP,MATCH($AV2964,FGHG_List_Long,0)),INDEX(GWP_Other_Abbr,MATCH($AV2964,Other_Category_Abbr,0)))*(T2964*(S2964+U2964)+W2964*(Y2964+X2964)+AD2964+AE2964*(AF2964+AG2964)),"")</f>
        <v/>
      </c>
      <c r="AL2964" s="90" t="str">
        <f t="shared" ref="AL2964:AL3027" si="608">IFERROR(1-(SUMIF($C$19:$C$3718,C2964,$AJ$19:$AJ$3718)/SUMIF($C$19:$C$3718,C2964,$AK$19:$AK$3718)),"")</f>
        <v/>
      </c>
      <c r="AM2964" s="91" t="str">
        <f t="shared" ref="AM2964:AM3027" si="609">IF(LEN(AL2964)&lt;1,"",IF(AND(AL2964&gt;=$BA$19,AL2964&lt;$BB$19),$AZ$19,IF(AND(AL2964&gt;=$BA$20,AL2964&lt;$BB$20),$AZ$20,IF(AND(AL2964&gt;=$BA$21,AL2964&lt;$BB$21),$AZ$21,IF(AND(AL2964&gt;=$BA$22,AL2964&lt;=$BB$22),$AZ$22,"Check")))))</f>
        <v/>
      </c>
      <c r="AP2964" s="92" t="b">
        <f t="shared" si="603"/>
        <v>0</v>
      </c>
      <c r="AQ2964" s="92" t="str">
        <f t="shared" si="604"/>
        <v xml:space="preserve"> </v>
      </c>
      <c r="AR2964" s="92" t="str">
        <f>IF(LEN(AQ2964)=1,"",COUNTIF($AQ$19:AQ2964,AQ2964)=1)</f>
        <v/>
      </c>
      <c r="AS2964" s="73"/>
      <c r="AT2964" s="73"/>
      <c r="AU2964" s="73"/>
      <c r="AV2964" s="235" t="str">
        <f>IF($P2964=Lists!$A$13,Lists!$A$29,IF($P2964=Lists!$A$14,Lists!$A$30,$P2964))</f>
        <v/>
      </c>
      <c r="AW2964" s="73"/>
      <c r="AX2964" s="73"/>
    </row>
    <row r="2965" spans="2:50" x14ac:dyDescent="0.3">
      <c r="B2965" s="137">
        <f t="shared" ref="B2965:B3028" si="610">1+B2964</f>
        <v>2947</v>
      </c>
      <c r="C2965" s="24"/>
      <c r="D2965" s="24"/>
      <c r="E2965" s="24"/>
      <c r="F2965" s="25"/>
      <c r="G2965" s="24"/>
      <c r="H2965" s="30"/>
      <c r="I2965" s="24"/>
      <c r="J2965" s="50" t="str">
        <f t="shared" si="601"/>
        <v/>
      </c>
      <c r="K2965" s="30"/>
      <c r="L2965" s="236"/>
      <c r="M2965" s="30"/>
      <c r="N2965" s="30"/>
      <c r="O2965" s="46" t="str">
        <f t="shared" si="602"/>
        <v/>
      </c>
      <c r="P2965" s="239" t="str">
        <f t="shared" si="605"/>
        <v/>
      </c>
      <c r="Q2965" s="52" t="str">
        <f t="shared" si="606"/>
        <v/>
      </c>
      <c r="R2965" s="127"/>
      <c r="S2965" s="86"/>
      <c r="T2965" s="127"/>
      <c r="U2965" s="86"/>
      <c r="V2965" s="87">
        <f t="shared" si="598"/>
        <v>0</v>
      </c>
      <c r="W2965" s="130"/>
      <c r="X2965" s="86"/>
      <c r="Y2965" s="86"/>
      <c r="Z2965" s="131"/>
      <c r="AA2965" s="87">
        <f t="shared" si="607"/>
        <v>0</v>
      </c>
      <c r="AB2965" s="127"/>
      <c r="AC2965" s="86"/>
      <c r="AD2965" s="87">
        <f t="shared" si="599"/>
        <v>0</v>
      </c>
      <c r="AE2965" s="127"/>
      <c r="AF2965" s="86"/>
      <c r="AG2965" s="86"/>
      <c r="AH2965" s="131"/>
      <c r="AI2965" s="88">
        <f t="shared" si="600"/>
        <v>0</v>
      </c>
      <c r="AJ2965" s="89" t="str">
        <f>IFERROR(IF(ISNA(MATCH($AV2965,Other_Category_Abbr,0)),INDEX(FGHG_List_Long_GWP,MATCH($AV2965,FGHG_List_Long,0)),INDEX(GWP_Other_Abbr,MATCH($AV2965,Other_Category_Abbr,0)))*SUM(V2965,AA2965,AD2965,AI2965),"")</f>
        <v/>
      </c>
      <c r="AK2965" s="89" t="str">
        <f>IFERROR(IF(ISNA(MATCH($AV2965,Other_Category_Abbr,0)),INDEX(FGHG_List_Long_GWP,MATCH($AV2965,FGHG_List_Long,0)),INDEX(GWP_Other_Abbr,MATCH($AV2965,Other_Category_Abbr,0)))*(T2965*(S2965+U2965)+W2965*(Y2965+X2965)+AD2965+AE2965*(AF2965+AG2965)),"")</f>
        <v/>
      </c>
      <c r="AL2965" s="90" t="str">
        <f t="shared" si="608"/>
        <v/>
      </c>
      <c r="AM2965" s="91" t="str">
        <f t="shared" si="609"/>
        <v/>
      </c>
      <c r="AP2965" s="92" t="b">
        <f t="shared" si="603"/>
        <v>0</v>
      </c>
      <c r="AQ2965" s="92" t="str">
        <f t="shared" si="604"/>
        <v xml:space="preserve"> </v>
      </c>
      <c r="AR2965" s="92" t="str">
        <f>IF(LEN(AQ2965)=1,"",COUNTIF($AQ$19:AQ2965,AQ2965)=1)</f>
        <v/>
      </c>
      <c r="AS2965" s="73"/>
      <c r="AT2965" s="73"/>
      <c r="AU2965" s="73"/>
      <c r="AV2965" s="235" t="str">
        <f>IF($P2965=Lists!$A$13,Lists!$A$29,IF($P2965=Lists!$A$14,Lists!$A$30,$P2965))</f>
        <v/>
      </c>
      <c r="AW2965" s="73"/>
      <c r="AX2965" s="73"/>
    </row>
    <row r="2966" spans="2:50" x14ac:dyDescent="0.3">
      <c r="B2966" s="137">
        <f t="shared" si="610"/>
        <v>2948</v>
      </c>
      <c r="C2966" s="24"/>
      <c r="D2966" s="24"/>
      <c r="E2966" s="24"/>
      <c r="F2966" s="25"/>
      <c r="G2966" s="24"/>
      <c r="H2966" s="30"/>
      <c r="I2966" s="24"/>
      <c r="J2966" s="50" t="str">
        <f t="shared" si="601"/>
        <v/>
      </c>
      <c r="K2966" s="30"/>
      <c r="L2966" s="236"/>
      <c r="M2966" s="30"/>
      <c r="N2966" s="30"/>
      <c r="O2966" s="46" t="str">
        <f t="shared" si="602"/>
        <v/>
      </c>
      <c r="P2966" s="239" t="str">
        <f t="shared" si="605"/>
        <v/>
      </c>
      <c r="Q2966" s="52" t="str">
        <f t="shared" si="606"/>
        <v/>
      </c>
      <c r="R2966" s="127"/>
      <c r="S2966" s="86"/>
      <c r="T2966" s="127"/>
      <c r="U2966" s="86"/>
      <c r="V2966" s="87">
        <f t="shared" si="598"/>
        <v>0</v>
      </c>
      <c r="W2966" s="130"/>
      <c r="X2966" s="86"/>
      <c r="Y2966" s="86"/>
      <c r="Z2966" s="131"/>
      <c r="AA2966" s="87">
        <f t="shared" si="607"/>
        <v>0</v>
      </c>
      <c r="AB2966" s="127"/>
      <c r="AC2966" s="86"/>
      <c r="AD2966" s="87">
        <f t="shared" si="599"/>
        <v>0</v>
      </c>
      <c r="AE2966" s="127"/>
      <c r="AF2966" s="86"/>
      <c r="AG2966" s="86"/>
      <c r="AH2966" s="131"/>
      <c r="AI2966" s="88">
        <f t="shared" si="600"/>
        <v>0</v>
      </c>
      <c r="AJ2966" s="89" t="str">
        <f>IFERROR(IF(ISNA(MATCH($AV2966,Other_Category_Abbr,0)),INDEX(FGHG_List_Long_GWP,MATCH($AV2966,FGHG_List_Long,0)),INDEX(GWP_Other_Abbr,MATCH($AV2966,Other_Category_Abbr,0)))*SUM(V2966,AA2966,AD2966,AI2966),"")</f>
        <v/>
      </c>
      <c r="AK2966" s="89" t="str">
        <f>IFERROR(IF(ISNA(MATCH($AV2966,Other_Category_Abbr,0)),INDEX(FGHG_List_Long_GWP,MATCH($AV2966,FGHG_List_Long,0)),INDEX(GWP_Other_Abbr,MATCH($AV2966,Other_Category_Abbr,0)))*(T2966*(S2966+U2966)+W2966*(Y2966+X2966)+AD2966+AE2966*(AF2966+AG2966)),"")</f>
        <v/>
      </c>
      <c r="AL2966" s="90" t="str">
        <f t="shared" si="608"/>
        <v/>
      </c>
      <c r="AM2966" s="91" t="str">
        <f t="shared" si="609"/>
        <v/>
      </c>
      <c r="AP2966" s="92" t="b">
        <f t="shared" si="603"/>
        <v>0</v>
      </c>
      <c r="AQ2966" s="92" t="str">
        <f t="shared" si="604"/>
        <v xml:space="preserve"> </v>
      </c>
      <c r="AR2966" s="92" t="str">
        <f>IF(LEN(AQ2966)=1,"",COUNTIF($AQ$19:AQ2966,AQ2966)=1)</f>
        <v/>
      </c>
      <c r="AS2966" s="73"/>
      <c r="AT2966" s="73"/>
      <c r="AU2966" s="73"/>
      <c r="AV2966" s="235" t="str">
        <f>IF($P2966=Lists!$A$13,Lists!$A$29,IF($P2966=Lists!$A$14,Lists!$A$30,$P2966))</f>
        <v/>
      </c>
      <c r="AW2966" s="73"/>
      <c r="AX2966" s="73"/>
    </row>
    <row r="2967" spans="2:50" x14ac:dyDescent="0.3">
      <c r="B2967" s="137">
        <f t="shared" si="610"/>
        <v>2949</v>
      </c>
      <c r="C2967" s="24"/>
      <c r="D2967" s="24"/>
      <c r="E2967" s="24"/>
      <c r="F2967" s="25"/>
      <c r="G2967" s="24"/>
      <c r="H2967" s="30"/>
      <c r="I2967" s="24"/>
      <c r="J2967" s="50" t="str">
        <f t="shared" si="601"/>
        <v/>
      </c>
      <c r="K2967" s="30"/>
      <c r="L2967" s="236"/>
      <c r="M2967" s="30"/>
      <c r="N2967" s="30"/>
      <c r="O2967" s="46" t="str">
        <f t="shared" si="602"/>
        <v/>
      </c>
      <c r="P2967" s="239" t="str">
        <f t="shared" si="605"/>
        <v/>
      </c>
      <c r="Q2967" s="52" t="str">
        <f t="shared" si="606"/>
        <v/>
      </c>
      <c r="R2967" s="127"/>
      <c r="S2967" s="86"/>
      <c r="T2967" s="127"/>
      <c r="U2967" s="86"/>
      <c r="V2967" s="87">
        <f t="shared" si="598"/>
        <v>0</v>
      </c>
      <c r="W2967" s="130"/>
      <c r="X2967" s="86"/>
      <c r="Y2967" s="86"/>
      <c r="Z2967" s="131"/>
      <c r="AA2967" s="87">
        <f t="shared" si="607"/>
        <v>0</v>
      </c>
      <c r="AB2967" s="127"/>
      <c r="AC2967" s="86"/>
      <c r="AD2967" s="87">
        <f t="shared" si="599"/>
        <v>0</v>
      </c>
      <c r="AE2967" s="127"/>
      <c r="AF2967" s="86"/>
      <c r="AG2967" s="86"/>
      <c r="AH2967" s="131"/>
      <c r="AI2967" s="88">
        <f t="shared" si="600"/>
        <v>0</v>
      </c>
      <c r="AJ2967" s="89" t="str">
        <f>IFERROR(IF(ISNA(MATCH($AV2967,Other_Category_Abbr,0)),INDEX(FGHG_List_Long_GWP,MATCH($AV2967,FGHG_List_Long,0)),INDEX(GWP_Other_Abbr,MATCH($AV2967,Other_Category_Abbr,0)))*SUM(V2967,AA2967,AD2967,AI2967),"")</f>
        <v/>
      </c>
      <c r="AK2967" s="89" t="str">
        <f>IFERROR(IF(ISNA(MATCH($AV2967,Other_Category_Abbr,0)),INDEX(FGHG_List_Long_GWP,MATCH($AV2967,FGHG_List_Long,0)),INDEX(GWP_Other_Abbr,MATCH($AV2967,Other_Category_Abbr,0)))*(T2967*(S2967+U2967)+W2967*(Y2967+X2967)+AD2967+AE2967*(AF2967+AG2967)),"")</f>
        <v/>
      </c>
      <c r="AL2967" s="90" t="str">
        <f t="shared" si="608"/>
        <v/>
      </c>
      <c r="AM2967" s="91" t="str">
        <f t="shared" si="609"/>
        <v/>
      </c>
      <c r="AP2967" s="92" t="b">
        <f t="shared" si="603"/>
        <v>0</v>
      </c>
      <c r="AQ2967" s="92" t="str">
        <f t="shared" si="604"/>
        <v xml:space="preserve"> </v>
      </c>
      <c r="AR2967" s="92" t="str">
        <f>IF(LEN(AQ2967)=1,"",COUNTIF($AQ$19:AQ2967,AQ2967)=1)</f>
        <v/>
      </c>
      <c r="AS2967" s="73"/>
      <c r="AT2967" s="73"/>
      <c r="AU2967" s="73"/>
      <c r="AV2967" s="235" t="str">
        <f>IF($P2967=Lists!$A$13,Lists!$A$29,IF($P2967=Lists!$A$14,Lists!$A$30,$P2967))</f>
        <v/>
      </c>
      <c r="AW2967" s="73"/>
      <c r="AX2967" s="73"/>
    </row>
    <row r="2968" spans="2:50" x14ac:dyDescent="0.3">
      <c r="B2968" s="137">
        <f t="shared" si="610"/>
        <v>2950</v>
      </c>
      <c r="C2968" s="24"/>
      <c r="D2968" s="24"/>
      <c r="E2968" s="24"/>
      <c r="F2968" s="25"/>
      <c r="G2968" s="24"/>
      <c r="H2968" s="30"/>
      <c r="I2968" s="24"/>
      <c r="J2968" s="50" t="str">
        <f t="shared" si="601"/>
        <v/>
      </c>
      <c r="K2968" s="30"/>
      <c r="L2968" s="236"/>
      <c r="M2968" s="30"/>
      <c r="N2968" s="30"/>
      <c r="O2968" s="46" t="str">
        <f t="shared" si="602"/>
        <v/>
      </c>
      <c r="P2968" s="239" t="str">
        <f t="shared" si="605"/>
        <v/>
      </c>
      <c r="Q2968" s="52" t="str">
        <f t="shared" si="606"/>
        <v/>
      </c>
      <c r="R2968" s="127"/>
      <c r="S2968" s="86"/>
      <c r="T2968" s="127"/>
      <c r="U2968" s="86"/>
      <c r="V2968" s="87">
        <f t="shared" si="598"/>
        <v>0</v>
      </c>
      <c r="W2968" s="130"/>
      <c r="X2968" s="86"/>
      <c r="Y2968" s="86"/>
      <c r="Z2968" s="131"/>
      <c r="AA2968" s="87">
        <f t="shared" si="607"/>
        <v>0</v>
      </c>
      <c r="AB2968" s="127"/>
      <c r="AC2968" s="86"/>
      <c r="AD2968" s="87">
        <f t="shared" si="599"/>
        <v>0</v>
      </c>
      <c r="AE2968" s="127"/>
      <c r="AF2968" s="86"/>
      <c r="AG2968" s="86"/>
      <c r="AH2968" s="131"/>
      <c r="AI2968" s="88">
        <f t="shared" si="600"/>
        <v>0</v>
      </c>
      <c r="AJ2968" s="89" t="str">
        <f>IFERROR(IF(ISNA(MATCH($AV2968,Other_Category_Abbr,0)),INDEX(FGHG_List_Long_GWP,MATCH($AV2968,FGHG_List_Long,0)),INDEX(GWP_Other_Abbr,MATCH($AV2968,Other_Category_Abbr,0)))*SUM(V2968,AA2968,AD2968,AI2968),"")</f>
        <v/>
      </c>
      <c r="AK2968" s="89" t="str">
        <f>IFERROR(IF(ISNA(MATCH($AV2968,Other_Category_Abbr,0)),INDEX(FGHG_List_Long_GWP,MATCH($AV2968,FGHG_List_Long,0)),INDEX(GWP_Other_Abbr,MATCH($AV2968,Other_Category_Abbr,0)))*(T2968*(S2968+U2968)+W2968*(Y2968+X2968)+AD2968+AE2968*(AF2968+AG2968)),"")</f>
        <v/>
      </c>
      <c r="AL2968" s="90" t="str">
        <f t="shared" si="608"/>
        <v/>
      </c>
      <c r="AM2968" s="91" t="str">
        <f t="shared" si="609"/>
        <v/>
      </c>
      <c r="AP2968" s="92" t="b">
        <f t="shared" si="603"/>
        <v>0</v>
      </c>
      <c r="AQ2968" s="92" t="str">
        <f t="shared" si="604"/>
        <v xml:space="preserve"> </v>
      </c>
      <c r="AR2968" s="92" t="str">
        <f>IF(LEN(AQ2968)=1,"",COUNTIF($AQ$19:AQ2968,AQ2968)=1)</f>
        <v/>
      </c>
      <c r="AS2968" s="73"/>
      <c r="AT2968" s="73"/>
      <c r="AU2968" s="73"/>
      <c r="AV2968" s="235" t="str">
        <f>IF($P2968=Lists!$A$13,Lists!$A$29,IF($P2968=Lists!$A$14,Lists!$A$30,$P2968))</f>
        <v/>
      </c>
      <c r="AW2968" s="73"/>
      <c r="AX2968" s="73"/>
    </row>
    <row r="2969" spans="2:50" x14ac:dyDescent="0.3">
      <c r="B2969" s="137">
        <f t="shared" si="610"/>
        <v>2951</v>
      </c>
      <c r="C2969" s="24"/>
      <c r="D2969" s="24"/>
      <c r="E2969" s="24"/>
      <c r="F2969" s="25"/>
      <c r="G2969" s="24"/>
      <c r="H2969" s="30"/>
      <c r="I2969" s="24"/>
      <c r="J2969" s="50" t="str">
        <f t="shared" si="601"/>
        <v/>
      </c>
      <c r="K2969" s="30"/>
      <c r="L2969" s="236"/>
      <c r="M2969" s="30"/>
      <c r="N2969" s="30"/>
      <c r="O2969" s="46" t="str">
        <f t="shared" si="602"/>
        <v/>
      </c>
      <c r="P2969" s="239" t="str">
        <f t="shared" si="605"/>
        <v/>
      </c>
      <c r="Q2969" s="52" t="str">
        <f t="shared" si="606"/>
        <v/>
      </c>
      <c r="R2969" s="127"/>
      <c r="S2969" s="86"/>
      <c r="T2969" s="127"/>
      <c r="U2969" s="86"/>
      <c r="V2969" s="87">
        <f t="shared" si="598"/>
        <v>0</v>
      </c>
      <c r="W2969" s="130"/>
      <c r="X2969" s="86"/>
      <c r="Y2969" s="86"/>
      <c r="Z2969" s="131"/>
      <c r="AA2969" s="87">
        <f t="shared" si="607"/>
        <v>0</v>
      </c>
      <c r="AB2969" s="127"/>
      <c r="AC2969" s="86"/>
      <c r="AD2969" s="87">
        <f t="shared" si="599"/>
        <v>0</v>
      </c>
      <c r="AE2969" s="127"/>
      <c r="AF2969" s="86"/>
      <c r="AG2969" s="86"/>
      <c r="AH2969" s="131"/>
      <c r="AI2969" s="88">
        <f t="shared" si="600"/>
        <v>0</v>
      </c>
      <c r="AJ2969" s="89" t="str">
        <f>IFERROR(IF(ISNA(MATCH($AV2969,Other_Category_Abbr,0)),INDEX(FGHG_List_Long_GWP,MATCH($AV2969,FGHG_List_Long,0)),INDEX(GWP_Other_Abbr,MATCH($AV2969,Other_Category_Abbr,0)))*SUM(V2969,AA2969,AD2969,AI2969),"")</f>
        <v/>
      </c>
      <c r="AK2969" s="89" t="str">
        <f>IFERROR(IF(ISNA(MATCH($AV2969,Other_Category_Abbr,0)),INDEX(FGHG_List_Long_GWP,MATCH($AV2969,FGHG_List_Long,0)),INDEX(GWP_Other_Abbr,MATCH($AV2969,Other_Category_Abbr,0)))*(T2969*(S2969+U2969)+W2969*(Y2969+X2969)+AD2969+AE2969*(AF2969+AG2969)),"")</f>
        <v/>
      </c>
      <c r="AL2969" s="90" t="str">
        <f t="shared" si="608"/>
        <v/>
      </c>
      <c r="AM2969" s="91" t="str">
        <f t="shared" si="609"/>
        <v/>
      </c>
      <c r="AP2969" s="92" t="b">
        <f t="shared" si="603"/>
        <v>0</v>
      </c>
      <c r="AQ2969" s="92" t="str">
        <f t="shared" si="604"/>
        <v xml:space="preserve"> </v>
      </c>
      <c r="AR2969" s="92" t="str">
        <f>IF(LEN(AQ2969)=1,"",COUNTIF($AQ$19:AQ2969,AQ2969)=1)</f>
        <v/>
      </c>
      <c r="AS2969" s="73"/>
      <c r="AT2969" s="73"/>
      <c r="AU2969" s="73"/>
      <c r="AV2969" s="235" t="str">
        <f>IF($P2969=Lists!$A$13,Lists!$A$29,IF($P2969=Lists!$A$14,Lists!$A$30,$P2969))</f>
        <v/>
      </c>
      <c r="AW2969" s="73"/>
      <c r="AX2969" s="73"/>
    </row>
    <row r="2970" spans="2:50" x14ac:dyDescent="0.3">
      <c r="B2970" s="137">
        <f t="shared" si="610"/>
        <v>2952</v>
      </c>
      <c r="C2970" s="24"/>
      <c r="D2970" s="24"/>
      <c r="E2970" s="24"/>
      <c r="F2970" s="25"/>
      <c r="G2970" s="24"/>
      <c r="H2970" s="30"/>
      <c r="I2970" s="24"/>
      <c r="J2970" s="50" t="str">
        <f t="shared" si="601"/>
        <v/>
      </c>
      <c r="K2970" s="30"/>
      <c r="L2970" s="236"/>
      <c r="M2970" s="30"/>
      <c r="N2970" s="30"/>
      <c r="O2970" s="46" t="str">
        <f t="shared" si="602"/>
        <v/>
      </c>
      <c r="P2970" s="239" t="str">
        <f t="shared" si="605"/>
        <v/>
      </c>
      <c r="Q2970" s="52" t="str">
        <f t="shared" si="606"/>
        <v/>
      </c>
      <c r="R2970" s="127"/>
      <c r="S2970" s="86"/>
      <c r="T2970" s="127"/>
      <c r="U2970" s="86"/>
      <c r="V2970" s="87">
        <f t="shared" si="598"/>
        <v>0</v>
      </c>
      <c r="W2970" s="130"/>
      <c r="X2970" s="86"/>
      <c r="Y2970" s="86"/>
      <c r="Z2970" s="131"/>
      <c r="AA2970" s="87">
        <f t="shared" si="607"/>
        <v>0</v>
      </c>
      <c r="AB2970" s="127"/>
      <c r="AC2970" s="86"/>
      <c r="AD2970" s="87">
        <f t="shared" si="599"/>
        <v>0</v>
      </c>
      <c r="AE2970" s="127"/>
      <c r="AF2970" s="86"/>
      <c r="AG2970" s="86"/>
      <c r="AH2970" s="131"/>
      <c r="AI2970" s="88">
        <f t="shared" si="600"/>
        <v>0</v>
      </c>
      <c r="AJ2970" s="89" t="str">
        <f>IFERROR(IF(ISNA(MATCH($AV2970,Other_Category_Abbr,0)),INDEX(FGHG_List_Long_GWP,MATCH($AV2970,FGHG_List_Long,0)),INDEX(GWP_Other_Abbr,MATCH($AV2970,Other_Category_Abbr,0)))*SUM(V2970,AA2970,AD2970,AI2970),"")</f>
        <v/>
      </c>
      <c r="AK2970" s="89" t="str">
        <f>IFERROR(IF(ISNA(MATCH($AV2970,Other_Category_Abbr,0)),INDEX(FGHG_List_Long_GWP,MATCH($AV2970,FGHG_List_Long,0)),INDEX(GWP_Other_Abbr,MATCH($AV2970,Other_Category_Abbr,0)))*(T2970*(S2970+U2970)+W2970*(Y2970+X2970)+AD2970+AE2970*(AF2970+AG2970)),"")</f>
        <v/>
      </c>
      <c r="AL2970" s="90" t="str">
        <f t="shared" si="608"/>
        <v/>
      </c>
      <c r="AM2970" s="91" t="str">
        <f t="shared" si="609"/>
        <v/>
      </c>
      <c r="AP2970" s="92" t="b">
        <f t="shared" si="603"/>
        <v>0</v>
      </c>
      <c r="AQ2970" s="92" t="str">
        <f t="shared" si="604"/>
        <v xml:space="preserve"> </v>
      </c>
      <c r="AR2970" s="92" t="str">
        <f>IF(LEN(AQ2970)=1,"",COUNTIF($AQ$19:AQ2970,AQ2970)=1)</f>
        <v/>
      </c>
      <c r="AS2970" s="73"/>
      <c r="AT2970" s="73"/>
      <c r="AU2970" s="73"/>
      <c r="AV2970" s="235" t="str">
        <f>IF($P2970=Lists!$A$13,Lists!$A$29,IF($P2970=Lists!$A$14,Lists!$A$30,$P2970))</f>
        <v/>
      </c>
      <c r="AW2970" s="73"/>
      <c r="AX2970" s="73"/>
    </row>
    <row r="2971" spans="2:50" x14ac:dyDescent="0.3">
      <c r="B2971" s="137">
        <f t="shared" si="610"/>
        <v>2953</v>
      </c>
      <c r="C2971" s="24"/>
      <c r="D2971" s="24"/>
      <c r="E2971" s="24"/>
      <c r="F2971" s="25"/>
      <c r="G2971" s="24"/>
      <c r="H2971" s="30"/>
      <c r="I2971" s="24"/>
      <c r="J2971" s="50" t="str">
        <f t="shared" si="601"/>
        <v/>
      </c>
      <c r="K2971" s="30"/>
      <c r="L2971" s="236"/>
      <c r="M2971" s="30"/>
      <c r="N2971" s="30"/>
      <c r="O2971" s="46" t="str">
        <f t="shared" si="602"/>
        <v/>
      </c>
      <c r="P2971" s="239" t="str">
        <f t="shared" si="605"/>
        <v/>
      </c>
      <c r="Q2971" s="52" t="str">
        <f t="shared" si="606"/>
        <v/>
      </c>
      <c r="R2971" s="127"/>
      <c r="S2971" s="86"/>
      <c r="T2971" s="127"/>
      <c r="U2971" s="86"/>
      <c r="V2971" s="87">
        <f t="shared" si="598"/>
        <v>0</v>
      </c>
      <c r="W2971" s="130"/>
      <c r="X2971" s="86"/>
      <c r="Y2971" s="86"/>
      <c r="Z2971" s="131"/>
      <c r="AA2971" s="87">
        <f t="shared" si="607"/>
        <v>0</v>
      </c>
      <c r="AB2971" s="127"/>
      <c r="AC2971" s="86"/>
      <c r="AD2971" s="87">
        <f t="shared" si="599"/>
        <v>0</v>
      </c>
      <c r="AE2971" s="127"/>
      <c r="AF2971" s="86"/>
      <c r="AG2971" s="86"/>
      <c r="AH2971" s="131"/>
      <c r="AI2971" s="88">
        <f t="shared" si="600"/>
        <v>0</v>
      </c>
      <c r="AJ2971" s="89" t="str">
        <f>IFERROR(IF(ISNA(MATCH($AV2971,Other_Category_Abbr,0)),INDEX(FGHG_List_Long_GWP,MATCH($AV2971,FGHG_List_Long,0)),INDEX(GWP_Other_Abbr,MATCH($AV2971,Other_Category_Abbr,0)))*SUM(V2971,AA2971,AD2971,AI2971),"")</f>
        <v/>
      </c>
      <c r="AK2971" s="89" t="str">
        <f>IFERROR(IF(ISNA(MATCH($AV2971,Other_Category_Abbr,0)),INDEX(FGHG_List_Long_GWP,MATCH($AV2971,FGHG_List_Long,0)),INDEX(GWP_Other_Abbr,MATCH($AV2971,Other_Category_Abbr,0)))*(T2971*(S2971+U2971)+W2971*(Y2971+X2971)+AD2971+AE2971*(AF2971+AG2971)),"")</f>
        <v/>
      </c>
      <c r="AL2971" s="90" t="str">
        <f t="shared" si="608"/>
        <v/>
      </c>
      <c r="AM2971" s="91" t="str">
        <f t="shared" si="609"/>
        <v/>
      </c>
      <c r="AP2971" s="92" t="b">
        <f t="shared" si="603"/>
        <v>0</v>
      </c>
      <c r="AQ2971" s="92" t="str">
        <f t="shared" si="604"/>
        <v xml:space="preserve"> </v>
      </c>
      <c r="AR2971" s="92" t="str">
        <f>IF(LEN(AQ2971)=1,"",COUNTIF($AQ$19:AQ2971,AQ2971)=1)</f>
        <v/>
      </c>
      <c r="AS2971" s="73"/>
      <c r="AT2971" s="73"/>
      <c r="AU2971" s="73"/>
      <c r="AV2971" s="235" t="str">
        <f>IF($P2971=Lists!$A$13,Lists!$A$29,IF($P2971=Lists!$A$14,Lists!$A$30,$P2971))</f>
        <v/>
      </c>
      <c r="AW2971" s="73"/>
      <c r="AX2971" s="73"/>
    </row>
    <row r="2972" spans="2:50" x14ac:dyDescent="0.3">
      <c r="B2972" s="137">
        <f t="shared" si="610"/>
        <v>2954</v>
      </c>
      <c r="C2972" s="24"/>
      <c r="D2972" s="24"/>
      <c r="E2972" s="24"/>
      <c r="F2972" s="25"/>
      <c r="G2972" s="24"/>
      <c r="H2972" s="30"/>
      <c r="I2972" s="24"/>
      <c r="J2972" s="50" t="str">
        <f t="shared" si="601"/>
        <v/>
      </c>
      <c r="K2972" s="30"/>
      <c r="L2972" s="236"/>
      <c r="M2972" s="30"/>
      <c r="N2972" s="30"/>
      <c r="O2972" s="46" t="str">
        <f t="shared" si="602"/>
        <v/>
      </c>
      <c r="P2972" s="239" t="str">
        <f t="shared" si="605"/>
        <v/>
      </c>
      <c r="Q2972" s="52" t="str">
        <f t="shared" si="606"/>
        <v/>
      </c>
      <c r="R2972" s="127"/>
      <c r="S2972" s="86"/>
      <c r="T2972" s="127"/>
      <c r="U2972" s="86"/>
      <c r="V2972" s="87">
        <f t="shared" si="598"/>
        <v>0</v>
      </c>
      <c r="W2972" s="130"/>
      <c r="X2972" s="86"/>
      <c r="Y2972" s="86"/>
      <c r="Z2972" s="131"/>
      <c r="AA2972" s="87">
        <f t="shared" si="607"/>
        <v>0</v>
      </c>
      <c r="AB2972" s="127"/>
      <c r="AC2972" s="86"/>
      <c r="AD2972" s="87">
        <f t="shared" si="599"/>
        <v>0</v>
      </c>
      <c r="AE2972" s="127"/>
      <c r="AF2972" s="86"/>
      <c r="AG2972" s="86"/>
      <c r="AH2972" s="131"/>
      <c r="AI2972" s="88">
        <f t="shared" si="600"/>
        <v>0</v>
      </c>
      <c r="AJ2972" s="89" t="str">
        <f>IFERROR(IF(ISNA(MATCH($AV2972,Other_Category_Abbr,0)),INDEX(FGHG_List_Long_GWP,MATCH($AV2972,FGHG_List_Long,0)),INDEX(GWP_Other_Abbr,MATCH($AV2972,Other_Category_Abbr,0)))*SUM(V2972,AA2972,AD2972,AI2972),"")</f>
        <v/>
      </c>
      <c r="AK2972" s="89" t="str">
        <f>IFERROR(IF(ISNA(MATCH($AV2972,Other_Category_Abbr,0)),INDEX(FGHG_List_Long_GWP,MATCH($AV2972,FGHG_List_Long,0)),INDEX(GWP_Other_Abbr,MATCH($AV2972,Other_Category_Abbr,0)))*(T2972*(S2972+U2972)+W2972*(Y2972+X2972)+AD2972+AE2972*(AF2972+AG2972)),"")</f>
        <v/>
      </c>
      <c r="AL2972" s="90" t="str">
        <f t="shared" si="608"/>
        <v/>
      </c>
      <c r="AM2972" s="91" t="str">
        <f t="shared" si="609"/>
        <v/>
      </c>
      <c r="AP2972" s="92" t="b">
        <f t="shared" si="603"/>
        <v>0</v>
      </c>
      <c r="AQ2972" s="92" t="str">
        <f t="shared" si="604"/>
        <v xml:space="preserve"> </v>
      </c>
      <c r="AR2972" s="92" t="str">
        <f>IF(LEN(AQ2972)=1,"",COUNTIF($AQ$19:AQ2972,AQ2972)=1)</f>
        <v/>
      </c>
      <c r="AS2972" s="73"/>
      <c r="AT2972" s="73"/>
      <c r="AU2972" s="73"/>
      <c r="AV2972" s="235" t="str">
        <f>IF($P2972=Lists!$A$13,Lists!$A$29,IF($P2972=Lists!$A$14,Lists!$A$30,$P2972))</f>
        <v/>
      </c>
      <c r="AW2972" s="73"/>
      <c r="AX2972" s="73"/>
    </row>
    <row r="2973" spans="2:50" x14ac:dyDescent="0.3">
      <c r="B2973" s="137">
        <f t="shared" si="610"/>
        <v>2955</v>
      </c>
      <c r="C2973" s="24"/>
      <c r="D2973" s="24"/>
      <c r="E2973" s="24"/>
      <c r="F2973" s="25"/>
      <c r="G2973" s="24"/>
      <c r="H2973" s="30"/>
      <c r="I2973" s="24"/>
      <c r="J2973" s="50" t="str">
        <f t="shared" si="601"/>
        <v/>
      </c>
      <c r="K2973" s="30"/>
      <c r="L2973" s="236"/>
      <c r="M2973" s="30"/>
      <c r="N2973" s="30"/>
      <c r="O2973" s="46" t="str">
        <f t="shared" si="602"/>
        <v/>
      </c>
      <c r="P2973" s="239" t="str">
        <f t="shared" si="605"/>
        <v/>
      </c>
      <c r="Q2973" s="52" t="str">
        <f t="shared" si="606"/>
        <v/>
      </c>
      <c r="R2973" s="127"/>
      <c r="S2973" s="86"/>
      <c r="T2973" s="127"/>
      <c r="U2973" s="86"/>
      <c r="V2973" s="87">
        <f t="shared" si="598"/>
        <v>0</v>
      </c>
      <c r="W2973" s="130"/>
      <c r="X2973" s="86"/>
      <c r="Y2973" s="86"/>
      <c r="Z2973" s="131"/>
      <c r="AA2973" s="87">
        <f t="shared" si="607"/>
        <v>0</v>
      </c>
      <c r="AB2973" s="127"/>
      <c r="AC2973" s="86"/>
      <c r="AD2973" s="87">
        <f t="shared" si="599"/>
        <v>0</v>
      </c>
      <c r="AE2973" s="127"/>
      <c r="AF2973" s="86"/>
      <c r="AG2973" s="86"/>
      <c r="AH2973" s="131"/>
      <c r="AI2973" s="88">
        <f t="shared" si="600"/>
        <v>0</v>
      </c>
      <c r="AJ2973" s="89" t="str">
        <f>IFERROR(IF(ISNA(MATCH($AV2973,Other_Category_Abbr,0)),INDEX(FGHG_List_Long_GWP,MATCH($AV2973,FGHG_List_Long,0)),INDEX(GWP_Other_Abbr,MATCH($AV2973,Other_Category_Abbr,0)))*SUM(V2973,AA2973,AD2973,AI2973),"")</f>
        <v/>
      </c>
      <c r="AK2973" s="89" t="str">
        <f>IFERROR(IF(ISNA(MATCH($AV2973,Other_Category_Abbr,0)),INDEX(FGHG_List_Long_GWP,MATCH($AV2973,FGHG_List_Long,0)),INDEX(GWP_Other_Abbr,MATCH($AV2973,Other_Category_Abbr,0)))*(T2973*(S2973+U2973)+W2973*(Y2973+X2973)+AD2973+AE2973*(AF2973+AG2973)),"")</f>
        <v/>
      </c>
      <c r="AL2973" s="90" t="str">
        <f t="shared" si="608"/>
        <v/>
      </c>
      <c r="AM2973" s="91" t="str">
        <f t="shared" si="609"/>
        <v/>
      </c>
      <c r="AP2973" s="92" t="b">
        <f t="shared" si="603"/>
        <v>0</v>
      </c>
      <c r="AQ2973" s="92" t="str">
        <f t="shared" si="604"/>
        <v xml:space="preserve"> </v>
      </c>
      <c r="AR2973" s="92" t="str">
        <f>IF(LEN(AQ2973)=1,"",COUNTIF($AQ$19:AQ2973,AQ2973)=1)</f>
        <v/>
      </c>
      <c r="AS2973" s="73"/>
      <c r="AT2973" s="73"/>
      <c r="AU2973" s="73"/>
      <c r="AV2973" s="235" t="str">
        <f>IF($P2973=Lists!$A$13,Lists!$A$29,IF($P2973=Lists!$A$14,Lists!$A$30,$P2973))</f>
        <v/>
      </c>
      <c r="AW2973" s="73"/>
      <c r="AX2973" s="73"/>
    </row>
    <row r="2974" spans="2:50" x14ac:dyDescent="0.3">
      <c r="B2974" s="137">
        <f t="shared" si="610"/>
        <v>2956</v>
      </c>
      <c r="C2974" s="24"/>
      <c r="D2974" s="24"/>
      <c r="E2974" s="24"/>
      <c r="F2974" s="25"/>
      <c r="G2974" s="24"/>
      <c r="H2974" s="30"/>
      <c r="I2974" s="24"/>
      <c r="J2974" s="50" t="str">
        <f t="shared" si="601"/>
        <v/>
      </c>
      <c r="K2974" s="30"/>
      <c r="L2974" s="236"/>
      <c r="M2974" s="30"/>
      <c r="N2974" s="30"/>
      <c r="O2974" s="46" t="str">
        <f t="shared" si="602"/>
        <v/>
      </c>
      <c r="P2974" s="239" t="str">
        <f t="shared" si="605"/>
        <v/>
      </c>
      <c r="Q2974" s="52" t="str">
        <f t="shared" si="606"/>
        <v/>
      </c>
      <c r="R2974" s="127"/>
      <c r="S2974" s="86"/>
      <c r="T2974" s="127"/>
      <c r="U2974" s="86"/>
      <c r="V2974" s="87">
        <f t="shared" si="598"/>
        <v>0</v>
      </c>
      <c r="W2974" s="130"/>
      <c r="X2974" s="86"/>
      <c r="Y2974" s="86"/>
      <c r="Z2974" s="131"/>
      <c r="AA2974" s="87">
        <f t="shared" si="607"/>
        <v>0</v>
      </c>
      <c r="AB2974" s="127"/>
      <c r="AC2974" s="86"/>
      <c r="AD2974" s="87">
        <f t="shared" si="599"/>
        <v>0</v>
      </c>
      <c r="AE2974" s="127"/>
      <c r="AF2974" s="86"/>
      <c r="AG2974" s="86"/>
      <c r="AH2974" s="131"/>
      <c r="AI2974" s="88">
        <f t="shared" si="600"/>
        <v>0</v>
      </c>
      <c r="AJ2974" s="89" t="str">
        <f>IFERROR(IF(ISNA(MATCH($AV2974,Other_Category_Abbr,0)),INDEX(FGHG_List_Long_GWP,MATCH($AV2974,FGHG_List_Long,0)),INDEX(GWP_Other_Abbr,MATCH($AV2974,Other_Category_Abbr,0)))*SUM(V2974,AA2974,AD2974,AI2974),"")</f>
        <v/>
      </c>
      <c r="AK2974" s="89" t="str">
        <f>IFERROR(IF(ISNA(MATCH($AV2974,Other_Category_Abbr,0)),INDEX(FGHG_List_Long_GWP,MATCH($AV2974,FGHG_List_Long,0)),INDEX(GWP_Other_Abbr,MATCH($AV2974,Other_Category_Abbr,0)))*(T2974*(S2974+U2974)+W2974*(Y2974+X2974)+AD2974+AE2974*(AF2974+AG2974)),"")</f>
        <v/>
      </c>
      <c r="AL2974" s="90" t="str">
        <f t="shared" si="608"/>
        <v/>
      </c>
      <c r="AM2974" s="91" t="str">
        <f t="shared" si="609"/>
        <v/>
      </c>
      <c r="AP2974" s="92" t="b">
        <f t="shared" si="603"/>
        <v>0</v>
      </c>
      <c r="AQ2974" s="92" t="str">
        <f t="shared" si="604"/>
        <v xml:space="preserve"> </v>
      </c>
      <c r="AR2974" s="92" t="str">
        <f>IF(LEN(AQ2974)=1,"",COUNTIF($AQ$19:AQ2974,AQ2974)=1)</f>
        <v/>
      </c>
      <c r="AS2974" s="73"/>
      <c r="AT2974" s="73"/>
      <c r="AU2974" s="73"/>
      <c r="AV2974" s="235" t="str">
        <f>IF($P2974=Lists!$A$13,Lists!$A$29,IF($P2974=Lists!$A$14,Lists!$A$30,$P2974))</f>
        <v/>
      </c>
      <c r="AW2974" s="73"/>
      <c r="AX2974" s="73"/>
    </row>
    <row r="2975" spans="2:50" x14ac:dyDescent="0.3">
      <c r="B2975" s="137">
        <f t="shared" si="610"/>
        <v>2957</v>
      </c>
      <c r="C2975" s="24"/>
      <c r="D2975" s="24"/>
      <c r="E2975" s="24"/>
      <c r="F2975" s="25"/>
      <c r="G2975" s="24"/>
      <c r="H2975" s="30"/>
      <c r="I2975" s="24"/>
      <c r="J2975" s="50" t="str">
        <f t="shared" si="601"/>
        <v/>
      </c>
      <c r="K2975" s="30"/>
      <c r="L2975" s="236"/>
      <c r="M2975" s="30"/>
      <c r="N2975" s="30"/>
      <c r="O2975" s="46" t="str">
        <f t="shared" si="602"/>
        <v/>
      </c>
      <c r="P2975" s="239" t="str">
        <f t="shared" si="605"/>
        <v/>
      </c>
      <c r="Q2975" s="52" t="str">
        <f t="shared" si="606"/>
        <v/>
      </c>
      <c r="R2975" s="127"/>
      <c r="S2975" s="86"/>
      <c r="T2975" s="127"/>
      <c r="U2975" s="86"/>
      <c r="V2975" s="87">
        <f t="shared" si="598"/>
        <v>0</v>
      </c>
      <c r="W2975" s="130"/>
      <c r="X2975" s="86"/>
      <c r="Y2975" s="86"/>
      <c r="Z2975" s="131"/>
      <c r="AA2975" s="87">
        <f t="shared" si="607"/>
        <v>0</v>
      </c>
      <c r="AB2975" s="127"/>
      <c r="AC2975" s="86"/>
      <c r="AD2975" s="87">
        <f t="shared" si="599"/>
        <v>0</v>
      </c>
      <c r="AE2975" s="127"/>
      <c r="AF2975" s="86"/>
      <c r="AG2975" s="86"/>
      <c r="AH2975" s="131"/>
      <c r="AI2975" s="88">
        <f t="shared" si="600"/>
        <v>0</v>
      </c>
      <c r="AJ2975" s="89" t="str">
        <f>IFERROR(IF(ISNA(MATCH($AV2975,Other_Category_Abbr,0)),INDEX(FGHG_List_Long_GWP,MATCH($AV2975,FGHG_List_Long,0)),INDEX(GWP_Other_Abbr,MATCH($AV2975,Other_Category_Abbr,0)))*SUM(V2975,AA2975,AD2975,AI2975),"")</f>
        <v/>
      </c>
      <c r="AK2975" s="89" t="str">
        <f>IFERROR(IF(ISNA(MATCH($AV2975,Other_Category_Abbr,0)),INDEX(FGHG_List_Long_GWP,MATCH($AV2975,FGHG_List_Long,0)),INDEX(GWP_Other_Abbr,MATCH($AV2975,Other_Category_Abbr,0)))*(T2975*(S2975+U2975)+W2975*(Y2975+X2975)+AD2975+AE2975*(AF2975+AG2975)),"")</f>
        <v/>
      </c>
      <c r="AL2975" s="90" t="str">
        <f t="shared" si="608"/>
        <v/>
      </c>
      <c r="AM2975" s="91" t="str">
        <f t="shared" si="609"/>
        <v/>
      </c>
      <c r="AP2975" s="92" t="b">
        <f t="shared" si="603"/>
        <v>0</v>
      </c>
      <c r="AQ2975" s="92" t="str">
        <f t="shared" si="604"/>
        <v xml:space="preserve"> </v>
      </c>
      <c r="AR2975" s="92" t="str">
        <f>IF(LEN(AQ2975)=1,"",COUNTIF($AQ$19:AQ2975,AQ2975)=1)</f>
        <v/>
      </c>
      <c r="AS2975" s="73"/>
      <c r="AT2975" s="73"/>
      <c r="AU2975" s="73"/>
      <c r="AV2975" s="235" t="str">
        <f>IF($P2975=Lists!$A$13,Lists!$A$29,IF($P2975=Lists!$A$14,Lists!$A$30,$P2975))</f>
        <v/>
      </c>
      <c r="AW2975" s="73"/>
      <c r="AX2975" s="73"/>
    </row>
    <row r="2976" spans="2:50" x14ac:dyDescent="0.3">
      <c r="B2976" s="137">
        <f t="shared" si="610"/>
        <v>2958</v>
      </c>
      <c r="C2976" s="24"/>
      <c r="D2976" s="24"/>
      <c r="E2976" s="24"/>
      <c r="F2976" s="25"/>
      <c r="G2976" s="24"/>
      <c r="H2976" s="30"/>
      <c r="I2976" s="24"/>
      <c r="J2976" s="50" t="str">
        <f t="shared" si="601"/>
        <v/>
      </c>
      <c r="K2976" s="30"/>
      <c r="L2976" s="236"/>
      <c r="M2976" s="30"/>
      <c r="N2976" s="30"/>
      <c r="O2976" s="46" t="str">
        <f t="shared" si="602"/>
        <v/>
      </c>
      <c r="P2976" s="239" t="str">
        <f t="shared" si="605"/>
        <v/>
      </c>
      <c r="Q2976" s="52" t="str">
        <f t="shared" si="606"/>
        <v/>
      </c>
      <c r="R2976" s="127"/>
      <c r="S2976" s="86"/>
      <c r="T2976" s="127"/>
      <c r="U2976" s="86"/>
      <c r="V2976" s="87">
        <f t="shared" si="598"/>
        <v>0</v>
      </c>
      <c r="W2976" s="130"/>
      <c r="X2976" s="86"/>
      <c r="Y2976" s="86"/>
      <c r="Z2976" s="131"/>
      <c r="AA2976" s="87">
        <f t="shared" si="607"/>
        <v>0</v>
      </c>
      <c r="AB2976" s="127"/>
      <c r="AC2976" s="86"/>
      <c r="AD2976" s="87">
        <f t="shared" si="599"/>
        <v>0</v>
      </c>
      <c r="AE2976" s="127"/>
      <c r="AF2976" s="86"/>
      <c r="AG2976" s="86"/>
      <c r="AH2976" s="131"/>
      <c r="AI2976" s="88">
        <f t="shared" si="600"/>
        <v>0</v>
      </c>
      <c r="AJ2976" s="89" t="str">
        <f>IFERROR(IF(ISNA(MATCH($AV2976,Other_Category_Abbr,0)),INDEX(FGHG_List_Long_GWP,MATCH($AV2976,FGHG_List_Long,0)),INDEX(GWP_Other_Abbr,MATCH($AV2976,Other_Category_Abbr,0)))*SUM(V2976,AA2976,AD2976,AI2976),"")</f>
        <v/>
      </c>
      <c r="AK2976" s="89" t="str">
        <f>IFERROR(IF(ISNA(MATCH($AV2976,Other_Category_Abbr,0)),INDEX(FGHG_List_Long_GWP,MATCH($AV2976,FGHG_List_Long,0)),INDEX(GWP_Other_Abbr,MATCH($AV2976,Other_Category_Abbr,0)))*(T2976*(S2976+U2976)+W2976*(Y2976+X2976)+AD2976+AE2976*(AF2976+AG2976)),"")</f>
        <v/>
      </c>
      <c r="AL2976" s="90" t="str">
        <f t="shared" si="608"/>
        <v/>
      </c>
      <c r="AM2976" s="91" t="str">
        <f t="shared" si="609"/>
        <v/>
      </c>
      <c r="AP2976" s="92" t="b">
        <f t="shared" si="603"/>
        <v>0</v>
      </c>
      <c r="AQ2976" s="92" t="str">
        <f t="shared" si="604"/>
        <v xml:space="preserve"> </v>
      </c>
      <c r="AR2976" s="92" t="str">
        <f>IF(LEN(AQ2976)=1,"",COUNTIF($AQ$19:AQ2976,AQ2976)=1)</f>
        <v/>
      </c>
      <c r="AS2976" s="73"/>
      <c r="AT2976" s="73"/>
      <c r="AU2976" s="73"/>
      <c r="AV2976" s="235" t="str">
        <f>IF($P2976=Lists!$A$13,Lists!$A$29,IF($P2976=Lists!$A$14,Lists!$A$30,$P2976))</f>
        <v/>
      </c>
      <c r="AW2976" s="73"/>
      <c r="AX2976" s="73"/>
    </row>
    <row r="2977" spans="2:50" x14ac:dyDescent="0.3">
      <c r="B2977" s="137">
        <f t="shared" si="610"/>
        <v>2959</v>
      </c>
      <c r="C2977" s="24"/>
      <c r="D2977" s="24"/>
      <c r="E2977" s="24"/>
      <c r="F2977" s="25"/>
      <c r="G2977" s="24"/>
      <c r="H2977" s="30"/>
      <c r="I2977" s="24"/>
      <c r="J2977" s="50" t="str">
        <f t="shared" si="601"/>
        <v/>
      </c>
      <c r="K2977" s="30"/>
      <c r="L2977" s="236"/>
      <c r="M2977" s="30"/>
      <c r="N2977" s="30"/>
      <c r="O2977" s="46" t="str">
        <f t="shared" si="602"/>
        <v/>
      </c>
      <c r="P2977" s="239" t="str">
        <f t="shared" si="605"/>
        <v/>
      </c>
      <c r="Q2977" s="52" t="str">
        <f t="shared" si="606"/>
        <v/>
      </c>
      <c r="R2977" s="127"/>
      <c r="S2977" s="86"/>
      <c r="T2977" s="127"/>
      <c r="U2977" s="86"/>
      <c r="V2977" s="87">
        <f t="shared" si="598"/>
        <v>0</v>
      </c>
      <c r="W2977" s="130"/>
      <c r="X2977" s="86"/>
      <c r="Y2977" s="86"/>
      <c r="Z2977" s="131"/>
      <c r="AA2977" s="87">
        <f t="shared" si="607"/>
        <v>0</v>
      </c>
      <c r="AB2977" s="127"/>
      <c r="AC2977" s="86"/>
      <c r="AD2977" s="87">
        <f t="shared" si="599"/>
        <v>0</v>
      </c>
      <c r="AE2977" s="127"/>
      <c r="AF2977" s="86"/>
      <c r="AG2977" s="86"/>
      <c r="AH2977" s="131"/>
      <c r="AI2977" s="88">
        <f t="shared" si="600"/>
        <v>0</v>
      </c>
      <c r="AJ2977" s="89" t="str">
        <f>IFERROR(IF(ISNA(MATCH($AV2977,Other_Category_Abbr,0)),INDEX(FGHG_List_Long_GWP,MATCH($AV2977,FGHG_List_Long,0)),INDEX(GWP_Other_Abbr,MATCH($AV2977,Other_Category_Abbr,0)))*SUM(V2977,AA2977,AD2977,AI2977),"")</f>
        <v/>
      </c>
      <c r="AK2977" s="89" t="str">
        <f>IFERROR(IF(ISNA(MATCH($AV2977,Other_Category_Abbr,0)),INDEX(FGHG_List_Long_GWP,MATCH($AV2977,FGHG_List_Long,0)),INDEX(GWP_Other_Abbr,MATCH($AV2977,Other_Category_Abbr,0)))*(T2977*(S2977+U2977)+W2977*(Y2977+X2977)+AD2977+AE2977*(AF2977+AG2977)),"")</f>
        <v/>
      </c>
      <c r="AL2977" s="90" t="str">
        <f t="shared" si="608"/>
        <v/>
      </c>
      <c r="AM2977" s="91" t="str">
        <f t="shared" si="609"/>
        <v/>
      </c>
      <c r="AP2977" s="92" t="b">
        <f t="shared" si="603"/>
        <v>0</v>
      </c>
      <c r="AQ2977" s="92" t="str">
        <f t="shared" si="604"/>
        <v xml:space="preserve"> </v>
      </c>
      <c r="AR2977" s="92" t="str">
        <f>IF(LEN(AQ2977)=1,"",COUNTIF($AQ$19:AQ2977,AQ2977)=1)</f>
        <v/>
      </c>
      <c r="AS2977" s="73"/>
      <c r="AT2977" s="73"/>
      <c r="AU2977" s="73"/>
      <c r="AV2977" s="235" t="str">
        <f>IF($P2977=Lists!$A$13,Lists!$A$29,IF($P2977=Lists!$A$14,Lists!$A$30,$P2977))</f>
        <v/>
      </c>
      <c r="AW2977" s="73"/>
      <c r="AX2977" s="73"/>
    </row>
    <row r="2978" spans="2:50" x14ac:dyDescent="0.3">
      <c r="B2978" s="137">
        <f t="shared" si="610"/>
        <v>2960</v>
      </c>
      <c r="C2978" s="24"/>
      <c r="D2978" s="24"/>
      <c r="E2978" s="24"/>
      <c r="F2978" s="25"/>
      <c r="G2978" s="24"/>
      <c r="H2978" s="30"/>
      <c r="I2978" s="24"/>
      <c r="J2978" s="50" t="str">
        <f t="shared" si="601"/>
        <v/>
      </c>
      <c r="K2978" s="30"/>
      <c r="L2978" s="236"/>
      <c r="M2978" s="30"/>
      <c r="N2978" s="30"/>
      <c r="O2978" s="46" t="str">
        <f t="shared" si="602"/>
        <v/>
      </c>
      <c r="P2978" s="239" t="str">
        <f t="shared" si="605"/>
        <v/>
      </c>
      <c r="Q2978" s="52" t="str">
        <f t="shared" si="606"/>
        <v/>
      </c>
      <c r="R2978" s="127"/>
      <c r="S2978" s="86"/>
      <c r="T2978" s="127"/>
      <c r="U2978" s="86"/>
      <c r="V2978" s="87">
        <f t="shared" si="598"/>
        <v>0</v>
      </c>
      <c r="W2978" s="130"/>
      <c r="X2978" s="86"/>
      <c r="Y2978" s="86"/>
      <c r="Z2978" s="131"/>
      <c r="AA2978" s="87">
        <f t="shared" si="607"/>
        <v>0</v>
      </c>
      <c r="AB2978" s="127"/>
      <c r="AC2978" s="86"/>
      <c r="AD2978" s="87">
        <f t="shared" si="599"/>
        <v>0</v>
      </c>
      <c r="AE2978" s="127"/>
      <c r="AF2978" s="86"/>
      <c r="AG2978" s="86"/>
      <c r="AH2978" s="131"/>
      <c r="AI2978" s="88">
        <f t="shared" si="600"/>
        <v>0</v>
      </c>
      <c r="AJ2978" s="89" t="str">
        <f>IFERROR(IF(ISNA(MATCH($AV2978,Other_Category_Abbr,0)),INDEX(FGHG_List_Long_GWP,MATCH($AV2978,FGHG_List_Long,0)),INDEX(GWP_Other_Abbr,MATCH($AV2978,Other_Category_Abbr,0)))*SUM(V2978,AA2978,AD2978,AI2978),"")</f>
        <v/>
      </c>
      <c r="AK2978" s="89" t="str">
        <f>IFERROR(IF(ISNA(MATCH($AV2978,Other_Category_Abbr,0)),INDEX(FGHG_List_Long_GWP,MATCH($AV2978,FGHG_List_Long,0)),INDEX(GWP_Other_Abbr,MATCH($AV2978,Other_Category_Abbr,0)))*(T2978*(S2978+U2978)+W2978*(Y2978+X2978)+AD2978+AE2978*(AF2978+AG2978)),"")</f>
        <v/>
      </c>
      <c r="AL2978" s="90" t="str">
        <f t="shared" si="608"/>
        <v/>
      </c>
      <c r="AM2978" s="91" t="str">
        <f t="shared" si="609"/>
        <v/>
      </c>
      <c r="AP2978" s="92" t="b">
        <f t="shared" si="603"/>
        <v>0</v>
      </c>
      <c r="AQ2978" s="92" t="str">
        <f t="shared" si="604"/>
        <v xml:space="preserve"> </v>
      </c>
      <c r="AR2978" s="92" t="str">
        <f>IF(LEN(AQ2978)=1,"",COUNTIF($AQ$19:AQ2978,AQ2978)=1)</f>
        <v/>
      </c>
      <c r="AS2978" s="73"/>
      <c r="AT2978" s="73"/>
      <c r="AU2978" s="73"/>
      <c r="AV2978" s="235" t="str">
        <f>IF($P2978=Lists!$A$13,Lists!$A$29,IF($P2978=Lists!$A$14,Lists!$A$30,$P2978))</f>
        <v/>
      </c>
      <c r="AW2978" s="73"/>
      <c r="AX2978" s="73"/>
    </row>
    <row r="2979" spans="2:50" x14ac:dyDescent="0.3">
      <c r="B2979" s="137">
        <f t="shared" si="610"/>
        <v>2961</v>
      </c>
      <c r="C2979" s="24"/>
      <c r="D2979" s="24"/>
      <c r="E2979" s="24"/>
      <c r="F2979" s="25"/>
      <c r="G2979" s="24"/>
      <c r="H2979" s="30"/>
      <c r="I2979" s="24"/>
      <c r="J2979" s="50" t="str">
        <f t="shared" si="601"/>
        <v/>
      </c>
      <c r="K2979" s="30"/>
      <c r="L2979" s="236"/>
      <c r="M2979" s="30"/>
      <c r="N2979" s="30"/>
      <c r="O2979" s="46" t="str">
        <f t="shared" si="602"/>
        <v/>
      </c>
      <c r="P2979" s="239" t="str">
        <f t="shared" si="605"/>
        <v/>
      </c>
      <c r="Q2979" s="52" t="str">
        <f t="shared" si="606"/>
        <v/>
      </c>
      <c r="R2979" s="127"/>
      <c r="S2979" s="86"/>
      <c r="T2979" s="127"/>
      <c r="U2979" s="86"/>
      <c r="V2979" s="87">
        <f t="shared" si="598"/>
        <v>0</v>
      </c>
      <c r="W2979" s="130"/>
      <c r="X2979" s="86"/>
      <c r="Y2979" s="86"/>
      <c r="Z2979" s="131"/>
      <c r="AA2979" s="87">
        <f t="shared" si="607"/>
        <v>0</v>
      </c>
      <c r="AB2979" s="127"/>
      <c r="AC2979" s="86"/>
      <c r="AD2979" s="87">
        <f t="shared" si="599"/>
        <v>0</v>
      </c>
      <c r="AE2979" s="127"/>
      <c r="AF2979" s="86"/>
      <c r="AG2979" s="86"/>
      <c r="AH2979" s="131"/>
      <c r="AI2979" s="88">
        <f t="shared" si="600"/>
        <v>0</v>
      </c>
      <c r="AJ2979" s="89" t="str">
        <f>IFERROR(IF(ISNA(MATCH($AV2979,Other_Category_Abbr,0)),INDEX(FGHG_List_Long_GWP,MATCH($AV2979,FGHG_List_Long,0)),INDEX(GWP_Other_Abbr,MATCH($AV2979,Other_Category_Abbr,0)))*SUM(V2979,AA2979,AD2979,AI2979),"")</f>
        <v/>
      </c>
      <c r="AK2979" s="89" t="str">
        <f>IFERROR(IF(ISNA(MATCH($AV2979,Other_Category_Abbr,0)),INDEX(FGHG_List_Long_GWP,MATCH($AV2979,FGHG_List_Long,0)),INDEX(GWP_Other_Abbr,MATCH($AV2979,Other_Category_Abbr,0)))*(T2979*(S2979+U2979)+W2979*(Y2979+X2979)+AD2979+AE2979*(AF2979+AG2979)),"")</f>
        <v/>
      </c>
      <c r="AL2979" s="90" t="str">
        <f t="shared" si="608"/>
        <v/>
      </c>
      <c r="AM2979" s="91" t="str">
        <f t="shared" si="609"/>
        <v/>
      </c>
      <c r="AP2979" s="92" t="b">
        <f t="shared" si="603"/>
        <v>0</v>
      </c>
      <c r="AQ2979" s="92" t="str">
        <f t="shared" si="604"/>
        <v xml:space="preserve"> </v>
      </c>
      <c r="AR2979" s="92" t="str">
        <f>IF(LEN(AQ2979)=1,"",COUNTIF($AQ$19:AQ2979,AQ2979)=1)</f>
        <v/>
      </c>
      <c r="AS2979" s="73"/>
      <c r="AT2979" s="73"/>
      <c r="AU2979" s="73"/>
      <c r="AV2979" s="235" t="str">
        <f>IF($P2979=Lists!$A$13,Lists!$A$29,IF($P2979=Lists!$A$14,Lists!$A$30,$P2979))</f>
        <v/>
      </c>
      <c r="AW2979" s="73"/>
      <c r="AX2979" s="73"/>
    </row>
    <row r="2980" spans="2:50" x14ac:dyDescent="0.3">
      <c r="B2980" s="137">
        <f t="shared" si="610"/>
        <v>2962</v>
      </c>
      <c r="C2980" s="24"/>
      <c r="D2980" s="24"/>
      <c r="E2980" s="24"/>
      <c r="F2980" s="25"/>
      <c r="G2980" s="24"/>
      <c r="H2980" s="30"/>
      <c r="I2980" s="24"/>
      <c r="J2980" s="50" t="str">
        <f t="shared" si="601"/>
        <v/>
      </c>
      <c r="K2980" s="30"/>
      <c r="L2980" s="236"/>
      <c r="M2980" s="30"/>
      <c r="N2980" s="30"/>
      <c r="O2980" s="46" t="str">
        <f t="shared" si="602"/>
        <v/>
      </c>
      <c r="P2980" s="239" t="str">
        <f t="shared" si="605"/>
        <v/>
      </c>
      <c r="Q2980" s="52" t="str">
        <f t="shared" si="606"/>
        <v/>
      </c>
      <c r="R2980" s="127"/>
      <c r="S2980" s="86"/>
      <c r="T2980" s="127"/>
      <c r="U2980" s="86"/>
      <c r="V2980" s="87">
        <f t="shared" si="598"/>
        <v>0</v>
      </c>
      <c r="W2980" s="130"/>
      <c r="X2980" s="86"/>
      <c r="Y2980" s="86"/>
      <c r="Z2980" s="131"/>
      <c r="AA2980" s="87">
        <f t="shared" si="607"/>
        <v>0</v>
      </c>
      <c r="AB2980" s="127"/>
      <c r="AC2980" s="86"/>
      <c r="AD2980" s="87">
        <f t="shared" si="599"/>
        <v>0</v>
      </c>
      <c r="AE2980" s="127"/>
      <c r="AF2980" s="86"/>
      <c r="AG2980" s="86"/>
      <c r="AH2980" s="131"/>
      <c r="AI2980" s="88">
        <f t="shared" si="600"/>
        <v>0</v>
      </c>
      <c r="AJ2980" s="89" t="str">
        <f>IFERROR(IF(ISNA(MATCH($AV2980,Other_Category_Abbr,0)),INDEX(FGHG_List_Long_GWP,MATCH($AV2980,FGHG_List_Long,0)),INDEX(GWP_Other_Abbr,MATCH($AV2980,Other_Category_Abbr,0)))*SUM(V2980,AA2980,AD2980,AI2980),"")</f>
        <v/>
      </c>
      <c r="AK2980" s="89" t="str">
        <f>IFERROR(IF(ISNA(MATCH($AV2980,Other_Category_Abbr,0)),INDEX(FGHG_List_Long_GWP,MATCH($AV2980,FGHG_List_Long,0)),INDEX(GWP_Other_Abbr,MATCH($AV2980,Other_Category_Abbr,0)))*(T2980*(S2980+U2980)+W2980*(Y2980+X2980)+AD2980+AE2980*(AF2980+AG2980)),"")</f>
        <v/>
      </c>
      <c r="AL2980" s="90" t="str">
        <f t="shared" si="608"/>
        <v/>
      </c>
      <c r="AM2980" s="91" t="str">
        <f t="shared" si="609"/>
        <v/>
      </c>
      <c r="AP2980" s="92" t="b">
        <f t="shared" si="603"/>
        <v>0</v>
      </c>
      <c r="AQ2980" s="92" t="str">
        <f t="shared" si="604"/>
        <v xml:space="preserve"> </v>
      </c>
      <c r="AR2980" s="92" t="str">
        <f>IF(LEN(AQ2980)=1,"",COUNTIF($AQ$19:AQ2980,AQ2980)=1)</f>
        <v/>
      </c>
      <c r="AS2980" s="73"/>
      <c r="AT2980" s="73"/>
      <c r="AU2980" s="73"/>
      <c r="AV2980" s="235" t="str">
        <f>IF($P2980=Lists!$A$13,Lists!$A$29,IF($P2980=Lists!$A$14,Lists!$A$30,$P2980))</f>
        <v/>
      </c>
      <c r="AW2980" s="73"/>
      <c r="AX2980" s="73"/>
    </row>
    <row r="2981" spans="2:50" x14ac:dyDescent="0.3">
      <c r="B2981" s="137">
        <f t="shared" si="610"/>
        <v>2963</v>
      </c>
      <c r="C2981" s="24"/>
      <c r="D2981" s="24"/>
      <c r="E2981" s="24"/>
      <c r="F2981" s="25"/>
      <c r="G2981" s="24"/>
      <c r="H2981" s="30"/>
      <c r="I2981" s="24"/>
      <c r="J2981" s="50" t="str">
        <f t="shared" si="601"/>
        <v/>
      </c>
      <c r="K2981" s="30"/>
      <c r="L2981" s="236"/>
      <c r="M2981" s="30"/>
      <c r="N2981" s="30"/>
      <c r="O2981" s="46" t="str">
        <f t="shared" si="602"/>
        <v/>
      </c>
      <c r="P2981" s="239" t="str">
        <f t="shared" si="605"/>
        <v/>
      </c>
      <c r="Q2981" s="52" t="str">
        <f t="shared" si="606"/>
        <v/>
      </c>
      <c r="R2981" s="127"/>
      <c r="S2981" s="86"/>
      <c r="T2981" s="127"/>
      <c r="U2981" s="86"/>
      <c r="V2981" s="87">
        <f t="shared" si="598"/>
        <v>0</v>
      </c>
      <c r="W2981" s="130"/>
      <c r="X2981" s="86"/>
      <c r="Y2981" s="86"/>
      <c r="Z2981" s="131"/>
      <c r="AA2981" s="87">
        <f t="shared" si="607"/>
        <v>0</v>
      </c>
      <c r="AB2981" s="127"/>
      <c r="AC2981" s="86"/>
      <c r="AD2981" s="87">
        <f t="shared" si="599"/>
        <v>0</v>
      </c>
      <c r="AE2981" s="127"/>
      <c r="AF2981" s="86"/>
      <c r="AG2981" s="86"/>
      <c r="AH2981" s="131"/>
      <c r="AI2981" s="88">
        <f t="shared" si="600"/>
        <v>0</v>
      </c>
      <c r="AJ2981" s="89" t="str">
        <f>IFERROR(IF(ISNA(MATCH($AV2981,Other_Category_Abbr,0)),INDEX(FGHG_List_Long_GWP,MATCH($AV2981,FGHG_List_Long,0)),INDEX(GWP_Other_Abbr,MATCH($AV2981,Other_Category_Abbr,0)))*SUM(V2981,AA2981,AD2981,AI2981),"")</f>
        <v/>
      </c>
      <c r="AK2981" s="89" t="str">
        <f>IFERROR(IF(ISNA(MATCH($AV2981,Other_Category_Abbr,0)),INDEX(FGHG_List_Long_GWP,MATCH($AV2981,FGHG_List_Long,0)),INDEX(GWP_Other_Abbr,MATCH($AV2981,Other_Category_Abbr,0)))*(T2981*(S2981+U2981)+W2981*(Y2981+X2981)+AD2981+AE2981*(AF2981+AG2981)),"")</f>
        <v/>
      </c>
      <c r="AL2981" s="90" t="str">
        <f t="shared" si="608"/>
        <v/>
      </c>
      <c r="AM2981" s="91" t="str">
        <f t="shared" si="609"/>
        <v/>
      </c>
      <c r="AP2981" s="92" t="b">
        <f t="shared" si="603"/>
        <v>0</v>
      </c>
      <c r="AQ2981" s="92" t="str">
        <f t="shared" si="604"/>
        <v xml:space="preserve"> </v>
      </c>
      <c r="AR2981" s="92" t="str">
        <f>IF(LEN(AQ2981)=1,"",COUNTIF($AQ$19:AQ2981,AQ2981)=1)</f>
        <v/>
      </c>
      <c r="AS2981" s="73"/>
      <c r="AT2981" s="73"/>
      <c r="AU2981" s="73"/>
      <c r="AV2981" s="235" t="str">
        <f>IF($P2981=Lists!$A$13,Lists!$A$29,IF($P2981=Lists!$A$14,Lists!$A$30,$P2981))</f>
        <v/>
      </c>
      <c r="AW2981" s="73"/>
      <c r="AX2981" s="73"/>
    </row>
    <row r="2982" spans="2:50" x14ac:dyDescent="0.3">
      <c r="B2982" s="137">
        <f t="shared" si="610"/>
        <v>2964</v>
      </c>
      <c r="C2982" s="24"/>
      <c r="D2982" s="24"/>
      <c r="E2982" s="24"/>
      <c r="F2982" s="25"/>
      <c r="G2982" s="24"/>
      <c r="H2982" s="30"/>
      <c r="I2982" s="24"/>
      <c r="J2982" s="50" t="str">
        <f t="shared" si="601"/>
        <v/>
      </c>
      <c r="K2982" s="30"/>
      <c r="L2982" s="236"/>
      <c r="M2982" s="30"/>
      <c r="N2982" s="30"/>
      <c r="O2982" s="46" t="str">
        <f t="shared" si="602"/>
        <v/>
      </c>
      <c r="P2982" s="239" t="str">
        <f t="shared" si="605"/>
        <v/>
      </c>
      <c r="Q2982" s="52" t="str">
        <f t="shared" si="606"/>
        <v/>
      </c>
      <c r="R2982" s="127"/>
      <c r="S2982" s="86"/>
      <c r="T2982" s="127"/>
      <c r="U2982" s="86"/>
      <c r="V2982" s="87">
        <f t="shared" si="598"/>
        <v>0</v>
      </c>
      <c r="W2982" s="130"/>
      <c r="X2982" s="86"/>
      <c r="Y2982" s="86"/>
      <c r="Z2982" s="131"/>
      <c r="AA2982" s="87">
        <f t="shared" si="607"/>
        <v>0</v>
      </c>
      <c r="AB2982" s="127"/>
      <c r="AC2982" s="86"/>
      <c r="AD2982" s="87">
        <f t="shared" si="599"/>
        <v>0</v>
      </c>
      <c r="AE2982" s="127"/>
      <c r="AF2982" s="86"/>
      <c r="AG2982" s="86"/>
      <c r="AH2982" s="131"/>
      <c r="AI2982" s="88">
        <f t="shared" si="600"/>
        <v>0</v>
      </c>
      <c r="AJ2982" s="89" t="str">
        <f>IFERROR(IF(ISNA(MATCH($AV2982,Other_Category_Abbr,0)),INDEX(FGHG_List_Long_GWP,MATCH($AV2982,FGHG_List_Long,0)),INDEX(GWP_Other_Abbr,MATCH($AV2982,Other_Category_Abbr,0)))*SUM(V2982,AA2982,AD2982,AI2982),"")</f>
        <v/>
      </c>
      <c r="AK2982" s="89" t="str">
        <f>IFERROR(IF(ISNA(MATCH($AV2982,Other_Category_Abbr,0)),INDEX(FGHG_List_Long_GWP,MATCH($AV2982,FGHG_List_Long,0)),INDEX(GWP_Other_Abbr,MATCH($AV2982,Other_Category_Abbr,0)))*(T2982*(S2982+U2982)+W2982*(Y2982+X2982)+AD2982+AE2982*(AF2982+AG2982)),"")</f>
        <v/>
      </c>
      <c r="AL2982" s="90" t="str">
        <f t="shared" si="608"/>
        <v/>
      </c>
      <c r="AM2982" s="91" t="str">
        <f t="shared" si="609"/>
        <v/>
      </c>
      <c r="AP2982" s="92" t="b">
        <f t="shared" si="603"/>
        <v>0</v>
      </c>
      <c r="AQ2982" s="92" t="str">
        <f t="shared" si="604"/>
        <v xml:space="preserve"> </v>
      </c>
      <c r="AR2982" s="92" t="str">
        <f>IF(LEN(AQ2982)=1,"",COUNTIF($AQ$19:AQ2982,AQ2982)=1)</f>
        <v/>
      </c>
      <c r="AS2982" s="73"/>
      <c r="AT2982" s="73"/>
      <c r="AU2982" s="73"/>
      <c r="AV2982" s="235" t="str">
        <f>IF($P2982=Lists!$A$13,Lists!$A$29,IF($P2982=Lists!$A$14,Lists!$A$30,$P2982))</f>
        <v/>
      </c>
      <c r="AW2982" s="73"/>
      <c r="AX2982" s="73"/>
    </row>
    <row r="2983" spans="2:50" x14ac:dyDescent="0.3">
      <c r="B2983" s="137">
        <f t="shared" si="610"/>
        <v>2965</v>
      </c>
      <c r="C2983" s="24"/>
      <c r="D2983" s="24"/>
      <c r="E2983" s="24"/>
      <c r="F2983" s="25"/>
      <c r="G2983" s="24"/>
      <c r="H2983" s="30"/>
      <c r="I2983" s="24"/>
      <c r="J2983" s="50" t="str">
        <f t="shared" si="601"/>
        <v/>
      </c>
      <c r="K2983" s="30"/>
      <c r="L2983" s="236"/>
      <c r="M2983" s="30"/>
      <c r="N2983" s="30"/>
      <c r="O2983" s="46" t="str">
        <f t="shared" si="602"/>
        <v/>
      </c>
      <c r="P2983" s="239" t="str">
        <f t="shared" si="605"/>
        <v/>
      </c>
      <c r="Q2983" s="52" t="str">
        <f t="shared" si="606"/>
        <v/>
      </c>
      <c r="R2983" s="127"/>
      <c r="S2983" s="86"/>
      <c r="T2983" s="127"/>
      <c r="U2983" s="86"/>
      <c r="V2983" s="87">
        <f t="shared" si="598"/>
        <v>0</v>
      </c>
      <c r="W2983" s="130"/>
      <c r="X2983" s="86"/>
      <c r="Y2983" s="86"/>
      <c r="Z2983" s="131"/>
      <c r="AA2983" s="87">
        <f t="shared" si="607"/>
        <v>0</v>
      </c>
      <c r="AB2983" s="127"/>
      <c r="AC2983" s="86"/>
      <c r="AD2983" s="87">
        <f t="shared" si="599"/>
        <v>0</v>
      </c>
      <c r="AE2983" s="127"/>
      <c r="AF2983" s="86"/>
      <c r="AG2983" s="86"/>
      <c r="AH2983" s="131"/>
      <c r="AI2983" s="88">
        <f t="shared" si="600"/>
        <v>0</v>
      </c>
      <c r="AJ2983" s="89" t="str">
        <f>IFERROR(IF(ISNA(MATCH($AV2983,Other_Category_Abbr,0)),INDEX(FGHG_List_Long_GWP,MATCH($AV2983,FGHG_List_Long,0)),INDEX(GWP_Other_Abbr,MATCH($AV2983,Other_Category_Abbr,0)))*SUM(V2983,AA2983,AD2983,AI2983),"")</f>
        <v/>
      </c>
      <c r="AK2983" s="89" t="str">
        <f>IFERROR(IF(ISNA(MATCH($AV2983,Other_Category_Abbr,0)),INDEX(FGHG_List_Long_GWP,MATCH($AV2983,FGHG_List_Long,0)),INDEX(GWP_Other_Abbr,MATCH($AV2983,Other_Category_Abbr,0)))*(T2983*(S2983+U2983)+W2983*(Y2983+X2983)+AD2983+AE2983*(AF2983+AG2983)),"")</f>
        <v/>
      </c>
      <c r="AL2983" s="90" t="str">
        <f t="shared" si="608"/>
        <v/>
      </c>
      <c r="AM2983" s="91" t="str">
        <f t="shared" si="609"/>
        <v/>
      </c>
      <c r="AP2983" s="92" t="b">
        <f t="shared" si="603"/>
        <v>0</v>
      </c>
      <c r="AQ2983" s="92" t="str">
        <f t="shared" si="604"/>
        <v xml:space="preserve"> </v>
      </c>
      <c r="AR2983" s="92" t="str">
        <f>IF(LEN(AQ2983)=1,"",COUNTIF($AQ$19:AQ2983,AQ2983)=1)</f>
        <v/>
      </c>
      <c r="AS2983" s="73"/>
      <c r="AT2983" s="73"/>
      <c r="AU2983" s="73"/>
      <c r="AV2983" s="235" t="str">
        <f>IF($P2983=Lists!$A$13,Lists!$A$29,IF($P2983=Lists!$A$14,Lists!$A$30,$P2983))</f>
        <v/>
      </c>
      <c r="AW2983" s="73"/>
      <c r="AX2983" s="73"/>
    </row>
    <row r="2984" spans="2:50" x14ac:dyDescent="0.3">
      <c r="B2984" s="137">
        <f t="shared" si="610"/>
        <v>2966</v>
      </c>
      <c r="C2984" s="24"/>
      <c r="D2984" s="24"/>
      <c r="E2984" s="24"/>
      <c r="F2984" s="25"/>
      <c r="G2984" s="24"/>
      <c r="H2984" s="30"/>
      <c r="I2984" s="24"/>
      <c r="J2984" s="50" t="str">
        <f t="shared" si="601"/>
        <v/>
      </c>
      <c r="K2984" s="30"/>
      <c r="L2984" s="236"/>
      <c r="M2984" s="30"/>
      <c r="N2984" s="30"/>
      <c r="O2984" s="46" t="str">
        <f t="shared" si="602"/>
        <v/>
      </c>
      <c r="P2984" s="239" t="str">
        <f t="shared" si="605"/>
        <v/>
      </c>
      <c r="Q2984" s="52" t="str">
        <f t="shared" si="606"/>
        <v/>
      </c>
      <c r="R2984" s="127"/>
      <c r="S2984" s="86"/>
      <c r="T2984" s="127"/>
      <c r="U2984" s="86"/>
      <c r="V2984" s="87">
        <f t="shared" ref="V2984:V3047" si="611">+(R2984*S2984)+(T2984*U2984)</f>
        <v>0</v>
      </c>
      <c r="W2984" s="130"/>
      <c r="X2984" s="86"/>
      <c r="Y2984" s="86"/>
      <c r="Z2984" s="131"/>
      <c r="AA2984" s="87">
        <f t="shared" si="607"/>
        <v>0</v>
      </c>
      <c r="AB2984" s="127"/>
      <c r="AC2984" s="86"/>
      <c r="AD2984" s="87">
        <f t="shared" ref="AD2984:AD3047" si="612">+(AB2984*AC2984)</f>
        <v>0</v>
      </c>
      <c r="AE2984" s="127"/>
      <c r="AF2984" s="86"/>
      <c r="AG2984" s="86"/>
      <c r="AH2984" s="131"/>
      <c r="AI2984" s="88">
        <f t="shared" ref="AI2984:AI3047" si="613">+AE2984*(AF2984+AG2984*(1-AH2984))</f>
        <v>0</v>
      </c>
      <c r="AJ2984" s="89" t="str">
        <f>IFERROR(IF(ISNA(MATCH($AV2984,Other_Category_Abbr,0)),INDEX(FGHG_List_Long_GWP,MATCH($AV2984,FGHG_List_Long,0)),INDEX(GWP_Other_Abbr,MATCH($AV2984,Other_Category_Abbr,0)))*SUM(V2984,AA2984,AD2984,AI2984),"")</f>
        <v/>
      </c>
      <c r="AK2984" s="89" t="str">
        <f>IFERROR(IF(ISNA(MATCH($AV2984,Other_Category_Abbr,0)),INDEX(FGHG_List_Long_GWP,MATCH($AV2984,FGHG_List_Long,0)),INDEX(GWP_Other_Abbr,MATCH($AV2984,Other_Category_Abbr,0)))*(T2984*(S2984+U2984)+W2984*(Y2984+X2984)+AD2984+AE2984*(AF2984+AG2984)),"")</f>
        <v/>
      </c>
      <c r="AL2984" s="90" t="str">
        <f t="shared" si="608"/>
        <v/>
      </c>
      <c r="AM2984" s="91" t="str">
        <f t="shared" si="609"/>
        <v/>
      </c>
      <c r="AP2984" s="92" t="b">
        <f t="shared" si="603"/>
        <v>0</v>
      </c>
      <c r="AQ2984" s="92" t="str">
        <f t="shared" si="604"/>
        <v xml:space="preserve"> </v>
      </c>
      <c r="AR2984" s="92" t="str">
        <f>IF(LEN(AQ2984)=1,"",COUNTIF($AQ$19:AQ2984,AQ2984)=1)</f>
        <v/>
      </c>
      <c r="AS2984" s="73"/>
      <c r="AT2984" s="73"/>
      <c r="AU2984" s="73"/>
      <c r="AV2984" s="235" t="str">
        <f>IF($P2984=Lists!$A$13,Lists!$A$29,IF($P2984=Lists!$A$14,Lists!$A$30,$P2984))</f>
        <v/>
      </c>
      <c r="AW2984" s="73"/>
      <c r="AX2984" s="73"/>
    </row>
    <row r="2985" spans="2:50" x14ac:dyDescent="0.3">
      <c r="B2985" s="137">
        <f t="shared" si="610"/>
        <v>2967</v>
      </c>
      <c r="C2985" s="24"/>
      <c r="D2985" s="24"/>
      <c r="E2985" s="24"/>
      <c r="F2985" s="25"/>
      <c r="G2985" s="24"/>
      <c r="H2985" s="30"/>
      <c r="I2985" s="24"/>
      <c r="J2985" s="50" t="str">
        <f t="shared" si="601"/>
        <v/>
      </c>
      <c r="K2985" s="30"/>
      <c r="L2985" s="236"/>
      <c r="M2985" s="30"/>
      <c r="N2985" s="30"/>
      <c r="O2985" s="46" t="str">
        <f t="shared" si="602"/>
        <v/>
      </c>
      <c r="P2985" s="239" t="str">
        <f t="shared" si="605"/>
        <v/>
      </c>
      <c r="Q2985" s="52" t="str">
        <f t="shared" si="606"/>
        <v/>
      </c>
      <c r="R2985" s="127"/>
      <c r="S2985" s="86"/>
      <c r="T2985" s="127"/>
      <c r="U2985" s="86"/>
      <c r="V2985" s="87">
        <f t="shared" si="611"/>
        <v>0</v>
      </c>
      <c r="W2985" s="130"/>
      <c r="X2985" s="86"/>
      <c r="Y2985" s="86"/>
      <c r="Z2985" s="131"/>
      <c r="AA2985" s="87">
        <f t="shared" si="607"/>
        <v>0</v>
      </c>
      <c r="AB2985" s="127"/>
      <c r="AC2985" s="86"/>
      <c r="AD2985" s="87">
        <f t="shared" si="612"/>
        <v>0</v>
      </c>
      <c r="AE2985" s="127"/>
      <c r="AF2985" s="86"/>
      <c r="AG2985" s="86"/>
      <c r="AH2985" s="131"/>
      <c r="AI2985" s="88">
        <f t="shared" si="613"/>
        <v>0</v>
      </c>
      <c r="AJ2985" s="89" t="str">
        <f>IFERROR(IF(ISNA(MATCH($AV2985,Other_Category_Abbr,0)),INDEX(FGHG_List_Long_GWP,MATCH($AV2985,FGHG_List_Long,0)),INDEX(GWP_Other_Abbr,MATCH($AV2985,Other_Category_Abbr,0)))*SUM(V2985,AA2985,AD2985,AI2985),"")</f>
        <v/>
      </c>
      <c r="AK2985" s="89" t="str">
        <f>IFERROR(IF(ISNA(MATCH($AV2985,Other_Category_Abbr,0)),INDEX(FGHG_List_Long_GWP,MATCH($AV2985,FGHG_List_Long,0)),INDEX(GWP_Other_Abbr,MATCH($AV2985,Other_Category_Abbr,0)))*(T2985*(S2985+U2985)+W2985*(Y2985+X2985)+AD2985+AE2985*(AF2985+AG2985)),"")</f>
        <v/>
      </c>
      <c r="AL2985" s="90" t="str">
        <f t="shared" si="608"/>
        <v/>
      </c>
      <c r="AM2985" s="91" t="str">
        <f t="shared" si="609"/>
        <v/>
      </c>
      <c r="AP2985" s="92" t="b">
        <f t="shared" si="603"/>
        <v>0</v>
      </c>
      <c r="AQ2985" s="92" t="str">
        <f t="shared" si="604"/>
        <v xml:space="preserve"> </v>
      </c>
      <c r="AR2985" s="92" t="str">
        <f>IF(LEN(AQ2985)=1,"",COUNTIF($AQ$19:AQ2985,AQ2985)=1)</f>
        <v/>
      </c>
      <c r="AS2985" s="73"/>
      <c r="AT2985" s="73"/>
      <c r="AU2985" s="73"/>
      <c r="AV2985" s="235" t="str">
        <f>IF($P2985=Lists!$A$13,Lists!$A$29,IF($P2985=Lists!$A$14,Lists!$A$30,$P2985))</f>
        <v/>
      </c>
      <c r="AW2985" s="73"/>
      <c r="AX2985" s="73"/>
    </row>
    <row r="2986" spans="2:50" x14ac:dyDescent="0.3">
      <c r="B2986" s="137">
        <f t="shared" si="610"/>
        <v>2968</v>
      </c>
      <c r="C2986" s="24"/>
      <c r="D2986" s="24"/>
      <c r="E2986" s="24"/>
      <c r="F2986" s="25"/>
      <c r="G2986" s="24"/>
      <c r="H2986" s="30"/>
      <c r="I2986" s="24"/>
      <c r="J2986" s="50" t="str">
        <f t="shared" si="601"/>
        <v/>
      </c>
      <c r="K2986" s="30"/>
      <c r="L2986" s="236"/>
      <c r="M2986" s="30"/>
      <c r="N2986" s="30"/>
      <c r="O2986" s="46" t="str">
        <f t="shared" si="602"/>
        <v/>
      </c>
      <c r="P2986" s="239" t="str">
        <f t="shared" si="605"/>
        <v/>
      </c>
      <c r="Q2986" s="52" t="str">
        <f t="shared" si="606"/>
        <v/>
      </c>
      <c r="R2986" s="127"/>
      <c r="S2986" s="86"/>
      <c r="T2986" s="127"/>
      <c r="U2986" s="86"/>
      <c r="V2986" s="87">
        <f t="shared" si="611"/>
        <v>0</v>
      </c>
      <c r="W2986" s="130"/>
      <c r="X2986" s="86"/>
      <c r="Y2986" s="86"/>
      <c r="Z2986" s="131"/>
      <c r="AA2986" s="87">
        <f t="shared" si="607"/>
        <v>0</v>
      </c>
      <c r="AB2986" s="127"/>
      <c r="AC2986" s="86"/>
      <c r="AD2986" s="87">
        <f t="shared" si="612"/>
        <v>0</v>
      </c>
      <c r="AE2986" s="127"/>
      <c r="AF2986" s="86"/>
      <c r="AG2986" s="86"/>
      <c r="AH2986" s="131"/>
      <c r="AI2986" s="88">
        <f t="shared" si="613"/>
        <v>0</v>
      </c>
      <c r="AJ2986" s="89" t="str">
        <f>IFERROR(IF(ISNA(MATCH($AV2986,Other_Category_Abbr,0)),INDEX(FGHG_List_Long_GWP,MATCH($AV2986,FGHG_List_Long,0)),INDEX(GWP_Other_Abbr,MATCH($AV2986,Other_Category_Abbr,0)))*SUM(V2986,AA2986,AD2986,AI2986),"")</f>
        <v/>
      </c>
      <c r="AK2986" s="89" t="str">
        <f>IFERROR(IF(ISNA(MATCH($AV2986,Other_Category_Abbr,0)),INDEX(FGHG_List_Long_GWP,MATCH($AV2986,FGHG_List_Long,0)),INDEX(GWP_Other_Abbr,MATCH($AV2986,Other_Category_Abbr,0)))*(T2986*(S2986+U2986)+W2986*(Y2986+X2986)+AD2986+AE2986*(AF2986+AG2986)),"")</f>
        <v/>
      </c>
      <c r="AL2986" s="90" t="str">
        <f t="shared" si="608"/>
        <v/>
      </c>
      <c r="AM2986" s="91" t="str">
        <f t="shared" si="609"/>
        <v/>
      </c>
      <c r="AP2986" s="92" t="b">
        <f t="shared" si="603"/>
        <v>0</v>
      </c>
      <c r="AQ2986" s="92" t="str">
        <f t="shared" si="604"/>
        <v xml:space="preserve"> </v>
      </c>
      <c r="AR2986" s="92" t="str">
        <f>IF(LEN(AQ2986)=1,"",COUNTIF($AQ$19:AQ2986,AQ2986)=1)</f>
        <v/>
      </c>
      <c r="AS2986" s="73"/>
      <c r="AT2986" s="73"/>
      <c r="AU2986" s="73"/>
      <c r="AV2986" s="235" t="str">
        <f>IF($P2986=Lists!$A$13,Lists!$A$29,IF($P2986=Lists!$A$14,Lists!$A$30,$P2986))</f>
        <v/>
      </c>
      <c r="AW2986" s="73"/>
      <c r="AX2986" s="73"/>
    </row>
    <row r="2987" spans="2:50" x14ac:dyDescent="0.3">
      <c r="B2987" s="137">
        <f t="shared" si="610"/>
        <v>2969</v>
      </c>
      <c r="C2987" s="24"/>
      <c r="D2987" s="24"/>
      <c r="E2987" s="24"/>
      <c r="F2987" s="25"/>
      <c r="G2987" s="24"/>
      <c r="H2987" s="30"/>
      <c r="I2987" s="24"/>
      <c r="J2987" s="50" t="str">
        <f t="shared" si="601"/>
        <v/>
      </c>
      <c r="K2987" s="30"/>
      <c r="L2987" s="236"/>
      <c r="M2987" s="30"/>
      <c r="N2987" s="30"/>
      <c r="O2987" s="46" t="str">
        <f t="shared" si="602"/>
        <v/>
      </c>
      <c r="P2987" s="239" t="str">
        <f t="shared" si="605"/>
        <v/>
      </c>
      <c r="Q2987" s="52" t="str">
        <f t="shared" si="606"/>
        <v/>
      </c>
      <c r="R2987" s="127"/>
      <c r="S2987" s="86"/>
      <c r="T2987" s="127"/>
      <c r="U2987" s="86"/>
      <c r="V2987" s="87">
        <f t="shared" si="611"/>
        <v>0</v>
      </c>
      <c r="W2987" s="130"/>
      <c r="X2987" s="86"/>
      <c r="Y2987" s="86"/>
      <c r="Z2987" s="131"/>
      <c r="AA2987" s="87">
        <f t="shared" si="607"/>
        <v>0</v>
      </c>
      <c r="AB2987" s="127"/>
      <c r="AC2987" s="86"/>
      <c r="AD2987" s="87">
        <f t="shared" si="612"/>
        <v>0</v>
      </c>
      <c r="AE2987" s="127"/>
      <c r="AF2987" s="86"/>
      <c r="AG2987" s="86"/>
      <c r="AH2987" s="131"/>
      <c r="AI2987" s="88">
        <f t="shared" si="613"/>
        <v>0</v>
      </c>
      <c r="AJ2987" s="89" t="str">
        <f>IFERROR(IF(ISNA(MATCH($AV2987,Other_Category_Abbr,0)),INDEX(FGHG_List_Long_GWP,MATCH($AV2987,FGHG_List_Long,0)),INDEX(GWP_Other_Abbr,MATCH($AV2987,Other_Category_Abbr,0)))*SUM(V2987,AA2987,AD2987,AI2987),"")</f>
        <v/>
      </c>
      <c r="AK2987" s="89" t="str">
        <f>IFERROR(IF(ISNA(MATCH($AV2987,Other_Category_Abbr,0)),INDEX(FGHG_List_Long_GWP,MATCH($AV2987,FGHG_List_Long,0)),INDEX(GWP_Other_Abbr,MATCH($AV2987,Other_Category_Abbr,0)))*(T2987*(S2987+U2987)+W2987*(Y2987+X2987)+AD2987+AE2987*(AF2987+AG2987)),"")</f>
        <v/>
      </c>
      <c r="AL2987" s="90" t="str">
        <f t="shared" si="608"/>
        <v/>
      </c>
      <c r="AM2987" s="91" t="str">
        <f t="shared" si="609"/>
        <v/>
      </c>
      <c r="AP2987" s="92" t="b">
        <f t="shared" si="603"/>
        <v>0</v>
      </c>
      <c r="AQ2987" s="92" t="str">
        <f t="shared" si="604"/>
        <v xml:space="preserve"> </v>
      </c>
      <c r="AR2987" s="92" t="str">
        <f>IF(LEN(AQ2987)=1,"",COUNTIF($AQ$19:AQ2987,AQ2987)=1)</f>
        <v/>
      </c>
      <c r="AS2987" s="73"/>
      <c r="AT2987" s="73"/>
      <c r="AU2987" s="73"/>
      <c r="AV2987" s="235" t="str">
        <f>IF($P2987=Lists!$A$13,Lists!$A$29,IF($P2987=Lists!$A$14,Lists!$A$30,$P2987))</f>
        <v/>
      </c>
      <c r="AW2987" s="73"/>
      <c r="AX2987" s="73"/>
    </row>
    <row r="2988" spans="2:50" x14ac:dyDescent="0.3">
      <c r="B2988" s="137">
        <f t="shared" si="610"/>
        <v>2970</v>
      </c>
      <c r="C2988" s="24"/>
      <c r="D2988" s="24"/>
      <c r="E2988" s="24"/>
      <c r="F2988" s="25"/>
      <c r="G2988" s="24"/>
      <c r="H2988" s="30"/>
      <c r="I2988" s="24"/>
      <c r="J2988" s="50" t="str">
        <f t="shared" si="601"/>
        <v/>
      </c>
      <c r="K2988" s="30"/>
      <c r="L2988" s="236"/>
      <c r="M2988" s="30"/>
      <c r="N2988" s="30"/>
      <c r="O2988" s="46" t="str">
        <f t="shared" si="602"/>
        <v/>
      </c>
      <c r="P2988" s="239" t="str">
        <f t="shared" si="605"/>
        <v/>
      </c>
      <c r="Q2988" s="52" t="str">
        <f t="shared" si="606"/>
        <v/>
      </c>
      <c r="R2988" s="127"/>
      <c r="S2988" s="86"/>
      <c r="T2988" s="127"/>
      <c r="U2988" s="86"/>
      <c r="V2988" s="87">
        <f t="shared" si="611"/>
        <v>0</v>
      </c>
      <c r="W2988" s="130"/>
      <c r="X2988" s="86"/>
      <c r="Y2988" s="86"/>
      <c r="Z2988" s="131"/>
      <c r="AA2988" s="87">
        <f t="shared" si="607"/>
        <v>0</v>
      </c>
      <c r="AB2988" s="127"/>
      <c r="AC2988" s="86"/>
      <c r="AD2988" s="87">
        <f t="shared" si="612"/>
        <v>0</v>
      </c>
      <c r="AE2988" s="127"/>
      <c r="AF2988" s="86"/>
      <c r="AG2988" s="86"/>
      <c r="AH2988" s="131"/>
      <c r="AI2988" s="88">
        <f t="shared" si="613"/>
        <v>0</v>
      </c>
      <c r="AJ2988" s="89" t="str">
        <f>IFERROR(IF(ISNA(MATCH($AV2988,Other_Category_Abbr,0)),INDEX(FGHG_List_Long_GWP,MATCH($AV2988,FGHG_List_Long,0)),INDEX(GWP_Other_Abbr,MATCH($AV2988,Other_Category_Abbr,0)))*SUM(V2988,AA2988,AD2988,AI2988),"")</f>
        <v/>
      </c>
      <c r="AK2988" s="89" t="str">
        <f>IFERROR(IF(ISNA(MATCH($AV2988,Other_Category_Abbr,0)),INDEX(FGHG_List_Long_GWP,MATCH($AV2988,FGHG_List_Long,0)),INDEX(GWP_Other_Abbr,MATCH($AV2988,Other_Category_Abbr,0)))*(T2988*(S2988+U2988)+W2988*(Y2988+X2988)+AD2988+AE2988*(AF2988+AG2988)),"")</f>
        <v/>
      </c>
      <c r="AL2988" s="90" t="str">
        <f t="shared" si="608"/>
        <v/>
      </c>
      <c r="AM2988" s="91" t="str">
        <f t="shared" si="609"/>
        <v/>
      </c>
      <c r="AP2988" s="92" t="b">
        <f t="shared" si="603"/>
        <v>0</v>
      </c>
      <c r="AQ2988" s="92" t="str">
        <f t="shared" si="604"/>
        <v xml:space="preserve"> </v>
      </c>
      <c r="AR2988" s="92" t="str">
        <f>IF(LEN(AQ2988)=1,"",COUNTIF($AQ$19:AQ2988,AQ2988)=1)</f>
        <v/>
      </c>
      <c r="AS2988" s="73"/>
      <c r="AT2988" s="73"/>
      <c r="AU2988" s="73"/>
      <c r="AV2988" s="235" t="str">
        <f>IF($P2988=Lists!$A$13,Lists!$A$29,IF($P2988=Lists!$A$14,Lists!$A$30,$P2988))</f>
        <v/>
      </c>
      <c r="AW2988" s="73"/>
      <c r="AX2988" s="73"/>
    </row>
    <row r="2989" spans="2:50" x14ac:dyDescent="0.3">
      <c r="B2989" s="137">
        <f t="shared" si="610"/>
        <v>2971</v>
      </c>
      <c r="C2989" s="24"/>
      <c r="D2989" s="24"/>
      <c r="E2989" s="24"/>
      <c r="F2989" s="25"/>
      <c r="G2989" s="24"/>
      <c r="H2989" s="30"/>
      <c r="I2989" s="24"/>
      <c r="J2989" s="50" t="str">
        <f t="shared" si="601"/>
        <v/>
      </c>
      <c r="K2989" s="30"/>
      <c r="L2989" s="236"/>
      <c r="M2989" s="30"/>
      <c r="N2989" s="30"/>
      <c r="O2989" s="46" t="str">
        <f t="shared" si="602"/>
        <v/>
      </c>
      <c r="P2989" s="239" t="str">
        <f t="shared" si="605"/>
        <v/>
      </c>
      <c r="Q2989" s="52" t="str">
        <f t="shared" si="606"/>
        <v/>
      </c>
      <c r="R2989" s="127"/>
      <c r="S2989" s="86"/>
      <c r="T2989" s="127"/>
      <c r="U2989" s="86"/>
      <c r="V2989" s="87">
        <f t="shared" si="611"/>
        <v>0</v>
      </c>
      <c r="W2989" s="130"/>
      <c r="X2989" s="86"/>
      <c r="Y2989" s="86"/>
      <c r="Z2989" s="131"/>
      <c r="AA2989" s="87">
        <f t="shared" si="607"/>
        <v>0</v>
      </c>
      <c r="AB2989" s="127"/>
      <c r="AC2989" s="86"/>
      <c r="AD2989" s="87">
        <f t="shared" si="612"/>
        <v>0</v>
      </c>
      <c r="AE2989" s="127"/>
      <c r="AF2989" s="86"/>
      <c r="AG2989" s="86"/>
      <c r="AH2989" s="131"/>
      <c r="AI2989" s="88">
        <f t="shared" si="613"/>
        <v>0</v>
      </c>
      <c r="AJ2989" s="89" t="str">
        <f>IFERROR(IF(ISNA(MATCH($AV2989,Other_Category_Abbr,0)),INDEX(FGHG_List_Long_GWP,MATCH($AV2989,FGHG_List_Long,0)),INDEX(GWP_Other_Abbr,MATCH($AV2989,Other_Category_Abbr,0)))*SUM(V2989,AA2989,AD2989,AI2989),"")</f>
        <v/>
      </c>
      <c r="AK2989" s="89" t="str">
        <f>IFERROR(IF(ISNA(MATCH($AV2989,Other_Category_Abbr,0)),INDEX(FGHG_List_Long_GWP,MATCH($AV2989,FGHG_List_Long,0)),INDEX(GWP_Other_Abbr,MATCH($AV2989,Other_Category_Abbr,0)))*(T2989*(S2989+U2989)+W2989*(Y2989+X2989)+AD2989+AE2989*(AF2989+AG2989)),"")</f>
        <v/>
      </c>
      <c r="AL2989" s="90" t="str">
        <f t="shared" si="608"/>
        <v/>
      </c>
      <c r="AM2989" s="91" t="str">
        <f t="shared" si="609"/>
        <v/>
      </c>
      <c r="AP2989" s="92" t="b">
        <f t="shared" si="603"/>
        <v>0</v>
      </c>
      <c r="AQ2989" s="92" t="str">
        <f t="shared" si="604"/>
        <v xml:space="preserve"> </v>
      </c>
      <c r="AR2989" s="92" t="str">
        <f>IF(LEN(AQ2989)=1,"",COUNTIF($AQ$19:AQ2989,AQ2989)=1)</f>
        <v/>
      </c>
      <c r="AS2989" s="73"/>
      <c r="AT2989" s="73"/>
      <c r="AU2989" s="73"/>
      <c r="AV2989" s="235" t="str">
        <f>IF($P2989=Lists!$A$13,Lists!$A$29,IF($P2989=Lists!$A$14,Lists!$A$30,$P2989))</f>
        <v/>
      </c>
      <c r="AW2989" s="73"/>
      <c r="AX2989" s="73"/>
    </row>
    <row r="2990" spans="2:50" x14ac:dyDescent="0.3">
      <c r="B2990" s="137">
        <f t="shared" si="610"/>
        <v>2972</v>
      </c>
      <c r="C2990" s="24"/>
      <c r="D2990" s="24"/>
      <c r="E2990" s="24"/>
      <c r="F2990" s="25"/>
      <c r="G2990" s="24"/>
      <c r="H2990" s="30"/>
      <c r="I2990" s="24"/>
      <c r="J2990" s="50" t="str">
        <f t="shared" si="601"/>
        <v/>
      </c>
      <c r="K2990" s="30"/>
      <c r="L2990" s="236"/>
      <c r="M2990" s="30"/>
      <c r="N2990" s="30"/>
      <c r="O2990" s="46" t="str">
        <f t="shared" si="602"/>
        <v/>
      </c>
      <c r="P2990" s="239" t="str">
        <f t="shared" si="605"/>
        <v/>
      </c>
      <c r="Q2990" s="52" t="str">
        <f t="shared" si="606"/>
        <v/>
      </c>
      <c r="R2990" s="127"/>
      <c r="S2990" s="86"/>
      <c r="T2990" s="127"/>
      <c r="U2990" s="86"/>
      <c r="V2990" s="87">
        <f t="shared" si="611"/>
        <v>0</v>
      </c>
      <c r="W2990" s="130"/>
      <c r="X2990" s="86"/>
      <c r="Y2990" s="86"/>
      <c r="Z2990" s="131"/>
      <c r="AA2990" s="87">
        <f t="shared" si="607"/>
        <v>0</v>
      </c>
      <c r="AB2990" s="127"/>
      <c r="AC2990" s="86"/>
      <c r="AD2990" s="87">
        <f t="shared" si="612"/>
        <v>0</v>
      </c>
      <c r="AE2990" s="127"/>
      <c r="AF2990" s="86"/>
      <c r="AG2990" s="86"/>
      <c r="AH2990" s="131"/>
      <c r="AI2990" s="88">
        <f t="shared" si="613"/>
        <v>0</v>
      </c>
      <c r="AJ2990" s="89" t="str">
        <f>IFERROR(IF(ISNA(MATCH($AV2990,Other_Category_Abbr,0)),INDEX(FGHG_List_Long_GWP,MATCH($AV2990,FGHG_List_Long,0)),INDEX(GWP_Other_Abbr,MATCH($AV2990,Other_Category_Abbr,0)))*SUM(V2990,AA2990,AD2990,AI2990),"")</f>
        <v/>
      </c>
      <c r="AK2990" s="89" t="str">
        <f>IFERROR(IF(ISNA(MATCH($AV2990,Other_Category_Abbr,0)),INDEX(FGHG_List_Long_GWP,MATCH($AV2990,FGHG_List_Long,0)),INDEX(GWP_Other_Abbr,MATCH($AV2990,Other_Category_Abbr,0)))*(T2990*(S2990+U2990)+W2990*(Y2990+X2990)+AD2990+AE2990*(AF2990+AG2990)),"")</f>
        <v/>
      </c>
      <c r="AL2990" s="90" t="str">
        <f t="shared" si="608"/>
        <v/>
      </c>
      <c r="AM2990" s="91" t="str">
        <f t="shared" si="609"/>
        <v/>
      </c>
      <c r="AP2990" s="92" t="b">
        <f t="shared" si="603"/>
        <v>0</v>
      </c>
      <c r="AQ2990" s="92" t="str">
        <f t="shared" si="604"/>
        <v xml:space="preserve"> </v>
      </c>
      <c r="AR2990" s="92" t="str">
        <f>IF(LEN(AQ2990)=1,"",COUNTIF($AQ$19:AQ2990,AQ2990)=1)</f>
        <v/>
      </c>
      <c r="AS2990" s="73"/>
      <c r="AT2990" s="73"/>
      <c r="AU2990" s="73"/>
      <c r="AV2990" s="235" t="str">
        <f>IF($P2990=Lists!$A$13,Lists!$A$29,IF($P2990=Lists!$A$14,Lists!$A$30,$P2990))</f>
        <v/>
      </c>
      <c r="AW2990" s="73"/>
      <c r="AX2990" s="73"/>
    </row>
    <row r="2991" spans="2:50" x14ac:dyDescent="0.3">
      <c r="B2991" s="137">
        <f t="shared" si="610"/>
        <v>2973</v>
      </c>
      <c r="C2991" s="24"/>
      <c r="D2991" s="24"/>
      <c r="E2991" s="24"/>
      <c r="F2991" s="25"/>
      <c r="G2991" s="24"/>
      <c r="H2991" s="30"/>
      <c r="I2991" s="24"/>
      <c r="J2991" s="50" t="str">
        <f t="shared" si="601"/>
        <v/>
      </c>
      <c r="K2991" s="30"/>
      <c r="L2991" s="236"/>
      <c r="M2991" s="30"/>
      <c r="N2991" s="30"/>
      <c r="O2991" s="46" t="str">
        <f t="shared" si="602"/>
        <v/>
      </c>
      <c r="P2991" s="239" t="str">
        <f t="shared" si="605"/>
        <v/>
      </c>
      <c r="Q2991" s="52" t="str">
        <f t="shared" si="606"/>
        <v/>
      </c>
      <c r="R2991" s="127"/>
      <c r="S2991" s="86"/>
      <c r="T2991" s="127"/>
      <c r="U2991" s="86"/>
      <c r="V2991" s="87">
        <f t="shared" si="611"/>
        <v>0</v>
      </c>
      <c r="W2991" s="130"/>
      <c r="X2991" s="86"/>
      <c r="Y2991" s="86"/>
      <c r="Z2991" s="131"/>
      <c r="AA2991" s="87">
        <f t="shared" si="607"/>
        <v>0</v>
      </c>
      <c r="AB2991" s="127"/>
      <c r="AC2991" s="86"/>
      <c r="AD2991" s="87">
        <f t="shared" si="612"/>
        <v>0</v>
      </c>
      <c r="AE2991" s="127"/>
      <c r="AF2991" s="86"/>
      <c r="AG2991" s="86"/>
      <c r="AH2991" s="131"/>
      <c r="AI2991" s="88">
        <f t="shared" si="613"/>
        <v>0</v>
      </c>
      <c r="AJ2991" s="89" t="str">
        <f>IFERROR(IF(ISNA(MATCH($AV2991,Other_Category_Abbr,0)),INDEX(FGHG_List_Long_GWP,MATCH($AV2991,FGHG_List_Long,0)),INDEX(GWP_Other_Abbr,MATCH($AV2991,Other_Category_Abbr,0)))*SUM(V2991,AA2991,AD2991,AI2991),"")</f>
        <v/>
      </c>
      <c r="AK2991" s="89" t="str">
        <f>IFERROR(IF(ISNA(MATCH($AV2991,Other_Category_Abbr,0)),INDEX(FGHG_List_Long_GWP,MATCH($AV2991,FGHG_List_Long,0)),INDEX(GWP_Other_Abbr,MATCH($AV2991,Other_Category_Abbr,0)))*(T2991*(S2991+U2991)+W2991*(Y2991+X2991)+AD2991+AE2991*(AF2991+AG2991)),"")</f>
        <v/>
      </c>
      <c r="AL2991" s="90" t="str">
        <f t="shared" si="608"/>
        <v/>
      </c>
      <c r="AM2991" s="91" t="str">
        <f t="shared" si="609"/>
        <v/>
      </c>
      <c r="AP2991" s="92" t="b">
        <f t="shared" si="603"/>
        <v>0</v>
      </c>
      <c r="AQ2991" s="92" t="str">
        <f t="shared" si="604"/>
        <v xml:space="preserve"> </v>
      </c>
      <c r="AR2991" s="92" t="str">
        <f>IF(LEN(AQ2991)=1,"",COUNTIF($AQ$19:AQ2991,AQ2991)=1)</f>
        <v/>
      </c>
      <c r="AS2991" s="73"/>
      <c r="AT2991" s="73"/>
      <c r="AU2991" s="73"/>
      <c r="AV2991" s="235" t="str">
        <f>IF($P2991=Lists!$A$13,Lists!$A$29,IF($P2991=Lists!$A$14,Lists!$A$30,$P2991))</f>
        <v/>
      </c>
      <c r="AW2991" s="73"/>
      <c r="AX2991" s="73"/>
    </row>
    <row r="2992" spans="2:50" x14ac:dyDescent="0.3">
      <c r="B2992" s="137">
        <f t="shared" si="610"/>
        <v>2974</v>
      </c>
      <c r="C2992" s="24"/>
      <c r="D2992" s="24"/>
      <c r="E2992" s="24"/>
      <c r="F2992" s="25"/>
      <c r="G2992" s="24"/>
      <c r="H2992" s="30"/>
      <c r="I2992" s="24"/>
      <c r="J2992" s="50" t="str">
        <f t="shared" si="601"/>
        <v/>
      </c>
      <c r="K2992" s="30"/>
      <c r="L2992" s="236"/>
      <c r="M2992" s="30"/>
      <c r="N2992" s="30"/>
      <c r="O2992" s="46" t="str">
        <f t="shared" si="602"/>
        <v/>
      </c>
      <c r="P2992" s="239" t="str">
        <f t="shared" si="605"/>
        <v/>
      </c>
      <c r="Q2992" s="52" t="str">
        <f t="shared" si="606"/>
        <v/>
      </c>
      <c r="R2992" s="127"/>
      <c r="S2992" s="86"/>
      <c r="T2992" s="127"/>
      <c r="U2992" s="86"/>
      <c r="V2992" s="87">
        <f t="shared" si="611"/>
        <v>0</v>
      </c>
      <c r="W2992" s="130"/>
      <c r="X2992" s="86"/>
      <c r="Y2992" s="86"/>
      <c r="Z2992" s="131"/>
      <c r="AA2992" s="87">
        <f t="shared" si="607"/>
        <v>0</v>
      </c>
      <c r="AB2992" s="127"/>
      <c r="AC2992" s="86"/>
      <c r="AD2992" s="87">
        <f t="shared" si="612"/>
        <v>0</v>
      </c>
      <c r="AE2992" s="127"/>
      <c r="AF2992" s="86"/>
      <c r="AG2992" s="86"/>
      <c r="AH2992" s="131"/>
      <c r="AI2992" s="88">
        <f t="shared" si="613"/>
        <v>0</v>
      </c>
      <c r="AJ2992" s="89" t="str">
        <f>IFERROR(IF(ISNA(MATCH($AV2992,Other_Category_Abbr,0)),INDEX(FGHG_List_Long_GWP,MATCH($AV2992,FGHG_List_Long,0)),INDEX(GWP_Other_Abbr,MATCH($AV2992,Other_Category_Abbr,0)))*SUM(V2992,AA2992,AD2992,AI2992),"")</f>
        <v/>
      </c>
      <c r="AK2992" s="89" t="str">
        <f>IFERROR(IF(ISNA(MATCH($AV2992,Other_Category_Abbr,0)),INDEX(FGHG_List_Long_GWP,MATCH($AV2992,FGHG_List_Long,0)),INDEX(GWP_Other_Abbr,MATCH($AV2992,Other_Category_Abbr,0)))*(T2992*(S2992+U2992)+W2992*(Y2992+X2992)+AD2992+AE2992*(AF2992+AG2992)),"")</f>
        <v/>
      </c>
      <c r="AL2992" s="90" t="str">
        <f t="shared" si="608"/>
        <v/>
      </c>
      <c r="AM2992" s="91" t="str">
        <f t="shared" si="609"/>
        <v/>
      </c>
      <c r="AP2992" s="92" t="b">
        <f t="shared" si="603"/>
        <v>0</v>
      </c>
      <c r="AQ2992" s="92" t="str">
        <f t="shared" si="604"/>
        <v xml:space="preserve"> </v>
      </c>
      <c r="AR2992" s="92" t="str">
        <f>IF(LEN(AQ2992)=1,"",COUNTIF($AQ$19:AQ2992,AQ2992)=1)</f>
        <v/>
      </c>
      <c r="AS2992" s="73"/>
      <c r="AT2992" s="73"/>
      <c r="AU2992" s="73"/>
      <c r="AV2992" s="235" t="str">
        <f>IF($P2992=Lists!$A$13,Lists!$A$29,IF($P2992=Lists!$A$14,Lists!$A$30,$P2992))</f>
        <v/>
      </c>
      <c r="AW2992" s="73"/>
      <c r="AX2992" s="73"/>
    </row>
    <row r="2993" spans="2:50" x14ac:dyDescent="0.3">
      <c r="B2993" s="137">
        <f t="shared" si="610"/>
        <v>2975</v>
      </c>
      <c r="C2993" s="24"/>
      <c r="D2993" s="24"/>
      <c r="E2993" s="24"/>
      <c r="F2993" s="25"/>
      <c r="G2993" s="24"/>
      <c r="H2993" s="30"/>
      <c r="I2993" s="24"/>
      <c r="J2993" s="50" t="str">
        <f t="shared" si="601"/>
        <v/>
      </c>
      <c r="K2993" s="30"/>
      <c r="L2993" s="236"/>
      <c r="M2993" s="30"/>
      <c r="N2993" s="30"/>
      <c r="O2993" s="46" t="str">
        <f t="shared" si="602"/>
        <v/>
      </c>
      <c r="P2993" s="239" t="str">
        <f t="shared" si="605"/>
        <v/>
      </c>
      <c r="Q2993" s="52" t="str">
        <f t="shared" si="606"/>
        <v/>
      </c>
      <c r="R2993" s="127"/>
      <c r="S2993" s="86"/>
      <c r="T2993" s="127"/>
      <c r="U2993" s="86"/>
      <c r="V2993" s="87">
        <f t="shared" si="611"/>
        <v>0</v>
      </c>
      <c r="W2993" s="130"/>
      <c r="X2993" s="86"/>
      <c r="Y2993" s="86"/>
      <c r="Z2993" s="131"/>
      <c r="AA2993" s="87">
        <f t="shared" si="607"/>
        <v>0</v>
      </c>
      <c r="AB2993" s="127"/>
      <c r="AC2993" s="86"/>
      <c r="AD2993" s="87">
        <f t="shared" si="612"/>
        <v>0</v>
      </c>
      <c r="AE2993" s="127"/>
      <c r="AF2993" s="86"/>
      <c r="AG2993" s="86"/>
      <c r="AH2993" s="131"/>
      <c r="AI2993" s="88">
        <f t="shared" si="613"/>
        <v>0</v>
      </c>
      <c r="AJ2993" s="89" t="str">
        <f>IFERROR(IF(ISNA(MATCH($AV2993,Other_Category_Abbr,0)),INDEX(FGHG_List_Long_GWP,MATCH($AV2993,FGHG_List_Long,0)),INDEX(GWP_Other_Abbr,MATCH($AV2993,Other_Category_Abbr,0)))*SUM(V2993,AA2993,AD2993,AI2993),"")</f>
        <v/>
      </c>
      <c r="AK2993" s="89" t="str">
        <f>IFERROR(IF(ISNA(MATCH($AV2993,Other_Category_Abbr,0)),INDEX(FGHG_List_Long_GWP,MATCH($AV2993,FGHG_List_Long,0)),INDEX(GWP_Other_Abbr,MATCH($AV2993,Other_Category_Abbr,0)))*(T2993*(S2993+U2993)+W2993*(Y2993+X2993)+AD2993+AE2993*(AF2993+AG2993)),"")</f>
        <v/>
      </c>
      <c r="AL2993" s="90" t="str">
        <f t="shared" si="608"/>
        <v/>
      </c>
      <c r="AM2993" s="91" t="str">
        <f t="shared" si="609"/>
        <v/>
      </c>
      <c r="AP2993" s="92" t="b">
        <f t="shared" si="603"/>
        <v>0</v>
      </c>
      <c r="AQ2993" s="92" t="str">
        <f t="shared" si="604"/>
        <v xml:space="preserve"> </v>
      </c>
      <c r="AR2993" s="92" t="str">
        <f>IF(LEN(AQ2993)=1,"",COUNTIF($AQ$19:AQ2993,AQ2993)=1)</f>
        <v/>
      </c>
      <c r="AS2993" s="73"/>
      <c r="AT2993" s="73"/>
      <c r="AU2993" s="73"/>
      <c r="AV2993" s="235" t="str">
        <f>IF($P2993=Lists!$A$13,Lists!$A$29,IF($P2993=Lists!$A$14,Lists!$A$30,$P2993))</f>
        <v/>
      </c>
      <c r="AW2993" s="73"/>
      <c r="AX2993" s="73"/>
    </row>
    <row r="2994" spans="2:50" x14ac:dyDescent="0.3">
      <c r="B2994" s="137">
        <f t="shared" si="610"/>
        <v>2976</v>
      </c>
      <c r="C2994" s="24"/>
      <c r="D2994" s="24"/>
      <c r="E2994" s="24"/>
      <c r="F2994" s="25"/>
      <c r="G2994" s="24"/>
      <c r="H2994" s="30"/>
      <c r="I2994" s="24"/>
      <c r="J2994" s="50" t="str">
        <f t="shared" si="601"/>
        <v/>
      </c>
      <c r="K2994" s="30"/>
      <c r="L2994" s="236"/>
      <c r="M2994" s="30"/>
      <c r="N2994" s="30"/>
      <c r="O2994" s="46" t="str">
        <f t="shared" si="602"/>
        <v/>
      </c>
      <c r="P2994" s="239" t="str">
        <f t="shared" si="605"/>
        <v/>
      </c>
      <c r="Q2994" s="52" t="str">
        <f t="shared" si="606"/>
        <v/>
      </c>
      <c r="R2994" s="127"/>
      <c r="S2994" s="86"/>
      <c r="T2994" s="127"/>
      <c r="U2994" s="86"/>
      <c r="V2994" s="87">
        <f t="shared" si="611"/>
        <v>0</v>
      </c>
      <c r="W2994" s="130"/>
      <c r="X2994" s="86"/>
      <c r="Y2994" s="86"/>
      <c r="Z2994" s="131"/>
      <c r="AA2994" s="87">
        <f t="shared" si="607"/>
        <v>0</v>
      </c>
      <c r="AB2994" s="127"/>
      <c r="AC2994" s="86"/>
      <c r="AD2994" s="87">
        <f t="shared" si="612"/>
        <v>0</v>
      </c>
      <c r="AE2994" s="127"/>
      <c r="AF2994" s="86"/>
      <c r="AG2994" s="86"/>
      <c r="AH2994" s="131"/>
      <c r="AI2994" s="88">
        <f t="shared" si="613"/>
        <v>0</v>
      </c>
      <c r="AJ2994" s="89" t="str">
        <f>IFERROR(IF(ISNA(MATCH($AV2994,Other_Category_Abbr,0)),INDEX(FGHG_List_Long_GWP,MATCH($AV2994,FGHG_List_Long,0)),INDEX(GWP_Other_Abbr,MATCH($AV2994,Other_Category_Abbr,0)))*SUM(V2994,AA2994,AD2994,AI2994),"")</f>
        <v/>
      </c>
      <c r="AK2994" s="89" t="str">
        <f>IFERROR(IF(ISNA(MATCH($AV2994,Other_Category_Abbr,0)),INDEX(FGHG_List_Long_GWP,MATCH($AV2994,FGHG_List_Long,0)),INDEX(GWP_Other_Abbr,MATCH($AV2994,Other_Category_Abbr,0)))*(T2994*(S2994+U2994)+W2994*(Y2994+X2994)+AD2994+AE2994*(AF2994+AG2994)),"")</f>
        <v/>
      </c>
      <c r="AL2994" s="90" t="str">
        <f t="shared" si="608"/>
        <v/>
      </c>
      <c r="AM2994" s="91" t="str">
        <f t="shared" si="609"/>
        <v/>
      </c>
      <c r="AP2994" s="92" t="b">
        <f t="shared" si="603"/>
        <v>0</v>
      </c>
      <c r="AQ2994" s="92" t="str">
        <f t="shared" si="604"/>
        <v xml:space="preserve"> </v>
      </c>
      <c r="AR2994" s="92" t="str">
        <f>IF(LEN(AQ2994)=1,"",COUNTIF($AQ$19:AQ2994,AQ2994)=1)</f>
        <v/>
      </c>
      <c r="AS2994" s="73"/>
      <c r="AT2994" s="73"/>
      <c r="AU2994" s="73"/>
      <c r="AV2994" s="235" t="str">
        <f>IF($P2994=Lists!$A$13,Lists!$A$29,IF($P2994=Lists!$A$14,Lists!$A$30,$P2994))</f>
        <v/>
      </c>
      <c r="AW2994" s="73"/>
      <c r="AX2994" s="73"/>
    </row>
    <row r="2995" spans="2:50" x14ac:dyDescent="0.3">
      <c r="B2995" s="137">
        <f t="shared" si="610"/>
        <v>2977</v>
      </c>
      <c r="C2995" s="24"/>
      <c r="D2995" s="24"/>
      <c r="E2995" s="24"/>
      <c r="F2995" s="25"/>
      <c r="G2995" s="24"/>
      <c r="H2995" s="30"/>
      <c r="I2995" s="24"/>
      <c r="J2995" s="50" t="str">
        <f t="shared" si="601"/>
        <v/>
      </c>
      <c r="K2995" s="30"/>
      <c r="L2995" s="236"/>
      <c r="M2995" s="30"/>
      <c r="N2995" s="30"/>
      <c r="O2995" s="46" t="str">
        <f t="shared" si="602"/>
        <v/>
      </c>
      <c r="P2995" s="239" t="str">
        <f t="shared" si="605"/>
        <v/>
      </c>
      <c r="Q2995" s="52" t="str">
        <f t="shared" si="606"/>
        <v/>
      </c>
      <c r="R2995" s="127"/>
      <c r="S2995" s="86"/>
      <c r="T2995" s="127"/>
      <c r="U2995" s="86"/>
      <c r="V2995" s="87">
        <f t="shared" si="611"/>
        <v>0</v>
      </c>
      <c r="W2995" s="130"/>
      <c r="X2995" s="86"/>
      <c r="Y2995" s="86"/>
      <c r="Z2995" s="131"/>
      <c r="AA2995" s="87">
        <f t="shared" si="607"/>
        <v>0</v>
      </c>
      <c r="AB2995" s="127"/>
      <c r="AC2995" s="86"/>
      <c r="AD2995" s="87">
        <f t="shared" si="612"/>
        <v>0</v>
      </c>
      <c r="AE2995" s="127"/>
      <c r="AF2995" s="86"/>
      <c r="AG2995" s="86"/>
      <c r="AH2995" s="131"/>
      <c r="AI2995" s="88">
        <f t="shared" si="613"/>
        <v>0</v>
      </c>
      <c r="AJ2995" s="89" t="str">
        <f>IFERROR(IF(ISNA(MATCH($AV2995,Other_Category_Abbr,0)),INDEX(FGHG_List_Long_GWP,MATCH($AV2995,FGHG_List_Long,0)),INDEX(GWP_Other_Abbr,MATCH($AV2995,Other_Category_Abbr,0)))*SUM(V2995,AA2995,AD2995,AI2995),"")</f>
        <v/>
      </c>
      <c r="AK2995" s="89" t="str">
        <f>IFERROR(IF(ISNA(MATCH($AV2995,Other_Category_Abbr,0)),INDEX(FGHG_List_Long_GWP,MATCH($AV2995,FGHG_List_Long,0)),INDEX(GWP_Other_Abbr,MATCH($AV2995,Other_Category_Abbr,0)))*(T2995*(S2995+U2995)+W2995*(Y2995+X2995)+AD2995+AE2995*(AF2995+AG2995)),"")</f>
        <v/>
      </c>
      <c r="AL2995" s="90" t="str">
        <f t="shared" si="608"/>
        <v/>
      </c>
      <c r="AM2995" s="91" t="str">
        <f t="shared" si="609"/>
        <v/>
      </c>
      <c r="AP2995" s="92" t="b">
        <f t="shared" si="603"/>
        <v>0</v>
      </c>
      <c r="AQ2995" s="92" t="str">
        <f t="shared" si="604"/>
        <v xml:space="preserve"> </v>
      </c>
      <c r="AR2995" s="92" t="str">
        <f>IF(LEN(AQ2995)=1,"",COUNTIF($AQ$19:AQ2995,AQ2995)=1)</f>
        <v/>
      </c>
      <c r="AS2995" s="73"/>
      <c r="AT2995" s="73"/>
      <c r="AU2995" s="73"/>
      <c r="AV2995" s="235" t="str">
        <f>IF($P2995=Lists!$A$13,Lists!$A$29,IF($P2995=Lists!$A$14,Lists!$A$30,$P2995))</f>
        <v/>
      </c>
      <c r="AW2995" s="73"/>
      <c r="AX2995" s="73"/>
    </row>
    <row r="2996" spans="2:50" x14ac:dyDescent="0.3">
      <c r="B2996" s="137">
        <f t="shared" si="610"/>
        <v>2978</v>
      </c>
      <c r="C2996" s="24"/>
      <c r="D2996" s="24"/>
      <c r="E2996" s="24"/>
      <c r="F2996" s="25"/>
      <c r="G2996" s="24"/>
      <c r="H2996" s="30"/>
      <c r="I2996" s="24"/>
      <c r="J2996" s="50" t="str">
        <f t="shared" si="601"/>
        <v/>
      </c>
      <c r="K2996" s="30"/>
      <c r="L2996" s="236"/>
      <c r="M2996" s="30"/>
      <c r="N2996" s="30"/>
      <c r="O2996" s="46" t="str">
        <f t="shared" si="602"/>
        <v/>
      </c>
      <c r="P2996" s="239" t="str">
        <f t="shared" si="605"/>
        <v/>
      </c>
      <c r="Q2996" s="52" t="str">
        <f t="shared" si="606"/>
        <v/>
      </c>
      <c r="R2996" s="127"/>
      <c r="S2996" s="86"/>
      <c r="T2996" s="127"/>
      <c r="U2996" s="86"/>
      <c r="V2996" s="87">
        <f t="shared" si="611"/>
        <v>0</v>
      </c>
      <c r="W2996" s="130"/>
      <c r="X2996" s="86"/>
      <c r="Y2996" s="86"/>
      <c r="Z2996" s="131"/>
      <c r="AA2996" s="87">
        <f t="shared" si="607"/>
        <v>0</v>
      </c>
      <c r="AB2996" s="127"/>
      <c r="AC2996" s="86"/>
      <c r="AD2996" s="87">
        <f t="shared" si="612"/>
        <v>0</v>
      </c>
      <c r="AE2996" s="127"/>
      <c r="AF2996" s="86"/>
      <c r="AG2996" s="86"/>
      <c r="AH2996" s="131"/>
      <c r="AI2996" s="88">
        <f t="shared" si="613"/>
        <v>0</v>
      </c>
      <c r="AJ2996" s="89" t="str">
        <f>IFERROR(IF(ISNA(MATCH($AV2996,Other_Category_Abbr,0)),INDEX(FGHG_List_Long_GWP,MATCH($AV2996,FGHG_List_Long,0)),INDEX(GWP_Other_Abbr,MATCH($AV2996,Other_Category_Abbr,0)))*SUM(V2996,AA2996,AD2996,AI2996),"")</f>
        <v/>
      </c>
      <c r="AK2996" s="89" t="str">
        <f>IFERROR(IF(ISNA(MATCH($AV2996,Other_Category_Abbr,0)),INDEX(FGHG_List_Long_GWP,MATCH($AV2996,FGHG_List_Long,0)),INDEX(GWP_Other_Abbr,MATCH($AV2996,Other_Category_Abbr,0)))*(T2996*(S2996+U2996)+W2996*(Y2996+X2996)+AD2996+AE2996*(AF2996+AG2996)),"")</f>
        <v/>
      </c>
      <c r="AL2996" s="90" t="str">
        <f t="shared" si="608"/>
        <v/>
      </c>
      <c r="AM2996" s="91" t="str">
        <f t="shared" si="609"/>
        <v/>
      </c>
      <c r="AP2996" s="92" t="b">
        <f t="shared" si="603"/>
        <v>0</v>
      </c>
      <c r="AQ2996" s="92" t="str">
        <f t="shared" si="604"/>
        <v xml:space="preserve"> </v>
      </c>
      <c r="AR2996" s="92" t="str">
        <f>IF(LEN(AQ2996)=1,"",COUNTIF($AQ$19:AQ2996,AQ2996)=1)</f>
        <v/>
      </c>
      <c r="AS2996" s="73"/>
      <c r="AT2996" s="73"/>
      <c r="AU2996" s="73"/>
      <c r="AV2996" s="235" t="str">
        <f>IF($P2996=Lists!$A$13,Lists!$A$29,IF($P2996=Lists!$A$14,Lists!$A$30,$P2996))</f>
        <v/>
      </c>
      <c r="AW2996" s="73"/>
      <c r="AX2996" s="73"/>
    </row>
    <row r="2997" spans="2:50" x14ac:dyDescent="0.3">
      <c r="B2997" s="137">
        <f t="shared" si="610"/>
        <v>2979</v>
      </c>
      <c r="C2997" s="24"/>
      <c r="D2997" s="24"/>
      <c r="E2997" s="24"/>
      <c r="F2997" s="25"/>
      <c r="G2997" s="24"/>
      <c r="H2997" s="30"/>
      <c r="I2997" s="24"/>
      <c r="J2997" s="50" t="str">
        <f t="shared" si="601"/>
        <v/>
      </c>
      <c r="K2997" s="30"/>
      <c r="L2997" s="236"/>
      <c r="M2997" s="30"/>
      <c r="N2997" s="30"/>
      <c r="O2997" s="46" t="str">
        <f t="shared" si="602"/>
        <v/>
      </c>
      <c r="P2997" s="239" t="str">
        <f t="shared" si="605"/>
        <v/>
      </c>
      <c r="Q2997" s="52" t="str">
        <f t="shared" si="606"/>
        <v/>
      </c>
      <c r="R2997" s="127"/>
      <c r="S2997" s="86"/>
      <c r="T2997" s="127"/>
      <c r="U2997" s="86"/>
      <c r="V2997" s="87">
        <f t="shared" si="611"/>
        <v>0</v>
      </c>
      <c r="W2997" s="130"/>
      <c r="X2997" s="86"/>
      <c r="Y2997" s="86"/>
      <c r="Z2997" s="131"/>
      <c r="AA2997" s="87">
        <f t="shared" si="607"/>
        <v>0</v>
      </c>
      <c r="AB2997" s="127"/>
      <c r="AC2997" s="86"/>
      <c r="AD2997" s="87">
        <f t="shared" si="612"/>
        <v>0</v>
      </c>
      <c r="AE2997" s="127"/>
      <c r="AF2997" s="86"/>
      <c r="AG2997" s="86"/>
      <c r="AH2997" s="131"/>
      <c r="AI2997" s="88">
        <f t="shared" si="613"/>
        <v>0</v>
      </c>
      <c r="AJ2997" s="89" t="str">
        <f>IFERROR(IF(ISNA(MATCH($AV2997,Other_Category_Abbr,0)),INDEX(FGHG_List_Long_GWP,MATCH($AV2997,FGHG_List_Long,0)),INDEX(GWP_Other_Abbr,MATCH($AV2997,Other_Category_Abbr,0)))*SUM(V2997,AA2997,AD2997,AI2997),"")</f>
        <v/>
      </c>
      <c r="AK2997" s="89" t="str">
        <f>IFERROR(IF(ISNA(MATCH($AV2997,Other_Category_Abbr,0)),INDEX(FGHG_List_Long_GWP,MATCH($AV2997,FGHG_List_Long,0)),INDEX(GWP_Other_Abbr,MATCH($AV2997,Other_Category_Abbr,0)))*(T2997*(S2997+U2997)+W2997*(Y2997+X2997)+AD2997+AE2997*(AF2997+AG2997)),"")</f>
        <v/>
      </c>
      <c r="AL2997" s="90" t="str">
        <f t="shared" si="608"/>
        <v/>
      </c>
      <c r="AM2997" s="91" t="str">
        <f t="shared" si="609"/>
        <v/>
      </c>
      <c r="AP2997" s="92" t="b">
        <f t="shared" si="603"/>
        <v>0</v>
      </c>
      <c r="AQ2997" s="92" t="str">
        <f t="shared" si="604"/>
        <v xml:space="preserve"> </v>
      </c>
      <c r="AR2997" s="92" t="str">
        <f>IF(LEN(AQ2997)=1,"",COUNTIF($AQ$19:AQ2997,AQ2997)=1)</f>
        <v/>
      </c>
      <c r="AS2997" s="73"/>
      <c r="AT2997" s="73"/>
      <c r="AU2997" s="73"/>
      <c r="AV2997" s="235" t="str">
        <f>IF($P2997=Lists!$A$13,Lists!$A$29,IF($P2997=Lists!$A$14,Lists!$A$30,$P2997))</f>
        <v/>
      </c>
      <c r="AW2997" s="73"/>
      <c r="AX2997" s="73"/>
    </row>
    <row r="2998" spans="2:50" x14ac:dyDescent="0.3">
      <c r="B2998" s="137">
        <f t="shared" si="610"/>
        <v>2980</v>
      </c>
      <c r="C2998" s="24"/>
      <c r="D2998" s="24"/>
      <c r="E2998" s="24"/>
      <c r="F2998" s="25"/>
      <c r="G2998" s="24"/>
      <c r="H2998" s="30"/>
      <c r="I2998" s="24"/>
      <c r="J2998" s="50" t="str">
        <f t="shared" si="601"/>
        <v/>
      </c>
      <c r="K2998" s="30"/>
      <c r="L2998" s="236"/>
      <c r="M2998" s="30"/>
      <c r="N2998" s="30"/>
      <c r="O2998" s="46" t="str">
        <f t="shared" si="602"/>
        <v/>
      </c>
      <c r="P2998" s="239" t="str">
        <f t="shared" si="605"/>
        <v/>
      </c>
      <c r="Q2998" s="52" t="str">
        <f t="shared" si="606"/>
        <v/>
      </c>
      <c r="R2998" s="127"/>
      <c r="S2998" s="86"/>
      <c r="T2998" s="127"/>
      <c r="U2998" s="86"/>
      <c r="V2998" s="87">
        <f t="shared" si="611"/>
        <v>0</v>
      </c>
      <c r="W2998" s="130"/>
      <c r="X2998" s="86"/>
      <c r="Y2998" s="86"/>
      <c r="Z2998" s="131"/>
      <c r="AA2998" s="87">
        <f t="shared" si="607"/>
        <v>0</v>
      </c>
      <c r="AB2998" s="127"/>
      <c r="AC2998" s="86"/>
      <c r="AD2998" s="87">
        <f t="shared" si="612"/>
        <v>0</v>
      </c>
      <c r="AE2998" s="127"/>
      <c r="AF2998" s="86"/>
      <c r="AG2998" s="86"/>
      <c r="AH2998" s="131"/>
      <c r="AI2998" s="88">
        <f t="shared" si="613"/>
        <v>0</v>
      </c>
      <c r="AJ2998" s="89" t="str">
        <f>IFERROR(IF(ISNA(MATCH($AV2998,Other_Category_Abbr,0)),INDEX(FGHG_List_Long_GWP,MATCH($AV2998,FGHG_List_Long,0)),INDEX(GWP_Other_Abbr,MATCH($AV2998,Other_Category_Abbr,0)))*SUM(V2998,AA2998,AD2998,AI2998),"")</f>
        <v/>
      </c>
      <c r="AK2998" s="89" t="str">
        <f>IFERROR(IF(ISNA(MATCH($AV2998,Other_Category_Abbr,0)),INDEX(FGHG_List_Long_GWP,MATCH($AV2998,FGHG_List_Long,0)),INDEX(GWP_Other_Abbr,MATCH($AV2998,Other_Category_Abbr,0)))*(T2998*(S2998+U2998)+W2998*(Y2998+X2998)+AD2998+AE2998*(AF2998+AG2998)),"")</f>
        <v/>
      </c>
      <c r="AL2998" s="90" t="str">
        <f t="shared" si="608"/>
        <v/>
      </c>
      <c r="AM2998" s="91" t="str">
        <f t="shared" si="609"/>
        <v/>
      </c>
      <c r="AP2998" s="92" t="b">
        <f t="shared" si="603"/>
        <v>0</v>
      </c>
      <c r="AQ2998" s="92" t="str">
        <f t="shared" si="604"/>
        <v xml:space="preserve"> </v>
      </c>
      <c r="AR2998" s="92" t="str">
        <f>IF(LEN(AQ2998)=1,"",COUNTIF($AQ$19:AQ2998,AQ2998)=1)</f>
        <v/>
      </c>
      <c r="AS2998" s="73"/>
      <c r="AT2998" s="73"/>
      <c r="AU2998" s="73"/>
      <c r="AV2998" s="235" t="str">
        <f>IF($P2998=Lists!$A$13,Lists!$A$29,IF($P2998=Lists!$A$14,Lists!$A$30,$P2998))</f>
        <v/>
      </c>
      <c r="AW2998" s="73"/>
      <c r="AX2998" s="73"/>
    </row>
    <row r="2999" spans="2:50" x14ac:dyDescent="0.3">
      <c r="B2999" s="137">
        <f t="shared" si="610"/>
        <v>2981</v>
      </c>
      <c r="C2999" s="24"/>
      <c r="D2999" s="24"/>
      <c r="E2999" s="24"/>
      <c r="F2999" s="25"/>
      <c r="G2999" s="24"/>
      <c r="H2999" s="30"/>
      <c r="I2999" s="24"/>
      <c r="J2999" s="50" t="str">
        <f t="shared" si="601"/>
        <v/>
      </c>
      <c r="K2999" s="30"/>
      <c r="L2999" s="236"/>
      <c r="M2999" s="30"/>
      <c r="N2999" s="30"/>
      <c r="O2999" s="46" t="str">
        <f t="shared" si="602"/>
        <v/>
      </c>
      <c r="P2999" s="239" t="str">
        <f t="shared" si="605"/>
        <v/>
      </c>
      <c r="Q2999" s="52" t="str">
        <f t="shared" si="606"/>
        <v/>
      </c>
      <c r="R2999" s="127"/>
      <c r="S2999" s="86"/>
      <c r="T2999" s="127"/>
      <c r="U2999" s="86"/>
      <c r="V2999" s="87">
        <f t="shared" si="611"/>
        <v>0</v>
      </c>
      <c r="W2999" s="130"/>
      <c r="X2999" s="86"/>
      <c r="Y2999" s="86"/>
      <c r="Z2999" s="131"/>
      <c r="AA2999" s="87">
        <f t="shared" si="607"/>
        <v>0</v>
      </c>
      <c r="AB2999" s="127"/>
      <c r="AC2999" s="86"/>
      <c r="AD2999" s="87">
        <f t="shared" si="612"/>
        <v>0</v>
      </c>
      <c r="AE2999" s="127"/>
      <c r="AF2999" s="86"/>
      <c r="AG2999" s="86"/>
      <c r="AH2999" s="131"/>
      <c r="AI2999" s="88">
        <f t="shared" si="613"/>
        <v>0</v>
      </c>
      <c r="AJ2999" s="89" t="str">
        <f>IFERROR(IF(ISNA(MATCH($AV2999,Other_Category_Abbr,0)),INDEX(FGHG_List_Long_GWP,MATCH($AV2999,FGHG_List_Long,0)),INDEX(GWP_Other_Abbr,MATCH($AV2999,Other_Category_Abbr,0)))*SUM(V2999,AA2999,AD2999,AI2999),"")</f>
        <v/>
      </c>
      <c r="AK2999" s="89" t="str">
        <f>IFERROR(IF(ISNA(MATCH($AV2999,Other_Category_Abbr,0)),INDEX(FGHG_List_Long_GWP,MATCH($AV2999,FGHG_List_Long,0)),INDEX(GWP_Other_Abbr,MATCH($AV2999,Other_Category_Abbr,0)))*(T2999*(S2999+U2999)+W2999*(Y2999+X2999)+AD2999+AE2999*(AF2999+AG2999)),"")</f>
        <v/>
      </c>
      <c r="AL2999" s="90" t="str">
        <f t="shared" si="608"/>
        <v/>
      </c>
      <c r="AM2999" s="91" t="str">
        <f t="shared" si="609"/>
        <v/>
      </c>
      <c r="AP2999" s="92" t="b">
        <f t="shared" si="603"/>
        <v>0</v>
      </c>
      <c r="AQ2999" s="92" t="str">
        <f t="shared" si="604"/>
        <v xml:space="preserve"> </v>
      </c>
      <c r="AR2999" s="92" t="str">
        <f>IF(LEN(AQ2999)=1,"",COUNTIF($AQ$19:AQ2999,AQ2999)=1)</f>
        <v/>
      </c>
      <c r="AS2999" s="73"/>
      <c r="AT2999" s="73"/>
      <c r="AU2999" s="73"/>
      <c r="AV2999" s="235" t="str">
        <f>IF($P2999=Lists!$A$13,Lists!$A$29,IF($P2999=Lists!$A$14,Lists!$A$30,$P2999))</f>
        <v/>
      </c>
      <c r="AW2999" s="73"/>
      <c r="AX2999" s="73"/>
    </row>
    <row r="3000" spans="2:50" x14ac:dyDescent="0.3">
      <c r="B3000" s="137">
        <f t="shared" si="610"/>
        <v>2982</v>
      </c>
      <c r="C3000" s="24"/>
      <c r="D3000" s="24"/>
      <c r="E3000" s="24"/>
      <c r="F3000" s="25"/>
      <c r="G3000" s="24"/>
      <c r="H3000" s="30"/>
      <c r="I3000" s="24"/>
      <c r="J3000" s="50" t="str">
        <f t="shared" si="601"/>
        <v/>
      </c>
      <c r="K3000" s="30"/>
      <c r="L3000" s="236"/>
      <c r="M3000" s="30"/>
      <c r="N3000" s="30"/>
      <c r="O3000" s="46" t="str">
        <f t="shared" si="602"/>
        <v/>
      </c>
      <c r="P3000" s="239" t="str">
        <f t="shared" si="605"/>
        <v/>
      </c>
      <c r="Q3000" s="52" t="str">
        <f t="shared" si="606"/>
        <v/>
      </c>
      <c r="R3000" s="127"/>
      <c r="S3000" s="86"/>
      <c r="T3000" s="127"/>
      <c r="U3000" s="86"/>
      <c r="V3000" s="87">
        <f t="shared" si="611"/>
        <v>0</v>
      </c>
      <c r="W3000" s="130"/>
      <c r="X3000" s="86"/>
      <c r="Y3000" s="86"/>
      <c r="Z3000" s="131"/>
      <c r="AA3000" s="87">
        <f t="shared" si="607"/>
        <v>0</v>
      </c>
      <c r="AB3000" s="127"/>
      <c r="AC3000" s="86"/>
      <c r="AD3000" s="87">
        <f t="shared" si="612"/>
        <v>0</v>
      </c>
      <c r="AE3000" s="127"/>
      <c r="AF3000" s="86"/>
      <c r="AG3000" s="86"/>
      <c r="AH3000" s="131"/>
      <c r="AI3000" s="88">
        <f t="shared" si="613"/>
        <v>0</v>
      </c>
      <c r="AJ3000" s="89" t="str">
        <f>IFERROR(IF(ISNA(MATCH($AV3000,Other_Category_Abbr,0)),INDEX(FGHG_List_Long_GWP,MATCH($AV3000,FGHG_List_Long,0)),INDEX(GWP_Other_Abbr,MATCH($AV3000,Other_Category_Abbr,0)))*SUM(V3000,AA3000,AD3000,AI3000),"")</f>
        <v/>
      </c>
      <c r="AK3000" s="89" t="str">
        <f>IFERROR(IF(ISNA(MATCH($AV3000,Other_Category_Abbr,0)),INDEX(FGHG_List_Long_GWP,MATCH($AV3000,FGHG_List_Long,0)),INDEX(GWP_Other_Abbr,MATCH($AV3000,Other_Category_Abbr,0)))*(T3000*(S3000+U3000)+W3000*(Y3000+X3000)+AD3000+AE3000*(AF3000+AG3000)),"")</f>
        <v/>
      </c>
      <c r="AL3000" s="90" t="str">
        <f t="shared" si="608"/>
        <v/>
      </c>
      <c r="AM3000" s="91" t="str">
        <f t="shared" si="609"/>
        <v/>
      </c>
      <c r="AP3000" s="92" t="b">
        <f t="shared" si="603"/>
        <v>0</v>
      </c>
      <c r="AQ3000" s="92" t="str">
        <f t="shared" si="604"/>
        <v xml:space="preserve"> </v>
      </c>
      <c r="AR3000" s="92" t="str">
        <f>IF(LEN(AQ3000)=1,"",COUNTIF($AQ$19:AQ3000,AQ3000)=1)</f>
        <v/>
      </c>
      <c r="AS3000" s="73"/>
      <c r="AT3000" s="73"/>
      <c r="AU3000" s="73"/>
      <c r="AV3000" s="235" t="str">
        <f>IF($P3000=Lists!$A$13,Lists!$A$29,IF($P3000=Lists!$A$14,Lists!$A$30,$P3000))</f>
        <v/>
      </c>
      <c r="AW3000" s="73"/>
      <c r="AX3000" s="73"/>
    </row>
    <row r="3001" spans="2:50" x14ac:dyDescent="0.3">
      <c r="B3001" s="137">
        <f t="shared" si="610"/>
        <v>2983</v>
      </c>
      <c r="C3001" s="24"/>
      <c r="D3001" s="24"/>
      <c r="E3001" s="24"/>
      <c r="F3001" s="25"/>
      <c r="G3001" s="24"/>
      <c r="H3001" s="30"/>
      <c r="I3001" s="24"/>
      <c r="J3001" s="50" t="str">
        <f t="shared" si="601"/>
        <v/>
      </c>
      <c r="K3001" s="30"/>
      <c r="L3001" s="236"/>
      <c r="M3001" s="30"/>
      <c r="N3001" s="30"/>
      <c r="O3001" s="46" t="str">
        <f t="shared" si="602"/>
        <v/>
      </c>
      <c r="P3001" s="239" t="str">
        <f t="shared" si="605"/>
        <v/>
      </c>
      <c r="Q3001" s="52" t="str">
        <f t="shared" si="606"/>
        <v/>
      </c>
      <c r="R3001" s="127"/>
      <c r="S3001" s="86"/>
      <c r="T3001" s="127"/>
      <c r="U3001" s="86"/>
      <c r="V3001" s="87">
        <f t="shared" si="611"/>
        <v>0</v>
      </c>
      <c r="W3001" s="130"/>
      <c r="X3001" s="86"/>
      <c r="Y3001" s="86"/>
      <c r="Z3001" s="131"/>
      <c r="AA3001" s="87">
        <f t="shared" si="607"/>
        <v>0</v>
      </c>
      <c r="AB3001" s="127"/>
      <c r="AC3001" s="86"/>
      <c r="AD3001" s="87">
        <f t="shared" si="612"/>
        <v>0</v>
      </c>
      <c r="AE3001" s="127"/>
      <c r="AF3001" s="86"/>
      <c r="AG3001" s="86"/>
      <c r="AH3001" s="131"/>
      <c r="AI3001" s="88">
        <f t="shared" si="613"/>
        <v>0</v>
      </c>
      <c r="AJ3001" s="89" t="str">
        <f>IFERROR(IF(ISNA(MATCH($AV3001,Other_Category_Abbr,0)),INDEX(FGHG_List_Long_GWP,MATCH($AV3001,FGHG_List_Long,0)),INDEX(GWP_Other_Abbr,MATCH($AV3001,Other_Category_Abbr,0)))*SUM(V3001,AA3001,AD3001,AI3001),"")</f>
        <v/>
      </c>
      <c r="AK3001" s="89" t="str">
        <f>IFERROR(IF(ISNA(MATCH($AV3001,Other_Category_Abbr,0)),INDEX(FGHG_List_Long_GWP,MATCH($AV3001,FGHG_List_Long,0)),INDEX(GWP_Other_Abbr,MATCH($AV3001,Other_Category_Abbr,0)))*(T3001*(S3001+U3001)+W3001*(Y3001+X3001)+AD3001+AE3001*(AF3001+AG3001)),"")</f>
        <v/>
      </c>
      <c r="AL3001" s="90" t="str">
        <f t="shared" si="608"/>
        <v/>
      </c>
      <c r="AM3001" s="91" t="str">
        <f t="shared" si="609"/>
        <v/>
      </c>
      <c r="AP3001" s="92" t="b">
        <f t="shared" si="603"/>
        <v>0</v>
      </c>
      <c r="AQ3001" s="92" t="str">
        <f t="shared" si="604"/>
        <v xml:space="preserve"> </v>
      </c>
      <c r="AR3001" s="92" t="str">
        <f>IF(LEN(AQ3001)=1,"",COUNTIF($AQ$19:AQ3001,AQ3001)=1)</f>
        <v/>
      </c>
      <c r="AS3001" s="73"/>
      <c r="AT3001" s="73"/>
      <c r="AU3001" s="73"/>
      <c r="AV3001" s="235" t="str">
        <f>IF($P3001=Lists!$A$13,Lists!$A$29,IF($P3001=Lists!$A$14,Lists!$A$30,$P3001))</f>
        <v/>
      </c>
      <c r="AW3001" s="73"/>
      <c r="AX3001" s="73"/>
    </row>
    <row r="3002" spans="2:50" x14ac:dyDescent="0.3">
      <c r="B3002" s="137">
        <f t="shared" si="610"/>
        <v>2984</v>
      </c>
      <c r="C3002" s="24"/>
      <c r="D3002" s="24"/>
      <c r="E3002" s="24"/>
      <c r="F3002" s="25"/>
      <c r="G3002" s="24"/>
      <c r="H3002" s="30"/>
      <c r="I3002" s="24"/>
      <c r="J3002" s="50" t="str">
        <f t="shared" si="601"/>
        <v/>
      </c>
      <c r="K3002" s="30"/>
      <c r="L3002" s="236"/>
      <c r="M3002" s="30"/>
      <c r="N3002" s="30"/>
      <c r="O3002" s="46" t="str">
        <f t="shared" si="602"/>
        <v/>
      </c>
      <c r="P3002" s="239" t="str">
        <f t="shared" si="605"/>
        <v/>
      </c>
      <c r="Q3002" s="52" t="str">
        <f t="shared" si="606"/>
        <v/>
      </c>
      <c r="R3002" s="127"/>
      <c r="S3002" s="86"/>
      <c r="T3002" s="127"/>
      <c r="U3002" s="86"/>
      <c r="V3002" s="87">
        <f t="shared" si="611"/>
        <v>0</v>
      </c>
      <c r="W3002" s="130"/>
      <c r="X3002" s="86"/>
      <c r="Y3002" s="86"/>
      <c r="Z3002" s="131"/>
      <c r="AA3002" s="87">
        <f t="shared" si="607"/>
        <v>0</v>
      </c>
      <c r="AB3002" s="127"/>
      <c r="AC3002" s="86"/>
      <c r="AD3002" s="87">
        <f t="shared" si="612"/>
        <v>0</v>
      </c>
      <c r="AE3002" s="127"/>
      <c r="AF3002" s="86"/>
      <c r="AG3002" s="86"/>
      <c r="AH3002" s="131"/>
      <c r="AI3002" s="88">
        <f t="shared" si="613"/>
        <v>0</v>
      </c>
      <c r="AJ3002" s="89" t="str">
        <f>IFERROR(IF(ISNA(MATCH($AV3002,Other_Category_Abbr,0)),INDEX(FGHG_List_Long_GWP,MATCH($AV3002,FGHG_List_Long,0)),INDEX(GWP_Other_Abbr,MATCH($AV3002,Other_Category_Abbr,0)))*SUM(V3002,AA3002,AD3002,AI3002),"")</f>
        <v/>
      </c>
      <c r="AK3002" s="89" t="str">
        <f>IFERROR(IF(ISNA(MATCH($AV3002,Other_Category_Abbr,0)),INDEX(FGHG_List_Long_GWP,MATCH($AV3002,FGHG_List_Long,0)),INDEX(GWP_Other_Abbr,MATCH($AV3002,Other_Category_Abbr,0)))*(T3002*(S3002+U3002)+W3002*(Y3002+X3002)+AD3002+AE3002*(AF3002+AG3002)),"")</f>
        <v/>
      </c>
      <c r="AL3002" s="90" t="str">
        <f t="shared" si="608"/>
        <v/>
      </c>
      <c r="AM3002" s="91" t="str">
        <f t="shared" si="609"/>
        <v/>
      </c>
      <c r="AP3002" s="92" t="b">
        <f t="shared" si="603"/>
        <v>0</v>
      </c>
      <c r="AQ3002" s="92" t="str">
        <f t="shared" si="604"/>
        <v xml:space="preserve"> </v>
      </c>
      <c r="AR3002" s="92" t="str">
        <f>IF(LEN(AQ3002)=1,"",COUNTIF($AQ$19:AQ3002,AQ3002)=1)</f>
        <v/>
      </c>
      <c r="AS3002" s="73"/>
      <c r="AT3002" s="73"/>
      <c r="AU3002" s="73"/>
      <c r="AV3002" s="235" t="str">
        <f>IF($P3002=Lists!$A$13,Lists!$A$29,IF($P3002=Lists!$A$14,Lists!$A$30,$P3002))</f>
        <v/>
      </c>
      <c r="AW3002" s="73"/>
      <c r="AX3002" s="73"/>
    </row>
    <row r="3003" spans="2:50" x14ac:dyDescent="0.3">
      <c r="B3003" s="137">
        <f t="shared" si="610"/>
        <v>2985</v>
      </c>
      <c r="C3003" s="24"/>
      <c r="D3003" s="24"/>
      <c r="E3003" s="24"/>
      <c r="F3003" s="25"/>
      <c r="G3003" s="24"/>
      <c r="H3003" s="30"/>
      <c r="I3003" s="24"/>
      <c r="J3003" s="50" t="str">
        <f t="shared" si="601"/>
        <v/>
      </c>
      <c r="K3003" s="30"/>
      <c r="L3003" s="236"/>
      <c r="M3003" s="30"/>
      <c r="N3003" s="30"/>
      <c r="O3003" s="46" t="str">
        <f t="shared" si="602"/>
        <v/>
      </c>
      <c r="P3003" s="239" t="str">
        <f t="shared" si="605"/>
        <v/>
      </c>
      <c r="Q3003" s="52" t="str">
        <f t="shared" si="606"/>
        <v/>
      </c>
      <c r="R3003" s="127"/>
      <c r="S3003" s="86"/>
      <c r="T3003" s="127"/>
      <c r="U3003" s="86"/>
      <c r="V3003" s="87">
        <f t="shared" si="611"/>
        <v>0</v>
      </c>
      <c r="W3003" s="130"/>
      <c r="X3003" s="86"/>
      <c r="Y3003" s="86"/>
      <c r="Z3003" s="131"/>
      <c r="AA3003" s="87">
        <f t="shared" si="607"/>
        <v>0</v>
      </c>
      <c r="AB3003" s="127"/>
      <c r="AC3003" s="86"/>
      <c r="AD3003" s="87">
        <f t="shared" si="612"/>
        <v>0</v>
      </c>
      <c r="AE3003" s="127"/>
      <c r="AF3003" s="86"/>
      <c r="AG3003" s="86"/>
      <c r="AH3003" s="131"/>
      <c r="AI3003" s="88">
        <f t="shared" si="613"/>
        <v>0</v>
      </c>
      <c r="AJ3003" s="89" t="str">
        <f>IFERROR(IF(ISNA(MATCH($AV3003,Other_Category_Abbr,0)),INDEX(FGHG_List_Long_GWP,MATCH($AV3003,FGHG_List_Long,0)),INDEX(GWP_Other_Abbr,MATCH($AV3003,Other_Category_Abbr,0)))*SUM(V3003,AA3003,AD3003,AI3003),"")</f>
        <v/>
      </c>
      <c r="AK3003" s="89" t="str">
        <f>IFERROR(IF(ISNA(MATCH($AV3003,Other_Category_Abbr,0)),INDEX(FGHG_List_Long_GWP,MATCH($AV3003,FGHG_List_Long,0)),INDEX(GWP_Other_Abbr,MATCH($AV3003,Other_Category_Abbr,0)))*(T3003*(S3003+U3003)+W3003*(Y3003+X3003)+AD3003+AE3003*(AF3003+AG3003)),"")</f>
        <v/>
      </c>
      <c r="AL3003" s="90" t="str">
        <f t="shared" si="608"/>
        <v/>
      </c>
      <c r="AM3003" s="91" t="str">
        <f t="shared" si="609"/>
        <v/>
      </c>
      <c r="AP3003" s="92" t="b">
        <f t="shared" si="603"/>
        <v>0</v>
      </c>
      <c r="AQ3003" s="92" t="str">
        <f t="shared" si="604"/>
        <v xml:space="preserve"> </v>
      </c>
      <c r="AR3003" s="92" t="str">
        <f>IF(LEN(AQ3003)=1,"",COUNTIF($AQ$19:AQ3003,AQ3003)=1)</f>
        <v/>
      </c>
      <c r="AS3003" s="73"/>
      <c r="AT3003" s="73"/>
      <c r="AU3003" s="73"/>
      <c r="AV3003" s="235" t="str">
        <f>IF($P3003=Lists!$A$13,Lists!$A$29,IF($P3003=Lists!$A$14,Lists!$A$30,$P3003))</f>
        <v/>
      </c>
      <c r="AW3003" s="73"/>
      <c r="AX3003" s="73"/>
    </row>
    <row r="3004" spans="2:50" x14ac:dyDescent="0.3">
      <c r="B3004" s="137">
        <f t="shared" si="610"/>
        <v>2986</v>
      </c>
      <c r="C3004" s="24"/>
      <c r="D3004" s="24"/>
      <c r="E3004" s="24"/>
      <c r="F3004" s="25"/>
      <c r="G3004" s="24"/>
      <c r="H3004" s="30"/>
      <c r="I3004" s="24"/>
      <c r="J3004" s="50" t="str">
        <f t="shared" si="601"/>
        <v/>
      </c>
      <c r="K3004" s="30"/>
      <c r="L3004" s="236"/>
      <c r="M3004" s="30"/>
      <c r="N3004" s="30"/>
      <c r="O3004" s="46" t="str">
        <f t="shared" si="602"/>
        <v/>
      </c>
      <c r="P3004" s="239" t="str">
        <f t="shared" si="605"/>
        <v/>
      </c>
      <c r="Q3004" s="52" t="str">
        <f t="shared" si="606"/>
        <v/>
      </c>
      <c r="R3004" s="127"/>
      <c r="S3004" s="86"/>
      <c r="T3004" s="127"/>
      <c r="U3004" s="86"/>
      <c r="V3004" s="87">
        <f t="shared" si="611"/>
        <v>0</v>
      </c>
      <c r="W3004" s="130"/>
      <c r="X3004" s="86"/>
      <c r="Y3004" s="86"/>
      <c r="Z3004" s="131"/>
      <c r="AA3004" s="87">
        <f t="shared" si="607"/>
        <v>0</v>
      </c>
      <c r="AB3004" s="127"/>
      <c r="AC3004" s="86"/>
      <c r="AD3004" s="87">
        <f t="shared" si="612"/>
        <v>0</v>
      </c>
      <c r="AE3004" s="127"/>
      <c r="AF3004" s="86"/>
      <c r="AG3004" s="86"/>
      <c r="AH3004" s="131"/>
      <c r="AI3004" s="88">
        <f t="shared" si="613"/>
        <v>0</v>
      </c>
      <c r="AJ3004" s="89" t="str">
        <f>IFERROR(IF(ISNA(MATCH($AV3004,Other_Category_Abbr,0)),INDEX(FGHG_List_Long_GWP,MATCH($AV3004,FGHG_List_Long,0)),INDEX(GWP_Other_Abbr,MATCH($AV3004,Other_Category_Abbr,0)))*SUM(V3004,AA3004,AD3004,AI3004),"")</f>
        <v/>
      </c>
      <c r="AK3004" s="89" t="str">
        <f>IFERROR(IF(ISNA(MATCH($AV3004,Other_Category_Abbr,0)),INDEX(FGHG_List_Long_GWP,MATCH($AV3004,FGHG_List_Long,0)),INDEX(GWP_Other_Abbr,MATCH($AV3004,Other_Category_Abbr,0)))*(T3004*(S3004+U3004)+W3004*(Y3004+X3004)+AD3004+AE3004*(AF3004+AG3004)),"")</f>
        <v/>
      </c>
      <c r="AL3004" s="90" t="str">
        <f t="shared" si="608"/>
        <v/>
      </c>
      <c r="AM3004" s="91" t="str">
        <f t="shared" si="609"/>
        <v/>
      </c>
      <c r="AP3004" s="92" t="b">
        <f t="shared" si="603"/>
        <v>0</v>
      </c>
      <c r="AQ3004" s="92" t="str">
        <f t="shared" si="604"/>
        <v xml:space="preserve"> </v>
      </c>
      <c r="AR3004" s="92" t="str">
        <f>IF(LEN(AQ3004)=1,"",COUNTIF($AQ$19:AQ3004,AQ3004)=1)</f>
        <v/>
      </c>
      <c r="AS3004" s="73"/>
      <c r="AT3004" s="73"/>
      <c r="AU3004" s="73"/>
      <c r="AV3004" s="235" t="str">
        <f>IF($P3004=Lists!$A$13,Lists!$A$29,IF($P3004=Lists!$A$14,Lists!$A$30,$P3004))</f>
        <v/>
      </c>
      <c r="AW3004" s="73"/>
      <c r="AX3004" s="73"/>
    </row>
    <row r="3005" spans="2:50" x14ac:dyDescent="0.3">
      <c r="B3005" s="137">
        <f t="shared" si="610"/>
        <v>2987</v>
      </c>
      <c r="C3005" s="24"/>
      <c r="D3005" s="24"/>
      <c r="E3005" s="24"/>
      <c r="F3005" s="25"/>
      <c r="G3005" s="24"/>
      <c r="H3005" s="30"/>
      <c r="I3005" s="24"/>
      <c r="J3005" s="50" t="str">
        <f t="shared" si="601"/>
        <v/>
      </c>
      <c r="K3005" s="30"/>
      <c r="L3005" s="236"/>
      <c r="M3005" s="30"/>
      <c r="N3005" s="30"/>
      <c r="O3005" s="46" t="str">
        <f t="shared" si="602"/>
        <v/>
      </c>
      <c r="P3005" s="239" t="str">
        <f t="shared" si="605"/>
        <v/>
      </c>
      <c r="Q3005" s="52" t="str">
        <f t="shared" si="606"/>
        <v/>
      </c>
      <c r="R3005" s="127"/>
      <c r="S3005" s="86"/>
      <c r="T3005" s="127"/>
      <c r="U3005" s="86"/>
      <c r="V3005" s="87">
        <f t="shared" si="611"/>
        <v>0</v>
      </c>
      <c r="W3005" s="130"/>
      <c r="X3005" s="86"/>
      <c r="Y3005" s="86"/>
      <c r="Z3005" s="131"/>
      <c r="AA3005" s="87">
        <f t="shared" si="607"/>
        <v>0</v>
      </c>
      <c r="AB3005" s="127"/>
      <c r="AC3005" s="86"/>
      <c r="AD3005" s="87">
        <f t="shared" si="612"/>
        <v>0</v>
      </c>
      <c r="AE3005" s="127"/>
      <c r="AF3005" s="86"/>
      <c r="AG3005" s="86"/>
      <c r="AH3005" s="131"/>
      <c r="AI3005" s="88">
        <f t="shared" si="613"/>
        <v>0</v>
      </c>
      <c r="AJ3005" s="89" t="str">
        <f>IFERROR(IF(ISNA(MATCH($AV3005,Other_Category_Abbr,0)),INDEX(FGHG_List_Long_GWP,MATCH($AV3005,FGHG_List_Long,0)),INDEX(GWP_Other_Abbr,MATCH($AV3005,Other_Category_Abbr,0)))*SUM(V3005,AA3005,AD3005,AI3005),"")</f>
        <v/>
      </c>
      <c r="AK3005" s="89" t="str">
        <f>IFERROR(IF(ISNA(MATCH($AV3005,Other_Category_Abbr,0)),INDEX(FGHG_List_Long_GWP,MATCH($AV3005,FGHG_List_Long,0)),INDEX(GWP_Other_Abbr,MATCH($AV3005,Other_Category_Abbr,0)))*(T3005*(S3005+U3005)+W3005*(Y3005+X3005)+AD3005+AE3005*(AF3005+AG3005)),"")</f>
        <v/>
      </c>
      <c r="AL3005" s="90" t="str">
        <f t="shared" si="608"/>
        <v/>
      </c>
      <c r="AM3005" s="91" t="str">
        <f t="shared" si="609"/>
        <v/>
      </c>
      <c r="AP3005" s="92" t="b">
        <f t="shared" si="603"/>
        <v>0</v>
      </c>
      <c r="AQ3005" s="92" t="str">
        <f t="shared" si="604"/>
        <v xml:space="preserve"> </v>
      </c>
      <c r="AR3005" s="92" t="str">
        <f>IF(LEN(AQ3005)=1,"",COUNTIF($AQ$19:AQ3005,AQ3005)=1)</f>
        <v/>
      </c>
      <c r="AS3005" s="73"/>
      <c r="AT3005" s="73"/>
      <c r="AU3005" s="73"/>
      <c r="AV3005" s="235" t="str">
        <f>IF($P3005=Lists!$A$13,Lists!$A$29,IF($P3005=Lists!$A$14,Lists!$A$30,$P3005))</f>
        <v/>
      </c>
      <c r="AW3005" s="73"/>
      <c r="AX3005" s="73"/>
    </row>
    <row r="3006" spans="2:50" x14ac:dyDescent="0.3">
      <c r="B3006" s="137">
        <f t="shared" si="610"/>
        <v>2988</v>
      </c>
      <c r="C3006" s="24"/>
      <c r="D3006" s="24"/>
      <c r="E3006" s="24"/>
      <c r="F3006" s="25"/>
      <c r="G3006" s="24"/>
      <c r="H3006" s="30"/>
      <c r="I3006" s="24"/>
      <c r="J3006" s="50" t="str">
        <f t="shared" si="601"/>
        <v/>
      </c>
      <c r="K3006" s="30"/>
      <c r="L3006" s="236"/>
      <c r="M3006" s="30"/>
      <c r="N3006" s="30"/>
      <c r="O3006" s="46" t="str">
        <f t="shared" si="602"/>
        <v/>
      </c>
      <c r="P3006" s="239" t="str">
        <f t="shared" si="605"/>
        <v/>
      </c>
      <c r="Q3006" s="52" t="str">
        <f t="shared" si="606"/>
        <v/>
      </c>
      <c r="R3006" s="127"/>
      <c r="S3006" s="86"/>
      <c r="T3006" s="127"/>
      <c r="U3006" s="86"/>
      <c r="V3006" s="87">
        <f t="shared" si="611"/>
        <v>0</v>
      </c>
      <c r="W3006" s="130"/>
      <c r="X3006" s="86"/>
      <c r="Y3006" s="86"/>
      <c r="Z3006" s="131"/>
      <c r="AA3006" s="87">
        <f t="shared" si="607"/>
        <v>0</v>
      </c>
      <c r="AB3006" s="127"/>
      <c r="AC3006" s="86"/>
      <c r="AD3006" s="87">
        <f t="shared" si="612"/>
        <v>0</v>
      </c>
      <c r="AE3006" s="127"/>
      <c r="AF3006" s="86"/>
      <c r="AG3006" s="86"/>
      <c r="AH3006" s="131"/>
      <c r="AI3006" s="88">
        <f t="shared" si="613"/>
        <v>0</v>
      </c>
      <c r="AJ3006" s="89" t="str">
        <f>IFERROR(IF(ISNA(MATCH($AV3006,Other_Category_Abbr,0)),INDEX(FGHG_List_Long_GWP,MATCH($AV3006,FGHG_List_Long,0)),INDEX(GWP_Other_Abbr,MATCH($AV3006,Other_Category_Abbr,0)))*SUM(V3006,AA3006,AD3006,AI3006),"")</f>
        <v/>
      </c>
      <c r="AK3006" s="89" t="str">
        <f>IFERROR(IF(ISNA(MATCH($AV3006,Other_Category_Abbr,0)),INDEX(FGHG_List_Long_GWP,MATCH($AV3006,FGHG_List_Long,0)),INDEX(GWP_Other_Abbr,MATCH($AV3006,Other_Category_Abbr,0)))*(T3006*(S3006+U3006)+W3006*(Y3006+X3006)+AD3006+AE3006*(AF3006+AG3006)),"")</f>
        <v/>
      </c>
      <c r="AL3006" s="90" t="str">
        <f t="shared" si="608"/>
        <v/>
      </c>
      <c r="AM3006" s="91" t="str">
        <f t="shared" si="609"/>
        <v/>
      </c>
      <c r="AP3006" s="92" t="b">
        <f t="shared" si="603"/>
        <v>0</v>
      </c>
      <c r="AQ3006" s="92" t="str">
        <f t="shared" si="604"/>
        <v xml:space="preserve"> </v>
      </c>
      <c r="AR3006" s="92" t="str">
        <f>IF(LEN(AQ3006)=1,"",COUNTIF($AQ$19:AQ3006,AQ3006)=1)</f>
        <v/>
      </c>
      <c r="AS3006" s="73"/>
      <c r="AT3006" s="73"/>
      <c r="AU3006" s="73"/>
      <c r="AV3006" s="235" t="str">
        <f>IF($P3006=Lists!$A$13,Lists!$A$29,IF($P3006=Lists!$A$14,Lists!$A$30,$P3006))</f>
        <v/>
      </c>
      <c r="AW3006" s="73"/>
      <c r="AX3006" s="73"/>
    </row>
    <row r="3007" spans="2:50" x14ac:dyDescent="0.3">
      <c r="B3007" s="137">
        <f t="shared" si="610"/>
        <v>2989</v>
      </c>
      <c r="C3007" s="24"/>
      <c r="D3007" s="24"/>
      <c r="E3007" s="24"/>
      <c r="F3007" s="25"/>
      <c r="G3007" s="24"/>
      <c r="H3007" s="30"/>
      <c r="I3007" s="24"/>
      <c r="J3007" s="50" t="str">
        <f t="shared" si="601"/>
        <v/>
      </c>
      <c r="K3007" s="30"/>
      <c r="L3007" s="236"/>
      <c r="M3007" s="30"/>
      <c r="N3007" s="30"/>
      <c r="O3007" s="46" t="str">
        <f t="shared" si="602"/>
        <v/>
      </c>
      <c r="P3007" s="239" t="str">
        <f t="shared" si="605"/>
        <v/>
      </c>
      <c r="Q3007" s="52" t="str">
        <f t="shared" si="606"/>
        <v/>
      </c>
      <c r="R3007" s="127"/>
      <c r="S3007" s="86"/>
      <c r="T3007" s="127"/>
      <c r="U3007" s="86"/>
      <c r="V3007" s="87">
        <f t="shared" si="611"/>
        <v>0</v>
      </c>
      <c r="W3007" s="130"/>
      <c r="X3007" s="86"/>
      <c r="Y3007" s="86"/>
      <c r="Z3007" s="131"/>
      <c r="AA3007" s="87">
        <f t="shared" si="607"/>
        <v>0</v>
      </c>
      <c r="AB3007" s="127"/>
      <c r="AC3007" s="86"/>
      <c r="AD3007" s="87">
        <f t="shared" si="612"/>
        <v>0</v>
      </c>
      <c r="AE3007" s="127"/>
      <c r="AF3007" s="86"/>
      <c r="AG3007" s="86"/>
      <c r="AH3007" s="131"/>
      <c r="AI3007" s="88">
        <f t="shared" si="613"/>
        <v>0</v>
      </c>
      <c r="AJ3007" s="89" t="str">
        <f>IFERROR(IF(ISNA(MATCH($AV3007,Other_Category_Abbr,0)),INDEX(FGHG_List_Long_GWP,MATCH($AV3007,FGHG_List_Long,0)),INDEX(GWP_Other_Abbr,MATCH($AV3007,Other_Category_Abbr,0)))*SUM(V3007,AA3007,AD3007,AI3007),"")</f>
        <v/>
      </c>
      <c r="AK3007" s="89" t="str">
        <f>IFERROR(IF(ISNA(MATCH($AV3007,Other_Category_Abbr,0)),INDEX(FGHG_List_Long_GWP,MATCH($AV3007,FGHG_List_Long,0)),INDEX(GWP_Other_Abbr,MATCH($AV3007,Other_Category_Abbr,0)))*(T3007*(S3007+U3007)+W3007*(Y3007+X3007)+AD3007+AE3007*(AF3007+AG3007)),"")</f>
        <v/>
      </c>
      <c r="AL3007" s="90" t="str">
        <f t="shared" si="608"/>
        <v/>
      </c>
      <c r="AM3007" s="91" t="str">
        <f t="shared" si="609"/>
        <v/>
      </c>
      <c r="AP3007" s="92" t="b">
        <f t="shared" si="603"/>
        <v>0</v>
      </c>
      <c r="AQ3007" s="92" t="str">
        <f t="shared" si="604"/>
        <v xml:space="preserve"> </v>
      </c>
      <c r="AR3007" s="92" t="str">
        <f>IF(LEN(AQ3007)=1,"",COUNTIF($AQ$19:AQ3007,AQ3007)=1)</f>
        <v/>
      </c>
      <c r="AS3007" s="73"/>
      <c r="AT3007" s="73"/>
      <c r="AU3007" s="73"/>
      <c r="AV3007" s="235" t="str">
        <f>IF($P3007=Lists!$A$13,Lists!$A$29,IF($P3007=Lists!$A$14,Lists!$A$30,$P3007))</f>
        <v/>
      </c>
      <c r="AW3007" s="73"/>
      <c r="AX3007" s="73"/>
    </row>
    <row r="3008" spans="2:50" x14ac:dyDescent="0.3">
      <c r="B3008" s="137">
        <f t="shared" si="610"/>
        <v>2990</v>
      </c>
      <c r="C3008" s="24"/>
      <c r="D3008" s="24"/>
      <c r="E3008" s="24"/>
      <c r="F3008" s="25"/>
      <c r="G3008" s="24"/>
      <c r="H3008" s="30"/>
      <c r="I3008" s="24"/>
      <c r="J3008" s="50" t="str">
        <f t="shared" si="601"/>
        <v/>
      </c>
      <c r="K3008" s="30"/>
      <c r="L3008" s="236"/>
      <c r="M3008" s="30"/>
      <c r="N3008" s="30"/>
      <c r="O3008" s="46" t="str">
        <f t="shared" si="602"/>
        <v/>
      </c>
      <c r="P3008" s="239" t="str">
        <f t="shared" si="605"/>
        <v/>
      </c>
      <c r="Q3008" s="52" t="str">
        <f t="shared" si="606"/>
        <v/>
      </c>
      <c r="R3008" s="127"/>
      <c r="S3008" s="86"/>
      <c r="T3008" s="127"/>
      <c r="U3008" s="86"/>
      <c r="V3008" s="87">
        <f t="shared" si="611"/>
        <v>0</v>
      </c>
      <c r="W3008" s="130"/>
      <c r="X3008" s="86"/>
      <c r="Y3008" s="86"/>
      <c r="Z3008" s="131"/>
      <c r="AA3008" s="87">
        <f t="shared" si="607"/>
        <v>0</v>
      </c>
      <c r="AB3008" s="127"/>
      <c r="AC3008" s="86"/>
      <c r="AD3008" s="87">
        <f t="shared" si="612"/>
        <v>0</v>
      </c>
      <c r="AE3008" s="127"/>
      <c r="AF3008" s="86"/>
      <c r="AG3008" s="86"/>
      <c r="AH3008" s="131"/>
      <c r="AI3008" s="88">
        <f t="shared" si="613"/>
        <v>0</v>
      </c>
      <c r="AJ3008" s="89" t="str">
        <f>IFERROR(IF(ISNA(MATCH($AV3008,Other_Category_Abbr,0)),INDEX(FGHG_List_Long_GWP,MATCH($AV3008,FGHG_List_Long,0)),INDEX(GWP_Other_Abbr,MATCH($AV3008,Other_Category_Abbr,0)))*SUM(V3008,AA3008,AD3008,AI3008),"")</f>
        <v/>
      </c>
      <c r="AK3008" s="89" t="str">
        <f>IFERROR(IF(ISNA(MATCH($AV3008,Other_Category_Abbr,0)),INDEX(FGHG_List_Long_GWP,MATCH($AV3008,FGHG_List_Long,0)),INDEX(GWP_Other_Abbr,MATCH($AV3008,Other_Category_Abbr,0)))*(T3008*(S3008+U3008)+W3008*(Y3008+X3008)+AD3008+AE3008*(AF3008+AG3008)),"")</f>
        <v/>
      </c>
      <c r="AL3008" s="90" t="str">
        <f t="shared" si="608"/>
        <v/>
      </c>
      <c r="AM3008" s="91" t="str">
        <f t="shared" si="609"/>
        <v/>
      </c>
      <c r="AP3008" s="92" t="b">
        <f t="shared" si="603"/>
        <v>0</v>
      </c>
      <c r="AQ3008" s="92" t="str">
        <f t="shared" si="604"/>
        <v xml:space="preserve"> </v>
      </c>
      <c r="AR3008" s="92" t="str">
        <f>IF(LEN(AQ3008)=1,"",COUNTIF($AQ$19:AQ3008,AQ3008)=1)</f>
        <v/>
      </c>
      <c r="AS3008" s="73"/>
      <c r="AT3008" s="73"/>
      <c r="AU3008" s="73"/>
      <c r="AV3008" s="235" t="str">
        <f>IF($P3008=Lists!$A$13,Lists!$A$29,IF($P3008=Lists!$A$14,Lists!$A$30,$P3008))</f>
        <v/>
      </c>
      <c r="AW3008" s="73"/>
      <c r="AX3008" s="73"/>
    </row>
    <row r="3009" spans="2:50" x14ac:dyDescent="0.3">
      <c r="B3009" s="137">
        <f t="shared" si="610"/>
        <v>2991</v>
      </c>
      <c r="C3009" s="24"/>
      <c r="D3009" s="24"/>
      <c r="E3009" s="24"/>
      <c r="F3009" s="25"/>
      <c r="G3009" s="24"/>
      <c r="H3009" s="30"/>
      <c r="I3009" s="24"/>
      <c r="J3009" s="50" t="str">
        <f t="shared" si="601"/>
        <v/>
      </c>
      <c r="K3009" s="30"/>
      <c r="L3009" s="236"/>
      <c r="M3009" s="30"/>
      <c r="N3009" s="30"/>
      <c r="O3009" s="46" t="str">
        <f t="shared" si="602"/>
        <v/>
      </c>
      <c r="P3009" s="239" t="str">
        <f t="shared" si="605"/>
        <v/>
      </c>
      <c r="Q3009" s="52" t="str">
        <f t="shared" si="606"/>
        <v/>
      </c>
      <c r="R3009" s="127"/>
      <c r="S3009" s="86"/>
      <c r="T3009" s="127"/>
      <c r="U3009" s="86"/>
      <c r="V3009" s="87">
        <f t="shared" si="611"/>
        <v>0</v>
      </c>
      <c r="W3009" s="130"/>
      <c r="X3009" s="86"/>
      <c r="Y3009" s="86"/>
      <c r="Z3009" s="131"/>
      <c r="AA3009" s="87">
        <f t="shared" si="607"/>
        <v>0</v>
      </c>
      <c r="AB3009" s="127"/>
      <c r="AC3009" s="86"/>
      <c r="AD3009" s="87">
        <f t="shared" si="612"/>
        <v>0</v>
      </c>
      <c r="AE3009" s="127"/>
      <c r="AF3009" s="86"/>
      <c r="AG3009" s="86"/>
      <c r="AH3009" s="131"/>
      <c r="AI3009" s="88">
        <f t="shared" si="613"/>
        <v>0</v>
      </c>
      <c r="AJ3009" s="89" t="str">
        <f>IFERROR(IF(ISNA(MATCH($AV3009,Other_Category_Abbr,0)),INDEX(FGHG_List_Long_GWP,MATCH($AV3009,FGHG_List_Long,0)),INDEX(GWP_Other_Abbr,MATCH($AV3009,Other_Category_Abbr,0)))*SUM(V3009,AA3009,AD3009,AI3009),"")</f>
        <v/>
      </c>
      <c r="AK3009" s="89" t="str">
        <f>IFERROR(IF(ISNA(MATCH($AV3009,Other_Category_Abbr,0)),INDEX(FGHG_List_Long_GWP,MATCH($AV3009,FGHG_List_Long,0)),INDEX(GWP_Other_Abbr,MATCH($AV3009,Other_Category_Abbr,0)))*(T3009*(S3009+U3009)+W3009*(Y3009+X3009)+AD3009+AE3009*(AF3009+AG3009)),"")</f>
        <v/>
      </c>
      <c r="AL3009" s="90" t="str">
        <f t="shared" si="608"/>
        <v/>
      </c>
      <c r="AM3009" s="91" t="str">
        <f t="shared" si="609"/>
        <v/>
      </c>
      <c r="AP3009" s="92" t="b">
        <f t="shared" si="603"/>
        <v>0</v>
      </c>
      <c r="AQ3009" s="92" t="str">
        <f t="shared" si="604"/>
        <v xml:space="preserve"> </v>
      </c>
      <c r="AR3009" s="92" t="str">
        <f>IF(LEN(AQ3009)=1,"",COUNTIF($AQ$19:AQ3009,AQ3009)=1)</f>
        <v/>
      </c>
      <c r="AS3009" s="73"/>
      <c r="AT3009" s="73"/>
      <c r="AU3009" s="73"/>
      <c r="AV3009" s="235" t="str">
        <f>IF($P3009=Lists!$A$13,Lists!$A$29,IF($P3009=Lists!$A$14,Lists!$A$30,$P3009))</f>
        <v/>
      </c>
      <c r="AW3009" s="73"/>
      <c r="AX3009" s="73"/>
    </row>
    <row r="3010" spans="2:50" x14ac:dyDescent="0.3">
      <c r="B3010" s="137">
        <f t="shared" si="610"/>
        <v>2992</v>
      </c>
      <c r="C3010" s="24"/>
      <c r="D3010" s="24"/>
      <c r="E3010" s="24"/>
      <c r="F3010" s="25"/>
      <c r="G3010" s="24"/>
      <c r="H3010" s="30"/>
      <c r="I3010" s="24"/>
      <c r="J3010" s="50" t="str">
        <f t="shared" si="601"/>
        <v/>
      </c>
      <c r="K3010" s="30"/>
      <c r="L3010" s="236"/>
      <c r="M3010" s="30"/>
      <c r="N3010" s="30"/>
      <c r="O3010" s="46" t="str">
        <f t="shared" si="602"/>
        <v/>
      </c>
      <c r="P3010" s="239" t="str">
        <f t="shared" si="605"/>
        <v/>
      </c>
      <c r="Q3010" s="52" t="str">
        <f t="shared" si="606"/>
        <v/>
      </c>
      <c r="R3010" s="127"/>
      <c r="S3010" s="86"/>
      <c r="T3010" s="127"/>
      <c r="U3010" s="86"/>
      <c r="V3010" s="87">
        <f t="shared" si="611"/>
        <v>0</v>
      </c>
      <c r="W3010" s="130"/>
      <c r="X3010" s="86"/>
      <c r="Y3010" s="86"/>
      <c r="Z3010" s="131"/>
      <c r="AA3010" s="87">
        <f t="shared" si="607"/>
        <v>0</v>
      </c>
      <c r="AB3010" s="127"/>
      <c r="AC3010" s="86"/>
      <c r="AD3010" s="87">
        <f t="shared" si="612"/>
        <v>0</v>
      </c>
      <c r="AE3010" s="127"/>
      <c r="AF3010" s="86"/>
      <c r="AG3010" s="86"/>
      <c r="AH3010" s="131"/>
      <c r="AI3010" s="88">
        <f t="shared" si="613"/>
        <v>0</v>
      </c>
      <c r="AJ3010" s="89" t="str">
        <f>IFERROR(IF(ISNA(MATCH($AV3010,Other_Category_Abbr,0)),INDEX(FGHG_List_Long_GWP,MATCH($AV3010,FGHG_List_Long,0)),INDEX(GWP_Other_Abbr,MATCH($AV3010,Other_Category_Abbr,0)))*SUM(V3010,AA3010,AD3010,AI3010),"")</f>
        <v/>
      </c>
      <c r="AK3010" s="89" t="str">
        <f>IFERROR(IF(ISNA(MATCH($AV3010,Other_Category_Abbr,0)),INDEX(FGHG_List_Long_GWP,MATCH($AV3010,FGHG_List_Long,0)),INDEX(GWP_Other_Abbr,MATCH($AV3010,Other_Category_Abbr,0)))*(T3010*(S3010+U3010)+W3010*(Y3010+X3010)+AD3010+AE3010*(AF3010+AG3010)),"")</f>
        <v/>
      </c>
      <c r="AL3010" s="90" t="str">
        <f t="shared" si="608"/>
        <v/>
      </c>
      <c r="AM3010" s="91" t="str">
        <f t="shared" si="609"/>
        <v/>
      </c>
      <c r="AP3010" s="92" t="b">
        <f t="shared" si="603"/>
        <v>0</v>
      </c>
      <c r="AQ3010" s="92" t="str">
        <f t="shared" si="604"/>
        <v xml:space="preserve"> </v>
      </c>
      <c r="AR3010" s="92" t="str">
        <f>IF(LEN(AQ3010)=1,"",COUNTIF($AQ$19:AQ3010,AQ3010)=1)</f>
        <v/>
      </c>
      <c r="AS3010" s="73"/>
      <c r="AT3010" s="73"/>
      <c r="AU3010" s="73"/>
      <c r="AV3010" s="235" t="str">
        <f>IF($P3010=Lists!$A$13,Lists!$A$29,IF($P3010=Lists!$A$14,Lists!$A$30,$P3010))</f>
        <v/>
      </c>
      <c r="AW3010" s="73"/>
      <c r="AX3010" s="73"/>
    </row>
    <row r="3011" spans="2:50" x14ac:dyDescent="0.3">
      <c r="B3011" s="137">
        <f t="shared" si="610"/>
        <v>2993</v>
      </c>
      <c r="C3011" s="24"/>
      <c r="D3011" s="24"/>
      <c r="E3011" s="24"/>
      <c r="F3011" s="25"/>
      <c r="G3011" s="24"/>
      <c r="H3011" s="30"/>
      <c r="I3011" s="24"/>
      <c r="J3011" s="50" t="str">
        <f t="shared" si="601"/>
        <v/>
      </c>
      <c r="K3011" s="30"/>
      <c r="L3011" s="236"/>
      <c r="M3011" s="30"/>
      <c r="N3011" s="30"/>
      <c r="O3011" s="46" t="str">
        <f t="shared" si="602"/>
        <v/>
      </c>
      <c r="P3011" s="239" t="str">
        <f t="shared" si="605"/>
        <v/>
      </c>
      <c r="Q3011" s="52" t="str">
        <f t="shared" si="606"/>
        <v/>
      </c>
      <c r="R3011" s="127"/>
      <c r="S3011" s="86"/>
      <c r="T3011" s="127"/>
      <c r="U3011" s="86"/>
      <c r="V3011" s="87">
        <f t="shared" si="611"/>
        <v>0</v>
      </c>
      <c r="W3011" s="130"/>
      <c r="X3011" s="86"/>
      <c r="Y3011" s="86"/>
      <c r="Z3011" s="131"/>
      <c r="AA3011" s="87">
        <f t="shared" si="607"/>
        <v>0</v>
      </c>
      <c r="AB3011" s="127"/>
      <c r="AC3011" s="86"/>
      <c r="AD3011" s="87">
        <f t="shared" si="612"/>
        <v>0</v>
      </c>
      <c r="AE3011" s="127"/>
      <c r="AF3011" s="86"/>
      <c r="AG3011" s="86"/>
      <c r="AH3011" s="131"/>
      <c r="AI3011" s="88">
        <f t="shared" si="613"/>
        <v>0</v>
      </c>
      <c r="AJ3011" s="89" t="str">
        <f>IFERROR(IF(ISNA(MATCH($AV3011,Other_Category_Abbr,0)),INDEX(FGHG_List_Long_GWP,MATCH($AV3011,FGHG_List_Long,0)),INDEX(GWP_Other_Abbr,MATCH($AV3011,Other_Category_Abbr,0)))*SUM(V3011,AA3011,AD3011,AI3011),"")</f>
        <v/>
      </c>
      <c r="AK3011" s="89" t="str">
        <f>IFERROR(IF(ISNA(MATCH($AV3011,Other_Category_Abbr,0)),INDEX(FGHG_List_Long_GWP,MATCH($AV3011,FGHG_List_Long,0)),INDEX(GWP_Other_Abbr,MATCH($AV3011,Other_Category_Abbr,0)))*(T3011*(S3011+U3011)+W3011*(Y3011+X3011)+AD3011+AE3011*(AF3011+AG3011)),"")</f>
        <v/>
      </c>
      <c r="AL3011" s="90" t="str">
        <f t="shared" si="608"/>
        <v/>
      </c>
      <c r="AM3011" s="91" t="str">
        <f t="shared" si="609"/>
        <v/>
      </c>
      <c r="AP3011" s="92" t="b">
        <f t="shared" si="603"/>
        <v>0</v>
      </c>
      <c r="AQ3011" s="92" t="str">
        <f t="shared" si="604"/>
        <v xml:space="preserve"> </v>
      </c>
      <c r="AR3011" s="92" t="str">
        <f>IF(LEN(AQ3011)=1,"",COUNTIF($AQ$19:AQ3011,AQ3011)=1)</f>
        <v/>
      </c>
      <c r="AS3011" s="73"/>
      <c r="AT3011" s="73"/>
      <c r="AU3011" s="73"/>
      <c r="AV3011" s="235" t="str">
        <f>IF($P3011=Lists!$A$13,Lists!$A$29,IF($P3011=Lists!$A$14,Lists!$A$30,$P3011))</f>
        <v/>
      </c>
      <c r="AW3011" s="73"/>
      <c r="AX3011" s="73"/>
    </row>
    <row r="3012" spans="2:50" x14ac:dyDescent="0.3">
      <c r="B3012" s="137">
        <f t="shared" si="610"/>
        <v>2994</v>
      </c>
      <c r="C3012" s="24"/>
      <c r="D3012" s="24"/>
      <c r="E3012" s="24"/>
      <c r="F3012" s="25"/>
      <c r="G3012" s="24"/>
      <c r="H3012" s="30"/>
      <c r="I3012" s="24"/>
      <c r="J3012" s="50" t="str">
        <f t="shared" si="601"/>
        <v/>
      </c>
      <c r="K3012" s="30"/>
      <c r="L3012" s="236"/>
      <c r="M3012" s="30"/>
      <c r="N3012" s="30"/>
      <c r="O3012" s="46" t="str">
        <f t="shared" si="602"/>
        <v/>
      </c>
      <c r="P3012" s="239" t="str">
        <f t="shared" si="605"/>
        <v/>
      </c>
      <c r="Q3012" s="52" t="str">
        <f t="shared" si="606"/>
        <v/>
      </c>
      <c r="R3012" s="127"/>
      <c r="S3012" s="86"/>
      <c r="T3012" s="127"/>
      <c r="U3012" s="86"/>
      <c r="V3012" s="87">
        <f t="shared" si="611"/>
        <v>0</v>
      </c>
      <c r="W3012" s="130"/>
      <c r="X3012" s="86"/>
      <c r="Y3012" s="86"/>
      <c r="Z3012" s="131"/>
      <c r="AA3012" s="87">
        <f t="shared" si="607"/>
        <v>0</v>
      </c>
      <c r="AB3012" s="127"/>
      <c r="AC3012" s="86"/>
      <c r="AD3012" s="87">
        <f t="shared" si="612"/>
        <v>0</v>
      </c>
      <c r="AE3012" s="127"/>
      <c r="AF3012" s="86"/>
      <c r="AG3012" s="86"/>
      <c r="AH3012" s="131"/>
      <c r="AI3012" s="88">
        <f t="shared" si="613"/>
        <v>0</v>
      </c>
      <c r="AJ3012" s="89" t="str">
        <f>IFERROR(IF(ISNA(MATCH($AV3012,Other_Category_Abbr,0)),INDEX(FGHG_List_Long_GWP,MATCH($AV3012,FGHG_List_Long,0)),INDEX(GWP_Other_Abbr,MATCH($AV3012,Other_Category_Abbr,0)))*SUM(V3012,AA3012,AD3012,AI3012),"")</f>
        <v/>
      </c>
      <c r="AK3012" s="89" t="str">
        <f>IFERROR(IF(ISNA(MATCH($AV3012,Other_Category_Abbr,0)),INDEX(FGHG_List_Long_GWP,MATCH($AV3012,FGHG_List_Long,0)),INDEX(GWP_Other_Abbr,MATCH($AV3012,Other_Category_Abbr,0)))*(T3012*(S3012+U3012)+W3012*(Y3012+X3012)+AD3012+AE3012*(AF3012+AG3012)),"")</f>
        <v/>
      </c>
      <c r="AL3012" s="90" t="str">
        <f t="shared" si="608"/>
        <v/>
      </c>
      <c r="AM3012" s="91" t="str">
        <f t="shared" si="609"/>
        <v/>
      </c>
      <c r="AP3012" s="92" t="b">
        <f t="shared" si="603"/>
        <v>0</v>
      </c>
      <c r="AQ3012" s="92" t="str">
        <f t="shared" si="604"/>
        <v xml:space="preserve"> </v>
      </c>
      <c r="AR3012" s="92" t="str">
        <f>IF(LEN(AQ3012)=1,"",COUNTIF($AQ$19:AQ3012,AQ3012)=1)</f>
        <v/>
      </c>
      <c r="AS3012" s="73"/>
      <c r="AT3012" s="73"/>
      <c r="AU3012" s="73"/>
      <c r="AV3012" s="235" t="str">
        <f>IF($P3012=Lists!$A$13,Lists!$A$29,IF($P3012=Lists!$A$14,Lists!$A$30,$P3012))</f>
        <v/>
      </c>
      <c r="AW3012" s="73"/>
      <c r="AX3012" s="73"/>
    </row>
    <row r="3013" spans="2:50" x14ac:dyDescent="0.3">
      <c r="B3013" s="137">
        <f t="shared" si="610"/>
        <v>2995</v>
      </c>
      <c r="C3013" s="24"/>
      <c r="D3013" s="24"/>
      <c r="E3013" s="24"/>
      <c r="F3013" s="25"/>
      <c r="G3013" s="24"/>
      <c r="H3013" s="30"/>
      <c r="I3013" s="24"/>
      <c r="J3013" s="50" t="str">
        <f t="shared" si="601"/>
        <v/>
      </c>
      <c r="K3013" s="30"/>
      <c r="L3013" s="236"/>
      <c r="M3013" s="30"/>
      <c r="N3013" s="30"/>
      <c r="O3013" s="46" t="str">
        <f t="shared" si="602"/>
        <v/>
      </c>
      <c r="P3013" s="239" t="str">
        <f t="shared" si="605"/>
        <v/>
      </c>
      <c r="Q3013" s="52" t="str">
        <f t="shared" si="606"/>
        <v/>
      </c>
      <c r="R3013" s="127"/>
      <c r="S3013" s="86"/>
      <c r="T3013" s="127"/>
      <c r="U3013" s="86"/>
      <c r="V3013" s="87">
        <f t="shared" si="611"/>
        <v>0</v>
      </c>
      <c r="W3013" s="130"/>
      <c r="X3013" s="86"/>
      <c r="Y3013" s="86"/>
      <c r="Z3013" s="131"/>
      <c r="AA3013" s="87">
        <f t="shared" si="607"/>
        <v>0</v>
      </c>
      <c r="AB3013" s="127"/>
      <c r="AC3013" s="86"/>
      <c r="AD3013" s="87">
        <f t="shared" si="612"/>
        <v>0</v>
      </c>
      <c r="AE3013" s="127"/>
      <c r="AF3013" s="86"/>
      <c r="AG3013" s="86"/>
      <c r="AH3013" s="131"/>
      <c r="AI3013" s="88">
        <f t="shared" si="613"/>
        <v>0</v>
      </c>
      <c r="AJ3013" s="89" t="str">
        <f>IFERROR(IF(ISNA(MATCH($AV3013,Other_Category_Abbr,0)),INDEX(FGHG_List_Long_GWP,MATCH($AV3013,FGHG_List_Long,0)),INDEX(GWP_Other_Abbr,MATCH($AV3013,Other_Category_Abbr,0)))*SUM(V3013,AA3013,AD3013,AI3013),"")</f>
        <v/>
      </c>
      <c r="AK3013" s="89" t="str">
        <f>IFERROR(IF(ISNA(MATCH($AV3013,Other_Category_Abbr,0)),INDEX(FGHG_List_Long_GWP,MATCH($AV3013,FGHG_List_Long,0)),INDEX(GWP_Other_Abbr,MATCH($AV3013,Other_Category_Abbr,0)))*(T3013*(S3013+U3013)+W3013*(Y3013+X3013)+AD3013+AE3013*(AF3013+AG3013)),"")</f>
        <v/>
      </c>
      <c r="AL3013" s="90" t="str">
        <f t="shared" si="608"/>
        <v/>
      </c>
      <c r="AM3013" s="91" t="str">
        <f t="shared" si="609"/>
        <v/>
      </c>
      <c r="AP3013" s="92" t="b">
        <f t="shared" si="603"/>
        <v>0</v>
      </c>
      <c r="AQ3013" s="92" t="str">
        <f t="shared" si="604"/>
        <v xml:space="preserve"> </v>
      </c>
      <c r="AR3013" s="92" t="str">
        <f>IF(LEN(AQ3013)=1,"",COUNTIF($AQ$19:AQ3013,AQ3013)=1)</f>
        <v/>
      </c>
      <c r="AS3013" s="73"/>
      <c r="AT3013" s="73"/>
      <c r="AU3013" s="73"/>
      <c r="AV3013" s="235" t="str">
        <f>IF($P3013=Lists!$A$13,Lists!$A$29,IF($P3013=Lists!$A$14,Lists!$A$30,$P3013))</f>
        <v/>
      </c>
      <c r="AW3013" s="73"/>
      <c r="AX3013" s="73"/>
    </row>
    <row r="3014" spans="2:50" x14ac:dyDescent="0.3">
      <c r="B3014" s="137">
        <f t="shared" si="610"/>
        <v>2996</v>
      </c>
      <c r="C3014" s="24"/>
      <c r="D3014" s="24"/>
      <c r="E3014" s="24"/>
      <c r="F3014" s="25"/>
      <c r="G3014" s="24"/>
      <c r="H3014" s="30"/>
      <c r="I3014" s="24"/>
      <c r="J3014" s="50" t="str">
        <f t="shared" si="601"/>
        <v/>
      </c>
      <c r="K3014" s="30"/>
      <c r="L3014" s="236"/>
      <c r="M3014" s="30"/>
      <c r="N3014" s="30"/>
      <c r="O3014" s="46" t="str">
        <f t="shared" si="602"/>
        <v/>
      </c>
      <c r="P3014" s="239" t="str">
        <f t="shared" si="605"/>
        <v/>
      </c>
      <c r="Q3014" s="52" t="str">
        <f t="shared" si="606"/>
        <v/>
      </c>
      <c r="R3014" s="127"/>
      <c r="S3014" s="86"/>
      <c r="T3014" s="127"/>
      <c r="U3014" s="86"/>
      <c r="V3014" s="87">
        <f t="shared" si="611"/>
        <v>0</v>
      </c>
      <c r="W3014" s="130"/>
      <c r="X3014" s="86"/>
      <c r="Y3014" s="86"/>
      <c r="Z3014" s="131"/>
      <c r="AA3014" s="87">
        <f t="shared" si="607"/>
        <v>0</v>
      </c>
      <c r="AB3014" s="127"/>
      <c r="AC3014" s="86"/>
      <c r="AD3014" s="87">
        <f t="shared" si="612"/>
        <v>0</v>
      </c>
      <c r="AE3014" s="127"/>
      <c r="AF3014" s="86"/>
      <c r="AG3014" s="86"/>
      <c r="AH3014" s="131"/>
      <c r="AI3014" s="88">
        <f t="shared" si="613"/>
        <v>0</v>
      </c>
      <c r="AJ3014" s="89" t="str">
        <f>IFERROR(IF(ISNA(MATCH($AV3014,Other_Category_Abbr,0)),INDEX(FGHG_List_Long_GWP,MATCH($AV3014,FGHG_List_Long,0)),INDEX(GWP_Other_Abbr,MATCH($AV3014,Other_Category_Abbr,0)))*SUM(V3014,AA3014,AD3014,AI3014),"")</f>
        <v/>
      </c>
      <c r="AK3014" s="89" t="str">
        <f>IFERROR(IF(ISNA(MATCH($AV3014,Other_Category_Abbr,0)),INDEX(FGHG_List_Long_GWP,MATCH($AV3014,FGHG_List_Long,0)),INDEX(GWP_Other_Abbr,MATCH($AV3014,Other_Category_Abbr,0)))*(T3014*(S3014+U3014)+W3014*(Y3014+X3014)+AD3014+AE3014*(AF3014+AG3014)),"")</f>
        <v/>
      </c>
      <c r="AL3014" s="90" t="str">
        <f t="shared" si="608"/>
        <v/>
      </c>
      <c r="AM3014" s="91" t="str">
        <f t="shared" si="609"/>
        <v/>
      </c>
      <c r="AP3014" s="92" t="b">
        <f t="shared" si="603"/>
        <v>0</v>
      </c>
      <c r="AQ3014" s="92" t="str">
        <f t="shared" si="604"/>
        <v xml:space="preserve"> </v>
      </c>
      <c r="AR3014" s="92" t="str">
        <f>IF(LEN(AQ3014)=1,"",COUNTIF($AQ$19:AQ3014,AQ3014)=1)</f>
        <v/>
      </c>
      <c r="AS3014" s="73"/>
      <c r="AT3014" s="73"/>
      <c r="AU3014" s="73"/>
      <c r="AV3014" s="235" t="str">
        <f>IF($P3014=Lists!$A$13,Lists!$A$29,IF($P3014=Lists!$A$14,Lists!$A$30,$P3014))</f>
        <v/>
      </c>
      <c r="AW3014" s="73"/>
      <c r="AX3014" s="73"/>
    </row>
    <row r="3015" spans="2:50" x14ac:dyDescent="0.3">
      <c r="B3015" s="137">
        <f t="shared" si="610"/>
        <v>2997</v>
      </c>
      <c r="C3015" s="24"/>
      <c r="D3015" s="24"/>
      <c r="E3015" s="24"/>
      <c r="F3015" s="25"/>
      <c r="G3015" s="24"/>
      <c r="H3015" s="30"/>
      <c r="I3015" s="24"/>
      <c r="J3015" s="50" t="str">
        <f t="shared" si="601"/>
        <v/>
      </c>
      <c r="K3015" s="30"/>
      <c r="L3015" s="236"/>
      <c r="M3015" s="30"/>
      <c r="N3015" s="30"/>
      <c r="O3015" s="46" t="str">
        <f t="shared" si="602"/>
        <v/>
      </c>
      <c r="P3015" s="239" t="str">
        <f t="shared" si="605"/>
        <v/>
      </c>
      <c r="Q3015" s="52" t="str">
        <f t="shared" si="606"/>
        <v/>
      </c>
      <c r="R3015" s="127"/>
      <c r="S3015" s="86"/>
      <c r="T3015" s="127"/>
      <c r="U3015" s="86"/>
      <c r="V3015" s="87">
        <f t="shared" si="611"/>
        <v>0</v>
      </c>
      <c r="W3015" s="130"/>
      <c r="X3015" s="86"/>
      <c r="Y3015" s="86"/>
      <c r="Z3015" s="131"/>
      <c r="AA3015" s="87">
        <f t="shared" si="607"/>
        <v>0</v>
      </c>
      <c r="AB3015" s="127"/>
      <c r="AC3015" s="86"/>
      <c r="AD3015" s="87">
        <f t="shared" si="612"/>
        <v>0</v>
      </c>
      <c r="AE3015" s="127"/>
      <c r="AF3015" s="86"/>
      <c r="AG3015" s="86"/>
      <c r="AH3015" s="131"/>
      <c r="AI3015" s="88">
        <f t="shared" si="613"/>
        <v>0</v>
      </c>
      <c r="AJ3015" s="89" t="str">
        <f>IFERROR(IF(ISNA(MATCH($AV3015,Other_Category_Abbr,0)),INDEX(FGHG_List_Long_GWP,MATCH($AV3015,FGHG_List_Long,0)),INDEX(GWP_Other_Abbr,MATCH($AV3015,Other_Category_Abbr,0)))*SUM(V3015,AA3015,AD3015,AI3015),"")</f>
        <v/>
      </c>
      <c r="AK3015" s="89" t="str">
        <f>IFERROR(IF(ISNA(MATCH($AV3015,Other_Category_Abbr,0)),INDEX(FGHG_List_Long_GWP,MATCH($AV3015,FGHG_List_Long,0)),INDEX(GWP_Other_Abbr,MATCH($AV3015,Other_Category_Abbr,0)))*(T3015*(S3015+U3015)+W3015*(Y3015+X3015)+AD3015+AE3015*(AF3015+AG3015)),"")</f>
        <v/>
      </c>
      <c r="AL3015" s="90" t="str">
        <f t="shared" si="608"/>
        <v/>
      </c>
      <c r="AM3015" s="91" t="str">
        <f t="shared" si="609"/>
        <v/>
      </c>
      <c r="AP3015" s="92" t="b">
        <f t="shared" si="603"/>
        <v>0</v>
      </c>
      <c r="AQ3015" s="92" t="str">
        <f t="shared" si="604"/>
        <v xml:space="preserve"> </v>
      </c>
      <c r="AR3015" s="92" t="str">
        <f>IF(LEN(AQ3015)=1,"",COUNTIF($AQ$19:AQ3015,AQ3015)=1)</f>
        <v/>
      </c>
      <c r="AS3015" s="73"/>
      <c r="AT3015" s="73"/>
      <c r="AU3015" s="73"/>
      <c r="AV3015" s="235" t="str">
        <f>IF($P3015=Lists!$A$13,Lists!$A$29,IF($P3015=Lists!$A$14,Lists!$A$30,$P3015))</f>
        <v/>
      </c>
      <c r="AW3015" s="73"/>
      <c r="AX3015" s="73"/>
    </row>
    <row r="3016" spans="2:50" x14ac:dyDescent="0.3">
      <c r="B3016" s="137">
        <f t="shared" si="610"/>
        <v>2998</v>
      </c>
      <c r="C3016" s="24"/>
      <c r="D3016" s="24"/>
      <c r="E3016" s="24"/>
      <c r="F3016" s="25"/>
      <c r="G3016" s="24"/>
      <c r="H3016" s="30"/>
      <c r="I3016" s="24"/>
      <c r="J3016" s="50" t="str">
        <f t="shared" si="601"/>
        <v/>
      </c>
      <c r="K3016" s="30"/>
      <c r="L3016" s="236"/>
      <c r="M3016" s="30"/>
      <c r="N3016" s="30"/>
      <c r="O3016" s="46" t="str">
        <f t="shared" si="602"/>
        <v/>
      </c>
      <c r="P3016" s="239" t="str">
        <f t="shared" si="605"/>
        <v/>
      </c>
      <c r="Q3016" s="52" t="str">
        <f t="shared" si="606"/>
        <v/>
      </c>
      <c r="R3016" s="127"/>
      <c r="S3016" s="86"/>
      <c r="T3016" s="127"/>
      <c r="U3016" s="86"/>
      <c r="V3016" s="87">
        <f t="shared" si="611"/>
        <v>0</v>
      </c>
      <c r="W3016" s="130"/>
      <c r="X3016" s="86"/>
      <c r="Y3016" s="86"/>
      <c r="Z3016" s="131"/>
      <c r="AA3016" s="87">
        <f t="shared" si="607"/>
        <v>0</v>
      </c>
      <c r="AB3016" s="127"/>
      <c r="AC3016" s="86"/>
      <c r="AD3016" s="87">
        <f t="shared" si="612"/>
        <v>0</v>
      </c>
      <c r="AE3016" s="127"/>
      <c r="AF3016" s="86"/>
      <c r="AG3016" s="86"/>
      <c r="AH3016" s="131"/>
      <c r="AI3016" s="88">
        <f t="shared" si="613"/>
        <v>0</v>
      </c>
      <c r="AJ3016" s="89" t="str">
        <f>IFERROR(IF(ISNA(MATCH($AV3016,Other_Category_Abbr,0)),INDEX(FGHG_List_Long_GWP,MATCH($AV3016,FGHG_List_Long,0)),INDEX(GWP_Other_Abbr,MATCH($AV3016,Other_Category_Abbr,0)))*SUM(V3016,AA3016,AD3016,AI3016),"")</f>
        <v/>
      </c>
      <c r="AK3016" s="89" t="str">
        <f>IFERROR(IF(ISNA(MATCH($AV3016,Other_Category_Abbr,0)),INDEX(FGHG_List_Long_GWP,MATCH($AV3016,FGHG_List_Long,0)),INDEX(GWP_Other_Abbr,MATCH($AV3016,Other_Category_Abbr,0)))*(T3016*(S3016+U3016)+W3016*(Y3016+X3016)+AD3016+AE3016*(AF3016+AG3016)),"")</f>
        <v/>
      </c>
      <c r="AL3016" s="90" t="str">
        <f t="shared" si="608"/>
        <v/>
      </c>
      <c r="AM3016" s="91" t="str">
        <f t="shared" si="609"/>
        <v/>
      </c>
      <c r="AP3016" s="92" t="b">
        <f t="shared" si="603"/>
        <v>0</v>
      </c>
      <c r="AQ3016" s="92" t="str">
        <f t="shared" si="604"/>
        <v xml:space="preserve"> </v>
      </c>
      <c r="AR3016" s="92" t="str">
        <f>IF(LEN(AQ3016)=1,"",COUNTIF($AQ$19:AQ3016,AQ3016)=1)</f>
        <v/>
      </c>
      <c r="AS3016" s="73"/>
      <c r="AT3016" s="73"/>
      <c r="AU3016" s="73"/>
      <c r="AV3016" s="235" t="str">
        <f>IF($P3016=Lists!$A$13,Lists!$A$29,IF($P3016=Lists!$A$14,Lists!$A$30,$P3016))</f>
        <v/>
      </c>
      <c r="AW3016" s="73"/>
      <c r="AX3016" s="73"/>
    </row>
    <row r="3017" spans="2:50" x14ac:dyDescent="0.3">
      <c r="B3017" s="137">
        <f t="shared" si="610"/>
        <v>2999</v>
      </c>
      <c r="C3017" s="24"/>
      <c r="D3017" s="24"/>
      <c r="E3017" s="24"/>
      <c r="F3017" s="25"/>
      <c r="G3017" s="24"/>
      <c r="H3017" s="30"/>
      <c r="I3017" s="24"/>
      <c r="J3017" s="50" t="str">
        <f t="shared" si="601"/>
        <v/>
      </c>
      <c r="K3017" s="30"/>
      <c r="L3017" s="236"/>
      <c r="M3017" s="30"/>
      <c r="N3017" s="30"/>
      <c r="O3017" s="46" t="str">
        <f t="shared" si="602"/>
        <v/>
      </c>
      <c r="P3017" s="239" t="str">
        <f t="shared" si="605"/>
        <v/>
      </c>
      <c r="Q3017" s="52" t="str">
        <f t="shared" si="606"/>
        <v/>
      </c>
      <c r="R3017" s="127"/>
      <c r="S3017" s="86"/>
      <c r="T3017" s="127"/>
      <c r="U3017" s="86"/>
      <c r="V3017" s="87">
        <f t="shared" si="611"/>
        <v>0</v>
      </c>
      <c r="W3017" s="130"/>
      <c r="X3017" s="86"/>
      <c r="Y3017" s="86"/>
      <c r="Z3017" s="131"/>
      <c r="AA3017" s="87">
        <f t="shared" si="607"/>
        <v>0</v>
      </c>
      <c r="AB3017" s="127"/>
      <c r="AC3017" s="86"/>
      <c r="AD3017" s="87">
        <f t="shared" si="612"/>
        <v>0</v>
      </c>
      <c r="AE3017" s="127"/>
      <c r="AF3017" s="86"/>
      <c r="AG3017" s="86"/>
      <c r="AH3017" s="131"/>
      <c r="AI3017" s="88">
        <f t="shared" si="613"/>
        <v>0</v>
      </c>
      <c r="AJ3017" s="89" t="str">
        <f>IFERROR(IF(ISNA(MATCH($AV3017,Other_Category_Abbr,0)),INDEX(FGHG_List_Long_GWP,MATCH($AV3017,FGHG_List_Long,0)),INDEX(GWP_Other_Abbr,MATCH($AV3017,Other_Category_Abbr,0)))*SUM(V3017,AA3017,AD3017,AI3017),"")</f>
        <v/>
      </c>
      <c r="AK3017" s="89" t="str">
        <f>IFERROR(IF(ISNA(MATCH($AV3017,Other_Category_Abbr,0)),INDEX(FGHG_List_Long_GWP,MATCH($AV3017,FGHG_List_Long,0)),INDEX(GWP_Other_Abbr,MATCH($AV3017,Other_Category_Abbr,0)))*(T3017*(S3017+U3017)+W3017*(Y3017+X3017)+AD3017+AE3017*(AF3017+AG3017)),"")</f>
        <v/>
      </c>
      <c r="AL3017" s="90" t="str">
        <f t="shared" si="608"/>
        <v/>
      </c>
      <c r="AM3017" s="91" t="str">
        <f t="shared" si="609"/>
        <v/>
      </c>
      <c r="AP3017" s="92" t="b">
        <f t="shared" si="603"/>
        <v>0</v>
      </c>
      <c r="AQ3017" s="92" t="str">
        <f t="shared" si="604"/>
        <v xml:space="preserve"> </v>
      </c>
      <c r="AR3017" s="92" t="str">
        <f>IF(LEN(AQ3017)=1,"",COUNTIF($AQ$19:AQ3017,AQ3017)=1)</f>
        <v/>
      </c>
      <c r="AS3017" s="73"/>
      <c r="AT3017" s="73"/>
      <c r="AU3017" s="73"/>
      <c r="AV3017" s="235" t="str">
        <f>IF($P3017=Lists!$A$13,Lists!$A$29,IF($P3017=Lists!$A$14,Lists!$A$30,$P3017))</f>
        <v/>
      </c>
      <c r="AW3017" s="73"/>
      <c r="AX3017" s="73"/>
    </row>
    <row r="3018" spans="2:50" x14ac:dyDescent="0.3">
      <c r="B3018" s="137">
        <f t="shared" si="610"/>
        <v>3000</v>
      </c>
      <c r="C3018" s="24"/>
      <c r="D3018" s="24"/>
      <c r="E3018" s="24"/>
      <c r="F3018" s="25"/>
      <c r="G3018" s="24"/>
      <c r="H3018" s="30"/>
      <c r="I3018" s="24"/>
      <c r="J3018" s="50" t="str">
        <f t="shared" si="601"/>
        <v/>
      </c>
      <c r="K3018" s="30"/>
      <c r="L3018" s="236"/>
      <c r="M3018" s="30"/>
      <c r="N3018" s="30"/>
      <c r="O3018" s="46" t="str">
        <f t="shared" si="602"/>
        <v/>
      </c>
      <c r="P3018" s="239" t="str">
        <f t="shared" si="605"/>
        <v/>
      </c>
      <c r="Q3018" s="52" t="str">
        <f t="shared" si="606"/>
        <v/>
      </c>
      <c r="R3018" s="127"/>
      <c r="S3018" s="86"/>
      <c r="T3018" s="127"/>
      <c r="U3018" s="86"/>
      <c r="V3018" s="87">
        <f t="shared" si="611"/>
        <v>0</v>
      </c>
      <c r="W3018" s="130"/>
      <c r="X3018" s="86"/>
      <c r="Y3018" s="86"/>
      <c r="Z3018" s="131"/>
      <c r="AA3018" s="87">
        <f t="shared" si="607"/>
        <v>0</v>
      </c>
      <c r="AB3018" s="127"/>
      <c r="AC3018" s="86"/>
      <c r="AD3018" s="87">
        <f t="shared" si="612"/>
        <v>0</v>
      </c>
      <c r="AE3018" s="127"/>
      <c r="AF3018" s="86"/>
      <c r="AG3018" s="86"/>
      <c r="AH3018" s="131"/>
      <c r="AI3018" s="88">
        <f t="shared" si="613"/>
        <v>0</v>
      </c>
      <c r="AJ3018" s="89" t="str">
        <f>IFERROR(IF(ISNA(MATCH($AV3018,Other_Category_Abbr,0)),INDEX(FGHG_List_Long_GWP,MATCH($AV3018,FGHG_List_Long,0)),INDEX(GWP_Other_Abbr,MATCH($AV3018,Other_Category_Abbr,0)))*SUM(V3018,AA3018,AD3018,AI3018),"")</f>
        <v/>
      </c>
      <c r="AK3018" s="89" t="str">
        <f>IFERROR(IF(ISNA(MATCH($AV3018,Other_Category_Abbr,0)),INDEX(FGHG_List_Long_GWP,MATCH($AV3018,FGHG_List_Long,0)),INDEX(GWP_Other_Abbr,MATCH($AV3018,Other_Category_Abbr,0)))*(T3018*(S3018+U3018)+W3018*(Y3018+X3018)+AD3018+AE3018*(AF3018+AG3018)),"")</f>
        <v/>
      </c>
      <c r="AL3018" s="90" t="str">
        <f t="shared" si="608"/>
        <v/>
      </c>
      <c r="AM3018" s="91" t="str">
        <f t="shared" si="609"/>
        <v/>
      </c>
      <c r="AP3018" s="92" t="b">
        <f t="shared" si="603"/>
        <v>0</v>
      </c>
      <c r="AQ3018" s="92" t="str">
        <f t="shared" si="604"/>
        <v xml:space="preserve"> </v>
      </c>
      <c r="AR3018" s="92" t="str">
        <f>IF(LEN(AQ3018)=1,"",COUNTIF($AQ$19:AQ3018,AQ3018)=1)</f>
        <v/>
      </c>
      <c r="AS3018" s="73"/>
      <c r="AT3018" s="73"/>
      <c r="AU3018" s="73"/>
      <c r="AV3018" s="235" t="str">
        <f>IF($P3018=Lists!$A$13,Lists!$A$29,IF($P3018=Lists!$A$14,Lists!$A$30,$P3018))</f>
        <v/>
      </c>
      <c r="AW3018" s="73"/>
      <c r="AX3018" s="73"/>
    </row>
    <row r="3019" spans="2:50" x14ac:dyDescent="0.3">
      <c r="B3019" s="137">
        <f t="shared" si="610"/>
        <v>3001</v>
      </c>
      <c r="C3019" s="24"/>
      <c r="D3019" s="24"/>
      <c r="E3019" s="24"/>
      <c r="F3019" s="25"/>
      <c r="G3019" s="24"/>
      <c r="H3019" s="30"/>
      <c r="I3019" s="24"/>
      <c r="J3019" s="50" t="str">
        <f t="shared" si="601"/>
        <v/>
      </c>
      <c r="K3019" s="30"/>
      <c r="L3019" s="236"/>
      <c r="M3019" s="30"/>
      <c r="N3019" s="30"/>
      <c r="O3019" s="46" t="str">
        <f t="shared" si="602"/>
        <v/>
      </c>
      <c r="P3019" s="239" t="str">
        <f t="shared" si="605"/>
        <v/>
      </c>
      <c r="Q3019" s="52" t="str">
        <f t="shared" si="606"/>
        <v/>
      </c>
      <c r="R3019" s="127"/>
      <c r="S3019" s="86"/>
      <c r="T3019" s="127"/>
      <c r="U3019" s="86"/>
      <c r="V3019" s="87">
        <f t="shared" si="611"/>
        <v>0</v>
      </c>
      <c r="W3019" s="130"/>
      <c r="X3019" s="86"/>
      <c r="Y3019" s="86"/>
      <c r="Z3019" s="131"/>
      <c r="AA3019" s="87">
        <f t="shared" si="607"/>
        <v>0</v>
      </c>
      <c r="AB3019" s="127"/>
      <c r="AC3019" s="86"/>
      <c r="AD3019" s="87">
        <f t="shared" si="612"/>
        <v>0</v>
      </c>
      <c r="AE3019" s="127"/>
      <c r="AF3019" s="86"/>
      <c r="AG3019" s="86"/>
      <c r="AH3019" s="131"/>
      <c r="AI3019" s="88">
        <f t="shared" si="613"/>
        <v>0</v>
      </c>
      <c r="AJ3019" s="89" t="str">
        <f>IFERROR(IF(ISNA(MATCH($AV3019,Other_Category_Abbr,0)),INDEX(FGHG_List_Long_GWP,MATCH($AV3019,FGHG_List_Long,0)),INDEX(GWP_Other_Abbr,MATCH($AV3019,Other_Category_Abbr,0)))*SUM(V3019,AA3019,AD3019,AI3019),"")</f>
        <v/>
      </c>
      <c r="AK3019" s="89" t="str">
        <f>IFERROR(IF(ISNA(MATCH($AV3019,Other_Category_Abbr,0)),INDEX(FGHG_List_Long_GWP,MATCH($AV3019,FGHG_List_Long,0)),INDEX(GWP_Other_Abbr,MATCH($AV3019,Other_Category_Abbr,0)))*(T3019*(S3019+U3019)+W3019*(Y3019+X3019)+AD3019+AE3019*(AF3019+AG3019)),"")</f>
        <v/>
      </c>
      <c r="AL3019" s="90" t="str">
        <f t="shared" si="608"/>
        <v/>
      </c>
      <c r="AM3019" s="91" t="str">
        <f t="shared" si="609"/>
        <v/>
      </c>
      <c r="AP3019" s="92" t="b">
        <f t="shared" si="603"/>
        <v>0</v>
      </c>
      <c r="AQ3019" s="92" t="str">
        <f t="shared" si="604"/>
        <v xml:space="preserve"> </v>
      </c>
      <c r="AR3019" s="92" t="str">
        <f>IF(LEN(AQ3019)=1,"",COUNTIF($AQ$19:AQ3019,AQ3019)=1)</f>
        <v/>
      </c>
      <c r="AS3019" s="73"/>
      <c r="AT3019" s="73"/>
      <c r="AU3019" s="73"/>
      <c r="AV3019" s="235" t="str">
        <f>IF($P3019=Lists!$A$13,Lists!$A$29,IF($P3019=Lists!$A$14,Lists!$A$30,$P3019))</f>
        <v/>
      </c>
      <c r="AW3019" s="73"/>
      <c r="AX3019" s="73"/>
    </row>
    <row r="3020" spans="2:50" x14ac:dyDescent="0.3">
      <c r="B3020" s="137">
        <f t="shared" si="610"/>
        <v>3002</v>
      </c>
      <c r="C3020" s="24"/>
      <c r="D3020" s="24"/>
      <c r="E3020" s="24"/>
      <c r="F3020" s="25"/>
      <c r="G3020" s="24"/>
      <c r="H3020" s="30"/>
      <c r="I3020" s="24"/>
      <c r="J3020" s="50" t="str">
        <f t="shared" si="601"/>
        <v/>
      </c>
      <c r="K3020" s="30"/>
      <c r="L3020" s="236"/>
      <c r="M3020" s="30"/>
      <c r="N3020" s="30"/>
      <c r="O3020" s="46" t="str">
        <f t="shared" si="602"/>
        <v/>
      </c>
      <c r="P3020" s="239" t="str">
        <f t="shared" si="605"/>
        <v/>
      </c>
      <c r="Q3020" s="52" t="str">
        <f t="shared" si="606"/>
        <v/>
      </c>
      <c r="R3020" s="127"/>
      <c r="S3020" s="86"/>
      <c r="T3020" s="127"/>
      <c r="U3020" s="86"/>
      <c r="V3020" s="87">
        <f t="shared" si="611"/>
        <v>0</v>
      </c>
      <c r="W3020" s="130"/>
      <c r="X3020" s="86"/>
      <c r="Y3020" s="86"/>
      <c r="Z3020" s="131"/>
      <c r="AA3020" s="87">
        <f t="shared" si="607"/>
        <v>0</v>
      </c>
      <c r="AB3020" s="127"/>
      <c r="AC3020" s="86"/>
      <c r="AD3020" s="87">
        <f t="shared" si="612"/>
        <v>0</v>
      </c>
      <c r="AE3020" s="127"/>
      <c r="AF3020" s="86"/>
      <c r="AG3020" s="86"/>
      <c r="AH3020" s="131"/>
      <c r="AI3020" s="88">
        <f t="shared" si="613"/>
        <v>0</v>
      </c>
      <c r="AJ3020" s="89" t="str">
        <f>IFERROR(IF(ISNA(MATCH($AV3020,Other_Category_Abbr,0)),INDEX(FGHG_List_Long_GWP,MATCH($AV3020,FGHG_List_Long,0)),INDEX(GWP_Other_Abbr,MATCH($AV3020,Other_Category_Abbr,0)))*SUM(V3020,AA3020,AD3020,AI3020),"")</f>
        <v/>
      </c>
      <c r="AK3020" s="89" t="str">
        <f>IFERROR(IF(ISNA(MATCH($AV3020,Other_Category_Abbr,0)),INDEX(FGHG_List_Long_GWP,MATCH($AV3020,FGHG_List_Long,0)),INDEX(GWP_Other_Abbr,MATCH($AV3020,Other_Category_Abbr,0)))*(T3020*(S3020+U3020)+W3020*(Y3020+X3020)+AD3020+AE3020*(AF3020+AG3020)),"")</f>
        <v/>
      </c>
      <c r="AL3020" s="90" t="str">
        <f t="shared" si="608"/>
        <v/>
      </c>
      <c r="AM3020" s="91" t="str">
        <f t="shared" si="609"/>
        <v/>
      </c>
      <c r="AP3020" s="92" t="b">
        <f t="shared" si="603"/>
        <v>0</v>
      </c>
      <c r="AQ3020" s="92" t="str">
        <f t="shared" si="604"/>
        <v xml:space="preserve"> </v>
      </c>
      <c r="AR3020" s="92" t="str">
        <f>IF(LEN(AQ3020)=1,"",COUNTIF($AQ$19:AQ3020,AQ3020)=1)</f>
        <v/>
      </c>
      <c r="AS3020" s="73"/>
      <c r="AT3020" s="73"/>
      <c r="AU3020" s="73"/>
      <c r="AV3020" s="235" t="str">
        <f>IF($P3020=Lists!$A$13,Lists!$A$29,IF($P3020=Lists!$A$14,Lists!$A$30,$P3020))</f>
        <v/>
      </c>
      <c r="AW3020" s="73"/>
      <c r="AX3020" s="73"/>
    </row>
    <row r="3021" spans="2:50" x14ac:dyDescent="0.3">
      <c r="B3021" s="137">
        <f t="shared" si="610"/>
        <v>3003</v>
      </c>
      <c r="C3021" s="24"/>
      <c r="D3021" s="24"/>
      <c r="E3021" s="24"/>
      <c r="F3021" s="25"/>
      <c r="G3021" s="24"/>
      <c r="H3021" s="30"/>
      <c r="I3021" s="24"/>
      <c r="J3021" s="50" t="str">
        <f t="shared" si="601"/>
        <v/>
      </c>
      <c r="K3021" s="30"/>
      <c r="L3021" s="236"/>
      <c r="M3021" s="30"/>
      <c r="N3021" s="30"/>
      <c r="O3021" s="46" t="str">
        <f t="shared" si="602"/>
        <v/>
      </c>
      <c r="P3021" s="239" t="str">
        <f t="shared" si="605"/>
        <v/>
      </c>
      <c r="Q3021" s="52" t="str">
        <f t="shared" si="606"/>
        <v/>
      </c>
      <c r="R3021" s="127"/>
      <c r="S3021" s="86"/>
      <c r="T3021" s="127"/>
      <c r="U3021" s="86"/>
      <c r="V3021" s="87">
        <f t="shared" si="611"/>
        <v>0</v>
      </c>
      <c r="W3021" s="130"/>
      <c r="X3021" s="86"/>
      <c r="Y3021" s="86"/>
      <c r="Z3021" s="131"/>
      <c r="AA3021" s="87">
        <f t="shared" si="607"/>
        <v>0</v>
      </c>
      <c r="AB3021" s="127"/>
      <c r="AC3021" s="86"/>
      <c r="AD3021" s="87">
        <f t="shared" si="612"/>
        <v>0</v>
      </c>
      <c r="AE3021" s="127"/>
      <c r="AF3021" s="86"/>
      <c r="AG3021" s="86"/>
      <c r="AH3021" s="131"/>
      <c r="AI3021" s="88">
        <f t="shared" si="613"/>
        <v>0</v>
      </c>
      <c r="AJ3021" s="89" t="str">
        <f>IFERROR(IF(ISNA(MATCH($AV3021,Other_Category_Abbr,0)),INDEX(FGHG_List_Long_GWP,MATCH($AV3021,FGHG_List_Long,0)),INDEX(GWP_Other_Abbr,MATCH($AV3021,Other_Category_Abbr,0)))*SUM(V3021,AA3021,AD3021,AI3021),"")</f>
        <v/>
      </c>
      <c r="AK3021" s="89" t="str">
        <f>IFERROR(IF(ISNA(MATCH($AV3021,Other_Category_Abbr,0)),INDEX(FGHG_List_Long_GWP,MATCH($AV3021,FGHG_List_Long,0)),INDEX(GWP_Other_Abbr,MATCH($AV3021,Other_Category_Abbr,0)))*(T3021*(S3021+U3021)+W3021*(Y3021+X3021)+AD3021+AE3021*(AF3021+AG3021)),"")</f>
        <v/>
      </c>
      <c r="AL3021" s="90" t="str">
        <f t="shared" si="608"/>
        <v/>
      </c>
      <c r="AM3021" s="91" t="str">
        <f t="shared" si="609"/>
        <v/>
      </c>
      <c r="AP3021" s="92" t="b">
        <f t="shared" si="603"/>
        <v>0</v>
      </c>
      <c r="AQ3021" s="92" t="str">
        <f t="shared" si="604"/>
        <v xml:space="preserve"> </v>
      </c>
      <c r="AR3021" s="92" t="str">
        <f>IF(LEN(AQ3021)=1,"",COUNTIF($AQ$19:AQ3021,AQ3021)=1)</f>
        <v/>
      </c>
      <c r="AS3021" s="73"/>
      <c r="AT3021" s="73"/>
      <c r="AU3021" s="73"/>
      <c r="AV3021" s="235" t="str">
        <f>IF($P3021=Lists!$A$13,Lists!$A$29,IF($P3021=Lists!$A$14,Lists!$A$30,$P3021))</f>
        <v/>
      </c>
      <c r="AW3021" s="73"/>
      <c r="AX3021" s="73"/>
    </row>
    <row r="3022" spans="2:50" x14ac:dyDescent="0.3">
      <c r="B3022" s="137">
        <f t="shared" si="610"/>
        <v>3004</v>
      </c>
      <c r="C3022" s="24"/>
      <c r="D3022" s="24"/>
      <c r="E3022" s="24"/>
      <c r="F3022" s="25"/>
      <c r="G3022" s="24"/>
      <c r="H3022" s="30"/>
      <c r="I3022" s="24"/>
      <c r="J3022" s="50" t="str">
        <f t="shared" si="601"/>
        <v/>
      </c>
      <c r="K3022" s="30"/>
      <c r="L3022" s="236"/>
      <c r="M3022" s="30"/>
      <c r="N3022" s="30"/>
      <c r="O3022" s="46" t="str">
        <f t="shared" si="602"/>
        <v/>
      </c>
      <c r="P3022" s="239" t="str">
        <f t="shared" si="605"/>
        <v/>
      </c>
      <c r="Q3022" s="52" t="str">
        <f t="shared" si="606"/>
        <v/>
      </c>
      <c r="R3022" s="127"/>
      <c r="S3022" s="86"/>
      <c r="T3022" s="127"/>
      <c r="U3022" s="86"/>
      <c r="V3022" s="87">
        <f t="shared" si="611"/>
        <v>0</v>
      </c>
      <c r="W3022" s="130"/>
      <c r="X3022" s="86"/>
      <c r="Y3022" s="86"/>
      <c r="Z3022" s="131"/>
      <c r="AA3022" s="87">
        <f t="shared" si="607"/>
        <v>0</v>
      </c>
      <c r="AB3022" s="127"/>
      <c r="AC3022" s="86"/>
      <c r="AD3022" s="87">
        <f t="shared" si="612"/>
        <v>0</v>
      </c>
      <c r="AE3022" s="127"/>
      <c r="AF3022" s="86"/>
      <c r="AG3022" s="86"/>
      <c r="AH3022" s="131"/>
      <c r="AI3022" s="88">
        <f t="shared" si="613"/>
        <v>0</v>
      </c>
      <c r="AJ3022" s="89" t="str">
        <f>IFERROR(IF(ISNA(MATCH($AV3022,Other_Category_Abbr,0)),INDEX(FGHG_List_Long_GWP,MATCH($AV3022,FGHG_List_Long,0)),INDEX(GWP_Other_Abbr,MATCH($AV3022,Other_Category_Abbr,0)))*SUM(V3022,AA3022,AD3022,AI3022),"")</f>
        <v/>
      </c>
      <c r="AK3022" s="89" t="str">
        <f>IFERROR(IF(ISNA(MATCH($AV3022,Other_Category_Abbr,0)),INDEX(FGHG_List_Long_GWP,MATCH($AV3022,FGHG_List_Long,0)),INDEX(GWP_Other_Abbr,MATCH($AV3022,Other_Category_Abbr,0)))*(T3022*(S3022+U3022)+W3022*(Y3022+X3022)+AD3022+AE3022*(AF3022+AG3022)),"")</f>
        <v/>
      </c>
      <c r="AL3022" s="90" t="str">
        <f t="shared" si="608"/>
        <v/>
      </c>
      <c r="AM3022" s="91" t="str">
        <f t="shared" si="609"/>
        <v/>
      </c>
      <c r="AP3022" s="92" t="b">
        <f t="shared" si="603"/>
        <v>0</v>
      </c>
      <c r="AQ3022" s="92" t="str">
        <f t="shared" si="604"/>
        <v xml:space="preserve"> </v>
      </c>
      <c r="AR3022" s="92" t="str">
        <f>IF(LEN(AQ3022)=1,"",COUNTIF($AQ$19:AQ3022,AQ3022)=1)</f>
        <v/>
      </c>
      <c r="AS3022" s="73"/>
      <c r="AT3022" s="73"/>
      <c r="AU3022" s="73"/>
      <c r="AV3022" s="235" t="str">
        <f>IF($P3022=Lists!$A$13,Lists!$A$29,IF($P3022=Lists!$A$14,Lists!$A$30,$P3022))</f>
        <v/>
      </c>
      <c r="AW3022" s="73"/>
      <c r="AX3022" s="73"/>
    </row>
    <row r="3023" spans="2:50" x14ac:dyDescent="0.3">
      <c r="B3023" s="137">
        <f t="shared" si="610"/>
        <v>3005</v>
      </c>
      <c r="C3023" s="24"/>
      <c r="D3023" s="24"/>
      <c r="E3023" s="24"/>
      <c r="F3023" s="25"/>
      <c r="G3023" s="24"/>
      <c r="H3023" s="30"/>
      <c r="I3023" s="24"/>
      <c r="J3023" s="50" t="str">
        <f t="shared" si="601"/>
        <v/>
      </c>
      <c r="K3023" s="30"/>
      <c r="L3023" s="236"/>
      <c r="M3023" s="30"/>
      <c r="N3023" s="30"/>
      <c r="O3023" s="46" t="str">
        <f t="shared" si="602"/>
        <v/>
      </c>
      <c r="P3023" s="239" t="str">
        <f t="shared" si="605"/>
        <v/>
      </c>
      <c r="Q3023" s="52" t="str">
        <f t="shared" si="606"/>
        <v/>
      </c>
      <c r="R3023" s="127"/>
      <c r="S3023" s="86"/>
      <c r="T3023" s="127"/>
      <c r="U3023" s="86"/>
      <c r="V3023" s="87">
        <f t="shared" si="611"/>
        <v>0</v>
      </c>
      <c r="W3023" s="130"/>
      <c r="X3023" s="86"/>
      <c r="Y3023" s="86"/>
      <c r="Z3023" s="131"/>
      <c r="AA3023" s="87">
        <f t="shared" si="607"/>
        <v>0</v>
      </c>
      <c r="AB3023" s="127"/>
      <c r="AC3023" s="86"/>
      <c r="AD3023" s="87">
        <f t="shared" si="612"/>
        <v>0</v>
      </c>
      <c r="AE3023" s="127"/>
      <c r="AF3023" s="86"/>
      <c r="AG3023" s="86"/>
      <c r="AH3023" s="131"/>
      <c r="AI3023" s="88">
        <f t="shared" si="613"/>
        <v>0</v>
      </c>
      <c r="AJ3023" s="89" t="str">
        <f>IFERROR(IF(ISNA(MATCH($AV3023,Other_Category_Abbr,0)),INDEX(FGHG_List_Long_GWP,MATCH($AV3023,FGHG_List_Long,0)),INDEX(GWP_Other_Abbr,MATCH($AV3023,Other_Category_Abbr,0)))*SUM(V3023,AA3023,AD3023,AI3023),"")</f>
        <v/>
      </c>
      <c r="AK3023" s="89" t="str">
        <f>IFERROR(IF(ISNA(MATCH($AV3023,Other_Category_Abbr,0)),INDEX(FGHG_List_Long_GWP,MATCH($AV3023,FGHG_List_Long,0)),INDEX(GWP_Other_Abbr,MATCH($AV3023,Other_Category_Abbr,0)))*(T3023*(S3023+U3023)+W3023*(Y3023+X3023)+AD3023+AE3023*(AF3023+AG3023)),"")</f>
        <v/>
      </c>
      <c r="AL3023" s="90" t="str">
        <f t="shared" si="608"/>
        <v/>
      </c>
      <c r="AM3023" s="91" t="str">
        <f t="shared" si="609"/>
        <v/>
      </c>
      <c r="AP3023" s="92" t="b">
        <f t="shared" si="603"/>
        <v>0</v>
      </c>
      <c r="AQ3023" s="92" t="str">
        <f t="shared" si="604"/>
        <v xml:space="preserve"> </v>
      </c>
      <c r="AR3023" s="92" t="str">
        <f>IF(LEN(AQ3023)=1,"",COUNTIF($AQ$19:AQ3023,AQ3023)=1)</f>
        <v/>
      </c>
      <c r="AS3023" s="73"/>
      <c r="AT3023" s="73"/>
      <c r="AU3023" s="73"/>
      <c r="AV3023" s="235" t="str">
        <f>IF($P3023=Lists!$A$13,Lists!$A$29,IF($P3023=Lists!$A$14,Lists!$A$30,$P3023))</f>
        <v/>
      </c>
      <c r="AW3023" s="73"/>
      <c r="AX3023" s="73"/>
    </row>
    <row r="3024" spans="2:50" x14ac:dyDescent="0.3">
      <c r="B3024" s="137">
        <f t="shared" si="610"/>
        <v>3006</v>
      </c>
      <c r="C3024" s="24"/>
      <c r="D3024" s="24"/>
      <c r="E3024" s="24"/>
      <c r="F3024" s="25"/>
      <c r="G3024" s="24"/>
      <c r="H3024" s="30"/>
      <c r="I3024" s="24"/>
      <c r="J3024" s="50" t="str">
        <f t="shared" si="601"/>
        <v/>
      </c>
      <c r="K3024" s="30"/>
      <c r="L3024" s="236"/>
      <c r="M3024" s="30"/>
      <c r="N3024" s="30"/>
      <c r="O3024" s="46" t="str">
        <f t="shared" si="602"/>
        <v/>
      </c>
      <c r="P3024" s="239" t="str">
        <f t="shared" si="605"/>
        <v/>
      </c>
      <c r="Q3024" s="52" t="str">
        <f t="shared" si="606"/>
        <v/>
      </c>
      <c r="R3024" s="127"/>
      <c r="S3024" s="86"/>
      <c r="T3024" s="127"/>
      <c r="U3024" s="86"/>
      <c r="V3024" s="87">
        <f t="shared" si="611"/>
        <v>0</v>
      </c>
      <c r="W3024" s="130"/>
      <c r="X3024" s="86"/>
      <c r="Y3024" s="86"/>
      <c r="Z3024" s="131"/>
      <c r="AA3024" s="87">
        <f t="shared" si="607"/>
        <v>0</v>
      </c>
      <c r="AB3024" s="127"/>
      <c r="AC3024" s="86"/>
      <c r="AD3024" s="87">
        <f t="shared" si="612"/>
        <v>0</v>
      </c>
      <c r="AE3024" s="127"/>
      <c r="AF3024" s="86"/>
      <c r="AG3024" s="86"/>
      <c r="AH3024" s="131"/>
      <c r="AI3024" s="88">
        <f t="shared" si="613"/>
        <v>0</v>
      </c>
      <c r="AJ3024" s="89" t="str">
        <f>IFERROR(IF(ISNA(MATCH($AV3024,Other_Category_Abbr,0)),INDEX(FGHG_List_Long_GWP,MATCH($AV3024,FGHG_List_Long,0)),INDEX(GWP_Other_Abbr,MATCH($AV3024,Other_Category_Abbr,0)))*SUM(V3024,AA3024,AD3024,AI3024),"")</f>
        <v/>
      </c>
      <c r="AK3024" s="89" t="str">
        <f>IFERROR(IF(ISNA(MATCH($AV3024,Other_Category_Abbr,0)),INDEX(FGHG_List_Long_GWP,MATCH($AV3024,FGHG_List_Long,0)),INDEX(GWP_Other_Abbr,MATCH($AV3024,Other_Category_Abbr,0)))*(T3024*(S3024+U3024)+W3024*(Y3024+X3024)+AD3024+AE3024*(AF3024+AG3024)),"")</f>
        <v/>
      </c>
      <c r="AL3024" s="90" t="str">
        <f t="shared" si="608"/>
        <v/>
      </c>
      <c r="AM3024" s="91" t="str">
        <f t="shared" si="609"/>
        <v/>
      </c>
      <c r="AP3024" s="92" t="b">
        <f t="shared" si="603"/>
        <v>0</v>
      </c>
      <c r="AQ3024" s="92" t="str">
        <f t="shared" si="604"/>
        <v xml:space="preserve"> </v>
      </c>
      <c r="AR3024" s="92" t="str">
        <f>IF(LEN(AQ3024)=1,"",COUNTIF($AQ$19:AQ3024,AQ3024)=1)</f>
        <v/>
      </c>
      <c r="AS3024" s="73"/>
      <c r="AT3024" s="73"/>
      <c r="AU3024" s="73"/>
      <c r="AV3024" s="235" t="str">
        <f>IF($P3024=Lists!$A$13,Lists!$A$29,IF($P3024=Lists!$A$14,Lists!$A$30,$P3024))</f>
        <v/>
      </c>
      <c r="AW3024" s="73"/>
      <c r="AX3024" s="73"/>
    </row>
    <row r="3025" spans="2:50" x14ac:dyDescent="0.3">
      <c r="B3025" s="137">
        <f t="shared" si="610"/>
        <v>3007</v>
      </c>
      <c r="C3025" s="24"/>
      <c r="D3025" s="24"/>
      <c r="E3025" s="24"/>
      <c r="F3025" s="25"/>
      <c r="G3025" s="24"/>
      <c r="H3025" s="30"/>
      <c r="I3025" s="24"/>
      <c r="J3025" s="50" t="str">
        <f t="shared" si="601"/>
        <v/>
      </c>
      <c r="K3025" s="30"/>
      <c r="L3025" s="236"/>
      <c r="M3025" s="30"/>
      <c r="N3025" s="30"/>
      <c r="O3025" s="46" t="str">
        <f t="shared" si="602"/>
        <v/>
      </c>
      <c r="P3025" s="239" t="str">
        <f t="shared" si="605"/>
        <v/>
      </c>
      <c r="Q3025" s="52" t="str">
        <f t="shared" si="606"/>
        <v/>
      </c>
      <c r="R3025" s="127"/>
      <c r="S3025" s="86"/>
      <c r="T3025" s="127"/>
      <c r="U3025" s="86"/>
      <c r="V3025" s="87">
        <f t="shared" si="611"/>
        <v>0</v>
      </c>
      <c r="W3025" s="130"/>
      <c r="X3025" s="86"/>
      <c r="Y3025" s="86"/>
      <c r="Z3025" s="131"/>
      <c r="AA3025" s="87">
        <f t="shared" si="607"/>
        <v>0</v>
      </c>
      <c r="AB3025" s="127"/>
      <c r="AC3025" s="86"/>
      <c r="AD3025" s="87">
        <f t="shared" si="612"/>
        <v>0</v>
      </c>
      <c r="AE3025" s="127"/>
      <c r="AF3025" s="86"/>
      <c r="AG3025" s="86"/>
      <c r="AH3025" s="131"/>
      <c r="AI3025" s="88">
        <f t="shared" si="613"/>
        <v>0</v>
      </c>
      <c r="AJ3025" s="89" t="str">
        <f>IFERROR(IF(ISNA(MATCH($AV3025,Other_Category_Abbr,0)),INDEX(FGHG_List_Long_GWP,MATCH($AV3025,FGHG_List_Long,0)),INDEX(GWP_Other_Abbr,MATCH($AV3025,Other_Category_Abbr,0)))*SUM(V3025,AA3025,AD3025,AI3025),"")</f>
        <v/>
      </c>
      <c r="AK3025" s="89" t="str">
        <f>IFERROR(IF(ISNA(MATCH($AV3025,Other_Category_Abbr,0)),INDEX(FGHG_List_Long_GWP,MATCH($AV3025,FGHG_List_Long,0)),INDEX(GWP_Other_Abbr,MATCH($AV3025,Other_Category_Abbr,0)))*(T3025*(S3025+U3025)+W3025*(Y3025+X3025)+AD3025+AE3025*(AF3025+AG3025)),"")</f>
        <v/>
      </c>
      <c r="AL3025" s="90" t="str">
        <f t="shared" si="608"/>
        <v/>
      </c>
      <c r="AM3025" s="91" t="str">
        <f t="shared" si="609"/>
        <v/>
      </c>
      <c r="AP3025" s="92" t="b">
        <f t="shared" si="603"/>
        <v>0</v>
      </c>
      <c r="AQ3025" s="92" t="str">
        <f t="shared" si="604"/>
        <v xml:space="preserve"> </v>
      </c>
      <c r="AR3025" s="92" t="str">
        <f>IF(LEN(AQ3025)=1,"",COUNTIF($AQ$19:AQ3025,AQ3025)=1)</f>
        <v/>
      </c>
      <c r="AS3025" s="73"/>
      <c r="AT3025" s="73"/>
      <c r="AU3025" s="73"/>
      <c r="AV3025" s="235" t="str">
        <f>IF($P3025=Lists!$A$13,Lists!$A$29,IF($P3025=Lists!$A$14,Lists!$A$30,$P3025))</f>
        <v/>
      </c>
      <c r="AW3025" s="73"/>
      <c r="AX3025" s="73"/>
    </row>
    <row r="3026" spans="2:50" x14ac:dyDescent="0.3">
      <c r="B3026" s="137">
        <f t="shared" si="610"/>
        <v>3008</v>
      </c>
      <c r="C3026" s="24"/>
      <c r="D3026" s="24"/>
      <c r="E3026" s="24"/>
      <c r="F3026" s="25"/>
      <c r="G3026" s="24"/>
      <c r="H3026" s="30"/>
      <c r="I3026" s="24"/>
      <c r="J3026" s="50" t="str">
        <f t="shared" si="601"/>
        <v/>
      </c>
      <c r="K3026" s="30"/>
      <c r="L3026" s="236"/>
      <c r="M3026" s="30"/>
      <c r="N3026" s="30"/>
      <c r="O3026" s="46" t="str">
        <f t="shared" si="602"/>
        <v/>
      </c>
      <c r="P3026" s="239" t="str">
        <f t="shared" si="605"/>
        <v/>
      </c>
      <c r="Q3026" s="52" t="str">
        <f t="shared" si="606"/>
        <v/>
      </c>
      <c r="R3026" s="127"/>
      <c r="S3026" s="86"/>
      <c r="T3026" s="127"/>
      <c r="U3026" s="86"/>
      <c r="V3026" s="87">
        <f t="shared" si="611"/>
        <v>0</v>
      </c>
      <c r="W3026" s="130"/>
      <c r="X3026" s="86"/>
      <c r="Y3026" s="86"/>
      <c r="Z3026" s="131"/>
      <c r="AA3026" s="87">
        <f t="shared" si="607"/>
        <v>0</v>
      </c>
      <c r="AB3026" s="127"/>
      <c r="AC3026" s="86"/>
      <c r="AD3026" s="87">
        <f t="shared" si="612"/>
        <v>0</v>
      </c>
      <c r="AE3026" s="127"/>
      <c r="AF3026" s="86"/>
      <c r="AG3026" s="86"/>
      <c r="AH3026" s="131"/>
      <c r="AI3026" s="88">
        <f t="shared" si="613"/>
        <v>0</v>
      </c>
      <c r="AJ3026" s="89" t="str">
        <f>IFERROR(IF(ISNA(MATCH($AV3026,Other_Category_Abbr,0)),INDEX(FGHG_List_Long_GWP,MATCH($AV3026,FGHG_List_Long,0)),INDEX(GWP_Other_Abbr,MATCH($AV3026,Other_Category_Abbr,0)))*SUM(V3026,AA3026,AD3026,AI3026),"")</f>
        <v/>
      </c>
      <c r="AK3026" s="89" t="str">
        <f>IFERROR(IF(ISNA(MATCH($AV3026,Other_Category_Abbr,0)),INDEX(FGHG_List_Long_GWP,MATCH($AV3026,FGHG_List_Long,0)),INDEX(GWP_Other_Abbr,MATCH($AV3026,Other_Category_Abbr,0)))*(T3026*(S3026+U3026)+W3026*(Y3026+X3026)+AD3026+AE3026*(AF3026+AG3026)),"")</f>
        <v/>
      </c>
      <c r="AL3026" s="90" t="str">
        <f t="shared" si="608"/>
        <v/>
      </c>
      <c r="AM3026" s="91" t="str">
        <f t="shared" si="609"/>
        <v/>
      </c>
      <c r="AP3026" s="92" t="b">
        <f t="shared" si="603"/>
        <v>0</v>
      </c>
      <c r="AQ3026" s="92" t="str">
        <f t="shared" si="604"/>
        <v xml:space="preserve"> </v>
      </c>
      <c r="AR3026" s="92" t="str">
        <f>IF(LEN(AQ3026)=1,"",COUNTIF($AQ$19:AQ3026,AQ3026)=1)</f>
        <v/>
      </c>
      <c r="AS3026" s="73"/>
      <c r="AT3026" s="73"/>
      <c r="AU3026" s="73"/>
      <c r="AV3026" s="235" t="str">
        <f>IF($P3026=Lists!$A$13,Lists!$A$29,IF($P3026=Lists!$A$14,Lists!$A$30,$P3026))</f>
        <v/>
      </c>
      <c r="AW3026" s="73"/>
      <c r="AX3026" s="73"/>
    </row>
    <row r="3027" spans="2:50" x14ac:dyDescent="0.3">
      <c r="B3027" s="137">
        <f t="shared" si="610"/>
        <v>3009</v>
      </c>
      <c r="C3027" s="24"/>
      <c r="D3027" s="24"/>
      <c r="E3027" s="24"/>
      <c r="F3027" s="25"/>
      <c r="G3027" s="24"/>
      <c r="H3027" s="30"/>
      <c r="I3027" s="24"/>
      <c r="J3027" s="50" t="str">
        <f t="shared" ref="J3027:J3090" si="614">IFERROR(INDEX(CASRN,MATCH($I3027,FGHG_List_Long,0)),"")</f>
        <v/>
      </c>
      <c r="K3027" s="30"/>
      <c r="L3027" s="236"/>
      <c r="M3027" s="30"/>
      <c r="N3027" s="30"/>
      <c r="O3027" s="46" t="str">
        <f t="shared" ref="O3027:O3090" si="615">IF(ISBLANK(I3027),"",IF(I3027="Other f-GHG chemical not listed",K3027,I3027))</f>
        <v/>
      </c>
      <c r="P3027" s="239" t="str">
        <f t="shared" si="605"/>
        <v/>
      </c>
      <c r="Q3027" s="52" t="str">
        <f t="shared" si="606"/>
        <v/>
      </c>
      <c r="R3027" s="127"/>
      <c r="S3027" s="86"/>
      <c r="T3027" s="127"/>
      <c r="U3027" s="86"/>
      <c r="V3027" s="87">
        <f t="shared" si="611"/>
        <v>0</v>
      </c>
      <c r="W3027" s="130"/>
      <c r="X3027" s="86"/>
      <c r="Y3027" s="86"/>
      <c r="Z3027" s="131"/>
      <c r="AA3027" s="87">
        <f t="shared" si="607"/>
        <v>0</v>
      </c>
      <c r="AB3027" s="127"/>
      <c r="AC3027" s="86"/>
      <c r="AD3027" s="87">
        <f t="shared" si="612"/>
        <v>0</v>
      </c>
      <c r="AE3027" s="127"/>
      <c r="AF3027" s="86"/>
      <c r="AG3027" s="86"/>
      <c r="AH3027" s="131"/>
      <c r="AI3027" s="88">
        <f t="shared" si="613"/>
        <v>0</v>
      </c>
      <c r="AJ3027" s="89" t="str">
        <f>IFERROR(IF(ISNA(MATCH($AV3027,Other_Category_Abbr,0)),INDEX(FGHG_List_Long_GWP,MATCH($AV3027,FGHG_List_Long,0)),INDEX(GWP_Other_Abbr,MATCH($AV3027,Other_Category_Abbr,0)))*SUM(V3027,AA3027,AD3027,AI3027),"")</f>
        <v/>
      </c>
      <c r="AK3027" s="89" t="str">
        <f>IFERROR(IF(ISNA(MATCH($AV3027,Other_Category_Abbr,0)),INDEX(FGHG_List_Long_GWP,MATCH($AV3027,FGHG_List_Long,0)),INDEX(GWP_Other_Abbr,MATCH($AV3027,Other_Category_Abbr,0)))*(T3027*(S3027+U3027)+W3027*(Y3027+X3027)+AD3027+AE3027*(AF3027+AG3027)),"")</f>
        <v/>
      </c>
      <c r="AL3027" s="90" t="str">
        <f t="shared" si="608"/>
        <v/>
      </c>
      <c r="AM3027" s="91" t="str">
        <f t="shared" si="609"/>
        <v/>
      </c>
      <c r="AP3027" s="92" t="b">
        <f t="shared" ref="AP3027:AP3090" si="616">IF(AND(F3027="EF Method (L21 or L22)",G3027="Yes",H3027="No"),"Eq. L-21",IF(AND(F3027="EF Method (L21 or L22)",G3027="Yes",H3027="Yes"),"Eq. L-22",IF(AND(F3027="EF Method (L21 or L22)",G3027="No"),"Eq. L-22",IF(AND(F3027="ECF Method (L26 or L27)",G3027="Yes"),"Eq. L-27",IF(AND(F3027="ECF Method (L26 or L27)",G3027="No"),"Eq. L-26")))))</f>
        <v>0</v>
      </c>
      <c r="AQ3027" s="92" t="str">
        <f t="shared" ref="AQ3027:AQ3090" si="617">C3027&amp;" "&amp;O3027</f>
        <v xml:space="preserve"> </v>
      </c>
      <c r="AR3027" s="92" t="str">
        <f>IF(LEN(AQ3027)=1,"",COUNTIF($AQ$19:AQ3027,AQ3027)=1)</f>
        <v/>
      </c>
      <c r="AS3027" s="73"/>
      <c r="AT3027" s="73"/>
      <c r="AU3027" s="73"/>
      <c r="AV3027" s="235" t="str">
        <f>IF($P3027=Lists!$A$13,Lists!$A$29,IF($P3027=Lists!$A$14,Lists!$A$30,$P3027))</f>
        <v/>
      </c>
      <c r="AW3027" s="73"/>
      <c r="AX3027" s="73"/>
    </row>
    <row r="3028" spans="2:50" x14ac:dyDescent="0.3">
      <c r="B3028" s="137">
        <f t="shared" si="610"/>
        <v>3010</v>
      </c>
      <c r="C3028" s="24"/>
      <c r="D3028" s="24"/>
      <c r="E3028" s="24"/>
      <c r="F3028" s="25"/>
      <c r="G3028" s="24"/>
      <c r="H3028" s="30"/>
      <c r="I3028" s="24"/>
      <c r="J3028" s="50" t="str">
        <f t="shared" si="614"/>
        <v/>
      </c>
      <c r="K3028" s="30"/>
      <c r="L3028" s="236"/>
      <c r="M3028" s="30"/>
      <c r="N3028" s="30"/>
      <c r="O3028" s="46" t="str">
        <f t="shared" si="615"/>
        <v/>
      </c>
      <c r="P3028" s="239" t="str">
        <f t="shared" ref="P3028:P3091" si="618">IF(ISBLANK(I3028),"",IF(I3028="Other f-GHG chemical not listed",N3028,I3028))</f>
        <v/>
      </c>
      <c r="Q3028" s="52" t="str">
        <f t="shared" ref="Q3028:Q3091" si="619">IF(ISBLANK(I3028),"",IF(I3028="Other f-GHG chemical not listed",L3028,J3028))</f>
        <v/>
      </c>
      <c r="R3028" s="127"/>
      <c r="S3028" s="86"/>
      <c r="T3028" s="127"/>
      <c r="U3028" s="86"/>
      <c r="V3028" s="87">
        <f t="shared" si="611"/>
        <v>0</v>
      </c>
      <c r="W3028" s="130"/>
      <c r="X3028" s="86"/>
      <c r="Y3028" s="86"/>
      <c r="Z3028" s="131"/>
      <c r="AA3028" s="87">
        <f t="shared" ref="AA3028:AA3091" si="620">+W3028*(X3028+Y3028*(1-Z3028))</f>
        <v>0</v>
      </c>
      <c r="AB3028" s="127"/>
      <c r="AC3028" s="86"/>
      <c r="AD3028" s="87">
        <f t="shared" si="612"/>
        <v>0</v>
      </c>
      <c r="AE3028" s="127"/>
      <c r="AF3028" s="86"/>
      <c r="AG3028" s="86"/>
      <c r="AH3028" s="131"/>
      <c r="AI3028" s="88">
        <f t="shared" si="613"/>
        <v>0</v>
      </c>
      <c r="AJ3028" s="89" t="str">
        <f>IFERROR(IF(ISNA(MATCH($AV3028,Other_Category_Abbr,0)),INDEX(FGHG_List_Long_GWP,MATCH($AV3028,FGHG_List_Long,0)),INDEX(GWP_Other_Abbr,MATCH($AV3028,Other_Category_Abbr,0)))*SUM(V3028,AA3028,AD3028,AI3028),"")</f>
        <v/>
      </c>
      <c r="AK3028" s="89" t="str">
        <f>IFERROR(IF(ISNA(MATCH($AV3028,Other_Category_Abbr,0)),INDEX(FGHG_List_Long_GWP,MATCH($AV3028,FGHG_List_Long,0)),INDEX(GWP_Other_Abbr,MATCH($AV3028,Other_Category_Abbr,0)))*(T3028*(S3028+U3028)+W3028*(Y3028+X3028)+AD3028+AE3028*(AF3028+AG3028)),"")</f>
        <v/>
      </c>
      <c r="AL3028" s="90" t="str">
        <f t="shared" ref="AL3028:AL3091" si="621">IFERROR(1-(SUMIF($C$19:$C$3718,C3028,$AJ$19:$AJ$3718)/SUMIF($C$19:$C$3718,C3028,$AK$19:$AK$3718)),"")</f>
        <v/>
      </c>
      <c r="AM3028" s="91" t="str">
        <f t="shared" ref="AM3028:AM3091" si="622">IF(LEN(AL3028)&lt;1,"",IF(AND(AL3028&gt;=$BA$19,AL3028&lt;$BB$19),$AZ$19,IF(AND(AL3028&gt;=$BA$20,AL3028&lt;$BB$20),$AZ$20,IF(AND(AL3028&gt;=$BA$21,AL3028&lt;$BB$21),$AZ$21,IF(AND(AL3028&gt;=$BA$22,AL3028&lt;=$BB$22),$AZ$22,"Check")))))</f>
        <v/>
      </c>
      <c r="AP3028" s="92" t="b">
        <f t="shared" si="616"/>
        <v>0</v>
      </c>
      <c r="AQ3028" s="92" t="str">
        <f t="shared" si="617"/>
        <v xml:space="preserve"> </v>
      </c>
      <c r="AR3028" s="92" t="str">
        <f>IF(LEN(AQ3028)=1,"",COUNTIF($AQ$19:AQ3028,AQ3028)=1)</f>
        <v/>
      </c>
      <c r="AS3028" s="73"/>
      <c r="AT3028" s="73"/>
      <c r="AU3028" s="73"/>
      <c r="AV3028" s="235" t="str">
        <f>IF($P3028=Lists!$A$13,Lists!$A$29,IF($P3028=Lists!$A$14,Lists!$A$30,$P3028))</f>
        <v/>
      </c>
      <c r="AW3028" s="73"/>
      <c r="AX3028" s="73"/>
    </row>
    <row r="3029" spans="2:50" x14ac:dyDescent="0.3">
      <c r="B3029" s="137">
        <f t="shared" ref="B3029:B3092" si="623">1+B3028</f>
        <v>3011</v>
      </c>
      <c r="C3029" s="24"/>
      <c r="D3029" s="24"/>
      <c r="E3029" s="24"/>
      <c r="F3029" s="25"/>
      <c r="G3029" s="24"/>
      <c r="H3029" s="30"/>
      <c r="I3029" s="24"/>
      <c r="J3029" s="50" t="str">
        <f t="shared" si="614"/>
        <v/>
      </c>
      <c r="K3029" s="30"/>
      <c r="L3029" s="236"/>
      <c r="M3029" s="30"/>
      <c r="N3029" s="30"/>
      <c r="O3029" s="46" t="str">
        <f t="shared" si="615"/>
        <v/>
      </c>
      <c r="P3029" s="239" t="str">
        <f t="shared" si="618"/>
        <v/>
      </c>
      <c r="Q3029" s="52" t="str">
        <f t="shared" si="619"/>
        <v/>
      </c>
      <c r="R3029" s="127"/>
      <c r="S3029" s="86"/>
      <c r="T3029" s="127"/>
      <c r="U3029" s="86"/>
      <c r="V3029" s="87">
        <f t="shared" si="611"/>
        <v>0</v>
      </c>
      <c r="W3029" s="130"/>
      <c r="X3029" s="86"/>
      <c r="Y3029" s="86"/>
      <c r="Z3029" s="131"/>
      <c r="AA3029" s="87">
        <f t="shared" si="620"/>
        <v>0</v>
      </c>
      <c r="AB3029" s="127"/>
      <c r="AC3029" s="86"/>
      <c r="AD3029" s="87">
        <f t="shared" si="612"/>
        <v>0</v>
      </c>
      <c r="AE3029" s="127"/>
      <c r="AF3029" s="86"/>
      <c r="AG3029" s="86"/>
      <c r="AH3029" s="131"/>
      <c r="AI3029" s="88">
        <f t="shared" si="613"/>
        <v>0</v>
      </c>
      <c r="AJ3029" s="89" t="str">
        <f>IFERROR(IF(ISNA(MATCH($AV3029,Other_Category_Abbr,0)),INDEX(FGHG_List_Long_GWP,MATCH($AV3029,FGHG_List_Long,0)),INDEX(GWP_Other_Abbr,MATCH($AV3029,Other_Category_Abbr,0)))*SUM(V3029,AA3029,AD3029,AI3029),"")</f>
        <v/>
      </c>
      <c r="AK3029" s="89" t="str">
        <f>IFERROR(IF(ISNA(MATCH($AV3029,Other_Category_Abbr,0)),INDEX(FGHG_List_Long_GWP,MATCH($AV3029,FGHG_List_Long,0)),INDEX(GWP_Other_Abbr,MATCH($AV3029,Other_Category_Abbr,0)))*(T3029*(S3029+U3029)+W3029*(Y3029+X3029)+AD3029+AE3029*(AF3029+AG3029)),"")</f>
        <v/>
      </c>
      <c r="AL3029" s="90" t="str">
        <f t="shared" si="621"/>
        <v/>
      </c>
      <c r="AM3029" s="91" t="str">
        <f t="shared" si="622"/>
        <v/>
      </c>
      <c r="AP3029" s="92" t="b">
        <f t="shared" si="616"/>
        <v>0</v>
      </c>
      <c r="AQ3029" s="92" t="str">
        <f t="shared" si="617"/>
        <v xml:space="preserve"> </v>
      </c>
      <c r="AR3029" s="92" t="str">
        <f>IF(LEN(AQ3029)=1,"",COUNTIF($AQ$19:AQ3029,AQ3029)=1)</f>
        <v/>
      </c>
      <c r="AS3029" s="73"/>
      <c r="AT3029" s="73"/>
      <c r="AU3029" s="73"/>
      <c r="AV3029" s="235" t="str">
        <f>IF($P3029=Lists!$A$13,Lists!$A$29,IF($P3029=Lists!$A$14,Lists!$A$30,$P3029))</f>
        <v/>
      </c>
      <c r="AW3029" s="73"/>
      <c r="AX3029" s="73"/>
    </row>
    <row r="3030" spans="2:50" x14ac:dyDescent="0.3">
      <c r="B3030" s="137">
        <f t="shared" si="623"/>
        <v>3012</v>
      </c>
      <c r="C3030" s="24"/>
      <c r="D3030" s="24"/>
      <c r="E3030" s="24"/>
      <c r="F3030" s="25"/>
      <c r="G3030" s="24"/>
      <c r="H3030" s="30"/>
      <c r="I3030" s="24"/>
      <c r="J3030" s="50" t="str">
        <f t="shared" si="614"/>
        <v/>
      </c>
      <c r="K3030" s="30"/>
      <c r="L3030" s="236"/>
      <c r="M3030" s="30"/>
      <c r="N3030" s="30"/>
      <c r="O3030" s="46" t="str">
        <f t="shared" si="615"/>
        <v/>
      </c>
      <c r="P3030" s="239" t="str">
        <f t="shared" si="618"/>
        <v/>
      </c>
      <c r="Q3030" s="52" t="str">
        <f t="shared" si="619"/>
        <v/>
      </c>
      <c r="R3030" s="127"/>
      <c r="S3030" s="86"/>
      <c r="T3030" s="127"/>
      <c r="U3030" s="86"/>
      <c r="V3030" s="87">
        <f t="shared" si="611"/>
        <v>0</v>
      </c>
      <c r="W3030" s="130"/>
      <c r="X3030" s="86"/>
      <c r="Y3030" s="86"/>
      <c r="Z3030" s="131"/>
      <c r="AA3030" s="87">
        <f t="shared" si="620"/>
        <v>0</v>
      </c>
      <c r="AB3030" s="127"/>
      <c r="AC3030" s="86"/>
      <c r="AD3030" s="87">
        <f t="shared" si="612"/>
        <v>0</v>
      </c>
      <c r="AE3030" s="127"/>
      <c r="AF3030" s="86"/>
      <c r="AG3030" s="86"/>
      <c r="AH3030" s="131"/>
      <c r="AI3030" s="88">
        <f t="shared" si="613"/>
        <v>0</v>
      </c>
      <c r="AJ3030" s="89" t="str">
        <f>IFERROR(IF(ISNA(MATCH($AV3030,Other_Category_Abbr,0)),INDEX(FGHG_List_Long_GWP,MATCH($AV3030,FGHG_List_Long,0)),INDEX(GWP_Other_Abbr,MATCH($AV3030,Other_Category_Abbr,0)))*SUM(V3030,AA3030,AD3030,AI3030),"")</f>
        <v/>
      </c>
      <c r="AK3030" s="89" t="str">
        <f>IFERROR(IF(ISNA(MATCH($AV3030,Other_Category_Abbr,0)),INDEX(FGHG_List_Long_GWP,MATCH($AV3030,FGHG_List_Long,0)),INDEX(GWP_Other_Abbr,MATCH($AV3030,Other_Category_Abbr,0)))*(T3030*(S3030+U3030)+W3030*(Y3030+X3030)+AD3030+AE3030*(AF3030+AG3030)),"")</f>
        <v/>
      </c>
      <c r="AL3030" s="90" t="str">
        <f t="shared" si="621"/>
        <v/>
      </c>
      <c r="AM3030" s="91" t="str">
        <f t="shared" si="622"/>
        <v/>
      </c>
      <c r="AP3030" s="92" t="b">
        <f t="shared" si="616"/>
        <v>0</v>
      </c>
      <c r="AQ3030" s="92" t="str">
        <f t="shared" si="617"/>
        <v xml:space="preserve"> </v>
      </c>
      <c r="AR3030" s="92" t="str">
        <f>IF(LEN(AQ3030)=1,"",COUNTIF($AQ$19:AQ3030,AQ3030)=1)</f>
        <v/>
      </c>
      <c r="AS3030" s="73"/>
      <c r="AT3030" s="73"/>
      <c r="AU3030" s="73"/>
      <c r="AV3030" s="235" t="str">
        <f>IF($P3030=Lists!$A$13,Lists!$A$29,IF($P3030=Lists!$A$14,Lists!$A$30,$P3030))</f>
        <v/>
      </c>
      <c r="AW3030" s="73"/>
      <c r="AX3030" s="73"/>
    </row>
    <row r="3031" spans="2:50" x14ac:dyDescent="0.3">
      <c r="B3031" s="137">
        <f t="shared" si="623"/>
        <v>3013</v>
      </c>
      <c r="C3031" s="24"/>
      <c r="D3031" s="24"/>
      <c r="E3031" s="24"/>
      <c r="F3031" s="25"/>
      <c r="G3031" s="24"/>
      <c r="H3031" s="30"/>
      <c r="I3031" s="24"/>
      <c r="J3031" s="50" t="str">
        <f t="shared" si="614"/>
        <v/>
      </c>
      <c r="K3031" s="30"/>
      <c r="L3031" s="236"/>
      <c r="M3031" s="30"/>
      <c r="N3031" s="30"/>
      <c r="O3031" s="46" t="str">
        <f t="shared" si="615"/>
        <v/>
      </c>
      <c r="P3031" s="239" t="str">
        <f t="shared" si="618"/>
        <v/>
      </c>
      <c r="Q3031" s="52" t="str">
        <f t="shared" si="619"/>
        <v/>
      </c>
      <c r="R3031" s="127"/>
      <c r="S3031" s="86"/>
      <c r="T3031" s="127"/>
      <c r="U3031" s="86"/>
      <c r="V3031" s="87">
        <f t="shared" si="611"/>
        <v>0</v>
      </c>
      <c r="W3031" s="130"/>
      <c r="X3031" s="86"/>
      <c r="Y3031" s="86"/>
      <c r="Z3031" s="131"/>
      <c r="AA3031" s="87">
        <f t="shared" si="620"/>
        <v>0</v>
      </c>
      <c r="AB3031" s="127"/>
      <c r="AC3031" s="86"/>
      <c r="AD3031" s="87">
        <f t="shared" si="612"/>
        <v>0</v>
      </c>
      <c r="AE3031" s="127"/>
      <c r="AF3031" s="86"/>
      <c r="AG3031" s="86"/>
      <c r="AH3031" s="131"/>
      <c r="AI3031" s="88">
        <f t="shared" si="613"/>
        <v>0</v>
      </c>
      <c r="AJ3031" s="89" t="str">
        <f>IFERROR(IF(ISNA(MATCH($AV3031,Other_Category_Abbr,0)),INDEX(FGHG_List_Long_GWP,MATCH($AV3031,FGHG_List_Long,0)),INDEX(GWP_Other_Abbr,MATCH($AV3031,Other_Category_Abbr,0)))*SUM(V3031,AA3031,AD3031,AI3031),"")</f>
        <v/>
      </c>
      <c r="AK3031" s="89" t="str">
        <f>IFERROR(IF(ISNA(MATCH($AV3031,Other_Category_Abbr,0)),INDEX(FGHG_List_Long_GWP,MATCH($AV3031,FGHG_List_Long,0)),INDEX(GWP_Other_Abbr,MATCH($AV3031,Other_Category_Abbr,0)))*(T3031*(S3031+U3031)+W3031*(Y3031+X3031)+AD3031+AE3031*(AF3031+AG3031)),"")</f>
        <v/>
      </c>
      <c r="AL3031" s="90" t="str">
        <f t="shared" si="621"/>
        <v/>
      </c>
      <c r="AM3031" s="91" t="str">
        <f t="shared" si="622"/>
        <v/>
      </c>
      <c r="AP3031" s="92" t="b">
        <f t="shared" si="616"/>
        <v>0</v>
      </c>
      <c r="AQ3031" s="92" t="str">
        <f t="shared" si="617"/>
        <v xml:space="preserve"> </v>
      </c>
      <c r="AR3031" s="92" t="str">
        <f>IF(LEN(AQ3031)=1,"",COUNTIF($AQ$19:AQ3031,AQ3031)=1)</f>
        <v/>
      </c>
      <c r="AS3031" s="73"/>
      <c r="AT3031" s="73"/>
      <c r="AU3031" s="73"/>
      <c r="AV3031" s="235" t="str">
        <f>IF($P3031=Lists!$A$13,Lists!$A$29,IF($P3031=Lists!$A$14,Lists!$A$30,$P3031))</f>
        <v/>
      </c>
      <c r="AW3031" s="73"/>
      <c r="AX3031" s="73"/>
    </row>
    <row r="3032" spans="2:50" x14ac:dyDescent="0.3">
      <c r="B3032" s="137">
        <f t="shared" si="623"/>
        <v>3014</v>
      </c>
      <c r="C3032" s="24"/>
      <c r="D3032" s="24"/>
      <c r="E3032" s="24"/>
      <c r="F3032" s="25"/>
      <c r="G3032" s="24"/>
      <c r="H3032" s="30"/>
      <c r="I3032" s="24"/>
      <c r="J3032" s="50" t="str">
        <f t="shared" si="614"/>
        <v/>
      </c>
      <c r="K3032" s="30"/>
      <c r="L3032" s="236"/>
      <c r="M3032" s="30"/>
      <c r="N3032" s="30"/>
      <c r="O3032" s="46" t="str">
        <f t="shared" si="615"/>
        <v/>
      </c>
      <c r="P3032" s="239" t="str">
        <f t="shared" si="618"/>
        <v/>
      </c>
      <c r="Q3032" s="52" t="str">
        <f t="shared" si="619"/>
        <v/>
      </c>
      <c r="R3032" s="127"/>
      <c r="S3032" s="86"/>
      <c r="T3032" s="127"/>
      <c r="U3032" s="86"/>
      <c r="V3032" s="87">
        <f t="shared" si="611"/>
        <v>0</v>
      </c>
      <c r="W3032" s="130"/>
      <c r="X3032" s="86"/>
      <c r="Y3032" s="86"/>
      <c r="Z3032" s="131"/>
      <c r="AA3032" s="87">
        <f t="shared" si="620"/>
        <v>0</v>
      </c>
      <c r="AB3032" s="127"/>
      <c r="AC3032" s="86"/>
      <c r="AD3032" s="87">
        <f t="shared" si="612"/>
        <v>0</v>
      </c>
      <c r="AE3032" s="127"/>
      <c r="AF3032" s="86"/>
      <c r="AG3032" s="86"/>
      <c r="AH3032" s="131"/>
      <c r="AI3032" s="88">
        <f t="shared" si="613"/>
        <v>0</v>
      </c>
      <c r="AJ3032" s="89" t="str">
        <f>IFERROR(IF(ISNA(MATCH($AV3032,Other_Category_Abbr,0)),INDEX(FGHG_List_Long_GWP,MATCH($AV3032,FGHG_List_Long,0)),INDEX(GWP_Other_Abbr,MATCH($AV3032,Other_Category_Abbr,0)))*SUM(V3032,AA3032,AD3032,AI3032),"")</f>
        <v/>
      </c>
      <c r="AK3032" s="89" t="str">
        <f>IFERROR(IF(ISNA(MATCH($AV3032,Other_Category_Abbr,0)),INDEX(FGHG_List_Long_GWP,MATCH($AV3032,FGHG_List_Long,0)),INDEX(GWP_Other_Abbr,MATCH($AV3032,Other_Category_Abbr,0)))*(T3032*(S3032+U3032)+W3032*(Y3032+X3032)+AD3032+AE3032*(AF3032+AG3032)),"")</f>
        <v/>
      </c>
      <c r="AL3032" s="90" t="str">
        <f t="shared" si="621"/>
        <v/>
      </c>
      <c r="AM3032" s="91" t="str">
        <f t="shared" si="622"/>
        <v/>
      </c>
      <c r="AP3032" s="92" t="b">
        <f t="shared" si="616"/>
        <v>0</v>
      </c>
      <c r="AQ3032" s="92" t="str">
        <f t="shared" si="617"/>
        <v xml:space="preserve"> </v>
      </c>
      <c r="AR3032" s="92" t="str">
        <f>IF(LEN(AQ3032)=1,"",COUNTIF($AQ$19:AQ3032,AQ3032)=1)</f>
        <v/>
      </c>
      <c r="AS3032" s="73"/>
      <c r="AT3032" s="73"/>
      <c r="AU3032" s="73"/>
      <c r="AV3032" s="235" t="str">
        <f>IF($P3032=Lists!$A$13,Lists!$A$29,IF($P3032=Lists!$A$14,Lists!$A$30,$P3032))</f>
        <v/>
      </c>
      <c r="AW3032" s="73"/>
      <c r="AX3032" s="73"/>
    </row>
    <row r="3033" spans="2:50" x14ac:dyDescent="0.3">
      <c r="B3033" s="137">
        <f t="shared" si="623"/>
        <v>3015</v>
      </c>
      <c r="C3033" s="24"/>
      <c r="D3033" s="24"/>
      <c r="E3033" s="24"/>
      <c r="F3033" s="25"/>
      <c r="G3033" s="24"/>
      <c r="H3033" s="30"/>
      <c r="I3033" s="24"/>
      <c r="J3033" s="50" t="str">
        <f t="shared" si="614"/>
        <v/>
      </c>
      <c r="K3033" s="30"/>
      <c r="L3033" s="236"/>
      <c r="M3033" s="30"/>
      <c r="N3033" s="30"/>
      <c r="O3033" s="46" t="str">
        <f t="shared" si="615"/>
        <v/>
      </c>
      <c r="P3033" s="239" t="str">
        <f t="shared" si="618"/>
        <v/>
      </c>
      <c r="Q3033" s="52" t="str">
        <f t="shared" si="619"/>
        <v/>
      </c>
      <c r="R3033" s="127"/>
      <c r="S3033" s="86"/>
      <c r="T3033" s="127"/>
      <c r="U3033" s="86"/>
      <c r="V3033" s="87">
        <f t="shared" si="611"/>
        <v>0</v>
      </c>
      <c r="W3033" s="130"/>
      <c r="X3033" s="86"/>
      <c r="Y3033" s="86"/>
      <c r="Z3033" s="131"/>
      <c r="AA3033" s="87">
        <f t="shared" si="620"/>
        <v>0</v>
      </c>
      <c r="AB3033" s="127"/>
      <c r="AC3033" s="86"/>
      <c r="AD3033" s="87">
        <f t="shared" si="612"/>
        <v>0</v>
      </c>
      <c r="AE3033" s="127"/>
      <c r="AF3033" s="86"/>
      <c r="AG3033" s="86"/>
      <c r="AH3033" s="131"/>
      <c r="AI3033" s="88">
        <f t="shared" si="613"/>
        <v>0</v>
      </c>
      <c r="AJ3033" s="89" t="str">
        <f>IFERROR(IF(ISNA(MATCH($AV3033,Other_Category_Abbr,0)),INDEX(FGHG_List_Long_GWP,MATCH($AV3033,FGHG_List_Long,0)),INDEX(GWP_Other_Abbr,MATCH($AV3033,Other_Category_Abbr,0)))*SUM(V3033,AA3033,AD3033,AI3033),"")</f>
        <v/>
      </c>
      <c r="AK3033" s="89" t="str">
        <f>IFERROR(IF(ISNA(MATCH($AV3033,Other_Category_Abbr,0)),INDEX(FGHG_List_Long_GWP,MATCH($AV3033,FGHG_List_Long,0)),INDEX(GWP_Other_Abbr,MATCH($AV3033,Other_Category_Abbr,0)))*(T3033*(S3033+U3033)+W3033*(Y3033+X3033)+AD3033+AE3033*(AF3033+AG3033)),"")</f>
        <v/>
      </c>
      <c r="AL3033" s="90" t="str">
        <f t="shared" si="621"/>
        <v/>
      </c>
      <c r="AM3033" s="91" t="str">
        <f t="shared" si="622"/>
        <v/>
      </c>
      <c r="AP3033" s="92" t="b">
        <f t="shared" si="616"/>
        <v>0</v>
      </c>
      <c r="AQ3033" s="92" t="str">
        <f t="shared" si="617"/>
        <v xml:space="preserve"> </v>
      </c>
      <c r="AR3033" s="92" t="str">
        <f>IF(LEN(AQ3033)=1,"",COUNTIF($AQ$19:AQ3033,AQ3033)=1)</f>
        <v/>
      </c>
      <c r="AS3033" s="73"/>
      <c r="AT3033" s="73"/>
      <c r="AU3033" s="73"/>
      <c r="AV3033" s="235" t="str">
        <f>IF($P3033=Lists!$A$13,Lists!$A$29,IF($P3033=Lists!$A$14,Lists!$A$30,$P3033))</f>
        <v/>
      </c>
      <c r="AW3033" s="73"/>
      <c r="AX3033" s="73"/>
    </row>
    <row r="3034" spans="2:50" x14ac:dyDescent="0.3">
      <c r="B3034" s="137">
        <f t="shared" si="623"/>
        <v>3016</v>
      </c>
      <c r="C3034" s="24"/>
      <c r="D3034" s="24"/>
      <c r="E3034" s="24"/>
      <c r="F3034" s="25"/>
      <c r="G3034" s="24"/>
      <c r="H3034" s="30"/>
      <c r="I3034" s="24"/>
      <c r="J3034" s="50" t="str">
        <f t="shared" si="614"/>
        <v/>
      </c>
      <c r="K3034" s="30"/>
      <c r="L3034" s="236"/>
      <c r="M3034" s="30"/>
      <c r="N3034" s="30"/>
      <c r="O3034" s="46" t="str">
        <f t="shared" si="615"/>
        <v/>
      </c>
      <c r="P3034" s="239" t="str">
        <f t="shared" si="618"/>
        <v/>
      </c>
      <c r="Q3034" s="52" t="str">
        <f t="shared" si="619"/>
        <v/>
      </c>
      <c r="R3034" s="127"/>
      <c r="S3034" s="86"/>
      <c r="T3034" s="127"/>
      <c r="U3034" s="86"/>
      <c r="V3034" s="87">
        <f t="shared" si="611"/>
        <v>0</v>
      </c>
      <c r="W3034" s="130"/>
      <c r="X3034" s="86"/>
      <c r="Y3034" s="86"/>
      <c r="Z3034" s="131"/>
      <c r="AA3034" s="87">
        <f t="shared" si="620"/>
        <v>0</v>
      </c>
      <c r="AB3034" s="127"/>
      <c r="AC3034" s="86"/>
      <c r="AD3034" s="87">
        <f t="shared" si="612"/>
        <v>0</v>
      </c>
      <c r="AE3034" s="127"/>
      <c r="AF3034" s="86"/>
      <c r="AG3034" s="86"/>
      <c r="AH3034" s="131"/>
      <c r="AI3034" s="88">
        <f t="shared" si="613"/>
        <v>0</v>
      </c>
      <c r="AJ3034" s="89" t="str">
        <f>IFERROR(IF(ISNA(MATCH($AV3034,Other_Category_Abbr,0)),INDEX(FGHG_List_Long_GWP,MATCH($AV3034,FGHG_List_Long,0)),INDEX(GWP_Other_Abbr,MATCH($AV3034,Other_Category_Abbr,0)))*SUM(V3034,AA3034,AD3034,AI3034),"")</f>
        <v/>
      </c>
      <c r="AK3034" s="89" t="str">
        <f>IFERROR(IF(ISNA(MATCH($AV3034,Other_Category_Abbr,0)),INDEX(FGHG_List_Long_GWP,MATCH($AV3034,FGHG_List_Long,0)),INDEX(GWP_Other_Abbr,MATCH($AV3034,Other_Category_Abbr,0)))*(T3034*(S3034+U3034)+W3034*(Y3034+X3034)+AD3034+AE3034*(AF3034+AG3034)),"")</f>
        <v/>
      </c>
      <c r="AL3034" s="90" t="str">
        <f t="shared" si="621"/>
        <v/>
      </c>
      <c r="AM3034" s="91" t="str">
        <f t="shared" si="622"/>
        <v/>
      </c>
      <c r="AP3034" s="92" t="b">
        <f t="shared" si="616"/>
        <v>0</v>
      </c>
      <c r="AQ3034" s="92" t="str">
        <f t="shared" si="617"/>
        <v xml:space="preserve"> </v>
      </c>
      <c r="AR3034" s="92" t="str">
        <f>IF(LEN(AQ3034)=1,"",COUNTIF($AQ$19:AQ3034,AQ3034)=1)</f>
        <v/>
      </c>
      <c r="AS3034" s="73"/>
      <c r="AT3034" s="73"/>
      <c r="AU3034" s="73"/>
      <c r="AV3034" s="235" t="str">
        <f>IF($P3034=Lists!$A$13,Lists!$A$29,IF($P3034=Lists!$A$14,Lists!$A$30,$P3034))</f>
        <v/>
      </c>
      <c r="AW3034" s="73"/>
      <c r="AX3034" s="73"/>
    </row>
    <row r="3035" spans="2:50" x14ac:dyDescent="0.3">
      <c r="B3035" s="137">
        <f t="shared" si="623"/>
        <v>3017</v>
      </c>
      <c r="C3035" s="24"/>
      <c r="D3035" s="24"/>
      <c r="E3035" s="24"/>
      <c r="F3035" s="25"/>
      <c r="G3035" s="24"/>
      <c r="H3035" s="30"/>
      <c r="I3035" s="24"/>
      <c r="J3035" s="50" t="str">
        <f t="shared" si="614"/>
        <v/>
      </c>
      <c r="K3035" s="30"/>
      <c r="L3035" s="236"/>
      <c r="M3035" s="30"/>
      <c r="N3035" s="30"/>
      <c r="O3035" s="46" t="str">
        <f t="shared" si="615"/>
        <v/>
      </c>
      <c r="P3035" s="239" t="str">
        <f t="shared" si="618"/>
        <v/>
      </c>
      <c r="Q3035" s="52" t="str">
        <f t="shared" si="619"/>
        <v/>
      </c>
      <c r="R3035" s="127"/>
      <c r="S3035" s="86"/>
      <c r="T3035" s="127"/>
      <c r="U3035" s="86"/>
      <c r="V3035" s="87">
        <f t="shared" si="611"/>
        <v>0</v>
      </c>
      <c r="W3035" s="130"/>
      <c r="X3035" s="86"/>
      <c r="Y3035" s="86"/>
      <c r="Z3035" s="131"/>
      <c r="AA3035" s="87">
        <f t="shared" si="620"/>
        <v>0</v>
      </c>
      <c r="AB3035" s="127"/>
      <c r="AC3035" s="86"/>
      <c r="AD3035" s="87">
        <f t="shared" si="612"/>
        <v>0</v>
      </c>
      <c r="AE3035" s="127"/>
      <c r="AF3035" s="86"/>
      <c r="AG3035" s="86"/>
      <c r="AH3035" s="131"/>
      <c r="AI3035" s="88">
        <f t="shared" si="613"/>
        <v>0</v>
      </c>
      <c r="AJ3035" s="89" t="str">
        <f>IFERROR(IF(ISNA(MATCH($AV3035,Other_Category_Abbr,0)),INDEX(FGHG_List_Long_GWP,MATCH($AV3035,FGHG_List_Long,0)),INDEX(GWP_Other_Abbr,MATCH($AV3035,Other_Category_Abbr,0)))*SUM(V3035,AA3035,AD3035,AI3035),"")</f>
        <v/>
      </c>
      <c r="AK3035" s="89" t="str">
        <f>IFERROR(IF(ISNA(MATCH($AV3035,Other_Category_Abbr,0)),INDEX(FGHG_List_Long_GWP,MATCH($AV3035,FGHG_List_Long,0)),INDEX(GWP_Other_Abbr,MATCH($AV3035,Other_Category_Abbr,0)))*(T3035*(S3035+U3035)+W3035*(Y3035+X3035)+AD3035+AE3035*(AF3035+AG3035)),"")</f>
        <v/>
      </c>
      <c r="AL3035" s="90" t="str">
        <f t="shared" si="621"/>
        <v/>
      </c>
      <c r="AM3035" s="91" t="str">
        <f t="shared" si="622"/>
        <v/>
      </c>
      <c r="AP3035" s="92" t="b">
        <f t="shared" si="616"/>
        <v>0</v>
      </c>
      <c r="AQ3035" s="92" t="str">
        <f t="shared" si="617"/>
        <v xml:space="preserve"> </v>
      </c>
      <c r="AR3035" s="92" t="str">
        <f>IF(LEN(AQ3035)=1,"",COUNTIF($AQ$19:AQ3035,AQ3035)=1)</f>
        <v/>
      </c>
      <c r="AS3035" s="73"/>
      <c r="AT3035" s="73"/>
      <c r="AU3035" s="73"/>
      <c r="AV3035" s="235" t="str">
        <f>IF($P3035=Lists!$A$13,Lists!$A$29,IF($P3035=Lists!$A$14,Lists!$A$30,$P3035))</f>
        <v/>
      </c>
      <c r="AW3035" s="73"/>
      <c r="AX3035" s="73"/>
    </row>
    <row r="3036" spans="2:50" x14ac:dyDescent="0.3">
      <c r="B3036" s="137">
        <f t="shared" si="623"/>
        <v>3018</v>
      </c>
      <c r="C3036" s="24"/>
      <c r="D3036" s="24"/>
      <c r="E3036" s="24"/>
      <c r="F3036" s="25"/>
      <c r="G3036" s="24"/>
      <c r="H3036" s="30"/>
      <c r="I3036" s="24"/>
      <c r="J3036" s="50" t="str">
        <f t="shared" si="614"/>
        <v/>
      </c>
      <c r="K3036" s="30"/>
      <c r="L3036" s="236"/>
      <c r="M3036" s="30"/>
      <c r="N3036" s="30"/>
      <c r="O3036" s="46" t="str">
        <f t="shared" si="615"/>
        <v/>
      </c>
      <c r="P3036" s="239" t="str">
        <f t="shared" si="618"/>
        <v/>
      </c>
      <c r="Q3036" s="52" t="str">
        <f t="shared" si="619"/>
        <v/>
      </c>
      <c r="R3036" s="127"/>
      <c r="S3036" s="86"/>
      <c r="T3036" s="127"/>
      <c r="U3036" s="86"/>
      <c r="V3036" s="87">
        <f t="shared" si="611"/>
        <v>0</v>
      </c>
      <c r="W3036" s="130"/>
      <c r="X3036" s="86"/>
      <c r="Y3036" s="86"/>
      <c r="Z3036" s="131"/>
      <c r="AA3036" s="87">
        <f t="shared" si="620"/>
        <v>0</v>
      </c>
      <c r="AB3036" s="127"/>
      <c r="AC3036" s="86"/>
      <c r="AD3036" s="87">
        <f t="shared" si="612"/>
        <v>0</v>
      </c>
      <c r="AE3036" s="127"/>
      <c r="AF3036" s="86"/>
      <c r="AG3036" s="86"/>
      <c r="AH3036" s="131"/>
      <c r="AI3036" s="88">
        <f t="shared" si="613"/>
        <v>0</v>
      </c>
      <c r="AJ3036" s="89" t="str">
        <f>IFERROR(IF(ISNA(MATCH($AV3036,Other_Category_Abbr,0)),INDEX(FGHG_List_Long_GWP,MATCH($AV3036,FGHG_List_Long,0)),INDEX(GWP_Other_Abbr,MATCH($AV3036,Other_Category_Abbr,0)))*SUM(V3036,AA3036,AD3036,AI3036),"")</f>
        <v/>
      </c>
      <c r="AK3036" s="89" t="str">
        <f>IFERROR(IF(ISNA(MATCH($AV3036,Other_Category_Abbr,0)),INDEX(FGHG_List_Long_GWP,MATCH($AV3036,FGHG_List_Long,0)),INDEX(GWP_Other_Abbr,MATCH($AV3036,Other_Category_Abbr,0)))*(T3036*(S3036+U3036)+W3036*(Y3036+X3036)+AD3036+AE3036*(AF3036+AG3036)),"")</f>
        <v/>
      </c>
      <c r="AL3036" s="90" t="str">
        <f t="shared" si="621"/>
        <v/>
      </c>
      <c r="AM3036" s="91" t="str">
        <f t="shared" si="622"/>
        <v/>
      </c>
      <c r="AP3036" s="92" t="b">
        <f t="shared" si="616"/>
        <v>0</v>
      </c>
      <c r="AQ3036" s="92" t="str">
        <f t="shared" si="617"/>
        <v xml:space="preserve"> </v>
      </c>
      <c r="AR3036" s="92" t="str">
        <f>IF(LEN(AQ3036)=1,"",COUNTIF($AQ$19:AQ3036,AQ3036)=1)</f>
        <v/>
      </c>
      <c r="AS3036" s="73"/>
      <c r="AT3036" s="73"/>
      <c r="AU3036" s="73"/>
      <c r="AV3036" s="235" t="str">
        <f>IF($P3036=Lists!$A$13,Lists!$A$29,IF($P3036=Lists!$A$14,Lists!$A$30,$P3036))</f>
        <v/>
      </c>
      <c r="AW3036" s="73"/>
      <c r="AX3036" s="73"/>
    </row>
    <row r="3037" spans="2:50" x14ac:dyDescent="0.3">
      <c r="B3037" s="137">
        <f t="shared" si="623"/>
        <v>3019</v>
      </c>
      <c r="C3037" s="24"/>
      <c r="D3037" s="24"/>
      <c r="E3037" s="24"/>
      <c r="F3037" s="25"/>
      <c r="G3037" s="24"/>
      <c r="H3037" s="30"/>
      <c r="I3037" s="24"/>
      <c r="J3037" s="50" t="str">
        <f t="shared" si="614"/>
        <v/>
      </c>
      <c r="K3037" s="30"/>
      <c r="L3037" s="236"/>
      <c r="M3037" s="30"/>
      <c r="N3037" s="30"/>
      <c r="O3037" s="46" t="str">
        <f t="shared" si="615"/>
        <v/>
      </c>
      <c r="P3037" s="239" t="str">
        <f t="shared" si="618"/>
        <v/>
      </c>
      <c r="Q3037" s="52" t="str">
        <f t="shared" si="619"/>
        <v/>
      </c>
      <c r="R3037" s="127"/>
      <c r="S3037" s="86"/>
      <c r="T3037" s="127"/>
      <c r="U3037" s="86"/>
      <c r="V3037" s="87">
        <f t="shared" si="611"/>
        <v>0</v>
      </c>
      <c r="W3037" s="130"/>
      <c r="X3037" s="86"/>
      <c r="Y3037" s="86"/>
      <c r="Z3037" s="131"/>
      <c r="AA3037" s="87">
        <f t="shared" si="620"/>
        <v>0</v>
      </c>
      <c r="AB3037" s="127"/>
      <c r="AC3037" s="86"/>
      <c r="AD3037" s="87">
        <f t="shared" si="612"/>
        <v>0</v>
      </c>
      <c r="AE3037" s="127"/>
      <c r="AF3037" s="86"/>
      <c r="AG3037" s="86"/>
      <c r="AH3037" s="131"/>
      <c r="AI3037" s="88">
        <f t="shared" si="613"/>
        <v>0</v>
      </c>
      <c r="AJ3037" s="89" t="str">
        <f>IFERROR(IF(ISNA(MATCH($AV3037,Other_Category_Abbr,0)),INDEX(FGHG_List_Long_GWP,MATCH($AV3037,FGHG_List_Long,0)),INDEX(GWP_Other_Abbr,MATCH($AV3037,Other_Category_Abbr,0)))*SUM(V3037,AA3037,AD3037,AI3037),"")</f>
        <v/>
      </c>
      <c r="AK3037" s="89" t="str">
        <f>IFERROR(IF(ISNA(MATCH($AV3037,Other_Category_Abbr,0)),INDEX(FGHG_List_Long_GWP,MATCH($AV3037,FGHG_List_Long,0)),INDEX(GWP_Other_Abbr,MATCH($AV3037,Other_Category_Abbr,0)))*(T3037*(S3037+U3037)+W3037*(Y3037+X3037)+AD3037+AE3037*(AF3037+AG3037)),"")</f>
        <v/>
      </c>
      <c r="AL3037" s="90" t="str">
        <f t="shared" si="621"/>
        <v/>
      </c>
      <c r="AM3037" s="91" t="str">
        <f t="shared" si="622"/>
        <v/>
      </c>
      <c r="AP3037" s="92" t="b">
        <f t="shared" si="616"/>
        <v>0</v>
      </c>
      <c r="AQ3037" s="92" t="str">
        <f t="shared" si="617"/>
        <v xml:space="preserve"> </v>
      </c>
      <c r="AR3037" s="92" t="str">
        <f>IF(LEN(AQ3037)=1,"",COUNTIF($AQ$19:AQ3037,AQ3037)=1)</f>
        <v/>
      </c>
      <c r="AS3037" s="73"/>
      <c r="AT3037" s="73"/>
      <c r="AU3037" s="73"/>
      <c r="AV3037" s="235" t="str">
        <f>IF($P3037=Lists!$A$13,Lists!$A$29,IF($P3037=Lists!$A$14,Lists!$A$30,$P3037))</f>
        <v/>
      </c>
      <c r="AW3037" s="73"/>
      <c r="AX3037" s="73"/>
    </row>
    <row r="3038" spans="2:50" x14ac:dyDescent="0.3">
      <c r="B3038" s="137">
        <f t="shared" si="623"/>
        <v>3020</v>
      </c>
      <c r="C3038" s="24"/>
      <c r="D3038" s="24"/>
      <c r="E3038" s="24"/>
      <c r="F3038" s="25"/>
      <c r="G3038" s="24"/>
      <c r="H3038" s="30"/>
      <c r="I3038" s="24"/>
      <c r="J3038" s="50" t="str">
        <f t="shared" si="614"/>
        <v/>
      </c>
      <c r="K3038" s="30"/>
      <c r="L3038" s="236"/>
      <c r="M3038" s="30"/>
      <c r="N3038" s="30"/>
      <c r="O3038" s="46" t="str">
        <f t="shared" si="615"/>
        <v/>
      </c>
      <c r="P3038" s="239" t="str">
        <f t="shared" si="618"/>
        <v/>
      </c>
      <c r="Q3038" s="52" t="str">
        <f t="shared" si="619"/>
        <v/>
      </c>
      <c r="R3038" s="127"/>
      <c r="S3038" s="86"/>
      <c r="T3038" s="127"/>
      <c r="U3038" s="86"/>
      <c r="V3038" s="87">
        <f t="shared" si="611"/>
        <v>0</v>
      </c>
      <c r="W3038" s="130"/>
      <c r="X3038" s="86"/>
      <c r="Y3038" s="86"/>
      <c r="Z3038" s="131"/>
      <c r="AA3038" s="87">
        <f t="shared" si="620"/>
        <v>0</v>
      </c>
      <c r="AB3038" s="127"/>
      <c r="AC3038" s="86"/>
      <c r="AD3038" s="87">
        <f t="shared" si="612"/>
        <v>0</v>
      </c>
      <c r="AE3038" s="127"/>
      <c r="AF3038" s="86"/>
      <c r="AG3038" s="86"/>
      <c r="AH3038" s="131"/>
      <c r="AI3038" s="88">
        <f t="shared" si="613"/>
        <v>0</v>
      </c>
      <c r="AJ3038" s="89" t="str">
        <f>IFERROR(IF(ISNA(MATCH($AV3038,Other_Category_Abbr,0)),INDEX(FGHG_List_Long_GWP,MATCH($AV3038,FGHG_List_Long,0)),INDEX(GWP_Other_Abbr,MATCH($AV3038,Other_Category_Abbr,0)))*SUM(V3038,AA3038,AD3038,AI3038),"")</f>
        <v/>
      </c>
      <c r="AK3038" s="89" t="str">
        <f>IFERROR(IF(ISNA(MATCH($AV3038,Other_Category_Abbr,0)),INDEX(FGHG_List_Long_GWP,MATCH($AV3038,FGHG_List_Long,0)),INDEX(GWP_Other_Abbr,MATCH($AV3038,Other_Category_Abbr,0)))*(T3038*(S3038+U3038)+W3038*(Y3038+X3038)+AD3038+AE3038*(AF3038+AG3038)),"")</f>
        <v/>
      </c>
      <c r="AL3038" s="90" t="str">
        <f t="shared" si="621"/>
        <v/>
      </c>
      <c r="AM3038" s="91" t="str">
        <f t="shared" si="622"/>
        <v/>
      </c>
      <c r="AP3038" s="92" t="b">
        <f t="shared" si="616"/>
        <v>0</v>
      </c>
      <c r="AQ3038" s="92" t="str">
        <f t="shared" si="617"/>
        <v xml:space="preserve"> </v>
      </c>
      <c r="AR3038" s="92" t="str">
        <f>IF(LEN(AQ3038)=1,"",COUNTIF($AQ$19:AQ3038,AQ3038)=1)</f>
        <v/>
      </c>
      <c r="AS3038" s="73"/>
      <c r="AT3038" s="73"/>
      <c r="AU3038" s="73"/>
      <c r="AV3038" s="235" t="str">
        <f>IF($P3038=Lists!$A$13,Lists!$A$29,IF($P3038=Lists!$A$14,Lists!$A$30,$P3038))</f>
        <v/>
      </c>
      <c r="AW3038" s="73"/>
      <c r="AX3038" s="73"/>
    </row>
    <row r="3039" spans="2:50" x14ac:dyDescent="0.3">
      <c r="B3039" s="137">
        <f t="shared" si="623"/>
        <v>3021</v>
      </c>
      <c r="C3039" s="24"/>
      <c r="D3039" s="24"/>
      <c r="E3039" s="24"/>
      <c r="F3039" s="25"/>
      <c r="G3039" s="24"/>
      <c r="H3039" s="30"/>
      <c r="I3039" s="24"/>
      <c r="J3039" s="50" t="str">
        <f t="shared" si="614"/>
        <v/>
      </c>
      <c r="K3039" s="30"/>
      <c r="L3039" s="236"/>
      <c r="M3039" s="30"/>
      <c r="N3039" s="30"/>
      <c r="O3039" s="46" t="str">
        <f t="shared" si="615"/>
        <v/>
      </c>
      <c r="P3039" s="239" t="str">
        <f t="shared" si="618"/>
        <v/>
      </c>
      <c r="Q3039" s="52" t="str">
        <f t="shared" si="619"/>
        <v/>
      </c>
      <c r="R3039" s="127"/>
      <c r="S3039" s="86"/>
      <c r="T3039" s="127"/>
      <c r="U3039" s="86"/>
      <c r="V3039" s="87">
        <f t="shared" si="611"/>
        <v>0</v>
      </c>
      <c r="W3039" s="130"/>
      <c r="X3039" s="86"/>
      <c r="Y3039" s="86"/>
      <c r="Z3039" s="131"/>
      <c r="AA3039" s="87">
        <f t="shared" si="620"/>
        <v>0</v>
      </c>
      <c r="AB3039" s="127"/>
      <c r="AC3039" s="86"/>
      <c r="AD3039" s="87">
        <f t="shared" si="612"/>
        <v>0</v>
      </c>
      <c r="AE3039" s="127"/>
      <c r="AF3039" s="86"/>
      <c r="AG3039" s="86"/>
      <c r="AH3039" s="131"/>
      <c r="AI3039" s="88">
        <f t="shared" si="613"/>
        <v>0</v>
      </c>
      <c r="AJ3039" s="89" t="str">
        <f>IFERROR(IF(ISNA(MATCH($AV3039,Other_Category_Abbr,0)),INDEX(FGHG_List_Long_GWP,MATCH($AV3039,FGHG_List_Long,0)),INDEX(GWP_Other_Abbr,MATCH($AV3039,Other_Category_Abbr,0)))*SUM(V3039,AA3039,AD3039,AI3039),"")</f>
        <v/>
      </c>
      <c r="AK3039" s="89" t="str">
        <f>IFERROR(IF(ISNA(MATCH($AV3039,Other_Category_Abbr,0)),INDEX(FGHG_List_Long_GWP,MATCH($AV3039,FGHG_List_Long,0)),INDEX(GWP_Other_Abbr,MATCH($AV3039,Other_Category_Abbr,0)))*(T3039*(S3039+U3039)+W3039*(Y3039+X3039)+AD3039+AE3039*(AF3039+AG3039)),"")</f>
        <v/>
      </c>
      <c r="AL3039" s="90" t="str">
        <f t="shared" si="621"/>
        <v/>
      </c>
      <c r="AM3039" s="91" t="str">
        <f t="shared" si="622"/>
        <v/>
      </c>
      <c r="AP3039" s="92" t="b">
        <f t="shared" si="616"/>
        <v>0</v>
      </c>
      <c r="AQ3039" s="92" t="str">
        <f t="shared" si="617"/>
        <v xml:space="preserve"> </v>
      </c>
      <c r="AR3039" s="92" t="str">
        <f>IF(LEN(AQ3039)=1,"",COUNTIF($AQ$19:AQ3039,AQ3039)=1)</f>
        <v/>
      </c>
      <c r="AS3039" s="73"/>
      <c r="AT3039" s="73"/>
      <c r="AU3039" s="73"/>
      <c r="AV3039" s="235" t="str">
        <f>IF($P3039=Lists!$A$13,Lists!$A$29,IF($P3039=Lists!$A$14,Lists!$A$30,$P3039))</f>
        <v/>
      </c>
      <c r="AW3039" s="73"/>
      <c r="AX3039" s="73"/>
    </row>
    <row r="3040" spans="2:50" x14ac:dyDescent="0.3">
      <c r="B3040" s="137">
        <f t="shared" si="623"/>
        <v>3022</v>
      </c>
      <c r="C3040" s="24"/>
      <c r="D3040" s="24"/>
      <c r="E3040" s="24"/>
      <c r="F3040" s="25"/>
      <c r="G3040" s="24"/>
      <c r="H3040" s="30"/>
      <c r="I3040" s="24"/>
      <c r="J3040" s="50" t="str">
        <f t="shared" si="614"/>
        <v/>
      </c>
      <c r="K3040" s="30"/>
      <c r="L3040" s="236"/>
      <c r="M3040" s="30"/>
      <c r="N3040" s="30"/>
      <c r="O3040" s="46" t="str">
        <f t="shared" si="615"/>
        <v/>
      </c>
      <c r="P3040" s="239" t="str">
        <f t="shared" si="618"/>
        <v/>
      </c>
      <c r="Q3040" s="52" t="str">
        <f t="shared" si="619"/>
        <v/>
      </c>
      <c r="R3040" s="127"/>
      <c r="S3040" s="86"/>
      <c r="T3040" s="127"/>
      <c r="U3040" s="86"/>
      <c r="V3040" s="87">
        <f t="shared" si="611"/>
        <v>0</v>
      </c>
      <c r="W3040" s="130"/>
      <c r="X3040" s="86"/>
      <c r="Y3040" s="86"/>
      <c r="Z3040" s="131"/>
      <c r="AA3040" s="87">
        <f t="shared" si="620"/>
        <v>0</v>
      </c>
      <c r="AB3040" s="127"/>
      <c r="AC3040" s="86"/>
      <c r="AD3040" s="87">
        <f t="shared" si="612"/>
        <v>0</v>
      </c>
      <c r="AE3040" s="127"/>
      <c r="AF3040" s="86"/>
      <c r="AG3040" s="86"/>
      <c r="AH3040" s="131"/>
      <c r="AI3040" s="88">
        <f t="shared" si="613"/>
        <v>0</v>
      </c>
      <c r="AJ3040" s="89" t="str">
        <f>IFERROR(IF(ISNA(MATCH($AV3040,Other_Category_Abbr,0)),INDEX(FGHG_List_Long_GWP,MATCH($AV3040,FGHG_List_Long,0)),INDEX(GWP_Other_Abbr,MATCH($AV3040,Other_Category_Abbr,0)))*SUM(V3040,AA3040,AD3040,AI3040),"")</f>
        <v/>
      </c>
      <c r="AK3040" s="89" t="str">
        <f>IFERROR(IF(ISNA(MATCH($AV3040,Other_Category_Abbr,0)),INDEX(FGHG_List_Long_GWP,MATCH($AV3040,FGHG_List_Long,0)),INDEX(GWP_Other_Abbr,MATCH($AV3040,Other_Category_Abbr,0)))*(T3040*(S3040+U3040)+W3040*(Y3040+X3040)+AD3040+AE3040*(AF3040+AG3040)),"")</f>
        <v/>
      </c>
      <c r="AL3040" s="90" t="str">
        <f t="shared" si="621"/>
        <v/>
      </c>
      <c r="AM3040" s="91" t="str">
        <f t="shared" si="622"/>
        <v/>
      </c>
      <c r="AP3040" s="92" t="b">
        <f t="shared" si="616"/>
        <v>0</v>
      </c>
      <c r="AQ3040" s="92" t="str">
        <f t="shared" si="617"/>
        <v xml:space="preserve"> </v>
      </c>
      <c r="AR3040" s="92" t="str">
        <f>IF(LEN(AQ3040)=1,"",COUNTIF($AQ$19:AQ3040,AQ3040)=1)</f>
        <v/>
      </c>
      <c r="AS3040" s="73"/>
      <c r="AT3040" s="73"/>
      <c r="AU3040" s="73"/>
      <c r="AV3040" s="235" t="str">
        <f>IF($P3040=Lists!$A$13,Lists!$A$29,IF($P3040=Lists!$A$14,Lists!$A$30,$P3040))</f>
        <v/>
      </c>
      <c r="AW3040" s="73"/>
      <c r="AX3040" s="73"/>
    </row>
    <row r="3041" spans="2:50" x14ac:dyDescent="0.3">
      <c r="B3041" s="137">
        <f t="shared" si="623"/>
        <v>3023</v>
      </c>
      <c r="C3041" s="24"/>
      <c r="D3041" s="24"/>
      <c r="E3041" s="24"/>
      <c r="F3041" s="25"/>
      <c r="G3041" s="24"/>
      <c r="H3041" s="30"/>
      <c r="I3041" s="24"/>
      <c r="J3041" s="50" t="str">
        <f t="shared" si="614"/>
        <v/>
      </c>
      <c r="K3041" s="30"/>
      <c r="L3041" s="236"/>
      <c r="M3041" s="30"/>
      <c r="N3041" s="30"/>
      <c r="O3041" s="46" t="str">
        <f t="shared" si="615"/>
        <v/>
      </c>
      <c r="P3041" s="239" t="str">
        <f t="shared" si="618"/>
        <v/>
      </c>
      <c r="Q3041" s="52" t="str">
        <f t="shared" si="619"/>
        <v/>
      </c>
      <c r="R3041" s="127"/>
      <c r="S3041" s="86"/>
      <c r="T3041" s="127"/>
      <c r="U3041" s="86"/>
      <c r="V3041" s="87">
        <f t="shared" si="611"/>
        <v>0</v>
      </c>
      <c r="W3041" s="130"/>
      <c r="X3041" s="86"/>
      <c r="Y3041" s="86"/>
      <c r="Z3041" s="131"/>
      <c r="AA3041" s="87">
        <f t="shared" si="620"/>
        <v>0</v>
      </c>
      <c r="AB3041" s="127"/>
      <c r="AC3041" s="86"/>
      <c r="AD3041" s="87">
        <f t="shared" si="612"/>
        <v>0</v>
      </c>
      <c r="AE3041" s="127"/>
      <c r="AF3041" s="86"/>
      <c r="AG3041" s="86"/>
      <c r="AH3041" s="131"/>
      <c r="AI3041" s="88">
        <f t="shared" si="613"/>
        <v>0</v>
      </c>
      <c r="AJ3041" s="89" t="str">
        <f>IFERROR(IF(ISNA(MATCH($AV3041,Other_Category_Abbr,0)),INDEX(FGHG_List_Long_GWP,MATCH($AV3041,FGHG_List_Long,0)),INDEX(GWP_Other_Abbr,MATCH($AV3041,Other_Category_Abbr,0)))*SUM(V3041,AA3041,AD3041,AI3041),"")</f>
        <v/>
      </c>
      <c r="AK3041" s="89" t="str">
        <f>IFERROR(IF(ISNA(MATCH($AV3041,Other_Category_Abbr,0)),INDEX(FGHG_List_Long_GWP,MATCH($AV3041,FGHG_List_Long,0)),INDEX(GWP_Other_Abbr,MATCH($AV3041,Other_Category_Abbr,0)))*(T3041*(S3041+U3041)+W3041*(Y3041+X3041)+AD3041+AE3041*(AF3041+AG3041)),"")</f>
        <v/>
      </c>
      <c r="AL3041" s="90" t="str">
        <f t="shared" si="621"/>
        <v/>
      </c>
      <c r="AM3041" s="91" t="str">
        <f t="shared" si="622"/>
        <v/>
      </c>
      <c r="AP3041" s="92" t="b">
        <f t="shared" si="616"/>
        <v>0</v>
      </c>
      <c r="AQ3041" s="92" t="str">
        <f t="shared" si="617"/>
        <v xml:space="preserve"> </v>
      </c>
      <c r="AR3041" s="92" t="str">
        <f>IF(LEN(AQ3041)=1,"",COUNTIF($AQ$19:AQ3041,AQ3041)=1)</f>
        <v/>
      </c>
      <c r="AS3041" s="73"/>
      <c r="AT3041" s="73"/>
      <c r="AU3041" s="73"/>
      <c r="AV3041" s="235" t="str">
        <f>IF($P3041=Lists!$A$13,Lists!$A$29,IF($P3041=Lists!$A$14,Lists!$A$30,$P3041))</f>
        <v/>
      </c>
      <c r="AW3041" s="73"/>
      <c r="AX3041" s="73"/>
    </row>
    <row r="3042" spans="2:50" x14ac:dyDescent="0.3">
      <c r="B3042" s="137">
        <f t="shared" si="623"/>
        <v>3024</v>
      </c>
      <c r="C3042" s="24"/>
      <c r="D3042" s="24"/>
      <c r="E3042" s="24"/>
      <c r="F3042" s="25"/>
      <c r="G3042" s="24"/>
      <c r="H3042" s="30"/>
      <c r="I3042" s="24"/>
      <c r="J3042" s="50" t="str">
        <f t="shared" si="614"/>
        <v/>
      </c>
      <c r="K3042" s="30"/>
      <c r="L3042" s="236"/>
      <c r="M3042" s="30"/>
      <c r="N3042" s="30"/>
      <c r="O3042" s="46" t="str">
        <f t="shared" si="615"/>
        <v/>
      </c>
      <c r="P3042" s="239" t="str">
        <f t="shared" si="618"/>
        <v/>
      </c>
      <c r="Q3042" s="52" t="str">
        <f t="shared" si="619"/>
        <v/>
      </c>
      <c r="R3042" s="127"/>
      <c r="S3042" s="86"/>
      <c r="T3042" s="127"/>
      <c r="U3042" s="86"/>
      <c r="V3042" s="87">
        <f t="shared" si="611"/>
        <v>0</v>
      </c>
      <c r="W3042" s="130"/>
      <c r="X3042" s="86"/>
      <c r="Y3042" s="86"/>
      <c r="Z3042" s="131"/>
      <c r="AA3042" s="87">
        <f t="shared" si="620"/>
        <v>0</v>
      </c>
      <c r="AB3042" s="127"/>
      <c r="AC3042" s="86"/>
      <c r="AD3042" s="87">
        <f t="shared" si="612"/>
        <v>0</v>
      </c>
      <c r="AE3042" s="127"/>
      <c r="AF3042" s="86"/>
      <c r="AG3042" s="86"/>
      <c r="AH3042" s="131"/>
      <c r="AI3042" s="88">
        <f t="shared" si="613"/>
        <v>0</v>
      </c>
      <c r="AJ3042" s="89" t="str">
        <f>IFERROR(IF(ISNA(MATCH($AV3042,Other_Category_Abbr,0)),INDEX(FGHG_List_Long_GWP,MATCH($AV3042,FGHG_List_Long,0)),INDEX(GWP_Other_Abbr,MATCH($AV3042,Other_Category_Abbr,0)))*SUM(V3042,AA3042,AD3042,AI3042),"")</f>
        <v/>
      </c>
      <c r="AK3042" s="89" t="str">
        <f>IFERROR(IF(ISNA(MATCH($AV3042,Other_Category_Abbr,0)),INDEX(FGHG_List_Long_GWP,MATCH($AV3042,FGHG_List_Long,0)),INDEX(GWP_Other_Abbr,MATCH($AV3042,Other_Category_Abbr,0)))*(T3042*(S3042+U3042)+W3042*(Y3042+X3042)+AD3042+AE3042*(AF3042+AG3042)),"")</f>
        <v/>
      </c>
      <c r="AL3042" s="90" t="str">
        <f t="shared" si="621"/>
        <v/>
      </c>
      <c r="AM3042" s="91" t="str">
        <f t="shared" si="622"/>
        <v/>
      </c>
      <c r="AP3042" s="92" t="b">
        <f t="shared" si="616"/>
        <v>0</v>
      </c>
      <c r="AQ3042" s="92" t="str">
        <f t="shared" si="617"/>
        <v xml:space="preserve"> </v>
      </c>
      <c r="AR3042" s="92" t="str">
        <f>IF(LEN(AQ3042)=1,"",COUNTIF($AQ$19:AQ3042,AQ3042)=1)</f>
        <v/>
      </c>
      <c r="AS3042" s="73"/>
      <c r="AT3042" s="73"/>
      <c r="AU3042" s="73"/>
      <c r="AV3042" s="235" t="str">
        <f>IF($P3042=Lists!$A$13,Lists!$A$29,IF($P3042=Lists!$A$14,Lists!$A$30,$P3042))</f>
        <v/>
      </c>
      <c r="AW3042" s="73"/>
      <c r="AX3042" s="73"/>
    </row>
    <row r="3043" spans="2:50" x14ac:dyDescent="0.3">
      <c r="B3043" s="137">
        <f t="shared" si="623"/>
        <v>3025</v>
      </c>
      <c r="C3043" s="24"/>
      <c r="D3043" s="24"/>
      <c r="E3043" s="24"/>
      <c r="F3043" s="25"/>
      <c r="G3043" s="24"/>
      <c r="H3043" s="30"/>
      <c r="I3043" s="24"/>
      <c r="J3043" s="50" t="str">
        <f t="shared" si="614"/>
        <v/>
      </c>
      <c r="K3043" s="30"/>
      <c r="L3043" s="236"/>
      <c r="M3043" s="30"/>
      <c r="N3043" s="30"/>
      <c r="O3043" s="46" t="str">
        <f t="shared" si="615"/>
        <v/>
      </c>
      <c r="P3043" s="239" t="str">
        <f t="shared" si="618"/>
        <v/>
      </c>
      <c r="Q3043" s="52" t="str">
        <f t="shared" si="619"/>
        <v/>
      </c>
      <c r="R3043" s="127"/>
      <c r="S3043" s="86"/>
      <c r="T3043" s="127"/>
      <c r="U3043" s="86"/>
      <c r="V3043" s="87">
        <f t="shared" si="611"/>
        <v>0</v>
      </c>
      <c r="W3043" s="130"/>
      <c r="X3043" s="86"/>
      <c r="Y3043" s="86"/>
      <c r="Z3043" s="131"/>
      <c r="AA3043" s="87">
        <f t="shared" si="620"/>
        <v>0</v>
      </c>
      <c r="AB3043" s="127"/>
      <c r="AC3043" s="86"/>
      <c r="AD3043" s="87">
        <f t="shared" si="612"/>
        <v>0</v>
      </c>
      <c r="AE3043" s="127"/>
      <c r="AF3043" s="86"/>
      <c r="AG3043" s="86"/>
      <c r="AH3043" s="131"/>
      <c r="AI3043" s="88">
        <f t="shared" si="613"/>
        <v>0</v>
      </c>
      <c r="AJ3043" s="89" t="str">
        <f>IFERROR(IF(ISNA(MATCH($AV3043,Other_Category_Abbr,0)),INDEX(FGHG_List_Long_GWP,MATCH($AV3043,FGHG_List_Long,0)),INDEX(GWP_Other_Abbr,MATCH($AV3043,Other_Category_Abbr,0)))*SUM(V3043,AA3043,AD3043,AI3043),"")</f>
        <v/>
      </c>
      <c r="AK3043" s="89" t="str">
        <f>IFERROR(IF(ISNA(MATCH($AV3043,Other_Category_Abbr,0)),INDEX(FGHG_List_Long_GWP,MATCH($AV3043,FGHG_List_Long,0)),INDEX(GWP_Other_Abbr,MATCH($AV3043,Other_Category_Abbr,0)))*(T3043*(S3043+U3043)+W3043*(Y3043+X3043)+AD3043+AE3043*(AF3043+AG3043)),"")</f>
        <v/>
      </c>
      <c r="AL3043" s="90" t="str">
        <f t="shared" si="621"/>
        <v/>
      </c>
      <c r="AM3043" s="91" t="str">
        <f t="shared" si="622"/>
        <v/>
      </c>
      <c r="AP3043" s="92" t="b">
        <f t="shared" si="616"/>
        <v>0</v>
      </c>
      <c r="AQ3043" s="92" t="str">
        <f t="shared" si="617"/>
        <v xml:space="preserve"> </v>
      </c>
      <c r="AR3043" s="92" t="str">
        <f>IF(LEN(AQ3043)=1,"",COUNTIF($AQ$19:AQ3043,AQ3043)=1)</f>
        <v/>
      </c>
      <c r="AS3043" s="73"/>
      <c r="AT3043" s="73"/>
      <c r="AU3043" s="73"/>
      <c r="AV3043" s="235" t="str">
        <f>IF($P3043=Lists!$A$13,Lists!$A$29,IF($P3043=Lists!$A$14,Lists!$A$30,$P3043))</f>
        <v/>
      </c>
      <c r="AW3043" s="73"/>
      <c r="AX3043" s="73"/>
    </row>
    <row r="3044" spans="2:50" x14ac:dyDescent="0.3">
      <c r="B3044" s="137">
        <f t="shared" si="623"/>
        <v>3026</v>
      </c>
      <c r="C3044" s="24"/>
      <c r="D3044" s="24"/>
      <c r="E3044" s="24"/>
      <c r="F3044" s="25"/>
      <c r="G3044" s="24"/>
      <c r="H3044" s="30"/>
      <c r="I3044" s="24"/>
      <c r="J3044" s="50" t="str">
        <f t="shared" si="614"/>
        <v/>
      </c>
      <c r="K3044" s="30"/>
      <c r="L3044" s="236"/>
      <c r="M3044" s="30"/>
      <c r="N3044" s="30"/>
      <c r="O3044" s="46" t="str">
        <f t="shared" si="615"/>
        <v/>
      </c>
      <c r="P3044" s="239" t="str">
        <f t="shared" si="618"/>
        <v/>
      </c>
      <c r="Q3044" s="52" t="str">
        <f t="shared" si="619"/>
        <v/>
      </c>
      <c r="R3044" s="127"/>
      <c r="S3044" s="86"/>
      <c r="T3044" s="127"/>
      <c r="U3044" s="86"/>
      <c r="V3044" s="87">
        <f t="shared" si="611"/>
        <v>0</v>
      </c>
      <c r="W3044" s="130"/>
      <c r="X3044" s="86"/>
      <c r="Y3044" s="86"/>
      <c r="Z3044" s="131"/>
      <c r="AA3044" s="87">
        <f t="shared" si="620"/>
        <v>0</v>
      </c>
      <c r="AB3044" s="127"/>
      <c r="AC3044" s="86"/>
      <c r="AD3044" s="87">
        <f t="shared" si="612"/>
        <v>0</v>
      </c>
      <c r="AE3044" s="127"/>
      <c r="AF3044" s="86"/>
      <c r="AG3044" s="86"/>
      <c r="AH3044" s="131"/>
      <c r="AI3044" s="88">
        <f t="shared" si="613"/>
        <v>0</v>
      </c>
      <c r="AJ3044" s="89" t="str">
        <f>IFERROR(IF(ISNA(MATCH($AV3044,Other_Category_Abbr,0)),INDEX(FGHG_List_Long_GWP,MATCH($AV3044,FGHG_List_Long,0)),INDEX(GWP_Other_Abbr,MATCH($AV3044,Other_Category_Abbr,0)))*SUM(V3044,AA3044,AD3044,AI3044),"")</f>
        <v/>
      </c>
      <c r="AK3044" s="89" t="str">
        <f>IFERROR(IF(ISNA(MATCH($AV3044,Other_Category_Abbr,0)),INDEX(FGHG_List_Long_GWP,MATCH($AV3044,FGHG_List_Long,0)),INDEX(GWP_Other_Abbr,MATCH($AV3044,Other_Category_Abbr,0)))*(T3044*(S3044+U3044)+W3044*(Y3044+X3044)+AD3044+AE3044*(AF3044+AG3044)),"")</f>
        <v/>
      </c>
      <c r="AL3044" s="90" t="str">
        <f t="shared" si="621"/>
        <v/>
      </c>
      <c r="AM3044" s="91" t="str">
        <f t="shared" si="622"/>
        <v/>
      </c>
      <c r="AP3044" s="92" t="b">
        <f t="shared" si="616"/>
        <v>0</v>
      </c>
      <c r="AQ3044" s="92" t="str">
        <f t="shared" si="617"/>
        <v xml:space="preserve"> </v>
      </c>
      <c r="AR3044" s="92" t="str">
        <f>IF(LEN(AQ3044)=1,"",COUNTIF($AQ$19:AQ3044,AQ3044)=1)</f>
        <v/>
      </c>
      <c r="AS3044" s="73"/>
      <c r="AT3044" s="73"/>
      <c r="AU3044" s="73"/>
      <c r="AV3044" s="235" t="str">
        <f>IF($P3044=Lists!$A$13,Lists!$A$29,IF($P3044=Lists!$A$14,Lists!$A$30,$P3044))</f>
        <v/>
      </c>
      <c r="AW3044" s="73"/>
      <c r="AX3044" s="73"/>
    </row>
    <row r="3045" spans="2:50" x14ac:dyDescent="0.3">
      <c r="B3045" s="137">
        <f t="shared" si="623"/>
        <v>3027</v>
      </c>
      <c r="C3045" s="24"/>
      <c r="D3045" s="24"/>
      <c r="E3045" s="24"/>
      <c r="F3045" s="25"/>
      <c r="G3045" s="24"/>
      <c r="H3045" s="30"/>
      <c r="I3045" s="24"/>
      <c r="J3045" s="50" t="str">
        <f t="shared" si="614"/>
        <v/>
      </c>
      <c r="K3045" s="30"/>
      <c r="L3045" s="236"/>
      <c r="M3045" s="30"/>
      <c r="N3045" s="30"/>
      <c r="O3045" s="46" t="str">
        <f t="shared" si="615"/>
        <v/>
      </c>
      <c r="P3045" s="239" t="str">
        <f t="shared" si="618"/>
        <v/>
      </c>
      <c r="Q3045" s="52" t="str">
        <f t="shared" si="619"/>
        <v/>
      </c>
      <c r="R3045" s="127"/>
      <c r="S3045" s="86"/>
      <c r="T3045" s="127"/>
      <c r="U3045" s="86"/>
      <c r="V3045" s="87">
        <f t="shared" si="611"/>
        <v>0</v>
      </c>
      <c r="W3045" s="130"/>
      <c r="X3045" s="86"/>
      <c r="Y3045" s="86"/>
      <c r="Z3045" s="131"/>
      <c r="AA3045" s="87">
        <f t="shared" si="620"/>
        <v>0</v>
      </c>
      <c r="AB3045" s="127"/>
      <c r="AC3045" s="86"/>
      <c r="AD3045" s="87">
        <f t="shared" si="612"/>
        <v>0</v>
      </c>
      <c r="AE3045" s="127"/>
      <c r="AF3045" s="86"/>
      <c r="AG3045" s="86"/>
      <c r="AH3045" s="131"/>
      <c r="AI3045" s="88">
        <f t="shared" si="613"/>
        <v>0</v>
      </c>
      <c r="AJ3045" s="89" t="str">
        <f>IFERROR(IF(ISNA(MATCH($AV3045,Other_Category_Abbr,0)),INDEX(FGHG_List_Long_GWP,MATCH($AV3045,FGHG_List_Long,0)),INDEX(GWP_Other_Abbr,MATCH($AV3045,Other_Category_Abbr,0)))*SUM(V3045,AA3045,AD3045,AI3045),"")</f>
        <v/>
      </c>
      <c r="AK3045" s="89" t="str">
        <f>IFERROR(IF(ISNA(MATCH($AV3045,Other_Category_Abbr,0)),INDEX(FGHG_List_Long_GWP,MATCH($AV3045,FGHG_List_Long,0)),INDEX(GWP_Other_Abbr,MATCH($AV3045,Other_Category_Abbr,0)))*(T3045*(S3045+U3045)+W3045*(Y3045+X3045)+AD3045+AE3045*(AF3045+AG3045)),"")</f>
        <v/>
      </c>
      <c r="AL3045" s="90" t="str">
        <f t="shared" si="621"/>
        <v/>
      </c>
      <c r="AM3045" s="91" t="str">
        <f t="shared" si="622"/>
        <v/>
      </c>
      <c r="AP3045" s="92" t="b">
        <f t="shared" si="616"/>
        <v>0</v>
      </c>
      <c r="AQ3045" s="92" t="str">
        <f t="shared" si="617"/>
        <v xml:space="preserve"> </v>
      </c>
      <c r="AR3045" s="92" t="str">
        <f>IF(LEN(AQ3045)=1,"",COUNTIF($AQ$19:AQ3045,AQ3045)=1)</f>
        <v/>
      </c>
      <c r="AS3045" s="73"/>
      <c r="AT3045" s="73"/>
      <c r="AU3045" s="73"/>
      <c r="AV3045" s="235" t="str">
        <f>IF($P3045=Lists!$A$13,Lists!$A$29,IF($P3045=Lists!$A$14,Lists!$A$30,$P3045))</f>
        <v/>
      </c>
      <c r="AW3045" s="73"/>
      <c r="AX3045" s="73"/>
    </row>
    <row r="3046" spans="2:50" x14ac:dyDescent="0.3">
      <c r="B3046" s="137">
        <f t="shared" si="623"/>
        <v>3028</v>
      </c>
      <c r="C3046" s="24"/>
      <c r="D3046" s="24"/>
      <c r="E3046" s="24"/>
      <c r="F3046" s="25"/>
      <c r="G3046" s="24"/>
      <c r="H3046" s="30"/>
      <c r="I3046" s="24"/>
      <c r="J3046" s="50" t="str">
        <f t="shared" si="614"/>
        <v/>
      </c>
      <c r="K3046" s="30"/>
      <c r="L3046" s="236"/>
      <c r="M3046" s="30"/>
      <c r="N3046" s="30"/>
      <c r="O3046" s="46" t="str">
        <f t="shared" si="615"/>
        <v/>
      </c>
      <c r="P3046" s="239" t="str">
        <f t="shared" si="618"/>
        <v/>
      </c>
      <c r="Q3046" s="52" t="str">
        <f t="shared" si="619"/>
        <v/>
      </c>
      <c r="R3046" s="127"/>
      <c r="S3046" s="86"/>
      <c r="T3046" s="127"/>
      <c r="U3046" s="86"/>
      <c r="V3046" s="87">
        <f t="shared" si="611"/>
        <v>0</v>
      </c>
      <c r="W3046" s="130"/>
      <c r="X3046" s="86"/>
      <c r="Y3046" s="86"/>
      <c r="Z3046" s="131"/>
      <c r="AA3046" s="87">
        <f t="shared" si="620"/>
        <v>0</v>
      </c>
      <c r="AB3046" s="127"/>
      <c r="AC3046" s="86"/>
      <c r="AD3046" s="87">
        <f t="shared" si="612"/>
        <v>0</v>
      </c>
      <c r="AE3046" s="127"/>
      <c r="AF3046" s="86"/>
      <c r="AG3046" s="86"/>
      <c r="AH3046" s="131"/>
      <c r="AI3046" s="88">
        <f t="shared" si="613"/>
        <v>0</v>
      </c>
      <c r="AJ3046" s="89" t="str">
        <f>IFERROR(IF(ISNA(MATCH($AV3046,Other_Category_Abbr,0)),INDEX(FGHG_List_Long_GWP,MATCH($AV3046,FGHG_List_Long,0)),INDEX(GWP_Other_Abbr,MATCH($AV3046,Other_Category_Abbr,0)))*SUM(V3046,AA3046,AD3046,AI3046),"")</f>
        <v/>
      </c>
      <c r="AK3046" s="89" t="str">
        <f>IFERROR(IF(ISNA(MATCH($AV3046,Other_Category_Abbr,0)),INDEX(FGHG_List_Long_GWP,MATCH($AV3046,FGHG_List_Long,0)),INDEX(GWP_Other_Abbr,MATCH($AV3046,Other_Category_Abbr,0)))*(T3046*(S3046+U3046)+W3046*(Y3046+X3046)+AD3046+AE3046*(AF3046+AG3046)),"")</f>
        <v/>
      </c>
      <c r="AL3046" s="90" t="str">
        <f t="shared" si="621"/>
        <v/>
      </c>
      <c r="AM3046" s="91" t="str">
        <f t="shared" si="622"/>
        <v/>
      </c>
      <c r="AP3046" s="92" t="b">
        <f t="shared" si="616"/>
        <v>0</v>
      </c>
      <c r="AQ3046" s="92" t="str">
        <f t="shared" si="617"/>
        <v xml:space="preserve"> </v>
      </c>
      <c r="AR3046" s="92" t="str">
        <f>IF(LEN(AQ3046)=1,"",COUNTIF($AQ$19:AQ3046,AQ3046)=1)</f>
        <v/>
      </c>
      <c r="AS3046" s="73"/>
      <c r="AT3046" s="73"/>
      <c r="AU3046" s="73"/>
      <c r="AV3046" s="235" t="str">
        <f>IF($P3046=Lists!$A$13,Lists!$A$29,IF($P3046=Lists!$A$14,Lists!$A$30,$P3046))</f>
        <v/>
      </c>
      <c r="AW3046" s="73"/>
      <c r="AX3046" s="73"/>
    </row>
    <row r="3047" spans="2:50" x14ac:dyDescent="0.3">
      <c r="B3047" s="137">
        <f t="shared" si="623"/>
        <v>3029</v>
      </c>
      <c r="C3047" s="24"/>
      <c r="D3047" s="24"/>
      <c r="E3047" s="24"/>
      <c r="F3047" s="25"/>
      <c r="G3047" s="24"/>
      <c r="H3047" s="30"/>
      <c r="I3047" s="24"/>
      <c r="J3047" s="50" t="str">
        <f t="shared" si="614"/>
        <v/>
      </c>
      <c r="K3047" s="30"/>
      <c r="L3047" s="236"/>
      <c r="M3047" s="30"/>
      <c r="N3047" s="30"/>
      <c r="O3047" s="46" t="str">
        <f t="shared" si="615"/>
        <v/>
      </c>
      <c r="P3047" s="239" t="str">
        <f t="shared" si="618"/>
        <v/>
      </c>
      <c r="Q3047" s="52" t="str">
        <f t="shared" si="619"/>
        <v/>
      </c>
      <c r="R3047" s="127"/>
      <c r="S3047" s="86"/>
      <c r="T3047" s="127"/>
      <c r="U3047" s="86"/>
      <c r="V3047" s="87">
        <f t="shared" si="611"/>
        <v>0</v>
      </c>
      <c r="W3047" s="130"/>
      <c r="X3047" s="86"/>
      <c r="Y3047" s="86"/>
      <c r="Z3047" s="131"/>
      <c r="AA3047" s="87">
        <f t="shared" si="620"/>
        <v>0</v>
      </c>
      <c r="AB3047" s="127"/>
      <c r="AC3047" s="86"/>
      <c r="AD3047" s="87">
        <f t="shared" si="612"/>
        <v>0</v>
      </c>
      <c r="AE3047" s="127"/>
      <c r="AF3047" s="86"/>
      <c r="AG3047" s="86"/>
      <c r="AH3047" s="131"/>
      <c r="AI3047" s="88">
        <f t="shared" si="613"/>
        <v>0</v>
      </c>
      <c r="AJ3047" s="89" t="str">
        <f>IFERROR(IF(ISNA(MATCH($AV3047,Other_Category_Abbr,0)),INDEX(FGHG_List_Long_GWP,MATCH($AV3047,FGHG_List_Long,0)),INDEX(GWP_Other_Abbr,MATCH($AV3047,Other_Category_Abbr,0)))*SUM(V3047,AA3047,AD3047,AI3047),"")</f>
        <v/>
      </c>
      <c r="AK3047" s="89" t="str">
        <f>IFERROR(IF(ISNA(MATCH($AV3047,Other_Category_Abbr,0)),INDEX(FGHG_List_Long_GWP,MATCH($AV3047,FGHG_List_Long,0)),INDEX(GWP_Other_Abbr,MATCH($AV3047,Other_Category_Abbr,0)))*(T3047*(S3047+U3047)+W3047*(Y3047+X3047)+AD3047+AE3047*(AF3047+AG3047)),"")</f>
        <v/>
      </c>
      <c r="AL3047" s="90" t="str">
        <f t="shared" si="621"/>
        <v/>
      </c>
      <c r="AM3047" s="91" t="str">
        <f t="shared" si="622"/>
        <v/>
      </c>
      <c r="AP3047" s="92" t="b">
        <f t="shared" si="616"/>
        <v>0</v>
      </c>
      <c r="AQ3047" s="92" t="str">
        <f t="shared" si="617"/>
        <v xml:space="preserve"> </v>
      </c>
      <c r="AR3047" s="92" t="str">
        <f>IF(LEN(AQ3047)=1,"",COUNTIF($AQ$19:AQ3047,AQ3047)=1)</f>
        <v/>
      </c>
      <c r="AS3047" s="73"/>
      <c r="AT3047" s="73"/>
      <c r="AU3047" s="73"/>
      <c r="AV3047" s="235" t="str">
        <f>IF($P3047=Lists!$A$13,Lists!$A$29,IF($P3047=Lists!$A$14,Lists!$A$30,$P3047))</f>
        <v/>
      </c>
      <c r="AW3047" s="73"/>
      <c r="AX3047" s="73"/>
    </row>
    <row r="3048" spans="2:50" x14ac:dyDescent="0.3">
      <c r="B3048" s="137">
        <f t="shared" si="623"/>
        <v>3030</v>
      </c>
      <c r="C3048" s="24"/>
      <c r="D3048" s="24"/>
      <c r="E3048" s="24"/>
      <c r="F3048" s="25"/>
      <c r="G3048" s="24"/>
      <c r="H3048" s="30"/>
      <c r="I3048" s="24"/>
      <c r="J3048" s="50" t="str">
        <f t="shared" si="614"/>
        <v/>
      </c>
      <c r="K3048" s="30"/>
      <c r="L3048" s="236"/>
      <c r="M3048" s="30"/>
      <c r="N3048" s="30"/>
      <c r="O3048" s="46" t="str">
        <f t="shared" si="615"/>
        <v/>
      </c>
      <c r="P3048" s="239" t="str">
        <f t="shared" si="618"/>
        <v/>
      </c>
      <c r="Q3048" s="52" t="str">
        <f t="shared" si="619"/>
        <v/>
      </c>
      <c r="R3048" s="127"/>
      <c r="S3048" s="86"/>
      <c r="T3048" s="127"/>
      <c r="U3048" s="86"/>
      <c r="V3048" s="87">
        <f t="shared" ref="V3048:V3111" si="624">+(R3048*S3048)+(T3048*U3048)</f>
        <v>0</v>
      </c>
      <c r="W3048" s="130"/>
      <c r="X3048" s="86"/>
      <c r="Y3048" s="86"/>
      <c r="Z3048" s="131"/>
      <c r="AA3048" s="87">
        <f t="shared" si="620"/>
        <v>0</v>
      </c>
      <c r="AB3048" s="127"/>
      <c r="AC3048" s="86"/>
      <c r="AD3048" s="87">
        <f t="shared" ref="AD3048:AD3111" si="625">+(AB3048*AC3048)</f>
        <v>0</v>
      </c>
      <c r="AE3048" s="127"/>
      <c r="AF3048" s="86"/>
      <c r="AG3048" s="86"/>
      <c r="AH3048" s="131"/>
      <c r="AI3048" s="88">
        <f t="shared" ref="AI3048:AI3111" si="626">+AE3048*(AF3048+AG3048*(1-AH3048))</f>
        <v>0</v>
      </c>
      <c r="AJ3048" s="89" t="str">
        <f>IFERROR(IF(ISNA(MATCH($AV3048,Other_Category_Abbr,0)),INDEX(FGHG_List_Long_GWP,MATCH($AV3048,FGHG_List_Long,0)),INDEX(GWP_Other_Abbr,MATCH($AV3048,Other_Category_Abbr,0)))*SUM(V3048,AA3048,AD3048,AI3048),"")</f>
        <v/>
      </c>
      <c r="AK3048" s="89" t="str">
        <f>IFERROR(IF(ISNA(MATCH($AV3048,Other_Category_Abbr,0)),INDEX(FGHG_List_Long_GWP,MATCH($AV3048,FGHG_List_Long,0)),INDEX(GWP_Other_Abbr,MATCH($AV3048,Other_Category_Abbr,0)))*(T3048*(S3048+U3048)+W3048*(Y3048+X3048)+AD3048+AE3048*(AF3048+AG3048)),"")</f>
        <v/>
      </c>
      <c r="AL3048" s="90" t="str">
        <f t="shared" si="621"/>
        <v/>
      </c>
      <c r="AM3048" s="91" t="str">
        <f t="shared" si="622"/>
        <v/>
      </c>
      <c r="AP3048" s="92" t="b">
        <f t="shared" si="616"/>
        <v>0</v>
      </c>
      <c r="AQ3048" s="92" t="str">
        <f t="shared" si="617"/>
        <v xml:space="preserve"> </v>
      </c>
      <c r="AR3048" s="92" t="str">
        <f>IF(LEN(AQ3048)=1,"",COUNTIF($AQ$19:AQ3048,AQ3048)=1)</f>
        <v/>
      </c>
      <c r="AS3048" s="73"/>
      <c r="AT3048" s="73"/>
      <c r="AU3048" s="73"/>
      <c r="AV3048" s="235" t="str">
        <f>IF($P3048=Lists!$A$13,Lists!$A$29,IF($P3048=Lists!$A$14,Lists!$A$30,$P3048))</f>
        <v/>
      </c>
      <c r="AW3048" s="73"/>
      <c r="AX3048" s="73"/>
    </row>
    <row r="3049" spans="2:50" x14ac:dyDescent="0.3">
      <c r="B3049" s="137">
        <f t="shared" si="623"/>
        <v>3031</v>
      </c>
      <c r="C3049" s="24"/>
      <c r="D3049" s="24"/>
      <c r="E3049" s="24"/>
      <c r="F3049" s="25"/>
      <c r="G3049" s="24"/>
      <c r="H3049" s="30"/>
      <c r="I3049" s="24"/>
      <c r="J3049" s="50" t="str">
        <f t="shared" si="614"/>
        <v/>
      </c>
      <c r="K3049" s="30"/>
      <c r="L3049" s="236"/>
      <c r="M3049" s="30"/>
      <c r="N3049" s="30"/>
      <c r="O3049" s="46" t="str">
        <f t="shared" si="615"/>
        <v/>
      </c>
      <c r="P3049" s="239" t="str">
        <f t="shared" si="618"/>
        <v/>
      </c>
      <c r="Q3049" s="52" t="str">
        <f t="shared" si="619"/>
        <v/>
      </c>
      <c r="R3049" s="127"/>
      <c r="S3049" s="86"/>
      <c r="T3049" s="127"/>
      <c r="U3049" s="86"/>
      <c r="V3049" s="87">
        <f t="shared" si="624"/>
        <v>0</v>
      </c>
      <c r="W3049" s="130"/>
      <c r="X3049" s="86"/>
      <c r="Y3049" s="86"/>
      <c r="Z3049" s="131"/>
      <c r="AA3049" s="87">
        <f t="shared" si="620"/>
        <v>0</v>
      </c>
      <c r="AB3049" s="127"/>
      <c r="AC3049" s="86"/>
      <c r="AD3049" s="87">
        <f t="shared" si="625"/>
        <v>0</v>
      </c>
      <c r="AE3049" s="127"/>
      <c r="AF3049" s="86"/>
      <c r="AG3049" s="86"/>
      <c r="AH3049" s="131"/>
      <c r="AI3049" s="88">
        <f t="shared" si="626"/>
        <v>0</v>
      </c>
      <c r="AJ3049" s="89" t="str">
        <f>IFERROR(IF(ISNA(MATCH($AV3049,Other_Category_Abbr,0)),INDEX(FGHG_List_Long_GWP,MATCH($AV3049,FGHG_List_Long,0)),INDEX(GWP_Other_Abbr,MATCH($AV3049,Other_Category_Abbr,0)))*SUM(V3049,AA3049,AD3049,AI3049),"")</f>
        <v/>
      </c>
      <c r="AK3049" s="89" t="str">
        <f>IFERROR(IF(ISNA(MATCH($AV3049,Other_Category_Abbr,0)),INDEX(FGHG_List_Long_GWP,MATCH($AV3049,FGHG_List_Long,0)),INDEX(GWP_Other_Abbr,MATCH($AV3049,Other_Category_Abbr,0)))*(T3049*(S3049+U3049)+W3049*(Y3049+X3049)+AD3049+AE3049*(AF3049+AG3049)),"")</f>
        <v/>
      </c>
      <c r="AL3049" s="90" t="str">
        <f t="shared" si="621"/>
        <v/>
      </c>
      <c r="AM3049" s="91" t="str">
        <f t="shared" si="622"/>
        <v/>
      </c>
      <c r="AP3049" s="92" t="b">
        <f t="shared" si="616"/>
        <v>0</v>
      </c>
      <c r="AQ3049" s="92" t="str">
        <f t="shared" si="617"/>
        <v xml:space="preserve"> </v>
      </c>
      <c r="AR3049" s="92" t="str">
        <f>IF(LEN(AQ3049)=1,"",COUNTIF($AQ$19:AQ3049,AQ3049)=1)</f>
        <v/>
      </c>
      <c r="AS3049" s="73"/>
      <c r="AT3049" s="73"/>
      <c r="AU3049" s="73"/>
      <c r="AV3049" s="235" t="str">
        <f>IF($P3049=Lists!$A$13,Lists!$A$29,IF($P3049=Lists!$A$14,Lists!$A$30,$P3049))</f>
        <v/>
      </c>
      <c r="AW3049" s="73"/>
      <c r="AX3049" s="73"/>
    </row>
    <row r="3050" spans="2:50" x14ac:dyDescent="0.3">
      <c r="B3050" s="137">
        <f t="shared" si="623"/>
        <v>3032</v>
      </c>
      <c r="C3050" s="24"/>
      <c r="D3050" s="24"/>
      <c r="E3050" s="24"/>
      <c r="F3050" s="25"/>
      <c r="G3050" s="24"/>
      <c r="H3050" s="30"/>
      <c r="I3050" s="24"/>
      <c r="J3050" s="50" t="str">
        <f t="shared" si="614"/>
        <v/>
      </c>
      <c r="K3050" s="30"/>
      <c r="L3050" s="236"/>
      <c r="M3050" s="30"/>
      <c r="N3050" s="30"/>
      <c r="O3050" s="46" t="str">
        <f t="shared" si="615"/>
        <v/>
      </c>
      <c r="P3050" s="239" t="str">
        <f t="shared" si="618"/>
        <v/>
      </c>
      <c r="Q3050" s="52" t="str">
        <f t="shared" si="619"/>
        <v/>
      </c>
      <c r="R3050" s="127"/>
      <c r="S3050" s="86"/>
      <c r="T3050" s="127"/>
      <c r="U3050" s="86"/>
      <c r="V3050" s="87">
        <f t="shared" si="624"/>
        <v>0</v>
      </c>
      <c r="W3050" s="130"/>
      <c r="X3050" s="86"/>
      <c r="Y3050" s="86"/>
      <c r="Z3050" s="131"/>
      <c r="AA3050" s="87">
        <f t="shared" si="620"/>
        <v>0</v>
      </c>
      <c r="AB3050" s="127"/>
      <c r="AC3050" s="86"/>
      <c r="AD3050" s="87">
        <f t="shared" si="625"/>
        <v>0</v>
      </c>
      <c r="AE3050" s="127"/>
      <c r="AF3050" s="86"/>
      <c r="AG3050" s="86"/>
      <c r="AH3050" s="131"/>
      <c r="AI3050" s="88">
        <f t="shared" si="626"/>
        <v>0</v>
      </c>
      <c r="AJ3050" s="89" t="str">
        <f>IFERROR(IF(ISNA(MATCH($AV3050,Other_Category_Abbr,0)),INDEX(FGHG_List_Long_GWP,MATCH($AV3050,FGHG_List_Long,0)),INDEX(GWP_Other_Abbr,MATCH($AV3050,Other_Category_Abbr,0)))*SUM(V3050,AA3050,AD3050,AI3050),"")</f>
        <v/>
      </c>
      <c r="AK3050" s="89" t="str">
        <f>IFERROR(IF(ISNA(MATCH($AV3050,Other_Category_Abbr,0)),INDEX(FGHG_List_Long_GWP,MATCH($AV3050,FGHG_List_Long,0)),INDEX(GWP_Other_Abbr,MATCH($AV3050,Other_Category_Abbr,0)))*(T3050*(S3050+U3050)+W3050*(Y3050+X3050)+AD3050+AE3050*(AF3050+AG3050)),"")</f>
        <v/>
      </c>
      <c r="AL3050" s="90" t="str">
        <f t="shared" si="621"/>
        <v/>
      </c>
      <c r="AM3050" s="91" t="str">
        <f t="shared" si="622"/>
        <v/>
      </c>
      <c r="AP3050" s="92" t="b">
        <f t="shared" si="616"/>
        <v>0</v>
      </c>
      <c r="AQ3050" s="92" t="str">
        <f t="shared" si="617"/>
        <v xml:space="preserve"> </v>
      </c>
      <c r="AR3050" s="92" t="str">
        <f>IF(LEN(AQ3050)=1,"",COUNTIF($AQ$19:AQ3050,AQ3050)=1)</f>
        <v/>
      </c>
      <c r="AS3050" s="73"/>
      <c r="AT3050" s="73"/>
      <c r="AU3050" s="73"/>
      <c r="AV3050" s="235" t="str">
        <f>IF($P3050=Lists!$A$13,Lists!$A$29,IF($P3050=Lists!$A$14,Lists!$A$30,$P3050))</f>
        <v/>
      </c>
      <c r="AW3050" s="73"/>
      <c r="AX3050" s="73"/>
    </row>
    <row r="3051" spans="2:50" x14ac:dyDescent="0.3">
      <c r="B3051" s="137">
        <f t="shared" si="623"/>
        <v>3033</v>
      </c>
      <c r="C3051" s="24"/>
      <c r="D3051" s="24"/>
      <c r="E3051" s="24"/>
      <c r="F3051" s="25"/>
      <c r="G3051" s="24"/>
      <c r="H3051" s="30"/>
      <c r="I3051" s="24"/>
      <c r="J3051" s="50" t="str">
        <f t="shared" si="614"/>
        <v/>
      </c>
      <c r="K3051" s="30"/>
      <c r="L3051" s="236"/>
      <c r="M3051" s="30"/>
      <c r="N3051" s="30"/>
      <c r="O3051" s="46" t="str">
        <f t="shared" si="615"/>
        <v/>
      </c>
      <c r="P3051" s="239" t="str">
        <f t="shared" si="618"/>
        <v/>
      </c>
      <c r="Q3051" s="52" t="str">
        <f t="shared" si="619"/>
        <v/>
      </c>
      <c r="R3051" s="127"/>
      <c r="S3051" s="86"/>
      <c r="T3051" s="127"/>
      <c r="U3051" s="86"/>
      <c r="V3051" s="87">
        <f t="shared" si="624"/>
        <v>0</v>
      </c>
      <c r="W3051" s="130"/>
      <c r="X3051" s="86"/>
      <c r="Y3051" s="86"/>
      <c r="Z3051" s="131"/>
      <c r="AA3051" s="87">
        <f t="shared" si="620"/>
        <v>0</v>
      </c>
      <c r="AB3051" s="127"/>
      <c r="AC3051" s="86"/>
      <c r="AD3051" s="87">
        <f t="shared" si="625"/>
        <v>0</v>
      </c>
      <c r="AE3051" s="127"/>
      <c r="AF3051" s="86"/>
      <c r="AG3051" s="86"/>
      <c r="AH3051" s="131"/>
      <c r="AI3051" s="88">
        <f t="shared" si="626"/>
        <v>0</v>
      </c>
      <c r="AJ3051" s="89" t="str">
        <f>IFERROR(IF(ISNA(MATCH($AV3051,Other_Category_Abbr,0)),INDEX(FGHG_List_Long_GWP,MATCH($AV3051,FGHG_List_Long,0)),INDEX(GWP_Other_Abbr,MATCH($AV3051,Other_Category_Abbr,0)))*SUM(V3051,AA3051,AD3051,AI3051),"")</f>
        <v/>
      </c>
      <c r="AK3051" s="89" t="str">
        <f>IFERROR(IF(ISNA(MATCH($AV3051,Other_Category_Abbr,0)),INDEX(FGHG_List_Long_GWP,MATCH($AV3051,FGHG_List_Long,0)),INDEX(GWP_Other_Abbr,MATCH($AV3051,Other_Category_Abbr,0)))*(T3051*(S3051+U3051)+W3051*(Y3051+X3051)+AD3051+AE3051*(AF3051+AG3051)),"")</f>
        <v/>
      </c>
      <c r="AL3051" s="90" t="str">
        <f t="shared" si="621"/>
        <v/>
      </c>
      <c r="AM3051" s="91" t="str">
        <f t="shared" si="622"/>
        <v/>
      </c>
      <c r="AP3051" s="92" t="b">
        <f t="shared" si="616"/>
        <v>0</v>
      </c>
      <c r="AQ3051" s="92" t="str">
        <f t="shared" si="617"/>
        <v xml:space="preserve"> </v>
      </c>
      <c r="AR3051" s="92" t="str">
        <f>IF(LEN(AQ3051)=1,"",COUNTIF($AQ$19:AQ3051,AQ3051)=1)</f>
        <v/>
      </c>
      <c r="AS3051" s="73"/>
      <c r="AT3051" s="73"/>
      <c r="AU3051" s="73"/>
      <c r="AV3051" s="235" t="str">
        <f>IF($P3051=Lists!$A$13,Lists!$A$29,IF($P3051=Lists!$A$14,Lists!$A$30,$P3051))</f>
        <v/>
      </c>
      <c r="AW3051" s="73"/>
      <c r="AX3051" s="73"/>
    </row>
    <row r="3052" spans="2:50" x14ac:dyDescent="0.3">
      <c r="B3052" s="137">
        <f t="shared" si="623"/>
        <v>3034</v>
      </c>
      <c r="C3052" s="24"/>
      <c r="D3052" s="24"/>
      <c r="E3052" s="24"/>
      <c r="F3052" s="25"/>
      <c r="G3052" s="24"/>
      <c r="H3052" s="30"/>
      <c r="I3052" s="24"/>
      <c r="J3052" s="50" t="str">
        <f t="shared" si="614"/>
        <v/>
      </c>
      <c r="K3052" s="30"/>
      <c r="L3052" s="236"/>
      <c r="M3052" s="30"/>
      <c r="N3052" s="30"/>
      <c r="O3052" s="46" t="str">
        <f t="shared" si="615"/>
        <v/>
      </c>
      <c r="P3052" s="239" t="str">
        <f t="shared" si="618"/>
        <v/>
      </c>
      <c r="Q3052" s="52" t="str">
        <f t="shared" si="619"/>
        <v/>
      </c>
      <c r="R3052" s="127"/>
      <c r="S3052" s="86"/>
      <c r="T3052" s="127"/>
      <c r="U3052" s="86"/>
      <c r="V3052" s="87">
        <f t="shared" si="624"/>
        <v>0</v>
      </c>
      <c r="W3052" s="130"/>
      <c r="X3052" s="86"/>
      <c r="Y3052" s="86"/>
      <c r="Z3052" s="131"/>
      <c r="AA3052" s="87">
        <f t="shared" si="620"/>
        <v>0</v>
      </c>
      <c r="AB3052" s="127"/>
      <c r="AC3052" s="86"/>
      <c r="AD3052" s="87">
        <f t="shared" si="625"/>
        <v>0</v>
      </c>
      <c r="AE3052" s="127"/>
      <c r="AF3052" s="86"/>
      <c r="AG3052" s="86"/>
      <c r="AH3052" s="131"/>
      <c r="AI3052" s="88">
        <f t="shared" si="626"/>
        <v>0</v>
      </c>
      <c r="AJ3052" s="89" t="str">
        <f>IFERROR(IF(ISNA(MATCH($AV3052,Other_Category_Abbr,0)),INDEX(FGHG_List_Long_GWP,MATCH($AV3052,FGHG_List_Long,0)),INDEX(GWP_Other_Abbr,MATCH($AV3052,Other_Category_Abbr,0)))*SUM(V3052,AA3052,AD3052,AI3052),"")</f>
        <v/>
      </c>
      <c r="AK3052" s="89" t="str">
        <f>IFERROR(IF(ISNA(MATCH($AV3052,Other_Category_Abbr,0)),INDEX(FGHG_List_Long_GWP,MATCH($AV3052,FGHG_List_Long,0)),INDEX(GWP_Other_Abbr,MATCH($AV3052,Other_Category_Abbr,0)))*(T3052*(S3052+U3052)+W3052*(Y3052+X3052)+AD3052+AE3052*(AF3052+AG3052)),"")</f>
        <v/>
      </c>
      <c r="AL3052" s="90" t="str">
        <f t="shared" si="621"/>
        <v/>
      </c>
      <c r="AM3052" s="91" t="str">
        <f t="shared" si="622"/>
        <v/>
      </c>
      <c r="AP3052" s="92" t="b">
        <f t="shared" si="616"/>
        <v>0</v>
      </c>
      <c r="AQ3052" s="92" t="str">
        <f t="shared" si="617"/>
        <v xml:space="preserve"> </v>
      </c>
      <c r="AR3052" s="92" t="str">
        <f>IF(LEN(AQ3052)=1,"",COUNTIF($AQ$19:AQ3052,AQ3052)=1)</f>
        <v/>
      </c>
      <c r="AS3052" s="73"/>
      <c r="AT3052" s="73"/>
      <c r="AU3052" s="73"/>
      <c r="AV3052" s="235" t="str">
        <f>IF($P3052=Lists!$A$13,Lists!$A$29,IF($P3052=Lists!$A$14,Lists!$A$30,$P3052))</f>
        <v/>
      </c>
      <c r="AW3052" s="73"/>
      <c r="AX3052" s="73"/>
    </row>
    <row r="3053" spans="2:50" x14ac:dyDescent="0.3">
      <c r="B3053" s="137">
        <f t="shared" si="623"/>
        <v>3035</v>
      </c>
      <c r="C3053" s="24"/>
      <c r="D3053" s="24"/>
      <c r="E3053" s="24"/>
      <c r="F3053" s="25"/>
      <c r="G3053" s="24"/>
      <c r="H3053" s="30"/>
      <c r="I3053" s="24"/>
      <c r="J3053" s="50" t="str">
        <f t="shared" si="614"/>
        <v/>
      </c>
      <c r="K3053" s="30"/>
      <c r="L3053" s="236"/>
      <c r="M3053" s="30"/>
      <c r="N3053" s="30"/>
      <c r="O3053" s="46" t="str">
        <f t="shared" si="615"/>
        <v/>
      </c>
      <c r="P3053" s="239" t="str">
        <f t="shared" si="618"/>
        <v/>
      </c>
      <c r="Q3053" s="52" t="str">
        <f t="shared" si="619"/>
        <v/>
      </c>
      <c r="R3053" s="127"/>
      <c r="S3053" s="86"/>
      <c r="T3053" s="127"/>
      <c r="U3053" s="86"/>
      <c r="V3053" s="87">
        <f t="shared" si="624"/>
        <v>0</v>
      </c>
      <c r="W3053" s="130"/>
      <c r="X3053" s="86"/>
      <c r="Y3053" s="86"/>
      <c r="Z3053" s="131"/>
      <c r="AA3053" s="87">
        <f t="shared" si="620"/>
        <v>0</v>
      </c>
      <c r="AB3053" s="127"/>
      <c r="AC3053" s="86"/>
      <c r="AD3053" s="87">
        <f t="shared" si="625"/>
        <v>0</v>
      </c>
      <c r="AE3053" s="127"/>
      <c r="AF3053" s="86"/>
      <c r="AG3053" s="86"/>
      <c r="AH3053" s="131"/>
      <c r="AI3053" s="88">
        <f t="shared" si="626"/>
        <v>0</v>
      </c>
      <c r="AJ3053" s="89" t="str">
        <f>IFERROR(IF(ISNA(MATCH($AV3053,Other_Category_Abbr,0)),INDEX(FGHG_List_Long_GWP,MATCH($AV3053,FGHG_List_Long,0)),INDEX(GWP_Other_Abbr,MATCH($AV3053,Other_Category_Abbr,0)))*SUM(V3053,AA3053,AD3053,AI3053),"")</f>
        <v/>
      </c>
      <c r="AK3053" s="89" t="str">
        <f>IFERROR(IF(ISNA(MATCH($AV3053,Other_Category_Abbr,0)),INDEX(FGHG_List_Long_GWP,MATCH($AV3053,FGHG_List_Long,0)),INDEX(GWP_Other_Abbr,MATCH($AV3053,Other_Category_Abbr,0)))*(T3053*(S3053+U3053)+W3053*(Y3053+X3053)+AD3053+AE3053*(AF3053+AG3053)),"")</f>
        <v/>
      </c>
      <c r="AL3053" s="90" t="str">
        <f t="shared" si="621"/>
        <v/>
      </c>
      <c r="AM3053" s="91" t="str">
        <f t="shared" si="622"/>
        <v/>
      </c>
      <c r="AP3053" s="92" t="b">
        <f t="shared" si="616"/>
        <v>0</v>
      </c>
      <c r="AQ3053" s="92" t="str">
        <f t="shared" si="617"/>
        <v xml:space="preserve"> </v>
      </c>
      <c r="AR3053" s="92" t="str">
        <f>IF(LEN(AQ3053)=1,"",COUNTIF($AQ$19:AQ3053,AQ3053)=1)</f>
        <v/>
      </c>
      <c r="AS3053" s="73"/>
      <c r="AT3053" s="73"/>
      <c r="AU3053" s="73"/>
      <c r="AV3053" s="235" t="str">
        <f>IF($P3053=Lists!$A$13,Lists!$A$29,IF($P3053=Lists!$A$14,Lists!$A$30,$P3053))</f>
        <v/>
      </c>
      <c r="AW3053" s="73"/>
      <c r="AX3053" s="73"/>
    </row>
    <row r="3054" spans="2:50" x14ac:dyDescent="0.3">
      <c r="B3054" s="137">
        <f t="shared" si="623"/>
        <v>3036</v>
      </c>
      <c r="C3054" s="24"/>
      <c r="D3054" s="24"/>
      <c r="E3054" s="24"/>
      <c r="F3054" s="25"/>
      <c r="G3054" s="24"/>
      <c r="H3054" s="30"/>
      <c r="I3054" s="24"/>
      <c r="J3054" s="50" t="str">
        <f t="shared" si="614"/>
        <v/>
      </c>
      <c r="K3054" s="30"/>
      <c r="L3054" s="236"/>
      <c r="M3054" s="30"/>
      <c r="N3054" s="30"/>
      <c r="O3054" s="46" t="str">
        <f t="shared" si="615"/>
        <v/>
      </c>
      <c r="P3054" s="239" t="str">
        <f t="shared" si="618"/>
        <v/>
      </c>
      <c r="Q3054" s="52" t="str">
        <f t="shared" si="619"/>
        <v/>
      </c>
      <c r="R3054" s="127"/>
      <c r="S3054" s="86"/>
      <c r="T3054" s="127"/>
      <c r="U3054" s="86"/>
      <c r="V3054" s="87">
        <f t="shared" si="624"/>
        <v>0</v>
      </c>
      <c r="W3054" s="130"/>
      <c r="X3054" s="86"/>
      <c r="Y3054" s="86"/>
      <c r="Z3054" s="131"/>
      <c r="AA3054" s="87">
        <f t="shared" si="620"/>
        <v>0</v>
      </c>
      <c r="AB3054" s="127"/>
      <c r="AC3054" s="86"/>
      <c r="AD3054" s="87">
        <f t="shared" si="625"/>
        <v>0</v>
      </c>
      <c r="AE3054" s="127"/>
      <c r="AF3054" s="86"/>
      <c r="AG3054" s="86"/>
      <c r="AH3054" s="131"/>
      <c r="AI3054" s="88">
        <f t="shared" si="626"/>
        <v>0</v>
      </c>
      <c r="AJ3054" s="89" t="str">
        <f>IFERROR(IF(ISNA(MATCH($AV3054,Other_Category_Abbr,0)),INDEX(FGHG_List_Long_GWP,MATCH($AV3054,FGHG_List_Long,0)),INDEX(GWP_Other_Abbr,MATCH($AV3054,Other_Category_Abbr,0)))*SUM(V3054,AA3054,AD3054,AI3054),"")</f>
        <v/>
      </c>
      <c r="AK3054" s="89" t="str">
        <f>IFERROR(IF(ISNA(MATCH($AV3054,Other_Category_Abbr,0)),INDEX(FGHG_List_Long_GWP,MATCH($AV3054,FGHG_List_Long,0)),INDEX(GWP_Other_Abbr,MATCH($AV3054,Other_Category_Abbr,0)))*(T3054*(S3054+U3054)+W3054*(Y3054+X3054)+AD3054+AE3054*(AF3054+AG3054)),"")</f>
        <v/>
      </c>
      <c r="AL3054" s="90" t="str">
        <f t="shared" si="621"/>
        <v/>
      </c>
      <c r="AM3054" s="91" t="str">
        <f t="shared" si="622"/>
        <v/>
      </c>
      <c r="AP3054" s="92" t="b">
        <f t="shared" si="616"/>
        <v>0</v>
      </c>
      <c r="AQ3054" s="92" t="str">
        <f t="shared" si="617"/>
        <v xml:space="preserve"> </v>
      </c>
      <c r="AR3054" s="92" t="str">
        <f>IF(LEN(AQ3054)=1,"",COUNTIF($AQ$19:AQ3054,AQ3054)=1)</f>
        <v/>
      </c>
      <c r="AS3054" s="73"/>
      <c r="AT3054" s="73"/>
      <c r="AU3054" s="73"/>
      <c r="AV3054" s="235" t="str">
        <f>IF($P3054=Lists!$A$13,Lists!$A$29,IF($P3054=Lists!$A$14,Lists!$A$30,$P3054))</f>
        <v/>
      </c>
      <c r="AW3054" s="73"/>
      <c r="AX3054" s="73"/>
    </row>
    <row r="3055" spans="2:50" x14ac:dyDescent="0.3">
      <c r="B3055" s="137">
        <f t="shared" si="623"/>
        <v>3037</v>
      </c>
      <c r="C3055" s="24"/>
      <c r="D3055" s="24"/>
      <c r="E3055" s="24"/>
      <c r="F3055" s="25"/>
      <c r="G3055" s="24"/>
      <c r="H3055" s="30"/>
      <c r="I3055" s="24"/>
      <c r="J3055" s="50" t="str">
        <f t="shared" si="614"/>
        <v/>
      </c>
      <c r="K3055" s="30"/>
      <c r="L3055" s="236"/>
      <c r="M3055" s="30"/>
      <c r="N3055" s="30"/>
      <c r="O3055" s="46" t="str">
        <f t="shared" si="615"/>
        <v/>
      </c>
      <c r="P3055" s="239" t="str">
        <f t="shared" si="618"/>
        <v/>
      </c>
      <c r="Q3055" s="52" t="str">
        <f t="shared" si="619"/>
        <v/>
      </c>
      <c r="R3055" s="127"/>
      <c r="S3055" s="86"/>
      <c r="T3055" s="127"/>
      <c r="U3055" s="86"/>
      <c r="V3055" s="87">
        <f t="shared" si="624"/>
        <v>0</v>
      </c>
      <c r="W3055" s="130"/>
      <c r="X3055" s="86"/>
      <c r="Y3055" s="86"/>
      <c r="Z3055" s="131"/>
      <c r="AA3055" s="87">
        <f t="shared" si="620"/>
        <v>0</v>
      </c>
      <c r="AB3055" s="127"/>
      <c r="AC3055" s="86"/>
      <c r="AD3055" s="87">
        <f t="shared" si="625"/>
        <v>0</v>
      </c>
      <c r="AE3055" s="127"/>
      <c r="AF3055" s="86"/>
      <c r="AG3055" s="86"/>
      <c r="AH3055" s="131"/>
      <c r="AI3055" s="88">
        <f t="shared" si="626"/>
        <v>0</v>
      </c>
      <c r="AJ3055" s="89" t="str">
        <f>IFERROR(IF(ISNA(MATCH($AV3055,Other_Category_Abbr,0)),INDEX(FGHG_List_Long_GWP,MATCH($AV3055,FGHG_List_Long,0)),INDEX(GWP_Other_Abbr,MATCH($AV3055,Other_Category_Abbr,0)))*SUM(V3055,AA3055,AD3055,AI3055),"")</f>
        <v/>
      </c>
      <c r="AK3055" s="89" t="str">
        <f>IFERROR(IF(ISNA(MATCH($AV3055,Other_Category_Abbr,0)),INDEX(FGHG_List_Long_GWP,MATCH($AV3055,FGHG_List_Long,0)),INDEX(GWP_Other_Abbr,MATCH($AV3055,Other_Category_Abbr,0)))*(T3055*(S3055+U3055)+W3055*(Y3055+X3055)+AD3055+AE3055*(AF3055+AG3055)),"")</f>
        <v/>
      </c>
      <c r="AL3055" s="90" t="str">
        <f t="shared" si="621"/>
        <v/>
      </c>
      <c r="AM3055" s="91" t="str">
        <f t="shared" si="622"/>
        <v/>
      </c>
      <c r="AP3055" s="92" t="b">
        <f t="shared" si="616"/>
        <v>0</v>
      </c>
      <c r="AQ3055" s="92" t="str">
        <f t="shared" si="617"/>
        <v xml:space="preserve"> </v>
      </c>
      <c r="AR3055" s="92" t="str">
        <f>IF(LEN(AQ3055)=1,"",COUNTIF($AQ$19:AQ3055,AQ3055)=1)</f>
        <v/>
      </c>
      <c r="AS3055" s="73"/>
      <c r="AT3055" s="73"/>
      <c r="AU3055" s="73"/>
      <c r="AV3055" s="235" t="str">
        <f>IF($P3055=Lists!$A$13,Lists!$A$29,IF($P3055=Lists!$A$14,Lists!$A$30,$P3055))</f>
        <v/>
      </c>
      <c r="AW3055" s="73"/>
      <c r="AX3055" s="73"/>
    </row>
    <row r="3056" spans="2:50" x14ac:dyDescent="0.3">
      <c r="B3056" s="137">
        <f t="shared" si="623"/>
        <v>3038</v>
      </c>
      <c r="C3056" s="24"/>
      <c r="D3056" s="24"/>
      <c r="E3056" s="24"/>
      <c r="F3056" s="25"/>
      <c r="G3056" s="24"/>
      <c r="H3056" s="30"/>
      <c r="I3056" s="24"/>
      <c r="J3056" s="50" t="str">
        <f t="shared" si="614"/>
        <v/>
      </c>
      <c r="K3056" s="30"/>
      <c r="L3056" s="236"/>
      <c r="M3056" s="30"/>
      <c r="N3056" s="30"/>
      <c r="O3056" s="46" t="str">
        <f t="shared" si="615"/>
        <v/>
      </c>
      <c r="P3056" s="239" t="str">
        <f t="shared" si="618"/>
        <v/>
      </c>
      <c r="Q3056" s="52" t="str">
        <f t="shared" si="619"/>
        <v/>
      </c>
      <c r="R3056" s="127"/>
      <c r="S3056" s="86"/>
      <c r="T3056" s="127"/>
      <c r="U3056" s="86"/>
      <c r="V3056" s="87">
        <f t="shared" si="624"/>
        <v>0</v>
      </c>
      <c r="W3056" s="130"/>
      <c r="X3056" s="86"/>
      <c r="Y3056" s="86"/>
      <c r="Z3056" s="131"/>
      <c r="AA3056" s="87">
        <f t="shared" si="620"/>
        <v>0</v>
      </c>
      <c r="AB3056" s="127"/>
      <c r="AC3056" s="86"/>
      <c r="AD3056" s="87">
        <f t="shared" si="625"/>
        <v>0</v>
      </c>
      <c r="AE3056" s="127"/>
      <c r="AF3056" s="86"/>
      <c r="AG3056" s="86"/>
      <c r="AH3056" s="131"/>
      <c r="AI3056" s="88">
        <f t="shared" si="626"/>
        <v>0</v>
      </c>
      <c r="AJ3056" s="89" t="str">
        <f>IFERROR(IF(ISNA(MATCH($AV3056,Other_Category_Abbr,0)),INDEX(FGHG_List_Long_GWP,MATCH($AV3056,FGHG_List_Long,0)),INDEX(GWP_Other_Abbr,MATCH($AV3056,Other_Category_Abbr,0)))*SUM(V3056,AA3056,AD3056,AI3056),"")</f>
        <v/>
      </c>
      <c r="AK3056" s="89" t="str">
        <f>IFERROR(IF(ISNA(MATCH($AV3056,Other_Category_Abbr,0)),INDEX(FGHG_List_Long_GWP,MATCH($AV3056,FGHG_List_Long,0)),INDEX(GWP_Other_Abbr,MATCH($AV3056,Other_Category_Abbr,0)))*(T3056*(S3056+U3056)+W3056*(Y3056+X3056)+AD3056+AE3056*(AF3056+AG3056)),"")</f>
        <v/>
      </c>
      <c r="AL3056" s="90" t="str">
        <f t="shared" si="621"/>
        <v/>
      </c>
      <c r="AM3056" s="91" t="str">
        <f t="shared" si="622"/>
        <v/>
      </c>
      <c r="AP3056" s="92" t="b">
        <f t="shared" si="616"/>
        <v>0</v>
      </c>
      <c r="AQ3056" s="92" t="str">
        <f t="shared" si="617"/>
        <v xml:space="preserve"> </v>
      </c>
      <c r="AR3056" s="92" t="str">
        <f>IF(LEN(AQ3056)=1,"",COUNTIF($AQ$19:AQ3056,AQ3056)=1)</f>
        <v/>
      </c>
      <c r="AS3056" s="73"/>
      <c r="AT3056" s="73"/>
      <c r="AU3056" s="73"/>
      <c r="AV3056" s="235" t="str">
        <f>IF($P3056=Lists!$A$13,Lists!$A$29,IF($P3056=Lists!$A$14,Lists!$A$30,$P3056))</f>
        <v/>
      </c>
      <c r="AW3056" s="73"/>
      <c r="AX3056" s="73"/>
    </row>
    <row r="3057" spans="2:50" x14ac:dyDescent="0.3">
      <c r="B3057" s="137">
        <f t="shared" si="623"/>
        <v>3039</v>
      </c>
      <c r="C3057" s="24"/>
      <c r="D3057" s="24"/>
      <c r="E3057" s="24"/>
      <c r="F3057" s="25"/>
      <c r="G3057" s="24"/>
      <c r="H3057" s="30"/>
      <c r="I3057" s="24"/>
      <c r="J3057" s="50" t="str">
        <f t="shared" si="614"/>
        <v/>
      </c>
      <c r="K3057" s="30"/>
      <c r="L3057" s="236"/>
      <c r="M3057" s="30"/>
      <c r="N3057" s="30"/>
      <c r="O3057" s="46" t="str">
        <f t="shared" si="615"/>
        <v/>
      </c>
      <c r="P3057" s="239" t="str">
        <f t="shared" si="618"/>
        <v/>
      </c>
      <c r="Q3057" s="52" t="str">
        <f t="shared" si="619"/>
        <v/>
      </c>
      <c r="R3057" s="127"/>
      <c r="S3057" s="86"/>
      <c r="T3057" s="127"/>
      <c r="U3057" s="86"/>
      <c r="V3057" s="87">
        <f t="shared" si="624"/>
        <v>0</v>
      </c>
      <c r="W3057" s="130"/>
      <c r="X3057" s="86"/>
      <c r="Y3057" s="86"/>
      <c r="Z3057" s="131"/>
      <c r="AA3057" s="87">
        <f t="shared" si="620"/>
        <v>0</v>
      </c>
      <c r="AB3057" s="127"/>
      <c r="AC3057" s="86"/>
      <c r="AD3057" s="87">
        <f t="shared" si="625"/>
        <v>0</v>
      </c>
      <c r="AE3057" s="127"/>
      <c r="AF3057" s="86"/>
      <c r="AG3057" s="86"/>
      <c r="AH3057" s="131"/>
      <c r="AI3057" s="88">
        <f t="shared" si="626"/>
        <v>0</v>
      </c>
      <c r="AJ3057" s="89" t="str">
        <f>IFERROR(IF(ISNA(MATCH($AV3057,Other_Category_Abbr,0)),INDEX(FGHG_List_Long_GWP,MATCH($AV3057,FGHG_List_Long,0)),INDEX(GWP_Other_Abbr,MATCH($AV3057,Other_Category_Abbr,0)))*SUM(V3057,AA3057,AD3057,AI3057),"")</f>
        <v/>
      </c>
      <c r="AK3057" s="89" t="str">
        <f>IFERROR(IF(ISNA(MATCH($AV3057,Other_Category_Abbr,0)),INDEX(FGHG_List_Long_GWP,MATCH($AV3057,FGHG_List_Long,0)),INDEX(GWP_Other_Abbr,MATCH($AV3057,Other_Category_Abbr,0)))*(T3057*(S3057+U3057)+W3057*(Y3057+X3057)+AD3057+AE3057*(AF3057+AG3057)),"")</f>
        <v/>
      </c>
      <c r="AL3057" s="90" t="str">
        <f t="shared" si="621"/>
        <v/>
      </c>
      <c r="AM3057" s="91" t="str">
        <f t="shared" si="622"/>
        <v/>
      </c>
      <c r="AP3057" s="92" t="b">
        <f t="shared" si="616"/>
        <v>0</v>
      </c>
      <c r="AQ3057" s="92" t="str">
        <f t="shared" si="617"/>
        <v xml:space="preserve"> </v>
      </c>
      <c r="AR3057" s="92" t="str">
        <f>IF(LEN(AQ3057)=1,"",COUNTIF($AQ$19:AQ3057,AQ3057)=1)</f>
        <v/>
      </c>
      <c r="AS3057" s="73"/>
      <c r="AT3057" s="73"/>
      <c r="AU3057" s="73"/>
      <c r="AV3057" s="235" t="str">
        <f>IF($P3057=Lists!$A$13,Lists!$A$29,IF($P3057=Lists!$A$14,Lists!$A$30,$P3057))</f>
        <v/>
      </c>
      <c r="AW3057" s="73"/>
      <c r="AX3057" s="73"/>
    </row>
    <row r="3058" spans="2:50" x14ac:dyDescent="0.3">
      <c r="B3058" s="137">
        <f t="shared" si="623"/>
        <v>3040</v>
      </c>
      <c r="C3058" s="24"/>
      <c r="D3058" s="24"/>
      <c r="E3058" s="24"/>
      <c r="F3058" s="25"/>
      <c r="G3058" s="24"/>
      <c r="H3058" s="30"/>
      <c r="I3058" s="24"/>
      <c r="J3058" s="50" t="str">
        <f t="shared" si="614"/>
        <v/>
      </c>
      <c r="K3058" s="30"/>
      <c r="L3058" s="236"/>
      <c r="M3058" s="30"/>
      <c r="N3058" s="30"/>
      <c r="O3058" s="46" t="str">
        <f t="shared" si="615"/>
        <v/>
      </c>
      <c r="P3058" s="239" t="str">
        <f t="shared" si="618"/>
        <v/>
      </c>
      <c r="Q3058" s="52" t="str">
        <f t="shared" si="619"/>
        <v/>
      </c>
      <c r="R3058" s="127"/>
      <c r="S3058" s="86"/>
      <c r="T3058" s="127"/>
      <c r="U3058" s="86"/>
      <c r="V3058" s="87">
        <f t="shared" si="624"/>
        <v>0</v>
      </c>
      <c r="W3058" s="130"/>
      <c r="X3058" s="86"/>
      <c r="Y3058" s="86"/>
      <c r="Z3058" s="131"/>
      <c r="AA3058" s="87">
        <f t="shared" si="620"/>
        <v>0</v>
      </c>
      <c r="AB3058" s="127"/>
      <c r="AC3058" s="86"/>
      <c r="AD3058" s="87">
        <f t="shared" si="625"/>
        <v>0</v>
      </c>
      <c r="AE3058" s="127"/>
      <c r="AF3058" s="86"/>
      <c r="AG3058" s="86"/>
      <c r="AH3058" s="131"/>
      <c r="AI3058" s="88">
        <f t="shared" si="626"/>
        <v>0</v>
      </c>
      <c r="AJ3058" s="89" t="str">
        <f>IFERROR(IF(ISNA(MATCH($AV3058,Other_Category_Abbr,0)),INDEX(FGHG_List_Long_GWP,MATCH($AV3058,FGHG_List_Long,0)),INDEX(GWP_Other_Abbr,MATCH($AV3058,Other_Category_Abbr,0)))*SUM(V3058,AA3058,AD3058,AI3058),"")</f>
        <v/>
      </c>
      <c r="AK3058" s="89" t="str">
        <f>IFERROR(IF(ISNA(MATCH($AV3058,Other_Category_Abbr,0)),INDEX(FGHG_List_Long_GWP,MATCH($AV3058,FGHG_List_Long,0)),INDEX(GWP_Other_Abbr,MATCH($AV3058,Other_Category_Abbr,0)))*(T3058*(S3058+U3058)+W3058*(Y3058+X3058)+AD3058+AE3058*(AF3058+AG3058)),"")</f>
        <v/>
      </c>
      <c r="AL3058" s="90" t="str">
        <f t="shared" si="621"/>
        <v/>
      </c>
      <c r="AM3058" s="91" t="str">
        <f t="shared" si="622"/>
        <v/>
      </c>
      <c r="AP3058" s="92" t="b">
        <f t="shared" si="616"/>
        <v>0</v>
      </c>
      <c r="AQ3058" s="92" t="str">
        <f t="shared" si="617"/>
        <v xml:space="preserve"> </v>
      </c>
      <c r="AR3058" s="92" t="str">
        <f>IF(LEN(AQ3058)=1,"",COUNTIF($AQ$19:AQ3058,AQ3058)=1)</f>
        <v/>
      </c>
      <c r="AS3058" s="73"/>
      <c r="AT3058" s="73"/>
      <c r="AU3058" s="73"/>
      <c r="AV3058" s="235" t="str">
        <f>IF($P3058=Lists!$A$13,Lists!$A$29,IF($P3058=Lists!$A$14,Lists!$A$30,$P3058))</f>
        <v/>
      </c>
      <c r="AW3058" s="73"/>
      <c r="AX3058" s="73"/>
    </row>
    <row r="3059" spans="2:50" x14ac:dyDescent="0.3">
      <c r="B3059" s="137">
        <f t="shared" si="623"/>
        <v>3041</v>
      </c>
      <c r="C3059" s="24"/>
      <c r="D3059" s="24"/>
      <c r="E3059" s="24"/>
      <c r="F3059" s="25"/>
      <c r="G3059" s="24"/>
      <c r="H3059" s="30"/>
      <c r="I3059" s="24"/>
      <c r="J3059" s="50" t="str">
        <f t="shared" si="614"/>
        <v/>
      </c>
      <c r="K3059" s="30"/>
      <c r="L3059" s="236"/>
      <c r="M3059" s="30"/>
      <c r="N3059" s="30"/>
      <c r="O3059" s="46" t="str">
        <f t="shared" si="615"/>
        <v/>
      </c>
      <c r="P3059" s="239" t="str">
        <f t="shared" si="618"/>
        <v/>
      </c>
      <c r="Q3059" s="52" t="str">
        <f t="shared" si="619"/>
        <v/>
      </c>
      <c r="R3059" s="127"/>
      <c r="S3059" s="86"/>
      <c r="T3059" s="127"/>
      <c r="U3059" s="86"/>
      <c r="V3059" s="87">
        <f t="shared" si="624"/>
        <v>0</v>
      </c>
      <c r="W3059" s="130"/>
      <c r="X3059" s="86"/>
      <c r="Y3059" s="86"/>
      <c r="Z3059" s="131"/>
      <c r="AA3059" s="87">
        <f t="shared" si="620"/>
        <v>0</v>
      </c>
      <c r="AB3059" s="127"/>
      <c r="AC3059" s="86"/>
      <c r="AD3059" s="87">
        <f t="shared" si="625"/>
        <v>0</v>
      </c>
      <c r="AE3059" s="127"/>
      <c r="AF3059" s="86"/>
      <c r="AG3059" s="86"/>
      <c r="AH3059" s="131"/>
      <c r="AI3059" s="88">
        <f t="shared" si="626"/>
        <v>0</v>
      </c>
      <c r="AJ3059" s="89" t="str">
        <f>IFERROR(IF(ISNA(MATCH($AV3059,Other_Category_Abbr,0)),INDEX(FGHG_List_Long_GWP,MATCH($AV3059,FGHG_List_Long,0)),INDEX(GWP_Other_Abbr,MATCH($AV3059,Other_Category_Abbr,0)))*SUM(V3059,AA3059,AD3059,AI3059),"")</f>
        <v/>
      </c>
      <c r="AK3059" s="89" t="str">
        <f>IFERROR(IF(ISNA(MATCH($AV3059,Other_Category_Abbr,0)),INDEX(FGHG_List_Long_GWP,MATCH($AV3059,FGHG_List_Long,0)),INDEX(GWP_Other_Abbr,MATCH($AV3059,Other_Category_Abbr,0)))*(T3059*(S3059+U3059)+W3059*(Y3059+X3059)+AD3059+AE3059*(AF3059+AG3059)),"")</f>
        <v/>
      </c>
      <c r="AL3059" s="90" t="str">
        <f t="shared" si="621"/>
        <v/>
      </c>
      <c r="AM3059" s="91" t="str">
        <f t="shared" si="622"/>
        <v/>
      </c>
      <c r="AP3059" s="92" t="b">
        <f t="shared" si="616"/>
        <v>0</v>
      </c>
      <c r="AQ3059" s="92" t="str">
        <f t="shared" si="617"/>
        <v xml:space="preserve"> </v>
      </c>
      <c r="AR3059" s="92" t="str">
        <f>IF(LEN(AQ3059)=1,"",COUNTIF($AQ$19:AQ3059,AQ3059)=1)</f>
        <v/>
      </c>
      <c r="AS3059" s="73"/>
      <c r="AT3059" s="73"/>
      <c r="AU3059" s="73"/>
      <c r="AV3059" s="235" t="str">
        <f>IF($P3059=Lists!$A$13,Lists!$A$29,IF($P3059=Lists!$A$14,Lists!$A$30,$P3059))</f>
        <v/>
      </c>
      <c r="AW3059" s="73"/>
      <c r="AX3059" s="73"/>
    </row>
    <row r="3060" spans="2:50" x14ac:dyDescent="0.3">
      <c r="B3060" s="137">
        <f t="shared" si="623"/>
        <v>3042</v>
      </c>
      <c r="C3060" s="24"/>
      <c r="D3060" s="24"/>
      <c r="E3060" s="24"/>
      <c r="F3060" s="25"/>
      <c r="G3060" s="24"/>
      <c r="H3060" s="30"/>
      <c r="I3060" s="24"/>
      <c r="J3060" s="50" t="str">
        <f t="shared" si="614"/>
        <v/>
      </c>
      <c r="K3060" s="30"/>
      <c r="L3060" s="236"/>
      <c r="M3060" s="30"/>
      <c r="N3060" s="30"/>
      <c r="O3060" s="46" t="str">
        <f t="shared" si="615"/>
        <v/>
      </c>
      <c r="P3060" s="239" t="str">
        <f t="shared" si="618"/>
        <v/>
      </c>
      <c r="Q3060" s="52" t="str">
        <f t="shared" si="619"/>
        <v/>
      </c>
      <c r="R3060" s="127"/>
      <c r="S3060" s="86"/>
      <c r="T3060" s="127"/>
      <c r="U3060" s="86"/>
      <c r="V3060" s="87">
        <f t="shared" si="624"/>
        <v>0</v>
      </c>
      <c r="W3060" s="130"/>
      <c r="X3060" s="86"/>
      <c r="Y3060" s="86"/>
      <c r="Z3060" s="131"/>
      <c r="AA3060" s="87">
        <f t="shared" si="620"/>
        <v>0</v>
      </c>
      <c r="AB3060" s="127"/>
      <c r="AC3060" s="86"/>
      <c r="AD3060" s="87">
        <f t="shared" si="625"/>
        <v>0</v>
      </c>
      <c r="AE3060" s="127"/>
      <c r="AF3060" s="86"/>
      <c r="AG3060" s="86"/>
      <c r="AH3060" s="131"/>
      <c r="AI3060" s="88">
        <f t="shared" si="626"/>
        <v>0</v>
      </c>
      <c r="AJ3060" s="89" t="str">
        <f>IFERROR(IF(ISNA(MATCH($AV3060,Other_Category_Abbr,0)),INDEX(FGHG_List_Long_GWP,MATCH($AV3060,FGHG_List_Long,0)),INDEX(GWP_Other_Abbr,MATCH($AV3060,Other_Category_Abbr,0)))*SUM(V3060,AA3060,AD3060,AI3060),"")</f>
        <v/>
      </c>
      <c r="AK3060" s="89" t="str">
        <f>IFERROR(IF(ISNA(MATCH($AV3060,Other_Category_Abbr,0)),INDEX(FGHG_List_Long_GWP,MATCH($AV3060,FGHG_List_Long,0)),INDEX(GWP_Other_Abbr,MATCH($AV3060,Other_Category_Abbr,0)))*(T3060*(S3060+U3060)+W3060*(Y3060+X3060)+AD3060+AE3060*(AF3060+AG3060)),"")</f>
        <v/>
      </c>
      <c r="AL3060" s="90" t="str">
        <f t="shared" si="621"/>
        <v/>
      </c>
      <c r="AM3060" s="91" t="str">
        <f t="shared" si="622"/>
        <v/>
      </c>
      <c r="AP3060" s="92" t="b">
        <f t="shared" si="616"/>
        <v>0</v>
      </c>
      <c r="AQ3060" s="92" t="str">
        <f t="shared" si="617"/>
        <v xml:space="preserve"> </v>
      </c>
      <c r="AR3060" s="92" t="str">
        <f>IF(LEN(AQ3060)=1,"",COUNTIF($AQ$19:AQ3060,AQ3060)=1)</f>
        <v/>
      </c>
      <c r="AS3060" s="73"/>
      <c r="AT3060" s="73"/>
      <c r="AU3060" s="73"/>
      <c r="AV3060" s="235" t="str">
        <f>IF($P3060=Lists!$A$13,Lists!$A$29,IF($P3060=Lists!$A$14,Lists!$A$30,$P3060))</f>
        <v/>
      </c>
      <c r="AW3060" s="73"/>
      <c r="AX3060" s="73"/>
    </row>
    <row r="3061" spans="2:50" x14ac:dyDescent="0.3">
      <c r="B3061" s="137">
        <f t="shared" si="623"/>
        <v>3043</v>
      </c>
      <c r="C3061" s="24"/>
      <c r="D3061" s="24"/>
      <c r="E3061" s="24"/>
      <c r="F3061" s="25"/>
      <c r="G3061" s="24"/>
      <c r="H3061" s="30"/>
      <c r="I3061" s="24"/>
      <c r="J3061" s="50" t="str">
        <f t="shared" si="614"/>
        <v/>
      </c>
      <c r="K3061" s="30"/>
      <c r="L3061" s="236"/>
      <c r="M3061" s="30"/>
      <c r="N3061" s="30"/>
      <c r="O3061" s="46" t="str">
        <f t="shared" si="615"/>
        <v/>
      </c>
      <c r="P3061" s="239" t="str">
        <f t="shared" si="618"/>
        <v/>
      </c>
      <c r="Q3061" s="52" t="str">
        <f t="shared" si="619"/>
        <v/>
      </c>
      <c r="R3061" s="127"/>
      <c r="S3061" s="86"/>
      <c r="T3061" s="127"/>
      <c r="U3061" s="86"/>
      <c r="V3061" s="87">
        <f t="shared" si="624"/>
        <v>0</v>
      </c>
      <c r="W3061" s="130"/>
      <c r="X3061" s="86"/>
      <c r="Y3061" s="86"/>
      <c r="Z3061" s="131"/>
      <c r="AA3061" s="87">
        <f t="shared" si="620"/>
        <v>0</v>
      </c>
      <c r="AB3061" s="127"/>
      <c r="AC3061" s="86"/>
      <c r="AD3061" s="87">
        <f t="shared" si="625"/>
        <v>0</v>
      </c>
      <c r="AE3061" s="127"/>
      <c r="AF3061" s="86"/>
      <c r="AG3061" s="86"/>
      <c r="AH3061" s="131"/>
      <c r="AI3061" s="88">
        <f t="shared" si="626"/>
        <v>0</v>
      </c>
      <c r="AJ3061" s="89" t="str">
        <f>IFERROR(IF(ISNA(MATCH($AV3061,Other_Category_Abbr,0)),INDEX(FGHG_List_Long_GWP,MATCH($AV3061,FGHG_List_Long,0)),INDEX(GWP_Other_Abbr,MATCH($AV3061,Other_Category_Abbr,0)))*SUM(V3061,AA3061,AD3061,AI3061),"")</f>
        <v/>
      </c>
      <c r="AK3061" s="89" t="str">
        <f>IFERROR(IF(ISNA(MATCH($AV3061,Other_Category_Abbr,0)),INDEX(FGHG_List_Long_GWP,MATCH($AV3061,FGHG_List_Long,0)),INDEX(GWP_Other_Abbr,MATCH($AV3061,Other_Category_Abbr,0)))*(T3061*(S3061+U3061)+W3061*(Y3061+X3061)+AD3061+AE3061*(AF3061+AG3061)),"")</f>
        <v/>
      </c>
      <c r="AL3061" s="90" t="str">
        <f t="shared" si="621"/>
        <v/>
      </c>
      <c r="AM3061" s="91" t="str">
        <f t="shared" si="622"/>
        <v/>
      </c>
      <c r="AP3061" s="92" t="b">
        <f t="shared" si="616"/>
        <v>0</v>
      </c>
      <c r="AQ3061" s="92" t="str">
        <f t="shared" si="617"/>
        <v xml:space="preserve"> </v>
      </c>
      <c r="AR3061" s="92" t="str">
        <f>IF(LEN(AQ3061)=1,"",COUNTIF($AQ$19:AQ3061,AQ3061)=1)</f>
        <v/>
      </c>
      <c r="AS3061" s="73"/>
      <c r="AT3061" s="73"/>
      <c r="AU3061" s="73"/>
      <c r="AV3061" s="235" t="str">
        <f>IF($P3061=Lists!$A$13,Lists!$A$29,IF($P3061=Lists!$A$14,Lists!$A$30,$P3061))</f>
        <v/>
      </c>
      <c r="AW3061" s="73"/>
      <c r="AX3061" s="73"/>
    </row>
    <row r="3062" spans="2:50" x14ac:dyDescent="0.3">
      <c r="B3062" s="137">
        <f t="shared" si="623"/>
        <v>3044</v>
      </c>
      <c r="C3062" s="24"/>
      <c r="D3062" s="24"/>
      <c r="E3062" s="24"/>
      <c r="F3062" s="25"/>
      <c r="G3062" s="24"/>
      <c r="H3062" s="30"/>
      <c r="I3062" s="24"/>
      <c r="J3062" s="50" t="str">
        <f t="shared" si="614"/>
        <v/>
      </c>
      <c r="K3062" s="30"/>
      <c r="L3062" s="236"/>
      <c r="M3062" s="30"/>
      <c r="N3062" s="30"/>
      <c r="O3062" s="46" t="str">
        <f t="shared" si="615"/>
        <v/>
      </c>
      <c r="P3062" s="239" t="str">
        <f t="shared" si="618"/>
        <v/>
      </c>
      <c r="Q3062" s="52" t="str">
        <f t="shared" si="619"/>
        <v/>
      </c>
      <c r="R3062" s="127"/>
      <c r="S3062" s="86"/>
      <c r="T3062" s="127"/>
      <c r="U3062" s="86"/>
      <c r="V3062" s="87">
        <f t="shared" si="624"/>
        <v>0</v>
      </c>
      <c r="W3062" s="130"/>
      <c r="X3062" s="86"/>
      <c r="Y3062" s="86"/>
      <c r="Z3062" s="131"/>
      <c r="AA3062" s="87">
        <f t="shared" si="620"/>
        <v>0</v>
      </c>
      <c r="AB3062" s="127"/>
      <c r="AC3062" s="86"/>
      <c r="AD3062" s="87">
        <f t="shared" si="625"/>
        <v>0</v>
      </c>
      <c r="AE3062" s="127"/>
      <c r="AF3062" s="86"/>
      <c r="AG3062" s="86"/>
      <c r="AH3062" s="131"/>
      <c r="AI3062" s="88">
        <f t="shared" si="626"/>
        <v>0</v>
      </c>
      <c r="AJ3062" s="89" t="str">
        <f>IFERROR(IF(ISNA(MATCH($AV3062,Other_Category_Abbr,0)),INDEX(FGHG_List_Long_GWP,MATCH($AV3062,FGHG_List_Long,0)),INDEX(GWP_Other_Abbr,MATCH($AV3062,Other_Category_Abbr,0)))*SUM(V3062,AA3062,AD3062,AI3062),"")</f>
        <v/>
      </c>
      <c r="AK3062" s="89" t="str">
        <f>IFERROR(IF(ISNA(MATCH($AV3062,Other_Category_Abbr,0)),INDEX(FGHG_List_Long_GWP,MATCH($AV3062,FGHG_List_Long,0)),INDEX(GWP_Other_Abbr,MATCH($AV3062,Other_Category_Abbr,0)))*(T3062*(S3062+U3062)+W3062*(Y3062+X3062)+AD3062+AE3062*(AF3062+AG3062)),"")</f>
        <v/>
      </c>
      <c r="AL3062" s="90" t="str">
        <f t="shared" si="621"/>
        <v/>
      </c>
      <c r="AM3062" s="91" t="str">
        <f t="shared" si="622"/>
        <v/>
      </c>
      <c r="AP3062" s="92" t="b">
        <f t="shared" si="616"/>
        <v>0</v>
      </c>
      <c r="AQ3062" s="92" t="str">
        <f t="shared" si="617"/>
        <v xml:space="preserve"> </v>
      </c>
      <c r="AR3062" s="92" t="str">
        <f>IF(LEN(AQ3062)=1,"",COUNTIF($AQ$19:AQ3062,AQ3062)=1)</f>
        <v/>
      </c>
      <c r="AS3062" s="73"/>
      <c r="AT3062" s="73"/>
      <c r="AU3062" s="73"/>
      <c r="AV3062" s="235" t="str">
        <f>IF($P3062=Lists!$A$13,Lists!$A$29,IF($P3062=Lists!$A$14,Lists!$A$30,$P3062))</f>
        <v/>
      </c>
      <c r="AW3062" s="73"/>
      <c r="AX3062" s="73"/>
    </row>
    <row r="3063" spans="2:50" x14ac:dyDescent="0.3">
      <c r="B3063" s="137">
        <f t="shared" si="623"/>
        <v>3045</v>
      </c>
      <c r="C3063" s="24"/>
      <c r="D3063" s="24"/>
      <c r="E3063" s="24"/>
      <c r="F3063" s="25"/>
      <c r="G3063" s="24"/>
      <c r="H3063" s="30"/>
      <c r="I3063" s="24"/>
      <c r="J3063" s="50" t="str">
        <f t="shared" si="614"/>
        <v/>
      </c>
      <c r="K3063" s="30"/>
      <c r="L3063" s="236"/>
      <c r="M3063" s="30"/>
      <c r="N3063" s="30"/>
      <c r="O3063" s="46" t="str">
        <f t="shared" si="615"/>
        <v/>
      </c>
      <c r="P3063" s="239" t="str">
        <f t="shared" si="618"/>
        <v/>
      </c>
      <c r="Q3063" s="52" t="str">
        <f t="shared" si="619"/>
        <v/>
      </c>
      <c r="R3063" s="127"/>
      <c r="S3063" s="86"/>
      <c r="T3063" s="127"/>
      <c r="U3063" s="86"/>
      <c r="V3063" s="87">
        <f t="shared" si="624"/>
        <v>0</v>
      </c>
      <c r="W3063" s="130"/>
      <c r="X3063" s="86"/>
      <c r="Y3063" s="86"/>
      <c r="Z3063" s="131"/>
      <c r="AA3063" s="87">
        <f t="shared" si="620"/>
        <v>0</v>
      </c>
      <c r="AB3063" s="127"/>
      <c r="AC3063" s="86"/>
      <c r="AD3063" s="87">
        <f t="shared" si="625"/>
        <v>0</v>
      </c>
      <c r="AE3063" s="127"/>
      <c r="AF3063" s="86"/>
      <c r="AG3063" s="86"/>
      <c r="AH3063" s="131"/>
      <c r="AI3063" s="88">
        <f t="shared" si="626"/>
        <v>0</v>
      </c>
      <c r="AJ3063" s="89" t="str">
        <f>IFERROR(IF(ISNA(MATCH($AV3063,Other_Category_Abbr,0)),INDEX(FGHG_List_Long_GWP,MATCH($AV3063,FGHG_List_Long,0)),INDEX(GWP_Other_Abbr,MATCH($AV3063,Other_Category_Abbr,0)))*SUM(V3063,AA3063,AD3063,AI3063),"")</f>
        <v/>
      </c>
      <c r="AK3063" s="89" t="str">
        <f>IFERROR(IF(ISNA(MATCH($AV3063,Other_Category_Abbr,0)),INDEX(FGHG_List_Long_GWP,MATCH($AV3063,FGHG_List_Long,0)),INDEX(GWP_Other_Abbr,MATCH($AV3063,Other_Category_Abbr,0)))*(T3063*(S3063+U3063)+W3063*(Y3063+X3063)+AD3063+AE3063*(AF3063+AG3063)),"")</f>
        <v/>
      </c>
      <c r="AL3063" s="90" t="str">
        <f t="shared" si="621"/>
        <v/>
      </c>
      <c r="AM3063" s="91" t="str">
        <f t="shared" si="622"/>
        <v/>
      </c>
      <c r="AP3063" s="92" t="b">
        <f t="shared" si="616"/>
        <v>0</v>
      </c>
      <c r="AQ3063" s="92" t="str">
        <f t="shared" si="617"/>
        <v xml:space="preserve"> </v>
      </c>
      <c r="AR3063" s="92" t="str">
        <f>IF(LEN(AQ3063)=1,"",COUNTIF($AQ$19:AQ3063,AQ3063)=1)</f>
        <v/>
      </c>
      <c r="AS3063" s="73"/>
      <c r="AT3063" s="73"/>
      <c r="AU3063" s="73"/>
      <c r="AV3063" s="235" t="str">
        <f>IF($P3063=Lists!$A$13,Lists!$A$29,IF($P3063=Lists!$A$14,Lists!$A$30,$P3063))</f>
        <v/>
      </c>
      <c r="AW3063" s="73"/>
      <c r="AX3063" s="73"/>
    </row>
    <row r="3064" spans="2:50" x14ac:dyDescent="0.3">
      <c r="B3064" s="137">
        <f t="shared" si="623"/>
        <v>3046</v>
      </c>
      <c r="C3064" s="24"/>
      <c r="D3064" s="24"/>
      <c r="E3064" s="24"/>
      <c r="F3064" s="25"/>
      <c r="G3064" s="24"/>
      <c r="H3064" s="30"/>
      <c r="I3064" s="24"/>
      <c r="J3064" s="50" t="str">
        <f t="shared" si="614"/>
        <v/>
      </c>
      <c r="K3064" s="30"/>
      <c r="L3064" s="236"/>
      <c r="M3064" s="30"/>
      <c r="N3064" s="30"/>
      <c r="O3064" s="46" t="str">
        <f t="shared" si="615"/>
        <v/>
      </c>
      <c r="P3064" s="239" t="str">
        <f t="shared" si="618"/>
        <v/>
      </c>
      <c r="Q3064" s="52" t="str">
        <f t="shared" si="619"/>
        <v/>
      </c>
      <c r="R3064" s="127"/>
      <c r="S3064" s="86"/>
      <c r="T3064" s="127"/>
      <c r="U3064" s="86"/>
      <c r="V3064" s="87">
        <f t="shared" si="624"/>
        <v>0</v>
      </c>
      <c r="W3064" s="130"/>
      <c r="X3064" s="86"/>
      <c r="Y3064" s="86"/>
      <c r="Z3064" s="131"/>
      <c r="AA3064" s="87">
        <f t="shared" si="620"/>
        <v>0</v>
      </c>
      <c r="AB3064" s="127"/>
      <c r="AC3064" s="86"/>
      <c r="AD3064" s="87">
        <f t="shared" si="625"/>
        <v>0</v>
      </c>
      <c r="AE3064" s="127"/>
      <c r="AF3064" s="86"/>
      <c r="AG3064" s="86"/>
      <c r="AH3064" s="131"/>
      <c r="AI3064" s="88">
        <f t="shared" si="626"/>
        <v>0</v>
      </c>
      <c r="AJ3064" s="89" t="str">
        <f>IFERROR(IF(ISNA(MATCH($AV3064,Other_Category_Abbr,0)),INDEX(FGHG_List_Long_GWP,MATCH($AV3064,FGHG_List_Long,0)),INDEX(GWP_Other_Abbr,MATCH($AV3064,Other_Category_Abbr,0)))*SUM(V3064,AA3064,AD3064,AI3064),"")</f>
        <v/>
      </c>
      <c r="AK3064" s="89" t="str">
        <f>IFERROR(IF(ISNA(MATCH($AV3064,Other_Category_Abbr,0)),INDEX(FGHG_List_Long_GWP,MATCH($AV3064,FGHG_List_Long,0)),INDEX(GWP_Other_Abbr,MATCH($AV3064,Other_Category_Abbr,0)))*(T3064*(S3064+U3064)+W3064*(Y3064+X3064)+AD3064+AE3064*(AF3064+AG3064)),"")</f>
        <v/>
      </c>
      <c r="AL3064" s="90" t="str">
        <f t="shared" si="621"/>
        <v/>
      </c>
      <c r="AM3064" s="91" t="str">
        <f t="shared" si="622"/>
        <v/>
      </c>
      <c r="AP3064" s="92" t="b">
        <f t="shared" si="616"/>
        <v>0</v>
      </c>
      <c r="AQ3064" s="92" t="str">
        <f t="shared" si="617"/>
        <v xml:space="preserve"> </v>
      </c>
      <c r="AR3064" s="92" t="str">
        <f>IF(LEN(AQ3064)=1,"",COUNTIF($AQ$19:AQ3064,AQ3064)=1)</f>
        <v/>
      </c>
      <c r="AS3064" s="73"/>
      <c r="AT3064" s="73"/>
      <c r="AU3064" s="73"/>
      <c r="AV3064" s="235" t="str">
        <f>IF($P3064=Lists!$A$13,Lists!$A$29,IF($P3064=Lists!$A$14,Lists!$A$30,$P3064))</f>
        <v/>
      </c>
      <c r="AW3064" s="73"/>
      <c r="AX3064" s="73"/>
    </row>
    <row r="3065" spans="2:50" x14ac:dyDescent="0.3">
      <c r="B3065" s="137">
        <f t="shared" si="623"/>
        <v>3047</v>
      </c>
      <c r="C3065" s="24"/>
      <c r="D3065" s="24"/>
      <c r="E3065" s="24"/>
      <c r="F3065" s="25"/>
      <c r="G3065" s="24"/>
      <c r="H3065" s="30"/>
      <c r="I3065" s="24"/>
      <c r="J3065" s="50" t="str">
        <f t="shared" si="614"/>
        <v/>
      </c>
      <c r="K3065" s="30"/>
      <c r="L3065" s="236"/>
      <c r="M3065" s="30"/>
      <c r="N3065" s="30"/>
      <c r="O3065" s="46" t="str">
        <f t="shared" si="615"/>
        <v/>
      </c>
      <c r="P3065" s="239" t="str">
        <f t="shared" si="618"/>
        <v/>
      </c>
      <c r="Q3065" s="52" t="str">
        <f t="shared" si="619"/>
        <v/>
      </c>
      <c r="R3065" s="127"/>
      <c r="S3065" s="86"/>
      <c r="T3065" s="127"/>
      <c r="U3065" s="86"/>
      <c r="V3065" s="87">
        <f t="shared" si="624"/>
        <v>0</v>
      </c>
      <c r="W3065" s="130"/>
      <c r="X3065" s="86"/>
      <c r="Y3065" s="86"/>
      <c r="Z3065" s="131"/>
      <c r="AA3065" s="87">
        <f t="shared" si="620"/>
        <v>0</v>
      </c>
      <c r="AB3065" s="127"/>
      <c r="AC3065" s="86"/>
      <c r="AD3065" s="87">
        <f t="shared" si="625"/>
        <v>0</v>
      </c>
      <c r="AE3065" s="127"/>
      <c r="AF3065" s="86"/>
      <c r="AG3065" s="86"/>
      <c r="AH3065" s="131"/>
      <c r="AI3065" s="88">
        <f t="shared" si="626"/>
        <v>0</v>
      </c>
      <c r="AJ3065" s="89" t="str">
        <f>IFERROR(IF(ISNA(MATCH($AV3065,Other_Category_Abbr,0)),INDEX(FGHG_List_Long_GWP,MATCH($AV3065,FGHG_List_Long,0)),INDEX(GWP_Other_Abbr,MATCH($AV3065,Other_Category_Abbr,0)))*SUM(V3065,AA3065,AD3065,AI3065),"")</f>
        <v/>
      </c>
      <c r="AK3065" s="89" t="str">
        <f>IFERROR(IF(ISNA(MATCH($AV3065,Other_Category_Abbr,0)),INDEX(FGHG_List_Long_GWP,MATCH($AV3065,FGHG_List_Long,0)),INDEX(GWP_Other_Abbr,MATCH($AV3065,Other_Category_Abbr,0)))*(T3065*(S3065+U3065)+W3065*(Y3065+X3065)+AD3065+AE3065*(AF3065+AG3065)),"")</f>
        <v/>
      </c>
      <c r="AL3065" s="90" t="str">
        <f t="shared" si="621"/>
        <v/>
      </c>
      <c r="AM3065" s="91" t="str">
        <f t="shared" si="622"/>
        <v/>
      </c>
      <c r="AP3065" s="92" t="b">
        <f t="shared" si="616"/>
        <v>0</v>
      </c>
      <c r="AQ3065" s="92" t="str">
        <f t="shared" si="617"/>
        <v xml:space="preserve"> </v>
      </c>
      <c r="AR3065" s="92" t="str">
        <f>IF(LEN(AQ3065)=1,"",COUNTIF($AQ$19:AQ3065,AQ3065)=1)</f>
        <v/>
      </c>
      <c r="AS3065" s="73"/>
      <c r="AT3065" s="73"/>
      <c r="AU3065" s="73"/>
      <c r="AV3065" s="235" t="str">
        <f>IF($P3065=Lists!$A$13,Lists!$A$29,IF($P3065=Lists!$A$14,Lists!$A$30,$P3065))</f>
        <v/>
      </c>
      <c r="AW3065" s="73"/>
      <c r="AX3065" s="73"/>
    </row>
    <row r="3066" spans="2:50" x14ac:dyDescent="0.3">
      <c r="B3066" s="137">
        <f t="shared" si="623"/>
        <v>3048</v>
      </c>
      <c r="C3066" s="24"/>
      <c r="D3066" s="24"/>
      <c r="E3066" s="24"/>
      <c r="F3066" s="25"/>
      <c r="G3066" s="24"/>
      <c r="H3066" s="30"/>
      <c r="I3066" s="24"/>
      <c r="J3066" s="50" t="str">
        <f t="shared" si="614"/>
        <v/>
      </c>
      <c r="K3066" s="30"/>
      <c r="L3066" s="236"/>
      <c r="M3066" s="30"/>
      <c r="N3066" s="30"/>
      <c r="O3066" s="46" t="str">
        <f t="shared" si="615"/>
        <v/>
      </c>
      <c r="P3066" s="239" t="str">
        <f t="shared" si="618"/>
        <v/>
      </c>
      <c r="Q3066" s="52" t="str">
        <f t="shared" si="619"/>
        <v/>
      </c>
      <c r="R3066" s="127"/>
      <c r="S3066" s="86"/>
      <c r="T3066" s="127"/>
      <c r="U3066" s="86"/>
      <c r="V3066" s="87">
        <f t="shared" si="624"/>
        <v>0</v>
      </c>
      <c r="W3066" s="130"/>
      <c r="X3066" s="86"/>
      <c r="Y3066" s="86"/>
      <c r="Z3066" s="131"/>
      <c r="AA3066" s="87">
        <f t="shared" si="620"/>
        <v>0</v>
      </c>
      <c r="AB3066" s="127"/>
      <c r="AC3066" s="86"/>
      <c r="AD3066" s="87">
        <f t="shared" si="625"/>
        <v>0</v>
      </c>
      <c r="AE3066" s="127"/>
      <c r="AF3066" s="86"/>
      <c r="AG3066" s="86"/>
      <c r="AH3066" s="131"/>
      <c r="AI3066" s="88">
        <f t="shared" si="626"/>
        <v>0</v>
      </c>
      <c r="AJ3066" s="89" t="str">
        <f>IFERROR(IF(ISNA(MATCH($AV3066,Other_Category_Abbr,0)),INDEX(FGHG_List_Long_GWP,MATCH($AV3066,FGHG_List_Long,0)),INDEX(GWP_Other_Abbr,MATCH($AV3066,Other_Category_Abbr,0)))*SUM(V3066,AA3066,AD3066,AI3066),"")</f>
        <v/>
      </c>
      <c r="AK3066" s="89" t="str">
        <f>IFERROR(IF(ISNA(MATCH($AV3066,Other_Category_Abbr,0)),INDEX(FGHG_List_Long_GWP,MATCH($AV3066,FGHG_List_Long,0)),INDEX(GWP_Other_Abbr,MATCH($AV3066,Other_Category_Abbr,0)))*(T3066*(S3066+U3066)+W3066*(Y3066+X3066)+AD3066+AE3066*(AF3066+AG3066)),"")</f>
        <v/>
      </c>
      <c r="AL3066" s="90" t="str">
        <f t="shared" si="621"/>
        <v/>
      </c>
      <c r="AM3066" s="91" t="str">
        <f t="shared" si="622"/>
        <v/>
      </c>
      <c r="AP3066" s="92" t="b">
        <f t="shared" si="616"/>
        <v>0</v>
      </c>
      <c r="AQ3066" s="92" t="str">
        <f t="shared" si="617"/>
        <v xml:space="preserve"> </v>
      </c>
      <c r="AR3066" s="92" t="str">
        <f>IF(LEN(AQ3066)=1,"",COUNTIF($AQ$19:AQ3066,AQ3066)=1)</f>
        <v/>
      </c>
      <c r="AS3066" s="73"/>
      <c r="AT3066" s="73"/>
      <c r="AU3066" s="73"/>
      <c r="AV3066" s="235" t="str">
        <f>IF($P3066=Lists!$A$13,Lists!$A$29,IF($P3066=Lists!$A$14,Lists!$A$30,$P3066))</f>
        <v/>
      </c>
      <c r="AW3066" s="73"/>
      <c r="AX3066" s="73"/>
    </row>
    <row r="3067" spans="2:50" x14ac:dyDescent="0.3">
      <c r="B3067" s="137">
        <f t="shared" si="623"/>
        <v>3049</v>
      </c>
      <c r="C3067" s="24"/>
      <c r="D3067" s="24"/>
      <c r="E3067" s="24"/>
      <c r="F3067" s="25"/>
      <c r="G3067" s="24"/>
      <c r="H3067" s="30"/>
      <c r="I3067" s="24"/>
      <c r="J3067" s="50" t="str">
        <f t="shared" si="614"/>
        <v/>
      </c>
      <c r="K3067" s="30"/>
      <c r="L3067" s="236"/>
      <c r="M3067" s="30"/>
      <c r="N3067" s="30"/>
      <c r="O3067" s="46" t="str">
        <f t="shared" si="615"/>
        <v/>
      </c>
      <c r="P3067" s="239" t="str">
        <f t="shared" si="618"/>
        <v/>
      </c>
      <c r="Q3067" s="52" t="str">
        <f t="shared" si="619"/>
        <v/>
      </c>
      <c r="R3067" s="127"/>
      <c r="S3067" s="86"/>
      <c r="T3067" s="127"/>
      <c r="U3067" s="86"/>
      <c r="V3067" s="87">
        <f t="shared" si="624"/>
        <v>0</v>
      </c>
      <c r="W3067" s="130"/>
      <c r="X3067" s="86"/>
      <c r="Y3067" s="86"/>
      <c r="Z3067" s="131"/>
      <c r="AA3067" s="87">
        <f t="shared" si="620"/>
        <v>0</v>
      </c>
      <c r="AB3067" s="127"/>
      <c r="AC3067" s="86"/>
      <c r="AD3067" s="87">
        <f t="shared" si="625"/>
        <v>0</v>
      </c>
      <c r="AE3067" s="127"/>
      <c r="AF3067" s="86"/>
      <c r="AG3067" s="86"/>
      <c r="AH3067" s="131"/>
      <c r="AI3067" s="88">
        <f t="shared" si="626"/>
        <v>0</v>
      </c>
      <c r="AJ3067" s="89" t="str">
        <f>IFERROR(IF(ISNA(MATCH($AV3067,Other_Category_Abbr,0)),INDEX(FGHG_List_Long_GWP,MATCH($AV3067,FGHG_List_Long,0)),INDEX(GWP_Other_Abbr,MATCH($AV3067,Other_Category_Abbr,0)))*SUM(V3067,AA3067,AD3067,AI3067),"")</f>
        <v/>
      </c>
      <c r="AK3067" s="89" t="str">
        <f>IFERROR(IF(ISNA(MATCH($AV3067,Other_Category_Abbr,0)),INDEX(FGHG_List_Long_GWP,MATCH($AV3067,FGHG_List_Long,0)),INDEX(GWP_Other_Abbr,MATCH($AV3067,Other_Category_Abbr,0)))*(T3067*(S3067+U3067)+W3067*(Y3067+X3067)+AD3067+AE3067*(AF3067+AG3067)),"")</f>
        <v/>
      </c>
      <c r="AL3067" s="90" t="str">
        <f t="shared" si="621"/>
        <v/>
      </c>
      <c r="AM3067" s="91" t="str">
        <f t="shared" si="622"/>
        <v/>
      </c>
      <c r="AP3067" s="92" t="b">
        <f t="shared" si="616"/>
        <v>0</v>
      </c>
      <c r="AQ3067" s="92" t="str">
        <f t="shared" si="617"/>
        <v xml:space="preserve"> </v>
      </c>
      <c r="AR3067" s="92" t="str">
        <f>IF(LEN(AQ3067)=1,"",COUNTIF($AQ$19:AQ3067,AQ3067)=1)</f>
        <v/>
      </c>
      <c r="AS3067" s="73"/>
      <c r="AT3067" s="73"/>
      <c r="AU3067" s="73"/>
      <c r="AV3067" s="235" t="str">
        <f>IF($P3067=Lists!$A$13,Lists!$A$29,IF($P3067=Lists!$A$14,Lists!$A$30,$P3067))</f>
        <v/>
      </c>
      <c r="AW3067" s="73"/>
      <c r="AX3067" s="73"/>
    </row>
    <row r="3068" spans="2:50" x14ac:dyDescent="0.3">
      <c r="B3068" s="137">
        <f t="shared" si="623"/>
        <v>3050</v>
      </c>
      <c r="C3068" s="24"/>
      <c r="D3068" s="24"/>
      <c r="E3068" s="24"/>
      <c r="F3068" s="25"/>
      <c r="G3068" s="24"/>
      <c r="H3068" s="30"/>
      <c r="I3068" s="24"/>
      <c r="J3068" s="50" t="str">
        <f t="shared" si="614"/>
        <v/>
      </c>
      <c r="K3068" s="30"/>
      <c r="L3068" s="236"/>
      <c r="M3068" s="30"/>
      <c r="N3068" s="30"/>
      <c r="O3068" s="46" t="str">
        <f t="shared" si="615"/>
        <v/>
      </c>
      <c r="P3068" s="239" t="str">
        <f t="shared" si="618"/>
        <v/>
      </c>
      <c r="Q3068" s="52" t="str">
        <f t="shared" si="619"/>
        <v/>
      </c>
      <c r="R3068" s="127"/>
      <c r="S3068" s="86"/>
      <c r="T3068" s="127"/>
      <c r="U3068" s="86"/>
      <c r="V3068" s="87">
        <f t="shared" si="624"/>
        <v>0</v>
      </c>
      <c r="W3068" s="130"/>
      <c r="X3068" s="86"/>
      <c r="Y3068" s="86"/>
      <c r="Z3068" s="131"/>
      <c r="AA3068" s="87">
        <f t="shared" si="620"/>
        <v>0</v>
      </c>
      <c r="AB3068" s="127"/>
      <c r="AC3068" s="86"/>
      <c r="AD3068" s="87">
        <f t="shared" si="625"/>
        <v>0</v>
      </c>
      <c r="AE3068" s="127"/>
      <c r="AF3068" s="86"/>
      <c r="AG3068" s="86"/>
      <c r="AH3068" s="131"/>
      <c r="AI3068" s="88">
        <f t="shared" si="626"/>
        <v>0</v>
      </c>
      <c r="AJ3068" s="89" t="str">
        <f>IFERROR(IF(ISNA(MATCH($AV3068,Other_Category_Abbr,0)),INDEX(FGHG_List_Long_GWP,MATCH($AV3068,FGHG_List_Long,0)),INDEX(GWP_Other_Abbr,MATCH($AV3068,Other_Category_Abbr,0)))*SUM(V3068,AA3068,AD3068,AI3068),"")</f>
        <v/>
      </c>
      <c r="AK3068" s="89" t="str">
        <f>IFERROR(IF(ISNA(MATCH($AV3068,Other_Category_Abbr,0)),INDEX(FGHG_List_Long_GWP,MATCH($AV3068,FGHG_List_Long,0)),INDEX(GWP_Other_Abbr,MATCH($AV3068,Other_Category_Abbr,0)))*(T3068*(S3068+U3068)+W3068*(Y3068+X3068)+AD3068+AE3068*(AF3068+AG3068)),"")</f>
        <v/>
      </c>
      <c r="AL3068" s="90" t="str">
        <f t="shared" si="621"/>
        <v/>
      </c>
      <c r="AM3068" s="91" t="str">
        <f t="shared" si="622"/>
        <v/>
      </c>
      <c r="AP3068" s="92" t="b">
        <f t="shared" si="616"/>
        <v>0</v>
      </c>
      <c r="AQ3068" s="92" t="str">
        <f t="shared" si="617"/>
        <v xml:space="preserve"> </v>
      </c>
      <c r="AR3068" s="92" t="str">
        <f>IF(LEN(AQ3068)=1,"",COUNTIF($AQ$19:AQ3068,AQ3068)=1)</f>
        <v/>
      </c>
      <c r="AS3068" s="73"/>
      <c r="AT3068" s="73"/>
      <c r="AU3068" s="73"/>
      <c r="AV3068" s="235" t="str">
        <f>IF($P3068=Lists!$A$13,Lists!$A$29,IF($P3068=Lists!$A$14,Lists!$A$30,$P3068))</f>
        <v/>
      </c>
      <c r="AW3068" s="73"/>
      <c r="AX3068" s="73"/>
    </row>
    <row r="3069" spans="2:50" x14ac:dyDescent="0.3">
      <c r="B3069" s="137">
        <f t="shared" si="623"/>
        <v>3051</v>
      </c>
      <c r="C3069" s="24"/>
      <c r="D3069" s="24"/>
      <c r="E3069" s="24"/>
      <c r="F3069" s="25"/>
      <c r="G3069" s="24"/>
      <c r="H3069" s="30"/>
      <c r="I3069" s="24"/>
      <c r="J3069" s="50" t="str">
        <f t="shared" si="614"/>
        <v/>
      </c>
      <c r="K3069" s="30"/>
      <c r="L3069" s="236"/>
      <c r="M3069" s="30"/>
      <c r="N3069" s="30"/>
      <c r="O3069" s="46" t="str">
        <f t="shared" si="615"/>
        <v/>
      </c>
      <c r="P3069" s="239" t="str">
        <f t="shared" si="618"/>
        <v/>
      </c>
      <c r="Q3069" s="52" t="str">
        <f t="shared" si="619"/>
        <v/>
      </c>
      <c r="R3069" s="127"/>
      <c r="S3069" s="86"/>
      <c r="T3069" s="127"/>
      <c r="U3069" s="86"/>
      <c r="V3069" s="87">
        <f t="shared" si="624"/>
        <v>0</v>
      </c>
      <c r="W3069" s="130"/>
      <c r="X3069" s="86"/>
      <c r="Y3069" s="86"/>
      <c r="Z3069" s="131"/>
      <c r="AA3069" s="87">
        <f t="shared" si="620"/>
        <v>0</v>
      </c>
      <c r="AB3069" s="127"/>
      <c r="AC3069" s="86"/>
      <c r="AD3069" s="87">
        <f t="shared" si="625"/>
        <v>0</v>
      </c>
      <c r="AE3069" s="127"/>
      <c r="AF3069" s="86"/>
      <c r="AG3069" s="86"/>
      <c r="AH3069" s="131"/>
      <c r="AI3069" s="88">
        <f t="shared" si="626"/>
        <v>0</v>
      </c>
      <c r="AJ3069" s="89" t="str">
        <f>IFERROR(IF(ISNA(MATCH($AV3069,Other_Category_Abbr,0)),INDEX(FGHG_List_Long_GWP,MATCH($AV3069,FGHG_List_Long,0)),INDEX(GWP_Other_Abbr,MATCH($AV3069,Other_Category_Abbr,0)))*SUM(V3069,AA3069,AD3069,AI3069),"")</f>
        <v/>
      </c>
      <c r="AK3069" s="89" t="str">
        <f>IFERROR(IF(ISNA(MATCH($AV3069,Other_Category_Abbr,0)),INDEX(FGHG_List_Long_GWP,MATCH($AV3069,FGHG_List_Long,0)),INDEX(GWP_Other_Abbr,MATCH($AV3069,Other_Category_Abbr,0)))*(T3069*(S3069+U3069)+W3069*(Y3069+X3069)+AD3069+AE3069*(AF3069+AG3069)),"")</f>
        <v/>
      </c>
      <c r="AL3069" s="90" t="str">
        <f t="shared" si="621"/>
        <v/>
      </c>
      <c r="AM3069" s="91" t="str">
        <f t="shared" si="622"/>
        <v/>
      </c>
      <c r="AP3069" s="92" t="b">
        <f t="shared" si="616"/>
        <v>0</v>
      </c>
      <c r="AQ3069" s="92" t="str">
        <f t="shared" si="617"/>
        <v xml:space="preserve"> </v>
      </c>
      <c r="AR3069" s="92" t="str">
        <f>IF(LEN(AQ3069)=1,"",COUNTIF($AQ$19:AQ3069,AQ3069)=1)</f>
        <v/>
      </c>
      <c r="AS3069" s="73"/>
      <c r="AT3069" s="73"/>
      <c r="AU3069" s="73"/>
      <c r="AV3069" s="235" t="str">
        <f>IF($P3069=Lists!$A$13,Lists!$A$29,IF($P3069=Lists!$A$14,Lists!$A$30,$P3069))</f>
        <v/>
      </c>
      <c r="AW3069" s="73"/>
      <c r="AX3069" s="73"/>
    </row>
    <row r="3070" spans="2:50" x14ac:dyDescent="0.3">
      <c r="B3070" s="137">
        <f t="shared" si="623"/>
        <v>3052</v>
      </c>
      <c r="C3070" s="24"/>
      <c r="D3070" s="24"/>
      <c r="E3070" s="24"/>
      <c r="F3070" s="25"/>
      <c r="G3070" s="24"/>
      <c r="H3070" s="30"/>
      <c r="I3070" s="24"/>
      <c r="J3070" s="50" t="str">
        <f t="shared" si="614"/>
        <v/>
      </c>
      <c r="K3070" s="30"/>
      <c r="L3070" s="236"/>
      <c r="M3070" s="30"/>
      <c r="N3070" s="30"/>
      <c r="O3070" s="46" t="str">
        <f t="shared" si="615"/>
        <v/>
      </c>
      <c r="P3070" s="239" t="str">
        <f t="shared" si="618"/>
        <v/>
      </c>
      <c r="Q3070" s="52" t="str">
        <f t="shared" si="619"/>
        <v/>
      </c>
      <c r="R3070" s="127"/>
      <c r="S3070" s="86"/>
      <c r="T3070" s="127"/>
      <c r="U3070" s="86"/>
      <c r="V3070" s="87">
        <f t="shared" si="624"/>
        <v>0</v>
      </c>
      <c r="W3070" s="130"/>
      <c r="X3070" s="86"/>
      <c r="Y3070" s="86"/>
      <c r="Z3070" s="131"/>
      <c r="AA3070" s="87">
        <f t="shared" si="620"/>
        <v>0</v>
      </c>
      <c r="AB3070" s="127"/>
      <c r="AC3070" s="86"/>
      <c r="AD3070" s="87">
        <f t="shared" si="625"/>
        <v>0</v>
      </c>
      <c r="AE3070" s="127"/>
      <c r="AF3070" s="86"/>
      <c r="AG3070" s="86"/>
      <c r="AH3070" s="131"/>
      <c r="AI3070" s="88">
        <f t="shared" si="626"/>
        <v>0</v>
      </c>
      <c r="AJ3070" s="89" t="str">
        <f>IFERROR(IF(ISNA(MATCH($AV3070,Other_Category_Abbr,0)),INDEX(FGHG_List_Long_GWP,MATCH($AV3070,FGHG_List_Long,0)),INDEX(GWP_Other_Abbr,MATCH($AV3070,Other_Category_Abbr,0)))*SUM(V3070,AA3070,AD3070,AI3070),"")</f>
        <v/>
      </c>
      <c r="AK3070" s="89" t="str">
        <f>IFERROR(IF(ISNA(MATCH($AV3070,Other_Category_Abbr,0)),INDEX(FGHG_List_Long_GWP,MATCH($AV3070,FGHG_List_Long,0)),INDEX(GWP_Other_Abbr,MATCH($AV3070,Other_Category_Abbr,0)))*(T3070*(S3070+U3070)+W3070*(Y3070+X3070)+AD3070+AE3070*(AF3070+AG3070)),"")</f>
        <v/>
      </c>
      <c r="AL3070" s="90" t="str">
        <f t="shared" si="621"/>
        <v/>
      </c>
      <c r="AM3070" s="91" t="str">
        <f t="shared" si="622"/>
        <v/>
      </c>
      <c r="AP3070" s="92" t="b">
        <f t="shared" si="616"/>
        <v>0</v>
      </c>
      <c r="AQ3070" s="92" t="str">
        <f t="shared" si="617"/>
        <v xml:space="preserve"> </v>
      </c>
      <c r="AR3070" s="92" t="str">
        <f>IF(LEN(AQ3070)=1,"",COUNTIF($AQ$19:AQ3070,AQ3070)=1)</f>
        <v/>
      </c>
      <c r="AS3070" s="73"/>
      <c r="AT3070" s="73"/>
      <c r="AU3070" s="73"/>
      <c r="AV3070" s="235" t="str">
        <f>IF($P3070=Lists!$A$13,Lists!$A$29,IF($P3070=Lists!$A$14,Lists!$A$30,$P3070))</f>
        <v/>
      </c>
      <c r="AW3070" s="73"/>
      <c r="AX3070" s="73"/>
    </row>
    <row r="3071" spans="2:50" x14ac:dyDescent="0.3">
      <c r="B3071" s="137">
        <f t="shared" si="623"/>
        <v>3053</v>
      </c>
      <c r="C3071" s="24"/>
      <c r="D3071" s="24"/>
      <c r="E3071" s="24"/>
      <c r="F3071" s="25"/>
      <c r="G3071" s="24"/>
      <c r="H3071" s="30"/>
      <c r="I3071" s="24"/>
      <c r="J3071" s="50" t="str">
        <f t="shared" si="614"/>
        <v/>
      </c>
      <c r="K3071" s="30"/>
      <c r="L3071" s="236"/>
      <c r="M3071" s="30"/>
      <c r="N3071" s="30"/>
      <c r="O3071" s="46" t="str">
        <f t="shared" si="615"/>
        <v/>
      </c>
      <c r="P3071" s="239" t="str">
        <f t="shared" si="618"/>
        <v/>
      </c>
      <c r="Q3071" s="52" t="str">
        <f t="shared" si="619"/>
        <v/>
      </c>
      <c r="R3071" s="127"/>
      <c r="S3071" s="86"/>
      <c r="T3071" s="127"/>
      <c r="U3071" s="86"/>
      <c r="V3071" s="87">
        <f t="shared" si="624"/>
        <v>0</v>
      </c>
      <c r="W3071" s="130"/>
      <c r="X3071" s="86"/>
      <c r="Y3071" s="86"/>
      <c r="Z3071" s="131"/>
      <c r="AA3071" s="87">
        <f t="shared" si="620"/>
        <v>0</v>
      </c>
      <c r="AB3071" s="127"/>
      <c r="AC3071" s="86"/>
      <c r="AD3071" s="87">
        <f t="shared" si="625"/>
        <v>0</v>
      </c>
      <c r="AE3071" s="127"/>
      <c r="AF3071" s="86"/>
      <c r="AG3071" s="86"/>
      <c r="AH3071" s="131"/>
      <c r="AI3071" s="88">
        <f t="shared" si="626"/>
        <v>0</v>
      </c>
      <c r="AJ3071" s="89" t="str">
        <f>IFERROR(IF(ISNA(MATCH($AV3071,Other_Category_Abbr,0)),INDEX(FGHG_List_Long_GWP,MATCH($AV3071,FGHG_List_Long,0)),INDEX(GWP_Other_Abbr,MATCH($AV3071,Other_Category_Abbr,0)))*SUM(V3071,AA3071,AD3071,AI3071),"")</f>
        <v/>
      </c>
      <c r="AK3071" s="89" t="str">
        <f>IFERROR(IF(ISNA(MATCH($AV3071,Other_Category_Abbr,0)),INDEX(FGHG_List_Long_GWP,MATCH($AV3071,FGHG_List_Long,0)),INDEX(GWP_Other_Abbr,MATCH($AV3071,Other_Category_Abbr,0)))*(T3071*(S3071+U3071)+W3071*(Y3071+X3071)+AD3071+AE3071*(AF3071+AG3071)),"")</f>
        <v/>
      </c>
      <c r="AL3071" s="90" t="str">
        <f t="shared" si="621"/>
        <v/>
      </c>
      <c r="AM3071" s="91" t="str">
        <f t="shared" si="622"/>
        <v/>
      </c>
      <c r="AP3071" s="92" t="b">
        <f t="shared" si="616"/>
        <v>0</v>
      </c>
      <c r="AQ3071" s="92" t="str">
        <f t="shared" si="617"/>
        <v xml:space="preserve"> </v>
      </c>
      <c r="AR3071" s="92" t="str">
        <f>IF(LEN(AQ3071)=1,"",COUNTIF($AQ$19:AQ3071,AQ3071)=1)</f>
        <v/>
      </c>
      <c r="AS3071" s="73"/>
      <c r="AT3071" s="73"/>
      <c r="AU3071" s="73"/>
      <c r="AV3071" s="235" t="str">
        <f>IF($P3071=Lists!$A$13,Lists!$A$29,IF($P3071=Lists!$A$14,Lists!$A$30,$P3071))</f>
        <v/>
      </c>
      <c r="AW3071" s="73"/>
      <c r="AX3071" s="73"/>
    </row>
    <row r="3072" spans="2:50" x14ac:dyDescent="0.3">
      <c r="B3072" s="137">
        <f t="shared" si="623"/>
        <v>3054</v>
      </c>
      <c r="C3072" s="24"/>
      <c r="D3072" s="24"/>
      <c r="E3072" s="24"/>
      <c r="F3072" s="25"/>
      <c r="G3072" s="24"/>
      <c r="H3072" s="30"/>
      <c r="I3072" s="24"/>
      <c r="J3072" s="50" t="str">
        <f t="shared" si="614"/>
        <v/>
      </c>
      <c r="K3072" s="30"/>
      <c r="L3072" s="236"/>
      <c r="M3072" s="30"/>
      <c r="N3072" s="30"/>
      <c r="O3072" s="46" t="str">
        <f t="shared" si="615"/>
        <v/>
      </c>
      <c r="P3072" s="239" t="str">
        <f t="shared" si="618"/>
        <v/>
      </c>
      <c r="Q3072" s="52" t="str">
        <f t="shared" si="619"/>
        <v/>
      </c>
      <c r="R3072" s="127"/>
      <c r="S3072" s="86"/>
      <c r="T3072" s="127"/>
      <c r="U3072" s="86"/>
      <c r="V3072" s="87">
        <f t="shared" si="624"/>
        <v>0</v>
      </c>
      <c r="W3072" s="130"/>
      <c r="X3072" s="86"/>
      <c r="Y3072" s="86"/>
      <c r="Z3072" s="131"/>
      <c r="AA3072" s="87">
        <f t="shared" si="620"/>
        <v>0</v>
      </c>
      <c r="AB3072" s="127"/>
      <c r="AC3072" s="86"/>
      <c r="AD3072" s="87">
        <f t="shared" si="625"/>
        <v>0</v>
      </c>
      <c r="AE3072" s="127"/>
      <c r="AF3072" s="86"/>
      <c r="AG3072" s="86"/>
      <c r="AH3072" s="131"/>
      <c r="AI3072" s="88">
        <f t="shared" si="626"/>
        <v>0</v>
      </c>
      <c r="AJ3072" s="89" t="str">
        <f>IFERROR(IF(ISNA(MATCH($AV3072,Other_Category_Abbr,0)),INDEX(FGHG_List_Long_GWP,MATCH($AV3072,FGHG_List_Long,0)),INDEX(GWP_Other_Abbr,MATCH($AV3072,Other_Category_Abbr,0)))*SUM(V3072,AA3072,AD3072,AI3072),"")</f>
        <v/>
      </c>
      <c r="AK3072" s="89" t="str">
        <f>IFERROR(IF(ISNA(MATCH($AV3072,Other_Category_Abbr,0)),INDEX(FGHG_List_Long_GWP,MATCH($AV3072,FGHG_List_Long,0)),INDEX(GWP_Other_Abbr,MATCH($AV3072,Other_Category_Abbr,0)))*(T3072*(S3072+U3072)+W3072*(Y3072+X3072)+AD3072+AE3072*(AF3072+AG3072)),"")</f>
        <v/>
      </c>
      <c r="AL3072" s="90" t="str">
        <f t="shared" si="621"/>
        <v/>
      </c>
      <c r="AM3072" s="91" t="str">
        <f t="shared" si="622"/>
        <v/>
      </c>
      <c r="AP3072" s="92" t="b">
        <f t="shared" si="616"/>
        <v>0</v>
      </c>
      <c r="AQ3072" s="92" t="str">
        <f t="shared" si="617"/>
        <v xml:space="preserve"> </v>
      </c>
      <c r="AR3072" s="92" t="str">
        <f>IF(LEN(AQ3072)=1,"",COUNTIF($AQ$19:AQ3072,AQ3072)=1)</f>
        <v/>
      </c>
      <c r="AS3072" s="73"/>
      <c r="AT3072" s="73"/>
      <c r="AU3072" s="73"/>
      <c r="AV3072" s="235" t="str">
        <f>IF($P3072=Lists!$A$13,Lists!$A$29,IF($P3072=Lists!$A$14,Lists!$A$30,$P3072))</f>
        <v/>
      </c>
      <c r="AW3072" s="73"/>
      <c r="AX3072" s="73"/>
    </row>
    <row r="3073" spans="2:50" x14ac:dyDescent="0.3">
      <c r="B3073" s="137">
        <f t="shared" si="623"/>
        <v>3055</v>
      </c>
      <c r="C3073" s="24"/>
      <c r="D3073" s="24"/>
      <c r="E3073" s="24"/>
      <c r="F3073" s="25"/>
      <c r="G3073" s="24"/>
      <c r="H3073" s="30"/>
      <c r="I3073" s="24"/>
      <c r="J3073" s="50" t="str">
        <f t="shared" si="614"/>
        <v/>
      </c>
      <c r="K3073" s="30"/>
      <c r="L3073" s="236"/>
      <c r="M3073" s="30"/>
      <c r="N3073" s="30"/>
      <c r="O3073" s="46" t="str">
        <f t="shared" si="615"/>
        <v/>
      </c>
      <c r="P3073" s="239" t="str">
        <f t="shared" si="618"/>
        <v/>
      </c>
      <c r="Q3073" s="52" t="str">
        <f t="shared" si="619"/>
        <v/>
      </c>
      <c r="R3073" s="127"/>
      <c r="S3073" s="86"/>
      <c r="T3073" s="127"/>
      <c r="U3073" s="86"/>
      <c r="V3073" s="87">
        <f t="shared" si="624"/>
        <v>0</v>
      </c>
      <c r="W3073" s="130"/>
      <c r="X3073" s="86"/>
      <c r="Y3073" s="86"/>
      <c r="Z3073" s="131"/>
      <c r="AA3073" s="87">
        <f t="shared" si="620"/>
        <v>0</v>
      </c>
      <c r="AB3073" s="127"/>
      <c r="AC3073" s="86"/>
      <c r="AD3073" s="87">
        <f t="shared" si="625"/>
        <v>0</v>
      </c>
      <c r="AE3073" s="127"/>
      <c r="AF3073" s="86"/>
      <c r="AG3073" s="86"/>
      <c r="AH3073" s="131"/>
      <c r="AI3073" s="88">
        <f t="shared" si="626"/>
        <v>0</v>
      </c>
      <c r="AJ3073" s="89" t="str">
        <f>IFERROR(IF(ISNA(MATCH($AV3073,Other_Category_Abbr,0)),INDEX(FGHG_List_Long_GWP,MATCH($AV3073,FGHG_List_Long,0)),INDEX(GWP_Other_Abbr,MATCH($AV3073,Other_Category_Abbr,0)))*SUM(V3073,AA3073,AD3073,AI3073),"")</f>
        <v/>
      </c>
      <c r="AK3073" s="89" t="str">
        <f>IFERROR(IF(ISNA(MATCH($AV3073,Other_Category_Abbr,0)),INDEX(FGHG_List_Long_GWP,MATCH($AV3073,FGHG_List_Long,0)),INDEX(GWP_Other_Abbr,MATCH($AV3073,Other_Category_Abbr,0)))*(T3073*(S3073+U3073)+W3073*(Y3073+X3073)+AD3073+AE3073*(AF3073+AG3073)),"")</f>
        <v/>
      </c>
      <c r="AL3073" s="90" t="str">
        <f t="shared" si="621"/>
        <v/>
      </c>
      <c r="AM3073" s="91" t="str">
        <f t="shared" si="622"/>
        <v/>
      </c>
      <c r="AP3073" s="92" t="b">
        <f t="shared" si="616"/>
        <v>0</v>
      </c>
      <c r="AQ3073" s="92" t="str">
        <f t="shared" si="617"/>
        <v xml:space="preserve"> </v>
      </c>
      <c r="AR3073" s="92" t="str">
        <f>IF(LEN(AQ3073)=1,"",COUNTIF($AQ$19:AQ3073,AQ3073)=1)</f>
        <v/>
      </c>
      <c r="AS3073" s="73"/>
      <c r="AT3073" s="73"/>
      <c r="AU3073" s="73"/>
      <c r="AV3073" s="235" t="str">
        <f>IF($P3073=Lists!$A$13,Lists!$A$29,IF($P3073=Lists!$A$14,Lists!$A$30,$P3073))</f>
        <v/>
      </c>
      <c r="AW3073" s="73"/>
      <c r="AX3073" s="73"/>
    </row>
    <row r="3074" spans="2:50" x14ac:dyDescent="0.3">
      <c r="B3074" s="137">
        <f t="shared" si="623"/>
        <v>3056</v>
      </c>
      <c r="C3074" s="24"/>
      <c r="D3074" s="24"/>
      <c r="E3074" s="24"/>
      <c r="F3074" s="25"/>
      <c r="G3074" s="24"/>
      <c r="H3074" s="30"/>
      <c r="I3074" s="24"/>
      <c r="J3074" s="50" t="str">
        <f t="shared" si="614"/>
        <v/>
      </c>
      <c r="K3074" s="30"/>
      <c r="L3074" s="236"/>
      <c r="M3074" s="30"/>
      <c r="N3074" s="30"/>
      <c r="O3074" s="46" t="str">
        <f t="shared" si="615"/>
        <v/>
      </c>
      <c r="P3074" s="239" t="str">
        <f t="shared" si="618"/>
        <v/>
      </c>
      <c r="Q3074" s="52" t="str">
        <f t="shared" si="619"/>
        <v/>
      </c>
      <c r="R3074" s="127"/>
      <c r="S3074" s="86"/>
      <c r="T3074" s="127"/>
      <c r="U3074" s="86"/>
      <c r="V3074" s="87">
        <f t="shared" si="624"/>
        <v>0</v>
      </c>
      <c r="W3074" s="130"/>
      <c r="X3074" s="86"/>
      <c r="Y3074" s="86"/>
      <c r="Z3074" s="131"/>
      <c r="AA3074" s="87">
        <f t="shared" si="620"/>
        <v>0</v>
      </c>
      <c r="AB3074" s="127"/>
      <c r="AC3074" s="86"/>
      <c r="AD3074" s="87">
        <f t="shared" si="625"/>
        <v>0</v>
      </c>
      <c r="AE3074" s="127"/>
      <c r="AF3074" s="86"/>
      <c r="AG3074" s="86"/>
      <c r="AH3074" s="131"/>
      <c r="AI3074" s="88">
        <f t="shared" si="626"/>
        <v>0</v>
      </c>
      <c r="AJ3074" s="89" t="str">
        <f>IFERROR(IF(ISNA(MATCH($AV3074,Other_Category_Abbr,0)),INDEX(FGHG_List_Long_GWP,MATCH($AV3074,FGHG_List_Long,0)),INDEX(GWP_Other_Abbr,MATCH($AV3074,Other_Category_Abbr,0)))*SUM(V3074,AA3074,AD3074,AI3074),"")</f>
        <v/>
      </c>
      <c r="AK3074" s="89" t="str">
        <f>IFERROR(IF(ISNA(MATCH($AV3074,Other_Category_Abbr,0)),INDEX(FGHG_List_Long_GWP,MATCH($AV3074,FGHG_List_Long,0)),INDEX(GWP_Other_Abbr,MATCH($AV3074,Other_Category_Abbr,0)))*(T3074*(S3074+U3074)+W3074*(Y3074+X3074)+AD3074+AE3074*(AF3074+AG3074)),"")</f>
        <v/>
      </c>
      <c r="AL3074" s="90" t="str">
        <f t="shared" si="621"/>
        <v/>
      </c>
      <c r="AM3074" s="91" t="str">
        <f t="shared" si="622"/>
        <v/>
      </c>
      <c r="AP3074" s="92" t="b">
        <f t="shared" si="616"/>
        <v>0</v>
      </c>
      <c r="AQ3074" s="92" t="str">
        <f t="shared" si="617"/>
        <v xml:space="preserve"> </v>
      </c>
      <c r="AR3074" s="92" t="str">
        <f>IF(LEN(AQ3074)=1,"",COUNTIF($AQ$19:AQ3074,AQ3074)=1)</f>
        <v/>
      </c>
      <c r="AS3074" s="73"/>
      <c r="AT3074" s="73"/>
      <c r="AU3074" s="73"/>
      <c r="AV3074" s="235" t="str">
        <f>IF($P3074=Lists!$A$13,Lists!$A$29,IF($P3074=Lists!$A$14,Lists!$A$30,$P3074))</f>
        <v/>
      </c>
      <c r="AW3074" s="73"/>
      <c r="AX3074" s="73"/>
    </row>
    <row r="3075" spans="2:50" x14ac:dyDescent="0.3">
      <c r="B3075" s="137">
        <f t="shared" si="623"/>
        <v>3057</v>
      </c>
      <c r="C3075" s="24"/>
      <c r="D3075" s="24"/>
      <c r="E3075" s="24"/>
      <c r="F3075" s="25"/>
      <c r="G3075" s="24"/>
      <c r="H3075" s="30"/>
      <c r="I3075" s="24"/>
      <c r="J3075" s="50" t="str">
        <f t="shared" si="614"/>
        <v/>
      </c>
      <c r="K3075" s="30"/>
      <c r="L3075" s="236"/>
      <c r="M3075" s="30"/>
      <c r="N3075" s="30"/>
      <c r="O3075" s="46" t="str">
        <f t="shared" si="615"/>
        <v/>
      </c>
      <c r="P3075" s="239" t="str">
        <f t="shared" si="618"/>
        <v/>
      </c>
      <c r="Q3075" s="52" t="str">
        <f t="shared" si="619"/>
        <v/>
      </c>
      <c r="R3075" s="127"/>
      <c r="S3075" s="86"/>
      <c r="T3075" s="127"/>
      <c r="U3075" s="86"/>
      <c r="V3075" s="87">
        <f t="shared" si="624"/>
        <v>0</v>
      </c>
      <c r="W3075" s="130"/>
      <c r="X3075" s="86"/>
      <c r="Y3075" s="86"/>
      <c r="Z3075" s="131"/>
      <c r="AA3075" s="87">
        <f t="shared" si="620"/>
        <v>0</v>
      </c>
      <c r="AB3075" s="127"/>
      <c r="AC3075" s="86"/>
      <c r="AD3075" s="87">
        <f t="shared" si="625"/>
        <v>0</v>
      </c>
      <c r="AE3075" s="127"/>
      <c r="AF3075" s="86"/>
      <c r="AG3075" s="86"/>
      <c r="AH3075" s="131"/>
      <c r="AI3075" s="88">
        <f t="shared" si="626"/>
        <v>0</v>
      </c>
      <c r="AJ3075" s="89" t="str">
        <f>IFERROR(IF(ISNA(MATCH($AV3075,Other_Category_Abbr,0)),INDEX(FGHG_List_Long_GWP,MATCH($AV3075,FGHG_List_Long,0)),INDEX(GWP_Other_Abbr,MATCH($AV3075,Other_Category_Abbr,0)))*SUM(V3075,AA3075,AD3075,AI3075),"")</f>
        <v/>
      </c>
      <c r="AK3075" s="89" t="str">
        <f>IFERROR(IF(ISNA(MATCH($AV3075,Other_Category_Abbr,0)),INDEX(FGHG_List_Long_GWP,MATCH($AV3075,FGHG_List_Long,0)),INDEX(GWP_Other_Abbr,MATCH($AV3075,Other_Category_Abbr,0)))*(T3075*(S3075+U3075)+W3075*(Y3075+X3075)+AD3075+AE3075*(AF3075+AG3075)),"")</f>
        <v/>
      </c>
      <c r="AL3075" s="90" t="str">
        <f t="shared" si="621"/>
        <v/>
      </c>
      <c r="AM3075" s="91" t="str">
        <f t="shared" si="622"/>
        <v/>
      </c>
      <c r="AP3075" s="92" t="b">
        <f t="shared" si="616"/>
        <v>0</v>
      </c>
      <c r="AQ3075" s="92" t="str">
        <f t="shared" si="617"/>
        <v xml:space="preserve"> </v>
      </c>
      <c r="AR3075" s="92" t="str">
        <f>IF(LEN(AQ3075)=1,"",COUNTIF($AQ$19:AQ3075,AQ3075)=1)</f>
        <v/>
      </c>
      <c r="AS3075" s="73"/>
      <c r="AT3075" s="73"/>
      <c r="AU3075" s="73"/>
      <c r="AV3075" s="235" t="str">
        <f>IF($P3075=Lists!$A$13,Lists!$A$29,IF($P3075=Lists!$A$14,Lists!$A$30,$P3075))</f>
        <v/>
      </c>
      <c r="AW3075" s="73"/>
      <c r="AX3075" s="73"/>
    </row>
    <row r="3076" spans="2:50" x14ac:dyDescent="0.3">
      <c r="B3076" s="137">
        <f t="shared" si="623"/>
        <v>3058</v>
      </c>
      <c r="C3076" s="24"/>
      <c r="D3076" s="24"/>
      <c r="E3076" s="24"/>
      <c r="F3076" s="25"/>
      <c r="G3076" s="24"/>
      <c r="H3076" s="30"/>
      <c r="I3076" s="24"/>
      <c r="J3076" s="50" t="str">
        <f t="shared" si="614"/>
        <v/>
      </c>
      <c r="K3076" s="30"/>
      <c r="L3076" s="236"/>
      <c r="M3076" s="30"/>
      <c r="N3076" s="30"/>
      <c r="O3076" s="46" t="str">
        <f t="shared" si="615"/>
        <v/>
      </c>
      <c r="P3076" s="239" t="str">
        <f t="shared" si="618"/>
        <v/>
      </c>
      <c r="Q3076" s="52" t="str">
        <f t="shared" si="619"/>
        <v/>
      </c>
      <c r="R3076" s="127"/>
      <c r="S3076" s="86"/>
      <c r="T3076" s="127"/>
      <c r="U3076" s="86"/>
      <c r="V3076" s="87">
        <f t="shared" si="624"/>
        <v>0</v>
      </c>
      <c r="W3076" s="130"/>
      <c r="X3076" s="86"/>
      <c r="Y3076" s="86"/>
      <c r="Z3076" s="131"/>
      <c r="AA3076" s="87">
        <f t="shared" si="620"/>
        <v>0</v>
      </c>
      <c r="AB3076" s="127"/>
      <c r="AC3076" s="86"/>
      <c r="AD3076" s="87">
        <f t="shared" si="625"/>
        <v>0</v>
      </c>
      <c r="AE3076" s="127"/>
      <c r="AF3076" s="86"/>
      <c r="AG3076" s="86"/>
      <c r="AH3076" s="131"/>
      <c r="AI3076" s="88">
        <f t="shared" si="626"/>
        <v>0</v>
      </c>
      <c r="AJ3076" s="89" t="str">
        <f>IFERROR(IF(ISNA(MATCH($AV3076,Other_Category_Abbr,0)),INDEX(FGHG_List_Long_GWP,MATCH($AV3076,FGHG_List_Long,0)),INDEX(GWP_Other_Abbr,MATCH($AV3076,Other_Category_Abbr,0)))*SUM(V3076,AA3076,AD3076,AI3076),"")</f>
        <v/>
      </c>
      <c r="AK3076" s="89" t="str">
        <f>IFERROR(IF(ISNA(MATCH($AV3076,Other_Category_Abbr,0)),INDEX(FGHG_List_Long_GWP,MATCH($AV3076,FGHG_List_Long,0)),INDEX(GWP_Other_Abbr,MATCH($AV3076,Other_Category_Abbr,0)))*(T3076*(S3076+U3076)+W3076*(Y3076+X3076)+AD3076+AE3076*(AF3076+AG3076)),"")</f>
        <v/>
      </c>
      <c r="AL3076" s="90" t="str">
        <f t="shared" si="621"/>
        <v/>
      </c>
      <c r="AM3076" s="91" t="str">
        <f t="shared" si="622"/>
        <v/>
      </c>
      <c r="AP3076" s="92" t="b">
        <f t="shared" si="616"/>
        <v>0</v>
      </c>
      <c r="AQ3076" s="92" t="str">
        <f t="shared" si="617"/>
        <v xml:space="preserve"> </v>
      </c>
      <c r="AR3076" s="92" t="str">
        <f>IF(LEN(AQ3076)=1,"",COUNTIF($AQ$19:AQ3076,AQ3076)=1)</f>
        <v/>
      </c>
      <c r="AS3076" s="73"/>
      <c r="AT3076" s="73"/>
      <c r="AU3076" s="73"/>
      <c r="AV3076" s="235" t="str">
        <f>IF($P3076=Lists!$A$13,Lists!$A$29,IF($P3076=Lists!$A$14,Lists!$A$30,$P3076))</f>
        <v/>
      </c>
      <c r="AW3076" s="73"/>
      <c r="AX3076" s="73"/>
    </row>
    <row r="3077" spans="2:50" x14ac:dyDescent="0.3">
      <c r="B3077" s="137">
        <f t="shared" si="623"/>
        <v>3059</v>
      </c>
      <c r="C3077" s="24"/>
      <c r="D3077" s="24"/>
      <c r="E3077" s="24"/>
      <c r="F3077" s="25"/>
      <c r="G3077" s="24"/>
      <c r="H3077" s="30"/>
      <c r="I3077" s="24"/>
      <c r="J3077" s="50" t="str">
        <f t="shared" si="614"/>
        <v/>
      </c>
      <c r="K3077" s="30"/>
      <c r="L3077" s="236"/>
      <c r="M3077" s="30"/>
      <c r="N3077" s="30"/>
      <c r="O3077" s="46" t="str">
        <f t="shared" si="615"/>
        <v/>
      </c>
      <c r="P3077" s="239" t="str">
        <f t="shared" si="618"/>
        <v/>
      </c>
      <c r="Q3077" s="52" t="str">
        <f t="shared" si="619"/>
        <v/>
      </c>
      <c r="R3077" s="127"/>
      <c r="S3077" s="86"/>
      <c r="T3077" s="127"/>
      <c r="U3077" s="86"/>
      <c r="V3077" s="87">
        <f t="shared" si="624"/>
        <v>0</v>
      </c>
      <c r="W3077" s="130"/>
      <c r="X3077" s="86"/>
      <c r="Y3077" s="86"/>
      <c r="Z3077" s="131"/>
      <c r="AA3077" s="87">
        <f t="shared" si="620"/>
        <v>0</v>
      </c>
      <c r="AB3077" s="127"/>
      <c r="AC3077" s="86"/>
      <c r="AD3077" s="87">
        <f t="shared" si="625"/>
        <v>0</v>
      </c>
      <c r="AE3077" s="127"/>
      <c r="AF3077" s="86"/>
      <c r="AG3077" s="86"/>
      <c r="AH3077" s="131"/>
      <c r="AI3077" s="88">
        <f t="shared" si="626"/>
        <v>0</v>
      </c>
      <c r="AJ3077" s="89" t="str">
        <f>IFERROR(IF(ISNA(MATCH($AV3077,Other_Category_Abbr,0)),INDEX(FGHG_List_Long_GWP,MATCH($AV3077,FGHG_List_Long,0)),INDEX(GWP_Other_Abbr,MATCH($AV3077,Other_Category_Abbr,0)))*SUM(V3077,AA3077,AD3077,AI3077),"")</f>
        <v/>
      </c>
      <c r="AK3077" s="89" t="str">
        <f>IFERROR(IF(ISNA(MATCH($AV3077,Other_Category_Abbr,0)),INDEX(FGHG_List_Long_GWP,MATCH($AV3077,FGHG_List_Long,0)),INDEX(GWP_Other_Abbr,MATCH($AV3077,Other_Category_Abbr,0)))*(T3077*(S3077+U3077)+W3077*(Y3077+X3077)+AD3077+AE3077*(AF3077+AG3077)),"")</f>
        <v/>
      </c>
      <c r="AL3077" s="90" t="str">
        <f t="shared" si="621"/>
        <v/>
      </c>
      <c r="AM3077" s="91" t="str">
        <f t="shared" si="622"/>
        <v/>
      </c>
      <c r="AP3077" s="92" t="b">
        <f t="shared" si="616"/>
        <v>0</v>
      </c>
      <c r="AQ3077" s="92" t="str">
        <f t="shared" si="617"/>
        <v xml:space="preserve"> </v>
      </c>
      <c r="AR3077" s="92" t="str">
        <f>IF(LEN(AQ3077)=1,"",COUNTIF($AQ$19:AQ3077,AQ3077)=1)</f>
        <v/>
      </c>
      <c r="AS3077" s="73"/>
      <c r="AT3077" s="73"/>
      <c r="AU3077" s="73"/>
      <c r="AV3077" s="235" t="str">
        <f>IF($P3077=Lists!$A$13,Lists!$A$29,IF($P3077=Lists!$A$14,Lists!$A$30,$P3077))</f>
        <v/>
      </c>
      <c r="AW3077" s="73"/>
      <c r="AX3077" s="73"/>
    </row>
    <row r="3078" spans="2:50" x14ac:dyDescent="0.3">
      <c r="B3078" s="137">
        <f t="shared" si="623"/>
        <v>3060</v>
      </c>
      <c r="C3078" s="24"/>
      <c r="D3078" s="24"/>
      <c r="E3078" s="24"/>
      <c r="F3078" s="25"/>
      <c r="G3078" s="24"/>
      <c r="H3078" s="30"/>
      <c r="I3078" s="24"/>
      <c r="J3078" s="50" t="str">
        <f t="shared" si="614"/>
        <v/>
      </c>
      <c r="K3078" s="30"/>
      <c r="L3078" s="236"/>
      <c r="M3078" s="30"/>
      <c r="N3078" s="30"/>
      <c r="O3078" s="46" t="str">
        <f t="shared" si="615"/>
        <v/>
      </c>
      <c r="P3078" s="239" t="str">
        <f t="shared" si="618"/>
        <v/>
      </c>
      <c r="Q3078" s="52" t="str">
        <f t="shared" si="619"/>
        <v/>
      </c>
      <c r="R3078" s="127"/>
      <c r="S3078" s="86"/>
      <c r="T3078" s="127"/>
      <c r="U3078" s="86"/>
      <c r="V3078" s="87">
        <f t="shared" si="624"/>
        <v>0</v>
      </c>
      <c r="W3078" s="130"/>
      <c r="X3078" s="86"/>
      <c r="Y3078" s="86"/>
      <c r="Z3078" s="131"/>
      <c r="AA3078" s="87">
        <f t="shared" si="620"/>
        <v>0</v>
      </c>
      <c r="AB3078" s="127"/>
      <c r="AC3078" s="86"/>
      <c r="AD3078" s="87">
        <f t="shared" si="625"/>
        <v>0</v>
      </c>
      <c r="AE3078" s="127"/>
      <c r="AF3078" s="86"/>
      <c r="AG3078" s="86"/>
      <c r="AH3078" s="131"/>
      <c r="AI3078" s="88">
        <f t="shared" si="626"/>
        <v>0</v>
      </c>
      <c r="AJ3078" s="89" t="str">
        <f>IFERROR(IF(ISNA(MATCH($AV3078,Other_Category_Abbr,0)),INDEX(FGHG_List_Long_GWP,MATCH($AV3078,FGHG_List_Long,0)),INDEX(GWP_Other_Abbr,MATCH($AV3078,Other_Category_Abbr,0)))*SUM(V3078,AA3078,AD3078,AI3078),"")</f>
        <v/>
      </c>
      <c r="AK3078" s="89" t="str">
        <f>IFERROR(IF(ISNA(MATCH($AV3078,Other_Category_Abbr,0)),INDEX(FGHG_List_Long_GWP,MATCH($AV3078,FGHG_List_Long,0)),INDEX(GWP_Other_Abbr,MATCH($AV3078,Other_Category_Abbr,0)))*(T3078*(S3078+U3078)+W3078*(Y3078+X3078)+AD3078+AE3078*(AF3078+AG3078)),"")</f>
        <v/>
      </c>
      <c r="AL3078" s="90" t="str">
        <f t="shared" si="621"/>
        <v/>
      </c>
      <c r="AM3078" s="91" t="str">
        <f t="shared" si="622"/>
        <v/>
      </c>
      <c r="AP3078" s="92" t="b">
        <f t="shared" si="616"/>
        <v>0</v>
      </c>
      <c r="AQ3078" s="92" t="str">
        <f t="shared" si="617"/>
        <v xml:space="preserve"> </v>
      </c>
      <c r="AR3078" s="92" t="str">
        <f>IF(LEN(AQ3078)=1,"",COUNTIF($AQ$19:AQ3078,AQ3078)=1)</f>
        <v/>
      </c>
      <c r="AS3078" s="73"/>
      <c r="AT3078" s="73"/>
      <c r="AU3078" s="73"/>
      <c r="AV3078" s="235" t="str">
        <f>IF($P3078=Lists!$A$13,Lists!$A$29,IF($P3078=Lists!$A$14,Lists!$A$30,$P3078))</f>
        <v/>
      </c>
      <c r="AW3078" s="73"/>
      <c r="AX3078" s="73"/>
    </row>
    <row r="3079" spans="2:50" x14ac:dyDescent="0.3">
      <c r="B3079" s="137">
        <f t="shared" si="623"/>
        <v>3061</v>
      </c>
      <c r="C3079" s="24"/>
      <c r="D3079" s="24"/>
      <c r="E3079" s="24"/>
      <c r="F3079" s="25"/>
      <c r="G3079" s="24"/>
      <c r="H3079" s="30"/>
      <c r="I3079" s="24"/>
      <c r="J3079" s="50" t="str">
        <f t="shared" si="614"/>
        <v/>
      </c>
      <c r="K3079" s="30"/>
      <c r="L3079" s="236"/>
      <c r="M3079" s="30"/>
      <c r="N3079" s="30"/>
      <c r="O3079" s="46" t="str">
        <f t="shared" si="615"/>
        <v/>
      </c>
      <c r="P3079" s="239" t="str">
        <f t="shared" si="618"/>
        <v/>
      </c>
      <c r="Q3079" s="52" t="str">
        <f t="shared" si="619"/>
        <v/>
      </c>
      <c r="R3079" s="127"/>
      <c r="S3079" s="86"/>
      <c r="T3079" s="127"/>
      <c r="U3079" s="86"/>
      <c r="V3079" s="87">
        <f t="shared" si="624"/>
        <v>0</v>
      </c>
      <c r="W3079" s="130"/>
      <c r="X3079" s="86"/>
      <c r="Y3079" s="86"/>
      <c r="Z3079" s="131"/>
      <c r="AA3079" s="87">
        <f t="shared" si="620"/>
        <v>0</v>
      </c>
      <c r="AB3079" s="127"/>
      <c r="AC3079" s="86"/>
      <c r="AD3079" s="87">
        <f t="shared" si="625"/>
        <v>0</v>
      </c>
      <c r="AE3079" s="127"/>
      <c r="AF3079" s="86"/>
      <c r="AG3079" s="86"/>
      <c r="AH3079" s="131"/>
      <c r="AI3079" s="88">
        <f t="shared" si="626"/>
        <v>0</v>
      </c>
      <c r="AJ3079" s="89" t="str">
        <f>IFERROR(IF(ISNA(MATCH($AV3079,Other_Category_Abbr,0)),INDEX(FGHG_List_Long_GWP,MATCH($AV3079,FGHG_List_Long,0)),INDEX(GWP_Other_Abbr,MATCH($AV3079,Other_Category_Abbr,0)))*SUM(V3079,AA3079,AD3079,AI3079),"")</f>
        <v/>
      </c>
      <c r="AK3079" s="89" t="str">
        <f>IFERROR(IF(ISNA(MATCH($AV3079,Other_Category_Abbr,0)),INDEX(FGHG_List_Long_GWP,MATCH($AV3079,FGHG_List_Long,0)),INDEX(GWP_Other_Abbr,MATCH($AV3079,Other_Category_Abbr,0)))*(T3079*(S3079+U3079)+W3079*(Y3079+X3079)+AD3079+AE3079*(AF3079+AG3079)),"")</f>
        <v/>
      </c>
      <c r="AL3079" s="90" t="str">
        <f t="shared" si="621"/>
        <v/>
      </c>
      <c r="AM3079" s="91" t="str">
        <f t="shared" si="622"/>
        <v/>
      </c>
      <c r="AP3079" s="92" t="b">
        <f t="shared" si="616"/>
        <v>0</v>
      </c>
      <c r="AQ3079" s="92" t="str">
        <f t="shared" si="617"/>
        <v xml:space="preserve"> </v>
      </c>
      <c r="AR3079" s="92" t="str">
        <f>IF(LEN(AQ3079)=1,"",COUNTIF($AQ$19:AQ3079,AQ3079)=1)</f>
        <v/>
      </c>
      <c r="AS3079" s="73"/>
      <c r="AT3079" s="73"/>
      <c r="AU3079" s="73"/>
      <c r="AV3079" s="235" t="str">
        <f>IF($P3079=Lists!$A$13,Lists!$A$29,IF($P3079=Lists!$A$14,Lists!$A$30,$P3079))</f>
        <v/>
      </c>
      <c r="AW3079" s="73"/>
      <c r="AX3079" s="73"/>
    </row>
    <row r="3080" spans="2:50" x14ac:dyDescent="0.3">
      <c r="B3080" s="137">
        <f t="shared" si="623"/>
        <v>3062</v>
      </c>
      <c r="C3080" s="24"/>
      <c r="D3080" s="24"/>
      <c r="E3080" s="24"/>
      <c r="F3080" s="25"/>
      <c r="G3080" s="24"/>
      <c r="H3080" s="30"/>
      <c r="I3080" s="24"/>
      <c r="J3080" s="50" t="str">
        <f t="shared" si="614"/>
        <v/>
      </c>
      <c r="K3080" s="30"/>
      <c r="L3080" s="236"/>
      <c r="M3080" s="30"/>
      <c r="N3080" s="30"/>
      <c r="O3080" s="46" t="str">
        <f t="shared" si="615"/>
        <v/>
      </c>
      <c r="P3080" s="239" t="str">
        <f t="shared" si="618"/>
        <v/>
      </c>
      <c r="Q3080" s="52" t="str">
        <f t="shared" si="619"/>
        <v/>
      </c>
      <c r="R3080" s="127"/>
      <c r="S3080" s="86"/>
      <c r="T3080" s="127"/>
      <c r="U3080" s="86"/>
      <c r="V3080" s="87">
        <f t="shared" si="624"/>
        <v>0</v>
      </c>
      <c r="W3080" s="130"/>
      <c r="X3080" s="86"/>
      <c r="Y3080" s="86"/>
      <c r="Z3080" s="131"/>
      <c r="AA3080" s="87">
        <f t="shared" si="620"/>
        <v>0</v>
      </c>
      <c r="AB3080" s="127"/>
      <c r="AC3080" s="86"/>
      <c r="AD3080" s="87">
        <f t="shared" si="625"/>
        <v>0</v>
      </c>
      <c r="AE3080" s="127"/>
      <c r="AF3080" s="86"/>
      <c r="AG3080" s="86"/>
      <c r="AH3080" s="131"/>
      <c r="AI3080" s="88">
        <f t="shared" si="626"/>
        <v>0</v>
      </c>
      <c r="AJ3080" s="89" t="str">
        <f>IFERROR(IF(ISNA(MATCH($AV3080,Other_Category_Abbr,0)),INDEX(FGHG_List_Long_GWP,MATCH($AV3080,FGHG_List_Long,0)),INDEX(GWP_Other_Abbr,MATCH($AV3080,Other_Category_Abbr,0)))*SUM(V3080,AA3080,AD3080,AI3080),"")</f>
        <v/>
      </c>
      <c r="AK3080" s="89" t="str">
        <f>IFERROR(IF(ISNA(MATCH($AV3080,Other_Category_Abbr,0)),INDEX(FGHG_List_Long_GWP,MATCH($AV3080,FGHG_List_Long,0)),INDEX(GWP_Other_Abbr,MATCH($AV3080,Other_Category_Abbr,0)))*(T3080*(S3080+U3080)+W3080*(Y3080+X3080)+AD3080+AE3080*(AF3080+AG3080)),"")</f>
        <v/>
      </c>
      <c r="AL3080" s="90" t="str">
        <f t="shared" si="621"/>
        <v/>
      </c>
      <c r="AM3080" s="91" t="str">
        <f t="shared" si="622"/>
        <v/>
      </c>
      <c r="AP3080" s="92" t="b">
        <f t="shared" si="616"/>
        <v>0</v>
      </c>
      <c r="AQ3080" s="92" t="str">
        <f t="shared" si="617"/>
        <v xml:space="preserve"> </v>
      </c>
      <c r="AR3080" s="92" t="str">
        <f>IF(LEN(AQ3080)=1,"",COUNTIF($AQ$19:AQ3080,AQ3080)=1)</f>
        <v/>
      </c>
      <c r="AS3080" s="73"/>
      <c r="AT3080" s="73"/>
      <c r="AU3080" s="73"/>
      <c r="AV3080" s="235" t="str">
        <f>IF($P3080=Lists!$A$13,Lists!$A$29,IF($P3080=Lists!$A$14,Lists!$A$30,$P3080))</f>
        <v/>
      </c>
      <c r="AW3080" s="73"/>
      <c r="AX3080" s="73"/>
    </row>
    <row r="3081" spans="2:50" x14ac:dyDescent="0.3">
      <c r="B3081" s="137">
        <f t="shared" si="623"/>
        <v>3063</v>
      </c>
      <c r="C3081" s="24"/>
      <c r="D3081" s="24"/>
      <c r="E3081" s="24"/>
      <c r="F3081" s="25"/>
      <c r="G3081" s="24"/>
      <c r="H3081" s="30"/>
      <c r="I3081" s="24"/>
      <c r="J3081" s="50" t="str">
        <f t="shared" si="614"/>
        <v/>
      </c>
      <c r="K3081" s="30"/>
      <c r="L3081" s="236"/>
      <c r="M3081" s="30"/>
      <c r="N3081" s="30"/>
      <c r="O3081" s="46" t="str">
        <f t="shared" si="615"/>
        <v/>
      </c>
      <c r="P3081" s="239" t="str">
        <f t="shared" si="618"/>
        <v/>
      </c>
      <c r="Q3081" s="52" t="str">
        <f t="shared" si="619"/>
        <v/>
      </c>
      <c r="R3081" s="127"/>
      <c r="S3081" s="86"/>
      <c r="T3081" s="127"/>
      <c r="U3081" s="86"/>
      <c r="V3081" s="87">
        <f t="shared" si="624"/>
        <v>0</v>
      </c>
      <c r="W3081" s="130"/>
      <c r="X3081" s="86"/>
      <c r="Y3081" s="86"/>
      <c r="Z3081" s="131"/>
      <c r="AA3081" s="87">
        <f t="shared" si="620"/>
        <v>0</v>
      </c>
      <c r="AB3081" s="127"/>
      <c r="AC3081" s="86"/>
      <c r="AD3081" s="87">
        <f t="shared" si="625"/>
        <v>0</v>
      </c>
      <c r="AE3081" s="127"/>
      <c r="AF3081" s="86"/>
      <c r="AG3081" s="86"/>
      <c r="AH3081" s="131"/>
      <c r="AI3081" s="88">
        <f t="shared" si="626"/>
        <v>0</v>
      </c>
      <c r="AJ3081" s="89" t="str">
        <f>IFERROR(IF(ISNA(MATCH($AV3081,Other_Category_Abbr,0)),INDEX(FGHG_List_Long_GWP,MATCH($AV3081,FGHG_List_Long,0)),INDEX(GWP_Other_Abbr,MATCH($AV3081,Other_Category_Abbr,0)))*SUM(V3081,AA3081,AD3081,AI3081),"")</f>
        <v/>
      </c>
      <c r="AK3081" s="89" t="str">
        <f>IFERROR(IF(ISNA(MATCH($AV3081,Other_Category_Abbr,0)),INDEX(FGHG_List_Long_GWP,MATCH($AV3081,FGHG_List_Long,0)),INDEX(GWP_Other_Abbr,MATCH($AV3081,Other_Category_Abbr,0)))*(T3081*(S3081+U3081)+W3081*(Y3081+X3081)+AD3081+AE3081*(AF3081+AG3081)),"")</f>
        <v/>
      </c>
      <c r="AL3081" s="90" t="str">
        <f t="shared" si="621"/>
        <v/>
      </c>
      <c r="AM3081" s="91" t="str">
        <f t="shared" si="622"/>
        <v/>
      </c>
      <c r="AP3081" s="92" t="b">
        <f t="shared" si="616"/>
        <v>0</v>
      </c>
      <c r="AQ3081" s="92" t="str">
        <f t="shared" si="617"/>
        <v xml:space="preserve"> </v>
      </c>
      <c r="AR3081" s="92" t="str">
        <f>IF(LEN(AQ3081)=1,"",COUNTIF($AQ$19:AQ3081,AQ3081)=1)</f>
        <v/>
      </c>
      <c r="AS3081" s="73"/>
      <c r="AT3081" s="73"/>
      <c r="AU3081" s="73"/>
      <c r="AV3081" s="235" t="str">
        <f>IF($P3081=Lists!$A$13,Lists!$A$29,IF($P3081=Lists!$A$14,Lists!$A$30,$P3081))</f>
        <v/>
      </c>
      <c r="AW3081" s="73"/>
      <c r="AX3081" s="73"/>
    </row>
    <row r="3082" spans="2:50" x14ac:dyDescent="0.3">
      <c r="B3082" s="137">
        <f t="shared" si="623"/>
        <v>3064</v>
      </c>
      <c r="C3082" s="24"/>
      <c r="D3082" s="24"/>
      <c r="E3082" s="24"/>
      <c r="F3082" s="25"/>
      <c r="G3082" s="24"/>
      <c r="H3082" s="30"/>
      <c r="I3082" s="24"/>
      <c r="J3082" s="50" t="str">
        <f t="shared" si="614"/>
        <v/>
      </c>
      <c r="K3082" s="30"/>
      <c r="L3082" s="236"/>
      <c r="M3082" s="30"/>
      <c r="N3082" s="30"/>
      <c r="O3082" s="46" t="str">
        <f t="shared" si="615"/>
        <v/>
      </c>
      <c r="P3082" s="239" t="str">
        <f t="shared" si="618"/>
        <v/>
      </c>
      <c r="Q3082" s="52" t="str">
        <f t="shared" si="619"/>
        <v/>
      </c>
      <c r="R3082" s="127"/>
      <c r="S3082" s="86"/>
      <c r="T3082" s="127"/>
      <c r="U3082" s="86"/>
      <c r="V3082" s="87">
        <f t="shared" si="624"/>
        <v>0</v>
      </c>
      <c r="W3082" s="130"/>
      <c r="X3082" s="86"/>
      <c r="Y3082" s="86"/>
      <c r="Z3082" s="131"/>
      <c r="AA3082" s="87">
        <f t="shared" si="620"/>
        <v>0</v>
      </c>
      <c r="AB3082" s="127"/>
      <c r="AC3082" s="86"/>
      <c r="AD3082" s="87">
        <f t="shared" si="625"/>
        <v>0</v>
      </c>
      <c r="AE3082" s="127"/>
      <c r="AF3082" s="86"/>
      <c r="AG3082" s="86"/>
      <c r="AH3082" s="131"/>
      <c r="AI3082" s="88">
        <f t="shared" si="626"/>
        <v>0</v>
      </c>
      <c r="AJ3082" s="89" t="str">
        <f>IFERROR(IF(ISNA(MATCH($AV3082,Other_Category_Abbr,0)),INDEX(FGHG_List_Long_GWP,MATCH($AV3082,FGHG_List_Long,0)),INDEX(GWP_Other_Abbr,MATCH($AV3082,Other_Category_Abbr,0)))*SUM(V3082,AA3082,AD3082,AI3082),"")</f>
        <v/>
      </c>
      <c r="AK3082" s="89" t="str">
        <f>IFERROR(IF(ISNA(MATCH($AV3082,Other_Category_Abbr,0)),INDEX(FGHG_List_Long_GWP,MATCH($AV3082,FGHG_List_Long,0)),INDEX(GWP_Other_Abbr,MATCH($AV3082,Other_Category_Abbr,0)))*(T3082*(S3082+U3082)+W3082*(Y3082+X3082)+AD3082+AE3082*(AF3082+AG3082)),"")</f>
        <v/>
      </c>
      <c r="AL3082" s="90" t="str">
        <f t="shared" si="621"/>
        <v/>
      </c>
      <c r="AM3082" s="91" t="str">
        <f t="shared" si="622"/>
        <v/>
      </c>
      <c r="AP3082" s="92" t="b">
        <f t="shared" si="616"/>
        <v>0</v>
      </c>
      <c r="AQ3082" s="92" t="str">
        <f t="shared" si="617"/>
        <v xml:space="preserve"> </v>
      </c>
      <c r="AR3082" s="92" t="str">
        <f>IF(LEN(AQ3082)=1,"",COUNTIF($AQ$19:AQ3082,AQ3082)=1)</f>
        <v/>
      </c>
      <c r="AS3082" s="73"/>
      <c r="AT3082" s="73"/>
      <c r="AU3082" s="73"/>
      <c r="AV3082" s="235" t="str">
        <f>IF($P3082=Lists!$A$13,Lists!$A$29,IF($P3082=Lists!$A$14,Lists!$A$30,$P3082))</f>
        <v/>
      </c>
      <c r="AW3082" s="73"/>
      <c r="AX3082" s="73"/>
    </row>
    <row r="3083" spans="2:50" x14ac:dyDescent="0.3">
      <c r="B3083" s="137">
        <f t="shared" si="623"/>
        <v>3065</v>
      </c>
      <c r="C3083" s="24"/>
      <c r="D3083" s="24"/>
      <c r="E3083" s="24"/>
      <c r="F3083" s="25"/>
      <c r="G3083" s="24"/>
      <c r="H3083" s="30"/>
      <c r="I3083" s="24"/>
      <c r="J3083" s="50" t="str">
        <f t="shared" si="614"/>
        <v/>
      </c>
      <c r="K3083" s="30"/>
      <c r="L3083" s="236"/>
      <c r="M3083" s="30"/>
      <c r="N3083" s="30"/>
      <c r="O3083" s="46" t="str">
        <f t="shared" si="615"/>
        <v/>
      </c>
      <c r="P3083" s="239" t="str">
        <f t="shared" si="618"/>
        <v/>
      </c>
      <c r="Q3083" s="52" t="str">
        <f t="shared" si="619"/>
        <v/>
      </c>
      <c r="R3083" s="127"/>
      <c r="S3083" s="86"/>
      <c r="T3083" s="127"/>
      <c r="U3083" s="86"/>
      <c r="V3083" s="87">
        <f t="shared" si="624"/>
        <v>0</v>
      </c>
      <c r="W3083" s="130"/>
      <c r="X3083" s="86"/>
      <c r="Y3083" s="86"/>
      <c r="Z3083" s="131"/>
      <c r="AA3083" s="87">
        <f t="shared" si="620"/>
        <v>0</v>
      </c>
      <c r="AB3083" s="127"/>
      <c r="AC3083" s="86"/>
      <c r="AD3083" s="87">
        <f t="shared" si="625"/>
        <v>0</v>
      </c>
      <c r="AE3083" s="127"/>
      <c r="AF3083" s="86"/>
      <c r="AG3083" s="86"/>
      <c r="AH3083" s="131"/>
      <c r="AI3083" s="88">
        <f t="shared" si="626"/>
        <v>0</v>
      </c>
      <c r="AJ3083" s="89" t="str">
        <f>IFERROR(IF(ISNA(MATCH($AV3083,Other_Category_Abbr,0)),INDEX(FGHG_List_Long_GWP,MATCH($AV3083,FGHG_List_Long,0)),INDEX(GWP_Other_Abbr,MATCH($AV3083,Other_Category_Abbr,0)))*SUM(V3083,AA3083,AD3083,AI3083),"")</f>
        <v/>
      </c>
      <c r="AK3083" s="89" t="str">
        <f>IFERROR(IF(ISNA(MATCH($AV3083,Other_Category_Abbr,0)),INDEX(FGHG_List_Long_GWP,MATCH($AV3083,FGHG_List_Long,0)),INDEX(GWP_Other_Abbr,MATCH($AV3083,Other_Category_Abbr,0)))*(T3083*(S3083+U3083)+W3083*(Y3083+X3083)+AD3083+AE3083*(AF3083+AG3083)),"")</f>
        <v/>
      </c>
      <c r="AL3083" s="90" t="str">
        <f t="shared" si="621"/>
        <v/>
      </c>
      <c r="AM3083" s="91" t="str">
        <f t="shared" si="622"/>
        <v/>
      </c>
      <c r="AP3083" s="92" t="b">
        <f t="shared" si="616"/>
        <v>0</v>
      </c>
      <c r="AQ3083" s="92" t="str">
        <f t="shared" si="617"/>
        <v xml:space="preserve"> </v>
      </c>
      <c r="AR3083" s="92" t="str">
        <f>IF(LEN(AQ3083)=1,"",COUNTIF($AQ$19:AQ3083,AQ3083)=1)</f>
        <v/>
      </c>
      <c r="AS3083" s="73"/>
      <c r="AT3083" s="73"/>
      <c r="AU3083" s="73"/>
      <c r="AV3083" s="235" t="str">
        <f>IF($P3083=Lists!$A$13,Lists!$A$29,IF($P3083=Lists!$A$14,Lists!$A$30,$P3083))</f>
        <v/>
      </c>
      <c r="AW3083" s="73"/>
      <c r="AX3083" s="73"/>
    </row>
    <row r="3084" spans="2:50" x14ac:dyDescent="0.3">
      <c r="B3084" s="137">
        <f t="shared" si="623"/>
        <v>3066</v>
      </c>
      <c r="C3084" s="24"/>
      <c r="D3084" s="24"/>
      <c r="E3084" s="24"/>
      <c r="F3084" s="25"/>
      <c r="G3084" s="24"/>
      <c r="H3084" s="30"/>
      <c r="I3084" s="24"/>
      <c r="J3084" s="50" t="str">
        <f t="shared" si="614"/>
        <v/>
      </c>
      <c r="K3084" s="30"/>
      <c r="L3084" s="236"/>
      <c r="M3084" s="30"/>
      <c r="N3084" s="30"/>
      <c r="O3084" s="46" t="str">
        <f t="shared" si="615"/>
        <v/>
      </c>
      <c r="P3084" s="239" t="str">
        <f t="shared" si="618"/>
        <v/>
      </c>
      <c r="Q3084" s="52" t="str">
        <f t="shared" si="619"/>
        <v/>
      </c>
      <c r="R3084" s="127"/>
      <c r="S3084" s="86"/>
      <c r="T3084" s="127"/>
      <c r="U3084" s="86"/>
      <c r="V3084" s="87">
        <f t="shared" si="624"/>
        <v>0</v>
      </c>
      <c r="W3084" s="130"/>
      <c r="X3084" s="86"/>
      <c r="Y3084" s="86"/>
      <c r="Z3084" s="131"/>
      <c r="AA3084" s="87">
        <f t="shared" si="620"/>
        <v>0</v>
      </c>
      <c r="AB3084" s="127"/>
      <c r="AC3084" s="86"/>
      <c r="AD3084" s="87">
        <f t="shared" si="625"/>
        <v>0</v>
      </c>
      <c r="AE3084" s="127"/>
      <c r="AF3084" s="86"/>
      <c r="AG3084" s="86"/>
      <c r="AH3084" s="131"/>
      <c r="AI3084" s="88">
        <f t="shared" si="626"/>
        <v>0</v>
      </c>
      <c r="AJ3084" s="89" t="str">
        <f>IFERROR(IF(ISNA(MATCH($AV3084,Other_Category_Abbr,0)),INDEX(FGHG_List_Long_GWP,MATCH($AV3084,FGHG_List_Long,0)),INDEX(GWP_Other_Abbr,MATCH($AV3084,Other_Category_Abbr,0)))*SUM(V3084,AA3084,AD3084,AI3084),"")</f>
        <v/>
      </c>
      <c r="AK3084" s="89" t="str">
        <f>IFERROR(IF(ISNA(MATCH($AV3084,Other_Category_Abbr,0)),INDEX(FGHG_List_Long_GWP,MATCH($AV3084,FGHG_List_Long,0)),INDEX(GWP_Other_Abbr,MATCH($AV3084,Other_Category_Abbr,0)))*(T3084*(S3084+U3084)+W3084*(Y3084+X3084)+AD3084+AE3084*(AF3084+AG3084)),"")</f>
        <v/>
      </c>
      <c r="AL3084" s="90" t="str">
        <f t="shared" si="621"/>
        <v/>
      </c>
      <c r="AM3084" s="91" t="str">
        <f t="shared" si="622"/>
        <v/>
      </c>
      <c r="AP3084" s="92" t="b">
        <f t="shared" si="616"/>
        <v>0</v>
      </c>
      <c r="AQ3084" s="92" t="str">
        <f t="shared" si="617"/>
        <v xml:space="preserve"> </v>
      </c>
      <c r="AR3084" s="92" t="str">
        <f>IF(LEN(AQ3084)=1,"",COUNTIF($AQ$19:AQ3084,AQ3084)=1)</f>
        <v/>
      </c>
      <c r="AS3084" s="73"/>
      <c r="AT3084" s="73"/>
      <c r="AU3084" s="73"/>
      <c r="AV3084" s="235" t="str">
        <f>IF($P3084=Lists!$A$13,Lists!$A$29,IF($P3084=Lists!$A$14,Lists!$A$30,$P3084))</f>
        <v/>
      </c>
      <c r="AW3084" s="73"/>
      <c r="AX3084" s="73"/>
    </row>
    <row r="3085" spans="2:50" x14ac:dyDescent="0.3">
      <c r="B3085" s="137">
        <f t="shared" si="623"/>
        <v>3067</v>
      </c>
      <c r="C3085" s="24"/>
      <c r="D3085" s="24"/>
      <c r="E3085" s="24"/>
      <c r="F3085" s="25"/>
      <c r="G3085" s="24"/>
      <c r="H3085" s="30"/>
      <c r="I3085" s="24"/>
      <c r="J3085" s="50" t="str">
        <f t="shared" si="614"/>
        <v/>
      </c>
      <c r="K3085" s="30"/>
      <c r="L3085" s="236"/>
      <c r="M3085" s="30"/>
      <c r="N3085" s="30"/>
      <c r="O3085" s="46" t="str">
        <f t="shared" si="615"/>
        <v/>
      </c>
      <c r="P3085" s="239" t="str">
        <f t="shared" si="618"/>
        <v/>
      </c>
      <c r="Q3085" s="52" t="str">
        <f t="shared" si="619"/>
        <v/>
      </c>
      <c r="R3085" s="127"/>
      <c r="S3085" s="86"/>
      <c r="T3085" s="127"/>
      <c r="U3085" s="86"/>
      <c r="V3085" s="87">
        <f t="shared" si="624"/>
        <v>0</v>
      </c>
      <c r="W3085" s="130"/>
      <c r="X3085" s="86"/>
      <c r="Y3085" s="86"/>
      <c r="Z3085" s="131"/>
      <c r="AA3085" s="87">
        <f t="shared" si="620"/>
        <v>0</v>
      </c>
      <c r="AB3085" s="127"/>
      <c r="AC3085" s="86"/>
      <c r="AD3085" s="87">
        <f t="shared" si="625"/>
        <v>0</v>
      </c>
      <c r="AE3085" s="127"/>
      <c r="AF3085" s="86"/>
      <c r="AG3085" s="86"/>
      <c r="AH3085" s="131"/>
      <c r="AI3085" s="88">
        <f t="shared" si="626"/>
        <v>0</v>
      </c>
      <c r="AJ3085" s="89" t="str">
        <f>IFERROR(IF(ISNA(MATCH($AV3085,Other_Category_Abbr,0)),INDEX(FGHG_List_Long_GWP,MATCH($AV3085,FGHG_List_Long,0)),INDEX(GWP_Other_Abbr,MATCH($AV3085,Other_Category_Abbr,0)))*SUM(V3085,AA3085,AD3085,AI3085),"")</f>
        <v/>
      </c>
      <c r="AK3085" s="89" t="str">
        <f>IFERROR(IF(ISNA(MATCH($AV3085,Other_Category_Abbr,0)),INDEX(FGHG_List_Long_GWP,MATCH($AV3085,FGHG_List_Long,0)),INDEX(GWP_Other_Abbr,MATCH($AV3085,Other_Category_Abbr,0)))*(T3085*(S3085+U3085)+W3085*(Y3085+X3085)+AD3085+AE3085*(AF3085+AG3085)),"")</f>
        <v/>
      </c>
      <c r="AL3085" s="90" t="str">
        <f t="shared" si="621"/>
        <v/>
      </c>
      <c r="AM3085" s="91" t="str">
        <f t="shared" si="622"/>
        <v/>
      </c>
      <c r="AP3085" s="92" t="b">
        <f t="shared" si="616"/>
        <v>0</v>
      </c>
      <c r="AQ3085" s="92" t="str">
        <f t="shared" si="617"/>
        <v xml:space="preserve"> </v>
      </c>
      <c r="AR3085" s="92" t="str">
        <f>IF(LEN(AQ3085)=1,"",COUNTIF($AQ$19:AQ3085,AQ3085)=1)</f>
        <v/>
      </c>
      <c r="AS3085" s="73"/>
      <c r="AT3085" s="73"/>
      <c r="AU3085" s="73"/>
      <c r="AV3085" s="235" t="str">
        <f>IF($P3085=Lists!$A$13,Lists!$A$29,IF($P3085=Lists!$A$14,Lists!$A$30,$P3085))</f>
        <v/>
      </c>
      <c r="AW3085" s="73"/>
      <c r="AX3085" s="73"/>
    </row>
    <row r="3086" spans="2:50" x14ac:dyDescent="0.3">
      <c r="B3086" s="137">
        <f t="shared" si="623"/>
        <v>3068</v>
      </c>
      <c r="C3086" s="24"/>
      <c r="D3086" s="24"/>
      <c r="E3086" s="24"/>
      <c r="F3086" s="25"/>
      <c r="G3086" s="24"/>
      <c r="H3086" s="30"/>
      <c r="I3086" s="24"/>
      <c r="J3086" s="50" t="str">
        <f t="shared" si="614"/>
        <v/>
      </c>
      <c r="K3086" s="30"/>
      <c r="L3086" s="236"/>
      <c r="M3086" s="30"/>
      <c r="N3086" s="30"/>
      <c r="O3086" s="46" t="str">
        <f t="shared" si="615"/>
        <v/>
      </c>
      <c r="P3086" s="239" t="str">
        <f t="shared" si="618"/>
        <v/>
      </c>
      <c r="Q3086" s="52" t="str">
        <f t="shared" si="619"/>
        <v/>
      </c>
      <c r="R3086" s="127"/>
      <c r="S3086" s="86"/>
      <c r="T3086" s="127"/>
      <c r="U3086" s="86"/>
      <c r="V3086" s="87">
        <f t="shared" si="624"/>
        <v>0</v>
      </c>
      <c r="W3086" s="130"/>
      <c r="X3086" s="86"/>
      <c r="Y3086" s="86"/>
      <c r="Z3086" s="131"/>
      <c r="AA3086" s="87">
        <f t="shared" si="620"/>
        <v>0</v>
      </c>
      <c r="AB3086" s="127"/>
      <c r="AC3086" s="86"/>
      <c r="AD3086" s="87">
        <f t="shared" si="625"/>
        <v>0</v>
      </c>
      <c r="AE3086" s="127"/>
      <c r="AF3086" s="86"/>
      <c r="AG3086" s="86"/>
      <c r="AH3086" s="131"/>
      <c r="AI3086" s="88">
        <f t="shared" si="626"/>
        <v>0</v>
      </c>
      <c r="AJ3086" s="89" t="str">
        <f>IFERROR(IF(ISNA(MATCH($AV3086,Other_Category_Abbr,0)),INDEX(FGHG_List_Long_GWP,MATCH($AV3086,FGHG_List_Long,0)),INDEX(GWP_Other_Abbr,MATCH($AV3086,Other_Category_Abbr,0)))*SUM(V3086,AA3086,AD3086,AI3086),"")</f>
        <v/>
      </c>
      <c r="AK3086" s="89" t="str">
        <f>IFERROR(IF(ISNA(MATCH($AV3086,Other_Category_Abbr,0)),INDEX(FGHG_List_Long_GWP,MATCH($AV3086,FGHG_List_Long,0)),INDEX(GWP_Other_Abbr,MATCH($AV3086,Other_Category_Abbr,0)))*(T3086*(S3086+U3086)+W3086*(Y3086+X3086)+AD3086+AE3086*(AF3086+AG3086)),"")</f>
        <v/>
      </c>
      <c r="AL3086" s="90" t="str">
        <f t="shared" si="621"/>
        <v/>
      </c>
      <c r="AM3086" s="91" t="str">
        <f t="shared" si="622"/>
        <v/>
      </c>
      <c r="AP3086" s="92" t="b">
        <f t="shared" si="616"/>
        <v>0</v>
      </c>
      <c r="AQ3086" s="92" t="str">
        <f t="shared" si="617"/>
        <v xml:space="preserve"> </v>
      </c>
      <c r="AR3086" s="92" t="str">
        <f>IF(LEN(AQ3086)=1,"",COUNTIF($AQ$19:AQ3086,AQ3086)=1)</f>
        <v/>
      </c>
      <c r="AS3086" s="73"/>
      <c r="AT3086" s="73"/>
      <c r="AU3086" s="73"/>
      <c r="AV3086" s="235" t="str">
        <f>IF($P3086=Lists!$A$13,Lists!$A$29,IF($P3086=Lists!$A$14,Lists!$A$30,$P3086))</f>
        <v/>
      </c>
      <c r="AW3086" s="73"/>
      <c r="AX3086" s="73"/>
    </row>
    <row r="3087" spans="2:50" x14ac:dyDescent="0.3">
      <c r="B3087" s="137">
        <f t="shared" si="623"/>
        <v>3069</v>
      </c>
      <c r="C3087" s="24"/>
      <c r="D3087" s="24"/>
      <c r="E3087" s="24"/>
      <c r="F3087" s="25"/>
      <c r="G3087" s="24"/>
      <c r="H3087" s="30"/>
      <c r="I3087" s="24"/>
      <c r="J3087" s="50" t="str">
        <f t="shared" si="614"/>
        <v/>
      </c>
      <c r="K3087" s="30"/>
      <c r="L3087" s="236"/>
      <c r="M3087" s="30"/>
      <c r="N3087" s="30"/>
      <c r="O3087" s="46" t="str">
        <f t="shared" si="615"/>
        <v/>
      </c>
      <c r="P3087" s="239" t="str">
        <f t="shared" si="618"/>
        <v/>
      </c>
      <c r="Q3087" s="52" t="str">
        <f t="shared" si="619"/>
        <v/>
      </c>
      <c r="R3087" s="127"/>
      <c r="S3087" s="86"/>
      <c r="T3087" s="127"/>
      <c r="U3087" s="86"/>
      <c r="V3087" s="87">
        <f t="shared" si="624"/>
        <v>0</v>
      </c>
      <c r="W3087" s="130"/>
      <c r="X3087" s="86"/>
      <c r="Y3087" s="86"/>
      <c r="Z3087" s="131"/>
      <c r="AA3087" s="87">
        <f t="shared" si="620"/>
        <v>0</v>
      </c>
      <c r="AB3087" s="127"/>
      <c r="AC3087" s="86"/>
      <c r="AD3087" s="87">
        <f t="shared" si="625"/>
        <v>0</v>
      </c>
      <c r="AE3087" s="127"/>
      <c r="AF3087" s="86"/>
      <c r="AG3087" s="86"/>
      <c r="AH3087" s="131"/>
      <c r="AI3087" s="88">
        <f t="shared" si="626"/>
        <v>0</v>
      </c>
      <c r="AJ3087" s="89" t="str">
        <f>IFERROR(IF(ISNA(MATCH($AV3087,Other_Category_Abbr,0)),INDEX(FGHG_List_Long_GWP,MATCH($AV3087,FGHG_List_Long,0)),INDEX(GWP_Other_Abbr,MATCH($AV3087,Other_Category_Abbr,0)))*SUM(V3087,AA3087,AD3087,AI3087),"")</f>
        <v/>
      </c>
      <c r="AK3087" s="89" t="str">
        <f>IFERROR(IF(ISNA(MATCH($AV3087,Other_Category_Abbr,0)),INDEX(FGHG_List_Long_GWP,MATCH($AV3087,FGHG_List_Long,0)),INDEX(GWP_Other_Abbr,MATCH($AV3087,Other_Category_Abbr,0)))*(T3087*(S3087+U3087)+W3087*(Y3087+X3087)+AD3087+AE3087*(AF3087+AG3087)),"")</f>
        <v/>
      </c>
      <c r="AL3087" s="90" t="str">
        <f t="shared" si="621"/>
        <v/>
      </c>
      <c r="AM3087" s="91" t="str">
        <f t="shared" si="622"/>
        <v/>
      </c>
      <c r="AP3087" s="92" t="b">
        <f t="shared" si="616"/>
        <v>0</v>
      </c>
      <c r="AQ3087" s="92" t="str">
        <f t="shared" si="617"/>
        <v xml:space="preserve"> </v>
      </c>
      <c r="AR3087" s="92" t="str">
        <f>IF(LEN(AQ3087)=1,"",COUNTIF($AQ$19:AQ3087,AQ3087)=1)</f>
        <v/>
      </c>
      <c r="AS3087" s="73"/>
      <c r="AT3087" s="73"/>
      <c r="AU3087" s="73"/>
      <c r="AV3087" s="235" t="str">
        <f>IF($P3087=Lists!$A$13,Lists!$A$29,IF($P3087=Lists!$A$14,Lists!$A$30,$P3087))</f>
        <v/>
      </c>
      <c r="AW3087" s="73"/>
      <c r="AX3087" s="73"/>
    </row>
    <row r="3088" spans="2:50" x14ac:dyDescent="0.3">
      <c r="B3088" s="137">
        <f t="shared" si="623"/>
        <v>3070</v>
      </c>
      <c r="C3088" s="24"/>
      <c r="D3088" s="24"/>
      <c r="E3088" s="24"/>
      <c r="F3088" s="25"/>
      <c r="G3088" s="24"/>
      <c r="H3088" s="30"/>
      <c r="I3088" s="24"/>
      <c r="J3088" s="50" t="str">
        <f t="shared" si="614"/>
        <v/>
      </c>
      <c r="K3088" s="30"/>
      <c r="L3088" s="236"/>
      <c r="M3088" s="30"/>
      <c r="N3088" s="30"/>
      <c r="O3088" s="46" t="str">
        <f t="shared" si="615"/>
        <v/>
      </c>
      <c r="P3088" s="239" t="str">
        <f t="shared" si="618"/>
        <v/>
      </c>
      <c r="Q3088" s="52" t="str">
        <f t="shared" si="619"/>
        <v/>
      </c>
      <c r="R3088" s="127"/>
      <c r="S3088" s="86"/>
      <c r="T3088" s="127"/>
      <c r="U3088" s="86"/>
      <c r="V3088" s="87">
        <f t="shared" si="624"/>
        <v>0</v>
      </c>
      <c r="W3088" s="130"/>
      <c r="X3088" s="86"/>
      <c r="Y3088" s="86"/>
      <c r="Z3088" s="131"/>
      <c r="AA3088" s="87">
        <f t="shared" si="620"/>
        <v>0</v>
      </c>
      <c r="AB3088" s="127"/>
      <c r="AC3088" s="86"/>
      <c r="AD3088" s="87">
        <f t="shared" si="625"/>
        <v>0</v>
      </c>
      <c r="AE3088" s="127"/>
      <c r="AF3088" s="86"/>
      <c r="AG3088" s="86"/>
      <c r="AH3088" s="131"/>
      <c r="AI3088" s="88">
        <f t="shared" si="626"/>
        <v>0</v>
      </c>
      <c r="AJ3088" s="89" t="str">
        <f>IFERROR(IF(ISNA(MATCH($AV3088,Other_Category_Abbr,0)),INDEX(FGHG_List_Long_GWP,MATCH($AV3088,FGHG_List_Long,0)),INDEX(GWP_Other_Abbr,MATCH($AV3088,Other_Category_Abbr,0)))*SUM(V3088,AA3088,AD3088,AI3088),"")</f>
        <v/>
      </c>
      <c r="AK3088" s="89" t="str">
        <f>IFERROR(IF(ISNA(MATCH($AV3088,Other_Category_Abbr,0)),INDEX(FGHG_List_Long_GWP,MATCH($AV3088,FGHG_List_Long,0)),INDEX(GWP_Other_Abbr,MATCH($AV3088,Other_Category_Abbr,0)))*(T3088*(S3088+U3088)+W3088*(Y3088+X3088)+AD3088+AE3088*(AF3088+AG3088)),"")</f>
        <v/>
      </c>
      <c r="AL3088" s="90" t="str">
        <f t="shared" si="621"/>
        <v/>
      </c>
      <c r="AM3088" s="91" t="str">
        <f t="shared" si="622"/>
        <v/>
      </c>
      <c r="AP3088" s="92" t="b">
        <f t="shared" si="616"/>
        <v>0</v>
      </c>
      <c r="AQ3088" s="92" t="str">
        <f t="shared" si="617"/>
        <v xml:space="preserve"> </v>
      </c>
      <c r="AR3088" s="92" t="str">
        <f>IF(LEN(AQ3088)=1,"",COUNTIF($AQ$19:AQ3088,AQ3088)=1)</f>
        <v/>
      </c>
      <c r="AS3088" s="73"/>
      <c r="AT3088" s="73"/>
      <c r="AU3088" s="73"/>
      <c r="AV3088" s="235" t="str">
        <f>IF($P3088=Lists!$A$13,Lists!$A$29,IF($P3088=Lists!$A$14,Lists!$A$30,$P3088))</f>
        <v/>
      </c>
      <c r="AW3088" s="73"/>
      <c r="AX3088" s="73"/>
    </row>
    <row r="3089" spans="2:50" x14ac:dyDescent="0.3">
      <c r="B3089" s="137">
        <f t="shared" si="623"/>
        <v>3071</v>
      </c>
      <c r="C3089" s="24"/>
      <c r="D3089" s="24"/>
      <c r="E3089" s="24"/>
      <c r="F3089" s="25"/>
      <c r="G3089" s="24"/>
      <c r="H3089" s="30"/>
      <c r="I3089" s="24"/>
      <c r="J3089" s="50" t="str">
        <f t="shared" si="614"/>
        <v/>
      </c>
      <c r="K3089" s="30"/>
      <c r="L3089" s="236"/>
      <c r="M3089" s="30"/>
      <c r="N3089" s="30"/>
      <c r="O3089" s="46" t="str">
        <f t="shared" si="615"/>
        <v/>
      </c>
      <c r="P3089" s="239" t="str">
        <f t="shared" si="618"/>
        <v/>
      </c>
      <c r="Q3089" s="52" t="str">
        <f t="shared" si="619"/>
        <v/>
      </c>
      <c r="R3089" s="127"/>
      <c r="S3089" s="86"/>
      <c r="T3089" s="127"/>
      <c r="U3089" s="86"/>
      <c r="V3089" s="87">
        <f t="shared" si="624"/>
        <v>0</v>
      </c>
      <c r="W3089" s="130"/>
      <c r="X3089" s="86"/>
      <c r="Y3089" s="86"/>
      <c r="Z3089" s="131"/>
      <c r="AA3089" s="87">
        <f t="shared" si="620"/>
        <v>0</v>
      </c>
      <c r="AB3089" s="127"/>
      <c r="AC3089" s="86"/>
      <c r="AD3089" s="87">
        <f t="shared" si="625"/>
        <v>0</v>
      </c>
      <c r="AE3089" s="127"/>
      <c r="AF3089" s="86"/>
      <c r="AG3089" s="86"/>
      <c r="AH3089" s="131"/>
      <c r="AI3089" s="88">
        <f t="shared" si="626"/>
        <v>0</v>
      </c>
      <c r="AJ3089" s="89" t="str">
        <f>IFERROR(IF(ISNA(MATCH($AV3089,Other_Category_Abbr,0)),INDEX(FGHG_List_Long_GWP,MATCH($AV3089,FGHG_List_Long,0)),INDEX(GWP_Other_Abbr,MATCH($AV3089,Other_Category_Abbr,0)))*SUM(V3089,AA3089,AD3089,AI3089),"")</f>
        <v/>
      </c>
      <c r="AK3089" s="89" t="str">
        <f>IFERROR(IF(ISNA(MATCH($AV3089,Other_Category_Abbr,0)),INDEX(FGHG_List_Long_GWP,MATCH($AV3089,FGHG_List_Long,0)),INDEX(GWP_Other_Abbr,MATCH($AV3089,Other_Category_Abbr,0)))*(T3089*(S3089+U3089)+W3089*(Y3089+X3089)+AD3089+AE3089*(AF3089+AG3089)),"")</f>
        <v/>
      </c>
      <c r="AL3089" s="90" t="str">
        <f t="shared" si="621"/>
        <v/>
      </c>
      <c r="AM3089" s="91" t="str">
        <f t="shared" si="622"/>
        <v/>
      </c>
      <c r="AP3089" s="92" t="b">
        <f t="shared" si="616"/>
        <v>0</v>
      </c>
      <c r="AQ3089" s="92" t="str">
        <f t="shared" si="617"/>
        <v xml:space="preserve"> </v>
      </c>
      <c r="AR3089" s="92" t="str">
        <f>IF(LEN(AQ3089)=1,"",COUNTIF($AQ$19:AQ3089,AQ3089)=1)</f>
        <v/>
      </c>
      <c r="AS3089" s="73"/>
      <c r="AT3089" s="73"/>
      <c r="AU3089" s="73"/>
      <c r="AV3089" s="235" t="str">
        <f>IF($P3089=Lists!$A$13,Lists!$A$29,IF($P3089=Lists!$A$14,Lists!$A$30,$P3089))</f>
        <v/>
      </c>
      <c r="AW3089" s="73"/>
      <c r="AX3089" s="73"/>
    </row>
    <row r="3090" spans="2:50" x14ac:dyDescent="0.3">
      <c r="B3090" s="137">
        <f t="shared" si="623"/>
        <v>3072</v>
      </c>
      <c r="C3090" s="24"/>
      <c r="D3090" s="24"/>
      <c r="E3090" s="24"/>
      <c r="F3090" s="25"/>
      <c r="G3090" s="24"/>
      <c r="H3090" s="30"/>
      <c r="I3090" s="24"/>
      <c r="J3090" s="50" t="str">
        <f t="shared" si="614"/>
        <v/>
      </c>
      <c r="K3090" s="30"/>
      <c r="L3090" s="236"/>
      <c r="M3090" s="30"/>
      <c r="N3090" s="30"/>
      <c r="O3090" s="46" t="str">
        <f t="shared" si="615"/>
        <v/>
      </c>
      <c r="P3090" s="239" t="str">
        <f t="shared" si="618"/>
        <v/>
      </c>
      <c r="Q3090" s="52" t="str">
        <f t="shared" si="619"/>
        <v/>
      </c>
      <c r="R3090" s="127"/>
      <c r="S3090" s="86"/>
      <c r="T3090" s="127"/>
      <c r="U3090" s="86"/>
      <c r="V3090" s="87">
        <f t="shared" si="624"/>
        <v>0</v>
      </c>
      <c r="W3090" s="130"/>
      <c r="X3090" s="86"/>
      <c r="Y3090" s="86"/>
      <c r="Z3090" s="131"/>
      <c r="AA3090" s="87">
        <f t="shared" si="620"/>
        <v>0</v>
      </c>
      <c r="AB3090" s="127"/>
      <c r="AC3090" s="86"/>
      <c r="AD3090" s="87">
        <f t="shared" si="625"/>
        <v>0</v>
      </c>
      <c r="AE3090" s="127"/>
      <c r="AF3090" s="86"/>
      <c r="AG3090" s="86"/>
      <c r="AH3090" s="131"/>
      <c r="AI3090" s="88">
        <f t="shared" si="626"/>
        <v>0</v>
      </c>
      <c r="AJ3090" s="89" t="str">
        <f>IFERROR(IF(ISNA(MATCH($AV3090,Other_Category_Abbr,0)),INDEX(FGHG_List_Long_GWP,MATCH($AV3090,FGHG_List_Long,0)),INDEX(GWP_Other_Abbr,MATCH($AV3090,Other_Category_Abbr,0)))*SUM(V3090,AA3090,AD3090,AI3090),"")</f>
        <v/>
      </c>
      <c r="AK3090" s="89" t="str">
        <f>IFERROR(IF(ISNA(MATCH($AV3090,Other_Category_Abbr,0)),INDEX(FGHG_List_Long_GWP,MATCH($AV3090,FGHG_List_Long,0)),INDEX(GWP_Other_Abbr,MATCH($AV3090,Other_Category_Abbr,0)))*(T3090*(S3090+U3090)+W3090*(Y3090+X3090)+AD3090+AE3090*(AF3090+AG3090)),"")</f>
        <v/>
      </c>
      <c r="AL3090" s="90" t="str">
        <f t="shared" si="621"/>
        <v/>
      </c>
      <c r="AM3090" s="91" t="str">
        <f t="shared" si="622"/>
        <v/>
      </c>
      <c r="AP3090" s="92" t="b">
        <f t="shared" si="616"/>
        <v>0</v>
      </c>
      <c r="AQ3090" s="92" t="str">
        <f t="shared" si="617"/>
        <v xml:space="preserve"> </v>
      </c>
      <c r="AR3090" s="92" t="str">
        <f>IF(LEN(AQ3090)=1,"",COUNTIF($AQ$19:AQ3090,AQ3090)=1)</f>
        <v/>
      </c>
      <c r="AS3090" s="73"/>
      <c r="AT3090" s="73"/>
      <c r="AU3090" s="73"/>
      <c r="AV3090" s="235" t="str">
        <f>IF($P3090=Lists!$A$13,Lists!$A$29,IF($P3090=Lists!$A$14,Lists!$A$30,$P3090))</f>
        <v/>
      </c>
      <c r="AW3090" s="73"/>
      <c r="AX3090" s="73"/>
    </row>
    <row r="3091" spans="2:50" x14ac:dyDescent="0.3">
      <c r="B3091" s="137">
        <f t="shared" si="623"/>
        <v>3073</v>
      </c>
      <c r="C3091" s="24"/>
      <c r="D3091" s="24"/>
      <c r="E3091" s="24"/>
      <c r="F3091" s="25"/>
      <c r="G3091" s="24"/>
      <c r="H3091" s="30"/>
      <c r="I3091" s="24"/>
      <c r="J3091" s="50" t="str">
        <f t="shared" ref="J3091:J3154" si="627">IFERROR(INDEX(CASRN,MATCH($I3091,FGHG_List_Long,0)),"")</f>
        <v/>
      </c>
      <c r="K3091" s="30"/>
      <c r="L3091" s="236"/>
      <c r="M3091" s="30"/>
      <c r="N3091" s="30"/>
      <c r="O3091" s="46" t="str">
        <f t="shared" ref="O3091:O3154" si="628">IF(ISBLANK(I3091),"",IF(I3091="Other f-GHG chemical not listed",K3091,I3091))</f>
        <v/>
      </c>
      <c r="P3091" s="239" t="str">
        <f t="shared" si="618"/>
        <v/>
      </c>
      <c r="Q3091" s="52" t="str">
        <f t="shared" si="619"/>
        <v/>
      </c>
      <c r="R3091" s="127"/>
      <c r="S3091" s="86"/>
      <c r="T3091" s="127"/>
      <c r="U3091" s="86"/>
      <c r="V3091" s="87">
        <f t="shared" si="624"/>
        <v>0</v>
      </c>
      <c r="W3091" s="130"/>
      <c r="X3091" s="86"/>
      <c r="Y3091" s="86"/>
      <c r="Z3091" s="131"/>
      <c r="AA3091" s="87">
        <f t="shared" si="620"/>
        <v>0</v>
      </c>
      <c r="AB3091" s="127"/>
      <c r="AC3091" s="86"/>
      <c r="AD3091" s="87">
        <f t="shared" si="625"/>
        <v>0</v>
      </c>
      <c r="AE3091" s="127"/>
      <c r="AF3091" s="86"/>
      <c r="AG3091" s="86"/>
      <c r="AH3091" s="131"/>
      <c r="AI3091" s="88">
        <f t="shared" si="626"/>
        <v>0</v>
      </c>
      <c r="AJ3091" s="89" t="str">
        <f>IFERROR(IF(ISNA(MATCH($AV3091,Other_Category_Abbr,0)),INDEX(FGHG_List_Long_GWP,MATCH($AV3091,FGHG_List_Long,0)),INDEX(GWP_Other_Abbr,MATCH($AV3091,Other_Category_Abbr,0)))*SUM(V3091,AA3091,AD3091,AI3091),"")</f>
        <v/>
      </c>
      <c r="AK3091" s="89" t="str">
        <f>IFERROR(IF(ISNA(MATCH($AV3091,Other_Category_Abbr,0)),INDEX(FGHG_List_Long_GWP,MATCH($AV3091,FGHG_List_Long,0)),INDEX(GWP_Other_Abbr,MATCH($AV3091,Other_Category_Abbr,0)))*(T3091*(S3091+U3091)+W3091*(Y3091+X3091)+AD3091+AE3091*(AF3091+AG3091)),"")</f>
        <v/>
      </c>
      <c r="AL3091" s="90" t="str">
        <f t="shared" si="621"/>
        <v/>
      </c>
      <c r="AM3091" s="91" t="str">
        <f t="shared" si="622"/>
        <v/>
      </c>
      <c r="AP3091" s="92" t="b">
        <f t="shared" ref="AP3091:AP3154" si="629">IF(AND(F3091="EF Method (L21 or L22)",G3091="Yes",H3091="No"),"Eq. L-21",IF(AND(F3091="EF Method (L21 or L22)",G3091="Yes",H3091="Yes"),"Eq. L-22",IF(AND(F3091="EF Method (L21 or L22)",G3091="No"),"Eq. L-22",IF(AND(F3091="ECF Method (L26 or L27)",G3091="Yes"),"Eq. L-27",IF(AND(F3091="ECF Method (L26 or L27)",G3091="No"),"Eq. L-26")))))</f>
        <v>0</v>
      </c>
      <c r="AQ3091" s="92" t="str">
        <f t="shared" ref="AQ3091:AQ3154" si="630">C3091&amp;" "&amp;O3091</f>
        <v xml:space="preserve"> </v>
      </c>
      <c r="AR3091" s="92" t="str">
        <f>IF(LEN(AQ3091)=1,"",COUNTIF($AQ$19:AQ3091,AQ3091)=1)</f>
        <v/>
      </c>
      <c r="AS3091" s="73"/>
      <c r="AT3091" s="73"/>
      <c r="AU3091" s="73"/>
      <c r="AV3091" s="235" t="str">
        <f>IF($P3091=Lists!$A$13,Lists!$A$29,IF($P3091=Lists!$A$14,Lists!$A$30,$P3091))</f>
        <v/>
      </c>
      <c r="AW3091" s="73"/>
      <c r="AX3091" s="73"/>
    </row>
    <row r="3092" spans="2:50" x14ac:dyDescent="0.3">
      <c r="B3092" s="137">
        <f t="shared" si="623"/>
        <v>3074</v>
      </c>
      <c r="C3092" s="24"/>
      <c r="D3092" s="24"/>
      <c r="E3092" s="24"/>
      <c r="F3092" s="25"/>
      <c r="G3092" s="24"/>
      <c r="H3092" s="30"/>
      <c r="I3092" s="24"/>
      <c r="J3092" s="50" t="str">
        <f t="shared" si="627"/>
        <v/>
      </c>
      <c r="K3092" s="30"/>
      <c r="L3092" s="236"/>
      <c r="M3092" s="30"/>
      <c r="N3092" s="30"/>
      <c r="O3092" s="46" t="str">
        <f t="shared" si="628"/>
        <v/>
      </c>
      <c r="P3092" s="239" t="str">
        <f t="shared" ref="P3092:P3155" si="631">IF(ISBLANK(I3092),"",IF(I3092="Other f-GHG chemical not listed",N3092,I3092))</f>
        <v/>
      </c>
      <c r="Q3092" s="52" t="str">
        <f t="shared" ref="Q3092:Q3155" si="632">IF(ISBLANK(I3092),"",IF(I3092="Other f-GHG chemical not listed",L3092,J3092))</f>
        <v/>
      </c>
      <c r="R3092" s="127"/>
      <c r="S3092" s="86"/>
      <c r="T3092" s="127"/>
      <c r="U3092" s="86"/>
      <c r="V3092" s="87">
        <f t="shared" si="624"/>
        <v>0</v>
      </c>
      <c r="W3092" s="130"/>
      <c r="X3092" s="86"/>
      <c r="Y3092" s="86"/>
      <c r="Z3092" s="131"/>
      <c r="AA3092" s="87">
        <f t="shared" ref="AA3092:AA3155" si="633">+W3092*(X3092+Y3092*(1-Z3092))</f>
        <v>0</v>
      </c>
      <c r="AB3092" s="127"/>
      <c r="AC3092" s="86"/>
      <c r="AD3092" s="87">
        <f t="shared" si="625"/>
        <v>0</v>
      </c>
      <c r="AE3092" s="127"/>
      <c r="AF3092" s="86"/>
      <c r="AG3092" s="86"/>
      <c r="AH3092" s="131"/>
      <c r="AI3092" s="88">
        <f t="shared" si="626"/>
        <v>0</v>
      </c>
      <c r="AJ3092" s="89" t="str">
        <f>IFERROR(IF(ISNA(MATCH($AV3092,Other_Category_Abbr,0)),INDEX(FGHG_List_Long_GWP,MATCH($AV3092,FGHG_List_Long,0)),INDEX(GWP_Other_Abbr,MATCH($AV3092,Other_Category_Abbr,0)))*SUM(V3092,AA3092,AD3092,AI3092),"")</f>
        <v/>
      </c>
      <c r="AK3092" s="89" t="str">
        <f>IFERROR(IF(ISNA(MATCH($AV3092,Other_Category_Abbr,0)),INDEX(FGHG_List_Long_GWP,MATCH($AV3092,FGHG_List_Long,0)),INDEX(GWP_Other_Abbr,MATCH($AV3092,Other_Category_Abbr,0)))*(T3092*(S3092+U3092)+W3092*(Y3092+X3092)+AD3092+AE3092*(AF3092+AG3092)),"")</f>
        <v/>
      </c>
      <c r="AL3092" s="90" t="str">
        <f t="shared" ref="AL3092:AL3155" si="634">IFERROR(1-(SUMIF($C$19:$C$3718,C3092,$AJ$19:$AJ$3718)/SUMIF($C$19:$C$3718,C3092,$AK$19:$AK$3718)),"")</f>
        <v/>
      </c>
      <c r="AM3092" s="91" t="str">
        <f t="shared" ref="AM3092:AM3155" si="635">IF(LEN(AL3092)&lt;1,"",IF(AND(AL3092&gt;=$BA$19,AL3092&lt;$BB$19),$AZ$19,IF(AND(AL3092&gt;=$BA$20,AL3092&lt;$BB$20),$AZ$20,IF(AND(AL3092&gt;=$BA$21,AL3092&lt;$BB$21),$AZ$21,IF(AND(AL3092&gt;=$BA$22,AL3092&lt;=$BB$22),$AZ$22,"Check")))))</f>
        <v/>
      </c>
      <c r="AP3092" s="92" t="b">
        <f t="shared" si="629"/>
        <v>0</v>
      </c>
      <c r="AQ3092" s="92" t="str">
        <f t="shared" si="630"/>
        <v xml:space="preserve"> </v>
      </c>
      <c r="AR3092" s="92" t="str">
        <f>IF(LEN(AQ3092)=1,"",COUNTIF($AQ$19:AQ3092,AQ3092)=1)</f>
        <v/>
      </c>
      <c r="AS3092" s="73"/>
      <c r="AT3092" s="73"/>
      <c r="AU3092" s="73"/>
      <c r="AV3092" s="235" t="str">
        <f>IF($P3092=Lists!$A$13,Lists!$A$29,IF($P3092=Lists!$A$14,Lists!$A$30,$P3092))</f>
        <v/>
      </c>
      <c r="AW3092" s="73"/>
      <c r="AX3092" s="73"/>
    </row>
    <row r="3093" spans="2:50" x14ac:dyDescent="0.3">
      <c r="B3093" s="137">
        <f t="shared" ref="B3093:B3156" si="636">1+B3092</f>
        <v>3075</v>
      </c>
      <c r="C3093" s="24"/>
      <c r="D3093" s="24"/>
      <c r="E3093" s="24"/>
      <c r="F3093" s="25"/>
      <c r="G3093" s="24"/>
      <c r="H3093" s="30"/>
      <c r="I3093" s="24"/>
      <c r="J3093" s="50" t="str">
        <f t="shared" si="627"/>
        <v/>
      </c>
      <c r="K3093" s="30"/>
      <c r="L3093" s="236"/>
      <c r="M3093" s="30"/>
      <c r="N3093" s="30"/>
      <c r="O3093" s="46" t="str">
        <f t="shared" si="628"/>
        <v/>
      </c>
      <c r="P3093" s="239" t="str">
        <f t="shared" si="631"/>
        <v/>
      </c>
      <c r="Q3093" s="52" t="str">
        <f t="shared" si="632"/>
        <v/>
      </c>
      <c r="R3093" s="127"/>
      <c r="S3093" s="86"/>
      <c r="T3093" s="127"/>
      <c r="U3093" s="86"/>
      <c r="V3093" s="87">
        <f t="shared" si="624"/>
        <v>0</v>
      </c>
      <c r="W3093" s="130"/>
      <c r="X3093" s="86"/>
      <c r="Y3093" s="86"/>
      <c r="Z3093" s="131"/>
      <c r="AA3093" s="87">
        <f t="shared" si="633"/>
        <v>0</v>
      </c>
      <c r="AB3093" s="127"/>
      <c r="AC3093" s="86"/>
      <c r="AD3093" s="87">
        <f t="shared" si="625"/>
        <v>0</v>
      </c>
      <c r="AE3093" s="127"/>
      <c r="AF3093" s="86"/>
      <c r="AG3093" s="86"/>
      <c r="AH3093" s="131"/>
      <c r="AI3093" s="88">
        <f t="shared" si="626"/>
        <v>0</v>
      </c>
      <c r="AJ3093" s="89" t="str">
        <f>IFERROR(IF(ISNA(MATCH($AV3093,Other_Category_Abbr,0)),INDEX(FGHG_List_Long_GWP,MATCH($AV3093,FGHG_List_Long,0)),INDEX(GWP_Other_Abbr,MATCH($AV3093,Other_Category_Abbr,0)))*SUM(V3093,AA3093,AD3093,AI3093),"")</f>
        <v/>
      </c>
      <c r="AK3093" s="89" t="str">
        <f>IFERROR(IF(ISNA(MATCH($AV3093,Other_Category_Abbr,0)),INDEX(FGHG_List_Long_GWP,MATCH($AV3093,FGHG_List_Long,0)),INDEX(GWP_Other_Abbr,MATCH($AV3093,Other_Category_Abbr,0)))*(T3093*(S3093+U3093)+W3093*(Y3093+X3093)+AD3093+AE3093*(AF3093+AG3093)),"")</f>
        <v/>
      </c>
      <c r="AL3093" s="90" t="str">
        <f t="shared" si="634"/>
        <v/>
      </c>
      <c r="AM3093" s="91" t="str">
        <f t="shared" si="635"/>
        <v/>
      </c>
      <c r="AP3093" s="92" t="b">
        <f t="shared" si="629"/>
        <v>0</v>
      </c>
      <c r="AQ3093" s="92" t="str">
        <f t="shared" si="630"/>
        <v xml:space="preserve"> </v>
      </c>
      <c r="AR3093" s="92" t="str">
        <f>IF(LEN(AQ3093)=1,"",COUNTIF($AQ$19:AQ3093,AQ3093)=1)</f>
        <v/>
      </c>
      <c r="AS3093" s="73"/>
      <c r="AT3093" s="73"/>
      <c r="AU3093" s="73"/>
      <c r="AV3093" s="235" t="str">
        <f>IF($P3093=Lists!$A$13,Lists!$A$29,IF($P3093=Lists!$A$14,Lists!$A$30,$P3093))</f>
        <v/>
      </c>
      <c r="AW3093" s="73"/>
      <c r="AX3093" s="73"/>
    </row>
    <row r="3094" spans="2:50" x14ac:dyDescent="0.3">
      <c r="B3094" s="137">
        <f t="shared" si="636"/>
        <v>3076</v>
      </c>
      <c r="C3094" s="24"/>
      <c r="D3094" s="24"/>
      <c r="E3094" s="24"/>
      <c r="F3094" s="25"/>
      <c r="G3094" s="24"/>
      <c r="H3094" s="30"/>
      <c r="I3094" s="24"/>
      <c r="J3094" s="50" t="str">
        <f t="shared" si="627"/>
        <v/>
      </c>
      <c r="K3094" s="30"/>
      <c r="L3094" s="236"/>
      <c r="M3094" s="30"/>
      <c r="N3094" s="30"/>
      <c r="O3094" s="46" t="str">
        <f t="shared" si="628"/>
        <v/>
      </c>
      <c r="P3094" s="239" t="str">
        <f t="shared" si="631"/>
        <v/>
      </c>
      <c r="Q3094" s="52" t="str">
        <f t="shared" si="632"/>
        <v/>
      </c>
      <c r="R3094" s="127"/>
      <c r="S3094" s="86"/>
      <c r="T3094" s="127"/>
      <c r="U3094" s="86"/>
      <c r="V3094" s="87">
        <f t="shared" si="624"/>
        <v>0</v>
      </c>
      <c r="W3094" s="130"/>
      <c r="X3094" s="86"/>
      <c r="Y3094" s="86"/>
      <c r="Z3094" s="131"/>
      <c r="AA3094" s="87">
        <f t="shared" si="633"/>
        <v>0</v>
      </c>
      <c r="AB3094" s="127"/>
      <c r="AC3094" s="86"/>
      <c r="AD3094" s="87">
        <f t="shared" si="625"/>
        <v>0</v>
      </c>
      <c r="AE3094" s="127"/>
      <c r="AF3094" s="86"/>
      <c r="AG3094" s="86"/>
      <c r="AH3094" s="131"/>
      <c r="AI3094" s="88">
        <f t="shared" si="626"/>
        <v>0</v>
      </c>
      <c r="AJ3094" s="89" t="str">
        <f>IFERROR(IF(ISNA(MATCH($AV3094,Other_Category_Abbr,0)),INDEX(FGHG_List_Long_GWP,MATCH($AV3094,FGHG_List_Long,0)),INDEX(GWP_Other_Abbr,MATCH($AV3094,Other_Category_Abbr,0)))*SUM(V3094,AA3094,AD3094,AI3094),"")</f>
        <v/>
      </c>
      <c r="AK3094" s="89" t="str">
        <f>IFERROR(IF(ISNA(MATCH($AV3094,Other_Category_Abbr,0)),INDEX(FGHG_List_Long_GWP,MATCH($AV3094,FGHG_List_Long,0)),INDEX(GWP_Other_Abbr,MATCH($AV3094,Other_Category_Abbr,0)))*(T3094*(S3094+U3094)+W3094*(Y3094+X3094)+AD3094+AE3094*(AF3094+AG3094)),"")</f>
        <v/>
      </c>
      <c r="AL3094" s="90" t="str">
        <f t="shared" si="634"/>
        <v/>
      </c>
      <c r="AM3094" s="91" t="str">
        <f t="shared" si="635"/>
        <v/>
      </c>
      <c r="AP3094" s="92" t="b">
        <f t="shared" si="629"/>
        <v>0</v>
      </c>
      <c r="AQ3094" s="92" t="str">
        <f t="shared" si="630"/>
        <v xml:space="preserve"> </v>
      </c>
      <c r="AR3094" s="92" t="str">
        <f>IF(LEN(AQ3094)=1,"",COUNTIF($AQ$19:AQ3094,AQ3094)=1)</f>
        <v/>
      </c>
      <c r="AS3094" s="73"/>
      <c r="AT3094" s="73"/>
      <c r="AU3094" s="73"/>
      <c r="AV3094" s="235" t="str">
        <f>IF($P3094=Lists!$A$13,Lists!$A$29,IF($P3094=Lists!$A$14,Lists!$A$30,$P3094))</f>
        <v/>
      </c>
      <c r="AW3094" s="73"/>
      <c r="AX3094" s="73"/>
    </row>
    <row r="3095" spans="2:50" x14ac:dyDescent="0.3">
      <c r="B3095" s="137">
        <f t="shared" si="636"/>
        <v>3077</v>
      </c>
      <c r="C3095" s="24"/>
      <c r="D3095" s="24"/>
      <c r="E3095" s="24"/>
      <c r="F3095" s="25"/>
      <c r="G3095" s="24"/>
      <c r="H3095" s="30"/>
      <c r="I3095" s="24"/>
      <c r="J3095" s="50" t="str">
        <f t="shared" si="627"/>
        <v/>
      </c>
      <c r="K3095" s="30"/>
      <c r="L3095" s="236"/>
      <c r="M3095" s="30"/>
      <c r="N3095" s="30"/>
      <c r="O3095" s="46" t="str">
        <f t="shared" si="628"/>
        <v/>
      </c>
      <c r="P3095" s="239" t="str">
        <f t="shared" si="631"/>
        <v/>
      </c>
      <c r="Q3095" s="52" t="str">
        <f t="shared" si="632"/>
        <v/>
      </c>
      <c r="R3095" s="127"/>
      <c r="S3095" s="86"/>
      <c r="T3095" s="127"/>
      <c r="U3095" s="86"/>
      <c r="V3095" s="87">
        <f t="shared" si="624"/>
        <v>0</v>
      </c>
      <c r="W3095" s="130"/>
      <c r="X3095" s="86"/>
      <c r="Y3095" s="86"/>
      <c r="Z3095" s="131"/>
      <c r="AA3095" s="87">
        <f t="shared" si="633"/>
        <v>0</v>
      </c>
      <c r="AB3095" s="127"/>
      <c r="AC3095" s="86"/>
      <c r="AD3095" s="87">
        <f t="shared" si="625"/>
        <v>0</v>
      </c>
      <c r="AE3095" s="127"/>
      <c r="AF3095" s="86"/>
      <c r="AG3095" s="86"/>
      <c r="AH3095" s="131"/>
      <c r="AI3095" s="88">
        <f t="shared" si="626"/>
        <v>0</v>
      </c>
      <c r="AJ3095" s="89" t="str">
        <f>IFERROR(IF(ISNA(MATCH($AV3095,Other_Category_Abbr,0)),INDEX(FGHG_List_Long_GWP,MATCH($AV3095,FGHG_List_Long,0)),INDEX(GWP_Other_Abbr,MATCH($AV3095,Other_Category_Abbr,0)))*SUM(V3095,AA3095,AD3095,AI3095),"")</f>
        <v/>
      </c>
      <c r="AK3095" s="89" t="str">
        <f>IFERROR(IF(ISNA(MATCH($AV3095,Other_Category_Abbr,0)),INDEX(FGHG_List_Long_GWP,MATCH($AV3095,FGHG_List_Long,0)),INDEX(GWP_Other_Abbr,MATCH($AV3095,Other_Category_Abbr,0)))*(T3095*(S3095+U3095)+W3095*(Y3095+X3095)+AD3095+AE3095*(AF3095+AG3095)),"")</f>
        <v/>
      </c>
      <c r="AL3095" s="90" t="str">
        <f t="shared" si="634"/>
        <v/>
      </c>
      <c r="AM3095" s="91" t="str">
        <f t="shared" si="635"/>
        <v/>
      </c>
      <c r="AP3095" s="92" t="b">
        <f t="shared" si="629"/>
        <v>0</v>
      </c>
      <c r="AQ3095" s="92" t="str">
        <f t="shared" si="630"/>
        <v xml:space="preserve"> </v>
      </c>
      <c r="AR3095" s="92" t="str">
        <f>IF(LEN(AQ3095)=1,"",COUNTIF($AQ$19:AQ3095,AQ3095)=1)</f>
        <v/>
      </c>
      <c r="AS3095" s="73"/>
      <c r="AT3095" s="73"/>
      <c r="AU3095" s="73"/>
      <c r="AV3095" s="235" t="str">
        <f>IF($P3095=Lists!$A$13,Lists!$A$29,IF($P3095=Lists!$A$14,Lists!$A$30,$P3095))</f>
        <v/>
      </c>
      <c r="AW3095" s="73"/>
      <c r="AX3095" s="73"/>
    </row>
    <row r="3096" spans="2:50" x14ac:dyDescent="0.3">
      <c r="B3096" s="137">
        <f t="shared" si="636"/>
        <v>3078</v>
      </c>
      <c r="C3096" s="24"/>
      <c r="D3096" s="24"/>
      <c r="E3096" s="24"/>
      <c r="F3096" s="25"/>
      <c r="G3096" s="24"/>
      <c r="H3096" s="30"/>
      <c r="I3096" s="24"/>
      <c r="J3096" s="50" t="str">
        <f t="shared" si="627"/>
        <v/>
      </c>
      <c r="K3096" s="30"/>
      <c r="L3096" s="236"/>
      <c r="M3096" s="30"/>
      <c r="N3096" s="30"/>
      <c r="O3096" s="46" t="str">
        <f t="shared" si="628"/>
        <v/>
      </c>
      <c r="P3096" s="239" t="str">
        <f t="shared" si="631"/>
        <v/>
      </c>
      <c r="Q3096" s="52" t="str">
        <f t="shared" si="632"/>
        <v/>
      </c>
      <c r="R3096" s="127"/>
      <c r="S3096" s="86"/>
      <c r="T3096" s="127"/>
      <c r="U3096" s="86"/>
      <c r="V3096" s="87">
        <f t="shared" si="624"/>
        <v>0</v>
      </c>
      <c r="W3096" s="130"/>
      <c r="X3096" s="86"/>
      <c r="Y3096" s="86"/>
      <c r="Z3096" s="131"/>
      <c r="AA3096" s="87">
        <f t="shared" si="633"/>
        <v>0</v>
      </c>
      <c r="AB3096" s="127"/>
      <c r="AC3096" s="86"/>
      <c r="AD3096" s="87">
        <f t="shared" si="625"/>
        <v>0</v>
      </c>
      <c r="AE3096" s="127"/>
      <c r="AF3096" s="86"/>
      <c r="AG3096" s="86"/>
      <c r="AH3096" s="131"/>
      <c r="AI3096" s="88">
        <f t="shared" si="626"/>
        <v>0</v>
      </c>
      <c r="AJ3096" s="89" t="str">
        <f>IFERROR(IF(ISNA(MATCH($AV3096,Other_Category_Abbr,0)),INDEX(FGHG_List_Long_GWP,MATCH($AV3096,FGHG_List_Long,0)),INDEX(GWP_Other_Abbr,MATCH($AV3096,Other_Category_Abbr,0)))*SUM(V3096,AA3096,AD3096,AI3096),"")</f>
        <v/>
      </c>
      <c r="AK3096" s="89" t="str">
        <f>IFERROR(IF(ISNA(MATCH($AV3096,Other_Category_Abbr,0)),INDEX(FGHG_List_Long_GWP,MATCH($AV3096,FGHG_List_Long,0)),INDEX(GWP_Other_Abbr,MATCH($AV3096,Other_Category_Abbr,0)))*(T3096*(S3096+U3096)+W3096*(Y3096+X3096)+AD3096+AE3096*(AF3096+AG3096)),"")</f>
        <v/>
      </c>
      <c r="AL3096" s="90" t="str">
        <f t="shared" si="634"/>
        <v/>
      </c>
      <c r="AM3096" s="91" t="str">
        <f t="shared" si="635"/>
        <v/>
      </c>
      <c r="AP3096" s="92" t="b">
        <f t="shared" si="629"/>
        <v>0</v>
      </c>
      <c r="AQ3096" s="92" t="str">
        <f t="shared" si="630"/>
        <v xml:space="preserve"> </v>
      </c>
      <c r="AR3096" s="92" t="str">
        <f>IF(LEN(AQ3096)=1,"",COUNTIF($AQ$19:AQ3096,AQ3096)=1)</f>
        <v/>
      </c>
      <c r="AS3096" s="73"/>
      <c r="AT3096" s="73"/>
      <c r="AU3096" s="73"/>
      <c r="AV3096" s="235" t="str">
        <f>IF($P3096=Lists!$A$13,Lists!$A$29,IF($P3096=Lists!$A$14,Lists!$A$30,$P3096))</f>
        <v/>
      </c>
      <c r="AW3096" s="73"/>
      <c r="AX3096" s="73"/>
    </row>
    <row r="3097" spans="2:50" x14ac:dyDescent="0.3">
      <c r="B3097" s="137">
        <f t="shared" si="636"/>
        <v>3079</v>
      </c>
      <c r="C3097" s="24"/>
      <c r="D3097" s="24"/>
      <c r="E3097" s="24"/>
      <c r="F3097" s="25"/>
      <c r="G3097" s="24"/>
      <c r="H3097" s="30"/>
      <c r="I3097" s="24"/>
      <c r="J3097" s="50" t="str">
        <f t="shared" si="627"/>
        <v/>
      </c>
      <c r="K3097" s="30"/>
      <c r="L3097" s="236"/>
      <c r="M3097" s="30"/>
      <c r="N3097" s="30"/>
      <c r="O3097" s="46" t="str">
        <f t="shared" si="628"/>
        <v/>
      </c>
      <c r="P3097" s="239" t="str">
        <f t="shared" si="631"/>
        <v/>
      </c>
      <c r="Q3097" s="52" t="str">
        <f t="shared" si="632"/>
        <v/>
      </c>
      <c r="R3097" s="127"/>
      <c r="S3097" s="86"/>
      <c r="T3097" s="127"/>
      <c r="U3097" s="86"/>
      <c r="V3097" s="87">
        <f t="shared" si="624"/>
        <v>0</v>
      </c>
      <c r="W3097" s="130"/>
      <c r="X3097" s="86"/>
      <c r="Y3097" s="86"/>
      <c r="Z3097" s="131"/>
      <c r="AA3097" s="87">
        <f t="shared" si="633"/>
        <v>0</v>
      </c>
      <c r="AB3097" s="127"/>
      <c r="AC3097" s="86"/>
      <c r="AD3097" s="87">
        <f t="shared" si="625"/>
        <v>0</v>
      </c>
      <c r="AE3097" s="127"/>
      <c r="AF3097" s="86"/>
      <c r="AG3097" s="86"/>
      <c r="AH3097" s="131"/>
      <c r="AI3097" s="88">
        <f t="shared" si="626"/>
        <v>0</v>
      </c>
      <c r="AJ3097" s="89" t="str">
        <f>IFERROR(IF(ISNA(MATCH($AV3097,Other_Category_Abbr,0)),INDEX(FGHG_List_Long_GWP,MATCH($AV3097,FGHG_List_Long,0)),INDEX(GWP_Other_Abbr,MATCH($AV3097,Other_Category_Abbr,0)))*SUM(V3097,AA3097,AD3097,AI3097),"")</f>
        <v/>
      </c>
      <c r="AK3097" s="89" t="str">
        <f>IFERROR(IF(ISNA(MATCH($AV3097,Other_Category_Abbr,0)),INDEX(FGHG_List_Long_GWP,MATCH($AV3097,FGHG_List_Long,0)),INDEX(GWP_Other_Abbr,MATCH($AV3097,Other_Category_Abbr,0)))*(T3097*(S3097+U3097)+W3097*(Y3097+X3097)+AD3097+AE3097*(AF3097+AG3097)),"")</f>
        <v/>
      </c>
      <c r="AL3097" s="90" t="str">
        <f t="shared" si="634"/>
        <v/>
      </c>
      <c r="AM3097" s="91" t="str">
        <f t="shared" si="635"/>
        <v/>
      </c>
      <c r="AP3097" s="92" t="b">
        <f t="shared" si="629"/>
        <v>0</v>
      </c>
      <c r="AQ3097" s="92" t="str">
        <f t="shared" si="630"/>
        <v xml:space="preserve"> </v>
      </c>
      <c r="AR3097" s="92" t="str">
        <f>IF(LEN(AQ3097)=1,"",COUNTIF($AQ$19:AQ3097,AQ3097)=1)</f>
        <v/>
      </c>
      <c r="AS3097" s="73"/>
      <c r="AT3097" s="73"/>
      <c r="AU3097" s="73"/>
      <c r="AV3097" s="235" t="str">
        <f>IF($P3097=Lists!$A$13,Lists!$A$29,IF($P3097=Lists!$A$14,Lists!$A$30,$P3097))</f>
        <v/>
      </c>
      <c r="AW3097" s="73"/>
      <c r="AX3097" s="73"/>
    </row>
    <row r="3098" spans="2:50" x14ac:dyDescent="0.3">
      <c r="B3098" s="137">
        <f t="shared" si="636"/>
        <v>3080</v>
      </c>
      <c r="C3098" s="24"/>
      <c r="D3098" s="24"/>
      <c r="E3098" s="24"/>
      <c r="F3098" s="25"/>
      <c r="G3098" s="24"/>
      <c r="H3098" s="30"/>
      <c r="I3098" s="24"/>
      <c r="J3098" s="50" t="str">
        <f t="shared" si="627"/>
        <v/>
      </c>
      <c r="K3098" s="30"/>
      <c r="L3098" s="236"/>
      <c r="M3098" s="30"/>
      <c r="N3098" s="30"/>
      <c r="O3098" s="46" t="str">
        <f t="shared" si="628"/>
        <v/>
      </c>
      <c r="P3098" s="239" t="str">
        <f t="shared" si="631"/>
        <v/>
      </c>
      <c r="Q3098" s="52" t="str">
        <f t="shared" si="632"/>
        <v/>
      </c>
      <c r="R3098" s="127"/>
      <c r="S3098" s="86"/>
      <c r="T3098" s="127"/>
      <c r="U3098" s="86"/>
      <c r="V3098" s="87">
        <f t="shared" si="624"/>
        <v>0</v>
      </c>
      <c r="W3098" s="130"/>
      <c r="X3098" s="86"/>
      <c r="Y3098" s="86"/>
      <c r="Z3098" s="131"/>
      <c r="AA3098" s="87">
        <f t="shared" si="633"/>
        <v>0</v>
      </c>
      <c r="AB3098" s="127"/>
      <c r="AC3098" s="86"/>
      <c r="AD3098" s="87">
        <f t="shared" si="625"/>
        <v>0</v>
      </c>
      <c r="AE3098" s="127"/>
      <c r="AF3098" s="86"/>
      <c r="AG3098" s="86"/>
      <c r="AH3098" s="131"/>
      <c r="AI3098" s="88">
        <f t="shared" si="626"/>
        <v>0</v>
      </c>
      <c r="AJ3098" s="89" t="str">
        <f>IFERROR(IF(ISNA(MATCH($AV3098,Other_Category_Abbr,0)),INDEX(FGHG_List_Long_GWP,MATCH($AV3098,FGHG_List_Long,0)),INDEX(GWP_Other_Abbr,MATCH($AV3098,Other_Category_Abbr,0)))*SUM(V3098,AA3098,AD3098,AI3098),"")</f>
        <v/>
      </c>
      <c r="AK3098" s="89" t="str">
        <f>IFERROR(IF(ISNA(MATCH($AV3098,Other_Category_Abbr,0)),INDEX(FGHG_List_Long_GWP,MATCH($AV3098,FGHG_List_Long,0)),INDEX(GWP_Other_Abbr,MATCH($AV3098,Other_Category_Abbr,0)))*(T3098*(S3098+U3098)+W3098*(Y3098+X3098)+AD3098+AE3098*(AF3098+AG3098)),"")</f>
        <v/>
      </c>
      <c r="AL3098" s="90" t="str">
        <f t="shared" si="634"/>
        <v/>
      </c>
      <c r="AM3098" s="91" t="str">
        <f t="shared" si="635"/>
        <v/>
      </c>
      <c r="AP3098" s="92" t="b">
        <f t="shared" si="629"/>
        <v>0</v>
      </c>
      <c r="AQ3098" s="92" t="str">
        <f t="shared" si="630"/>
        <v xml:space="preserve"> </v>
      </c>
      <c r="AR3098" s="92" t="str">
        <f>IF(LEN(AQ3098)=1,"",COUNTIF($AQ$19:AQ3098,AQ3098)=1)</f>
        <v/>
      </c>
      <c r="AS3098" s="73"/>
      <c r="AT3098" s="73"/>
      <c r="AU3098" s="73"/>
      <c r="AV3098" s="235" t="str">
        <f>IF($P3098=Lists!$A$13,Lists!$A$29,IF($P3098=Lists!$A$14,Lists!$A$30,$P3098))</f>
        <v/>
      </c>
      <c r="AW3098" s="73"/>
      <c r="AX3098" s="73"/>
    </row>
    <row r="3099" spans="2:50" x14ac:dyDescent="0.3">
      <c r="B3099" s="137">
        <f t="shared" si="636"/>
        <v>3081</v>
      </c>
      <c r="C3099" s="24"/>
      <c r="D3099" s="24"/>
      <c r="E3099" s="24"/>
      <c r="F3099" s="25"/>
      <c r="G3099" s="24"/>
      <c r="H3099" s="30"/>
      <c r="I3099" s="24"/>
      <c r="J3099" s="50" t="str">
        <f t="shared" si="627"/>
        <v/>
      </c>
      <c r="K3099" s="30"/>
      <c r="L3099" s="236"/>
      <c r="M3099" s="30"/>
      <c r="N3099" s="30"/>
      <c r="O3099" s="46" t="str">
        <f t="shared" si="628"/>
        <v/>
      </c>
      <c r="P3099" s="239" t="str">
        <f t="shared" si="631"/>
        <v/>
      </c>
      <c r="Q3099" s="52" t="str">
        <f t="shared" si="632"/>
        <v/>
      </c>
      <c r="R3099" s="127"/>
      <c r="S3099" s="86"/>
      <c r="T3099" s="127"/>
      <c r="U3099" s="86"/>
      <c r="V3099" s="87">
        <f t="shared" si="624"/>
        <v>0</v>
      </c>
      <c r="W3099" s="130"/>
      <c r="X3099" s="86"/>
      <c r="Y3099" s="86"/>
      <c r="Z3099" s="131"/>
      <c r="AA3099" s="87">
        <f t="shared" si="633"/>
        <v>0</v>
      </c>
      <c r="AB3099" s="127"/>
      <c r="AC3099" s="86"/>
      <c r="AD3099" s="87">
        <f t="shared" si="625"/>
        <v>0</v>
      </c>
      <c r="AE3099" s="127"/>
      <c r="AF3099" s="86"/>
      <c r="AG3099" s="86"/>
      <c r="AH3099" s="131"/>
      <c r="AI3099" s="88">
        <f t="shared" si="626"/>
        <v>0</v>
      </c>
      <c r="AJ3099" s="89" t="str">
        <f>IFERROR(IF(ISNA(MATCH($AV3099,Other_Category_Abbr,0)),INDEX(FGHG_List_Long_GWP,MATCH($AV3099,FGHG_List_Long,0)),INDEX(GWP_Other_Abbr,MATCH($AV3099,Other_Category_Abbr,0)))*SUM(V3099,AA3099,AD3099,AI3099),"")</f>
        <v/>
      </c>
      <c r="AK3099" s="89" t="str">
        <f>IFERROR(IF(ISNA(MATCH($AV3099,Other_Category_Abbr,0)),INDEX(FGHG_List_Long_GWP,MATCH($AV3099,FGHG_List_Long,0)),INDEX(GWP_Other_Abbr,MATCH($AV3099,Other_Category_Abbr,0)))*(T3099*(S3099+U3099)+W3099*(Y3099+X3099)+AD3099+AE3099*(AF3099+AG3099)),"")</f>
        <v/>
      </c>
      <c r="AL3099" s="90" t="str">
        <f t="shared" si="634"/>
        <v/>
      </c>
      <c r="AM3099" s="91" t="str">
        <f t="shared" si="635"/>
        <v/>
      </c>
      <c r="AP3099" s="92" t="b">
        <f t="shared" si="629"/>
        <v>0</v>
      </c>
      <c r="AQ3099" s="92" t="str">
        <f t="shared" si="630"/>
        <v xml:space="preserve"> </v>
      </c>
      <c r="AR3099" s="92" t="str">
        <f>IF(LEN(AQ3099)=1,"",COUNTIF($AQ$19:AQ3099,AQ3099)=1)</f>
        <v/>
      </c>
      <c r="AS3099" s="73"/>
      <c r="AT3099" s="73"/>
      <c r="AU3099" s="73"/>
      <c r="AV3099" s="235" t="str">
        <f>IF($P3099=Lists!$A$13,Lists!$A$29,IF($P3099=Lists!$A$14,Lists!$A$30,$P3099))</f>
        <v/>
      </c>
      <c r="AW3099" s="73"/>
      <c r="AX3099" s="73"/>
    </row>
    <row r="3100" spans="2:50" x14ac:dyDescent="0.3">
      <c r="B3100" s="137">
        <f t="shared" si="636"/>
        <v>3082</v>
      </c>
      <c r="C3100" s="24"/>
      <c r="D3100" s="24"/>
      <c r="E3100" s="24"/>
      <c r="F3100" s="25"/>
      <c r="G3100" s="24"/>
      <c r="H3100" s="30"/>
      <c r="I3100" s="24"/>
      <c r="J3100" s="50" t="str">
        <f t="shared" si="627"/>
        <v/>
      </c>
      <c r="K3100" s="30"/>
      <c r="L3100" s="236"/>
      <c r="M3100" s="30"/>
      <c r="N3100" s="30"/>
      <c r="O3100" s="46" t="str">
        <f t="shared" si="628"/>
        <v/>
      </c>
      <c r="P3100" s="239" t="str">
        <f t="shared" si="631"/>
        <v/>
      </c>
      <c r="Q3100" s="52" t="str">
        <f t="shared" si="632"/>
        <v/>
      </c>
      <c r="R3100" s="127"/>
      <c r="S3100" s="86"/>
      <c r="T3100" s="127"/>
      <c r="U3100" s="86"/>
      <c r="V3100" s="87">
        <f t="shared" si="624"/>
        <v>0</v>
      </c>
      <c r="W3100" s="130"/>
      <c r="X3100" s="86"/>
      <c r="Y3100" s="86"/>
      <c r="Z3100" s="131"/>
      <c r="AA3100" s="87">
        <f t="shared" si="633"/>
        <v>0</v>
      </c>
      <c r="AB3100" s="127"/>
      <c r="AC3100" s="86"/>
      <c r="AD3100" s="87">
        <f t="shared" si="625"/>
        <v>0</v>
      </c>
      <c r="AE3100" s="127"/>
      <c r="AF3100" s="86"/>
      <c r="AG3100" s="86"/>
      <c r="AH3100" s="131"/>
      <c r="AI3100" s="88">
        <f t="shared" si="626"/>
        <v>0</v>
      </c>
      <c r="AJ3100" s="89" t="str">
        <f>IFERROR(IF(ISNA(MATCH($AV3100,Other_Category_Abbr,0)),INDEX(FGHG_List_Long_GWP,MATCH($AV3100,FGHG_List_Long,0)),INDEX(GWP_Other_Abbr,MATCH($AV3100,Other_Category_Abbr,0)))*SUM(V3100,AA3100,AD3100,AI3100),"")</f>
        <v/>
      </c>
      <c r="AK3100" s="89" t="str">
        <f>IFERROR(IF(ISNA(MATCH($AV3100,Other_Category_Abbr,0)),INDEX(FGHG_List_Long_GWP,MATCH($AV3100,FGHG_List_Long,0)),INDEX(GWP_Other_Abbr,MATCH($AV3100,Other_Category_Abbr,0)))*(T3100*(S3100+U3100)+W3100*(Y3100+X3100)+AD3100+AE3100*(AF3100+AG3100)),"")</f>
        <v/>
      </c>
      <c r="AL3100" s="90" t="str">
        <f t="shared" si="634"/>
        <v/>
      </c>
      <c r="AM3100" s="91" t="str">
        <f t="shared" si="635"/>
        <v/>
      </c>
      <c r="AP3100" s="92" t="b">
        <f t="shared" si="629"/>
        <v>0</v>
      </c>
      <c r="AQ3100" s="92" t="str">
        <f t="shared" si="630"/>
        <v xml:space="preserve"> </v>
      </c>
      <c r="AR3100" s="92" t="str">
        <f>IF(LEN(AQ3100)=1,"",COUNTIF($AQ$19:AQ3100,AQ3100)=1)</f>
        <v/>
      </c>
      <c r="AS3100" s="73"/>
      <c r="AT3100" s="73"/>
      <c r="AU3100" s="73"/>
      <c r="AV3100" s="235" t="str">
        <f>IF($P3100=Lists!$A$13,Lists!$A$29,IF($P3100=Lists!$A$14,Lists!$A$30,$P3100))</f>
        <v/>
      </c>
      <c r="AW3100" s="73"/>
      <c r="AX3100" s="73"/>
    </row>
    <row r="3101" spans="2:50" x14ac:dyDescent="0.3">
      <c r="B3101" s="137">
        <f t="shared" si="636"/>
        <v>3083</v>
      </c>
      <c r="C3101" s="24"/>
      <c r="D3101" s="24"/>
      <c r="E3101" s="24"/>
      <c r="F3101" s="25"/>
      <c r="G3101" s="24"/>
      <c r="H3101" s="30"/>
      <c r="I3101" s="24"/>
      <c r="J3101" s="50" t="str">
        <f t="shared" si="627"/>
        <v/>
      </c>
      <c r="K3101" s="30"/>
      <c r="L3101" s="236"/>
      <c r="M3101" s="30"/>
      <c r="N3101" s="30"/>
      <c r="O3101" s="46" t="str">
        <f t="shared" si="628"/>
        <v/>
      </c>
      <c r="P3101" s="239" t="str">
        <f t="shared" si="631"/>
        <v/>
      </c>
      <c r="Q3101" s="52" t="str">
        <f t="shared" si="632"/>
        <v/>
      </c>
      <c r="R3101" s="127"/>
      <c r="S3101" s="86"/>
      <c r="T3101" s="127"/>
      <c r="U3101" s="86"/>
      <c r="V3101" s="87">
        <f t="shared" si="624"/>
        <v>0</v>
      </c>
      <c r="W3101" s="130"/>
      <c r="X3101" s="86"/>
      <c r="Y3101" s="86"/>
      <c r="Z3101" s="131"/>
      <c r="AA3101" s="87">
        <f t="shared" si="633"/>
        <v>0</v>
      </c>
      <c r="AB3101" s="127"/>
      <c r="AC3101" s="86"/>
      <c r="AD3101" s="87">
        <f t="shared" si="625"/>
        <v>0</v>
      </c>
      <c r="AE3101" s="127"/>
      <c r="AF3101" s="86"/>
      <c r="AG3101" s="86"/>
      <c r="AH3101" s="131"/>
      <c r="AI3101" s="88">
        <f t="shared" si="626"/>
        <v>0</v>
      </c>
      <c r="AJ3101" s="89" t="str">
        <f>IFERROR(IF(ISNA(MATCH($AV3101,Other_Category_Abbr,0)),INDEX(FGHG_List_Long_GWP,MATCH($AV3101,FGHG_List_Long,0)),INDEX(GWP_Other_Abbr,MATCH($AV3101,Other_Category_Abbr,0)))*SUM(V3101,AA3101,AD3101,AI3101),"")</f>
        <v/>
      </c>
      <c r="AK3101" s="89" t="str">
        <f>IFERROR(IF(ISNA(MATCH($AV3101,Other_Category_Abbr,0)),INDEX(FGHG_List_Long_GWP,MATCH($AV3101,FGHG_List_Long,0)),INDEX(GWP_Other_Abbr,MATCH($AV3101,Other_Category_Abbr,0)))*(T3101*(S3101+U3101)+W3101*(Y3101+X3101)+AD3101+AE3101*(AF3101+AG3101)),"")</f>
        <v/>
      </c>
      <c r="AL3101" s="90" t="str">
        <f t="shared" si="634"/>
        <v/>
      </c>
      <c r="AM3101" s="91" t="str">
        <f t="shared" si="635"/>
        <v/>
      </c>
      <c r="AP3101" s="92" t="b">
        <f t="shared" si="629"/>
        <v>0</v>
      </c>
      <c r="AQ3101" s="92" t="str">
        <f t="shared" si="630"/>
        <v xml:space="preserve"> </v>
      </c>
      <c r="AR3101" s="92" t="str">
        <f>IF(LEN(AQ3101)=1,"",COUNTIF($AQ$19:AQ3101,AQ3101)=1)</f>
        <v/>
      </c>
      <c r="AS3101" s="73"/>
      <c r="AT3101" s="73"/>
      <c r="AU3101" s="73"/>
      <c r="AV3101" s="235" t="str">
        <f>IF($P3101=Lists!$A$13,Lists!$A$29,IF($P3101=Lists!$A$14,Lists!$A$30,$P3101))</f>
        <v/>
      </c>
      <c r="AW3101" s="73"/>
      <c r="AX3101" s="73"/>
    </row>
    <row r="3102" spans="2:50" x14ac:dyDescent="0.3">
      <c r="B3102" s="137">
        <f t="shared" si="636"/>
        <v>3084</v>
      </c>
      <c r="C3102" s="24"/>
      <c r="D3102" s="24"/>
      <c r="E3102" s="24"/>
      <c r="F3102" s="25"/>
      <c r="G3102" s="24"/>
      <c r="H3102" s="30"/>
      <c r="I3102" s="24"/>
      <c r="J3102" s="50" t="str">
        <f t="shared" si="627"/>
        <v/>
      </c>
      <c r="K3102" s="30"/>
      <c r="L3102" s="236"/>
      <c r="M3102" s="30"/>
      <c r="N3102" s="30"/>
      <c r="O3102" s="46" t="str">
        <f t="shared" si="628"/>
        <v/>
      </c>
      <c r="P3102" s="239" t="str">
        <f t="shared" si="631"/>
        <v/>
      </c>
      <c r="Q3102" s="52" t="str">
        <f t="shared" si="632"/>
        <v/>
      </c>
      <c r="R3102" s="127"/>
      <c r="S3102" s="86"/>
      <c r="T3102" s="127"/>
      <c r="U3102" s="86"/>
      <c r="V3102" s="87">
        <f t="shared" si="624"/>
        <v>0</v>
      </c>
      <c r="W3102" s="130"/>
      <c r="X3102" s="86"/>
      <c r="Y3102" s="86"/>
      <c r="Z3102" s="131"/>
      <c r="AA3102" s="87">
        <f t="shared" si="633"/>
        <v>0</v>
      </c>
      <c r="AB3102" s="127"/>
      <c r="AC3102" s="86"/>
      <c r="AD3102" s="87">
        <f t="shared" si="625"/>
        <v>0</v>
      </c>
      <c r="AE3102" s="127"/>
      <c r="AF3102" s="86"/>
      <c r="AG3102" s="86"/>
      <c r="AH3102" s="131"/>
      <c r="AI3102" s="88">
        <f t="shared" si="626"/>
        <v>0</v>
      </c>
      <c r="AJ3102" s="89" t="str">
        <f>IFERROR(IF(ISNA(MATCH($AV3102,Other_Category_Abbr,0)),INDEX(FGHG_List_Long_GWP,MATCH($AV3102,FGHG_List_Long,0)),INDEX(GWP_Other_Abbr,MATCH($AV3102,Other_Category_Abbr,0)))*SUM(V3102,AA3102,AD3102,AI3102),"")</f>
        <v/>
      </c>
      <c r="AK3102" s="89" t="str">
        <f>IFERROR(IF(ISNA(MATCH($AV3102,Other_Category_Abbr,0)),INDEX(FGHG_List_Long_GWP,MATCH($AV3102,FGHG_List_Long,0)),INDEX(GWP_Other_Abbr,MATCH($AV3102,Other_Category_Abbr,0)))*(T3102*(S3102+U3102)+W3102*(Y3102+X3102)+AD3102+AE3102*(AF3102+AG3102)),"")</f>
        <v/>
      </c>
      <c r="AL3102" s="90" t="str">
        <f t="shared" si="634"/>
        <v/>
      </c>
      <c r="AM3102" s="91" t="str">
        <f t="shared" si="635"/>
        <v/>
      </c>
      <c r="AP3102" s="92" t="b">
        <f t="shared" si="629"/>
        <v>0</v>
      </c>
      <c r="AQ3102" s="92" t="str">
        <f t="shared" si="630"/>
        <v xml:space="preserve"> </v>
      </c>
      <c r="AR3102" s="92" t="str">
        <f>IF(LEN(AQ3102)=1,"",COUNTIF($AQ$19:AQ3102,AQ3102)=1)</f>
        <v/>
      </c>
      <c r="AS3102" s="73"/>
      <c r="AT3102" s="73"/>
      <c r="AU3102" s="73"/>
      <c r="AV3102" s="235" t="str">
        <f>IF($P3102=Lists!$A$13,Lists!$A$29,IF($P3102=Lists!$A$14,Lists!$A$30,$P3102))</f>
        <v/>
      </c>
      <c r="AW3102" s="73"/>
      <c r="AX3102" s="73"/>
    </row>
    <row r="3103" spans="2:50" x14ac:dyDescent="0.3">
      <c r="B3103" s="137">
        <f t="shared" si="636"/>
        <v>3085</v>
      </c>
      <c r="C3103" s="24"/>
      <c r="D3103" s="24"/>
      <c r="E3103" s="24"/>
      <c r="F3103" s="25"/>
      <c r="G3103" s="24"/>
      <c r="H3103" s="30"/>
      <c r="I3103" s="24"/>
      <c r="J3103" s="50" t="str">
        <f t="shared" si="627"/>
        <v/>
      </c>
      <c r="K3103" s="30"/>
      <c r="L3103" s="236"/>
      <c r="M3103" s="30"/>
      <c r="N3103" s="30"/>
      <c r="O3103" s="46" t="str">
        <f t="shared" si="628"/>
        <v/>
      </c>
      <c r="P3103" s="239" t="str">
        <f t="shared" si="631"/>
        <v/>
      </c>
      <c r="Q3103" s="52" t="str">
        <f t="shared" si="632"/>
        <v/>
      </c>
      <c r="R3103" s="127"/>
      <c r="S3103" s="86"/>
      <c r="T3103" s="127"/>
      <c r="U3103" s="86"/>
      <c r="V3103" s="87">
        <f t="shared" si="624"/>
        <v>0</v>
      </c>
      <c r="W3103" s="130"/>
      <c r="X3103" s="86"/>
      <c r="Y3103" s="86"/>
      <c r="Z3103" s="131"/>
      <c r="AA3103" s="87">
        <f t="shared" si="633"/>
        <v>0</v>
      </c>
      <c r="AB3103" s="127"/>
      <c r="AC3103" s="86"/>
      <c r="AD3103" s="87">
        <f t="shared" si="625"/>
        <v>0</v>
      </c>
      <c r="AE3103" s="127"/>
      <c r="AF3103" s="86"/>
      <c r="AG3103" s="86"/>
      <c r="AH3103" s="131"/>
      <c r="AI3103" s="88">
        <f t="shared" si="626"/>
        <v>0</v>
      </c>
      <c r="AJ3103" s="89" t="str">
        <f>IFERROR(IF(ISNA(MATCH($AV3103,Other_Category_Abbr,0)),INDEX(FGHG_List_Long_GWP,MATCH($AV3103,FGHG_List_Long,0)),INDEX(GWP_Other_Abbr,MATCH($AV3103,Other_Category_Abbr,0)))*SUM(V3103,AA3103,AD3103,AI3103),"")</f>
        <v/>
      </c>
      <c r="AK3103" s="89" t="str">
        <f>IFERROR(IF(ISNA(MATCH($AV3103,Other_Category_Abbr,0)),INDEX(FGHG_List_Long_GWP,MATCH($AV3103,FGHG_List_Long,0)),INDEX(GWP_Other_Abbr,MATCH($AV3103,Other_Category_Abbr,0)))*(T3103*(S3103+U3103)+W3103*(Y3103+X3103)+AD3103+AE3103*(AF3103+AG3103)),"")</f>
        <v/>
      </c>
      <c r="AL3103" s="90" t="str">
        <f t="shared" si="634"/>
        <v/>
      </c>
      <c r="AM3103" s="91" t="str">
        <f t="shared" si="635"/>
        <v/>
      </c>
      <c r="AP3103" s="92" t="b">
        <f t="shared" si="629"/>
        <v>0</v>
      </c>
      <c r="AQ3103" s="92" t="str">
        <f t="shared" si="630"/>
        <v xml:space="preserve"> </v>
      </c>
      <c r="AR3103" s="92" t="str">
        <f>IF(LEN(AQ3103)=1,"",COUNTIF($AQ$19:AQ3103,AQ3103)=1)</f>
        <v/>
      </c>
      <c r="AS3103" s="73"/>
      <c r="AT3103" s="73"/>
      <c r="AU3103" s="73"/>
      <c r="AV3103" s="235" t="str">
        <f>IF($P3103=Lists!$A$13,Lists!$A$29,IF($P3103=Lists!$A$14,Lists!$A$30,$P3103))</f>
        <v/>
      </c>
      <c r="AW3103" s="73"/>
      <c r="AX3103" s="73"/>
    </row>
    <row r="3104" spans="2:50" x14ac:dyDescent="0.3">
      <c r="B3104" s="137">
        <f t="shared" si="636"/>
        <v>3086</v>
      </c>
      <c r="C3104" s="24"/>
      <c r="D3104" s="24"/>
      <c r="E3104" s="24"/>
      <c r="F3104" s="25"/>
      <c r="G3104" s="24"/>
      <c r="H3104" s="30"/>
      <c r="I3104" s="24"/>
      <c r="J3104" s="50" t="str">
        <f t="shared" si="627"/>
        <v/>
      </c>
      <c r="K3104" s="30"/>
      <c r="L3104" s="236"/>
      <c r="M3104" s="30"/>
      <c r="N3104" s="30"/>
      <c r="O3104" s="46" t="str">
        <f t="shared" si="628"/>
        <v/>
      </c>
      <c r="P3104" s="239" t="str">
        <f t="shared" si="631"/>
        <v/>
      </c>
      <c r="Q3104" s="52" t="str">
        <f t="shared" si="632"/>
        <v/>
      </c>
      <c r="R3104" s="127"/>
      <c r="S3104" s="86"/>
      <c r="T3104" s="127"/>
      <c r="U3104" s="86"/>
      <c r="V3104" s="87">
        <f t="shared" si="624"/>
        <v>0</v>
      </c>
      <c r="W3104" s="130"/>
      <c r="X3104" s="86"/>
      <c r="Y3104" s="86"/>
      <c r="Z3104" s="131"/>
      <c r="AA3104" s="87">
        <f t="shared" si="633"/>
        <v>0</v>
      </c>
      <c r="AB3104" s="127"/>
      <c r="AC3104" s="86"/>
      <c r="AD3104" s="87">
        <f t="shared" si="625"/>
        <v>0</v>
      </c>
      <c r="AE3104" s="127"/>
      <c r="AF3104" s="86"/>
      <c r="AG3104" s="86"/>
      <c r="AH3104" s="131"/>
      <c r="AI3104" s="88">
        <f t="shared" si="626"/>
        <v>0</v>
      </c>
      <c r="AJ3104" s="89" t="str">
        <f>IFERROR(IF(ISNA(MATCH($AV3104,Other_Category_Abbr,0)),INDEX(FGHG_List_Long_GWP,MATCH($AV3104,FGHG_List_Long,0)),INDEX(GWP_Other_Abbr,MATCH($AV3104,Other_Category_Abbr,0)))*SUM(V3104,AA3104,AD3104,AI3104),"")</f>
        <v/>
      </c>
      <c r="AK3104" s="89" t="str">
        <f>IFERROR(IF(ISNA(MATCH($AV3104,Other_Category_Abbr,0)),INDEX(FGHG_List_Long_GWP,MATCH($AV3104,FGHG_List_Long,0)),INDEX(GWP_Other_Abbr,MATCH($AV3104,Other_Category_Abbr,0)))*(T3104*(S3104+U3104)+W3104*(Y3104+X3104)+AD3104+AE3104*(AF3104+AG3104)),"")</f>
        <v/>
      </c>
      <c r="AL3104" s="90" t="str">
        <f t="shared" si="634"/>
        <v/>
      </c>
      <c r="AM3104" s="91" t="str">
        <f t="shared" si="635"/>
        <v/>
      </c>
      <c r="AP3104" s="92" t="b">
        <f t="shared" si="629"/>
        <v>0</v>
      </c>
      <c r="AQ3104" s="92" t="str">
        <f t="shared" si="630"/>
        <v xml:space="preserve"> </v>
      </c>
      <c r="AR3104" s="92" t="str">
        <f>IF(LEN(AQ3104)=1,"",COUNTIF($AQ$19:AQ3104,AQ3104)=1)</f>
        <v/>
      </c>
      <c r="AS3104" s="73"/>
      <c r="AT3104" s="73"/>
      <c r="AU3104" s="73"/>
      <c r="AV3104" s="235" t="str">
        <f>IF($P3104=Lists!$A$13,Lists!$A$29,IF($P3104=Lists!$A$14,Lists!$A$30,$P3104))</f>
        <v/>
      </c>
      <c r="AW3104" s="73"/>
      <c r="AX3104" s="73"/>
    </row>
    <row r="3105" spans="2:50" x14ac:dyDescent="0.3">
      <c r="B3105" s="137">
        <f t="shared" si="636"/>
        <v>3087</v>
      </c>
      <c r="C3105" s="24"/>
      <c r="D3105" s="24"/>
      <c r="E3105" s="24"/>
      <c r="F3105" s="25"/>
      <c r="G3105" s="24"/>
      <c r="H3105" s="30"/>
      <c r="I3105" s="24"/>
      <c r="J3105" s="50" t="str">
        <f t="shared" si="627"/>
        <v/>
      </c>
      <c r="K3105" s="30"/>
      <c r="L3105" s="236"/>
      <c r="M3105" s="30"/>
      <c r="N3105" s="30"/>
      <c r="O3105" s="46" t="str">
        <f t="shared" si="628"/>
        <v/>
      </c>
      <c r="P3105" s="239" t="str">
        <f t="shared" si="631"/>
        <v/>
      </c>
      <c r="Q3105" s="52" t="str">
        <f t="shared" si="632"/>
        <v/>
      </c>
      <c r="R3105" s="127"/>
      <c r="S3105" s="86"/>
      <c r="T3105" s="127"/>
      <c r="U3105" s="86"/>
      <c r="V3105" s="87">
        <f t="shared" si="624"/>
        <v>0</v>
      </c>
      <c r="W3105" s="130"/>
      <c r="X3105" s="86"/>
      <c r="Y3105" s="86"/>
      <c r="Z3105" s="131"/>
      <c r="AA3105" s="87">
        <f t="shared" si="633"/>
        <v>0</v>
      </c>
      <c r="AB3105" s="127"/>
      <c r="AC3105" s="86"/>
      <c r="AD3105" s="87">
        <f t="shared" si="625"/>
        <v>0</v>
      </c>
      <c r="AE3105" s="127"/>
      <c r="AF3105" s="86"/>
      <c r="AG3105" s="86"/>
      <c r="AH3105" s="131"/>
      <c r="AI3105" s="88">
        <f t="shared" si="626"/>
        <v>0</v>
      </c>
      <c r="AJ3105" s="89" t="str">
        <f>IFERROR(IF(ISNA(MATCH($AV3105,Other_Category_Abbr,0)),INDEX(FGHG_List_Long_GWP,MATCH($AV3105,FGHG_List_Long,0)),INDEX(GWP_Other_Abbr,MATCH($AV3105,Other_Category_Abbr,0)))*SUM(V3105,AA3105,AD3105,AI3105),"")</f>
        <v/>
      </c>
      <c r="AK3105" s="89" t="str">
        <f>IFERROR(IF(ISNA(MATCH($AV3105,Other_Category_Abbr,0)),INDEX(FGHG_List_Long_GWP,MATCH($AV3105,FGHG_List_Long,0)),INDEX(GWP_Other_Abbr,MATCH($AV3105,Other_Category_Abbr,0)))*(T3105*(S3105+U3105)+W3105*(Y3105+X3105)+AD3105+AE3105*(AF3105+AG3105)),"")</f>
        <v/>
      </c>
      <c r="AL3105" s="90" t="str">
        <f t="shared" si="634"/>
        <v/>
      </c>
      <c r="AM3105" s="91" t="str">
        <f t="shared" si="635"/>
        <v/>
      </c>
      <c r="AP3105" s="92" t="b">
        <f t="shared" si="629"/>
        <v>0</v>
      </c>
      <c r="AQ3105" s="92" t="str">
        <f t="shared" si="630"/>
        <v xml:space="preserve"> </v>
      </c>
      <c r="AR3105" s="92" t="str">
        <f>IF(LEN(AQ3105)=1,"",COUNTIF($AQ$19:AQ3105,AQ3105)=1)</f>
        <v/>
      </c>
      <c r="AS3105" s="73"/>
      <c r="AT3105" s="73"/>
      <c r="AU3105" s="73"/>
      <c r="AV3105" s="235" t="str">
        <f>IF($P3105=Lists!$A$13,Lists!$A$29,IF($P3105=Lists!$A$14,Lists!$A$30,$P3105))</f>
        <v/>
      </c>
      <c r="AW3105" s="73"/>
      <c r="AX3105" s="73"/>
    </row>
    <row r="3106" spans="2:50" x14ac:dyDescent="0.3">
      <c r="B3106" s="137">
        <f t="shared" si="636"/>
        <v>3088</v>
      </c>
      <c r="C3106" s="24"/>
      <c r="D3106" s="24"/>
      <c r="E3106" s="24"/>
      <c r="F3106" s="25"/>
      <c r="G3106" s="24"/>
      <c r="H3106" s="30"/>
      <c r="I3106" s="24"/>
      <c r="J3106" s="50" t="str">
        <f t="shared" si="627"/>
        <v/>
      </c>
      <c r="K3106" s="30"/>
      <c r="L3106" s="236"/>
      <c r="M3106" s="30"/>
      <c r="N3106" s="30"/>
      <c r="O3106" s="46" t="str">
        <f t="shared" si="628"/>
        <v/>
      </c>
      <c r="P3106" s="239" t="str">
        <f t="shared" si="631"/>
        <v/>
      </c>
      <c r="Q3106" s="52" t="str">
        <f t="shared" si="632"/>
        <v/>
      </c>
      <c r="R3106" s="127"/>
      <c r="S3106" s="86"/>
      <c r="T3106" s="127"/>
      <c r="U3106" s="86"/>
      <c r="V3106" s="87">
        <f t="shared" si="624"/>
        <v>0</v>
      </c>
      <c r="W3106" s="130"/>
      <c r="X3106" s="86"/>
      <c r="Y3106" s="86"/>
      <c r="Z3106" s="131"/>
      <c r="AA3106" s="87">
        <f t="shared" si="633"/>
        <v>0</v>
      </c>
      <c r="AB3106" s="127"/>
      <c r="AC3106" s="86"/>
      <c r="AD3106" s="87">
        <f t="shared" si="625"/>
        <v>0</v>
      </c>
      <c r="AE3106" s="127"/>
      <c r="AF3106" s="86"/>
      <c r="AG3106" s="86"/>
      <c r="AH3106" s="131"/>
      <c r="AI3106" s="88">
        <f t="shared" si="626"/>
        <v>0</v>
      </c>
      <c r="AJ3106" s="89" t="str">
        <f>IFERROR(IF(ISNA(MATCH($AV3106,Other_Category_Abbr,0)),INDEX(FGHG_List_Long_GWP,MATCH($AV3106,FGHG_List_Long,0)),INDEX(GWP_Other_Abbr,MATCH($AV3106,Other_Category_Abbr,0)))*SUM(V3106,AA3106,AD3106,AI3106),"")</f>
        <v/>
      </c>
      <c r="AK3106" s="89" t="str">
        <f>IFERROR(IF(ISNA(MATCH($AV3106,Other_Category_Abbr,0)),INDEX(FGHG_List_Long_GWP,MATCH($AV3106,FGHG_List_Long,0)),INDEX(GWP_Other_Abbr,MATCH($AV3106,Other_Category_Abbr,0)))*(T3106*(S3106+U3106)+W3106*(Y3106+X3106)+AD3106+AE3106*(AF3106+AG3106)),"")</f>
        <v/>
      </c>
      <c r="AL3106" s="90" t="str">
        <f t="shared" si="634"/>
        <v/>
      </c>
      <c r="AM3106" s="91" t="str">
        <f t="shared" si="635"/>
        <v/>
      </c>
      <c r="AP3106" s="92" t="b">
        <f t="shared" si="629"/>
        <v>0</v>
      </c>
      <c r="AQ3106" s="92" t="str">
        <f t="shared" si="630"/>
        <v xml:space="preserve"> </v>
      </c>
      <c r="AR3106" s="92" t="str">
        <f>IF(LEN(AQ3106)=1,"",COUNTIF($AQ$19:AQ3106,AQ3106)=1)</f>
        <v/>
      </c>
      <c r="AS3106" s="73"/>
      <c r="AT3106" s="73"/>
      <c r="AU3106" s="73"/>
      <c r="AV3106" s="235" t="str">
        <f>IF($P3106=Lists!$A$13,Lists!$A$29,IF($P3106=Lists!$A$14,Lists!$A$30,$P3106))</f>
        <v/>
      </c>
      <c r="AW3106" s="73"/>
      <c r="AX3106" s="73"/>
    </row>
    <row r="3107" spans="2:50" x14ac:dyDescent="0.3">
      <c r="B3107" s="137">
        <f t="shared" si="636"/>
        <v>3089</v>
      </c>
      <c r="C3107" s="24"/>
      <c r="D3107" s="24"/>
      <c r="E3107" s="24"/>
      <c r="F3107" s="25"/>
      <c r="G3107" s="24"/>
      <c r="H3107" s="30"/>
      <c r="I3107" s="24"/>
      <c r="J3107" s="50" t="str">
        <f t="shared" si="627"/>
        <v/>
      </c>
      <c r="K3107" s="30"/>
      <c r="L3107" s="236"/>
      <c r="M3107" s="30"/>
      <c r="N3107" s="30"/>
      <c r="O3107" s="46" t="str">
        <f t="shared" si="628"/>
        <v/>
      </c>
      <c r="P3107" s="239" t="str">
        <f t="shared" si="631"/>
        <v/>
      </c>
      <c r="Q3107" s="52" t="str">
        <f t="shared" si="632"/>
        <v/>
      </c>
      <c r="R3107" s="127"/>
      <c r="S3107" s="86"/>
      <c r="T3107" s="127"/>
      <c r="U3107" s="86"/>
      <c r="V3107" s="87">
        <f t="shared" si="624"/>
        <v>0</v>
      </c>
      <c r="W3107" s="130"/>
      <c r="X3107" s="86"/>
      <c r="Y3107" s="86"/>
      <c r="Z3107" s="131"/>
      <c r="AA3107" s="87">
        <f t="shared" si="633"/>
        <v>0</v>
      </c>
      <c r="AB3107" s="127"/>
      <c r="AC3107" s="86"/>
      <c r="AD3107" s="87">
        <f t="shared" si="625"/>
        <v>0</v>
      </c>
      <c r="AE3107" s="127"/>
      <c r="AF3107" s="86"/>
      <c r="AG3107" s="86"/>
      <c r="AH3107" s="131"/>
      <c r="AI3107" s="88">
        <f t="shared" si="626"/>
        <v>0</v>
      </c>
      <c r="AJ3107" s="89" t="str">
        <f>IFERROR(IF(ISNA(MATCH($AV3107,Other_Category_Abbr,0)),INDEX(FGHG_List_Long_GWP,MATCH($AV3107,FGHG_List_Long,0)),INDEX(GWP_Other_Abbr,MATCH($AV3107,Other_Category_Abbr,0)))*SUM(V3107,AA3107,AD3107,AI3107),"")</f>
        <v/>
      </c>
      <c r="AK3107" s="89" t="str">
        <f>IFERROR(IF(ISNA(MATCH($AV3107,Other_Category_Abbr,0)),INDEX(FGHG_List_Long_GWP,MATCH($AV3107,FGHG_List_Long,0)),INDEX(GWP_Other_Abbr,MATCH($AV3107,Other_Category_Abbr,0)))*(T3107*(S3107+U3107)+W3107*(Y3107+X3107)+AD3107+AE3107*(AF3107+AG3107)),"")</f>
        <v/>
      </c>
      <c r="AL3107" s="90" t="str">
        <f t="shared" si="634"/>
        <v/>
      </c>
      <c r="AM3107" s="91" t="str">
        <f t="shared" si="635"/>
        <v/>
      </c>
      <c r="AP3107" s="92" t="b">
        <f t="shared" si="629"/>
        <v>0</v>
      </c>
      <c r="AQ3107" s="92" t="str">
        <f t="shared" si="630"/>
        <v xml:space="preserve"> </v>
      </c>
      <c r="AR3107" s="92" t="str">
        <f>IF(LEN(AQ3107)=1,"",COUNTIF($AQ$19:AQ3107,AQ3107)=1)</f>
        <v/>
      </c>
      <c r="AS3107" s="73"/>
      <c r="AT3107" s="73"/>
      <c r="AU3107" s="73"/>
      <c r="AV3107" s="235" t="str">
        <f>IF($P3107=Lists!$A$13,Lists!$A$29,IF($P3107=Lists!$A$14,Lists!$A$30,$P3107))</f>
        <v/>
      </c>
      <c r="AW3107" s="73"/>
      <c r="AX3107" s="73"/>
    </row>
    <row r="3108" spans="2:50" x14ac:dyDescent="0.3">
      <c r="B3108" s="137">
        <f t="shared" si="636"/>
        <v>3090</v>
      </c>
      <c r="C3108" s="24"/>
      <c r="D3108" s="24"/>
      <c r="E3108" s="24"/>
      <c r="F3108" s="25"/>
      <c r="G3108" s="24"/>
      <c r="H3108" s="30"/>
      <c r="I3108" s="24"/>
      <c r="J3108" s="50" t="str">
        <f t="shared" si="627"/>
        <v/>
      </c>
      <c r="K3108" s="30"/>
      <c r="L3108" s="236"/>
      <c r="M3108" s="30"/>
      <c r="N3108" s="30"/>
      <c r="O3108" s="46" t="str">
        <f t="shared" si="628"/>
        <v/>
      </c>
      <c r="P3108" s="239" t="str">
        <f t="shared" si="631"/>
        <v/>
      </c>
      <c r="Q3108" s="52" t="str">
        <f t="shared" si="632"/>
        <v/>
      </c>
      <c r="R3108" s="127"/>
      <c r="S3108" s="86"/>
      <c r="T3108" s="127"/>
      <c r="U3108" s="86"/>
      <c r="V3108" s="87">
        <f t="shared" si="624"/>
        <v>0</v>
      </c>
      <c r="W3108" s="130"/>
      <c r="X3108" s="86"/>
      <c r="Y3108" s="86"/>
      <c r="Z3108" s="131"/>
      <c r="AA3108" s="87">
        <f t="shared" si="633"/>
        <v>0</v>
      </c>
      <c r="AB3108" s="127"/>
      <c r="AC3108" s="86"/>
      <c r="AD3108" s="87">
        <f t="shared" si="625"/>
        <v>0</v>
      </c>
      <c r="AE3108" s="127"/>
      <c r="AF3108" s="86"/>
      <c r="AG3108" s="86"/>
      <c r="AH3108" s="131"/>
      <c r="AI3108" s="88">
        <f t="shared" si="626"/>
        <v>0</v>
      </c>
      <c r="AJ3108" s="89" t="str">
        <f>IFERROR(IF(ISNA(MATCH($AV3108,Other_Category_Abbr,0)),INDEX(FGHG_List_Long_GWP,MATCH($AV3108,FGHG_List_Long,0)),INDEX(GWP_Other_Abbr,MATCH($AV3108,Other_Category_Abbr,0)))*SUM(V3108,AA3108,AD3108,AI3108),"")</f>
        <v/>
      </c>
      <c r="AK3108" s="89" t="str">
        <f>IFERROR(IF(ISNA(MATCH($AV3108,Other_Category_Abbr,0)),INDEX(FGHG_List_Long_GWP,MATCH($AV3108,FGHG_List_Long,0)),INDEX(GWP_Other_Abbr,MATCH($AV3108,Other_Category_Abbr,0)))*(T3108*(S3108+U3108)+W3108*(Y3108+X3108)+AD3108+AE3108*(AF3108+AG3108)),"")</f>
        <v/>
      </c>
      <c r="AL3108" s="90" t="str">
        <f t="shared" si="634"/>
        <v/>
      </c>
      <c r="AM3108" s="91" t="str">
        <f t="shared" si="635"/>
        <v/>
      </c>
      <c r="AP3108" s="92" t="b">
        <f t="shared" si="629"/>
        <v>0</v>
      </c>
      <c r="AQ3108" s="92" t="str">
        <f t="shared" si="630"/>
        <v xml:space="preserve"> </v>
      </c>
      <c r="AR3108" s="92" t="str">
        <f>IF(LEN(AQ3108)=1,"",COUNTIF($AQ$19:AQ3108,AQ3108)=1)</f>
        <v/>
      </c>
      <c r="AS3108" s="73"/>
      <c r="AT3108" s="73"/>
      <c r="AU3108" s="73"/>
      <c r="AV3108" s="235" t="str">
        <f>IF($P3108=Lists!$A$13,Lists!$A$29,IF($P3108=Lists!$A$14,Lists!$A$30,$P3108))</f>
        <v/>
      </c>
      <c r="AW3108" s="73"/>
      <c r="AX3108" s="73"/>
    </row>
    <row r="3109" spans="2:50" x14ac:dyDescent="0.3">
      <c r="B3109" s="137">
        <f t="shared" si="636"/>
        <v>3091</v>
      </c>
      <c r="C3109" s="24"/>
      <c r="D3109" s="24"/>
      <c r="E3109" s="24"/>
      <c r="F3109" s="25"/>
      <c r="G3109" s="24"/>
      <c r="H3109" s="30"/>
      <c r="I3109" s="24"/>
      <c r="J3109" s="50" t="str">
        <f t="shared" si="627"/>
        <v/>
      </c>
      <c r="K3109" s="30"/>
      <c r="L3109" s="236"/>
      <c r="M3109" s="30"/>
      <c r="N3109" s="30"/>
      <c r="O3109" s="46" t="str">
        <f t="shared" si="628"/>
        <v/>
      </c>
      <c r="P3109" s="239" t="str">
        <f t="shared" si="631"/>
        <v/>
      </c>
      <c r="Q3109" s="52" t="str">
        <f t="shared" si="632"/>
        <v/>
      </c>
      <c r="R3109" s="127"/>
      <c r="S3109" s="86"/>
      <c r="T3109" s="127"/>
      <c r="U3109" s="86"/>
      <c r="V3109" s="87">
        <f t="shared" si="624"/>
        <v>0</v>
      </c>
      <c r="W3109" s="130"/>
      <c r="X3109" s="86"/>
      <c r="Y3109" s="86"/>
      <c r="Z3109" s="131"/>
      <c r="AA3109" s="87">
        <f t="shared" si="633"/>
        <v>0</v>
      </c>
      <c r="AB3109" s="127"/>
      <c r="AC3109" s="86"/>
      <c r="AD3109" s="87">
        <f t="shared" si="625"/>
        <v>0</v>
      </c>
      <c r="AE3109" s="127"/>
      <c r="AF3109" s="86"/>
      <c r="AG3109" s="86"/>
      <c r="AH3109" s="131"/>
      <c r="AI3109" s="88">
        <f t="shared" si="626"/>
        <v>0</v>
      </c>
      <c r="AJ3109" s="89" t="str">
        <f>IFERROR(IF(ISNA(MATCH($AV3109,Other_Category_Abbr,0)),INDEX(FGHG_List_Long_GWP,MATCH($AV3109,FGHG_List_Long,0)),INDEX(GWP_Other_Abbr,MATCH($AV3109,Other_Category_Abbr,0)))*SUM(V3109,AA3109,AD3109,AI3109),"")</f>
        <v/>
      </c>
      <c r="AK3109" s="89" t="str">
        <f>IFERROR(IF(ISNA(MATCH($AV3109,Other_Category_Abbr,0)),INDEX(FGHG_List_Long_GWP,MATCH($AV3109,FGHG_List_Long,0)),INDEX(GWP_Other_Abbr,MATCH($AV3109,Other_Category_Abbr,0)))*(T3109*(S3109+U3109)+W3109*(Y3109+X3109)+AD3109+AE3109*(AF3109+AG3109)),"")</f>
        <v/>
      </c>
      <c r="AL3109" s="90" t="str">
        <f t="shared" si="634"/>
        <v/>
      </c>
      <c r="AM3109" s="91" t="str">
        <f t="shared" si="635"/>
        <v/>
      </c>
      <c r="AP3109" s="92" t="b">
        <f t="shared" si="629"/>
        <v>0</v>
      </c>
      <c r="AQ3109" s="92" t="str">
        <f t="shared" si="630"/>
        <v xml:space="preserve"> </v>
      </c>
      <c r="AR3109" s="92" t="str">
        <f>IF(LEN(AQ3109)=1,"",COUNTIF($AQ$19:AQ3109,AQ3109)=1)</f>
        <v/>
      </c>
      <c r="AS3109" s="73"/>
      <c r="AT3109" s="73"/>
      <c r="AU3109" s="73"/>
      <c r="AV3109" s="235" t="str">
        <f>IF($P3109=Lists!$A$13,Lists!$A$29,IF($P3109=Lists!$A$14,Lists!$A$30,$P3109))</f>
        <v/>
      </c>
      <c r="AW3109" s="73"/>
      <c r="AX3109" s="73"/>
    </row>
    <row r="3110" spans="2:50" x14ac:dyDescent="0.3">
      <c r="B3110" s="137">
        <f t="shared" si="636"/>
        <v>3092</v>
      </c>
      <c r="C3110" s="24"/>
      <c r="D3110" s="24"/>
      <c r="E3110" s="24"/>
      <c r="F3110" s="25"/>
      <c r="G3110" s="24"/>
      <c r="H3110" s="30"/>
      <c r="I3110" s="24"/>
      <c r="J3110" s="50" t="str">
        <f t="shared" si="627"/>
        <v/>
      </c>
      <c r="K3110" s="30"/>
      <c r="L3110" s="236"/>
      <c r="M3110" s="30"/>
      <c r="N3110" s="30"/>
      <c r="O3110" s="46" t="str">
        <f t="shared" si="628"/>
        <v/>
      </c>
      <c r="P3110" s="239" t="str">
        <f t="shared" si="631"/>
        <v/>
      </c>
      <c r="Q3110" s="52" t="str">
        <f t="shared" si="632"/>
        <v/>
      </c>
      <c r="R3110" s="127"/>
      <c r="S3110" s="86"/>
      <c r="T3110" s="127"/>
      <c r="U3110" s="86"/>
      <c r="V3110" s="87">
        <f t="shared" si="624"/>
        <v>0</v>
      </c>
      <c r="W3110" s="130"/>
      <c r="X3110" s="86"/>
      <c r="Y3110" s="86"/>
      <c r="Z3110" s="131"/>
      <c r="AA3110" s="87">
        <f t="shared" si="633"/>
        <v>0</v>
      </c>
      <c r="AB3110" s="127"/>
      <c r="AC3110" s="86"/>
      <c r="AD3110" s="87">
        <f t="shared" si="625"/>
        <v>0</v>
      </c>
      <c r="AE3110" s="127"/>
      <c r="AF3110" s="86"/>
      <c r="AG3110" s="86"/>
      <c r="AH3110" s="131"/>
      <c r="AI3110" s="88">
        <f t="shared" si="626"/>
        <v>0</v>
      </c>
      <c r="AJ3110" s="89" t="str">
        <f>IFERROR(IF(ISNA(MATCH($AV3110,Other_Category_Abbr,0)),INDEX(FGHG_List_Long_GWP,MATCH($AV3110,FGHG_List_Long,0)),INDEX(GWP_Other_Abbr,MATCH($AV3110,Other_Category_Abbr,0)))*SUM(V3110,AA3110,AD3110,AI3110),"")</f>
        <v/>
      </c>
      <c r="AK3110" s="89" t="str">
        <f>IFERROR(IF(ISNA(MATCH($AV3110,Other_Category_Abbr,0)),INDEX(FGHG_List_Long_GWP,MATCH($AV3110,FGHG_List_Long,0)),INDEX(GWP_Other_Abbr,MATCH($AV3110,Other_Category_Abbr,0)))*(T3110*(S3110+U3110)+W3110*(Y3110+X3110)+AD3110+AE3110*(AF3110+AG3110)),"")</f>
        <v/>
      </c>
      <c r="AL3110" s="90" t="str">
        <f t="shared" si="634"/>
        <v/>
      </c>
      <c r="AM3110" s="91" t="str">
        <f t="shared" si="635"/>
        <v/>
      </c>
      <c r="AP3110" s="92" t="b">
        <f t="shared" si="629"/>
        <v>0</v>
      </c>
      <c r="AQ3110" s="92" t="str">
        <f t="shared" si="630"/>
        <v xml:space="preserve"> </v>
      </c>
      <c r="AR3110" s="92" t="str">
        <f>IF(LEN(AQ3110)=1,"",COUNTIF($AQ$19:AQ3110,AQ3110)=1)</f>
        <v/>
      </c>
      <c r="AS3110" s="73"/>
      <c r="AT3110" s="73"/>
      <c r="AU3110" s="73"/>
      <c r="AV3110" s="235" t="str">
        <f>IF($P3110=Lists!$A$13,Lists!$A$29,IF($P3110=Lists!$A$14,Lists!$A$30,$P3110))</f>
        <v/>
      </c>
      <c r="AW3110" s="73"/>
      <c r="AX3110" s="73"/>
    </row>
    <row r="3111" spans="2:50" x14ac:dyDescent="0.3">
      <c r="B3111" s="137">
        <f t="shared" si="636"/>
        <v>3093</v>
      </c>
      <c r="C3111" s="24"/>
      <c r="D3111" s="24"/>
      <c r="E3111" s="24"/>
      <c r="F3111" s="25"/>
      <c r="G3111" s="24"/>
      <c r="H3111" s="30"/>
      <c r="I3111" s="24"/>
      <c r="J3111" s="50" t="str">
        <f t="shared" si="627"/>
        <v/>
      </c>
      <c r="K3111" s="30"/>
      <c r="L3111" s="236"/>
      <c r="M3111" s="30"/>
      <c r="N3111" s="30"/>
      <c r="O3111" s="46" t="str">
        <f t="shared" si="628"/>
        <v/>
      </c>
      <c r="P3111" s="239" t="str">
        <f t="shared" si="631"/>
        <v/>
      </c>
      <c r="Q3111" s="52" t="str">
        <f t="shared" si="632"/>
        <v/>
      </c>
      <c r="R3111" s="127"/>
      <c r="S3111" s="86"/>
      <c r="T3111" s="127"/>
      <c r="U3111" s="86"/>
      <c r="V3111" s="87">
        <f t="shared" si="624"/>
        <v>0</v>
      </c>
      <c r="W3111" s="130"/>
      <c r="X3111" s="86"/>
      <c r="Y3111" s="86"/>
      <c r="Z3111" s="131"/>
      <c r="AA3111" s="87">
        <f t="shared" si="633"/>
        <v>0</v>
      </c>
      <c r="AB3111" s="127"/>
      <c r="AC3111" s="86"/>
      <c r="AD3111" s="87">
        <f t="shared" si="625"/>
        <v>0</v>
      </c>
      <c r="AE3111" s="127"/>
      <c r="AF3111" s="86"/>
      <c r="AG3111" s="86"/>
      <c r="AH3111" s="131"/>
      <c r="AI3111" s="88">
        <f t="shared" si="626"/>
        <v>0</v>
      </c>
      <c r="AJ3111" s="89" t="str">
        <f>IFERROR(IF(ISNA(MATCH($AV3111,Other_Category_Abbr,0)),INDEX(FGHG_List_Long_GWP,MATCH($AV3111,FGHG_List_Long,0)),INDEX(GWP_Other_Abbr,MATCH($AV3111,Other_Category_Abbr,0)))*SUM(V3111,AA3111,AD3111,AI3111),"")</f>
        <v/>
      </c>
      <c r="AK3111" s="89" t="str">
        <f>IFERROR(IF(ISNA(MATCH($AV3111,Other_Category_Abbr,0)),INDEX(FGHG_List_Long_GWP,MATCH($AV3111,FGHG_List_Long,0)),INDEX(GWP_Other_Abbr,MATCH($AV3111,Other_Category_Abbr,0)))*(T3111*(S3111+U3111)+W3111*(Y3111+X3111)+AD3111+AE3111*(AF3111+AG3111)),"")</f>
        <v/>
      </c>
      <c r="AL3111" s="90" t="str">
        <f t="shared" si="634"/>
        <v/>
      </c>
      <c r="AM3111" s="91" t="str">
        <f t="shared" si="635"/>
        <v/>
      </c>
      <c r="AP3111" s="92" t="b">
        <f t="shared" si="629"/>
        <v>0</v>
      </c>
      <c r="AQ3111" s="92" t="str">
        <f t="shared" si="630"/>
        <v xml:space="preserve"> </v>
      </c>
      <c r="AR3111" s="92" t="str">
        <f>IF(LEN(AQ3111)=1,"",COUNTIF($AQ$19:AQ3111,AQ3111)=1)</f>
        <v/>
      </c>
      <c r="AS3111" s="73"/>
      <c r="AT3111" s="73"/>
      <c r="AU3111" s="73"/>
      <c r="AV3111" s="235" t="str">
        <f>IF($P3111=Lists!$A$13,Lists!$A$29,IF($P3111=Lists!$A$14,Lists!$A$30,$P3111))</f>
        <v/>
      </c>
      <c r="AW3111" s="73"/>
      <c r="AX3111" s="73"/>
    </row>
    <row r="3112" spans="2:50" x14ac:dyDescent="0.3">
      <c r="B3112" s="137">
        <f t="shared" si="636"/>
        <v>3094</v>
      </c>
      <c r="C3112" s="24"/>
      <c r="D3112" s="24"/>
      <c r="E3112" s="24"/>
      <c r="F3112" s="25"/>
      <c r="G3112" s="24"/>
      <c r="H3112" s="30"/>
      <c r="I3112" s="24"/>
      <c r="J3112" s="50" t="str">
        <f t="shared" si="627"/>
        <v/>
      </c>
      <c r="K3112" s="30"/>
      <c r="L3112" s="236"/>
      <c r="M3112" s="30"/>
      <c r="N3112" s="30"/>
      <c r="O3112" s="46" t="str">
        <f t="shared" si="628"/>
        <v/>
      </c>
      <c r="P3112" s="239" t="str">
        <f t="shared" si="631"/>
        <v/>
      </c>
      <c r="Q3112" s="52" t="str">
        <f t="shared" si="632"/>
        <v/>
      </c>
      <c r="R3112" s="127"/>
      <c r="S3112" s="86"/>
      <c r="T3112" s="127"/>
      <c r="U3112" s="86"/>
      <c r="V3112" s="87">
        <f t="shared" ref="V3112:V3175" si="637">+(R3112*S3112)+(T3112*U3112)</f>
        <v>0</v>
      </c>
      <c r="W3112" s="130"/>
      <c r="X3112" s="86"/>
      <c r="Y3112" s="86"/>
      <c r="Z3112" s="131"/>
      <c r="AA3112" s="87">
        <f t="shared" si="633"/>
        <v>0</v>
      </c>
      <c r="AB3112" s="127"/>
      <c r="AC3112" s="86"/>
      <c r="AD3112" s="87">
        <f t="shared" ref="AD3112:AD3175" si="638">+(AB3112*AC3112)</f>
        <v>0</v>
      </c>
      <c r="AE3112" s="127"/>
      <c r="AF3112" s="86"/>
      <c r="AG3112" s="86"/>
      <c r="AH3112" s="131"/>
      <c r="AI3112" s="88">
        <f t="shared" ref="AI3112:AI3175" si="639">+AE3112*(AF3112+AG3112*(1-AH3112))</f>
        <v>0</v>
      </c>
      <c r="AJ3112" s="89" t="str">
        <f>IFERROR(IF(ISNA(MATCH($AV3112,Other_Category_Abbr,0)),INDEX(FGHG_List_Long_GWP,MATCH($AV3112,FGHG_List_Long,0)),INDEX(GWP_Other_Abbr,MATCH($AV3112,Other_Category_Abbr,0)))*SUM(V3112,AA3112,AD3112,AI3112),"")</f>
        <v/>
      </c>
      <c r="AK3112" s="89" t="str">
        <f>IFERROR(IF(ISNA(MATCH($AV3112,Other_Category_Abbr,0)),INDEX(FGHG_List_Long_GWP,MATCH($AV3112,FGHG_List_Long,0)),INDEX(GWP_Other_Abbr,MATCH($AV3112,Other_Category_Abbr,0)))*(T3112*(S3112+U3112)+W3112*(Y3112+X3112)+AD3112+AE3112*(AF3112+AG3112)),"")</f>
        <v/>
      </c>
      <c r="AL3112" s="90" t="str">
        <f t="shared" si="634"/>
        <v/>
      </c>
      <c r="AM3112" s="91" t="str">
        <f t="shared" si="635"/>
        <v/>
      </c>
      <c r="AP3112" s="92" t="b">
        <f t="shared" si="629"/>
        <v>0</v>
      </c>
      <c r="AQ3112" s="92" t="str">
        <f t="shared" si="630"/>
        <v xml:space="preserve"> </v>
      </c>
      <c r="AR3112" s="92" t="str">
        <f>IF(LEN(AQ3112)=1,"",COUNTIF($AQ$19:AQ3112,AQ3112)=1)</f>
        <v/>
      </c>
      <c r="AS3112" s="73"/>
      <c r="AT3112" s="73"/>
      <c r="AU3112" s="73"/>
      <c r="AV3112" s="235" t="str">
        <f>IF($P3112=Lists!$A$13,Lists!$A$29,IF($P3112=Lists!$A$14,Lists!$A$30,$P3112))</f>
        <v/>
      </c>
      <c r="AW3112" s="73"/>
      <c r="AX3112" s="73"/>
    </row>
    <row r="3113" spans="2:50" x14ac:dyDescent="0.3">
      <c r="B3113" s="137">
        <f t="shared" si="636"/>
        <v>3095</v>
      </c>
      <c r="C3113" s="24"/>
      <c r="D3113" s="24"/>
      <c r="E3113" s="24"/>
      <c r="F3113" s="25"/>
      <c r="G3113" s="24"/>
      <c r="H3113" s="30"/>
      <c r="I3113" s="24"/>
      <c r="J3113" s="50" t="str">
        <f t="shared" si="627"/>
        <v/>
      </c>
      <c r="K3113" s="30"/>
      <c r="L3113" s="236"/>
      <c r="M3113" s="30"/>
      <c r="N3113" s="30"/>
      <c r="O3113" s="46" t="str">
        <f t="shared" si="628"/>
        <v/>
      </c>
      <c r="P3113" s="239" t="str">
        <f t="shared" si="631"/>
        <v/>
      </c>
      <c r="Q3113" s="52" t="str">
        <f t="shared" si="632"/>
        <v/>
      </c>
      <c r="R3113" s="127"/>
      <c r="S3113" s="86"/>
      <c r="T3113" s="127"/>
      <c r="U3113" s="86"/>
      <c r="V3113" s="87">
        <f t="shared" si="637"/>
        <v>0</v>
      </c>
      <c r="W3113" s="130"/>
      <c r="X3113" s="86"/>
      <c r="Y3113" s="86"/>
      <c r="Z3113" s="131"/>
      <c r="AA3113" s="87">
        <f t="shared" si="633"/>
        <v>0</v>
      </c>
      <c r="AB3113" s="127"/>
      <c r="AC3113" s="86"/>
      <c r="AD3113" s="87">
        <f t="shared" si="638"/>
        <v>0</v>
      </c>
      <c r="AE3113" s="127"/>
      <c r="AF3113" s="86"/>
      <c r="AG3113" s="86"/>
      <c r="AH3113" s="131"/>
      <c r="AI3113" s="88">
        <f t="shared" si="639"/>
        <v>0</v>
      </c>
      <c r="AJ3113" s="89" t="str">
        <f>IFERROR(IF(ISNA(MATCH($AV3113,Other_Category_Abbr,0)),INDEX(FGHG_List_Long_GWP,MATCH($AV3113,FGHG_List_Long,0)),INDEX(GWP_Other_Abbr,MATCH($AV3113,Other_Category_Abbr,0)))*SUM(V3113,AA3113,AD3113,AI3113),"")</f>
        <v/>
      </c>
      <c r="AK3113" s="89" t="str">
        <f>IFERROR(IF(ISNA(MATCH($AV3113,Other_Category_Abbr,0)),INDEX(FGHG_List_Long_GWP,MATCH($AV3113,FGHG_List_Long,0)),INDEX(GWP_Other_Abbr,MATCH($AV3113,Other_Category_Abbr,0)))*(T3113*(S3113+U3113)+W3113*(Y3113+X3113)+AD3113+AE3113*(AF3113+AG3113)),"")</f>
        <v/>
      </c>
      <c r="AL3113" s="90" t="str">
        <f t="shared" si="634"/>
        <v/>
      </c>
      <c r="AM3113" s="91" t="str">
        <f t="shared" si="635"/>
        <v/>
      </c>
      <c r="AP3113" s="92" t="b">
        <f t="shared" si="629"/>
        <v>0</v>
      </c>
      <c r="AQ3113" s="92" t="str">
        <f t="shared" si="630"/>
        <v xml:space="preserve"> </v>
      </c>
      <c r="AR3113" s="92" t="str">
        <f>IF(LEN(AQ3113)=1,"",COUNTIF($AQ$19:AQ3113,AQ3113)=1)</f>
        <v/>
      </c>
      <c r="AS3113" s="73"/>
      <c r="AT3113" s="73"/>
      <c r="AU3113" s="73"/>
      <c r="AV3113" s="235" t="str">
        <f>IF($P3113=Lists!$A$13,Lists!$A$29,IF($P3113=Lists!$A$14,Lists!$A$30,$P3113))</f>
        <v/>
      </c>
      <c r="AW3113" s="73"/>
      <c r="AX3113" s="73"/>
    </row>
    <row r="3114" spans="2:50" x14ac:dyDescent="0.3">
      <c r="B3114" s="137">
        <f t="shared" si="636"/>
        <v>3096</v>
      </c>
      <c r="C3114" s="24"/>
      <c r="D3114" s="24"/>
      <c r="E3114" s="24"/>
      <c r="F3114" s="25"/>
      <c r="G3114" s="24"/>
      <c r="H3114" s="30"/>
      <c r="I3114" s="24"/>
      <c r="J3114" s="50" t="str">
        <f t="shared" si="627"/>
        <v/>
      </c>
      <c r="K3114" s="30"/>
      <c r="L3114" s="236"/>
      <c r="M3114" s="30"/>
      <c r="N3114" s="30"/>
      <c r="O3114" s="46" t="str">
        <f t="shared" si="628"/>
        <v/>
      </c>
      <c r="P3114" s="239" t="str">
        <f t="shared" si="631"/>
        <v/>
      </c>
      <c r="Q3114" s="52" t="str">
        <f t="shared" si="632"/>
        <v/>
      </c>
      <c r="R3114" s="127"/>
      <c r="S3114" s="86"/>
      <c r="T3114" s="127"/>
      <c r="U3114" s="86"/>
      <c r="V3114" s="87">
        <f t="shared" si="637"/>
        <v>0</v>
      </c>
      <c r="W3114" s="130"/>
      <c r="X3114" s="86"/>
      <c r="Y3114" s="86"/>
      <c r="Z3114" s="131"/>
      <c r="AA3114" s="87">
        <f t="shared" si="633"/>
        <v>0</v>
      </c>
      <c r="AB3114" s="127"/>
      <c r="AC3114" s="86"/>
      <c r="AD3114" s="87">
        <f t="shared" si="638"/>
        <v>0</v>
      </c>
      <c r="AE3114" s="127"/>
      <c r="AF3114" s="86"/>
      <c r="AG3114" s="86"/>
      <c r="AH3114" s="131"/>
      <c r="AI3114" s="88">
        <f t="shared" si="639"/>
        <v>0</v>
      </c>
      <c r="AJ3114" s="89" t="str">
        <f>IFERROR(IF(ISNA(MATCH($AV3114,Other_Category_Abbr,0)),INDEX(FGHG_List_Long_GWP,MATCH($AV3114,FGHG_List_Long,0)),INDEX(GWP_Other_Abbr,MATCH($AV3114,Other_Category_Abbr,0)))*SUM(V3114,AA3114,AD3114,AI3114),"")</f>
        <v/>
      </c>
      <c r="AK3114" s="89" t="str">
        <f>IFERROR(IF(ISNA(MATCH($AV3114,Other_Category_Abbr,0)),INDEX(FGHG_List_Long_GWP,MATCH($AV3114,FGHG_List_Long,0)),INDEX(GWP_Other_Abbr,MATCH($AV3114,Other_Category_Abbr,0)))*(T3114*(S3114+U3114)+W3114*(Y3114+X3114)+AD3114+AE3114*(AF3114+AG3114)),"")</f>
        <v/>
      </c>
      <c r="AL3114" s="90" t="str">
        <f t="shared" si="634"/>
        <v/>
      </c>
      <c r="AM3114" s="91" t="str">
        <f t="shared" si="635"/>
        <v/>
      </c>
      <c r="AP3114" s="92" t="b">
        <f t="shared" si="629"/>
        <v>0</v>
      </c>
      <c r="AQ3114" s="92" t="str">
        <f t="shared" si="630"/>
        <v xml:space="preserve"> </v>
      </c>
      <c r="AR3114" s="92" t="str">
        <f>IF(LEN(AQ3114)=1,"",COUNTIF($AQ$19:AQ3114,AQ3114)=1)</f>
        <v/>
      </c>
      <c r="AS3114" s="73"/>
      <c r="AT3114" s="73"/>
      <c r="AU3114" s="73"/>
      <c r="AV3114" s="235" t="str">
        <f>IF($P3114=Lists!$A$13,Lists!$A$29,IF($P3114=Lists!$A$14,Lists!$A$30,$P3114))</f>
        <v/>
      </c>
      <c r="AW3114" s="73"/>
      <c r="AX3114" s="73"/>
    </row>
    <row r="3115" spans="2:50" x14ac:dyDescent="0.3">
      <c r="B3115" s="137">
        <f t="shared" si="636"/>
        <v>3097</v>
      </c>
      <c r="C3115" s="24"/>
      <c r="D3115" s="24"/>
      <c r="E3115" s="24"/>
      <c r="F3115" s="25"/>
      <c r="G3115" s="24"/>
      <c r="H3115" s="30"/>
      <c r="I3115" s="24"/>
      <c r="J3115" s="50" t="str">
        <f t="shared" si="627"/>
        <v/>
      </c>
      <c r="K3115" s="30"/>
      <c r="L3115" s="236"/>
      <c r="M3115" s="30"/>
      <c r="N3115" s="30"/>
      <c r="O3115" s="46" t="str">
        <f t="shared" si="628"/>
        <v/>
      </c>
      <c r="P3115" s="239" t="str">
        <f t="shared" si="631"/>
        <v/>
      </c>
      <c r="Q3115" s="52" t="str">
        <f t="shared" si="632"/>
        <v/>
      </c>
      <c r="R3115" s="127"/>
      <c r="S3115" s="86"/>
      <c r="T3115" s="127"/>
      <c r="U3115" s="86"/>
      <c r="V3115" s="87">
        <f t="shared" si="637"/>
        <v>0</v>
      </c>
      <c r="W3115" s="130"/>
      <c r="X3115" s="86"/>
      <c r="Y3115" s="86"/>
      <c r="Z3115" s="131"/>
      <c r="AA3115" s="87">
        <f t="shared" si="633"/>
        <v>0</v>
      </c>
      <c r="AB3115" s="127"/>
      <c r="AC3115" s="86"/>
      <c r="AD3115" s="87">
        <f t="shared" si="638"/>
        <v>0</v>
      </c>
      <c r="AE3115" s="127"/>
      <c r="AF3115" s="86"/>
      <c r="AG3115" s="86"/>
      <c r="AH3115" s="131"/>
      <c r="AI3115" s="88">
        <f t="shared" si="639"/>
        <v>0</v>
      </c>
      <c r="AJ3115" s="89" t="str">
        <f>IFERROR(IF(ISNA(MATCH($AV3115,Other_Category_Abbr,0)),INDEX(FGHG_List_Long_GWP,MATCH($AV3115,FGHG_List_Long,0)),INDEX(GWP_Other_Abbr,MATCH($AV3115,Other_Category_Abbr,0)))*SUM(V3115,AA3115,AD3115,AI3115),"")</f>
        <v/>
      </c>
      <c r="AK3115" s="89" t="str">
        <f>IFERROR(IF(ISNA(MATCH($AV3115,Other_Category_Abbr,0)),INDEX(FGHG_List_Long_GWP,MATCH($AV3115,FGHG_List_Long,0)),INDEX(GWP_Other_Abbr,MATCH($AV3115,Other_Category_Abbr,0)))*(T3115*(S3115+U3115)+W3115*(Y3115+X3115)+AD3115+AE3115*(AF3115+AG3115)),"")</f>
        <v/>
      </c>
      <c r="AL3115" s="90" t="str">
        <f t="shared" si="634"/>
        <v/>
      </c>
      <c r="AM3115" s="91" t="str">
        <f t="shared" si="635"/>
        <v/>
      </c>
      <c r="AP3115" s="92" t="b">
        <f t="shared" si="629"/>
        <v>0</v>
      </c>
      <c r="AQ3115" s="92" t="str">
        <f t="shared" si="630"/>
        <v xml:space="preserve"> </v>
      </c>
      <c r="AR3115" s="92" t="str">
        <f>IF(LEN(AQ3115)=1,"",COUNTIF($AQ$19:AQ3115,AQ3115)=1)</f>
        <v/>
      </c>
      <c r="AS3115" s="73"/>
      <c r="AT3115" s="73"/>
      <c r="AU3115" s="73"/>
      <c r="AV3115" s="235" t="str">
        <f>IF($P3115=Lists!$A$13,Lists!$A$29,IF($P3115=Lists!$A$14,Lists!$A$30,$P3115))</f>
        <v/>
      </c>
      <c r="AW3115" s="73"/>
      <c r="AX3115" s="73"/>
    </row>
    <row r="3116" spans="2:50" x14ac:dyDescent="0.3">
      <c r="B3116" s="137">
        <f t="shared" si="636"/>
        <v>3098</v>
      </c>
      <c r="C3116" s="24"/>
      <c r="D3116" s="24"/>
      <c r="E3116" s="24"/>
      <c r="F3116" s="25"/>
      <c r="G3116" s="24"/>
      <c r="H3116" s="30"/>
      <c r="I3116" s="24"/>
      <c r="J3116" s="50" t="str">
        <f t="shared" si="627"/>
        <v/>
      </c>
      <c r="K3116" s="30"/>
      <c r="L3116" s="236"/>
      <c r="M3116" s="30"/>
      <c r="N3116" s="30"/>
      <c r="O3116" s="46" t="str">
        <f t="shared" si="628"/>
        <v/>
      </c>
      <c r="P3116" s="239" t="str">
        <f t="shared" si="631"/>
        <v/>
      </c>
      <c r="Q3116" s="52" t="str">
        <f t="shared" si="632"/>
        <v/>
      </c>
      <c r="R3116" s="127"/>
      <c r="S3116" s="86"/>
      <c r="T3116" s="127"/>
      <c r="U3116" s="86"/>
      <c r="V3116" s="87">
        <f t="shared" si="637"/>
        <v>0</v>
      </c>
      <c r="W3116" s="130"/>
      <c r="X3116" s="86"/>
      <c r="Y3116" s="86"/>
      <c r="Z3116" s="131"/>
      <c r="AA3116" s="87">
        <f t="shared" si="633"/>
        <v>0</v>
      </c>
      <c r="AB3116" s="127"/>
      <c r="AC3116" s="86"/>
      <c r="AD3116" s="87">
        <f t="shared" si="638"/>
        <v>0</v>
      </c>
      <c r="AE3116" s="127"/>
      <c r="AF3116" s="86"/>
      <c r="AG3116" s="86"/>
      <c r="AH3116" s="131"/>
      <c r="AI3116" s="88">
        <f t="shared" si="639"/>
        <v>0</v>
      </c>
      <c r="AJ3116" s="89" t="str">
        <f>IFERROR(IF(ISNA(MATCH($AV3116,Other_Category_Abbr,0)),INDEX(FGHG_List_Long_GWP,MATCH($AV3116,FGHG_List_Long,0)),INDEX(GWP_Other_Abbr,MATCH($AV3116,Other_Category_Abbr,0)))*SUM(V3116,AA3116,AD3116,AI3116),"")</f>
        <v/>
      </c>
      <c r="AK3116" s="89" t="str">
        <f>IFERROR(IF(ISNA(MATCH($AV3116,Other_Category_Abbr,0)),INDEX(FGHG_List_Long_GWP,MATCH($AV3116,FGHG_List_Long,0)),INDEX(GWP_Other_Abbr,MATCH($AV3116,Other_Category_Abbr,0)))*(T3116*(S3116+U3116)+W3116*(Y3116+X3116)+AD3116+AE3116*(AF3116+AG3116)),"")</f>
        <v/>
      </c>
      <c r="AL3116" s="90" t="str">
        <f t="shared" si="634"/>
        <v/>
      </c>
      <c r="AM3116" s="91" t="str">
        <f t="shared" si="635"/>
        <v/>
      </c>
      <c r="AP3116" s="92" t="b">
        <f t="shared" si="629"/>
        <v>0</v>
      </c>
      <c r="AQ3116" s="92" t="str">
        <f t="shared" si="630"/>
        <v xml:space="preserve"> </v>
      </c>
      <c r="AR3116" s="92" t="str">
        <f>IF(LEN(AQ3116)=1,"",COUNTIF($AQ$19:AQ3116,AQ3116)=1)</f>
        <v/>
      </c>
      <c r="AS3116" s="73"/>
      <c r="AT3116" s="73"/>
      <c r="AU3116" s="73"/>
      <c r="AV3116" s="235" t="str">
        <f>IF($P3116=Lists!$A$13,Lists!$A$29,IF($P3116=Lists!$A$14,Lists!$A$30,$P3116))</f>
        <v/>
      </c>
      <c r="AW3116" s="73"/>
      <c r="AX3116" s="73"/>
    </row>
    <row r="3117" spans="2:50" x14ac:dyDescent="0.3">
      <c r="B3117" s="137">
        <f t="shared" si="636"/>
        <v>3099</v>
      </c>
      <c r="C3117" s="24"/>
      <c r="D3117" s="24"/>
      <c r="E3117" s="24"/>
      <c r="F3117" s="25"/>
      <c r="G3117" s="24"/>
      <c r="H3117" s="30"/>
      <c r="I3117" s="24"/>
      <c r="J3117" s="50" t="str">
        <f t="shared" si="627"/>
        <v/>
      </c>
      <c r="K3117" s="30"/>
      <c r="L3117" s="236"/>
      <c r="M3117" s="30"/>
      <c r="N3117" s="30"/>
      <c r="O3117" s="46" t="str">
        <f t="shared" si="628"/>
        <v/>
      </c>
      <c r="P3117" s="239" t="str">
        <f t="shared" si="631"/>
        <v/>
      </c>
      <c r="Q3117" s="52" t="str">
        <f t="shared" si="632"/>
        <v/>
      </c>
      <c r="R3117" s="127"/>
      <c r="S3117" s="86"/>
      <c r="T3117" s="127"/>
      <c r="U3117" s="86"/>
      <c r="V3117" s="87">
        <f t="shared" si="637"/>
        <v>0</v>
      </c>
      <c r="W3117" s="130"/>
      <c r="X3117" s="86"/>
      <c r="Y3117" s="86"/>
      <c r="Z3117" s="131"/>
      <c r="AA3117" s="87">
        <f t="shared" si="633"/>
        <v>0</v>
      </c>
      <c r="AB3117" s="127"/>
      <c r="AC3117" s="86"/>
      <c r="AD3117" s="87">
        <f t="shared" si="638"/>
        <v>0</v>
      </c>
      <c r="AE3117" s="127"/>
      <c r="AF3117" s="86"/>
      <c r="AG3117" s="86"/>
      <c r="AH3117" s="131"/>
      <c r="AI3117" s="88">
        <f t="shared" si="639"/>
        <v>0</v>
      </c>
      <c r="AJ3117" s="89" t="str">
        <f>IFERROR(IF(ISNA(MATCH($AV3117,Other_Category_Abbr,0)),INDEX(FGHG_List_Long_GWP,MATCH($AV3117,FGHG_List_Long,0)),INDEX(GWP_Other_Abbr,MATCH($AV3117,Other_Category_Abbr,0)))*SUM(V3117,AA3117,AD3117,AI3117),"")</f>
        <v/>
      </c>
      <c r="AK3117" s="89" t="str">
        <f>IFERROR(IF(ISNA(MATCH($AV3117,Other_Category_Abbr,0)),INDEX(FGHG_List_Long_GWP,MATCH($AV3117,FGHG_List_Long,0)),INDEX(GWP_Other_Abbr,MATCH($AV3117,Other_Category_Abbr,0)))*(T3117*(S3117+U3117)+W3117*(Y3117+X3117)+AD3117+AE3117*(AF3117+AG3117)),"")</f>
        <v/>
      </c>
      <c r="AL3117" s="90" t="str">
        <f t="shared" si="634"/>
        <v/>
      </c>
      <c r="AM3117" s="91" t="str">
        <f t="shared" si="635"/>
        <v/>
      </c>
      <c r="AP3117" s="92" t="b">
        <f t="shared" si="629"/>
        <v>0</v>
      </c>
      <c r="AQ3117" s="92" t="str">
        <f t="shared" si="630"/>
        <v xml:space="preserve"> </v>
      </c>
      <c r="AR3117" s="92" t="str">
        <f>IF(LEN(AQ3117)=1,"",COUNTIF($AQ$19:AQ3117,AQ3117)=1)</f>
        <v/>
      </c>
      <c r="AS3117" s="73"/>
      <c r="AT3117" s="73"/>
      <c r="AU3117" s="73"/>
      <c r="AV3117" s="235" t="str">
        <f>IF($P3117=Lists!$A$13,Lists!$A$29,IF($P3117=Lists!$A$14,Lists!$A$30,$P3117))</f>
        <v/>
      </c>
      <c r="AW3117" s="73"/>
      <c r="AX3117" s="73"/>
    </row>
    <row r="3118" spans="2:50" x14ac:dyDescent="0.3">
      <c r="B3118" s="137">
        <f t="shared" si="636"/>
        <v>3100</v>
      </c>
      <c r="C3118" s="24"/>
      <c r="D3118" s="24"/>
      <c r="E3118" s="24"/>
      <c r="F3118" s="25"/>
      <c r="G3118" s="24"/>
      <c r="H3118" s="30"/>
      <c r="I3118" s="24"/>
      <c r="J3118" s="50" t="str">
        <f t="shared" si="627"/>
        <v/>
      </c>
      <c r="K3118" s="30"/>
      <c r="L3118" s="236"/>
      <c r="M3118" s="30"/>
      <c r="N3118" s="30"/>
      <c r="O3118" s="46" t="str">
        <f t="shared" si="628"/>
        <v/>
      </c>
      <c r="P3118" s="239" t="str">
        <f t="shared" si="631"/>
        <v/>
      </c>
      <c r="Q3118" s="52" t="str">
        <f t="shared" si="632"/>
        <v/>
      </c>
      <c r="R3118" s="127"/>
      <c r="S3118" s="86"/>
      <c r="T3118" s="127"/>
      <c r="U3118" s="86"/>
      <c r="V3118" s="87">
        <f t="shared" si="637"/>
        <v>0</v>
      </c>
      <c r="W3118" s="130"/>
      <c r="X3118" s="86"/>
      <c r="Y3118" s="86"/>
      <c r="Z3118" s="131"/>
      <c r="AA3118" s="87">
        <f t="shared" si="633"/>
        <v>0</v>
      </c>
      <c r="AB3118" s="127"/>
      <c r="AC3118" s="86"/>
      <c r="AD3118" s="87">
        <f t="shared" si="638"/>
        <v>0</v>
      </c>
      <c r="AE3118" s="127"/>
      <c r="AF3118" s="86"/>
      <c r="AG3118" s="86"/>
      <c r="AH3118" s="131"/>
      <c r="AI3118" s="88">
        <f t="shared" si="639"/>
        <v>0</v>
      </c>
      <c r="AJ3118" s="89" t="str">
        <f>IFERROR(IF(ISNA(MATCH($AV3118,Other_Category_Abbr,0)),INDEX(FGHG_List_Long_GWP,MATCH($AV3118,FGHG_List_Long,0)),INDEX(GWP_Other_Abbr,MATCH($AV3118,Other_Category_Abbr,0)))*SUM(V3118,AA3118,AD3118,AI3118),"")</f>
        <v/>
      </c>
      <c r="AK3118" s="89" t="str">
        <f>IFERROR(IF(ISNA(MATCH($AV3118,Other_Category_Abbr,0)),INDEX(FGHG_List_Long_GWP,MATCH($AV3118,FGHG_List_Long,0)),INDEX(GWP_Other_Abbr,MATCH($AV3118,Other_Category_Abbr,0)))*(T3118*(S3118+U3118)+W3118*(Y3118+X3118)+AD3118+AE3118*(AF3118+AG3118)),"")</f>
        <v/>
      </c>
      <c r="AL3118" s="90" t="str">
        <f t="shared" si="634"/>
        <v/>
      </c>
      <c r="AM3118" s="91" t="str">
        <f t="shared" si="635"/>
        <v/>
      </c>
      <c r="AP3118" s="92" t="b">
        <f t="shared" si="629"/>
        <v>0</v>
      </c>
      <c r="AQ3118" s="92" t="str">
        <f t="shared" si="630"/>
        <v xml:space="preserve"> </v>
      </c>
      <c r="AR3118" s="92" t="str">
        <f>IF(LEN(AQ3118)=1,"",COUNTIF($AQ$19:AQ3118,AQ3118)=1)</f>
        <v/>
      </c>
      <c r="AS3118" s="73"/>
      <c r="AT3118" s="73"/>
      <c r="AU3118" s="73"/>
      <c r="AV3118" s="235" t="str">
        <f>IF($P3118=Lists!$A$13,Lists!$A$29,IF($P3118=Lists!$A$14,Lists!$A$30,$P3118))</f>
        <v/>
      </c>
      <c r="AW3118" s="73"/>
      <c r="AX3118" s="73"/>
    </row>
    <row r="3119" spans="2:50" x14ac:dyDescent="0.3">
      <c r="B3119" s="137">
        <f t="shared" si="636"/>
        <v>3101</v>
      </c>
      <c r="C3119" s="24"/>
      <c r="D3119" s="24"/>
      <c r="E3119" s="24"/>
      <c r="F3119" s="25"/>
      <c r="G3119" s="24"/>
      <c r="H3119" s="30"/>
      <c r="I3119" s="24"/>
      <c r="J3119" s="50" t="str">
        <f t="shared" si="627"/>
        <v/>
      </c>
      <c r="K3119" s="30"/>
      <c r="L3119" s="236"/>
      <c r="M3119" s="30"/>
      <c r="N3119" s="30"/>
      <c r="O3119" s="46" t="str">
        <f t="shared" si="628"/>
        <v/>
      </c>
      <c r="P3119" s="239" t="str">
        <f t="shared" si="631"/>
        <v/>
      </c>
      <c r="Q3119" s="52" t="str">
        <f t="shared" si="632"/>
        <v/>
      </c>
      <c r="R3119" s="127"/>
      <c r="S3119" s="86"/>
      <c r="T3119" s="127"/>
      <c r="U3119" s="86"/>
      <c r="V3119" s="87">
        <f t="shared" si="637"/>
        <v>0</v>
      </c>
      <c r="W3119" s="130"/>
      <c r="X3119" s="86"/>
      <c r="Y3119" s="86"/>
      <c r="Z3119" s="131"/>
      <c r="AA3119" s="87">
        <f t="shared" si="633"/>
        <v>0</v>
      </c>
      <c r="AB3119" s="127"/>
      <c r="AC3119" s="86"/>
      <c r="AD3119" s="87">
        <f t="shared" si="638"/>
        <v>0</v>
      </c>
      <c r="AE3119" s="127"/>
      <c r="AF3119" s="86"/>
      <c r="AG3119" s="86"/>
      <c r="AH3119" s="131"/>
      <c r="AI3119" s="88">
        <f t="shared" si="639"/>
        <v>0</v>
      </c>
      <c r="AJ3119" s="89" t="str">
        <f>IFERROR(IF(ISNA(MATCH($AV3119,Other_Category_Abbr,0)),INDEX(FGHG_List_Long_GWP,MATCH($AV3119,FGHG_List_Long,0)),INDEX(GWP_Other_Abbr,MATCH($AV3119,Other_Category_Abbr,0)))*SUM(V3119,AA3119,AD3119,AI3119),"")</f>
        <v/>
      </c>
      <c r="AK3119" s="89" t="str">
        <f>IFERROR(IF(ISNA(MATCH($AV3119,Other_Category_Abbr,0)),INDEX(FGHG_List_Long_GWP,MATCH($AV3119,FGHG_List_Long,0)),INDEX(GWP_Other_Abbr,MATCH($AV3119,Other_Category_Abbr,0)))*(T3119*(S3119+U3119)+W3119*(Y3119+X3119)+AD3119+AE3119*(AF3119+AG3119)),"")</f>
        <v/>
      </c>
      <c r="AL3119" s="90" t="str">
        <f t="shared" si="634"/>
        <v/>
      </c>
      <c r="AM3119" s="91" t="str">
        <f t="shared" si="635"/>
        <v/>
      </c>
      <c r="AP3119" s="92" t="b">
        <f t="shared" si="629"/>
        <v>0</v>
      </c>
      <c r="AQ3119" s="92" t="str">
        <f t="shared" si="630"/>
        <v xml:space="preserve"> </v>
      </c>
      <c r="AR3119" s="92" t="str">
        <f>IF(LEN(AQ3119)=1,"",COUNTIF($AQ$19:AQ3119,AQ3119)=1)</f>
        <v/>
      </c>
      <c r="AS3119" s="73"/>
      <c r="AT3119" s="73"/>
      <c r="AU3119" s="73"/>
      <c r="AV3119" s="235" t="str">
        <f>IF($P3119=Lists!$A$13,Lists!$A$29,IF($P3119=Lists!$A$14,Lists!$A$30,$P3119))</f>
        <v/>
      </c>
      <c r="AW3119" s="73"/>
      <c r="AX3119" s="73"/>
    </row>
    <row r="3120" spans="2:50" x14ac:dyDescent="0.3">
      <c r="B3120" s="137">
        <f t="shared" si="636"/>
        <v>3102</v>
      </c>
      <c r="C3120" s="24"/>
      <c r="D3120" s="24"/>
      <c r="E3120" s="24"/>
      <c r="F3120" s="25"/>
      <c r="G3120" s="24"/>
      <c r="H3120" s="30"/>
      <c r="I3120" s="24"/>
      <c r="J3120" s="50" t="str">
        <f t="shared" si="627"/>
        <v/>
      </c>
      <c r="K3120" s="30"/>
      <c r="L3120" s="236"/>
      <c r="M3120" s="30"/>
      <c r="N3120" s="30"/>
      <c r="O3120" s="46" t="str">
        <f t="shared" si="628"/>
        <v/>
      </c>
      <c r="P3120" s="239" t="str">
        <f t="shared" si="631"/>
        <v/>
      </c>
      <c r="Q3120" s="52" t="str">
        <f t="shared" si="632"/>
        <v/>
      </c>
      <c r="R3120" s="127"/>
      <c r="S3120" s="86"/>
      <c r="T3120" s="127"/>
      <c r="U3120" s="86"/>
      <c r="V3120" s="87">
        <f t="shared" si="637"/>
        <v>0</v>
      </c>
      <c r="W3120" s="130"/>
      <c r="X3120" s="86"/>
      <c r="Y3120" s="86"/>
      <c r="Z3120" s="131"/>
      <c r="AA3120" s="87">
        <f t="shared" si="633"/>
        <v>0</v>
      </c>
      <c r="AB3120" s="127"/>
      <c r="AC3120" s="86"/>
      <c r="AD3120" s="87">
        <f t="shared" si="638"/>
        <v>0</v>
      </c>
      <c r="AE3120" s="127"/>
      <c r="AF3120" s="86"/>
      <c r="AG3120" s="86"/>
      <c r="AH3120" s="131"/>
      <c r="AI3120" s="88">
        <f t="shared" si="639"/>
        <v>0</v>
      </c>
      <c r="AJ3120" s="89" t="str">
        <f>IFERROR(IF(ISNA(MATCH($AV3120,Other_Category_Abbr,0)),INDEX(FGHG_List_Long_GWP,MATCH($AV3120,FGHG_List_Long,0)),INDEX(GWP_Other_Abbr,MATCH($AV3120,Other_Category_Abbr,0)))*SUM(V3120,AA3120,AD3120,AI3120),"")</f>
        <v/>
      </c>
      <c r="AK3120" s="89" t="str">
        <f>IFERROR(IF(ISNA(MATCH($AV3120,Other_Category_Abbr,0)),INDEX(FGHG_List_Long_GWP,MATCH($AV3120,FGHG_List_Long,0)),INDEX(GWP_Other_Abbr,MATCH($AV3120,Other_Category_Abbr,0)))*(T3120*(S3120+U3120)+W3120*(Y3120+X3120)+AD3120+AE3120*(AF3120+AG3120)),"")</f>
        <v/>
      </c>
      <c r="AL3120" s="90" t="str">
        <f t="shared" si="634"/>
        <v/>
      </c>
      <c r="AM3120" s="91" t="str">
        <f t="shared" si="635"/>
        <v/>
      </c>
      <c r="AP3120" s="92" t="b">
        <f t="shared" si="629"/>
        <v>0</v>
      </c>
      <c r="AQ3120" s="92" t="str">
        <f t="shared" si="630"/>
        <v xml:space="preserve"> </v>
      </c>
      <c r="AR3120" s="92" t="str">
        <f>IF(LEN(AQ3120)=1,"",COUNTIF($AQ$19:AQ3120,AQ3120)=1)</f>
        <v/>
      </c>
      <c r="AS3120" s="73"/>
      <c r="AT3120" s="73"/>
      <c r="AU3120" s="73"/>
      <c r="AV3120" s="235" t="str">
        <f>IF($P3120=Lists!$A$13,Lists!$A$29,IF($P3120=Lists!$A$14,Lists!$A$30,$P3120))</f>
        <v/>
      </c>
      <c r="AW3120" s="73"/>
      <c r="AX3120" s="73"/>
    </row>
    <row r="3121" spans="2:50" x14ac:dyDescent="0.3">
      <c r="B3121" s="137">
        <f t="shared" si="636"/>
        <v>3103</v>
      </c>
      <c r="C3121" s="24"/>
      <c r="D3121" s="24"/>
      <c r="E3121" s="24"/>
      <c r="F3121" s="25"/>
      <c r="G3121" s="24"/>
      <c r="H3121" s="30"/>
      <c r="I3121" s="24"/>
      <c r="J3121" s="50" t="str">
        <f t="shared" si="627"/>
        <v/>
      </c>
      <c r="K3121" s="30"/>
      <c r="L3121" s="236"/>
      <c r="M3121" s="30"/>
      <c r="N3121" s="30"/>
      <c r="O3121" s="46" t="str">
        <f t="shared" si="628"/>
        <v/>
      </c>
      <c r="P3121" s="239" t="str">
        <f t="shared" si="631"/>
        <v/>
      </c>
      <c r="Q3121" s="52" t="str">
        <f t="shared" si="632"/>
        <v/>
      </c>
      <c r="R3121" s="127"/>
      <c r="S3121" s="86"/>
      <c r="T3121" s="127"/>
      <c r="U3121" s="86"/>
      <c r="V3121" s="87">
        <f t="shared" si="637"/>
        <v>0</v>
      </c>
      <c r="W3121" s="130"/>
      <c r="X3121" s="86"/>
      <c r="Y3121" s="86"/>
      <c r="Z3121" s="131"/>
      <c r="AA3121" s="87">
        <f t="shared" si="633"/>
        <v>0</v>
      </c>
      <c r="AB3121" s="127"/>
      <c r="AC3121" s="86"/>
      <c r="AD3121" s="87">
        <f t="shared" si="638"/>
        <v>0</v>
      </c>
      <c r="AE3121" s="127"/>
      <c r="AF3121" s="86"/>
      <c r="AG3121" s="86"/>
      <c r="AH3121" s="131"/>
      <c r="AI3121" s="88">
        <f t="shared" si="639"/>
        <v>0</v>
      </c>
      <c r="AJ3121" s="89" t="str">
        <f>IFERROR(IF(ISNA(MATCH($AV3121,Other_Category_Abbr,0)),INDEX(FGHG_List_Long_GWP,MATCH($AV3121,FGHG_List_Long,0)),INDEX(GWP_Other_Abbr,MATCH($AV3121,Other_Category_Abbr,0)))*SUM(V3121,AA3121,AD3121,AI3121),"")</f>
        <v/>
      </c>
      <c r="AK3121" s="89" t="str">
        <f>IFERROR(IF(ISNA(MATCH($AV3121,Other_Category_Abbr,0)),INDEX(FGHG_List_Long_GWP,MATCH($AV3121,FGHG_List_Long,0)),INDEX(GWP_Other_Abbr,MATCH($AV3121,Other_Category_Abbr,0)))*(T3121*(S3121+U3121)+W3121*(Y3121+X3121)+AD3121+AE3121*(AF3121+AG3121)),"")</f>
        <v/>
      </c>
      <c r="AL3121" s="90" t="str">
        <f t="shared" si="634"/>
        <v/>
      </c>
      <c r="AM3121" s="91" t="str">
        <f t="shared" si="635"/>
        <v/>
      </c>
      <c r="AP3121" s="92" t="b">
        <f t="shared" si="629"/>
        <v>0</v>
      </c>
      <c r="AQ3121" s="92" t="str">
        <f t="shared" si="630"/>
        <v xml:space="preserve"> </v>
      </c>
      <c r="AR3121" s="92" t="str">
        <f>IF(LEN(AQ3121)=1,"",COUNTIF($AQ$19:AQ3121,AQ3121)=1)</f>
        <v/>
      </c>
      <c r="AS3121" s="73"/>
      <c r="AT3121" s="73"/>
      <c r="AU3121" s="73"/>
      <c r="AV3121" s="235" t="str">
        <f>IF($P3121=Lists!$A$13,Lists!$A$29,IF($P3121=Lists!$A$14,Lists!$A$30,$P3121))</f>
        <v/>
      </c>
      <c r="AW3121" s="73"/>
      <c r="AX3121" s="73"/>
    </row>
    <row r="3122" spans="2:50" x14ac:dyDescent="0.3">
      <c r="B3122" s="137">
        <f t="shared" si="636"/>
        <v>3104</v>
      </c>
      <c r="C3122" s="24"/>
      <c r="D3122" s="24"/>
      <c r="E3122" s="24"/>
      <c r="F3122" s="25"/>
      <c r="G3122" s="24"/>
      <c r="H3122" s="30"/>
      <c r="I3122" s="24"/>
      <c r="J3122" s="50" t="str">
        <f t="shared" si="627"/>
        <v/>
      </c>
      <c r="K3122" s="30"/>
      <c r="L3122" s="236"/>
      <c r="M3122" s="30"/>
      <c r="N3122" s="30"/>
      <c r="O3122" s="46" t="str">
        <f t="shared" si="628"/>
        <v/>
      </c>
      <c r="P3122" s="239" t="str">
        <f t="shared" si="631"/>
        <v/>
      </c>
      <c r="Q3122" s="52" t="str">
        <f t="shared" si="632"/>
        <v/>
      </c>
      <c r="R3122" s="127"/>
      <c r="S3122" s="86"/>
      <c r="T3122" s="127"/>
      <c r="U3122" s="86"/>
      <c r="V3122" s="87">
        <f t="shared" si="637"/>
        <v>0</v>
      </c>
      <c r="W3122" s="130"/>
      <c r="X3122" s="86"/>
      <c r="Y3122" s="86"/>
      <c r="Z3122" s="131"/>
      <c r="AA3122" s="87">
        <f t="shared" si="633"/>
        <v>0</v>
      </c>
      <c r="AB3122" s="127"/>
      <c r="AC3122" s="86"/>
      <c r="AD3122" s="87">
        <f t="shared" si="638"/>
        <v>0</v>
      </c>
      <c r="AE3122" s="127"/>
      <c r="AF3122" s="86"/>
      <c r="AG3122" s="86"/>
      <c r="AH3122" s="131"/>
      <c r="AI3122" s="88">
        <f t="shared" si="639"/>
        <v>0</v>
      </c>
      <c r="AJ3122" s="89" t="str">
        <f>IFERROR(IF(ISNA(MATCH($AV3122,Other_Category_Abbr,0)),INDEX(FGHG_List_Long_GWP,MATCH($AV3122,FGHG_List_Long,0)),INDEX(GWP_Other_Abbr,MATCH($AV3122,Other_Category_Abbr,0)))*SUM(V3122,AA3122,AD3122,AI3122),"")</f>
        <v/>
      </c>
      <c r="AK3122" s="89" t="str">
        <f>IFERROR(IF(ISNA(MATCH($AV3122,Other_Category_Abbr,0)),INDEX(FGHG_List_Long_GWP,MATCH($AV3122,FGHG_List_Long,0)),INDEX(GWP_Other_Abbr,MATCH($AV3122,Other_Category_Abbr,0)))*(T3122*(S3122+U3122)+W3122*(Y3122+X3122)+AD3122+AE3122*(AF3122+AG3122)),"")</f>
        <v/>
      </c>
      <c r="AL3122" s="90" t="str">
        <f t="shared" si="634"/>
        <v/>
      </c>
      <c r="AM3122" s="91" t="str">
        <f t="shared" si="635"/>
        <v/>
      </c>
      <c r="AP3122" s="92" t="b">
        <f t="shared" si="629"/>
        <v>0</v>
      </c>
      <c r="AQ3122" s="92" t="str">
        <f t="shared" si="630"/>
        <v xml:space="preserve"> </v>
      </c>
      <c r="AR3122" s="92" t="str">
        <f>IF(LEN(AQ3122)=1,"",COUNTIF($AQ$19:AQ3122,AQ3122)=1)</f>
        <v/>
      </c>
      <c r="AS3122" s="73"/>
      <c r="AT3122" s="73"/>
      <c r="AU3122" s="73"/>
      <c r="AV3122" s="235" t="str">
        <f>IF($P3122=Lists!$A$13,Lists!$A$29,IF($P3122=Lists!$A$14,Lists!$A$30,$P3122))</f>
        <v/>
      </c>
      <c r="AW3122" s="73"/>
      <c r="AX3122" s="73"/>
    </row>
    <row r="3123" spans="2:50" x14ac:dyDescent="0.3">
      <c r="B3123" s="137">
        <f t="shared" si="636"/>
        <v>3105</v>
      </c>
      <c r="C3123" s="24"/>
      <c r="D3123" s="24"/>
      <c r="E3123" s="24"/>
      <c r="F3123" s="25"/>
      <c r="G3123" s="24"/>
      <c r="H3123" s="30"/>
      <c r="I3123" s="24"/>
      <c r="J3123" s="50" t="str">
        <f t="shared" si="627"/>
        <v/>
      </c>
      <c r="K3123" s="30"/>
      <c r="L3123" s="236"/>
      <c r="M3123" s="30"/>
      <c r="N3123" s="30"/>
      <c r="O3123" s="46" t="str">
        <f t="shared" si="628"/>
        <v/>
      </c>
      <c r="P3123" s="239" t="str">
        <f t="shared" si="631"/>
        <v/>
      </c>
      <c r="Q3123" s="52" t="str">
        <f t="shared" si="632"/>
        <v/>
      </c>
      <c r="R3123" s="127"/>
      <c r="S3123" s="86"/>
      <c r="T3123" s="127"/>
      <c r="U3123" s="86"/>
      <c r="V3123" s="87">
        <f t="shared" si="637"/>
        <v>0</v>
      </c>
      <c r="W3123" s="130"/>
      <c r="X3123" s="86"/>
      <c r="Y3123" s="86"/>
      <c r="Z3123" s="131"/>
      <c r="AA3123" s="87">
        <f t="shared" si="633"/>
        <v>0</v>
      </c>
      <c r="AB3123" s="127"/>
      <c r="AC3123" s="86"/>
      <c r="AD3123" s="87">
        <f t="shared" si="638"/>
        <v>0</v>
      </c>
      <c r="AE3123" s="127"/>
      <c r="AF3123" s="86"/>
      <c r="AG3123" s="86"/>
      <c r="AH3123" s="131"/>
      <c r="AI3123" s="88">
        <f t="shared" si="639"/>
        <v>0</v>
      </c>
      <c r="AJ3123" s="89" t="str">
        <f>IFERROR(IF(ISNA(MATCH($AV3123,Other_Category_Abbr,0)),INDEX(FGHG_List_Long_GWP,MATCH($AV3123,FGHG_List_Long,0)),INDEX(GWP_Other_Abbr,MATCH($AV3123,Other_Category_Abbr,0)))*SUM(V3123,AA3123,AD3123,AI3123),"")</f>
        <v/>
      </c>
      <c r="AK3123" s="89" t="str">
        <f>IFERROR(IF(ISNA(MATCH($AV3123,Other_Category_Abbr,0)),INDEX(FGHG_List_Long_GWP,MATCH($AV3123,FGHG_List_Long,0)),INDEX(GWP_Other_Abbr,MATCH($AV3123,Other_Category_Abbr,0)))*(T3123*(S3123+U3123)+W3123*(Y3123+X3123)+AD3123+AE3123*(AF3123+AG3123)),"")</f>
        <v/>
      </c>
      <c r="AL3123" s="90" t="str">
        <f t="shared" si="634"/>
        <v/>
      </c>
      <c r="AM3123" s="91" t="str">
        <f t="shared" si="635"/>
        <v/>
      </c>
      <c r="AP3123" s="92" t="b">
        <f t="shared" si="629"/>
        <v>0</v>
      </c>
      <c r="AQ3123" s="92" t="str">
        <f t="shared" si="630"/>
        <v xml:space="preserve"> </v>
      </c>
      <c r="AR3123" s="92" t="str">
        <f>IF(LEN(AQ3123)=1,"",COUNTIF($AQ$19:AQ3123,AQ3123)=1)</f>
        <v/>
      </c>
      <c r="AS3123" s="73"/>
      <c r="AT3123" s="73"/>
      <c r="AU3123" s="73"/>
      <c r="AV3123" s="235" t="str">
        <f>IF($P3123=Lists!$A$13,Lists!$A$29,IF($P3123=Lists!$A$14,Lists!$A$30,$P3123))</f>
        <v/>
      </c>
      <c r="AW3123" s="73"/>
      <c r="AX3123" s="73"/>
    </row>
    <row r="3124" spans="2:50" x14ac:dyDescent="0.3">
      <c r="B3124" s="137">
        <f t="shared" si="636"/>
        <v>3106</v>
      </c>
      <c r="C3124" s="24"/>
      <c r="D3124" s="24"/>
      <c r="E3124" s="24"/>
      <c r="F3124" s="25"/>
      <c r="G3124" s="24"/>
      <c r="H3124" s="30"/>
      <c r="I3124" s="24"/>
      <c r="J3124" s="50" t="str">
        <f t="shared" si="627"/>
        <v/>
      </c>
      <c r="K3124" s="30"/>
      <c r="L3124" s="236"/>
      <c r="M3124" s="30"/>
      <c r="N3124" s="30"/>
      <c r="O3124" s="46" t="str">
        <f t="shared" si="628"/>
        <v/>
      </c>
      <c r="P3124" s="239" t="str">
        <f t="shared" si="631"/>
        <v/>
      </c>
      <c r="Q3124" s="52" t="str">
        <f t="shared" si="632"/>
        <v/>
      </c>
      <c r="R3124" s="127"/>
      <c r="S3124" s="86"/>
      <c r="T3124" s="127"/>
      <c r="U3124" s="86"/>
      <c r="V3124" s="87">
        <f t="shared" si="637"/>
        <v>0</v>
      </c>
      <c r="W3124" s="130"/>
      <c r="X3124" s="86"/>
      <c r="Y3124" s="86"/>
      <c r="Z3124" s="131"/>
      <c r="AA3124" s="87">
        <f t="shared" si="633"/>
        <v>0</v>
      </c>
      <c r="AB3124" s="127"/>
      <c r="AC3124" s="86"/>
      <c r="AD3124" s="87">
        <f t="shared" si="638"/>
        <v>0</v>
      </c>
      <c r="AE3124" s="127"/>
      <c r="AF3124" s="86"/>
      <c r="AG3124" s="86"/>
      <c r="AH3124" s="131"/>
      <c r="AI3124" s="88">
        <f t="shared" si="639"/>
        <v>0</v>
      </c>
      <c r="AJ3124" s="89" t="str">
        <f>IFERROR(IF(ISNA(MATCH($AV3124,Other_Category_Abbr,0)),INDEX(FGHG_List_Long_GWP,MATCH($AV3124,FGHG_List_Long,0)),INDEX(GWP_Other_Abbr,MATCH($AV3124,Other_Category_Abbr,0)))*SUM(V3124,AA3124,AD3124,AI3124),"")</f>
        <v/>
      </c>
      <c r="AK3124" s="89" t="str">
        <f>IFERROR(IF(ISNA(MATCH($AV3124,Other_Category_Abbr,0)),INDEX(FGHG_List_Long_GWP,MATCH($AV3124,FGHG_List_Long,0)),INDEX(GWP_Other_Abbr,MATCH($AV3124,Other_Category_Abbr,0)))*(T3124*(S3124+U3124)+W3124*(Y3124+X3124)+AD3124+AE3124*(AF3124+AG3124)),"")</f>
        <v/>
      </c>
      <c r="AL3124" s="90" t="str">
        <f t="shared" si="634"/>
        <v/>
      </c>
      <c r="AM3124" s="91" t="str">
        <f t="shared" si="635"/>
        <v/>
      </c>
      <c r="AP3124" s="92" t="b">
        <f t="shared" si="629"/>
        <v>0</v>
      </c>
      <c r="AQ3124" s="92" t="str">
        <f t="shared" si="630"/>
        <v xml:space="preserve"> </v>
      </c>
      <c r="AR3124" s="92" t="str">
        <f>IF(LEN(AQ3124)=1,"",COUNTIF($AQ$19:AQ3124,AQ3124)=1)</f>
        <v/>
      </c>
      <c r="AS3124" s="73"/>
      <c r="AT3124" s="73"/>
      <c r="AU3124" s="73"/>
      <c r="AV3124" s="235" t="str">
        <f>IF($P3124=Lists!$A$13,Lists!$A$29,IF($P3124=Lists!$A$14,Lists!$A$30,$P3124))</f>
        <v/>
      </c>
      <c r="AW3124" s="73"/>
      <c r="AX3124" s="73"/>
    </row>
    <row r="3125" spans="2:50" x14ac:dyDescent="0.3">
      <c r="B3125" s="137">
        <f t="shared" si="636"/>
        <v>3107</v>
      </c>
      <c r="C3125" s="24"/>
      <c r="D3125" s="24"/>
      <c r="E3125" s="24"/>
      <c r="F3125" s="25"/>
      <c r="G3125" s="24"/>
      <c r="H3125" s="30"/>
      <c r="I3125" s="24"/>
      <c r="J3125" s="50" t="str">
        <f t="shared" si="627"/>
        <v/>
      </c>
      <c r="K3125" s="30"/>
      <c r="L3125" s="236"/>
      <c r="M3125" s="30"/>
      <c r="N3125" s="30"/>
      <c r="O3125" s="46" t="str">
        <f t="shared" si="628"/>
        <v/>
      </c>
      <c r="P3125" s="239" t="str">
        <f t="shared" si="631"/>
        <v/>
      </c>
      <c r="Q3125" s="52" t="str">
        <f t="shared" si="632"/>
        <v/>
      </c>
      <c r="R3125" s="127"/>
      <c r="S3125" s="86"/>
      <c r="T3125" s="127"/>
      <c r="U3125" s="86"/>
      <c r="V3125" s="87">
        <f t="shared" si="637"/>
        <v>0</v>
      </c>
      <c r="W3125" s="130"/>
      <c r="X3125" s="86"/>
      <c r="Y3125" s="86"/>
      <c r="Z3125" s="131"/>
      <c r="AA3125" s="87">
        <f t="shared" si="633"/>
        <v>0</v>
      </c>
      <c r="AB3125" s="127"/>
      <c r="AC3125" s="86"/>
      <c r="AD3125" s="87">
        <f t="shared" si="638"/>
        <v>0</v>
      </c>
      <c r="AE3125" s="127"/>
      <c r="AF3125" s="86"/>
      <c r="AG3125" s="86"/>
      <c r="AH3125" s="131"/>
      <c r="AI3125" s="88">
        <f t="shared" si="639"/>
        <v>0</v>
      </c>
      <c r="AJ3125" s="89" t="str">
        <f>IFERROR(IF(ISNA(MATCH($AV3125,Other_Category_Abbr,0)),INDEX(FGHG_List_Long_GWP,MATCH($AV3125,FGHG_List_Long,0)),INDEX(GWP_Other_Abbr,MATCH($AV3125,Other_Category_Abbr,0)))*SUM(V3125,AA3125,AD3125,AI3125),"")</f>
        <v/>
      </c>
      <c r="AK3125" s="89" t="str">
        <f>IFERROR(IF(ISNA(MATCH($AV3125,Other_Category_Abbr,0)),INDEX(FGHG_List_Long_GWP,MATCH($AV3125,FGHG_List_Long,0)),INDEX(GWP_Other_Abbr,MATCH($AV3125,Other_Category_Abbr,0)))*(T3125*(S3125+U3125)+W3125*(Y3125+X3125)+AD3125+AE3125*(AF3125+AG3125)),"")</f>
        <v/>
      </c>
      <c r="AL3125" s="90" t="str">
        <f t="shared" si="634"/>
        <v/>
      </c>
      <c r="AM3125" s="91" t="str">
        <f t="shared" si="635"/>
        <v/>
      </c>
      <c r="AP3125" s="92" t="b">
        <f t="shared" si="629"/>
        <v>0</v>
      </c>
      <c r="AQ3125" s="92" t="str">
        <f t="shared" si="630"/>
        <v xml:space="preserve"> </v>
      </c>
      <c r="AR3125" s="92" t="str">
        <f>IF(LEN(AQ3125)=1,"",COUNTIF($AQ$19:AQ3125,AQ3125)=1)</f>
        <v/>
      </c>
      <c r="AS3125" s="73"/>
      <c r="AT3125" s="73"/>
      <c r="AU3125" s="73"/>
      <c r="AV3125" s="235" t="str">
        <f>IF($P3125=Lists!$A$13,Lists!$A$29,IF($P3125=Lists!$A$14,Lists!$A$30,$P3125))</f>
        <v/>
      </c>
      <c r="AW3125" s="73"/>
      <c r="AX3125" s="73"/>
    </row>
    <row r="3126" spans="2:50" x14ac:dyDescent="0.3">
      <c r="B3126" s="137">
        <f t="shared" si="636"/>
        <v>3108</v>
      </c>
      <c r="C3126" s="24"/>
      <c r="D3126" s="24"/>
      <c r="E3126" s="24"/>
      <c r="F3126" s="25"/>
      <c r="G3126" s="24"/>
      <c r="H3126" s="30"/>
      <c r="I3126" s="24"/>
      <c r="J3126" s="50" t="str">
        <f t="shared" si="627"/>
        <v/>
      </c>
      <c r="K3126" s="30"/>
      <c r="L3126" s="236"/>
      <c r="M3126" s="30"/>
      <c r="N3126" s="30"/>
      <c r="O3126" s="46" t="str">
        <f t="shared" si="628"/>
        <v/>
      </c>
      <c r="P3126" s="239" t="str">
        <f t="shared" si="631"/>
        <v/>
      </c>
      <c r="Q3126" s="52" t="str">
        <f t="shared" si="632"/>
        <v/>
      </c>
      <c r="R3126" s="127"/>
      <c r="S3126" s="86"/>
      <c r="T3126" s="127"/>
      <c r="U3126" s="86"/>
      <c r="V3126" s="87">
        <f t="shared" si="637"/>
        <v>0</v>
      </c>
      <c r="W3126" s="130"/>
      <c r="X3126" s="86"/>
      <c r="Y3126" s="86"/>
      <c r="Z3126" s="131"/>
      <c r="AA3126" s="87">
        <f t="shared" si="633"/>
        <v>0</v>
      </c>
      <c r="AB3126" s="127"/>
      <c r="AC3126" s="86"/>
      <c r="AD3126" s="87">
        <f t="shared" si="638"/>
        <v>0</v>
      </c>
      <c r="AE3126" s="127"/>
      <c r="AF3126" s="86"/>
      <c r="AG3126" s="86"/>
      <c r="AH3126" s="131"/>
      <c r="AI3126" s="88">
        <f t="shared" si="639"/>
        <v>0</v>
      </c>
      <c r="AJ3126" s="89" t="str">
        <f>IFERROR(IF(ISNA(MATCH($AV3126,Other_Category_Abbr,0)),INDEX(FGHG_List_Long_GWP,MATCH($AV3126,FGHG_List_Long,0)),INDEX(GWP_Other_Abbr,MATCH($AV3126,Other_Category_Abbr,0)))*SUM(V3126,AA3126,AD3126,AI3126),"")</f>
        <v/>
      </c>
      <c r="AK3126" s="89" t="str">
        <f>IFERROR(IF(ISNA(MATCH($AV3126,Other_Category_Abbr,0)),INDEX(FGHG_List_Long_GWP,MATCH($AV3126,FGHG_List_Long,0)),INDEX(GWP_Other_Abbr,MATCH($AV3126,Other_Category_Abbr,0)))*(T3126*(S3126+U3126)+W3126*(Y3126+X3126)+AD3126+AE3126*(AF3126+AG3126)),"")</f>
        <v/>
      </c>
      <c r="AL3126" s="90" t="str">
        <f t="shared" si="634"/>
        <v/>
      </c>
      <c r="AM3126" s="91" t="str">
        <f t="shared" si="635"/>
        <v/>
      </c>
      <c r="AP3126" s="92" t="b">
        <f t="shared" si="629"/>
        <v>0</v>
      </c>
      <c r="AQ3126" s="92" t="str">
        <f t="shared" si="630"/>
        <v xml:space="preserve"> </v>
      </c>
      <c r="AR3126" s="92" t="str">
        <f>IF(LEN(AQ3126)=1,"",COUNTIF($AQ$19:AQ3126,AQ3126)=1)</f>
        <v/>
      </c>
      <c r="AS3126" s="73"/>
      <c r="AT3126" s="73"/>
      <c r="AU3126" s="73"/>
      <c r="AV3126" s="235" t="str">
        <f>IF($P3126=Lists!$A$13,Lists!$A$29,IF($P3126=Lists!$A$14,Lists!$A$30,$P3126))</f>
        <v/>
      </c>
      <c r="AW3126" s="73"/>
      <c r="AX3126" s="73"/>
    </row>
    <row r="3127" spans="2:50" x14ac:dyDescent="0.3">
      <c r="B3127" s="137">
        <f t="shared" si="636"/>
        <v>3109</v>
      </c>
      <c r="C3127" s="24"/>
      <c r="D3127" s="24"/>
      <c r="E3127" s="24"/>
      <c r="F3127" s="25"/>
      <c r="G3127" s="24"/>
      <c r="H3127" s="30"/>
      <c r="I3127" s="24"/>
      <c r="J3127" s="50" t="str">
        <f t="shared" si="627"/>
        <v/>
      </c>
      <c r="K3127" s="30"/>
      <c r="L3127" s="236"/>
      <c r="M3127" s="30"/>
      <c r="N3127" s="30"/>
      <c r="O3127" s="46" t="str">
        <f t="shared" si="628"/>
        <v/>
      </c>
      <c r="P3127" s="239" t="str">
        <f t="shared" si="631"/>
        <v/>
      </c>
      <c r="Q3127" s="52" t="str">
        <f t="shared" si="632"/>
        <v/>
      </c>
      <c r="R3127" s="127"/>
      <c r="S3127" s="86"/>
      <c r="T3127" s="127"/>
      <c r="U3127" s="86"/>
      <c r="V3127" s="87">
        <f t="shared" si="637"/>
        <v>0</v>
      </c>
      <c r="W3127" s="130"/>
      <c r="X3127" s="86"/>
      <c r="Y3127" s="86"/>
      <c r="Z3127" s="131"/>
      <c r="AA3127" s="87">
        <f t="shared" si="633"/>
        <v>0</v>
      </c>
      <c r="AB3127" s="127"/>
      <c r="AC3127" s="86"/>
      <c r="AD3127" s="87">
        <f t="shared" si="638"/>
        <v>0</v>
      </c>
      <c r="AE3127" s="127"/>
      <c r="AF3127" s="86"/>
      <c r="AG3127" s="86"/>
      <c r="AH3127" s="131"/>
      <c r="AI3127" s="88">
        <f t="shared" si="639"/>
        <v>0</v>
      </c>
      <c r="AJ3127" s="89" t="str">
        <f>IFERROR(IF(ISNA(MATCH($AV3127,Other_Category_Abbr,0)),INDEX(FGHG_List_Long_GWP,MATCH($AV3127,FGHG_List_Long,0)),INDEX(GWP_Other_Abbr,MATCH($AV3127,Other_Category_Abbr,0)))*SUM(V3127,AA3127,AD3127,AI3127),"")</f>
        <v/>
      </c>
      <c r="AK3127" s="89" t="str">
        <f>IFERROR(IF(ISNA(MATCH($AV3127,Other_Category_Abbr,0)),INDEX(FGHG_List_Long_GWP,MATCH($AV3127,FGHG_List_Long,0)),INDEX(GWP_Other_Abbr,MATCH($AV3127,Other_Category_Abbr,0)))*(T3127*(S3127+U3127)+W3127*(Y3127+X3127)+AD3127+AE3127*(AF3127+AG3127)),"")</f>
        <v/>
      </c>
      <c r="AL3127" s="90" t="str">
        <f t="shared" si="634"/>
        <v/>
      </c>
      <c r="AM3127" s="91" t="str">
        <f t="shared" si="635"/>
        <v/>
      </c>
      <c r="AP3127" s="92" t="b">
        <f t="shared" si="629"/>
        <v>0</v>
      </c>
      <c r="AQ3127" s="92" t="str">
        <f t="shared" si="630"/>
        <v xml:space="preserve"> </v>
      </c>
      <c r="AR3127" s="92" t="str">
        <f>IF(LEN(AQ3127)=1,"",COUNTIF($AQ$19:AQ3127,AQ3127)=1)</f>
        <v/>
      </c>
      <c r="AS3127" s="73"/>
      <c r="AT3127" s="73"/>
      <c r="AU3127" s="73"/>
      <c r="AV3127" s="235" t="str">
        <f>IF($P3127=Lists!$A$13,Lists!$A$29,IF($P3127=Lists!$A$14,Lists!$A$30,$P3127))</f>
        <v/>
      </c>
      <c r="AW3127" s="73"/>
      <c r="AX3127" s="73"/>
    </row>
    <row r="3128" spans="2:50" x14ac:dyDescent="0.3">
      <c r="B3128" s="137">
        <f t="shared" si="636"/>
        <v>3110</v>
      </c>
      <c r="C3128" s="24"/>
      <c r="D3128" s="24"/>
      <c r="E3128" s="24"/>
      <c r="F3128" s="25"/>
      <c r="G3128" s="24"/>
      <c r="H3128" s="30"/>
      <c r="I3128" s="24"/>
      <c r="J3128" s="50" t="str">
        <f t="shared" si="627"/>
        <v/>
      </c>
      <c r="K3128" s="30"/>
      <c r="L3128" s="236"/>
      <c r="M3128" s="30"/>
      <c r="N3128" s="30"/>
      <c r="O3128" s="46" t="str">
        <f t="shared" si="628"/>
        <v/>
      </c>
      <c r="P3128" s="239" t="str">
        <f t="shared" si="631"/>
        <v/>
      </c>
      <c r="Q3128" s="52" t="str">
        <f t="shared" si="632"/>
        <v/>
      </c>
      <c r="R3128" s="127"/>
      <c r="S3128" s="86"/>
      <c r="T3128" s="127"/>
      <c r="U3128" s="86"/>
      <c r="V3128" s="87">
        <f t="shared" si="637"/>
        <v>0</v>
      </c>
      <c r="W3128" s="130"/>
      <c r="X3128" s="86"/>
      <c r="Y3128" s="86"/>
      <c r="Z3128" s="131"/>
      <c r="AA3128" s="87">
        <f t="shared" si="633"/>
        <v>0</v>
      </c>
      <c r="AB3128" s="127"/>
      <c r="AC3128" s="86"/>
      <c r="AD3128" s="87">
        <f t="shared" si="638"/>
        <v>0</v>
      </c>
      <c r="AE3128" s="127"/>
      <c r="AF3128" s="86"/>
      <c r="AG3128" s="86"/>
      <c r="AH3128" s="131"/>
      <c r="AI3128" s="88">
        <f t="shared" si="639"/>
        <v>0</v>
      </c>
      <c r="AJ3128" s="89" t="str">
        <f>IFERROR(IF(ISNA(MATCH($AV3128,Other_Category_Abbr,0)),INDEX(FGHG_List_Long_GWP,MATCH($AV3128,FGHG_List_Long,0)),INDEX(GWP_Other_Abbr,MATCH($AV3128,Other_Category_Abbr,0)))*SUM(V3128,AA3128,AD3128,AI3128),"")</f>
        <v/>
      </c>
      <c r="AK3128" s="89" t="str">
        <f>IFERROR(IF(ISNA(MATCH($AV3128,Other_Category_Abbr,0)),INDEX(FGHG_List_Long_GWP,MATCH($AV3128,FGHG_List_Long,0)),INDEX(GWP_Other_Abbr,MATCH($AV3128,Other_Category_Abbr,0)))*(T3128*(S3128+U3128)+W3128*(Y3128+X3128)+AD3128+AE3128*(AF3128+AG3128)),"")</f>
        <v/>
      </c>
      <c r="AL3128" s="90" t="str">
        <f t="shared" si="634"/>
        <v/>
      </c>
      <c r="AM3128" s="91" t="str">
        <f t="shared" si="635"/>
        <v/>
      </c>
      <c r="AP3128" s="92" t="b">
        <f t="shared" si="629"/>
        <v>0</v>
      </c>
      <c r="AQ3128" s="92" t="str">
        <f t="shared" si="630"/>
        <v xml:space="preserve"> </v>
      </c>
      <c r="AR3128" s="92" t="str">
        <f>IF(LEN(AQ3128)=1,"",COUNTIF($AQ$19:AQ3128,AQ3128)=1)</f>
        <v/>
      </c>
      <c r="AS3128" s="73"/>
      <c r="AT3128" s="73"/>
      <c r="AU3128" s="73"/>
      <c r="AV3128" s="235" t="str">
        <f>IF($P3128=Lists!$A$13,Lists!$A$29,IF($P3128=Lists!$A$14,Lists!$A$30,$P3128))</f>
        <v/>
      </c>
      <c r="AW3128" s="73"/>
      <c r="AX3128" s="73"/>
    </row>
    <row r="3129" spans="2:50" x14ac:dyDescent="0.3">
      <c r="B3129" s="137">
        <f t="shared" si="636"/>
        <v>3111</v>
      </c>
      <c r="C3129" s="24"/>
      <c r="D3129" s="24"/>
      <c r="E3129" s="24"/>
      <c r="F3129" s="25"/>
      <c r="G3129" s="24"/>
      <c r="H3129" s="30"/>
      <c r="I3129" s="24"/>
      <c r="J3129" s="50" t="str">
        <f t="shared" si="627"/>
        <v/>
      </c>
      <c r="K3129" s="30"/>
      <c r="L3129" s="236"/>
      <c r="M3129" s="30"/>
      <c r="N3129" s="30"/>
      <c r="O3129" s="46" t="str">
        <f t="shared" si="628"/>
        <v/>
      </c>
      <c r="P3129" s="239" t="str">
        <f t="shared" si="631"/>
        <v/>
      </c>
      <c r="Q3129" s="52" t="str">
        <f t="shared" si="632"/>
        <v/>
      </c>
      <c r="R3129" s="127"/>
      <c r="S3129" s="86"/>
      <c r="T3129" s="127"/>
      <c r="U3129" s="86"/>
      <c r="V3129" s="87">
        <f t="shared" si="637"/>
        <v>0</v>
      </c>
      <c r="W3129" s="130"/>
      <c r="X3129" s="86"/>
      <c r="Y3129" s="86"/>
      <c r="Z3129" s="131"/>
      <c r="AA3129" s="87">
        <f t="shared" si="633"/>
        <v>0</v>
      </c>
      <c r="AB3129" s="127"/>
      <c r="AC3129" s="86"/>
      <c r="AD3129" s="87">
        <f t="shared" si="638"/>
        <v>0</v>
      </c>
      <c r="AE3129" s="127"/>
      <c r="AF3129" s="86"/>
      <c r="AG3129" s="86"/>
      <c r="AH3129" s="131"/>
      <c r="AI3129" s="88">
        <f t="shared" si="639"/>
        <v>0</v>
      </c>
      <c r="AJ3129" s="89" t="str">
        <f>IFERROR(IF(ISNA(MATCH($AV3129,Other_Category_Abbr,0)),INDEX(FGHG_List_Long_GWP,MATCH($AV3129,FGHG_List_Long,0)),INDEX(GWP_Other_Abbr,MATCH($AV3129,Other_Category_Abbr,0)))*SUM(V3129,AA3129,AD3129,AI3129),"")</f>
        <v/>
      </c>
      <c r="AK3129" s="89" t="str">
        <f>IFERROR(IF(ISNA(MATCH($AV3129,Other_Category_Abbr,0)),INDEX(FGHG_List_Long_GWP,MATCH($AV3129,FGHG_List_Long,0)),INDEX(GWP_Other_Abbr,MATCH($AV3129,Other_Category_Abbr,0)))*(T3129*(S3129+U3129)+W3129*(Y3129+X3129)+AD3129+AE3129*(AF3129+AG3129)),"")</f>
        <v/>
      </c>
      <c r="AL3129" s="90" t="str">
        <f t="shared" si="634"/>
        <v/>
      </c>
      <c r="AM3129" s="91" t="str">
        <f t="shared" si="635"/>
        <v/>
      </c>
      <c r="AP3129" s="92" t="b">
        <f t="shared" si="629"/>
        <v>0</v>
      </c>
      <c r="AQ3129" s="92" t="str">
        <f t="shared" si="630"/>
        <v xml:space="preserve"> </v>
      </c>
      <c r="AR3129" s="92" t="str">
        <f>IF(LEN(AQ3129)=1,"",COUNTIF($AQ$19:AQ3129,AQ3129)=1)</f>
        <v/>
      </c>
      <c r="AS3129" s="73"/>
      <c r="AT3129" s="73"/>
      <c r="AU3129" s="73"/>
      <c r="AV3129" s="235" t="str">
        <f>IF($P3129=Lists!$A$13,Lists!$A$29,IF($P3129=Lists!$A$14,Lists!$A$30,$P3129))</f>
        <v/>
      </c>
      <c r="AW3129" s="73"/>
      <c r="AX3129" s="73"/>
    </row>
    <row r="3130" spans="2:50" x14ac:dyDescent="0.3">
      <c r="B3130" s="137">
        <f t="shared" si="636"/>
        <v>3112</v>
      </c>
      <c r="C3130" s="24"/>
      <c r="D3130" s="24"/>
      <c r="E3130" s="24"/>
      <c r="F3130" s="25"/>
      <c r="G3130" s="24"/>
      <c r="H3130" s="30"/>
      <c r="I3130" s="24"/>
      <c r="J3130" s="50" t="str">
        <f t="shared" si="627"/>
        <v/>
      </c>
      <c r="K3130" s="30"/>
      <c r="L3130" s="236"/>
      <c r="M3130" s="30"/>
      <c r="N3130" s="30"/>
      <c r="O3130" s="46" t="str">
        <f t="shared" si="628"/>
        <v/>
      </c>
      <c r="P3130" s="239" t="str">
        <f t="shared" si="631"/>
        <v/>
      </c>
      <c r="Q3130" s="52" t="str">
        <f t="shared" si="632"/>
        <v/>
      </c>
      <c r="R3130" s="127"/>
      <c r="S3130" s="86"/>
      <c r="T3130" s="127"/>
      <c r="U3130" s="86"/>
      <c r="V3130" s="87">
        <f t="shared" si="637"/>
        <v>0</v>
      </c>
      <c r="W3130" s="130"/>
      <c r="X3130" s="86"/>
      <c r="Y3130" s="86"/>
      <c r="Z3130" s="131"/>
      <c r="AA3130" s="87">
        <f t="shared" si="633"/>
        <v>0</v>
      </c>
      <c r="AB3130" s="127"/>
      <c r="AC3130" s="86"/>
      <c r="AD3130" s="87">
        <f t="shared" si="638"/>
        <v>0</v>
      </c>
      <c r="AE3130" s="127"/>
      <c r="AF3130" s="86"/>
      <c r="AG3130" s="86"/>
      <c r="AH3130" s="131"/>
      <c r="AI3130" s="88">
        <f t="shared" si="639"/>
        <v>0</v>
      </c>
      <c r="AJ3130" s="89" t="str">
        <f>IFERROR(IF(ISNA(MATCH($AV3130,Other_Category_Abbr,0)),INDEX(FGHG_List_Long_GWP,MATCH($AV3130,FGHG_List_Long,0)),INDEX(GWP_Other_Abbr,MATCH($AV3130,Other_Category_Abbr,0)))*SUM(V3130,AA3130,AD3130,AI3130),"")</f>
        <v/>
      </c>
      <c r="AK3130" s="89" t="str">
        <f>IFERROR(IF(ISNA(MATCH($AV3130,Other_Category_Abbr,0)),INDEX(FGHG_List_Long_GWP,MATCH($AV3130,FGHG_List_Long,0)),INDEX(GWP_Other_Abbr,MATCH($AV3130,Other_Category_Abbr,0)))*(T3130*(S3130+U3130)+W3130*(Y3130+X3130)+AD3130+AE3130*(AF3130+AG3130)),"")</f>
        <v/>
      </c>
      <c r="AL3130" s="90" t="str">
        <f t="shared" si="634"/>
        <v/>
      </c>
      <c r="AM3130" s="91" t="str">
        <f t="shared" si="635"/>
        <v/>
      </c>
      <c r="AP3130" s="92" t="b">
        <f t="shared" si="629"/>
        <v>0</v>
      </c>
      <c r="AQ3130" s="92" t="str">
        <f t="shared" si="630"/>
        <v xml:space="preserve"> </v>
      </c>
      <c r="AR3130" s="92" t="str">
        <f>IF(LEN(AQ3130)=1,"",COUNTIF($AQ$19:AQ3130,AQ3130)=1)</f>
        <v/>
      </c>
      <c r="AS3130" s="73"/>
      <c r="AT3130" s="73"/>
      <c r="AU3130" s="73"/>
      <c r="AV3130" s="235" t="str">
        <f>IF($P3130=Lists!$A$13,Lists!$A$29,IF($P3130=Lists!$A$14,Lists!$A$30,$P3130))</f>
        <v/>
      </c>
      <c r="AW3130" s="73"/>
      <c r="AX3130" s="73"/>
    </row>
    <row r="3131" spans="2:50" x14ac:dyDescent="0.3">
      <c r="B3131" s="137">
        <f t="shared" si="636"/>
        <v>3113</v>
      </c>
      <c r="C3131" s="24"/>
      <c r="D3131" s="24"/>
      <c r="E3131" s="24"/>
      <c r="F3131" s="25"/>
      <c r="G3131" s="24"/>
      <c r="H3131" s="30"/>
      <c r="I3131" s="24"/>
      <c r="J3131" s="50" t="str">
        <f t="shared" si="627"/>
        <v/>
      </c>
      <c r="K3131" s="30"/>
      <c r="L3131" s="236"/>
      <c r="M3131" s="30"/>
      <c r="N3131" s="30"/>
      <c r="O3131" s="46" t="str">
        <f t="shared" si="628"/>
        <v/>
      </c>
      <c r="P3131" s="239" t="str">
        <f t="shared" si="631"/>
        <v/>
      </c>
      <c r="Q3131" s="52" t="str">
        <f t="shared" si="632"/>
        <v/>
      </c>
      <c r="R3131" s="127"/>
      <c r="S3131" s="86"/>
      <c r="T3131" s="127"/>
      <c r="U3131" s="86"/>
      <c r="V3131" s="87">
        <f t="shared" si="637"/>
        <v>0</v>
      </c>
      <c r="W3131" s="130"/>
      <c r="X3131" s="86"/>
      <c r="Y3131" s="86"/>
      <c r="Z3131" s="131"/>
      <c r="AA3131" s="87">
        <f t="shared" si="633"/>
        <v>0</v>
      </c>
      <c r="AB3131" s="127"/>
      <c r="AC3131" s="86"/>
      <c r="AD3131" s="87">
        <f t="shared" si="638"/>
        <v>0</v>
      </c>
      <c r="AE3131" s="127"/>
      <c r="AF3131" s="86"/>
      <c r="AG3131" s="86"/>
      <c r="AH3131" s="131"/>
      <c r="AI3131" s="88">
        <f t="shared" si="639"/>
        <v>0</v>
      </c>
      <c r="AJ3131" s="89" t="str">
        <f>IFERROR(IF(ISNA(MATCH($AV3131,Other_Category_Abbr,0)),INDEX(FGHG_List_Long_GWP,MATCH($AV3131,FGHG_List_Long,0)),INDEX(GWP_Other_Abbr,MATCH($AV3131,Other_Category_Abbr,0)))*SUM(V3131,AA3131,AD3131,AI3131),"")</f>
        <v/>
      </c>
      <c r="AK3131" s="89" t="str">
        <f>IFERROR(IF(ISNA(MATCH($AV3131,Other_Category_Abbr,0)),INDEX(FGHG_List_Long_GWP,MATCH($AV3131,FGHG_List_Long,0)),INDEX(GWP_Other_Abbr,MATCH($AV3131,Other_Category_Abbr,0)))*(T3131*(S3131+U3131)+W3131*(Y3131+X3131)+AD3131+AE3131*(AF3131+AG3131)),"")</f>
        <v/>
      </c>
      <c r="AL3131" s="90" t="str">
        <f t="shared" si="634"/>
        <v/>
      </c>
      <c r="AM3131" s="91" t="str">
        <f t="shared" si="635"/>
        <v/>
      </c>
      <c r="AP3131" s="92" t="b">
        <f t="shared" si="629"/>
        <v>0</v>
      </c>
      <c r="AQ3131" s="92" t="str">
        <f t="shared" si="630"/>
        <v xml:space="preserve"> </v>
      </c>
      <c r="AR3131" s="92" t="str">
        <f>IF(LEN(AQ3131)=1,"",COUNTIF($AQ$19:AQ3131,AQ3131)=1)</f>
        <v/>
      </c>
      <c r="AS3131" s="73"/>
      <c r="AT3131" s="73"/>
      <c r="AU3131" s="73"/>
      <c r="AV3131" s="235" t="str">
        <f>IF($P3131=Lists!$A$13,Lists!$A$29,IF($P3131=Lists!$A$14,Lists!$A$30,$P3131))</f>
        <v/>
      </c>
      <c r="AW3131" s="73"/>
      <c r="AX3131" s="73"/>
    </row>
    <row r="3132" spans="2:50" x14ac:dyDescent="0.3">
      <c r="B3132" s="137">
        <f t="shared" si="636"/>
        <v>3114</v>
      </c>
      <c r="C3132" s="24"/>
      <c r="D3132" s="24"/>
      <c r="E3132" s="24"/>
      <c r="F3132" s="25"/>
      <c r="G3132" s="24"/>
      <c r="H3132" s="30"/>
      <c r="I3132" s="24"/>
      <c r="J3132" s="50" t="str">
        <f t="shared" si="627"/>
        <v/>
      </c>
      <c r="K3132" s="30"/>
      <c r="L3132" s="236"/>
      <c r="M3132" s="30"/>
      <c r="N3132" s="30"/>
      <c r="O3132" s="46" t="str">
        <f t="shared" si="628"/>
        <v/>
      </c>
      <c r="P3132" s="239" t="str">
        <f t="shared" si="631"/>
        <v/>
      </c>
      <c r="Q3132" s="52" t="str">
        <f t="shared" si="632"/>
        <v/>
      </c>
      <c r="R3132" s="127"/>
      <c r="S3132" s="86"/>
      <c r="T3132" s="127"/>
      <c r="U3132" s="86"/>
      <c r="V3132" s="87">
        <f t="shared" si="637"/>
        <v>0</v>
      </c>
      <c r="W3132" s="130"/>
      <c r="X3132" s="86"/>
      <c r="Y3132" s="86"/>
      <c r="Z3132" s="131"/>
      <c r="AA3132" s="87">
        <f t="shared" si="633"/>
        <v>0</v>
      </c>
      <c r="AB3132" s="127"/>
      <c r="AC3132" s="86"/>
      <c r="AD3132" s="87">
        <f t="shared" si="638"/>
        <v>0</v>
      </c>
      <c r="AE3132" s="127"/>
      <c r="AF3132" s="86"/>
      <c r="AG3132" s="86"/>
      <c r="AH3132" s="131"/>
      <c r="AI3132" s="88">
        <f t="shared" si="639"/>
        <v>0</v>
      </c>
      <c r="AJ3132" s="89" t="str">
        <f>IFERROR(IF(ISNA(MATCH($AV3132,Other_Category_Abbr,0)),INDEX(FGHG_List_Long_GWP,MATCH($AV3132,FGHG_List_Long,0)),INDEX(GWP_Other_Abbr,MATCH($AV3132,Other_Category_Abbr,0)))*SUM(V3132,AA3132,AD3132,AI3132),"")</f>
        <v/>
      </c>
      <c r="AK3132" s="89" t="str">
        <f>IFERROR(IF(ISNA(MATCH($AV3132,Other_Category_Abbr,0)),INDEX(FGHG_List_Long_GWP,MATCH($AV3132,FGHG_List_Long,0)),INDEX(GWP_Other_Abbr,MATCH($AV3132,Other_Category_Abbr,0)))*(T3132*(S3132+U3132)+W3132*(Y3132+X3132)+AD3132+AE3132*(AF3132+AG3132)),"")</f>
        <v/>
      </c>
      <c r="AL3132" s="90" t="str">
        <f t="shared" si="634"/>
        <v/>
      </c>
      <c r="AM3132" s="91" t="str">
        <f t="shared" si="635"/>
        <v/>
      </c>
      <c r="AP3132" s="92" t="b">
        <f t="shared" si="629"/>
        <v>0</v>
      </c>
      <c r="AQ3132" s="92" t="str">
        <f t="shared" si="630"/>
        <v xml:space="preserve"> </v>
      </c>
      <c r="AR3132" s="92" t="str">
        <f>IF(LEN(AQ3132)=1,"",COUNTIF($AQ$19:AQ3132,AQ3132)=1)</f>
        <v/>
      </c>
      <c r="AS3132" s="73"/>
      <c r="AT3132" s="73"/>
      <c r="AU3132" s="73"/>
      <c r="AV3132" s="235" t="str">
        <f>IF($P3132=Lists!$A$13,Lists!$A$29,IF($P3132=Lists!$A$14,Lists!$A$30,$P3132))</f>
        <v/>
      </c>
      <c r="AW3132" s="73"/>
      <c r="AX3132" s="73"/>
    </row>
    <row r="3133" spans="2:50" x14ac:dyDescent="0.3">
      <c r="B3133" s="137">
        <f t="shared" si="636"/>
        <v>3115</v>
      </c>
      <c r="C3133" s="24"/>
      <c r="D3133" s="24"/>
      <c r="E3133" s="24"/>
      <c r="F3133" s="25"/>
      <c r="G3133" s="24"/>
      <c r="H3133" s="30"/>
      <c r="I3133" s="24"/>
      <c r="J3133" s="50" t="str">
        <f t="shared" si="627"/>
        <v/>
      </c>
      <c r="K3133" s="30"/>
      <c r="L3133" s="236"/>
      <c r="M3133" s="30"/>
      <c r="N3133" s="30"/>
      <c r="O3133" s="46" t="str">
        <f t="shared" si="628"/>
        <v/>
      </c>
      <c r="P3133" s="239" t="str">
        <f t="shared" si="631"/>
        <v/>
      </c>
      <c r="Q3133" s="52" t="str">
        <f t="shared" si="632"/>
        <v/>
      </c>
      <c r="R3133" s="127"/>
      <c r="S3133" s="86"/>
      <c r="T3133" s="127"/>
      <c r="U3133" s="86"/>
      <c r="V3133" s="87">
        <f t="shared" si="637"/>
        <v>0</v>
      </c>
      <c r="W3133" s="130"/>
      <c r="X3133" s="86"/>
      <c r="Y3133" s="86"/>
      <c r="Z3133" s="131"/>
      <c r="AA3133" s="87">
        <f t="shared" si="633"/>
        <v>0</v>
      </c>
      <c r="AB3133" s="127"/>
      <c r="AC3133" s="86"/>
      <c r="AD3133" s="87">
        <f t="shared" si="638"/>
        <v>0</v>
      </c>
      <c r="AE3133" s="127"/>
      <c r="AF3133" s="86"/>
      <c r="AG3133" s="86"/>
      <c r="AH3133" s="131"/>
      <c r="AI3133" s="88">
        <f t="shared" si="639"/>
        <v>0</v>
      </c>
      <c r="AJ3133" s="89" t="str">
        <f>IFERROR(IF(ISNA(MATCH($AV3133,Other_Category_Abbr,0)),INDEX(FGHG_List_Long_GWP,MATCH($AV3133,FGHG_List_Long,0)),INDEX(GWP_Other_Abbr,MATCH($AV3133,Other_Category_Abbr,0)))*SUM(V3133,AA3133,AD3133,AI3133),"")</f>
        <v/>
      </c>
      <c r="AK3133" s="89" t="str">
        <f>IFERROR(IF(ISNA(MATCH($AV3133,Other_Category_Abbr,0)),INDEX(FGHG_List_Long_GWP,MATCH($AV3133,FGHG_List_Long,0)),INDEX(GWP_Other_Abbr,MATCH($AV3133,Other_Category_Abbr,0)))*(T3133*(S3133+U3133)+W3133*(Y3133+X3133)+AD3133+AE3133*(AF3133+AG3133)),"")</f>
        <v/>
      </c>
      <c r="AL3133" s="90" t="str">
        <f t="shared" si="634"/>
        <v/>
      </c>
      <c r="AM3133" s="91" t="str">
        <f t="shared" si="635"/>
        <v/>
      </c>
      <c r="AP3133" s="92" t="b">
        <f t="shared" si="629"/>
        <v>0</v>
      </c>
      <c r="AQ3133" s="92" t="str">
        <f t="shared" si="630"/>
        <v xml:space="preserve"> </v>
      </c>
      <c r="AR3133" s="92" t="str">
        <f>IF(LEN(AQ3133)=1,"",COUNTIF($AQ$19:AQ3133,AQ3133)=1)</f>
        <v/>
      </c>
      <c r="AS3133" s="73"/>
      <c r="AT3133" s="73"/>
      <c r="AU3133" s="73"/>
      <c r="AV3133" s="235" t="str">
        <f>IF($P3133=Lists!$A$13,Lists!$A$29,IF($P3133=Lists!$A$14,Lists!$A$30,$P3133))</f>
        <v/>
      </c>
      <c r="AW3133" s="73"/>
      <c r="AX3133" s="73"/>
    </row>
    <row r="3134" spans="2:50" x14ac:dyDescent="0.3">
      <c r="B3134" s="137">
        <f t="shared" si="636"/>
        <v>3116</v>
      </c>
      <c r="C3134" s="24"/>
      <c r="D3134" s="24"/>
      <c r="E3134" s="24"/>
      <c r="F3134" s="25"/>
      <c r="G3134" s="24"/>
      <c r="H3134" s="30"/>
      <c r="I3134" s="24"/>
      <c r="J3134" s="50" t="str">
        <f t="shared" si="627"/>
        <v/>
      </c>
      <c r="K3134" s="30"/>
      <c r="L3134" s="236"/>
      <c r="M3134" s="30"/>
      <c r="N3134" s="30"/>
      <c r="O3134" s="46" t="str">
        <f t="shared" si="628"/>
        <v/>
      </c>
      <c r="P3134" s="239" t="str">
        <f t="shared" si="631"/>
        <v/>
      </c>
      <c r="Q3134" s="52" t="str">
        <f t="shared" si="632"/>
        <v/>
      </c>
      <c r="R3134" s="127"/>
      <c r="S3134" s="86"/>
      <c r="T3134" s="127"/>
      <c r="U3134" s="86"/>
      <c r="V3134" s="87">
        <f t="shared" si="637"/>
        <v>0</v>
      </c>
      <c r="W3134" s="130"/>
      <c r="X3134" s="86"/>
      <c r="Y3134" s="86"/>
      <c r="Z3134" s="131"/>
      <c r="AA3134" s="87">
        <f t="shared" si="633"/>
        <v>0</v>
      </c>
      <c r="AB3134" s="127"/>
      <c r="AC3134" s="86"/>
      <c r="AD3134" s="87">
        <f t="shared" si="638"/>
        <v>0</v>
      </c>
      <c r="AE3134" s="127"/>
      <c r="AF3134" s="86"/>
      <c r="AG3134" s="86"/>
      <c r="AH3134" s="131"/>
      <c r="AI3134" s="88">
        <f t="shared" si="639"/>
        <v>0</v>
      </c>
      <c r="AJ3134" s="89" t="str">
        <f>IFERROR(IF(ISNA(MATCH($AV3134,Other_Category_Abbr,0)),INDEX(FGHG_List_Long_GWP,MATCH($AV3134,FGHG_List_Long,0)),INDEX(GWP_Other_Abbr,MATCH($AV3134,Other_Category_Abbr,0)))*SUM(V3134,AA3134,AD3134,AI3134),"")</f>
        <v/>
      </c>
      <c r="AK3134" s="89" t="str">
        <f>IFERROR(IF(ISNA(MATCH($AV3134,Other_Category_Abbr,0)),INDEX(FGHG_List_Long_GWP,MATCH($AV3134,FGHG_List_Long,0)),INDEX(GWP_Other_Abbr,MATCH($AV3134,Other_Category_Abbr,0)))*(T3134*(S3134+U3134)+W3134*(Y3134+X3134)+AD3134+AE3134*(AF3134+AG3134)),"")</f>
        <v/>
      </c>
      <c r="AL3134" s="90" t="str">
        <f t="shared" si="634"/>
        <v/>
      </c>
      <c r="AM3134" s="91" t="str">
        <f t="shared" si="635"/>
        <v/>
      </c>
      <c r="AP3134" s="92" t="b">
        <f t="shared" si="629"/>
        <v>0</v>
      </c>
      <c r="AQ3134" s="92" t="str">
        <f t="shared" si="630"/>
        <v xml:space="preserve"> </v>
      </c>
      <c r="AR3134" s="92" t="str">
        <f>IF(LEN(AQ3134)=1,"",COUNTIF($AQ$19:AQ3134,AQ3134)=1)</f>
        <v/>
      </c>
      <c r="AS3134" s="73"/>
      <c r="AT3134" s="73"/>
      <c r="AU3134" s="73"/>
      <c r="AV3134" s="235" t="str">
        <f>IF($P3134=Lists!$A$13,Lists!$A$29,IF($P3134=Lists!$A$14,Lists!$A$30,$P3134))</f>
        <v/>
      </c>
      <c r="AW3134" s="73"/>
      <c r="AX3134" s="73"/>
    </row>
    <row r="3135" spans="2:50" x14ac:dyDescent="0.3">
      <c r="B3135" s="137">
        <f t="shared" si="636"/>
        <v>3117</v>
      </c>
      <c r="C3135" s="24"/>
      <c r="D3135" s="24"/>
      <c r="E3135" s="24"/>
      <c r="F3135" s="25"/>
      <c r="G3135" s="24"/>
      <c r="H3135" s="30"/>
      <c r="I3135" s="24"/>
      <c r="J3135" s="50" t="str">
        <f t="shared" si="627"/>
        <v/>
      </c>
      <c r="K3135" s="30"/>
      <c r="L3135" s="236"/>
      <c r="M3135" s="30"/>
      <c r="N3135" s="30"/>
      <c r="O3135" s="46" t="str">
        <f t="shared" si="628"/>
        <v/>
      </c>
      <c r="P3135" s="239" t="str">
        <f t="shared" si="631"/>
        <v/>
      </c>
      <c r="Q3135" s="52" t="str">
        <f t="shared" si="632"/>
        <v/>
      </c>
      <c r="R3135" s="127"/>
      <c r="S3135" s="86"/>
      <c r="T3135" s="127"/>
      <c r="U3135" s="86"/>
      <c r="V3135" s="87">
        <f t="shared" si="637"/>
        <v>0</v>
      </c>
      <c r="W3135" s="130"/>
      <c r="X3135" s="86"/>
      <c r="Y3135" s="86"/>
      <c r="Z3135" s="131"/>
      <c r="AA3135" s="87">
        <f t="shared" si="633"/>
        <v>0</v>
      </c>
      <c r="AB3135" s="127"/>
      <c r="AC3135" s="86"/>
      <c r="AD3135" s="87">
        <f t="shared" si="638"/>
        <v>0</v>
      </c>
      <c r="AE3135" s="127"/>
      <c r="AF3135" s="86"/>
      <c r="AG3135" s="86"/>
      <c r="AH3135" s="131"/>
      <c r="AI3135" s="88">
        <f t="shared" si="639"/>
        <v>0</v>
      </c>
      <c r="AJ3135" s="89" t="str">
        <f>IFERROR(IF(ISNA(MATCH($AV3135,Other_Category_Abbr,0)),INDEX(FGHG_List_Long_GWP,MATCH($AV3135,FGHG_List_Long,0)),INDEX(GWP_Other_Abbr,MATCH($AV3135,Other_Category_Abbr,0)))*SUM(V3135,AA3135,AD3135,AI3135),"")</f>
        <v/>
      </c>
      <c r="AK3135" s="89" t="str">
        <f>IFERROR(IF(ISNA(MATCH($AV3135,Other_Category_Abbr,0)),INDEX(FGHG_List_Long_GWP,MATCH($AV3135,FGHG_List_Long,0)),INDEX(GWP_Other_Abbr,MATCH($AV3135,Other_Category_Abbr,0)))*(T3135*(S3135+U3135)+W3135*(Y3135+X3135)+AD3135+AE3135*(AF3135+AG3135)),"")</f>
        <v/>
      </c>
      <c r="AL3135" s="90" t="str">
        <f t="shared" si="634"/>
        <v/>
      </c>
      <c r="AM3135" s="91" t="str">
        <f t="shared" si="635"/>
        <v/>
      </c>
      <c r="AP3135" s="92" t="b">
        <f t="shared" si="629"/>
        <v>0</v>
      </c>
      <c r="AQ3135" s="92" t="str">
        <f t="shared" si="630"/>
        <v xml:space="preserve"> </v>
      </c>
      <c r="AR3135" s="92" t="str">
        <f>IF(LEN(AQ3135)=1,"",COUNTIF($AQ$19:AQ3135,AQ3135)=1)</f>
        <v/>
      </c>
      <c r="AS3135" s="73"/>
      <c r="AT3135" s="73"/>
      <c r="AU3135" s="73"/>
      <c r="AV3135" s="235" t="str">
        <f>IF($P3135=Lists!$A$13,Lists!$A$29,IF($P3135=Lists!$A$14,Lists!$A$30,$P3135))</f>
        <v/>
      </c>
      <c r="AW3135" s="73"/>
      <c r="AX3135" s="73"/>
    </row>
    <row r="3136" spans="2:50" x14ac:dyDescent="0.3">
      <c r="B3136" s="137">
        <f t="shared" si="636"/>
        <v>3118</v>
      </c>
      <c r="C3136" s="24"/>
      <c r="D3136" s="24"/>
      <c r="E3136" s="24"/>
      <c r="F3136" s="25"/>
      <c r="G3136" s="24"/>
      <c r="H3136" s="30"/>
      <c r="I3136" s="24"/>
      <c r="J3136" s="50" t="str">
        <f t="shared" si="627"/>
        <v/>
      </c>
      <c r="K3136" s="30"/>
      <c r="L3136" s="236"/>
      <c r="M3136" s="30"/>
      <c r="N3136" s="30"/>
      <c r="O3136" s="46" t="str">
        <f t="shared" si="628"/>
        <v/>
      </c>
      <c r="P3136" s="239" t="str">
        <f t="shared" si="631"/>
        <v/>
      </c>
      <c r="Q3136" s="52" t="str">
        <f t="shared" si="632"/>
        <v/>
      </c>
      <c r="R3136" s="127"/>
      <c r="S3136" s="86"/>
      <c r="T3136" s="127"/>
      <c r="U3136" s="86"/>
      <c r="V3136" s="87">
        <f t="shared" si="637"/>
        <v>0</v>
      </c>
      <c r="W3136" s="130"/>
      <c r="X3136" s="86"/>
      <c r="Y3136" s="86"/>
      <c r="Z3136" s="131"/>
      <c r="AA3136" s="87">
        <f t="shared" si="633"/>
        <v>0</v>
      </c>
      <c r="AB3136" s="127"/>
      <c r="AC3136" s="86"/>
      <c r="AD3136" s="87">
        <f t="shared" si="638"/>
        <v>0</v>
      </c>
      <c r="AE3136" s="127"/>
      <c r="AF3136" s="86"/>
      <c r="AG3136" s="86"/>
      <c r="AH3136" s="131"/>
      <c r="AI3136" s="88">
        <f t="shared" si="639"/>
        <v>0</v>
      </c>
      <c r="AJ3136" s="89" t="str">
        <f>IFERROR(IF(ISNA(MATCH($AV3136,Other_Category_Abbr,0)),INDEX(FGHG_List_Long_GWP,MATCH($AV3136,FGHG_List_Long,0)),INDEX(GWP_Other_Abbr,MATCH($AV3136,Other_Category_Abbr,0)))*SUM(V3136,AA3136,AD3136,AI3136),"")</f>
        <v/>
      </c>
      <c r="AK3136" s="89" t="str">
        <f>IFERROR(IF(ISNA(MATCH($AV3136,Other_Category_Abbr,0)),INDEX(FGHG_List_Long_GWP,MATCH($AV3136,FGHG_List_Long,0)),INDEX(GWP_Other_Abbr,MATCH($AV3136,Other_Category_Abbr,0)))*(T3136*(S3136+U3136)+W3136*(Y3136+X3136)+AD3136+AE3136*(AF3136+AG3136)),"")</f>
        <v/>
      </c>
      <c r="AL3136" s="90" t="str">
        <f t="shared" si="634"/>
        <v/>
      </c>
      <c r="AM3136" s="91" t="str">
        <f t="shared" si="635"/>
        <v/>
      </c>
      <c r="AP3136" s="92" t="b">
        <f t="shared" si="629"/>
        <v>0</v>
      </c>
      <c r="AQ3136" s="92" t="str">
        <f t="shared" si="630"/>
        <v xml:space="preserve"> </v>
      </c>
      <c r="AR3136" s="92" t="str">
        <f>IF(LEN(AQ3136)=1,"",COUNTIF($AQ$19:AQ3136,AQ3136)=1)</f>
        <v/>
      </c>
      <c r="AS3136" s="73"/>
      <c r="AT3136" s="73"/>
      <c r="AU3136" s="73"/>
      <c r="AV3136" s="235" t="str">
        <f>IF($P3136=Lists!$A$13,Lists!$A$29,IF($P3136=Lists!$A$14,Lists!$A$30,$P3136))</f>
        <v/>
      </c>
      <c r="AW3136" s="73"/>
      <c r="AX3136" s="73"/>
    </row>
    <row r="3137" spans="2:50" x14ac:dyDescent="0.3">
      <c r="B3137" s="137">
        <f t="shared" si="636"/>
        <v>3119</v>
      </c>
      <c r="C3137" s="24"/>
      <c r="D3137" s="24"/>
      <c r="E3137" s="24"/>
      <c r="F3137" s="25"/>
      <c r="G3137" s="24"/>
      <c r="H3137" s="30"/>
      <c r="I3137" s="24"/>
      <c r="J3137" s="50" t="str">
        <f t="shared" si="627"/>
        <v/>
      </c>
      <c r="K3137" s="30"/>
      <c r="L3137" s="236"/>
      <c r="M3137" s="30"/>
      <c r="N3137" s="30"/>
      <c r="O3137" s="46" t="str">
        <f t="shared" si="628"/>
        <v/>
      </c>
      <c r="P3137" s="239" t="str">
        <f t="shared" si="631"/>
        <v/>
      </c>
      <c r="Q3137" s="52" t="str">
        <f t="shared" si="632"/>
        <v/>
      </c>
      <c r="R3137" s="127"/>
      <c r="S3137" s="86"/>
      <c r="T3137" s="127"/>
      <c r="U3137" s="86"/>
      <c r="V3137" s="87">
        <f t="shared" si="637"/>
        <v>0</v>
      </c>
      <c r="W3137" s="130"/>
      <c r="X3137" s="86"/>
      <c r="Y3137" s="86"/>
      <c r="Z3137" s="131"/>
      <c r="AA3137" s="87">
        <f t="shared" si="633"/>
        <v>0</v>
      </c>
      <c r="AB3137" s="127"/>
      <c r="AC3137" s="86"/>
      <c r="AD3137" s="87">
        <f t="shared" si="638"/>
        <v>0</v>
      </c>
      <c r="AE3137" s="127"/>
      <c r="AF3137" s="86"/>
      <c r="AG3137" s="86"/>
      <c r="AH3137" s="131"/>
      <c r="AI3137" s="88">
        <f t="shared" si="639"/>
        <v>0</v>
      </c>
      <c r="AJ3137" s="89" t="str">
        <f>IFERROR(IF(ISNA(MATCH($AV3137,Other_Category_Abbr,0)),INDEX(FGHG_List_Long_GWP,MATCH($AV3137,FGHG_List_Long,0)),INDEX(GWP_Other_Abbr,MATCH($AV3137,Other_Category_Abbr,0)))*SUM(V3137,AA3137,AD3137,AI3137),"")</f>
        <v/>
      </c>
      <c r="AK3137" s="89" t="str">
        <f>IFERROR(IF(ISNA(MATCH($AV3137,Other_Category_Abbr,0)),INDEX(FGHG_List_Long_GWP,MATCH($AV3137,FGHG_List_Long,0)),INDEX(GWP_Other_Abbr,MATCH($AV3137,Other_Category_Abbr,0)))*(T3137*(S3137+U3137)+W3137*(Y3137+X3137)+AD3137+AE3137*(AF3137+AG3137)),"")</f>
        <v/>
      </c>
      <c r="AL3137" s="90" t="str">
        <f t="shared" si="634"/>
        <v/>
      </c>
      <c r="AM3137" s="91" t="str">
        <f t="shared" si="635"/>
        <v/>
      </c>
      <c r="AP3137" s="92" t="b">
        <f t="shared" si="629"/>
        <v>0</v>
      </c>
      <c r="AQ3137" s="92" t="str">
        <f t="shared" si="630"/>
        <v xml:space="preserve"> </v>
      </c>
      <c r="AR3137" s="92" t="str">
        <f>IF(LEN(AQ3137)=1,"",COUNTIF($AQ$19:AQ3137,AQ3137)=1)</f>
        <v/>
      </c>
      <c r="AS3137" s="73"/>
      <c r="AT3137" s="73"/>
      <c r="AU3137" s="73"/>
      <c r="AV3137" s="235" t="str">
        <f>IF($P3137=Lists!$A$13,Lists!$A$29,IF($P3137=Lists!$A$14,Lists!$A$30,$P3137))</f>
        <v/>
      </c>
      <c r="AW3137" s="73"/>
      <c r="AX3137" s="73"/>
    </row>
    <row r="3138" spans="2:50" x14ac:dyDescent="0.3">
      <c r="B3138" s="137">
        <f t="shared" si="636"/>
        <v>3120</v>
      </c>
      <c r="C3138" s="24"/>
      <c r="D3138" s="24"/>
      <c r="E3138" s="24"/>
      <c r="F3138" s="25"/>
      <c r="G3138" s="24"/>
      <c r="H3138" s="30"/>
      <c r="I3138" s="24"/>
      <c r="J3138" s="50" t="str">
        <f t="shared" si="627"/>
        <v/>
      </c>
      <c r="K3138" s="30"/>
      <c r="L3138" s="236"/>
      <c r="M3138" s="30"/>
      <c r="N3138" s="30"/>
      <c r="O3138" s="46" t="str">
        <f t="shared" si="628"/>
        <v/>
      </c>
      <c r="P3138" s="239" t="str">
        <f t="shared" si="631"/>
        <v/>
      </c>
      <c r="Q3138" s="52" t="str">
        <f t="shared" si="632"/>
        <v/>
      </c>
      <c r="R3138" s="127"/>
      <c r="S3138" s="86"/>
      <c r="T3138" s="127"/>
      <c r="U3138" s="86"/>
      <c r="V3138" s="87">
        <f t="shared" si="637"/>
        <v>0</v>
      </c>
      <c r="W3138" s="130"/>
      <c r="X3138" s="86"/>
      <c r="Y3138" s="86"/>
      <c r="Z3138" s="131"/>
      <c r="AA3138" s="87">
        <f t="shared" si="633"/>
        <v>0</v>
      </c>
      <c r="AB3138" s="127"/>
      <c r="AC3138" s="86"/>
      <c r="AD3138" s="87">
        <f t="shared" si="638"/>
        <v>0</v>
      </c>
      <c r="AE3138" s="127"/>
      <c r="AF3138" s="86"/>
      <c r="AG3138" s="86"/>
      <c r="AH3138" s="131"/>
      <c r="AI3138" s="88">
        <f t="shared" si="639"/>
        <v>0</v>
      </c>
      <c r="AJ3138" s="89" t="str">
        <f>IFERROR(IF(ISNA(MATCH($AV3138,Other_Category_Abbr,0)),INDEX(FGHG_List_Long_GWP,MATCH($AV3138,FGHG_List_Long,0)),INDEX(GWP_Other_Abbr,MATCH($AV3138,Other_Category_Abbr,0)))*SUM(V3138,AA3138,AD3138,AI3138),"")</f>
        <v/>
      </c>
      <c r="AK3138" s="89" t="str">
        <f>IFERROR(IF(ISNA(MATCH($AV3138,Other_Category_Abbr,0)),INDEX(FGHG_List_Long_GWP,MATCH($AV3138,FGHG_List_Long,0)),INDEX(GWP_Other_Abbr,MATCH($AV3138,Other_Category_Abbr,0)))*(T3138*(S3138+U3138)+W3138*(Y3138+X3138)+AD3138+AE3138*(AF3138+AG3138)),"")</f>
        <v/>
      </c>
      <c r="AL3138" s="90" t="str">
        <f t="shared" si="634"/>
        <v/>
      </c>
      <c r="AM3138" s="91" t="str">
        <f t="shared" si="635"/>
        <v/>
      </c>
      <c r="AP3138" s="92" t="b">
        <f t="shared" si="629"/>
        <v>0</v>
      </c>
      <c r="AQ3138" s="92" t="str">
        <f t="shared" si="630"/>
        <v xml:space="preserve"> </v>
      </c>
      <c r="AR3138" s="92" t="str">
        <f>IF(LEN(AQ3138)=1,"",COUNTIF($AQ$19:AQ3138,AQ3138)=1)</f>
        <v/>
      </c>
      <c r="AS3138" s="73"/>
      <c r="AT3138" s="73"/>
      <c r="AU3138" s="73"/>
      <c r="AV3138" s="235" t="str">
        <f>IF($P3138=Lists!$A$13,Lists!$A$29,IF($P3138=Lists!$A$14,Lists!$A$30,$P3138))</f>
        <v/>
      </c>
      <c r="AW3138" s="73"/>
      <c r="AX3138" s="73"/>
    </row>
    <row r="3139" spans="2:50" x14ac:dyDescent="0.3">
      <c r="B3139" s="137">
        <f t="shared" si="636"/>
        <v>3121</v>
      </c>
      <c r="C3139" s="24"/>
      <c r="D3139" s="24"/>
      <c r="E3139" s="24"/>
      <c r="F3139" s="25"/>
      <c r="G3139" s="24"/>
      <c r="H3139" s="30"/>
      <c r="I3139" s="24"/>
      <c r="J3139" s="50" t="str">
        <f t="shared" si="627"/>
        <v/>
      </c>
      <c r="K3139" s="30"/>
      <c r="L3139" s="236"/>
      <c r="M3139" s="30"/>
      <c r="N3139" s="30"/>
      <c r="O3139" s="46" t="str">
        <f t="shared" si="628"/>
        <v/>
      </c>
      <c r="P3139" s="239" t="str">
        <f t="shared" si="631"/>
        <v/>
      </c>
      <c r="Q3139" s="52" t="str">
        <f t="shared" si="632"/>
        <v/>
      </c>
      <c r="R3139" s="127"/>
      <c r="S3139" s="86"/>
      <c r="T3139" s="127"/>
      <c r="U3139" s="86"/>
      <c r="V3139" s="87">
        <f t="shared" si="637"/>
        <v>0</v>
      </c>
      <c r="W3139" s="130"/>
      <c r="X3139" s="86"/>
      <c r="Y3139" s="86"/>
      <c r="Z3139" s="131"/>
      <c r="AA3139" s="87">
        <f t="shared" si="633"/>
        <v>0</v>
      </c>
      <c r="AB3139" s="127"/>
      <c r="AC3139" s="86"/>
      <c r="AD3139" s="87">
        <f t="shared" si="638"/>
        <v>0</v>
      </c>
      <c r="AE3139" s="127"/>
      <c r="AF3139" s="86"/>
      <c r="AG3139" s="86"/>
      <c r="AH3139" s="131"/>
      <c r="AI3139" s="88">
        <f t="shared" si="639"/>
        <v>0</v>
      </c>
      <c r="AJ3139" s="89" t="str">
        <f>IFERROR(IF(ISNA(MATCH($AV3139,Other_Category_Abbr,0)),INDEX(FGHG_List_Long_GWP,MATCH($AV3139,FGHG_List_Long,0)),INDEX(GWP_Other_Abbr,MATCH($AV3139,Other_Category_Abbr,0)))*SUM(V3139,AA3139,AD3139,AI3139),"")</f>
        <v/>
      </c>
      <c r="AK3139" s="89" t="str">
        <f>IFERROR(IF(ISNA(MATCH($AV3139,Other_Category_Abbr,0)),INDEX(FGHG_List_Long_GWP,MATCH($AV3139,FGHG_List_Long,0)),INDEX(GWP_Other_Abbr,MATCH($AV3139,Other_Category_Abbr,0)))*(T3139*(S3139+U3139)+W3139*(Y3139+X3139)+AD3139+AE3139*(AF3139+AG3139)),"")</f>
        <v/>
      </c>
      <c r="AL3139" s="90" t="str">
        <f t="shared" si="634"/>
        <v/>
      </c>
      <c r="AM3139" s="91" t="str">
        <f t="shared" si="635"/>
        <v/>
      </c>
      <c r="AP3139" s="92" t="b">
        <f t="shared" si="629"/>
        <v>0</v>
      </c>
      <c r="AQ3139" s="92" t="str">
        <f t="shared" si="630"/>
        <v xml:space="preserve"> </v>
      </c>
      <c r="AR3139" s="92" t="str">
        <f>IF(LEN(AQ3139)=1,"",COUNTIF($AQ$19:AQ3139,AQ3139)=1)</f>
        <v/>
      </c>
      <c r="AS3139" s="73"/>
      <c r="AT3139" s="73"/>
      <c r="AU3139" s="73"/>
      <c r="AV3139" s="235" t="str">
        <f>IF($P3139=Lists!$A$13,Lists!$A$29,IF($P3139=Lists!$A$14,Lists!$A$30,$P3139))</f>
        <v/>
      </c>
      <c r="AW3139" s="73"/>
      <c r="AX3139" s="73"/>
    </row>
    <row r="3140" spans="2:50" x14ac:dyDescent="0.3">
      <c r="B3140" s="137">
        <f t="shared" si="636"/>
        <v>3122</v>
      </c>
      <c r="C3140" s="24"/>
      <c r="D3140" s="24"/>
      <c r="E3140" s="24"/>
      <c r="F3140" s="25"/>
      <c r="G3140" s="24"/>
      <c r="H3140" s="30"/>
      <c r="I3140" s="24"/>
      <c r="J3140" s="50" t="str">
        <f t="shared" si="627"/>
        <v/>
      </c>
      <c r="K3140" s="30"/>
      <c r="L3140" s="236"/>
      <c r="M3140" s="30"/>
      <c r="N3140" s="30"/>
      <c r="O3140" s="46" t="str">
        <f t="shared" si="628"/>
        <v/>
      </c>
      <c r="P3140" s="239" t="str">
        <f t="shared" si="631"/>
        <v/>
      </c>
      <c r="Q3140" s="52" t="str">
        <f t="shared" si="632"/>
        <v/>
      </c>
      <c r="R3140" s="127"/>
      <c r="S3140" s="86"/>
      <c r="T3140" s="127"/>
      <c r="U3140" s="86"/>
      <c r="V3140" s="87">
        <f t="shared" si="637"/>
        <v>0</v>
      </c>
      <c r="W3140" s="130"/>
      <c r="X3140" s="86"/>
      <c r="Y3140" s="86"/>
      <c r="Z3140" s="131"/>
      <c r="AA3140" s="87">
        <f t="shared" si="633"/>
        <v>0</v>
      </c>
      <c r="AB3140" s="127"/>
      <c r="AC3140" s="86"/>
      <c r="AD3140" s="87">
        <f t="shared" si="638"/>
        <v>0</v>
      </c>
      <c r="AE3140" s="127"/>
      <c r="AF3140" s="86"/>
      <c r="AG3140" s="86"/>
      <c r="AH3140" s="131"/>
      <c r="AI3140" s="88">
        <f t="shared" si="639"/>
        <v>0</v>
      </c>
      <c r="AJ3140" s="89" t="str">
        <f>IFERROR(IF(ISNA(MATCH($AV3140,Other_Category_Abbr,0)),INDEX(FGHG_List_Long_GWP,MATCH($AV3140,FGHG_List_Long,0)),INDEX(GWP_Other_Abbr,MATCH($AV3140,Other_Category_Abbr,0)))*SUM(V3140,AA3140,AD3140,AI3140),"")</f>
        <v/>
      </c>
      <c r="AK3140" s="89" t="str">
        <f>IFERROR(IF(ISNA(MATCH($AV3140,Other_Category_Abbr,0)),INDEX(FGHG_List_Long_GWP,MATCH($AV3140,FGHG_List_Long,0)),INDEX(GWP_Other_Abbr,MATCH($AV3140,Other_Category_Abbr,0)))*(T3140*(S3140+U3140)+W3140*(Y3140+X3140)+AD3140+AE3140*(AF3140+AG3140)),"")</f>
        <v/>
      </c>
      <c r="AL3140" s="90" t="str">
        <f t="shared" si="634"/>
        <v/>
      </c>
      <c r="AM3140" s="91" t="str">
        <f t="shared" si="635"/>
        <v/>
      </c>
      <c r="AP3140" s="92" t="b">
        <f t="shared" si="629"/>
        <v>0</v>
      </c>
      <c r="AQ3140" s="92" t="str">
        <f t="shared" si="630"/>
        <v xml:space="preserve"> </v>
      </c>
      <c r="AR3140" s="92" t="str">
        <f>IF(LEN(AQ3140)=1,"",COUNTIF($AQ$19:AQ3140,AQ3140)=1)</f>
        <v/>
      </c>
      <c r="AS3140" s="73"/>
      <c r="AT3140" s="73"/>
      <c r="AU3140" s="73"/>
      <c r="AV3140" s="235" t="str">
        <f>IF($P3140=Lists!$A$13,Lists!$A$29,IF($P3140=Lists!$A$14,Lists!$A$30,$P3140))</f>
        <v/>
      </c>
      <c r="AW3140" s="73"/>
      <c r="AX3140" s="73"/>
    </row>
    <row r="3141" spans="2:50" x14ac:dyDescent="0.3">
      <c r="B3141" s="137">
        <f t="shared" si="636"/>
        <v>3123</v>
      </c>
      <c r="C3141" s="24"/>
      <c r="D3141" s="24"/>
      <c r="E3141" s="24"/>
      <c r="F3141" s="25"/>
      <c r="G3141" s="24"/>
      <c r="H3141" s="30"/>
      <c r="I3141" s="24"/>
      <c r="J3141" s="50" t="str">
        <f t="shared" si="627"/>
        <v/>
      </c>
      <c r="K3141" s="30"/>
      <c r="L3141" s="236"/>
      <c r="M3141" s="30"/>
      <c r="N3141" s="30"/>
      <c r="O3141" s="46" t="str">
        <f t="shared" si="628"/>
        <v/>
      </c>
      <c r="P3141" s="239" t="str">
        <f t="shared" si="631"/>
        <v/>
      </c>
      <c r="Q3141" s="52" t="str">
        <f t="shared" si="632"/>
        <v/>
      </c>
      <c r="R3141" s="127"/>
      <c r="S3141" s="86"/>
      <c r="T3141" s="127"/>
      <c r="U3141" s="86"/>
      <c r="V3141" s="87">
        <f t="shared" si="637"/>
        <v>0</v>
      </c>
      <c r="W3141" s="130"/>
      <c r="X3141" s="86"/>
      <c r="Y3141" s="86"/>
      <c r="Z3141" s="131"/>
      <c r="AA3141" s="87">
        <f t="shared" si="633"/>
        <v>0</v>
      </c>
      <c r="AB3141" s="127"/>
      <c r="AC3141" s="86"/>
      <c r="AD3141" s="87">
        <f t="shared" si="638"/>
        <v>0</v>
      </c>
      <c r="AE3141" s="127"/>
      <c r="AF3141" s="86"/>
      <c r="AG3141" s="86"/>
      <c r="AH3141" s="131"/>
      <c r="AI3141" s="88">
        <f t="shared" si="639"/>
        <v>0</v>
      </c>
      <c r="AJ3141" s="89" t="str">
        <f>IFERROR(IF(ISNA(MATCH($AV3141,Other_Category_Abbr,0)),INDEX(FGHG_List_Long_GWP,MATCH($AV3141,FGHG_List_Long,0)),INDEX(GWP_Other_Abbr,MATCH($AV3141,Other_Category_Abbr,0)))*SUM(V3141,AA3141,AD3141,AI3141),"")</f>
        <v/>
      </c>
      <c r="AK3141" s="89" t="str">
        <f>IFERROR(IF(ISNA(MATCH($AV3141,Other_Category_Abbr,0)),INDEX(FGHG_List_Long_GWP,MATCH($AV3141,FGHG_List_Long,0)),INDEX(GWP_Other_Abbr,MATCH($AV3141,Other_Category_Abbr,0)))*(T3141*(S3141+U3141)+W3141*(Y3141+X3141)+AD3141+AE3141*(AF3141+AG3141)),"")</f>
        <v/>
      </c>
      <c r="AL3141" s="90" t="str">
        <f t="shared" si="634"/>
        <v/>
      </c>
      <c r="AM3141" s="91" t="str">
        <f t="shared" si="635"/>
        <v/>
      </c>
      <c r="AP3141" s="92" t="b">
        <f t="shared" si="629"/>
        <v>0</v>
      </c>
      <c r="AQ3141" s="92" t="str">
        <f t="shared" si="630"/>
        <v xml:space="preserve"> </v>
      </c>
      <c r="AR3141" s="92" t="str">
        <f>IF(LEN(AQ3141)=1,"",COUNTIF($AQ$19:AQ3141,AQ3141)=1)</f>
        <v/>
      </c>
      <c r="AS3141" s="73"/>
      <c r="AT3141" s="73"/>
      <c r="AU3141" s="73"/>
      <c r="AV3141" s="235" t="str">
        <f>IF($P3141=Lists!$A$13,Lists!$A$29,IF($P3141=Lists!$A$14,Lists!$A$30,$P3141))</f>
        <v/>
      </c>
      <c r="AW3141" s="73"/>
      <c r="AX3141" s="73"/>
    </row>
    <row r="3142" spans="2:50" x14ac:dyDescent="0.3">
      <c r="B3142" s="137">
        <f t="shared" si="636"/>
        <v>3124</v>
      </c>
      <c r="C3142" s="24"/>
      <c r="D3142" s="24"/>
      <c r="E3142" s="24"/>
      <c r="F3142" s="25"/>
      <c r="G3142" s="24"/>
      <c r="H3142" s="30"/>
      <c r="I3142" s="24"/>
      <c r="J3142" s="50" t="str">
        <f t="shared" si="627"/>
        <v/>
      </c>
      <c r="K3142" s="30"/>
      <c r="L3142" s="236"/>
      <c r="M3142" s="30"/>
      <c r="N3142" s="30"/>
      <c r="O3142" s="46" t="str">
        <f t="shared" si="628"/>
        <v/>
      </c>
      <c r="P3142" s="239" t="str">
        <f t="shared" si="631"/>
        <v/>
      </c>
      <c r="Q3142" s="52" t="str">
        <f t="shared" si="632"/>
        <v/>
      </c>
      <c r="R3142" s="127"/>
      <c r="S3142" s="86"/>
      <c r="T3142" s="127"/>
      <c r="U3142" s="86"/>
      <c r="V3142" s="87">
        <f t="shared" si="637"/>
        <v>0</v>
      </c>
      <c r="W3142" s="130"/>
      <c r="X3142" s="86"/>
      <c r="Y3142" s="86"/>
      <c r="Z3142" s="131"/>
      <c r="AA3142" s="87">
        <f t="shared" si="633"/>
        <v>0</v>
      </c>
      <c r="AB3142" s="127"/>
      <c r="AC3142" s="86"/>
      <c r="AD3142" s="87">
        <f t="shared" si="638"/>
        <v>0</v>
      </c>
      <c r="AE3142" s="127"/>
      <c r="AF3142" s="86"/>
      <c r="AG3142" s="86"/>
      <c r="AH3142" s="131"/>
      <c r="AI3142" s="88">
        <f t="shared" si="639"/>
        <v>0</v>
      </c>
      <c r="AJ3142" s="89" t="str">
        <f>IFERROR(IF(ISNA(MATCH($AV3142,Other_Category_Abbr,0)),INDEX(FGHG_List_Long_GWP,MATCH($AV3142,FGHG_List_Long,0)),INDEX(GWP_Other_Abbr,MATCH($AV3142,Other_Category_Abbr,0)))*SUM(V3142,AA3142,AD3142,AI3142),"")</f>
        <v/>
      </c>
      <c r="AK3142" s="89" t="str">
        <f>IFERROR(IF(ISNA(MATCH($AV3142,Other_Category_Abbr,0)),INDEX(FGHG_List_Long_GWP,MATCH($AV3142,FGHG_List_Long,0)),INDEX(GWP_Other_Abbr,MATCH($AV3142,Other_Category_Abbr,0)))*(T3142*(S3142+U3142)+W3142*(Y3142+X3142)+AD3142+AE3142*(AF3142+AG3142)),"")</f>
        <v/>
      </c>
      <c r="AL3142" s="90" t="str">
        <f t="shared" si="634"/>
        <v/>
      </c>
      <c r="AM3142" s="91" t="str">
        <f t="shared" si="635"/>
        <v/>
      </c>
      <c r="AP3142" s="92" t="b">
        <f t="shared" si="629"/>
        <v>0</v>
      </c>
      <c r="AQ3142" s="92" t="str">
        <f t="shared" si="630"/>
        <v xml:space="preserve"> </v>
      </c>
      <c r="AR3142" s="92" t="str">
        <f>IF(LEN(AQ3142)=1,"",COUNTIF($AQ$19:AQ3142,AQ3142)=1)</f>
        <v/>
      </c>
      <c r="AS3142" s="73"/>
      <c r="AT3142" s="73"/>
      <c r="AU3142" s="73"/>
      <c r="AV3142" s="235" t="str">
        <f>IF($P3142=Lists!$A$13,Lists!$A$29,IF($P3142=Lists!$A$14,Lists!$A$30,$P3142))</f>
        <v/>
      </c>
      <c r="AW3142" s="73"/>
      <c r="AX3142" s="73"/>
    </row>
    <row r="3143" spans="2:50" x14ac:dyDescent="0.3">
      <c r="B3143" s="137">
        <f t="shared" si="636"/>
        <v>3125</v>
      </c>
      <c r="C3143" s="24"/>
      <c r="D3143" s="24"/>
      <c r="E3143" s="24"/>
      <c r="F3143" s="25"/>
      <c r="G3143" s="24"/>
      <c r="H3143" s="30"/>
      <c r="I3143" s="24"/>
      <c r="J3143" s="50" t="str">
        <f t="shared" si="627"/>
        <v/>
      </c>
      <c r="K3143" s="30"/>
      <c r="L3143" s="236"/>
      <c r="M3143" s="30"/>
      <c r="N3143" s="30"/>
      <c r="O3143" s="46" t="str">
        <f t="shared" si="628"/>
        <v/>
      </c>
      <c r="P3143" s="239" t="str">
        <f t="shared" si="631"/>
        <v/>
      </c>
      <c r="Q3143" s="52" t="str">
        <f t="shared" si="632"/>
        <v/>
      </c>
      <c r="R3143" s="127"/>
      <c r="S3143" s="86"/>
      <c r="T3143" s="127"/>
      <c r="U3143" s="86"/>
      <c r="V3143" s="87">
        <f t="shared" si="637"/>
        <v>0</v>
      </c>
      <c r="W3143" s="130"/>
      <c r="X3143" s="86"/>
      <c r="Y3143" s="86"/>
      <c r="Z3143" s="131"/>
      <c r="AA3143" s="87">
        <f t="shared" si="633"/>
        <v>0</v>
      </c>
      <c r="AB3143" s="127"/>
      <c r="AC3143" s="86"/>
      <c r="AD3143" s="87">
        <f t="shared" si="638"/>
        <v>0</v>
      </c>
      <c r="AE3143" s="127"/>
      <c r="AF3143" s="86"/>
      <c r="AG3143" s="86"/>
      <c r="AH3143" s="131"/>
      <c r="AI3143" s="88">
        <f t="shared" si="639"/>
        <v>0</v>
      </c>
      <c r="AJ3143" s="89" t="str">
        <f>IFERROR(IF(ISNA(MATCH($AV3143,Other_Category_Abbr,0)),INDEX(FGHG_List_Long_GWP,MATCH($AV3143,FGHG_List_Long,0)),INDEX(GWP_Other_Abbr,MATCH($AV3143,Other_Category_Abbr,0)))*SUM(V3143,AA3143,AD3143,AI3143),"")</f>
        <v/>
      </c>
      <c r="AK3143" s="89" t="str">
        <f>IFERROR(IF(ISNA(MATCH($AV3143,Other_Category_Abbr,0)),INDEX(FGHG_List_Long_GWP,MATCH($AV3143,FGHG_List_Long,0)),INDEX(GWP_Other_Abbr,MATCH($AV3143,Other_Category_Abbr,0)))*(T3143*(S3143+U3143)+W3143*(Y3143+X3143)+AD3143+AE3143*(AF3143+AG3143)),"")</f>
        <v/>
      </c>
      <c r="AL3143" s="90" t="str">
        <f t="shared" si="634"/>
        <v/>
      </c>
      <c r="AM3143" s="91" t="str">
        <f t="shared" si="635"/>
        <v/>
      </c>
      <c r="AP3143" s="92" t="b">
        <f t="shared" si="629"/>
        <v>0</v>
      </c>
      <c r="AQ3143" s="92" t="str">
        <f t="shared" si="630"/>
        <v xml:space="preserve"> </v>
      </c>
      <c r="AR3143" s="92" t="str">
        <f>IF(LEN(AQ3143)=1,"",COUNTIF($AQ$19:AQ3143,AQ3143)=1)</f>
        <v/>
      </c>
      <c r="AS3143" s="73"/>
      <c r="AT3143" s="73"/>
      <c r="AU3143" s="73"/>
      <c r="AV3143" s="235" t="str">
        <f>IF($P3143=Lists!$A$13,Lists!$A$29,IF($P3143=Lists!$A$14,Lists!$A$30,$P3143))</f>
        <v/>
      </c>
      <c r="AW3143" s="73"/>
      <c r="AX3143" s="73"/>
    </row>
    <row r="3144" spans="2:50" x14ac:dyDescent="0.3">
      <c r="B3144" s="137">
        <f t="shared" si="636"/>
        <v>3126</v>
      </c>
      <c r="C3144" s="24"/>
      <c r="D3144" s="24"/>
      <c r="E3144" s="24"/>
      <c r="F3144" s="25"/>
      <c r="G3144" s="24"/>
      <c r="H3144" s="30"/>
      <c r="I3144" s="24"/>
      <c r="J3144" s="50" t="str">
        <f t="shared" si="627"/>
        <v/>
      </c>
      <c r="K3144" s="30"/>
      <c r="L3144" s="236"/>
      <c r="M3144" s="30"/>
      <c r="N3144" s="30"/>
      <c r="O3144" s="46" t="str">
        <f t="shared" si="628"/>
        <v/>
      </c>
      <c r="P3144" s="239" t="str">
        <f t="shared" si="631"/>
        <v/>
      </c>
      <c r="Q3144" s="52" t="str">
        <f t="shared" si="632"/>
        <v/>
      </c>
      <c r="R3144" s="127"/>
      <c r="S3144" s="86"/>
      <c r="T3144" s="127"/>
      <c r="U3144" s="86"/>
      <c r="V3144" s="87">
        <f t="shared" si="637"/>
        <v>0</v>
      </c>
      <c r="W3144" s="130"/>
      <c r="X3144" s="86"/>
      <c r="Y3144" s="86"/>
      <c r="Z3144" s="131"/>
      <c r="AA3144" s="87">
        <f t="shared" si="633"/>
        <v>0</v>
      </c>
      <c r="AB3144" s="127"/>
      <c r="AC3144" s="86"/>
      <c r="AD3144" s="87">
        <f t="shared" si="638"/>
        <v>0</v>
      </c>
      <c r="AE3144" s="127"/>
      <c r="AF3144" s="86"/>
      <c r="AG3144" s="86"/>
      <c r="AH3144" s="131"/>
      <c r="AI3144" s="88">
        <f t="shared" si="639"/>
        <v>0</v>
      </c>
      <c r="AJ3144" s="89" t="str">
        <f>IFERROR(IF(ISNA(MATCH($AV3144,Other_Category_Abbr,0)),INDEX(FGHG_List_Long_GWP,MATCH($AV3144,FGHG_List_Long,0)),INDEX(GWP_Other_Abbr,MATCH($AV3144,Other_Category_Abbr,0)))*SUM(V3144,AA3144,AD3144,AI3144),"")</f>
        <v/>
      </c>
      <c r="AK3144" s="89" t="str">
        <f>IFERROR(IF(ISNA(MATCH($AV3144,Other_Category_Abbr,0)),INDEX(FGHG_List_Long_GWP,MATCH($AV3144,FGHG_List_Long,0)),INDEX(GWP_Other_Abbr,MATCH($AV3144,Other_Category_Abbr,0)))*(T3144*(S3144+U3144)+W3144*(Y3144+X3144)+AD3144+AE3144*(AF3144+AG3144)),"")</f>
        <v/>
      </c>
      <c r="AL3144" s="90" t="str">
        <f t="shared" si="634"/>
        <v/>
      </c>
      <c r="AM3144" s="91" t="str">
        <f t="shared" si="635"/>
        <v/>
      </c>
      <c r="AP3144" s="92" t="b">
        <f t="shared" si="629"/>
        <v>0</v>
      </c>
      <c r="AQ3144" s="92" t="str">
        <f t="shared" si="630"/>
        <v xml:space="preserve"> </v>
      </c>
      <c r="AR3144" s="92" t="str">
        <f>IF(LEN(AQ3144)=1,"",COUNTIF($AQ$19:AQ3144,AQ3144)=1)</f>
        <v/>
      </c>
      <c r="AS3144" s="73"/>
      <c r="AT3144" s="73"/>
      <c r="AU3144" s="73"/>
      <c r="AV3144" s="235" t="str">
        <f>IF($P3144=Lists!$A$13,Lists!$A$29,IF($P3144=Lists!$A$14,Lists!$A$30,$P3144))</f>
        <v/>
      </c>
      <c r="AW3144" s="73"/>
      <c r="AX3144" s="73"/>
    </row>
    <row r="3145" spans="2:50" x14ac:dyDescent="0.3">
      <c r="B3145" s="137">
        <f t="shared" si="636"/>
        <v>3127</v>
      </c>
      <c r="C3145" s="24"/>
      <c r="D3145" s="24"/>
      <c r="E3145" s="24"/>
      <c r="F3145" s="25"/>
      <c r="G3145" s="24"/>
      <c r="H3145" s="30"/>
      <c r="I3145" s="24"/>
      <c r="J3145" s="50" t="str">
        <f t="shared" si="627"/>
        <v/>
      </c>
      <c r="K3145" s="30"/>
      <c r="L3145" s="236"/>
      <c r="M3145" s="30"/>
      <c r="N3145" s="30"/>
      <c r="O3145" s="46" t="str">
        <f t="shared" si="628"/>
        <v/>
      </c>
      <c r="P3145" s="239" t="str">
        <f t="shared" si="631"/>
        <v/>
      </c>
      <c r="Q3145" s="52" t="str">
        <f t="shared" si="632"/>
        <v/>
      </c>
      <c r="R3145" s="127"/>
      <c r="S3145" s="86"/>
      <c r="T3145" s="127"/>
      <c r="U3145" s="86"/>
      <c r="V3145" s="87">
        <f t="shared" si="637"/>
        <v>0</v>
      </c>
      <c r="W3145" s="130"/>
      <c r="X3145" s="86"/>
      <c r="Y3145" s="86"/>
      <c r="Z3145" s="131"/>
      <c r="AA3145" s="87">
        <f t="shared" si="633"/>
        <v>0</v>
      </c>
      <c r="AB3145" s="127"/>
      <c r="AC3145" s="86"/>
      <c r="AD3145" s="87">
        <f t="shared" si="638"/>
        <v>0</v>
      </c>
      <c r="AE3145" s="127"/>
      <c r="AF3145" s="86"/>
      <c r="AG3145" s="86"/>
      <c r="AH3145" s="131"/>
      <c r="AI3145" s="88">
        <f t="shared" si="639"/>
        <v>0</v>
      </c>
      <c r="AJ3145" s="89" t="str">
        <f>IFERROR(IF(ISNA(MATCH($AV3145,Other_Category_Abbr,0)),INDEX(FGHG_List_Long_GWP,MATCH($AV3145,FGHG_List_Long,0)),INDEX(GWP_Other_Abbr,MATCH($AV3145,Other_Category_Abbr,0)))*SUM(V3145,AA3145,AD3145,AI3145),"")</f>
        <v/>
      </c>
      <c r="AK3145" s="89" t="str">
        <f>IFERROR(IF(ISNA(MATCH($AV3145,Other_Category_Abbr,0)),INDEX(FGHG_List_Long_GWP,MATCH($AV3145,FGHG_List_Long,0)),INDEX(GWP_Other_Abbr,MATCH($AV3145,Other_Category_Abbr,0)))*(T3145*(S3145+U3145)+W3145*(Y3145+X3145)+AD3145+AE3145*(AF3145+AG3145)),"")</f>
        <v/>
      </c>
      <c r="AL3145" s="90" t="str">
        <f t="shared" si="634"/>
        <v/>
      </c>
      <c r="AM3145" s="91" t="str">
        <f t="shared" si="635"/>
        <v/>
      </c>
      <c r="AP3145" s="92" t="b">
        <f t="shared" si="629"/>
        <v>0</v>
      </c>
      <c r="AQ3145" s="92" t="str">
        <f t="shared" si="630"/>
        <v xml:space="preserve"> </v>
      </c>
      <c r="AR3145" s="92" t="str">
        <f>IF(LEN(AQ3145)=1,"",COUNTIF($AQ$19:AQ3145,AQ3145)=1)</f>
        <v/>
      </c>
      <c r="AS3145" s="73"/>
      <c r="AT3145" s="73"/>
      <c r="AU3145" s="73"/>
      <c r="AV3145" s="235" t="str">
        <f>IF($P3145=Lists!$A$13,Lists!$A$29,IF($P3145=Lists!$A$14,Lists!$A$30,$P3145))</f>
        <v/>
      </c>
      <c r="AW3145" s="73"/>
      <c r="AX3145" s="73"/>
    </row>
    <row r="3146" spans="2:50" x14ac:dyDescent="0.3">
      <c r="B3146" s="137">
        <f t="shared" si="636"/>
        <v>3128</v>
      </c>
      <c r="C3146" s="24"/>
      <c r="D3146" s="24"/>
      <c r="E3146" s="24"/>
      <c r="F3146" s="25"/>
      <c r="G3146" s="24"/>
      <c r="H3146" s="30"/>
      <c r="I3146" s="24"/>
      <c r="J3146" s="50" t="str">
        <f t="shared" si="627"/>
        <v/>
      </c>
      <c r="K3146" s="30"/>
      <c r="L3146" s="236"/>
      <c r="M3146" s="30"/>
      <c r="N3146" s="30"/>
      <c r="O3146" s="46" t="str">
        <f t="shared" si="628"/>
        <v/>
      </c>
      <c r="P3146" s="239" t="str">
        <f t="shared" si="631"/>
        <v/>
      </c>
      <c r="Q3146" s="52" t="str">
        <f t="shared" si="632"/>
        <v/>
      </c>
      <c r="R3146" s="127"/>
      <c r="S3146" s="86"/>
      <c r="T3146" s="127"/>
      <c r="U3146" s="86"/>
      <c r="V3146" s="87">
        <f t="shared" si="637"/>
        <v>0</v>
      </c>
      <c r="W3146" s="130"/>
      <c r="X3146" s="86"/>
      <c r="Y3146" s="86"/>
      <c r="Z3146" s="131"/>
      <c r="AA3146" s="87">
        <f t="shared" si="633"/>
        <v>0</v>
      </c>
      <c r="AB3146" s="127"/>
      <c r="AC3146" s="86"/>
      <c r="AD3146" s="87">
        <f t="shared" si="638"/>
        <v>0</v>
      </c>
      <c r="AE3146" s="127"/>
      <c r="AF3146" s="86"/>
      <c r="AG3146" s="86"/>
      <c r="AH3146" s="131"/>
      <c r="AI3146" s="88">
        <f t="shared" si="639"/>
        <v>0</v>
      </c>
      <c r="AJ3146" s="89" t="str">
        <f>IFERROR(IF(ISNA(MATCH($AV3146,Other_Category_Abbr,0)),INDEX(FGHG_List_Long_GWP,MATCH($AV3146,FGHG_List_Long,0)),INDEX(GWP_Other_Abbr,MATCH($AV3146,Other_Category_Abbr,0)))*SUM(V3146,AA3146,AD3146,AI3146),"")</f>
        <v/>
      </c>
      <c r="AK3146" s="89" t="str">
        <f>IFERROR(IF(ISNA(MATCH($AV3146,Other_Category_Abbr,0)),INDEX(FGHG_List_Long_GWP,MATCH($AV3146,FGHG_List_Long,0)),INDEX(GWP_Other_Abbr,MATCH($AV3146,Other_Category_Abbr,0)))*(T3146*(S3146+U3146)+W3146*(Y3146+X3146)+AD3146+AE3146*(AF3146+AG3146)),"")</f>
        <v/>
      </c>
      <c r="AL3146" s="90" t="str">
        <f t="shared" si="634"/>
        <v/>
      </c>
      <c r="AM3146" s="91" t="str">
        <f t="shared" si="635"/>
        <v/>
      </c>
      <c r="AP3146" s="92" t="b">
        <f t="shared" si="629"/>
        <v>0</v>
      </c>
      <c r="AQ3146" s="92" t="str">
        <f t="shared" si="630"/>
        <v xml:space="preserve"> </v>
      </c>
      <c r="AR3146" s="92" t="str">
        <f>IF(LEN(AQ3146)=1,"",COUNTIF($AQ$19:AQ3146,AQ3146)=1)</f>
        <v/>
      </c>
      <c r="AS3146" s="73"/>
      <c r="AT3146" s="73"/>
      <c r="AU3146" s="73"/>
      <c r="AV3146" s="235" t="str">
        <f>IF($P3146=Lists!$A$13,Lists!$A$29,IF($P3146=Lists!$A$14,Lists!$A$30,$P3146))</f>
        <v/>
      </c>
      <c r="AW3146" s="73"/>
      <c r="AX3146" s="73"/>
    </row>
    <row r="3147" spans="2:50" x14ac:dyDescent="0.3">
      <c r="B3147" s="137">
        <f t="shared" si="636"/>
        <v>3129</v>
      </c>
      <c r="C3147" s="24"/>
      <c r="D3147" s="24"/>
      <c r="E3147" s="24"/>
      <c r="F3147" s="25"/>
      <c r="G3147" s="24"/>
      <c r="H3147" s="30"/>
      <c r="I3147" s="24"/>
      <c r="J3147" s="50" t="str">
        <f t="shared" si="627"/>
        <v/>
      </c>
      <c r="K3147" s="30"/>
      <c r="L3147" s="236"/>
      <c r="M3147" s="30"/>
      <c r="N3147" s="30"/>
      <c r="O3147" s="46" t="str">
        <f t="shared" si="628"/>
        <v/>
      </c>
      <c r="P3147" s="239" t="str">
        <f t="shared" si="631"/>
        <v/>
      </c>
      <c r="Q3147" s="52" t="str">
        <f t="shared" si="632"/>
        <v/>
      </c>
      <c r="R3147" s="127"/>
      <c r="S3147" s="86"/>
      <c r="T3147" s="127"/>
      <c r="U3147" s="86"/>
      <c r="V3147" s="87">
        <f t="shared" si="637"/>
        <v>0</v>
      </c>
      <c r="W3147" s="130"/>
      <c r="X3147" s="86"/>
      <c r="Y3147" s="86"/>
      <c r="Z3147" s="131"/>
      <c r="AA3147" s="87">
        <f t="shared" si="633"/>
        <v>0</v>
      </c>
      <c r="AB3147" s="127"/>
      <c r="AC3147" s="86"/>
      <c r="AD3147" s="87">
        <f t="shared" si="638"/>
        <v>0</v>
      </c>
      <c r="AE3147" s="127"/>
      <c r="AF3147" s="86"/>
      <c r="AG3147" s="86"/>
      <c r="AH3147" s="131"/>
      <c r="AI3147" s="88">
        <f t="shared" si="639"/>
        <v>0</v>
      </c>
      <c r="AJ3147" s="89" t="str">
        <f>IFERROR(IF(ISNA(MATCH($AV3147,Other_Category_Abbr,0)),INDEX(FGHG_List_Long_GWP,MATCH($AV3147,FGHG_List_Long,0)),INDEX(GWP_Other_Abbr,MATCH($AV3147,Other_Category_Abbr,0)))*SUM(V3147,AA3147,AD3147,AI3147),"")</f>
        <v/>
      </c>
      <c r="AK3147" s="89" t="str">
        <f>IFERROR(IF(ISNA(MATCH($AV3147,Other_Category_Abbr,0)),INDEX(FGHG_List_Long_GWP,MATCH($AV3147,FGHG_List_Long,0)),INDEX(GWP_Other_Abbr,MATCH($AV3147,Other_Category_Abbr,0)))*(T3147*(S3147+U3147)+W3147*(Y3147+X3147)+AD3147+AE3147*(AF3147+AG3147)),"")</f>
        <v/>
      </c>
      <c r="AL3147" s="90" t="str">
        <f t="shared" si="634"/>
        <v/>
      </c>
      <c r="AM3147" s="91" t="str">
        <f t="shared" si="635"/>
        <v/>
      </c>
      <c r="AP3147" s="92" t="b">
        <f t="shared" si="629"/>
        <v>0</v>
      </c>
      <c r="AQ3147" s="92" t="str">
        <f t="shared" si="630"/>
        <v xml:space="preserve"> </v>
      </c>
      <c r="AR3147" s="92" t="str">
        <f>IF(LEN(AQ3147)=1,"",COUNTIF($AQ$19:AQ3147,AQ3147)=1)</f>
        <v/>
      </c>
      <c r="AS3147" s="73"/>
      <c r="AT3147" s="73"/>
      <c r="AU3147" s="73"/>
      <c r="AV3147" s="235" t="str">
        <f>IF($P3147=Lists!$A$13,Lists!$A$29,IF($P3147=Lists!$A$14,Lists!$A$30,$P3147))</f>
        <v/>
      </c>
      <c r="AW3147" s="73"/>
      <c r="AX3147" s="73"/>
    </row>
    <row r="3148" spans="2:50" x14ac:dyDescent="0.3">
      <c r="B3148" s="137">
        <f t="shared" si="636"/>
        <v>3130</v>
      </c>
      <c r="C3148" s="24"/>
      <c r="D3148" s="24"/>
      <c r="E3148" s="24"/>
      <c r="F3148" s="25"/>
      <c r="G3148" s="24"/>
      <c r="H3148" s="30"/>
      <c r="I3148" s="24"/>
      <c r="J3148" s="50" t="str">
        <f t="shared" si="627"/>
        <v/>
      </c>
      <c r="K3148" s="30"/>
      <c r="L3148" s="236"/>
      <c r="M3148" s="30"/>
      <c r="N3148" s="30"/>
      <c r="O3148" s="46" t="str">
        <f t="shared" si="628"/>
        <v/>
      </c>
      <c r="P3148" s="239" t="str">
        <f t="shared" si="631"/>
        <v/>
      </c>
      <c r="Q3148" s="52" t="str">
        <f t="shared" si="632"/>
        <v/>
      </c>
      <c r="R3148" s="127"/>
      <c r="S3148" s="86"/>
      <c r="T3148" s="127"/>
      <c r="U3148" s="86"/>
      <c r="V3148" s="87">
        <f t="shared" si="637"/>
        <v>0</v>
      </c>
      <c r="W3148" s="130"/>
      <c r="X3148" s="86"/>
      <c r="Y3148" s="86"/>
      <c r="Z3148" s="131"/>
      <c r="AA3148" s="87">
        <f t="shared" si="633"/>
        <v>0</v>
      </c>
      <c r="AB3148" s="127"/>
      <c r="AC3148" s="86"/>
      <c r="AD3148" s="87">
        <f t="shared" si="638"/>
        <v>0</v>
      </c>
      <c r="AE3148" s="127"/>
      <c r="AF3148" s="86"/>
      <c r="AG3148" s="86"/>
      <c r="AH3148" s="131"/>
      <c r="AI3148" s="88">
        <f t="shared" si="639"/>
        <v>0</v>
      </c>
      <c r="AJ3148" s="89" t="str">
        <f>IFERROR(IF(ISNA(MATCH($AV3148,Other_Category_Abbr,0)),INDEX(FGHG_List_Long_GWP,MATCH($AV3148,FGHG_List_Long,0)),INDEX(GWP_Other_Abbr,MATCH($AV3148,Other_Category_Abbr,0)))*SUM(V3148,AA3148,AD3148,AI3148),"")</f>
        <v/>
      </c>
      <c r="AK3148" s="89" t="str">
        <f>IFERROR(IF(ISNA(MATCH($AV3148,Other_Category_Abbr,0)),INDEX(FGHG_List_Long_GWP,MATCH($AV3148,FGHG_List_Long,0)),INDEX(GWP_Other_Abbr,MATCH($AV3148,Other_Category_Abbr,0)))*(T3148*(S3148+U3148)+W3148*(Y3148+X3148)+AD3148+AE3148*(AF3148+AG3148)),"")</f>
        <v/>
      </c>
      <c r="AL3148" s="90" t="str">
        <f t="shared" si="634"/>
        <v/>
      </c>
      <c r="AM3148" s="91" t="str">
        <f t="shared" si="635"/>
        <v/>
      </c>
      <c r="AP3148" s="92" t="b">
        <f t="shared" si="629"/>
        <v>0</v>
      </c>
      <c r="AQ3148" s="92" t="str">
        <f t="shared" si="630"/>
        <v xml:space="preserve"> </v>
      </c>
      <c r="AR3148" s="92" t="str">
        <f>IF(LEN(AQ3148)=1,"",COUNTIF($AQ$19:AQ3148,AQ3148)=1)</f>
        <v/>
      </c>
      <c r="AS3148" s="73"/>
      <c r="AT3148" s="73"/>
      <c r="AU3148" s="73"/>
      <c r="AV3148" s="235" t="str">
        <f>IF($P3148=Lists!$A$13,Lists!$A$29,IF($P3148=Lists!$A$14,Lists!$A$30,$P3148))</f>
        <v/>
      </c>
      <c r="AW3148" s="73"/>
      <c r="AX3148" s="73"/>
    </row>
    <row r="3149" spans="2:50" x14ac:dyDescent="0.3">
      <c r="B3149" s="137">
        <f t="shared" si="636"/>
        <v>3131</v>
      </c>
      <c r="C3149" s="24"/>
      <c r="D3149" s="24"/>
      <c r="E3149" s="24"/>
      <c r="F3149" s="25"/>
      <c r="G3149" s="24"/>
      <c r="H3149" s="30"/>
      <c r="I3149" s="24"/>
      <c r="J3149" s="50" t="str">
        <f t="shared" si="627"/>
        <v/>
      </c>
      <c r="K3149" s="30"/>
      <c r="L3149" s="236"/>
      <c r="M3149" s="30"/>
      <c r="N3149" s="30"/>
      <c r="O3149" s="46" t="str">
        <f t="shared" si="628"/>
        <v/>
      </c>
      <c r="P3149" s="239" t="str">
        <f t="shared" si="631"/>
        <v/>
      </c>
      <c r="Q3149" s="52" t="str">
        <f t="shared" si="632"/>
        <v/>
      </c>
      <c r="R3149" s="127"/>
      <c r="S3149" s="86"/>
      <c r="T3149" s="127"/>
      <c r="U3149" s="86"/>
      <c r="V3149" s="87">
        <f t="shared" si="637"/>
        <v>0</v>
      </c>
      <c r="W3149" s="130"/>
      <c r="X3149" s="86"/>
      <c r="Y3149" s="86"/>
      <c r="Z3149" s="131"/>
      <c r="AA3149" s="87">
        <f t="shared" si="633"/>
        <v>0</v>
      </c>
      <c r="AB3149" s="127"/>
      <c r="AC3149" s="86"/>
      <c r="AD3149" s="87">
        <f t="shared" si="638"/>
        <v>0</v>
      </c>
      <c r="AE3149" s="127"/>
      <c r="AF3149" s="86"/>
      <c r="AG3149" s="86"/>
      <c r="AH3149" s="131"/>
      <c r="AI3149" s="88">
        <f t="shared" si="639"/>
        <v>0</v>
      </c>
      <c r="AJ3149" s="89" t="str">
        <f>IFERROR(IF(ISNA(MATCH($AV3149,Other_Category_Abbr,0)),INDEX(FGHG_List_Long_GWP,MATCH($AV3149,FGHG_List_Long,0)),INDEX(GWP_Other_Abbr,MATCH($AV3149,Other_Category_Abbr,0)))*SUM(V3149,AA3149,AD3149,AI3149),"")</f>
        <v/>
      </c>
      <c r="AK3149" s="89" t="str">
        <f>IFERROR(IF(ISNA(MATCH($AV3149,Other_Category_Abbr,0)),INDEX(FGHG_List_Long_GWP,MATCH($AV3149,FGHG_List_Long,0)),INDEX(GWP_Other_Abbr,MATCH($AV3149,Other_Category_Abbr,0)))*(T3149*(S3149+U3149)+W3149*(Y3149+X3149)+AD3149+AE3149*(AF3149+AG3149)),"")</f>
        <v/>
      </c>
      <c r="AL3149" s="90" t="str">
        <f t="shared" si="634"/>
        <v/>
      </c>
      <c r="AM3149" s="91" t="str">
        <f t="shared" si="635"/>
        <v/>
      </c>
      <c r="AP3149" s="92" t="b">
        <f t="shared" si="629"/>
        <v>0</v>
      </c>
      <c r="AQ3149" s="92" t="str">
        <f t="shared" si="630"/>
        <v xml:space="preserve"> </v>
      </c>
      <c r="AR3149" s="92" t="str">
        <f>IF(LEN(AQ3149)=1,"",COUNTIF($AQ$19:AQ3149,AQ3149)=1)</f>
        <v/>
      </c>
      <c r="AS3149" s="73"/>
      <c r="AT3149" s="73"/>
      <c r="AU3149" s="73"/>
      <c r="AV3149" s="235" t="str">
        <f>IF($P3149=Lists!$A$13,Lists!$A$29,IF($P3149=Lists!$A$14,Lists!$A$30,$P3149))</f>
        <v/>
      </c>
      <c r="AW3149" s="73"/>
      <c r="AX3149" s="73"/>
    </row>
    <row r="3150" spans="2:50" x14ac:dyDescent="0.3">
      <c r="B3150" s="137">
        <f t="shared" si="636"/>
        <v>3132</v>
      </c>
      <c r="C3150" s="24"/>
      <c r="D3150" s="24"/>
      <c r="E3150" s="24"/>
      <c r="F3150" s="25"/>
      <c r="G3150" s="24"/>
      <c r="H3150" s="30"/>
      <c r="I3150" s="24"/>
      <c r="J3150" s="50" t="str">
        <f t="shared" si="627"/>
        <v/>
      </c>
      <c r="K3150" s="30"/>
      <c r="L3150" s="236"/>
      <c r="M3150" s="30"/>
      <c r="N3150" s="30"/>
      <c r="O3150" s="46" t="str">
        <f t="shared" si="628"/>
        <v/>
      </c>
      <c r="P3150" s="239" t="str">
        <f t="shared" si="631"/>
        <v/>
      </c>
      <c r="Q3150" s="52" t="str">
        <f t="shared" si="632"/>
        <v/>
      </c>
      <c r="R3150" s="127"/>
      <c r="S3150" s="86"/>
      <c r="T3150" s="127"/>
      <c r="U3150" s="86"/>
      <c r="V3150" s="87">
        <f t="shared" si="637"/>
        <v>0</v>
      </c>
      <c r="W3150" s="130"/>
      <c r="X3150" s="86"/>
      <c r="Y3150" s="86"/>
      <c r="Z3150" s="131"/>
      <c r="AA3150" s="87">
        <f t="shared" si="633"/>
        <v>0</v>
      </c>
      <c r="AB3150" s="127"/>
      <c r="AC3150" s="86"/>
      <c r="AD3150" s="87">
        <f t="shared" si="638"/>
        <v>0</v>
      </c>
      <c r="AE3150" s="127"/>
      <c r="AF3150" s="86"/>
      <c r="AG3150" s="86"/>
      <c r="AH3150" s="131"/>
      <c r="AI3150" s="88">
        <f t="shared" si="639"/>
        <v>0</v>
      </c>
      <c r="AJ3150" s="89" t="str">
        <f>IFERROR(IF(ISNA(MATCH($AV3150,Other_Category_Abbr,0)),INDEX(FGHG_List_Long_GWP,MATCH($AV3150,FGHG_List_Long,0)),INDEX(GWP_Other_Abbr,MATCH($AV3150,Other_Category_Abbr,0)))*SUM(V3150,AA3150,AD3150,AI3150),"")</f>
        <v/>
      </c>
      <c r="AK3150" s="89" t="str">
        <f>IFERROR(IF(ISNA(MATCH($AV3150,Other_Category_Abbr,0)),INDEX(FGHG_List_Long_GWP,MATCH($AV3150,FGHG_List_Long,0)),INDEX(GWP_Other_Abbr,MATCH($AV3150,Other_Category_Abbr,0)))*(T3150*(S3150+U3150)+W3150*(Y3150+X3150)+AD3150+AE3150*(AF3150+AG3150)),"")</f>
        <v/>
      </c>
      <c r="AL3150" s="90" t="str">
        <f t="shared" si="634"/>
        <v/>
      </c>
      <c r="AM3150" s="91" t="str">
        <f t="shared" si="635"/>
        <v/>
      </c>
      <c r="AP3150" s="92" t="b">
        <f t="shared" si="629"/>
        <v>0</v>
      </c>
      <c r="AQ3150" s="92" t="str">
        <f t="shared" si="630"/>
        <v xml:space="preserve"> </v>
      </c>
      <c r="AR3150" s="92" t="str">
        <f>IF(LEN(AQ3150)=1,"",COUNTIF($AQ$19:AQ3150,AQ3150)=1)</f>
        <v/>
      </c>
      <c r="AS3150" s="73"/>
      <c r="AT3150" s="73"/>
      <c r="AU3150" s="73"/>
      <c r="AV3150" s="235" t="str">
        <f>IF($P3150=Lists!$A$13,Lists!$A$29,IF($P3150=Lists!$A$14,Lists!$A$30,$P3150))</f>
        <v/>
      </c>
      <c r="AW3150" s="73"/>
      <c r="AX3150" s="73"/>
    </row>
    <row r="3151" spans="2:50" x14ac:dyDescent="0.3">
      <c r="B3151" s="137">
        <f t="shared" si="636"/>
        <v>3133</v>
      </c>
      <c r="C3151" s="24"/>
      <c r="D3151" s="24"/>
      <c r="E3151" s="24"/>
      <c r="F3151" s="25"/>
      <c r="G3151" s="24"/>
      <c r="H3151" s="30"/>
      <c r="I3151" s="24"/>
      <c r="J3151" s="50" t="str">
        <f t="shared" si="627"/>
        <v/>
      </c>
      <c r="K3151" s="30"/>
      <c r="L3151" s="236"/>
      <c r="M3151" s="30"/>
      <c r="N3151" s="30"/>
      <c r="O3151" s="46" t="str">
        <f t="shared" si="628"/>
        <v/>
      </c>
      <c r="P3151" s="239" t="str">
        <f t="shared" si="631"/>
        <v/>
      </c>
      <c r="Q3151" s="52" t="str">
        <f t="shared" si="632"/>
        <v/>
      </c>
      <c r="R3151" s="127"/>
      <c r="S3151" s="86"/>
      <c r="T3151" s="127"/>
      <c r="U3151" s="86"/>
      <c r="V3151" s="87">
        <f t="shared" si="637"/>
        <v>0</v>
      </c>
      <c r="W3151" s="130"/>
      <c r="X3151" s="86"/>
      <c r="Y3151" s="86"/>
      <c r="Z3151" s="131"/>
      <c r="AA3151" s="87">
        <f t="shared" si="633"/>
        <v>0</v>
      </c>
      <c r="AB3151" s="127"/>
      <c r="AC3151" s="86"/>
      <c r="AD3151" s="87">
        <f t="shared" si="638"/>
        <v>0</v>
      </c>
      <c r="AE3151" s="127"/>
      <c r="AF3151" s="86"/>
      <c r="AG3151" s="86"/>
      <c r="AH3151" s="131"/>
      <c r="AI3151" s="88">
        <f t="shared" si="639"/>
        <v>0</v>
      </c>
      <c r="AJ3151" s="89" t="str">
        <f>IFERROR(IF(ISNA(MATCH($AV3151,Other_Category_Abbr,0)),INDEX(FGHG_List_Long_GWP,MATCH($AV3151,FGHG_List_Long,0)),INDEX(GWP_Other_Abbr,MATCH($AV3151,Other_Category_Abbr,0)))*SUM(V3151,AA3151,AD3151,AI3151),"")</f>
        <v/>
      </c>
      <c r="AK3151" s="89" t="str">
        <f>IFERROR(IF(ISNA(MATCH($AV3151,Other_Category_Abbr,0)),INDEX(FGHG_List_Long_GWP,MATCH($AV3151,FGHG_List_Long,0)),INDEX(GWP_Other_Abbr,MATCH($AV3151,Other_Category_Abbr,0)))*(T3151*(S3151+U3151)+W3151*(Y3151+X3151)+AD3151+AE3151*(AF3151+AG3151)),"")</f>
        <v/>
      </c>
      <c r="AL3151" s="90" t="str">
        <f t="shared" si="634"/>
        <v/>
      </c>
      <c r="AM3151" s="91" t="str">
        <f t="shared" si="635"/>
        <v/>
      </c>
      <c r="AP3151" s="92" t="b">
        <f t="shared" si="629"/>
        <v>0</v>
      </c>
      <c r="AQ3151" s="92" t="str">
        <f t="shared" si="630"/>
        <v xml:space="preserve"> </v>
      </c>
      <c r="AR3151" s="92" t="str">
        <f>IF(LEN(AQ3151)=1,"",COUNTIF($AQ$19:AQ3151,AQ3151)=1)</f>
        <v/>
      </c>
      <c r="AS3151" s="73"/>
      <c r="AT3151" s="73"/>
      <c r="AU3151" s="73"/>
      <c r="AV3151" s="235" t="str">
        <f>IF($P3151=Lists!$A$13,Lists!$A$29,IF($P3151=Lists!$A$14,Lists!$A$30,$P3151))</f>
        <v/>
      </c>
      <c r="AW3151" s="73"/>
      <c r="AX3151" s="73"/>
    </row>
    <row r="3152" spans="2:50" x14ac:dyDescent="0.3">
      <c r="B3152" s="137">
        <f t="shared" si="636"/>
        <v>3134</v>
      </c>
      <c r="C3152" s="24"/>
      <c r="D3152" s="24"/>
      <c r="E3152" s="24"/>
      <c r="F3152" s="25"/>
      <c r="G3152" s="24"/>
      <c r="H3152" s="30"/>
      <c r="I3152" s="24"/>
      <c r="J3152" s="50" t="str">
        <f t="shared" si="627"/>
        <v/>
      </c>
      <c r="K3152" s="30"/>
      <c r="L3152" s="236"/>
      <c r="M3152" s="30"/>
      <c r="N3152" s="30"/>
      <c r="O3152" s="46" t="str">
        <f t="shared" si="628"/>
        <v/>
      </c>
      <c r="P3152" s="239" t="str">
        <f t="shared" si="631"/>
        <v/>
      </c>
      <c r="Q3152" s="52" t="str">
        <f t="shared" si="632"/>
        <v/>
      </c>
      <c r="R3152" s="127"/>
      <c r="S3152" s="86"/>
      <c r="T3152" s="127"/>
      <c r="U3152" s="86"/>
      <c r="V3152" s="87">
        <f t="shared" si="637"/>
        <v>0</v>
      </c>
      <c r="W3152" s="130"/>
      <c r="X3152" s="86"/>
      <c r="Y3152" s="86"/>
      <c r="Z3152" s="131"/>
      <c r="AA3152" s="87">
        <f t="shared" si="633"/>
        <v>0</v>
      </c>
      <c r="AB3152" s="127"/>
      <c r="AC3152" s="86"/>
      <c r="AD3152" s="87">
        <f t="shared" si="638"/>
        <v>0</v>
      </c>
      <c r="AE3152" s="127"/>
      <c r="AF3152" s="86"/>
      <c r="AG3152" s="86"/>
      <c r="AH3152" s="131"/>
      <c r="AI3152" s="88">
        <f t="shared" si="639"/>
        <v>0</v>
      </c>
      <c r="AJ3152" s="89" t="str">
        <f>IFERROR(IF(ISNA(MATCH($AV3152,Other_Category_Abbr,0)),INDEX(FGHG_List_Long_GWP,MATCH($AV3152,FGHG_List_Long,0)),INDEX(GWP_Other_Abbr,MATCH($AV3152,Other_Category_Abbr,0)))*SUM(V3152,AA3152,AD3152,AI3152),"")</f>
        <v/>
      </c>
      <c r="AK3152" s="89" t="str">
        <f>IFERROR(IF(ISNA(MATCH($AV3152,Other_Category_Abbr,0)),INDEX(FGHG_List_Long_GWP,MATCH($AV3152,FGHG_List_Long,0)),INDEX(GWP_Other_Abbr,MATCH($AV3152,Other_Category_Abbr,0)))*(T3152*(S3152+U3152)+W3152*(Y3152+X3152)+AD3152+AE3152*(AF3152+AG3152)),"")</f>
        <v/>
      </c>
      <c r="AL3152" s="90" t="str">
        <f t="shared" si="634"/>
        <v/>
      </c>
      <c r="AM3152" s="91" t="str">
        <f t="shared" si="635"/>
        <v/>
      </c>
      <c r="AP3152" s="92" t="b">
        <f t="shared" si="629"/>
        <v>0</v>
      </c>
      <c r="AQ3152" s="92" t="str">
        <f t="shared" si="630"/>
        <v xml:space="preserve"> </v>
      </c>
      <c r="AR3152" s="92" t="str">
        <f>IF(LEN(AQ3152)=1,"",COUNTIF($AQ$19:AQ3152,AQ3152)=1)</f>
        <v/>
      </c>
      <c r="AS3152" s="73"/>
      <c r="AT3152" s="73"/>
      <c r="AU3152" s="73"/>
      <c r="AV3152" s="235" t="str">
        <f>IF($P3152=Lists!$A$13,Lists!$A$29,IF($P3152=Lists!$A$14,Lists!$A$30,$P3152))</f>
        <v/>
      </c>
      <c r="AW3152" s="73"/>
      <c r="AX3152" s="73"/>
    </row>
    <row r="3153" spans="2:50" x14ac:dyDescent="0.3">
      <c r="B3153" s="137">
        <f t="shared" si="636"/>
        <v>3135</v>
      </c>
      <c r="C3153" s="24"/>
      <c r="D3153" s="24"/>
      <c r="E3153" s="24"/>
      <c r="F3153" s="25"/>
      <c r="G3153" s="24"/>
      <c r="H3153" s="30"/>
      <c r="I3153" s="24"/>
      <c r="J3153" s="50" t="str">
        <f t="shared" si="627"/>
        <v/>
      </c>
      <c r="K3153" s="30"/>
      <c r="L3153" s="236"/>
      <c r="M3153" s="30"/>
      <c r="N3153" s="30"/>
      <c r="O3153" s="46" t="str">
        <f t="shared" si="628"/>
        <v/>
      </c>
      <c r="P3153" s="239" t="str">
        <f t="shared" si="631"/>
        <v/>
      </c>
      <c r="Q3153" s="52" t="str">
        <f t="shared" si="632"/>
        <v/>
      </c>
      <c r="R3153" s="127"/>
      <c r="S3153" s="86"/>
      <c r="T3153" s="127"/>
      <c r="U3153" s="86"/>
      <c r="V3153" s="87">
        <f t="shared" si="637"/>
        <v>0</v>
      </c>
      <c r="W3153" s="130"/>
      <c r="X3153" s="86"/>
      <c r="Y3153" s="86"/>
      <c r="Z3153" s="131"/>
      <c r="AA3153" s="87">
        <f t="shared" si="633"/>
        <v>0</v>
      </c>
      <c r="AB3153" s="127"/>
      <c r="AC3153" s="86"/>
      <c r="AD3153" s="87">
        <f t="shared" si="638"/>
        <v>0</v>
      </c>
      <c r="AE3153" s="127"/>
      <c r="AF3153" s="86"/>
      <c r="AG3153" s="86"/>
      <c r="AH3153" s="131"/>
      <c r="AI3153" s="88">
        <f t="shared" si="639"/>
        <v>0</v>
      </c>
      <c r="AJ3153" s="89" t="str">
        <f>IFERROR(IF(ISNA(MATCH($AV3153,Other_Category_Abbr,0)),INDEX(FGHG_List_Long_GWP,MATCH($AV3153,FGHG_List_Long,0)),INDEX(GWP_Other_Abbr,MATCH($AV3153,Other_Category_Abbr,0)))*SUM(V3153,AA3153,AD3153,AI3153),"")</f>
        <v/>
      </c>
      <c r="AK3153" s="89" t="str">
        <f>IFERROR(IF(ISNA(MATCH($AV3153,Other_Category_Abbr,0)),INDEX(FGHG_List_Long_GWP,MATCH($AV3153,FGHG_List_Long,0)),INDEX(GWP_Other_Abbr,MATCH($AV3153,Other_Category_Abbr,0)))*(T3153*(S3153+U3153)+W3153*(Y3153+X3153)+AD3153+AE3153*(AF3153+AG3153)),"")</f>
        <v/>
      </c>
      <c r="AL3153" s="90" t="str">
        <f t="shared" si="634"/>
        <v/>
      </c>
      <c r="AM3153" s="91" t="str">
        <f t="shared" si="635"/>
        <v/>
      </c>
      <c r="AP3153" s="92" t="b">
        <f t="shared" si="629"/>
        <v>0</v>
      </c>
      <c r="AQ3153" s="92" t="str">
        <f t="shared" si="630"/>
        <v xml:space="preserve"> </v>
      </c>
      <c r="AR3153" s="92" t="str">
        <f>IF(LEN(AQ3153)=1,"",COUNTIF($AQ$19:AQ3153,AQ3153)=1)</f>
        <v/>
      </c>
      <c r="AS3153" s="73"/>
      <c r="AT3153" s="73"/>
      <c r="AU3153" s="73"/>
      <c r="AV3153" s="235" t="str">
        <f>IF($P3153=Lists!$A$13,Lists!$A$29,IF($P3153=Lists!$A$14,Lists!$A$30,$P3153))</f>
        <v/>
      </c>
      <c r="AW3153" s="73"/>
      <c r="AX3153" s="73"/>
    </row>
    <row r="3154" spans="2:50" x14ac:dyDescent="0.3">
      <c r="B3154" s="137">
        <f t="shared" si="636"/>
        <v>3136</v>
      </c>
      <c r="C3154" s="24"/>
      <c r="D3154" s="24"/>
      <c r="E3154" s="24"/>
      <c r="F3154" s="25"/>
      <c r="G3154" s="24"/>
      <c r="H3154" s="30"/>
      <c r="I3154" s="24"/>
      <c r="J3154" s="50" t="str">
        <f t="shared" si="627"/>
        <v/>
      </c>
      <c r="K3154" s="30"/>
      <c r="L3154" s="236"/>
      <c r="M3154" s="30"/>
      <c r="N3154" s="30"/>
      <c r="O3154" s="46" t="str">
        <f t="shared" si="628"/>
        <v/>
      </c>
      <c r="P3154" s="239" t="str">
        <f t="shared" si="631"/>
        <v/>
      </c>
      <c r="Q3154" s="52" t="str">
        <f t="shared" si="632"/>
        <v/>
      </c>
      <c r="R3154" s="127"/>
      <c r="S3154" s="86"/>
      <c r="T3154" s="127"/>
      <c r="U3154" s="86"/>
      <c r="V3154" s="87">
        <f t="shared" si="637"/>
        <v>0</v>
      </c>
      <c r="W3154" s="130"/>
      <c r="X3154" s="86"/>
      <c r="Y3154" s="86"/>
      <c r="Z3154" s="131"/>
      <c r="AA3154" s="87">
        <f t="shared" si="633"/>
        <v>0</v>
      </c>
      <c r="AB3154" s="127"/>
      <c r="AC3154" s="86"/>
      <c r="AD3154" s="87">
        <f t="shared" si="638"/>
        <v>0</v>
      </c>
      <c r="AE3154" s="127"/>
      <c r="AF3154" s="86"/>
      <c r="AG3154" s="86"/>
      <c r="AH3154" s="131"/>
      <c r="AI3154" s="88">
        <f t="shared" si="639"/>
        <v>0</v>
      </c>
      <c r="AJ3154" s="89" t="str">
        <f>IFERROR(IF(ISNA(MATCH($AV3154,Other_Category_Abbr,0)),INDEX(FGHG_List_Long_GWP,MATCH($AV3154,FGHG_List_Long,0)),INDEX(GWP_Other_Abbr,MATCH($AV3154,Other_Category_Abbr,0)))*SUM(V3154,AA3154,AD3154,AI3154),"")</f>
        <v/>
      </c>
      <c r="AK3154" s="89" t="str">
        <f>IFERROR(IF(ISNA(MATCH($AV3154,Other_Category_Abbr,0)),INDEX(FGHG_List_Long_GWP,MATCH($AV3154,FGHG_List_Long,0)),INDEX(GWP_Other_Abbr,MATCH($AV3154,Other_Category_Abbr,0)))*(T3154*(S3154+U3154)+W3154*(Y3154+X3154)+AD3154+AE3154*(AF3154+AG3154)),"")</f>
        <v/>
      </c>
      <c r="AL3154" s="90" t="str">
        <f t="shared" si="634"/>
        <v/>
      </c>
      <c r="AM3154" s="91" t="str">
        <f t="shared" si="635"/>
        <v/>
      </c>
      <c r="AP3154" s="92" t="b">
        <f t="shared" si="629"/>
        <v>0</v>
      </c>
      <c r="AQ3154" s="92" t="str">
        <f t="shared" si="630"/>
        <v xml:space="preserve"> </v>
      </c>
      <c r="AR3154" s="92" t="str">
        <f>IF(LEN(AQ3154)=1,"",COUNTIF($AQ$19:AQ3154,AQ3154)=1)</f>
        <v/>
      </c>
      <c r="AS3154" s="73"/>
      <c r="AT3154" s="73"/>
      <c r="AU3154" s="73"/>
      <c r="AV3154" s="235" t="str">
        <f>IF($P3154=Lists!$A$13,Lists!$A$29,IF($P3154=Lists!$A$14,Lists!$A$30,$P3154))</f>
        <v/>
      </c>
      <c r="AW3154" s="73"/>
      <c r="AX3154" s="73"/>
    </row>
    <row r="3155" spans="2:50" x14ac:dyDescent="0.3">
      <c r="B3155" s="137">
        <f t="shared" si="636"/>
        <v>3137</v>
      </c>
      <c r="C3155" s="24"/>
      <c r="D3155" s="24"/>
      <c r="E3155" s="24"/>
      <c r="F3155" s="25"/>
      <c r="G3155" s="24"/>
      <c r="H3155" s="30"/>
      <c r="I3155" s="24"/>
      <c r="J3155" s="50" t="str">
        <f t="shared" ref="J3155:J3218" si="640">IFERROR(INDEX(CASRN,MATCH($I3155,FGHG_List_Long,0)),"")</f>
        <v/>
      </c>
      <c r="K3155" s="30"/>
      <c r="L3155" s="236"/>
      <c r="M3155" s="30"/>
      <c r="N3155" s="30"/>
      <c r="O3155" s="46" t="str">
        <f t="shared" ref="O3155:O3218" si="641">IF(ISBLANK(I3155),"",IF(I3155="Other f-GHG chemical not listed",K3155,I3155))</f>
        <v/>
      </c>
      <c r="P3155" s="239" t="str">
        <f t="shared" si="631"/>
        <v/>
      </c>
      <c r="Q3155" s="52" t="str">
        <f t="shared" si="632"/>
        <v/>
      </c>
      <c r="R3155" s="127"/>
      <c r="S3155" s="86"/>
      <c r="T3155" s="127"/>
      <c r="U3155" s="86"/>
      <c r="V3155" s="87">
        <f t="shared" si="637"/>
        <v>0</v>
      </c>
      <c r="W3155" s="130"/>
      <c r="X3155" s="86"/>
      <c r="Y3155" s="86"/>
      <c r="Z3155" s="131"/>
      <c r="AA3155" s="87">
        <f t="shared" si="633"/>
        <v>0</v>
      </c>
      <c r="AB3155" s="127"/>
      <c r="AC3155" s="86"/>
      <c r="AD3155" s="87">
        <f t="shared" si="638"/>
        <v>0</v>
      </c>
      <c r="AE3155" s="127"/>
      <c r="AF3155" s="86"/>
      <c r="AG3155" s="86"/>
      <c r="AH3155" s="131"/>
      <c r="AI3155" s="88">
        <f t="shared" si="639"/>
        <v>0</v>
      </c>
      <c r="AJ3155" s="89" t="str">
        <f>IFERROR(IF(ISNA(MATCH($AV3155,Other_Category_Abbr,0)),INDEX(FGHG_List_Long_GWP,MATCH($AV3155,FGHG_List_Long,0)),INDEX(GWP_Other_Abbr,MATCH($AV3155,Other_Category_Abbr,0)))*SUM(V3155,AA3155,AD3155,AI3155),"")</f>
        <v/>
      </c>
      <c r="AK3155" s="89" t="str">
        <f>IFERROR(IF(ISNA(MATCH($AV3155,Other_Category_Abbr,0)),INDEX(FGHG_List_Long_GWP,MATCH($AV3155,FGHG_List_Long,0)),INDEX(GWP_Other_Abbr,MATCH($AV3155,Other_Category_Abbr,0)))*(T3155*(S3155+U3155)+W3155*(Y3155+X3155)+AD3155+AE3155*(AF3155+AG3155)),"")</f>
        <v/>
      </c>
      <c r="AL3155" s="90" t="str">
        <f t="shared" si="634"/>
        <v/>
      </c>
      <c r="AM3155" s="91" t="str">
        <f t="shared" si="635"/>
        <v/>
      </c>
      <c r="AP3155" s="92" t="b">
        <f t="shared" ref="AP3155:AP3218" si="642">IF(AND(F3155="EF Method (L21 or L22)",G3155="Yes",H3155="No"),"Eq. L-21",IF(AND(F3155="EF Method (L21 or L22)",G3155="Yes",H3155="Yes"),"Eq. L-22",IF(AND(F3155="EF Method (L21 or L22)",G3155="No"),"Eq. L-22",IF(AND(F3155="ECF Method (L26 or L27)",G3155="Yes"),"Eq. L-27",IF(AND(F3155="ECF Method (L26 or L27)",G3155="No"),"Eq. L-26")))))</f>
        <v>0</v>
      </c>
      <c r="AQ3155" s="92" t="str">
        <f t="shared" ref="AQ3155:AQ3218" si="643">C3155&amp;" "&amp;O3155</f>
        <v xml:space="preserve"> </v>
      </c>
      <c r="AR3155" s="92" t="str">
        <f>IF(LEN(AQ3155)=1,"",COUNTIF($AQ$19:AQ3155,AQ3155)=1)</f>
        <v/>
      </c>
      <c r="AS3155" s="73"/>
      <c r="AT3155" s="73"/>
      <c r="AU3155" s="73"/>
      <c r="AV3155" s="235" t="str">
        <f>IF($P3155=Lists!$A$13,Lists!$A$29,IF($P3155=Lists!$A$14,Lists!$A$30,$P3155))</f>
        <v/>
      </c>
      <c r="AW3155" s="73"/>
      <c r="AX3155" s="73"/>
    </row>
    <row r="3156" spans="2:50" x14ac:dyDescent="0.3">
      <c r="B3156" s="137">
        <f t="shared" si="636"/>
        <v>3138</v>
      </c>
      <c r="C3156" s="24"/>
      <c r="D3156" s="24"/>
      <c r="E3156" s="24"/>
      <c r="F3156" s="25"/>
      <c r="G3156" s="24"/>
      <c r="H3156" s="30"/>
      <c r="I3156" s="24"/>
      <c r="J3156" s="50" t="str">
        <f t="shared" si="640"/>
        <v/>
      </c>
      <c r="K3156" s="30"/>
      <c r="L3156" s="236"/>
      <c r="M3156" s="30"/>
      <c r="N3156" s="30"/>
      <c r="O3156" s="46" t="str">
        <f t="shared" si="641"/>
        <v/>
      </c>
      <c r="P3156" s="239" t="str">
        <f t="shared" ref="P3156:P3219" si="644">IF(ISBLANK(I3156),"",IF(I3156="Other f-GHG chemical not listed",N3156,I3156))</f>
        <v/>
      </c>
      <c r="Q3156" s="52" t="str">
        <f t="shared" ref="Q3156:Q3219" si="645">IF(ISBLANK(I3156),"",IF(I3156="Other f-GHG chemical not listed",L3156,J3156))</f>
        <v/>
      </c>
      <c r="R3156" s="127"/>
      <c r="S3156" s="86"/>
      <c r="T3156" s="127"/>
      <c r="U3156" s="86"/>
      <c r="V3156" s="87">
        <f t="shared" si="637"/>
        <v>0</v>
      </c>
      <c r="W3156" s="130"/>
      <c r="X3156" s="86"/>
      <c r="Y3156" s="86"/>
      <c r="Z3156" s="131"/>
      <c r="AA3156" s="87">
        <f t="shared" ref="AA3156:AA3219" si="646">+W3156*(X3156+Y3156*(1-Z3156))</f>
        <v>0</v>
      </c>
      <c r="AB3156" s="127"/>
      <c r="AC3156" s="86"/>
      <c r="AD3156" s="87">
        <f t="shared" si="638"/>
        <v>0</v>
      </c>
      <c r="AE3156" s="127"/>
      <c r="AF3156" s="86"/>
      <c r="AG3156" s="86"/>
      <c r="AH3156" s="131"/>
      <c r="AI3156" s="88">
        <f t="shared" si="639"/>
        <v>0</v>
      </c>
      <c r="AJ3156" s="89" t="str">
        <f>IFERROR(IF(ISNA(MATCH($AV3156,Other_Category_Abbr,0)),INDEX(FGHG_List_Long_GWP,MATCH($AV3156,FGHG_List_Long,0)),INDEX(GWP_Other_Abbr,MATCH($AV3156,Other_Category_Abbr,0)))*SUM(V3156,AA3156,AD3156,AI3156),"")</f>
        <v/>
      </c>
      <c r="AK3156" s="89" t="str">
        <f>IFERROR(IF(ISNA(MATCH($AV3156,Other_Category_Abbr,0)),INDEX(FGHG_List_Long_GWP,MATCH($AV3156,FGHG_List_Long,0)),INDEX(GWP_Other_Abbr,MATCH($AV3156,Other_Category_Abbr,0)))*(T3156*(S3156+U3156)+W3156*(Y3156+X3156)+AD3156+AE3156*(AF3156+AG3156)),"")</f>
        <v/>
      </c>
      <c r="AL3156" s="90" t="str">
        <f t="shared" ref="AL3156:AL3219" si="647">IFERROR(1-(SUMIF($C$19:$C$3718,C3156,$AJ$19:$AJ$3718)/SUMIF($C$19:$C$3718,C3156,$AK$19:$AK$3718)),"")</f>
        <v/>
      </c>
      <c r="AM3156" s="91" t="str">
        <f t="shared" ref="AM3156:AM3219" si="648">IF(LEN(AL3156)&lt;1,"",IF(AND(AL3156&gt;=$BA$19,AL3156&lt;$BB$19),$AZ$19,IF(AND(AL3156&gt;=$BA$20,AL3156&lt;$BB$20),$AZ$20,IF(AND(AL3156&gt;=$BA$21,AL3156&lt;$BB$21),$AZ$21,IF(AND(AL3156&gt;=$BA$22,AL3156&lt;=$BB$22),$AZ$22,"Check")))))</f>
        <v/>
      </c>
      <c r="AP3156" s="92" t="b">
        <f t="shared" si="642"/>
        <v>0</v>
      </c>
      <c r="AQ3156" s="92" t="str">
        <f t="shared" si="643"/>
        <v xml:space="preserve"> </v>
      </c>
      <c r="AR3156" s="92" t="str">
        <f>IF(LEN(AQ3156)=1,"",COUNTIF($AQ$19:AQ3156,AQ3156)=1)</f>
        <v/>
      </c>
      <c r="AS3156" s="73"/>
      <c r="AT3156" s="73"/>
      <c r="AU3156" s="73"/>
      <c r="AV3156" s="235" t="str">
        <f>IF($P3156=Lists!$A$13,Lists!$A$29,IF($P3156=Lists!$A$14,Lists!$A$30,$P3156))</f>
        <v/>
      </c>
      <c r="AW3156" s="73"/>
      <c r="AX3156" s="73"/>
    </row>
    <row r="3157" spans="2:50" x14ac:dyDescent="0.3">
      <c r="B3157" s="137">
        <f t="shared" ref="B3157:B3220" si="649">1+B3156</f>
        <v>3139</v>
      </c>
      <c r="C3157" s="24"/>
      <c r="D3157" s="24"/>
      <c r="E3157" s="24"/>
      <c r="F3157" s="25"/>
      <c r="G3157" s="24"/>
      <c r="H3157" s="30"/>
      <c r="I3157" s="24"/>
      <c r="J3157" s="50" t="str">
        <f t="shared" si="640"/>
        <v/>
      </c>
      <c r="K3157" s="30"/>
      <c r="L3157" s="236"/>
      <c r="M3157" s="30"/>
      <c r="N3157" s="30"/>
      <c r="O3157" s="46" t="str">
        <f t="shared" si="641"/>
        <v/>
      </c>
      <c r="P3157" s="239" t="str">
        <f t="shared" si="644"/>
        <v/>
      </c>
      <c r="Q3157" s="52" t="str">
        <f t="shared" si="645"/>
        <v/>
      </c>
      <c r="R3157" s="127"/>
      <c r="S3157" s="86"/>
      <c r="T3157" s="127"/>
      <c r="U3157" s="86"/>
      <c r="V3157" s="87">
        <f t="shared" si="637"/>
        <v>0</v>
      </c>
      <c r="W3157" s="130"/>
      <c r="X3157" s="86"/>
      <c r="Y3157" s="86"/>
      <c r="Z3157" s="131"/>
      <c r="AA3157" s="87">
        <f t="shared" si="646"/>
        <v>0</v>
      </c>
      <c r="AB3157" s="127"/>
      <c r="AC3157" s="86"/>
      <c r="AD3157" s="87">
        <f t="shared" si="638"/>
        <v>0</v>
      </c>
      <c r="AE3157" s="127"/>
      <c r="AF3157" s="86"/>
      <c r="AG3157" s="86"/>
      <c r="AH3157" s="131"/>
      <c r="AI3157" s="88">
        <f t="shared" si="639"/>
        <v>0</v>
      </c>
      <c r="AJ3157" s="89" t="str">
        <f>IFERROR(IF(ISNA(MATCH($AV3157,Other_Category_Abbr,0)),INDEX(FGHG_List_Long_GWP,MATCH($AV3157,FGHG_List_Long,0)),INDEX(GWP_Other_Abbr,MATCH($AV3157,Other_Category_Abbr,0)))*SUM(V3157,AA3157,AD3157,AI3157),"")</f>
        <v/>
      </c>
      <c r="AK3157" s="89" t="str">
        <f>IFERROR(IF(ISNA(MATCH($AV3157,Other_Category_Abbr,0)),INDEX(FGHG_List_Long_GWP,MATCH($AV3157,FGHG_List_Long,0)),INDEX(GWP_Other_Abbr,MATCH($AV3157,Other_Category_Abbr,0)))*(T3157*(S3157+U3157)+W3157*(Y3157+X3157)+AD3157+AE3157*(AF3157+AG3157)),"")</f>
        <v/>
      </c>
      <c r="AL3157" s="90" t="str">
        <f t="shared" si="647"/>
        <v/>
      </c>
      <c r="AM3157" s="91" t="str">
        <f t="shared" si="648"/>
        <v/>
      </c>
      <c r="AP3157" s="92" t="b">
        <f t="shared" si="642"/>
        <v>0</v>
      </c>
      <c r="AQ3157" s="92" t="str">
        <f t="shared" si="643"/>
        <v xml:space="preserve"> </v>
      </c>
      <c r="AR3157" s="92" t="str">
        <f>IF(LEN(AQ3157)=1,"",COUNTIF($AQ$19:AQ3157,AQ3157)=1)</f>
        <v/>
      </c>
      <c r="AS3157" s="73"/>
      <c r="AT3157" s="73"/>
      <c r="AU3157" s="73"/>
      <c r="AV3157" s="235" t="str">
        <f>IF($P3157=Lists!$A$13,Lists!$A$29,IF($P3157=Lists!$A$14,Lists!$A$30,$P3157))</f>
        <v/>
      </c>
      <c r="AW3157" s="73"/>
      <c r="AX3157" s="73"/>
    </row>
    <row r="3158" spans="2:50" x14ac:dyDescent="0.3">
      <c r="B3158" s="137">
        <f t="shared" si="649"/>
        <v>3140</v>
      </c>
      <c r="C3158" s="24"/>
      <c r="D3158" s="24"/>
      <c r="E3158" s="24"/>
      <c r="F3158" s="25"/>
      <c r="G3158" s="24"/>
      <c r="H3158" s="30"/>
      <c r="I3158" s="24"/>
      <c r="J3158" s="50" t="str">
        <f t="shared" si="640"/>
        <v/>
      </c>
      <c r="K3158" s="30"/>
      <c r="L3158" s="236"/>
      <c r="M3158" s="30"/>
      <c r="N3158" s="30"/>
      <c r="O3158" s="46" t="str">
        <f t="shared" si="641"/>
        <v/>
      </c>
      <c r="P3158" s="239" t="str">
        <f t="shared" si="644"/>
        <v/>
      </c>
      <c r="Q3158" s="52" t="str">
        <f t="shared" si="645"/>
        <v/>
      </c>
      <c r="R3158" s="127"/>
      <c r="S3158" s="86"/>
      <c r="T3158" s="127"/>
      <c r="U3158" s="86"/>
      <c r="V3158" s="87">
        <f t="shared" si="637"/>
        <v>0</v>
      </c>
      <c r="W3158" s="130"/>
      <c r="X3158" s="86"/>
      <c r="Y3158" s="86"/>
      <c r="Z3158" s="131"/>
      <c r="AA3158" s="87">
        <f t="shared" si="646"/>
        <v>0</v>
      </c>
      <c r="AB3158" s="127"/>
      <c r="AC3158" s="86"/>
      <c r="AD3158" s="87">
        <f t="shared" si="638"/>
        <v>0</v>
      </c>
      <c r="AE3158" s="127"/>
      <c r="AF3158" s="86"/>
      <c r="AG3158" s="86"/>
      <c r="AH3158" s="131"/>
      <c r="AI3158" s="88">
        <f t="shared" si="639"/>
        <v>0</v>
      </c>
      <c r="AJ3158" s="89" t="str">
        <f>IFERROR(IF(ISNA(MATCH($AV3158,Other_Category_Abbr,0)),INDEX(FGHG_List_Long_GWP,MATCH($AV3158,FGHG_List_Long,0)),INDEX(GWP_Other_Abbr,MATCH($AV3158,Other_Category_Abbr,0)))*SUM(V3158,AA3158,AD3158,AI3158),"")</f>
        <v/>
      </c>
      <c r="AK3158" s="89" t="str">
        <f>IFERROR(IF(ISNA(MATCH($AV3158,Other_Category_Abbr,0)),INDEX(FGHG_List_Long_GWP,MATCH($AV3158,FGHG_List_Long,0)),INDEX(GWP_Other_Abbr,MATCH($AV3158,Other_Category_Abbr,0)))*(T3158*(S3158+U3158)+W3158*(Y3158+X3158)+AD3158+AE3158*(AF3158+AG3158)),"")</f>
        <v/>
      </c>
      <c r="AL3158" s="90" t="str">
        <f t="shared" si="647"/>
        <v/>
      </c>
      <c r="AM3158" s="91" t="str">
        <f t="shared" si="648"/>
        <v/>
      </c>
      <c r="AP3158" s="92" t="b">
        <f t="shared" si="642"/>
        <v>0</v>
      </c>
      <c r="AQ3158" s="92" t="str">
        <f t="shared" si="643"/>
        <v xml:space="preserve"> </v>
      </c>
      <c r="AR3158" s="92" t="str">
        <f>IF(LEN(AQ3158)=1,"",COUNTIF($AQ$19:AQ3158,AQ3158)=1)</f>
        <v/>
      </c>
      <c r="AS3158" s="73"/>
      <c r="AT3158" s="73"/>
      <c r="AU3158" s="73"/>
      <c r="AV3158" s="235" t="str">
        <f>IF($P3158=Lists!$A$13,Lists!$A$29,IF($P3158=Lists!$A$14,Lists!$A$30,$P3158))</f>
        <v/>
      </c>
      <c r="AW3158" s="73"/>
      <c r="AX3158" s="73"/>
    </row>
    <row r="3159" spans="2:50" x14ac:dyDescent="0.3">
      <c r="B3159" s="137">
        <f t="shared" si="649"/>
        <v>3141</v>
      </c>
      <c r="C3159" s="24"/>
      <c r="D3159" s="24"/>
      <c r="E3159" s="24"/>
      <c r="F3159" s="25"/>
      <c r="G3159" s="24"/>
      <c r="H3159" s="30"/>
      <c r="I3159" s="24"/>
      <c r="J3159" s="50" t="str">
        <f t="shared" si="640"/>
        <v/>
      </c>
      <c r="K3159" s="30"/>
      <c r="L3159" s="236"/>
      <c r="M3159" s="30"/>
      <c r="N3159" s="30"/>
      <c r="O3159" s="46" t="str">
        <f t="shared" si="641"/>
        <v/>
      </c>
      <c r="P3159" s="239" t="str">
        <f t="shared" si="644"/>
        <v/>
      </c>
      <c r="Q3159" s="52" t="str">
        <f t="shared" si="645"/>
        <v/>
      </c>
      <c r="R3159" s="127"/>
      <c r="S3159" s="86"/>
      <c r="T3159" s="127"/>
      <c r="U3159" s="86"/>
      <c r="V3159" s="87">
        <f t="shared" si="637"/>
        <v>0</v>
      </c>
      <c r="W3159" s="130"/>
      <c r="X3159" s="86"/>
      <c r="Y3159" s="86"/>
      <c r="Z3159" s="131"/>
      <c r="AA3159" s="87">
        <f t="shared" si="646"/>
        <v>0</v>
      </c>
      <c r="AB3159" s="127"/>
      <c r="AC3159" s="86"/>
      <c r="AD3159" s="87">
        <f t="shared" si="638"/>
        <v>0</v>
      </c>
      <c r="AE3159" s="127"/>
      <c r="AF3159" s="86"/>
      <c r="AG3159" s="86"/>
      <c r="AH3159" s="131"/>
      <c r="AI3159" s="88">
        <f t="shared" si="639"/>
        <v>0</v>
      </c>
      <c r="AJ3159" s="89" t="str">
        <f>IFERROR(IF(ISNA(MATCH($AV3159,Other_Category_Abbr,0)),INDEX(FGHG_List_Long_GWP,MATCH($AV3159,FGHG_List_Long,0)),INDEX(GWP_Other_Abbr,MATCH($AV3159,Other_Category_Abbr,0)))*SUM(V3159,AA3159,AD3159,AI3159),"")</f>
        <v/>
      </c>
      <c r="AK3159" s="89" t="str">
        <f>IFERROR(IF(ISNA(MATCH($AV3159,Other_Category_Abbr,0)),INDEX(FGHG_List_Long_GWP,MATCH($AV3159,FGHG_List_Long,0)),INDEX(GWP_Other_Abbr,MATCH($AV3159,Other_Category_Abbr,0)))*(T3159*(S3159+U3159)+W3159*(Y3159+X3159)+AD3159+AE3159*(AF3159+AG3159)),"")</f>
        <v/>
      </c>
      <c r="AL3159" s="90" t="str">
        <f t="shared" si="647"/>
        <v/>
      </c>
      <c r="AM3159" s="91" t="str">
        <f t="shared" si="648"/>
        <v/>
      </c>
      <c r="AP3159" s="92" t="b">
        <f t="shared" si="642"/>
        <v>0</v>
      </c>
      <c r="AQ3159" s="92" t="str">
        <f t="shared" si="643"/>
        <v xml:space="preserve"> </v>
      </c>
      <c r="AR3159" s="92" t="str">
        <f>IF(LEN(AQ3159)=1,"",COUNTIF($AQ$19:AQ3159,AQ3159)=1)</f>
        <v/>
      </c>
      <c r="AS3159" s="73"/>
      <c r="AT3159" s="73"/>
      <c r="AU3159" s="73"/>
      <c r="AV3159" s="235" t="str">
        <f>IF($P3159=Lists!$A$13,Lists!$A$29,IF($P3159=Lists!$A$14,Lists!$A$30,$P3159))</f>
        <v/>
      </c>
      <c r="AW3159" s="73"/>
      <c r="AX3159" s="73"/>
    </row>
    <row r="3160" spans="2:50" x14ac:dyDescent="0.3">
      <c r="B3160" s="137">
        <f t="shared" si="649"/>
        <v>3142</v>
      </c>
      <c r="C3160" s="24"/>
      <c r="D3160" s="24"/>
      <c r="E3160" s="24"/>
      <c r="F3160" s="25"/>
      <c r="G3160" s="24"/>
      <c r="H3160" s="30"/>
      <c r="I3160" s="24"/>
      <c r="J3160" s="50" t="str">
        <f t="shared" si="640"/>
        <v/>
      </c>
      <c r="K3160" s="30"/>
      <c r="L3160" s="236"/>
      <c r="M3160" s="30"/>
      <c r="N3160" s="30"/>
      <c r="O3160" s="46" t="str">
        <f t="shared" si="641"/>
        <v/>
      </c>
      <c r="P3160" s="239" t="str">
        <f t="shared" si="644"/>
        <v/>
      </c>
      <c r="Q3160" s="52" t="str">
        <f t="shared" si="645"/>
        <v/>
      </c>
      <c r="R3160" s="127"/>
      <c r="S3160" s="86"/>
      <c r="T3160" s="127"/>
      <c r="U3160" s="86"/>
      <c r="V3160" s="87">
        <f t="shared" si="637"/>
        <v>0</v>
      </c>
      <c r="W3160" s="130"/>
      <c r="X3160" s="86"/>
      <c r="Y3160" s="86"/>
      <c r="Z3160" s="131"/>
      <c r="AA3160" s="87">
        <f t="shared" si="646"/>
        <v>0</v>
      </c>
      <c r="AB3160" s="127"/>
      <c r="AC3160" s="86"/>
      <c r="AD3160" s="87">
        <f t="shared" si="638"/>
        <v>0</v>
      </c>
      <c r="AE3160" s="127"/>
      <c r="AF3160" s="86"/>
      <c r="AG3160" s="86"/>
      <c r="AH3160" s="131"/>
      <c r="AI3160" s="88">
        <f t="shared" si="639"/>
        <v>0</v>
      </c>
      <c r="AJ3160" s="89" t="str">
        <f>IFERROR(IF(ISNA(MATCH($AV3160,Other_Category_Abbr,0)),INDEX(FGHG_List_Long_GWP,MATCH($AV3160,FGHG_List_Long,0)),INDEX(GWP_Other_Abbr,MATCH($AV3160,Other_Category_Abbr,0)))*SUM(V3160,AA3160,AD3160,AI3160),"")</f>
        <v/>
      </c>
      <c r="AK3160" s="89" t="str">
        <f>IFERROR(IF(ISNA(MATCH($AV3160,Other_Category_Abbr,0)),INDEX(FGHG_List_Long_GWP,MATCH($AV3160,FGHG_List_Long,0)),INDEX(GWP_Other_Abbr,MATCH($AV3160,Other_Category_Abbr,0)))*(T3160*(S3160+U3160)+W3160*(Y3160+X3160)+AD3160+AE3160*(AF3160+AG3160)),"")</f>
        <v/>
      </c>
      <c r="AL3160" s="90" t="str">
        <f t="shared" si="647"/>
        <v/>
      </c>
      <c r="AM3160" s="91" t="str">
        <f t="shared" si="648"/>
        <v/>
      </c>
      <c r="AP3160" s="92" t="b">
        <f t="shared" si="642"/>
        <v>0</v>
      </c>
      <c r="AQ3160" s="92" t="str">
        <f t="shared" si="643"/>
        <v xml:space="preserve"> </v>
      </c>
      <c r="AR3160" s="92" t="str">
        <f>IF(LEN(AQ3160)=1,"",COUNTIF($AQ$19:AQ3160,AQ3160)=1)</f>
        <v/>
      </c>
      <c r="AS3160" s="73"/>
      <c r="AT3160" s="73"/>
      <c r="AU3160" s="73"/>
      <c r="AV3160" s="235" t="str">
        <f>IF($P3160=Lists!$A$13,Lists!$A$29,IF($P3160=Lists!$A$14,Lists!$A$30,$P3160))</f>
        <v/>
      </c>
      <c r="AW3160" s="73"/>
      <c r="AX3160" s="73"/>
    </row>
    <row r="3161" spans="2:50" x14ac:dyDescent="0.3">
      <c r="B3161" s="137">
        <f t="shared" si="649"/>
        <v>3143</v>
      </c>
      <c r="C3161" s="24"/>
      <c r="D3161" s="24"/>
      <c r="E3161" s="24"/>
      <c r="F3161" s="25"/>
      <c r="G3161" s="24"/>
      <c r="H3161" s="30"/>
      <c r="I3161" s="24"/>
      <c r="J3161" s="50" t="str">
        <f t="shared" si="640"/>
        <v/>
      </c>
      <c r="K3161" s="30"/>
      <c r="L3161" s="236"/>
      <c r="M3161" s="30"/>
      <c r="N3161" s="30"/>
      <c r="O3161" s="46" t="str">
        <f t="shared" si="641"/>
        <v/>
      </c>
      <c r="P3161" s="239" t="str">
        <f t="shared" si="644"/>
        <v/>
      </c>
      <c r="Q3161" s="52" t="str">
        <f t="shared" si="645"/>
        <v/>
      </c>
      <c r="R3161" s="127"/>
      <c r="S3161" s="86"/>
      <c r="T3161" s="127"/>
      <c r="U3161" s="86"/>
      <c r="V3161" s="87">
        <f t="shared" si="637"/>
        <v>0</v>
      </c>
      <c r="W3161" s="130"/>
      <c r="X3161" s="86"/>
      <c r="Y3161" s="86"/>
      <c r="Z3161" s="131"/>
      <c r="AA3161" s="87">
        <f t="shared" si="646"/>
        <v>0</v>
      </c>
      <c r="AB3161" s="127"/>
      <c r="AC3161" s="86"/>
      <c r="AD3161" s="87">
        <f t="shared" si="638"/>
        <v>0</v>
      </c>
      <c r="AE3161" s="127"/>
      <c r="AF3161" s="86"/>
      <c r="AG3161" s="86"/>
      <c r="AH3161" s="131"/>
      <c r="AI3161" s="88">
        <f t="shared" si="639"/>
        <v>0</v>
      </c>
      <c r="AJ3161" s="89" t="str">
        <f>IFERROR(IF(ISNA(MATCH($AV3161,Other_Category_Abbr,0)),INDEX(FGHG_List_Long_GWP,MATCH($AV3161,FGHG_List_Long,0)),INDEX(GWP_Other_Abbr,MATCH($AV3161,Other_Category_Abbr,0)))*SUM(V3161,AA3161,AD3161,AI3161),"")</f>
        <v/>
      </c>
      <c r="AK3161" s="89" t="str">
        <f>IFERROR(IF(ISNA(MATCH($AV3161,Other_Category_Abbr,0)),INDEX(FGHG_List_Long_GWP,MATCH($AV3161,FGHG_List_Long,0)),INDEX(GWP_Other_Abbr,MATCH($AV3161,Other_Category_Abbr,0)))*(T3161*(S3161+U3161)+W3161*(Y3161+X3161)+AD3161+AE3161*(AF3161+AG3161)),"")</f>
        <v/>
      </c>
      <c r="AL3161" s="90" t="str">
        <f t="shared" si="647"/>
        <v/>
      </c>
      <c r="AM3161" s="91" t="str">
        <f t="shared" si="648"/>
        <v/>
      </c>
      <c r="AP3161" s="92" t="b">
        <f t="shared" si="642"/>
        <v>0</v>
      </c>
      <c r="AQ3161" s="92" t="str">
        <f t="shared" si="643"/>
        <v xml:space="preserve"> </v>
      </c>
      <c r="AR3161" s="92" t="str">
        <f>IF(LEN(AQ3161)=1,"",COUNTIF($AQ$19:AQ3161,AQ3161)=1)</f>
        <v/>
      </c>
      <c r="AS3161" s="73"/>
      <c r="AT3161" s="73"/>
      <c r="AU3161" s="73"/>
      <c r="AV3161" s="235" t="str">
        <f>IF($P3161=Lists!$A$13,Lists!$A$29,IF($P3161=Lists!$A$14,Lists!$A$30,$P3161))</f>
        <v/>
      </c>
      <c r="AW3161" s="73"/>
      <c r="AX3161" s="73"/>
    </row>
    <row r="3162" spans="2:50" x14ac:dyDescent="0.3">
      <c r="B3162" s="137">
        <f t="shared" si="649"/>
        <v>3144</v>
      </c>
      <c r="C3162" s="24"/>
      <c r="D3162" s="24"/>
      <c r="E3162" s="24"/>
      <c r="F3162" s="25"/>
      <c r="G3162" s="24"/>
      <c r="H3162" s="30"/>
      <c r="I3162" s="24"/>
      <c r="J3162" s="50" t="str">
        <f t="shared" si="640"/>
        <v/>
      </c>
      <c r="K3162" s="30"/>
      <c r="L3162" s="236"/>
      <c r="M3162" s="30"/>
      <c r="N3162" s="30"/>
      <c r="O3162" s="46" t="str">
        <f t="shared" si="641"/>
        <v/>
      </c>
      <c r="P3162" s="239" t="str">
        <f t="shared" si="644"/>
        <v/>
      </c>
      <c r="Q3162" s="52" t="str">
        <f t="shared" si="645"/>
        <v/>
      </c>
      <c r="R3162" s="127"/>
      <c r="S3162" s="86"/>
      <c r="T3162" s="127"/>
      <c r="U3162" s="86"/>
      <c r="V3162" s="87">
        <f t="shared" si="637"/>
        <v>0</v>
      </c>
      <c r="W3162" s="130"/>
      <c r="X3162" s="86"/>
      <c r="Y3162" s="86"/>
      <c r="Z3162" s="131"/>
      <c r="AA3162" s="87">
        <f t="shared" si="646"/>
        <v>0</v>
      </c>
      <c r="AB3162" s="127"/>
      <c r="AC3162" s="86"/>
      <c r="AD3162" s="87">
        <f t="shared" si="638"/>
        <v>0</v>
      </c>
      <c r="AE3162" s="127"/>
      <c r="AF3162" s="86"/>
      <c r="AG3162" s="86"/>
      <c r="AH3162" s="131"/>
      <c r="AI3162" s="88">
        <f t="shared" si="639"/>
        <v>0</v>
      </c>
      <c r="AJ3162" s="89" t="str">
        <f>IFERROR(IF(ISNA(MATCH($AV3162,Other_Category_Abbr,0)),INDEX(FGHG_List_Long_GWP,MATCH($AV3162,FGHG_List_Long,0)),INDEX(GWP_Other_Abbr,MATCH($AV3162,Other_Category_Abbr,0)))*SUM(V3162,AA3162,AD3162,AI3162),"")</f>
        <v/>
      </c>
      <c r="AK3162" s="89" t="str">
        <f>IFERROR(IF(ISNA(MATCH($AV3162,Other_Category_Abbr,0)),INDEX(FGHG_List_Long_GWP,MATCH($AV3162,FGHG_List_Long,0)),INDEX(GWP_Other_Abbr,MATCH($AV3162,Other_Category_Abbr,0)))*(T3162*(S3162+U3162)+W3162*(Y3162+X3162)+AD3162+AE3162*(AF3162+AG3162)),"")</f>
        <v/>
      </c>
      <c r="AL3162" s="90" t="str">
        <f t="shared" si="647"/>
        <v/>
      </c>
      <c r="AM3162" s="91" t="str">
        <f t="shared" si="648"/>
        <v/>
      </c>
      <c r="AP3162" s="92" t="b">
        <f t="shared" si="642"/>
        <v>0</v>
      </c>
      <c r="AQ3162" s="92" t="str">
        <f t="shared" si="643"/>
        <v xml:space="preserve"> </v>
      </c>
      <c r="AR3162" s="92" t="str">
        <f>IF(LEN(AQ3162)=1,"",COUNTIF($AQ$19:AQ3162,AQ3162)=1)</f>
        <v/>
      </c>
      <c r="AS3162" s="73"/>
      <c r="AT3162" s="73"/>
      <c r="AU3162" s="73"/>
      <c r="AV3162" s="235" t="str">
        <f>IF($P3162=Lists!$A$13,Lists!$A$29,IF($P3162=Lists!$A$14,Lists!$A$30,$P3162))</f>
        <v/>
      </c>
      <c r="AW3162" s="73"/>
      <c r="AX3162" s="73"/>
    </row>
    <row r="3163" spans="2:50" x14ac:dyDescent="0.3">
      <c r="B3163" s="137">
        <f t="shared" si="649"/>
        <v>3145</v>
      </c>
      <c r="C3163" s="24"/>
      <c r="D3163" s="24"/>
      <c r="E3163" s="24"/>
      <c r="F3163" s="25"/>
      <c r="G3163" s="24"/>
      <c r="H3163" s="30"/>
      <c r="I3163" s="24"/>
      <c r="J3163" s="50" t="str">
        <f t="shared" si="640"/>
        <v/>
      </c>
      <c r="K3163" s="30"/>
      <c r="L3163" s="236"/>
      <c r="M3163" s="30"/>
      <c r="N3163" s="30"/>
      <c r="O3163" s="46" t="str">
        <f t="shared" si="641"/>
        <v/>
      </c>
      <c r="P3163" s="239" t="str">
        <f t="shared" si="644"/>
        <v/>
      </c>
      <c r="Q3163" s="52" t="str">
        <f t="shared" si="645"/>
        <v/>
      </c>
      <c r="R3163" s="127"/>
      <c r="S3163" s="86"/>
      <c r="T3163" s="127"/>
      <c r="U3163" s="86"/>
      <c r="V3163" s="87">
        <f t="shared" si="637"/>
        <v>0</v>
      </c>
      <c r="W3163" s="130"/>
      <c r="X3163" s="86"/>
      <c r="Y3163" s="86"/>
      <c r="Z3163" s="131"/>
      <c r="AA3163" s="87">
        <f t="shared" si="646"/>
        <v>0</v>
      </c>
      <c r="AB3163" s="127"/>
      <c r="AC3163" s="86"/>
      <c r="AD3163" s="87">
        <f t="shared" si="638"/>
        <v>0</v>
      </c>
      <c r="AE3163" s="127"/>
      <c r="AF3163" s="86"/>
      <c r="AG3163" s="86"/>
      <c r="AH3163" s="131"/>
      <c r="AI3163" s="88">
        <f t="shared" si="639"/>
        <v>0</v>
      </c>
      <c r="AJ3163" s="89" t="str">
        <f>IFERROR(IF(ISNA(MATCH($AV3163,Other_Category_Abbr,0)),INDEX(FGHG_List_Long_GWP,MATCH($AV3163,FGHG_List_Long,0)),INDEX(GWP_Other_Abbr,MATCH($AV3163,Other_Category_Abbr,0)))*SUM(V3163,AA3163,AD3163,AI3163),"")</f>
        <v/>
      </c>
      <c r="AK3163" s="89" t="str">
        <f>IFERROR(IF(ISNA(MATCH($AV3163,Other_Category_Abbr,0)),INDEX(FGHG_List_Long_GWP,MATCH($AV3163,FGHG_List_Long,0)),INDEX(GWP_Other_Abbr,MATCH($AV3163,Other_Category_Abbr,0)))*(T3163*(S3163+U3163)+W3163*(Y3163+X3163)+AD3163+AE3163*(AF3163+AG3163)),"")</f>
        <v/>
      </c>
      <c r="AL3163" s="90" t="str">
        <f t="shared" si="647"/>
        <v/>
      </c>
      <c r="AM3163" s="91" t="str">
        <f t="shared" si="648"/>
        <v/>
      </c>
      <c r="AP3163" s="92" t="b">
        <f t="shared" si="642"/>
        <v>0</v>
      </c>
      <c r="AQ3163" s="92" t="str">
        <f t="shared" si="643"/>
        <v xml:space="preserve"> </v>
      </c>
      <c r="AR3163" s="92" t="str">
        <f>IF(LEN(AQ3163)=1,"",COUNTIF($AQ$19:AQ3163,AQ3163)=1)</f>
        <v/>
      </c>
      <c r="AS3163" s="73"/>
      <c r="AT3163" s="73"/>
      <c r="AU3163" s="73"/>
      <c r="AV3163" s="235" t="str">
        <f>IF($P3163=Lists!$A$13,Lists!$A$29,IF($P3163=Lists!$A$14,Lists!$A$30,$P3163))</f>
        <v/>
      </c>
      <c r="AW3163" s="73"/>
      <c r="AX3163" s="73"/>
    </row>
    <row r="3164" spans="2:50" x14ac:dyDescent="0.3">
      <c r="B3164" s="137">
        <f t="shared" si="649"/>
        <v>3146</v>
      </c>
      <c r="C3164" s="24"/>
      <c r="D3164" s="24"/>
      <c r="E3164" s="24"/>
      <c r="F3164" s="25"/>
      <c r="G3164" s="24"/>
      <c r="H3164" s="30"/>
      <c r="I3164" s="24"/>
      <c r="J3164" s="50" t="str">
        <f t="shared" si="640"/>
        <v/>
      </c>
      <c r="K3164" s="30"/>
      <c r="L3164" s="236"/>
      <c r="M3164" s="30"/>
      <c r="N3164" s="30"/>
      <c r="O3164" s="46" t="str">
        <f t="shared" si="641"/>
        <v/>
      </c>
      <c r="P3164" s="239" t="str">
        <f t="shared" si="644"/>
        <v/>
      </c>
      <c r="Q3164" s="52" t="str">
        <f t="shared" si="645"/>
        <v/>
      </c>
      <c r="R3164" s="127"/>
      <c r="S3164" s="86"/>
      <c r="T3164" s="127"/>
      <c r="U3164" s="86"/>
      <c r="V3164" s="87">
        <f t="shared" si="637"/>
        <v>0</v>
      </c>
      <c r="W3164" s="130"/>
      <c r="X3164" s="86"/>
      <c r="Y3164" s="86"/>
      <c r="Z3164" s="131"/>
      <c r="AA3164" s="87">
        <f t="shared" si="646"/>
        <v>0</v>
      </c>
      <c r="AB3164" s="127"/>
      <c r="AC3164" s="86"/>
      <c r="AD3164" s="87">
        <f t="shared" si="638"/>
        <v>0</v>
      </c>
      <c r="AE3164" s="127"/>
      <c r="AF3164" s="86"/>
      <c r="AG3164" s="86"/>
      <c r="AH3164" s="131"/>
      <c r="AI3164" s="88">
        <f t="shared" si="639"/>
        <v>0</v>
      </c>
      <c r="AJ3164" s="89" t="str">
        <f>IFERROR(IF(ISNA(MATCH($AV3164,Other_Category_Abbr,0)),INDEX(FGHG_List_Long_GWP,MATCH($AV3164,FGHG_List_Long,0)),INDEX(GWP_Other_Abbr,MATCH($AV3164,Other_Category_Abbr,0)))*SUM(V3164,AA3164,AD3164,AI3164),"")</f>
        <v/>
      </c>
      <c r="AK3164" s="89" t="str">
        <f>IFERROR(IF(ISNA(MATCH($AV3164,Other_Category_Abbr,0)),INDEX(FGHG_List_Long_GWP,MATCH($AV3164,FGHG_List_Long,0)),INDEX(GWP_Other_Abbr,MATCH($AV3164,Other_Category_Abbr,0)))*(T3164*(S3164+U3164)+W3164*(Y3164+X3164)+AD3164+AE3164*(AF3164+AG3164)),"")</f>
        <v/>
      </c>
      <c r="AL3164" s="90" t="str">
        <f t="shared" si="647"/>
        <v/>
      </c>
      <c r="AM3164" s="91" t="str">
        <f t="shared" si="648"/>
        <v/>
      </c>
      <c r="AP3164" s="92" t="b">
        <f t="shared" si="642"/>
        <v>0</v>
      </c>
      <c r="AQ3164" s="92" t="str">
        <f t="shared" si="643"/>
        <v xml:space="preserve"> </v>
      </c>
      <c r="AR3164" s="92" t="str">
        <f>IF(LEN(AQ3164)=1,"",COUNTIF($AQ$19:AQ3164,AQ3164)=1)</f>
        <v/>
      </c>
      <c r="AS3164" s="73"/>
      <c r="AT3164" s="73"/>
      <c r="AU3164" s="73"/>
      <c r="AV3164" s="235" t="str">
        <f>IF($P3164=Lists!$A$13,Lists!$A$29,IF($P3164=Lists!$A$14,Lists!$A$30,$P3164))</f>
        <v/>
      </c>
      <c r="AW3164" s="73"/>
      <c r="AX3164" s="73"/>
    </row>
    <row r="3165" spans="2:50" x14ac:dyDescent="0.3">
      <c r="B3165" s="137">
        <f t="shared" si="649"/>
        <v>3147</v>
      </c>
      <c r="C3165" s="24"/>
      <c r="D3165" s="24"/>
      <c r="E3165" s="24"/>
      <c r="F3165" s="25"/>
      <c r="G3165" s="24"/>
      <c r="H3165" s="30"/>
      <c r="I3165" s="24"/>
      <c r="J3165" s="50" t="str">
        <f t="shared" si="640"/>
        <v/>
      </c>
      <c r="K3165" s="30"/>
      <c r="L3165" s="236"/>
      <c r="M3165" s="30"/>
      <c r="N3165" s="30"/>
      <c r="O3165" s="46" t="str">
        <f t="shared" si="641"/>
        <v/>
      </c>
      <c r="P3165" s="239" t="str">
        <f t="shared" si="644"/>
        <v/>
      </c>
      <c r="Q3165" s="52" t="str">
        <f t="shared" si="645"/>
        <v/>
      </c>
      <c r="R3165" s="127"/>
      <c r="S3165" s="86"/>
      <c r="T3165" s="127"/>
      <c r="U3165" s="86"/>
      <c r="V3165" s="87">
        <f t="shared" si="637"/>
        <v>0</v>
      </c>
      <c r="W3165" s="130"/>
      <c r="X3165" s="86"/>
      <c r="Y3165" s="86"/>
      <c r="Z3165" s="131"/>
      <c r="AA3165" s="87">
        <f t="shared" si="646"/>
        <v>0</v>
      </c>
      <c r="AB3165" s="127"/>
      <c r="AC3165" s="86"/>
      <c r="AD3165" s="87">
        <f t="shared" si="638"/>
        <v>0</v>
      </c>
      <c r="AE3165" s="127"/>
      <c r="AF3165" s="86"/>
      <c r="AG3165" s="86"/>
      <c r="AH3165" s="131"/>
      <c r="AI3165" s="88">
        <f t="shared" si="639"/>
        <v>0</v>
      </c>
      <c r="AJ3165" s="89" t="str">
        <f>IFERROR(IF(ISNA(MATCH($AV3165,Other_Category_Abbr,0)),INDEX(FGHG_List_Long_GWP,MATCH($AV3165,FGHG_List_Long,0)),INDEX(GWP_Other_Abbr,MATCH($AV3165,Other_Category_Abbr,0)))*SUM(V3165,AA3165,AD3165,AI3165),"")</f>
        <v/>
      </c>
      <c r="AK3165" s="89" t="str">
        <f>IFERROR(IF(ISNA(MATCH($AV3165,Other_Category_Abbr,0)),INDEX(FGHG_List_Long_GWP,MATCH($AV3165,FGHG_List_Long,0)),INDEX(GWP_Other_Abbr,MATCH($AV3165,Other_Category_Abbr,0)))*(T3165*(S3165+U3165)+W3165*(Y3165+X3165)+AD3165+AE3165*(AF3165+AG3165)),"")</f>
        <v/>
      </c>
      <c r="AL3165" s="90" t="str">
        <f t="shared" si="647"/>
        <v/>
      </c>
      <c r="AM3165" s="91" t="str">
        <f t="shared" si="648"/>
        <v/>
      </c>
      <c r="AP3165" s="92" t="b">
        <f t="shared" si="642"/>
        <v>0</v>
      </c>
      <c r="AQ3165" s="92" t="str">
        <f t="shared" si="643"/>
        <v xml:space="preserve"> </v>
      </c>
      <c r="AR3165" s="92" t="str">
        <f>IF(LEN(AQ3165)=1,"",COUNTIF($AQ$19:AQ3165,AQ3165)=1)</f>
        <v/>
      </c>
      <c r="AS3165" s="73"/>
      <c r="AT3165" s="73"/>
      <c r="AU3165" s="73"/>
      <c r="AV3165" s="235" t="str">
        <f>IF($P3165=Lists!$A$13,Lists!$A$29,IF($P3165=Lists!$A$14,Lists!$A$30,$P3165))</f>
        <v/>
      </c>
      <c r="AW3165" s="73"/>
      <c r="AX3165" s="73"/>
    </row>
    <row r="3166" spans="2:50" x14ac:dyDescent="0.3">
      <c r="B3166" s="137">
        <f t="shared" si="649"/>
        <v>3148</v>
      </c>
      <c r="C3166" s="24"/>
      <c r="D3166" s="24"/>
      <c r="E3166" s="24"/>
      <c r="F3166" s="25"/>
      <c r="G3166" s="24"/>
      <c r="H3166" s="30"/>
      <c r="I3166" s="24"/>
      <c r="J3166" s="50" t="str">
        <f t="shared" si="640"/>
        <v/>
      </c>
      <c r="K3166" s="30"/>
      <c r="L3166" s="236"/>
      <c r="M3166" s="30"/>
      <c r="N3166" s="30"/>
      <c r="O3166" s="46" t="str">
        <f t="shared" si="641"/>
        <v/>
      </c>
      <c r="P3166" s="239" t="str">
        <f t="shared" si="644"/>
        <v/>
      </c>
      <c r="Q3166" s="52" t="str">
        <f t="shared" si="645"/>
        <v/>
      </c>
      <c r="R3166" s="127"/>
      <c r="S3166" s="86"/>
      <c r="T3166" s="127"/>
      <c r="U3166" s="86"/>
      <c r="V3166" s="87">
        <f t="shared" si="637"/>
        <v>0</v>
      </c>
      <c r="W3166" s="130"/>
      <c r="X3166" s="86"/>
      <c r="Y3166" s="86"/>
      <c r="Z3166" s="131"/>
      <c r="AA3166" s="87">
        <f t="shared" si="646"/>
        <v>0</v>
      </c>
      <c r="AB3166" s="127"/>
      <c r="AC3166" s="86"/>
      <c r="AD3166" s="87">
        <f t="shared" si="638"/>
        <v>0</v>
      </c>
      <c r="AE3166" s="127"/>
      <c r="AF3166" s="86"/>
      <c r="AG3166" s="86"/>
      <c r="AH3166" s="131"/>
      <c r="AI3166" s="88">
        <f t="shared" si="639"/>
        <v>0</v>
      </c>
      <c r="AJ3166" s="89" t="str">
        <f>IFERROR(IF(ISNA(MATCH($AV3166,Other_Category_Abbr,0)),INDEX(FGHG_List_Long_GWP,MATCH($AV3166,FGHG_List_Long,0)),INDEX(GWP_Other_Abbr,MATCH($AV3166,Other_Category_Abbr,0)))*SUM(V3166,AA3166,AD3166,AI3166),"")</f>
        <v/>
      </c>
      <c r="AK3166" s="89" t="str">
        <f>IFERROR(IF(ISNA(MATCH($AV3166,Other_Category_Abbr,0)),INDEX(FGHG_List_Long_GWP,MATCH($AV3166,FGHG_List_Long,0)),INDEX(GWP_Other_Abbr,MATCH($AV3166,Other_Category_Abbr,0)))*(T3166*(S3166+U3166)+W3166*(Y3166+X3166)+AD3166+AE3166*(AF3166+AG3166)),"")</f>
        <v/>
      </c>
      <c r="AL3166" s="90" t="str">
        <f t="shared" si="647"/>
        <v/>
      </c>
      <c r="AM3166" s="91" t="str">
        <f t="shared" si="648"/>
        <v/>
      </c>
      <c r="AP3166" s="92" t="b">
        <f t="shared" si="642"/>
        <v>0</v>
      </c>
      <c r="AQ3166" s="92" t="str">
        <f t="shared" si="643"/>
        <v xml:space="preserve"> </v>
      </c>
      <c r="AR3166" s="92" t="str">
        <f>IF(LEN(AQ3166)=1,"",COUNTIF($AQ$19:AQ3166,AQ3166)=1)</f>
        <v/>
      </c>
      <c r="AS3166" s="73"/>
      <c r="AT3166" s="73"/>
      <c r="AU3166" s="73"/>
      <c r="AV3166" s="235" t="str">
        <f>IF($P3166=Lists!$A$13,Lists!$A$29,IF($P3166=Lists!$A$14,Lists!$A$30,$P3166))</f>
        <v/>
      </c>
      <c r="AW3166" s="73"/>
      <c r="AX3166" s="73"/>
    </row>
    <row r="3167" spans="2:50" x14ac:dyDescent="0.3">
      <c r="B3167" s="137">
        <f t="shared" si="649"/>
        <v>3149</v>
      </c>
      <c r="C3167" s="24"/>
      <c r="D3167" s="24"/>
      <c r="E3167" s="24"/>
      <c r="F3167" s="25"/>
      <c r="G3167" s="24"/>
      <c r="H3167" s="30"/>
      <c r="I3167" s="24"/>
      <c r="J3167" s="50" t="str">
        <f t="shared" si="640"/>
        <v/>
      </c>
      <c r="K3167" s="30"/>
      <c r="L3167" s="236"/>
      <c r="M3167" s="30"/>
      <c r="N3167" s="30"/>
      <c r="O3167" s="46" t="str">
        <f t="shared" si="641"/>
        <v/>
      </c>
      <c r="P3167" s="239" t="str">
        <f t="shared" si="644"/>
        <v/>
      </c>
      <c r="Q3167" s="52" t="str">
        <f t="shared" si="645"/>
        <v/>
      </c>
      <c r="R3167" s="127"/>
      <c r="S3167" s="86"/>
      <c r="T3167" s="127"/>
      <c r="U3167" s="86"/>
      <c r="V3167" s="87">
        <f t="shared" si="637"/>
        <v>0</v>
      </c>
      <c r="W3167" s="130"/>
      <c r="X3167" s="86"/>
      <c r="Y3167" s="86"/>
      <c r="Z3167" s="131"/>
      <c r="AA3167" s="87">
        <f t="shared" si="646"/>
        <v>0</v>
      </c>
      <c r="AB3167" s="127"/>
      <c r="AC3167" s="86"/>
      <c r="AD3167" s="87">
        <f t="shared" si="638"/>
        <v>0</v>
      </c>
      <c r="AE3167" s="127"/>
      <c r="AF3167" s="86"/>
      <c r="AG3167" s="86"/>
      <c r="AH3167" s="131"/>
      <c r="AI3167" s="88">
        <f t="shared" si="639"/>
        <v>0</v>
      </c>
      <c r="AJ3167" s="89" t="str">
        <f>IFERROR(IF(ISNA(MATCH($AV3167,Other_Category_Abbr,0)),INDEX(FGHG_List_Long_GWP,MATCH($AV3167,FGHG_List_Long,0)),INDEX(GWP_Other_Abbr,MATCH($AV3167,Other_Category_Abbr,0)))*SUM(V3167,AA3167,AD3167,AI3167),"")</f>
        <v/>
      </c>
      <c r="AK3167" s="89" t="str">
        <f>IFERROR(IF(ISNA(MATCH($AV3167,Other_Category_Abbr,0)),INDEX(FGHG_List_Long_GWP,MATCH($AV3167,FGHG_List_Long,0)),INDEX(GWP_Other_Abbr,MATCH($AV3167,Other_Category_Abbr,0)))*(T3167*(S3167+U3167)+W3167*(Y3167+X3167)+AD3167+AE3167*(AF3167+AG3167)),"")</f>
        <v/>
      </c>
      <c r="AL3167" s="90" t="str">
        <f t="shared" si="647"/>
        <v/>
      </c>
      <c r="AM3167" s="91" t="str">
        <f t="shared" si="648"/>
        <v/>
      </c>
      <c r="AP3167" s="92" t="b">
        <f t="shared" si="642"/>
        <v>0</v>
      </c>
      <c r="AQ3167" s="92" t="str">
        <f t="shared" si="643"/>
        <v xml:space="preserve"> </v>
      </c>
      <c r="AR3167" s="92" t="str">
        <f>IF(LEN(AQ3167)=1,"",COUNTIF($AQ$19:AQ3167,AQ3167)=1)</f>
        <v/>
      </c>
      <c r="AS3167" s="73"/>
      <c r="AT3167" s="73"/>
      <c r="AU3167" s="73"/>
      <c r="AV3167" s="235" t="str">
        <f>IF($P3167=Lists!$A$13,Lists!$A$29,IF($P3167=Lists!$A$14,Lists!$A$30,$P3167))</f>
        <v/>
      </c>
      <c r="AW3167" s="73"/>
      <c r="AX3167" s="73"/>
    </row>
    <row r="3168" spans="2:50" x14ac:dyDescent="0.3">
      <c r="B3168" s="137">
        <f t="shared" si="649"/>
        <v>3150</v>
      </c>
      <c r="C3168" s="24"/>
      <c r="D3168" s="24"/>
      <c r="E3168" s="24"/>
      <c r="F3168" s="25"/>
      <c r="G3168" s="24"/>
      <c r="H3168" s="30"/>
      <c r="I3168" s="24"/>
      <c r="J3168" s="50" t="str">
        <f t="shared" si="640"/>
        <v/>
      </c>
      <c r="K3168" s="30"/>
      <c r="L3168" s="236"/>
      <c r="M3168" s="30"/>
      <c r="N3168" s="30"/>
      <c r="O3168" s="46" t="str">
        <f t="shared" si="641"/>
        <v/>
      </c>
      <c r="P3168" s="239" t="str">
        <f t="shared" si="644"/>
        <v/>
      </c>
      <c r="Q3168" s="52" t="str">
        <f t="shared" si="645"/>
        <v/>
      </c>
      <c r="R3168" s="127"/>
      <c r="S3168" s="86"/>
      <c r="T3168" s="127"/>
      <c r="U3168" s="86"/>
      <c r="V3168" s="87">
        <f t="shared" si="637"/>
        <v>0</v>
      </c>
      <c r="W3168" s="130"/>
      <c r="X3168" s="86"/>
      <c r="Y3168" s="86"/>
      <c r="Z3168" s="131"/>
      <c r="AA3168" s="87">
        <f t="shared" si="646"/>
        <v>0</v>
      </c>
      <c r="AB3168" s="127"/>
      <c r="AC3168" s="86"/>
      <c r="AD3168" s="87">
        <f t="shared" si="638"/>
        <v>0</v>
      </c>
      <c r="AE3168" s="127"/>
      <c r="AF3168" s="86"/>
      <c r="AG3168" s="86"/>
      <c r="AH3168" s="131"/>
      <c r="AI3168" s="88">
        <f t="shared" si="639"/>
        <v>0</v>
      </c>
      <c r="AJ3168" s="89" t="str">
        <f>IFERROR(IF(ISNA(MATCH($AV3168,Other_Category_Abbr,0)),INDEX(FGHG_List_Long_GWP,MATCH($AV3168,FGHG_List_Long,0)),INDEX(GWP_Other_Abbr,MATCH($AV3168,Other_Category_Abbr,0)))*SUM(V3168,AA3168,AD3168,AI3168),"")</f>
        <v/>
      </c>
      <c r="AK3168" s="89" t="str">
        <f>IFERROR(IF(ISNA(MATCH($AV3168,Other_Category_Abbr,0)),INDEX(FGHG_List_Long_GWP,MATCH($AV3168,FGHG_List_Long,0)),INDEX(GWP_Other_Abbr,MATCH($AV3168,Other_Category_Abbr,0)))*(T3168*(S3168+U3168)+W3168*(Y3168+X3168)+AD3168+AE3168*(AF3168+AG3168)),"")</f>
        <v/>
      </c>
      <c r="AL3168" s="90" t="str">
        <f t="shared" si="647"/>
        <v/>
      </c>
      <c r="AM3168" s="91" t="str">
        <f t="shared" si="648"/>
        <v/>
      </c>
      <c r="AP3168" s="92" t="b">
        <f t="shared" si="642"/>
        <v>0</v>
      </c>
      <c r="AQ3168" s="92" t="str">
        <f t="shared" si="643"/>
        <v xml:space="preserve"> </v>
      </c>
      <c r="AR3168" s="92" t="str">
        <f>IF(LEN(AQ3168)=1,"",COUNTIF($AQ$19:AQ3168,AQ3168)=1)</f>
        <v/>
      </c>
      <c r="AS3168" s="73"/>
      <c r="AT3168" s="73"/>
      <c r="AU3168" s="73"/>
      <c r="AV3168" s="235" t="str">
        <f>IF($P3168=Lists!$A$13,Lists!$A$29,IF($P3168=Lists!$A$14,Lists!$A$30,$P3168))</f>
        <v/>
      </c>
      <c r="AW3168" s="73"/>
      <c r="AX3168" s="73"/>
    </row>
    <row r="3169" spans="2:50" x14ac:dyDescent="0.3">
      <c r="B3169" s="137">
        <f t="shared" si="649"/>
        <v>3151</v>
      </c>
      <c r="C3169" s="24"/>
      <c r="D3169" s="24"/>
      <c r="E3169" s="24"/>
      <c r="F3169" s="25"/>
      <c r="G3169" s="24"/>
      <c r="H3169" s="30"/>
      <c r="I3169" s="24"/>
      <c r="J3169" s="50" t="str">
        <f t="shared" si="640"/>
        <v/>
      </c>
      <c r="K3169" s="30"/>
      <c r="L3169" s="236"/>
      <c r="M3169" s="30"/>
      <c r="N3169" s="30"/>
      <c r="O3169" s="46" t="str">
        <f t="shared" si="641"/>
        <v/>
      </c>
      <c r="P3169" s="239" t="str">
        <f t="shared" si="644"/>
        <v/>
      </c>
      <c r="Q3169" s="52" t="str">
        <f t="shared" si="645"/>
        <v/>
      </c>
      <c r="R3169" s="127"/>
      <c r="S3169" s="86"/>
      <c r="T3169" s="127"/>
      <c r="U3169" s="86"/>
      <c r="V3169" s="87">
        <f t="shared" si="637"/>
        <v>0</v>
      </c>
      <c r="W3169" s="130"/>
      <c r="X3169" s="86"/>
      <c r="Y3169" s="86"/>
      <c r="Z3169" s="131"/>
      <c r="AA3169" s="87">
        <f t="shared" si="646"/>
        <v>0</v>
      </c>
      <c r="AB3169" s="127"/>
      <c r="AC3169" s="86"/>
      <c r="AD3169" s="87">
        <f t="shared" si="638"/>
        <v>0</v>
      </c>
      <c r="AE3169" s="127"/>
      <c r="AF3169" s="86"/>
      <c r="AG3169" s="86"/>
      <c r="AH3169" s="131"/>
      <c r="AI3169" s="88">
        <f t="shared" si="639"/>
        <v>0</v>
      </c>
      <c r="AJ3169" s="89" t="str">
        <f>IFERROR(IF(ISNA(MATCH($AV3169,Other_Category_Abbr,0)),INDEX(FGHG_List_Long_GWP,MATCH($AV3169,FGHG_List_Long,0)),INDEX(GWP_Other_Abbr,MATCH($AV3169,Other_Category_Abbr,0)))*SUM(V3169,AA3169,AD3169,AI3169),"")</f>
        <v/>
      </c>
      <c r="AK3169" s="89" t="str">
        <f>IFERROR(IF(ISNA(MATCH($AV3169,Other_Category_Abbr,0)),INDEX(FGHG_List_Long_GWP,MATCH($AV3169,FGHG_List_Long,0)),INDEX(GWP_Other_Abbr,MATCH($AV3169,Other_Category_Abbr,0)))*(T3169*(S3169+U3169)+W3169*(Y3169+X3169)+AD3169+AE3169*(AF3169+AG3169)),"")</f>
        <v/>
      </c>
      <c r="AL3169" s="90" t="str">
        <f t="shared" si="647"/>
        <v/>
      </c>
      <c r="AM3169" s="91" t="str">
        <f t="shared" si="648"/>
        <v/>
      </c>
      <c r="AP3169" s="92" t="b">
        <f t="shared" si="642"/>
        <v>0</v>
      </c>
      <c r="AQ3169" s="92" t="str">
        <f t="shared" si="643"/>
        <v xml:space="preserve"> </v>
      </c>
      <c r="AR3169" s="92" t="str">
        <f>IF(LEN(AQ3169)=1,"",COUNTIF($AQ$19:AQ3169,AQ3169)=1)</f>
        <v/>
      </c>
      <c r="AS3169" s="73"/>
      <c r="AT3169" s="73"/>
      <c r="AU3169" s="73"/>
      <c r="AV3169" s="235" t="str">
        <f>IF($P3169=Lists!$A$13,Lists!$A$29,IF($P3169=Lists!$A$14,Lists!$A$30,$P3169))</f>
        <v/>
      </c>
      <c r="AW3169" s="73"/>
      <c r="AX3169" s="73"/>
    </row>
    <row r="3170" spans="2:50" x14ac:dyDescent="0.3">
      <c r="B3170" s="137">
        <f t="shared" si="649"/>
        <v>3152</v>
      </c>
      <c r="C3170" s="24"/>
      <c r="D3170" s="24"/>
      <c r="E3170" s="24"/>
      <c r="F3170" s="25"/>
      <c r="G3170" s="24"/>
      <c r="H3170" s="30"/>
      <c r="I3170" s="24"/>
      <c r="J3170" s="50" t="str">
        <f t="shared" si="640"/>
        <v/>
      </c>
      <c r="K3170" s="30"/>
      <c r="L3170" s="236"/>
      <c r="M3170" s="30"/>
      <c r="N3170" s="30"/>
      <c r="O3170" s="46" t="str">
        <f t="shared" si="641"/>
        <v/>
      </c>
      <c r="P3170" s="239" t="str">
        <f t="shared" si="644"/>
        <v/>
      </c>
      <c r="Q3170" s="52" t="str">
        <f t="shared" si="645"/>
        <v/>
      </c>
      <c r="R3170" s="127"/>
      <c r="S3170" s="86"/>
      <c r="T3170" s="127"/>
      <c r="U3170" s="86"/>
      <c r="V3170" s="87">
        <f t="shared" si="637"/>
        <v>0</v>
      </c>
      <c r="W3170" s="130"/>
      <c r="X3170" s="86"/>
      <c r="Y3170" s="86"/>
      <c r="Z3170" s="131"/>
      <c r="AA3170" s="87">
        <f t="shared" si="646"/>
        <v>0</v>
      </c>
      <c r="AB3170" s="127"/>
      <c r="AC3170" s="86"/>
      <c r="AD3170" s="87">
        <f t="shared" si="638"/>
        <v>0</v>
      </c>
      <c r="AE3170" s="127"/>
      <c r="AF3170" s="86"/>
      <c r="AG3170" s="86"/>
      <c r="AH3170" s="131"/>
      <c r="AI3170" s="88">
        <f t="shared" si="639"/>
        <v>0</v>
      </c>
      <c r="AJ3170" s="89" t="str">
        <f>IFERROR(IF(ISNA(MATCH($AV3170,Other_Category_Abbr,0)),INDEX(FGHG_List_Long_GWP,MATCH($AV3170,FGHG_List_Long,0)),INDEX(GWP_Other_Abbr,MATCH($AV3170,Other_Category_Abbr,0)))*SUM(V3170,AA3170,AD3170,AI3170),"")</f>
        <v/>
      </c>
      <c r="AK3170" s="89" t="str">
        <f>IFERROR(IF(ISNA(MATCH($AV3170,Other_Category_Abbr,0)),INDEX(FGHG_List_Long_GWP,MATCH($AV3170,FGHG_List_Long,0)),INDEX(GWP_Other_Abbr,MATCH($AV3170,Other_Category_Abbr,0)))*(T3170*(S3170+U3170)+W3170*(Y3170+X3170)+AD3170+AE3170*(AF3170+AG3170)),"")</f>
        <v/>
      </c>
      <c r="AL3170" s="90" t="str">
        <f t="shared" si="647"/>
        <v/>
      </c>
      <c r="AM3170" s="91" t="str">
        <f t="shared" si="648"/>
        <v/>
      </c>
      <c r="AP3170" s="92" t="b">
        <f t="shared" si="642"/>
        <v>0</v>
      </c>
      <c r="AQ3170" s="92" t="str">
        <f t="shared" si="643"/>
        <v xml:space="preserve"> </v>
      </c>
      <c r="AR3170" s="92" t="str">
        <f>IF(LEN(AQ3170)=1,"",COUNTIF($AQ$19:AQ3170,AQ3170)=1)</f>
        <v/>
      </c>
      <c r="AS3170" s="73"/>
      <c r="AT3170" s="73"/>
      <c r="AU3170" s="73"/>
      <c r="AV3170" s="235" t="str">
        <f>IF($P3170=Lists!$A$13,Lists!$A$29,IF($P3170=Lists!$A$14,Lists!$A$30,$P3170))</f>
        <v/>
      </c>
      <c r="AW3170" s="73"/>
      <c r="AX3170" s="73"/>
    </row>
    <row r="3171" spans="2:50" x14ac:dyDescent="0.3">
      <c r="B3171" s="137">
        <f t="shared" si="649"/>
        <v>3153</v>
      </c>
      <c r="C3171" s="24"/>
      <c r="D3171" s="24"/>
      <c r="E3171" s="24"/>
      <c r="F3171" s="25"/>
      <c r="G3171" s="24"/>
      <c r="H3171" s="30"/>
      <c r="I3171" s="24"/>
      <c r="J3171" s="50" t="str">
        <f t="shared" si="640"/>
        <v/>
      </c>
      <c r="K3171" s="30"/>
      <c r="L3171" s="236"/>
      <c r="M3171" s="30"/>
      <c r="N3171" s="30"/>
      <c r="O3171" s="46" t="str">
        <f t="shared" si="641"/>
        <v/>
      </c>
      <c r="P3171" s="239" t="str">
        <f t="shared" si="644"/>
        <v/>
      </c>
      <c r="Q3171" s="52" t="str">
        <f t="shared" si="645"/>
        <v/>
      </c>
      <c r="R3171" s="127"/>
      <c r="S3171" s="86"/>
      <c r="T3171" s="127"/>
      <c r="U3171" s="86"/>
      <c r="V3171" s="87">
        <f t="shared" si="637"/>
        <v>0</v>
      </c>
      <c r="W3171" s="130"/>
      <c r="X3171" s="86"/>
      <c r="Y3171" s="86"/>
      <c r="Z3171" s="131"/>
      <c r="AA3171" s="87">
        <f t="shared" si="646"/>
        <v>0</v>
      </c>
      <c r="AB3171" s="127"/>
      <c r="AC3171" s="86"/>
      <c r="AD3171" s="87">
        <f t="shared" si="638"/>
        <v>0</v>
      </c>
      <c r="AE3171" s="127"/>
      <c r="AF3171" s="86"/>
      <c r="AG3171" s="86"/>
      <c r="AH3171" s="131"/>
      <c r="AI3171" s="88">
        <f t="shared" si="639"/>
        <v>0</v>
      </c>
      <c r="AJ3171" s="89" t="str">
        <f>IFERROR(IF(ISNA(MATCH($AV3171,Other_Category_Abbr,0)),INDEX(FGHG_List_Long_GWP,MATCH($AV3171,FGHG_List_Long,0)),INDEX(GWP_Other_Abbr,MATCH($AV3171,Other_Category_Abbr,0)))*SUM(V3171,AA3171,AD3171,AI3171),"")</f>
        <v/>
      </c>
      <c r="AK3171" s="89" t="str">
        <f>IFERROR(IF(ISNA(MATCH($AV3171,Other_Category_Abbr,0)),INDEX(FGHG_List_Long_GWP,MATCH($AV3171,FGHG_List_Long,0)),INDEX(GWP_Other_Abbr,MATCH($AV3171,Other_Category_Abbr,0)))*(T3171*(S3171+U3171)+W3171*(Y3171+X3171)+AD3171+AE3171*(AF3171+AG3171)),"")</f>
        <v/>
      </c>
      <c r="AL3171" s="90" t="str">
        <f t="shared" si="647"/>
        <v/>
      </c>
      <c r="AM3171" s="91" t="str">
        <f t="shared" si="648"/>
        <v/>
      </c>
      <c r="AP3171" s="92" t="b">
        <f t="shared" si="642"/>
        <v>0</v>
      </c>
      <c r="AQ3171" s="92" t="str">
        <f t="shared" si="643"/>
        <v xml:space="preserve"> </v>
      </c>
      <c r="AR3171" s="92" t="str">
        <f>IF(LEN(AQ3171)=1,"",COUNTIF($AQ$19:AQ3171,AQ3171)=1)</f>
        <v/>
      </c>
      <c r="AS3171" s="73"/>
      <c r="AT3171" s="73"/>
      <c r="AU3171" s="73"/>
      <c r="AV3171" s="235" t="str">
        <f>IF($P3171=Lists!$A$13,Lists!$A$29,IF($P3171=Lists!$A$14,Lists!$A$30,$P3171))</f>
        <v/>
      </c>
      <c r="AW3171" s="73"/>
      <c r="AX3171" s="73"/>
    </row>
    <row r="3172" spans="2:50" x14ac:dyDescent="0.3">
      <c r="B3172" s="137">
        <f t="shared" si="649"/>
        <v>3154</v>
      </c>
      <c r="C3172" s="24"/>
      <c r="D3172" s="24"/>
      <c r="E3172" s="24"/>
      <c r="F3172" s="25"/>
      <c r="G3172" s="24"/>
      <c r="H3172" s="30"/>
      <c r="I3172" s="24"/>
      <c r="J3172" s="50" t="str">
        <f t="shared" si="640"/>
        <v/>
      </c>
      <c r="K3172" s="30"/>
      <c r="L3172" s="236"/>
      <c r="M3172" s="30"/>
      <c r="N3172" s="30"/>
      <c r="O3172" s="46" t="str">
        <f t="shared" si="641"/>
        <v/>
      </c>
      <c r="P3172" s="239" t="str">
        <f t="shared" si="644"/>
        <v/>
      </c>
      <c r="Q3172" s="52" t="str">
        <f t="shared" si="645"/>
        <v/>
      </c>
      <c r="R3172" s="127"/>
      <c r="S3172" s="86"/>
      <c r="T3172" s="127"/>
      <c r="U3172" s="86"/>
      <c r="V3172" s="87">
        <f t="shared" si="637"/>
        <v>0</v>
      </c>
      <c r="W3172" s="130"/>
      <c r="X3172" s="86"/>
      <c r="Y3172" s="86"/>
      <c r="Z3172" s="131"/>
      <c r="AA3172" s="87">
        <f t="shared" si="646"/>
        <v>0</v>
      </c>
      <c r="AB3172" s="127"/>
      <c r="AC3172" s="86"/>
      <c r="AD3172" s="87">
        <f t="shared" si="638"/>
        <v>0</v>
      </c>
      <c r="AE3172" s="127"/>
      <c r="AF3172" s="86"/>
      <c r="AG3172" s="86"/>
      <c r="AH3172" s="131"/>
      <c r="AI3172" s="88">
        <f t="shared" si="639"/>
        <v>0</v>
      </c>
      <c r="AJ3172" s="89" t="str">
        <f>IFERROR(IF(ISNA(MATCH($AV3172,Other_Category_Abbr,0)),INDEX(FGHG_List_Long_GWP,MATCH($AV3172,FGHG_List_Long,0)),INDEX(GWP_Other_Abbr,MATCH($AV3172,Other_Category_Abbr,0)))*SUM(V3172,AA3172,AD3172,AI3172),"")</f>
        <v/>
      </c>
      <c r="AK3172" s="89" t="str">
        <f>IFERROR(IF(ISNA(MATCH($AV3172,Other_Category_Abbr,0)),INDEX(FGHG_List_Long_GWP,MATCH($AV3172,FGHG_List_Long,0)),INDEX(GWP_Other_Abbr,MATCH($AV3172,Other_Category_Abbr,0)))*(T3172*(S3172+U3172)+W3172*(Y3172+X3172)+AD3172+AE3172*(AF3172+AG3172)),"")</f>
        <v/>
      </c>
      <c r="AL3172" s="90" t="str">
        <f t="shared" si="647"/>
        <v/>
      </c>
      <c r="AM3172" s="91" t="str">
        <f t="shared" si="648"/>
        <v/>
      </c>
      <c r="AP3172" s="92" t="b">
        <f t="shared" si="642"/>
        <v>0</v>
      </c>
      <c r="AQ3172" s="92" t="str">
        <f t="shared" si="643"/>
        <v xml:space="preserve"> </v>
      </c>
      <c r="AR3172" s="92" t="str">
        <f>IF(LEN(AQ3172)=1,"",COUNTIF($AQ$19:AQ3172,AQ3172)=1)</f>
        <v/>
      </c>
      <c r="AS3172" s="73"/>
      <c r="AT3172" s="73"/>
      <c r="AU3172" s="73"/>
      <c r="AV3172" s="235" t="str">
        <f>IF($P3172=Lists!$A$13,Lists!$A$29,IF($P3172=Lists!$A$14,Lists!$A$30,$P3172))</f>
        <v/>
      </c>
      <c r="AW3172" s="73"/>
      <c r="AX3172" s="73"/>
    </row>
    <row r="3173" spans="2:50" x14ac:dyDescent="0.3">
      <c r="B3173" s="137">
        <f t="shared" si="649"/>
        <v>3155</v>
      </c>
      <c r="C3173" s="24"/>
      <c r="D3173" s="24"/>
      <c r="E3173" s="24"/>
      <c r="F3173" s="25"/>
      <c r="G3173" s="24"/>
      <c r="H3173" s="30"/>
      <c r="I3173" s="24"/>
      <c r="J3173" s="50" t="str">
        <f t="shared" si="640"/>
        <v/>
      </c>
      <c r="K3173" s="30"/>
      <c r="L3173" s="236"/>
      <c r="M3173" s="30"/>
      <c r="N3173" s="30"/>
      <c r="O3173" s="46" t="str">
        <f t="shared" si="641"/>
        <v/>
      </c>
      <c r="P3173" s="239" t="str">
        <f t="shared" si="644"/>
        <v/>
      </c>
      <c r="Q3173" s="52" t="str">
        <f t="shared" si="645"/>
        <v/>
      </c>
      <c r="R3173" s="127"/>
      <c r="S3173" s="86"/>
      <c r="T3173" s="127"/>
      <c r="U3173" s="86"/>
      <c r="V3173" s="87">
        <f t="shared" si="637"/>
        <v>0</v>
      </c>
      <c r="W3173" s="130"/>
      <c r="X3173" s="86"/>
      <c r="Y3173" s="86"/>
      <c r="Z3173" s="131"/>
      <c r="AA3173" s="87">
        <f t="shared" si="646"/>
        <v>0</v>
      </c>
      <c r="AB3173" s="127"/>
      <c r="AC3173" s="86"/>
      <c r="AD3173" s="87">
        <f t="shared" si="638"/>
        <v>0</v>
      </c>
      <c r="AE3173" s="127"/>
      <c r="AF3173" s="86"/>
      <c r="AG3173" s="86"/>
      <c r="AH3173" s="131"/>
      <c r="AI3173" s="88">
        <f t="shared" si="639"/>
        <v>0</v>
      </c>
      <c r="AJ3173" s="89" t="str">
        <f>IFERROR(IF(ISNA(MATCH($AV3173,Other_Category_Abbr,0)),INDEX(FGHG_List_Long_GWP,MATCH($AV3173,FGHG_List_Long,0)),INDEX(GWP_Other_Abbr,MATCH($AV3173,Other_Category_Abbr,0)))*SUM(V3173,AA3173,AD3173,AI3173),"")</f>
        <v/>
      </c>
      <c r="AK3173" s="89" t="str">
        <f>IFERROR(IF(ISNA(MATCH($AV3173,Other_Category_Abbr,0)),INDEX(FGHG_List_Long_GWP,MATCH($AV3173,FGHG_List_Long,0)),INDEX(GWP_Other_Abbr,MATCH($AV3173,Other_Category_Abbr,0)))*(T3173*(S3173+U3173)+W3173*(Y3173+X3173)+AD3173+AE3173*(AF3173+AG3173)),"")</f>
        <v/>
      </c>
      <c r="AL3173" s="90" t="str">
        <f t="shared" si="647"/>
        <v/>
      </c>
      <c r="AM3173" s="91" t="str">
        <f t="shared" si="648"/>
        <v/>
      </c>
      <c r="AP3173" s="92" t="b">
        <f t="shared" si="642"/>
        <v>0</v>
      </c>
      <c r="AQ3173" s="92" t="str">
        <f t="shared" si="643"/>
        <v xml:space="preserve"> </v>
      </c>
      <c r="AR3173" s="92" t="str">
        <f>IF(LEN(AQ3173)=1,"",COUNTIF($AQ$19:AQ3173,AQ3173)=1)</f>
        <v/>
      </c>
      <c r="AS3173" s="73"/>
      <c r="AT3173" s="73"/>
      <c r="AU3173" s="73"/>
      <c r="AV3173" s="235" t="str">
        <f>IF($P3173=Lists!$A$13,Lists!$A$29,IF($P3173=Lists!$A$14,Lists!$A$30,$P3173))</f>
        <v/>
      </c>
      <c r="AW3173" s="73"/>
      <c r="AX3173" s="73"/>
    </row>
    <row r="3174" spans="2:50" x14ac:dyDescent="0.3">
      <c r="B3174" s="137">
        <f t="shared" si="649"/>
        <v>3156</v>
      </c>
      <c r="C3174" s="24"/>
      <c r="D3174" s="24"/>
      <c r="E3174" s="24"/>
      <c r="F3174" s="25"/>
      <c r="G3174" s="24"/>
      <c r="H3174" s="30"/>
      <c r="I3174" s="24"/>
      <c r="J3174" s="50" t="str">
        <f t="shared" si="640"/>
        <v/>
      </c>
      <c r="K3174" s="30"/>
      <c r="L3174" s="236"/>
      <c r="M3174" s="30"/>
      <c r="N3174" s="30"/>
      <c r="O3174" s="46" t="str">
        <f t="shared" si="641"/>
        <v/>
      </c>
      <c r="P3174" s="239" t="str">
        <f t="shared" si="644"/>
        <v/>
      </c>
      <c r="Q3174" s="52" t="str">
        <f t="shared" si="645"/>
        <v/>
      </c>
      <c r="R3174" s="127"/>
      <c r="S3174" s="86"/>
      <c r="T3174" s="127"/>
      <c r="U3174" s="86"/>
      <c r="V3174" s="87">
        <f t="shared" si="637"/>
        <v>0</v>
      </c>
      <c r="W3174" s="130"/>
      <c r="X3174" s="86"/>
      <c r="Y3174" s="86"/>
      <c r="Z3174" s="131"/>
      <c r="AA3174" s="87">
        <f t="shared" si="646"/>
        <v>0</v>
      </c>
      <c r="AB3174" s="127"/>
      <c r="AC3174" s="86"/>
      <c r="AD3174" s="87">
        <f t="shared" si="638"/>
        <v>0</v>
      </c>
      <c r="AE3174" s="127"/>
      <c r="AF3174" s="86"/>
      <c r="AG3174" s="86"/>
      <c r="AH3174" s="131"/>
      <c r="AI3174" s="88">
        <f t="shared" si="639"/>
        <v>0</v>
      </c>
      <c r="AJ3174" s="89" t="str">
        <f>IFERROR(IF(ISNA(MATCH($AV3174,Other_Category_Abbr,0)),INDEX(FGHG_List_Long_GWP,MATCH($AV3174,FGHG_List_Long,0)),INDEX(GWP_Other_Abbr,MATCH($AV3174,Other_Category_Abbr,0)))*SUM(V3174,AA3174,AD3174,AI3174),"")</f>
        <v/>
      </c>
      <c r="AK3174" s="89" t="str">
        <f>IFERROR(IF(ISNA(MATCH($AV3174,Other_Category_Abbr,0)),INDEX(FGHG_List_Long_GWP,MATCH($AV3174,FGHG_List_Long,0)),INDEX(GWP_Other_Abbr,MATCH($AV3174,Other_Category_Abbr,0)))*(T3174*(S3174+U3174)+W3174*(Y3174+X3174)+AD3174+AE3174*(AF3174+AG3174)),"")</f>
        <v/>
      </c>
      <c r="AL3174" s="90" t="str">
        <f t="shared" si="647"/>
        <v/>
      </c>
      <c r="AM3174" s="91" t="str">
        <f t="shared" si="648"/>
        <v/>
      </c>
      <c r="AP3174" s="92" t="b">
        <f t="shared" si="642"/>
        <v>0</v>
      </c>
      <c r="AQ3174" s="92" t="str">
        <f t="shared" si="643"/>
        <v xml:space="preserve"> </v>
      </c>
      <c r="AR3174" s="92" t="str">
        <f>IF(LEN(AQ3174)=1,"",COUNTIF($AQ$19:AQ3174,AQ3174)=1)</f>
        <v/>
      </c>
      <c r="AS3174" s="73"/>
      <c r="AT3174" s="73"/>
      <c r="AU3174" s="73"/>
      <c r="AV3174" s="235" t="str">
        <f>IF($P3174=Lists!$A$13,Lists!$A$29,IF($P3174=Lists!$A$14,Lists!$A$30,$P3174))</f>
        <v/>
      </c>
      <c r="AW3174" s="73"/>
      <c r="AX3174" s="73"/>
    </row>
    <row r="3175" spans="2:50" x14ac:dyDescent="0.3">
      <c r="B3175" s="137">
        <f t="shared" si="649"/>
        <v>3157</v>
      </c>
      <c r="C3175" s="24"/>
      <c r="D3175" s="24"/>
      <c r="E3175" s="24"/>
      <c r="F3175" s="25"/>
      <c r="G3175" s="24"/>
      <c r="H3175" s="30"/>
      <c r="I3175" s="24"/>
      <c r="J3175" s="50" t="str">
        <f t="shared" si="640"/>
        <v/>
      </c>
      <c r="K3175" s="30"/>
      <c r="L3175" s="236"/>
      <c r="M3175" s="30"/>
      <c r="N3175" s="30"/>
      <c r="O3175" s="46" t="str">
        <f t="shared" si="641"/>
        <v/>
      </c>
      <c r="P3175" s="239" t="str">
        <f t="shared" si="644"/>
        <v/>
      </c>
      <c r="Q3175" s="52" t="str">
        <f t="shared" si="645"/>
        <v/>
      </c>
      <c r="R3175" s="127"/>
      <c r="S3175" s="86"/>
      <c r="T3175" s="127"/>
      <c r="U3175" s="86"/>
      <c r="V3175" s="87">
        <f t="shared" si="637"/>
        <v>0</v>
      </c>
      <c r="W3175" s="130"/>
      <c r="X3175" s="86"/>
      <c r="Y3175" s="86"/>
      <c r="Z3175" s="131"/>
      <c r="AA3175" s="87">
        <f t="shared" si="646"/>
        <v>0</v>
      </c>
      <c r="AB3175" s="127"/>
      <c r="AC3175" s="86"/>
      <c r="AD3175" s="87">
        <f t="shared" si="638"/>
        <v>0</v>
      </c>
      <c r="AE3175" s="127"/>
      <c r="AF3175" s="86"/>
      <c r="AG3175" s="86"/>
      <c r="AH3175" s="131"/>
      <c r="AI3175" s="88">
        <f t="shared" si="639"/>
        <v>0</v>
      </c>
      <c r="AJ3175" s="89" t="str">
        <f>IFERROR(IF(ISNA(MATCH($AV3175,Other_Category_Abbr,0)),INDEX(FGHG_List_Long_GWP,MATCH($AV3175,FGHG_List_Long,0)),INDEX(GWP_Other_Abbr,MATCH($AV3175,Other_Category_Abbr,0)))*SUM(V3175,AA3175,AD3175,AI3175),"")</f>
        <v/>
      </c>
      <c r="AK3175" s="89" t="str">
        <f>IFERROR(IF(ISNA(MATCH($AV3175,Other_Category_Abbr,0)),INDEX(FGHG_List_Long_GWP,MATCH($AV3175,FGHG_List_Long,0)),INDEX(GWP_Other_Abbr,MATCH($AV3175,Other_Category_Abbr,0)))*(T3175*(S3175+U3175)+W3175*(Y3175+X3175)+AD3175+AE3175*(AF3175+AG3175)),"")</f>
        <v/>
      </c>
      <c r="AL3175" s="90" t="str">
        <f t="shared" si="647"/>
        <v/>
      </c>
      <c r="AM3175" s="91" t="str">
        <f t="shared" si="648"/>
        <v/>
      </c>
      <c r="AP3175" s="92" t="b">
        <f t="shared" si="642"/>
        <v>0</v>
      </c>
      <c r="AQ3175" s="92" t="str">
        <f t="shared" si="643"/>
        <v xml:space="preserve"> </v>
      </c>
      <c r="AR3175" s="92" t="str">
        <f>IF(LEN(AQ3175)=1,"",COUNTIF($AQ$19:AQ3175,AQ3175)=1)</f>
        <v/>
      </c>
      <c r="AS3175" s="73"/>
      <c r="AT3175" s="73"/>
      <c r="AU3175" s="73"/>
      <c r="AV3175" s="235" t="str">
        <f>IF($P3175=Lists!$A$13,Lists!$A$29,IF($P3175=Lists!$A$14,Lists!$A$30,$P3175))</f>
        <v/>
      </c>
      <c r="AW3175" s="73"/>
      <c r="AX3175" s="73"/>
    </row>
    <row r="3176" spans="2:50" x14ac:dyDescent="0.3">
      <c r="B3176" s="137">
        <f t="shared" si="649"/>
        <v>3158</v>
      </c>
      <c r="C3176" s="24"/>
      <c r="D3176" s="24"/>
      <c r="E3176" s="24"/>
      <c r="F3176" s="25"/>
      <c r="G3176" s="24"/>
      <c r="H3176" s="30"/>
      <c r="I3176" s="24"/>
      <c r="J3176" s="50" t="str">
        <f t="shared" si="640"/>
        <v/>
      </c>
      <c r="K3176" s="30"/>
      <c r="L3176" s="236"/>
      <c r="M3176" s="30"/>
      <c r="N3176" s="30"/>
      <c r="O3176" s="46" t="str">
        <f t="shared" si="641"/>
        <v/>
      </c>
      <c r="P3176" s="239" t="str">
        <f t="shared" si="644"/>
        <v/>
      </c>
      <c r="Q3176" s="52" t="str">
        <f t="shared" si="645"/>
        <v/>
      </c>
      <c r="R3176" s="127"/>
      <c r="S3176" s="86"/>
      <c r="T3176" s="127"/>
      <c r="U3176" s="86"/>
      <c r="V3176" s="87">
        <f t="shared" ref="V3176:V3239" si="650">+(R3176*S3176)+(T3176*U3176)</f>
        <v>0</v>
      </c>
      <c r="W3176" s="130"/>
      <c r="X3176" s="86"/>
      <c r="Y3176" s="86"/>
      <c r="Z3176" s="131"/>
      <c r="AA3176" s="87">
        <f t="shared" si="646"/>
        <v>0</v>
      </c>
      <c r="AB3176" s="127"/>
      <c r="AC3176" s="86"/>
      <c r="AD3176" s="87">
        <f t="shared" ref="AD3176:AD3239" si="651">+(AB3176*AC3176)</f>
        <v>0</v>
      </c>
      <c r="AE3176" s="127"/>
      <c r="AF3176" s="86"/>
      <c r="AG3176" s="86"/>
      <c r="AH3176" s="131"/>
      <c r="AI3176" s="88">
        <f t="shared" ref="AI3176:AI3239" si="652">+AE3176*(AF3176+AG3176*(1-AH3176))</f>
        <v>0</v>
      </c>
      <c r="AJ3176" s="89" t="str">
        <f>IFERROR(IF(ISNA(MATCH($AV3176,Other_Category_Abbr,0)),INDEX(FGHG_List_Long_GWP,MATCH($AV3176,FGHG_List_Long,0)),INDEX(GWP_Other_Abbr,MATCH($AV3176,Other_Category_Abbr,0)))*SUM(V3176,AA3176,AD3176,AI3176),"")</f>
        <v/>
      </c>
      <c r="AK3176" s="89" t="str">
        <f>IFERROR(IF(ISNA(MATCH($AV3176,Other_Category_Abbr,0)),INDEX(FGHG_List_Long_GWP,MATCH($AV3176,FGHG_List_Long,0)),INDEX(GWP_Other_Abbr,MATCH($AV3176,Other_Category_Abbr,0)))*(T3176*(S3176+U3176)+W3176*(Y3176+X3176)+AD3176+AE3176*(AF3176+AG3176)),"")</f>
        <v/>
      </c>
      <c r="AL3176" s="90" t="str">
        <f t="shared" si="647"/>
        <v/>
      </c>
      <c r="AM3176" s="91" t="str">
        <f t="shared" si="648"/>
        <v/>
      </c>
      <c r="AP3176" s="92" t="b">
        <f t="shared" si="642"/>
        <v>0</v>
      </c>
      <c r="AQ3176" s="92" t="str">
        <f t="shared" si="643"/>
        <v xml:space="preserve"> </v>
      </c>
      <c r="AR3176" s="92" t="str">
        <f>IF(LEN(AQ3176)=1,"",COUNTIF($AQ$19:AQ3176,AQ3176)=1)</f>
        <v/>
      </c>
      <c r="AS3176" s="73"/>
      <c r="AT3176" s="73"/>
      <c r="AU3176" s="73"/>
      <c r="AV3176" s="235" t="str">
        <f>IF($P3176=Lists!$A$13,Lists!$A$29,IF($P3176=Lists!$A$14,Lists!$A$30,$P3176))</f>
        <v/>
      </c>
      <c r="AW3176" s="73"/>
      <c r="AX3176" s="73"/>
    </row>
    <row r="3177" spans="2:50" x14ac:dyDescent="0.3">
      <c r="B3177" s="137">
        <f t="shared" si="649"/>
        <v>3159</v>
      </c>
      <c r="C3177" s="24"/>
      <c r="D3177" s="24"/>
      <c r="E3177" s="24"/>
      <c r="F3177" s="25"/>
      <c r="G3177" s="24"/>
      <c r="H3177" s="30"/>
      <c r="I3177" s="24"/>
      <c r="J3177" s="50" t="str">
        <f t="shared" si="640"/>
        <v/>
      </c>
      <c r="K3177" s="30"/>
      <c r="L3177" s="236"/>
      <c r="M3177" s="30"/>
      <c r="N3177" s="30"/>
      <c r="O3177" s="46" t="str">
        <f t="shared" si="641"/>
        <v/>
      </c>
      <c r="P3177" s="239" t="str">
        <f t="shared" si="644"/>
        <v/>
      </c>
      <c r="Q3177" s="52" t="str">
        <f t="shared" si="645"/>
        <v/>
      </c>
      <c r="R3177" s="127"/>
      <c r="S3177" s="86"/>
      <c r="T3177" s="127"/>
      <c r="U3177" s="86"/>
      <c r="V3177" s="87">
        <f t="shared" si="650"/>
        <v>0</v>
      </c>
      <c r="W3177" s="130"/>
      <c r="X3177" s="86"/>
      <c r="Y3177" s="86"/>
      <c r="Z3177" s="131"/>
      <c r="AA3177" s="87">
        <f t="shared" si="646"/>
        <v>0</v>
      </c>
      <c r="AB3177" s="127"/>
      <c r="AC3177" s="86"/>
      <c r="AD3177" s="87">
        <f t="shared" si="651"/>
        <v>0</v>
      </c>
      <c r="AE3177" s="127"/>
      <c r="AF3177" s="86"/>
      <c r="AG3177" s="86"/>
      <c r="AH3177" s="131"/>
      <c r="AI3177" s="88">
        <f t="shared" si="652"/>
        <v>0</v>
      </c>
      <c r="AJ3177" s="89" t="str">
        <f>IFERROR(IF(ISNA(MATCH($AV3177,Other_Category_Abbr,0)),INDEX(FGHG_List_Long_GWP,MATCH($AV3177,FGHG_List_Long,0)),INDEX(GWP_Other_Abbr,MATCH($AV3177,Other_Category_Abbr,0)))*SUM(V3177,AA3177,AD3177,AI3177),"")</f>
        <v/>
      </c>
      <c r="AK3177" s="89" t="str">
        <f>IFERROR(IF(ISNA(MATCH($AV3177,Other_Category_Abbr,0)),INDEX(FGHG_List_Long_GWP,MATCH($AV3177,FGHG_List_Long,0)),INDEX(GWP_Other_Abbr,MATCH($AV3177,Other_Category_Abbr,0)))*(T3177*(S3177+U3177)+W3177*(Y3177+X3177)+AD3177+AE3177*(AF3177+AG3177)),"")</f>
        <v/>
      </c>
      <c r="AL3177" s="90" t="str">
        <f t="shared" si="647"/>
        <v/>
      </c>
      <c r="AM3177" s="91" t="str">
        <f t="shared" si="648"/>
        <v/>
      </c>
      <c r="AP3177" s="92" t="b">
        <f t="shared" si="642"/>
        <v>0</v>
      </c>
      <c r="AQ3177" s="92" t="str">
        <f t="shared" si="643"/>
        <v xml:space="preserve"> </v>
      </c>
      <c r="AR3177" s="92" t="str">
        <f>IF(LEN(AQ3177)=1,"",COUNTIF($AQ$19:AQ3177,AQ3177)=1)</f>
        <v/>
      </c>
      <c r="AS3177" s="73"/>
      <c r="AT3177" s="73"/>
      <c r="AU3177" s="73"/>
      <c r="AV3177" s="235" t="str">
        <f>IF($P3177=Lists!$A$13,Lists!$A$29,IF($P3177=Lists!$A$14,Lists!$A$30,$P3177))</f>
        <v/>
      </c>
      <c r="AW3177" s="73"/>
      <c r="AX3177" s="73"/>
    </row>
    <row r="3178" spans="2:50" x14ac:dyDescent="0.3">
      <c r="B3178" s="137">
        <f t="shared" si="649"/>
        <v>3160</v>
      </c>
      <c r="C3178" s="24"/>
      <c r="D3178" s="24"/>
      <c r="E3178" s="24"/>
      <c r="F3178" s="25"/>
      <c r="G3178" s="24"/>
      <c r="H3178" s="30"/>
      <c r="I3178" s="24"/>
      <c r="J3178" s="50" t="str">
        <f t="shared" si="640"/>
        <v/>
      </c>
      <c r="K3178" s="30"/>
      <c r="L3178" s="236"/>
      <c r="M3178" s="30"/>
      <c r="N3178" s="30"/>
      <c r="O3178" s="46" t="str">
        <f t="shared" si="641"/>
        <v/>
      </c>
      <c r="P3178" s="239" t="str">
        <f t="shared" si="644"/>
        <v/>
      </c>
      <c r="Q3178" s="52" t="str">
        <f t="shared" si="645"/>
        <v/>
      </c>
      <c r="R3178" s="127"/>
      <c r="S3178" s="86"/>
      <c r="T3178" s="127"/>
      <c r="U3178" s="86"/>
      <c r="V3178" s="87">
        <f t="shared" si="650"/>
        <v>0</v>
      </c>
      <c r="W3178" s="130"/>
      <c r="X3178" s="86"/>
      <c r="Y3178" s="86"/>
      <c r="Z3178" s="131"/>
      <c r="AA3178" s="87">
        <f t="shared" si="646"/>
        <v>0</v>
      </c>
      <c r="AB3178" s="127"/>
      <c r="AC3178" s="86"/>
      <c r="AD3178" s="87">
        <f t="shared" si="651"/>
        <v>0</v>
      </c>
      <c r="AE3178" s="127"/>
      <c r="AF3178" s="86"/>
      <c r="AG3178" s="86"/>
      <c r="AH3178" s="131"/>
      <c r="AI3178" s="88">
        <f t="shared" si="652"/>
        <v>0</v>
      </c>
      <c r="AJ3178" s="89" t="str">
        <f>IFERROR(IF(ISNA(MATCH($AV3178,Other_Category_Abbr,0)),INDEX(FGHG_List_Long_GWP,MATCH($AV3178,FGHG_List_Long,0)),INDEX(GWP_Other_Abbr,MATCH($AV3178,Other_Category_Abbr,0)))*SUM(V3178,AA3178,AD3178,AI3178),"")</f>
        <v/>
      </c>
      <c r="AK3178" s="89" t="str">
        <f>IFERROR(IF(ISNA(MATCH($AV3178,Other_Category_Abbr,0)),INDEX(FGHG_List_Long_GWP,MATCH($AV3178,FGHG_List_Long,0)),INDEX(GWP_Other_Abbr,MATCH($AV3178,Other_Category_Abbr,0)))*(T3178*(S3178+U3178)+W3178*(Y3178+X3178)+AD3178+AE3178*(AF3178+AG3178)),"")</f>
        <v/>
      </c>
      <c r="AL3178" s="90" t="str">
        <f t="shared" si="647"/>
        <v/>
      </c>
      <c r="AM3178" s="91" t="str">
        <f t="shared" si="648"/>
        <v/>
      </c>
      <c r="AP3178" s="92" t="b">
        <f t="shared" si="642"/>
        <v>0</v>
      </c>
      <c r="AQ3178" s="92" t="str">
        <f t="shared" si="643"/>
        <v xml:space="preserve"> </v>
      </c>
      <c r="AR3178" s="92" t="str">
        <f>IF(LEN(AQ3178)=1,"",COUNTIF($AQ$19:AQ3178,AQ3178)=1)</f>
        <v/>
      </c>
      <c r="AS3178" s="73"/>
      <c r="AT3178" s="73"/>
      <c r="AU3178" s="73"/>
      <c r="AV3178" s="235" t="str">
        <f>IF($P3178=Lists!$A$13,Lists!$A$29,IF($P3178=Lists!$A$14,Lists!$A$30,$P3178))</f>
        <v/>
      </c>
      <c r="AW3178" s="73"/>
      <c r="AX3178" s="73"/>
    </row>
    <row r="3179" spans="2:50" x14ac:dyDescent="0.3">
      <c r="B3179" s="137">
        <f t="shared" si="649"/>
        <v>3161</v>
      </c>
      <c r="C3179" s="24"/>
      <c r="D3179" s="24"/>
      <c r="E3179" s="24"/>
      <c r="F3179" s="25"/>
      <c r="G3179" s="24"/>
      <c r="H3179" s="30"/>
      <c r="I3179" s="24"/>
      <c r="J3179" s="50" t="str">
        <f t="shared" si="640"/>
        <v/>
      </c>
      <c r="K3179" s="30"/>
      <c r="L3179" s="236"/>
      <c r="M3179" s="30"/>
      <c r="N3179" s="30"/>
      <c r="O3179" s="46" t="str">
        <f t="shared" si="641"/>
        <v/>
      </c>
      <c r="P3179" s="239" t="str">
        <f t="shared" si="644"/>
        <v/>
      </c>
      <c r="Q3179" s="52" t="str">
        <f t="shared" si="645"/>
        <v/>
      </c>
      <c r="R3179" s="127"/>
      <c r="S3179" s="86"/>
      <c r="T3179" s="127"/>
      <c r="U3179" s="86"/>
      <c r="V3179" s="87">
        <f t="shared" si="650"/>
        <v>0</v>
      </c>
      <c r="W3179" s="130"/>
      <c r="X3179" s="86"/>
      <c r="Y3179" s="86"/>
      <c r="Z3179" s="131"/>
      <c r="AA3179" s="87">
        <f t="shared" si="646"/>
        <v>0</v>
      </c>
      <c r="AB3179" s="127"/>
      <c r="AC3179" s="86"/>
      <c r="AD3179" s="87">
        <f t="shared" si="651"/>
        <v>0</v>
      </c>
      <c r="AE3179" s="127"/>
      <c r="AF3179" s="86"/>
      <c r="AG3179" s="86"/>
      <c r="AH3179" s="131"/>
      <c r="AI3179" s="88">
        <f t="shared" si="652"/>
        <v>0</v>
      </c>
      <c r="AJ3179" s="89" t="str">
        <f>IFERROR(IF(ISNA(MATCH($AV3179,Other_Category_Abbr,0)),INDEX(FGHG_List_Long_GWP,MATCH($AV3179,FGHG_List_Long,0)),INDEX(GWP_Other_Abbr,MATCH($AV3179,Other_Category_Abbr,0)))*SUM(V3179,AA3179,AD3179,AI3179),"")</f>
        <v/>
      </c>
      <c r="AK3179" s="89" t="str">
        <f>IFERROR(IF(ISNA(MATCH($AV3179,Other_Category_Abbr,0)),INDEX(FGHG_List_Long_GWP,MATCH($AV3179,FGHG_List_Long,0)),INDEX(GWP_Other_Abbr,MATCH($AV3179,Other_Category_Abbr,0)))*(T3179*(S3179+U3179)+W3179*(Y3179+X3179)+AD3179+AE3179*(AF3179+AG3179)),"")</f>
        <v/>
      </c>
      <c r="AL3179" s="90" t="str">
        <f t="shared" si="647"/>
        <v/>
      </c>
      <c r="AM3179" s="91" t="str">
        <f t="shared" si="648"/>
        <v/>
      </c>
      <c r="AP3179" s="92" t="b">
        <f t="shared" si="642"/>
        <v>0</v>
      </c>
      <c r="AQ3179" s="92" t="str">
        <f t="shared" si="643"/>
        <v xml:space="preserve"> </v>
      </c>
      <c r="AR3179" s="92" t="str">
        <f>IF(LEN(AQ3179)=1,"",COUNTIF($AQ$19:AQ3179,AQ3179)=1)</f>
        <v/>
      </c>
      <c r="AS3179" s="73"/>
      <c r="AT3179" s="73"/>
      <c r="AU3179" s="73"/>
      <c r="AV3179" s="235" t="str">
        <f>IF($P3179=Lists!$A$13,Lists!$A$29,IF($P3179=Lists!$A$14,Lists!$A$30,$P3179))</f>
        <v/>
      </c>
      <c r="AW3179" s="73"/>
      <c r="AX3179" s="73"/>
    </row>
    <row r="3180" spans="2:50" x14ac:dyDescent="0.3">
      <c r="B3180" s="137">
        <f t="shared" si="649"/>
        <v>3162</v>
      </c>
      <c r="C3180" s="24"/>
      <c r="D3180" s="24"/>
      <c r="E3180" s="24"/>
      <c r="F3180" s="25"/>
      <c r="G3180" s="24"/>
      <c r="H3180" s="30"/>
      <c r="I3180" s="24"/>
      <c r="J3180" s="50" t="str">
        <f t="shared" si="640"/>
        <v/>
      </c>
      <c r="K3180" s="30"/>
      <c r="L3180" s="236"/>
      <c r="M3180" s="30"/>
      <c r="N3180" s="30"/>
      <c r="O3180" s="46" t="str">
        <f t="shared" si="641"/>
        <v/>
      </c>
      <c r="P3180" s="239" t="str">
        <f t="shared" si="644"/>
        <v/>
      </c>
      <c r="Q3180" s="52" t="str">
        <f t="shared" si="645"/>
        <v/>
      </c>
      <c r="R3180" s="127"/>
      <c r="S3180" s="86"/>
      <c r="T3180" s="127"/>
      <c r="U3180" s="86"/>
      <c r="V3180" s="87">
        <f t="shared" si="650"/>
        <v>0</v>
      </c>
      <c r="W3180" s="130"/>
      <c r="X3180" s="86"/>
      <c r="Y3180" s="86"/>
      <c r="Z3180" s="131"/>
      <c r="AA3180" s="87">
        <f t="shared" si="646"/>
        <v>0</v>
      </c>
      <c r="AB3180" s="127"/>
      <c r="AC3180" s="86"/>
      <c r="AD3180" s="87">
        <f t="shared" si="651"/>
        <v>0</v>
      </c>
      <c r="AE3180" s="127"/>
      <c r="AF3180" s="86"/>
      <c r="AG3180" s="86"/>
      <c r="AH3180" s="131"/>
      <c r="AI3180" s="88">
        <f t="shared" si="652"/>
        <v>0</v>
      </c>
      <c r="AJ3180" s="89" t="str">
        <f>IFERROR(IF(ISNA(MATCH($AV3180,Other_Category_Abbr,0)),INDEX(FGHG_List_Long_GWP,MATCH($AV3180,FGHG_List_Long,0)),INDEX(GWP_Other_Abbr,MATCH($AV3180,Other_Category_Abbr,0)))*SUM(V3180,AA3180,AD3180,AI3180),"")</f>
        <v/>
      </c>
      <c r="AK3180" s="89" t="str">
        <f>IFERROR(IF(ISNA(MATCH($AV3180,Other_Category_Abbr,0)),INDEX(FGHG_List_Long_GWP,MATCH($AV3180,FGHG_List_Long,0)),INDEX(GWP_Other_Abbr,MATCH($AV3180,Other_Category_Abbr,0)))*(T3180*(S3180+U3180)+W3180*(Y3180+X3180)+AD3180+AE3180*(AF3180+AG3180)),"")</f>
        <v/>
      </c>
      <c r="AL3180" s="90" t="str">
        <f t="shared" si="647"/>
        <v/>
      </c>
      <c r="AM3180" s="91" t="str">
        <f t="shared" si="648"/>
        <v/>
      </c>
      <c r="AP3180" s="92" t="b">
        <f t="shared" si="642"/>
        <v>0</v>
      </c>
      <c r="AQ3180" s="92" t="str">
        <f t="shared" si="643"/>
        <v xml:space="preserve"> </v>
      </c>
      <c r="AR3180" s="92" t="str">
        <f>IF(LEN(AQ3180)=1,"",COUNTIF($AQ$19:AQ3180,AQ3180)=1)</f>
        <v/>
      </c>
      <c r="AS3180" s="73"/>
      <c r="AT3180" s="73"/>
      <c r="AU3180" s="73"/>
      <c r="AV3180" s="235" t="str">
        <f>IF($P3180=Lists!$A$13,Lists!$A$29,IF($P3180=Lists!$A$14,Lists!$A$30,$P3180))</f>
        <v/>
      </c>
      <c r="AW3180" s="73"/>
      <c r="AX3180" s="73"/>
    </row>
    <row r="3181" spans="2:50" x14ac:dyDescent="0.3">
      <c r="B3181" s="137">
        <f t="shared" si="649"/>
        <v>3163</v>
      </c>
      <c r="C3181" s="24"/>
      <c r="D3181" s="24"/>
      <c r="E3181" s="24"/>
      <c r="F3181" s="25"/>
      <c r="G3181" s="24"/>
      <c r="H3181" s="30"/>
      <c r="I3181" s="24"/>
      <c r="J3181" s="50" t="str">
        <f t="shared" si="640"/>
        <v/>
      </c>
      <c r="K3181" s="30"/>
      <c r="L3181" s="236"/>
      <c r="M3181" s="30"/>
      <c r="N3181" s="30"/>
      <c r="O3181" s="46" t="str">
        <f t="shared" si="641"/>
        <v/>
      </c>
      <c r="P3181" s="239" t="str">
        <f t="shared" si="644"/>
        <v/>
      </c>
      <c r="Q3181" s="52" t="str">
        <f t="shared" si="645"/>
        <v/>
      </c>
      <c r="R3181" s="127"/>
      <c r="S3181" s="86"/>
      <c r="T3181" s="127"/>
      <c r="U3181" s="86"/>
      <c r="V3181" s="87">
        <f t="shared" si="650"/>
        <v>0</v>
      </c>
      <c r="W3181" s="130"/>
      <c r="X3181" s="86"/>
      <c r="Y3181" s="86"/>
      <c r="Z3181" s="131"/>
      <c r="AA3181" s="87">
        <f t="shared" si="646"/>
        <v>0</v>
      </c>
      <c r="AB3181" s="127"/>
      <c r="AC3181" s="86"/>
      <c r="AD3181" s="87">
        <f t="shared" si="651"/>
        <v>0</v>
      </c>
      <c r="AE3181" s="127"/>
      <c r="AF3181" s="86"/>
      <c r="AG3181" s="86"/>
      <c r="AH3181" s="131"/>
      <c r="AI3181" s="88">
        <f t="shared" si="652"/>
        <v>0</v>
      </c>
      <c r="AJ3181" s="89" t="str">
        <f>IFERROR(IF(ISNA(MATCH($AV3181,Other_Category_Abbr,0)),INDEX(FGHG_List_Long_GWP,MATCH($AV3181,FGHG_List_Long,0)),INDEX(GWP_Other_Abbr,MATCH($AV3181,Other_Category_Abbr,0)))*SUM(V3181,AA3181,AD3181,AI3181),"")</f>
        <v/>
      </c>
      <c r="AK3181" s="89" t="str">
        <f>IFERROR(IF(ISNA(MATCH($AV3181,Other_Category_Abbr,0)),INDEX(FGHG_List_Long_GWP,MATCH($AV3181,FGHG_List_Long,0)),INDEX(GWP_Other_Abbr,MATCH($AV3181,Other_Category_Abbr,0)))*(T3181*(S3181+U3181)+W3181*(Y3181+X3181)+AD3181+AE3181*(AF3181+AG3181)),"")</f>
        <v/>
      </c>
      <c r="AL3181" s="90" t="str">
        <f t="shared" si="647"/>
        <v/>
      </c>
      <c r="AM3181" s="91" t="str">
        <f t="shared" si="648"/>
        <v/>
      </c>
      <c r="AP3181" s="92" t="b">
        <f t="shared" si="642"/>
        <v>0</v>
      </c>
      <c r="AQ3181" s="92" t="str">
        <f t="shared" si="643"/>
        <v xml:space="preserve"> </v>
      </c>
      <c r="AR3181" s="92" t="str">
        <f>IF(LEN(AQ3181)=1,"",COUNTIF($AQ$19:AQ3181,AQ3181)=1)</f>
        <v/>
      </c>
      <c r="AS3181" s="73"/>
      <c r="AT3181" s="73"/>
      <c r="AU3181" s="73"/>
      <c r="AV3181" s="235" t="str">
        <f>IF($P3181=Lists!$A$13,Lists!$A$29,IF($P3181=Lists!$A$14,Lists!$A$30,$P3181))</f>
        <v/>
      </c>
      <c r="AW3181" s="73"/>
      <c r="AX3181" s="73"/>
    </row>
    <row r="3182" spans="2:50" x14ac:dyDescent="0.3">
      <c r="B3182" s="137">
        <f t="shared" si="649"/>
        <v>3164</v>
      </c>
      <c r="C3182" s="24"/>
      <c r="D3182" s="24"/>
      <c r="E3182" s="24"/>
      <c r="F3182" s="25"/>
      <c r="G3182" s="24"/>
      <c r="H3182" s="30"/>
      <c r="I3182" s="24"/>
      <c r="J3182" s="50" t="str">
        <f t="shared" si="640"/>
        <v/>
      </c>
      <c r="K3182" s="30"/>
      <c r="L3182" s="236"/>
      <c r="M3182" s="30"/>
      <c r="N3182" s="30"/>
      <c r="O3182" s="46" t="str">
        <f t="shared" si="641"/>
        <v/>
      </c>
      <c r="P3182" s="239" t="str">
        <f t="shared" si="644"/>
        <v/>
      </c>
      <c r="Q3182" s="52" t="str">
        <f t="shared" si="645"/>
        <v/>
      </c>
      <c r="R3182" s="127"/>
      <c r="S3182" s="86"/>
      <c r="T3182" s="127"/>
      <c r="U3182" s="86"/>
      <c r="V3182" s="87">
        <f t="shared" si="650"/>
        <v>0</v>
      </c>
      <c r="W3182" s="130"/>
      <c r="X3182" s="86"/>
      <c r="Y3182" s="86"/>
      <c r="Z3182" s="131"/>
      <c r="AA3182" s="87">
        <f t="shared" si="646"/>
        <v>0</v>
      </c>
      <c r="AB3182" s="127"/>
      <c r="AC3182" s="86"/>
      <c r="AD3182" s="87">
        <f t="shared" si="651"/>
        <v>0</v>
      </c>
      <c r="AE3182" s="127"/>
      <c r="AF3182" s="86"/>
      <c r="AG3182" s="86"/>
      <c r="AH3182" s="131"/>
      <c r="AI3182" s="88">
        <f t="shared" si="652"/>
        <v>0</v>
      </c>
      <c r="AJ3182" s="89" t="str">
        <f>IFERROR(IF(ISNA(MATCH($AV3182,Other_Category_Abbr,0)),INDEX(FGHG_List_Long_GWP,MATCH($AV3182,FGHG_List_Long,0)),INDEX(GWP_Other_Abbr,MATCH($AV3182,Other_Category_Abbr,0)))*SUM(V3182,AA3182,AD3182,AI3182),"")</f>
        <v/>
      </c>
      <c r="AK3182" s="89" t="str">
        <f>IFERROR(IF(ISNA(MATCH($AV3182,Other_Category_Abbr,0)),INDEX(FGHG_List_Long_GWP,MATCH($AV3182,FGHG_List_Long,0)),INDEX(GWP_Other_Abbr,MATCH($AV3182,Other_Category_Abbr,0)))*(T3182*(S3182+U3182)+W3182*(Y3182+X3182)+AD3182+AE3182*(AF3182+AG3182)),"")</f>
        <v/>
      </c>
      <c r="AL3182" s="90" t="str">
        <f t="shared" si="647"/>
        <v/>
      </c>
      <c r="AM3182" s="91" t="str">
        <f t="shared" si="648"/>
        <v/>
      </c>
      <c r="AP3182" s="92" t="b">
        <f t="shared" si="642"/>
        <v>0</v>
      </c>
      <c r="AQ3182" s="92" t="str">
        <f t="shared" si="643"/>
        <v xml:space="preserve"> </v>
      </c>
      <c r="AR3182" s="92" t="str">
        <f>IF(LEN(AQ3182)=1,"",COUNTIF($AQ$19:AQ3182,AQ3182)=1)</f>
        <v/>
      </c>
      <c r="AS3182" s="73"/>
      <c r="AT3182" s="73"/>
      <c r="AU3182" s="73"/>
      <c r="AV3182" s="235" t="str">
        <f>IF($P3182=Lists!$A$13,Lists!$A$29,IF($P3182=Lists!$A$14,Lists!$A$30,$P3182))</f>
        <v/>
      </c>
      <c r="AW3182" s="73"/>
      <c r="AX3182" s="73"/>
    </row>
    <row r="3183" spans="2:50" x14ac:dyDescent="0.3">
      <c r="B3183" s="137">
        <f t="shared" si="649"/>
        <v>3165</v>
      </c>
      <c r="C3183" s="24"/>
      <c r="D3183" s="24"/>
      <c r="E3183" s="24"/>
      <c r="F3183" s="25"/>
      <c r="G3183" s="24"/>
      <c r="H3183" s="30"/>
      <c r="I3183" s="24"/>
      <c r="J3183" s="50" t="str">
        <f t="shared" si="640"/>
        <v/>
      </c>
      <c r="K3183" s="30"/>
      <c r="L3183" s="236"/>
      <c r="M3183" s="30"/>
      <c r="N3183" s="30"/>
      <c r="O3183" s="46" t="str">
        <f t="shared" si="641"/>
        <v/>
      </c>
      <c r="P3183" s="239" t="str">
        <f t="shared" si="644"/>
        <v/>
      </c>
      <c r="Q3183" s="52" t="str">
        <f t="shared" si="645"/>
        <v/>
      </c>
      <c r="R3183" s="127"/>
      <c r="S3183" s="86"/>
      <c r="T3183" s="127"/>
      <c r="U3183" s="86"/>
      <c r="V3183" s="87">
        <f t="shared" si="650"/>
        <v>0</v>
      </c>
      <c r="W3183" s="130"/>
      <c r="X3183" s="86"/>
      <c r="Y3183" s="86"/>
      <c r="Z3183" s="131"/>
      <c r="AA3183" s="87">
        <f t="shared" si="646"/>
        <v>0</v>
      </c>
      <c r="AB3183" s="127"/>
      <c r="AC3183" s="86"/>
      <c r="AD3183" s="87">
        <f t="shared" si="651"/>
        <v>0</v>
      </c>
      <c r="AE3183" s="127"/>
      <c r="AF3183" s="86"/>
      <c r="AG3183" s="86"/>
      <c r="AH3183" s="131"/>
      <c r="AI3183" s="88">
        <f t="shared" si="652"/>
        <v>0</v>
      </c>
      <c r="AJ3183" s="89" t="str">
        <f>IFERROR(IF(ISNA(MATCH($AV3183,Other_Category_Abbr,0)),INDEX(FGHG_List_Long_GWP,MATCH($AV3183,FGHG_List_Long,0)),INDEX(GWP_Other_Abbr,MATCH($AV3183,Other_Category_Abbr,0)))*SUM(V3183,AA3183,AD3183,AI3183),"")</f>
        <v/>
      </c>
      <c r="AK3183" s="89" t="str">
        <f>IFERROR(IF(ISNA(MATCH($AV3183,Other_Category_Abbr,0)),INDEX(FGHG_List_Long_GWP,MATCH($AV3183,FGHG_List_Long,0)),INDEX(GWP_Other_Abbr,MATCH($AV3183,Other_Category_Abbr,0)))*(T3183*(S3183+U3183)+W3183*(Y3183+X3183)+AD3183+AE3183*(AF3183+AG3183)),"")</f>
        <v/>
      </c>
      <c r="AL3183" s="90" t="str">
        <f t="shared" si="647"/>
        <v/>
      </c>
      <c r="AM3183" s="91" t="str">
        <f t="shared" si="648"/>
        <v/>
      </c>
      <c r="AP3183" s="92" t="b">
        <f t="shared" si="642"/>
        <v>0</v>
      </c>
      <c r="AQ3183" s="92" t="str">
        <f t="shared" si="643"/>
        <v xml:space="preserve"> </v>
      </c>
      <c r="AR3183" s="92" t="str">
        <f>IF(LEN(AQ3183)=1,"",COUNTIF($AQ$19:AQ3183,AQ3183)=1)</f>
        <v/>
      </c>
      <c r="AS3183" s="73"/>
      <c r="AT3183" s="73"/>
      <c r="AU3183" s="73"/>
      <c r="AV3183" s="235" t="str">
        <f>IF($P3183=Lists!$A$13,Lists!$A$29,IF($P3183=Lists!$A$14,Lists!$A$30,$P3183))</f>
        <v/>
      </c>
      <c r="AW3183" s="73"/>
      <c r="AX3183" s="73"/>
    </row>
    <row r="3184" spans="2:50" x14ac:dyDescent="0.3">
      <c r="B3184" s="137">
        <f t="shared" si="649"/>
        <v>3166</v>
      </c>
      <c r="C3184" s="24"/>
      <c r="D3184" s="24"/>
      <c r="E3184" s="24"/>
      <c r="F3184" s="25"/>
      <c r="G3184" s="24"/>
      <c r="H3184" s="30"/>
      <c r="I3184" s="24"/>
      <c r="J3184" s="50" t="str">
        <f t="shared" si="640"/>
        <v/>
      </c>
      <c r="K3184" s="30"/>
      <c r="L3184" s="236"/>
      <c r="M3184" s="30"/>
      <c r="N3184" s="30"/>
      <c r="O3184" s="46" t="str">
        <f t="shared" si="641"/>
        <v/>
      </c>
      <c r="P3184" s="239" t="str">
        <f t="shared" si="644"/>
        <v/>
      </c>
      <c r="Q3184" s="52" t="str">
        <f t="shared" si="645"/>
        <v/>
      </c>
      <c r="R3184" s="127"/>
      <c r="S3184" s="86"/>
      <c r="T3184" s="127"/>
      <c r="U3184" s="86"/>
      <c r="V3184" s="87">
        <f t="shared" si="650"/>
        <v>0</v>
      </c>
      <c r="W3184" s="130"/>
      <c r="X3184" s="86"/>
      <c r="Y3184" s="86"/>
      <c r="Z3184" s="131"/>
      <c r="AA3184" s="87">
        <f t="shared" si="646"/>
        <v>0</v>
      </c>
      <c r="AB3184" s="127"/>
      <c r="AC3184" s="86"/>
      <c r="AD3184" s="87">
        <f t="shared" si="651"/>
        <v>0</v>
      </c>
      <c r="AE3184" s="127"/>
      <c r="AF3184" s="86"/>
      <c r="AG3184" s="86"/>
      <c r="AH3184" s="131"/>
      <c r="AI3184" s="88">
        <f t="shared" si="652"/>
        <v>0</v>
      </c>
      <c r="AJ3184" s="89" t="str">
        <f>IFERROR(IF(ISNA(MATCH($AV3184,Other_Category_Abbr,0)),INDEX(FGHG_List_Long_GWP,MATCH($AV3184,FGHG_List_Long,0)),INDEX(GWP_Other_Abbr,MATCH($AV3184,Other_Category_Abbr,0)))*SUM(V3184,AA3184,AD3184,AI3184),"")</f>
        <v/>
      </c>
      <c r="AK3184" s="89" t="str">
        <f>IFERROR(IF(ISNA(MATCH($AV3184,Other_Category_Abbr,0)),INDEX(FGHG_List_Long_GWP,MATCH($AV3184,FGHG_List_Long,0)),INDEX(GWP_Other_Abbr,MATCH($AV3184,Other_Category_Abbr,0)))*(T3184*(S3184+U3184)+W3184*(Y3184+X3184)+AD3184+AE3184*(AF3184+AG3184)),"")</f>
        <v/>
      </c>
      <c r="AL3184" s="90" t="str">
        <f t="shared" si="647"/>
        <v/>
      </c>
      <c r="AM3184" s="91" t="str">
        <f t="shared" si="648"/>
        <v/>
      </c>
      <c r="AP3184" s="92" t="b">
        <f t="shared" si="642"/>
        <v>0</v>
      </c>
      <c r="AQ3184" s="92" t="str">
        <f t="shared" si="643"/>
        <v xml:space="preserve"> </v>
      </c>
      <c r="AR3184" s="92" t="str">
        <f>IF(LEN(AQ3184)=1,"",COUNTIF($AQ$19:AQ3184,AQ3184)=1)</f>
        <v/>
      </c>
      <c r="AS3184" s="73"/>
      <c r="AT3184" s="73"/>
      <c r="AU3184" s="73"/>
      <c r="AV3184" s="235" t="str">
        <f>IF($P3184=Lists!$A$13,Lists!$A$29,IF($P3184=Lists!$A$14,Lists!$A$30,$P3184))</f>
        <v/>
      </c>
      <c r="AW3184" s="73"/>
      <c r="AX3184" s="73"/>
    </row>
    <row r="3185" spans="2:50" x14ac:dyDescent="0.3">
      <c r="B3185" s="137">
        <f t="shared" si="649"/>
        <v>3167</v>
      </c>
      <c r="C3185" s="24"/>
      <c r="D3185" s="24"/>
      <c r="E3185" s="24"/>
      <c r="F3185" s="25"/>
      <c r="G3185" s="24"/>
      <c r="H3185" s="30"/>
      <c r="I3185" s="24"/>
      <c r="J3185" s="50" t="str">
        <f t="shared" si="640"/>
        <v/>
      </c>
      <c r="K3185" s="30"/>
      <c r="L3185" s="236"/>
      <c r="M3185" s="30"/>
      <c r="N3185" s="30"/>
      <c r="O3185" s="46" t="str">
        <f t="shared" si="641"/>
        <v/>
      </c>
      <c r="P3185" s="239" t="str">
        <f t="shared" si="644"/>
        <v/>
      </c>
      <c r="Q3185" s="52" t="str">
        <f t="shared" si="645"/>
        <v/>
      </c>
      <c r="R3185" s="127"/>
      <c r="S3185" s="86"/>
      <c r="T3185" s="127"/>
      <c r="U3185" s="86"/>
      <c r="V3185" s="87">
        <f t="shared" si="650"/>
        <v>0</v>
      </c>
      <c r="W3185" s="130"/>
      <c r="X3185" s="86"/>
      <c r="Y3185" s="86"/>
      <c r="Z3185" s="131"/>
      <c r="AA3185" s="87">
        <f t="shared" si="646"/>
        <v>0</v>
      </c>
      <c r="AB3185" s="127"/>
      <c r="AC3185" s="86"/>
      <c r="AD3185" s="87">
        <f t="shared" si="651"/>
        <v>0</v>
      </c>
      <c r="AE3185" s="127"/>
      <c r="AF3185" s="86"/>
      <c r="AG3185" s="86"/>
      <c r="AH3185" s="131"/>
      <c r="AI3185" s="88">
        <f t="shared" si="652"/>
        <v>0</v>
      </c>
      <c r="AJ3185" s="89" t="str">
        <f>IFERROR(IF(ISNA(MATCH($AV3185,Other_Category_Abbr,0)),INDEX(FGHG_List_Long_GWP,MATCH($AV3185,FGHG_List_Long,0)),INDEX(GWP_Other_Abbr,MATCH($AV3185,Other_Category_Abbr,0)))*SUM(V3185,AA3185,AD3185,AI3185),"")</f>
        <v/>
      </c>
      <c r="AK3185" s="89" t="str">
        <f>IFERROR(IF(ISNA(MATCH($AV3185,Other_Category_Abbr,0)),INDEX(FGHG_List_Long_GWP,MATCH($AV3185,FGHG_List_Long,0)),INDEX(GWP_Other_Abbr,MATCH($AV3185,Other_Category_Abbr,0)))*(T3185*(S3185+U3185)+W3185*(Y3185+X3185)+AD3185+AE3185*(AF3185+AG3185)),"")</f>
        <v/>
      </c>
      <c r="AL3185" s="90" t="str">
        <f t="shared" si="647"/>
        <v/>
      </c>
      <c r="AM3185" s="91" t="str">
        <f t="shared" si="648"/>
        <v/>
      </c>
      <c r="AP3185" s="92" t="b">
        <f t="shared" si="642"/>
        <v>0</v>
      </c>
      <c r="AQ3185" s="92" t="str">
        <f t="shared" si="643"/>
        <v xml:space="preserve"> </v>
      </c>
      <c r="AR3185" s="92" t="str">
        <f>IF(LEN(AQ3185)=1,"",COUNTIF($AQ$19:AQ3185,AQ3185)=1)</f>
        <v/>
      </c>
      <c r="AS3185" s="73"/>
      <c r="AT3185" s="73"/>
      <c r="AU3185" s="73"/>
      <c r="AV3185" s="235" t="str">
        <f>IF($P3185=Lists!$A$13,Lists!$A$29,IF($P3185=Lists!$A$14,Lists!$A$30,$P3185))</f>
        <v/>
      </c>
      <c r="AW3185" s="73"/>
      <c r="AX3185" s="73"/>
    </row>
    <row r="3186" spans="2:50" x14ac:dyDescent="0.3">
      <c r="B3186" s="137">
        <f t="shared" si="649"/>
        <v>3168</v>
      </c>
      <c r="C3186" s="24"/>
      <c r="D3186" s="24"/>
      <c r="E3186" s="24"/>
      <c r="F3186" s="25"/>
      <c r="G3186" s="24"/>
      <c r="H3186" s="30"/>
      <c r="I3186" s="24"/>
      <c r="J3186" s="50" t="str">
        <f t="shared" si="640"/>
        <v/>
      </c>
      <c r="K3186" s="30"/>
      <c r="L3186" s="236"/>
      <c r="M3186" s="30"/>
      <c r="N3186" s="30"/>
      <c r="O3186" s="46" t="str">
        <f t="shared" si="641"/>
        <v/>
      </c>
      <c r="P3186" s="239" t="str">
        <f t="shared" si="644"/>
        <v/>
      </c>
      <c r="Q3186" s="52" t="str">
        <f t="shared" si="645"/>
        <v/>
      </c>
      <c r="R3186" s="127"/>
      <c r="S3186" s="86"/>
      <c r="T3186" s="127"/>
      <c r="U3186" s="86"/>
      <c r="V3186" s="87">
        <f t="shared" si="650"/>
        <v>0</v>
      </c>
      <c r="W3186" s="130"/>
      <c r="X3186" s="86"/>
      <c r="Y3186" s="86"/>
      <c r="Z3186" s="131"/>
      <c r="AA3186" s="87">
        <f t="shared" si="646"/>
        <v>0</v>
      </c>
      <c r="AB3186" s="127"/>
      <c r="AC3186" s="86"/>
      <c r="AD3186" s="87">
        <f t="shared" si="651"/>
        <v>0</v>
      </c>
      <c r="AE3186" s="127"/>
      <c r="AF3186" s="86"/>
      <c r="AG3186" s="86"/>
      <c r="AH3186" s="131"/>
      <c r="AI3186" s="88">
        <f t="shared" si="652"/>
        <v>0</v>
      </c>
      <c r="AJ3186" s="89" t="str">
        <f>IFERROR(IF(ISNA(MATCH($AV3186,Other_Category_Abbr,0)),INDEX(FGHG_List_Long_GWP,MATCH($AV3186,FGHG_List_Long,0)),INDEX(GWP_Other_Abbr,MATCH($AV3186,Other_Category_Abbr,0)))*SUM(V3186,AA3186,AD3186,AI3186),"")</f>
        <v/>
      </c>
      <c r="AK3186" s="89" t="str">
        <f>IFERROR(IF(ISNA(MATCH($AV3186,Other_Category_Abbr,0)),INDEX(FGHG_List_Long_GWP,MATCH($AV3186,FGHG_List_Long,0)),INDEX(GWP_Other_Abbr,MATCH($AV3186,Other_Category_Abbr,0)))*(T3186*(S3186+U3186)+W3186*(Y3186+X3186)+AD3186+AE3186*(AF3186+AG3186)),"")</f>
        <v/>
      </c>
      <c r="AL3186" s="90" t="str">
        <f t="shared" si="647"/>
        <v/>
      </c>
      <c r="AM3186" s="91" t="str">
        <f t="shared" si="648"/>
        <v/>
      </c>
      <c r="AP3186" s="92" t="b">
        <f t="shared" si="642"/>
        <v>0</v>
      </c>
      <c r="AQ3186" s="92" t="str">
        <f t="shared" si="643"/>
        <v xml:space="preserve"> </v>
      </c>
      <c r="AR3186" s="92" t="str">
        <f>IF(LEN(AQ3186)=1,"",COUNTIF($AQ$19:AQ3186,AQ3186)=1)</f>
        <v/>
      </c>
      <c r="AS3186" s="73"/>
      <c r="AT3186" s="73"/>
      <c r="AU3186" s="73"/>
      <c r="AV3186" s="235" t="str">
        <f>IF($P3186=Lists!$A$13,Lists!$A$29,IF($P3186=Lists!$A$14,Lists!$A$30,$P3186))</f>
        <v/>
      </c>
      <c r="AW3186" s="73"/>
      <c r="AX3186" s="73"/>
    </row>
    <row r="3187" spans="2:50" x14ac:dyDescent="0.3">
      <c r="B3187" s="137">
        <f t="shared" si="649"/>
        <v>3169</v>
      </c>
      <c r="C3187" s="24"/>
      <c r="D3187" s="24"/>
      <c r="E3187" s="24"/>
      <c r="F3187" s="25"/>
      <c r="G3187" s="24"/>
      <c r="H3187" s="30"/>
      <c r="I3187" s="24"/>
      <c r="J3187" s="50" t="str">
        <f t="shared" si="640"/>
        <v/>
      </c>
      <c r="K3187" s="30"/>
      <c r="L3187" s="236"/>
      <c r="M3187" s="30"/>
      <c r="N3187" s="30"/>
      <c r="O3187" s="46" t="str">
        <f t="shared" si="641"/>
        <v/>
      </c>
      <c r="P3187" s="239" t="str">
        <f t="shared" si="644"/>
        <v/>
      </c>
      <c r="Q3187" s="52" t="str">
        <f t="shared" si="645"/>
        <v/>
      </c>
      <c r="R3187" s="127"/>
      <c r="S3187" s="86"/>
      <c r="T3187" s="127"/>
      <c r="U3187" s="86"/>
      <c r="V3187" s="87">
        <f t="shared" si="650"/>
        <v>0</v>
      </c>
      <c r="W3187" s="130"/>
      <c r="X3187" s="86"/>
      <c r="Y3187" s="86"/>
      <c r="Z3187" s="131"/>
      <c r="AA3187" s="87">
        <f t="shared" si="646"/>
        <v>0</v>
      </c>
      <c r="AB3187" s="127"/>
      <c r="AC3187" s="86"/>
      <c r="AD3187" s="87">
        <f t="shared" si="651"/>
        <v>0</v>
      </c>
      <c r="AE3187" s="127"/>
      <c r="AF3187" s="86"/>
      <c r="AG3187" s="86"/>
      <c r="AH3187" s="131"/>
      <c r="AI3187" s="88">
        <f t="shared" si="652"/>
        <v>0</v>
      </c>
      <c r="AJ3187" s="89" t="str">
        <f>IFERROR(IF(ISNA(MATCH($AV3187,Other_Category_Abbr,0)),INDEX(FGHG_List_Long_GWP,MATCH($AV3187,FGHG_List_Long,0)),INDEX(GWP_Other_Abbr,MATCH($AV3187,Other_Category_Abbr,0)))*SUM(V3187,AA3187,AD3187,AI3187),"")</f>
        <v/>
      </c>
      <c r="AK3187" s="89" t="str">
        <f>IFERROR(IF(ISNA(MATCH($AV3187,Other_Category_Abbr,0)),INDEX(FGHG_List_Long_GWP,MATCH($AV3187,FGHG_List_Long,0)),INDEX(GWP_Other_Abbr,MATCH($AV3187,Other_Category_Abbr,0)))*(T3187*(S3187+U3187)+W3187*(Y3187+X3187)+AD3187+AE3187*(AF3187+AG3187)),"")</f>
        <v/>
      </c>
      <c r="AL3187" s="90" t="str">
        <f t="shared" si="647"/>
        <v/>
      </c>
      <c r="AM3187" s="91" t="str">
        <f t="shared" si="648"/>
        <v/>
      </c>
      <c r="AP3187" s="92" t="b">
        <f t="shared" si="642"/>
        <v>0</v>
      </c>
      <c r="AQ3187" s="92" t="str">
        <f t="shared" si="643"/>
        <v xml:space="preserve"> </v>
      </c>
      <c r="AR3187" s="92" t="str">
        <f>IF(LEN(AQ3187)=1,"",COUNTIF($AQ$19:AQ3187,AQ3187)=1)</f>
        <v/>
      </c>
      <c r="AS3187" s="73"/>
      <c r="AT3187" s="73"/>
      <c r="AU3187" s="73"/>
      <c r="AV3187" s="235" t="str">
        <f>IF($P3187=Lists!$A$13,Lists!$A$29,IF($P3187=Lists!$A$14,Lists!$A$30,$P3187))</f>
        <v/>
      </c>
      <c r="AW3187" s="73"/>
      <c r="AX3187" s="73"/>
    </row>
    <row r="3188" spans="2:50" x14ac:dyDescent="0.3">
      <c r="B3188" s="137">
        <f t="shared" si="649"/>
        <v>3170</v>
      </c>
      <c r="C3188" s="24"/>
      <c r="D3188" s="24"/>
      <c r="E3188" s="24"/>
      <c r="F3188" s="25"/>
      <c r="G3188" s="24"/>
      <c r="H3188" s="30"/>
      <c r="I3188" s="24"/>
      <c r="J3188" s="50" t="str">
        <f t="shared" si="640"/>
        <v/>
      </c>
      <c r="K3188" s="30"/>
      <c r="L3188" s="236"/>
      <c r="M3188" s="30"/>
      <c r="N3188" s="30"/>
      <c r="O3188" s="46" t="str">
        <f t="shared" si="641"/>
        <v/>
      </c>
      <c r="P3188" s="239" t="str">
        <f t="shared" si="644"/>
        <v/>
      </c>
      <c r="Q3188" s="52" t="str">
        <f t="shared" si="645"/>
        <v/>
      </c>
      <c r="R3188" s="127"/>
      <c r="S3188" s="86"/>
      <c r="T3188" s="127"/>
      <c r="U3188" s="86"/>
      <c r="V3188" s="87">
        <f t="shared" si="650"/>
        <v>0</v>
      </c>
      <c r="W3188" s="130"/>
      <c r="X3188" s="86"/>
      <c r="Y3188" s="86"/>
      <c r="Z3188" s="131"/>
      <c r="AA3188" s="87">
        <f t="shared" si="646"/>
        <v>0</v>
      </c>
      <c r="AB3188" s="127"/>
      <c r="AC3188" s="86"/>
      <c r="AD3188" s="87">
        <f t="shared" si="651"/>
        <v>0</v>
      </c>
      <c r="AE3188" s="127"/>
      <c r="AF3188" s="86"/>
      <c r="AG3188" s="86"/>
      <c r="AH3188" s="131"/>
      <c r="AI3188" s="88">
        <f t="shared" si="652"/>
        <v>0</v>
      </c>
      <c r="AJ3188" s="89" t="str">
        <f>IFERROR(IF(ISNA(MATCH($AV3188,Other_Category_Abbr,0)),INDEX(FGHG_List_Long_GWP,MATCH($AV3188,FGHG_List_Long,0)),INDEX(GWP_Other_Abbr,MATCH($AV3188,Other_Category_Abbr,0)))*SUM(V3188,AA3188,AD3188,AI3188),"")</f>
        <v/>
      </c>
      <c r="AK3188" s="89" t="str">
        <f>IFERROR(IF(ISNA(MATCH($AV3188,Other_Category_Abbr,0)),INDEX(FGHG_List_Long_GWP,MATCH($AV3188,FGHG_List_Long,0)),INDEX(GWP_Other_Abbr,MATCH($AV3188,Other_Category_Abbr,0)))*(T3188*(S3188+U3188)+W3188*(Y3188+X3188)+AD3188+AE3188*(AF3188+AG3188)),"")</f>
        <v/>
      </c>
      <c r="AL3188" s="90" t="str">
        <f t="shared" si="647"/>
        <v/>
      </c>
      <c r="AM3188" s="91" t="str">
        <f t="shared" si="648"/>
        <v/>
      </c>
      <c r="AP3188" s="92" t="b">
        <f t="shared" si="642"/>
        <v>0</v>
      </c>
      <c r="AQ3188" s="92" t="str">
        <f t="shared" si="643"/>
        <v xml:space="preserve"> </v>
      </c>
      <c r="AR3188" s="92" t="str">
        <f>IF(LEN(AQ3188)=1,"",COUNTIF($AQ$19:AQ3188,AQ3188)=1)</f>
        <v/>
      </c>
      <c r="AS3188" s="73"/>
      <c r="AT3188" s="73"/>
      <c r="AU3188" s="73"/>
      <c r="AV3188" s="235" t="str">
        <f>IF($P3188=Lists!$A$13,Lists!$A$29,IF($P3188=Lists!$A$14,Lists!$A$30,$P3188))</f>
        <v/>
      </c>
      <c r="AW3188" s="73"/>
      <c r="AX3188" s="73"/>
    </row>
    <row r="3189" spans="2:50" x14ac:dyDescent="0.3">
      <c r="B3189" s="137">
        <f t="shared" si="649"/>
        <v>3171</v>
      </c>
      <c r="C3189" s="24"/>
      <c r="D3189" s="24"/>
      <c r="E3189" s="24"/>
      <c r="F3189" s="25"/>
      <c r="G3189" s="24"/>
      <c r="H3189" s="30"/>
      <c r="I3189" s="24"/>
      <c r="J3189" s="50" t="str">
        <f t="shared" si="640"/>
        <v/>
      </c>
      <c r="K3189" s="30"/>
      <c r="L3189" s="236"/>
      <c r="M3189" s="30"/>
      <c r="N3189" s="30"/>
      <c r="O3189" s="46" t="str">
        <f t="shared" si="641"/>
        <v/>
      </c>
      <c r="P3189" s="239" t="str">
        <f t="shared" si="644"/>
        <v/>
      </c>
      <c r="Q3189" s="52" t="str">
        <f t="shared" si="645"/>
        <v/>
      </c>
      <c r="R3189" s="127"/>
      <c r="S3189" s="86"/>
      <c r="T3189" s="127"/>
      <c r="U3189" s="86"/>
      <c r="V3189" s="87">
        <f t="shared" si="650"/>
        <v>0</v>
      </c>
      <c r="W3189" s="130"/>
      <c r="X3189" s="86"/>
      <c r="Y3189" s="86"/>
      <c r="Z3189" s="131"/>
      <c r="AA3189" s="87">
        <f t="shared" si="646"/>
        <v>0</v>
      </c>
      <c r="AB3189" s="127"/>
      <c r="AC3189" s="86"/>
      <c r="AD3189" s="87">
        <f t="shared" si="651"/>
        <v>0</v>
      </c>
      <c r="AE3189" s="127"/>
      <c r="AF3189" s="86"/>
      <c r="AG3189" s="86"/>
      <c r="AH3189" s="131"/>
      <c r="AI3189" s="88">
        <f t="shared" si="652"/>
        <v>0</v>
      </c>
      <c r="AJ3189" s="89" t="str">
        <f>IFERROR(IF(ISNA(MATCH($AV3189,Other_Category_Abbr,0)),INDEX(FGHG_List_Long_GWP,MATCH($AV3189,FGHG_List_Long,0)),INDEX(GWP_Other_Abbr,MATCH($AV3189,Other_Category_Abbr,0)))*SUM(V3189,AA3189,AD3189,AI3189),"")</f>
        <v/>
      </c>
      <c r="AK3189" s="89" t="str">
        <f>IFERROR(IF(ISNA(MATCH($AV3189,Other_Category_Abbr,0)),INDEX(FGHG_List_Long_GWP,MATCH($AV3189,FGHG_List_Long,0)),INDEX(GWP_Other_Abbr,MATCH($AV3189,Other_Category_Abbr,0)))*(T3189*(S3189+U3189)+W3189*(Y3189+X3189)+AD3189+AE3189*(AF3189+AG3189)),"")</f>
        <v/>
      </c>
      <c r="AL3189" s="90" t="str">
        <f t="shared" si="647"/>
        <v/>
      </c>
      <c r="AM3189" s="91" t="str">
        <f t="shared" si="648"/>
        <v/>
      </c>
      <c r="AP3189" s="92" t="b">
        <f t="shared" si="642"/>
        <v>0</v>
      </c>
      <c r="AQ3189" s="92" t="str">
        <f t="shared" si="643"/>
        <v xml:space="preserve"> </v>
      </c>
      <c r="AR3189" s="92" t="str">
        <f>IF(LEN(AQ3189)=1,"",COUNTIF($AQ$19:AQ3189,AQ3189)=1)</f>
        <v/>
      </c>
      <c r="AS3189" s="73"/>
      <c r="AT3189" s="73"/>
      <c r="AU3189" s="73"/>
      <c r="AV3189" s="235" t="str">
        <f>IF($P3189=Lists!$A$13,Lists!$A$29,IF($P3189=Lists!$A$14,Lists!$A$30,$P3189))</f>
        <v/>
      </c>
      <c r="AW3189" s="73"/>
      <c r="AX3189" s="73"/>
    </row>
    <row r="3190" spans="2:50" x14ac:dyDescent="0.3">
      <c r="B3190" s="137">
        <f t="shared" si="649"/>
        <v>3172</v>
      </c>
      <c r="C3190" s="24"/>
      <c r="D3190" s="24"/>
      <c r="E3190" s="24"/>
      <c r="F3190" s="25"/>
      <c r="G3190" s="24"/>
      <c r="H3190" s="30"/>
      <c r="I3190" s="24"/>
      <c r="J3190" s="50" t="str">
        <f t="shared" si="640"/>
        <v/>
      </c>
      <c r="K3190" s="30"/>
      <c r="L3190" s="236"/>
      <c r="M3190" s="30"/>
      <c r="N3190" s="30"/>
      <c r="O3190" s="46" t="str">
        <f t="shared" si="641"/>
        <v/>
      </c>
      <c r="P3190" s="239" t="str">
        <f t="shared" si="644"/>
        <v/>
      </c>
      <c r="Q3190" s="52" t="str">
        <f t="shared" si="645"/>
        <v/>
      </c>
      <c r="R3190" s="127"/>
      <c r="S3190" s="86"/>
      <c r="T3190" s="127"/>
      <c r="U3190" s="86"/>
      <c r="V3190" s="87">
        <f t="shared" si="650"/>
        <v>0</v>
      </c>
      <c r="W3190" s="130"/>
      <c r="X3190" s="86"/>
      <c r="Y3190" s="86"/>
      <c r="Z3190" s="131"/>
      <c r="AA3190" s="87">
        <f t="shared" si="646"/>
        <v>0</v>
      </c>
      <c r="AB3190" s="127"/>
      <c r="AC3190" s="86"/>
      <c r="AD3190" s="87">
        <f t="shared" si="651"/>
        <v>0</v>
      </c>
      <c r="AE3190" s="127"/>
      <c r="AF3190" s="86"/>
      <c r="AG3190" s="86"/>
      <c r="AH3190" s="131"/>
      <c r="AI3190" s="88">
        <f t="shared" si="652"/>
        <v>0</v>
      </c>
      <c r="AJ3190" s="89" t="str">
        <f>IFERROR(IF(ISNA(MATCH($AV3190,Other_Category_Abbr,0)),INDEX(FGHG_List_Long_GWP,MATCH($AV3190,FGHG_List_Long,0)),INDEX(GWP_Other_Abbr,MATCH($AV3190,Other_Category_Abbr,0)))*SUM(V3190,AA3190,AD3190,AI3190),"")</f>
        <v/>
      </c>
      <c r="AK3190" s="89" t="str">
        <f>IFERROR(IF(ISNA(MATCH($AV3190,Other_Category_Abbr,0)),INDEX(FGHG_List_Long_GWP,MATCH($AV3190,FGHG_List_Long,0)),INDEX(GWP_Other_Abbr,MATCH($AV3190,Other_Category_Abbr,0)))*(T3190*(S3190+U3190)+W3190*(Y3190+X3190)+AD3190+AE3190*(AF3190+AG3190)),"")</f>
        <v/>
      </c>
      <c r="AL3190" s="90" t="str">
        <f t="shared" si="647"/>
        <v/>
      </c>
      <c r="AM3190" s="91" t="str">
        <f t="shared" si="648"/>
        <v/>
      </c>
      <c r="AP3190" s="92" t="b">
        <f t="shared" si="642"/>
        <v>0</v>
      </c>
      <c r="AQ3190" s="92" t="str">
        <f t="shared" si="643"/>
        <v xml:space="preserve"> </v>
      </c>
      <c r="AR3190" s="92" t="str">
        <f>IF(LEN(AQ3190)=1,"",COUNTIF($AQ$19:AQ3190,AQ3190)=1)</f>
        <v/>
      </c>
      <c r="AS3190" s="73"/>
      <c r="AT3190" s="73"/>
      <c r="AU3190" s="73"/>
      <c r="AV3190" s="235" t="str">
        <f>IF($P3190=Lists!$A$13,Lists!$A$29,IF($P3190=Lists!$A$14,Lists!$A$30,$P3190))</f>
        <v/>
      </c>
      <c r="AW3190" s="73"/>
      <c r="AX3190" s="73"/>
    </row>
    <row r="3191" spans="2:50" x14ac:dyDescent="0.3">
      <c r="B3191" s="137">
        <f t="shared" si="649"/>
        <v>3173</v>
      </c>
      <c r="C3191" s="24"/>
      <c r="D3191" s="24"/>
      <c r="E3191" s="24"/>
      <c r="F3191" s="25"/>
      <c r="G3191" s="24"/>
      <c r="H3191" s="30"/>
      <c r="I3191" s="24"/>
      <c r="J3191" s="50" t="str">
        <f t="shared" si="640"/>
        <v/>
      </c>
      <c r="K3191" s="30"/>
      <c r="L3191" s="236"/>
      <c r="M3191" s="30"/>
      <c r="N3191" s="30"/>
      <c r="O3191" s="46" t="str">
        <f t="shared" si="641"/>
        <v/>
      </c>
      <c r="P3191" s="239" t="str">
        <f t="shared" si="644"/>
        <v/>
      </c>
      <c r="Q3191" s="52" t="str">
        <f t="shared" si="645"/>
        <v/>
      </c>
      <c r="R3191" s="127"/>
      <c r="S3191" s="86"/>
      <c r="T3191" s="127"/>
      <c r="U3191" s="86"/>
      <c r="V3191" s="87">
        <f t="shared" si="650"/>
        <v>0</v>
      </c>
      <c r="W3191" s="130"/>
      <c r="X3191" s="86"/>
      <c r="Y3191" s="86"/>
      <c r="Z3191" s="131"/>
      <c r="AA3191" s="87">
        <f t="shared" si="646"/>
        <v>0</v>
      </c>
      <c r="AB3191" s="127"/>
      <c r="AC3191" s="86"/>
      <c r="AD3191" s="87">
        <f t="shared" si="651"/>
        <v>0</v>
      </c>
      <c r="AE3191" s="127"/>
      <c r="AF3191" s="86"/>
      <c r="AG3191" s="86"/>
      <c r="AH3191" s="131"/>
      <c r="AI3191" s="88">
        <f t="shared" si="652"/>
        <v>0</v>
      </c>
      <c r="AJ3191" s="89" t="str">
        <f>IFERROR(IF(ISNA(MATCH($AV3191,Other_Category_Abbr,0)),INDEX(FGHG_List_Long_GWP,MATCH($AV3191,FGHG_List_Long,0)),INDEX(GWP_Other_Abbr,MATCH($AV3191,Other_Category_Abbr,0)))*SUM(V3191,AA3191,AD3191,AI3191),"")</f>
        <v/>
      </c>
      <c r="AK3191" s="89" t="str">
        <f>IFERROR(IF(ISNA(MATCH($AV3191,Other_Category_Abbr,0)),INDEX(FGHG_List_Long_GWP,MATCH($AV3191,FGHG_List_Long,0)),INDEX(GWP_Other_Abbr,MATCH($AV3191,Other_Category_Abbr,0)))*(T3191*(S3191+U3191)+W3191*(Y3191+X3191)+AD3191+AE3191*(AF3191+AG3191)),"")</f>
        <v/>
      </c>
      <c r="AL3191" s="90" t="str">
        <f t="shared" si="647"/>
        <v/>
      </c>
      <c r="AM3191" s="91" t="str">
        <f t="shared" si="648"/>
        <v/>
      </c>
      <c r="AP3191" s="92" t="b">
        <f t="shared" si="642"/>
        <v>0</v>
      </c>
      <c r="AQ3191" s="92" t="str">
        <f t="shared" si="643"/>
        <v xml:space="preserve"> </v>
      </c>
      <c r="AR3191" s="92" t="str">
        <f>IF(LEN(AQ3191)=1,"",COUNTIF($AQ$19:AQ3191,AQ3191)=1)</f>
        <v/>
      </c>
      <c r="AS3191" s="73"/>
      <c r="AT3191" s="73"/>
      <c r="AU3191" s="73"/>
      <c r="AV3191" s="235" t="str">
        <f>IF($P3191=Lists!$A$13,Lists!$A$29,IF($P3191=Lists!$A$14,Lists!$A$30,$P3191))</f>
        <v/>
      </c>
      <c r="AW3191" s="73"/>
      <c r="AX3191" s="73"/>
    </row>
    <row r="3192" spans="2:50" x14ac:dyDescent="0.3">
      <c r="B3192" s="137">
        <f t="shared" si="649"/>
        <v>3174</v>
      </c>
      <c r="C3192" s="24"/>
      <c r="D3192" s="24"/>
      <c r="E3192" s="24"/>
      <c r="F3192" s="25"/>
      <c r="G3192" s="24"/>
      <c r="H3192" s="30"/>
      <c r="I3192" s="24"/>
      <c r="J3192" s="50" t="str">
        <f t="shared" si="640"/>
        <v/>
      </c>
      <c r="K3192" s="30"/>
      <c r="L3192" s="236"/>
      <c r="M3192" s="30"/>
      <c r="N3192" s="30"/>
      <c r="O3192" s="46" t="str">
        <f t="shared" si="641"/>
        <v/>
      </c>
      <c r="P3192" s="239" t="str">
        <f t="shared" si="644"/>
        <v/>
      </c>
      <c r="Q3192" s="52" t="str">
        <f t="shared" si="645"/>
        <v/>
      </c>
      <c r="R3192" s="127"/>
      <c r="S3192" s="86"/>
      <c r="T3192" s="127"/>
      <c r="U3192" s="86"/>
      <c r="V3192" s="87">
        <f t="shared" si="650"/>
        <v>0</v>
      </c>
      <c r="W3192" s="130"/>
      <c r="X3192" s="86"/>
      <c r="Y3192" s="86"/>
      <c r="Z3192" s="131"/>
      <c r="AA3192" s="87">
        <f t="shared" si="646"/>
        <v>0</v>
      </c>
      <c r="AB3192" s="127"/>
      <c r="AC3192" s="86"/>
      <c r="AD3192" s="87">
        <f t="shared" si="651"/>
        <v>0</v>
      </c>
      <c r="AE3192" s="127"/>
      <c r="AF3192" s="86"/>
      <c r="AG3192" s="86"/>
      <c r="AH3192" s="131"/>
      <c r="AI3192" s="88">
        <f t="shared" si="652"/>
        <v>0</v>
      </c>
      <c r="AJ3192" s="89" t="str">
        <f>IFERROR(IF(ISNA(MATCH($AV3192,Other_Category_Abbr,0)),INDEX(FGHG_List_Long_GWP,MATCH($AV3192,FGHG_List_Long,0)),INDEX(GWP_Other_Abbr,MATCH($AV3192,Other_Category_Abbr,0)))*SUM(V3192,AA3192,AD3192,AI3192),"")</f>
        <v/>
      </c>
      <c r="AK3192" s="89" t="str">
        <f>IFERROR(IF(ISNA(MATCH($AV3192,Other_Category_Abbr,0)),INDEX(FGHG_List_Long_GWP,MATCH($AV3192,FGHG_List_Long,0)),INDEX(GWP_Other_Abbr,MATCH($AV3192,Other_Category_Abbr,0)))*(T3192*(S3192+U3192)+W3192*(Y3192+X3192)+AD3192+AE3192*(AF3192+AG3192)),"")</f>
        <v/>
      </c>
      <c r="AL3192" s="90" t="str">
        <f t="shared" si="647"/>
        <v/>
      </c>
      <c r="AM3192" s="91" t="str">
        <f t="shared" si="648"/>
        <v/>
      </c>
      <c r="AP3192" s="92" t="b">
        <f t="shared" si="642"/>
        <v>0</v>
      </c>
      <c r="AQ3192" s="92" t="str">
        <f t="shared" si="643"/>
        <v xml:space="preserve"> </v>
      </c>
      <c r="AR3192" s="92" t="str">
        <f>IF(LEN(AQ3192)=1,"",COUNTIF($AQ$19:AQ3192,AQ3192)=1)</f>
        <v/>
      </c>
      <c r="AS3192" s="73"/>
      <c r="AT3192" s="73"/>
      <c r="AU3192" s="73"/>
      <c r="AV3192" s="235" t="str">
        <f>IF($P3192=Lists!$A$13,Lists!$A$29,IF($P3192=Lists!$A$14,Lists!$A$30,$P3192))</f>
        <v/>
      </c>
      <c r="AW3192" s="73"/>
      <c r="AX3192" s="73"/>
    </row>
    <row r="3193" spans="2:50" x14ac:dyDescent="0.3">
      <c r="B3193" s="137">
        <f t="shared" si="649"/>
        <v>3175</v>
      </c>
      <c r="C3193" s="24"/>
      <c r="D3193" s="24"/>
      <c r="E3193" s="24"/>
      <c r="F3193" s="25"/>
      <c r="G3193" s="24"/>
      <c r="H3193" s="30"/>
      <c r="I3193" s="24"/>
      <c r="J3193" s="50" t="str">
        <f t="shared" si="640"/>
        <v/>
      </c>
      <c r="K3193" s="30"/>
      <c r="L3193" s="236"/>
      <c r="M3193" s="30"/>
      <c r="N3193" s="30"/>
      <c r="O3193" s="46" t="str">
        <f t="shared" si="641"/>
        <v/>
      </c>
      <c r="P3193" s="239" t="str">
        <f t="shared" si="644"/>
        <v/>
      </c>
      <c r="Q3193" s="52" t="str">
        <f t="shared" si="645"/>
        <v/>
      </c>
      <c r="R3193" s="127"/>
      <c r="S3193" s="86"/>
      <c r="T3193" s="127"/>
      <c r="U3193" s="86"/>
      <c r="V3193" s="87">
        <f t="shared" si="650"/>
        <v>0</v>
      </c>
      <c r="W3193" s="130"/>
      <c r="X3193" s="86"/>
      <c r="Y3193" s="86"/>
      <c r="Z3193" s="131"/>
      <c r="AA3193" s="87">
        <f t="shared" si="646"/>
        <v>0</v>
      </c>
      <c r="AB3193" s="127"/>
      <c r="AC3193" s="86"/>
      <c r="AD3193" s="87">
        <f t="shared" si="651"/>
        <v>0</v>
      </c>
      <c r="AE3193" s="127"/>
      <c r="AF3193" s="86"/>
      <c r="AG3193" s="86"/>
      <c r="AH3193" s="131"/>
      <c r="AI3193" s="88">
        <f t="shared" si="652"/>
        <v>0</v>
      </c>
      <c r="AJ3193" s="89" t="str">
        <f>IFERROR(IF(ISNA(MATCH($AV3193,Other_Category_Abbr,0)),INDEX(FGHG_List_Long_GWP,MATCH($AV3193,FGHG_List_Long,0)),INDEX(GWP_Other_Abbr,MATCH($AV3193,Other_Category_Abbr,0)))*SUM(V3193,AA3193,AD3193,AI3193),"")</f>
        <v/>
      </c>
      <c r="AK3193" s="89" t="str">
        <f>IFERROR(IF(ISNA(MATCH($AV3193,Other_Category_Abbr,0)),INDEX(FGHG_List_Long_GWP,MATCH($AV3193,FGHG_List_Long,0)),INDEX(GWP_Other_Abbr,MATCH($AV3193,Other_Category_Abbr,0)))*(T3193*(S3193+U3193)+W3193*(Y3193+X3193)+AD3193+AE3193*(AF3193+AG3193)),"")</f>
        <v/>
      </c>
      <c r="AL3193" s="90" t="str">
        <f t="shared" si="647"/>
        <v/>
      </c>
      <c r="AM3193" s="91" t="str">
        <f t="shared" si="648"/>
        <v/>
      </c>
      <c r="AP3193" s="92" t="b">
        <f t="shared" si="642"/>
        <v>0</v>
      </c>
      <c r="AQ3193" s="92" t="str">
        <f t="shared" si="643"/>
        <v xml:space="preserve"> </v>
      </c>
      <c r="AR3193" s="92" t="str">
        <f>IF(LEN(AQ3193)=1,"",COUNTIF($AQ$19:AQ3193,AQ3193)=1)</f>
        <v/>
      </c>
      <c r="AS3193" s="73"/>
      <c r="AT3193" s="73"/>
      <c r="AU3193" s="73"/>
      <c r="AV3193" s="235" t="str">
        <f>IF($P3193=Lists!$A$13,Lists!$A$29,IF($P3193=Lists!$A$14,Lists!$A$30,$P3193))</f>
        <v/>
      </c>
      <c r="AW3193" s="73"/>
      <c r="AX3193" s="73"/>
    </row>
    <row r="3194" spans="2:50" x14ac:dyDescent="0.3">
      <c r="B3194" s="137">
        <f t="shared" si="649"/>
        <v>3176</v>
      </c>
      <c r="C3194" s="24"/>
      <c r="D3194" s="24"/>
      <c r="E3194" s="24"/>
      <c r="F3194" s="25"/>
      <c r="G3194" s="24"/>
      <c r="H3194" s="30"/>
      <c r="I3194" s="24"/>
      <c r="J3194" s="50" t="str">
        <f t="shared" si="640"/>
        <v/>
      </c>
      <c r="K3194" s="30"/>
      <c r="L3194" s="236"/>
      <c r="M3194" s="30"/>
      <c r="N3194" s="30"/>
      <c r="O3194" s="46" t="str">
        <f t="shared" si="641"/>
        <v/>
      </c>
      <c r="P3194" s="239" t="str">
        <f t="shared" si="644"/>
        <v/>
      </c>
      <c r="Q3194" s="52" t="str">
        <f t="shared" si="645"/>
        <v/>
      </c>
      <c r="R3194" s="127"/>
      <c r="S3194" s="86"/>
      <c r="T3194" s="127"/>
      <c r="U3194" s="86"/>
      <c r="V3194" s="87">
        <f t="shared" si="650"/>
        <v>0</v>
      </c>
      <c r="W3194" s="130"/>
      <c r="X3194" s="86"/>
      <c r="Y3194" s="86"/>
      <c r="Z3194" s="131"/>
      <c r="AA3194" s="87">
        <f t="shared" si="646"/>
        <v>0</v>
      </c>
      <c r="AB3194" s="127"/>
      <c r="AC3194" s="86"/>
      <c r="AD3194" s="87">
        <f t="shared" si="651"/>
        <v>0</v>
      </c>
      <c r="AE3194" s="127"/>
      <c r="AF3194" s="86"/>
      <c r="AG3194" s="86"/>
      <c r="AH3194" s="131"/>
      <c r="AI3194" s="88">
        <f t="shared" si="652"/>
        <v>0</v>
      </c>
      <c r="AJ3194" s="89" t="str">
        <f>IFERROR(IF(ISNA(MATCH($AV3194,Other_Category_Abbr,0)),INDEX(FGHG_List_Long_GWP,MATCH($AV3194,FGHG_List_Long,0)),INDEX(GWP_Other_Abbr,MATCH($AV3194,Other_Category_Abbr,0)))*SUM(V3194,AA3194,AD3194,AI3194),"")</f>
        <v/>
      </c>
      <c r="AK3194" s="89" t="str">
        <f>IFERROR(IF(ISNA(MATCH($AV3194,Other_Category_Abbr,0)),INDEX(FGHG_List_Long_GWP,MATCH($AV3194,FGHG_List_Long,0)),INDEX(GWP_Other_Abbr,MATCH($AV3194,Other_Category_Abbr,0)))*(T3194*(S3194+U3194)+W3194*(Y3194+X3194)+AD3194+AE3194*(AF3194+AG3194)),"")</f>
        <v/>
      </c>
      <c r="AL3194" s="90" t="str">
        <f t="shared" si="647"/>
        <v/>
      </c>
      <c r="AM3194" s="91" t="str">
        <f t="shared" si="648"/>
        <v/>
      </c>
      <c r="AP3194" s="92" t="b">
        <f t="shared" si="642"/>
        <v>0</v>
      </c>
      <c r="AQ3194" s="92" t="str">
        <f t="shared" si="643"/>
        <v xml:space="preserve"> </v>
      </c>
      <c r="AR3194" s="92" t="str">
        <f>IF(LEN(AQ3194)=1,"",COUNTIF($AQ$19:AQ3194,AQ3194)=1)</f>
        <v/>
      </c>
      <c r="AS3194" s="73"/>
      <c r="AT3194" s="73"/>
      <c r="AU3194" s="73"/>
      <c r="AV3194" s="235" t="str">
        <f>IF($P3194=Lists!$A$13,Lists!$A$29,IF($P3194=Lists!$A$14,Lists!$A$30,$P3194))</f>
        <v/>
      </c>
      <c r="AW3194" s="73"/>
      <c r="AX3194" s="73"/>
    </row>
    <row r="3195" spans="2:50" x14ac:dyDescent="0.3">
      <c r="B3195" s="137">
        <f t="shared" si="649"/>
        <v>3177</v>
      </c>
      <c r="C3195" s="24"/>
      <c r="D3195" s="24"/>
      <c r="E3195" s="24"/>
      <c r="F3195" s="25"/>
      <c r="G3195" s="24"/>
      <c r="H3195" s="30"/>
      <c r="I3195" s="24"/>
      <c r="J3195" s="50" t="str">
        <f t="shared" si="640"/>
        <v/>
      </c>
      <c r="K3195" s="30"/>
      <c r="L3195" s="236"/>
      <c r="M3195" s="30"/>
      <c r="N3195" s="30"/>
      <c r="O3195" s="46" t="str">
        <f t="shared" si="641"/>
        <v/>
      </c>
      <c r="P3195" s="239" t="str">
        <f t="shared" si="644"/>
        <v/>
      </c>
      <c r="Q3195" s="52" t="str">
        <f t="shared" si="645"/>
        <v/>
      </c>
      <c r="R3195" s="127"/>
      <c r="S3195" s="86"/>
      <c r="T3195" s="127"/>
      <c r="U3195" s="86"/>
      <c r="V3195" s="87">
        <f t="shared" si="650"/>
        <v>0</v>
      </c>
      <c r="W3195" s="130"/>
      <c r="X3195" s="86"/>
      <c r="Y3195" s="86"/>
      <c r="Z3195" s="131"/>
      <c r="AA3195" s="87">
        <f t="shared" si="646"/>
        <v>0</v>
      </c>
      <c r="AB3195" s="127"/>
      <c r="AC3195" s="86"/>
      <c r="AD3195" s="87">
        <f t="shared" si="651"/>
        <v>0</v>
      </c>
      <c r="AE3195" s="127"/>
      <c r="AF3195" s="86"/>
      <c r="AG3195" s="86"/>
      <c r="AH3195" s="131"/>
      <c r="AI3195" s="88">
        <f t="shared" si="652"/>
        <v>0</v>
      </c>
      <c r="AJ3195" s="89" t="str">
        <f>IFERROR(IF(ISNA(MATCH($AV3195,Other_Category_Abbr,0)),INDEX(FGHG_List_Long_GWP,MATCH($AV3195,FGHG_List_Long,0)),INDEX(GWP_Other_Abbr,MATCH($AV3195,Other_Category_Abbr,0)))*SUM(V3195,AA3195,AD3195,AI3195),"")</f>
        <v/>
      </c>
      <c r="AK3195" s="89" t="str">
        <f>IFERROR(IF(ISNA(MATCH($AV3195,Other_Category_Abbr,0)),INDEX(FGHG_List_Long_GWP,MATCH($AV3195,FGHG_List_Long,0)),INDEX(GWP_Other_Abbr,MATCH($AV3195,Other_Category_Abbr,0)))*(T3195*(S3195+U3195)+W3195*(Y3195+X3195)+AD3195+AE3195*(AF3195+AG3195)),"")</f>
        <v/>
      </c>
      <c r="AL3195" s="90" t="str">
        <f t="shared" si="647"/>
        <v/>
      </c>
      <c r="AM3195" s="91" t="str">
        <f t="shared" si="648"/>
        <v/>
      </c>
      <c r="AP3195" s="92" t="b">
        <f t="shared" si="642"/>
        <v>0</v>
      </c>
      <c r="AQ3195" s="92" t="str">
        <f t="shared" si="643"/>
        <v xml:space="preserve"> </v>
      </c>
      <c r="AR3195" s="92" t="str">
        <f>IF(LEN(AQ3195)=1,"",COUNTIF($AQ$19:AQ3195,AQ3195)=1)</f>
        <v/>
      </c>
      <c r="AS3195" s="73"/>
      <c r="AT3195" s="73"/>
      <c r="AU3195" s="73"/>
      <c r="AV3195" s="235" t="str">
        <f>IF($P3195=Lists!$A$13,Lists!$A$29,IF($P3195=Lists!$A$14,Lists!$A$30,$P3195))</f>
        <v/>
      </c>
      <c r="AW3195" s="73"/>
      <c r="AX3195" s="73"/>
    </row>
    <row r="3196" spans="2:50" x14ac:dyDescent="0.3">
      <c r="B3196" s="137">
        <f t="shared" si="649"/>
        <v>3178</v>
      </c>
      <c r="C3196" s="24"/>
      <c r="D3196" s="24"/>
      <c r="E3196" s="24"/>
      <c r="F3196" s="25"/>
      <c r="G3196" s="24"/>
      <c r="H3196" s="30"/>
      <c r="I3196" s="24"/>
      <c r="J3196" s="50" t="str">
        <f t="shared" si="640"/>
        <v/>
      </c>
      <c r="K3196" s="30"/>
      <c r="L3196" s="236"/>
      <c r="M3196" s="30"/>
      <c r="N3196" s="30"/>
      <c r="O3196" s="46" t="str">
        <f t="shared" si="641"/>
        <v/>
      </c>
      <c r="P3196" s="239" t="str">
        <f t="shared" si="644"/>
        <v/>
      </c>
      <c r="Q3196" s="52" t="str">
        <f t="shared" si="645"/>
        <v/>
      </c>
      <c r="R3196" s="127"/>
      <c r="S3196" s="86"/>
      <c r="T3196" s="127"/>
      <c r="U3196" s="86"/>
      <c r="V3196" s="87">
        <f t="shared" si="650"/>
        <v>0</v>
      </c>
      <c r="W3196" s="130"/>
      <c r="X3196" s="86"/>
      <c r="Y3196" s="86"/>
      <c r="Z3196" s="131"/>
      <c r="AA3196" s="87">
        <f t="shared" si="646"/>
        <v>0</v>
      </c>
      <c r="AB3196" s="127"/>
      <c r="AC3196" s="86"/>
      <c r="AD3196" s="87">
        <f t="shared" si="651"/>
        <v>0</v>
      </c>
      <c r="AE3196" s="127"/>
      <c r="AF3196" s="86"/>
      <c r="AG3196" s="86"/>
      <c r="AH3196" s="131"/>
      <c r="AI3196" s="88">
        <f t="shared" si="652"/>
        <v>0</v>
      </c>
      <c r="AJ3196" s="89" t="str">
        <f>IFERROR(IF(ISNA(MATCH($AV3196,Other_Category_Abbr,0)),INDEX(FGHG_List_Long_GWP,MATCH($AV3196,FGHG_List_Long,0)),INDEX(GWP_Other_Abbr,MATCH($AV3196,Other_Category_Abbr,0)))*SUM(V3196,AA3196,AD3196,AI3196),"")</f>
        <v/>
      </c>
      <c r="AK3196" s="89" t="str">
        <f>IFERROR(IF(ISNA(MATCH($AV3196,Other_Category_Abbr,0)),INDEX(FGHG_List_Long_GWP,MATCH($AV3196,FGHG_List_Long,0)),INDEX(GWP_Other_Abbr,MATCH($AV3196,Other_Category_Abbr,0)))*(T3196*(S3196+U3196)+W3196*(Y3196+X3196)+AD3196+AE3196*(AF3196+AG3196)),"")</f>
        <v/>
      </c>
      <c r="AL3196" s="90" t="str">
        <f t="shared" si="647"/>
        <v/>
      </c>
      <c r="AM3196" s="91" t="str">
        <f t="shared" si="648"/>
        <v/>
      </c>
      <c r="AP3196" s="92" t="b">
        <f t="shared" si="642"/>
        <v>0</v>
      </c>
      <c r="AQ3196" s="92" t="str">
        <f t="shared" si="643"/>
        <v xml:space="preserve"> </v>
      </c>
      <c r="AR3196" s="92" t="str">
        <f>IF(LEN(AQ3196)=1,"",COUNTIF($AQ$19:AQ3196,AQ3196)=1)</f>
        <v/>
      </c>
      <c r="AS3196" s="73"/>
      <c r="AT3196" s="73"/>
      <c r="AU3196" s="73"/>
      <c r="AV3196" s="235" t="str">
        <f>IF($P3196=Lists!$A$13,Lists!$A$29,IF($P3196=Lists!$A$14,Lists!$A$30,$P3196))</f>
        <v/>
      </c>
      <c r="AW3196" s="73"/>
      <c r="AX3196" s="73"/>
    </row>
    <row r="3197" spans="2:50" x14ac:dyDescent="0.3">
      <c r="B3197" s="137">
        <f t="shared" si="649"/>
        <v>3179</v>
      </c>
      <c r="C3197" s="24"/>
      <c r="D3197" s="24"/>
      <c r="E3197" s="24"/>
      <c r="F3197" s="25"/>
      <c r="G3197" s="24"/>
      <c r="H3197" s="30"/>
      <c r="I3197" s="24"/>
      <c r="J3197" s="50" t="str">
        <f t="shared" si="640"/>
        <v/>
      </c>
      <c r="K3197" s="30"/>
      <c r="L3197" s="236"/>
      <c r="M3197" s="30"/>
      <c r="N3197" s="30"/>
      <c r="O3197" s="46" t="str">
        <f t="shared" si="641"/>
        <v/>
      </c>
      <c r="P3197" s="239" t="str">
        <f t="shared" si="644"/>
        <v/>
      </c>
      <c r="Q3197" s="52" t="str">
        <f t="shared" si="645"/>
        <v/>
      </c>
      <c r="R3197" s="127"/>
      <c r="S3197" s="86"/>
      <c r="T3197" s="127"/>
      <c r="U3197" s="86"/>
      <c r="V3197" s="87">
        <f t="shared" si="650"/>
        <v>0</v>
      </c>
      <c r="W3197" s="130"/>
      <c r="X3197" s="86"/>
      <c r="Y3197" s="86"/>
      <c r="Z3197" s="131"/>
      <c r="AA3197" s="87">
        <f t="shared" si="646"/>
        <v>0</v>
      </c>
      <c r="AB3197" s="127"/>
      <c r="AC3197" s="86"/>
      <c r="AD3197" s="87">
        <f t="shared" si="651"/>
        <v>0</v>
      </c>
      <c r="AE3197" s="127"/>
      <c r="AF3197" s="86"/>
      <c r="AG3197" s="86"/>
      <c r="AH3197" s="131"/>
      <c r="AI3197" s="88">
        <f t="shared" si="652"/>
        <v>0</v>
      </c>
      <c r="AJ3197" s="89" t="str">
        <f>IFERROR(IF(ISNA(MATCH($AV3197,Other_Category_Abbr,0)),INDEX(FGHG_List_Long_GWP,MATCH($AV3197,FGHG_List_Long,0)),INDEX(GWP_Other_Abbr,MATCH($AV3197,Other_Category_Abbr,0)))*SUM(V3197,AA3197,AD3197,AI3197),"")</f>
        <v/>
      </c>
      <c r="AK3197" s="89" t="str">
        <f>IFERROR(IF(ISNA(MATCH($AV3197,Other_Category_Abbr,0)),INDEX(FGHG_List_Long_GWP,MATCH($AV3197,FGHG_List_Long,0)),INDEX(GWP_Other_Abbr,MATCH($AV3197,Other_Category_Abbr,0)))*(T3197*(S3197+U3197)+W3197*(Y3197+X3197)+AD3197+AE3197*(AF3197+AG3197)),"")</f>
        <v/>
      </c>
      <c r="AL3197" s="90" t="str">
        <f t="shared" si="647"/>
        <v/>
      </c>
      <c r="AM3197" s="91" t="str">
        <f t="shared" si="648"/>
        <v/>
      </c>
      <c r="AP3197" s="92" t="b">
        <f t="shared" si="642"/>
        <v>0</v>
      </c>
      <c r="AQ3197" s="92" t="str">
        <f t="shared" si="643"/>
        <v xml:space="preserve"> </v>
      </c>
      <c r="AR3197" s="92" t="str">
        <f>IF(LEN(AQ3197)=1,"",COUNTIF($AQ$19:AQ3197,AQ3197)=1)</f>
        <v/>
      </c>
      <c r="AS3197" s="73"/>
      <c r="AT3197" s="73"/>
      <c r="AU3197" s="73"/>
      <c r="AV3197" s="235" t="str">
        <f>IF($P3197=Lists!$A$13,Lists!$A$29,IF($P3197=Lists!$A$14,Lists!$A$30,$P3197))</f>
        <v/>
      </c>
      <c r="AW3197" s="73"/>
      <c r="AX3197" s="73"/>
    </row>
    <row r="3198" spans="2:50" x14ac:dyDescent="0.3">
      <c r="B3198" s="137">
        <f t="shared" si="649"/>
        <v>3180</v>
      </c>
      <c r="C3198" s="24"/>
      <c r="D3198" s="24"/>
      <c r="E3198" s="24"/>
      <c r="F3198" s="25"/>
      <c r="G3198" s="24"/>
      <c r="H3198" s="30"/>
      <c r="I3198" s="24"/>
      <c r="J3198" s="50" t="str">
        <f t="shared" si="640"/>
        <v/>
      </c>
      <c r="K3198" s="30"/>
      <c r="L3198" s="236"/>
      <c r="M3198" s="30"/>
      <c r="N3198" s="30"/>
      <c r="O3198" s="46" t="str">
        <f t="shared" si="641"/>
        <v/>
      </c>
      <c r="P3198" s="239" t="str">
        <f t="shared" si="644"/>
        <v/>
      </c>
      <c r="Q3198" s="52" t="str">
        <f t="shared" si="645"/>
        <v/>
      </c>
      <c r="R3198" s="127"/>
      <c r="S3198" s="86"/>
      <c r="T3198" s="127"/>
      <c r="U3198" s="86"/>
      <c r="V3198" s="87">
        <f t="shared" si="650"/>
        <v>0</v>
      </c>
      <c r="W3198" s="130"/>
      <c r="X3198" s="86"/>
      <c r="Y3198" s="86"/>
      <c r="Z3198" s="131"/>
      <c r="AA3198" s="87">
        <f t="shared" si="646"/>
        <v>0</v>
      </c>
      <c r="AB3198" s="127"/>
      <c r="AC3198" s="86"/>
      <c r="AD3198" s="87">
        <f t="shared" si="651"/>
        <v>0</v>
      </c>
      <c r="AE3198" s="127"/>
      <c r="AF3198" s="86"/>
      <c r="AG3198" s="86"/>
      <c r="AH3198" s="131"/>
      <c r="AI3198" s="88">
        <f t="shared" si="652"/>
        <v>0</v>
      </c>
      <c r="AJ3198" s="89" t="str">
        <f>IFERROR(IF(ISNA(MATCH($AV3198,Other_Category_Abbr,0)),INDEX(FGHG_List_Long_GWP,MATCH($AV3198,FGHG_List_Long,0)),INDEX(GWP_Other_Abbr,MATCH($AV3198,Other_Category_Abbr,0)))*SUM(V3198,AA3198,AD3198,AI3198),"")</f>
        <v/>
      </c>
      <c r="AK3198" s="89" t="str">
        <f>IFERROR(IF(ISNA(MATCH($AV3198,Other_Category_Abbr,0)),INDEX(FGHG_List_Long_GWP,MATCH($AV3198,FGHG_List_Long,0)),INDEX(GWP_Other_Abbr,MATCH($AV3198,Other_Category_Abbr,0)))*(T3198*(S3198+U3198)+W3198*(Y3198+X3198)+AD3198+AE3198*(AF3198+AG3198)),"")</f>
        <v/>
      </c>
      <c r="AL3198" s="90" t="str">
        <f t="shared" si="647"/>
        <v/>
      </c>
      <c r="AM3198" s="91" t="str">
        <f t="shared" si="648"/>
        <v/>
      </c>
      <c r="AP3198" s="92" t="b">
        <f t="shared" si="642"/>
        <v>0</v>
      </c>
      <c r="AQ3198" s="92" t="str">
        <f t="shared" si="643"/>
        <v xml:space="preserve"> </v>
      </c>
      <c r="AR3198" s="92" t="str">
        <f>IF(LEN(AQ3198)=1,"",COUNTIF($AQ$19:AQ3198,AQ3198)=1)</f>
        <v/>
      </c>
      <c r="AS3198" s="73"/>
      <c r="AT3198" s="73"/>
      <c r="AU3198" s="73"/>
      <c r="AV3198" s="235" t="str">
        <f>IF($P3198=Lists!$A$13,Lists!$A$29,IF($P3198=Lists!$A$14,Lists!$A$30,$P3198))</f>
        <v/>
      </c>
      <c r="AW3198" s="73"/>
      <c r="AX3198" s="73"/>
    </row>
    <row r="3199" spans="2:50" x14ac:dyDescent="0.3">
      <c r="B3199" s="137">
        <f t="shared" si="649"/>
        <v>3181</v>
      </c>
      <c r="C3199" s="24"/>
      <c r="D3199" s="24"/>
      <c r="E3199" s="24"/>
      <c r="F3199" s="25"/>
      <c r="G3199" s="24"/>
      <c r="H3199" s="30"/>
      <c r="I3199" s="24"/>
      <c r="J3199" s="50" t="str">
        <f t="shared" si="640"/>
        <v/>
      </c>
      <c r="K3199" s="30"/>
      <c r="L3199" s="236"/>
      <c r="M3199" s="30"/>
      <c r="N3199" s="30"/>
      <c r="O3199" s="46" t="str">
        <f t="shared" si="641"/>
        <v/>
      </c>
      <c r="P3199" s="239" t="str">
        <f t="shared" si="644"/>
        <v/>
      </c>
      <c r="Q3199" s="52" t="str">
        <f t="shared" si="645"/>
        <v/>
      </c>
      <c r="R3199" s="127"/>
      <c r="S3199" s="86"/>
      <c r="T3199" s="127"/>
      <c r="U3199" s="86"/>
      <c r="V3199" s="87">
        <f t="shared" si="650"/>
        <v>0</v>
      </c>
      <c r="W3199" s="130"/>
      <c r="X3199" s="86"/>
      <c r="Y3199" s="86"/>
      <c r="Z3199" s="131"/>
      <c r="AA3199" s="87">
        <f t="shared" si="646"/>
        <v>0</v>
      </c>
      <c r="AB3199" s="127"/>
      <c r="AC3199" s="86"/>
      <c r="AD3199" s="87">
        <f t="shared" si="651"/>
        <v>0</v>
      </c>
      <c r="AE3199" s="127"/>
      <c r="AF3199" s="86"/>
      <c r="AG3199" s="86"/>
      <c r="AH3199" s="131"/>
      <c r="AI3199" s="88">
        <f t="shared" si="652"/>
        <v>0</v>
      </c>
      <c r="AJ3199" s="89" t="str">
        <f>IFERROR(IF(ISNA(MATCH($AV3199,Other_Category_Abbr,0)),INDEX(FGHG_List_Long_GWP,MATCH($AV3199,FGHG_List_Long,0)),INDEX(GWP_Other_Abbr,MATCH($AV3199,Other_Category_Abbr,0)))*SUM(V3199,AA3199,AD3199,AI3199),"")</f>
        <v/>
      </c>
      <c r="AK3199" s="89" t="str">
        <f>IFERROR(IF(ISNA(MATCH($AV3199,Other_Category_Abbr,0)),INDEX(FGHG_List_Long_GWP,MATCH($AV3199,FGHG_List_Long,0)),INDEX(GWP_Other_Abbr,MATCH($AV3199,Other_Category_Abbr,0)))*(T3199*(S3199+U3199)+W3199*(Y3199+X3199)+AD3199+AE3199*(AF3199+AG3199)),"")</f>
        <v/>
      </c>
      <c r="AL3199" s="90" t="str">
        <f t="shared" si="647"/>
        <v/>
      </c>
      <c r="AM3199" s="91" t="str">
        <f t="shared" si="648"/>
        <v/>
      </c>
      <c r="AP3199" s="92" t="b">
        <f t="shared" si="642"/>
        <v>0</v>
      </c>
      <c r="AQ3199" s="92" t="str">
        <f t="shared" si="643"/>
        <v xml:space="preserve"> </v>
      </c>
      <c r="AR3199" s="92" t="str">
        <f>IF(LEN(AQ3199)=1,"",COUNTIF($AQ$19:AQ3199,AQ3199)=1)</f>
        <v/>
      </c>
      <c r="AS3199" s="73"/>
      <c r="AT3199" s="73"/>
      <c r="AU3199" s="73"/>
      <c r="AV3199" s="235" t="str">
        <f>IF($P3199=Lists!$A$13,Lists!$A$29,IF($P3199=Lists!$A$14,Lists!$A$30,$P3199))</f>
        <v/>
      </c>
      <c r="AW3199" s="73"/>
      <c r="AX3199" s="73"/>
    </row>
    <row r="3200" spans="2:50" x14ac:dyDescent="0.3">
      <c r="B3200" s="137">
        <f t="shared" si="649"/>
        <v>3182</v>
      </c>
      <c r="C3200" s="24"/>
      <c r="D3200" s="24"/>
      <c r="E3200" s="24"/>
      <c r="F3200" s="25"/>
      <c r="G3200" s="24"/>
      <c r="H3200" s="30"/>
      <c r="I3200" s="24"/>
      <c r="J3200" s="50" t="str">
        <f t="shared" si="640"/>
        <v/>
      </c>
      <c r="K3200" s="30"/>
      <c r="L3200" s="236"/>
      <c r="M3200" s="30"/>
      <c r="N3200" s="30"/>
      <c r="O3200" s="46" t="str">
        <f t="shared" si="641"/>
        <v/>
      </c>
      <c r="P3200" s="239" t="str">
        <f t="shared" si="644"/>
        <v/>
      </c>
      <c r="Q3200" s="52" t="str">
        <f t="shared" si="645"/>
        <v/>
      </c>
      <c r="R3200" s="127"/>
      <c r="S3200" s="86"/>
      <c r="T3200" s="127"/>
      <c r="U3200" s="86"/>
      <c r="V3200" s="87">
        <f t="shared" si="650"/>
        <v>0</v>
      </c>
      <c r="W3200" s="130"/>
      <c r="X3200" s="86"/>
      <c r="Y3200" s="86"/>
      <c r="Z3200" s="131"/>
      <c r="AA3200" s="87">
        <f t="shared" si="646"/>
        <v>0</v>
      </c>
      <c r="AB3200" s="127"/>
      <c r="AC3200" s="86"/>
      <c r="AD3200" s="87">
        <f t="shared" si="651"/>
        <v>0</v>
      </c>
      <c r="AE3200" s="127"/>
      <c r="AF3200" s="86"/>
      <c r="AG3200" s="86"/>
      <c r="AH3200" s="131"/>
      <c r="AI3200" s="88">
        <f t="shared" si="652"/>
        <v>0</v>
      </c>
      <c r="AJ3200" s="89" t="str">
        <f>IFERROR(IF(ISNA(MATCH($AV3200,Other_Category_Abbr,0)),INDEX(FGHG_List_Long_GWP,MATCH($AV3200,FGHG_List_Long,0)),INDEX(GWP_Other_Abbr,MATCH($AV3200,Other_Category_Abbr,0)))*SUM(V3200,AA3200,AD3200,AI3200),"")</f>
        <v/>
      </c>
      <c r="AK3200" s="89" t="str">
        <f>IFERROR(IF(ISNA(MATCH($AV3200,Other_Category_Abbr,0)),INDEX(FGHG_List_Long_GWP,MATCH($AV3200,FGHG_List_Long,0)),INDEX(GWP_Other_Abbr,MATCH($AV3200,Other_Category_Abbr,0)))*(T3200*(S3200+U3200)+W3200*(Y3200+X3200)+AD3200+AE3200*(AF3200+AG3200)),"")</f>
        <v/>
      </c>
      <c r="AL3200" s="90" t="str">
        <f t="shared" si="647"/>
        <v/>
      </c>
      <c r="AM3200" s="91" t="str">
        <f t="shared" si="648"/>
        <v/>
      </c>
      <c r="AP3200" s="92" t="b">
        <f t="shared" si="642"/>
        <v>0</v>
      </c>
      <c r="AQ3200" s="92" t="str">
        <f t="shared" si="643"/>
        <v xml:space="preserve"> </v>
      </c>
      <c r="AR3200" s="92" t="str">
        <f>IF(LEN(AQ3200)=1,"",COUNTIF($AQ$19:AQ3200,AQ3200)=1)</f>
        <v/>
      </c>
      <c r="AS3200" s="73"/>
      <c r="AT3200" s="73"/>
      <c r="AU3200" s="73"/>
      <c r="AV3200" s="235" t="str">
        <f>IF($P3200=Lists!$A$13,Lists!$A$29,IF($P3200=Lists!$A$14,Lists!$A$30,$P3200))</f>
        <v/>
      </c>
      <c r="AW3200" s="73"/>
      <c r="AX3200" s="73"/>
    </row>
    <row r="3201" spans="2:50" x14ac:dyDescent="0.3">
      <c r="B3201" s="137">
        <f t="shared" si="649"/>
        <v>3183</v>
      </c>
      <c r="C3201" s="24"/>
      <c r="D3201" s="24"/>
      <c r="E3201" s="24"/>
      <c r="F3201" s="25"/>
      <c r="G3201" s="24"/>
      <c r="H3201" s="30"/>
      <c r="I3201" s="24"/>
      <c r="J3201" s="50" t="str">
        <f t="shared" si="640"/>
        <v/>
      </c>
      <c r="K3201" s="30"/>
      <c r="L3201" s="236"/>
      <c r="M3201" s="30"/>
      <c r="N3201" s="30"/>
      <c r="O3201" s="46" t="str">
        <f t="shared" si="641"/>
        <v/>
      </c>
      <c r="P3201" s="239" t="str">
        <f t="shared" si="644"/>
        <v/>
      </c>
      <c r="Q3201" s="52" t="str">
        <f t="shared" si="645"/>
        <v/>
      </c>
      <c r="R3201" s="127"/>
      <c r="S3201" s="86"/>
      <c r="T3201" s="127"/>
      <c r="U3201" s="86"/>
      <c r="V3201" s="87">
        <f t="shared" si="650"/>
        <v>0</v>
      </c>
      <c r="W3201" s="130"/>
      <c r="X3201" s="86"/>
      <c r="Y3201" s="86"/>
      <c r="Z3201" s="131"/>
      <c r="AA3201" s="87">
        <f t="shared" si="646"/>
        <v>0</v>
      </c>
      <c r="AB3201" s="127"/>
      <c r="AC3201" s="86"/>
      <c r="AD3201" s="87">
        <f t="shared" si="651"/>
        <v>0</v>
      </c>
      <c r="AE3201" s="127"/>
      <c r="AF3201" s="86"/>
      <c r="AG3201" s="86"/>
      <c r="AH3201" s="131"/>
      <c r="AI3201" s="88">
        <f t="shared" si="652"/>
        <v>0</v>
      </c>
      <c r="AJ3201" s="89" t="str">
        <f>IFERROR(IF(ISNA(MATCH($AV3201,Other_Category_Abbr,0)),INDEX(FGHG_List_Long_GWP,MATCH($AV3201,FGHG_List_Long,0)),INDEX(GWP_Other_Abbr,MATCH($AV3201,Other_Category_Abbr,0)))*SUM(V3201,AA3201,AD3201,AI3201),"")</f>
        <v/>
      </c>
      <c r="AK3201" s="89" t="str">
        <f>IFERROR(IF(ISNA(MATCH($AV3201,Other_Category_Abbr,0)),INDEX(FGHG_List_Long_GWP,MATCH($AV3201,FGHG_List_Long,0)),INDEX(GWP_Other_Abbr,MATCH($AV3201,Other_Category_Abbr,0)))*(T3201*(S3201+U3201)+W3201*(Y3201+X3201)+AD3201+AE3201*(AF3201+AG3201)),"")</f>
        <v/>
      </c>
      <c r="AL3201" s="90" t="str">
        <f t="shared" si="647"/>
        <v/>
      </c>
      <c r="AM3201" s="91" t="str">
        <f t="shared" si="648"/>
        <v/>
      </c>
      <c r="AP3201" s="92" t="b">
        <f t="shared" si="642"/>
        <v>0</v>
      </c>
      <c r="AQ3201" s="92" t="str">
        <f t="shared" si="643"/>
        <v xml:space="preserve"> </v>
      </c>
      <c r="AR3201" s="92" t="str">
        <f>IF(LEN(AQ3201)=1,"",COUNTIF($AQ$19:AQ3201,AQ3201)=1)</f>
        <v/>
      </c>
      <c r="AS3201" s="73"/>
      <c r="AT3201" s="73"/>
      <c r="AU3201" s="73"/>
      <c r="AV3201" s="235" t="str">
        <f>IF($P3201=Lists!$A$13,Lists!$A$29,IF($P3201=Lists!$A$14,Lists!$A$30,$P3201))</f>
        <v/>
      </c>
      <c r="AW3201" s="73"/>
      <c r="AX3201" s="73"/>
    </row>
    <row r="3202" spans="2:50" x14ac:dyDescent="0.3">
      <c r="B3202" s="137">
        <f t="shared" si="649"/>
        <v>3184</v>
      </c>
      <c r="C3202" s="24"/>
      <c r="D3202" s="24"/>
      <c r="E3202" s="24"/>
      <c r="F3202" s="25"/>
      <c r="G3202" s="24"/>
      <c r="H3202" s="30"/>
      <c r="I3202" s="24"/>
      <c r="J3202" s="50" t="str">
        <f t="shared" si="640"/>
        <v/>
      </c>
      <c r="K3202" s="30"/>
      <c r="L3202" s="236"/>
      <c r="M3202" s="30"/>
      <c r="N3202" s="30"/>
      <c r="O3202" s="46" t="str">
        <f t="shared" si="641"/>
        <v/>
      </c>
      <c r="P3202" s="239" t="str">
        <f t="shared" si="644"/>
        <v/>
      </c>
      <c r="Q3202" s="52" t="str">
        <f t="shared" si="645"/>
        <v/>
      </c>
      <c r="R3202" s="127"/>
      <c r="S3202" s="86"/>
      <c r="T3202" s="127"/>
      <c r="U3202" s="86"/>
      <c r="V3202" s="87">
        <f t="shared" si="650"/>
        <v>0</v>
      </c>
      <c r="W3202" s="130"/>
      <c r="X3202" s="86"/>
      <c r="Y3202" s="86"/>
      <c r="Z3202" s="131"/>
      <c r="AA3202" s="87">
        <f t="shared" si="646"/>
        <v>0</v>
      </c>
      <c r="AB3202" s="127"/>
      <c r="AC3202" s="86"/>
      <c r="AD3202" s="87">
        <f t="shared" si="651"/>
        <v>0</v>
      </c>
      <c r="AE3202" s="127"/>
      <c r="AF3202" s="86"/>
      <c r="AG3202" s="86"/>
      <c r="AH3202" s="131"/>
      <c r="AI3202" s="88">
        <f t="shared" si="652"/>
        <v>0</v>
      </c>
      <c r="AJ3202" s="89" t="str">
        <f>IFERROR(IF(ISNA(MATCH($AV3202,Other_Category_Abbr,0)),INDEX(FGHG_List_Long_GWP,MATCH($AV3202,FGHG_List_Long,0)),INDEX(GWP_Other_Abbr,MATCH($AV3202,Other_Category_Abbr,0)))*SUM(V3202,AA3202,AD3202,AI3202),"")</f>
        <v/>
      </c>
      <c r="AK3202" s="89" t="str">
        <f>IFERROR(IF(ISNA(MATCH($AV3202,Other_Category_Abbr,0)),INDEX(FGHG_List_Long_GWP,MATCH($AV3202,FGHG_List_Long,0)),INDEX(GWP_Other_Abbr,MATCH($AV3202,Other_Category_Abbr,0)))*(T3202*(S3202+U3202)+W3202*(Y3202+X3202)+AD3202+AE3202*(AF3202+AG3202)),"")</f>
        <v/>
      </c>
      <c r="AL3202" s="90" t="str">
        <f t="shared" si="647"/>
        <v/>
      </c>
      <c r="AM3202" s="91" t="str">
        <f t="shared" si="648"/>
        <v/>
      </c>
      <c r="AP3202" s="92" t="b">
        <f t="shared" si="642"/>
        <v>0</v>
      </c>
      <c r="AQ3202" s="92" t="str">
        <f t="shared" si="643"/>
        <v xml:space="preserve"> </v>
      </c>
      <c r="AR3202" s="92" t="str">
        <f>IF(LEN(AQ3202)=1,"",COUNTIF($AQ$19:AQ3202,AQ3202)=1)</f>
        <v/>
      </c>
      <c r="AS3202" s="73"/>
      <c r="AT3202" s="73"/>
      <c r="AU3202" s="73"/>
      <c r="AV3202" s="235" t="str">
        <f>IF($P3202=Lists!$A$13,Lists!$A$29,IF($P3202=Lists!$A$14,Lists!$A$30,$P3202))</f>
        <v/>
      </c>
      <c r="AW3202" s="73"/>
      <c r="AX3202" s="73"/>
    </row>
    <row r="3203" spans="2:50" x14ac:dyDescent="0.3">
      <c r="B3203" s="137">
        <f t="shared" si="649"/>
        <v>3185</v>
      </c>
      <c r="C3203" s="24"/>
      <c r="D3203" s="24"/>
      <c r="E3203" s="24"/>
      <c r="F3203" s="25"/>
      <c r="G3203" s="24"/>
      <c r="H3203" s="30"/>
      <c r="I3203" s="24"/>
      <c r="J3203" s="50" t="str">
        <f t="shared" si="640"/>
        <v/>
      </c>
      <c r="K3203" s="30"/>
      <c r="L3203" s="236"/>
      <c r="M3203" s="30"/>
      <c r="N3203" s="30"/>
      <c r="O3203" s="46" t="str">
        <f t="shared" si="641"/>
        <v/>
      </c>
      <c r="P3203" s="239" t="str">
        <f t="shared" si="644"/>
        <v/>
      </c>
      <c r="Q3203" s="52" t="str">
        <f t="shared" si="645"/>
        <v/>
      </c>
      <c r="R3203" s="127"/>
      <c r="S3203" s="86"/>
      <c r="T3203" s="127"/>
      <c r="U3203" s="86"/>
      <c r="V3203" s="87">
        <f t="shared" si="650"/>
        <v>0</v>
      </c>
      <c r="W3203" s="130"/>
      <c r="X3203" s="86"/>
      <c r="Y3203" s="86"/>
      <c r="Z3203" s="131"/>
      <c r="AA3203" s="87">
        <f t="shared" si="646"/>
        <v>0</v>
      </c>
      <c r="AB3203" s="127"/>
      <c r="AC3203" s="86"/>
      <c r="AD3203" s="87">
        <f t="shared" si="651"/>
        <v>0</v>
      </c>
      <c r="AE3203" s="127"/>
      <c r="AF3203" s="86"/>
      <c r="AG3203" s="86"/>
      <c r="AH3203" s="131"/>
      <c r="AI3203" s="88">
        <f t="shared" si="652"/>
        <v>0</v>
      </c>
      <c r="AJ3203" s="89" t="str">
        <f>IFERROR(IF(ISNA(MATCH($AV3203,Other_Category_Abbr,0)),INDEX(FGHG_List_Long_GWP,MATCH($AV3203,FGHG_List_Long,0)),INDEX(GWP_Other_Abbr,MATCH($AV3203,Other_Category_Abbr,0)))*SUM(V3203,AA3203,AD3203,AI3203),"")</f>
        <v/>
      </c>
      <c r="AK3203" s="89" t="str">
        <f>IFERROR(IF(ISNA(MATCH($AV3203,Other_Category_Abbr,0)),INDEX(FGHG_List_Long_GWP,MATCH($AV3203,FGHG_List_Long,0)),INDEX(GWP_Other_Abbr,MATCH($AV3203,Other_Category_Abbr,0)))*(T3203*(S3203+U3203)+W3203*(Y3203+X3203)+AD3203+AE3203*(AF3203+AG3203)),"")</f>
        <v/>
      </c>
      <c r="AL3203" s="90" t="str">
        <f t="shared" si="647"/>
        <v/>
      </c>
      <c r="AM3203" s="91" t="str">
        <f t="shared" si="648"/>
        <v/>
      </c>
      <c r="AP3203" s="92" t="b">
        <f t="shared" si="642"/>
        <v>0</v>
      </c>
      <c r="AQ3203" s="92" t="str">
        <f t="shared" si="643"/>
        <v xml:space="preserve"> </v>
      </c>
      <c r="AR3203" s="92" t="str">
        <f>IF(LEN(AQ3203)=1,"",COUNTIF($AQ$19:AQ3203,AQ3203)=1)</f>
        <v/>
      </c>
      <c r="AS3203" s="73"/>
      <c r="AT3203" s="73"/>
      <c r="AU3203" s="73"/>
      <c r="AV3203" s="235" t="str">
        <f>IF($P3203=Lists!$A$13,Lists!$A$29,IF($P3203=Lists!$A$14,Lists!$A$30,$P3203))</f>
        <v/>
      </c>
      <c r="AW3203" s="73"/>
      <c r="AX3203" s="73"/>
    </row>
    <row r="3204" spans="2:50" x14ac:dyDescent="0.3">
      <c r="B3204" s="137">
        <f t="shared" si="649"/>
        <v>3186</v>
      </c>
      <c r="C3204" s="24"/>
      <c r="D3204" s="24"/>
      <c r="E3204" s="24"/>
      <c r="F3204" s="25"/>
      <c r="G3204" s="24"/>
      <c r="H3204" s="30"/>
      <c r="I3204" s="24"/>
      <c r="J3204" s="50" t="str">
        <f t="shared" si="640"/>
        <v/>
      </c>
      <c r="K3204" s="30"/>
      <c r="L3204" s="236"/>
      <c r="M3204" s="30"/>
      <c r="N3204" s="30"/>
      <c r="O3204" s="46" t="str">
        <f t="shared" si="641"/>
        <v/>
      </c>
      <c r="P3204" s="239" t="str">
        <f t="shared" si="644"/>
        <v/>
      </c>
      <c r="Q3204" s="52" t="str">
        <f t="shared" si="645"/>
        <v/>
      </c>
      <c r="R3204" s="127"/>
      <c r="S3204" s="86"/>
      <c r="T3204" s="127"/>
      <c r="U3204" s="86"/>
      <c r="V3204" s="87">
        <f t="shared" si="650"/>
        <v>0</v>
      </c>
      <c r="W3204" s="130"/>
      <c r="X3204" s="86"/>
      <c r="Y3204" s="86"/>
      <c r="Z3204" s="131"/>
      <c r="AA3204" s="87">
        <f t="shared" si="646"/>
        <v>0</v>
      </c>
      <c r="AB3204" s="127"/>
      <c r="AC3204" s="86"/>
      <c r="AD3204" s="87">
        <f t="shared" si="651"/>
        <v>0</v>
      </c>
      <c r="AE3204" s="127"/>
      <c r="AF3204" s="86"/>
      <c r="AG3204" s="86"/>
      <c r="AH3204" s="131"/>
      <c r="AI3204" s="88">
        <f t="shared" si="652"/>
        <v>0</v>
      </c>
      <c r="AJ3204" s="89" t="str">
        <f>IFERROR(IF(ISNA(MATCH($AV3204,Other_Category_Abbr,0)),INDEX(FGHG_List_Long_GWP,MATCH($AV3204,FGHG_List_Long,0)),INDEX(GWP_Other_Abbr,MATCH($AV3204,Other_Category_Abbr,0)))*SUM(V3204,AA3204,AD3204,AI3204),"")</f>
        <v/>
      </c>
      <c r="AK3204" s="89" t="str">
        <f>IFERROR(IF(ISNA(MATCH($AV3204,Other_Category_Abbr,0)),INDEX(FGHG_List_Long_GWP,MATCH($AV3204,FGHG_List_Long,0)),INDEX(GWP_Other_Abbr,MATCH($AV3204,Other_Category_Abbr,0)))*(T3204*(S3204+U3204)+W3204*(Y3204+X3204)+AD3204+AE3204*(AF3204+AG3204)),"")</f>
        <v/>
      </c>
      <c r="AL3204" s="90" t="str">
        <f t="shared" si="647"/>
        <v/>
      </c>
      <c r="AM3204" s="91" t="str">
        <f t="shared" si="648"/>
        <v/>
      </c>
      <c r="AP3204" s="92" t="b">
        <f t="shared" si="642"/>
        <v>0</v>
      </c>
      <c r="AQ3204" s="92" t="str">
        <f t="shared" si="643"/>
        <v xml:space="preserve"> </v>
      </c>
      <c r="AR3204" s="92" t="str">
        <f>IF(LEN(AQ3204)=1,"",COUNTIF($AQ$19:AQ3204,AQ3204)=1)</f>
        <v/>
      </c>
      <c r="AS3204" s="73"/>
      <c r="AT3204" s="73"/>
      <c r="AU3204" s="73"/>
      <c r="AV3204" s="235" t="str">
        <f>IF($P3204=Lists!$A$13,Lists!$A$29,IF($P3204=Lists!$A$14,Lists!$A$30,$P3204))</f>
        <v/>
      </c>
      <c r="AW3204" s="73"/>
      <c r="AX3204" s="73"/>
    </row>
    <row r="3205" spans="2:50" x14ac:dyDescent="0.3">
      <c r="B3205" s="137">
        <f t="shared" si="649"/>
        <v>3187</v>
      </c>
      <c r="C3205" s="24"/>
      <c r="D3205" s="24"/>
      <c r="E3205" s="24"/>
      <c r="F3205" s="25"/>
      <c r="G3205" s="24"/>
      <c r="H3205" s="30"/>
      <c r="I3205" s="24"/>
      <c r="J3205" s="50" t="str">
        <f t="shared" si="640"/>
        <v/>
      </c>
      <c r="K3205" s="30"/>
      <c r="L3205" s="236"/>
      <c r="M3205" s="30"/>
      <c r="N3205" s="30"/>
      <c r="O3205" s="46" t="str">
        <f t="shared" si="641"/>
        <v/>
      </c>
      <c r="P3205" s="239" t="str">
        <f t="shared" si="644"/>
        <v/>
      </c>
      <c r="Q3205" s="52" t="str">
        <f t="shared" si="645"/>
        <v/>
      </c>
      <c r="R3205" s="127"/>
      <c r="S3205" s="86"/>
      <c r="T3205" s="127"/>
      <c r="U3205" s="86"/>
      <c r="V3205" s="87">
        <f t="shared" si="650"/>
        <v>0</v>
      </c>
      <c r="W3205" s="130"/>
      <c r="X3205" s="86"/>
      <c r="Y3205" s="86"/>
      <c r="Z3205" s="131"/>
      <c r="AA3205" s="87">
        <f t="shared" si="646"/>
        <v>0</v>
      </c>
      <c r="AB3205" s="127"/>
      <c r="AC3205" s="86"/>
      <c r="AD3205" s="87">
        <f t="shared" si="651"/>
        <v>0</v>
      </c>
      <c r="AE3205" s="127"/>
      <c r="AF3205" s="86"/>
      <c r="AG3205" s="86"/>
      <c r="AH3205" s="131"/>
      <c r="AI3205" s="88">
        <f t="shared" si="652"/>
        <v>0</v>
      </c>
      <c r="AJ3205" s="89" t="str">
        <f>IFERROR(IF(ISNA(MATCH($AV3205,Other_Category_Abbr,0)),INDEX(FGHG_List_Long_GWP,MATCH($AV3205,FGHG_List_Long,0)),INDEX(GWP_Other_Abbr,MATCH($AV3205,Other_Category_Abbr,0)))*SUM(V3205,AA3205,AD3205,AI3205),"")</f>
        <v/>
      </c>
      <c r="AK3205" s="89" t="str">
        <f>IFERROR(IF(ISNA(MATCH($AV3205,Other_Category_Abbr,0)),INDEX(FGHG_List_Long_GWP,MATCH($AV3205,FGHG_List_Long,0)),INDEX(GWP_Other_Abbr,MATCH($AV3205,Other_Category_Abbr,0)))*(T3205*(S3205+U3205)+W3205*(Y3205+X3205)+AD3205+AE3205*(AF3205+AG3205)),"")</f>
        <v/>
      </c>
      <c r="AL3205" s="90" t="str">
        <f t="shared" si="647"/>
        <v/>
      </c>
      <c r="AM3205" s="91" t="str">
        <f t="shared" si="648"/>
        <v/>
      </c>
      <c r="AP3205" s="92" t="b">
        <f t="shared" si="642"/>
        <v>0</v>
      </c>
      <c r="AQ3205" s="92" t="str">
        <f t="shared" si="643"/>
        <v xml:space="preserve"> </v>
      </c>
      <c r="AR3205" s="92" t="str">
        <f>IF(LEN(AQ3205)=1,"",COUNTIF($AQ$19:AQ3205,AQ3205)=1)</f>
        <v/>
      </c>
      <c r="AS3205" s="73"/>
      <c r="AT3205" s="73"/>
      <c r="AU3205" s="73"/>
      <c r="AV3205" s="235" t="str">
        <f>IF($P3205=Lists!$A$13,Lists!$A$29,IF($P3205=Lists!$A$14,Lists!$A$30,$P3205))</f>
        <v/>
      </c>
      <c r="AW3205" s="73"/>
      <c r="AX3205" s="73"/>
    </row>
    <row r="3206" spans="2:50" x14ac:dyDescent="0.3">
      <c r="B3206" s="137">
        <f t="shared" si="649"/>
        <v>3188</v>
      </c>
      <c r="C3206" s="24"/>
      <c r="D3206" s="24"/>
      <c r="E3206" s="24"/>
      <c r="F3206" s="25"/>
      <c r="G3206" s="24"/>
      <c r="H3206" s="30"/>
      <c r="I3206" s="24"/>
      <c r="J3206" s="50" t="str">
        <f t="shared" si="640"/>
        <v/>
      </c>
      <c r="K3206" s="30"/>
      <c r="L3206" s="236"/>
      <c r="M3206" s="30"/>
      <c r="N3206" s="30"/>
      <c r="O3206" s="46" t="str">
        <f t="shared" si="641"/>
        <v/>
      </c>
      <c r="P3206" s="239" t="str">
        <f t="shared" si="644"/>
        <v/>
      </c>
      <c r="Q3206" s="52" t="str">
        <f t="shared" si="645"/>
        <v/>
      </c>
      <c r="R3206" s="127"/>
      <c r="S3206" s="86"/>
      <c r="T3206" s="127"/>
      <c r="U3206" s="86"/>
      <c r="V3206" s="87">
        <f t="shared" si="650"/>
        <v>0</v>
      </c>
      <c r="W3206" s="130"/>
      <c r="X3206" s="86"/>
      <c r="Y3206" s="86"/>
      <c r="Z3206" s="131"/>
      <c r="AA3206" s="87">
        <f t="shared" si="646"/>
        <v>0</v>
      </c>
      <c r="AB3206" s="127"/>
      <c r="AC3206" s="86"/>
      <c r="AD3206" s="87">
        <f t="shared" si="651"/>
        <v>0</v>
      </c>
      <c r="AE3206" s="127"/>
      <c r="AF3206" s="86"/>
      <c r="AG3206" s="86"/>
      <c r="AH3206" s="131"/>
      <c r="AI3206" s="88">
        <f t="shared" si="652"/>
        <v>0</v>
      </c>
      <c r="AJ3206" s="89" t="str">
        <f>IFERROR(IF(ISNA(MATCH($AV3206,Other_Category_Abbr,0)),INDEX(FGHG_List_Long_GWP,MATCH($AV3206,FGHG_List_Long,0)),INDEX(GWP_Other_Abbr,MATCH($AV3206,Other_Category_Abbr,0)))*SUM(V3206,AA3206,AD3206,AI3206),"")</f>
        <v/>
      </c>
      <c r="AK3206" s="89" t="str">
        <f>IFERROR(IF(ISNA(MATCH($AV3206,Other_Category_Abbr,0)),INDEX(FGHG_List_Long_GWP,MATCH($AV3206,FGHG_List_Long,0)),INDEX(GWP_Other_Abbr,MATCH($AV3206,Other_Category_Abbr,0)))*(T3206*(S3206+U3206)+W3206*(Y3206+X3206)+AD3206+AE3206*(AF3206+AG3206)),"")</f>
        <v/>
      </c>
      <c r="AL3206" s="90" t="str">
        <f t="shared" si="647"/>
        <v/>
      </c>
      <c r="AM3206" s="91" t="str">
        <f t="shared" si="648"/>
        <v/>
      </c>
      <c r="AP3206" s="92" t="b">
        <f t="shared" si="642"/>
        <v>0</v>
      </c>
      <c r="AQ3206" s="92" t="str">
        <f t="shared" si="643"/>
        <v xml:space="preserve"> </v>
      </c>
      <c r="AR3206" s="92" t="str">
        <f>IF(LEN(AQ3206)=1,"",COUNTIF($AQ$19:AQ3206,AQ3206)=1)</f>
        <v/>
      </c>
      <c r="AS3206" s="73"/>
      <c r="AT3206" s="73"/>
      <c r="AU3206" s="73"/>
      <c r="AV3206" s="235" t="str">
        <f>IF($P3206=Lists!$A$13,Lists!$A$29,IF($P3206=Lists!$A$14,Lists!$A$30,$P3206))</f>
        <v/>
      </c>
      <c r="AW3206" s="73"/>
      <c r="AX3206" s="73"/>
    </row>
    <row r="3207" spans="2:50" x14ac:dyDescent="0.3">
      <c r="B3207" s="137">
        <f t="shared" si="649"/>
        <v>3189</v>
      </c>
      <c r="C3207" s="24"/>
      <c r="D3207" s="24"/>
      <c r="E3207" s="24"/>
      <c r="F3207" s="25"/>
      <c r="G3207" s="24"/>
      <c r="H3207" s="30"/>
      <c r="I3207" s="24"/>
      <c r="J3207" s="50" t="str">
        <f t="shared" si="640"/>
        <v/>
      </c>
      <c r="K3207" s="30"/>
      <c r="L3207" s="236"/>
      <c r="M3207" s="30"/>
      <c r="N3207" s="30"/>
      <c r="O3207" s="46" t="str">
        <f t="shared" si="641"/>
        <v/>
      </c>
      <c r="P3207" s="239" t="str">
        <f t="shared" si="644"/>
        <v/>
      </c>
      <c r="Q3207" s="52" t="str">
        <f t="shared" si="645"/>
        <v/>
      </c>
      <c r="R3207" s="127"/>
      <c r="S3207" s="86"/>
      <c r="T3207" s="127"/>
      <c r="U3207" s="86"/>
      <c r="V3207" s="87">
        <f t="shared" si="650"/>
        <v>0</v>
      </c>
      <c r="W3207" s="130"/>
      <c r="X3207" s="86"/>
      <c r="Y3207" s="86"/>
      <c r="Z3207" s="131"/>
      <c r="AA3207" s="87">
        <f t="shared" si="646"/>
        <v>0</v>
      </c>
      <c r="AB3207" s="127"/>
      <c r="AC3207" s="86"/>
      <c r="AD3207" s="87">
        <f t="shared" si="651"/>
        <v>0</v>
      </c>
      <c r="AE3207" s="127"/>
      <c r="AF3207" s="86"/>
      <c r="AG3207" s="86"/>
      <c r="AH3207" s="131"/>
      <c r="AI3207" s="88">
        <f t="shared" si="652"/>
        <v>0</v>
      </c>
      <c r="AJ3207" s="89" t="str">
        <f>IFERROR(IF(ISNA(MATCH($AV3207,Other_Category_Abbr,0)),INDEX(FGHG_List_Long_GWP,MATCH($AV3207,FGHG_List_Long,0)),INDEX(GWP_Other_Abbr,MATCH($AV3207,Other_Category_Abbr,0)))*SUM(V3207,AA3207,AD3207,AI3207),"")</f>
        <v/>
      </c>
      <c r="AK3207" s="89" t="str">
        <f>IFERROR(IF(ISNA(MATCH($AV3207,Other_Category_Abbr,0)),INDEX(FGHG_List_Long_GWP,MATCH($AV3207,FGHG_List_Long,0)),INDEX(GWP_Other_Abbr,MATCH($AV3207,Other_Category_Abbr,0)))*(T3207*(S3207+U3207)+W3207*(Y3207+X3207)+AD3207+AE3207*(AF3207+AG3207)),"")</f>
        <v/>
      </c>
      <c r="AL3207" s="90" t="str">
        <f t="shared" si="647"/>
        <v/>
      </c>
      <c r="AM3207" s="91" t="str">
        <f t="shared" si="648"/>
        <v/>
      </c>
      <c r="AP3207" s="92" t="b">
        <f t="shared" si="642"/>
        <v>0</v>
      </c>
      <c r="AQ3207" s="92" t="str">
        <f t="shared" si="643"/>
        <v xml:space="preserve"> </v>
      </c>
      <c r="AR3207" s="92" t="str">
        <f>IF(LEN(AQ3207)=1,"",COUNTIF($AQ$19:AQ3207,AQ3207)=1)</f>
        <v/>
      </c>
      <c r="AS3207" s="73"/>
      <c r="AT3207" s="73"/>
      <c r="AU3207" s="73"/>
      <c r="AV3207" s="235" t="str">
        <f>IF($P3207=Lists!$A$13,Lists!$A$29,IF($P3207=Lists!$A$14,Lists!$A$30,$P3207))</f>
        <v/>
      </c>
      <c r="AW3207" s="73"/>
      <c r="AX3207" s="73"/>
    </row>
    <row r="3208" spans="2:50" x14ac:dyDescent="0.3">
      <c r="B3208" s="137">
        <f t="shared" si="649"/>
        <v>3190</v>
      </c>
      <c r="C3208" s="24"/>
      <c r="D3208" s="24"/>
      <c r="E3208" s="24"/>
      <c r="F3208" s="25"/>
      <c r="G3208" s="24"/>
      <c r="H3208" s="30"/>
      <c r="I3208" s="24"/>
      <c r="J3208" s="50" t="str">
        <f t="shared" si="640"/>
        <v/>
      </c>
      <c r="K3208" s="30"/>
      <c r="L3208" s="236"/>
      <c r="M3208" s="30"/>
      <c r="N3208" s="30"/>
      <c r="O3208" s="46" t="str">
        <f t="shared" si="641"/>
        <v/>
      </c>
      <c r="P3208" s="239" t="str">
        <f t="shared" si="644"/>
        <v/>
      </c>
      <c r="Q3208" s="52" t="str">
        <f t="shared" si="645"/>
        <v/>
      </c>
      <c r="R3208" s="127"/>
      <c r="S3208" s="86"/>
      <c r="T3208" s="127"/>
      <c r="U3208" s="86"/>
      <c r="V3208" s="87">
        <f t="shared" si="650"/>
        <v>0</v>
      </c>
      <c r="W3208" s="130"/>
      <c r="X3208" s="86"/>
      <c r="Y3208" s="86"/>
      <c r="Z3208" s="131"/>
      <c r="AA3208" s="87">
        <f t="shared" si="646"/>
        <v>0</v>
      </c>
      <c r="AB3208" s="127"/>
      <c r="AC3208" s="86"/>
      <c r="AD3208" s="87">
        <f t="shared" si="651"/>
        <v>0</v>
      </c>
      <c r="AE3208" s="127"/>
      <c r="AF3208" s="86"/>
      <c r="AG3208" s="86"/>
      <c r="AH3208" s="131"/>
      <c r="AI3208" s="88">
        <f t="shared" si="652"/>
        <v>0</v>
      </c>
      <c r="AJ3208" s="89" t="str">
        <f>IFERROR(IF(ISNA(MATCH($AV3208,Other_Category_Abbr,0)),INDEX(FGHG_List_Long_GWP,MATCH($AV3208,FGHG_List_Long,0)),INDEX(GWP_Other_Abbr,MATCH($AV3208,Other_Category_Abbr,0)))*SUM(V3208,AA3208,AD3208,AI3208),"")</f>
        <v/>
      </c>
      <c r="AK3208" s="89" t="str">
        <f>IFERROR(IF(ISNA(MATCH($AV3208,Other_Category_Abbr,0)),INDEX(FGHG_List_Long_GWP,MATCH($AV3208,FGHG_List_Long,0)),INDEX(GWP_Other_Abbr,MATCH($AV3208,Other_Category_Abbr,0)))*(T3208*(S3208+U3208)+W3208*(Y3208+X3208)+AD3208+AE3208*(AF3208+AG3208)),"")</f>
        <v/>
      </c>
      <c r="AL3208" s="90" t="str">
        <f t="shared" si="647"/>
        <v/>
      </c>
      <c r="AM3208" s="91" t="str">
        <f t="shared" si="648"/>
        <v/>
      </c>
      <c r="AP3208" s="92" t="b">
        <f t="shared" si="642"/>
        <v>0</v>
      </c>
      <c r="AQ3208" s="92" t="str">
        <f t="shared" si="643"/>
        <v xml:space="preserve"> </v>
      </c>
      <c r="AR3208" s="92" t="str">
        <f>IF(LEN(AQ3208)=1,"",COUNTIF($AQ$19:AQ3208,AQ3208)=1)</f>
        <v/>
      </c>
      <c r="AS3208" s="73"/>
      <c r="AT3208" s="73"/>
      <c r="AU3208" s="73"/>
      <c r="AV3208" s="235" t="str">
        <f>IF($P3208=Lists!$A$13,Lists!$A$29,IF($P3208=Lists!$A$14,Lists!$A$30,$P3208))</f>
        <v/>
      </c>
      <c r="AW3208" s="73"/>
      <c r="AX3208" s="73"/>
    </row>
    <row r="3209" spans="2:50" x14ac:dyDescent="0.3">
      <c r="B3209" s="137">
        <f t="shared" si="649"/>
        <v>3191</v>
      </c>
      <c r="C3209" s="24"/>
      <c r="D3209" s="24"/>
      <c r="E3209" s="24"/>
      <c r="F3209" s="25"/>
      <c r="G3209" s="24"/>
      <c r="H3209" s="30"/>
      <c r="I3209" s="24"/>
      <c r="J3209" s="50" t="str">
        <f t="shared" si="640"/>
        <v/>
      </c>
      <c r="K3209" s="30"/>
      <c r="L3209" s="236"/>
      <c r="M3209" s="30"/>
      <c r="N3209" s="30"/>
      <c r="O3209" s="46" t="str">
        <f t="shared" si="641"/>
        <v/>
      </c>
      <c r="P3209" s="239" t="str">
        <f t="shared" si="644"/>
        <v/>
      </c>
      <c r="Q3209" s="52" t="str">
        <f t="shared" si="645"/>
        <v/>
      </c>
      <c r="R3209" s="127"/>
      <c r="S3209" s="86"/>
      <c r="T3209" s="127"/>
      <c r="U3209" s="86"/>
      <c r="V3209" s="87">
        <f t="shared" si="650"/>
        <v>0</v>
      </c>
      <c r="W3209" s="130"/>
      <c r="X3209" s="86"/>
      <c r="Y3209" s="86"/>
      <c r="Z3209" s="131"/>
      <c r="AA3209" s="87">
        <f t="shared" si="646"/>
        <v>0</v>
      </c>
      <c r="AB3209" s="127"/>
      <c r="AC3209" s="86"/>
      <c r="AD3209" s="87">
        <f t="shared" si="651"/>
        <v>0</v>
      </c>
      <c r="AE3209" s="127"/>
      <c r="AF3209" s="86"/>
      <c r="AG3209" s="86"/>
      <c r="AH3209" s="131"/>
      <c r="AI3209" s="88">
        <f t="shared" si="652"/>
        <v>0</v>
      </c>
      <c r="AJ3209" s="89" t="str">
        <f>IFERROR(IF(ISNA(MATCH($AV3209,Other_Category_Abbr,0)),INDEX(FGHG_List_Long_GWP,MATCH($AV3209,FGHG_List_Long,0)),INDEX(GWP_Other_Abbr,MATCH($AV3209,Other_Category_Abbr,0)))*SUM(V3209,AA3209,AD3209,AI3209),"")</f>
        <v/>
      </c>
      <c r="AK3209" s="89" t="str">
        <f>IFERROR(IF(ISNA(MATCH($AV3209,Other_Category_Abbr,0)),INDEX(FGHG_List_Long_GWP,MATCH($AV3209,FGHG_List_Long,0)),INDEX(GWP_Other_Abbr,MATCH($AV3209,Other_Category_Abbr,0)))*(T3209*(S3209+U3209)+W3209*(Y3209+X3209)+AD3209+AE3209*(AF3209+AG3209)),"")</f>
        <v/>
      </c>
      <c r="AL3209" s="90" t="str">
        <f t="shared" si="647"/>
        <v/>
      </c>
      <c r="AM3209" s="91" t="str">
        <f t="shared" si="648"/>
        <v/>
      </c>
      <c r="AP3209" s="92" t="b">
        <f t="shared" si="642"/>
        <v>0</v>
      </c>
      <c r="AQ3209" s="92" t="str">
        <f t="shared" si="643"/>
        <v xml:space="preserve"> </v>
      </c>
      <c r="AR3209" s="92" t="str">
        <f>IF(LEN(AQ3209)=1,"",COUNTIF($AQ$19:AQ3209,AQ3209)=1)</f>
        <v/>
      </c>
      <c r="AS3209" s="73"/>
      <c r="AT3209" s="73"/>
      <c r="AU3209" s="73"/>
      <c r="AV3209" s="235" t="str">
        <f>IF($P3209=Lists!$A$13,Lists!$A$29,IF($P3209=Lists!$A$14,Lists!$A$30,$P3209))</f>
        <v/>
      </c>
      <c r="AW3209" s="73"/>
      <c r="AX3209" s="73"/>
    </row>
    <row r="3210" spans="2:50" x14ac:dyDescent="0.3">
      <c r="B3210" s="137">
        <f t="shared" si="649"/>
        <v>3192</v>
      </c>
      <c r="C3210" s="24"/>
      <c r="D3210" s="24"/>
      <c r="E3210" s="24"/>
      <c r="F3210" s="25"/>
      <c r="G3210" s="24"/>
      <c r="H3210" s="30"/>
      <c r="I3210" s="24"/>
      <c r="J3210" s="50" t="str">
        <f t="shared" si="640"/>
        <v/>
      </c>
      <c r="K3210" s="30"/>
      <c r="L3210" s="236"/>
      <c r="M3210" s="30"/>
      <c r="N3210" s="30"/>
      <c r="O3210" s="46" t="str">
        <f t="shared" si="641"/>
        <v/>
      </c>
      <c r="P3210" s="239" t="str">
        <f t="shared" si="644"/>
        <v/>
      </c>
      <c r="Q3210" s="52" t="str">
        <f t="shared" si="645"/>
        <v/>
      </c>
      <c r="R3210" s="127"/>
      <c r="S3210" s="86"/>
      <c r="T3210" s="127"/>
      <c r="U3210" s="86"/>
      <c r="V3210" s="87">
        <f t="shared" si="650"/>
        <v>0</v>
      </c>
      <c r="W3210" s="130"/>
      <c r="X3210" s="86"/>
      <c r="Y3210" s="86"/>
      <c r="Z3210" s="131"/>
      <c r="AA3210" s="87">
        <f t="shared" si="646"/>
        <v>0</v>
      </c>
      <c r="AB3210" s="127"/>
      <c r="AC3210" s="86"/>
      <c r="AD3210" s="87">
        <f t="shared" si="651"/>
        <v>0</v>
      </c>
      <c r="AE3210" s="127"/>
      <c r="AF3210" s="86"/>
      <c r="AG3210" s="86"/>
      <c r="AH3210" s="131"/>
      <c r="AI3210" s="88">
        <f t="shared" si="652"/>
        <v>0</v>
      </c>
      <c r="AJ3210" s="89" t="str">
        <f>IFERROR(IF(ISNA(MATCH($AV3210,Other_Category_Abbr,0)),INDEX(FGHG_List_Long_GWP,MATCH($AV3210,FGHG_List_Long,0)),INDEX(GWP_Other_Abbr,MATCH($AV3210,Other_Category_Abbr,0)))*SUM(V3210,AA3210,AD3210,AI3210),"")</f>
        <v/>
      </c>
      <c r="AK3210" s="89" t="str">
        <f>IFERROR(IF(ISNA(MATCH($AV3210,Other_Category_Abbr,0)),INDEX(FGHG_List_Long_GWP,MATCH($AV3210,FGHG_List_Long,0)),INDEX(GWP_Other_Abbr,MATCH($AV3210,Other_Category_Abbr,0)))*(T3210*(S3210+U3210)+W3210*(Y3210+X3210)+AD3210+AE3210*(AF3210+AG3210)),"")</f>
        <v/>
      </c>
      <c r="AL3210" s="90" t="str">
        <f t="shared" si="647"/>
        <v/>
      </c>
      <c r="AM3210" s="91" t="str">
        <f t="shared" si="648"/>
        <v/>
      </c>
      <c r="AP3210" s="92" t="b">
        <f t="shared" si="642"/>
        <v>0</v>
      </c>
      <c r="AQ3210" s="92" t="str">
        <f t="shared" si="643"/>
        <v xml:space="preserve"> </v>
      </c>
      <c r="AR3210" s="92" t="str">
        <f>IF(LEN(AQ3210)=1,"",COUNTIF($AQ$19:AQ3210,AQ3210)=1)</f>
        <v/>
      </c>
      <c r="AS3210" s="73"/>
      <c r="AT3210" s="73"/>
      <c r="AU3210" s="73"/>
      <c r="AV3210" s="235" t="str">
        <f>IF($P3210=Lists!$A$13,Lists!$A$29,IF($P3210=Lists!$A$14,Lists!$A$30,$P3210))</f>
        <v/>
      </c>
      <c r="AW3210" s="73"/>
      <c r="AX3210" s="73"/>
    </row>
    <row r="3211" spans="2:50" x14ac:dyDescent="0.3">
      <c r="B3211" s="137">
        <f t="shared" si="649"/>
        <v>3193</v>
      </c>
      <c r="C3211" s="24"/>
      <c r="D3211" s="24"/>
      <c r="E3211" s="24"/>
      <c r="F3211" s="25"/>
      <c r="G3211" s="24"/>
      <c r="H3211" s="30"/>
      <c r="I3211" s="24"/>
      <c r="J3211" s="50" t="str">
        <f t="shared" si="640"/>
        <v/>
      </c>
      <c r="K3211" s="30"/>
      <c r="L3211" s="236"/>
      <c r="M3211" s="30"/>
      <c r="N3211" s="30"/>
      <c r="O3211" s="46" t="str">
        <f t="shared" si="641"/>
        <v/>
      </c>
      <c r="P3211" s="239" t="str">
        <f t="shared" si="644"/>
        <v/>
      </c>
      <c r="Q3211" s="52" t="str">
        <f t="shared" si="645"/>
        <v/>
      </c>
      <c r="R3211" s="127"/>
      <c r="S3211" s="86"/>
      <c r="T3211" s="127"/>
      <c r="U3211" s="86"/>
      <c r="V3211" s="87">
        <f t="shared" si="650"/>
        <v>0</v>
      </c>
      <c r="W3211" s="130"/>
      <c r="X3211" s="86"/>
      <c r="Y3211" s="86"/>
      <c r="Z3211" s="131"/>
      <c r="AA3211" s="87">
        <f t="shared" si="646"/>
        <v>0</v>
      </c>
      <c r="AB3211" s="127"/>
      <c r="AC3211" s="86"/>
      <c r="AD3211" s="87">
        <f t="shared" si="651"/>
        <v>0</v>
      </c>
      <c r="AE3211" s="127"/>
      <c r="AF3211" s="86"/>
      <c r="AG3211" s="86"/>
      <c r="AH3211" s="131"/>
      <c r="AI3211" s="88">
        <f t="shared" si="652"/>
        <v>0</v>
      </c>
      <c r="AJ3211" s="89" t="str">
        <f>IFERROR(IF(ISNA(MATCH($AV3211,Other_Category_Abbr,0)),INDEX(FGHG_List_Long_GWP,MATCH($AV3211,FGHG_List_Long,0)),INDEX(GWP_Other_Abbr,MATCH($AV3211,Other_Category_Abbr,0)))*SUM(V3211,AA3211,AD3211,AI3211),"")</f>
        <v/>
      </c>
      <c r="AK3211" s="89" t="str">
        <f>IFERROR(IF(ISNA(MATCH($AV3211,Other_Category_Abbr,0)),INDEX(FGHG_List_Long_GWP,MATCH($AV3211,FGHG_List_Long,0)),INDEX(GWP_Other_Abbr,MATCH($AV3211,Other_Category_Abbr,0)))*(T3211*(S3211+U3211)+W3211*(Y3211+X3211)+AD3211+AE3211*(AF3211+AG3211)),"")</f>
        <v/>
      </c>
      <c r="AL3211" s="90" t="str">
        <f t="shared" si="647"/>
        <v/>
      </c>
      <c r="AM3211" s="91" t="str">
        <f t="shared" si="648"/>
        <v/>
      </c>
      <c r="AP3211" s="92" t="b">
        <f t="shared" si="642"/>
        <v>0</v>
      </c>
      <c r="AQ3211" s="92" t="str">
        <f t="shared" si="643"/>
        <v xml:space="preserve"> </v>
      </c>
      <c r="AR3211" s="92" t="str">
        <f>IF(LEN(AQ3211)=1,"",COUNTIF($AQ$19:AQ3211,AQ3211)=1)</f>
        <v/>
      </c>
      <c r="AS3211" s="73"/>
      <c r="AT3211" s="73"/>
      <c r="AU3211" s="73"/>
      <c r="AV3211" s="235" t="str">
        <f>IF($P3211=Lists!$A$13,Lists!$A$29,IF($P3211=Lists!$A$14,Lists!$A$30,$P3211))</f>
        <v/>
      </c>
      <c r="AW3211" s="73"/>
      <c r="AX3211" s="73"/>
    </row>
    <row r="3212" spans="2:50" x14ac:dyDescent="0.3">
      <c r="B3212" s="137">
        <f t="shared" si="649"/>
        <v>3194</v>
      </c>
      <c r="C3212" s="24"/>
      <c r="D3212" s="24"/>
      <c r="E3212" s="24"/>
      <c r="F3212" s="25"/>
      <c r="G3212" s="24"/>
      <c r="H3212" s="30"/>
      <c r="I3212" s="24"/>
      <c r="J3212" s="50" t="str">
        <f t="shared" si="640"/>
        <v/>
      </c>
      <c r="K3212" s="30"/>
      <c r="L3212" s="236"/>
      <c r="M3212" s="30"/>
      <c r="N3212" s="30"/>
      <c r="O3212" s="46" t="str">
        <f t="shared" si="641"/>
        <v/>
      </c>
      <c r="P3212" s="239" t="str">
        <f t="shared" si="644"/>
        <v/>
      </c>
      <c r="Q3212" s="52" t="str">
        <f t="shared" si="645"/>
        <v/>
      </c>
      <c r="R3212" s="127"/>
      <c r="S3212" s="86"/>
      <c r="T3212" s="127"/>
      <c r="U3212" s="86"/>
      <c r="V3212" s="87">
        <f t="shared" si="650"/>
        <v>0</v>
      </c>
      <c r="W3212" s="130"/>
      <c r="X3212" s="86"/>
      <c r="Y3212" s="86"/>
      <c r="Z3212" s="131"/>
      <c r="AA3212" s="87">
        <f t="shared" si="646"/>
        <v>0</v>
      </c>
      <c r="AB3212" s="127"/>
      <c r="AC3212" s="86"/>
      <c r="AD3212" s="87">
        <f t="shared" si="651"/>
        <v>0</v>
      </c>
      <c r="AE3212" s="127"/>
      <c r="AF3212" s="86"/>
      <c r="AG3212" s="86"/>
      <c r="AH3212" s="131"/>
      <c r="AI3212" s="88">
        <f t="shared" si="652"/>
        <v>0</v>
      </c>
      <c r="AJ3212" s="89" t="str">
        <f>IFERROR(IF(ISNA(MATCH($AV3212,Other_Category_Abbr,0)),INDEX(FGHG_List_Long_GWP,MATCH($AV3212,FGHG_List_Long,0)),INDEX(GWP_Other_Abbr,MATCH($AV3212,Other_Category_Abbr,0)))*SUM(V3212,AA3212,AD3212,AI3212),"")</f>
        <v/>
      </c>
      <c r="AK3212" s="89" t="str">
        <f>IFERROR(IF(ISNA(MATCH($AV3212,Other_Category_Abbr,0)),INDEX(FGHG_List_Long_GWP,MATCH($AV3212,FGHG_List_Long,0)),INDEX(GWP_Other_Abbr,MATCH($AV3212,Other_Category_Abbr,0)))*(T3212*(S3212+U3212)+W3212*(Y3212+X3212)+AD3212+AE3212*(AF3212+AG3212)),"")</f>
        <v/>
      </c>
      <c r="AL3212" s="90" t="str">
        <f t="shared" si="647"/>
        <v/>
      </c>
      <c r="AM3212" s="91" t="str">
        <f t="shared" si="648"/>
        <v/>
      </c>
      <c r="AP3212" s="92" t="b">
        <f t="shared" si="642"/>
        <v>0</v>
      </c>
      <c r="AQ3212" s="92" t="str">
        <f t="shared" si="643"/>
        <v xml:space="preserve"> </v>
      </c>
      <c r="AR3212" s="92" t="str">
        <f>IF(LEN(AQ3212)=1,"",COUNTIF($AQ$19:AQ3212,AQ3212)=1)</f>
        <v/>
      </c>
      <c r="AS3212" s="73"/>
      <c r="AT3212" s="73"/>
      <c r="AU3212" s="73"/>
      <c r="AV3212" s="235" t="str">
        <f>IF($P3212=Lists!$A$13,Lists!$A$29,IF($P3212=Lists!$A$14,Lists!$A$30,$P3212))</f>
        <v/>
      </c>
      <c r="AW3212" s="73"/>
      <c r="AX3212" s="73"/>
    </row>
    <row r="3213" spans="2:50" x14ac:dyDescent="0.3">
      <c r="B3213" s="137">
        <f t="shared" si="649"/>
        <v>3195</v>
      </c>
      <c r="C3213" s="24"/>
      <c r="D3213" s="24"/>
      <c r="E3213" s="24"/>
      <c r="F3213" s="25"/>
      <c r="G3213" s="24"/>
      <c r="H3213" s="30"/>
      <c r="I3213" s="24"/>
      <c r="J3213" s="50" t="str">
        <f t="shared" si="640"/>
        <v/>
      </c>
      <c r="K3213" s="30"/>
      <c r="L3213" s="236"/>
      <c r="M3213" s="30"/>
      <c r="N3213" s="30"/>
      <c r="O3213" s="46" t="str">
        <f t="shared" si="641"/>
        <v/>
      </c>
      <c r="P3213" s="239" t="str">
        <f t="shared" si="644"/>
        <v/>
      </c>
      <c r="Q3213" s="52" t="str">
        <f t="shared" si="645"/>
        <v/>
      </c>
      <c r="R3213" s="127"/>
      <c r="S3213" s="86"/>
      <c r="T3213" s="127"/>
      <c r="U3213" s="86"/>
      <c r="V3213" s="87">
        <f t="shared" si="650"/>
        <v>0</v>
      </c>
      <c r="W3213" s="130"/>
      <c r="X3213" s="86"/>
      <c r="Y3213" s="86"/>
      <c r="Z3213" s="131"/>
      <c r="AA3213" s="87">
        <f t="shared" si="646"/>
        <v>0</v>
      </c>
      <c r="AB3213" s="127"/>
      <c r="AC3213" s="86"/>
      <c r="AD3213" s="87">
        <f t="shared" si="651"/>
        <v>0</v>
      </c>
      <c r="AE3213" s="127"/>
      <c r="AF3213" s="86"/>
      <c r="AG3213" s="86"/>
      <c r="AH3213" s="131"/>
      <c r="AI3213" s="88">
        <f t="shared" si="652"/>
        <v>0</v>
      </c>
      <c r="AJ3213" s="89" t="str">
        <f>IFERROR(IF(ISNA(MATCH($AV3213,Other_Category_Abbr,0)),INDEX(FGHG_List_Long_GWP,MATCH($AV3213,FGHG_List_Long,0)),INDEX(GWP_Other_Abbr,MATCH($AV3213,Other_Category_Abbr,0)))*SUM(V3213,AA3213,AD3213,AI3213),"")</f>
        <v/>
      </c>
      <c r="AK3213" s="89" t="str">
        <f>IFERROR(IF(ISNA(MATCH($AV3213,Other_Category_Abbr,0)),INDEX(FGHG_List_Long_GWP,MATCH($AV3213,FGHG_List_Long,0)),INDEX(GWP_Other_Abbr,MATCH($AV3213,Other_Category_Abbr,0)))*(T3213*(S3213+U3213)+W3213*(Y3213+X3213)+AD3213+AE3213*(AF3213+AG3213)),"")</f>
        <v/>
      </c>
      <c r="AL3213" s="90" t="str">
        <f t="shared" si="647"/>
        <v/>
      </c>
      <c r="AM3213" s="91" t="str">
        <f t="shared" si="648"/>
        <v/>
      </c>
      <c r="AP3213" s="92" t="b">
        <f t="shared" si="642"/>
        <v>0</v>
      </c>
      <c r="AQ3213" s="92" t="str">
        <f t="shared" si="643"/>
        <v xml:space="preserve"> </v>
      </c>
      <c r="AR3213" s="92" t="str">
        <f>IF(LEN(AQ3213)=1,"",COUNTIF($AQ$19:AQ3213,AQ3213)=1)</f>
        <v/>
      </c>
      <c r="AS3213" s="73"/>
      <c r="AT3213" s="73"/>
      <c r="AU3213" s="73"/>
      <c r="AV3213" s="235" t="str">
        <f>IF($P3213=Lists!$A$13,Lists!$A$29,IF($P3213=Lists!$A$14,Lists!$A$30,$P3213))</f>
        <v/>
      </c>
      <c r="AW3213" s="73"/>
      <c r="AX3213" s="73"/>
    </row>
    <row r="3214" spans="2:50" x14ac:dyDescent="0.3">
      <c r="B3214" s="137">
        <f t="shared" si="649"/>
        <v>3196</v>
      </c>
      <c r="C3214" s="24"/>
      <c r="D3214" s="24"/>
      <c r="E3214" s="24"/>
      <c r="F3214" s="25"/>
      <c r="G3214" s="24"/>
      <c r="H3214" s="30"/>
      <c r="I3214" s="24"/>
      <c r="J3214" s="50" t="str">
        <f t="shared" si="640"/>
        <v/>
      </c>
      <c r="K3214" s="30"/>
      <c r="L3214" s="236"/>
      <c r="M3214" s="30"/>
      <c r="N3214" s="30"/>
      <c r="O3214" s="46" t="str">
        <f t="shared" si="641"/>
        <v/>
      </c>
      <c r="P3214" s="239" t="str">
        <f t="shared" si="644"/>
        <v/>
      </c>
      <c r="Q3214" s="52" t="str">
        <f t="shared" si="645"/>
        <v/>
      </c>
      <c r="R3214" s="127"/>
      <c r="S3214" s="86"/>
      <c r="T3214" s="127"/>
      <c r="U3214" s="86"/>
      <c r="V3214" s="87">
        <f t="shared" si="650"/>
        <v>0</v>
      </c>
      <c r="W3214" s="130"/>
      <c r="X3214" s="86"/>
      <c r="Y3214" s="86"/>
      <c r="Z3214" s="131"/>
      <c r="AA3214" s="87">
        <f t="shared" si="646"/>
        <v>0</v>
      </c>
      <c r="AB3214" s="127"/>
      <c r="AC3214" s="86"/>
      <c r="AD3214" s="87">
        <f t="shared" si="651"/>
        <v>0</v>
      </c>
      <c r="AE3214" s="127"/>
      <c r="AF3214" s="86"/>
      <c r="AG3214" s="86"/>
      <c r="AH3214" s="131"/>
      <c r="AI3214" s="88">
        <f t="shared" si="652"/>
        <v>0</v>
      </c>
      <c r="AJ3214" s="89" t="str">
        <f>IFERROR(IF(ISNA(MATCH($AV3214,Other_Category_Abbr,0)),INDEX(FGHG_List_Long_GWP,MATCH($AV3214,FGHG_List_Long,0)),INDEX(GWP_Other_Abbr,MATCH($AV3214,Other_Category_Abbr,0)))*SUM(V3214,AA3214,AD3214,AI3214),"")</f>
        <v/>
      </c>
      <c r="AK3214" s="89" t="str">
        <f>IFERROR(IF(ISNA(MATCH($AV3214,Other_Category_Abbr,0)),INDEX(FGHG_List_Long_GWP,MATCH($AV3214,FGHG_List_Long,0)),INDEX(GWP_Other_Abbr,MATCH($AV3214,Other_Category_Abbr,0)))*(T3214*(S3214+U3214)+W3214*(Y3214+X3214)+AD3214+AE3214*(AF3214+AG3214)),"")</f>
        <v/>
      </c>
      <c r="AL3214" s="90" t="str">
        <f t="shared" si="647"/>
        <v/>
      </c>
      <c r="AM3214" s="91" t="str">
        <f t="shared" si="648"/>
        <v/>
      </c>
      <c r="AP3214" s="92" t="b">
        <f t="shared" si="642"/>
        <v>0</v>
      </c>
      <c r="AQ3214" s="92" t="str">
        <f t="shared" si="643"/>
        <v xml:space="preserve"> </v>
      </c>
      <c r="AR3214" s="92" t="str">
        <f>IF(LEN(AQ3214)=1,"",COUNTIF($AQ$19:AQ3214,AQ3214)=1)</f>
        <v/>
      </c>
      <c r="AS3214" s="73"/>
      <c r="AT3214" s="73"/>
      <c r="AU3214" s="73"/>
      <c r="AV3214" s="235" t="str">
        <f>IF($P3214=Lists!$A$13,Lists!$A$29,IF($P3214=Lists!$A$14,Lists!$A$30,$P3214))</f>
        <v/>
      </c>
      <c r="AW3214" s="73"/>
      <c r="AX3214" s="73"/>
    </row>
    <row r="3215" spans="2:50" x14ac:dyDescent="0.3">
      <c r="B3215" s="137">
        <f t="shared" si="649"/>
        <v>3197</v>
      </c>
      <c r="C3215" s="24"/>
      <c r="D3215" s="24"/>
      <c r="E3215" s="24"/>
      <c r="F3215" s="25"/>
      <c r="G3215" s="24"/>
      <c r="H3215" s="30"/>
      <c r="I3215" s="24"/>
      <c r="J3215" s="50" t="str">
        <f t="shared" si="640"/>
        <v/>
      </c>
      <c r="K3215" s="30"/>
      <c r="L3215" s="236"/>
      <c r="M3215" s="30"/>
      <c r="N3215" s="30"/>
      <c r="O3215" s="46" t="str">
        <f t="shared" si="641"/>
        <v/>
      </c>
      <c r="P3215" s="239" t="str">
        <f t="shared" si="644"/>
        <v/>
      </c>
      <c r="Q3215" s="52" t="str">
        <f t="shared" si="645"/>
        <v/>
      </c>
      <c r="R3215" s="127"/>
      <c r="S3215" s="86"/>
      <c r="T3215" s="127"/>
      <c r="U3215" s="86"/>
      <c r="V3215" s="87">
        <f t="shared" si="650"/>
        <v>0</v>
      </c>
      <c r="W3215" s="130"/>
      <c r="X3215" s="86"/>
      <c r="Y3215" s="86"/>
      <c r="Z3215" s="131"/>
      <c r="AA3215" s="87">
        <f t="shared" si="646"/>
        <v>0</v>
      </c>
      <c r="AB3215" s="127"/>
      <c r="AC3215" s="86"/>
      <c r="AD3215" s="87">
        <f t="shared" si="651"/>
        <v>0</v>
      </c>
      <c r="AE3215" s="127"/>
      <c r="AF3215" s="86"/>
      <c r="AG3215" s="86"/>
      <c r="AH3215" s="131"/>
      <c r="AI3215" s="88">
        <f t="shared" si="652"/>
        <v>0</v>
      </c>
      <c r="AJ3215" s="89" t="str">
        <f>IFERROR(IF(ISNA(MATCH($AV3215,Other_Category_Abbr,0)),INDEX(FGHG_List_Long_GWP,MATCH($AV3215,FGHG_List_Long,0)),INDEX(GWP_Other_Abbr,MATCH($AV3215,Other_Category_Abbr,0)))*SUM(V3215,AA3215,AD3215,AI3215),"")</f>
        <v/>
      </c>
      <c r="AK3215" s="89" t="str">
        <f>IFERROR(IF(ISNA(MATCH($AV3215,Other_Category_Abbr,0)),INDEX(FGHG_List_Long_GWP,MATCH($AV3215,FGHG_List_Long,0)),INDEX(GWP_Other_Abbr,MATCH($AV3215,Other_Category_Abbr,0)))*(T3215*(S3215+U3215)+W3215*(Y3215+X3215)+AD3215+AE3215*(AF3215+AG3215)),"")</f>
        <v/>
      </c>
      <c r="AL3215" s="90" t="str">
        <f t="shared" si="647"/>
        <v/>
      </c>
      <c r="AM3215" s="91" t="str">
        <f t="shared" si="648"/>
        <v/>
      </c>
      <c r="AP3215" s="92" t="b">
        <f t="shared" si="642"/>
        <v>0</v>
      </c>
      <c r="AQ3215" s="92" t="str">
        <f t="shared" si="643"/>
        <v xml:space="preserve"> </v>
      </c>
      <c r="AR3215" s="92" t="str">
        <f>IF(LEN(AQ3215)=1,"",COUNTIF($AQ$19:AQ3215,AQ3215)=1)</f>
        <v/>
      </c>
      <c r="AS3215" s="73"/>
      <c r="AT3215" s="73"/>
      <c r="AU3215" s="73"/>
      <c r="AV3215" s="235" t="str">
        <f>IF($P3215=Lists!$A$13,Lists!$A$29,IF($P3215=Lists!$A$14,Lists!$A$30,$P3215))</f>
        <v/>
      </c>
      <c r="AW3215" s="73"/>
      <c r="AX3215" s="73"/>
    </row>
    <row r="3216" spans="2:50" x14ac:dyDescent="0.3">
      <c r="B3216" s="137">
        <f t="shared" si="649"/>
        <v>3198</v>
      </c>
      <c r="C3216" s="24"/>
      <c r="D3216" s="24"/>
      <c r="E3216" s="24"/>
      <c r="F3216" s="25"/>
      <c r="G3216" s="24"/>
      <c r="H3216" s="30"/>
      <c r="I3216" s="24"/>
      <c r="J3216" s="50" t="str">
        <f t="shared" si="640"/>
        <v/>
      </c>
      <c r="K3216" s="30"/>
      <c r="L3216" s="236"/>
      <c r="M3216" s="30"/>
      <c r="N3216" s="30"/>
      <c r="O3216" s="46" t="str">
        <f t="shared" si="641"/>
        <v/>
      </c>
      <c r="P3216" s="239" t="str">
        <f t="shared" si="644"/>
        <v/>
      </c>
      <c r="Q3216" s="52" t="str">
        <f t="shared" si="645"/>
        <v/>
      </c>
      <c r="R3216" s="127"/>
      <c r="S3216" s="86"/>
      <c r="T3216" s="127"/>
      <c r="U3216" s="86"/>
      <c r="V3216" s="87">
        <f t="shared" si="650"/>
        <v>0</v>
      </c>
      <c r="W3216" s="130"/>
      <c r="X3216" s="86"/>
      <c r="Y3216" s="86"/>
      <c r="Z3216" s="131"/>
      <c r="AA3216" s="87">
        <f t="shared" si="646"/>
        <v>0</v>
      </c>
      <c r="AB3216" s="127"/>
      <c r="AC3216" s="86"/>
      <c r="AD3216" s="87">
        <f t="shared" si="651"/>
        <v>0</v>
      </c>
      <c r="AE3216" s="127"/>
      <c r="AF3216" s="86"/>
      <c r="AG3216" s="86"/>
      <c r="AH3216" s="131"/>
      <c r="AI3216" s="88">
        <f t="shared" si="652"/>
        <v>0</v>
      </c>
      <c r="AJ3216" s="89" t="str">
        <f>IFERROR(IF(ISNA(MATCH($AV3216,Other_Category_Abbr,0)),INDEX(FGHG_List_Long_GWP,MATCH($AV3216,FGHG_List_Long,0)),INDEX(GWP_Other_Abbr,MATCH($AV3216,Other_Category_Abbr,0)))*SUM(V3216,AA3216,AD3216,AI3216),"")</f>
        <v/>
      </c>
      <c r="AK3216" s="89" t="str">
        <f>IFERROR(IF(ISNA(MATCH($AV3216,Other_Category_Abbr,0)),INDEX(FGHG_List_Long_GWP,MATCH($AV3216,FGHG_List_Long,0)),INDEX(GWP_Other_Abbr,MATCH($AV3216,Other_Category_Abbr,0)))*(T3216*(S3216+U3216)+W3216*(Y3216+X3216)+AD3216+AE3216*(AF3216+AG3216)),"")</f>
        <v/>
      </c>
      <c r="AL3216" s="90" t="str">
        <f t="shared" si="647"/>
        <v/>
      </c>
      <c r="AM3216" s="91" t="str">
        <f t="shared" si="648"/>
        <v/>
      </c>
      <c r="AP3216" s="92" t="b">
        <f t="shared" si="642"/>
        <v>0</v>
      </c>
      <c r="AQ3216" s="92" t="str">
        <f t="shared" si="643"/>
        <v xml:space="preserve"> </v>
      </c>
      <c r="AR3216" s="92" t="str">
        <f>IF(LEN(AQ3216)=1,"",COUNTIF($AQ$19:AQ3216,AQ3216)=1)</f>
        <v/>
      </c>
      <c r="AS3216" s="73"/>
      <c r="AT3216" s="73"/>
      <c r="AU3216" s="73"/>
      <c r="AV3216" s="235" t="str">
        <f>IF($P3216=Lists!$A$13,Lists!$A$29,IF($P3216=Lists!$A$14,Lists!$A$30,$P3216))</f>
        <v/>
      </c>
      <c r="AW3216" s="73"/>
      <c r="AX3216" s="73"/>
    </row>
    <row r="3217" spans="2:50" x14ac:dyDescent="0.3">
      <c r="B3217" s="137">
        <f t="shared" si="649"/>
        <v>3199</v>
      </c>
      <c r="C3217" s="24"/>
      <c r="D3217" s="24"/>
      <c r="E3217" s="24"/>
      <c r="F3217" s="25"/>
      <c r="G3217" s="24"/>
      <c r="H3217" s="30"/>
      <c r="I3217" s="24"/>
      <c r="J3217" s="50" t="str">
        <f t="shared" si="640"/>
        <v/>
      </c>
      <c r="K3217" s="30"/>
      <c r="L3217" s="236"/>
      <c r="M3217" s="30"/>
      <c r="N3217" s="30"/>
      <c r="O3217" s="46" t="str">
        <f t="shared" si="641"/>
        <v/>
      </c>
      <c r="P3217" s="239" t="str">
        <f t="shared" si="644"/>
        <v/>
      </c>
      <c r="Q3217" s="52" t="str">
        <f t="shared" si="645"/>
        <v/>
      </c>
      <c r="R3217" s="127"/>
      <c r="S3217" s="86"/>
      <c r="T3217" s="127"/>
      <c r="U3217" s="86"/>
      <c r="V3217" s="87">
        <f t="shared" si="650"/>
        <v>0</v>
      </c>
      <c r="W3217" s="130"/>
      <c r="X3217" s="86"/>
      <c r="Y3217" s="86"/>
      <c r="Z3217" s="131"/>
      <c r="AA3217" s="87">
        <f t="shared" si="646"/>
        <v>0</v>
      </c>
      <c r="AB3217" s="127"/>
      <c r="AC3217" s="86"/>
      <c r="AD3217" s="87">
        <f t="shared" si="651"/>
        <v>0</v>
      </c>
      <c r="AE3217" s="127"/>
      <c r="AF3217" s="86"/>
      <c r="AG3217" s="86"/>
      <c r="AH3217" s="131"/>
      <c r="AI3217" s="88">
        <f t="shared" si="652"/>
        <v>0</v>
      </c>
      <c r="AJ3217" s="89" t="str">
        <f>IFERROR(IF(ISNA(MATCH($AV3217,Other_Category_Abbr,0)),INDEX(FGHG_List_Long_GWP,MATCH($AV3217,FGHG_List_Long,0)),INDEX(GWP_Other_Abbr,MATCH($AV3217,Other_Category_Abbr,0)))*SUM(V3217,AA3217,AD3217,AI3217),"")</f>
        <v/>
      </c>
      <c r="AK3217" s="89" t="str">
        <f>IFERROR(IF(ISNA(MATCH($AV3217,Other_Category_Abbr,0)),INDEX(FGHG_List_Long_GWP,MATCH($AV3217,FGHG_List_Long,0)),INDEX(GWP_Other_Abbr,MATCH($AV3217,Other_Category_Abbr,0)))*(T3217*(S3217+U3217)+W3217*(Y3217+X3217)+AD3217+AE3217*(AF3217+AG3217)),"")</f>
        <v/>
      </c>
      <c r="AL3217" s="90" t="str">
        <f t="shared" si="647"/>
        <v/>
      </c>
      <c r="AM3217" s="91" t="str">
        <f t="shared" si="648"/>
        <v/>
      </c>
      <c r="AP3217" s="92" t="b">
        <f t="shared" si="642"/>
        <v>0</v>
      </c>
      <c r="AQ3217" s="92" t="str">
        <f t="shared" si="643"/>
        <v xml:space="preserve"> </v>
      </c>
      <c r="AR3217" s="92" t="str">
        <f>IF(LEN(AQ3217)=1,"",COUNTIF($AQ$19:AQ3217,AQ3217)=1)</f>
        <v/>
      </c>
      <c r="AS3217" s="73"/>
      <c r="AT3217" s="73"/>
      <c r="AU3217" s="73"/>
      <c r="AV3217" s="235" t="str">
        <f>IF($P3217=Lists!$A$13,Lists!$A$29,IF($P3217=Lists!$A$14,Lists!$A$30,$P3217))</f>
        <v/>
      </c>
      <c r="AW3217" s="73"/>
      <c r="AX3217" s="73"/>
    </row>
    <row r="3218" spans="2:50" x14ac:dyDescent="0.3">
      <c r="B3218" s="137">
        <f t="shared" si="649"/>
        <v>3200</v>
      </c>
      <c r="C3218" s="24"/>
      <c r="D3218" s="24"/>
      <c r="E3218" s="24"/>
      <c r="F3218" s="25"/>
      <c r="G3218" s="24"/>
      <c r="H3218" s="30"/>
      <c r="I3218" s="24"/>
      <c r="J3218" s="50" t="str">
        <f t="shared" si="640"/>
        <v/>
      </c>
      <c r="K3218" s="30"/>
      <c r="L3218" s="236"/>
      <c r="M3218" s="30"/>
      <c r="N3218" s="30"/>
      <c r="O3218" s="46" t="str">
        <f t="shared" si="641"/>
        <v/>
      </c>
      <c r="P3218" s="239" t="str">
        <f t="shared" si="644"/>
        <v/>
      </c>
      <c r="Q3218" s="52" t="str">
        <f t="shared" si="645"/>
        <v/>
      </c>
      <c r="R3218" s="127"/>
      <c r="S3218" s="86"/>
      <c r="T3218" s="127"/>
      <c r="U3218" s="86"/>
      <c r="V3218" s="87">
        <f t="shared" si="650"/>
        <v>0</v>
      </c>
      <c r="W3218" s="130"/>
      <c r="X3218" s="86"/>
      <c r="Y3218" s="86"/>
      <c r="Z3218" s="131"/>
      <c r="AA3218" s="87">
        <f t="shared" si="646"/>
        <v>0</v>
      </c>
      <c r="AB3218" s="127"/>
      <c r="AC3218" s="86"/>
      <c r="AD3218" s="87">
        <f t="shared" si="651"/>
        <v>0</v>
      </c>
      <c r="AE3218" s="127"/>
      <c r="AF3218" s="86"/>
      <c r="AG3218" s="86"/>
      <c r="AH3218" s="131"/>
      <c r="AI3218" s="88">
        <f t="shared" si="652"/>
        <v>0</v>
      </c>
      <c r="AJ3218" s="89" t="str">
        <f>IFERROR(IF(ISNA(MATCH($AV3218,Other_Category_Abbr,0)),INDEX(FGHG_List_Long_GWP,MATCH($AV3218,FGHG_List_Long,0)),INDEX(GWP_Other_Abbr,MATCH($AV3218,Other_Category_Abbr,0)))*SUM(V3218,AA3218,AD3218,AI3218),"")</f>
        <v/>
      </c>
      <c r="AK3218" s="89" t="str">
        <f>IFERROR(IF(ISNA(MATCH($AV3218,Other_Category_Abbr,0)),INDEX(FGHG_List_Long_GWP,MATCH($AV3218,FGHG_List_Long,0)),INDEX(GWP_Other_Abbr,MATCH($AV3218,Other_Category_Abbr,0)))*(T3218*(S3218+U3218)+W3218*(Y3218+X3218)+AD3218+AE3218*(AF3218+AG3218)),"")</f>
        <v/>
      </c>
      <c r="AL3218" s="90" t="str">
        <f t="shared" si="647"/>
        <v/>
      </c>
      <c r="AM3218" s="91" t="str">
        <f t="shared" si="648"/>
        <v/>
      </c>
      <c r="AP3218" s="92" t="b">
        <f t="shared" si="642"/>
        <v>0</v>
      </c>
      <c r="AQ3218" s="92" t="str">
        <f t="shared" si="643"/>
        <v xml:space="preserve"> </v>
      </c>
      <c r="AR3218" s="92" t="str">
        <f>IF(LEN(AQ3218)=1,"",COUNTIF($AQ$19:AQ3218,AQ3218)=1)</f>
        <v/>
      </c>
      <c r="AS3218" s="73"/>
      <c r="AT3218" s="73"/>
      <c r="AU3218" s="73"/>
      <c r="AV3218" s="235" t="str">
        <f>IF($P3218=Lists!$A$13,Lists!$A$29,IF($P3218=Lists!$A$14,Lists!$A$30,$P3218))</f>
        <v/>
      </c>
      <c r="AW3218" s="73"/>
      <c r="AX3218" s="73"/>
    </row>
    <row r="3219" spans="2:50" x14ac:dyDescent="0.3">
      <c r="B3219" s="137">
        <f t="shared" si="649"/>
        <v>3201</v>
      </c>
      <c r="C3219" s="24"/>
      <c r="D3219" s="24"/>
      <c r="E3219" s="24"/>
      <c r="F3219" s="25"/>
      <c r="G3219" s="24"/>
      <c r="H3219" s="30"/>
      <c r="I3219" s="24"/>
      <c r="J3219" s="50" t="str">
        <f t="shared" ref="J3219:J3282" si="653">IFERROR(INDEX(CASRN,MATCH($I3219,FGHG_List_Long,0)),"")</f>
        <v/>
      </c>
      <c r="K3219" s="30"/>
      <c r="L3219" s="236"/>
      <c r="M3219" s="30"/>
      <c r="N3219" s="30"/>
      <c r="O3219" s="46" t="str">
        <f t="shared" ref="O3219:O3282" si="654">IF(ISBLANK(I3219),"",IF(I3219="Other f-GHG chemical not listed",K3219,I3219))</f>
        <v/>
      </c>
      <c r="P3219" s="239" t="str">
        <f t="shared" si="644"/>
        <v/>
      </c>
      <c r="Q3219" s="52" t="str">
        <f t="shared" si="645"/>
        <v/>
      </c>
      <c r="R3219" s="127"/>
      <c r="S3219" s="86"/>
      <c r="T3219" s="127"/>
      <c r="U3219" s="86"/>
      <c r="V3219" s="87">
        <f t="shared" si="650"/>
        <v>0</v>
      </c>
      <c r="W3219" s="130"/>
      <c r="X3219" s="86"/>
      <c r="Y3219" s="86"/>
      <c r="Z3219" s="131"/>
      <c r="AA3219" s="87">
        <f t="shared" si="646"/>
        <v>0</v>
      </c>
      <c r="AB3219" s="127"/>
      <c r="AC3219" s="86"/>
      <c r="AD3219" s="87">
        <f t="shared" si="651"/>
        <v>0</v>
      </c>
      <c r="AE3219" s="127"/>
      <c r="AF3219" s="86"/>
      <c r="AG3219" s="86"/>
      <c r="AH3219" s="131"/>
      <c r="AI3219" s="88">
        <f t="shared" si="652"/>
        <v>0</v>
      </c>
      <c r="AJ3219" s="89" t="str">
        <f>IFERROR(IF(ISNA(MATCH($AV3219,Other_Category_Abbr,0)),INDEX(FGHG_List_Long_GWP,MATCH($AV3219,FGHG_List_Long,0)),INDEX(GWP_Other_Abbr,MATCH($AV3219,Other_Category_Abbr,0)))*SUM(V3219,AA3219,AD3219,AI3219),"")</f>
        <v/>
      </c>
      <c r="AK3219" s="89" t="str">
        <f>IFERROR(IF(ISNA(MATCH($AV3219,Other_Category_Abbr,0)),INDEX(FGHG_List_Long_GWP,MATCH($AV3219,FGHG_List_Long,0)),INDEX(GWP_Other_Abbr,MATCH($AV3219,Other_Category_Abbr,0)))*(T3219*(S3219+U3219)+W3219*(Y3219+X3219)+AD3219+AE3219*(AF3219+AG3219)),"")</f>
        <v/>
      </c>
      <c r="AL3219" s="90" t="str">
        <f t="shared" si="647"/>
        <v/>
      </c>
      <c r="AM3219" s="91" t="str">
        <f t="shared" si="648"/>
        <v/>
      </c>
      <c r="AP3219" s="92" t="b">
        <f t="shared" ref="AP3219:AP3282" si="655">IF(AND(F3219="EF Method (L21 or L22)",G3219="Yes",H3219="No"),"Eq. L-21",IF(AND(F3219="EF Method (L21 or L22)",G3219="Yes",H3219="Yes"),"Eq. L-22",IF(AND(F3219="EF Method (L21 or L22)",G3219="No"),"Eq. L-22",IF(AND(F3219="ECF Method (L26 or L27)",G3219="Yes"),"Eq. L-27",IF(AND(F3219="ECF Method (L26 or L27)",G3219="No"),"Eq. L-26")))))</f>
        <v>0</v>
      </c>
      <c r="AQ3219" s="92" t="str">
        <f t="shared" ref="AQ3219:AQ3282" si="656">C3219&amp;" "&amp;O3219</f>
        <v xml:space="preserve"> </v>
      </c>
      <c r="AR3219" s="92" t="str">
        <f>IF(LEN(AQ3219)=1,"",COUNTIF($AQ$19:AQ3219,AQ3219)=1)</f>
        <v/>
      </c>
      <c r="AS3219" s="73"/>
      <c r="AT3219" s="73"/>
      <c r="AU3219" s="73"/>
      <c r="AV3219" s="235" t="str">
        <f>IF($P3219=Lists!$A$13,Lists!$A$29,IF($P3219=Lists!$A$14,Lists!$A$30,$P3219))</f>
        <v/>
      </c>
      <c r="AW3219" s="73"/>
      <c r="AX3219" s="73"/>
    </row>
    <row r="3220" spans="2:50" x14ac:dyDescent="0.3">
      <c r="B3220" s="137">
        <f t="shared" si="649"/>
        <v>3202</v>
      </c>
      <c r="C3220" s="24"/>
      <c r="D3220" s="24"/>
      <c r="E3220" s="24"/>
      <c r="F3220" s="25"/>
      <c r="G3220" s="24"/>
      <c r="H3220" s="30"/>
      <c r="I3220" s="24"/>
      <c r="J3220" s="50" t="str">
        <f t="shared" si="653"/>
        <v/>
      </c>
      <c r="K3220" s="30"/>
      <c r="L3220" s="236"/>
      <c r="M3220" s="30"/>
      <c r="N3220" s="30"/>
      <c r="O3220" s="46" t="str">
        <f t="shared" si="654"/>
        <v/>
      </c>
      <c r="P3220" s="239" t="str">
        <f t="shared" ref="P3220:P3283" si="657">IF(ISBLANK(I3220),"",IF(I3220="Other f-GHG chemical not listed",N3220,I3220))</f>
        <v/>
      </c>
      <c r="Q3220" s="52" t="str">
        <f t="shared" ref="Q3220:Q3283" si="658">IF(ISBLANK(I3220),"",IF(I3220="Other f-GHG chemical not listed",L3220,J3220))</f>
        <v/>
      </c>
      <c r="R3220" s="127"/>
      <c r="S3220" s="86"/>
      <c r="T3220" s="127"/>
      <c r="U3220" s="86"/>
      <c r="V3220" s="87">
        <f t="shared" si="650"/>
        <v>0</v>
      </c>
      <c r="W3220" s="130"/>
      <c r="X3220" s="86"/>
      <c r="Y3220" s="86"/>
      <c r="Z3220" s="131"/>
      <c r="AA3220" s="87">
        <f t="shared" ref="AA3220:AA3283" si="659">+W3220*(X3220+Y3220*(1-Z3220))</f>
        <v>0</v>
      </c>
      <c r="AB3220" s="127"/>
      <c r="AC3220" s="86"/>
      <c r="AD3220" s="87">
        <f t="shared" si="651"/>
        <v>0</v>
      </c>
      <c r="AE3220" s="127"/>
      <c r="AF3220" s="86"/>
      <c r="AG3220" s="86"/>
      <c r="AH3220" s="131"/>
      <c r="AI3220" s="88">
        <f t="shared" si="652"/>
        <v>0</v>
      </c>
      <c r="AJ3220" s="89" t="str">
        <f>IFERROR(IF(ISNA(MATCH($AV3220,Other_Category_Abbr,0)),INDEX(FGHG_List_Long_GWP,MATCH($AV3220,FGHG_List_Long,0)),INDEX(GWP_Other_Abbr,MATCH($AV3220,Other_Category_Abbr,0)))*SUM(V3220,AA3220,AD3220,AI3220),"")</f>
        <v/>
      </c>
      <c r="AK3220" s="89" t="str">
        <f>IFERROR(IF(ISNA(MATCH($AV3220,Other_Category_Abbr,0)),INDEX(FGHG_List_Long_GWP,MATCH($AV3220,FGHG_List_Long,0)),INDEX(GWP_Other_Abbr,MATCH($AV3220,Other_Category_Abbr,0)))*(T3220*(S3220+U3220)+W3220*(Y3220+X3220)+AD3220+AE3220*(AF3220+AG3220)),"")</f>
        <v/>
      </c>
      <c r="AL3220" s="90" t="str">
        <f t="shared" ref="AL3220:AL3283" si="660">IFERROR(1-(SUMIF($C$19:$C$3718,C3220,$AJ$19:$AJ$3718)/SUMIF($C$19:$C$3718,C3220,$AK$19:$AK$3718)),"")</f>
        <v/>
      </c>
      <c r="AM3220" s="91" t="str">
        <f t="shared" ref="AM3220:AM3283" si="661">IF(LEN(AL3220)&lt;1,"",IF(AND(AL3220&gt;=$BA$19,AL3220&lt;$BB$19),$AZ$19,IF(AND(AL3220&gt;=$BA$20,AL3220&lt;$BB$20),$AZ$20,IF(AND(AL3220&gt;=$BA$21,AL3220&lt;$BB$21),$AZ$21,IF(AND(AL3220&gt;=$BA$22,AL3220&lt;=$BB$22),$AZ$22,"Check")))))</f>
        <v/>
      </c>
      <c r="AP3220" s="92" t="b">
        <f t="shared" si="655"/>
        <v>0</v>
      </c>
      <c r="AQ3220" s="92" t="str">
        <f t="shared" si="656"/>
        <v xml:space="preserve"> </v>
      </c>
      <c r="AR3220" s="92" t="str">
        <f>IF(LEN(AQ3220)=1,"",COUNTIF($AQ$19:AQ3220,AQ3220)=1)</f>
        <v/>
      </c>
      <c r="AS3220" s="73"/>
      <c r="AT3220" s="73"/>
      <c r="AU3220" s="73"/>
      <c r="AV3220" s="235" t="str">
        <f>IF($P3220=Lists!$A$13,Lists!$A$29,IF($P3220=Lists!$A$14,Lists!$A$30,$P3220))</f>
        <v/>
      </c>
      <c r="AW3220" s="73"/>
      <c r="AX3220" s="73"/>
    </row>
    <row r="3221" spans="2:50" x14ac:dyDescent="0.3">
      <c r="B3221" s="137">
        <f t="shared" ref="B3221:B3284" si="662">1+B3220</f>
        <v>3203</v>
      </c>
      <c r="C3221" s="24"/>
      <c r="D3221" s="24"/>
      <c r="E3221" s="24"/>
      <c r="F3221" s="25"/>
      <c r="G3221" s="24"/>
      <c r="H3221" s="30"/>
      <c r="I3221" s="24"/>
      <c r="J3221" s="50" t="str">
        <f t="shared" si="653"/>
        <v/>
      </c>
      <c r="K3221" s="30"/>
      <c r="L3221" s="236"/>
      <c r="M3221" s="30"/>
      <c r="N3221" s="30"/>
      <c r="O3221" s="46" t="str">
        <f t="shared" si="654"/>
        <v/>
      </c>
      <c r="P3221" s="239" t="str">
        <f t="shared" si="657"/>
        <v/>
      </c>
      <c r="Q3221" s="52" t="str">
        <f t="shared" si="658"/>
        <v/>
      </c>
      <c r="R3221" s="127"/>
      <c r="S3221" s="86"/>
      <c r="T3221" s="127"/>
      <c r="U3221" s="86"/>
      <c r="V3221" s="87">
        <f t="shared" si="650"/>
        <v>0</v>
      </c>
      <c r="W3221" s="130"/>
      <c r="X3221" s="86"/>
      <c r="Y3221" s="86"/>
      <c r="Z3221" s="131"/>
      <c r="AA3221" s="87">
        <f t="shared" si="659"/>
        <v>0</v>
      </c>
      <c r="AB3221" s="127"/>
      <c r="AC3221" s="86"/>
      <c r="AD3221" s="87">
        <f t="shared" si="651"/>
        <v>0</v>
      </c>
      <c r="AE3221" s="127"/>
      <c r="AF3221" s="86"/>
      <c r="AG3221" s="86"/>
      <c r="AH3221" s="131"/>
      <c r="AI3221" s="88">
        <f t="shared" si="652"/>
        <v>0</v>
      </c>
      <c r="AJ3221" s="89" t="str">
        <f>IFERROR(IF(ISNA(MATCH($AV3221,Other_Category_Abbr,0)),INDEX(FGHG_List_Long_GWP,MATCH($AV3221,FGHG_List_Long,0)),INDEX(GWP_Other_Abbr,MATCH($AV3221,Other_Category_Abbr,0)))*SUM(V3221,AA3221,AD3221,AI3221),"")</f>
        <v/>
      </c>
      <c r="AK3221" s="89" t="str">
        <f>IFERROR(IF(ISNA(MATCH($AV3221,Other_Category_Abbr,0)),INDEX(FGHG_List_Long_GWP,MATCH($AV3221,FGHG_List_Long,0)),INDEX(GWP_Other_Abbr,MATCH($AV3221,Other_Category_Abbr,0)))*(T3221*(S3221+U3221)+W3221*(Y3221+X3221)+AD3221+AE3221*(AF3221+AG3221)),"")</f>
        <v/>
      </c>
      <c r="AL3221" s="90" t="str">
        <f t="shared" si="660"/>
        <v/>
      </c>
      <c r="AM3221" s="91" t="str">
        <f t="shared" si="661"/>
        <v/>
      </c>
      <c r="AP3221" s="92" t="b">
        <f t="shared" si="655"/>
        <v>0</v>
      </c>
      <c r="AQ3221" s="92" t="str">
        <f t="shared" si="656"/>
        <v xml:space="preserve"> </v>
      </c>
      <c r="AR3221" s="92" t="str">
        <f>IF(LEN(AQ3221)=1,"",COUNTIF($AQ$19:AQ3221,AQ3221)=1)</f>
        <v/>
      </c>
      <c r="AS3221" s="73"/>
      <c r="AT3221" s="73"/>
      <c r="AU3221" s="73"/>
      <c r="AV3221" s="235" t="str">
        <f>IF($P3221=Lists!$A$13,Lists!$A$29,IF($P3221=Lists!$A$14,Lists!$A$30,$P3221))</f>
        <v/>
      </c>
      <c r="AW3221" s="73"/>
      <c r="AX3221" s="73"/>
    </row>
    <row r="3222" spans="2:50" x14ac:dyDescent="0.3">
      <c r="B3222" s="137">
        <f t="shared" si="662"/>
        <v>3204</v>
      </c>
      <c r="C3222" s="24"/>
      <c r="D3222" s="24"/>
      <c r="E3222" s="24"/>
      <c r="F3222" s="25"/>
      <c r="G3222" s="24"/>
      <c r="H3222" s="30"/>
      <c r="I3222" s="24"/>
      <c r="J3222" s="50" t="str">
        <f t="shared" si="653"/>
        <v/>
      </c>
      <c r="K3222" s="30"/>
      <c r="L3222" s="236"/>
      <c r="M3222" s="30"/>
      <c r="N3222" s="30"/>
      <c r="O3222" s="46" t="str">
        <f t="shared" si="654"/>
        <v/>
      </c>
      <c r="P3222" s="239" t="str">
        <f t="shared" si="657"/>
        <v/>
      </c>
      <c r="Q3222" s="52" t="str">
        <f t="shared" si="658"/>
        <v/>
      </c>
      <c r="R3222" s="127"/>
      <c r="S3222" s="86"/>
      <c r="T3222" s="127"/>
      <c r="U3222" s="86"/>
      <c r="V3222" s="87">
        <f t="shared" si="650"/>
        <v>0</v>
      </c>
      <c r="W3222" s="130"/>
      <c r="X3222" s="86"/>
      <c r="Y3222" s="86"/>
      <c r="Z3222" s="131"/>
      <c r="AA3222" s="87">
        <f t="shared" si="659"/>
        <v>0</v>
      </c>
      <c r="AB3222" s="127"/>
      <c r="AC3222" s="86"/>
      <c r="AD3222" s="87">
        <f t="shared" si="651"/>
        <v>0</v>
      </c>
      <c r="AE3222" s="127"/>
      <c r="AF3222" s="86"/>
      <c r="AG3222" s="86"/>
      <c r="AH3222" s="131"/>
      <c r="AI3222" s="88">
        <f t="shared" si="652"/>
        <v>0</v>
      </c>
      <c r="AJ3222" s="89" t="str">
        <f>IFERROR(IF(ISNA(MATCH($AV3222,Other_Category_Abbr,0)),INDEX(FGHG_List_Long_GWP,MATCH($AV3222,FGHG_List_Long,0)),INDEX(GWP_Other_Abbr,MATCH($AV3222,Other_Category_Abbr,0)))*SUM(V3222,AA3222,AD3222,AI3222),"")</f>
        <v/>
      </c>
      <c r="AK3222" s="89" t="str">
        <f>IFERROR(IF(ISNA(MATCH($AV3222,Other_Category_Abbr,0)),INDEX(FGHG_List_Long_GWP,MATCH($AV3222,FGHG_List_Long,0)),INDEX(GWP_Other_Abbr,MATCH($AV3222,Other_Category_Abbr,0)))*(T3222*(S3222+U3222)+W3222*(Y3222+X3222)+AD3222+AE3222*(AF3222+AG3222)),"")</f>
        <v/>
      </c>
      <c r="AL3222" s="90" t="str">
        <f t="shared" si="660"/>
        <v/>
      </c>
      <c r="AM3222" s="91" t="str">
        <f t="shared" si="661"/>
        <v/>
      </c>
      <c r="AP3222" s="92" t="b">
        <f t="shared" si="655"/>
        <v>0</v>
      </c>
      <c r="AQ3222" s="92" t="str">
        <f t="shared" si="656"/>
        <v xml:space="preserve"> </v>
      </c>
      <c r="AR3222" s="92" t="str">
        <f>IF(LEN(AQ3222)=1,"",COUNTIF($AQ$19:AQ3222,AQ3222)=1)</f>
        <v/>
      </c>
      <c r="AS3222" s="73"/>
      <c r="AT3222" s="73"/>
      <c r="AU3222" s="73"/>
      <c r="AV3222" s="235" t="str">
        <f>IF($P3222=Lists!$A$13,Lists!$A$29,IF($P3222=Lists!$A$14,Lists!$A$30,$P3222))</f>
        <v/>
      </c>
      <c r="AW3222" s="73"/>
      <c r="AX3222" s="73"/>
    </row>
    <row r="3223" spans="2:50" x14ac:dyDescent="0.3">
      <c r="B3223" s="137">
        <f t="shared" si="662"/>
        <v>3205</v>
      </c>
      <c r="C3223" s="24"/>
      <c r="D3223" s="24"/>
      <c r="E3223" s="24"/>
      <c r="F3223" s="25"/>
      <c r="G3223" s="24"/>
      <c r="H3223" s="30"/>
      <c r="I3223" s="24"/>
      <c r="J3223" s="50" t="str">
        <f t="shared" si="653"/>
        <v/>
      </c>
      <c r="K3223" s="30"/>
      <c r="L3223" s="236"/>
      <c r="M3223" s="30"/>
      <c r="N3223" s="30"/>
      <c r="O3223" s="46" t="str">
        <f t="shared" si="654"/>
        <v/>
      </c>
      <c r="P3223" s="239" t="str">
        <f t="shared" si="657"/>
        <v/>
      </c>
      <c r="Q3223" s="52" t="str">
        <f t="shared" si="658"/>
        <v/>
      </c>
      <c r="R3223" s="127"/>
      <c r="S3223" s="86"/>
      <c r="T3223" s="127"/>
      <c r="U3223" s="86"/>
      <c r="V3223" s="87">
        <f t="shared" si="650"/>
        <v>0</v>
      </c>
      <c r="W3223" s="130"/>
      <c r="X3223" s="86"/>
      <c r="Y3223" s="86"/>
      <c r="Z3223" s="131"/>
      <c r="AA3223" s="87">
        <f t="shared" si="659"/>
        <v>0</v>
      </c>
      <c r="AB3223" s="127"/>
      <c r="AC3223" s="86"/>
      <c r="AD3223" s="87">
        <f t="shared" si="651"/>
        <v>0</v>
      </c>
      <c r="AE3223" s="127"/>
      <c r="AF3223" s="86"/>
      <c r="AG3223" s="86"/>
      <c r="AH3223" s="131"/>
      <c r="AI3223" s="88">
        <f t="shared" si="652"/>
        <v>0</v>
      </c>
      <c r="AJ3223" s="89" t="str">
        <f>IFERROR(IF(ISNA(MATCH($AV3223,Other_Category_Abbr,0)),INDEX(FGHG_List_Long_GWP,MATCH($AV3223,FGHG_List_Long,0)),INDEX(GWP_Other_Abbr,MATCH($AV3223,Other_Category_Abbr,0)))*SUM(V3223,AA3223,AD3223,AI3223),"")</f>
        <v/>
      </c>
      <c r="AK3223" s="89" t="str">
        <f>IFERROR(IF(ISNA(MATCH($AV3223,Other_Category_Abbr,0)),INDEX(FGHG_List_Long_GWP,MATCH($AV3223,FGHG_List_Long,0)),INDEX(GWP_Other_Abbr,MATCH($AV3223,Other_Category_Abbr,0)))*(T3223*(S3223+U3223)+W3223*(Y3223+X3223)+AD3223+AE3223*(AF3223+AG3223)),"")</f>
        <v/>
      </c>
      <c r="AL3223" s="90" t="str">
        <f t="shared" si="660"/>
        <v/>
      </c>
      <c r="AM3223" s="91" t="str">
        <f t="shared" si="661"/>
        <v/>
      </c>
      <c r="AP3223" s="92" t="b">
        <f t="shared" si="655"/>
        <v>0</v>
      </c>
      <c r="AQ3223" s="92" t="str">
        <f t="shared" si="656"/>
        <v xml:space="preserve"> </v>
      </c>
      <c r="AR3223" s="92" t="str">
        <f>IF(LEN(AQ3223)=1,"",COUNTIF($AQ$19:AQ3223,AQ3223)=1)</f>
        <v/>
      </c>
      <c r="AS3223" s="73"/>
      <c r="AT3223" s="73"/>
      <c r="AU3223" s="73"/>
      <c r="AV3223" s="235" t="str">
        <f>IF($P3223=Lists!$A$13,Lists!$A$29,IF($P3223=Lists!$A$14,Lists!$A$30,$P3223))</f>
        <v/>
      </c>
      <c r="AW3223" s="73"/>
      <c r="AX3223" s="73"/>
    </row>
    <row r="3224" spans="2:50" x14ac:dyDescent="0.3">
      <c r="B3224" s="137">
        <f t="shared" si="662"/>
        <v>3206</v>
      </c>
      <c r="C3224" s="24"/>
      <c r="D3224" s="24"/>
      <c r="E3224" s="24"/>
      <c r="F3224" s="25"/>
      <c r="G3224" s="24"/>
      <c r="H3224" s="30"/>
      <c r="I3224" s="24"/>
      <c r="J3224" s="50" t="str">
        <f t="shared" si="653"/>
        <v/>
      </c>
      <c r="K3224" s="30"/>
      <c r="L3224" s="236"/>
      <c r="M3224" s="30"/>
      <c r="N3224" s="30"/>
      <c r="O3224" s="46" t="str">
        <f t="shared" si="654"/>
        <v/>
      </c>
      <c r="P3224" s="239" t="str">
        <f t="shared" si="657"/>
        <v/>
      </c>
      <c r="Q3224" s="52" t="str">
        <f t="shared" si="658"/>
        <v/>
      </c>
      <c r="R3224" s="127"/>
      <c r="S3224" s="86"/>
      <c r="T3224" s="127"/>
      <c r="U3224" s="86"/>
      <c r="V3224" s="87">
        <f t="shared" si="650"/>
        <v>0</v>
      </c>
      <c r="W3224" s="130"/>
      <c r="X3224" s="86"/>
      <c r="Y3224" s="86"/>
      <c r="Z3224" s="131"/>
      <c r="AA3224" s="87">
        <f t="shared" si="659"/>
        <v>0</v>
      </c>
      <c r="AB3224" s="127"/>
      <c r="AC3224" s="86"/>
      <c r="AD3224" s="87">
        <f t="shared" si="651"/>
        <v>0</v>
      </c>
      <c r="AE3224" s="127"/>
      <c r="AF3224" s="86"/>
      <c r="AG3224" s="86"/>
      <c r="AH3224" s="131"/>
      <c r="AI3224" s="88">
        <f t="shared" si="652"/>
        <v>0</v>
      </c>
      <c r="AJ3224" s="89" t="str">
        <f>IFERROR(IF(ISNA(MATCH($AV3224,Other_Category_Abbr,0)),INDEX(FGHG_List_Long_GWP,MATCH($AV3224,FGHG_List_Long,0)),INDEX(GWP_Other_Abbr,MATCH($AV3224,Other_Category_Abbr,0)))*SUM(V3224,AA3224,AD3224,AI3224),"")</f>
        <v/>
      </c>
      <c r="AK3224" s="89" t="str">
        <f>IFERROR(IF(ISNA(MATCH($AV3224,Other_Category_Abbr,0)),INDEX(FGHG_List_Long_GWP,MATCH($AV3224,FGHG_List_Long,0)),INDEX(GWP_Other_Abbr,MATCH($AV3224,Other_Category_Abbr,0)))*(T3224*(S3224+U3224)+W3224*(Y3224+X3224)+AD3224+AE3224*(AF3224+AG3224)),"")</f>
        <v/>
      </c>
      <c r="AL3224" s="90" t="str">
        <f t="shared" si="660"/>
        <v/>
      </c>
      <c r="AM3224" s="91" t="str">
        <f t="shared" si="661"/>
        <v/>
      </c>
      <c r="AP3224" s="92" t="b">
        <f t="shared" si="655"/>
        <v>0</v>
      </c>
      <c r="AQ3224" s="92" t="str">
        <f t="shared" si="656"/>
        <v xml:space="preserve"> </v>
      </c>
      <c r="AR3224" s="92" t="str">
        <f>IF(LEN(AQ3224)=1,"",COUNTIF($AQ$19:AQ3224,AQ3224)=1)</f>
        <v/>
      </c>
      <c r="AS3224" s="73"/>
      <c r="AT3224" s="73"/>
      <c r="AU3224" s="73"/>
      <c r="AV3224" s="235" t="str">
        <f>IF($P3224=Lists!$A$13,Lists!$A$29,IF($P3224=Lists!$A$14,Lists!$A$30,$P3224))</f>
        <v/>
      </c>
      <c r="AW3224" s="73"/>
      <c r="AX3224" s="73"/>
    </row>
    <row r="3225" spans="2:50" x14ac:dyDescent="0.3">
      <c r="B3225" s="137">
        <f t="shared" si="662"/>
        <v>3207</v>
      </c>
      <c r="C3225" s="24"/>
      <c r="D3225" s="24"/>
      <c r="E3225" s="24"/>
      <c r="F3225" s="25"/>
      <c r="G3225" s="24"/>
      <c r="H3225" s="30"/>
      <c r="I3225" s="24"/>
      <c r="J3225" s="50" t="str">
        <f t="shared" si="653"/>
        <v/>
      </c>
      <c r="K3225" s="30"/>
      <c r="L3225" s="236"/>
      <c r="M3225" s="30"/>
      <c r="N3225" s="30"/>
      <c r="O3225" s="46" t="str">
        <f t="shared" si="654"/>
        <v/>
      </c>
      <c r="P3225" s="239" t="str">
        <f t="shared" si="657"/>
        <v/>
      </c>
      <c r="Q3225" s="52" t="str">
        <f t="shared" si="658"/>
        <v/>
      </c>
      <c r="R3225" s="127"/>
      <c r="S3225" s="86"/>
      <c r="T3225" s="127"/>
      <c r="U3225" s="86"/>
      <c r="V3225" s="87">
        <f t="shared" si="650"/>
        <v>0</v>
      </c>
      <c r="W3225" s="130"/>
      <c r="X3225" s="86"/>
      <c r="Y3225" s="86"/>
      <c r="Z3225" s="131"/>
      <c r="AA3225" s="87">
        <f t="shared" si="659"/>
        <v>0</v>
      </c>
      <c r="AB3225" s="127"/>
      <c r="AC3225" s="86"/>
      <c r="AD3225" s="87">
        <f t="shared" si="651"/>
        <v>0</v>
      </c>
      <c r="AE3225" s="127"/>
      <c r="AF3225" s="86"/>
      <c r="AG3225" s="86"/>
      <c r="AH3225" s="131"/>
      <c r="AI3225" s="88">
        <f t="shared" si="652"/>
        <v>0</v>
      </c>
      <c r="AJ3225" s="89" t="str">
        <f>IFERROR(IF(ISNA(MATCH($AV3225,Other_Category_Abbr,0)),INDEX(FGHG_List_Long_GWP,MATCH($AV3225,FGHG_List_Long,0)),INDEX(GWP_Other_Abbr,MATCH($AV3225,Other_Category_Abbr,0)))*SUM(V3225,AA3225,AD3225,AI3225),"")</f>
        <v/>
      </c>
      <c r="AK3225" s="89" t="str">
        <f>IFERROR(IF(ISNA(MATCH($AV3225,Other_Category_Abbr,0)),INDEX(FGHG_List_Long_GWP,MATCH($AV3225,FGHG_List_Long,0)),INDEX(GWP_Other_Abbr,MATCH($AV3225,Other_Category_Abbr,0)))*(T3225*(S3225+U3225)+W3225*(Y3225+X3225)+AD3225+AE3225*(AF3225+AG3225)),"")</f>
        <v/>
      </c>
      <c r="AL3225" s="90" t="str">
        <f t="shared" si="660"/>
        <v/>
      </c>
      <c r="AM3225" s="91" t="str">
        <f t="shared" si="661"/>
        <v/>
      </c>
      <c r="AP3225" s="92" t="b">
        <f t="shared" si="655"/>
        <v>0</v>
      </c>
      <c r="AQ3225" s="92" t="str">
        <f t="shared" si="656"/>
        <v xml:space="preserve"> </v>
      </c>
      <c r="AR3225" s="92" t="str">
        <f>IF(LEN(AQ3225)=1,"",COUNTIF($AQ$19:AQ3225,AQ3225)=1)</f>
        <v/>
      </c>
      <c r="AS3225" s="73"/>
      <c r="AT3225" s="73"/>
      <c r="AU3225" s="73"/>
      <c r="AV3225" s="235" t="str">
        <f>IF($P3225=Lists!$A$13,Lists!$A$29,IF($P3225=Lists!$A$14,Lists!$A$30,$P3225))</f>
        <v/>
      </c>
      <c r="AW3225" s="73"/>
      <c r="AX3225" s="73"/>
    </row>
    <row r="3226" spans="2:50" x14ac:dyDescent="0.3">
      <c r="B3226" s="137">
        <f t="shared" si="662"/>
        <v>3208</v>
      </c>
      <c r="C3226" s="24"/>
      <c r="D3226" s="24"/>
      <c r="E3226" s="24"/>
      <c r="F3226" s="25"/>
      <c r="G3226" s="24"/>
      <c r="H3226" s="30"/>
      <c r="I3226" s="24"/>
      <c r="J3226" s="50" t="str">
        <f t="shared" si="653"/>
        <v/>
      </c>
      <c r="K3226" s="30"/>
      <c r="L3226" s="236"/>
      <c r="M3226" s="30"/>
      <c r="N3226" s="30"/>
      <c r="O3226" s="46" t="str">
        <f t="shared" si="654"/>
        <v/>
      </c>
      <c r="P3226" s="239" t="str">
        <f t="shared" si="657"/>
        <v/>
      </c>
      <c r="Q3226" s="52" t="str">
        <f t="shared" si="658"/>
        <v/>
      </c>
      <c r="R3226" s="127"/>
      <c r="S3226" s="86"/>
      <c r="T3226" s="127"/>
      <c r="U3226" s="86"/>
      <c r="V3226" s="87">
        <f t="shared" si="650"/>
        <v>0</v>
      </c>
      <c r="W3226" s="130"/>
      <c r="X3226" s="86"/>
      <c r="Y3226" s="86"/>
      <c r="Z3226" s="131"/>
      <c r="AA3226" s="87">
        <f t="shared" si="659"/>
        <v>0</v>
      </c>
      <c r="AB3226" s="127"/>
      <c r="AC3226" s="86"/>
      <c r="AD3226" s="87">
        <f t="shared" si="651"/>
        <v>0</v>
      </c>
      <c r="AE3226" s="127"/>
      <c r="AF3226" s="86"/>
      <c r="AG3226" s="86"/>
      <c r="AH3226" s="131"/>
      <c r="AI3226" s="88">
        <f t="shared" si="652"/>
        <v>0</v>
      </c>
      <c r="AJ3226" s="89" t="str">
        <f>IFERROR(IF(ISNA(MATCH($AV3226,Other_Category_Abbr,0)),INDEX(FGHG_List_Long_GWP,MATCH($AV3226,FGHG_List_Long,0)),INDEX(GWP_Other_Abbr,MATCH($AV3226,Other_Category_Abbr,0)))*SUM(V3226,AA3226,AD3226,AI3226),"")</f>
        <v/>
      </c>
      <c r="AK3226" s="89" t="str">
        <f>IFERROR(IF(ISNA(MATCH($AV3226,Other_Category_Abbr,0)),INDEX(FGHG_List_Long_GWP,MATCH($AV3226,FGHG_List_Long,0)),INDEX(GWP_Other_Abbr,MATCH($AV3226,Other_Category_Abbr,0)))*(T3226*(S3226+U3226)+W3226*(Y3226+X3226)+AD3226+AE3226*(AF3226+AG3226)),"")</f>
        <v/>
      </c>
      <c r="AL3226" s="90" t="str">
        <f t="shared" si="660"/>
        <v/>
      </c>
      <c r="AM3226" s="91" t="str">
        <f t="shared" si="661"/>
        <v/>
      </c>
      <c r="AP3226" s="92" t="b">
        <f t="shared" si="655"/>
        <v>0</v>
      </c>
      <c r="AQ3226" s="92" t="str">
        <f t="shared" si="656"/>
        <v xml:space="preserve"> </v>
      </c>
      <c r="AR3226" s="92" t="str">
        <f>IF(LEN(AQ3226)=1,"",COUNTIF($AQ$19:AQ3226,AQ3226)=1)</f>
        <v/>
      </c>
      <c r="AS3226" s="73"/>
      <c r="AT3226" s="73"/>
      <c r="AU3226" s="73"/>
      <c r="AV3226" s="235" t="str">
        <f>IF($P3226=Lists!$A$13,Lists!$A$29,IF($P3226=Lists!$A$14,Lists!$A$30,$P3226))</f>
        <v/>
      </c>
      <c r="AW3226" s="73"/>
      <c r="AX3226" s="73"/>
    </row>
    <row r="3227" spans="2:50" x14ac:dyDescent="0.3">
      <c r="B3227" s="137">
        <f t="shared" si="662"/>
        <v>3209</v>
      </c>
      <c r="C3227" s="24"/>
      <c r="D3227" s="24"/>
      <c r="E3227" s="24"/>
      <c r="F3227" s="25"/>
      <c r="G3227" s="24"/>
      <c r="H3227" s="30"/>
      <c r="I3227" s="24"/>
      <c r="J3227" s="50" t="str">
        <f t="shared" si="653"/>
        <v/>
      </c>
      <c r="K3227" s="30"/>
      <c r="L3227" s="236"/>
      <c r="M3227" s="30"/>
      <c r="N3227" s="30"/>
      <c r="O3227" s="46" t="str">
        <f t="shared" si="654"/>
        <v/>
      </c>
      <c r="P3227" s="239" t="str">
        <f t="shared" si="657"/>
        <v/>
      </c>
      <c r="Q3227" s="52" t="str">
        <f t="shared" si="658"/>
        <v/>
      </c>
      <c r="R3227" s="127"/>
      <c r="S3227" s="86"/>
      <c r="T3227" s="127"/>
      <c r="U3227" s="86"/>
      <c r="V3227" s="87">
        <f t="shared" si="650"/>
        <v>0</v>
      </c>
      <c r="W3227" s="130"/>
      <c r="X3227" s="86"/>
      <c r="Y3227" s="86"/>
      <c r="Z3227" s="131"/>
      <c r="AA3227" s="87">
        <f t="shared" si="659"/>
        <v>0</v>
      </c>
      <c r="AB3227" s="127"/>
      <c r="AC3227" s="86"/>
      <c r="AD3227" s="87">
        <f t="shared" si="651"/>
        <v>0</v>
      </c>
      <c r="AE3227" s="127"/>
      <c r="AF3227" s="86"/>
      <c r="AG3227" s="86"/>
      <c r="AH3227" s="131"/>
      <c r="AI3227" s="88">
        <f t="shared" si="652"/>
        <v>0</v>
      </c>
      <c r="AJ3227" s="89" t="str">
        <f>IFERROR(IF(ISNA(MATCH($AV3227,Other_Category_Abbr,0)),INDEX(FGHG_List_Long_GWP,MATCH($AV3227,FGHG_List_Long,0)),INDEX(GWP_Other_Abbr,MATCH($AV3227,Other_Category_Abbr,0)))*SUM(V3227,AA3227,AD3227,AI3227),"")</f>
        <v/>
      </c>
      <c r="AK3227" s="89" t="str">
        <f>IFERROR(IF(ISNA(MATCH($AV3227,Other_Category_Abbr,0)),INDEX(FGHG_List_Long_GWP,MATCH($AV3227,FGHG_List_Long,0)),INDEX(GWP_Other_Abbr,MATCH($AV3227,Other_Category_Abbr,0)))*(T3227*(S3227+U3227)+W3227*(Y3227+X3227)+AD3227+AE3227*(AF3227+AG3227)),"")</f>
        <v/>
      </c>
      <c r="AL3227" s="90" t="str">
        <f t="shared" si="660"/>
        <v/>
      </c>
      <c r="AM3227" s="91" t="str">
        <f t="shared" si="661"/>
        <v/>
      </c>
      <c r="AP3227" s="92" t="b">
        <f t="shared" si="655"/>
        <v>0</v>
      </c>
      <c r="AQ3227" s="92" t="str">
        <f t="shared" si="656"/>
        <v xml:space="preserve"> </v>
      </c>
      <c r="AR3227" s="92" t="str">
        <f>IF(LEN(AQ3227)=1,"",COUNTIF($AQ$19:AQ3227,AQ3227)=1)</f>
        <v/>
      </c>
      <c r="AS3227" s="73"/>
      <c r="AT3227" s="73"/>
      <c r="AU3227" s="73"/>
      <c r="AV3227" s="235" t="str">
        <f>IF($P3227=Lists!$A$13,Lists!$A$29,IF($P3227=Lists!$A$14,Lists!$A$30,$P3227))</f>
        <v/>
      </c>
      <c r="AW3227" s="73"/>
      <c r="AX3227" s="73"/>
    </row>
    <row r="3228" spans="2:50" x14ac:dyDescent="0.3">
      <c r="B3228" s="137">
        <f t="shared" si="662"/>
        <v>3210</v>
      </c>
      <c r="C3228" s="24"/>
      <c r="D3228" s="24"/>
      <c r="E3228" s="24"/>
      <c r="F3228" s="25"/>
      <c r="G3228" s="24"/>
      <c r="H3228" s="30"/>
      <c r="I3228" s="24"/>
      <c r="J3228" s="50" t="str">
        <f t="shared" si="653"/>
        <v/>
      </c>
      <c r="K3228" s="30"/>
      <c r="L3228" s="236"/>
      <c r="M3228" s="30"/>
      <c r="N3228" s="30"/>
      <c r="O3228" s="46" t="str">
        <f t="shared" si="654"/>
        <v/>
      </c>
      <c r="P3228" s="239" t="str">
        <f t="shared" si="657"/>
        <v/>
      </c>
      <c r="Q3228" s="52" t="str">
        <f t="shared" si="658"/>
        <v/>
      </c>
      <c r="R3228" s="127"/>
      <c r="S3228" s="86"/>
      <c r="T3228" s="127"/>
      <c r="U3228" s="86"/>
      <c r="V3228" s="87">
        <f t="shared" si="650"/>
        <v>0</v>
      </c>
      <c r="W3228" s="130"/>
      <c r="X3228" s="86"/>
      <c r="Y3228" s="86"/>
      <c r="Z3228" s="131"/>
      <c r="AA3228" s="87">
        <f t="shared" si="659"/>
        <v>0</v>
      </c>
      <c r="AB3228" s="127"/>
      <c r="AC3228" s="86"/>
      <c r="AD3228" s="87">
        <f t="shared" si="651"/>
        <v>0</v>
      </c>
      <c r="AE3228" s="127"/>
      <c r="AF3228" s="86"/>
      <c r="AG3228" s="86"/>
      <c r="AH3228" s="131"/>
      <c r="AI3228" s="88">
        <f t="shared" si="652"/>
        <v>0</v>
      </c>
      <c r="AJ3228" s="89" t="str">
        <f>IFERROR(IF(ISNA(MATCH($AV3228,Other_Category_Abbr,0)),INDEX(FGHG_List_Long_GWP,MATCH($AV3228,FGHG_List_Long,0)),INDEX(GWP_Other_Abbr,MATCH($AV3228,Other_Category_Abbr,0)))*SUM(V3228,AA3228,AD3228,AI3228),"")</f>
        <v/>
      </c>
      <c r="AK3228" s="89" t="str">
        <f>IFERROR(IF(ISNA(MATCH($AV3228,Other_Category_Abbr,0)),INDEX(FGHG_List_Long_GWP,MATCH($AV3228,FGHG_List_Long,0)),INDEX(GWP_Other_Abbr,MATCH($AV3228,Other_Category_Abbr,0)))*(T3228*(S3228+U3228)+W3228*(Y3228+X3228)+AD3228+AE3228*(AF3228+AG3228)),"")</f>
        <v/>
      </c>
      <c r="AL3228" s="90" t="str">
        <f t="shared" si="660"/>
        <v/>
      </c>
      <c r="AM3228" s="91" t="str">
        <f t="shared" si="661"/>
        <v/>
      </c>
      <c r="AP3228" s="92" t="b">
        <f t="shared" si="655"/>
        <v>0</v>
      </c>
      <c r="AQ3228" s="92" t="str">
        <f t="shared" si="656"/>
        <v xml:space="preserve"> </v>
      </c>
      <c r="AR3228" s="92" t="str">
        <f>IF(LEN(AQ3228)=1,"",COUNTIF($AQ$19:AQ3228,AQ3228)=1)</f>
        <v/>
      </c>
      <c r="AS3228" s="73"/>
      <c r="AT3228" s="73"/>
      <c r="AU3228" s="73"/>
      <c r="AV3228" s="235" t="str">
        <f>IF($P3228=Lists!$A$13,Lists!$A$29,IF($P3228=Lists!$A$14,Lists!$A$30,$P3228))</f>
        <v/>
      </c>
      <c r="AW3228" s="73"/>
      <c r="AX3228" s="73"/>
    </row>
    <row r="3229" spans="2:50" x14ac:dyDescent="0.3">
      <c r="B3229" s="137">
        <f t="shared" si="662"/>
        <v>3211</v>
      </c>
      <c r="C3229" s="24"/>
      <c r="D3229" s="24"/>
      <c r="E3229" s="24"/>
      <c r="F3229" s="25"/>
      <c r="G3229" s="24"/>
      <c r="H3229" s="30"/>
      <c r="I3229" s="24"/>
      <c r="J3229" s="50" t="str">
        <f t="shared" si="653"/>
        <v/>
      </c>
      <c r="K3229" s="30"/>
      <c r="L3229" s="236"/>
      <c r="M3229" s="30"/>
      <c r="N3229" s="30"/>
      <c r="O3229" s="46" t="str">
        <f t="shared" si="654"/>
        <v/>
      </c>
      <c r="P3229" s="239" t="str">
        <f t="shared" si="657"/>
        <v/>
      </c>
      <c r="Q3229" s="52" t="str">
        <f t="shared" si="658"/>
        <v/>
      </c>
      <c r="R3229" s="127"/>
      <c r="S3229" s="86"/>
      <c r="T3229" s="127"/>
      <c r="U3229" s="86"/>
      <c r="V3229" s="87">
        <f t="shared" si="650"/>
        <v>0</v>
      </c>
      <c r="W3229" s="130"/>
      <c r="X3229" s="86"/>
      <c r="Y3229" s="86"/>
      <c r="Z3229" s="131"/>
      <c r="AA3229" s="87">
        <f t="shared" si="659"/>
        <v>0</v>
      </c>
      <c r="AB3229" s="127"/>
      <c r="AC3229" s="86"/>
      <c r="AD3229" s="87">
        <f t="shared" si="651"/>
        <v>0</v>
      </c>
      <c r="AE3229" s="127"/>
      <c r="AF3229" s="86"/>
      <c r="AG3229" s="86"/>
      <c r="AH3229" s="131"/>
      <c r="AI3229" s="88">
        <f t="shared" si="652"/>
        <v>0</v>
      </c>
      <c r="AJ3229" s="89" t="str">
        <f>IFERROR(IF(ISNA(MATCH($AV3229,Other_Category_Abbr,0)),INDEX(FGHG_List_Long_GWP,MATCH($AV3229,FGHG_List_Long,0)),INDEX(GWP_Other_Abbr,MATCH($AV3229,Other_Category_Abbr,0)))*SUM(V3229,AA3229,AD3229,AI3229),"")</f>
        <v/>
      </c>
      <c r="AK3229" s="89" t="str">
        <f>IFERROR(IF(ISNA(MATCH($AV3229,Other_Category_Abbr,0)),INDEX(FGHG_List_Long_GWP,MATCH($AV3229,FGHG_List_Long,0)),INDEX(GWP_Other_Abbr,MATCH($AV3229,Other_Category_Abbr,0)))*(T3229*(S3229+U3229)+W3229*(Y3229+X3229)+AD3229+AE3229*(AF3229+AG3229)),"")</f>
        <v/>
      </c>
      <c r="AL3229" s="90" t="str">
        <f t="shared" si="660"/>
        <v/>
      </c>
      <c r="AM3229" s="91" t="str">
        <f t="shared" si="661"/>
        <v/>
      </c>
      <c r="AP3229" s="92" t="b">
        <f t="shared" si="655"/>
        <v>0</v>
      </c>
      <c r="AQ3229" s="92" t="str">
        <f t="shared" si="656"/>
        <v xml:space="preserve"> </v>
      </c>
      <c r="AR3229" s="92" t="str">
        <f>IF(LEN(AQ3229)=1,"",COUNTIF($AQ$19:AQ3229,AQ3229)=1)</f>
        <v/>
      </c>
      <c r="AS3229" s="73"/>
      <c r="AT3229" s="73"/>
      <c r="AU3229" s="73"/>
      <c r="AV3229" s="235" t="str">
        <f>IF($P3229=Lists!$A$13,Lists!$A$29,IF($P3229=Lists!$A$14,Lists!$A$30,$P3229))</f>
        <v/>
      </c>
      <c r="AW3229" s="73"/>
      <c r="AX3229" s="73"/>
    </row>
    <row r="3230" spans="2:50" x14ac:dyDescent="0.3">
      <c r="B3230" s="137">
        <f t="shared" si="662"/>
        <v>3212</v>
      </c>
      <c r="C3230" s="24"/>
      <c r="D3230" s="24"/>
      <c r="E3230" s="24"/>
      <c r="F3230" s="25"/>
      <c r="G3230" s="24"/>
      <c r="H3230" s="30"/>
      <c r="I3230" s="24"/>
      <c r="J3230" s="50" t="str">
        <f t="shared" si="653"/>
        <v/>
      </c>
      <c r="K3230" s="30"/>
      <c r="L3230" s="236"/>
      <c r="M3230" s="30"/>
      <c r="N3230" s="30"/>
      <c r="O3230" s="46" t="str">
        <f t="shared" si="654"/>
        <v/>
      </c>
      <c r="P3230" s="239" t="str">
        <f t="shared" si="657"/>
        <v/>
      </c>
      <c r="Q3230" s="52" t="str">
        <f t="shared" si="658"/>
        <v/>
      </c>
      <c r="R3230" s="127"/>
      <c r="S3230" s="86"/>
      <c r="T3230" s="127"/>
      <c r="U3230" s="86"/>
      <c r="V3230" s="87">
        <f t="shared" si="650"/>
        <v>0</v>
      </c>
      <c r="W3230" s="130"/>
      <c r="X3230" s="86"/>
      <c r="Y3230" s="86"/>
      <c r="Z3230" s="131"/>
      <c r="AA3230" s="87">
        <f t="shared" si="659"/>
        <v>0</v>
      </c>
      <c r="AB3230" s="127"/>
      <c r="AC3230" s="86"/>
      <c r="AD3230" s="87">
        <f t="shared" si="651"/>
        <v>0</v>
      </c>
      <c r="AE3230" s="127"/>
      <c r="AF3230" s="86"/>
      <c r="AG3230" s="86"/>
      <c r="AH3230" s="131"/>
      <c r="AI3230" s="88">
        <f t="shared" si="652"/>
        <v>0</v>
      </c>
      <c r="AJ3230" s="89" t="str">
        <f>IFERROR(IF(ISNA(MATCH($AV3230,Other_Category_Abbr,0)),INDEX(FGHG_List_Long_GWP,MATCH($AV3230,FGHG_List_Long,0)),INDEX(GWP_Other_Abbr,MATCH($AV3230,Other_Category_Abbr,0)))*SUM(V3230,AA3230,AD3230,AI3230),"")</f>
        <v/>
      </c>
      <c r="AK3230" s="89" t="str">
        <f>IFERROR(IF(ISNA(MATCH($AV3230,Other_Category_Abbr,0)),INDEX(FGHG_List_Long_GWP,MATCH($AV3230,FGHG_List_Long,0)),INDEX(GWP_Other_Abbr,MATCH($AV3230,Other_Category_Abbr,0)))*(T3230*(S3230+U3230)+W3230*(Y3230+X3230)+AD3230+AE3230*(AF3230+AG3230)),"")</f>
        <v/>
      </c>
      <c r="AL3230" s="90" t="str">
        <f t="shared" si="660"/>
        <v/>
      </c>
      <c r="AM3230" s="91" t="str">
        <f t="shared" si="661"/>
        <v/>
      </c>
      <c r="AP3230" s="92" t="b">
        <f t="shared" si="655"/>
        <v>0</v>
      </c>
      <c r="AQ3230" s="92" t="str">
        <f t="shared" si="656"/>
        <v xml:space="preserve"> </v>
      </c>
      <c r="AR3230" s="92" t="str">
        <f>IF(LEN(AQ3230)=1,"",COUNTIF($AQ$19:AQ3230,AQ3230)=1)</f>
        <v/>
      </c>
      <c r="AS3230" s="73"/>
      <c r="AT3230" s="73"/>
      <c r="AU3230" s="73"/>
      <c r="AV3230" s="235" t="str">
        <f>IF($P3230=Lists!$A$13,Lists!$A$29,IF($P3230=Lists!$A$14,Lists!$A$30,$P3230))</f>
        <v/>
      </c>
      <c r="AW3230" s="73"/>
      <c r="AX3230" s="73"/>
    </row>
    <row r="3231" spans="2:50" x14ac:dyDescent="0.3">
      <c r="B3231" s="137">
        <f t="shared" si="662"/>
        <v>3213</v>
      </c>
      <c r="C3231" s="24"/>
      <c r="D3231" s="24"/>
      <c r="E3231" s="24"/>
      <c r="F3231" s="25"/>
      <c r="G3231" s="24"/>
      <c r="H3231" s="30"/>
      <c r="I3231" s="24"/>
      <c r="J3231" s="50" t="str">
        <f t="shared" si="653"/>
        <v/>
      </c>
      <c r="K3231" s="30"/>
      <c r="L3231" s="236"/>
      <c r="M3231" s="30"/>
      <c r="N3231" s="30"/>
      <c r="O3231" s="46" t="str">
        <f t="shared" si="654"/>
        <v/>
      </c>
      <c r="P3231" s="239" t="str">
        <f t="shared" si="657"/>
        <v/>
      </c>
      <c r="Q3231" s="52" t="str">
        <f t="shared" si="658"/>
        <v/>
      </c>
      <c r="R3231" s="127"/>
      <c r="S3231" s="86"/>
      <c r="T3231" s="127"/>
      <c r="U3231" s="86"/>
      <c r="V3231" s="87">
        <f t="shared" si="650"/>
        <v>0</v>
      </c>
      <c r="W3231" s="130"/>
      <c r="X3231" s="86"/>
      <c r="Y3231" s="86"/>
      <c r="Z3231" s="131"/>
      <c r="AA3231" s="87">
        <f t="shared" si="659"/>
        <v>0</v>
      </c>
      <c r="AB3231" s="127"/>
      <c r="AC3231" s="86"/>
      <c r="AD3231" s="87">
        <f t="shared" si="651"/>
        <v>0</v>
      </c>
      <c r="AE3231" s="127"/>
      <c r="AF3231" s="86"/>
      <c r="AG3231" s="86"/>
      <c r="AH3231" s="131"/>
      <c r="AI3231" s="88">
        <f t="shared" si="652"/>
        <v>0</v>
      </c>
      <c r="AJ3231" s="89" t="str">
        <f>IFERROR(IF(ISNA(MATCH($AV3231,Other_Category_Abbr,0)),INDEX(FGHG_List_Long_GWP,MATCH($AV3231,FGHG_List_Long,0)),INDEX(GWP_Other_Abbr,MATCH($AV3231,Other_Category_Abbr,0)))*SUM(V3231,AA3231,AD3231,AI3231),"")</f>
        <v/>
      </c>
      <c r="AK3231" s="89" t="str">
        <f>IFERROR(IF(ISNA(MATCH($AV3231,Other_Category_Abbr,0)),INDEX(FGHG_List_Long_GWP,MATCH($AV3231,FGHG_List_Long,0)),INDEX(GWP_Other_Abbr,MATCH($AV3231,Other_Category_Abbr,0)))*(T3231*(S3231+U3231)+W3231*(Y3231+X3231)+AD3231+AE3231*(AF3231+AG3231)),"")</f>
        <v/>
      </c>
      <c r="AL3231" s="90" t="str">
        <f t="shared" si="660"/>
        <v/>
      </c>
      <c r="AM3231" s="91" t="str">
        <f t="shared" si="661"/>
        <v/>
      </c>
      <c r="AP3231" s="92" t="b">
        <f t="shared" si="655"/>
        <v>0</v>
      </c>
      <c r="AQ3231" s="92" t="str">
        <f t="shared" si="656"/>
        <v xml:space="preserve"> </v>
      </c>
      <c r="AR3231" s="92" t="str">
        <f>IF(LEN(AQ3231)=1,"",COUNTIF($AQ$19:AQ3231,AQ3231)=1)</f>
        <v/>
      </c>
      <c r="AS3231" s="73"/>
      <c r="AT3231" s="73"/>
      <c r="AU3231" s="73"/>
      <c r="AV3231" s="235" t="str">
        <f>IF($P3231=Lists!$A$13,Lists!$A$29,IF($P3231=Lists!$A$14,Lists!$A$30,$P3231))</f>
        <v/>
      </c>
      <c r="AW3231" s="73"/>
      <c r="AX3231" s="73"/>
    </row>
    <row r="3232" spans="2:50" x14ac:dyDescent="0.3">
      <c r="B3232" s="137">
        <f t="shared" si="662"/>
        <v>3214</v>
      </c>
      <c r="C3232" s="24"/>
      <c r="D3232" s="24"/>
      <c r="E3232" s="24"/>
      <c r="F3232" s="25"/>
      <c r="G3232" s="24"/>
      <c r="H3232" s="30"/>
      <c r="I3232" s="24"/>
      <c r="J3232" s="50" t="str">
        <f t="shared" si="653"/>
        <v/>
      </c>
      <c r="K3232" s="30"/>
      <c r="L3232" s="236"/>
      <c r="M3232" s="30"/>
      <c r="N3232" s="30"/>
      <c r="O3232" s="46" t="str">
        <f t="shared" si="654"/>
        <v/>
      </c>
      <c r="P3232" s="239" t="str">
        <f t="shared" si="657"/>
        <v/>
      </c>
      <c r="Q3232" s="52" t="str">
        <f t="shared" si="658"/>
        <v/>
      </c>
      <c r="R3232" s="127"/>
      <c r="S3232" s="86"/>
      <c r="T3232" s="127"/>
      <c r="U3232" s="86"/>
      <c r="V3232" s="87">
        <f t="shared" si="650"/>
        <v>0</v>
      </c>
      <c r="W3232" s="130"/>
      <c r="X3232" s="86"/>
      <c r="Y3232" s="86"/>
      <c r="Z3232" s="131"/>
      <c r="AA3232" s="87">
        <f t="shared" si="659"/>
        <v>0</v>
      </c>
      <c r="AB3232" s="127"/>
      <c r="AC3232" s="86"/>
      <c r="AD3232" s="87">
        <f t="shared" si="651"/>
        <v>0</v>
      </c>
      <c r="AE3232" s="127"/>
      <c r="AF3232" s="86"/>
      <c r="AG3232" s="86"/>
      <c r="AH3232" s="131"/>
      <c r="AI3232" s="88">
        <f t="shared" si="652"/>
        <v>0</v>
      </c>
      <c r="AJ3232" s="89" t="str">
        <f>IFERROR(IF(ISNA(MATCH($AV3232,Other_Category_Abbr,0)),INDEX(FGHG_List_Long_GWP,MATCH($AV3232,FGHG_List_Long,0)),INDEX(GWP_Other_Abbr,MATCH($AV3232,Other_Category_Abbr,0)))*SUM(V3232,AA3232,AD3232,AI3232),"")</f>
        <v/>
      </c>
      <c r="AK3232" s="89" t="str">
        <f>IFERROR(IF(ISNA(MATCH($AV3232,Other_Category_Abbr,0)),INDEX(FGHG_List_Long_GWP,MATCH($AV3232,FGHG_List_Long,0)),INDEX(GWP_Other_Abbr,MATCH($AV3232,Other_Category_Abbr,0)))*(T3232*(S3232+U3232)+W3232*(Y3232+X3232)+AD3232+AE3232*(AF3232+AG3232)),"")</f>
        <v/>
      </c>
      <c r="AL3232" s="90" t="str">
        <f t="shared" si="660"/>
        <v/>
      </c>
      <c r="AM3232" s="91" t="str">
        <f t="shared" si="661"/>
        <v/>
      </c>
      <c r="AP3232" s="92" t="b">
        <f t="shared" si="655"/>
        <v>0</v>
      </c>
      <c r="AQ3232" s="92" t="str">
        <f t="shared" si="656"/>
        <v xml:space="preserve"> </v>
      </c>
      <c r="AR3232" s="92" t="str">
        <f>IF(LEN(AQ3232)=1,"",COUNTIF($AQ$19:AQ3232,AQ3232)=1)</f>
        <v/>
      </c>
      <c r="AS3232" s="73"/>
      <c r="AT3232" s="73"/>
      <c r="AU3232" s="73"/>
      <c r="AV3232" s="235" t="str">
        <f>IF($P3232=Lists!$A$13,Lists!$A$29,IF($P3232=Lists!$A$14,Lists!$A$30,$P3232))</f>
        <v/>
      </c>
      <c r="AW3232" s="73"/>
      <c r="AX3232" s="73"/>
    </row>
    <row r="3233" spans="2:50" x14ac:dyDescent="0.3">
      <c r="B3233" s="137">
        <f t="shared" si="662"/>
        <v>3215</v>
      </c>
      <c r="C3233" s="24"/>
      <c r="D3233" s="24"/>
      <c r="E3233" s="24"/>
      <c r="F3233" s="25"/>
      <c r="G3233" s="24"/>
      <c r="H3233" s="30"/>
      <c r="I3233" s="24"/>
      <c r="J3233" s="50" t="str">
        <f t="shared" si="653"/>
        <v/>
      </c>
      <c r="K3233" s="30"/>
      <c r="L3233" s="236"/>
      <c r="M3233" s="30"/>
      <c r="N3233" s="30"/>
      <c r="O3233" s="46" t="str">
        <f t="shared" si="654"/>
        <v/>
      </c>
      <c r="P3233" s="239" t="str">
        <f t="shared" si="657"/>
        <v/>
      </c>
      <c r="Q3233" s="52" t="str">
        <f t="shared" si="658"/>
        <v/>
      </c>
      <c r="R3233" s="127"/>
      <c r="S3233" s="86"/>
      <c r="T3233" s="127"/>
      <c r="U3233" s="86"/>
      <c r="V3233" s="87">
        <f t="shared" si="650"/>
        <v>0</v>
      </c>
      <c r="W3233" s="130"/>
      <c r="X3233" s="86"/>
      <c r="Y3233" s="86"/>
      <c r="Z3233" s="131"/>
      <c r="AA3233" s="87">
        <f t="shared" si="659"/>
        <v>0</v>
      </c>
      <c r="AB3233" s="127"/>
      <c r="AC3233" s="86"/>
      <c r="AD3233" s="87">
        <f t="shared" si="651"/>
        <v>0</v>
      </c>
      <c r="AE3233" s="127"/>
      <c r="AF3233" s="86"/>
      <c r="AG3233" s="86"/>
      <c r="AH3233" s="131"/>
      <c r="AI3233" s="88">
        <f t="shared" si="652"/>
        <v>0</v>
      </c>
      <c r="AJ3233" s="89" t="str">
        <f>IFERROR(IF(ISNA(MATCH($AV3233,Other_Category_Abbr,0)),INDEX(FGHG_List_Long_GWP,MATCH($AV3233,FGHG_List_Long,0)),INDEX(GWP_Other_Abbr,MATCH($AV3233,Other_Category_Abbr,0)))*SUM(V3233,AA3233,AD3233,AI3233),"")</f>
        <v/>
      </c>
      <c r="AK3233" s="89" t="str">
        <f>IFERROR(IF(ISNA(MATCH($AV3233,Other_Category_Abbr,0)),INDEX(FGHG_List_Long_GWP,MATCH($AV3233,FGHG_List_Long,0)),INDEX(GWP_Other_Abbr,MATCH($AV3233,Other_Category_Abbr,0)))*(T3233*(S3233+U3233)+W3233*(Y3233+X3233)+AD3233+AE3233*(AF3233+AG3233)),"")</f>
        <v/>
      </c>
      <c r="AL3233" s="90" t="str">
        <f t="shared" si="660"/>
        <v/>
      </c>
      <c r="AM3233" s="91" t="str">
        <f t="shared" si="661"/>
        <v/>
      </c>
      <c r="AP3233" s="92" t="b">
        <f t="shared" si="655"/>
        <v>0</v>
      </c>
      <c r="AQ3233" s="92" t="str">
        <f t="shared" si="656"/>
        <v xml:space="preserve"> </v>
      </c>
      <c r="AR3233" s="92" t="str">
        <f>IF(LEN(AQ3233)=1,"",COUNTIF($AQ$19:AQ3233,AQ3233)=1)</f>
        <v/>
      </c>
      <c r="AS3233" s="73"/>
      <c r="AT3233" s="73"/>
      <c r="AU3233" s="73"/>
      <c r="AV3233" s="235" t="str">
        <f>IF($P3233=Lists!$A$13,Lists!$A$29,IF($P3233=Lists!$A$14,Lists!$A$30,$P3233))</f>
        <v/>
      </c>
      <c r="AW3233" s="73"/>
      <c r="AX3233" s="73"/>
    </row>
    <row r="3234" spans="2:50" x14ac:dyDescent="0.3">
      <c r="B3234" s="137">
        <f t="shared" si="662"/>
        <v>3216</v>
      </c>
      <c r="C3234" s="24"/>
      <c r="D3234" s="24"/>
      <c r="E3234" s="24"/>
      <c r="F3234" s="25"/>
      <c r="G3234" s="24"/>
      <c r="H3234" s="30"/>
      <c r="I3234" s="24"/>
      <c r="J3234" s="50" t="str">
        <f t="shared" si="653"/>
        <v/>
      </c>
      <c r="K3234" s="30"/>
      <c r="L3234" s="236"/>
      <c r="M3234" s="30"/>
      <c r="N3234" s="30"/>
      <c r="O3234" s="46" t="str">
        <f t="shared" si="654"/>
        <v/>
      </c>
      <c r="P3234" s="239" t="str">
        <f t="shared" si="657"/>
        <v/>
      </c>
      <c r="Q3234" s="52" t="str">
        <f t="shared" si="658"/>
        <v/>
      </c>
      <c r="R3234" s="127"/>
      <c r="S3234" s="86"/>
      <c r="T3234" s="127"/>
      <c r="U3234" s="86"/>
      <c r="V3234" s="87">
        <f t="shared" si="650"/>
        <v>0</v>
      </c>
      <c r="W3234" s="130"/>
      <c r="X3234" s="86"/>
      <c r="Y3234" s="86"/>
      <c r="Z3234" s="131"/>
      <c r="AA3234" s="87">
        <f t="shared" si="659"/>
        <v>0</v>
      </c>
      <c r="AB3234" s="127"/>
      <c r="AC3234" s="86"/>
      <c r="AD3234" s="87">
        <f t="shared" si="651"/>
        <v>0</v>
      </c>
      <c r="AE3234" s="127"/>
      <c r="AF3234" s="86"/>
      <c r="AG3234" s="86"/>
      <c r="AH3234" s="131"/>
      <c r="AI3234" s="88">
        <f t="shared" si="652"/>
        <v>0</v>
      </c>
      <c r="AJ3234" s="89" t="str">
        <f>IFERROR(IF(ISNA(MATCH($AV3234,Other_Category_Abbr,0)),INDEX(FGHG_List_Long_GWP,MATCH($AV3234,FGHG_List_Long,0)),INDEX(GWP_Other_Abbr,MATCH($AV3234,Other_Category_Abbr,0)))*SUM(V3234,AA3234,AD3234,AI3234),"")</f>
        <v/>
      </c>
      <c r="AK3234" s="89" t="str">
        <f>IFERROR(IF(ISNA(MATCH($AV3234,Other_Category_Abbr,0)),INDEX(FGHG_List_Long_GWP,MATCH($AV3234,FGHG_List_Long,0)),INDEX(GWP_Other_Abbr,MATCH($AV3234,Other_Category_Abbr,0)))*(T3234*(S3234+U3234)+W3234*(Y3234+X3234)+AD3234+AE3234*(AF3234+AG3234)),"")</f>
        <v/>
      </c>
      <c r="AL3234" s="90" t="str">
        <f t="shared" si="660"/>
        <v/>
      </c>
      <c r="AM3234" s="91" t="str">
        <f t="shared" si="661"/>
        <v/>
      </c>
      <c r="AP3234" s="92" t="b">
        <f t="shared" si="655"/>
        <v>0</v>
      </c>
      <c r="AQ3234" s="92" t="str">
        <f t="shared" si="656"/>
        <v xml:space="preserve"> </v>
      </c>
      <c r="AR3234" s="92" t="str">
        <f>IF(LEN(AQ3234)=1,"",COUNTIF($AQ$19:AQ3234,AQ3234)=1)</f>
        <v/>
      </c>
      <c r="AS3234" s="73"/>
      <c r="AT3234" s="73"/>
      <c r="AU3234" s="73"/>
      <c r="AV3234" s="235" t="str">
        <f>IF($P3234=Lists!$A$13,Lists!$A$29,IF($P3234=Lists!$A$14,Lists!$A$30,$P3234))</f>
        <v/>
      </c>
      <c r="AW3234" s="73"/>
      <c r="AX3234" s="73"/>
    </row>
    <row r="3235" spans="2:50" x14ac:dyDescent="0.3">
      <c r="B3235" s="137">
        <f t="shared" si="662"/>
        <v>3217</v>
      </c>
      <c r="C3235" s="24"/>
      <c r="D3235" s="24"/>
      <c r="E3235" s="24"/>
      <c r="F3235" s="25"/>
      <c r="G3235" s="24"/>
      <c r="H3235" s="30"/>
      <c r="I3235" s="24"/>
      <c r="J3235" s="50" t="str">
        <f t="shared" si="653"/>
        <v/>
      </c>
      <c r="K3235" s="30"/>
      <c r="L3235" s="236"/>
      <c r="M3235" s="30"/>
      <c r="N3235" s="30"/>
      <c r="O3235" s="46" t="str">
        <f t="shared" si="654"/>
        <v/>
      </c>
      <c r="P3235" s="239" t="str">
        <f t="shared" si="657"/>
        <v/>
      </c>
      <c r="Q3235" s="52" t="str">
        <f t="shared" si="658"/>
        <v/>
      </c>
      <c r="R3235" s="127"/>
      <c r="S3235" s="86"/>
      <c r="T3235" s="127"/>
      <c r="U3235" s="86"/>
      <c r="V3235" s="87">
        <f t="shared" si="650"/>
        <v>0</v>
      </c>
      <c r="W3235" s="130"/>
      <c r="X3235" s="86"/>
      <c r="Y3235" s="86"/>
      <c r="Z3235" s="131"/>
      <c r="AA3235" s="87">
        <f t="shared" si="659"/>
        <v>0</v>
      </c>
      <c r="AB3235" s="127"/>
      <c r="AC3235" s="86"/>
      <c r="AD3235" s="87">
        <f t="shared" si="651"/>
        <v>0</v>
      </c>
      <c r="AE3235" s="127"/>
      <c r="AF3235" s="86"/>
      <c r="AG3235" s="86"/>
      <c r="AH3235" s="131"/>
      <c r="AI3235" s="88">
        <f t="shared" si="652"/>
        <v>0</v>
      </c>
      <c r="AJ3235" s="89" t="str">
        <f>IFERROR(IF(ISNA(MATCH($AV3235,Other_Category_Abbr,0)),INDEX(FGHG_List_Long_GWP,MATCH($AV3235,FGHG_List_Long,0)),INDEX(GWP_Other_Abbr,MATCH($AV3235,Other_Category_Abbr,0)))*SUM(V3235,AA3235,AD3235,AI3235),"")</f>
        <v/>
      </c>
      <c r="AK3235" s="89" t="str">
        <f>IFERROR(IF(ISNA(MATCH($AV3235,Other_Category_Abbr,0)),INDEX(FGHG_List_Long_GWP,MATCH($AV3235,FGHG_List_Long,0)),INDEX(GWP_Other_Abbr,MATCH($AV3235,Other_Category_Abbr,0)))*(T3235*(S3235+U3235)+W3235*(Y3235+X3235)+AD3235+AE3235*(AF3235+AG3235)),"")</f>
        <v/>
      </c>
      <c r="AL3235" s="90" t="str">
        <f t="shared" si="660"/>
        <v/>
      </c>
      <c r="AM3235" s="91" t="str">
        <f t="shared" si="661"/>
        <v/>
      </c>
      <c r="AP3235" s="92" t="b">
        <f t="shared" si="655"/>
        <v>0</v>
      </c>
      <c r="AQ3235" s="92" t="str">
        <f t="shared" si="656"/>
        <v xml:space="preserve"> </v>
      </c>
      <c r="AR3235" s="92" t="str">
        <f>IF(LEN(AQ3235)=1,"",COUNTIF($AQ$19:AQ3235,AQ3235)=1)</f>
        <v/>
      </c>
      <c r="AS3235" s="73"/>
      <c r="AT3235" s="73"/>
      <c r="AU3235" s="73"/>
      <c r="AV3235" s="235" t="str">
        <f>IF($P3235=Lists!$A$13,Lists!$A$29,IF($P3235=Lists!$A$14,Lists!$A$30,$P3235))</f>
        <v/>
      </c>
      <c r="AW3235" s="73"/>
      <c r="AX3235" s="73"/>
    </row>
    <row r="3236" spans="2:50" x14ac:dyDescent="0.3">
      <c r="B3236" s="137">
        <f t="shared" si="662"/>
        <v>3218</v>
      </c>
      <c r="C3236" s="24"/>
      <c r="D3236" s="24"/>
      <c r="E3236" s="24"/>
      <c r="F3236" s="25"/>
      <c r="G3236" s="24"/>
      <c r="H3236" s="30"/>
      <c r="I3236" s="24"/>
      <c r="J3236" s="50" t="str">
        <f t="shared" si="653"/>
        <v/>
      </c>
      <c r="K3236" s="30"/>
      <c r="L3236" s="236"/>
      <c r="M3236" s="30"/>
      <c r="N3236" s="30"/>
      <c r="O3236" s="46" t="str">
        <f t="shared" si="654"/>
        <v/>
      </c>
      <c r="P3236" s="239" t="str">
        <f t="shared" si="657"/>
        <v/>
      </c>
      <c r="Q3236" s="52" t="str">
        <f t="shared" si="658"/>
        <v/>
      </c>
      <c r="R3236" s="127"/>
      <c r="S3236" s="86"/>
      <c r="T3236" s="127"/>
      <c r="U3236" s="86"/>
      <c r="V3236" s="87">
        <f t="shared" si="650"/>
        <v>0</v>
      </c>
      <c r="W3236" s="130"/>
      <c r="X3236" s="86"/>
      <c r="Y3236" s="86"/>
      <c r="Z3236" s="131"/>
      <c r="AA3236" s="87">
        <f t="shared" si="659"/>
        <v>0</v>
      </c>
      <c r="AB3236" s="127"/>
      <c r="AC3236" s="86"/>
      <c r="AD3236" s="87">
        <f t="shared" si="651"/>
        <v>0</v>
      </c>
      <c r="AE3236" s="127"/>
      <c r="AF3236" s="86"/>
      <c r="AG3236" s="86"/>
      <c r="AH3236" s="131"/>
      <c r="AI3236" s="88">
        <f t="shared" si="652"/>
        <v>0</v>
      </c>
      <c r="AJ3236" s="89" t="str">
        <f>IFERROR(IF(ISNA(MATCH($AV3236,Other_Category_Abbr,0)),INDEX(FGHG_List_Long_GWP,MATCH($AV3236,FGHG_List_Long,0)),INDEX(GWP_Other_Abbr,MATCH($AV3236,Other_Category_Abbr,0)))*SUM(V3236,AA3236,AD3236,AI3236),"")</f>
        <v/>
      </c>
      <c r="AK3236" s="89" t="str">
        <f>IFERROR(IF(ISNA(MATCH($AV3236,Other_Category_Abbr,0)),INDEX(FGHG_List_Long_GWP,MATCH($AV3236,FGHG_List_Long,0)),INDEX(GWP_Other_Abbr,MATCH($AV3236,Other_Category_Abbr,0)))*(T3236*(S3236+U3236)+W3236*(Y3236+X3236)+AD3236+AE3236*(AF3236+AG3236)),"")</f>
        <v/>
      </c>
      <c r="AL3236" s="90" t="str">
        <f t="shared" si="660"/>
        <v/>
      </c>
      <c r="AM3236" s="91" t="str">
        <f t="shared" si="661"/>
        <v/>
      </c>
      <c r="AP3236" s="92" t="b">
        <f t="shared" si="655"/>
        <v>0</v>
      </c>
      <c r="AQ3236" s="92" t="str">
        <f t="shared" si="656"/>
        <v xml:space="preserve"> </v>
      </c>
      <c r="AR3236" s="92" t="str">
        <f>IF(LEN(AQ3236)=1,"",COUNTIF($AQ$19:AQ3236,AQ3236)=1)</f>
        <v/>
      </c>
      <c r="AS3236" s="73"/>
      <c r="AT3236" s="73"/>
      <c r="AU3236" s="73"/>
      <c r="AV3236" s="235" t="str">
        <f>IF($P3236=Lists!$A$13,Lists!$A$29,IF($P3236=Lists!$A$14,Lists!$A$30,$P3236))</f>
        <v/>
      </c>
      <c r="AW3236" s="73"/>
      <c r="AX3236" s="73"/>
    </row>
    <row r="3237" spans="2:50" x14ac:dyDescent="0.3">
      <c r="B3237" s="137">
        <f t="shared" si="662"/>
        <v>3219</v>
      </c>
      <c r="C3237" s="24"/>
      <c r="D3237" s="24"/>
      <c r="E3237" s="24"/>
      <c r="F3237" s="25"/>
      <c r="G3237" s="24"/>
      <c r="H3237" s="30"/>
      <c r="I3237" s="24"/>
      <c r="J3237" s="50" t="str">
        <f t="shared" si="653"/>
        <v/>
      </c>
      <c r="K3237" s="30"/>
      <c r="L3237" s="236"/>
      <c r="M3237" s="30"/>
      <c r="N3237" s="30"/>
      <c r="O3237" s="46" t="str">
        <f t="shared" si="654"/>
        <v/>
      </c>
      <c r="P3237" s="239" t="str">
        <f t="shared" si="657"/>
        <v/>
      </c>
      <c r="Q3237" s="52" t="str">
        <f t="shared" si="658"/>
        <v/>
      </c>
      <c r="R3237" s="127"/>
      <c r="S3237" s="86"/>
      <c r="T3237" s="127"/>
      <c r="U3237" s="86"/>
      <c r="V3237" s="87">
        <f t="shared" si="650"/>
        <v>0</v>
      </c>
      <c r="W3237" s="130"/>
      <c r="X3237" s="86"/>
      <c r="Y3237" s="86"/>
      <c r="Z3237" s="131"/>
      <c r="AA3237" s="87">
        <f t="shared" si="659"/>
        <v>0</v>
      </c>
      <c r="AB3237" s="127"/>
      <c r="AC3237" s="86"/>
      <c r="AD3237" s="87">
        <f t="shared" si="651"/>
        <v>0</v>
      </c>
      <c r="AE3237" s="127"/>
      <c r="AF3237" s="86"/>
      <c r="AG3237" s="86"/>
      <c r="AH3237" s="131"/>
      <c r="AI3237" s="88">
        <f t="shared" si="652"/>
        <v>0</v>
      </c>
      <c r="AJ3237" s="89" t="str">
        <f>IFERROR(IF(ISNA(MATCH($AV3237,Other_Category_Abbr,0)),INDEX(FGHG_List_Long_GWP,MATCH($AV3237,FGHG_List_Long,0)),INDEX(GWP_Other_Abbr,MATCH($AV3237,Other_Category_Abbr,0)))*SUM(V3237,AA3237,AD3237,AI3237),"")</f>
        <v/>
      </c>
      <c r="AK3237" s="89" t="str">
        <f>IFERROR(IF(ISNA(MATCH($AV3237,Other_Category_Abbr,0)),INDEX(FGHG_List_Long_GWP,MATCH($AV3237,FGHG_List_Long,0)),INDEX(GWP_Other_Abbr,MATCH($AV3237,Other_Category_Abbr,0)))*(T3237*(S3237+U3237)+W3237*(Y3237+X3237)+AD3237+AE3237*(AF3237+AG3237)),"")</f>
        <v/>
      </c>
      <c r="AL3237" s="90" t="str">
        <f t="shared" si="660"/>
        <v/>
      </c>
      <c r="AM3237" s="91" t="str">
        <f t="shared" si="661"/>
        <v/>
      </c>
      <c r="AP3237" s="92" t="b">
        <f t="shared" si="655"/>
        <v>0</v>
      </c>
      <c r="AQ3237" s="92" t="str">
        <f t="shared" si="656"/>
        <v xml:space="preserve"> </v>
      </c>
      <c r="AR3237" s="92" t="str">
        <f>IF(LEN(AQ3237)=1,"",COUNTIF($AQ$19:AQ3237,AQ3237)=1)</f>
        <v/>
      </c>
      <c r="AS3237" s="73"/>
      <c r="AT3237" s="73"/>
      <c r="AU3237" s="73"/>
      <c r="AV3237" s="235" t="str">
        <f>IF($P3237=Lists!$A$13,Lists!$A$29,IF($P3237=Lists!$A$14,Lists!$A$30,$P3237))</f>
        <v/>
      </c>
      <c r="AW3237" s="73"/>
      <c r="AX3237" s="73"/>
    </row>
    <row r="3238" spans="2:50" x14ac:dyDescent="0.3">
      <c r="B3238" s="137">
        <f t="shared" si="662"/>
        <v>3220</v>
      </c>
      <c r="C3238" s="24"/>
      <c r="D3238" s="24"/>
      <c r="E3238" s="24"/>
      <c r="F3238" s="25"/>
      <c r="G3238" s="24"/>
      <c r="H3238" s="30"/>
      <c r="I3238" s="24"/>
      <c r="J3238" s="50" t="str">
        <f t="shared" si="653"/>
        <v/>
      </c>
      <c r="K3238" s="30"/>
      <c r="L3238" s="236"/>
      <c r="M3238" s="30"/>
      <c r="N3238" s="30"/>
      <c r="O3238" s="46" t="str">
        <f t="shared" si="654"/>
        <v/>
      </c>
      <c r="P3238" s="239" t="str">
        <f t="shared" si="657"/>
        <v/>
      </c>
      <c r="Q3238" s="52" t="str">
        <f t="shared" si="658"/>
        <v/>
      </c>
      <c r="R3238" s="127"/>
      <c r="S3238" s="86"/>
      <c r="T3238" s="127"/>
      <c r="U3238" s="86"/>
      <c r="V3238" s="87">
        <f t="shared" si="650"/>
        <v>0</v>
      </c>
      <c r="W3238" s="130"/>
      <c r="X3238" s="86"/>
      <c r="Y3238" s="86"/>
      <c r="Z3238" s="131"/>
      <c r="AA3238" s="87">
        <f t="shared" si="659"/>
        <v>0</v>
      </c>
      <c r="AB3238" s="127"/>
      <c r="AC3238" s="86"/>
      <c r="AD3238" s="87">
        <f t="shared" si="651"/>
        <v>0</v>
      </c>
      <c r="AE3238" s="127"/>
      <c r="AF3238" s="86"/>
      <c r="AG3238" s="86"/>
      <c r="AH3238" s="131"/>
      <c r="AI3238" s="88">
        <f t="shared" si="652"/>
        <v>0</v>
      </c>
      <c r="AJ3238" s="89" t="str">
        <f>IFERROR(IF(ISNA(MATCH($AV3238,Other_Category_Abbr,0)),INDEX(FGHG_List_Long_GWP,MATCH($AV3238,FGHG_List_Long,0)),INDEX(GWP_Other_Abbr,MATCH($AV3238,Other_Category_Abbr,0)))*SUM(V3238,AA3238,AD3238,AI3238),"")</f>
        <v/>
      </c>
      <c r="AK3238" s="89" t="str">
        <f>IFERROR(IF(ISNA(MATCH($AV3238,Other_Category_Abbr,0)),INDEX(FGHG_List_Long_GWP,MATCH($AV3238,FGHG_List_Long,0)),INDEX(GWP_Other_Abbr,MATCH($AV3238,Other_Category_Abbr,0)))*(T3238*(S3238+U3238)+W3238*(Y3238+X3238)+AD3238+AE3238*(AF3238+AG3238)),"")</f>
        <v/>
      </c>
      <c r="AL3238" s="90" t="str">
        <f t="shared" si="660"/>
        <v/>
      </c>
      <c r="AM3238" s="91" t="str">
        <f t="shared" si="661"/>
        <v/>
      </c>
      <c r="AP3238" s="92" t="b">
        <f t="shared" si="655"/>
        <v>0</v>
      </c>
      <c r="AQ3238" s="92" t="str">
        <f t="shared" si="656"/>
        <v xml:space="preserve"> </v>
      </c>
      <c r="AR3238" s="92" t="str">
        <f>IF(LEN(AQ3238)=1,"",COUNTIF($AQ$19:AQ3238,AQ3238)=1)</f>
        <v/>
      </c>
      <c r="AS3238" s="73"/>
      <c r="AT3238" s="73"/>
      <c r="AU3238" s="73"/>
      <c r="AV3238" s="235" t="str">
        <f>IF($P3238=Lists!$A$13,Lists!$A$29,IF($P3238=Lists!$A$14,Lists!$A$30,$P3238))</f>
        <v/>
      </c>
      <c r="AW3238" s="73"/>
      <c r="AX3238" s="73"/>
    </row>
    <row r="3239" spans="2:50" x14ac:dyDescent="0.3">
      <c r="B3239" s="137">
        <f t="shared" si="662"/>
        <v>3221</v>
      </c>
      <c r="C3239" s="24"/>
      <c r="D3239" s="24"/>
      <c r="E3239" s="24"/>
      <c r="F3239" s="25"/>
      <c r="G3239" s="24"/>
      <c r="H3239" s="30"/>
      <c r="I3239" s="24"/>
      <c r="J3239" s="50" t="str">
        <f t="shared" si="653"/>
        <v/>
      </c>
      <c r="K3239" s="30"/>
      <c r="L3239" s="236"/>
      <c r="M3239" s="30"/>
      <c r="N3239" s="30"/>
      <c r="O3239" s="46" t="str">
        <f t="shared" si="654"/>
        <v/>
      </c>
      <c r="P3239" s="239" t="str">
        <f t="shared" si="657"/>
        <v/>
      </c>
      <c r="Q3239" s="52" t="str">
        <f t="shared" si="658"/>
        <v/>
      </c>
      <c r="R3239" s="127"/>
      <c r="S3239" s="86"/>
      <c r="T3239" s="127"/>
      <c r="U3239" s="86"/>
      <c r="V3239" s="87">
        <f t="shared" si="650"/>
        <v>0</v>
      </c>
      <c r="W3239" s="130"/>
      <c r="X3239" s="86"/>
      <c r="Y3239" s="86"/>
      <c r="Z3239" s="131"/>
      <c r="AA3239" s="87">
        <f t="shared" si="659"/>
        <v>0</v>
      </c>
      <c r="AB3239" s="127"/>
      <c r="AC3239" s="86"/>
      <c r="AD3239" s="87">
        <f t="shared" si="651"/>
        <v>0</v>
      </c>
      <c r="AE3239" s="127"/>
      <c r="AF3239" s="86"/>
      <c r="AG3239" s="86"/>
      <c r="AH3239" s="131"/>
      <c r="AI3239" s="88">
        <f t="shared" si="652"/>
        <v>0</v>
      </c>
      <c r="AJ3239" s="89" t="str">
        <f>IFERROR(IF(ISNA(MATCH($AV3239,Other_Category_Abbr,0)),INDEX(FGHG_List_Long_GWP,MATCH($AV3239,FGHG_List_Long,0)),INDEX(GWP_Other_Abbr,MATCH($AV3239,Other_Category_Abbr,0)))*SUM(V3239,AA3239,AD3239,AI3239),"")</f>
        <v/>
      </c>
      <c r="AK3239" s="89" t="str">
        <f>IFERROR(IF(ISNA(MATCH($AV3239,Other_Category_Abbr,0)),INDEX(FGHG_List_Long_GWP,MATCH($AV3239,FGHG_List_Long,0)),INDEX(GWP_Other_Abbr,MATCH($AV3239,Other_Category_Abbr,0)))*(T3239*(S3239+U3239)+W3239*(Y3239+X3239)+AD3239+AE3239*(AF3239+AG3239)),"")</f>
        <v/>
      </c>
      <c r="AL3239" s="90" t="str">
        <f t="shared" si="660"/>
        <v/>
      </c>
      <c r="AM3239" s="91" t="str">
        <f t="shared" si="661"/>
        <v/>
      </c>
      <c r="AP3239" s="92" t="b">
        <f t="shared" si="655"/>
        <v>0</v>
      </c>
      <c r="AQ3239" s="92" t="str">
        <f t="shared" si="656"/>
        <v xml:space="preserve"> </v>
      </c>
      <c r="AR3239" s="92" t="str">
        <f>IF(LEN(AQ3239)=1,"",COUNTIF($AQ$19:AQ3239,AQ3239)=1)</f>
        <v/>
      </c>
      <c r="AS3239" s="73"/>
      <c r="AT3239" s="73"/>
      <c r="AU3239" s="73"/>
      <c r="AV3239" s="235" t="str">
        <f>IF($P3239=Lists!$A$13,Lists!$A$29,IF($P3239=Lists!$A$14,Lists!$A$30,$P3239))</f>
        <v/>
      </c>
      <c r="AW3239" s="73"/>
      <c r="AX3239" s="73"/>
    </row>
    <row r="3240" spans="2:50" x14ac:dyDescent="0.3">
      <c r="B3240" s="137">
        <f t="shared" si="662"/>
        <v>3222</v>
      </c>
      <c r="C3240" s="24"/>
      <c r="D3240" s="24"/>
      <c r="E3240" s="24"/>
      <c r="F3240" s="25"/>
      <c r="G3240" s="24"/>
      <c r="H3240" s="30"/>
      <c r="I3240" s="24"/>
      <c r="J3240" s="50" t="str">
        <f t="shared" si="653"/>
        <v/>
      </c>
      <c r="K3240" s="30"/>
      <c r="L3240" s="236"/>
      <c r="M3240" s="30"/>
      <c r="N3240" s="30"/>
      <c r="O3240" s="46" t="str">
        <f t="shared" si="654"/>
        <v/>
      </c>
      <c r="P3240" s="239" t="str">
        <f t="shared" si="657"/>
        <v/>
      </c>
      <c r="Q3240" s="52" t="str">
        <f t="shared" si="658"/>
        <v/>
      </c>
      <c r="R3240" s="127"/>
      <c r="S3240" s="86"/>
      <c r="T3240" s="127"/>
      <c r="U3240" s="86"/>
      <c r="V3240" s="87">
        <f t="shared" ref="V3240:V3303" si="663">+(R3240*S3240)+(T3240*U3240)</f>
        <v>0</v>
      </c>
      <c r="W3240" s="130"/>
      <c r="X3240" s="86"/>
      <c r="Y3240" s="86"/>
      <c r="Z3240" s="131"/>
      <c r="AA3240" s="87">
        <f t="shared" si="659"/>
        <v>0</v>
      </c>
      <c r="AB3240" s="127"/>
      <c r="AC3240" s="86"/>
      <c r="AD3240" s="87">
        <f t="shared" ref="AD3240:AD3303" si="664">+(AB3240*AC3240)</f>
        <v>0</v>
      </c>
      <c r="AE3240" s="127"/>
      <c r="AF3240" s="86"/>
      <c r="AG3240" s="86"/>
      <c r="AH3240" s="131"/>
      <c r="AI3240" s="88">
        <f t="shared" ref="AI3240:AI3303" si="665">+AE3240*(AF3240+AG3240*(1-AH3240))</f>
        <v>0</v>
      </c>
      <c r="AJ3240" s="89" t="str">
        <f>IFERROR(IF(ISNA(MATCH($AV3240,Other_Category_Abbr,0)),INDEX(FGHG_List_Long_GWP,MATCH($AV3240,FGHG_List_Long,0)),INDEX(GWP_Other_Abbr,MATCH($AV3240,Other_Category_Abbr,0)))*SUM(V3240,AA3240,AD3240,AI3240),"")</f>
        <v/>
      </c>
      <c r="AK3240" s="89" t="str">
        <f>IFERROR(IF(ISNA(MATCH($AV3240,Other_Category_Abbr,0)),INDEX(FGHG_List_Long_GWP,MATCH($AV3240,FGHG_List_Long,0)),INDEX(GWP_Other_Abbr,MATCH($AV3240,Other_Category_Abbr,0)))*(T3240*(S3240+U3240)+W3240*(Y3240+X3240)+AD3240+AE3240*(AF3240+AG3240)),"")</f>
        <v/>
      </c>
      <c r="AL3240" s="90" t="str">
        <f t="shared" si="660"/>
        <v/>
      </c>
      <c r="AM3240" s="91" t="str">
        <f t="shared" si="661"/>
        <v/>
      </c>
      <c r="AP3240" s="92" t="b">
        <f t="shared" si="655"/>
        <v>0</v>
      </c>
      <c r="AQ3240" s="92" t="str">
        <f t="shared" si="656"/>
        <v xml:space="preserve"> </v>
      </c>
      <c r="AR3240" s="92" t="str">
        <f>IF(LEN(AQ3240)=1,"",COUNTIF($AQ$19:AQ3240,AQ3240)=1)</f>
        <v/>
      </c>
      <c r="AS3240" s="73"/>
      <c r="AT3240" s="73"/>
      <c r="AU3240" s="73"/>
      <c r="AV3240" s="235" t="str">
        <f>IF($P3240=Lists!$A$13,Lists!$A$29,IF($P3240=Lists!$A$14,Lists!$A$30,$P3240))</f>
        <v/>
      </c>
      <c r="AW3240" s="73"/>
      <c r="AX3240" s="73"/>
    </row>
    <row r="3241" spans="2:50" x14ac:dyDescent="0.3">
      <c r="B3241" s="137">
        <f t="shared" si="662"/>
        <v>3223</v>
      </c>
      <c r="C3241" s="24"/>
      <c r="D3241" s="24"/>
      <c r="E3241" s="24"/>
      <c r="F3241" s="25"/>
      <c r="G3241" s="24"/>
      <c r="H3241" s="30"/>
      <c r="I3241" s="24"/>
      <c r="J3241" s="50" t="str">
        <f t="shared" si="653"/>
        <v/>
      </c>
      <c r="K3241" s="30"/>
      <c r="L3241" s="236"/>
      <c r="M3241" s="30"/>
      <c r="N3241" s="30"/>
      <c r="O3241" s="46" t="str">
        <f t="shared" si="654"/>
        <v/>
      </c>
      <c r="P3241" s="239" t="str">
        <f t="shared" si="657"/>
        <v/>
      </c>
      <c r="Q3241" s="52" t="str">
        <f t="shared" si="658"/>
        <v/>
      </c>
      <c r="R3241" s="127"/>
      <c r="S3241" s="86"/>
      <c r="T3241" s="127"/>
      <c r="U3241" s="86"/>
      <c r="V3241" s="87">
        <f t="shared" si="663"/>
        <v>0</v>
      </c>
      <c r="W3241" s="130"/>
      <c r="X3241" s="86"/>
      <c r="Y3241" s="86"/>
      <c r="Z3241" s="131"/>
      <c r="AA3241" s="87">
        <f t="shared" si="659"/>
        <v>0</v>
      </c>
      <c r="AB3241" s="127"/>
      <c r="AC3241" s="86"/>
      <c r="AD3241" s="87">
        <f t="shared" si="664"/>
        <v>0</v>
      </c>
      <c r="AE3241" s="127"/>
      <c r="AF3241" s="86"/>
      <c r="AG3241" s="86"/>
      <c r="AH3241" s="131"/>
      <c r="AI3241" s="88">
        <f t="shared" si="665"/>
        <v>0</v>
      </c>
      <c r="AJ3241" s="89" t="str">
        <f>IFERROR(IF(ISNA(MATCH($AV3241,Other_Category_Abbr,0)),INDEX(FGHG_List_Long_GWP,MATCH($AV3241,FGHG_List_Long,0)),INDEX(GWP_Other_Abbr,MATCH($AV3241,Other_Category_Abbr,0)))*SUM(V3241,AA3241,AD3241,AI3241),"")</f>
        <v/>
      </c>
      <c r="AK3241" s="89" t="str">
        <f>IFERROR(IF(ISNA(MATCH($AV3241,Other_Category_Abbr,0)),INDEX(FGHG_List_Long_GWP,MATCH($AV3241,FGHG_List_Long,0)),INDEX(GWP_Other_Abbr,MATCH($AV3241,Other_Category_Abbr,0)))*(T3241*(S3241+U3241)+W3241*(Y3241+X3241)+AD3241+AE3241*(AF3241+AG3241)),"")</f>
        <v/>
      </c>
      <c r="AL3241" s="90" t="str">
        <f t="shared" si="660"/>
        <v/>
      </c>
      <c r="AM3241" s="91" t="str">
        <f t="shared" si="661"/>
        <v/>
      </c>
      <c r="AP3241" s="92" t="b">
        <f t="shared" si="655"/>
        <v>0</v>
      </c>
      <c r="AQ3241" s="92" t="str">
        <f t="shared" si="656"/>
        <v xml:space="preserve"> </v>
      </c>
      <c r="AR3241" s="92" t="str">
        <f>IF(LEN(AQ3241)=1,"",COUNTIF($AQ$19:AQ3241,AQ3241)=1)</f>
        <v/>
      </c>
      <c r="AS3241" s="73"/>
      <c r="AT3241" s="73"/>
      <c r="AU3241" s="73"/>
      <c r="AV3241" s="235" t="str">
        <f>IF($P3241=Lists!$A$13,Lists!$A$29,IF($P3241=Lists!$A$14,Lists!$A$30,$P3241))</f>
        <v/>
      </c>
      <c r="AW3241" s="73"/>
      <c r="AX3241" s="73"/>
    </row>
    <row r="3242" spans="2:50" x14ac:dyDescent="0.3">
      <c r="B3242" s="137">
        <f t="shared" si="662"/>
        <v>3224</v>
      </c>
      <c r="C3242" s="24"/>
      <c r="D3242" s="24"/>
      <c r="E3242" s="24"/>
      <c r="F3242" s="25"/>
      <c r="G3242" s="24"/>
      <c r="H3242" s="30"/>
      <c r="I3242" s="24"/>
      <c r="J3242" s="50" t="str">
        <f t="shared" si="653"/>
        <v/>
      </c>
      <c r="K3242" s="30"/>
      <c r="L3242" s="236"/>
      <c r="M3242" s="30"/>
      <c r="N3242" s="30"/>
      <c r="O3242" s="46" t="str">
        <f t="shared" si="654"/>
        <v/>
      </c>
      <c r="P3242" s="239" t="str">
        <f t="shared" si="657"/>
        <v/>
      </c>
      <c r="Q3242" s="52" t="str">
        <f t="shared" si="658"/>
        <v/>
      </c>
      <c r="R3242" s="127"/>
      <c r="S3242" s="86"/>
      <c r="T3242" s="127"/>
      <c r="U3242" s="86"/>
      <c r="V3242" s="87">
        <f t="shared" si="663"/>
        <v>0</v>
      </c>
      <c r="W3242" s="130"/>
      <c r="X3242" s="86"/>
      <c r="Y3242" s="86"/>
      <c r="Z3242" s="131"/>
      <c r="AA3242" s="87">
        <f t="shared" si="659"/>
        <v>0</v>
      </c>
      <c r="AB3242" s="127"/>
      <c r="AC3242" s="86"/>
      <c r="AD3242" s="87">
        <f t="shared" si="664"/>
        <v>0</v>
      </c>
      <c r="AE3242" s="127"/>
      <c r="AF3242" s="86"/>
      <c r="AG3242" s="86"/>
      <c r="AH3242" s="131"/>
      <c r="AI3242" s="88">
        <f t="shared" si="665"/>
        <v>0</v>
      </c>
      <c r="AJ3242" s="89" t="str">
        <f>IFERROR(IF(ISNA(MATCH($AV3242,Other_Category_Abbr,0)),INDEX(FGHG_List_Long_GWP,MATCH($AV3242,FGHG_List_Long,0)),INDEX(GWP_Other_Abbr,MATCH($AV3242,Other_Category_Abbr,0)))*SUM(V3242,AA3242,AD3242,AI3242),"")</f>
        <v/>
      </c>
      <c r="AK3242" s="89" t="str">
        <f>IFERROR(IF(ISNA(MATCH($AV3242,Other_Category_Abbr,0)),INDEX(FGHG_List_Long_GWP,MATCH($AV3242,FGHG_List_Long,0)),INDEX(GWP_Other_Abbr,MATCH($AV3242,Other_Category_Abbr,0)))*(T3242*(S3242+U3242)+W3242*(Y3242+X3242)+AD3242+AE3242*(AF3242+AG3242)),"")</f>
        <v/>
      </c>
      <c r="AL3242" s="90" t="str">
        <f t="shared" si="660"/>
        <v/>
      </c>
      <c r="AM3242" s="91" t="str">
        <f t="shared" si="661"/>
        <v/>
      </c>
      <c r="AP3242" s="92" t="b">
        <f t="shared" si="655"/>
        <v>0</v>
      </c>
      <c r="AQ3242" s="92" t="str">
        <f t="shared" si="656"/>
        <v xml:space="preserve"> </v>
      </c>
      <c r="AR3242" s="92" t="str">
        <f>IF(LEN(AQ3242)=1,"",COUNTIF($AQ$19:AQ3242,AQ3242)=1)</f>
        <v/>
      </c>
      <c r="AS3242" s="73"/>
      <c r="AT3242" s="73"/>
      <c r="AU3242" s="73"/>
      <c r="AV3242" s="235" t="str">
        <f>IF($P3242=Lists!$A$13,Lists!$A$29,IF($P3242=Lists!$A$14,Lists!$A$30,$P3242))</f>
        <v/>
      </c>
      <c r="AW3242" s="73"/>
      <c r="AX3242" s="73"/>
    </row>
    <row r="3243" spans="2:50" x14ac:dyDescent="0.3">
      <c r="B3243" s="137">
        <f t="shared" si="662"/>
        <v>3225</v>
      </c>
      <c r="C3243" s="24"/>
      <c r="D3243" s="24"/>
      <c r="E3243" s="24"/>
      <c r="F3243" s="25"/>
      <c r="G3243" s="24"/>
      <c r="H3243" s="30"/>
      <c r="I3243" s="24"/>
      <c r="J3243" s="50" t="str">
        <f t="shared" si="653"/>
        <v/>
      </c>
      <c r="K3243" s="30"/>
      <c r="L3243" s="236"/>
      <c r="M3243" s="30"/>
      <c r="N3243" s="30"/>
      <c r="O3243" s="46" t="str">
        <f t="shared" si="654"/>
        <v/>
      </c>
      <c r="P3243" s="239" t="str">
        <f t="shared" si="657"/>
        <v/>
      </c>
      <c r="Q3243" s="52" t="str">
        <f t="shared" si="658"/>
        <v/>
      </c>
      <c r="R3243" s="127"/>
      <c r="S3243" s="86"/>
      <c r="T3243" s="127"/>
      <c r="U3243" s="86"/>
      <c r="V3243" s="87">
        <f t="shared" si="663"/>
        <v>0</v>
      </c>
      <c r="W3243" s="130"/>
      <c r="X3243" s="86"/>
      <c r="Y3243" s="86"/>
      <c r="Z3243" s="131"/>
      <c r="AA3243" s="87">
        <f t="shared" si="659"/>
        <v>0</v>
      </c>
      <c r="AB3243" s="127"/>
      <c r="AC3243" s="86"/>
      <c r="AD3243" s="87">
        <f t="shared" si="664"/>
        <v>0</v>
      </c>
      <c r="AE3243" s="127"/>
      <c r="AF3243" s="86"/>
      <c r="AG3243" s="86"/>
      <c r="AH3243" s="131"/>
      <c r="AI3243" s="88">
        <f t="shared" si="665"/>
        <v>0</v>
      </c>
      <c r="AJ3243" s="89" t="str">
        <f>IFERROR(IF(ISNA(MATCH($AV3243,Other_Category_Abbr,0)),INDEX(FGHG_List_Long_GWP,MATCH($AV3243,FGHG_List_Long,0)),INDEX(GWP_Other_Abbr,MATCH($AV3243,Other_Category_Abbr,0)))*SUM(V3243,AA3243,AD3243,AI3243),"")</f>
        <v/>
      </c>
      <c r="AK3243" s="89" t="str">
        <f>IFERROR(IF(ISNA(MATCH($AV3243,Other_Category_Abbr,0)),INDEX(FGHG_List_Long_GWP,MATCH($AV3243,FGHG_List_Long,0)),INDEX(GWP_Other_Abbr,MATCH($AV3243,Other_Category_Abbr,0)))*(T3243*(S3243+U3243)+W3243*(Y3243+X3243)+AD3243+AE3243*(AF3243+AG3243)),"")</f>
        <v/>
      </c>
      <c r="AL3243" s="90" t="str">
        <f t="shared" si="660"/>
        <v/>
      </c>
      <c r="AM3243" s="91" t="str">
        <f t="shared" si="661"/>
        <v/>
      </c>
      <c r="AP3243" s="92" t="b">
        <f t="shared" si="655"/>
        <v>0</v>
      </c>
      <c r="AQ3243" s="92" t="str">
        <f t="shared" si="656"/>
        <v xml:space="preserve"> </v>
      </c>
      <c r="AR3243" s="92" t="str">
        <f>IF(LEN(AQ3243)=1,"",COUNTIF($AQ$19:AQ3243,AQ3243)=1)</f>
        <v/>
      </c>
      <c r="AS3243" s="73"/>
      <c r="AT3243" s="73"/>
      <c r="AU3243" s="73"/>
      <c r="AV3243" s="235" t="str">
        <f>IF($P3243=Lists!$A$13,Lists!$A$29,IF($P3243=Lists!$A$14,Lists!$A$30,$P3243))</f>
        <v/>
      </c>
      <c r="AW3243" s="73"/>
      <c r="AX3243" s="73"/>
    </row>
    <row r="3244" spans="2:50" x14ac:dyDescent="0.3">
      <c r="B3244" s="137">
        <f t="shared" si="662"/>
        <v>3226</v>
      </c>
      <c r="C3244" s="24"/>
      <c r="D3244" s="24"/>
      <c r="E3244" s="24"/>
      <c r="F3244" s="25"/>
      <c r="G3244" s="24"/>
      <c r="H3244" s="30"/>
      <c r="I3244" s="24"/>
      <c r="J3244" s="50" t="str">
        <f t="shared" si="653"/>
        <v/>
      </c>
      <c r="K3244" s="30"/>
      <c r="L3244" s="236"/>
      <c r="M3244" s="30"/>
      <c r="N3244" s="30"/>
      <c r="O3244" s="46" t="str">
        <f t="shared" si="654"/>
        <v/>
      </c>
      <c r="P3244" s="239" t="str">
        <f t="shared" si="657"/>
        <v/>
      </c>
      <c r="Q3244" s="52" t="str">
        <f t="shared" si="658"/>
        <v/>
      </c>
      <c r="R3244" s="127"/>
      <c r="S3244" s="86"/>
      <c r="T3244" s="127"/>
      <c r="U3244" s="86"/>
      <c r="V3244" s="87">
        <f t="shared" si="663"/>
        <v>0</v>
      </c>
      <c r="W3244" s="130"/>
      <c r="X3244" s="86"/>
      <c r="Y3244" s="86"/>
      <c r="Z3244" s="131"/>
      <c r="AA3244" s="87">
        <f t="shared" si="659"/>
        <v>0</v>
      </c>
      <c r="AB3244" s="127"/>
      <c r="AC3244" s="86"/>
      <c r="AD3244" s="87">
        <f t="shared" si="664"/>
        <v>0</v>
      </c>
      <c r="AE3244" s="127"/>
      <c r="AF3244" s="86"/>
      <c r="AG3244" s="86"/>
      <c r="AH3244" s="131"/>
      <c r="AI3244" s="88">
        <f t="shared" si="665"/>
        <v>0</v>
      </c>
      <c r="AJ3244" s="89" t="str">
        <f>IFERROR(IF(ISNA(MATCH($AV3244,Other_Category_Abbr,0)),INDEX(FGHG_List_Long_GWP,MATCH($AV3244,FGHG_List_Long,0)),INDEX(GWP_Other_Abbr,MATCH($AV3244,Other_Category_Abbr,0)))*SUM(V3244,AA3244,AD3244,AI3244),"")</f>
        <v/>
      </c>
      <c r="AK3244" s="89" t="str">
        <f>IFERROR(IF(ISNA(MATCH($AV3244,Other_Category_Abbr,0)),INDEX(FGHG_List_Long_GWP,MATCH($AV3244,FGHG_List_Long,0)),INDEX(GWP_Other_Abbr,MATCH($AV3244,Other_Category_Abbr,0)))*(T3244*(S3244+U3244)+W3244*(Y3244+X3244)+AD3244+AE3244*(AF3244+AG3244)),"")</f>
        <v/>
      </c>
      <c r="AL3244" s="90" t="str">
        <f t="shared" si="660"/>
        <v/>
      </c>
      <c r="AM3244" s="91" t="str">
        <f t="shared" si="661"/>
        <v/>
      </c>
      <c r="AP3244" s="92" t="b">
        <f t="shared" si="655"/>
        <v>0</v>
      </c>
      <c r="AQ3244" s="92" t="str">
        <f t="shared" si="656"/>
        <v xml:space="preserve"> </v>
      </c>
      <c r="AR3244" s="92" t="str">
        <f>IF(LEN(AQ3244)=1,"",COUNTIF($AQ$19:AQ3244,AQ3244)=1)</f>
        <v/>
      </c>
      <c r="AS3244" s="73"/>
      <c r="AT3244" s="73"/>
      <c r="AU3244" s="73"/>
      <c r="AV3244" s="235" t="str">
        <f>IF($P3244=Lists!$A$13,Lists!$A$29,IF($P3244=Lists!$A$14,Lists!$A$30,$P3244))</f>
        <v/>
      </c>
      <c r="AW3244" s="73"/>
      <c r="AX3244" s="73"/>
    </row>
    <row r="3245" spans="2:50" x14ac:dyDescent="0.3">
      <c r="B3245" s="137">
        <f t="shared" si="662"/>
        <v>3227</v>
      </c>
      <c r="C3245" s="24"/>
      <c r="D3245" s="24"/>
      <c r="E3245" s="24"/>
      <c r="F3245" s="25"/>
      <c r="G3245" s="24"/>
      <c r="H3245" s="30"/>
      <c r="I3245" s="24"/>
      <c r="J3245" s="50" t="str">
        <f t="shared" si="653"/>
        <v/>
      </c>
      <c r="K3245" s="30"/>
      <c r="L3245" s="236"/>
      <c r="M3245" s="30"/>
      <c r="N3245" s="30"/>
      <c r="O3245" s="46" t="str">
        <f t="shared" si="654"/>
        <v/>
      </c>
      <c r="P3245" s="239" t="str">
        <f t="shared" si="657"/>
        <v/>
      </c>
      <c r="Q3245" s="52" t="str">
        <f t="shared" si="658"/>
        <v/>
      </c>
      <c r="R3245" s="127"/>
      <c r="S3245" s="86"/>
      <c r="T3245" s="127"/>
      <c r="U3245" s="86"/>
      <c r="V3245" s="87">
        <f t="shared" si="663"/>
        <v>0</v>
      </c>
      <c r="W3245" s="130"/>
      <c r="X3245" s="86"/>
      <c r="Y3245" s="86"/>
      <c r="Z3245" s="131"/>
      <c r="AA3245" s="87">
        <f t="shared" si="659"/>
        <v>0</v>
      </c>
      <c r="AB3245" s="127"/>
      <c r="AC3245" s="86"/>
      <c r="AD3245" s="87">
        <f t="shared" si="664"/>
        <v>0</v>
      </c>
      <c r="AE3245" s="127"/>
      <c r="AF3245" s="86"/>
      <c r="AG3245" s="86"/>
      <c r="AH3245" s="131"/>
      <c r="AI3245" s="88">
        <f t="shared" si="665"/>
        <v>0</v>
      </c>
      <c r="AJ3245" s="89" t="str">
        <f>IFERROR(IF(ISNA(MATCH($AV3245,Other_Category_Abbr,0)),INDEX(FGHG_List_Long_GWP,MATCH($AV3245,FGHG_List_Long,0)),INDEX(GWP_Other_Abbr,MATCH($AV3245,Other_Category_Abbr,0)))*SUM(V3245,AA3245,AD3245,AI3245),"")</f>
        <v/>
      </c>
      <c r="AK3245" s="89" t="str">
        <f>IFERROR(IF(ISNA(MATCH($AV3245,Other_Category_Abbr,0)),INDEX(FGHG_List_Long_GWP,MATCH($AV3245,FGHG_List_Long,0)),INDEX(GWP_Other_Abbr,MATCH($AV3245,Other_Category_Abbr,0)))*(T3245*(S3245+U3245)+W3245*(Y3245+X3245)+AD3245+AE3245*(AF3245+AG3245)),"")</f>
        <v/>
      </c>
      <c r="AL3245" s="90" t="str">
        <f t="shared" si="660"/>
        <v/>
      </c>
      <c r="AM3245" s="91" t="str">
        <f t="shared" si="661"/>
        <v/>
      </c>
      <c r="AP3245" s="92" t="b">
        <f t="shared" si="655"/>
        <v>0</v>
      </c>
      <c r="AQ3245" s="92" t="str">
        <f t="shared" si="656"/>
        <v xml:space="preserve"> </v>
      </c>
      <c r="AR3245" s="92" t="str">
        <f>IF(LEN(AQ3245)=1,"",COUNTIF($AQ$19:AQ3245,AQ3245)=1)</f>
        <v/>
      </c>
      <c r="AS3245" s="73"/>
      <c r="AT3245" s="73"/>
      <c r="AU3245" s="73"/>
      <c r="AV3245" s="235" t="str">
        <f>IF($P3245=Lists!$A$13,Lists!$A$29,IF($P3245=Lists!$A$14,Lists!$A$30,$P3245))</f>
        <v/>
      </c>
      <c r="AW3245" s="73"/>
      <c r="AX3245" s="73"/>
    </row>
    <row r="3246" spans="2:50" x14ac:dyDescent="0.3">
      <c r="B3246" s="137">
        <f t="shared" si="662"/>
        <v>3228</v>
      </c>
      <c r="C3246" s="24"/>
      <c r="D3246" s="24"/>
      <c r="E3246" s="24"/>
      <c r="F3246" s="25"/>
      <c r="G3246" s="24"/>
      <c r="H3246" s="30"/>
      <c r="I3246" s="24"/>
      <c r="J3246" s="50" t="str">
        <f t="shared" si="653"/>
        <v/>
      </c>
      <c r="K3246" s="30"/>
      <c r="L3246" s="236"/>
      <c r="M3246" s="30"/>
      <c r="N3246" s="30"/>
      <c r="O3246" s="46" t="str">
        <f t="shared" si="654"/>
        <v/>
      </c>
      <c r="P3246" s="239" t="str">
        <f t="shared" si="657"/>
        <v/>
      </c>
      <c r="Q3246" s="52" t="str">
        <f t="shared" si="658"/>
        <v/>
      </c>
      <c r="R3246" s="127"/>
      <c r="S3246" s="86"/>
      <c r="T3246" s="127"/>
      <c r="U3246" s="86"/>
      <c r="V3246" s="87">
        <f t="shared" si="663"/>
        <v>0</v>
      </c>
      <c r="W3246" s="130"/>
      <c r="X3246" s="86"/>
      <c r="Y3246" s="86"/>
      <c r="Z3246" s="131"/>
      <c r="AA3246" s="87">
        <f t="shared" si="659"/>
        <v>0</v>
      </c>
      <c r="AB3246" s="127"/>
      <c r="AC3246" s="86"/>
      <c r="AD3246" s="87">
        <f t="shared" si="664"/>
        <v>0</v>
      </c>
      <c r="AE3246" s="127"/>
      <c r="AF3246" s="86"/>
      <c r="AG3246" s="86"/>
      <c r="AH3246" s="131"/>
      <c r="AI3246" s="88">
        <f t="shared" si="665"/>
        <v>0</v>
      </c>
      <c r="AJ3246" s="89" t="str">
        <f>IFERROR(IF(ISNA(MATCH($AV3246,Other_Category_Abbr,0)),INDEX(FGHG_List_Long_GWP,MATCH($AV3246,FGHG_List_Long,0)),INDEX(GWP_Other_Abbr,MATCH($AV3246,Other_Category_Abbr,0)))*SUM(V3246,AA3246,AD3246,AI3246),"")</f>
        <v/>
      </c>
      <c r="AK3246" s="89" t="str">
        <f>IFERROR(IF(ISNA(MATCH($AV3246,Other_Category_Abbr,0)),INDEX(FGHG_List_Long_GWP,MATCH($AV3246,FGHG_List_Long,0)),INDEX(GWP_Other_Abbr,MATCH($AV3246,Other_Category_Abbr,0)))*(T3246*(S3246+U3246)+W3246*(Y3246+X3246)+AD3246+AE3246*(AF3246+AG3246)),"")</f>
        <v/>
      </c>
      <c r="AL3246" s="90" t="str">
        <f t="shared" si="660"/>
        <v/>
      </c>
      <c r="AM3246" s="91" t="str">
        <f t="shared" si="661"/>
        <v/>
      </c>
      <c r="AP3246" s="92" t="b">
        <f t="shared" si="655"/>
        <v>0</v>
      </c>
      <c r="AQ3246" s="92" t="str">
        <f t="shared" si="656"/>
        <v xml:space="preserve"> </v>
      </c>
      <c r="AR3246" s="92" t="str">
        <f>IF(LEN(AQ3246)=1,"",COUNTIF($AQ$19:AQ3246,AQ3246)=1)</f>
        <v/>
      </c>
      <c r="AS3246" s="73"/>
      <c r="AT3246" s="73"/>
      <c r="AU3246" s="73"/>
      <c r="AV3246" s="235" t="str">
        <f>IF($P3246=Lists!$A$13,Lists!$A$29,IF($P3246=Lists!$A$14,Lists!$A$30,$P3246))</f>
        <v/>
      </c>
      <c r="AW3246" s="73"/>
      <c r="AX3246" s="73"/>
    </row>
    <row r="3247" spans="2:50" x14ac:dyDescent="0.3">
      <c r="B3247" s="137">
        <f t="shared" si="662"/>
        <v>3229</v>
      </c>
      <c r="C3247" s="24"/>
      <c r="D3247" s="24"/>
      <c r="E3247" s="24"/>
      <c r="F3247" s="25"/>
      <c r="G3247" s="24"/>
      <c r="H3247" s="30"/>
      <c r="I3247" s="24"/>
      <c r="J3247" s="50" t="str">
        <f t="shared" si="653"/>
        <v/>
      </c>
      <c r="K3247" s="30"/>
      <c r="L3247" s="236"/>
      <c r="M3247" s="30"/>
      <c r="N3247" s="30"/>
      <c r="O3247" s="46" t="str">
        <f t="shared" si="654"/>
        <v/>
      </c>
      <c r="P3247" s="239" t="str">
        <f t="shared" si="657"/>
        <v/>
      </c>
      <c r="Q3247" s="52" t="str">
        <f t="shared" si="658"/>
        <v/>
      </c>
      <c r="R3247" s="127"/>
      <c r="S3247" s="86"/>
      <c r="T3247" s="127"/>
      <c r="U3247" s="86"/>
      <c r="V3247" s="87">
        <f t="shared" si="663"/>
        <v>0</v>
      </c>
      <c r="W3247" s="130"/>
      <c r="X3247" s="86"/>
      <c r="Y3247" s="86"/>
      <c r="Z3247" s="131"/>
      <c r="AA3247" s="87">
        <f t="shared" si="659"/>
        <v>0</v>
      </c>
      <c r="AB3247" s="127"/>
      <c r="AC3247" s="86"/>
      <c r="AD3247" s="87">
        <f t="shared" si="664"/>
        <v>0</v>
      </c>
      <c r="AE3247" s="127"/>
      <c r="AF3247" s="86"/>
      <c r="AG3247" s="86"/>
      <c r="AH3247" s="131"/>
      <c r="AI3247" s="88">
        <f t="shared" si="665"/>
        <v>0</v>
      </c>
      <c r="AJ3247" s="89" t="str">
        <f>IFERROR(IF(ISNA(MATCH($AV3247,Other_Category_Abbr,0)),INDEX(FGHG_List_Long_GWP,MATCH($AV3247,FGHG_List_Long,0)),INDEX(GWP_Other_Abbr,MATCH($AV3247,Other_Category_Abbr,0)))*SUM(V3247,AA3247,AD3247,AI3247),"")</f>
        <v/>
      </c>
      <c r="AK3247" s="89" t="str">
        <f>IFERROR(IF(ISNA(MATCH($AV3247,Other_Category_Abbr,0)),INDEX(FGHG_List_Long_GWP,MATCH($AV3247,FGHG_List_Long,0)),INDEX(GWP_Other_Abbr,MATCH($AV3247,Other_Category_Abbr,0)))*(T3247*(S3247+U3247)+W3247*(Y3247+X3247)+AD3247+AE3247*(AF3247+AG3247)),"")</f>
        <v/>
      </c>
      <c r="AL3247" s="90" t="str">
        <f t="shared" si="660"/>
        <v/>
      </c>
      <c r="AM3247" s="91" t="str">
        <f t="shared" si="661"/>
        <v/>
      </c>
      <c r="AP3247" s="92" t="b">
        <f t="shared" si="655"/>
        <v>0</v>
      </c>
      <c r="AQ3247" s="92" t="str">
        <f t="shared" si="656"/>
        <v xml:space="preserve"> </v>
      </c>
      <c r="AR3247" s="92" t="str">
        <f>IF(LEN(AQ3247)=1,"",COUNTIF($AQ$19:AQ3247,AQ3247)=1)</f>
        <v/>
      </c>
      <c r="AS3247" s="73"/>
      <c r="AT3247" s="73"/>
      <c r="AU3247" s="73"/>
      <c r="AV3247" s="235" t="str">
        <f>IF($P3247=Lists!$A$13,Lists!$A$29,IF($P3247=Lists!$A$14,Lists!$A$30,$P3247))</f>
        <v/>
      </c>
      <c r="AW3247" s="73"/>
      <c r="AX3247" s="73"/>
    </row>
    <row r="3248" spans="2:50" x14ac:dyDescent="0.3">
      <c r="B3248" s="137">
        <f t="shared" si="662"/>
        <v>3230</v>
      </c>
      <c r="C3248" s="24"/>
      <c r="D3248" s="24"/>
      <c r="E3248" s="24"/>
      <c r="F3248" s="25"/>
      <c r="G3248" s="24"/>
      <c r="H3248" s="30"/>
      <c r="I3248" s="24"/>
      <c r="J3248" s="50" t="str">
        <f t="shared" si="653"/>
        <v/>
      </c>
      <c r="K3248" s="30"/>
      <c r="L3248" s="236"/>
      <c r="M3248" s="30"/>
      <c r="N3248" s="30"/>
      <c r="O3248" s="46" t="str">
        <f t="shared" si="654"/>
        <v/>
      </c>
      <c r="P3248" s="239" t="str">
        <f t="shared" si="657"/>
        <v/>
      </c>
      <c r="Q3248" s="52" t="str">
        <f t="shared" si="658"/>
        <v/>
      </c>
      <c r="R3248" s="127"/>
      <c r="S3248" s="86"/>
      <c r="T3248" s="127"/>
      <c r="U3248" s="86"/>
      <c r="V3248" s="87">
        <f t="shared" si="663"/>
        <v>0</v>
      </c>
      <c r="W3248" s="130"/>
      <c r="X3248" s="86"/>
      <c r="Y3248" s="86"/>
      <c r="Z3248" s="131"/>
      <c r="AA3248" s="87">
        <f t="shared" si="659"/>
        <v>0</v>
      </c>
      <c r="AB3248" s="127"/>
      <c r="AC3248" s="86"/>
      <c r="AD3248" s="87">
        <f t="shared" si="664"/>
        <v>0</v>
      </c>
      <c r="AE3248" s="127"/>
      <c r="AF3248" s="86"/>
      <c r="AG3248" s="86"/>
      <c r="AH3248" s="131"/>
      <c r="AI3248" s="88">
        <f t="shared" si="665"/>
        <v>0</v>
      </c>
      <c r="AJ3248" s="89" t="str">
        <f>IFERROR(IF(ISNA(MATCH($AV3248,Other_Category_Abbr,0)),INDEX(FGHG_List_Long_GWP,MATCH($AV3248,FGHG_List_Long,0)),INDEX(GWP_Other_Abbr,MATCH($AV3248,Other_Category_Abbr,0)))*SUM(V3248,AA3248,AD3248,AI3248),"")</f>
        <v/>
      </c>
      <c r="AK3248" s="89" t="str">
        <f>IFERROR(IF(ISNA(MATCH($AV3248,Other_Category_Abbr,0)),INDEX(FGHG_List_Long_GWP,MATCH($AV3248,FGHG_List_Long,0)),INDEX(GWP_Other_Abbr,MATCH($AV3248,Other_Category_Abbr,0)))*(T3248*(S3248+U3248)+W3248*(Y3248+X3248)+AD3248+AE3248*(AF3248+AG3248)),"")</f>
        <v/>
      </c>
      <c r="AL3248" s="90" t="str">
        <f t="shared" si="660"/>
        <v/>
      </c>
      <c r="AM3248" s="91" t="str">
        <f t="shared" si="661"/>
        <v/>
      </c>
      <c r="AP3248" s="92" t="b">
        <f t="shared" si="655"/>
        <v>0</v>
      </c>
      <c r="AQ3248" s="92" t="str">
        <f t="shared" si="656"/>
        <v xml:space="preserve"> </v>
      </c>
      <c r="AR3248" s="92" t="str">
        <f>IF(LEN(AQ3248)=1,"",COUNTIF($AQ$19:AQ3248,AQ3248)=1)</f>
        <v/>
      </c>
      <c r="AS3248" s="73"/>
      <c r="AT3248" s="73"/>
      <c r="AU3248" s="73"/>
      <c r="AV3248" s="235" t="str">
        <f>IF($P3248=Lists!$A$13,Lists!$A$29,IF($P3248=Lists!$A$14,Lists!$A$30,$P3248))</f>
        <v/>
      </c>
      <c r="AW3248" s="73"/>
      <c r="AX3248" s="73"/>
    </row>
    <row r="3249" spans="2:50" x14ac:dyDescent="0.3">
      <c r="B3249" s="137">
        <f t="shared" si="662"/>
        <v>3231</v>
      </c>
      <c r="C3249" s="24"/>
      <c r="D3249" s="24"/>
      <c r="E3249" s="24"/>
      <c r="F3249" s="25"/>
      <c r="G3249" s="24"/>
      <c r="H3249" s="30"/>
      <c r="I3249" s="24"/>
      <c r="J3249" s="50" t="str">
        <f t="shared" si="653"/>
        <v/>
      </c>
      <c r="K3249" s="30"/>
      <c r="L3249" s="236"/>
      <c r="M3249" s="30"/>
      <c r="N3249" s="30"/>
      <c r="O3249" s="46" t="str">
        <f t="shared" si="654"/>
        <v/>
      </c>
      <c r="P3249" s="239" t="str">
        <f t="shared" si="657"/>
        <v/>
      </c>
      <c r="Q3249" s="52" t="str">
        <f t="shared" si="658"/>
        <v/>
      </c>
      <c r="R3249" s="127"/>
      <c r="S3249" s="86"/>
      <c r="T3249" s="127"/>
      <c r="U3249" s="86"/>
      <c r="V3249" s="87">
        <f t="shared" si="663"/>
        <v>0</v>
      </c>
      <c r="W3249" s="130"/>
      <c r="X3249" s="86"/>
      <c r="Y3249" s="86"/>
      <c r="Z3249" s="131"/>
      <c r="AA3249" s="87">
        <f t="shared" si="659"/>
        <v>0</v>
      </c>
      <c r="AB3249" s="127"/>
      <c r="AC3249" s="86"/>
      <c r="AD3249" s="87">
        <f t="shared" si="664"/>
        <v>0</v>
      </c>
      <c r="AE3249" s="127"/>
      <c r="AF3249" s="86"/>
      <c r="AG3249" s="86"/>
      <c r="AH3249" s="131"/>
      <c r="AI3249" s="88">
        <f t="shared" si="665"/>
        <v>0</v>
      </c>
      <c r="AJ3249" s="89" t="str">
        <f>IFERROR(IF(ISNA(MATCH($AV3249,Other_Category_Abbr,0)),INDEX(FGHG_List_Long_GWP,MATCH($AV3249,FGHG_List_Long,0)),INDEX(GWP_Other_Abbr,MATCH($AV3249,Other_Category_Abbr,0)))*SUM(V3249,AA3249,AD3249,AI3249),"")</f>
        <v/>
      </c>
      <c r="AK3249" s="89" t="str">
        <f>IFERROR(IF(ISNA(MATCH($AV3249,Other_Category_Abbr,0)),INDEX(FGHG_List_Long_GWP,MATCH($AV3249,FGHG_List_Long,0)),INDEX(GWP_Other_Abbr,MATCH($AV3249,Other_Category_Abbr,0)))*(T3249*(S3249+U3249)+W3249*(Y3249+X3249)+AD3249+AE3249*(AF3249+AG3249)),"")</f>
        <v/>
      </c>
      <c r="AL3249" s="90" t="str">
        <f t="shared" si="660"/>
        <v/>
      </c>
      <c r="AM3249" s="91" t="str">
        <f t="shared" si="661"/>
        <v/>
      </c>
      <c r="AP3249" s="92" t="b">
        <f t="shared" si="655"/>
        <v>0</v>
      </c>
      <c r="AQ3249" s="92" t="str">
        <f t="shared" si="656"/>
        <v xml:space="preserve"> </v>
      </c>
      <c r="AR3249" s="92" t="str">
        <f>IF(LEN(AQ3249)=1,"",COUNTIF($AQ$19:AQ3249,AQ3249)=1)</f>
        <v/>
      </c>
      <c r="AS3249" s="73"/>
      <c r="AT3249" s="73"/>
      <c r="AU3249" s="73"/>
      <c r="AV3249" s="235" t="str">
        <f>IF($P3249=Lists!$A$13,Lists!$A$29,IF($P3249=Lists!$A$14,Lists!$A$30,$P3249))</f>
        <v/>
      </c>
      <c r="AW3249" s="73"/>
      <c r="AX3249" s="73"/>
    </row>
    <row r="3250" spans="2:50" x14ac:dyDescent="0.3">
      <c r="B3250" s="137">
        <f t="shared" si="662"/>
        <v>3232</v>
      </c>
      <c r="C3250" s="24"/>
      <c r="D3250" s="24"/>
      <c r="E3250" s="24"/>
      <c r="F3250" s="25"/>
      <c r="G3250" s="24"/>
      <c r="H3250" s="30"/>
      <c r="I3250" s="24"/>
      <c r="J3250" s="50" t="str">
        <f t="shared" si="653"/>
        <v/>
      </c>
      <c r="K3250" s="30"/>
      <c r="L3250" s="236"/>
      <c r="M3250" s="30"/>
      <c r="N3250" s="30"/>
      <c r="O3250" s="46" t="str">
        <f t="shared" si="654"/>
        <v/>
      </c>
      <c r="P3250" s="239" t="str">
        <f t="shared" si="657"/>
        <v/>
      </c>
      <c r="Q3250" s="52" t="str">
        <f t="shared" si="658"/>
        <v/>
      </c>
      <c r="R3250" s="127"/>
      <c r="S3250" s="86"/>
      <c r="T3250" s="127"/>
      <c r="U3250" s="86"/>
      <c r="V3250" s="87">
        <f t="shared" si="663"/>
        <v>0</v>
      </c>
      <c r="W3250" s="130"/>
      <c r="X3250" s="86"/>
      <c r="Y3250" s="86"/>
      <c r="Z3250" s="131"/>
      <c r="AA3250" s="87">
        <f t="shared" si="659"/>
        <v>0</v>
      </c>
      <c r="AB3250" s="127"/>
      <c r="AC3250" s="86"/>
      <c r="AD3250" s="87">
        <f t="shared" si="664"/>
        <v>0</v>
      </c>
      <c r="AE3250" s="127"/>
      <c r="AF3250" s="86"/>
      <c r="AG3250" s="86"/>
      <c r="AH3250" s="131"/>
      <c r="AI3250" s="88">
        <f t="shared" si="665"/>
        <v>0</v>
      </c>
      <c r="AJ3250" s="89" t="str">
        <f>IFERROR(IF(ISNA(MATCH($AV3250,Other_Category_Abbr,0)),INDEX(FGHG_List_Long_GWP,MATCH($AV3250,FGHG_List_Long,0)),INDEX(GWP_Other_Abbr,MATCH($AV3250,Other_Category_Abbr,0)))*SUM(V3250,AA3250,AD3250,AI3250),"")</f>
        <v/>
      </c>
      <c r="AK3250" s="89" t="str">
        <f>IFERROR(IF(ISNA(MATCH($AV3250,Other_Category_Abbr,0)),INDEX(FGHG_List_Long_GWP,MATCH($AV3250,FGHG_List_Long,0)),INDEX(GWP_Other_Abbr,MATCH($AV3250,Other_Category_Abbr,0)))*(T3250*(S3250+U3250)+W3250*(Y3250+X3250)+AD3250+AE3250*(AF3250+AG3250)),"")</f>
        <v/>
      </c>
      <c r="AL3250" s="90" t="str">
        <f t="shared" si="660"/>
        <v/>
      </c>
      <c r="AM3250" s="91" t="str">
        <f t="shared" si="661"/>
        <v/>
      </c>
      <c r="AP3250" s="92" t="b">
        <f t="shared" si="655"/>
        <v>0</v>
      </c>
      <c r="AQ3250" s="92" t="str">
        <f t="shared" si="656"/>
        <v xml:space="preserve"> </v>
      </c>
      <c r="AR3250" s="92" t="str">
        <f>IF(LEN(AQ3250)=1,"",COUNTIF($AQ$19:AQ3250,AQ3250)=1)</f>
        <v/>
      </c>
      <c r="AS3250" s="73"/>
      <c r="AT3250" s="73"/>
      <c r="AU3250" s="73"/>
      <c r="AV3250" s="235" t="str">
        <f>IF($P3250=Lists!$A$13,Lists!$A$29,IF($P3250=Lists!$A$14,Lists!$A$30,$P3250))</f>
        <v/>
      </c>
      <c r="AW3250" s="73"/>
      <c r="AX3250" s="73"/>
    </row>
    <row r="3251" spans="2:50" x14ac:dyDescent="0.3">
      <c r="B3251" s="137">
        <f t="shared" si="662"/>
        <v>3233</v>
      </c>
      <c r="C3251" s="24"/>
      <c r="D3251" s="24"/>
      <c r="E3251" s="24"/>
      <c r="F3251" s="25"/>
      <c r="G3251" s="24"/>
      <c r="H3251" s="30"/>
      <c r="I3251" s="24"/>
      <c r="J3251" s="50" t="str">
        <f t="shared" si="653"/>
        <v/>
      </c>
      <c r="K3251" s="30"/>
      <c r="L3251" s="236"/>
      <c r="M3251" s="30"/>
      <c r="N3251" s="30"/>
      <c r="O3251" s="46" t="str">
        <f t="shared" si="654"/>
        <v/>
      </c>
      <c r="P3251" s="239" t="str">
        <f t="shared" si="657"/>
        <v/>
      </c>
      <c r="Q3251" s="52" t="str">
        <f t="shared" si="658"/>
        <v/>
      </c>
      <c r="R3251" s="127"/>
      <c r="S3251" s="86"/>
      <c r="T3251" s="127"/>
      <c r="U3251" s="86"/>
      <c r="V3251" s="87">
        <f t="shared" si="663"/>
        <v>0</v>
      </c>
      <c r="W3251" s="130"/>
      <c r="X3251" s="86"/>
      <c r="Y3251" s="86"/>
      <c r="Z3251" s="131"/>
      <c r="AA3251" s="87">
        <f t="shared" si="659"/>
        <v>0</v>
      </c>
      <c r="AB3251" s="127"/>
      <c r="AC3251" s="86"/>
      <c r="AD3251" s="87">
        <f t="shared" si="664"/>
        <v>0</v>
      </c>
      <c r="AE3251" s="127"/>
      <c r="AF3251" s="86"/>
      <c r="AG3251" s="86"/>
      <c r="AH3251" s="131"/>
      <c r="AI3251" s="88">
        <f t="shared" si="665"/>
        <v>0</v>
      </c>
      <c r="AJ3251" s="89" t="str">
        <f>IFERROR(IF(ISNA(MATCH($AV3251,Other_Category_Abbr,0)),INDEX(FGHG_List_Long_GWP,MATCH($AV3251,FGHG_List_Long,0)),INDEX(GWP_Other_Abbr,MATCH($AV3251,Other_Category_Abbr,0)))*SUM(V3251,AA3251,AD3251,AI3251),"")</f>
        <v/>
      </c>
      <c r="AK3251" s="89" t="str">
        <f>IFERROR(IF(ISNA(MATCH($AV3251,Other_Category_Abbr,0)),INDEX(FGHG_List_Long_GWP,MATCH($AV3251,FGHG_List_Long,0)),INDEX(GWP_Other_Abbr,MATCH($AV3251,Other_Category_Abbr,0)))*(T3251*(S3251+U3251)+W3251*(Y3251+X3251)+AD3251+AE3251*(AF3251+AG3251)),"")</f>
        <v/>
      </c>
      <c r="AL3251" s="90" t="str">
        <f t="shared" si="660"/>
        <v/>
      </c>
      <c r="AM3251" s="91" t="str">
        <f t="shared" si="661"/>
        <v/>
      </c>
      <c r="AP3251" s="92" t="b">
        <f t="shared" si="655"/>
        <v>0</v>
      </c>
      <c r="AQ3251" s="92" t="str">
        <f t="shared" si="656"/>
        <v xml:space="preserve"> </v>
      </c>
      <c r="AR3251" s="92" t="str">
        <f>IF(LEN(AQ3251)=1,"",COUNTIF($AQ$19:AQ3251,AQ3251)=1)</f>
        <v/>
      </c>
      <c r="AS3251" s="73"/>
      <c r="AT3251" s="73"/>
      <c r="AU3251" s="73"/>
      <c r="AV3251" s="235" t="str">
        <f>IF($P3251=Lists!$A$13,Lists!$A$29,IF($P3251=Lists!$A$14,Lists!$A$30,$P3251))</f>
        <v/>
      </c>
      <c r="AW3251" s="73"/>
      <c r="AX3251" s="73"/>
    </row>
    <row r="3252" spans="2:50" x14ac:dyDescent="0.3">
      <c r="B3252" s="137">
        <f t="shared" si="662"/>
        <v>3234</v>
      </c>
      <c r="C3252" s="24"/>
      <c r="D3252" s="24"/>
      <c r="E3252" s="24"/>
      <c r="F3252" s="25"/>
      <c r="G3252" s="24"/>
      <c r="H3252" s="30"/>
      <c r="I3252" s="24"/>
      <c r="J3252" s="50" t="str">
        <f t="shared" si="653"/>
        <v/>
      </c>
      <c r="K3252" s="30"/>
      <c r="L3252" s="236"/>
      <c r="M3252" s="30"/>
      <c r="N3252" s="30"/>
      <c r="O3252" s="46" t="str">
        <f t="shared" si="654"/>
        <v/>
      </c>
      <c r="P3252" s="239" t="str">
        <f t="shared" si="657"/>
        <v/>
      </c>
      <c r="Q3252" s="52" t="str">
        <f t="shared" si="658"/>
        <v/>
      </c>
      <c r="R3252" s="127"/>
      <c r="S3252" s="86"/>
      <c r="T3252" s="127"/>
      <c r="U3252" s="86"/>
      <c r="V3252" s="87">
        <f t="shared" si="663"/>
        <v>0</v>
      </c>
      <c r="W3252" s="130"/>
      <c r="X3252" s="86"/>
      <c r="Y3252" s="86"/>
      <c r="Z3252" s="131"/>
      <c r="AA3252" s="87">
        <f t="shared" si="659"/>
        <v>0</v>
      </c>
      <c r="AB3252" s="127"/>
      <c r="AC3252" s="86"/>
      <c r="AD3252" s="87">
        <f t="shared" si="664"/>
        <v>0</v>
      </c>
      <c r="AE3252" s="127"/>
      <c r="AF3252" s="86"/>
      <c r="AG3252" s="86"/>
      <c r="AH3252" s="131"/>
      <c r="AI3252" s="88">
        <f t="shared" si="665"/>
        <v>0</v>
      </c>
      <c r="AJ3252" s="89" t="str">
        <f>IFERROR(IF(ISNA(MATCH($AV3252,Other_Category_Abbr,0)),INDEX(FGHG_List_Long_GWP,MATCH($AV3252,FGHG_List_Long,0)),INDEX(GWP_Other_Abbr,MATCH($AV3252,Other_Category_Abbr,0)))*SUM(V3252,AA3252,AD3252,AI3252),"")</f>
        <v/>
      </c>
      <c r="AK3252" s="89" t="str">
        <f>IFERROR(IF(ISNA(MATCH($AV3252,Other_Category_Abbr,0)),INDEX(FGHG_List_Long_GWP,MATCH($AV3252,FGHG_List_Long,0)),INDEX(GWP_Other_Abbr,MATCH($AV3252,Other_Category_Abbr,0)))*(T3252*(S3252+U3252)+W3252*(Y3252+X3252)+AD3252+AE3252*(AF3252+AG3252)),"")</f>
        <v/>
      </c>
      <c r="AL3252" s="90" t="str">
        <f t="shared" si="660"/>
        <v/>
      </c>
      <c r="AM3252" s="91" t="str">
        <f t="shared" si="661"/>
        <v/>
      </c>
      <c r="AP3252" s="92" t="b">
        <f t="shared" si="655"/>
        <v>0</v>
      </c>
      <c r="AQ3252" s="92" t="str">
        <f t="shared" si="656"/>
        <v xml:space="preserve"> </v>
      </c>
      <c r="AR3252" s="92" t="str">
        <f>IF(LEN(AQ3252)=1,"",COUNTIF($AQ$19:AQ3252,AQ3252)=1)</f>
        <v/>
      </c>
      <c r="AS3252" s="73"/>
      <c r="AT3252" s="73"/>
      <c r="AU3252" s="73"/>
      <c r="AV3252" s="235" t="str">
        <f>IF($P3252=Lists!$A$13,Lists!$A$29,IF($P3252=Lists!$A$14,Lists!$A$30,$P3252))</f>
        <v/>
      </c>
      <c r="AW3252" s="73"/>
      <c r="AX3252" s="73"/>
    </row>
    <row r="3253" spans="2:50" x14ac:dyDescent="0.3">
      <c r="B3253" s="137">
        <f t="shared" si="662"/>
        <v>3235</v>
      </c>
      <c r="C3253" s="24"/>
      <c r="D3253" s="24"/>
      <c r="E3253" s="24"/>
      <c r="F3253" s="25"/>
      <c r="G3253" s="24"/>
      <c r="H3253" s="30"/>
      <c r="I3253" s="24"/>
      <c r="J3253" s="50" t="str">
        <f t="shared" si="653"/>
        <v/>
      </c>
      <c r="K3253" s="30"/>
      <c r="L3253" s="236"/>
      <c r="M3253" s="30"/>
      <c r="N3253" s="30"/>
      <c r="O3253" s="46" t="str">
        <f t="shared" si="654"/>
        <v/>
      </c>
      <c r="P3253" s="239" t="str">
        <f t="shared" si="657"/>
        <v/>
      </c>
      <c r="Q3253" s="52" t="str">
        <f t="shared" si="658"/>
        <v/>
      </c>
      <c r="R3253" s="127"/>
      <c r="S3253" s="86"/>
      <c r="T3253" s="127"/>
      <c r="U3253" s="86"/>
      <c r="V3253" s="87">
        <f t="shared" si="663"/>
        <v>0</v>
      </c>
      <c r="W3253" s="130"/>
      <c r="X3253" s="86"/>
      <c r="Y3253" s="86"/>
      <c r="Z3253" s="131"/>
      <c r="AA3253" s="87">
        <f t="shared" si="659"/>
        <v>0</v>
      </c>
      <c r="AB3253" s="127"/>
      <c r="AC3253" s="86"/>
      <c r="AD3253" s="87">
        <f t="shared" si="664"/>
        <v>0</v>
      </c>
      <c r="AE3253" s="127"/>
      <c r="AF3253" s="86"/>
      <c r="AG3253" s="86"/>
      <c r="AH3253" s="131"/>
      <c r="AI3253" s="88">
        <f t="shared" si="665"/>
        <v>0</v>
      </c>
      <c r="AJ3253" s="89" t="str">
        <f>IFERROR(IF(ISNA(MATCH($AV3253,Other_Category_Abbr,0)),INDEX(FGHG_List_Long_GWP,MATCH($AV3253,FGHG_List_Long,0)),INDEX(GWP_Other_Abbr,MATCH($AV3253,Other_Category_Abbr,0)))*SUM(V3253,AA3253,AD3253,AI3253),"")</f>
        <v/>
      </c>
      <c r="AK3253" s="89" t="str">
        <f>IFERROR(IF(ISNA(MATCH($AV3253,Other_Category_Abbr,0)),INDEX(FGHG_List_Long_GWP,MATCH($AV3253,FGHG_List_Long,0)),INDEX(GWP_Other_Abbr,MATCH($AV3253,Other_Category_Abbr,0)))*(T3253*(S3253+U3253)+W3253*(Y3253+X3253)+AD3253+AE3253*(AF3253+AG3253)),"")</f>
        <v/>
      </c>
      <c r="AL3253" s="90" t="str">
        <f t="shared" si="660"/>
        <v/>
      </c>
      <c r="AM3253" s="91" t="str">
        <f t="shared" si="661"/>
        <v/>
      </c>
      <c r="AP3253" s="92" t="b">
        <f t="shared" si="655"/>
        <v>0</v>
      </c>
      <c r="AQ3253" s="92" t="str">
        <f t="shared" si="656"/>
        <v xml:space="preserve"> </v>
      </c>
      <c r="AR3253" s="92" t="str">
        <f>IF(LEN(AQ3253)=1,"",COUNTIF($AQ$19:AQ3253,AQ3253)=1)</f>
        <v/>
      </c>
      <c r="AS3253" s="73"/>
      <c r="AT3253" s="73"/>
      <c r="AU3253" s="73"/>
      <c r="AV3253" s="235" t="str">
        <f>IF($P3253=Lists!$A$13,Lists!$A$29,IF($P3253=Lists!$A$14,Lists!$A$30,$P3253))</f>
        <v/>
      </c>
      <c r="AW3253" s="73"/>
      <c r="AX3253" s="73"/>
    </row>
    <row r="3254" spans="2:50" x14ac:dyDescent="0.3">
      <c r="B3254" s="137">
        <f t="shared" si="662"/>
        <v>3236</v>
      </c>
      <c r="C3254" s="24"/>
      <c r="D3254" s="24"/>
      <c r="E3254" s="24"/>
      <c r="F3254" s="25"/>
      <c r="G3254" s="24"/>
      <c r="H3254" s="30"/>
      <c r="I3254" s="24"/>
      <c r="J3254" s="50" t="str">
        <f t="shared" si="653"/>
        <v/>
      </c>
      <c r="K3254" s="30"/>
      <c r="L3254" s="236"/>
      <c r="M3254" s="30"/>
      <c r="N3254" s="30"/>
      <c r="O3254" s="46" t="str">
        <f t="shared" si="654"/>
        <v/>
      </c>
      <c r="P3254" s="239" t="str">
        <f t="shared" si="657"/>
        <v/>
      </c>
      <c r="Q3254" s="52" t="str">
        <f t="shared" si="658"/>
        <v/>
      </c>
      <c r="R3254" s="127"/>
      <c r="S3254" s="86"/>
      <c r="T3254" s="127"/>
      <c r="U3254" s="86"/>
      <c r="V3254" s="87">
        <f t="shared" si="663"/>
        <v>0</v>
      </c>
      <c r="W3254" s="130"/>
      <c r="X3254" s="86"/>
      <c r="Y3254" s="86"/>
      <c r="Z3254" s="131"/>
      <c r="AA3254" s="87">
        <f t="shared" si="659"/>
        <v>0</v>
      </c>
      <c r="AB3254" s="127"/>
      <c r="AC3254" s="86"/>
      <c r="AD3254" s="87">
        <f t="shared" si="664"/>
        <v>0</v>
      </c>
      <c r="AE3254" s="127"/>
      <c r="AF3254" s="86"/>
      <c r="AG3254" s="86"/>
      <c r="AH3254" s="131"/>
      <c r="AI3254" s="88">
        <f t="shared" si="665"/>
        <v>0</v>
      </c>
      <c r="AJ3254" s="89" t="str">
        <f>IFERROR(IF(ISNA(MATCH($AV3254,Other_Category_Abbr,0)),INDEX(FGHG_List_Long_GWP,MATCH($AV3254,FGHG_List_Long,0)),INDEX(GWP_Other_Abbr,MATCH($AV3254,Other_Category_Abbr,0)))*SUM(V3254,AA3254,AD3254,AI3254),"")</f>
        <v/>
      </c>
      <c r="AK3254" s="89" t="str">
        <f>IFERROR(IF(ISNA(MATCH($AV3254,Other_Category_Abbr,0)),INDEX(FGHG_List_Long_GWP,MATCH($AV3254,FGHG_List_Long,0)),INDEX(GWP_Other_Abbr,MATCH($AV3254,Other_Category_Abbr,0)))*(T3254*(S3254+U3254)+W3254*(Y3254+X3254)+AD3254+AE3254*(AF3254+AG3254)),"")</f>
        <v/>
      </c>
      <c r="AL3254" s="90" t="str">
        <f t="shared" si="660"/>
        <v/>
      </c>
      <c r="AM3254" s="91" t="str">
        <f t="shared" si="661"/>
        <v/>
      </c>
      <c r="AP3254" s="92" t="b">
        <f t="shared" si="655"/>
        <v>0</v>
      </c>
      <c r="AQ3254" s="92" t="str">
        <f t="shared" si="656"/>
        <v xml:space="preserve"> </v>
      </c>
      <c r="AR3254" s="92" t="str">
        <f>IF(LEN(AQ3254)=1,"",COUNTIF($AQ$19:AQ3254,AQ3254)=1)</f>
        <v/>
      </c>
      <c r="AS3254" s="73"/>
      <c r="AT3254" s="73"/>
      <c r="AU3254" s="73"/>
      <c r="AV3254" s="235" t="str">
        <f>IF($P3254=Lists!$A$13,Lists!$A$29,IF($P3254=Lists!$A$14,Lists!$A$30,$P3254))</f>
        <v/>
      </c>
      <c r="AW3254" s="73"/>
      <c r="AX3254" s="73"/>
    </row>
    <row r="3255" spans="2:50" x14ac:dyDescent="0.3">
      <c r="B3255" s="137">
        <f t="shared" si="662"/>
        <v>3237</v>
      </c>
      <c r="C3255" s="24"/>
      <c r="D3255" s="24"/>
      <c r="E3255" s="24"/>
      <c r="F3255" s="25"/>
      <c r="G3255" s="24"/>
      <c r="H3255" s="30"/>
      <c r="I3255" s="24"/>
      <c r="J3255" s="50" t="str">
        <f t="shared" si="653"/>
        <v/>
      </c>
      <c r="K3255" s="30"/>
      <c r="L3255" s="236"/>
      <c r="M3255" s="30"/>
      <c r="N3255" s="30"/>
      <c r="O3255" s="46" t="str">
        <f t="shared" si="654"/>
        <v/>
      </c>
      <c r="P3255" s="239" t="str">
        <f t="shared" si="657"/>
        <v/>
      </c>
      <c r="Q3255" s="52" t="str">
        <f t="shared" si="658"/>
        <v/>
      </c>
      <c r="R3255" s="127"/>
      <c r="S3255" s="86"/>
      <c r="T3255" s="127"/>
      <c r="U3255" s="86"/>
      <c r="V3255" s="87">
        <f t="shared" si="663"/>
        <v>0</v>
      </c>
      <c r="W3255" s="130"/>
      <c r="X3255" s="86"/>
      <c r="Y3255" s="86"/>
      <c r="Z3255" s="131"/>
      <c r="AA3255" s="87">
        <f t="shared" si="659"/>
        <v>0</v>
      </c>
      <c r="AB3255" s="127"/>
      <c r="AC3255" s="86"/>
      <c r="AD3255" s="87">
        <f t="shared" si="664"/>
        <v>0</v>
      </c>
      <c r="AE3255" s="127"/>
      <c r="AF3255" s="86"/>
      <c r="AG3255" s="86"/>
      <c r="AH3255" s="131"/>
      <c r="AI3255" s="88">
        <f t="shared" si="665"/>
        <v>0</v>
      </c>
      <c r="AJ3255" s="89" t="str">
        <f>IFERROR(IF(ISNA(MATCH($AV3255,Other_Category_Abbr,0)),INDEX(FGHG_List_Long_GWP,MATCH($AV3255,FGHG_List_Long,0)),INDEX(GWP_Other_Abbr,MATCH($AV3255,Other_Category_Abbr,0)))*SUM(V3255,AA3255,AD3255,AI3255),"")</f>
        <v/>
      </c>
      <c r="AK3255" s="89" t="str">
        <f>IFERROR(IF(ISNA(MATCH($AV3255,Other_Category_Abbr,0)),INDEX(FGHG_List_Long_GWP,MATCH($AV3255,FGHG_List_Long,0)),INDEX(GWP_Other_Abbr,MATCH($AV3255,Other_Category_Abbr,0)))*(T3255*(S3255+U3255)+W3255*(Y3255+X3255)+AD3255+AE3255*(AF3255+AG3255)),"")</f>
        <v/>
      </c>
      <c r="AL3255" s="90" t="str">
        <f t="shared" si="660"/>
        <v/>
      </c>
      <c r="AM3255" s="91" t="str">
        <f t="shared" si="661"/>
        <v/>
      </c>
      <c r="AP3255" s="92" t="b">
        <f t="shared" si="655"/>
        <v>0</v>
      </c>
      <c r="AQ3255" s="92" t="str">
        <f t="shared" si="656"/>
        <v xml:space="preserve"> </v>
      </c>
      <c r="AR3255" s="92" t="str">
        <f>IF(LEN(AQ3255)=1,"",COUNTIF($AQ$19:AQ3255,AQ3255)=1)</f>
        <v/>
      </c>
      <c r="AS3255" s="73"/>
      <c r="AT3255" s="73"/>
      <c r="AU3255" s="73"/>
      <c r="AV3255" s="235" t="str">
        <f>IF($P3255=Lists!$A$13,Lists!$A$29,IF($P3255=Lists!$A$14,Lists!$A$30,$P3255))</f>
        <v/>
      </c>
      <c r="AW3255" s="73"/>
      <c r="AX3255" s="73"/>
    </row>
    <row r="3256" spans="2:50" x14ac:dyDescent="0.3">
      <c r="B3256" s="137">
        <f t="shared" si="662"/>
        <v>3238</v>
      </c>
      <c r="C3256" s="24"/>
      <c r="D3256" s="24"/>
      <c r="E3256" s="24"/>
      <c r="F3256" s="25"/>
      <c r="G3256" s="24"/>
      <c r="H3256" s="30"/>
      <c r="I3256" s="24"/>
      <c r="J3256" s="50" t="str">
        <f t="shared" si="653"/>
        <v/>
      </c>
      <c r="K3256" s="30"/>
      <c r="L3256" s="236"/>
      <c r="M3256" s="30"/>
      <c r="N3256" s="30"/>
      <c r="O3256" s="46" t="str">
        <f t="shared" si="654"/>
        <v/>
      </c>
      <c r="P3256" s="239" t="str">
        <f t="shared" si="657"/>
        <v/>
      </c>
      <c r="Q3256" s="52" t="str">
        <f t="shared" si="658"/>
        <v/>
      </c>
      <c r="R3256" s="127"/>
      <c r="S3256" s="86"/>
      <c r="T3256" s="127"/>
      <c r="U3256" s="86"/>
      <c r="V3256" s="87">
        <f t="shared" si="663"/>
        <v>0</v>
      </c>
      <c r="W3256" s="130"/>
      <c r="X3256" s="86"/>
      <c r="Y3256" s="86"/>
      <c r="Z3256" s="131"/>
      <c r="AA3256" s="87">
        <f t="shared" si="659"/>
        <v>0</v>
      </c>
      <c r="AB3256" s="127"/>
      <c r="AC3256" s="86"/>
      <c r="AD3256" s="87">
        <f t="shared" si="664"/>
        <v>0</v>
      </c>
      <c r="AE3256" s="127"/>
      <c r="AF3256" s="86"/>
      <c r="AG3256" s="86"/>
      <c r="AH3256" s="131"/>
      <c r="AI3256" s="88">
        <f t="shared" si="665"/>
        <v>0</v>
      </c>
      <c r="AJ3256" s="89" t="str">
        <f>IFERROR(IF(ISNA(MATCH($AV3256,Other_Category_Abbr,0)),INDEX(FGHG_List_Long_GWP,MATCH($AV3256,FGHG_List_Long,0)),INDEX(GWP_Other_Abbr,MATCH($AV3256,Other_Category_Abbr,0)))*SUM(V3256,AA3256,AD3256,AI3256),"")</f>
        <v/>
      </c>
      <c r="AK3256" s="89" t="str">
        <f>IFERROR(IF(ISNA(MATCH($AV3256,Other_Category_Abbr,0)),INDEX(FGHG_List_Long_GWP,MATCH($AV3256,FGHG_List_Long,0)),INDEX(GWP_Other_Abbr,MATCH($AV3256,Other_Category_Abbr,0)))*(T3256*(S3256+U3256)+W3256*(Y3256+X3256)+AD3256+AE3256*(AF3256+AG3256)),"")</f>
        <v/>
      </c>
      <c r="AL3256" s="90" t="str">
        <f t="shared" si="660"/>
        <v/>
      </c>
      <c r="AM3256" s="91" t="str">
        <f t="shared" si="661"/>
        <v/>
      </c>
      <c r="AP3256" s="92" t="b">
        <f t="shared" si="655"/>
        <v>0</v>
      </c>
      <c r="AQ3256" s="92" t="str">
        <f t="shared" si="656"/>
        <v xml:space="preserve"> </v>
      </c>
      <c r="AR3256" s="92" t="str">
        <f>IF(LEN(AQ3256)=1,"",COUNTIF($AQ$19:AQ3256,AQ3256)=1)</f>
        <v/>
      </c>
      <c r="AS3256" s="73"/>
      <c r="AT3256" s="73"/>
      <c r="AU3256" s="73"/>
      <c r="AV3256" s="235" t="str">
        <f>IF($P3256=Lists!$A$13,Lists!$A$29,IF($P3256=Lists!$A$14,Lists!$A$30,$P3256))</f>
        <v/>
      </c>
      <c r="AW3256" s="73"/>
      <c r="AX3256" s="73"/>
    </row>
    <row r="3257" spans="2:50" x14ac:dyDescent="0.3">
      <c r="B3257" s="137">
        <f t="shared" si="662"/>
        <v>3239</v>
      </c>
      <c r="C3257" s="24"/>
      <c r="D3257" s="24"/>
      <c r="E3257" s="24"/>
      <c r="F3257" s="25"/>
      <c r="G3257" s="24"/>
      <c r="H3257" s="30"/>
      <c r="I3257" s="24"/>
      <c r="J3257" s="50" t="str">
        <f t="shared" si="653"/>
        <v/>
      </c>
      <c r="K3257" s="30"/>
      <c r="L3257" s="236"/>
      <c r="M3257" s="30"/>
      <c r="N3257" s="30"/>
      <c r="O3257" s="46" t="str">
        <f t="shared" si="654"/>
        <v/>
      </c>
      <c r="P3257" s="239" t="str">
        <f t="shared" si="657"/>
        <v/>
      </c>
      <c r="Q3257" s="52" t="str">
        <f t="shared" si="658"/>
        <v/>
      </c>
      <c r="R3257" s="127"/>
      <c r="S3257" s="86"/>
      <c r="T3257" s="127"/>
      <c r="U3257" s="86"/>
      <c r="V3257" s="87">
        <f t="shared" si="663"/>
        <v>0</v>
      </c>
      <c r="W3257" s="130"/>
      <c r="X3257" s="86"/>
      <c r="Y3257" s="86"/>
      <c r="Z3257" s="131"/>
      <c r="AA3257" s="87">
        <f t="shared" si="659"/>
        <v>0</v>
      </c>
      <c r="AB3257" s="127"/>
      <c r="AC3257" s="86"/>
      <c r="AD3257" s="87">
        <f t="shared" si="664"/>
        <v>0</v>
      </c>
      <c r="AE3257" s="127"/>
      <c r="AF3257" s="86"/>
      <c r="AG3257" s="86"/>
      <c r="AH3257" s="131"/>
      <c r="AI3257" s="88">
        <f t="shared" si="665"/>
        <v>0</v>
      </c>
      <c r="AJ3257" s="89" t="str">
        <f>IFERROR(IF(ISNA(MATCH($AV3257,Other_Category_Abbr,0)),INDEX(FGHG_List_Long_GWP,MATCH($AV3257,FGHG_List_Long,0)),INDEX(GWP_Other_Abbr,MATCH($AV3257,Other_Category_Abbr,0)))*SUM(V3257,AA3257,AD3257,AI3257),"")</f>
        <v/>
      </c>
      <c r="AK3257" s="89" t="str">
        <f>IFERROR(IF(ISNA(MATCH($AV3257,Other_Category_Abbr,0)),INDEX(FGHG_List_Long_GWP,MATCH($AV3257,FGHG_List_Long,0)),INDEX(GWP_Other_Abbr,MATCH($AV3257,Other_Category_Abbr,0)))*(T3257*(S3257+U3257)+W3257*(Y3257+X3257)+AD3257+AE3257*(AF3257+AG3257)),"")</f>
        <v/>
      </c>
      <c r="AL3257" s="90" t="str">
        <f t="shared" si="660"/>
        <v/>
      </c>
      <c r="AM3257" s="91" t="str">
        <f t="shared" si="661"/>
        <v/>
      </c>
      <c r="AP3257" s="92" t="b">
        <f t="shared" si="655"/>
        <v>0</v>
      </c>
      <c r="AQ3257" s="92" t="str">
        <f t="shared" si="656"/>
        <v xml:space="preserve"> </v>
      </c>
      <c r="AR3257" s="92" t="str">
        <f>IF(LEN(AQ3257)=1,"",COUNTIF($AQ$19:AQ3257,AQ3257)=1)</f>
        <v/>
      </c>
      <c r="AS3257" s="73"/>
      <c r="AT3257" s="73"/>
      <c r="AU3257" s="73"/>
      <c r="AV3257" s="235" t="str">
        <f>IF($P3257=Lists!$A$13,Lists!$A$29,IF($P3257=Lists!$A$14,Lists!$A$30,$P3257))</f>
        <v/>
      </c>
      <c r="AW3257" s="73"/>
      <c r="AX3257" s="73"/>
    </row>
    <row r="3258" spans="2:50" x14ac:dyDescent="0.3">
      <c r="B3258" s="137">
        <f t="shared" si="662"/>
        <v>3240</v>
      </c>
      <c r="C3258" s="24"/>
      <c r="D3258" s="24"/>
      <c r="E3258" s="24"/>
      <c r="F3258" s="25"/>
      <c r="G3258" s="24"/>
      <c r="H3258" s="30"/>
      <c r="I3258" s="24"/>
      <c r="J3258" s="50" t="str">
        <f t="shared" si="653"/>
        <v/>
      </c>
      <c r="K3258" s="30"/>
      <c r="L3258" s="236"/>
      <c r="M3258" s="30"/>
      <c r="N3258" s="30"/>
      <c r="O3258" s="46" t="str">
        <f t="shared" si="654"/>
        <v/>
      </c>
      <c r="P3258" s="239" t="str">
        <f t="shared" si="657"/>
        <v/>
      </c>
      <c r="Q3258" s="52" t="str">
        <f t="shared" si="658"/>
        <v/>
      </c>
      <c r="R3258" s="127"/>
      <c r="S3258" s="86"/>
      <c r="T3258" s="127"/>
      <c r="U3258" s="86"/>
      <c r="V3258" s="87">
        <f t="shared" si="663"/>
        <v>0</v>
      </c>
      <c r="W3258" s="130"/>
      <c r="X3258" s="86"/>
      <c r="Y3258" s="86"/>
      <c r="Z3258" s="131"/>
      <c r="AA3258" s="87">
        <f t="shared" si="659"/>
        <v>0</v>
      </c>
      <c r="AB3258" s="127"/>
      <c r="AC3258" s="86"/>
      <c r="AD3258" s="87">
        <f t="shared" si="664"/>
        <v>0</v>
      </c>
      <c r="AE3258" s="127"/>
      <c r="AF3258" s="86"/>
      <c r="AG3258" s="86"/>
      <c r="AH3258" s="131"/>
      <c r="AI3258" s="88">
        <f t="shared" si="665"/>
        <v>0</v>
      </c>
      <c r="AJ3258" s="89" t="str">
        <f>IFERROR(IF(ISNA(MATCH($AV3258,Other_Category_Abbr,0)),INDEX(FGHG_List_Long_GWP,MATCH($AV3258,FGHG_List_Long,0)),INDEX(GWP_Other_Abbr,MATCH($AV3258,Other_Category_Abbr,0)))*SUM(V3258,AA3258,AD3258,AI3258),"")</f>
        <v/>
      </c>
      <c r="AK3258" s="89" t="str">
        <f>IFERROR(IF(ISNA(MATCH($AV3258,Other_Category_Abbr,0)),INDEX(FGHG_List_Long_GWP,MATCH($AV3258,FGHG_List_Long,0)),INDEX(GWP_Other_Abbr,MATCH($AV3258,Other_Category_Abbr,0)))*(T3258*(S3258+U3258)+W3258*(Y3258+X3258)+AD3258+AE3258*(AF3258+AG3258)),"")</f>
        <v/>
      </c>
      <c r="AL3258" s="90" t="str">
        <f t="shared" si="660"/>
        <v/>
      </c>
      <c r="AM3258" s="91" t="str">
        <f t="shared" si="661"/>
        <v/>
      </c>
      <c r="AP3258" s="92" t="b">
        <f t="shared" si="655"/>
        <v>0</v>
      </c>
      <c r="AQ3258" s="92" t="str">
        <f t="shared" si="656"/>
        <v xml:space="preserve"> </v>
      </c>
      <c r="AR3258" s="92" t="str">
        <f>IF(LEN(AQ3258)=1,"",COUNTIF($AQ$19:AQ3258,AQ3258)=1)</f>
        <v/>
      </c>
      <c r="AS3258" s="73"/>
      <c r="AT3258" s="73"/>
      <c r="AU3258" s="73"/>
      <c r="AV3258" s="235" t="str">
        <f>IF($P3258=Lists!$A$13,Lists!$A$29,IF($P3258=Lists!$A$14,Lists!$A$30,$P3258))</f>
        <v/>
      </c>
      <c r="AW3258" s="73"/>
      <c r="AX3258" s="73"/>
    </row>
    <row r="3259" spans="2:50" x14ac:dyDescent="0.3">
      <c r="B3259" s="137">
        <f t="shared" si="662"/>
        <v>3241</v>
      </c>
      <c r="C3259" s="24"/>
      <c r="D3259" s="24"/>
      <c r="E3259" s="24"/>
      <c r="F3259" s="25"/>
      <c r="G3259" s="24"/>
      <c r="H3259" s="30"/>
      <c r="I3259" s="24"/>
      <c r="J3259" s="50" t="str">
        <f t="shared" si="653"/>
        <v/>
      </c>
      <c r="K3259" s="30"/>
      <c r="L3259" s="236"/>
      <c r="M3259" s="30"/>
      <c r="N3259" s="30"/>
      <c r="O3259" s="46" t="str">
        <f t="shared" si="654"/>
        <v/>
      </c>
      <c r="P3259" s="239" t="str">
        <f t="shared" si="657"/>
        <v/>
      </c>
      <c r="Q3259" s="52" t="str">
        <f t="shared" si="658"/>
        <v/>
      </c>
      <c r="R3259" s="127"/>
      <c r="S3259" s="86"/>
      <c r="T3259" s="127"/>
      <c r="U3259" s="86"/>
      <c r="V3259" s="87">
        <f t="shared" si="663"/>
        <v>0</v>
      </c>
      <c r="W3259" s="130"/>
      <c r="X3259" s="86"/>
      <c r="Y3259" s="86"/>
      <c r="Z3259" s="131"/>
      <c r="AA3259" s="87">
        <f t="shared" si="659"/>
        <v>0</v>
      </c>
      <c r="AB3259" s="127"/>
      <c r="AC3259" s="86"/>
      <c r="AD3259" s="87">
        <f t="shared" si="664"/>
        <v>0</v>
      </c>
      <c r="AE3259" s="127"/>
      <c r="AF3259" s="86"/>
      <c r="AG3259" s="86"/>
      <c r="AH3259" s="131"/>
      <c r="AI3259" s="88">
        <f t="shared" si="665"/>
        <v>0</v>
      </c>
      <c r="AJ3259" s="89" t="str">
        <f>IFERROR(IF(ISNA(MATCH($AV3259,Other_Category_Abbr,0)),INDEX(FGHG_List_Long_GWP,MATCH($AV3259,FGHG_List_Long,0)),INDEX(GWP_Other_Abbr,MATCH($AV3259,Other_Category_Abbr,0)))*SUM(V3259,AA3259,AD3259,AI3259),"")</f>
        <v/>
      </c>
      <c r="AK3259" s="89" t="str">
        <f>IFERROR(IF(ISNA(MATCH($AV3259,Other_Category_Abbr,0)),INDEX(FGHG_List_Long_GWP,MATCH($AV3259,FGHG_List_Long,0)),INDEX(GWP_Other_Abbr,MATCH($AV3259,Other_Category_Abbr,0)))*(T3259*(S3259+U3259)+W3259*(Y3259+X3259)+AD3259+AE3259*(AF3259+AG3259)),"")</f>
        <v/>
      </c>
      <c r="AL3259" s="90" t="str">
        <f t="shared" si="660"/>
        <v/>
      </c>
      <c r="AM3259" s="91" t="str">
        <f t="shared" si="661"/>
        <v/>
      </c>
      <c r="AP3259" s="92" t="b">
        <f t="shared" si="655"/>
        <v>0</v>
      </c>
      <c r="AQ3259" s="92" t="str">
        <f t="shared" si="656"/>
        <v xml:space="preserve"> </v>
      </c>
      <c r="AR3259" s="92" t="str">
        <f>IF(LEN(AQ3259)=1,"",COUNTIF($AQ$19:AQ3259,AQ3259)=1)</f>
        <v/>
      </c>
      <c r="AS3259" s="73"/>
      <c r="AT3259" s="73"/>
      <c r="AU3259" s="73"/>
      <c r="AV3259" s="235" t="str">
        <f>IF($P3259=Lists!$A$13,Lists!$A$29,IF($P3259=Lists!$A$14,Lists!$A$30,$P3259))</f>
        <v/>
      </c>
      <c r="AW3259" s="73"/>
      <c r="AX3259" s="73"/>
    </row>
    <row r="3260" spans="2:50" x14ac:dyDescent="0.3">
      <c r="B3260" s="137">
        <f t="shared" si="662"/>
        <v>3242</v>
      </c>
      <c r="C3260" s="24"/>
      <c r="D3260" s="24"/>
      <c r="E3260" s="24"/>
      <c r="F3260" s="25"/>
      <c r="G3260" s="24"/>
      <c r="H3260" s="30"/>
      <c r="I3260" s="24"/>
      <c r="J3260" s="50" t="str">
        <f t="shared" si="653"/>
        <v/>
      </c>
      <c r="K3260" s="30"/>
      <c r="L3260" s="236"/>
      <c r="M3260" s="30"/>
      <c r="N3260" s="30"/>
      <c r="O3260" s="46" t="str">
        <f t="shared" si="654"/>
        <v/>
      </c>
      <c r="P3260" s="239" t="str">
        <f t="shared" si="657"/>
        <v/>
      </c>
      <c r="Q3260" s="52" t="str">
        <f t="shared" si="658"/>
        <v/>
      </c>
      <c r="R3260" s="127"/>
      <c r="S3260" s="86"/>
      <c r="T3260" s="127"/>
      <c r="U3260" s="86"/>
      <c r="V3260" s="87">
        <f t="shared" si="663"/>
        <v>0</v>
      </c>
      <c r="W3260" s="130"/>
      <c r="X3260" s="86"/>
      <c r="Y3260" s="86"/>
      <c r="Z3260" s="131"/>
      <c r="AA3260" s="87">
        <f t="shared" si="659"/>
        <v>0</v>
      </c>
      <c r="AB3260" s="127"/>
      <c r="AC3260" s="86"/>
      <c r="AD3260" s="87">
        <f t="shared" si="664"/>
        <v>0</v>
      </c>
      <c r="AE3260" s="127"/>
      <c r="AF3260" s="86"/>
      <c r="AG3260" s="86"/>
      <c r="AH3260" s="131"/>
      <c r="AI3260" s="88">
        <f t="shared" si="665"/>
        <v>0</v>
      </c>
      <c r="AJ3260" s="89" t="str">
        <f>IFERROR(IF(ISNA(MATCH($AV3260,Other_Category_Abbr,0)),INDEX(FGHG_List_Long_GWP,MATCH($AV3260,FGHG_List_Long,0)),INDEX(GWP_Other_Abbr,MATCH($AV3260,Other_Category_Abbr,0)))*SUM(V3260,AA3260,AD3260,AI3260),"")</f>
        <v/>
      </c>
      <c r="AK3260" s="89" t="str">
        <f>IFERROR(IF(ISNA(MATCH($AV3260,Other_Category_Abbr,0)),INDEX(FGHG_List_Long_GWP,MATCH($AV3260,FGHG_List_Long,0)),INDEX(GWP_Other_Abbr,MATCH($AV3260,Other_Category_Abbr,0)))*(T3260*(S3260+U3260)+W3260*(Y3260+X3260)+AD3260+AE3260*(AF3260+AG3260)),"")</f>
        <v/>
      </c>
      <c r="AL3260" s="90" t="str">
        <f t="shared" si="660"/>
        <v/>
      </c>
      <c r="AM3260" s="91" t="str">
        <f t="shared" si="661"/>
        <v/>
      </c>
      <c r="AP3260" s="92" t="b">
        <f t="shared" si="655"/>
        <v>0</v>
      </c>
      <c r="AQ3260" s="92" t="str">
        <f t="shared" si="656"/>
        <v xml:space="preserve"> </v>
      </c>
      <c r="AR3260" s="92" t="str">
        <f>IF(LEN(AQ3260)=1,"",COUNTIF($AQ$19:AQ3260,AQ3260)=1)</f>
        <v/>
      </c>
      <c r="AS3260" s="73"/>
      <c r="AT3260" s="73"/>
      <c r="AU3260" s="73"/>
      <c r="AV3260" s="235" t="str">
        <f>IF($P3260=Lists!$A$13,Lists!$A$29,IF($P3260=Lists!$A$14,Lists!$A$30,$P3260))</f>
        <v/>
      </c>
      <c r="AW3260" s="73"/>
      <c r="AX3260" s="73"/>
    </row>
    <row r="3261" spans="2:50" x14ac:dyDescent="0.3">
      <c r="B3261" s="137">
        <f t="shared" si="662"/>
        <v>3243</v>
      </c>
      <c r="C3261" s="24"/>
      <c r="D3261" s="24"/>
      <c r="E3261" s="24"/>
      <c r="F3261" s="25"/>
      <c r="G3261" s="24"/>
      <c r="H3261" s="30"/>
      <c r="I3261" s="24"/>
      <c r="J3261" s="50" t="str">
        <f t="shared" si="653"/>
        <v/>
      </c>
      <c r="K3261" s="30"/>
      <c r="L3261" s="236"/>
      <c r="M3261" s="30"/>
      <c r="N3261" s="30"/>
      <c r="O3261" s="46" t="str">
        <f t="shared" si="654"/>
        <v/>
      </c>
      <c r="P3261" s="239" t="str">
        <f t="shared" si="657"/>
        <v/>
      </c>
      <c r="Q3261" s="52" t="str">
        <f t="shared" si="658"/>
        <v/>
      </c>
      <c r="R3261" s="127"/>
      <c r="S3261" s="86"/>
      <c r="T3261" s="127"/>
      <c r="U3261" s="86"/>
      <c r="V3261" s="87">
        <f t="shared" si="663"/>
        <v>0</v>
      </c>
      <c r="W3261" s="130"/>
      <c r="X3261" s="86"/>
      <c r="Y3261" s="86"/>
      <c r="Z3261" s="131"/>
      <c r="AA3261" s="87">
        <f t="shared" si="659"/>
        <v>0</v>
      </c>
      <c r="AB3261" s="127"/>
      <c r="AC3261" s="86"/>
      <c r="AD3261" s="87">
        <f t="shared" si="664"/>
        <v>0</v>
      </c>
      <c r="AE3261" s="127"/>
      <c r="AF3261" s="86"/>
      <c r="AG3261" s="86"/>
      <c r="AH3261" s="131"/>
      <c r="AI3261" s="88">
        <f t="shared" si="665"/>
        <v>0</v>
      </c>
      <c r="AJ3261" s="89" t="str">
        <f>IFERROR(IF(ISNA(MATCH($AV3261,Other_Category_Abbr,0)),INDEX(FGHG_List_Long_GWP,MATCH($AV3261,FGHG_List_Long,0)),INDEX(GWP_Other_Abbr,MATCH($AV3261,Other_Category_Abbr,0)))*SUM(V3261,AA3261,AD3261,AI3261),"")</f>
        <v/>
      </c>
      <c r="AK3261" s="89" t="str">
        <f>IFERROR(IF(ISNA(MATCH($AV3261,Other_Category_Abbr,0)),INDEX(FGHG_List_Long_GWP,MATCH($AV3261,FGHG_List_Long,0)),INDEX(GWP_Other_Abbr,MATCH($AV3261,Other_Category_Abbr,0)))*(T3261*(S3261+U3261)+W3261*(Y3261+X3261)+AD3261+AE3261*(AF3261+AG3261)),"")</f>
        <v/>
      </c>
      <c r="AL3261" s="90" t="str">
        <f t="shared" si="660"/>
        <v/>
      </c>
      <c r="AM3261" s="91" t="str">
        <f t="shared" si="661"/>
        <v/>
      </c>
      <c r="AP3261" s="92" t="b">
        <f t="shared" si="655"/>
        <v>0</v>
      </c>
      <c r="AQ3261" s="92" t="str">
        <f t="shared" si="656"/>
        <v xml:space="preserve"> </v>
      </c>
      <c r="AR3261" s="92" t="str">
        <f>IF(LEN(AQ3261)=1,"",COUNTIF($AQ$19:AQ3261,AQ3261)=1)</f>
        <v/>
      </c>
      <c r="AS3261" s="73"/>
      <c r="AT3261" s="73"/>
      <c r="AU3261" s="73"/>
      <c r="AV3261" s="235" t="str">
        <f>IF($P3261=Lists!$A$13,Lists!$A$29,IF($P3261=Lists!$A$14,Lists!$A$30,$P3261))</f>
        <v/>
      </c>
      <c r="AW3261" s="73"/>
      <c r="AX3261" s="73"/>
    </row>
    <row r="3262" spans="2:50" x14ac:dyDescent="0.3">
      <c r="B3262" s="137">
        <f t="shared" si="662"/>
        <v>3244</v>
      </c>
      <c r="C3262" s="24"/>
      <c r="D3262" s="24"/>
      <c r="E3262" s="24"/>
      <c r="F3262" s="25"/>
      <c r="G3262" s="24"/>
      <c r="H3262" s="30"/>
      <c r="I3262" s="24"/>
      <c r="J3262" s="50" t="str">
        <f t="shared" si="653"/>
        <v/>
      </c>
      <c r="K3262" s="30"/>
      <c r="L3262" s="236"/>
      <c r="M3262" s="30"/>
      <c r="N3262" s="30"/>
      <c r="O3262" s="46" t="str">
        <f t="shared" si="654"/>
        <v/>
      </c>
      <c r="P3262" s="239" t="str">
        <f t="shared" si="657"/>
        <v/>
      </c>
      <c r="Q3262" s="52" t="str">
        <f t="shared" si="658"/>
        <v/>
      </c>
      <c r="R3262" s="127"/>
      <c r="S3262" s="86"/>
      <c r="T3262" s="127"/>
      <c r="U3262" s="86"/>
      <c r="V3262" s="87">
        <f t="shared" si="663"/>
        <v>0</v>
      </c>
      <c r="W3262" s="130"/>
      <c r="X3262" s="86"/>
      <c r="Y3262" s="86"/>
      <c r="Z3262" s="131"/>
      <c r="AA3262" s="87">
        <f t="shared" si="659"/>
        <v>0</v>
      </c>
      <c r="AB3262" s="127"/>
      <c r="AC3262" s="86"/>
      <c r="AD3262" s="87">
        <f t="shared" si="664"/>
        <v>0</v>
      </c>
      <c r="AE3262" s="127"/>
      <c r="AF3262" s="86"/>
      <c r="AG3262" s="86"/>
      <c r="AH3262" s="131"/>
      <c r="AI3262" s="88">
        <f t="shared" si="665"/>
        <v>0</v>
      </c>
      <c r="AJ3262" s="89" t="str">
        <f>IFERROR(IF(ISNA(MATCH($AV3262,Other_Category_Abbr,0)),INDEX(FGHG_List_Long_GWP,MATCH($AV3262,FGHG_List_Long,0)),INDEX(GWP_Other_Abbr,MATCH($AV3262,Other_Category_Abbr,0)))*SUM(V3262,AA3262,AD3262,AI3262),"")</f>
        <v/>
      </c>
      <c r="AK3262" s="89" t="str">
        <f>IFERROR(IF(ISNA(MATCH($AV3262,Other_Category_Abbr,0)),INDEX(FGHG_List_Long_GWP,MATCH($AV3262,FGHG_List_Long,0)),INDEX(GWP_Other_Abbr,MATCH($AV3262,Other_Category_Abbr,0)))*(T3262*(S3262+U3262)+W3262*(Y3262+X3262)+AD3262+AE3262*(AF3262+AG3262)),"")</f>
        <v/>
      </c>
      <c r="AL3262" s="90" t="str">
        <f t="shared" si="660"/>
        <v/>
      </c>
      <c r="AM3262" s="91" t="str">
        <f t="shared" si="661"/>
        <v/>
      </c>
      <c r="AP3262" s="92" t="b">
        <f t="shared" si="655"/>
        <v>0</v>
      </c>
      <c r="AQ3262" s="92" t="str">
        <f t="shared" si="656"/>
        <v xml:space="preserve"> </v>
      </c>
      <c r="AR3262" s="92" t="str">
        <f>IF(LEN(AQ3262)=1,"",COUNTIF($AQ$19:AQ3262,AQ3262)=1)</f>
        <v/>
      </c>
      <c r="AS3262" s="73"/>
      <c r="AT3262" s="73"/>
      <c r="AU3262" s="73"/>
      <c r="AV3262" s="235" t="str">
        <f>IF($P3262=Lists!$A$13,Lists!$A$29,IF($P3262=Lists!$A$14,Lists!$A$30,$P3262))</f>
        <v/>
      </c>
      <c r="AW3262" s="73"/>
      <c r="AX3262" s="73"/>
    </row>
    <row r="3263" spans="2:50" x14ac:dyDescent="0.3">
      <c r="B3263" s="137">
        <f t="shared" si="662"/>
        <v>3245</v>
      </c>
      <c r="C3263" s="24"/>
      <c r="D3263" s="24"/>
      <c r="E3263" s="24"/>
      <c r="F3263" s="25"/>
      <c r="G3263" s="24"/>
      <c r="H3263" s="30"/>
      <c r="I3263" s="24"/>
      <c r="J3263" s="50" t="str">
        <f t="shared" si="653"/>
        <v/>
      </c>
      <c r="K3263" s="30"/>
      <c r="L3263" s="236"/>
      <c r="M3263" s="30"/>
      <c r="N3263" s="30"/>
      <c r="O3263" s="46" t="str">
        <f t="shared" si="654"/>
        <v/>
      </c>
      <c r="P3263" s="239" t="str">
        <f t="shared" si="657"/>
        <v/>
      </c>
      <c r="Q3263" s="52" t="str">
        <f t="shared" si="658"/>
        <v/>
      </c>
      <c r="R3263" s="127"/>
      <c r="S3263" s="86"/>
      <c r="T3263" s="127"/>
      <c r="U3263" s="86"/>
      <c r="V3263" s="87">
        <f t="shared" si="663"/>
        <v>0</v>
      </c>
      <c r="W3263" s="130"/>
      <c r="X3263" s="86"/>
      <c r="Y3263" s="86"/>
      <c r="Z3263" s="131"/>
      <c r="AA3263" s="87">
        <f t="shared" si="659"/>
        <v>0</v>
      </c>
      <c r="AB3263" s="127"/>
      <c r="AC3263" s="86"/>
      <c r="AD3263" s="87">
        <f t="shared" si="664"/>
        <v>0</v>
      </c>
      <c r="AE3263" s="127"/>
      <c r="AF3263" s="86"/>
      <c r="AG3263" s="86"/>
      <c r="AH3263" s="131"/>
      <c r="AI3263" s="88">
        <f t="shared" si="665"/>
        <v>0</v>
      </c>
      <c r="AJ3263" s="89" t="str">
        <f>IFERROR(IF(ISNA(MATCH($AV3263,Other_Category_Abbr,0)),INDEX(FGHG_List_Long_GWP,MATCH($AV3263,FGHG_List_Long,0)),INDEX(GWP_Other_Abbr,MATCH($AV3263,Other_Category_Abbr,0)))*SUM(V3263,AA3263,AD3263,AI3263),"")</f>
        <v/>
      </c>
      <c r="AK3263" s="89" t="str">
        <f>IFERROR(IF(ISNA(MATCH($AV3263,Other_Category_Abbr,0)),INDEX(FGHG_List_Long_GWP,MATCH($AV3263,FGHG_List_Long,0)),INDEX(GWP_Other_Abbr,MATCH($AV3263,Other_Category_Abbr,0)))*(T3263*(S3263+U3263)+W3263*(Y3263+X3263)+AD3263+AE3263*(AF3263+AG3263)),"")</f>
        <v/>
      </c>
      <c r="AL3263" s="90" t="str">
        <f t="shared" si="660"/>
        <v/>
      </c>
      <c r="AM3263" s="91" t="str">
        <f t="shared" si="661"/>
        <v/>
      </c>
      <c r="AP3263" s="92" t="b">
        <f t="shared" si="655"/>
        <v>0</v>
      </c>
      <c r="AQ3263" s="92" t="str">
        <f t="shared" si="656"/>
        <v xml:space="preserve"> </v>
      </c>
      <c r="AR3263" s="92" t="str">
        <f>IF(LEN(AQ3263)=1,"",COUNTIF($AQ$19:AQ3263,AQ3263)=1)</f>
        <v/>
      </c>
      <c r="AS3263" s="73"/>
      <c r="AT3263" s="73"/>
      <c r="AU3263" s="73"/>
      <c r="AV3263" s="235" t="str">
        <f>IF($P3263=Lists!$A$13,Lists!$A$29,IF($P3263=Lists!$A$14,Lists!$A$30,$P3263))</f>
        <v/>
      </c>
      <c r="AW3263" s="73"/>
      <c r="AX3263" s="73"/>
    </row>
    <row r="3264" spans="2:50" x14ac:dyDescent="0.3">
      <c r="B3264" s="137">
        <f t="shared" si="662"/>
        <v>3246</v>
      </c>
      <c r="C3264" s="24"/>
      <c r="D3264" s="24"/>
      <c r="E3264" s="24"/>
      <c r="F3264" s="25"/>
      <c r="G3264" s="24"/>
      <c r="H3264" s="30"/>
      <c r="I3264" s="24"/>
      <c r="J3264" s="50" t="str">
        <f t="shared" si="653"/>
        <v/>
      </c>
      <c r="K3264" s="30"/>
      <c r="L3264" s="236"/>
      <c r="M3264" s="30"/>
      <c r="N3264" s="30"/>
      <c r="O3264" s="46" t="str">
        <f t="shared" si="654"/>
        <v/>
      </c>
      <c r="P3264" s="239" t="str">
        <f t="shared" si="657"/>
        <v/>
      </c>
      <c r="Q3264" s="52" t="str">
        <f t="shared" si="658"/>
        <v/>
      </c>
      <c r="R3264" s="127"/>
      <c r="S3264" s="86"/>
      <c r="T3264" s="127"/>
      <c r="U3264" s="86"/>
      <c r="V3264" s="87">
        <f t="shared" si="663"/>
        <v>0</v>
      </c>
      <c r="W3264" s="130"/>
      <c r="X3264" s="86"/>
      <c r="Y3264" s="86"/>
      <c r="Z3264" s="131"/>
      <c r="AA3264" s="87">
        <f t="shared" si="659"/>
        <v>0</v>
      </c>
      <c r="AB3264" s="127"/>
      <c r="AC3264" s="86"/>
      <c r="AD3264" s="87">
        <f t="shared" si="664"/>
        <v>0</v>
      </c>
      <c r="AE3264" s="127"/>
      <c r="AF3264" s="86"/>
      <c r="AG3264" s="86"/>
      <c r="AH3264" s="131"/>
      <c r="AI3264" s="88">
        <f t="shared" si="665"/>
        <v>0</v>
      </c>
      <c r="AJ3264" s="89" t="str">
        <f>IFERROR(IF(ISNA(MATCH($AV3264,Other_Category_Abbr,0)),INDEX(FGHG_List_Long_GWP,MATCH($AV3264,FGHG_List_Long,0)),INDEX(GWP_Other_Abbr,MATCH($AV3264,Other_Category_Abbr,0)))*SUM(V3264,AA3264,AD3264,AI3264),"")</f>
        <v/>
      </c>
      <c r="AK3264" s="89" t="str">
        <f>IFERROR(IF(ISNA(MATCH($AV3264,Other_Category_Abbr,0)),INDEX(FGHG_List_Long_GWP,MATCH($AV3264,FGHG_List_Long,0)),INDEX(GWP_Other_Abbr,MATCH($AV3264,Other_Category_Abbr,0)))*(T3264*(S3264+U3264)+W3264*(Y3264+X3264)+AD3264+AE3264*(AF3264+AG3264)),"")</f>
        <v/>
      </c>
      <c r="AL3264" s="90" t="str">
        <f t="shared" si="660"/>
        <v/>
      </c>
      <c r="AM3264" s="91" t="str">
        <f t="shared" si="661"/>
        <v/>
      </c>
      <c r="AP3264" s="92" t="b">
        <f t="shared" si="655"/>
        <v>0</v>
      </c>
      <c r="AQ3264" s="92" t="str">
        <f t="shared" si="656"/>
        <v xml:space="preserve"> </v>
      </c>
      <c r="AR3264" s="92" t="str">
        <f>IF(LEN(AQ3264)=1,"",COUNTIF($AQ$19:AQ3264,AQ3264)=1)</f>
        <v/>
      </c>
      <c r="AS3264" s="73"/>
      <c r="AT3264" s="73"/>
      <c r="AU3264" s="73"/>
      <c r="AV3264" s="235" t="str">
        <f>IF($P3264=Lists!$A$13,Lists!$A$29,IF($P3264=Lists!$A$14,Lists!$A$30,$P3264))</f>
        <v/>
      </c>
      <c r="AW3264" s="73"/>
      <c r="AX3264" s="73"/>
    </row>
    <row r="3265" spans="2:50" x14ac:dyDescent="0.3">
      <c r="B3265" s="137">
        <f t="shared" si="662"/>
        <v>3247</v>
      </c>
      <c r="C3265" s="24"/>
      <c r="D3265" s="24"/>
      <c r="E3265" s="24"/>
      <c r="F3265" s="25"/>
      <c r="G3265" s="24"/>
      <c r="H3265" s="30"/>
      <c r="I3265" s="24"/>
      <c r="J3265" s="50" t="str">
        <f t="shared" si="653"/>
        <v/>
      </c>
      <c r="K3265" s="30"/>
      <c r="L3265" s="236"/>
      <c r="M3265" s="30"/>
      <c r="N3265" s="30"/>
      <c r="O3265" s="46" t="str">
        <f t="shared" si="654"/>
        <v/>
      </c>
      <c r="P3265" s="239" t="str">
        <f t="shared" si="657"/>
        <v/>
      </c>
      <c r="Q3265" s="52" t="str">
        <f t="shared" si="658"/>
        <v/>
      </c>
      <c r="R3265" s="127"/>
      <c r="S3265" s="86"/>
      <c r="T3265" s="127"/>
      <c r="U3265" s="86"/>
      <c r="V3265" s="87">
        <f t="shared" si="663"/>
        <v>0</v>
      </c>
      <c r="W3265" s="130"/>
      <c r="X3265" s="86"/>
      <c r="Y3265" s="86"/>
      <c r="Z3265" s="131"/>
      <c r="AA3265" s="87">
        <f t="shared" si="659"/>
        <v>0</v>
      </c>
      <c r="AB3265" s="127"/>
      <c r="AC3265" s="86"/>
      <c r="AD3265" s="87">
        <f t="shared" si="664"/>
        <v>0</v>
      </c>
      <c r="AE3265" s="127"/>
      <c r="AF3265" s="86"/>
      <c r="AG3265" s="86"/>
      <c r="AH3265" s="131"/>
      <c r="AI3265" s="88">
        <f t="shared" si="665"/>
        <v>0</v>
      </c>
      <c r="AJ3265" s="89" t="str">
        <f>IFERROR(IF(ISNA(MATCH($AV3265,Other_Category_Abbr,0)),INDEX(FGHG_List_Long_GWP,MATCH($AV3265,FGHG_List_Long,0)),INDEX(GWP_Other_Abbr,MATCH($AV3265,Other_Category_Abbr,0)))*SUM(V3265,AA3265,AD3265,AI3265),"")</f>
        <v/>
      </c>
      <c r="AK3265" s="89" t="str">
        <f>IFERROR(IF(ISNA(MATCH($AV3265,Other_Category_Abbr,0)),INDEX(FGHG_List_Long_GWP,MATCH($AV3265,FGHG_List_Long,0)),INDEX(GWP_Other_Abbr,MATCH($AV3265,Other_Category_Abbr,0)))*(T3265*(S3265+U3265)+W3265*(Y3265+X3265)+AD3265+AE3265*(AF3265+AG3265)),"")</f>
        <v/>
      </c>
      <c r="AL3265" s="90" t="str">
        <f t="shared" si="660"/>
        <v/>
      </c>
      <c r="AM3265" s="91" t="str">
        <f t="shared" si="661"/>
        <v/>
      </c>
      <c r="AP3265" s="92" t="b">
        <f t="shared" si="655"/>
        <v>0</v>
      </c>
      <c r="AQ3265" s="92" t="str">
        <f t="shared" si="656"/>
        <v xml:space="preserve"> </v>
      </c>
      <c r="AR3265" s="92" t="str">
        <f>IF(LEN(AQ3265)=1,"",COUNTIF($AQ$19:AQ3265,AQ3265)=1)</f>
        <v/>
      </c>
      <c r="AS3265" s="73"/>
      <c r="AT3265" s="73"/>
      <c r="AU3265" s="73"/>
      <c r="AV3265" s="235" t="str">
        <f>IF($P3265=Lists!$A$13,Lists!$A$29,IF($P3265=Lists!$A$14,Lists!$A$30,$P3265))</f>
        <v/>
      </c>
      <c r="AW3265" s="73"/>
      <c r="AX3265" s="73"/>
    </row>
    <row r="3266" spans="2:50" x14ac:dyDescent="0.3">
      <c r="B3266" s="137">
        <f t="shared" si="662"/>
        <v>3248</v>
      </c>
      <c r="C3266" s="24"/>
      <c r="D3266" s="24"/>
      <c r="E3266" s="24"/>
      <c r="F3266" s="25"/>
      <c r="G3266" s="24"/>
      <c r="H3266" s="30"/>
      <c r="I3266" s="24"/>
      <c r="J3266" s="50" t="str">
        <f t="shared" si="653"/>
        <v/>
      </c>
      <c r="K3266" s="30"/>
      <c r="L3266" s="236"/>
      <c r="M3266" s="30"/>
      <c r="N3266" s="30"/>
      <c r="O3266" s="46" t="str">
        <f t="shared" si="654"/>
        <v/>
      </c>
      <c r="P3266" s="239" t="str">
        <f t="shared" si="657"/>
        <v/>
      </c>
      <c r="Q3266" s="52" t="str">
        <f t="shared" si="658"/>
        <v/>
      </c>
      <c r="R3266" s="127"/>
      <c r="S3266" s="86"/>
      <c r="T3266" s="127"/>
      <c r="U3266" s="86"/>
      <c r="V3266" s="87">
        <f t="shared" si="663"/>
        <v>0</v>
      </c>
      <c r="W3266" s="130"/>
      <c r="X3266" s="86"/>
      <c r="Y3266" s="86"/>
      <c r="Z3266" s="131"/>
      <c r="AA3266" s="87">
        <f t="shared" si="659"/>
        <v>0</v>
      </c>
      <c r="AB3266" s="127"/>
      <c r="AC3266" s="86"/>
      <c r="AD3266" s="87">
        <f t="shared" si="664"/>
        <v>0</v>
      </c>
      <c r="AE3266" s="127"/>
      <c r="AF3266" s="86"/>
      <c r="AG3266" s="86"/>
      <c r="AH3266" s="131"/>
      <c r="AI3266" s="88">
        <f t="shared" si="665"/>
        <v>0</v>
      </c>
      <c r="AJ3266" s="89" t="str">
        <f>IFERROR(IF(ISNA(MATCH($AV3266,Other_Category_Abbr,0)),INDEX(FGHG_List_Long_GWP,MATCH($AV3266,FGHG_List_Long,0)),INDEX(GWP_Other_Abbr,MATCH($AV3266,Other_Category_Abbr,0)))*SUM(V3266,AA3266,AD3266,AI3266),"")</f>
        <v/>
      </c>
      <c r="AK3266" s="89" t="str">
        <f>IFERROR(IF(ISNA(MATCH($AV3266,Other_Category_Abbr,0)),INDEX(FGHG_List_Long_GWP,MATCH($AV3266,FGHG_List_Long,0)),INDEX(GWP_Other_Abbr,MATCH($AV3266,Other_Category_Abbr,0)))*(T3266*(S3266+U3266)+W3266*(Y3266+X3266)+AD3266+AE3266*(AF3266+AG3266)),"")</f>
        <v/>
      </c>
      <c r="AL3266" s="90" t="str">
        <f t="shared" si="660"/>
        <v/>
      </c>
      <c r="AM3266" s="91" t="str">
        <f t="shared" si="661"/>
        <v/>
      </c>
      <c r="AP3266" s="92" t="b">
        <f t="shared" si="655"/>
        <v>0</v>
      </c>
      <c r="AQ3266" s="92" t="str">
        <f t="shared" si="656"/>
        <v xml:space="preserve"> </v>
      </c>
      <c r="AR3266" s="92" t="str">
        <f>IF(LEN(AQ3266)=1,"",COUNTIF($AQ$19:AQ3266,AQ3266)=1)</f>
        <v/>
      </c>
      <c r="AS3266" s="73"/>
      <c r="AT3266" s="73"/>
      <c r="AU3266" s="73"/>
      <c r="AV3266" s="235" t="str">
        <f>IF($P3266=Lists!$A$13,Lists!$A$29,IF($P3266=Lists!$A$14,Lists!$A$30,$P3266))</f>
        <v/>
      </c>
      <c r="AW3266" s="73"/>
      <c r="AX3266" s="73"/>
    </row>
    <row r="3267" spans="2:50" x14ac:dyDescent="0.3">
      <c r="B3267" s="137">
        <f t="shared" si="662"/>
        <v>3249</v>
      </c>
      <c r="C3267" s="24"/>
      <c r="D3267" s="24"/>
      <c r="E3267" s="24"/>
      <c r="F3267" s="25"/>
      <c r="G3267" s="24"/>
      <c r="H3267" s="30"/>
      <c r="I3267" s="24"/>
      <c r="J3267" s="50" t="str">
        <f t="shared" si="653"/>
        <v/>
      </c>
      <c r="K3267" s="30"/>
      <c r="L3267" s="236"/>
      <c r="M3267" s="30"/>
      <c r="N3267" s="30"/>
      <c r="O3267" s="46" t="str">
        <f t="shared" si="654"/>
        <v/>
      </c>
      <c r="P3267" s="239" t="str">
        <f t="shared" si="657"/>
        <v/>
      </c>
      <c r="Q3267" s="52" t="str">
        <f t="shared" si="658"/>
        <v/>
      </c>
      <c r="R3267" s="127"/>
      <c r="S3267" s="86"/>
      <c r="T3267" s="127"/>
      <c r="U3267" s="86"/>
      <c r="V3267" s="87">
        <f t="shared" si="663"/>
        <v>0</v>
      </c>
      <c r="W3267" s="130"/>
      <c r="X3267" s="86"/>
      <c r="Y3267" s="86"/>
      <c r="Z3267" s="131"/>
      <c r="AA3267" s="87">
        <f t="shared" si="659"/>
        <v>0</v>
      </c>
      <c r="AB3267" s="127"/>
      <c r="AC3267" s="86"/>
      <c r="AD3267" s="87">
        <f t="shared" si="664"/>
        <v>0</v>
      </c>
      <c r="AE3267" s="127"/>
      <c r="AF3267" s="86"/>
      <c r="AG3267" s="86"/>
      <c r="AH3267" s="131"/>
      <c r="AI3267" s="88">
        <f t="shared" si="665"/>
        <v>0</v>
      </c>
      <c r="AJ3267" s="89" t="str">
        <f>IFERROR(IF(ISNA(MATCH($AV3267,Other_Category_Abbr,0)),INDEX(FGHG_List_Long_GWP,MATCH($AV3267,FGHG_List_Long,0)),INDEX(GWP_Other_Abbr,MATCH($AV3267,Other_Category_Abbr,0)))*SUM(V3267,AA3267,AD3267,AI3267),"")</f>
        <v/>
      </c>
      <c r="AK3267" s="89" t="str">
        <f>IFERROR(IF(ISNA(MATCH($AV3267,Other_Category_Abbr,0)),INDEX(FGHG_List_Long_GWP,MATCH($AV3267,FGHG_List_Long,0)),INDEX(GWP_Other_Abbr,MATCH($AV3267,Other_Category_Abbr,0)))*(T3267*(S3267+U3267)+W3267*(Y3267+X3267)+AD3267+AE3267*(AF3267+AG3267)),"")</f>
        <v/>
      </c>
      <c r="AL3267" s="90" t="str">
        <f t="shared" si="660"/>
        <v/>
      </c>
      <c r="AM3267" s="91" t="str">
        <f t="shared" si="661"/>
        <v/>
      </c>
      <c r="AP3267" s="92" t="b">
        <f t="shared" si="655"/>
        <v>0</v>
      </c>
      <c r="AQ3267" s="92" t="str">
        <f t="shared" si="656"/>
        <v xml:space="preserve"> </v>
      </c>
      <c r="AR3267" s="92" t="str">
        <f>IF(LEN(AQ3267)=1,"",COUNTIF($AQ$19:AQ3267,AQ3267)=1)</f>
        <v/>
      </c>
      <c r="AS3267" s="73"/>
      <c r="AT3267" s="73"/>
      <c r="AU3267" s="73"/>
      <c r="AV3267" s="235" t="str">
        <f>IF($P3267=Lists!$A$13,Lists!$A$29,IF($P3267=Lists!$A$14,Lists!$A$30,$P3267))</f>
        <v/>
      </c>
      <c r="AW3267" s="73"/>
      <c r="AX3267" s="73"/>
    </row>
    <row r="3268" spans="2:50" x14ac:dyDescent="0.3">
      <c r="B3268" s="137">
        <f t="shared" si="662"/>
        <v>3250</v>
      </c>
      <c r="C3268" s="24"/>
      <c r="D3268" s="24"/>
      <c r="E3268" s="24"/>
      <c r="F3268" s="25"/>
      <c r="G3268" s="24"/>
      <c r="H3268" s="30"/>
      <c r="I3268" s="24"/>
      <c r="J3268" s="50" t="str">
        <f t="shared" si="653"/>
        <v/>
      </c>
      <c r="K3268" s="30"/>
      <c r="L3268" s="236"/>
      <c r="M3268" s="30"/>
      <c r="N3268" s="30"/>
      <c r="O3268" s="46" t="str">
        <f t="shared" si="654"/>
        <v/>
      </c>
      <c r="P3268" s="239" t="str">
        <f t="shared" si="657"/>
        <v/>
      </c>
      <c r="Q3268" s="52" t="str">
        <f t="shared" si="658"/>
        <v/>
      </c>
      <c r="R3268" s="127"/>
      <c r="S3268" s="86"/>
      <c r="T3268" s="127"/>
      <c r="U3268" s="86"/>
      <c r="V3268" s="87">
        <f t="shared" si="663"/>
        <v>0</v>
      </c>
      <c r="W3268" s="130"/>
      <c r="X3268" s="86"/>
      <c r="Y3268" s="86"/>
      <c r="Z3268" s="131"/>
      <c r="AA3268" s="87">
        <f t="shared" si="659"/>
        <v>0</v>
      </c>
      <c r="AB3268" s="127"/>
      <c r="AC3268" s="86"/>
      <c r="AD3268" s="87">
        <f t="shared" si="664"/>
        <v>0</v>
      </c>
      <c r="AE3268" s="127"/>
      <c r="AF3268" s="86"/>
      <c r="AG3268" s="86"/>
      <c r="AH3268" s="131"/>
      <c r="AI3268" s="88">
        <f t="shared" si="665"/>
        <v>0</v>
      </c>
      <c r="AJ3268" s="89" t="str">
        <f>IFERROR(IF(ISNA(MATCH($AV3268,Other_Category_Abbr,0)),INDEX(FGHG_List_Long_GWP,MATCH($AV3268,FGHG_List_Long,0)),INDEX(GWP_Other_Abbr,MATCH($AV3268,Other_Category_Abbr,0)))*SUM(V3268,AA3268,AD3268,AI3268),"")</f>
        <v/>
      </c>
      <c r="AK3268" s="89" t="str">
        <f>IFERROR(IF(ISNA(MATCH($AV3268,Other_Category_Abbr,0)),INDEX(FGHG_List_Long_GWP,MATCH($AV3268,FGHG_List_Long,0)),INDEX(GWP_Other_Abbr,MATCH($AV3268,Other_Category_Abbr,0)))*(T3268*(S3268+U3268)+W3268*(Y3268+X3268)+AD3268+AE3268*(AF3268+AG3268)),"")</f>
        <v/>
      </c>
      <c r="AL3268" s="90" t="str">
        <f t="shared" si="660"/>
        <v/>
      </c>
      <c r="AM3268" s="91" t="str">
        <f t="shared" si="661"/>
        <v/>
      </c>
      <c r="AP3268" s="92" t="b">
        <f t="shared" si="655"/>
        <v>0</v>
      </c>
      <c r="AQ3268" s="92" t="str">
        <f t="shared" si="656"/>
        <v xml:space="preserve"> </v>
      </c>
      <c r="AR3268" s="92" t="str">
        <f>IF(LEN(AQ3268)=1,"",COUNTIF($AQ$19:AQ3268,AQ3268)=1)</f>
        <v/>
      </c>
      <c r="AS3268" s="73"/>
      <c r="AT3268" s="73"/>
      <c r="AU3268" s="73"/>
      <c r="AV3268" s="235" t="str">
        <f>IF($P3268=Lists!$A$13,Lists!$A$29,IF($P3268=Lists!$A$14,Lists!$A$30,$P3268))</f>
        <v/>
      </c>
      <c r="AW3268" s="73"/>
      <c r="AX3268" s="73"/>
    </row>
    <row r="3269" spans="2:50" x14ac:dyDescent="0.3">
      <c r="B3269" s="137">
        <f t="shared" si="662"/>
        <v>3251</v>
      </c>
      <c r="C3269" s="24"/>
      <c r="D3269" s="24"/>
      <c r="E3269" s="24"/>
      <c r="F3269" s="25"/>
      <c r="G3269" s="24"/>
      <c r="H3269" s="30"/>
      <c r="I3269" s="24"/>
      <c r="J3269" s="50" t="str">
        <f t="shared" si="653"/>
        <v/>
      </c>
      <c r="K3269" s="30"/>
      <c r="L3269" s="236"/>
      <c r="M3269" s="30"/>
      <c r="N3269" s="30"/>
      <c r="O3269" s="46" t="str">
        <f t="shared" si="654"/>
        <v/>
      </c>
      <c r="P3269" s="239" t="str">
        <f t="shared" si="657"/>
        <v/>
      </c>
      <c r="Q3269" s="52" t="str">
        <f t="shared" si="658"/>
        <v/>
      </c>
      <c r="R3269" s="127"/>
      <c r="S3269" s="86"/>
      <c r="T3269" s="127"/>
      <c r="U3269" s="86"/>
      <c r="V3269" s="87">
        <f t="shared" si="663"/>
        <v>0</v>
      </c>
      <c r="W3269" s="130"/>
      <c r="X3269" s="86"/>
      <c r="Y3269" s="86"/>
      <c r="Z3269" s="131"/>
      <c r="AA3269" s="87">
        <f t="shared" si="659"/>
        <v>0</v>
      </c>
      <c r="AB3269" s="127"/>
      <c r="AC3269" s="86"/>
      <c r="AD3269" s="87">
        <f t="shared" si="664"/>
        <v>0</v>
      </c>
      <c r="AE3269" s="127"/>
      <c r="AF3269" s="86"/>
      <c r="AG3269" s="86"/>
      <c r="AH3269" s="131"/>
      <c r="AI3269" s="88">
        <f t="shared" si="665"/>
        <v>0</v>
      </c>
      <c r="AJ3269" s="89" t="str">
        <f>IFERROR(IF(ISNA(MATCH($AV3269,Other_Category_Abbr,0)),INDEX(FGHG_List_Long_GWP,MATCH($AV3269,FGHG_List_Long,0)),INDEX(GWP_Other_Abbr,MATCH($AV3269,Other_Category_Abbr,0)))*SUM(V3269,AA3269,AD3269,AI3269),"")</f>
        <v/>
      </c>
      <c r="AK3269" s="89" t="str">
        <f>IFERROR(IF(ISNA(MATCH($AV3269,Other_Category_Abbr,0)),INDEX(FGHG_List_Long_GWP,MATCH($AV3269,FGHG_List_Long,0)),INDEX(GWP_Other_Abbr,MATCH($AV3269,Other_Category_Abbr,0)))*(T3269*(S3269+U3269)+W3269*(Y3269+X3269)+AD3269+AE3269*(AF3269+AG3269)),"")</f>
        <v/>
      </c>
      <c r="AL3269" s="90" t="str">
        <f t="shared" si="660"/>
        <v/>
      </c>
      <c r="AM3269" s="91" t="str">
        <f t="shared" si="661"/>
        <v/>
      </c>
      <c r="AP3269" s="92" t="b">
        <f t="shared" si="655"/>
        <v>0</v>
      </c>
      <c r="AQ3269" s="92" t="str">
        <f t="shared" si="656"/>
        <v xml:space="preserve"> </v>
      </c>
      <c r="AR3269" s="92" t="str">
        <f>IF(LEN(AQ3269)=1,"",COUNTIF($AQ$19:AQ3269,AQ3269)=1)</f>
        <v/>
      </c>
      <c r="AS3269" s="73"/>
      <c r="AT3269" s="73"/>
      <c r="AU3269" s="73"/>
      <c r="AV3269" s="235" t="str">
        <f>IF($P3269=Lists!$A$13,Lists!$A$29,IF($P3269=Lists!$A$14,Lists!$A$30,$P3269))</f>
        <v/>
      </c>
      <c r="AW3269" s="73"/>
      <c r="AX3269" s="73"/>
    </row>
    <row r="3270" spans="2:50" x14ac:dyDescent="0.3">
      <c r="B3270" s="137">
        <f t="shared" si="662"/>
        <v>3252</v>
      </c>
      <c r="C3270" s="24"/>
      <c r="D3270" s="24"/>
      <c r="E3270" s="24"/>
      <c r="F3270" s="25"/>
      <c r="G3270" s="24"/>
      <c r="H3270" s="30"/>
      <c r="I3270" s="24"/>
      <c r="J3270" s="50" t="str">
        <f t="shared" si="653"/>
        <v/>
      </c>
      <c r="K3270" s="30"/>
      <c r="L3270" s="236"/>
      <c r="M3270" s="30"/>
      <c r="N3270" s="30"/>
      <c r="O3270" s="46" t="str">
        <f t="shared" si="654"/>
        <v/>
      </c>
      <c r="P3270" s="239" t="str">
        <f t="shared" si="657"/>
        <v/>
      </c>
      <c r="Q3270" s="52" t="str">
        <f t="shared" si="658"/>
        <v/>
      </c>
      <c r="R3270" s="127"/>
      <c r="S3270" s="86"/>
      <c r="T3270" s="127"/>
      <c r="U3270" s="86"/>
      <c r="V3270" s="87">
        <f t="shared" si="663"/>
        <v>0</v>
      </c>
      <c r="W3270" s="130"/>
      <c r="X3270" s="86"/>
      <c r="Y3270" s="86"/>
      <c r="Z3270" s="131"/>
      <c r="AA3270" s="87">
        <f t="shared" si="659"/>
        <v>0</v>
      </c>
      <c r="AB3270" s="127"/>
      <c r="AC3270" s="86"/>
      <c r="AD3270" s="87">
        <f t="shared" si="664"/>
        <v>0</v>
      </c>
      <c r="AE3270" s="127"/>
      <c r="AF3270" s="86"/>
      <c r="AG3270" s="86"/>
      <c r="AH3270" s="131"/>
      <c r="AI3270" s="88">
        <f t="shared" si="665"/>
        <v>0</v>
      </c>
      <c r="AJ3270" s="89" t="str">
        <f>IFERROR(IF(ISNA(MATCH($AV3270,Other_Category_Abbr,0)),INDEX(FGHG_List_Long_GWP,MATCH($AV3270,FGHG_List_Long,0)),INDEX(GWP_Other_Abbr,MATCH($AV3270,Other_Category_Abbr,0)))*SUM(V3270,AA3270,AD3270,AI3270),"")</f>
        <v/>
      </c>
      <c r="AK3270" s="89" t="str">
        <f>IFERROR(IF(ISNA(MATCH($AV3270,Other_Category_Abbr,0)),INDEX(FGHG_List_Long_GWP,MATCH($AV3270,FGHG_List_Long,0)),INDEX(GWP_Other_Abbr,MATCH($AV3270,Other_Category_Abbr,0)))*(T3270*(S3270+U3270)+W3270*(Y3270+X3270)+AD3270+AE3270*(AF3270+AG3270)),"")</f>
        <v/>
      </c>
      <c r="AL3270" s="90" t="str">
        <f t="shared" si="660"/>
        <v/>
      </c>
      <c r="AM3270" s="91" t="str">
        <f t="shared" si="661"/>
        <v/>
      </c>
      <c r="AP3270" s="92" t="b">
        <f t="shared" si="655"/>
        <v>0</v>
      </c>
      <c r="AQ3270" s="92" t="str">
        <f t="shared" si="656"/>
        <v xml:space="preserve"> </v>
      </c>
      <c r="AR3270" s="92" t="str">
        <f>IF(LEN(AQ3270)=1,"",COUNTIF($AQ$19:AQ3270,AQ3270)=1)</f>
        <v/>
      </c>
      <c r="AS3270" s="73"/>
      <c r="AT3270" s="73"/>
      <c r="AU3270" s="73"/>
      <c r="AV3270" s="235" t="str">
        <f>IF($P3270=Lists!$A$13,Lists!$A$29,IF($P3270=Lists!$A$14,Lists!$A$30,$P3270))</f>
        <v/>
      </c>
      <c r="AW3270" s="73"/>
      <c r="AX3270" s="73"/>
    </row>
    <row r="3271" spans="2:50" x14ac:dyDescent="0.3">
      <c r="B3271" s="137">
        <f t="shared" si="662"/>
        <v>3253</v>
      </c>
      <c r="C3271" s="24"/>
      <c r="D3271" s="24"/>
      <c r="E3271" s="24"/>
      <c r="F3271" s="25"/>
      <c r="G3271" s="24"/>
      <c r="H3271" s="30"/>
      <c r="I3271" s="24"/>
      <c r="J3271" s="50" t="str">
        <f t="shared" si="653"/>
        <v/>
      </c>
      <c r="K3271" s="30"/>
      <c r="L3271" s="236"/>
      <c r="M3271" s="30"/>
      <c r="N3271" s="30"/>
      <c r="O3271" s="46" t="str">
        <f t="shared" si="654"/>
        <v/>
      </c>
      <c r="P3271" s="239" t="str">
        <f t="shared" si="657"/>
        <v/>
      </c>
      <c r="Q3271" s="52" t="str">
        <f t="shared" si="658"/>
        <v/>
      </c>
      <c r="R3271" s="127"/>
      <c r="S3271" s="86"/>
      <c r="T3271" s="127"/>
      <c r="U3271" s="86"/>
      <c r="V3271" s="87">
        <f t="shared" si="663"/>
        <v>0</v>
      </c>
      <c r="W3271" s="130"/>
      <c r="X3271" s="86"/>
      <c r="Y3271" s="86"/>
      <c r="Z3271" s="131"/>
      <c r="AA3271" s="87">
        <f t="shared" si="659"/>
        <v>0</v>
      </c>
      <c r="AB3271" s="127"/>
      <c r="AC3271" s="86"/>
      <c r="AD3271" s="87">
        <f t="shared" si="664"/>
        <v>0</v>
      </c>
      <c r="AE3271" s="127"/>
      <c r="AF3271" s="86"/>
      <c r="AG3271" s="86"/>
      <c r="AH3271" s="131"/>
      <c r="AI3271" s="88">
        <f t="shared" si="665"/>
        <v>0</v>
      </c>
      <c r="AJ3271" s="89" t="str">
        <f>IFERROR(IF(ISNA(MATCH($AV3271,Other_Category_Abbr,0)),INDEX(FGHG_List_Long_GWP,MATCH($AV3271,FGHG_List_Long,0)),INDEX(GWP_Other_Abbr,MATCH($AV3271,Other_Category_Abbr,0)))*SUM(V3271,AA3271,AD3271,AI3271),"")</f>
        <v/>
      </c>
      <c r="AK3271" s="89" t="str">
        <f>IFERROR(IF(ISNA(MATCH($AV3271,Other_Category_Abbr,0)),INDEX(FGHG_List_Long_GWP,MATCH($AV3271,FGHG_List_Long,0)),INDEX(GWP_Other_Abbr,MATCH($AV3271,Other_Category_Abbr,0)))*(T3271*(S3271+U3271)+W3271*(Y3271+X3271)+AD3271+AE3271*(AF3271+AG3271)),"")</f>
        <v/>
      </c>
      <c r="AL3271" s="90" t="str">
        <f t="shared" si="660"/>
        <v/>
      </c>
      <c r="AM3271" s="91" t="str">
        <f t="shared" si="661"/>
        <v/>
      </c>
      <c r="AP3271" s="92" t="b">
        <f t="shared" si="655"/>
        <v>0</v>
      </c>
      <c r="AQ3271" s="92" t="str">
        <f t="shared" si="656"/>
        <v xml:space="preserve"> </v>
      </c>
      <c r="AR3271" s="92" t="str">
        <f>IF(LEN(AQ3271)=1,"",COUNTIF($AQ$19:AQ3271,AQ3271)=1)</f>
        <v/>
      </c>
      <c r="AS3271" s="73"/>
      <c r="AT3271" s="73"/>
      <c r="AU3271" s="73"/>
      <c r="AV3271" s="235" t="str">
        <f>IF($P3271=Lists!$A$13,Lists!$A$29,IF($P3271=Lists!$A$14,Lists!$A$30,$P3271))</f>
        <v/>
      </c>
      <c r="AW3271" s="73"/>
      <c r="AX3271" s="73"/>
    </row>
    <row r="3272" spans="2:50" x14ac:dyDescent="0.3">
      <c r="B3272" s="137">
        <f t="shared" si="662"/>
        <v>3254</v>
      </c>
      <c r="C3272" s="24"/>
      <c r="D3272" s="24"/>
      <c r="E3272" s="24"/>
      <c r="F3272" s="25"/>
      <c r="G3272" s="24"/>
      <c r="H3272" s="30"/>
      <c r="I3272" s="24"/>
      <c r="J3272" s="50" t="str">
        <f t="shared" si="653"/>
        <v/>
      </c>
      <c r="K3272" s="30"/>
      <c r="L3272" s="236"/>
      <c r="M3272" s="30"/>
      <c r="N3272" s="30"/>
      <c r="O3272" s="46" t="str">
        <f t="shared" si="654"/>
        <v/>
      </c>
      <c r="P3272" s="239" t="str">
        <f t="shared" si="657"/>
        <v/>
      </c>
      <c r="Q3272" s="52" t="str">
        <f t="shared" si="658"/>
        <v/>
      </c>
      <c r="R3272" s="127"/>
      <c r="S3272" s="86"/>
      <c r="T3272" s="127"/>
      <c r="U3272" s="86"/>
      <c r="V3272" s="87">
        <f t="shared" si="663"/>
        <v>0</v>
      </c>
      <c r="W3272" s="130"/>
      <c r="X3272" s="86"/>
      <c r="Y3272" s="86"/>
      <c r="Z3272" s="131"/>
      <c r="AA3272" s="87">
        <f t="shared" si="659"/>
        <v>0</v>
      </c>
      <c r="AB3272" s="127"/>
      <c r="AC3272" s="86"/>
      <c r="AD3272" s="87">
        <f t="shared" si="664"/>
        <v>0</v>
      </c>
      <c r="AE3272" s="127"/>
      <c r="AF3272" s="86"/>
      <c r="AG3272" s="86"/>
      <c r="AH3272" s="131"/>
      <c r="AI3272" s="88">
        <f t="shared" si="665"/>
        <v>0</v>
      </c>
      <c r="AJ3272" s="89" t="str">
        <f>IFERROR(IF(ISNA(MATCH($AV3272,Other_Category_Abbr,0)),INDEX(FGHG_List_Long_GWP,MATCH($AV3272,FGHG_List_Long,0)),INDEX(GWP_Other_Abbr,MATCH($AV3272,Other_Category_Abbr,0)))*SUM(V3272,AA3272,AD3272,AI3272),"")</f>
        <v/>
      </c>
      <c r="AK3272" s="89" t="str">
        <f>IFERROR(IF(ISNA(MATCH($AV3272,Other_Category_Abbr,0)),INDEX(FGHG_List_Long_GWP,MATCH($AV3272,FGHG_List_Long,0)),INDEX(GWP_Other_Abbr,MATCH($AV3272,Other_Category_Abbr,0)))*(T3272*(S3272+U3272)+W3272*(Y3272+X3272)+AD3272+AE3272*(AF3272+AG3272)),"")</f>
        <v/>
      </c>
      <c r="AL3272" s="90" t="str">
        <f t="shared" si="660"/>
        <v/>
      </c>
      <c r="AM3272" s="91" t="str">
        <f t="shared" si="661"/>
        <v/>
      </c>
      <c r="AP3272" s="92" t="b">
        <f t="shared" si="655"/>
        <v>0</v>
      </c>
      <c r="AQ3272" s="92" t="str">
        <f t="shared" si="656"/>
        <v xml:space="preserve"> </v>
      </c>
      <c r="AR3272" s="92" t="str">
        <f>IF(LEN(AQ3272)=1,"",COUNTIF($AQ$19:AQ3272,AQ3272)=1)</f>
        <v/>
      </c>
      <c r="AS3272" s="73"/>
      <c r="AT3272" s="73"/>
      <c r="AU3272" s="73"/>
      <c r="AV3272" s="235" t="str">
        <f>IF($P3272=Lists!$A$13,Lists!$A$29,IF($P3272=Lists!$A$14,Lists!$A$30,$P3272))</f>
        <v/>
      </c>
      <c r="AW3272" s="73"/>
      <c r="AX3272" s="73"/>
    </row>
    <row r="3273" spans="2:50" x14ac:dyDescent="0.3">
      <c r="B3273" s="137">
        <f t="shared" si="662"/>
        <v>3255</v>
      </c>
      <c r="C3273" s="24"/>
      <c r="D3273" s="24"/>
      <c r="E3273" s="24"/>
      <c r="F3273" s="25"/>
      <c r="G3273" s="24"/>
      <c r="H3273" s="30"/>
      <c r="I3273" s="24"/>
      <c r="J3273" s="50" t="str">
        <f t="shared" si="653"/>
        <v/>
      </c>
      <c r="K3273" s="30"/>
      <c r="L3273" s="236"/>
      <c r="M3273" s="30"/>
      <c r="N3273" s="30"/>
      <c r="O3273" s="46" t="str">
        <f t="shared" si="654"/>
        <v/>
      </c>
      <c r="P3273" s="239" t="str">
        <f t="shared" si="657"/>
        <v/>
      </c>
      <c r="Q3273" s="52" t="str">
        <f t="shared" si="658"/>
        <v/>
      </c>
      <c r="R3273" s="127"/>
      <c r="S3273" s="86"/>
      <c r="T3273" s="127"/>
      <c r="U3273" s="86"/>
      <c r="V3273" s="87">
        <f t="shared" si="663"/>
        <v>0</v>
      </c>
      <c r="W3273" s="130"/>
      <c r="X3273" s="86"/>
      <c r="Y3273" s="86"/>
      <c r="Z3273" s="131"/>
      <c r="AA3273" s="87">
        <f t="shared" si="659"/>
        <v>0</v>
      </c>
      <c r="AB3273" s="127"/>
      <c r="AC3273" s="86"/>
      <c r="AD3273" s="87">
        <f t="shared" si="664"/>
        <v>0</v>
      </c>
      <c r="AE3273" s="127"/>
      <c r="AF3273" s="86"/>
      <c r="AG3273" s="86"/>
      <c r="AH3273" s="131"/>
      <c r="AI3273" s="88">
        <f t="shared" si="665"/>
        <v>0</v>
      </c>
      <c r="AJ3273" s="89" t="str">
        <f>IFERROR(IF(ISNA(MATCH($AV3273,Other_Category_Abbr,0)),INDEX(FGHG_List_Long_GWP,MATCH($AV3273,FGHG_List_Long,0)),INDEX(GWP_Other_Abbr,MATCH($AV3273,Other_Category_Abbr,0)))*SUM(V3273,AA3273,AD3273,AI3273),"")</f>
        <v/>
      </c>
      <c r="AK3273" s="89" t="str">
        <f>IFERROR(IF(ISNA(MATCH($AV3273,Other_Category_Abbr,0)),INDEX(FGHG_List_Long_GWP,MATCH($AV3273,FGHG_List_Long,0)),INDEX(GWP_Other_Abbr,MATCH($AV3273,Other_Category_Abbr,0)))*(T3273*(S3273+U3273)+W3273*(Y3273+X3273)+AD3273+AE3273*(AF3273+AG3273)),"")</f>
        <v/>
      </c>
      <c r="AL3273" s="90" t="str">
        <f t="shared" si="660"/>
        <v/>
      </c>
      <c r="AM3273" s="91" t="str">
        <f t="shared" si="661"/>
        <v/>
      </c>
      <c r="AP3273" s="92" t="b">
        <f t="shared" si="655"/>
        <v>0</v>
      </c>
      <c r="AQ3273" s="92" t="str">
        <f t="shared" si="656"/>
        <v xml:space="preserve"> </v>
      </c>
      <c r="AR3273" s="92" t="str">
        <f>IF(LEN(AQ3273)=1,"",COUNTIF($AQ$19:AQ3273,AQ3273)=1)</f>
        <v/>
      </c>
      <c r="AS3273" s="73"/>
      <c r="AT3273" s="73"/>
      <c r="AU3273" s="73"/>
      <c r="AV3273" s="235" t="str">
        <f>IF($P3273=Lists!$A$13,Lists!$A$29,IF($P3273=Lists!$A$14,Lists!$A$30,$P3273))</f>
        <v/>
      </c>
      <c r="AW3273" s="73"/>
      <c r="AX3273" s="73"/>
    </row>
    <row r="3274" spans="2:50" x14ac:dyDescent="0.3">
      <c r="B3274" s="137">
        <f t="shared" si="662"/>
        <v>3256</v>
      </c>
      <c r="C3274" s="24"/>
      <c r="D3274" s="24"/>
      <c r="E3274" s="24"/>
      <c r="F3274" s="25"/>
      <c r="G3274" s="24"/>
      <c r="H3274" s="30"/>
      <c r="I3274" s="24"/>
      <c r="J3274" s="50" t="str">
        <f t="shared" si="653"/>
        <v/>
      </c>
      <c r="K3274" s="30"/>
      <c r="L3274" s="236"/>
      <c r="M3274" s="30"/>
      <c r="N3274" s="30"/>
      <c r="O3274" s="46" t="str">
        <f t="shared" si="654"/>
        <v/>
      </c>
      <c r="P3274" s="239" t="str">
        <f t="shared" si="657"/>
        <v/>
      </c>
      <c r="Q3274" s="52" t="str">
        <f t="shared" si="658"/>
        <v/>
      </c>
      <c r="R3274" s="127"/>
      <c r="S3274" s="86"/>
      <c r="T3274" s="127"/>
      <c r="U3274" s="86"/>
      <c r="V3274" s="87">
        <f t="shared" si="663"/>
        <v>0</v>
      </c>
      <c r="W3274" s="130"/>
      <c r="X3274" s="86"/>
      <c r="Y3274" s="86"/>
      <c r="Z3274" s="131"/>
      <c r="AA3274" s="87">
        <f t="shared" si="659"/>
        <v>0</v>
      </c>
      <c r="AB3274" s="127"/>
      <c r="AC3274" s="86"/>
      <c r="AD3274" s="87">
        <f t="shared" si="664"/>
        <v>0</v>
      </c>
      <c r="AE3274" s="127"/>
      <c r="AF3274" s="86"/>
      <c r="AG3274" s="86"/>
      <c r="AH3274" s="131"/>
      <c r="AI3274" s="88">
        <f t="shared" si="665"/>
        <v>0</v>
      </c>
      <c r="AJ3274" s="89" t="str">
        <f>IFERROR(IF(ISNA(MATCH($AV3274,Other_Category_Abbr,0)),INDEX(FGHG_List_Long_GWP,MATCH($AV3274,FGHG_List_Long,0)),INDEX(GWP_Other_Abbr,MATCH($AV3274,Other_Category_Abbr,0)))*SUM(V3274,AA3274,AD3274,AI3274),"")</f>
        <v/>
      </c>
      <c r="AK3274" s="89" t="str">
        <f>IFERROR(IF(ISNA(MATCH($AV3274,Other_Category_Abbr,0)),INDEX(FGHG_List_Long_GWP,MATCH($AV3274,FGHG_List_Long,0)),INDEX(GWP_Other_Abbr,MATCH($AV3274,Other_Category_Abbr,0)))*(T3274*(S3274+U3274)+W3274*(Y3274+X3274)+AD3274+AE3274*(AF3274+AG3274)),"")</f>
        <v/>
      </c>
      <c r="AL3274" s="90" t="str">
        <f t="shared" si="660"/>
        <v/>
      </c>
      <c r="AM3274" s="91" t="str">
        <f t="shared" si="661"/>
        <v/>
      </c>
      <c r="AP3274" s="92" t="b">
        <f t="shared" si="655"/>
        <v>0</v>
      </c>
      <c r="AQ3274" s="92" t="str">
        <f t="shared" si="656"/>
        <v xml:space="preserve"> </v>
      </c>
      <c r="AR3274" s="92" t="str">
        <f>IF(LEN(AQ3274)=1,"",COUNTIF($AQ$19:AQ3274,AQ3274)=1)</f>
        <v/>
      </c>
      <c r="AS3274" s="73"/>
      <c r="AT3274" s="73"/>
      <c r="AU3274" s="73"/>
      <c r="AV3274" s="235" t="str">
        <f>IF($P3274=Lists!$A$13,Lists!$A$29,IF($P3274=Lists!$A$14,Lists!$A$30,$P3274))</f>
        <v/>
      </c>
      <c r="AW3274" s="73"/>
      <c r="AX3274" s="73"/>
    </row>
    <row r="3275" spans="2:50" x14ac:dyDescent="0.3">
      <c r="B3275" s="137">
        <f t="shared" si="662"/>
        <v>3257</v>
      </c>
      <c r="C3275" s="24"/>
      <c r="D3275" s="24"/>
      <c r="E3275" s="24"/>
      <c r="F3275" s="25"/>
      <c r="G3275" s="24"/>
      <c r="H3275" s="30"/>
      <c r="I3275" s="24"/>
      <c r="J3275" s="50" t="str">
        <f t="shared" si="653"/>
        <v/>
      </c>
      <c r="K3275" s="30"/>
      <c r="L3275" s="236"/>
      <c r="M3275" s="30"/>
      <c r="N3275" s="30"/>
      <c r="O3275" s="46" t="str">
        <f t="shared" si="654"/>
        <v/>
      </c>
      <c r="P3275" s="239" t="str">
        <f t="shared" si="657"/>
        <v/>
      </c>
      <c r="Q3275" s="52" t="str">
        <f t="shared" si="658"/>
        <v/>
      </c>
      <c r="R3275" s="127"/>
      <c r="S3275" s="86"/>
      <c r="T3275" s="127"/>
      <c r="U3275" s="86"/>
      <c r="V3275" s="87">
        <f t="shared" si="663"/>
        <v>0</v>
      </c>
      <c r="W3275" s="130"/>
      <c r="X3275" s="86"/>
      <c r="Y3275" s="86"/>
      <c r="Z3275" s="131"/>
      <c r="AA3275" s="87">
        <f t="shared" si="659"/>
        <v>0</v>
      </c>
      <c r="AB3275" s="127"/>
      <c r="AC3275" s="86"/>
      <c r="AD3275" s="87">
        <f t="shared" si="664"/>
        <v>0</v>
      </c>
      <c r="AE3275" s="127"/>
      <c r="AF3275" s="86"/>
      <c r="AG3275" s="86"/>
      <c r="AH3275" s="131"/>
      <c r="AI3275" s="88">
        <f t="shared" si="665"/>
        <v>0</v>
      </c>
      <c r="AJ3275" s="89" t="str">
        <f>IFERROR(IF(ISNA(MATCH($AV3275,Other_Category_Abbr,0)),INDEX(FGHG_List_Long_GWP,MATCH($AV3275,FGHG_List_Long,0)),INDEX(GWP_Other_Abbr,MATCH($AV3275,Other_Category_Abbr,0)))*SUM(V3275,AA3275,AD3275,AI3275),"")</f>
        <v/>
      </c>
      <c r="AK3275" s="89" t="str">
        <f>IFERROR(IF(ISNA(MATCH($AV3275,Other_Category_Abbr,0)),INDEX(FGHG_List_Long_GWP,MATCH($AV3275,FGHG_List_Long,0)),INDEX(GWP_Other_Abbr,MATCH($AV3275,Other_Category_Abbr,0)))*(T3275*(S3275+U3275)+W3275*(Y3275+X3275)+AD3275+AE3275*(AF3275+AG3275)),"")</f>
        <v/>
      </c>
      <c r="AL3275" s="90" t="str">
        <f t="shared" si="660"/>
        <v/>
      </c>
      <c r="AM3275" s="91" t="str">
        <f t="shared" si="661"/>
        <v/>
      </c>
      <c r="AP3275" s="92" t="b">
        <f t="shared" si="655"/>
        <v>0</v>
      </c>
      <c r="AQ3275" s="92" t="str">
        <f t="shared" si="656"/>
        <v xml:space="preserve"> </v>
      </c>
      <c r="AR3275" s="92" t="str">
        <f>IF(LEN(AQ3275)=1,"",COUNTIF($AQ$19:AQ3275,AQ3275)=1)</f>
        <v/>
      </c>
      <c r="AS3275" s="73"/>
      <c r="AT3275" s="73"/>
      <c r="AU3275" s="73"/>
      <c r="AV3275" s="235" t="str">
        <f>IF($P3275=Lists!$A$13,Lists!$A$29,IF($P3275=Lists!$A$14,Lists!$A$30,$P3275))</f>
        <v/>
      </c>
      <c r="AW3275" s="73"/>
      <c r="AX3275" s="73"/>
    </row>
    <row r="3276" spans="2:50" x14ac:dyDescent="0.3">
      <c r="B3276" s="137">
        <f t="shared" si="662"/>
        <v>3258</v>
      </c>
      <c r="C3276" s="24"/>
      <c r="D3276" s="24"/>
      <c r="E3276" s="24"/>
      <c r="F3276" s="25"/>
      <c r="G3276" s="24"/>
      <c r="H3276" s="30"/>
      <c r="I3276" s="24"/>
      <c r="J3276" s="50" t="str">
        <f t="shared" si="653"/>
        <v/>
      </c>
      <c r="K3276" s="30"/>
      <c r="L3276" s="236"/>
      <c r="M3276" s="30"/>
      <c r="N3276" s="30"/>
      <c r="O3276" s="46" t="str">
        <f t="shared" si="654"/>
        <v/>
      </c>
      <c r="P3276" s="239" t="str">
        <f t="shared" si="657"/>
        <v/>
      </c>
      <c r="Q3276" s="52" t="str">
        <f t="shared" si="658"/>
        <v/>
      </c>
      <c r="R3276" s="127"/>
      <c r="S3276" s="86"/>
      <c r="T3276" s="127"/>
      <c r="U3276" s="86"/>
      <c r="V3276" s="87">
        <f t="shared" si="663"/>
        <v>0</v>
      </c>
      <c r="W3276" s="130"/>
      <c r="X3276" s="86"/>
      <c r="Y3276" s="86"/>
      <c r="Z3276" s="131"/>
      <c r="AA3276" s="87">
        <f t="shared" si="659"/>
        <v>0</v>
      </c>
      <c r="AB3276" s="127"/>
      <c r="AC3276" s="86"/>
      <c r="AD3276" s="87">
        <f t="shared" si="664"/>
        <v>0</v>
      </c>
      <c r="AE3276" s="127"/>
      <c r="AF3276" s="86"/>
      <c r="AG3276" s="86"/>
      <c r="AH3276" s="131"/>
      <c r="AI3276" s="88">
        <f t="shared" si="665"/>
        <v>0</v>
      </c>
      <c r="AJ3276" s="89" t="str">
        <f>IFERROR(IF(ISNA(MATCH($AV3276,Other_Category_Abbr,0)),INDEX(FGHG_List_Long_GWP,MATCH($AV3276,FGHG_List_Long,0)),INDEX(GWP_Other_Abbr,MATCH($AV3276,Other_Category_Abbr,0)))*SUM(V3276,AA3276,AD3276,AI3276),"")</f>
        <v/>
      </c>
      <c r="AK3276" s="89" t="str">
        <f>IFERROR(IF(ISNA(MATCH($AV3276,Other_Category_Abbr,0)),INDEX(FGHG_List_Long_GWP,MATCH($AV3276,FGHG_List_Long,0)),INDEX(GWP_Other_Abbr,MATCH($AV3276,Other_Category_Abbr,0)))*(T3276*(S3276+U3276)+W3276*(Y3276+X3276)+AD3276+AE3276*(AF3276+AG3276)),"")</f>
        <v/>
      </c>
      <c r="AL3276" s="90" t="str">
        <f t="shared" si="660"/>
        <v/>
      </c>
      <c r="AM3276" s="91" t="str">
        <f t="shared" si="661"/>
        <v/>
      </c>
      <c r="AP3276" s="92" t="b">
        <f t="shared" si="655"/>
        <v>0</v>
      </c>
      <c r="AQ3276" s="92" t="str">
        <f t="shared" si="656"/>
        <v xml:space="preserve"> </v>
      </c>
      <c r="AR3276" s="92" t="str">
        <f>IF(LEN(AQ3276)=1,"",COUNTIF($AQ$19:AQ3276,AQ3276)=1)</f>
        <v/>
      </c>
      <c r="AS3276" s="73"/>
      <c r="AT3276" s="73"/>
      <c r="AU3276" s="73"/>
      <c r="AV3276" s="235" t="str">
        <f>IF($P3276=Lists!$A$13,Lists!$A$29,IF($P3276=Lists!$A$14,Lists!$A$30,$P3276))</f>
        <v/>
      </c>
      <c r="AW3276" s="73"/>
      <c r="AX3276" s="73"/>
    </row>
    <row r="3277" spans="2:50" x14ac:dyDescent="0.3">
      <c r="B3277" s="137">
        <f t="shared" si="662"/>
        <v>3259</v>
      </c>
      <c r="C3277" s="24"/>
      <c r="D3277" s="24"/>
      <c r="E3277" s="24"/>
      <c r="F3277" s="25"/>
      <c r="G3277" s="24"/>
      <c r="H3277" s="30"/>
      <c r="I3277" s="24"/>
      <c r="J3277" s="50" t="str">
        <f t="shared" si="653"/>
        <v/>
      </c>
      <c r="K3277" s="30"/>
      <c r="L3277" s="236"/>
      <c r="M3277" s="30"/>
      <c r="N3277" s="30"/>
      <c r="O3277" s="46" t="str">
        <f t="shared" si="654"/>
        <v/>
      </c>
      <c r="P3277" s="239" t="str">
        <f t="shared" si="657"/>
        <v/>
      </c>
      <c r="Q3277" s="52" t="str">
        <f t="shared" si="658"/>
        <v/>
      </c>
      <c r="R3277" s="127"/>
      <c r="S3277" s="86"/>
      <c r="T3277" s="127"/>
      <c r="U3277" s="86"/>
      <c r="V3277" s="87">
        <f t="shared" si="663"/>
        <v>0</v>
      </c>
      <c r="W3277" s="130"/>
      <c r="X3277" s="86"/>
      <c r="Y3277" s="86"/>
      <c r="Z3277" s="131"/>
      <c r="AA3277" s="87">
        <f t="shared" si="659"/>
        <v>0</v>
      </c>
      <c r="AB3277" s="127"/>
      <c r="AC3277" s="86"/>
      <c r="AD3277" s="87">
        <f t="shared" si="664"/>
        <v>0</v>
      </c>
      <c r="AE3277" s="127"/>
      <c r="AF3277" s="86"/>
      <c r="AG3277" s="86"/>
      <c r="AH3277" s="131"/>
      <c r="AI3277" s="88">
        <f t="shared" si="665"/>
        <v>0</v>
      </c>
      <c r="AJ3277" s="89" t="str">
        <f>IFERROR(IF(ISNA(MATCH($AV3277,Other_Category_Abbr,0)),INDEX(FGHG_List_Long_GWP,MATCH($AV3277,FGHG_List_Long,0)),INDEX(GWP_Other_Abbr,MATCH($AV3277,Other_Category_Abbr,0)))*SUM(V3277,AA3277,AD3277,AI3277),"")</f>
        <v/>
      </c>
      <c r="AK3277" s="89" t="str">
        <f>IFERROR(IF(ISNA(MATCH($AV3277,Other_Category_Abbr,0)),INDEX(FGHG_List_Long_GWP,MATCH($AV3277,FGHG_List_Long,0)),INDEX(GWP_Other_Abbr,MATCH($AV3277,Other_Category_Abbr,0)))*(T3277*(S3277+U3277)+W3277*(Y3277+X3277)+AD3277+AE3277*(AF3277+AG3277)),"")</f>
        <v/>
      </c>
      <c r="AL3277" s="90" t="str">
        <f t="shared" si="660"/>
        <v/>
      </c>
      <c r="AM3277" s="91" t="str">
        <f t="shared" si="661"/>
        <v/>
      </c>
      <c r="AP3277" s="92" t="b">
        <f t="shared" si="655"/>
        <v>0</v>
      </c>
      <c r="AQ3277" s="92" t="str">
        <f t="shared" si="656"/>
        <v xml:space="preserve"> </v>
      </c>
      <c r="AR3277" s="92" t="str">
        <f>IF(LEN(AQ3277)=1,"",COUNTIF($AQ$19:AQ3277,AQ3277)=1)</f>
        <v/>
      </c>
      <c r="AS3277" s="73"/>
      <c r="AT3277" s="73"/>
      <c r="AU3277" s="73"/>
      <c r="AV3277" s="235" t="str">
        <f>IF($P3277=Lists!$A$13,Lists!$A$29,IF($P3277=Lists!$A$14,Lists!$A$30,$P3277))</f>
        <v/>
      </c>
      <c r="AW3277" s="73"/>
      <c r="AX3277" s="73"/>
    </row>
    <row r="3278" spans="2:50" x14ac:dyDescent="0.3">
      <c r="B3278" s="137">
        <f t="shared" si="662"/>
        <v>3260</v>
      </c>
      <c r="C3278" s="24"/>
      <c r="D3278" s="24"/>
      <c r="E3278" s="24"/>
      <c r="F3278" s="25"/>
      <c r="G3278" s="24"/>
      <c r="H3278" s="30"/>
      <c r="I3278" s="24"/>
      <c r="J3278" s="50" t="str">
        <f t="shared" si="653"/>
        <v/>
      </c>
      <c r="K3278" s="30"/>
      <c r="L3278" s="236"/>
      <c r="M3278" s="30"/>
      <c r="N3278" s="30"/>
      <c r="O3278" s="46" t="str">
        <f t="shared" si="654"/>
        <v/>
      </c>
      <c r="P3278" s="239" t="str">
        <f t="shared" si="657"/>
        <v/>
      </c>
      <c r="Q3278" s="52" t="str">
        <f t="shared" si="658"/>
        <v/>
      </c>
      <c r="R3278" s="127"/>
      <c r="S3278" s="86"/>
      <c r="T3278" s="127"/>
      <c r="U3278" s="86"/>
      <c r="V3278" s="87">
        <f t="shared" si="663"/>
        <v>0</v>
      </c>
      <c r="W3278" s="130"/>
      <c r="X3278" s="86"/>
      <c r="Y3278" s="86"/>
      <c r="Z3278" s="131"/>
      <c r="AA3278" s="87">
        <f t="shared" si="659"/>
        <v>0</v>
      </c>
      <c r="AB3278" s="127"/>
      <c r="AC3278" s="86"/>
      <c r="AD3278" s="87">
        <f t="shared" si="664"/>
        <v>0</v>
      </c>
      <c r="AE3278" s="127"/>
      <c r="AF3278" s="86"/>
      <c r="AG3278" s="86"/>
      <c r="AH3278" s="131"/>
      <c r="AI3278" s="88">
        <f t="shared" si="665"/>
        <v>0</v>
      </c>
      <c r="AJ3278" s="89" t="str">
        <f>IFERROR(IF(ISNA(MATCH($AV3278,Other_Category_Abbr,0)),INDEX(FGHG_List_Long_GWP,MATCH($AV3278,FGHG_List_Long,0)),INDEX(GWP_Other_Abbr,MATCH($AV3278,Other_Category_Abbr,0)))*SUM(V3278,AA3278,AD3278,AI3278),"")</f>
        <v/>
      </c>
      <c r="AK3278" s="89" t="str">
        <f>IFERROR(IF(ISNA(MATCH($AV3278,Other_Category_Abbr,0)),INDEX(FGHG_List_Long_GWP,MATCH($AV3278,FGHG_List_Long,0)),INDEX(GWP_Other_Abbr,MATCH($AV3278,Other_Category_Abbr,0)))*(T3278*(S3278+U3278)+W3278*(Y3278+X3278)+AD3278+AE3278*(AF3278+AG3278)),"")</f>
        <v/>
      </c>
      <c r="AL3278" s="90" t="str">
        <f t="shared" si="660"/>
        <v/>
      </c>
      <c r="AM3278" s="91" t="str">
        <f t="shared" si="661"/>
        <v/>
      </c>
      <c r="AP3278" s="92" t="b">
        <f t="shared" si="655"/>
        <v>0</v>
      </c>
      <c r="AQ3278" s="92" t="str">
        <f t="shared" si="656"/>
        <v xml:space="preserve"> </v>
      </c>
      <c r="AR3278" s="92" t="str">
        <f>IF(LEN(AQ3278)=1,"",COUNTIF($AQ$19:AQ3278,AQ3278)=1)</f>
        <v/>
      </c>
      <c r="AS3278" s="73"/>
      <c r="AT3278" s="73"/>
      <c r="AU3278" s="73"/>
      <c r="AV3278" s="235" t="str">
        <f>IF($P3278=Lists!$A$13,Lists!$A$29,IF($P3278=Lists!$A$14,Lists!$A$30,$P3278))</f>
        <v/>
      </c>
      <c r="AW3278" s="73"/>
      <c r="AX3278" s="73"/>
    </row>
    <row r="3279" spans="2:50" x14ac:dyDescent="0.3">
      <c r="B3279" s="137">
        <f t="shared" si="662"/>
        <v>3261</v>
      </c>
      <c r="C3279" s="24"/>
      <c r="D3279" s="24"/>
      <c r="E3279" s="24"/>
      <c r="F3279" s="25"/>
      <c r="G3279" s="24"/>
      <c r="H3279" s="30"/>
      <c r="I3279" s="24"/>
      <c r="J3279" s="50" t="str">
        <f t="shared" si="653"/>
        <v/>
      </c>
      <c r="K3279" s="30"/>
      <c r="L3279" s="236"/>
      <c r="M3279" s="30"/>
      <c r="N3279" s="30"/>
      <c r="O3279" s="46" t="str">
        <f t="shared" si="654"/>
        <v/>
      </c>
      <c r="P3279" s="239" t="str">
        <f t="shared" si="657"/>
        <v/>
      </c>
      <c r="Q3279" s="52" t="str">
        <f t="shared" si="658"/>
        <v/>
      </c>
      <c r="R3279" s="127"/>
      <c r="S3279" s="86"/>
      <c r="T3279" s="127"/>
      <c r="U3279" s="86"/>
      <c r="V3279" s="87">
        <f t="shared" si="663"/>
        <v>0</v>
      </c>
      <c r="W3279" s="130"/>
      <c r="X3279" s="86"/>
      <c r="Y3279" s="86"/>
      <c r="Z3279" s="131"/>
      <c r="AA3279" s="87">
        <f t="shared" si="659"/>
        <v>0</v>
      </c>
      <c r="AB3279" s="127"/>
      <c r="AC3279" s="86"/>
      <c r="AD3279" s="87">
        <f t="shared" si="664"/>
        <v>0</v>
      </c>
      <c r="AE3279" s="127"/>
      <c r="AF3279" s="86"/>
      <c r="AG3279" s="86"/>
      <c r="AH3279" s="131"/>
      <c r="AI3279" s="88">
        <f t="shared" si="665"/>
        <v>0</v>
      </c>
      <c r="AJ3279" s="89" t="str">
        <f>IFERROR(IF(ISNA(MATCH($AV3279,Other_Category_Abbr,0)),INDEX(FGHG_List_Long_GWP,MATCH($AV3279,FGHG_List_Long,0)),INDEX(GWP_Other_Abbr,MATCH($AV3279,Other_Category_Abbr,0)))*SUM(V3279,AA3279,AD3279,AI3279),"")</f>
        <v/>
      </c>
      <c r="AK3279" s="89" t="str">
        <f>IFERROR(IF(ISNA(MATCH($AV3279,Other_Category_Abbr,0)),INDEX(FGHG_List_Long_GWP,MATCH($AV3279,FGHG_List_Long,0)),INDEX(GWP_Other_Abbr,MATCH($AV3279,Other_Category_Abbr,0)))*(T3279*(S3279+U3279)+W3279*(Y3279+X3279)+AD3279+AE3279*(AF3279+AG3279)),"")</f>
        <v/>
      </c>
      <c r="AL3279" s="90" t="str">
        <f t="shared" si="660"/>
        <v/>
      </c>
      <c r="AM3279" s="91" t="str">
        <f t="shared" si="661"/>
        <v/>
      </c>
      <c r="AP3279" s="92" t="b">
        <f t="shared" si="655"/>
        <v>0</v>
      </c>
      <c r="AQ3279" s="92" t="str">
        <f t="shared" si="656"/>
        <v xml:space="preserve"> </v>
      </c>
      <c r="AR3279" s="92" t="str">
        <f>IF(LEN(AQ3279)=1,"",COUNTIF($AQ$19:AQ3279,AQ3279)=1)</f>
        <v/>
      </c>
      <c r="AS3279" s="73"/>
      <c r="AT3279" s="73"/>
      <c r="AU3279" s="73"/>
      <c r="AV3279" s="235" t="str">
        <f>IF($P3279=Lists!$A$13,Lists!$A$29,IF($P3279=Lists!$A$14,Lists!$A$30,$P3279))</f>
        <v/>
      </c>
      <c r="AW3279" s="73"/>
      <c r="AX3279" s="73"/>
    </row>
    <row r="3280" spans="2:50" x14ac:dyDescent="0.3">
      <c r="B3280" s="137">
        <f t="shared" si="662"/>
        <v>3262</v>
      </c>
      <c r="C3280" s="24"/>
      <c r="D3280" s="24"/>
      <c r="E3280" s="24"/>
      <c r="F3280" s="25"/>
      <c r="G3280" s="24"/>
      <c r="H3280" s="30"/>
      <c r="I3280" s="24"/>
      <c r="J3280" s="50" t="str">
        <f t="shared" si="653"/>
        <v/>
      </c>
      <c r="K3280" s="30"/>
      <c r="L3280" s="236"/>
      <c r="M3280" s="30"/>
      <c r="N3280" s="30"/>
      <c r="O3280" s="46" t="str">
        <f t="shared" si="654"/>
        <v/>
      </c>
      <c r="P3280" s="239" t="str">
        <f t="shared" si="657"/>
        <v/>
      </c>
      <c r="Q3280" s="52" t="str">
        <f t="shared" si="658"/>
        <v/>
      </c>
      <c r="R3280" s="127"/>
      <c r="S3280" s="86"/>
      <c r="T3280" s="127"/>
      <c r="U3280" s="86"/>
      <c r="V3280" s="87">
        <f t="shared" si="663"/>
        <v>0</v>
      </c>
      <c r="W3280" s="130"/>
      <c r="X3280" s="86"/>
      <c r="Y3280" s="86"/>
      <c r="Z3280" s="131"/>
      <c r="AA3280" s="87">
        <f t="shared" si="659"/>
        <v>0</v>
      </c>
      <c r="AB3280" s="127"/>
      <c r="AC3280" s="86"/>
      <c r="AD3280" s="87">
        <f t="shared" si="664"/>
        <v>0</v>
      </c>
      <c r="AE3280" s="127"/>
      <c r="AF3280" s="86"/>
      <c r="AG3280" s="86"/>
      <c r="AH3280" s="131"/>
      <c r="AI3280" s="88">
        <f t="shared" si="665"/>
        <v>0</v>
      </c>
      <c r="AJ3280" s="89" t="str">
        <f>IFERROR(IF(ISNA(MATCH($AV3280,Other_Category_Abbr,0)),INDEX(FGHG_List_Long_GWP,MATCH($AV3280,FGHG_List_Long,0)),INDEX(GWP_Other_Abbr,MATCH($AV3280,Other_Category_Abbr,0)))*SUM(V3280,AA3280,AD3280,AI3280),"")</f>
        <v/>
      </c>
      <c r="AK3280" s="89" t="str">
        <f>IFERROR(IF(ISNA(MATCH($AV3280,Other_Category_Abbr,0)),INDEX(FGHG_List_Long_GWP,MATCH($AV3280,FGHG_List_Long,0)),INDEX(GWP_Other_Abbr,MATCH($AV3280,Other_Category_Abbr,0)))*(T3280*(S3280+U3280)+W3280*(Y3280+X3280)+AD3280+AE3280*(AF3280+AG3280)),"")</f>
        <v/>
      </c>
      <c r="AL3280" s="90" t="str">
        <f t="shared" si="660"/>
        <v/>
      </c>
      <c r="AM3280" s="91" t="str">
        <f t="shared" si="661"/>
        <v/>
      </c>
      <c r="AP3280" s="92" t="b">
        <f t="shared" si="655"/>
        <v>0</v>
      </c>
      <c r="AQ3280" s="92" t="str">
        <f t="shared" si="656"/>
        <v xml:space="preserve"> </v>
      </c>
      <c r="AR3280" s="92" t="str">
        <f>IF(LEN(AQ3280)=1,"",COUNTIF($AQ$19:AQ3280,AQ3280)=1)</f>
        <v/>
      </c>
      <c r="AS3280" s="73"/>
      <c r="AT3280" s="73"/>
      <c r="AU3280" s="73"/>
      <c r="AV3280" s="235" t="str">
        <f>IF($P3280=Lists!$A$13,Lists!$A$29,IF($P3280=Lists!$A$14,Lists!$A$30,$P3280))</f>
        <v/>
      </c>
      <c r="AW3280" s="73"/>
      <c r="AX3280" s="73"/>
    </row>
    <row r="3281" spans="2:50" x14ac:dyDescent="0.3">
      <c r="B3281" s="137">
        <f t="shared" si="662"/>
        <v>3263</v>
      </c>
      <c r="C3281" s="24"/>
      <c r="D3281" s="24"/>
      <c r="E3281" s="24"/>
      <c r="F3281" s="25"/>
      <c r="G3281" s="24"/>
      <c r="H3281" s="30"/>
      <c r="I3281" s="24"/>
      <c r="J3281" s="50" t="str">
        <f t="shared" si="653"/>
        <v/>
      </c>
      <c r="K3281" s="30"/>
      <c r="L3281" s="236"/>
      <c r="M3281" s="30"/>
      <c r="N3281" s="30"/>
      <c r="O3281" s="46" t="str">
        <f t="shared" si="654"/>
        <v/>
      </c>
      <c r="P3281" s="239" t="str">
        <f t="shared" si="657"/>
        <v/>
      </c>
      <c r="Q3281" s="52" t="str">
        <f t="shared" si="658"/>
        <v/>
      </c>
      <c r="R3281" s="127"/>
      <c r="S3281" s="86"/>
      <c r="T3281" s="127"/>
      <c r="U3281" s="86"/>
      <c r="V3281" s="87">
        <f t="shared" si="663"/>
        <v>0</v>
      </c>
      <c r="W3281" s="130"/>
      <c r="X3281" s="86"/>
      <c r="Y3281" s="86"/>
      <c r="Z3281" s="131"/>
      <c r="AA3281" s="87">
        <f t="shared" si="659"/>
        <v>0</v>
      </c>
      <c r="AB3281" s="127"/>
      <c r="AC3281" s="86"/>
      <c r="AD3281" s="87">
        <f t="shared" si="664"/>
        <v>0</v>
      </c>
      <c r="AE3281" s="127"/>
      <c r="AF3281" s="86"/>
      <c r="AG3281" s="86"/>
      <c r="AH3281" s="131"/>
      <c r="AI3281" s="88">
        <f t="shared" si="665"/>
        <v>0</v>
      </c>
      <c r="AJ3281" s="89" t="str">
        <f>IFERROR(IF(ISNA(MATCH($AV3281,Other_Category_Abbr,0)),INDEX(FGHG_List_Long_GWP,MATCH($AV3281,FGHG_List_Long,0)),INDEX(GWP_Other_Abbr,MATCH($AV3281,Other_Category_Abbr,0)))*SUM(V3281,AA3281,AD3281,AI3281),"")</f>
        <v/>
      </c>
      <c r="AK3281" s="89" t="str">
        <f>IFERROR(IF(ISNA(MATCH($AV3281,Other_Category_Abbr,0)),INDEX(FGHG_List_Long_GWP,MATCH($AV3281,FGHG_List_Long,0)),INDEX(GWP_Other_Abbr,MATCH($AV3281,Other_Category_Abbr,0)))*(T3281*(S3281+U3281)+W3281*(Y3281+X3281)+AD3281+AE3281*(AF3281+AG3281)),"")</f>
        <v/>
      </c>
      <c r="AL3281" s="90" t="str">
        <f t="shared" si="660"/>
        <v/>
      </c>
      <c r="AM3281" s="91" t="str">
        <f t="shared" si="661"/>
        <v/>
      </c>
      <c r="AP3281" s="92" t="b">
        <f t="shared" si="655"/>
        <v>0</v>
      </c>
      <c r="AQ3281" s="92" t="str">
        <f t="shared" si="656"/>
        <v xml:space="preserve"> </v>
      </c>
      <c r="AR3281" s="92" t="str">
        <f>IF(LEN(AQ3281)=1,"",COUNTIF($AQ$19:AQ3281,AQ3281)=1)</f>
        <v/>
      </c>
      <c r="AS3281" s="73"/>
      <c r="AT3281" s="73"/>
      <c r="AU3281" s="73"/>
      <c r="AV3281" s="235" t="str">
        <f>IF($P3281=Lists!$A$13,Lists!$A$29,IF($P3281=Lists!$A$14,Lists!$A$30,$P3281))</f>
        <v/>
      </c>
      <c r="AW3281" s="73"/>
      <c r="AX3281" s="73"/>
    </row>
    <row r="3282" spans="2:50" x14ac:dyDescent="0.3">
      <c r="B3282" s="137">
        <f t="shared" si="662"/>
        <v>3264</v>
      </c>
      <c r="C3282" s="24"/>
      <c r="D3282" s="24"/>
      <c r="E3282" s="24"/>
      <c r="F3282" s="25"/>
      <c r="G3282" s="24"/>
      <c r="H3282" s="30"/>
      <c r="I3282" s="24"/>
      <c r="J3282" s="50" t="str">
        <f t="shared" si="653"/>
        <v/>
      </c>
      <c r="K3282" s="30"/>
      <c r="L3282" s="236"/>
      <c r="M3282" s="30"/>
      <c r="N3282" s="30"/>
      <c r="O3282" s="46" t="str">
        <f t="shared" si="654"/>
        <v/>
      </c>
      <c r="P3282" s="239" t="str">
        <f t="shared" si="657"/>
        <v/>
      </c>
      <c r="Q3282" s="52" t="str">
        <f t="shared" si="658"/>
        <v/>
      </c>
      <c r="R3282" s="127"/>
      <c r="S3282" s="86"/>
      <c r="T3282" s="127"/>
      <c r="U3282" s="86"/>
      <c r="V3282" s="87">
        <f t="shared" si="663"/>
        <v>0</v>
      </c>
      <c r="W3282" s="130"/>
      <c r="X3282" s="86"/>
      <c r="Y3282" s="86"/>
      <c r="Z3282" s="131"/>
      <c r="AA3282" s="87">
        <f t="shared" si="659"/>
        <v>0</v>
      </c>
      <c r="AB3282" s="127"/>
      <c r="AC3282" s="86"/>
      <c r="AD3282" s="87">
        <f t="shared" si="664"/>
        <v>0</v>
      </c>
      <c r="AE3282" s="127"/>
      <c r="AF3282" s="86"/>
      <c r="AG3282" s="86"/>
      <c r="AH3282" s="131"/>
      <c r="AI3282" s="88">
        <f t="shared" si="665"/>
        <v>0</v>
      </c>
      <c r="AJ3282" s="89" t="str">
        <f>IFERROR(IF(ISNA(MATCH($AV3282,Other_Category_Abbr,0)),INDEX(FGHG_List_Long_GWP,MATCH($AV3282,FGHG_List_Long,0)),INDEX(GWP_Other_Abbr,MATCH($AV3282,Other_Category_Abbr,0)))*SUM(V3282,AA3282,AD3282,AI3282),"")</f>
        <v/>
      </c>
      <c r="AK3282" s="89" t="str">
        <f>IFERROR(IF(ISNA(MATCH($AV3282,Other_Category_Abbr,0)),INDEX(FGHG_List_Long_GWP,MATCH($AV3282,FGHG_List_Long,0)),INDEX(GWP_Other_Abbr,MATCH($AV3282,Other_Category_Abbr,0)))*(T3282*(S3282+U3282)+W3282*(Y3282+X3282)+AD3282+AE3282*(AF3282+AG3282)),"")</f>
        <v/>
      </c>
      <c r="AL3282" s="90" t="str">
        <f t="shared" si="660"/>
        <v/>
      </c>
      <c r="AM3282" s="91" t="str">
        <f t="shared" si="661"/>
        <v/>
      </c>
      <c r="AP3282" s="92" t="b">
        <f t="shared" si="655"/>
        <v>0</v>
      </c>
      <c r="AQ3282" s="92" t="str">
        <f t="shared" si="656"/>
        <v xml:space="preserve"> </v>
      </c>
      <c r="AR3282" s="92" t="str">
        <f>IF(LEN(AQ3282)=1,"",COUNTIF($AQ$19:AQ3282,AQ3282)=1)</f>
        <v/>
      </c>
      <c r="AS3282" s="73"/>
      <c r="AT3282" s="73"/>
      <c r="AU3282" s="73"/>
      <c r="AV3282" s="235" t="str">
        <f>IF($P3282=Lists!$A$13,Lists!$A$29,IF($P3282=Lists!$A$14,Lists!$A$30,$P3282))</f>
        <v/>
      </c>
      <c r="AW3282" s="73"/>
      <c r="AX3282" s="73"/>
    </row>
    <row r="3283" spans="2:50" x14ac:dyDescent="0.3">
      <c r="B3283" s="137">
        <f t="shared" si="662"/>
        <v>3265</v>
      </c>
      <c r="C3283" s="24"/>
      <c r="D3283" s="24"/>
      <c r="E3283" s="24"/>
      <c r="F3283" s="25"/>
      <c r="G3283" s="24"/>
      <c r="H3283" s="30"/>
      <c r="I3283" s="24"/>
      <c r="J3283" s="50" t="str">
        <f t="shared" ref="J3283:J3346" si="666">IFERROR(INDEX(CASRN,MATCH($I3283,FGHG_List_Long,0)),"")</f>
        <v/>
      </c>
      <c r="K3283" s="30"/>
      <c r="L3283" s="236"/>
      <c r="M3283" s="30"/>
      <c r="N3283" s="30"/>
      <c r="O3283" s="46" t="str">
        <f t="shared" ref="O3283:O3346" si="667">IF(ISBLANK(I3283),"",IF(I3283="Other f-GHG chemical not listed",K3283,I3283))</f>
        <v/>
      </c>
      <c r="P3283" s="239" t="str">
        <f t="shared" si="657"/>
        <v/>
      </c>
      <c r="Q3283" s="52" t="str">
        <f t="shared" si="658"/>
        <v/>
      </c>
      <c r="R3283" s="127"/>
      <c r="S3283" s="86"/>
      <c r="T3283" s="127"/>
      <c r="U3283" s="86"/>
      <c r="V3283" s="87">
        <f t="shared" si="663"/>
        <v>0</v>
      </c>
      <c r="W3283" s="130"/>
      <c r="X3283" s="86"/>
      <c r="Y3283" s="86"/>
      <c r="Z3283" s="131"/>
      <c r="AA3283" s="87">
        <f t="shared" si="659"/>
        <v>0</v>
      </c>
      <c r="AB3283" s="127"/>
      <c r="AC3283" s="86"/>
      <c r="AD3283" s="87">
        <f t="shared" si="664"/>
        <v>0</v>
      </c>
      <c r="AE3283" s="127"/>
      <c r="AF3283" s="86"/>
      <c r="AG3283" s="86"/>
      <c r="AH3283" s="131"/>
      <c r="AI3283" s="88">
        <f t="shared" si="665"/>
        <v>0</v>
      </c>
      <c r="AJ3283" s="89" t="str">
        <f>IFERROR(IF(ISNA(MATCH($AV3283,Other_Category_Abbr,0)),INDEX(FGHG_List_Long_GWP,MATCH($AV3283,FGHG_List_Long,0)),INDEX(GWP_Other_Abbr,MATCH($AV3283,Other_Category_Abbr,0)))*SUM(V3283,AA3283,AD3283,AI3283),"")</f>
        <v/>
      </c>
      <c r="AK3283" s="89" t="str">
        <f>IFERROR(IF(ISNA(MATCH($AV3283,Other_Category_Abbr,0)),INDEX(FGHG_List_Long_GWP,MATCH($AV3283,FGHG_List_Long,0)),INDEX(GWP_Other_Abbr,MATCH($AV3283,Other_Category_Abbr,0)))*(T3283*(S3283+U3283)+W3283*(Y3283+X3283)+AD3283+AE3283*(AF3283+AG3283)),"")</f>
        <v/>
      </c>
      <c r="AL3283" s="90" t="str">
        <f t="shared" si="660"/>
        <v/>
      </c>
      <c r="AM3283" s="91" t="str">
        <f t="shared" si="661"/>
        <v/>
      </c>
      <c r="AP3283" s="92" t="b">
        <f t="shared" ref="AP3283:AP3346" si="668">IF(AND(F3283="EF Method (L21 or L22)",G3283="Yes",H3283="No"),"Eq. L-21",IF(AND(F3283="EF Method (L21 or L22)",G3283="Yes",H3283="Yes"),"Eq. L-22",IF(AND(F3283="EF Method (L21 or L22)",G3283="No"),"Eq. L-22",IF(AND(F3283="ECF Method (L26 or L27)",G3283="Yes"),"Eq. L-27",IF(AND(F3283="ECF Method (L26 or L27)",G3283="No"),"Eq. L-26")))))</f>
        <v>0</v>
      </c>
      <c r="AQ3283" s="92" t="str">
        <f t="shared" ref="AQ3283:AQ3346" si="669">C3283&amp;" "&amp;O3283</f>
        <v xml:space="preserve"> </v>
      </c>
      <c r="AR3283" s="92" t="str">
        <f>IF(LEN(AQ3283)=1,"",COUNTIF($AQ$19:AQ3283,AQ3283)=1)</f>
        <v/>
      </c>
      <c r="AS3283" s="73"/>
      <c r="AT3283" s="73"/>
      <c r="AU3283" s="73"/>
      <c r="AV3283" s="235" t="str">
        <f>IF($P3283=Lists!$A$13,Lists!$A$29,IF($P3283=Lists!$A$14,Lists!$A$30,$P3283))</f>
        <v/>
      </c>
      <c r="AW3283" s="73"/>
      <c r="AX3283" s="73"/>
    </row>
    <row r="3284" spans="2:50" x14ac:dyDescent="0.3">
      <c r="B3284" s="137">
        <f t="shared" si="662"/>
        <v>3266</v>
      </c>
      <c r="C3284" s="24"/>
      <c r="D3284" s="24"/>
      <c r="E3284" s="24"/>
      <c r="F3284" s="25"/>
      <c r="G3284" s="24"/>
      <c r="H3284" s="30"/>
      <c r="I3284" s="24"/>
      <c r="J3284" s="50" t="str">
        <f t="shared" si="666"/>
        <v/>
      </c>
      <c r="K3284" s="30"/>
      <c r="L3284" s="236"/>
      <c r="M3284" s="30"/>
      <c r="N3284" s="30"/>
      <c r="O3284" s="46" t="str">
        <f t="shared" si="667"/>
        <v/>
      </c>
      <c r="P3284" s="239" t="str">
        <f t="shared" ref="P3284:P3347" si="670">IF(ISBLANK(I3284),"",IF(I3284="Other f-GHG chemical not listed",N3284,I3284))</f>
        <v/>
      </c>
      <c r="Q3284" s="52" t="str">
        <f t="shared" ref="Q3284:Q3347" si="671">IF(ISBLANK(I3284),"",IF(I3284="Other f-GHG chemical not listed",L3284,J3284))</f>
        <v/>
      </c>
      <c r="R3284" s="127"/>
      <c r="S3284" s="86"/>
      <c r="T3284" s="127"/>
      <c r="U3284" s="86"/>
      <c r="V3284" s="87">
        <f t="shared" si="663"/>
        <v>0</v>
      </c>
      <c r="W3284" s="130"/>
      <c r="X3284" s="86"/>
      <c r="Y3284" s="86"/>
      <c r="Z3284" s="131"/>
      <c r="AA3284" s="87">
        <f t="shared" ref="AA3284:AA3347" si="672">+W3284*(X3284+Y3284*(1-Z3284))</f>
        <v>0</v>
      </c>
      <c r="AB3284" s="127"/>
      <c r="AC3284" s="86"/>
      <c r="AD3284" s="87">
        <f t="shared" si="664"/>
        <v>0</v>
      </c>
      <c r="AE3284" s="127"/>
      <c r="AF3284" s="86"/>
      <c r="AG3284" s="86"/>
      <c r="AH3284" s="131"/>
      <c r="AI3284" s="88">
        <f t="shared" si="665"/>
        <v>0</v>
      </c>
      <c r="AJ3284" s="89" t="str">
        <f>IFERROR(IF(ISNA(MATCH($AV3284,Other_Category_Abbr,0)),INDEX(FGHG_List_Long_GWP,MATCH($AV3284,FGHG_List_Long,0)),INDEX(GWP_Other_Abbr,MATCH($AV3284,Other_Category_Abbr,0)))*SUM(V3284,AA3284,AD3284,AI3284),"")</f>
        <v/>
      </c>
      <c r="AK3284" s="89" t="str">
        <f>IFERROR(IF(ISNA(MATCH($AV3284,Other_Category_Abbr,0)),INDEX(FGHG_List_Long_GWP,MATCH($AV3284,FGHG_List_Long,0)),INDEX(GWP_Other_Abbr,MATCH($AV3284,Other_Category_Abbr,0)))*(T3284*(S3284+U3284)+W3284*(Y3284+X3284)+AD3284+AE3284*(AF3284+AG3284)),"")</f>
        <v/>
      </c>
      <c r="AL3284" s="90" t="str">
        <f t="shared" ref="AL3284:AL3347" si="673">IFERROR(1-(SUMIF($C$19:$C$3718,C3284,$AJ$19:$AJ$3718)/SUMIF($C$19:$C$3718,C3284,$AK$19:$AK$3718)),"")</f>
        <v/>
      </c>
      <c r="AM3284" s="91" t="str">
        <f t="shared" ref="AM3284:AM3347" si="674">IF(LEN(AL3284)&lt;1,"",IF(AND(AL3284&gt;=$BA$19,AL3284&lt;$BB$19),$AZ$19,IF(AND(AL3284&gt;=$BA$20,AL3284&lt;$BB$20),$AZ$20,IF(AND(AL3284&gt;=$BA$21,AL3284&lt;$BB$21),$AZ$21,IF(AND(AL3284&gt;=$BA$22,AL3284&lt;=$BB$22),$AZ$22,"Check")))))</f>
        <v/>
      </c>
      <c r="AP3284" s="92" t="b">
        <f t="shared" si="668"/>
        <v>0</v>
      </c>
      <c r="AQ3284" s="92" t="str">
        <f t="shared" si="669"/>
        <v xml:space="preserve"> </v>
      </c>
      <c r="AR3284" s="92" t="str">
        <f>IF(LEN(AQ3284)=1,"",COUNTIF($AQ$19:AQ3284,AQ3284)=1)</f>
        <v/>
      </c>
      <c r="AS3284" s="73"/>
      <c r="AT3284" s="73"/>
      <c r="AU3284" s="73"/>
      <c r="AV3284" s="235" t="str">
        <f>IF($P3284=Lists!$A$13,Lists!$A$29,IF($P3284=Lists!$A$14,Lists!$A$30,$P3284))</f>
        <v/>
      </c>
      <c r="AW3284" s="73"/>
      <c r="AX3284" s="73"/>
    </row>
    <row r="3285" spans="2:50" x14ac:dyDescent="0.3">
      <c r="B3285" s="137">
        <f t="shared" ref="B3285:B3348" si="675">1+B3284</f>
        <v>3267</v>
      </c>
      <c r="C3285" s="24"/>
      <c r="D3285" s="24"/>
      <c r="E3285" s="24"/>
      <c r="F3285" s="25"/>
      <c r="G3285" s="24"/>
      <c r="H3285" s="30"/>
      <c r="I3285" s="24"/>
      <c r="J3285" s="50" t="str">
        <f t="shared" si="666"/>
        <v/>
      </c>
      <c r="K3285" s="30"/>
      <c r="L3285" s="236"/>
      <c r="M3285" s="30"/>
      <c r="N3285" s="30"/>
      <c r="O3285" s="46" t="str">
        <f t="shared" si="667"/>
        <v/>
      </c>
      <c r="P3285" s="239" t="str">
        <f t="shared" si="670"/>
        <v/>
      </c>
      <c r="Q3285" s="52" t="str">
        <f t="shared" si="671"/>
        <v/>
      </c>
      <c r="R3285" s="127"/>
      <c r="S3285" s="86"/>
      <c r="T3285" s="127"/>
      <c r="U3285" s="86"/>
      <c r="V3285" s="87">
        <f t="shared" si="663"/>
        <v>0</v>
      </c>
      <c r="W3285" s="130"/>
      <c r="X3285" s="86"/>
      <c r="Y3285" s="86"/>
      <c r="Z3285" s="131"/>
      <c r="AA3285" s="87">
        <f t="shared" si="672"/>
        <v>0</v>
      </c>
      <c r="AB3285" s="127"/>
      <c r="AC3285" s="86"/>
      <c r="AD3285" s="87">
        <f t="shared" si="664"/>
        <v>0</v>
      </c>
      <c r="AE3285" s="127"/>
      <c r="AF3285" s="86"/>
      <c r="AG3285" s="86"/>
      <c r="AH3285" s="131"/>
      <c r="AI3285" s="88">
        <f t="shared" si="665"/>
        <v>0</v>
      </c>
      <c r="AJ3285" s="89" t="str">
        <f>IFERROR(IF(ISNA(MATCH($AV3285,Other_Category_Abbr,0)),INDEX(FGHG_List_Long_GWP,MATCH($AV3285,FGHG_List_Long,0)),INDEX(GWP_Other_Abbr,MATCH($AV3285,Other_Category_Abbr,0)))*SUM(V3285,AA3285,AD3285,AI3285),"")</f>
        <v/>
      </c>
      <c r="AK3285" s="89" t="str">
        <f>IFERROR(IF(ISNA(MATCH($AV3285,Other_Category_Abbr,0)),INDEX(FGHG_List_Long_GWP,MATCH($AV3285,FGHG_List_Long,0)),INDEX(GWP_Other_Abbr,MATCH($AV3285,Other_Category_Abbr,0)))*(T3285*(S3285+U3285)+W3285*(Y3285+X3285)+AD3285+AE3285*(AF3285+AG3285)),"")</f>
        <v/>
      </c>
      <c r="AL3285" s="90" t="str">
        <f t="shared" si="673"/>
        <v/>
      </c>
      <c r="AM3285" s="91" t="str">
        <f t="shared" si="674"/>
        <v/>
      </c>
      <c r="AP3285" s="92" t="b">
        <f t="shared" si="668"/>
        <v>0</v>
      </c>
      <c r="AQ3285" s="92" t="str">
        <f t="shared" si="669"/>
        <v xml:space="preserve"> </v>
      </c>
      <c r="AR3285" s="92" t="str">
        <f>IF(LEN(AQ3285)=1,"",COUNTIF($AQ$19:AQ3285,AQ3285)=1)</f>
        <v/>
      </c>
      <c r="AS3285" s="73"/>
      <c r="AT3285" s="73"/>
      <c r="AU3285" s="73"/>
      <c r="AV3285" s="235" t="str">
        <f>IF($P3285=Lists!$A$13,Lists!$A$29,IF($P3285=Lists!$A$14,Lists!$A$30,$P3285))</f>
        <v/>
      </c>
      <c r="AW3285" s="73"/>
      <c r="AX3285" s="73"/>
    </row>
    <row r="3286" spans="2:50" x14ac:dyDescent="0.3">
      <c r="B3286" s="137">
        <f t="shared" si="675"/>
        <v>3268</v>
      </c>
      <c r="C3286" s="24"/>
      <c r="D3286" s="24"/>
      <c r="E3286" s="24"/>
      <c r="F3286" s="25"/>
      <c r="G3286" s="24"/>
      <c r="H3286" s="30"/>
      <c r="I3286" s="24"/>
      <c r="J3286" s="50" t="str">
        <f t="shared" si="666"/>
        <v/>
      </c>
      <c r="K3286" s="30"/>
      <c r="L3286" s="236"/>
      <c r="M3286" s="30"/>
      <c r="N3286" s="30"/>
      <c r="O3286" s="46" t="str">
        <f t="shared" si="667"/>
        <v/>
      </c>
      <c r="P3286" s="239" t="str">
        <f t="shared" si="670"/>
        <v/>
      </c>
      <c r="Q3286" s="52" t="str">
        <f t="shared" si="671"/>
        <v/>
      </c>
      <c r="R3286" s="127"/>
      <c r="S3286" s="86"/>
      <c r="T3286" s="127"/>
      <c r="U3286" s="86"/>
      <c r="V3286" s="87">
        <f t="shared" si="663"/>
        <v>0</v>
      </c>
      <c r="W3286" s="130"/>
      <c r="X3286" s="86"/>
      <c r="Y3286" s="86"/>
      <c r="Z3286" s="131"/>
      <c r="AA3286" s="87">
        <f t="shared" si="672"/>
        <v>0</v>
      </c>
      <c r="AB3286" s="127"/>
      <c r="AC3286" s="86"/>
      <c r="AD3286" s="87">
        <f t="shared" si="664"/>
        <v>0</v>
      </c>
      <c r="AE3286" s="127"/>
      <c r="AF3286" s="86"/>
      <c r="AG3286" s="86"/>
      <c r="AH3286" s="131"/>
      <c r="AI3286" s="88">
        <f t="shared" si="665"/>
        <v>0</v>
      </c>
      <c r="AJ3286" s="89" t="str">
        <f>IFERROR(IF(ISNA(MATCH($AV3286,Other_Category_Abbr,0)),INDEX(FGHG_List_Long_GWP,MATCH($AV3286,FGHG_List_Long,0)),INDEX(GWP_Other_Abbr,MATCH($AV3286,Other_Category_Abbr,0)))*SUM(V3286,AA3286,AD3286,AI3286),"")</f>
        <v/>
      </c>
      <c r="AK3286" s="89" t="str">
        <f>IFERROR(IF(ISNA(MATCH($AV3286,Other_Category_Abbr,0)),INDEX(FGHG_List_Long_GWP,MATCH($AV3286,FGHG_List_Long,0)),INDEX(GWP_Other_Abbr,MATCH($AV3286,Other_Category_Abbr,0)))*(T3286*(S3286+U3286)+W3286*(Y3286+X3286)+AD3286+AE3286*(AF3286+AG3286)),"")</f>
        <v/>
      </c>
      <c r="AL3286" s="90" t="str">
        <f t="shared" si="673"/>
        <v/>
      </c>
      <c r="AM3286" s="91" t="str">
        <f t="shared" si="674"/>
        <v/>
      </c>
      <c r="AP3286" s="92" t="b">
        <f t="shared" si="668"/>
        <v>0</v>
      </c>
      <c r="AQ3286" s="92" t="str">
        <f t="shared" si="669"/>
        <v xml:space="preserve"> </v>
      </c>
      <c r="AR3286" s="92" t="str">
        <f>IF(LEN(AQ3286)=1,"",COUNTIF($AQ$19:AQ3286,AQ3286)=1)</f>
        <v/>
      </c>
      <c r="AS3286" s="73"/>
      <c r="AT3286" s="73"/>
      <c r="AU3286" s="73"/>
      <c r="AV3286" s="235" t="str">
        <f>IF($P3286=Lists!$A$13,Lists!$A$29,IF($P3286=Lists!$A$14,Lists!$A$30,$P3286))</f>
        <v/>
      </c>
      <c r="AW3286" s="73"/>
      <c r="AX3286" s="73"/>
    </row>
    <row r="3287" spans="2:50" x14ac:dyDescent="0.3">
      <c r="B3287" s="137">
        <f t="shared" si="675"/>
        <v>3269</v>
      </c>
      <c r="C3287" s="24"/>
      <c r="D3287" s="24"/>
      <c r="E3287" s="24"/>
      <c r="F3287" s="25"/>
      <c r="G3287" s="24"/>
      <c r="H3287" s="30"/>
      <c r="I3287" s="24"/>
      <c r="J3287" s="50" t="str">
        <f t="shared" si="666"/>
        <v/>
      </c>
      <c r="K3287" s="30"/>
      <c r="L3287" s="236"/>
      <c r="M3287" s="30"/>
      <c r="N3287" s="30"/>
      <c r="O3287" s="46" t="str">
        <f t="shared" si="667"/>
        <v/>
      </c>
      <c r="P3287" s="239" t="str">
        <f t="shared" si="670"/>
        <v/>
      </c>
      <c r="Q3287" s="52" t="str">
        <f t="shared" si="671"/>
        <v/>
      </c>
      <c r="R3287" s="127"/>
      <c r="S3287" s="86"/>
      <c r="T3287" s="127"/>
      <c r="U3287" s="86"/>
      <c r="V3287" s="87">
        <f t="shared" si="663"/>
        <v>0</v>
      </c>
      <c r="W3287" s="130"/>
      <c r="X3287" s="86"/>
      <c r="Y3287" s="86"/>
      <c r="Z3287" s="131"/>
      <c r="AA3287" s="87">
        <f t="shared" si="672"/>
        <v>0</v>
      </c>
      <c r="AB3287" s="127"/>
      <c r="AC3287" s="86"/>
      <c r="AD3287" s="87">
        <f t="shared" si="664"/>
        <v>0</v>
      </c>
      <c r="AE3287" s="127"/>
      <c r="AF3287" s="86"/>
      <c r="AG3287" s="86"/>
      <c r="AH3287" s="131"/>
      <c r="AI3287" s="88">
        <f t="shared" si="665"/>
        <v>0</v>
      </c>
      <c r="AJ3287" s="89" t="str">
        <f>IFERROR(IF(ISNA(MATCH($AV3287,Other_Category_Abbr,0)),INDEX(FGHG_List_Long_GWP,MATCH($AV3287,FGHG_List_Long,0)),INDEX(GWP_Other_Abbr,MATCH($AV3287,Other_Category_Abbr,0)))*SUM(V3287,AA3287,AD3287,AI3287),"")</f>
        <v/>
      </c>
      <c r="AK3287" s="89" t="str">
        <f>IFERROR(IF(ISNA(MATCH($AV3287,Other_Category_Abbr,0)),INDEX(FGHG_List_Long_GWP,MATCH($AV3287,FGHG_List_Long,0)),INDEX(GWP_Other_Abbr,MATCH($AV3287,Other_Category_Abbr,0)))*(T3287*(S3287+U3287)+W3287*(Y3287+X3287)+AD3287+AE3287*(AF3287+AG3287)),"")</f>
        <v/>
      </c>
      <c r="AL3287" s="90" t="str">
        <f t="shared" si="673"/>
        <v/>
      </c>
      <c r="AM3287" s="91" t="str">
        <f t="shared" si="674"/>
        <v/>
      </c>
      <c r="AP3287" s="92" t="b">
        <f t="shared" si="668"/>
        <v>0</v>
      </c>
      <c r="AQ3287" s="92" t="str">
        <f t="shared" si="669"/>
        <v xml:space="preserve"> </v>
      </c>
      <c r="AR3287" s="92" t="str">
        <f>IF(LEN(AQ3287)=1,"",COUNTIF($AQ$19:AQ3287,AQ3287)=1)</f>
        <v/>
      </c>
      <c r="AS3287" s="73"/>
      <c r="AT3287" s="73"/>
      <c r="AU3287" s="73"/>
      <c r="AV3287" s="235" t="str">
        <f>IF($P3287=Lists!$A$13,Lists!$A$29,IF($P3287=Lists!$A$14,Lists!$A$30,$P3287))</f>
        <v/>
      </c>
      <c r="AW3287" s="73"/>
      <c r="AX3287" s="73"/>
    </row>
    <row r="3288" spans="2:50" x14ac:dyDescent="0.3">
      <c r="B3288" s="137">
        <f t="shared" si="675"/>
        <v>3270</v>
      </c>
      <c r="C3288" s="24"/>
      <c r="D3288" s="24"/>
      <c r="E3288" s="24"/>
      <c r="F3288" s="25"/>
      <c r="G3288" s="24"/>
      <c r="H3288" s="30"/>
      <c r="I3288" s="24"/>
      <c r="J3288" s="50" t="str">
        <f t="shared" si="666"/>
        <v/>
      </c>
      <c r="K3288" s="30"/>
      <c r="L3288" s="236"/>
      <c r="M3288" s="30"/>
      <c r="N3288" s="30"/>
      <c r="O3288" s="46" t="str">
        <f t="shared" si="667"/>
        <v/>
      </c>
      <c r="P3288" s="239" t="str">
        <f t="shared" si="670"/>
        <v/>
      </c>
      <c r="Q3288" s="52" t="str">
        <f t="shared" si="671"/>
        <v/>
      </c>
      <c r="R3288" s="127"/>
      <c r="S3288" s="86"/>
      <c r="T3288" s="127"/>
      <c r="U3288" s="86"/>
      <c r="V3288" s="87">
        <f t="shared" si="663"/>
        <v>0</v>
      </c>
      <c r="W3288" s="130"/>
      <c r="X3288" s="86"/>
      <c r="Y3288" s="86"/>
      <c r="Z3288" s="131"/>
      <c r="AA3288" s="87">
        <f t="shared" si="672"/>
        <v>0</v>
      </c>
      <c r="AB3288" s="127"/>
      <c r="AC3288" s="86"/>
      <c r="AD3288" s="87">
        <f t="shared" si="664"/>
        <v>0</v>
      </c>
      <c r="AE3288" s="127"/>
      <c r="AF3288" s="86"/>
      <c r="AG3288" s="86"/>
      <c r="AH3288" s="131"/>
      <c r="AI3288" s="88">
        <f t="shared" si="665"/>
        <v>0</v>
      </c>
      <c r="AJ3288" s="89" t="str">
        <f>IFERROR(IF(ISNA(MATCH($AV3288,Other_Category_Abbr,0)),INDEX(FGHG_List_Long_GWP,MATCH($AV3288,FGHG_List_Long,0)),INDEX(GWP_Other_Abbr,MATCH($AV3288,Other_Category_Abbr,0)))*SUM(V3288,AA3288,AD3288,AI3288),"")</f>
        <v/>
      </c>
      <c r="AK3288" s="89" t="str">
        <f>IFERROR(IF(ISNA(MATCH($AV3288,Other_Category_Abbr,0)),INDEX(FGHG_List_Long_GWP,MATCH($AV3288,FGHG_List_Long,0)),INDEX(GWP_Other_Abbr,MATCH($AV3288,Other_Category_Abbr,0)))*(T3288*(S3288+U3288)+W3288*(Y3288+X3288)+AD3288+AE3288*(AF3288+AG3288)),"")</f>
        <v/>
      </c>
      <c r="AL3288" s="90" t="str">
        <f t="shared" si="673"/>
        <v/>
      </c>
      <c r="AM3288" s="91" t="str">
        <f t="shared" si="674"/>
        <v/>
      </c>
      <c r="AP3288" s="92" t="b">
        <f t="shared" si="668"/>
        <v>0</v>
      </c>
      <c r="AQ3288" s="92" t="str">
        <f t="shared" si="669"/>
        <v xml:space="preserve"> </v>
      </c>
      <c r="AR3288" s="92" t="str">
        <f>IF(LEN(AQ3288)=1,"",COUNTIF($AQ$19:AQ3288,AQ3288)=1)</f>
        <v/>
      </c>
      <c r="AS3288" s="73"/>
      <c r="AT3288" s="73"/>
      <c r="AU3288" s="73"/>
      <c r="AV3288" s="235" t="str">
        <f>IF($P3288=Lists!$A$13,Lists!$A$29,IF($P3288=Lists!$A$14,Lists!$A$30,$P3288))</f>
        <v/>
      </c>
      <c r="AW3288" s="73"/>
      <c r="AX3288" s="73"/>
    </row>
    <row r="3289" spans="2:50" x14ac:dyDescent="0.3">
      <c r="B3289" s="137">
        <f t="shared" si="675"/>
        <v>3271</v>
      </c>
      <c r="C3289" s="24"/>
      <c r="D3289" s="24"/>
      <c r="E3289" s="24"/>
      <c r="F3289" s="25"/>
      <c r="G3289" s="24"/>
      <c r="H3289" s="30"/>
      <c r="I3289" s="24"/>
      <c r="J3289" s="50" t="str">
        <f t="shared" si="666"/>
        <v/>
      </c>
      <c r="K3289" s="30"/>
      <c r="L3289" s="236"/>
      <c r="M3289" s="30"/>
      <c r="N3289" s="30"/>
      <c r="O3289" s="46" t="str">
        <f t="shared" si="667"/>
        <v/>
      </c>
      <c r="P3289" s="239" t="str">
        <f t="shared" si="670"/>
        <v/>
      </c>
      <c r="Q3289" s="52" t="str">
        <f t="shared" si="671"/>
        <v/>
      </c>
      <c r="R3289" s="127"/>
      <c r="S3289" s="86"/>
      <c r="T3289" s="127"/>
      <c r="U3289" s="86"/>
      <c r="V3289" s="87">
        <f t="shared" si="663"/>
        <v>0</v>
      </c>
      <c r="W3289" s="130"/>
      <c r="X3289" s="86"/>
      <c r="Y3289" s="86"/>
      <c r="Z3289" s="131"/>
      <c r="AA3289" s="87">
        <f t="shared" si="672"/>
        <v>0</v>
      </c>
      <c r="AB3289" s="127"/>
      <c r="AC3289" s="86"/>
      <c r="AD3289" s="87">
        <f t="shared" si="664"/>
        <v>0</v>
      </c>
      <c r="AE3289" s="127"/>
      <c r="AF3289" s="86"/>
      <c r="AG3289" s="86"/>
      <c r="AH3289" s="131"/>
      <c r="AI3289" s="88">
        <f t="shared" si="665"/>
        <v>0</v>
      </c>
      <c r="AJ3289" s="89" t="str">
        <f>IFERROR(IF(ISNA(MATCH($AV3289,Other_Category_Abbr,0)),INDEX(FGHG_List_Long_GWP,MATCH($AV3289,FGHG_List_Long,0)),INDEX(GWP_Other_Abbr,MATCH($AV3289,Other_Category_Abbr,0)))*SUM(V3289,AA3289,AD3289,AI3289),"")</f>
        <v/>
      </c>
      <c r="AK3289" s="89" t="str">
        <f>IFERROR(IF(ISNA(MATCH($AV3289,Other_Category_Abbr,0)),INDEX(FGHG_List_Long_GWP,MATCH($AV3289,FGHG_List_Long,0)),INDEX(GWP_Other_Abbr,MATCH($AV3289,Other_Category_Abbr,0)))*(T3289*(S3289+U3289)+W3289*(Y3289+X3289)+AD3289+AE3289*(AF3289+AG3289)),"")</f>
        <v/>
      </c>
      <c r="AL3289" s="90" t="str">
        <f t="shared" si="673"/>
        <v/>
      </c>
      <c r="AM3289" s="91" t="str">
        <f t="shared" si="674"/>
        <v/>
      </c>
      <c r="AP3289" s="92" t="b">
        <f t="shared" si="668"/>
        <v>0</v>
      </c>
      <c r="AQ3289" s="92" t="str">
        <f t="shared" si="669"/>
        <v xml:space="preserve"> </v>
      </c>
      <c r="AR3289" s="92" t="str">
        <f>IF(LEN(AQ3289)=1,"",COUNTIF($AQ$19:AQ3289,AQ3289)=1)</f>
        <v/>
      </c>
      <c r="AS3289" s="73"/>
      <c r="AT3289" s="73"/>
      <c r="AU3289" s="73"/>
      <c r="AV3289" s="235" t="str">
        <f>IF($P3289=Lists!$A$13,Lists!$A$29,IF($P3289=Lists!$A$14,Lists!$A$30,$P3289))</f>
        <v/>
      </c>
      <c r="AW3289" s="73"/>
      <c r="AX3289" s="73"/>
    </row>
    <row r="3290" spans="2:50" x14ac:dyDescent="0.3">
      <c r="B3290" s="137">
        <f t="shared" si="675"/>
        <v>3272</v>
      </c>
      <c r="C3290" s="24"/>
      <c r="D3290" s="24"/>
      <c r="E3290" s="24"/>
      <c r="F3290" s="25"/>
      <c r="G3290" s="24"/>
      <c r="H3290" s="30"/>
      <c r="I3290" s="24"/>
      <c r="J3290" s="50" t="str">
        <f t="shared" si="666"/>
        <v/>
      </c>
      <c r="K3290" s="30"/>
      <c r="L3290" s="236"/>
      <c r="M3290" s="30"/>
      <c r="N3290" s="30"/>
      <c r="O3290" s="46" t="str">
        <f t="shared" si="667"/>
        <v/>
      </c>
      <c r="P3290" s="239" t="str">
        <f t="shared" si="670"/>
        <v/>
      </c>
      <c r="Q3290" s="52" t="str">
        <f t="shared" si="671"/>
        <v/>
      </c>
      <c r="R3290" s="127"/>
      <c r="S3290" s="86"/>
      <c r="T3290" s="127"/>
      <c r="U3290" s="86"/>
      <c r="V3290" s="87">
        <f t="shared" si="663"/>
        <v>0</v>
      </c>
      <c r="W3290" s="130"/>
      <c r="X3290" s="86"/>
      <c r="Y3290" s="86"/>
      <c r="Z3290" s="131"/>
      <c r="AA3290" s="87">
        <f t="shared" si="672"/>
        <v>0</v>
      </c>
      <c r="AB3290" s="127"/>
      <c r="AC3290" s="86"/>
      <c r="AD3290" s="87">
        <f t="shared" si="664"/>
        <v>0</v>
      </c>
      <c r="AE3290" s="127"/>
      <c r="AF3290" s="86"/>
      <c r="AG3290" s="86"/>
      <c r="AH3290" s="131"/>
      <c r="AI3290" s="88">
        <f t="shared" si="665"/>
        <v>0</v>
      </c>
      <c r="AJ3290" s="89" t="str">
        <f>IFERROR(IF(ISNA(MATCH($AV3290,Other_Category_Abbr,0)),INDEX(FGHG_List_Long_GWP,MATCH($AV3290,FGHG_List_Long,0)),INDEX(GWP_Other_Abbr,MATCH($AV3290,Other_Category_Abbr,0)))*SUM(V3290,AA3290,AD3290,AI3290),"")</f>
        <v/>
      </c>
      <c r="AK3290" s="89" t="str">
        <f>IFERROR(IF(ISNA(MATCH($AV3290,Other_Category_Abbr,0)),INDEX(FGHG_List_Long_GWP,MATCH($AV3290,FGHG_List_Long,0)),INDEX(GWP_Other_Abbr,MATCH($AV3290,Other_Category_Abbr,0)))*(T3290*(S3290+U3290)+W3290*(Y3290+X3290)+AD3290+AE3290*(AF3290+AG3290)),"")</f>
        <v/>
      </c>
      <c r="AL3290" s="90" t="str">
        <f t="shared" si="673"/>
        <v/>
      </c>
      <c r="AM3290" s="91" t="str">
        <f t="shared" si="674"/>
        <v/>
      </c>
      <c r="AP3290" s="92" t="b">
        <f t="shared" si="668"/>
        <v>0</v>
      </c>
      <c r="AQ3290" s="92" t="str">
        <f t="shared" si="669"/>
        <v xml:space="preserve"> </v>
      </c>
      <c r="AR3290" s="92" t="str">
        <f>IF(LEN(AQ3290)=1,"",COUNTIF($AQ$19:AQ3290,AQ3290)=1)</f>
        <v/>
      </c>
      <c r="AS3290" s="73"/>
      <c r="AT3290" s="73"/>
      <c r="AU3290" s="73"/>
      <c r="AV3290" s="235" t="str">
        <f>IF($P3290=Lists!$A$13,Lists!$A$29,IF($P3290=Lists!$A$14,Lists!$A$30,$P3290))</f>
        <v/>
      </c>
      <c r="AW3290" s="73"/>
      <c r="AX3290" s="73"/>
    </row>
    <row r="3291" spans="2:50" x14ac:dyDescent="0.3">
      <c r="B3291" s="137">
        <f t="shared" si="675"/>
        <v>3273</v>
      </c>
      <c r="C3291" s="24"/>
      <c r="D3291" s="24"/>
      <c r="E3291" s="24"/>
      <c r="F3291" s="25"/>
      <c r="G3291" s="24"/>
      <c r="H3291" s="30"/>
      <c r="I3291" s="24"/>
      <c r="J3291" s="50" t="str">
        <f t="shared" si="666"/>
        <v/>
      </c>
      <c r="K3291" s="30"/>
      <c r="L3291" s="236"/>
      <c r="M3291" s="30"/>
      <c r="N3291" s="30"/>
      <c r="O3291" s="46" t="str">
        <f t="shared" si="667"/>
        <v/>
      </c>
      <c r="P3291" s="239" t="str">
        <f t="shared" si="670"/>
        <v/>
      </c>
      <c r="Q3291" s="52" t="str">
        <f t="shared" si="671"/>
        <v/>
      </c>
      <c r="R3291" s="127"/>
      <c r="S3291" s="86"/>
      <c r="T3291" s="127"/>
      <c r="U3291" s="86"/>
      <c r="V3291" s="87">
        <f t="shared" si="663"/>
        <v>0</v>
      </c>
      <c r="W3291" s="130"/>
      <c r="X3291" s="86"/>
      <c r="Y3291" s="86"/>
      <c r="Z3291" s="131"/>
      <c r="AA3291" s="87">
        <f t="shared" si="672"/>
        <v>0</v>
      </c>
      <c r="AB3291" s="127"/>
      <c r="AC3291" s="86"/>
      <c r="AD3291" s="87">
        <f t="shared" si="664"/>
        <v>0</v>
      </c>
      <c r="AE3291" s="127"/>
      <c r="AF3291" s="86"/>
      <c r="AG3291" s="86"/>
      <c r="AH3291" s="131"/>
      <c r="AI3291" s="88">
        <f t="shared" si="665"/>
        <v>0</v>
      </c>
      <c r="AJ3291" s="89" t="str">
        <f>IFERROR(IF(ISNA(MATCH($AV3291,Other_Category_Abbr,0)),INDEX(FGHG_List_Long_GWP,MATCH($AV3291,FGHG_List_Long,0)),INDEX(GWP_Other_Abbr,MATCH($AV3291,Other_Category_Abbr,0)))*SUM(V3291,AA3291,AD3291,AI3291),"")</f>
        <v/>
      </c>
      <c r="AK3291" s="89" t="str">
        <f>IFERROR(IF(ISNA(MATCH($AV3291,Other_Category_Abbr,0)),INDEX(FGHG_List_Long_GWP,MATCH($AV3291,FGHG_List_Long,0)),INDEX(GWP_Other_Abbr,MATCH($AV3291,Other_Category_Abbr,0)))*(T3291*(S3291+U3291)+W3291*(Y3291+X3291)+AD3291+AE3291*(AF3291+AG3291)),"")</f>
        <v/>
      </c>
      <c r="AL3291" s="90" t="str">
        <f t="shared" si="673"/>
        <v/>
      </c>
      <c r="AM3291" s="91" t="str">
        <f t="shared" si="674"/>
        <v/>
      </c>
      <c r="AP3291" s="92" t="b">
        <f t="shared" si="668"/>
        <v>0</v>
      </c>
      <c r="AQ3291" s="92" t="str">
        <f t="shared" si="669"/>
        <v xml:space="preserve"> </v>
      </c>
      <c r="AR3291" s="92" t="str">
        <f>IF(LEN(AQ3291)=1,"",COUNTIF($AQ$19:AQ3291,AQ3291)=1)</f>
        <v/>
      </c>
      <c r="AS3291" s="73"/>
      <c r="AT3291" s="73"/>
      <c r="AU3291" s="73"/>
      <c r="AV3291" s="235" t="str">
        <f>IF($P3291=Lists!$A$13,Lists!$A$29,IF($P3291=Lists!$A$14,Lists!$A$30,$P3291))</f>
        <v/>
      </c>
      <c r="AW3291" s="73"/>
      <c r="AX3291" s="73"/>
    </row>
    <row r="3292" spans="2:50" x14ac:dyDescent="0.3">
      <c r="B3292" s="137">
        <f t="shared" si="675"/>
        <v>3274</v>
      </c>
      <c r="C3292" s="24"/>
      <c r="D3292" s="24"/>
      <c r="E3292" s="24"/>
      <c r="F3292" s="25"/>
      <c r="G3292" s="24"/>
      <c r="H3292" s="30"/>
      <c r="I3292" s="24"/>
      <c r="J3292" s="50" t="str">
        <f t="shared" si="666"/>
        <v/>
      </c>
      <c r="K3292" s="30"/>
      <c r="L3292" s="236"/>
      <c r="M3292" s="30"/>
      <c r="N3292" s="30"/>
      <c r="O3292" s="46" t="str">
        <f t="shared" si="667"/>
        <v/>
      </c>
      <c r="P3292" s="239" t="str">
        <f t="shared" si="670"/>
        <v/>
      </c>
      <c r="Q3292" s="52" t="str">
        <f t="shared" si="671"/>
        <v/>
      </c>
      <c r="R3292" s="127"/>
      <c r="S3292" s="86"/>
      <c r="T3292" s="127"/>
      <c r="U3292" s="86"/>
      <c r="V3292" s="87">
        <f t="shared" si="663"/>
        <v>0</v>
      </c>
      <c r="W3292" s="130"/>
      <c r="X3292" s="86"/>
      <c r="Y3292" s="86"/>
      <c r="Z3292" s="131"/>
      <c r="AA3292" s="87">
        <f t="shared" si="672"/>
        <v>0</v>
      </c>
      <c r="AB3292" s="127"/>
      <c r="AC3292" s="86"/>
      <c r="AD3292" s="87">
        <f t="shared" si="664"/>
        <v>0</v>
      </c>
      <c r="AE3292" s="127"/>
      <c r="AF3292" s="86"/>
      <c r="AG3292" s="86"/>
      <c r="AH3292" s="131"/>
      <c r="AI3292" s="88">
        <f t="shared" si="665"/>
        <v>0</v>
      </c>
      <c r="AJ3292" s="89" t="str">
        <f>IFERROR(IF(ISNA(MATCH($AV3292,Other_Category_Abbr,0)),INDEX(FGHG_List_Long_GWP,MATCH($AV3292,FGHG_List_Long,0)),INDEX(GWP_Other_Abbr,MATCH($AV3292,Other_Category_Abbr,0)))*SUM(V3292,AA3292,AD3292,AI3292),"")</f>
        <v/>
      </c>
      <c r="AK3292" s="89" t="str">
        <f>IFERROR(IF(ISNA(MATCH($AV3292,Other_Category_Abbr,0)),INDEX(FGHG_List_Long_GWP,MATCH($AV3292,FGHG_List_Long,0)),INDEX(GWP_Other_Abbr,MATCH($AV3292,Other_Category_Abbr,0)))*(T3292*(S3292+U3292)+W3292*(Y3292+X3292)+AD3292+AE3292*(AF3292+AG3292)),"")</f>
        <v/>
      </c>
      <c r="AL3292" s="90" t="str">
        <f t="shared" si="673"/>
        <v/>
      </c>
      <c r="AM3292" s="91" t="str">
        <f t="shared" si="674"/>
        <v/>
      </c>
      <c r="AP3292" s="92" t="b">
        <f t="shared" si="668"/>
        <v>0</v>
      </c>
      <c r="AQ3292" s="92" t="str">
        <f t="shared" si="669"/>
        <v xml:space="preserve"> </v>
      </c>
      <c r="AR3292" s="92" t="str">
        <f>IF(LEN(AQ3292)=1,"",COUNTIF($AQ$19:AQ3292,AQ3292)=1)</f>
        <v/>
      </c>
      <c r="AS3292" s="73"/>
      <c r="AT3292" s="73"/>
      <c r="AU3292" s="73"/>
      <c r="AV3292" s="235" t="str">
        <f>IF($P3292=Lists!$A$13,Lists!$A$29,IF($P3292=Lists!$A$14,Lists!$A$30,$P3292))</f>
        <v/>
      </c>
      <c r="AW3292" s="73"/>
      <c r="AX3292" s="73"/>
    </row>
    <row r="3293" spans="2:50" x14ac:dyDescent="0.3">
      <c r="B3293" s="137">
        <f t="shared" si="675"/>
        <v>3275</v>
      </c>
      <c r="C3293" s="24"/>
      <c r="D3293" s="24"/>
      <c r="E3293" s="24"/>
      <c r="F3293" s="25"/>
      <c r="G3293" s="24"/>
      <c r="H3293" s="30"/>
      <c r="I3293" s="24"/>
      <c r="J3293" s="50" t="str">
        <f t="shared" si="666"/>
        <v/>
      </c>
      <c r="K3293" s="30"/>
      <c r="L3293" s="236"/>
      <c r="M3293" s="30"/>
      <c r="N3293" s="30"/>
      <c r="O3293" s="46" t="str">
        <f t="shared" si="667"/>
        <v/>
      </c>
      <c r="P3293" s="239" t="str">
        <f t="shared" si="670"/>
        <v/>
      </c>
      <c r="Q3293" s="52" t="str">
        <f t="shared" si="671"/>
        <v/>
      </c>
      <c r="R3293" s="127"/>
      <c r="S3293" s="86"/>
      <c r="T3293" s="127"/>
      <c r="U3293" s="86"/>
      <c r="V3293" s="87">
        <f t="shared" si="663"/>
        <v>0</v>
      </c>
      <c r="W3293" s="130"/>
      <c r="X3293" s="86"/>
      <c r="Y3293" s="86"/>
      <c r="Z3293" s="131"/>
      <c r="AA3293" s="87">
        <f t="shared" si="672"/>
        <v>0</v>
      </c>
      <c r="AB3293" s="127"/>
      <c r="AC3293" s="86"/>
      <c r="AD3293" s="87">
        <f t="shared" si="664"/>
        <v>0</v>
      </c>
      <c r="AE3293" s="127"/>
      <c r="AF3293" s="86"/>
      <c r="AG3293" s="86"/>
      <c r="AH3293" s="131"/>
      <c r="AI3293" s="88">
        <f t="shared" si="665"/>
        <v>0</v>
      </c>
      <c r="AJ3293" s="89" t="str">
        <f>IFERROR(IF(ISNA(MATCH($AV3293,Other_Category_Abbr,0)),INDEX(FGHG_List_Long_GWP,MATCH($AV3293,FGHG_List_Long,0)),INDEX(GWP_Other_Abbr,MATCH($AV3293,Other_Category_Abbr,0)))*SUM(V3293,AA3293,AD3293,AI3293),"")</f>
        <v/>
      </c>
      <c r="AK3293" s="89" t="str">
        <f>IFERROR(IF(ISNA(MATCH($AV3293,Other_Category_Abbr,0)),INDEX(FGHG_List_Long_GWP,MATCH($AV3293,FGHG_List_Long,0)),INDEX(GWP_Other_Abbr,MATCH($AV3293,Other_Category_Abbr,0)))*(T3293*(S3293+U3293)+W3293*(Y3293+X3293)+AD3293+AE3293*(AF3293+AG3293)),"")</f>
        <v/>
      </c>
      <c r="AL3293" s="90" t="str">
        <f t="shared" si="673"/>
        <v/>
      </c>
      <c r="AM3293" s="91" t="str">
        <f t="shared" si="674"/>
        <v/>
      </c>
      <c r="AP3293" s="92" t="b">
        <f t="shared" si="668"/>
        <v>0</v>
      </c>
      <c r="AQ3293" s="92" t="str">
        <f t="shared" si="669"/>
        <v xml:space="preserve"> </v>
      </c>
      <c r="AR3293" s="92" t="str">
        <f>IF(LEN(AQ3293)=1,"",COUNTIF($AQ$19:AQ3293,AQ3293)=1)</f>
        <v/>
      </c>
      <c r="AS3293" s="73"/>
      <c r="AT3293" s="73"/>
      <c r="AU3293" s="73"/>
      <c r="AV3293" s="235" t="str">
        <f>IF($P3293=Lists!$A$13,Lists!$A$29,IF($P3293=Lists!$A$14,Lists!$A$30,$P3293))</f>
        <v/>
      </c>
      <c r="AW3293" s="73"/>
      <c r="AX3293" s="73"/>
    </row>
    <row r="3294" spans="2:50" x14ac:dyDescent="0.3">
      <c r="B3294" s="137">
        <f t="shared" si="675"/>
        <v>3276</v>
      </c>
      <c r="C3294" s="24"/>
      <c r="D3294" s="24"/>
      <c r="E3294" s="24"/>
      <c r="F3294" s="25"/>
      <c r="G3294" s="24"/>
      <c r="H3294" s="30"/>
      <c r="I3294" s="24"/>
      <c r="J3294" s="50" t="str">
        <f t="shared" si="666"/>
        <v/>
      </c>
      <c r="K3294" s="30"/>
      <c r="L3294" s="236"/>
      <c r="M3294" s="30"/>
      <c r="N3294" s="30"/>
      <c r="O3294" s="46" t="str">
        <f t="shared" si="667"/>
        <v/>
      </c>
      <c r="P3294" s="239" t="str">
        <f t="shared" si="670"/>
        <v/>
      </c>
      <c r="Q3294" s="52" t="str">
        <f t="shared" si="671"/>
        <v/>
      </c>
      <c r="R3294" s="127"/>
      <c r="S3294" s="86"/>
      <c r="T3294" s="127"/>
      <c r="U3294" s="86"/>
      <c r="V3294" s="87">
        <f t="shared" si="663"/>
        <v>0</v>
      </c>
      <c r="W3294" s="130"/>
      <c r="X3294" s="86"/>
      <c r="Y3294" s="86"/>
      <c r="Z3294" s="131"/>
      <c r="AA3294" s="87">
        <f t="shared" si="672"/>
        <v>0</v>
      </c>
      <c r="AB3294" s="127"/>
      <c r="AC3294" s="86"/>
      <c r="AD3294" s="87">
        <f t="shared" si="664"/>
        <v>0</v>
      </c>
      <c r="AE3294" s="127"/>
      <c r="AF3294" s="86"/>
      <c r="AG3294" s="86"/>
      <c r="AH3294" s="131"/>
      <c r="AI3294" s="88">
        <f t="shared" si="665"/>
        <v>0</v>
      </c>
      <c r="AJ3294" s="89" t="str">
        <f>IFERROR(IF(ISNA(MATCH($AV3294,Other_Category_Abbr,0)),INDEX(FGHG_List_Long_GWP,MATCH($AV3294,FGHG_List_Long,0)),INDEX(GWP_Other_Abbr,MATCH($AV3294,Other_Category_Abbr,0)))*SUM(V3294,AA3294,AD3294,AI3294),"")</f>
        <v/>
      </c>
      <c r="AK3294" s="89" t="str">
        <f>IFERROR(IF(ISNA(MATCH($AV3294,Other_Category_Abbr,0)),INDEX(FGHG_List_Long_GWP,MATCH($AV3294,FGHG_List_Long,0)),INDEX(GWP_Other_Abbr,MATCH($AV3294,Other_Category_Abbr,0)))*(T3294*(S3294+U3294)+W3294*(Y3294+X3294)+AD3294+AE3294*(AF3294+AG3294)),"")</f>
        <v/>
      </c>
      <c r="AL3294" s="90" t="str">
        <f t="shared" si="673"/>
        <v/>
      </c>
      <c r="AM3294" s="91" t="str">
        <f t="shared" si="674"/>
        <v/>
      </c>
      <c r="AP3294" s="92" t="b">
        <f t="shared" si="668"/>
        <v>0</v>
      </c>
      <c r="AQ3294" s="92" t="str">
        <f t="shared" si="669"/>
        <v xml:space="preserve"> </v>
      </c>
      <c r="AR3294" s="92" t="str">
        <f>IF(LEN(AQ3294)=1,"",COUNTIF($AQ$19:AQ3294,AQ3294)=1)</f>
        <v/>
      </c>
      <c r="AS3294" s="73"/>
      <c r="AT3294" s="73"/>
      <c r="AU3294" s="73"/>
      <c r="AV3294" s="235" t="str">
        <f>IF($P3294=Lists!$A$13,Lists!$A$29,IF($P3294=Lists!$A$14,Lists!$A$30,$P3294))</f>
        <v/>
      </c>
      <c r="AW3294" s="73"/>
      <c r="AX3294" s="73"/>
    </row>
    <row r="3295" spans="2:50" x14ac:dyDescent="0.3">
      <c r="B3295" s="137">
        <f t="shared" si="675"/>
        <v>3277</v>
      </c>
      <c r="C3295" s="24"/>
      <c r="D3295" s="24"/>
      <c r="E3295" s="24"/>
      <c r="F3295" s="25"/>
      <c r="G3295" s="24"/>
      <c r="H3295" s="30"/>
      <c r="I3295" s="24"/>
      <c r="J3295" s="50" t="str">
        <f t="shared" si="666"/>
        <v/>
      </c>
      <c r="K3295" s="30"/>
      <c r="L3295" s="236"/>
      <c r="M3295" s="30"/>
      <c r="N3295" s="30"/>
      <c r="O3295" s="46" t="str">
        <f t="shared" si="667"/>
        <v/>
      </c>
      <c r="P3295" s="239" t="str">
        <f t="shared" si="670"/>
        <v/>
      </c>
      <c r="Q3295" s="52" t="str">
        <f t="shared" si="671"/>
        <v/>
      </c>
      <c r="R3295" s="127"/>
      <c r="S3295" s="86"/>
      <c r="T3295" s="127"/>
      <c r="U3295" s="86"/>
      <c r="V3295" s="87">
        <f t="shared" si="663"/>
        <v>0</v>
      </c>
      <c r="W3295" s="130"/>
      <c r="X3295" s="86"/>
      <c r="Y3295" s="86"/>
      <c r="Z3295" s="131"/>
      <c r="AA3295" s="87">
        <f t="shared" si="672"/>
        <v>0</v>
      </c>
      <c r="AB3295" s="127"/>
      <c r="AC3295" s="86"/>
      <c r="AD3295" s="87">
        <f t="shared" si="664"/>
        <v>0</v>
      </c>
      <c r="AE3295" s="127"/>
      <c r="AF3295" s="86"/>
      <c r="AG3295" s="86"/>
      <c r="AH3295" s="131"/>
      <c r="AI3295" s="88">
        <f t="shared" si="665"/>
        <v>0</v>
      </c>
      <c r="AJ3295" s="89" t="str">
        <f>IFERROR(IF(ISNA(MATCH($AV3295,Other_Category_Abbr,0)),INDEX(FGHG_List_Long_GWP,MATCH($AV3295,FGHG_List_Long,0)),INDEX(GWP_Other_Abbr,MATCH($AV3295,Other_Category_Abbr,0)))*SUM(V3295,AA3295,AD3295,AI3295),"")</f>
        <v/>
      </c>
      <c r="AK3295" s="89" t="str">
        <f>IFERROR(IF(ISNA(MATCH($AV3295,Other_Category_Abbr,0)),INDEX(FGHG_List_Long_GWP,MATCH($AV3295,FGHG_List_Long,0)),INDEX(GWP_Other_Abbr,MATCH($AV3295,Other_Category_Abbr,0)))*(T3295*(S3295+U3295)+W3295*(Y3295+X3295)+AD3295+AE3295*(AF3295+AG3295)),"")</f>
        <v/>
      </c>
      <c r="AL3295" s="90" t="str">
        <f t="shared" si="673"/>
        <v/>
      </c>
      <c r="AM3295" s="91" t="str">
        <f t="shared" si="674"/>
        <v/>
      </c>
      <c r="AP3295" s="92" t="b">
        <f t="shared" si="668"/>
        <v>0</v>
      </c>
      <c r="AQ3295" s="92" t="str">
        <f t="shared" si="669"/>
        <v xml:space="preserve"> </v>
      </c>
      <c r="AR3295" s="92" t="str">
        <f>IF(LEN(AQ3295)=1,"",COUNTIF($AQ$19:AQ3295,AQ3295)=1)</f>
        <v/>
      </c>
      <c r="AS3295" s="73"/>
      <c r="AT3295" s="73"/>
      <c r="AU3295" s="73"/>
      <c r="AV3295" s="235" t="str">
        <f>IF($P3295=Lists!$A$13,Lists!$A$29,IF($P3295=Lists!$A$14,Lists!$A$30,$P3295))</f>
        <v/>
      </c>
      <c r="AW3295" s="73"/>
      <c r="AX3295" s="73"/>
    </row>
    <row r="3296" spans="2:50" x14ac:dyDescent="0.3">
      <c r="B3296" s="137">
        <f t="shared" si="675"/>
        <v>3278</v>
      </c>
      <c r="C3296" s="24"/>
      <c r="D3296" s="24"/>
      <c r="E3296" s="24"/>
      <c r="F3296" s="25"/>
      <c r="G3296" s="24"/>
      <c r="H3296" s="30"/>
      <c r="I3296" s="24"/>
      <c r="J3296" s="50" t="str">
        <f t="shared" si="666"/>
        <v/>
      </c>
      <c r="K3296" s="30"/>
      <c r="L3296" s="236"/>
      <c r="M3296" s="30"/>
      <c r="N3296" s="30"/>
      <c r="O3296" s="46" t="str">
        <f t="shared" si="667"/>
        <v/>
      </c>
      <c r="P3296" s="239" t="str">
        <f t="shared" si="670"/>
        <v/>
      </c>
      <c r="Q3296" s="52" t="str">
        <f t="shared" si="671"/>
        <v/>
      </c>
      <c r="R3296" s="127"/>
      <c r="S3296" s="86"/>
      <c r="T3296" s="127"/>
      <c r="U3296" s="86"/>
      <c r="V3296" s="87">
        <f t="shared" si="663"/>
        <v>0</v>
      </c>
      <c r="W3296" s="130"/>
      <c r="X3296" s="86"/>
      <c r="Y3296" s="86"/>
      <c r="Z3296" s="131"/>
      <c r="AA3296" s="87">
        <f t="shared" si="672"/>
        <v>0</v>
      </c>
      <c r="AB3296" s="127"/>
      <c r="AC3296" s="86"/>
      <c r="AD3296" s="87">
        <f t="shared" si="664"/>
        <v>0</v>
      </c>
      <c r="AE3296" s="127"/>
      <c r="AF3296" s="86"/>
      <c r="AG3296" s="86"/>
      <c r="AH3296" s="131"/>
      <c r="AI3296" s="88">
        <f t="shared" si="665"/>
        <v>0</v>
      </c>
      <c r="AJ3296" s="89" t="str">
        <f>IFERROR(IF(ISNA(MATCH($AV3296,Other_Category_Abbr,0)),INDEX(FGHG_List_Long_GWP,MATCH($AV3296,FGHG_List_Long,0)),INDEX(GWP_Other_Abbr,MATCH($AV3296,Other_Category_Abbr,0)))*SUM(V3296,AA3296,AD3296,AI3296),"")</f>
        <v/>
      </c>
      <c r="AK3296" s="89" t="str">
        <f>IFERROR(IF(ISNA(MATCH($AV3296,Other_Category_Abbr,0)),INDEX(FGHG_List_Long_GWP,MATCH($AV3296,FGHG_List_Long,0)),INDEX(GWP_Other_Abbr,MATCH($AV3296,Other_Category_Abbr,0)))*(T3296*(S3296+U3296)+W3296*(Y3296+X3296)+AD3296+AE3296*(AF3296+AG3296)),"")</f>
        <v/>
      </c>
      <c r="AL3296" s="90" t="str">
        <f t="shared" si="673"/>
        <v/>
      </c>
      <c r="AM3296" s="91" t="str">
        <f t="shared" si="674"/>
        <v/>
      </c>
      <c r="AP3296" s="92" t="b">
        <f t="shared" si="668"/>
        <v>0</v>
      </c>
      <c r="AQ3296" s="92" t="str">
        <f t="shared" si="669"/>
        <v xml:space="preserve"> </v>
      </c>
      <c r="AR3296" s="92" t="str">
        <f>IF(LEN(AQ3296)=1,"",COUNTIF($AQ$19:AQ3296,AQ3296)=1)</f>
        <v/>
      </c>
      <c r="AS3296" s="73"/>
      <c r="AT3296" s="73"/>
      <c r="AU3296" s="73"/>
      <c r="AV3296" s="235" t="str">
        <f>IF($P3296=Lists!$A$13,Lists!$A$29,IF($P3296=Lists!$A$14,Lists!$A$30,$P3296))</f>
        <v/>
      </c>
      <c r="AW3296" s="73"/>
      <c r="AX3296" s="73"/>
    </row>
    <row r="3297" spans="2:50" x14ac:dyDescent="0.3">
      <c r="B3297" s="137">
        <f t="shared" si="675"/>
        <v>3279</v>
      </c>
      <c r="C3297" s="24"/>
      <c r="D3297" s="24"/>
      <c r="E3297" s="24"/>
      <c r="F3297" s="25"/>
      <c r="G3297" s="24"/>
      <c r="H3297" s="30"/>
      <c r="I3297" s="24"/>
      <c r="J3297" s="50" t="str">
        <f t="shared" si="666"/>
        <v/>
      </c>
      <c r="K3297" s="30"/>
      <c r="L3297" s="236"/>
      <c r="M3297" s="30"/>
      <c r="N3297" s="30"/>
      <c r="O3297" s="46" t="str">
        <f t="shared" si="667"/>
        <v/>
      </c>
      <c r="P3297" s="239" t="str">
        <f t="shared" si="670"/>
        <v/>
      </c>
      <c r="Q3297" s="52" t="str">
        <f t="shared" si="671"/>
        <v/>
      </c>
      <c r="R3297" s="127"/>
      <c r="S3297" s="86"/>
      <c r="T3297" s="127"/>
      <c r="U3297" s="86"/>
      <c r="V3297" s="87">
        <f t="shared" si="663"/>
        <v>0</v>
      </c>
      <c r="W3297" s="130"/>
      <c r="X3297" s="86"/>
      <c r="Y3297" s="86"/>
      <c r="Z3297" s="131"/>
      <c r="AA3297" s="87">
        <f t="shared" si="672"/>
        <v>0</v>
      </c>
      <c r="AB3297" s="127"/>
      <c r="AC3297" s="86"/>
      <c r="AD3297" s="87">
        <f t="shared" si="664"/>
        <v>0</v>
      </c>
      <c r="AE3297" s="127"/>
      <c r="AF3297" s="86"/>
      <c r="AG3297" s="86"/>
      <c r="AH3297" s="131"/>
      <c r="AI3297" s="88">
        <f t="shared" si="665"/>
        <v>0</v>
      </c>
      <c r="AJ3297" s="89" t="str">
        <f>IFERROR(IF(ISNA(MATCH($AV3297,Other_Category_Abbr,0)),INDEX(FGHG_List_Long_GWP,MATCH($AV3297,FGHG_List_Long,0)),INDEX(GWP_Other_Abbr,MATCH($AV3297,Other_Category_Abbr,0)))*SUM(V3297,AA3297,AD3297,AI3297),"")</f>
        <v/>
      </c>
      <c r="AK3297" s="89" t="str">
        <f>IFERROR(IF(ISNA(MATCH($AV3297,Other_Category_Abbr,0)),INDEX(FGHG_List_Long_GWP,MATCH($AV3297,FGHG_List_Long,0)),INDEX(GWP_Other_Abbr,MATCH($AV3297,Other_Category_Abbr,0)))*(T3297*(S3297+U3297)+W3297*(Y3297+X3297)+AD3297+AE3297*(AF3297+AG3297)),"")</f>
        <v/>
      </c>
      <c r="AL3297" s="90" t="str">
        <f t="shared" si="673"/>
        <v/>
      </c>
      <c r="AM3297" s="91" t="str">
        <f t="shared" si="674"/>
        <v/>
      </c>
      <c r="AP3297" s="92" t="b">
        <f t="shared" si="668"/>
        <v>0</v>
      </c>
      <c r="AQ3297" s="92" t="str">
        <f t="shared" si="669"/>
        <v xml:space="preserve"> </v>
      </c>
      <c r="AR3297" s="92" t="str">
        <f>IF(LEN(AQ3297)=1,"",COUNTIF($AQ$19:AQ3297,AQ3297)=1)</f>
        <v/>
      </c>
      <c r="AS3297" s="73"/>
      <c r="AT3297" s="73"/>
      <c r="AU3297" s="73"/>
      <c r="AV3297" s="235" t="str">
        <f>IF($P3297=Lists!$A$13,Lists!$A$29,IF($P3297=Lists!$A$14,Lists!$A$30,$P3297))</f>
        <v/>
      </c>
      <c r="AW3297" s="73"/>
      <c r="AX3297" s="73"/>
    </row>
    <row r="3298" spans="2:50" x14ac:dyDescent="0.3">
      <c r="B3298" s="137">
        <f t="shared" si="675"/>
        <v>3280</v>
      </c>
      <c r="C3298" s="24"/>
      <c r="D3298" s="24"/>
      <c r="E3298" s="24"/>
      <c r="F3298" s="25"/>
      <c r="G3298" s="24"/>
      <c r="H3298" s="30"/>
      <c r="I3298" s="24"/>
      <c r="J3298" s="50" t="str">
        <f t="shared" si="666"/>
        <v/>
      </c>
      <c r="K3298" s="30"/>
      <c r="L3298" s="236"/>
      <c r="M3298" s="30"/>
      <c r="N3298" s="30"/>
      <c r="O3298" s="46" t="str">
        <f t="shared" si="667"/>
        <v/>
      </c>
      <c r="P3298" s="239" t="str">
        <f t="shared" si="670"/>
        <v/>
      </c>
      <c r="Q3298" s="52" t="str">
        <f t="shared" si="671"/>
        <v/>
      </c>
      <c r="R3298" s="127"/>
      <c r="S3298" s="86"/>
      <c r="T3298" s="127"/>
      <c r="U3298" s="86"/>
      <c r="V3298" s="87">
        <f t="shared" si="663"/>
        <v>0</v>
      </c>
      <c r="W3298" s="130"/>
      <c r="X3298" s="86"/>
      <c r="Y3298" s="86"/>
      <c r="Z3298" s="131"/>
      <c r="AA3298" s="87">
        <f t="shared" si="672"/>
        <v>0</v>
      </c>
      <c r="AB3298" s="127"/>
      <c r="AC3298" s="86"/>
      <c r="AD3298" s="87">
        <f t="shared" si="664"/>
        <v>0</v>
      </c>
      <c r="AE3298" s="127"/>
      <c r="AF3298" s="86"/>
      <c r="AG3298" s="86"/>
      <c r="AH3298" s="131"/>
      <c r="AI3298" s="88">
        <f t="shared" si="665"/>
        <v>0</v>
      </c>
      <c r="AJ3298" s="89" t="str">
        <f>IFERROR(IF(ISNA(MATCH($AV3298,Other_Category_Abbr,0)),INDEX(FGHG_List_Long_GWP,MATCH($AV3298,FGHG_List_Long,0)),INDEX(GWP_Other_Abbr,MATCH($AV3298,Other_Category_Abbr,0)))*SUM(V3298,AA3298,AD3298,AI3298),"")</f>
        <v/>
      </c>
      <c r="AK3298" s="89" t="str">
        <f>IFERROR(IF(ISNA(MATCH($AV3298,Other_Category_Abbr,0)),INDEX(FGHG_List_Long_GWP,MATCH($AV3298,FGHG_List_Long,0)),INDEX(GWP_Other_Abbr,MATCH($AV3298,Other_Category_Abbr,0)))*(T3298*(S3298+U3298)+W3298*(Y3298+X3298)+AD3298+AE3298*(AF3298+AG3298)),"")</f>
        <v/>
      </c>
      <c r="AL3298" s="90" t="str">
        <f t="shared" si="673"/>
        <v/>
      </c>
      <c r="AM3298" s="91" t="str">
        <f t="shared" si="674"/>
        <v/>
      </c>
      <c r="AP3298" s="92" t="b">
        <f t="shared" si="668"/>
        <v>0</v>
      </c>
      <c r="AQ3298" s="92" t="str">
        <f t="shared" si="669"/>
        <v xml:space="preserve"> </v>
      </c>
      <c r="AR3298" s="92" t="str">
        <f>IF(LEN(AQ3298)=1,"",COUNTIF($AQ$19:AQ3298,AQ3298)=1)</f>
        <v/>
      </c>
      <c r="AS3298" s="73"/>
      <c r="AT3298" s="73"/>
      <c r="AU3298" s="73"/>
      <c r="AV3298" s="235" t="str">
        <f>IF($P3298=Lists!$A$13,Lists!$A$29,IF($P3298=Lists!$A$14,Lists!$A$30,$P3298))</f>
        <v/>
      </c>
      <c r="AW3298" s="73"/>
      <c r="AX3298" s="73"/>
    </row>
    <row r="3299" spans="2:50" x14ac:dyDescent="0.3">
      <c r="B3299" s="137">
        <f t="shared" si="675"/>
        <v>3281</v>
      </c>
      <c r="C3299" s="24"/>
      <c r="D3299" s="24"/>
      <c r="E3299" s="24"/>
      <c r="F3299" s="25"/>
      <c r="G3299" s="24"/>
      <c r="H3299" s="30"/>
      <c r="I3299" s="24"/>
      <c r="J3299" s="50" t="str">
        <f t="shared" si="666"/>
        <v/>
      </c>
      <c r="K3299" s="30"/>
      <c r="L3299" s="236"/>
      <c r="M3299" s="30"/>
      <c r="N3299" s="30"/>
      <c r="O3299" s="46" t="str">
        <f t="shared" si="667"/>
        <v/>
      </c>
      <c r="P3299" s="239" t="str">
        <f t="shared" si="670"/>
        <v/>
      </c>
      <c r="Q3299" s="52" t="str">
        <f t="shared" si="671"/>
        <v/>
      </c>
      <c r="R3299" s="127"/>
      <c r="S3299" s="86"/>
      <c r="T3299" s="127"/>
      <c r="U3299" s="86"/>
      <c r="V3299" s="87">
        <f t="shared" si="663"/>
        <v>0</v>
      </c>
      <c r="W3299" s="130"/>
      <c r="X3299" s="86"/>
      <c r="Y3299" s="86"/>
      <c r="Z3299" s="131"/>
      <c r="AA3299" s="87">
        <f t="shared" si="672"/>
        <v>0</v>
      </c>
      <c r="AB3299" s="127"/>
      <c r="AC3299" s="86"/>
      <c r="AD3299" s="87">
        <f t="shared" si="664"/>
        <v>0</v>
      </c>
      <c r="AE3299" s="127"/>
      <c r="AF3299" s="86"/>
      <c r="AG3299" s="86"/>
      <c r="AH3299" s="131"/>
      <c r="AI3299" s="88">
        <f t="shared" si="665"/>
        <v>0</v>
      </c>
      <c r="AJ3299" s="89" t="str">
        <f>IFERROR(IF(ISNA(MATCH($AV3299,Other_Category_Abbr,0)),INDEX(FGHG_List_Long_GWP,MATCH($AV3299,FGHG_List_Long,0)),INDEX(GWP_Other_Abbr,MATCH($AV3299,Other_Category_Abbr,0)))*SUM(V3299,AA3299,AD3299,AI3299),"")</f>
        <v/>
      </c>
      <c r="AK3299" s="89" t="str">
        <f>IFERROR(IF(ISNA(MATCH($AV3299,Other_Category_Abbr,0)),INDEX(FGHG_List_Long_GWP,MATCH($AV3299,FGHG_List_Long,0)),INDEX(GWP_Other_Abbr,MATCH($AV3299,Other_Category_Abbr,0)))*(T3299*(S3299+U3299)+W3299*(Y3299+X3299)+AD3299+AE3299*(AF3299+AG3299)),"")</f>
        <v/>
      </c>
      <c r="AL3299" s="90" t="str">
        <f t="shared" si="673"/>
        <v/>
      </c>
      <c r="AM3299" s="91" t="str">
        <f t="shared" si="674"/>
        <v/>
      </c>
      <c r="AP3299" s="92" t="b">
        <f t="shared" si="668"/>
        <v>0</v>
      </c>
      <c r="AQ3299" s="92" t="str">
        <f t="shared" si="669"/>
        <v xml:space="preserve"> </v>
      </c>
      <c r="AR3299" s="92" t="str">
        <f>IF(LEN(AQ3299)=1,"",COUNTIF($AQ$19:AQ3299,AQ3299)=1)</f>
        <v/>
      </c>
      <c r="AS3299" s="73"/>
      <c r="AT3299" s="73"/>
      <c r="AU3299" s="73"/>
      <c r="AV3299" s="235" t="str">
        <f>IF($P3299=Lists!$A$13,Lists!$A$29,IF($P3299=Lists!$A$14,Lists!$A$30,$P3299))</f>
        <v/>
      </c>
      <c r="AW3299" s="73"/>
      <c r="AX3299" s="73"/>
    </row>
    <row r="3300" spans="2:50" x14ac:dyDescent="0.3">
      <c r="B3300" s="137">
        <f t="shared" si="675"/>
        <v>3282</v>
      </c>
      <c r="C3300" s="24"/>
      <c r="D3300" s="24"/>
      <c r="E3300" s="24"/>
      <c r="F3300" s="25"/>
      <c r="G3300" s="24"/>
      <c r="H3300" s="30"/>
      <c r="I3300" s="24"/>
      <c r="J3300" s="50" t="str">
        <f t="shared" si="666"/>
        <v/>
      </c>
      <c r="K3300" s="30"/>
      <c r="L3300" s="236"/>
      <c r="M3300" s="30"/>
      <c r="N3300" s="30"/>
      <c r="O3300" s="46" t="str">
        <f t="shared" si="667"/>
        <v/>
      </c>
      <c r="P3300" s="239" t="str">
        <f t="shared" si="670"/>
        <v/>
      </c>
      <c r="Q3300" s="52" t="str">
        <f t="shared" si="671"/>
        <v/>
      </c>
      <c r="R3300" s="127"/>
      <c r="S3300" s="86"/>
      <c r="T3300" s="127"/>
      <c r="U3300" s="86"/>
      <c r="V3300" s="87">
        <f t="shared" si="663"/>
        <v>0</v>
      </c>
      <c r="W3300" s="130"/>
      <c r="X3300" s="86"/>
      <c r="Y3300" s="86"/>
      <c r="Z3300" s="131"/>
      <c r="AA3300" s="87">
        <f t="shared" si="672"/>
        <v>0</v>
      </c>
      <c r="AB3300" s="127"/>
      <c r="AC3300" s="86"/>
      <c r="AD3300" s="87">
        <f t="shared" si="664"/>
        <v>0</v>
      </c>
      <c r="AE3300" s="127"/>
      <c r="AF3300" s="86"/>
      <c r="AG3300" s="86"/>
      <c r="AH3300" s="131"/>
      <c r="AI3300" s="88">
        <f t="shared" si="665"/>
        <v>0</v>
      </c>
      <c r="AJ3300" s="89" t="str">
        <f>IFERROR(IF(ISNA(MATCH($AV3300,Other_Category_Abbr,0)),INDEX(FGHG_List_Long_GWP,MATCH($AV3300,FGHG_List_Long,0)),INDEX(GWP_Other_Abbr,MATCH($AV3300,Other_Category_Abbr,0)))*SUM(V3300,AA3300,AD3300,AI3300),"")</f>
        <v/>
      </c>
      <c r="AK3300" s="89" t="str">
        <f>IFERROR(IF(ISNA(MATCH($AV3300,Other_Category_Abbr,0)),INDEX(FGHG_List_Long_GWP,MATCH($AV3300,FGHG_List_Long,0)),INDEX(GWP_Other_Abbr,MATCH($AV3300,Other_Category_Abbr,0)))*(T3300*(S3300+U3300)+W3300*(Y3300+X3300)+AD3300+AE3300*(AF3300+AG3300)),"")</f>
        <v/>
      </c>
      <c r="AL3300" s="90" t="str">
        <f t="shared" si="673"/>
        <v/>
      </c>
      <c r="AM3300" s="91" t="str">
        <f t="shared" si="674"/>
        <v/>
      </c>
      <c r="AP3300" s="92" t="b">
        <f t="shared" si="668"/>
        <v>0</v>
      </c>
      <c r="AQ3300" s="92" t="str">
        <f t="shared" si="669"/>
        <v xml:space="preserve"> </v>
      </c>
      <c r="AR3300" s="92" t="str">
        <f>IF(LEN(AQ3300)=1,"",COUNTIF($AQ$19:AQ3300,AQ3300)=1)</f>
        <v/>
      </c>
      <c r="AS3300" s="73"/>
      <c r="AT3300" s="73"/>
      <c r="AU3300" s="73"/>
      <c r="AV3300" s="235" t="str">
        <f>IF($P3300=Lists!$A$13,Lists!$A$29,IF($P3300=Lists!$A$14,Lists!$A$30,$P3300))</f>
        <v/>
      </c>
      <c r="AW3300" s="73"/>
      <c r="AX3300" s="73"/>
    </row>
    <row r="3301" spans="2:50" x14ac:dyDescent="0.3">
      <c r="B3301" s="137">
        <f t="shared" si="675"/>
        <v>3283</v>
      </c>
      <c r="C3301" s="24"/>
      <c r="D3301" s="24"/>
      <c r="E3301" s="24"/>
      <c r="F3301" s="25"/>
      <c r="G3301" s="24"/>
      <c r="H3301" s="30"/>
      <c r="I3301" s="24"/>
      <c r="J3301" s="50" t="str">
        <f t="shared" si="666"/>
        <v/>
      </c>
      <c r="K3301" s="30"/>
      <c r="L3301" s="236"/>
      <c r="M3301" s="30"/>
      <c r="N3301" s="30"/>
      <c r="O3301" s="46" t="str">
        <f t="shared" si="667"/>
        <v/>
      </c>
      <c r="P3301" s="239" t="str">
        <f t="shared" si="670"/>
        <v/>
      </c>
      <c r="Q3301" s="52" t="str">
        <f t="shared" si="671"/>
        <v/>
      </c>
      <c r="R3301" s="127"/>
      <c r="S3301" s="86"/>
      <c r="T3301" s="127"/>
      <c r="U3301" s="86"/>
      <c r="V3301" s="87">
        <f t="shared" si="663"/>
        <v>0</v>
      </c>
      <c r="W3301" s="130"/>
      <c r="X3301" s="86"/>
      <c r="Y3301" s="86"/>
      <c r="Z3301" s="131"/>
      <c r="AA3301" s="87">
        <f t="shared" si="672"/>
        <v>0</v>
      </c>
      <c r="AB3301" s="127"/>
      <c r="AC3301" s="86"/>
      <c r="AD3301" s="87">
        <f t="shared" si="664"/>
        <v>0</v>
      </c>
      <c r="AE3301" s="127"/>
      <c r="AF3301" s="86"/>
      <c r="AG3301" s="86"/>
      <c r="AH3301" s="131"/>
      <c r="AI3301" s="88">
        <f t="shared" si="665"/>
        <v>0</v>
      </c>
      <c r="AJ3301" s="89" t="str">
        <f>IFERROR(IF(ISNA(MATCH($AV3301,Other_Category_Abbr,0)),INDEX(FGHG_List_Long_GWP,MATCH($AV3301,FGHG_List_Long,0)),INDEX(GWP_Other_Abbr,MATCH($AV3301,Other_Category_Abbr,0)))*SUM(V3301,AA3301,AD3301,AI3301),"")</f>
        <v/>
      </c>
      <c r="AK3301" s="89" t="str">
        <f>IFERROR(IF(ISNA(MATCH($AV3301,Other_Category_Abbr,0)),INDEX(FGHG_List_Long_GWP,MATCH($AV3301,FGHG_List_Long,0)),INDEX(GWP_Other_Abbr,MATCH($AV3301,Other_Category_Abbr,0)))*(T3301*(S3301+U3301)+W3301*(Y3301+X3301)+AD3301+AE3301*(AF3301+AG3301)),"")</f>
        <v/>
      </c>
      <c r="AL3301" s="90" t="str">
        <f t="shared" si="673"/>
        <v/>
      </c>
      <c r="AM3301" s="91" t="str">
        <f t="shared" si="674"/>
        <v/>
      </c>
      <c r="AP3301" s="92" t="b">
        <f t="shared" si="668"/>
        <v>0</v>
      </c>
      <c r="AQ3301" s="92" t="str">
        <f t="shared" si="669"/>
        <v xml:space="preserve"> </v>
      </c>
      <c r="AR3301" s="92" t="str">
        <f>IF(LEN(AQ3301)=1,"",COUNTIF($AQ$19:AQ3301,AQ3301)=1)</f>
        <v/>
      </c>
      <c r="AS3301" s="73"/>
      <c r="AT3301" s="73"/>
      <c r="AU3301" s="73"/>
      <c r="AV3301" s="235" t="str">
        <f>IF($P3301=Lists!$A$13,Lists!$A$29,IF($P3301=Lists!$A$14,Lists!$A$30,$P3301))</f>
        <v/>
      </c>
      <c r="AW3301" s="73"/>
      <c r="AX3301" s="73"/>
    </row>
    <row r="3302" spans="2:50" x14ac:dyDescent="0.3">
      <c r="B3302" s="137">
        <f t="shared" si="675"/>
        <v>3284</v>
      </c>
      <c r="C3302" s="24"/>
      <c r="D3302" s="24"/>
      <c r="E3302" s="24"/>
      <c r="F3302" s="25"/>
      <c r="G3302" s="24"/>
      <c r="H3302" s="30"/>
      <c r="I3302" s="24"/>
      <c r="J3302" s="50" t="str">
        <f t="shared" si="666"/>
        <v/>
      </c>
      <c r="K3302" s="30"/>
      <c r="L3302" s="236"/>
      <c r="M3302" s="30"/>
      <c r="N3302" s="30"/>
      <c r="O3302" s="46" t="str">
        <f t="shared" si="667"/>
        <v/>
      </c>
      <c r="P3302" s="239" t="str">
        <f t="shared" si="670"/>
        <v/>
      </c>
      <c r="Q3302" s="52" t="str">
        <f t="shared" si="671"/>
        <v/>
      </c>
      <c r="R3302" s="127"/>
      <c r="S3302" s="86"/>
      <c r="T3302" s="127"/>
      <c r="U3302" s="86"/>
      <c r="V3302" s="87">
        <f t="shared" si="663"/>
        <v>0</v>
      </c>
      <c r="W3302" s="130"/>
      <c r="X3302" s="86"/>
      <c r="Y3302" s="86"/>
      <c r="Z3302" s="131"/>
      <c r="AA3302" s="87">
        <f t="shared" si="672"/>
        <v>0</v>
      </c>
      <c r="AB3302" s="127"/>
      <c r="AC3302" s="86"/>
      <c r="AD3302" s="87">
        <f t="shared" si="664"/>
        <v>0</v>
      </c>
      <c r="AE3302" s="127"/>
      <c r="AF3302" s="86"/>
      <c r="AG3302" s="86"/>
      <c r="AH3302" s="131"/>
      <c r="AI3302" s="88">
        <f t="shared" si="665"/>
        <v>0</v>
      </c>
      <c r="AJ3302" s="89" t="str">
        <f>IFERROR(IF(ISNA(MATCH($AV3302,Other_Category_Abbr,0)),INDEX(FGHG_List_Long_GWP,MATCH($AV3302,FGHG_List_Long,0)),INDEX(GWP_Other_Abbr,MATCH($AV3302,Other_Category_Abbr,0)))*SUM(V3302,AA3302,AD3302,AI3302),"")</f>
        <v/>
      </c>
      <c r="AK3302" s="89" t="str">
        <f>IFERROR(IF(ISNA(MATCH($AV3302,Other_Category_Abbr,0)),INDEX(FGHG_List_Long_GWP,MATCH($AV3302,FGHG_List_Long,0)),INDEX(GWP_Other_Abbr,MATCH($AV3302,Other_Category_Abbr,0)))*(T3302*(S3302+U3302)+W3302*(Y3302+X3302)+AD3302+AE3302*(AF3302+AG3302)),"")</f>
        <v/>
      </c>
      <c r="AL3302" s="90" t="str">
        <f t="shared" si="673"/>
        <v/>
      </c>
      <c r="AM3302" s="91" t="str">
        <f t="shared" si="674"/>
        <v/>
      </c>
      <c r="AP3302" s="92" t="b">
        <f t="shared" si="668"/>
        <v>0</v>
      </c>
      <c r="AQ3302" s="92" t="str">
        <f t="shared" si="669"/>
        <v xml:space="preserve"> </v>
      </c>
      <c r="AR3302" s="92" t="str">
        <f>IF(LEN(AQ3302)=1,"",COUNTIF($AQ$19:AQ3302,AQ3302)=1)</f>
        <v/>
      </c>
      <c r="AS3302" s="73"/>
      <c r="AT3302" s="73"/>
      <c r="AU3302" s="73"/>
      <c r="AV3302" s="235" t="str">
        <f>IF($P3302=Lists!$A$13,Lists!$A$29,IF($P3302=Lists!$A$14,Lists!$A$30,$P3302))</f>
        <v/>
      </c>
      <c r="AW3302" s="73"/>
      <c r="AX3302" s="73"/>
    </row>
    <row r="3303" spans="2:50" x14ac:dyDescent="0.3">
      <c r="B3303" s="137">
        <f t="shared" si="675"/>
        <v>3285</v>
      </c>
      <c r="C3303" s="24"/>
      <c r="D3303" s="24"/>
      <c r="E3303" s="24"/>
      <c r="F3303" s="25"/>
      <c r="G3303" s="24"/>
      <c r="H3303" s="30"/>
      <c r="I3303" s="24"/>
      <c r="J3303" s="50" t="str">
        <f t="shared" si="666"/>
        <v/>
      </c>
      <c r="K3303" s="30"/>
      <c r="L3303" s="236"/>
      <c r="M3303" s="30"/>
      <c r="N3303" s="30"/>
      <c r="O3303" s="46" t="str">
        <f t="shared" si="667"/>
        <v/>
      </c>
      <c r="P3303" s="239" t="str">
        <f t="shared" si="670"/>
        <v/>
      </c>
      <c r="Q3303" s="52" t="str">
        <f t="shared" si="671"/>
        <v/>
      </c>
      <c r="R3303" s="127"/>
      <c r="S3303" s="86"/>
      <c r="T3303" s="127"/>
      <c r="U3303" s="86"/>
      <c r="V3303" s="87">
        <f t="shared" si="663"/>
        <v>0</v>
      </c>
      <c r="W3303" s="130"/>
      <c r="X3303" s="86"/>
      <c r="Y3303" s="86"/>
      <c r="Z3303" s="131"/>
      <c r="AA3303" s="87">
        <f t="shared" si="672"/>
        <v>0</v>
      </c>
      <c r="AB3303" s="127"/>
      <c r="AC3303" s="86"/>
      <c r="AD3303" s="87">
        <f t="shared" si="664"/>
        <v>0</v>
      </c>
      <c r="AE3303" s="127"/>
      <c r="AF3303" s="86"/>
      <c r="AG3303" s="86"/>
      <c r="AH3303" s="131"/>
      <c r="AI3303" s="88">
        <f t="shared" si="665"/>
        <v>0</v>
      </c>
      <c r="AJ3303" s="89" t="str">
        <f>IFERROR(IF(ISNA(MATCH($AV3303,Other_Category_Abbr,0)),INDEX(FGHG_List_Long_GWP,MATCH($AV3303,FGHG_List_Long,0)),INDEX(GWP_Other_Abbr,MATCH($AV3303,Other_Category_Abbr,0)))*SUM(V3303,AA3303,AD3303,AI3303),"")</f>
        <v/>
      </c>
      <c r="AK3303" s="89" t="str">
        <f>IFERROR(IF(ISNA(MATCH($AV3303,Other_Category_Abbr,0)),INDEX(FGHG_List_Long_GWP,MATCH($AV3303,FGHG_List_Long,0)),INDEX(GWP_Other_Abbr,MATCH($AV3303,Other_Category_Abbr,0)))*(T3303*(S3303+U3303)+W3303*(Y3303+X3303)+AD3303+AE3303*(AF3303+AG3303)),"")</f>
        <v/>
      </c>
      <c r="AL3303" s="90" t="str">
        <f t="shared" si="673"/>
        <v/>
      </c>
      <c r="AM3303" s="91" t="str">
        <f t="shared" si="674"/>
        <v/>
      </c>
      <c r="AP3303" s="92" t="b">
        <f t="shared" si="668"/>
        <v>0</v>
      </c>
      <c r="AQ3303" s="92" t="str">
        <f t="shared" si="669"/>
        <v xml:space="preserve"> </v>
      </c>
      <c r="AR3303" s="92" t="str">
        <f>IF(LEN(AQ3303)=1,"",COUNTIF($AQ$19:AQ3303,AQ3303)=1)</f>
        <v/>
      </c>
      <c r="AS3303" s="73"/>
      <c r="AT3303" s="73"/>
      <c r="AU3303" s="73"/>
      <c r="AV3303" s="235" t="str">
        <f>IF($P3303=Lists!$A$13,Lists!$A$29,IF($P3303=Lists!$A$14,Lists!$A$30,$P3303))</f>
        <v/>
      </c>
      <c r="AW3303" s="73"/>
      <c r="AX3303" s="73"/>
    </row>
    <row r="3304" spans="2:50" x14ac:dyDescent="0.3">
      <c r="B3304" s="137">
        <f t="shared" si="675"/>
        <v>3286</v>
      </c>
      <c r="C3304" s="24"/>
      <c r="D3304" s="24"/>
      <c r="E3304" s="24"/>
      <c r="F3304" s="25"/>
      <c r="G3304" s="24"/>
      <c r="H3304" s="30"/>
      <c r="I3304" s="24"/>
      <c r="J3304" s="50" t="str">
        <f t="shared" si="666"/>
        <v/>
      </c>
      <c r="K3304" s="30"/>
      <c r="L3304" s="236"/>
      <c r="M3304" s="30"/>
      <c r="N3304" s="30"/>
      <c r="O3304" s="46" t="str">
        <f t="shared" si="667"/>
        <v/>
      </c>
      <c r="P3304" s="239" t="str">
        <f t="shared" si="670"/>
        <v/>
      </c>
      <c r="Q3304" s="52" t="str">
        <f t="shared" si="671"/>
        <v/>
      </c>
      <c r="R3304" s="127"/>
      <c r="S3304" s="86"/>
      <c r="T3304" s="127"/>
      <c r="U3304" s="86"/>
      <c r="V3304" s="87">
        <f t="shared" ref="V3304:V3367" si="676">+(R3304*S3304)+(T3304*U3304)</f>
        <v>0</v>
      </c>
      <c r="W3304" s="130"/>
      <c r="X3304" s="86"/>
      <c r="Y3304" s="86"/>
      <c r="Z3304" s="131"/>
      <c r="AA3304" s="87">
        <f t="shared" si="672"/>
        <v>0</v>
      </c>
      <c r="AB3304" s="127"/>
      <c r="AC3304" s="86"/>
      <c r="AD3304" s="87">
        <f t="shared" ref="AD3304:AD3367" si="677">+(AB3304*AC3304)</f>
        <v>0</v>
      </c>
      <c r="AE3304" s="127"/>
      <c r="AF3304" s="86"/>
      <c r="AG3304" s="86"/>
      <c r="AH3304" s="131"/>
      <c r="AI3304" s="88">
        <f t="shared" ref="AI3304:AI3367" si="678">+AE3304*(AF3304+AG3304*(1-AH3304))</f>
        <v>0</v>
      </c>
      <c r="AJ3304" s="89" t="str">
        <f>IFERROR(IF(ISNA(MATCH($AV3304,Other_Category_Abbr,0)),INDEX(FGHG_List_Long_GWP,MATCH($AV3304,FGHG_List_Long,0)),INDEX(GWP_Other_Abbr,MATCH($AV3304,Other_Category_Abbr,0)))*SUM(V3304,AA3304,AD3304,AI3304),"")</f>
        <v/>
      </c>
      <c r="AK3304" s="89" t="str">
        <f>IFERROR(IF(ISNA(MATCH($AV3304,Other_Category_Abbr,0)),INDEX(FGHG_List_Long_GWP,MATCH($AV3304,FGHG_List_Long,0)),INDEX(GWP_Other_Abbr,MATCH($AV3304,Other_Category_Abbr,0)))*(T3304*(S3304+U3304)+W3304*(Y3304+X3304)+AD3304+AE3304*(AF3304+AG3304)),"")</f>
        <v/>
      </c>
      <c r="AL3304" s="90" t="str">
        <f t="shared" si="673"/>
        <v/>
      </c>
      <c r="AM3304" s="91" t="str">
        <f t="shared" si="674"/>
        <v/>
      </c>
      <c r="AP3304" s="92" t="b">
        <f t="shared" si="668"/>
        <v>0</v>
      </c>
      <c r="AQ3304" s="92" t="str">
        <f t="shared" si="669"/>
        <v xml:space="preserve"> </v>
      </c>
      <c r="AR3304" s="92" t="str">
        <f>IF(LEN(AQ3304)=1,"",COUNTIF($AQ$19:AQ3304,AQ3304)=1)</f>
        <v/>
      </c>
      <c r="AS3304" s="73"/>
      <c r="AT3304" s="73"/>
      <c r="AU3304" s="73"/>
      <c r="AV3304" s="235" t="str">
        <f>IF($P3304=Lists!$A$13,Lists!$A$29,IF($P3304=Lists!$A$14,Lists!$A$30,$P3304))</f>
        <v/>
      </c>
      <c r="AW3304" s="73"/>
      <c r="AX3304" s="73"/>
    </row>
    <row r="3305" spans="2:50" x14ac:dyDescent="0.3">
      <c r="B3305" s="137">
        <f t="shared" si="675"/>
        <v>3287</v>
      </c>
      <c r="C3305" s="24"/>
      <c r="D3305" s="24"/>
      <c r="E3305" s="24"/>
      <c r="F3305" s="25"/>
      <c r="G3305" s="24"/>
      <c r="H3305" s="30"/>
      <c r="I3305" s="24"/>
      <c r="J3305" s="50" t="str">
        <f t="shared" si="666"/>
        <v/>
      </c>
      <c r="K3305" s="30"/>
      <c r="L3305" s="236"/>
      <c r="M3305" s="30"/>
      <c r="N3305" s="30"/>
      <c r="O3305" s="46" t="str">
        <f t="shared" si="667"/>
        <v/>
      </c>
      <c r="P3305" s="239" t="str">
        <f t="shared" si="670"/>
        <v/>
      </c>
      <c r="Q3305" s="52" t="str">
        <f t="shared" si="671"/>
        <v/>
      </c>
      <c r="R3305" s="127"/>
      <c r="S3305" s="86"/>
      <c r="T3305" s="127"/>
      <c r="U3305" s="86"/>
      <c r="V3305" s="87">
        <f t="shared" si="676"/>
        <v>0</v>
      </c>
      <c r="W3305" s="130"/>
      <c r="X3305" s="86"/>
      <c r="Y3305" s="86"/>
      <c r="Z3305" s="131"/>
      <c r="AA3305" s="87">
        <f t="shared" si="672"/>
        <v>0</v>
      </c>
      <c r="AB3305" s="127"/>
      <c r="AC3305" s="86"/>
      <c r="AD3305" s="87">
        <f t="shared" si="677"/>
        <v>0</v>
      </c>
      <c r="AE3305" s="127"/>
      <c r="AF3305" s="86"/>
      <c r="AG3305" s="86"/>
      <c r="AH3305" s="131"/>
      <c r="AI3305" s="88">
        <f t="shared" si="678"/>
        <v>0</v>
      </c>
      <c r="AJ3305" s="89" t="str">
        <f>IFERROR(IF(ISNA(MATCH($AV3305,Other_Category_Abbr,0)),INDEX(FGHG_List_Long_GWP,MATCH($AV3305,FGHG_List_Long,0)),INDEX(GWP_Other_Abbr,MATCH($AV3305,Other_Category_Abbr,0)))*SUM(V3305,AA3305,AD3305,AI3305),"")</f>
        <v/>
      </c>
      <c r="AK3305" s="89" t="str">
        <f>IFERROR(IF(ISNA(MATCH($AV3305,Other_Category_Abbr,0)),INDEX(FGHG_List_Long_GWP,MATCH($AV3305,FGHG_List_Long,0)),INDEX(GWP_Other_Abbr,MATCH($AV3305,Other_Category_Abbr,0)))*(T3305*(S3305+U3305)+W3305*(Y3305+X3305)+AD3305+AE3305*(AF3305+AG3305)),"")</f>
        <v/>
      </c>
      <c r="AL3305" s="90" t="str">
        <f t="shared" si="673"/>
        <v/>
      </c>
      <c r="AM3305" s="91" t="str">
        <f t="shared" si="674"/>
        <v/>
      </c>
      <c r="AP3305" s="92" t="b">
        <f t="shared" si="668"/>
        <v>0</v>
      </c>
      <c r="AQ3305" s="92" t="str">
        <f t="shared" si="669"/>
        <v xml:space="preserve"> </v>
      </c>
      <c r="AR3305" s="92" t="str">
        <f>IF(LEN(AQ3305)=1,"",COUNTIF($AQ$19:AQ3305,AQ3305)=1)</f>
        <v/>
      </c>
      <c r="AS3305" s="73"/>
      <c r="AT3305" s="73"/>
      <c r="AU3305" s="73"/>
      <c r="AV3305" s="235" t="str">
        <f>IF($P3305=Lists!$A$13,Lists!$A$29,IF($P3305=Lists!$A$14,Lists!$A$30,$P3305))</f>
        <v/>
      </c>
      <c r="AW3305" s="73"/>
      <c r="AX3305" s="73"/>
    </row>
    <row r="3306" spans="2:50" x14ac:dyDescent="0.3">
      <c r="B3306" s="137">
        <f t="shared" si="675"/>
        <v>3288</v>
      </c>
      <c r="C3306" s="24"/>
      <c r="D3306" s="24"/>
      <c r="E3306" s="24"/>
      <c r="F3306" s="25"/>
      <c r="G3306" s="24"/>
      <c r="H3306" s="30"/>
      <c r="I3306" s="24"/>
      <c r="J3306" s="50" t="str">
        <f t="shared" si="666"/>
        <v/>
      </c>
      <c r="K3306" s="30"/>
      <c r="L3306" s="236"/>
      <c r="M3306" s="30"/>
      <c r="N3306" s="30"/>
      <c r="O3306" s="46" t="str">
        <f t="shared" si="667"/>
        <v/>
      </c>
      <c r="P3306" s="239" t="str">
        <f t="shared" si="670"/>
        <v/>
      </c>
      <c r="Q3306" s="52" t="str">
        <f t="shared" si="671"/>
        <v/>
      </c>
      <c r="R3306" s="127"/>
      <c r="S3306" s="86"/>
      <c r="T3306" s="127"/>
      <c r="U3306" s="86"/>
      <c r="V3306" s="87">
        <f t="shared" si="676"/>
        <v>0</v>
      </c>
      <c r="W3306" s="130"/>
      <c r="X3306" s="86"/>
      <c r="Y3306" s="86"/>
      <c r="Z3306" s="131"/>
      <c r="AA3306" s="87">
        <f t="shared" si="672"/>
        <v>0</v>
      </c>
      <c r="AB3306" s="127"/>
      <c r="AC3306" s="86"/>
      <c r="AD3306" s="87">
        <f t="shared" si="677"/>
        <v>0</v>
      </c>
      <c r="AE3306" s="127"/>
      <c r="AF3306" s="86"/>
      <c r="AG3306" s="86"/>
      <c r="AH3306" s="131"/>
      <c r="AI3306" s="88">
        <f t="shared" si="678"/>
        <v>0</v>
      </c>
      <c r="AJ3306" s="89" t="str">
        <f>IFERROR(IF(ISNA(MATCH($AV3306,Other_Category_Abbr,0)),INDEX(FGHG_List_Long_GWP,MATCH($AV3306,FGHG_List_Long,0)),INDEX(GWP_Other_Abbr,MATCH($AV3306,Other_Category_Abbr,0)))*SUM(V3306,AA3306,AD3306,AI3306),"")</f>
        <v/>
      </c>
      <c r="AK3306" s="89" t="str">
        <f>IFERROR(IF(ISNA(MATCH($AV3306,Other_Category_Abbr,0)),INDEX(FGHG_List_Long_GWP,MATCH($AV3306,FGHG_List_Long,0)),INDEX(GWP_Other_Abbr,MATCH($AV3306,Other_Category_Abbr,0)))*(T3306*(S3306+U3306)+W3306*(Y3306+X3306)+AD3306+AE3306*(AF3306+AG3306)),"")</f>
        <v/>
      </c>
      <c r="AL3306" s="90" t="str">
        <f t="shared" si="673"/>
        <v/>
      </c>
      <c r="AM3306" s="91" t="str">
        <f t="shared" si="674"/>
        <v/>
      </c>
      <c r="AP3306" s="92" t="b">
        <f t="shared" si="668"/>
        <v>0</v>
      </c>
      <c r="AQ3306" s="92" t="str">
        <f t="shared" si="669"/>
        <v xml:space="preserve"> </v>
      </c>
      <c r="AR3306" s="92" t="str">
        <f>IF(LEN(AQ3306)=1,"",COUNTIF($AQ$19:AQ3306,AQ3306)=1)</f>
        <v/>
      </c>
      <c r="AS3306" s="73"/>
      <c r="AT3306" s="73"/>
      <c r="AU3306" s="73"/>
      <c r="AV3306" s="235" t="str">
        <f>IF($P3306=Lists!$A$13,Lists!$A$29,IF($P3306=Lists!$A$14,Lists!$A$30,$P3306))</f>
        <v/>
      </c>
      <c r="AW3306" s="73"/>
      <c r="AX3306" s="73"/>
    </row>
    <row r="3307" spans="2:50" x14ac:dyDescent="0.3">
      <c r="B3307" s="137">
        <f t="shared" si="675"/>
        <v>3289</v>
      </c>
      <c r="C3307" s="24"/>
      <c r="D3307" s="24"/>
      <c r="E3307" s="24"/>
      <c r="F3307" s="25"/>
      <c r="G3307" s="24"/>
      <c r="H3307" s="30"/>
      <c r="I3307" s="24"/>
      <c r="J3307" s="50" t="str">
        <f t="shared" si="666"/>
        <v/>
      </c>
      <c r="K3307" s="30"/>
      <c r="L3307" s="236"/>
      <c r="M3307" s="30"/>
      <c r="N3307" s="30"/>
      <c r="O3307" s="46" t="str">
        <f t="shared" si="667"/>
        <v/>
      </c>
      <c r="P3307" s="239" t="str">
        <f t="shared" si="670"/>
        <v/>
      </c>
      <c r="Q3307" s="52" t="str">
        <f t="shared" si="671"/>
        <v/>
      </c>
      <c r="R3307" s="127"/>
      <c r="S3307" s="86"/>
      <c r="T3307" s="127"/>
      <c r="U3307" s="86"/>
      <c r="V3307" s="87">
        <f t="shared" si="676"/>
        <v>0</v>
      </c>
      <c r="W3307" s="130"/>
      <c r="X3307" s="86"/>
      <c r="Y3307" s="86"/>
      <c r="Z3307" s="131"/>
      <c r="AA3307" s="87">
        <f t="shared" si="672"/>
        <v>0</v>
      </c>
      <c r="AB3307" s="127"/>
      <c r="AC3307" s="86"/>
      <c r="AD3307" s="87">
        <f t="shared" si="677"/>
        <v>0</v>
      </c>
      <c r="AE3307" s="127"/>
      <c r="AF3307" s="86"/>
      <c r="AG3307" s="86"/>
      <c r="AH3307" s="131"/>
      <c r="AI3307" s="88">
        <f t="shared" si="678"/>
        <v>0</v>
      </c>
      <c r="AJ3307" s="89" t="str">
        <f>IFERROR(IF(ISNA(MATCH($AV3307,Other_Category_Abbr,0)),INDEX(FGHG_List_Long_GWP,MATCH($AV3307,FGHG_List_Long,0)),INDEX(GWP_Other_Abbr,MATCH($AV3307,Other_Category_Abbr,0)))*SUM(V3307,AA3307,AD3307,AI3307),"")</f>
        <v/>
      </c>
      <c r="AK3307" s="89" t="str">
        <f>IFERROR(IF(ISNA(MATCH($AV3307,Other_Category_Abbr,0)),INDEX(FGHG_List_Long_GWP,MATCH($AV3307,FGHG_List_Long,0)),INDEX(GWP_Other_Abbr,MATCH($AV3307,Other_Category_Abbr,0)))*(T3307*(S3307+U3307)+W3307*(Y3307+X3307)+AD3307+AE3307*(AF3307+AG3307)),"")</f>
        <v/>
      </c>
      <c r="AL3307" s="90" t="str">
        <f t="shared" si="673"/>
        <v/>
      </c>
      <c r="AM3307" s="91" t="str">
        <f t="shared" si="674"/>
        <v/>
      </c>
      <c r="AP3307" s="92" t="b">
        <f t="shared" si="668"/>
        <v>0</v>
      </c>
      <c r="AQ3307" s="92" t="str">
        <f t="shared" si="669"/>
        <v xml:space="preserve"> </v>
      </c>
      <c r="AR3307" s="92" t="str">
        <f>IF(LEN(AQ3307)=1,"",COUNTIF($AQ$19:AQ3307,AQ3307)=1)</f>
        <v/>
      </c>
      <c r="AS3307" s="73"/>
      <c r="AT3307" s="73"/>
      <c r="AU3307" s="73"/>
      <c r="AV3307" s="235" t="str">
        <f>IF($P3307=Lists!$A$13,Lists!$A$29,IF($P3307=Lists!$A$14,Lists!$A$30,$P3307))</f>
        <v/>
      </c>
      <c r="AW3307" s="73"/>
      <c r="AX3307" s="73"/>
    </row>
    <row r="3308" spans="2:50" x14ac:dyDescent="0.3">
      <c r="B3308" s="137">
        <f t="shared" si="675"/>
        <v>3290</v>
      </c>
      <c r="C3308" s="24"/>
      <c r="D3308" s="24"/>
      <c r="E3308" s="24"/>
      <c r="F3308" s="25"/>
      <c r="G3308" s="24"/>
      <c r="H3308" s="30"/>
      <c r="I3308" s="24"/>
      <c r="J3308" s="50" t="str">
        <f t="shared" si="666"/>
        <v/>
      </c>
      <c r="K3308" s="30"/>
      <c r="L3308" s="236"/>
      <c r="M3308" s="30"/>
      <c r="N3308" s="30"/>
      <c r="O3308" s="46" t="str">
        <f t="shared" si="667"/>
        <v/>
      </c>
      <c r="P3308" s="239" t="str">
        <f t="shared" si="670"/>
        <v/>
      </c>
      <c r="Q3308" s="52" t="str">
        <f t="shared" si="671"/>
        <v/>
      </c>
      <c r="R3308" s="127"/>
      <c r="S3308" s="86"/>
      <c r="T3308" s="127"/>
      <c r="U3308" s="86"/>
      <c r="V3308" s="87">
        <f t="shared" si="676"/>
        <v>0</v>
      </c>
      <c r="W3308" s="130"/>
      <c r="X3308" s="86"/>
      <c r="Y3308" s="86"/>
      <c r="Z3308" s="131"/>
      <c r="AA3308" s="87">
        <f t="shared" si="672"/>
        <v>0</v>
      </c>
      <c r="AB3308" s="127"/>
      <c r="AC3308" s="86"/>
      <c r="AD3308" s="87">
        <f t="shared" si="677"/>
        <v>0</v>
      </c>
      <c r="AE3308" s="127"/>
      <c r="AF3308" s="86"/>
      <c r="AG3308" s="86"/>
      <c r="AH3308" s="131"/>
      <c r="AI3308" s="88">
        <f t="shared" si="678"/>
        <v>0</v>
      </c>
      <c r="AJ3308" s="89" t="str">
        <f>IFERROR(IF(ISNA(MATCH($AV3308,Other_Category_Abbr,0)),INDEX(FGHG_List_Long_GWP,MATCH($AV3308,FGHG_List_Long,0)),INDEX(GWP_Other_Abbr,MATCH($AV3308,Other_Category_Abbr,0)))*SUM(V3308,AA3308,AD3308,AI3308),"")</f>
        <v/>
      </c>
      <c r="AK3308" s="89" t="str">
        <f>IFERROR(IF(ISNA(MATCH($AV3308,Other_Category_Abbr,0)),INDEX(FGHG_List_Long_GWP,MATCH($AV3308,FGHG_List_Long,0)),INDEX(GWP_Other_Abbr,MATCH($AV3308,Other_Category_Abbr,0)))*(T3308*(S3308+U3308)+W3308*(Y3308+X3308)+AD3308+AE3308*(AF3308+AG3308)),"")</f>
        <v/>
      </c>
      <c r="AL3308" s="90" t="str">
        <f t="shared" si="673"/>
        <v/>
      </c>
      <c r="AM3308" s="91" t="str">
        <f t="shared" si="674"/>
        <v/>
      </c>
      <c r="AP3308" s="92" t="b">
        <f t="shared" si="668"/>
        <v>0</v>
      </c>
      <c r="AQ3308" s="92" t="str">
        <f t="shared" si="669"/>
        <v xml:space="preserve"> </v>
      </c>
      <c r="AR3308" s="92" t="str">
        <f>IF(LEN(AQ3308)=1,"",COUNTIF($AQ$19:AQ3308,AQ3308)=1)</f>
        <v/>
      </c>
      <c r="AS3308" s="73"/>
      <c r="AT3308" s="73"/>
      <c r="AU3308" s="73"/>
      <c r="AV3308" s="235" t="str">
        <f>IF($P3308=Lists!$A$13,Lists!$A$29,IF($P3308=Lists!$A$14,Lists!$A$30,$P3308))</f>
        <v/>
      </c>
      <c r="AW3308" s="73"/>
      <c r="AX3308" s="73"/>
    </row>
    <row r="3309" spans="2:50" x14ac:dyDescent="0.3">
      <c r="B3309" s="137">
        <f t="shared" si="675"/>
        <v>3291</v>
      </c>
      <c r="C3309" s="24"/>
      <c r="D3309" s="24"/>
      <c r="E3309" s="24"/>
      <c r="F3309" s="25"/>
      <c r="G3309" s="24"/>
      <c r="H3309" s="30"/>
      <c r="I3309" s="24"/>
      <c r="J3309" s="50" t="str">
        <f t="shared" si="666"/>
        <v/>
      </c>
      <c r="K3309" s="30"/>
      <c r="L3309" s="236"/>
      <c r="M3309" s="30"/>
      <c r="N3309" s="30"/>
      <c r="O3309" s="46" t="str">
        <f t="shared" si="667"/>
        <v/>
      </c>
      <c r="P3309" s="239" t="str">
        <f t="shared" si="670"/>
        <v/>
      </c>
      <c r="Q3309" s="52" t="str">
        <f t="shared" si="671"/>
        <v/>
      </c>
      <c r="R3309" s="127"/>
      <c r="S3309" s="86"/>
      <c r="T3309" s="127"/>
      <c r="U3309" s="86"/>
      <c r="V3309" s="87">
        <f t="shared" si="676"/>
        <v>0</v>
      </c>
      <c r="W3309" s="130"/>
      <c r="X3309" s="86"/>
      <c r="Y3309" s="86"/>
      <c r="Z3309" s="131"/>
      <c r="AA3309" s="87">
        <f t="shared" si="672"/>
        <v>0</v>
      </c>
      <c r="AB3309" s="127"/>
      <c r="AC3309" s="86"/>
      <c r="AD3309" s="87">
        <f t="shared" si="677"/>
        <v>0</v>
      </c>
      <c r="AE3309" s="127"/>
      <c r="AF3309" s="86"/>
      <c r="AG3309" s="86"/>
      <c r="AH3309" s="131"/>
      <c r="AI3309" s="88">
        <f t="shared" si="678"/>
        <v>0</v>
      </c>
      <c r="AJ3309" s="89" t="str">
        <f>IFERROR(IF(ISNA(MATCH($AV3309,Other_Category_Abbr,0)),INDEX(FGHG_List_Long_GWP,MATCH($AV3309,FGHG_List_Long,0)),INDEX(GWP_Other_Abbr,MATCH($AV3309,Other_Category_Abbr,0)))*SUM(V3309,AA3309,AD3309,AI3309),"")</f>
        <v/>
      </c>
      <c r="AK3309" s="89" t="str">
        <f>IFERROR(IF(ISNA(MATCH($AV3309,Other_Category_Abbr,0)),INDEX(FGHG_List_Long_GWP,MATCH($AV3309,FGHG_List_Long,0)),INDEX(GWP_Other_Abbr,MATCH($AV3309,Other_Category_Abbr,0)))*(T3309*(S3309+U3309)+W3309*(Y3309+X3309)+AD3309+AE3309*(AF3309+AG3309)),"")</f>
        <v/>
      </c>
      <c r="AL3309" s="90" t="str">
        <f t="shared" si="673"/>
        <v/>
      </c>
      <c r="AM3309" s="91" t="str">
        <f t="shared" si="674"/>
        <v/>
      </c>
      <c r="AP3309" s="92" t="b">
        <f t="shared" si="668"/>
        <v>0</v>
      </c>
      <c r="AQ3309" s="92" t="str">
        <f t="shared" si="669"/>
        <v xml:space="preserve"> </v>
      </c>
      <c r="AR3309" s="92" t="str">
        <f>IF(LEN(AQ3309)=1,"",COUNTIF($AQ$19:AQ3309,AQ3309)=1)</f>
        <v/>
      </c>
      <c r="AS3309" s="73"/>
      <c r="AT3309" s="73"/>
      <c r="AU3309" s="73"/>
      <c r="AV3309" s="235" t="str">
        <f>IF($P3309=Lists!$A$13,Lists!$A$29,IF($P3309=Lists!$A$14,Lists!$A$30,$P3309))</f>
        <v/>
      </c>
      <c r="AW3309" s="73"/>
      <c r="AX3309" s="73"/>
    </row>
    <row r="3310" spans="2:50" x14ac:dyDescent="0.3">
      <c r="B3310" s="137">
        <f t="shared" si="675"/>
        <v>3292</v>
      </c>
      <c r="C3310" s="24"/>
      <c r="D3310" s="24"/>
      <c r="E3310" s="24"/>
      <c r="F3310" s="25"/>
      <c r="G3310" s="24"/>
      <c r="H3310" s="30"/>
      <c r="I3310" s="24"/>
      <c r="J3310" s="50" t="str">
        <f t="shared" si="666"/>
        <v/>
      </c>
      <c r="K3310" s="30"/>
      <c r="L3310" s="236"/>
      <c r="M3310" s="30"/>
      <c r="N3310" s="30"/>
      <c r="O3310" s="46" t="str">
        <f t="shared" si="667"/>
        <v/>
      </c>
      <c r="P3310" s="239" t="str">
        <f t="shared" si="670"/>
        <v/>
      </c>
      <c r="Q3310" s="52" t="str">
        <f t="shared" si="671"/>
        <v/>
      </c>
      <c r="R3310" s="127"/>
      <c r="S3310" s="86"/>
      <c r="T3310" s="127"/>
      <c r="U3310" s="86"/>
      <c r="V3310" s="87">
        <f t="shared" si="676"/>
        <v>0</v>
      </c>
      <c r="W3310" s="130"/>
      <c r="X3310" s="86"/>
      <c r="Y3310" s="86"/>
      <c r="Z3310" s="131"/>
      <c r="AA3310" s="87">
        <f t="shared" si="672"/>
        <v>0</v>
      </c>
      <c r="AB3310" s="127"/>
      <c r="AC3310" s="86"/>
      <c r="AD3310" s="87">
        <f t="shared" si="677"/>
        <v>0</v>
      </c>
      <c r="AE3310" s="127"/>
      <c r="AF3310" s="86"/>
      <c r="AG3310" s="86"/>
      <c r="AH3310" s="131"/>
      <c r="AI3310" s="88">
        <f t="shared" si="678"/>
        <v>0</v>
      </c>
      <c r="AJ3310" s="89" t="str">
        <f>IFERROR(IF(ISNA(MATCH($AV3310,Other_Category_Abbr,0)),INDEX(FGHG_List_Long_GWP,MATCH($AV3310,FGHG_List_Long,0)),INDEX(GWP_Other_Abbr,MATCH($AV3310,Other_Category_Abbr,0)))*SUM(V3310,AA3310,AD3310,AI3310),"")</f>
        <v/>
      </c>
      <c r="AK3310" s="89" t="str">
        <f>IFERROR(IF(ISNA(MATCH($AV3310,Other_Category_Abbr,0)),INDEX(FGHG_List_Long_GWP,MATCH($AV3310,FGHG_List_Long,0)),INDEX(GWP_Other_Abbr,MATCH($AV3310,Other_Category_Abbr,0)))*(T3310*(S3310+U3310)+W3310*(Y3310+X3310)+AD3310+AE3310*(AF3310+AG3310)),"")</f>
        <v/>
      </c>
      <c r="AL3310" s="90" t="str">
        <f t="shared" si="673"/>
        <v/>
      </c>
      <c r="AM3310" s="91" t="str">
        <f t="shared" si="674"/>
        <v/>
      </c>
      <c r="AP3310" s="92" t="b">
        <f t="shared" si="668"/>
        <v>0</v>
      </c>
      <c r="AQ3310" s="92" t="str">
        <f t="shared" si="669"/>
        <v xml:space="preserve"> </v>
      </c>
      <c r="AR3310" s="92" t="str">
        <f>IF(LEN(AQ3310)=1,"",COUNTIF($AQ$19:AQ3310,AQ3310)=1)</f>
        <v/>
      </c>
      <c r="AS3310" s="73"/>
      <c r="AT3310" s="73"/>
      <c r="AU3310" s="73"/>
      <c r="AV3310" s="235" t="str">
        <f>IF($P3310=Lists!$A$13,Lists!$A$29,IF($P3310=Lists!$A$14,Lists!$A$30,$P3310))</f>
        <v/>
      </c>
      <c r="AW3310" s="73"/>
      <c r="AX3310" s="73"/>
    </row>
    <row r="3311" spans="2:50" x14ac:dyDescent="0.3">
      <c r="B3311" s="137">
        <f t="shared" si="675"/>
        <v>3293</v>
      </c>
      <c r="C3311" s="24"/>
      <c r="D3311" s="24"/>
      <c r="E3311" s="24"/>
      <c r="F3311" s="25"/>
      <c r="G3311" s="24"/>
      <c r="H3311" s="30"/>
      <c r="I3311" s="24"/>
      <c r="J3311" s="50" t="str">
        <f t="shared" si="666"/>
        <v/>
      </c>
      <c r="K3311" s="30"/>
      <c r="L3311" s="236"/>
      <c r="M3311" s="30"/>
      <c r="N3311" s="30"/>
      <c r="O3311" s="46" t="str">
        <f t="shared" si="667"/>
        <v/>
      </c>
      <c r="P3311" s="239" t="str">
        <f t="shared" si="670"/>
        <v/>
      </c>
      <c r="Q3311" s="52" t="str">
        <f t="shared" si="671"/>
        <v/>
      </c>
      <c r="R3311" s="127"/>
      <c r="S3311" s="86"/>
      <c r="T3311" s="127"/>
      <c r="U3311" s="86"/>
      <c r="V3311" s="87">
        <f t="shared" si="676"/>
        <v>0</v>
      </c>
      <c r="W3311" s="130"/>
      <c r="X3311" s="86"/>
      <c r="Y3311" s="86"/>
      <c r="Z3311" s="131"/>
      <c r="AA3311" s="87">
        <f t="shared" si="672"/>
        <v>0</v>
      </c>
      <c r="AB3311" s="127"/>
      <c r="AC3311" s="86"/>
      <c r="AD3311" s="87">
        <f t="shared" si="677"/>
        <v>0</v>
      </c>
      <c r="AE3311" s="127"/>
      <c r="AF3311" s="86"/>
      <c r="AG3311" s="86"/>
      <c r="AH3311" s="131"/>
      <c r="AI3311" s="88">
        <f t="shared" si="678"/>
        <v>0</v>
      </c>
      <c r="AJ3311" s="89" t="str">
        <f>IFERROR(IF(ISNA(MATCH($AV3311,Other_Category_Abbr,0)),INDEX(FGHG_List_Long_GWP,MATCH($AV3311,FGHG_List_Long,0)),INDEX(GWP_Other_Abbr,MATCH($AV3311,Other_Category_Abbr,0)))*SUM(V3311,AA3311,AD3311,AI3311),"")</f>
        <v/>
      </c>
      <c r="AK3311" s="89" t="str">
        <f>IFERROR(IF(ISNA(MATCH($AV3311,Other_Category_Abbr,0)),INDEX(FGHG_List_Long_GWP,MATCH($AV3311,FGHG_List_Long,0)),INDEX(GWP_Other_Abbr,MATCH($AV3311,Other_Category_Abbr,0)))*(T3311*(S3311+U3311)+W3311*(Y3311+X3311)+AD3311+AE3311*(AF3311+AG3311)),"")</f>
        <v/>
      </c>
      <c r="AL3311" s="90" t="str">
        <f t="shared" si="673"/>
        <v/>
      </c>
      <c r="AM3311" s="91" t="str">
        <f t="shared" si="674"/>
        <v/>
      </c>
      <c r="AP3311" s="92" t="b">
        <f t="shared" si="668"/>
        <v>0</v>
      </c>
      <c r="AQ3311" s="92" t="str">
        <f t="shared" si="669"/>
        <v xml:space="preserve"> </v>
      </c>
      <c r="AR3311" s="92" t="str">
        <f>IF(LEN(AQ3311)=1,"",COUNTIF($AQ$19:AQ3311,AQ3311)=1)</f>
        <v/>
      </c>
      <c r="AS3311" s="73"/>
      <c r="AT3311" s="73"/>
      <c r="AU3311" s="73"/>
      <c r="AV3311" s="235" t="str">
        <f>IF($P3311=Lists!$A$13,Lists!$A$29,IF($P3311=Lists!$A$14,Lists!$A$30,$P3311))</f>
        <v/>
      </c>
      <c r="AW3311" s="73"/>
      <c r="AX3311" s="73"/>
    </row>
    <row r="3312" spans="2:50" x14ac:dyDescent="0.3">
      <c r="B3312" s="137">
        <f t="shared" si="675"/>
        <v>3294</v>
      </c>
      <c r="C3312" s="24"/>
      <c r="D3312" s="24"/>
      <c r="E3312" s="24"/>
      <c r="F3312" s="25"/>
      <c r="G3312" s="24"/>
      <c r="H3312" s="30"/>
      <c r="I3312" s="24"/>
      <c r="J3312" s="50" t="str">
        <f t="shared" si="666"/>
        <v/>
      </c>
      <c r="K3312" s="30"/>
      <c r="L3312" s="236"/>
      <c r="M3312" s="30"/>
      <c r="N3312" s="30"/>
      <c r="O3312" s="46" t="str">
        <f t="shared" si="667"/>
        <v/>
      </c>
      <c r="P3312" s="239" t="str">
        <f t="shared" si="670"/>
        <v/>
      </c>
      <c r="Q3312" s="52" t="str">
        <f t="shared" si="671"/>
        <v/>
      </c>
      <c r="R3312" s="127"/>
      <c r="S3312" s="86"/>
      <c r="T3312" s="127"/>
      <c r="U3312" s="86"/>
      <c r="V3312" s="87">
        <f t="shared" si="676"/>
        <v>0</v>
      </c>
      <c r="W3312" s="130"/>
      <c r="X3312" s="86"/>
      <c r="Y3312" s="86"/>
      <c r="Z3312" s="131"/>
      <c r="AA3312" s="87">
        <f t="shared" si="672"/>
        <v>0</v>
      </c>
      <c r="AB3312" s="127"/>
      <c r="AC3312" s="86"/>
      <c r="AD3312" s="87">
        <f t="shared" si="677"/>
        <v>0</v>
      </c>
      <c r="AE3312" s="127"/>
      <c r="AF3312" s="86"/>
      <c r="AG3312" s="86"/>
      <c r="AH3312" s="131"/>
      <c r="AI3312" s="88">
        <f t="shared" si="678"/>
        <v>0</v>
      </c>
      <c r="AJ3312" s="89" t="str">
        <f>IFERROR(IF(ISNA(MATCH($AV3312,Other_Category_Abbr,0)),INDEX(FGHG_List_Long_GWP,MATCH($AV3312,FGHG_List_Long,0)),INDEX(GWP_Other_Abbr,MATCH($AV3312,Other_Category_Abbr,0)))*SUM(V3312,AA3312,AD3312,AI3312),"")</f>
        <v/>
      </c>
      <c r="AK3312" s="89" t="str">
        <f>IFERROR(IF(ISNA(MATCH($AV3312,Other_Category_Abbr,0)),INDEX(FGHG_List_Long_GWP,MATCH($AV3312,FGHG_List_Long,0)),INDEX(GWP_Other_Abbr,MATCH($AV3312,Other_Category_Abbr,0)))*(T3312*(S3312+U3312)+W3312*(Y3312+X3312)+AD3312+AE3312*(AF3312+AG3312)),"")</f>
        <v/>
      </c>
      <c r="AL3312" s="90" t="str">
        <f t="shared" si="673"/>
        <v/>
      </c>
      <c r="AM3312" s="91" t="str">
        <f t="shared" si="674"/>
        <v/>
      </c>
      <c r="AP3312" s="92" t="b">
        <f t="shared" si="668"/>
        <v>0</v>
      </c>
      <c r="AQ3312" s="92" t="str">
        <f t="shared" si="669"/>
        <v xml:space="preserve"> </v>
      </c>
      <c r="AR3312" s="92" t="str">
        <f>IF(LEN(AQ3312)=1,"",COUNTIF($AQ$19:AQ3312,AQ3312)=1)</f>
        <v/>
      </c>
      <c r="AS3312" s="73"/>
      <c r="AT3312" s="73"/>
      <c r="AU3312" s="73"/>
      <c r="AV3312" s="235" t="str">
        <f>IF($P3312=Lists!$A$13,Lists!$A$29,IF($P3312=Lists!$A$14,Lists!$A$30,$P3312))</f>
        <v/>
      </c>
      <c r="AW3312" s="73"/>
      <c r="AX3312" s="73"/>
    </row>
    <row r="3313" spans="2:50" x14ac:dyDescent="0.3">
      <c r="B3313" s="137">
        <f t="shared" si="675"/>
        <v>3295</v>
      </c>
      <c r="C3313" s="24"/>
      <c r="D3313" s="24"/>
      <c r="E3313" s="24"/>
      <c r="F3313" s="25"/>
      <c r="G3313" s="24"/>
      <c r="H3313" s="30"/>
      <c r="I3313" s="24"/>
      <c r="J3313" s="50" t="str">
        <f t="shared" si="666"/>
        <v/>
      </c>
      <c r="K3313" s="30"/>
      <c r="L3313" s="236"/>
      <c r="M3313" s="30"/>
      <c r="N3313" s="30"/>
      <c r="O3313" s="46" t="str">
        <f t="shared" si="667"/>
        <v/>
      </c>
      <c r="P3313" s="239" t="str">
        <f t="shared" si="670"/>
        <v/>
      </c>
      <c r="Q3313" s="52" t="str">
        <f t="shared" si="671"/>
        <v/>
      </c>
      <c r="R3313" s="127"/>
      <c r="S3313" s="86"/>
      <c r="T3313" s="127"/>
      <c r="U3313" s="86"/>
      <c r="V3313" s="87">
        <f t="shared" si="676"/>
        <v>0</v>
      </c>
      <c r="W3313" s="130"/>
      <c r="X3313" s="86"/>
      <c r="Y3313" s="86"/>
      <c r="Z3313" s="131"/>
      <c r="AA3313" s="87">
        <f t="shared" si="672"/>
        <v>0</v>
      </c>
      <c r="AB3313" s="127"/>
      <c r="AC3313" s="86"/>
      <c r="AD3313" s="87">
        <f t="shared" si="677"/>
        <v>0</v>
      </c>
      <c r="AE3313" s="127"/>
      <c r="AF3313" s="86"/>
      <c r="AG3313" s="86"/>
      <c r="AH3313" s="131"/>
      <c r="AI3313" s="88">
        <f t="shared" si="678"/>
        <v>0</v>
      </c>
      <c r="AJ3313" s="89" t="str">
        <f>IFERROR(IF(ISNA(MATCH($AV3313,Other_Category_Abbr,0)),INDEX(FGHG_List_Long_GWP,MATCH($AV3313,FGHG_List_Long,0)),INDEX(GWP_Other_Abbr,MATCH($AV3313,Other_Category_Abbr,0)))*SUM(V3313,AA3313,AD3313,AI3313),"")</f>
        <v/>
      </c>
      <c r="AK3313" s="89" t="str">
        <f>IFERROR(IF(ISNA(MATCH($AV3313,Other_Category_Abbr,0)),INDEX(FGHG_List_Long_GWP,MATCH($AV3313,FGHG_List_Long,0)),INDEX(GWP_Other_Abbr,MATCH($AV3313,Other_Category_Abbr,0)))*(T3313*(S3313+U3313)+W3313*(Y3313+X3313)+AD3313+AE3313*(AF3313+AG3313)),"")</f>
        <v/>
      </c>
      <c r="AL3313" s="90" t="str">
        <f t="shared" si="673"/>
        <v/>
      </c>
      <c r="AM3313" s="91" t="str">
        <f t="shared" si="674"/>
        <v/>
      </c>
      <c r="AP3313" s="92" t="b">
        <f t="shared" si="668"/>
        <v>0</v>
      </c>
      <c r="AQ3313" s="92" t="str">
        <f t="shared" si="669"/>
        <v xml:space="preserve"> </v>
      </c>
      <c r="AR3313" s="92" t="str">
        <f>IF(LEN(AQ3313)=1,"",COUNTIF($AQ$19:AQ3313,AQ3313)=1)</f>
        <v/>
      </c>
      <c r="AS3313" s="73"/>
      <c r="AT3313" s="73"/>
      <c r="AU3313" s="73"/>
      <c r="AV3313" s="235" t="str">
        <f>IF($P3313=Lists!$A$13,Lists!$A$29,IF($P3313=Lists!$A$14,Lists!$A$30,$P3313))</f>
        <v/>
      </c>
      <c r="AW3313" s="73"/>
      <c r="AX3313" s="73"/>
    </row>
    <row r="3314" spans="2:50" x14ac:dyDescent="0.3">
      <c r="B3314" s="137">
        <f t="shared" si="675"/>
        <v>3296</v>
      </c>
      <c r="C3314" s="24"/>
      <c r="D3314" s="24"/>
      <c r="E3314" s="24"/>
      <c r="F3314" s="25"/>
      <c r="G3314" s="24"/>
      <c r="H3314" s="30"/>
      <c r="I3314" s="24"/>
      <c r="J3314" s="50" t="str">
        <f t="shared" si="666"/>
        <v/>
      </c>
      <c r="K3314" s="30"/>
      <c r="L3314" s="236"/>
      <c r="M3314" s="30"/>
      <c r="N3314" s="30"/>
      <c r="O3314" s="46" t="str">
        <f t="shared" si="667"/>
        <v/>
      </c>
      <c r="P3314" s="239" t="str">
        <f t="shared" si="670"/>
        <v/>
      </c>
      <c r="Q3314" s="52" t="str">
        <f t="shared" si="671"/>
        <v/>
      </c>
      <c r="R3314" s="127"/>
      <c r="S3314" s="86"/>
      <c r="T3314" s="127"/>
      <c r="U3314" s="86"/>
      <c r="V3314" s="87">
        <f t="shared" si="676"/>
        <v>0</v>
      </c>
      <c r="W3314" s="130"/>
      <c r="X3314" s="86"/>
      <c r="Y3314" s="86"/>
      <c r="Z3314" s="131"/>
      <c r="AA3314" s="87">
        <f t="shared" si="672"/>
        <v>0</v>
      </c>
      <c r="AB3314" s="127"/>
      <c r="AC3314" s="86"/>
      <c r="AD3314" s="87">
        <f t="shared" si="677"/>
        <v>0</v>
      </c>
      <c r="AE3314" s="127"/>
      <c r="AF3314" s="86"/>
      <c r="AG3314" s="86"/>
      <c r="AH3314" s="131"/>
      <c r="AI3314" s="88">
        <f t="shared" si="678"/>
        <v>0</v>
      </c>
      <c r="AJ3314" s="89" t="str">
        <f>IFERROR(IF(ISNA(MATCH($AV3314,Other_Category_Abbr,0)),INDEX(FGHG_List_Long_GWP,MATCH($AV3314,FGHG_List_Long,0)),INDEX(GWP_Other_Abbr,MATCH($AV3314,Other_Category_Abbr,0)))*SUM(V3314,AA3314,AD3314,AI3314),"")</f>
        <v/>
      </c>
      <c r="AK3314" s="89" t="str">
        <f>IFERROR(IF(ISNA(MATCH($AV3314,Other_Category_Abbr,0)),INDEX(FGHG_List_Long_GWP,MATCH($AV3314,FGHG_List_Long,0)),INDEX(GWP_Other_Abbr,MATCH($AV3314,Other_Category_Abbr,0)))*(T3314*(S3314+U3314)+W3314*(Y3314+X3314)+AD3314+AE3314*(AF3314+AG3314)),"")</f>
        <v/>
      </c>
      <c r="AL3314" s="90" t="str">
        <f t="shared" si="673"/>
        <v/>
      </c>
      <c r="AM3314" s="91" t="str">
        <f t="shared" si="674"/>
        <v/>
      </c>
      <c r="AP3314" s="92" t="b">
        <f t="shared" si="668"/>
        <v>0</v>
      </c>
      <c r="AQ3314" s="92" t="str">
        <f t="shared" si="669"/>
        <v xml:space="preserve"> </v>
      </c>
      <c r="AR3314" s="92" t="str">
        <f>IF(LEN(AQ3314)=1,"",COUNTIF($AQ$19:AQ3314,AQ3314)=1)</f>
        <v/>
      </c>
      <c r="AS3314" s="73"/>
      <c r="AT3314" s="73"/>
      <c r="AU3314" s="73"/>
      <c r="AV3314" s="235" t="str">
        <f>IF($P3314=Lists!$A$13,Lists!$A$29,IF($P3314=Lists!$A$14,Lists!$A$30,$P3314))</f>
        <v/>
      </c>
      <c r="AW3314" s="73"/>
      <c r="AX3314" s="73"/>
    </row>
    <row r="3315" spans="2:50" x14ac:dyDescent="0.3">
      <c r="B3315" s="137">
        <f t="shared" si="675"/>
        <v>3297</v>
      </c>
      <c r="C3315" s="24"/>
      <c r="D3315" s="24"/>
      <c r="E3315" s="24"/>
      <c r="F3315" s="25"/>
      <c r="G3315" s="24"/>
      <c r="H3315" s="30"/>
      <c r="I3315" s="24"/>
      <c r="J3315" s="50" t="str">
        <f t="shared" si="666"/>
        <v/>
      </c>
      <c r="K3315" s="30"/>
      <c r="L3315" s="236"/>
      <c r="M3315" s="30"/>
      <c r="N3315" s="30"/>
      <c r="O3315" s="46" t="str">
        <f t="shared" si="667"/>
        <v/>
      </c>
      <c r="P3315" s="239" t="str">
        <f t="shared" si="670"/>
        <v/>
      </c>
      <c r="Q3315" s="52" t="str">
        <f t="shared" si="671"/>
        <v/>
      </c>
      <c r="R3315" s="127"/>
      <c r="S3315" s="86"/>
      <c r="T3315" s="127"/>
      <c r="U3315" s="86"/>
      <c r="V3315" s="87">
        <f t="shared" si="676"/>
        <v>0</v>
      </c>
      <c r="W3315" s="130"/>
      <c r="X3315" s="86"/>
      <c r="Y3315" s="86"/>
      <c r="Z3315" s="131"/>
      <c r="AA3315" s="87">
        <f t="shared" si="672"/>
        <v>0</v>
      </c>
      <c r="AB3315" s="127"/>
      <c r="AC3315" s="86"/>
      <c r="AD3315" s="87">
        <f t="shared" si="677"/>
        <v>0</v>
      </c>
      <c r="AE3315" s="127"/>
      <c r="AF3315" s="86"/>
      <c r="AG3315" s="86"/>
      <c r="AH3315" s="131"/>
      <c r="AI3315" s="88">
        <f t="shared" si="678"/>
        <v>0</v>
      </c>
      <c r="AJ3315" s="89" t="str">
        <f>IFERROR(IF(ISNA(MATCH($AV3315,Other_Category_Abbr,0)),INDEX(FGHG_List_Long_GWP,MATCH($AV3315,FGHG_List_Long,0)),INDEX(GWP_Other_Abbr,MATCH($AV3315,Other_Category_Abbr,0)))*SUM(V3315,AA3315,AD3315,AI3315),"")</f>
        <v/>
      </c>
      <c r="AK3315" s="89" t="str">
        <f>IFERROR(IF(ISNA(MATCH($AV3315,Other_Category_Abbr,0)),INDEX(FGHG_List_Long_GWP,MATCH($AV3315,FGHG_List_Long,0)),INDEX(GWP_Other_Abbr,MATCH($AV3315,Other_Category_Abbr,0)))*(T3315*(S3315+U3315)+W3315*(Y3315+X3315)+AD3315+AE3315*(AF3315+AG3315)),"")</f>
        <v/>
      </c>
      <c r="AL3315" s="90" t="str">
        <f t="shared" si="673"/>
        <v/>
      </c>
      <c r="AM3315" s="91" t="str">
        <f t="shared" si="674"/>
        <v/>
      </c>
      <c r="AP3315" s="92" t="b">
        <f t="shared" si="668"/>
        <v>0</v>
      </c>
      <c r="AQ3315" s="92" t="str">
        <f t="shared" si="669"/>
        <v xml:space="preserve"> </v>
      </c>
      <c r="AR3315" s="92" t="str">
        <f>IF(LEN(AQ3315)=1,"",COUNTIF($AQ$19:AQ3315,AQ3315)=1)</f>
        <v/>
      </c>
      <c r="AS3315" s="73"/>
      <c r="AT3315" s="73"/>
      <c r="AU3315" s="73"/>
      <c r="AV3315" s="235" t="str">
        <f>IF($P3315=Lists!$A$13,Lists!$A$29,IF($P3315=Lists!$A$14,Lists!$A$30,$P3315))</f>
        <v/>
      </c>
      <c r="AW3315" s="73"/>
      <c r="AX3315" s="73"/>
    </row>
    <row r="3316" spans="2:50" x14ac:dyDescent="0.3">
      <c r="B3316" s="137">
        <f t="shared" si="675"/>
        <v>3298</v>
      </c>
      <c r="C3316" s="24"/>
      <c r="D3316" s="24"/>
      <c r="E3316" s="24"/>
      <c r="F3316" s="25"/>
      <c r="G3316" s="24"/>
      <c r="H3316" s="30"/>
      <c r="I3316" s="24"/>
      <c r="J3316" s="50" t="str">
        <f t="shared" si="666"/>
        <v/>
      </c>
      <c r="K3316" s="30"/>
      <c r="L3316" s="236"/>
      <c r="M3316" s="30"/>
      <c r="N3316" s="30"/>
      <c r="O3316" s="46" t="str">
        <f t="shared" si="667"/>
        <v/>
      </c>
      <c r="P3316" s="239" t="str">
        <f t="shared" si="670"/>
        <v/>
      </c>
      <c r="Q3316" s="52" t="str">
        <f t="shared" si="671"/>
        <v/>
      </c>
      <c r="R3316" s="127"/>
      <c r="S3316" s="86"/>
      <c r="T3316" s="127"/>
      <c r="U3316" s="86"/>
      <c r="V3316" s="87">
        <f t="shared" si="676"/>
        <v>0</v>
      </c>
      <c r="W3316" s="130"/>
      <c r="X3316" s="86"/>
      <c r="Y3316" s="86"/>
      <c r="Z3316" s="131"/>
      <c r="AA3316" s="87">
        <f t="shared" si="672"/>
        <v>0</v>
      </c>
      <c r="AB3316" s="127"/>
      <c r="AC3316" s="86"/>
      <c r="AD3316" s="87">
        <f t="shared" si="677"/>
        <v>0</v>
      </c>
      <c r="AE3316" s="127"/>
      <c r="AF3316" s="86"/>
      <c r="AG3316" s="86"/>
      <c r="AH3316" s="131"/>
      <c r="AI3316" s="88">
        <f t="shared" si="678"/>
        <v>0</v>
      </c>
      <c r="AJ3316" s="89" t="str">
        <f>IFERROR(IF(ISNA(MATCH($AV3316,Other_Category_Abbr,0)),INDEX(FGHG_List_Long_GWP,MATCH($AV3316,FGHG_List_Long,0)),INDEX(GWP_Other_Abbr,MATCH($AV3316,Other_Category_Abbr,0)))*SUM(V3316,AA3316,AD3316,AI3316),"")</f>
        <v/>
      </c>
      <c r="AK3316" s="89" t="str">
        <f>IFERROR(IF(ISNA(MATCH($AV3316,Other_Category_Abbr,0)),INDEX(FGHG_List_Long_GWP,MATCH($AV3316,FGHG_List_Long,0)),INDEX(GWP_Other_Abbr,MATCH($AV3316,Other_Category_Abbr,0)))*(T3316*(S3316+U3316)+W3316*(Y3316+X3316)+AD3316+AE3316*(AF3316+AG3316)),"")</f>
        <v/>
      </c>
      <c r="AL3316" s="90" t="str">
        <f t="shared" si="673"/>
        <v/>
      </c>
      <c r="AM3316" s="91" t="str">
        <f t="shared" si="674"/>
        <v/>
      </c>
      <c r="AP3316" s="92" t="b">
        <f t="shared" si="668"/>
        <v>0</v>
      </c>
      <c r="AQ3316" s="92" t="str">
        <f t="shared" si="669"/>
        <v xml:space="preserve"> </v>
      </c>
      <c r="AR3316" s="92" t="str">
        <f>IF(LEN(AQ3316)=1,"",COUNTIF($AQ$19:AQ3316,AQ3316)=1)</f>
        <v/>
      </c>
      <c r="AS3316" s="73"/>
      <c r="AT3316" s="73"/>
      <c r="AU3316" s="73"/>
      <c r="AV3316" s="235" t="str">
        <f>IF($P3316=Lists!$A$13,Lists!$A$29,IF($P3316=Lists!$A$14,Lists!$A$30,$P3316))</f>
        <v/>
      </c>
      <c r="AW3316" s="73"/>
      <c r="AX3316" s="73"/>
    </row>
    <row r="3317" spans="2:50" x14ac:dyDescent="0.3">
      <c r="B3317" s="137">
        <f t="shared" si="675"/>
        <v>3299</v>
      </c>
      <c r="C3317" s="24"/>
      <c r="D3317" s="24"/>
      <c r="E3317" s="24"/>
      <c r="F3317" s="25"/>
      <c r="G3317" s="24"/>
      <c r="H3317" s="30"/>
      <c r="I3317" s="24"/>
      <c r="J3317" s="50" t="str">
        <f t="shared" si="666"/>
        <v/>
      </c>
      <c r="K3317" s="30"/>
      <c r="L3317" s="236"/>
      <c r="M3317" s="30"/>
      <c r="N3317" s="30"/>
      <c r="O3317" s="46" t="str">
        <f t="shared" si="667"/>
        <v/>
      </c>
      <c r="P3317" s="239" t="str">
        <f t="shared" si="670"/>
        <v/>
      </c>
      <c r="Q3317" s="52" t="str">
        <f t="shared" si="671"/>
        <v/>
      </c>
      <c r="R3317" s="127"/>
      <c r="S3317" s="86"/>
      <c r="T3317" s="127"/>
      <c r="U3317" s="86"/>
      <c r="V3317" s="87">
        <f t="shared" si="676"/>
        <v>0</v>
      </c>
      <c r="W3317" s="130"/>
      <c r="X3317" s="86"/>
      <c r="Y3317" s="86"/>
      <c r="Z3317" s="131"/>
      <c r="AA3317" s="87">
        <f t="shared" si="672"/>
        <v>0</v>
      </c>
      <c r="AB3317" s="127"/>
      <c r="AC3317" s="86"/>
      <c r="AD3317" s="87">
        <f t="shared" si="677"/>
        <v>0</v>
      </c>
      <c r="AE3317" s="127"/>
      <c r="AF3317" s="86"/>
      <c r="AG3317" s="86"/>
      <c r="AH3317" s="131"/>
      <c r="AI3317" s="88">
        <f t="shared" si="678"/>
        <v>0</v>
      </c>
      <c r="AJ3317" s="89" t="str">
        <f>IFERROR(IF(ISNA(MATCH($AV3317,Other_Category_Abbr,0)),INDEX(FGHG_List_Long_GWP,MATCH($AV3317,FGHG_List_Long,0)),INDEX(GWP_Other_Abbr,MATCH($AV3317,Other_Category_Abbr,0)))*SUM(V3317,AA3317,AD3317,AI3317),"")</f>
        <v/>
      </c>
      <c r="AK3317" s="89" t="str">
        <f>IFERROR(IF(ISNA(MATCH($AV3317,Other_Category_Abbr,0)),INDEX(FGHG_List_Long_GWP,MATCH($AV3317,FGHG_List_Long,0)),INDEX(GWP_Other_Abbr,MATCH($AV3317,Other_Category_Abbr,0)))*(T3317*(S3317+U3317)+W3317*(Y3317+X3317)+AD3317+AE3317*(AF3317+AG3317)),"")</f>
        <v/>
      </c>
      <c r="AL3317" s="90" t="str">
        <f t="shared" si="673"/>
        <v/>
      </c>
      <c r="AM3317" s="91" t="str">
        <f t="shared" si="674"/>
        <v/>
      </c>
      <c r="AP3317" s="92" t="b">
        <f t="shared" si="668"/>
        <v>0</v>
      </c>
      <c r="AQ3317" s="92" t="str">
        <f t="shared" si="669"/>
        <v xml:space="preserve"> </v>
      </c>
      <c r="AR3317" s="92" t="str">
        <f>IF(LEN(AQ3317)=1,"",COUNTIF($AQ$19:AQ3317,AQ3317)=1)</f>
        <v/>
      </c>
      <c r="AS3317" s="73"/>
      <c r="AT3317" s="73"/>
      <c r="AU3317" s="73"/>
      <c r="AV3317" s="235" t="str">
        <f>IF($P3317=Lists!$A$13,Lists!$A$29,IF($P3317=Lists!$A$14,Lists!$A$30,$P3317))</f>
        <v/>
      </c>
      <c r="AW3317" s="73"/>
      <c r="AX3317" s="73"/>
    </row>
    <row r="3318" spans="2:50" x14ac:dyDescent="0.3">
      <c r="B3318" s="137">
        <f t="shared" si="675"/>
        <v>3300</v>
      </c>
      <c r="C3318" s="24"/>
      <c r="D3318" s="24"/>
      <c r="E3318" s="24"/>
      <c r="F3318" s="25"/>
      <c r="G3318" s="24"/>
      <c r="H3318" s="30"/>
      <c r="I3318" s="24"/>
      <c r="J3318" s="50" t="str">
        <f t="shared" si="666"/>
        <v/>
      </c>
      <c r="K3318" s="30"/>
      <c r="L3318" s="236"/>
      <c r="M3318" s="30"/>
      <c r="N3318" s="30"/>
      <c r="O3318" s="46" t="str">
        <f t="shared" si="667"/>
        <v/>
      </c>
      <c r="P3318" s="239" t="str">
        <f t="shared" si="670"/>
        <v/>
      </c>
      <c r="Q3318" s="52" t="str">
        <f t="shared" si="671"/>
        <v/>
      </c>
      <c r="R3318" s="127"/>
      <c r="S3318" s="86"/>
      <c r="T3318" s="127"/>
      <c r="U3318" s="86"/>
      <c r="V3318" s="87">
        <f t="shared" si="676"/>
        <v>0</v>
      </c>
      <c r="W3318" s="130"/>
      <c r="X3318" s="86"/>
      <c r="Y3318" s="86"/>
      <c r="Z3318" s="131"/>
      <c r="AA3318" s="87">
        <f t="shared" si="672"/>
        <v>0</v>
      </c>
      <c r="AB3318" s="127"/>
      <c r="AC3318" s="86"/>
      <c r="AD3318" s="87">
        <f t="shared" si="677"/>
        <v>0</v>
      </c>
      <c r="AE3318" s="127"/>
      <c r="AF3318" s="86"/>
      <c r="AG3318" s="86"/>
      <c r="AH3318" s="131"/>
      <c r="AI3318" s="88">
        <f t="shared" si="678"/>
        <v>0</v>
      </c>
      <c r="AJ3318" s="89" t="str">
        <f>IFERROR(IF(ISNA(MATCH($AV3318,Other_Category_Abbr,0)),INDEX(FGHG_List_Long_GWP,MATCH($AV3318,FGHG_List_Long,0)),INDEX(GWP_Other_Abbr,MATCH($AV3318,Other_Category_Abbr,0)))*SUM(V3318,AA3318,AD3318,AI3318),"")</f>
        <v/>
      </c>
      <c r="AK3318" s="89" t="str">
        <f>IFERROR(IF(ISNA(MATCH($AV3318,Other_Category_Abbr,0)),INDEX(FGHG_List_Long_GWP,MATCH($AV3318,FGHG_List_Long,0)),INDEX(GWP_Other_Abbr,MATCH($AV3318,Other_Category_Abbr,0)))*(T3318*(S3318+U3318)+W3318*(Y3318+X3318)+AD3318+AE3318*(AF3318+AG3318)),"")</f>
        <v/>
      </c>
      <c r="AL3318" s="90" t="str">
        <f t="shared" si="673"/>
        <v/>
      </c>
      <c r="AM3318" s="91" t="str">
        <f t="shared" si="674"/>
        <v/>
      </c>
      <c r="AP3318" s="92" t="b">
        <f t="shared" si="668"/>
        <v>0</v>
      </c>
      <c r="AQ3318" s="92" t="str">
        <f t="shared" si="669"/>
        <v xml:space="preserve"> </v>
      </c>
      <c r="AR3318" s="92" t="str">
        <f>IF(LEN(AQ3318)=1,"",COUNTIF($AQ$19:AQ3318,AQ3318)=1)</f>
        <v/>
      </c>
      <c r="AS3318" s="73"/>
      <c r="AT3318" s="73"/>
      <c r="AU3318" s="73"/>
      <c r="AV3318" s="235" t="str">
        <f>IF($P3318=Lists!$A$13,Lists!$A$29,IF($P3318=Lists!$A$14,Lists!$A$30,$P3318))</f>
        <v/>
      </c>
      <c r="AW3318" s="73"/>
      <c r="AX3318" s="73"/>
    </row>
    <row r="3319" spans="2:50" x14ac:dyDescent="0.3">
      <c r="B3319" s="137">
        <f t="shared" si="675"/>
        <v>3301</v>
      </c>
      <c r="C3319" s="24"/>
      <c r="D3319" s="24"/>
      <c r="E3319" s="24"/>
      <c r="F3319" s="25"/>
      <c r="G3319" s="24"/>
      <c r="H3319" s="30"/>
      <c r="I3319" s="24"/>
      <c r="J3319" s="50" t="str">
        <f t="shared" si="666"/>
        <v/>
      </c>
      <c r="K3319" s="30"/>
      <c r="L3319" s="236"/>
      <c r="M3319" s="30"/>
      <c r="N3319" s="30"/>
      <c r="O3319" s="46" t="str">
        <f t="shared" si="667"/>
        <v/>
      </c>
      <c r="P3319" s="239" t="str">
        <f t="shared" si="670"/>
        <v/>
      </c>
      <c r="Q3319" s="52" t="str">
        <f t="shared" si="671"/>
        <v/>
      </c>
      <c r="R3319" s="127"/>
      <c r="S3319" s="86"/>
      <c r="T3319" s="127"/>
      <c r="U3319" s="86"/>
      <c r="V3319" s="87">
        <f t="shared" si="676"/>
        <v>0</v>
      </c>
      <c r="W3319" s="130"/>
      <c r="X3319" s="86"/>
      <c r="Y3319" s="86"/>
      <c r="Z3319" s="131"/>
      <c r="AA3319" s="87">
        <f t="shared" si="672"/>
        <v>0</v>
      </c>
      <c r="AB3319" s="127"/>
      <c r="AC3319" s="86"/>
      <c r="AD3319" s="87">
        <f t="shared" si="677"/>
        <v>0</v>
      </c>
      <c r="AE3319" s="127"/>
      <c r="AF3319" s="86"/>
      <c r="AG3319" s="86"/>
      <c r="AH3319" s="131"/>
      <c r="AI3319" s="88">
        <f t="shared" si="678"/>
        <v>0</v>
      </c>
      <c r="AJ3319" s="89" t="str">
        <f>IFERROR(IF(ISNA(MATCH($AV3319,Other_Category_Abbr,0)),INDEX(FGHG_List_Long_GWP,MATCH($AV3319,FGHG_List_Long,0)),INDEX(GWP_Other_Abbr,MATCH($AV3319,Other_Category_Abbr,0)))*SUM(V3319,AA3319,AD3319,AI3319),"")</f>
        <v/>
      </c>
      <c r="AK3319" s="89" t="str">
        <f>IFERROR(IF(ISNA(MATCH($AV3319,Other_Category_Abbr,0)),INDEX(FGHG_List_Long_GWP,MATCH($AV3319,FGHG_List_Long,0)),INDEX(GWP_Other_Abbr,MATCH($AV3319,Other_Category_Abbr,0)))*(T3319*(S3319+U3319)+W3319*(Y3319+X3319)+AD3319+AE3319*(AF3319+AG3319)),"")</f>
        <v/>
      </c>
      <c r="AL3319" s="90" t="str">
        <f t="shared" si="673"/>
        <v/>
      </c>
      <c r="AM3319" s="91" t="str">
        <f t="shared" si="674"/>
        <v/>
      </c>
      <c r="AP3319" s="92" t="b">
        <f t="shared" si="668"/>
        <v>0</v>
      </c>
      <c r="AQ3319" s="92" t="str">
        <f t="shared" si="669"/>
        <v xml:space="preserve"> </v>
      </c>
      <c r="AR3319" s="92" t="str">
        <f>IF(LEN(AQ3319)=1,"",COUNTIF($AQ$19:AQ3319,AQ3319)=1)</f>
        <v/>
      </c>
      <c r="AS3319" s="73"/>
      <c r="AT3319" s="73"/>
      <c r="AU3319" s="73"/>
      <c r="AV3319" s="235" t="str">
        <f>IF($P3319=Lists!$A$13,Lists!$A$29,IF($P3319=Lists!$A$14,Lists!$A$30,$P3319))</f>
        <v/>
      </c>
      <c r="AW3319" s="73"/>
      <c r="AX3319" s="73"/>
    </row>
    <row r="3320" spans="2:50" x14ac:dyDescent="0.3">
      <c r="B3320" s="137">
        <f t="shared" si="675"/>
        <v>3302</v>
      </c>
      <c r="C3320" s="24"/>
      <c r="D3320" s="24"/>
      <c r="E3320" s="24"/>
      <c r="F3320" s="25"/>
      <c r="G3320" s="24"/>
      <c r="H3320" s="30"/>
      <c r="I3320" s="24"/>
      <c r="J3320" s="50" t="str">
        <f t="shared" si="666"/>
        <v/>
      </c>
      <c r="K3320" s="30"/>
      <c r="L3320" s="236"/>
      <c r="M3320" s="30"/>
      <c r="N3320" s="30"/>
      <c r="O3320" s="46" t="str">
        <f t="shared" si="667"/>
        <v/>
      </c>
      <c r="P3320" s="239" t="str">
        <f t="shared" si="670"/>
        <v/>
      </c>
      <c r="Q3320" s="52" t="str">
        <f t="shared" si="671"/>
        <v/>
      </c>
      <c r="R3320" s="127"/>
      <c r="S3320" s="86"/>
      <c r="T3320" s="127"/>
      <c r="U3320" s="86"/>
      <c r="V3320" s="87">
        <f t="shared" si="676"/>
        <v>0</v>
      </c>
      <c r="W3320" s="130"/>
      <c r="X3320" s="86"/>
      <c r="Y3320" s="86"/>
      <c r="Z3320" s="131"/>
      <c r="AA3320" s="87">
        <f t="shared" si="672"/>
        <v>0</v>
      </c>
      <c r="AB3320" s="127"/>
      <c r="AC3320" s="86"/>
      <c r="AD3320" s="87">
        <f t="shared" si="677"/>
        <v>0</v>
      </c>
      <c r="AE3320" s="127"/>
      <c r="AF3320" s="86"/>
      <c r="AG3320" s="86"/>
      <c r="AH3320" s="131"/>
      <c r="AI3320" s="88">
        <f t="shared" si="678"/>
        <v>0</v>
      </c>
      <c r="AJ3320" s="89" t="str">
        <f>IFERROR(IF(ISNA(MATCH($AV3320,Other_Category_Abbr,0)),INDEX(FGHG_List_Long_GWP,MATCH($AV3320,FGHG_List_Long,0)),INDEX(GWP_Other_Abbr,MATCH($AV3320,Other_Category_Abbr,0)))*SUM(V3320,AA3320,AD3320,AI3320),"")</f>
        <v/>
      </c>
      <c r="AK3320" s="89" t="str">
        <f>IFERROR(IF(ISNA(MATCH($AV3320,Other_Category_Abbr,0)),INDEX(FGHG_List_Long_GWP,MATCH($AV3320,FGHG_List_Long,0)),INDEX(GWP_Other_Abbr,MATCH($AV3320,Other_Category_Abbr,0)))*(T3320*(S3320+U3320)+W3320*(Y3320+X3320)+AD3320+AE3320*(AF3320+AG3320)),"")</f>
        <v/>
      </c>
      <c r="AL3320" s="90" t="str">
        <f t="shared" si="673"/>
        <v/>
      </c>
      <c r="AM3320" s="91" t="str">
        <f t="shared" si="674"/>
        <v/>
      </c>
      <c r="AP3320" s="92" t="b">
        <f t="shared" si="668"/>
        <v>0</v>
      </c>
      <c r="AQ3320" s="92" t="str">
        <f t="shared" si="669"/>
        <v xml:space="preserve"> </v>
      </c>
      <c r="AR3320" s="92" t="str">
        <f>IF(LEN(AQ3320)=1,"",COUNTIF($AQ$19:AQ3320,AQ3320)=1)</f>
        <v/>
      </c>
      <c r="AS3320" s="73"/>
      <c r="AT3320" s="73"/>
      <c r="AU3320" s="73"/>
      <c r="AV3320" s="235" t="str">
        <f>IF($P3320=Lists!$A$13,Lists!$A$29,IF($P3320=Lists!$A$14,Lists!$A$30,$P3320))</f>
        <v/>
      </c>
      <c r="AW3320" s="73"/>
      <c r="AX3320" s="73"/>
    </row>
    <row r="3321" spans="2:50" x14ac:dyDescent="0.3">
      <c r="B3321" s="137">
        <f t="shared" si="675"/>
        <v>3303</v>
      </c>
      <c r="C3321" s="24"/>
      <c r="D3321" s="24"/>
      <c r="E3321" s="24"/>
      <c r="F3321" s="25"/>
      <c r="G3321" s="24"/>
      <c r="H3321" s="30"/>
      <c r="I3321" s="24"/>
      <c r="J3321" s="50" t="str">
        <f t="shared" si="666"/>
        <v/>
      </c>
      <c r="K3321" s="30"/>
      <c r="L3321" s="236"/>
      <c r="M3321" s="30"/>
      <c r="N3321" s="30"/>
      <c r="O3321" s="46" t="str">
        <f t="shared" si="667"/>
        <v/>
      </c>
      <c r="P3321" s="239" t="str">
        <f t="shared" si="670"/>
        <v/>
      </c>
      <c r="Q3321" s="52" t="str">
        <f t="shared" si="671"/>
        <v/>
      </c>
      <c r="R3321" s="127"/>
      <c r="S3321" s="86"/>
      <c r="T3321" s="127"/>
      <c r="U3321" s="86"/>
      <c r="V3321" s="87">
        <f t="shared" si="676"/>
        <v>0</v>
      </c>
      <c r="W3321" s="130"/>
      <c r="X3321" s="86"/>
      <c r="Y3321" s="86"/>
      <c r="Z3321" s="131"/>
      <c r="AA3321" s="87">
        <f t="shared" si="672"/>
        <v>0</v>
      </c>
      <c r="AB3321" s="127"/>
      <c r="AC3321" s="86"/>
      <c r="AD3321" s="87">
        <f t="shared" si="677"/>
        <v>0</v>
      </c>
      <c r="AE3321" s="127"/>
      <c r="AF3321" s="86"/>
      <c r="AG3321" s="86"/>
      <c r="AH3321" s="131"/>
      <c r="AI3321" s="88">
        <f t="shared" si="678"/>
        <v>0</v>
      </c>
      <c r="AJ3321" s="89" t="str">
        <f>IFERROR(IF(ISNA(MATCH($AV3321,Other_Category_Abbr,0)),INDEX(FGHG_List_Long_GWP,MATCH($AV3321,FGHG_List_Long,0)),INDEX(GWP_Other_Abbr,MATCH($AV3321,Other_Category_Abbr,0)))*SUM(V3321,AA3321,AD3321,AI3321),"")</f>
        <v/>
      </c>
      <c r="AK3321" s="89" t="str">
        <f>IFERROR(IF(ISNA(MATCH($AV3321,Other_Category_Abbr,0)),INDEX(FGHG_List_Long_GWP,MATCH($AV3321,FGHG_List_Long,0)),INDEX(GWP_Other_Abbr,MATCH($AV3321,Other_Category_Abbr,0)))*(T3321*(S3321+U3321)+W3321*(Y3321+X3321)+AD3321+AE3321*(AF3321+AG3321)),"")</f>
        <v/>
      </c>
      <c r="AL3321" s="90" t="str">
        <f t="shared" si="673"/>
        <v/>
      </c>
      <c r="AM3321" s="91" t="str">
        <f t="shared" si="674"/>
        <v/>
      </c>
      <c r="AP3321" s="92" t="b">
        <f t="shared" si="668"/>
        <v>0</v>
      </c>
      <c r="AQ3321" s="92" t="str">
        <f t="shared" si="669"/>
        <v xml:space="preserve"> </v>
      </c>
      <c r="AR3321" s="92" t="str">
        <f>IF(LEN(AQ3321)=1,"",COUNTIF($AQ$19:AQ3321,AQ3321)=1)</f>
        <v/>
      </c>
      <c r="AS3321" s="73"/>
      <c r="AT3321" s="73"/>
      <c r="AU3321" s="73"/>
      <c r="AV3321" s="235" t="str">
        <f>IF($P3321=Lists!$A$13,Lists!$A$29,IF($P3321=Lists!$A$14,Lists!$A$30,$P3321))</f>
        <v/>
      </c>
      <c r="AW3321" s="73"/>
      <c r="AX3321" s="73"/>
    </row>
    <row r="3322" spans="2:50" x14ac:dyDescent="0.3">
      <c r="B3322" s="137">
        <f t="shared" si="675"/>
        <v>3304</v>
      </c>
      <c r="C3322" s="24"/>
      <c r="D3322" s="24"/>
      <c r="E3322" s="24"/>
      <c r="F3322" s="25"/>
      <c r="G3322" s="24"/>
      <c r="H3322" s="30"/>
      <c r="I3322" s="24"/>
      <c r="J3322" s="50" t="str">
        <f t="shared" si="666"/>
        <v/>
      </c>
      <c r="K3322" s="30"/>
      <c r="L3322" s="236"/>
      <c r="M3322" s="30"/>
      <c r="N3322" s="30"/>
      <c r="O3322" s="46" t="str">
        <f t="shared" si="667"/>
        <v/>
      </c>
      <c r="P3322" s="239" t="str">
        <f t="shared" si="670"/>
        <v/>
      </c>
      <c r="Q3322" s="52" t="str">
        <f t="shared" si="671"/>
        <v/>
      </c>
      <c r="R3322" s="127"/>
      <c r="S3322" s="86"/>
      <c r="T3322" s="127"/>
      <c r="U3322" s="86"/>
      <c r="V3322" s="87">
        <f t="shared" si="676"/>
        <v>0</v>
      </c>
      <c r="W3322" s="130"/>
      <c r="X3322" s="86"/>
      <c r="Y3322" s="86"/>
      <c r="Z3322" s="131"/>
      <c r="AA3322" s="87">
        <f t="shared" si="672"/>
        <v>0</v>
      </c>
      <c r="AB3322" s="127"/>
      <c r="AC3322" s="86"/>
      <c r="AD3322" s="87">
        <f t="shared" si="677"/>
        <v>0</v>
      </c>
      <c r="AE3322" s="127"/>
      <c r="AF3322" s="86"/>
      <c r="AG3322" s="86"/>
      <c r="AH3322" s="131"/>
      <c r="AI3322" s="88">
        <f t="shared" si="678"/>
        <v>0</v>
      </c>
      <c r="AJ3322" s="89" t="str">
        <f>IFERROR(IF(ISNA(MATCH($AV3322,Other_Category_Abbr,0)),INDEX(FGHG_List_Long_GWP,MATCH($AV3322,FGHG_List_Long,0)),INDEX(GWP_Other_Abbr,MATCH($AV3322,Other_Category_Abbr,0)))*SUM(V3322,AA3322,AD3322,AI3322),"")</f>
        <v/>
      </c>
      <c r="AK3322" s="89" t="str">
        <f>IFERROR(IF(ISNA(MATCH($AV3322,Other_Category_Abbr,0)),INDEX(FGHG_List_Long_GWP,MATCH($AV3322,FGHG_List_Long,0)),INDEX(GWP_Other_Abbr,MATCH($AV3322,Other_Category_Abbr,0)))*(T3322*(S3322+U3322)+W3322*(Y3322+X3322)+AD3322+AE3322*(AF3322+AG3322)),"")</f>
        <v/>
      </c>
      <c r="AL3322" s="90" t="str">
        <f t="shared" si="673"/>
        <v/>
      </c>
      <c r="AM3322" s="91" t="str">
        <f t="shared" si="674"/>
        <v/>
      </c>
      <c r="AP3322" s="92" t="b">
        <f t="shared" si="668"/>
        <v>0</v>
      </c>
      <c r="AQ3322" s="92" t="str">
        <f t="shared" si="669"/>
        <v xml:space="preserve"> </v>
      </c>
      <c r="AR3322" s="92" t="str">
        <f>IF(LEN(AQ3322)=1,"",COUNTIF($AQ$19:AQ3322,AQ3322)=1)</f>
        <v/>
      </c>
      <c r="AS3322" s="73"/>
      <c r="AT3322" s="73"/>
      <c r="AU3322" s="73"/>
      <c r="AV3322" s="235" t="str">
        <f>IF($P3322=Lists!$A$13,Lists!$A$29,IF($P3322=Lists!$A$14,Lists!$A$30,$P3322))</f>
        <v/>
      </c>
      <c r="AW3322" s="73"/>
      <c r="AX3322" s="73"/>
    </row>
    <row r="3323" spans="2:50" x14ac:dyDescent="0.3">
      <c r="B3323" s="137">
        <f t="shared" si="675"/>
        <v>3305</v>
      </c>
      <c r="C3323" s="24"/>
      <c r="D3323" s="24"/>
      <c r="E3323" s="24"/>
      <c r="F3323" s="25"/>
      <c r="G3323" s="24"/>
      <c r="H3323" s="30"/>
      <c r="I3323" s="24"/>
      <c r="J3323" s="50" t="str">
        <f t="shared" si="666"/>
        <v/>
      </c>
      <c r="K3323" s="30"/>
      <c r="L3323" s="236"/>
      <c r="M3323" s="30"/>
      <c r="N3323" s="30"/>
      <c r="O3323" s="46" t="str">
        <f t="shared" si="667"/>
        <v/>
      </c>
      <c r="P3323" s="239" t="str">
        <f t="shared" si="670"/>
        <v/>
      </c>
      <c r="Q3323" s="52" t="str">
        <f t="shared" si="671"/>
        <v/>
      </c>
      <c r="R3323" s="127"/>
      <c r="S3323" s="86"/>
      <c r="T3323" s="127"/>
      <c r="U3323" s="86"/>
      <c r="V3323" s="87">
        <f t="shared" si="676"/>
        <v>0</v>
      </c>
      <c r="W3323" s="130"/>
      <c r="X3323" s="86"/>
      <c r="Y3323" s="86"/>
      <c r="Z3323" s="131"/>
      <c r="AA3323" s="87">
        <f t="shared" si="672"/>
        <v>0</v>
      </c>
      <c r="AB3323" s="127"/>
      <c r="AC3323" s="86"/>
      <c r="AD3323" s="87">
        <f t="shared" si="677"/>
        <v>0</v>
      </c>
      <c r="AE3323" s="127"/>
      <c r="AF3323" s="86"/>
      <c r="AG3323" s="86"/>
      <c r="AH3323" s="131"/>
      <c r="AI3323" s="88">
        <f t="shared" si="678"/>
        <v>0</v>
      </c>
      <c r="AJ3323" s="89" t="str">
        <f>IFERROR(IF(ISNA(MATCH($AV3323,Other_Category_Abbr,0)),INDEX(FGHG_List_Long_GWP,MATCH($AV3323,FGHG_List_Long,0)),INDEX(GWP_Other_Abbr,MATCH($AV3323,Other_Category_Abbr,0)))*SUM(V3323,AA3323,AD3323,AI3323),"")</f>
        <v/>
      </c>
      <c r="AK3323" s="89" t="str">
        <f>IFERROR(IF(ISNA(MATCH($AV3323,Other_Category_Abbr,0)),INDEX(FGHG_List_Long_GWP,MATCH($AV3323,FGHG_List_Long,0)),INDEX(GWP_Other_Abbr,MATCH($AV3323,Other_Category_Abbr,0)))*(T3323*(S3323+U3323)+W3323*(Y3323+X3323)+AD3323+AE3323*(AF3323+AG3323)),"")</f>
        <v/>
      </c>
      <c r="AL3323" s="90" t="str">
        <f t="shared" si="673"/>
        <v/>
      </c>
      <c r="AM3323" s="91" t="str">
        <f t="shared" si="674"/>
        <v/>
      </c>
      <c r="AP3323" s="92" t="b">
        <f t="shared" si="668"/>
        <v>0</v>
      </c>
      <c r="AQ3323" s="92" t="str">
        <f t="shared" si="669"/>
        <v xml:space="preserve"> </v>
      </c>
      <c r="AR3323" s="92" t="str">
        <f>IF(LEN(AQ3323)=1,"",COUNTIF($AQ$19:AQ3323,AQ3323)=1)</f>
        <v/>
      </c>
      <c r="AS3323" s="73"/>
      <c r="AT3323" s="73"/>
      <c r="AU3323" s="73"/>
      <c r="AV3323" s="235" t="str">
        <f>IF($P3323=Lists!$A$13,Lists!$A$29,IF($P3323=Lists!$A$14,Lists!$A$30,$P3323))</f>
        <v/>
      </c>
      <c r="AW3323" s="73"/>
      <c r="AX3323" s="73"/>
    </row>
    <row r="3324" spans="2:50" x14ac:dyDescent="0.3">
      <c r="B3324" s="137">
        <f t="shared" si="675"/>
        <v>3306</v>
      </c>
      <c r="C3324" s="24"/>
      <c r="D3324" s="24"/>
      <c r="E3324" s="24"/>
      <c r="F3324" s="25"/>
      <c r="G3324" s="24"/>
      <c r="H3324" s="30"/>
      <c r="I3324" s="24"/>
      <c r="J3324" s="50" t="str">
        <f t="shared" si="666"/>
        <v/>
      </c>
      <c r="K3324" s="30"/>
      <c r="L3324" s="236"/>
      <c r="M3324" s="30"/>
      <c r="N3324" s="30"/>
      <c r="O3324" s="46" t="str">
        <f t="shared" si="667"/>
        <v/>
      </c>
      <c r="P3324" s="239" t="str">
        <f t="shared" si="670"/>
        <v/>
      </c>
      <c r="Q3324" s="52" t="str">
        <f t="shared" si="671"/>
        <v/>
      </c>
      <c r="R3324" s="127"/>
      <c r="S3324" s="86"/>
      <c r="T3324" s="127"/>
      <c r="U3324" s="86"/>
      <c r="V3324" s="87">
        <f t="shared" si="676"/>
        <v>0</v>
      </c>
      <c r="W3324" s="130"/>
      <c r="X3324" s="86"/>
      <c r="Y3324" s="86"/>
      <c r="Z3324" s="131"/>
      <c r="AA3324" s="87">
        <f t="shared" si="672"/>
        <v>0</v>
      </c>
      <c r="AB3324" s="127"/>
      <c r="AC3324" s="86"/>
      <c r="AD3324" s="87">
        <f t="shared" si="677"/>
        <v>0</v>
      </c>
      <c r="AE3324" s="127"/>
      <c r="AF3324" s="86"/>
      <c r="AG3324" s="86"/>
      <c r="AH3324" s="131"/>
      <c r="AI3324" s="88">
        <f t="shared" si="678"/>
        <v>0</v>
      </c>
      <c r="AJ3324" s="89" t="str">
        <f>IFERROR(IF(ISNA(MATCH($AV3324,Other_Category_Abbr,0)),INDEX(FGHG_List_Long_GWP,MATCH($AV3324,FGHG_List_Long,0)),INDEX(GWP_Other_Abbr,MATCH($AV3324,Other_Category_Abbr,0)))*SUM(V3324,AA3324,AD3324,AI3324),"")</f>
        <v/>
      </c>
      <c r="AK3324" s="89" t="str">
        <f>IFERROR(IF(ISNA(MATCH($AV3324,Other_Category_Abbr,0)),INDEX(FGHG_List_Long_GWP,MATCH($AV3324,FGHG_List_Long,0)),INDEX(GWP_Other_Abbr,MATCH($AV3324,Other_Category_Abbr,0)))*(T3324*(S3324+U3324)+W3324*(Y3324+X3324)+AD3324+AE3324*(AF3324+AG3324)),"")</f>
        <v/>
      </c>
      <c r="AL3324" s="90" t="str">
        <f t="shared" si="673"/>
        <v/>
      </c>
      <c r="AM3324" s="91" t="str">
        <f t="shared" si="674"/>
        <v/>
      </c>
      <c r="AP3324" s="92" t="b">
        <f t="shared" si="668"/>
        <v>0</v>
      </c>
      <c r="AQ3324" s="92" t="str">
        <f t="shared" si="669"/>
        <v xml:space="preserve"> </v>
      </c>
      <c r="AR3324" s="92" t="str">
        <f>IF(LEN(AQ3324)=1,"",COUNTIF($AQ$19:AQ3324,AQ3324)=1)</f>
        <v/>
      </c>
      <c r="AS3324" s="73"/>
      <c r="AT3324" s="73"/>
      <c r="AU3324" s="73"/>
      <c r="AV3324" s="235" t="str">
        <f>IF($P3324=Lists!$A$13,Lists!$A$29,IF($P3324=Lists!$A$14,Lists!$A$30,$P3324))</f>
        <v/>
      </c>
      <c r="AW3324" s="73"/>
      <c r="AX3324" s="73"/>
    </row>
    <row r="3325" spans="2:50" x14ac:dyDescent="0.3">
      <c r="B3325" s="137">
        <f t="shared" si="675"/>
        <v>3307</v>
      </c>
      <c r="C3325" s="24"/>
      <c r="D3325" s="24"/>
      <c r="E3325" s="24"/>
      <c r="F3325" s="25"/>
      <c r="G3325" s="24"/>
      <c r="H3325" s="30"/>
      <c r="I3325" s="24"/>
      <c r="J3325" s="50" t="str">
        <f t="shared" si="666"/>
        <v/>
      </c>
      <c r="K3325" s="30"/>
      <c r="L3325" s="236"/>
      <c r="M3325" s="30"/>
      <c r="N3325" s="30"/>
      <c r="O3325" s="46" t="str">
        <f t="shared" si="667"/>
        <v/>
      </c>
      <c r="P3325" s="239" t="str">
        <f t="shared" si="670"/>
        <v/>
      </c>
      <c r="Q3325" s="52" t="str">
        <f t="shared" si="671"/>
        <v/>
      </c>
      <c r="R3325" s="127"/>
      <c r="S3325" s="86"/>
      <c r="T3325" s="127"/>
      <c r="U3325" s="86"/>
      <c r="V3325" s="87">
        <f t="shared" si="676"/>
        <v>0</v>
      </c>
      <c r="W3325" s="130"/>
      <c r="X3325" s="86"/>
      <c r="Y3325" s="86"/>
      <c r="Z3325" s="131"/>
      <c r="AA3325" s="87">
        <f t="shared" si="672"/>
        <v>0</v>
      </c>
      <c r="AB3325" s="127"/>
      <c r="AC3325" s="86"/>
      <c r="AD3325" s="87">
        <f t="shared" si="677"/>
        <v>0</v>
      </c>
      <c r="AE3325" s="127"/>
      <c r="AF3325" s="86"/>
      <c r="AG3325" s="86"/>
      <c r="AH3325" s="131"/>
      <c r="AI3325" s="88">
        <f t="shared" si="678"/>
        <v>0</v>
      </c>
      <c r="AJ3325" s="89" t="str">
        <f>IFERROR(IF(ISNA(MATCH($AV3325,Other_Category_Abbr,0)),INDEX(FGHG_List_Long_GWP,MATCH($AV3325,FGHG_List_Long,0)),INDEX(GWP_Other_Abbr,MATCH($AV3325,Other_Category_Abbr,0)))*SUM(V3325,AA3325,AD3325,AI3325),"")</f>
        <v/>
      </c>
      <c r="AK3325" s="89" t="str">
        <f>IFERROR(IF(ISNA(MATCH($AV3325,Other_Category_Abbr,0)),INDEX(FGHG_List_Long_GWP,MATCH($AV3325,FGHG_List_Long,0)),INDEX(GWP_Other_Abbr,MATCH($AV3325,Other_Category_Abbr,0)))*(T3325*(S3325+U3325)+W3325*(Y3325+X3325)+AD3325+AE3325*(AF3325+AG3325)),"")</f>
        <v/>
      </c>
      <c r="AL3325" s="90" t="str">
        <f t="shared" si="673"/>
        <v/>
      </c>
      <c r="AM3325" s="91" t="str">
        <f t="shared" si="674"/>
        <v/>
      </c>
      <c r="AP3325" s="92" t="b">
        <f t="shared" si="668"/>
        <v>0</v>
      </c>
      <c r="AQ3325" s="92" t="str">
        <f t="shared" si="669"/>
        <v xml:space="preserve"> </v>
      </c>
      <c r="AR3325" s="92" t="str">
        <f>IF(LEN(AQ3325)=1,"",COUNTIF($AQ$19:AQ3325,AQ3325)=1)</f>
        <v/>
      </c>
      <c r="AS3325" s="73"/>
      <c r="AT3325" s="73"/>
      <c r="AU3325" s="73"/>
      <c r="AV3325" s="235" t="str">
        <f>IF($P3325=Lists!$A$13,Lists!$A$29,IF($P3325=Lists!$A$14,Lists!$A$30,$P3325))</f>
        <v/>
      </c>
      <c r="AW3325" s="73"/>
      <c r="AX3325" s="73"/>
    </row>
    <row r="3326" spans="2:50" x14ac:dyDescent="0.3">
      <c r="B3326" s="137">
        <f t="shared" si="675"/>
        <v>3308</v>
      </c>
      <c r="C3326" s="24"/>
      <c r="D3326" s="24"/>
      <c r="E3326" s="24"/>
      <c r="F3326" s="25"/>
      <c r="G3326" s="24"/>
      <c r="H3326" s="30"/>
      <c r="I3326" s="24"/>
      <c r="J3326" s="50" t="str">
        <f t="shared" si="666"/>
        <v/>
      </c>
      <c r="K3326" s="30"/>
      <c r="L3326" s="236"/>
      <c r="M3326" s="30"/>
      <c r="N3326" s="30"/>
      <c r="O3326" s="46" t="str">
        <f t="shared" si="667"/>
        <v/>
      </c>
      <c r="P3326" s="239" t="str">
        <f t="shared" si="670"/>
        <v/>
      </c>
      <c r="Q3326" s="52" t="str">
        <f t="shared" si="671"/>
        <v/>
      </c>
      <c r="R3326" s="127"/>
      <c r="S3326" s="86"/>
      <c r="T3326" s="127"/>
      <c r="U3326" s="86"/>
      <c r="V3326" s="87">
        <f t="shared" si="676"/>
        <v>0</v>
      </c>
      <c r="W3326" s="130"/>
      <c r="X3326" s="86"/>
      <c r="Y3326" s="86"/>
      <c r="Z3326" s="131"/>
      <c r="AA3326" s="87">
        <f t="shared" si="672"/>
        <v>0</v>
      </c>
      <c r="AB3326" s="127"/>
      <c r="AC3326" s="86"/>
      <c r="AD3326" s="87">
        <f t="shared" si="677"/>
        <v>0</v>
      </c>
      <c r="AE3326" s="127"/>
      <c r="AF3326" s="86"/>
      <c r="AG3326" s="86"/>
      <c r="AH3326" s="131"/>
      <c r="AI3326" s="88">
        <f t="shared" si="678"/>
        <v>0</v>
      </c>
      <c r="AJ3326" s="89" t="str">
        <f>IFERROR(IF(ISNA(MATCH($AV3326,Other_Category_Abbr,0)),INDEX(FGHG_List_Long_GWP,MATCH($AV3326,FGHG_List_Long,0)),INDEX(GWP_Other_Abbr,MATCH($AV3326,Other_Category_Abbr,0)))*SUM(V3326,AA3326,AD3326,AI3326),"")</f>
        <v/>
      </c>
      <c r="AK3326" s="89" t="str">
        <f>IFERROR(IF(ISNA(MATCH($AV3326,Other_Category_Abbr,0)),INDEX(FGHG_List_Long_GWP,MATCH($AV3326,FGHG_List_Long,0)),INDEX(GWP_Other_Abbr,MATCH($AV3326,Other_Category_Abbr,0)))*(T3326*(S3326+U3326)+W3326*(Y3326+X3326)+AD3326+AE3326*(AF3326+AG3326)),"")</f>
        <v/>
      </c>
      <c r="AL3326" s="90" t="str">
        <f t="shared" si="673"/>
        <v/>
      </c>
      <c r="AM3326" s="91" t="str">
        <f t="shared" si="674"/>
        <v/>
      </c>
      <c r="AP3326" s="92" t="b">
        <f t="shared" si="668"/>
        <v>0</v>
      </c>
      <c r="AQ3326" s="92" t="str">
        <f t="shared" si="669"/>
        <v xml:space="preserve"> </v>
      </c>
      <c r="AR3326" s="92" t="str">
        <f>IF(LEN(AQ3326)=1,"",COUNTIF($AQ$19:AQ3326,AQ3326)=1)</f>
        <v/>
      </c>
      <c r="AS3326" s="73"/>
      <c r="AT3326" s="73"/>
      <c r="AU3326" s="73"/>
      <c r="AV3326" s="235" t="str">
        <f>IF($P3326=Lists!$A$13,Lists!$A$29,IF($P3326=Lists!$A$14,Lists!$A$30,$P3326))</f>
        <v/>
      </c>
      <c r="AW3326" s="73"/>
      <c r="AX3326" s="73"/>
    </row>
    <row r="3327" spans="2:50" x14ac:dyDescent="0.3">
      <c r="B3327" s="137">
        <f t="shared" si="675"/>
        <v>3309</v>
      </c>
      <c r="C3327" s="24"/>
      <c r="D3327" s="24"/>
      <c r="E3327" s="24"/>
      <c r="F3327" s="25"/>
      <c r="G3327" s="24"/>
      <c r="H3327" s="30"/>
      <c r="I3327" s="24"/>
      <c r="J3327" s="50" t="str">
        <f t="shared" si="666"/>
        <v/>
      </c>
      <c r="K3327" s="30"/>
      <c r="L3327" s="236"/>
      <c r="M3327" s="30"/>
      <c r="N3327" s="30"/>
      <c r="O3327" s="46" t="str">
        <f t="shared" si="667"/>
        <v/>
      </c>
      <c r="P3327" s="239" t="str">
        <f t="shared" si="670"/>
        <v/>
      </c>
      <c r="Q3327" s="52" t="str">
        <f t="shared" si="671"/>
        <v/>
      </c>
      <c r="R3327" s="127"/>
      <c r="S3327" s="86"/>
      <c r="T3327" s="127"/>
      <c r="U3327" s="86"/>
      <c r="V3327" s="87">
        <f t="shared" si="676"/>
        <v>0</v>
      </c>
      <c r="W3327" s="130"/>
      <c r="X3327" s="86"/>
      <c r="Y3327" s="86"/>
      <c r="Z3327" s="131"/>
      <c r="AA3327" s="87">
        <f t="shared" si="672"/>
        <v>0</v>
      </c>
      <c r="AB3327" s="127"/>
      <c r="AC3327" s="86"/>
      <c r="AD3327" s="87">
        <f t="shared" si="677"/>
        <v>0</v>
      </c>
      <c r="AE3327" s="127"/>
      <c r="AF3327" s="86"/>
      <c r="AG3327" s="86"/>
      <c r="AH3327" s="131"/>
      <c r="AI3327" s="88">
        <f t="shared" si="678"/>
        <v>0</v>
      </c>
      <c r="AJ3327" s="89" t="str">
        <f>IFERROR(IF(ISNA(MATCH($AV3327,Other_Category_Abbr,0)),INDEX(FGHG_List_Long_GWP,MATCH($AV3327,FGHG_List_Long,0)),INDEX(GWP_Other_Abbr,MATCH($AV3327,Other_Category_Abbr,0)))*SUM(V3327,AA3327,AD3327,AI3327),"")</f>
        <v/>
      </c>
      <c r="AK3327" s="89" t="str">
        <f>IFERROR(IF(ISNA(MATCH($AV3327,Other_Category_Abbr,0)),INDEX(FGHG_List_Long_GWP,MATCH($AV3327,FGHG_List_Long,0)),INDEX(GWP_Other_Abbr,MATCH($AV3327,Other_Category_Abbr,0)))*(T3327*(S3327+U3327)+W3327*(Y3327+X3327)+AD3327+AE3327*(AF3327+AG3327)),"")</f>
        <v/>
      </c>
      <c r="AL3327" s="90" t="str">
        <f t="shared" si="673"/>
        <v/>
      </c>
      <c r="AM3327" s="91" t="str">
        <f t="shared" si="674"/>
        <v/>
      </c>
      <c r="AP3327" s="92" t="b">
        <f t="shared" si="668"/>
        <v>0</v>
      </c>
      <c r="AQ3327" s="92" t="str">
        <f t="shared" si="669"/>
        <v xml:space="preserve"> </v>
      </c>
      <c r="AR3327" s="92" t="str">
        <f>IF(LEN(AQ3327)=1,"",COUNTIF($AQ$19:AQ3327,AQ3327)=1)</f>
        <v/>
      </c>
      <c r="AS3327" s="73"/>
      <c r="AT3327" s="73"/>
      <c r="AU3327" s="73"/>
      <c r="AV3327" s="235" t="str">
        <f>IF($P3327=Lists!$A$13,Lists!$A$29,IF($P3327=Lists!$A$14,Lists!$A$30,$P3327))</f>
        <v/>
      </c>
      <c r="AW3327" s="73"/>
      <c r="AX3327" s="73"/>
    </row>
    <row r="3328" spans="2:50" x14ac:dyDescent="0.3">
      <c r="B3328" s="137">
        <f t="shared" si="675"/>
        <v>3310</v>
      </c>
      <c r="C3328" s="24"/>
      <c r="D3328" s="24"/>
      <c r="E3328" s="24"/>
      <c r="F3328" s="25"/>
      <c r="G3328" s="24"/>
      <c r="H3328" s="30"/>
      <c r="I3328" s="24"/>
      <c r="J3328" s="50" t="str">
        <f t="shared" si="666"/>
        <v/>
      </c>
      <c r="K3328" s="30"/>
      <c r="L3328" s="236"/>
      <c r="M3328" s="30"/>
      <c r="N3328" s="30"/>
      <c r="O3328" s="46" t="str">
        <f t="shared" si="667"/>
        <v/>
      </c>
      <c r="P3328" s="239" t="str">
        <f t="shared" si="670"/>
        <v/>
      </c>
      <c r="Q3328" s="52" t="str">
        <f t="shared" si="671"/>
        <v/>
      </c>
      <c r="R3328" s="127"/>
      <c r="S3328" s="86"/>
      <c r="T3328" s="127"/>
      <c r="U3328" s="86"/>
      <c r="V3328" s="87">
        <f t="shared" si="676"/>
        <v>0</v>
      </c>
      <c r="W3328" s="130"/>
      <c r="X3328" s="86"/>
      <c r="Y3328" s="86"/>
      <c r="Z3328" s="131"/>
      <c r="AA3328" s="87">
        <f t="shared" si="672"/>
        <v>0</v>
      </c>
      <c r="AB3328" s="127"/>
      <c r="AC3328" s="86"/>
      <c r="AD3328" s="87">
        <f t="shared" si="677"/>
        <v>0</v>
      </c>
      <c r="AE3328" s="127"/>
      <c r="AF3328" s="86"/>
      <c r="AG3328" s="86"/>
      <c r="AH3328" s="131"/>
      <c r="AI3328" s="88">
        <f t="shared" si="678"/>
        <v>0</v>
      </c>
      <c r="AJ3328" s="89" t="str">
        <f>IFERROR(IF(ISNA(MATCH($AV3328,Other_Category_Abbr,0)),INDEX(FGHG_List_Long_GWP,MATCH($AV3328,FGHG_List_Long,0)),INDEX(GWP_Other_Abbr,MATCH($AV3328,Other_Category_Abbr,0)))*SUM(V3328,AA3328,AD3328,AI3328),"")</f>
        <v/>
      </c>
      <c r="AK3328" s="89" t="str">
        <f>IFERROR(IF(ISNA(MATCH($AV3328,Other_Category_Abbr,0)),INDEX(FGHG_List_Long_GWP,MATCH($AV3328,FGHG_List_Long,0)),INDEX(GWP_Other_Abbr,MATCH($AV3328,Other_Category_Abbr,0)))*(T3328*(S3328+U3328)+W3328*(Y3328+X3328)+AD3328+AE3328*(AF3328+AG3328)),"")</f>
        <v/>
      </c>
      <c r="AL3328" s="90" t="str">
        <f t="shared" si="673"/>
        <v/>
      </c>
      <c r="AM3328" s="91" t="str">
        <f t="shared" si="674"/>
        <v/>
      </c>
      <c r="AP3328" s="92" t="b">
        <f t="shared" si="668"/>
        <v>0</v>
      </c>
      <c r="AQ3328" s="92" t="str">
        <f t="shared" si="669"/>
        <v xml:space="preserve"> </v>
      </c>
      <c r="AR3328" s="92" t="str">
        <f>IF(LEN(AQ3328)=1,"",COUNTIF($AQ$19:AQ3328,AQ3328)=1)</f>
        <v/>
      </c>
      <c r="AS3328" s="73"/>
      <c r="AT3328" s="73"/>
      <c r="AU3328" s="73"/>
      <c r="AV3328" s="235" t="str">
        <f>IF($P3328=Lists!$A$13,Lists!$A$29,IF($P3328=Lists!$A$14,Lists!$A$30,$P3328))</f>
        <v/>
      </c>
      <c r="AW3328" s="73"/>
      <c r="AX3328" s="73"/>
    </row>
    <row r="3329" spans="2:50" x14ac:dyDescent="0.3">
      <c r="B3329" s="137">
        <f t="shared" si="675"/>
        <v>3311</v>
      </c>
      <c r="C3329" s="24"/>
      <c r="D3329" s="24"/>
      <c r="E3329" s="24"/>
      <c r="F3329" s="25"/>
      <c r="G3329" s="24"/>
      <c r="H3329" s="30"/>
      <c r="I3329" s="24"/>
      <c r="J3329" s="50" t="str">
        <f t="shared" si="666"/>
        <v/>
      </c>
      <c r="K3329" s="30"/>
      <c r="L3329" s="236"/>
      <c r="M3329" s="30"/>
      <c r="N3329" s="30"/>
      <c r="O3329" s="46" t="str">
        <f t="shared" si="667"/>
        <v/>
      </c>
      <c r="P3329" s="239" t="str">
        <f t="shared" si="670"/>
        <v/>
      </c>
      <c r="Q3329" s="52" t="str">
        <f t="shared" si="671"/>
        <v/>
      </c>
      <c r="R3329" s="127"/>
      <c r="S3329" s="86"/>
      <c r="T3329" s="127"/>
      <c r="U3329" s="86"/>
      <c r="V3329" s="87">
        <f t="shared" si="676"/>
        <v>0</v>
      </c>
      <c r="W3329" s="130"/>
      <c r="X3329" s="86"/>
      <c r="Y3329" s="86"/>
      <c r="Z3329" s="131"/>
      <c r="AA3329" s="87">
        <f t="shared" si="672"/>
        <v>0</v>
      </c>
      <c r="AB3329" s="127"/>
      <c r="AC3329" s="86"/>
      <c r="AD3329" s="87">
        <f t="shared" si="677"/>
        <v>0</v>
      </c>
      <c r="AE3329" s="127"/>
      <c r="AF3329" s="86"/>
      <c r="AG3329" s="86"/>
      <c r="AH3329" s="131"/>
      <c r="AI3329" s="88">
        <f t="shared" si="678"/>
        <v>0</v>
      </c>
      <c r="AJ3329" s="89" t="str">
        <f>IFERROR(IF(ISNA(MATCH($AV3329,Other_Category_Abbr,0)),INDEX(FGHG_List_Long_GWP,MATCH($AV3329,FGHG_List_Long,0)),INDEX(GWP_Other_Abbr,MATCH($AV3329,Other_Category_Abbr,0)))*SUM(V3329,AA3329,AD3329,AI3329),"")</f>
        <v/>
      </c>
      <c r="AK3329" s="89" t="str">
        <f>IFERROR(IF(ISNA(MATCH($AV3329,Other_Category_Abbr,0)),INDEX(FGHG_List_Long_GWP,MATCH($AV3329,FGHG_List_Long,0)),INDEX(GWP_Other_Abbr,MATCH($AV3329,Other_Category_Abbr,0)))*(T3329*(S3329+U3329)+W3329*(Y3329+X3329)+AD3329+AE3329*(AF3329+AG3329)),"")</f>
        <v/>
      </c>
      <c r="AL3329" s="90" t="str">
        <f t="shared" si="673"/>
        <v/>
      </c>
      <c r="AM3329" s="91" t="str">
        <f t="shared" si="674"/>
        <v/>
      </c>
      <c r="AP3329" s="92" t="b">
        <f t="shared" si="668"/>
        <v>0</v>
      </c>
      <c r="AQ3329" s="92" t="str">
        <f t="shared" si="669"/>
        <v xml:space="preserve"> </v>
      </c>
      <c r="AR3329" s="92" t="str">
        <f>IF(LEN(AQ3329)=1,"",COUNTIF($AQ$19:AQ3329,AQ3329)=1)</f>
        <v/>
      </c>
      <c r="AS3329" s="73"/>
      <c r="AT3329" s="73"/>
      <c r="AU3329" s="73"/>
      <c r="AV3329" s="235" t="str">
        <f>IF($P3329=Lists!$A$13,Lists!$A$29,IF($P3329=Lists!$A$14,Lists!$A$30,$P3329))</f>
        <v/>
      </c>
      <c r="AW3329" s="73"/>
      <c r="AX3329" s="73"/>
    </row>
    <row r="3330" spans="2:50" x14ac:dyDescent="0.3">
      <c r="B3330" s="137">
        <f t="shared" si="675"/>
        <v>3312</v>
      </c>
      <c r="C3330" s="24"/>
      <c r="D3330" s="24"/>
      <c r="E3330" s="24"/>
      <c r="F3330" s="25"/>
      <c r="G3330" s="24"/>
      <c r="H3330" s="30"/>
      <c r="I3330" s="24"/>
      <c r="J3330" s="50" t="str">
        <f t="shared" si="666"/>
        <v/>
      </c>
      <c r="K3330" s="30"/>
      <c r="L3330" s="236"/>
      <c r="M3330" s="30"/>
      <c r="N3330" s="30"/>
      <c r="O3330" s="46" t="str">
        <f t="shared" si="667"/>
        <v/>
      </c>
      <c r="P3330" s="239" t="str">
        <f t="shared" si="670"/>
        <v/>
      </c>
      <c r="Q3330" s="52" t="str">
        <f t="shared" si="671"/>
        <v/>
      </c>
      <c r="R3330" s="127"/>
      <c r="S3330" s="86"/>
      <c r="T3330" s="127"/>
      <c r="U3330" s="86"/>
      <c r="V3330" s="87">
        <f t="shared" si="676"/>
        <v>0</v>
      </c>
      <c r="W3330" s="130"/>
      <c r="X3330" s="86"/>
      <c r="Y3330" s="86"/>
      <c r="Z3330" s="131"/>
      <c r="AA3330" s="87">
        <f t="shared" si="672"/>
        <v>0</v>
      </c>
      <c r="AB3330" s="127"/>
      <c r="AC3330" s="86"/>
      <c r="AD3330" s="87">
        <f t="shared" si="677"/>
        <v>0</v>
      </c>
      <c r="AE3330" s="127"/>
      <c r="AF3330" s="86"/>
      <c r="AG3330" s="86"/>
      <c r="AH3330" s="131"/>
      <c r="AI3330" s="88">
        <f t="shared" si="678"/>
        <v>0</v>
      </c>
      <c r="AJ3330" s="89" t="str">
        <f>IFERROR(IF(ISNA(MATCH($AV3330,Other_Category_Abbr,0)),INDEX(FGHG_List_Long_GWP,MATCH($AV3330,FGHG_List_Long,0)),INDEX(GWP_Other_Abbr,MATCH($AV3330,Other_Category_Abbr,0)))*SUM(V3330,AA3330,AD3330,AI3330),"")</f>
        <v/>
      </c>
      <c r="AK3330" s="89" t="str">
        <f>IFERROR(IF(ISNA(MATCH($AV3330,Other_Category_Abbr,0)),INDEX(FGHG_List_Long_GWP,MATCH($AV3330,FGHG_List_Long,0)),INDEX(GWP_Other_Abbr,MATCH($AV3330,Other_Category_Abbr,0)))*(T3330*(S3330+U3330)+W3330*(Y3330+X3330)+AD3330+AE3330*(AF3330+AG3330)),"")</f>
        <v/>
      </c>
      <c r="AL3330" s="90" t="str">
        <f t="shared" si="673"/>
        <v/>
      </c>
      <c r="AM3330" s="91" t="str">
        <f t="shared" si="674"/>
        <v/>
      </c>
      <c r="AP3330" s="92" t="b">
        <f t="shared" si="668"/>
        <v>0</v>
      </c>
      <c r="AQ3330" s="92" t="str">
        <f t="shared" si="669"/>
        <v xml:space="preserve"> </v>
      </c>
      <c r="AR3330" s="92" t="str">
        <f>IF(LEN(AQ3330)=1,"",COUNTIF($AQ$19:AQ3330,AQ3330)=1)</f>
        <v/>
      </c>
      <c r="AS3330" s="73"/>
      <c r="AT3330" s="73"/>
      <c r="AU3330" s="73"/>
      <c r="AV3330" s="235" t="str">
        <f>IF($P3330=Lists!$A$13,Lists!$A$29,IF($P3330=Lists!$A$14,Lists!$A$30,$P3330))</f>
        <v/>
      </c>
      <c r="AW3330" s="73"/>
      <c r="AX3330" s="73"/>
    </row>
    <row r="3331" spans="2:50" x14ac:dyDescent="0.3">
      <c r="B3331" s="137">
        <f t="shared" si="675"/>
        <v>3313</v>
      </c>
      <c r="C3331" s="24"/>
      <c r="D3331" s="24"/>
      <c r="E3331" s="24"/>
      <c r="F3331" s="25"/>
      <c r="G3331" s="24"/>
      <c r="H3331" s="30"/>
      <c r="I3331" s="24"/>
      <c r="J3331" s="50" t="str">
        <f t="shared" si="666"/>
        <v/>
      </c>
      <c r="K3331" s="30"/>
      <c r="L3331" s="236"/>
      <c r="M3331" s="30"/>
      <c r="N3331" s="30"/>
      <c r="O3331" s="46" t="str">
        <f t="shared" si="667"/>
        <v/>
      </c>
      <c r="P3331" s="239" t="str">
        <f t="shared" si="670"/>
        <v/>
      </c>
      <c r="Q3331" s="52" t="str">
        <f t="shared" si="671"/>
        <v/>
      </c>
      <c r="R3331" s="127"/>
      <c r="S3331" s="86"/>
      <c r="T3331" s="127"/>
      <c r="U3331" s="86"/>
      <c r="V3331" s="87">
        <f t="shared" si="676"/>
        <v>0</v>
      </c>
      <c r="W3331" s="130"/>
      <c r="X3331" s="86"/>
      <c r="Y3331" s="86"/>
      <c r="Z3331" s="131"/>
      <c r="AA3331" s="87">
        <f t="shared" si="672"/>
        <v>0</v>
      </c>
      <c r="AB3331" s="127"/>
      <c r="AC3331" s="86"/>
      <c r="AD3331" s="87">
        <f t="shared" si="677"/>
        <v>0</v>
      </c>
      <c r="AE3331" s="127"/>
      <c r="AF3331" s="86"/>
      <c r="AG3331" s="86"/>
      <c r="AH3331" s="131"/>
      <c r="AI3331" s="88">
        <f t="shared" si="678"/>
        <v>0</v>
      </c>
      <c r="AJ3331" s="89" t="str">
        <f>IFERROR(IF(ISNA(MATCH($AV3331,Other_Category_Abbr,0)),INDEX(FGHG_List_Long_GWP,MATCH($AV3331,FGHG_List_Long,0)),INDEX(GWP_Other_Abbr,MATCH($AV3331,Other_Category_Abbr,0)))*SUM(V3331,AA3331,AD3331,AI3331),"")</f>
        <v/>
      </c>
      <c r="AK3331" s="89" t="str">
        <f>IFERROR(IF(ISNA(MATCH($AV3331,Other_Category_Abbr,0)),INDEX(FGHG_List_Long_GWP,MATCH($AV3331,FGHG_List_Long,0)),INDEX(GWP_Other_Abbr,MATCH($AV3331,Other_Category_Abbr,0)))*(T3331*(S3331+U3331)+W3331*(Y3331+X3331)+AD3331+AE3331*(AF3331+AG3331)),"")</f>
        <v/>
      </c>
      <c r="AL3331" s="90" t="str">
        <f t="shared" si="673"/>
        <v/>
      </c>
      <c r="AM3331" s="91" t="str">
        <f t="shared" si="674"/>
        <v/>
      </c>
      <c r="AP3331" s="92" t="b">
        <f t="shared" si="668"/>
        <v>0</v>
      </c>
      <c r="AQ3331" s="92" t="str">
        <f t="shared" si="669"/>
        <v xml:space="preserve"> </v>
      </c>
      <c r="AR3331" s="92" t="str">
        <f>IF(LEN(AQ3331)=1,"",COUNTIF($AQ$19:AQ3331,AQ3331)=1)</f>
        <v/>
      </c>
      <c r="AS3331" s="73"/>
      <c r="AT3331" s="73"/>
      <c r="AU3331" s="73"/>
      <c r="AV3331" s="235" t="str">
        <f>IF($P3331=Lists!$A$13,Lists!$A$29,IF($P3331=Lists!$A$14,Lists!$A$30,$P3331))</f>
        <v/>
      </c>
      <c r="AW3331" s="73"/>
      <c r="AX3331" s="73"/>
    </row>
    <row r="3332" spans="2:50" x14ac:dyDescent="0.3">
      <c r="B3332" s="137">
        <f t="shared" si="675"/>
        <v>3314</v>
      </c>
      <c r="C3332" s="24"/>
      <c r="D3332" s="24"/>
      <c r="E3332" s="24"/>
      <c r="F3332" s="25"/>
      <c r="G3332" s="24"/>
      <c r="H3332" s="30"/>
      <c r="I3332" s="24"/>
      <c r="J3332" s="50" t="str">
        <f t="shared" si="666"/>
        <v/>
      </c>
      <c r="K3332" s="30"/>
      <c r="L3332" s="236"/>
      <c r="M3332" s="30"/>
      <c r="N3332" s="30"/>
      <c r="O3332" s="46" t="str">
        <f t="shared" si="667"/>
        <v/>
      </c>
      <c r="P3332" s="239" t="str">
        <f t="shared" si="670"/>
        <v/>
      </c>
      <c r="Q3332" s="52" t="str">
        <f t="shared" si="671"/>
        <v/>
      </c>
      <c r="R3332" s="127"/>
      <c r="S3332" s="86"/>
      <c r="T3332" s="127"/>
      <c r="U3332" s="86"/>
      <c r="V3332" s="87">
        <f t="shared" si="676"/>
        <v>0</v>
      </c>
      <c r="W3332" s="130"/>
      <c r="X3332" s="86"/>
      <c r="Y3332" s="86"/>
      <c r="Z3332" s="131"/>
      <c r="AA3332" s="87">
        <f t="shared" si="672"/>
        <v>0</v>
      </c>
      <c r="AB3332" s="127"/>
      <c r="AC3332" s="86"/>
      <c r="AD3332" s="87">
        <f t="shared" si="677"/>
        <v>0</v>
      </c>
      <c r="AE3332" s="127"/>
      <c r="AF3332" s="86"/>
      <c r="AG3332" s="86"/>
      <c r="AH3332" s="131"/>
      <c r="AI3332" s="88">
        <f t="shared" si="678"/>
        <v>0</v>
      </c>
      <c r="AJ3332" s="89" t="str">
        <f>IFERROR(IF(ISNA(MATCH($AV3332,Other_Category_Abbr,0)),INDEX(FGHG_List_Long_GWP,MATCH($AV3332,FGHG_List_Long,0)),INDEX(GWP_Other_Abbr,MATCH($AV3332,Other_Category_Abbr,0)))*SUM(V3332,AA3332,AD3332,AI3332),"")</f>
        <v/>
      </c>
      <c r="AK3332" s="89" t="str">
        <f>IFERROR(IF(ISNA(MATCH($AV3332,Other_Category_Abbr,0)),INDEX(FGHG_List_Long_GWP,MATCH($AV3332,FGHG_List_Long,0)),INDEX(GWP_Other_Abbr,MATCH($AV3332,Other_Category_Abbr,0)))*(T3332*(S3332+U3332)+W3332*(Y3332+X3332)+AD3332+AE3332*(AF3332+AG3332)),"")</f>
        <v/>
      </c>
      <c r="AL3332" s="90" t="str">
        <f t="shared" si="673"/>
        <v/>
      </c>
      <c r="AM3332" s="91" t="str">
        <f t="shared" si="674"/>
        <v/>
      </c>
      <c r="AP3332" s="92" t="b">
        <f t="shared" si="668"/>
        <v>0</v>
      </c>
      <c r="AQ3332" s="92" t="str">
        <f t="shared" si="669"/>
        <v xml:space="preserve"> </v>
      </c>
      <c r="AR3332" s="92" t="str">
        <f>IF(LEN(AQ3332)=1,"",COUNTIF($AQ$19:AQ3332,AQ3332)=1)</f>
        <v/>
      </c>
      <c r="AS3332" s="73"/>
      <c r="AT3332" s="73"/>
      <c r="AU3332" s="73"/>
      <c r="AV3332" s="235" t="str">
        <f>IF($P3332=Lists!$A$13,Lists!$A$29,IF($P3332=Lists!$A$14,Lists!$A$30,$P3332))</f>
        <v/>
      </c>
      <c r="AW3332" s="73"/>
      <c r="AX3332" s="73"/>
    </row>
    <row r="3333" spans="2:50" x14ac:dyDescent="0.3">
      <c r="B3333" s="137">
        <f t="shared" si="675"/>
        <v>3315</v>
      </c>
      <c r="C3333" s="24"/>
      <c r="D3333" s="24"/>
      <c r="E3333" s="24"/>
      <c r="F3333" s="25"/>
      <c r="G3333" s="24"/>
      <c r="H3333" s="30"/>
      <c r="I3333" s="24"/>
      <c r="J3333" s="50" t="str">
        <f t="shared" si="666"/>
        <v/>
      </c>
      <c r="K3333" s="30"/>
      <c r="L3333" s="236"/>
      <c r="M3333" s="30"/>
      <c r="N3333" s="30"/>
      <c r="O3333" s="46" t="str">
        <f t="shared" si="667"/>
        <v/>
      </c>
      <c r="P3333" s="239" t="str">
        <f t="shared" si="670"/>
        <v/>
      </c>
      <c r="Q3333" s="52" t="str">
        <f t="shared" si="671"/>
        <v/>
      </c>
      <c r="R3333" s="127"/>
      <c r="S3333" s="86"/>
      <c r="T3333" s="127"/>
      <c r="U3333" s="86"/>
      <c r="V3333" s="87">
        <f t="shared" si="676"/>
        <v>0</v>
      </c>
      <c r="W3333" s="130"/>
      <c r="X3333" s="86"/>
      <c r="Y3333" s="86"/>
      <c r="Z3333" s="131"/>
      <c r="AA3333" s="87">
        <f t="shared" si="672"/>
        <v>0</v>
      </c>
      <c r="AB3333" s="127"/>
      <c r="AC3333" s="86"/>
      <c r="AD3333" s="87">
        <f t="shared" si="677"/>
        <v>0</v>
      </c>
      <c r="AE3333" s="127"/>
      <c r="AF3333" s="86"/>
      <c r="AG3333" s="86"/>
      <c r="AH3333" s="131"/>
      <c r="AI3333" s="88">
        <f t="shared" si="678"/>
        <v>0</v>
      </c>
      <c r="AJ3333" s="89" t="str">
        <f>IFERROR(IF(ISNA(MATCH($AV3333,Other_Category_Abbr,0)),INDEX(FGHG_List_Long_GWP,MATCH($AV3333,FGHG_List_Long,0)),INDEX(GWP_Other_Abbr,MATCH($AV3333,Other_Category_Abbr,0)))*SUM(V3333,AA3333,AD3333,AI3333),"")</f>
        <v/>
      </c>
      <c r="AK3333" s="89" t="str">
        <f>IFERROR(IF(ISNA(MATCH($AV3333,Other_Category_Abbr,0)),INDEX(FGHG_List_Long_GWP,MATCH($AV3333,FGHG_List_Long,0)),INDEX(GWP_Other_Abbr,MATCH($AV3333,Other_Category_Abbr,0)))*(T3333*(S3333+U3333)+W3333*(Y3333+X3333)+AD3333+AE3333*(AF3333+AG3333)),"")</f>
        <v/>
      </c>
      <c r="AL3333" s="90" t="str">
        <f t="shared" si="673"/>
        <v/>
      </c>
      <c r="AM3333" s="91" t="str">
        <f t="shared" si="674"/>
        <v/>
      </c>
      <c r="AP3333" s="92" t="b">
        <f t="shared" si="668"/>
        <v>0</v>
      </c>
      <c r="AQ3333" s="92" t="str">
        <f t="shared" si="669"/>
        <v xml:space="preserve"> </v>
      </c>
      <c r="AR3333" s="92" t="str">
        <f>IF(LEN(AQ3333)=1,"",COUNTIF($AQ$19:AQ3333,AQ3333)=1)</f>
        <v/>
      </c>
      <c r="AS3333" s="73"/>
      <c r="AT3333" s="73"/>
      <c r="AU3333" s="73"/>
      <c r="AV3333" s="235" t="str">
        <f>IF($P3333=Lists!$A$13,Lists!$A$29,IF($P3333=Lists!$A$14,Lists!$A$30,$P3333))</f>
        <v/>
      </c>
      <c r="AW3333" s="73"/>
      <c r="AX3333" s="73"/>
    </row>
    <row r="3334" spans="2:50" x14ac:dyDescent="0.3">
      <c r="B3334" s="137">
        <f t="shared" si="675"/>
        <v>3316</v>
      </c>
      <c r="C3334" s="24"/>
      <c r="D3334" s="24"/>
      <c r="E3334" s="24"/>
      <c r="F3334" s="25"/>
      <c r="G3334" s="24"/>
      <c r="H3334" s="30"/>
      <c r="I3334" s="24"/>
      <c r="J3334" s="50" t="str">
        <f t="shared" si="666"/>
        <v/>
      </c>
      <c r="K3334" s="30"/>
      <c r="L3334" s="236"/>
      <c r="M3334" s="30"/>
      <c r="N3334" s="30"/>
      <c r="O3334" s="46" t="str">
        <f t="shared" si="667"/>
        <v/>
      </c>
      <c r="P3334" s="239" t="str">
        <f t="shared" si="670"/>
        <v/>
      </c>
      <c r="Q3334" s="52" t="str">
        <f t="shared" si="671"/>
        <v/>
      </c>
      <c r="R3334" s="127"/>
      <c r="S3334" s="86"/>
      <c r="T3334" s="127"/>
      <c r="U3334" s="86"/>
      <c r="V3334" s="87">
        <f t="shared" si="676"/>
        <v>0</v>
      </c>
      <c r="W3334" s="130"/>
      <c r="X3334" s="86"/>
      <c r="Y3334" s="86"/>
      <c r="Z3334" s="131"/>
      <c r="AA3334" s="87">
        <f t="shared" si="672"/>
        <v>0</v>
      </c>
      <c r="AB3334" s="127"/>
      <c r="AC3334" s="86"/>
      <c r="AD3334" s="87">
        <f t="shared" si="677"/>
        <v>0</v>
      </c>
      <c r="AE3334" s="127"/>
      <c r="AF3334" s="86"/>
      <c r="AG3334" s="86"/>
      <c r="AH3334" s="131"/>
      <c r="AI3334" s="88">
        <f t="shared" si="678"/>
        <v>0</v>
      </c>
      <c r="AJ3334" s="89" t="str">
        <f>IFERROR(IF(ISNA(MATCH($AV3334,Other_Category_Abbr,0)),INDEX(FGHG_List_Long_GWP,MATCH($AV3334,FGHG_List_Long,0)),INDEX(GWP_Other_Abbr,MATCH($AV3334,Other_Category_Abbr,0)))*SUM(V3334,AA3334,AD3334,AI3334),"")</f>
        <v/>
      </c>
      <c r="AK3334" s="89" t="str">
        <f>IFERROR(IF(ISNA(MATCH($AV3334,Other_Category_Abbr,0)),INDEX(FGHG_List_Long_GWP,MATCH($AV3334,FGHG_List_Long,0)),INDEX(GWP_Other_Abbr,MATCH($AV3334,Other_Category_Abbr,0)))*(T3334*(S3334+U3334)+W3334*(Y3334+X3334)+AD3334+AE3334*(AF3334+AG3334)),"")</f>
        <v/>
      </c>
      <c r="AL3334" s="90" t="str">
        <f t="shared" si="673"/>
        <v/>
      </c>
      <c r="AM3334" s="91" t="str">
        <f t="shared" si="674"/>
        <v/>
      </c>
      <c r="AP3334" s="92" t="b">
        <f t="shared" si="668"/>
        <v>0</v>
      </c>
      <c r="AQ3334" s="92" t="str">
        <f t="shared" si="669"/>
        <v xml:space="preserve"> </v>
      </c>
      <c r="AR3334" s="92" t="str">
        <f>IF(LEN(AQ3334)=1,"",COUNTIF($AQ$19:AQ3334,AQ3334)=1)</f>
        <v/>
      </c>
      <c r="AS3334" s="73"/>
      <c r="AT3334" s="73"/>
      <c r="AU3334" s="73"/>
      <c r="AV3334" s="235" t="str">
        <f>IF($P3334=Lists!$A$13,Lists!$A$29,IF($P3334=Lists!$A$14,Lists!$A$30,$P3334))</f>
        <v/>
      </c>
      <c r="AW3334" s="73"/>
      <c r="AX3334" s="73"/>
    </row>
    <row r="3335" spans="2:50" x14ac:dyDescent="0.3">
      <c r="B3335" s="137">
        <f t="shared" si="675"/>
        <v>3317</v>
      </c>
      <c r="C3335" s="24"/>
      <c r="D3335" s="24"/>
      <c r="E3335" s="24"/>
      <c r="F3335" s="25"/>
      <c r="G3335" s="24"/>
      <c r="H3335" s="30"/>
      <c r="I3335" s="24"/>
      <c r="J3335" s="50" t="str">
        <f t="shared" si="666"/>
        <v/>
      </c>
      <c r="K3335" s="30"/>
      <c r="L3335" s="236"/>
      <c r="M3335" s="30"/>
      <c r="N3335" s="30"/>
      <c r="O3335" s="46" t="str">
        <f t="shared" si="667"/>
        <v/>
      </c>
      <c r="P3335" s="239" t="str">
        <f t="shared" si="670"/>
        <v/>
      </c>
      <c r="Q3335" s="52" t="str">
        <f t="shared" si="671"/>
        <v/>
      </c>
      <c r="R3335" s="127"/>
      <c r="S3335" s="86"/>
      <c r="T3335" s="127"/>
      <c r="U3335" s="86"/>
      <c r="V3335" s="87">
        <f t="shared" si="676"/>
        <v>0</v>
      </c>
      <c r="W3335" s="130"/>
      <c r="X3335" s="86"/>
      <c r="Y3335" s="86"/>
      <c r="Z3335" s="131"/>
      <c r="AA3335" s="87">
        <f t="shared" si="672"/>
        <v>0</v>
      </c>
      <c r="AB3335" s="127"/>
      <c r="AC3335" s="86"/>
      <c r="AD3335" s="87">
        <f t="shared" si="677"/>
        <v>0</v>
      </c>
      <c r="AE3335" s="127"/>
      <c r="AF3335" s="86"/>
      <c r="AG3335" s="86"/>
      <c r="AH3335" s="131"/>
      <c r="AI3335" s="88">
        <f t="shared" si="678"/>
        <v>0</v>
      </c>
      <c r="AJ3335" s="89" t="str">
        <f>IFERROR(IF(ISNA(MATCH($AV3335,Other_Category_Abbr,0)),INDEX(FGHG_List_Long_GWP,MATCH($AV3335,FGHG_List_Long,0)),INDEX(GWP_Other_Abbr,MATCH($AV3335,Other_Category_Abbr,0)))*SUM(V3335,AA3335,AD3335,AI3335),"")</f>
        <v/>
      </c>
      <c r="AK3335" s="89" t="str">
        <f>IFERROR(IF(ISNA(MATCH($AV3335,Other_Category_Abbr,0)),INDEX(FGHG_List_Long_GWP,MATCH($AV3335,FGHG_List_Long,0)),INDEX(GWP_Other_Abbr,MATCH($AV3335,Other_Category_Abbr,0)))*(T3335*(S3335+U3335)+W3335*(Y3335+X3335)+AD3335+AE3335*(AF3335+AG3335)),"")</f>
        <v/>
      </c>
      <c r="AL3335" s="90" t="str">
        <f t="shared" si="673"/>
        <v/>
      </c>
      <c r="AM3335" s="91" t="str">
        <f t="shared" si="674"/>
        <v/>
      </c>
      <c r="AP3335" s="92" t="b">
        <f t="shared" si="668"/>
        <v>0</v>
      </c>
      <c r="AQ3335" s="92" t="str">
        <f t="shared" si="669"/>
        <v xml:space="preserve"> </v>
      </c>
      <c r="AR3335" s="92" t="str">
        <f>IF(LEN(AQ3335)=1,"",COUNTIF($AQ$19:AQ3335,AQ3335)=1)</f>
        <v/>
      </c>
      <c r="AS3335" s="73"/>
      <c r="AT3335" s="73"/>
      <c r="AU3335" s="73"/>
      <c r="AV3335" s="235" t="str">
        <f>IF($P3335=Lists!$A$13,Lists!$A$29,IF($P3335=Lists!$A$14,Lists!$A$30,$P3335))</f>
        <v/>
      </c>
      <c r="AW3335" s="73"/>
      <c r="AX3335" s="73"/>
    </row>
    <row r="3336" spans="2:50" x14ac:dyDescent="0.3">
      <c r="B3336" s="137">
        <f t="shared" si="675"/>
        <v>3318</v>
      </c>
      <c r="C3336" s="24"/>
      <c r="D3336" s="24"/>
      <c r="E3336" s="24"/>
      <c r="F3336" s="25"/>
      <c r="G3336" s="24"/>
      <c r="H3336" s="30"/>
      <c r="I3336" s="24"/>
      <c r="J3336" s="50" t="str">
        <f t="shared" si="666"/>
        <v/>
      </c>
      <c r="K3336" s="30"/>
      <c r="L3336" s="236"/>
      <c r="M3336" s="30"/>
      <c r="N3336" s="30"/>
      <c r="O3336" s="46" t="str">
        <f t="shared" si="667"/>
        <v/>
      </c>
      <c r="P3336" s="239" t="str">
        <f t="shared" si="670"/>
        <v/>
      </c>
      <c r="Q3336" s="52" t="str">
        <f t="shared" si="671"/>
        <v/>
      </c>
      <c r="R3336" s="127"/>
      <c r="S3336" s="86"/>
      <c r="T3336" s="127"/>
      <c r="U3336" s="86"/>
      <c r="V3336" s="87">
        <f t="shared" si="676"/>
        <v>0</v>
      </c>
      <c r="W3336" s="130"/>
      <c r="X3336" s="86"/>
      <c r="Y3336" s="86"/>
      <c r="Z3336" s="131"/>
      <c r="AA3336" s="87">
        <f t="shared" si="672"/>
        <v>0</v>
      </c>
      <c r="AB3336" s="127"/>
      <c r="AC3336" s="86"/>
      <c r="AD3336" s="87">
        <f t="shared" si="677"/>
        <v>0</v>
      </c>
      <c r="AE3336" s="127"/>
      <c r="AF3336" s="86"/>
      <c r="AG3336" s="86"/>
      <c r="AH3336" s="131"/>
      <c r="AI3336" s="88">
        <f t="shared" si="678"/>
        <v>0</v>
      </c>
      <c r="AJ3336" s="89" t="str">
        <f>IFERROR(IF(ISNA(MATCH($AV3336,Other_Category_Abbr,0)),INDEX(FGHG_List_Long_GWP,MATCH($AV3336,FGHG_List_Long,0)),INDEX(GWP_Other_Abbr,MATCH($AV3336,Other_Category_Abbr,0)))*SUM(V3336,AA3336,AD3336,AI3336),"")</f>
        <v/>
      </c>
      <c r="AK3336" s="89" t="str">
        <f>IFERROR(IF(ISNA(MATCH($AV3336,Other_Category_Abbr,0)),INDEX(FGHG_List_Long_GWP,MATCH($AV3336,FGHG_List_Long,0)),INDEX(GWP_Other_Abbr,MATCH($AV3336,Other_Category_Abbr,0)))*(T3336*(S3336+U3336)+W3336*(Y3336+X3336)+AD3336+AE3336*(AF3336+AG3336)),"")</f>
        <v/>
      </c>
      <c r="AL3336" s="90" t="str">
        <f t="shared" si="673"/>
        <v/>
      </c>
      <c r="AM3336" s="91" t="str">
        <f t="shared" si="674"/>
        <v/>
      </c>
      <c r="AP3336" s="92" t="b">
        <f t="shared" si="668"/>
        <v>0</v>
      </c>
      <c r="AQ3336" s="92" t="str">
        <f t="shared" si="669"/>
        <v xml:space="preserve"> </v>
      </c>
      <c r="AR3336" s="92" t="str">
        <f>IF(LEN(AQ3336)=1,"",COUNTIF($AQ$19:AQ3336,AQ3336)=1)</f>
        <v/>
      </c>
      <c r="AS3336" s="73"/>
      <c r="AT3336" s="73"/>
      <c r="AU3336" s="73"/>
      <c r="AV3336" s="235" t="str">
        <f>IF($P3336=Lists!$A$13,Lists!$A$29,IF($P3336=Lists!$A$14,Lists!$A$30,$P3336))</f>
        <v/>
      </c>
      <c r="AW3336" s="73"/>
      <c r="AX3336" s="73"/>
    </row>
    <row r="3337" spans="2:50" x14ac:dyDescent="0.3">
      <c r="B3337" s="137">
        <f t="shared" si="675"/>
        <v>3319</v>
      </c>
      <c r="C3337" s="24"/>
      <c r="D3337" s="24"/>
      <c r="E3337" s="24"/>
      <c r="F3337" s="25"/>
      <c r="G3337" s="24"/>
      <c r="H3337" s="30"/>
      <c r="I3337" s="24"/>
      <c r="J3337" s="50" t="str">
        <f t="shared" si="666"/>
        <v/>
      </c>
      <c r="K3337" s="30"/>
      <c r="L3337" s="236"/>
      <c r="M3337" s="30"/>
      <c r="N3337" s="30"/>
      <c r="O3337" s="46" t="str">
        <f t="shared" si="667"/>
        <v/>
      </c>
      <c r="P3337" s="239" t="str">
        <f t="shared" si="670"/>
        <v/>
      </c>
      <c r="Q3337" s="52" t="str">
        <f t="shared" si="671"/>
        <v/>
      </c>
      <c r="R3337" s="127"/>
      <c r="S3337" s="86"/>
      <c r="T3337" s="127"/>
      <c r="U3337" s="86"/>
      <c r="V3337" s="87">
        <f t="shared" si="676"/>
        <v>0</v>
      </c>
      <c r="W3337" s="130"/>
      <c r="X3337" s="86"/>
      <c r="Y3337" s="86"/>
      <c r="Z3337" s="131"/>
      <c r="AA3337" s="87">
        <f t="shared" si="672"/>
        <v>0</v>
      </c>
      <c r="AB3337" s="127"/>
      <c r="AC3337" s="86"/>
      <c r="AD3337" s="87">
        <f t="shared" si="677"/>
        <v>0</v>
      </c>
      <c r="AE3337" s="127"/>
      <c r="AF3337" s="86"/>
      <c r="AG3337" s="86"/>
      <c r="AH3337" s="131"/>
      <c r="AI3337" s="88">
        <f t="shared" si="678"/>
        <v>0</v>
      </c>
      <c r="AJ3337" s="89" t="str">
        <f>IFERROR(IF(ISNA(MATCH($AV3337,Other_Category_Abbr,0)),INDEX(FGHG_List_Long_GWP,MATCH($AV3337,FGHG_List_Long,0)),INDEX(GWP_Other_Abbr,MATCH($AV3337,Other_Category_Abbr,0)))*SUM(V3337,AA3337,AD3337,AI3337),"")</f>
        <v/>
      </c>
      <c r="AK3337" s="89" t="str">
        <f>IFERROR(IF(ISNA(MATCH($AV3337,Other_Category_Abbr,0)),INDEX(FGHG_List_Long_GWP,MATCH($AV3337,FGHG_List_Long,0)),INDEX(GWP_Other_Abbr,MATCH($AV3337,Other_Category_Abbr,0)))*(T3337*(S3337+U3337)+W3337*(Y3337+X3337)+AD3337+AE3337*(AF3337+AG3337)),"")</f>
        <v/>
      </c>
      <c r="AL3337" s="90" t="str">
        <f t="shared" si="673"/>
        <v/>
      </c>
      <c r="AM3337" s="91" t="str">
        <f t="shared" si="674"/>
        <v/>
      </c>
      <c r="AP3337" s="92" t="b">
        <f t="shared" si="668"/>
        <v>0</v>
      </c>
      <c r="AQ3337" s="92" t="str">
        <f t="shared" si="669"/>
        <v xml:space="preserve"> </v>
      </c>
      <c r="AR3337" s="92" t="str">
        <f>IF(LEN(AQ3337)=1,"",COUNTIF($AQ$19:AQ3337,AQ3337)=1)</f>
        <v/>
      </c>
      <c r="AS3337" s="73"/>
      <c r="AT3337" s="73"/>
      <c r="AU3337" s="73"/>
      <c r="AV3337" s="235" t="str">
        <f>IF($P3337=Lists!$A$13,Lists!$A$29,IF($P3337=Lists!$A$14,Lists!$A$30,$P3337))</f>
        <v/>
      </c>
      <c r="AW3337" s="73"/>
      <c r="AX3337" s="73"/>
    </row>
    <row r="3338" spans="2:50" x14ac:dyDescent="0.3">
      <c r="B3338" s="137">
        <f t="shared" si="675"/>
        <v>3320</v>
      </c>
      <c r="C3338" s="24"/>
      <c r="D3338" s="24"/>
      <c r="E3338" s="24"/>
      <c r="F3338" s="25"/>
      <c r="G3338" s="24"/>
      <c r="H3338" s="30"/>
      <c r="I3338" s="24"/>
      <c r="J3338" s="50" t="str">
        <f t="shared" si="666"/>
        <v/>
      </c>
      <c r="K3338" s="30"/>
      <c r="L3338" s="236"/>
      <c r="M3338" s="30"/>
      <c r="N3338" s="30"/>
      <c r="O3338" s="46" t="str">
        <f t="shared" si="667"/>
        <v/>
      </c>
      <c r="P3338" s="239" t="str">
        <f t="shared" si="670"/>
        <v/>
      </c>
      <c r="Q3338" s="52" t="str">
        <f t="shared" si="671"/>
        <v/>
      </c>
      <c r="R3338" s="127"/>
      <c r="S3338" s="86"/>
      <c r="T3338" s="127"/>
      <c r="U3338" s="86"/>
      <c r="V3338" s="87">
        <f t="shared" si="676"/>
        <v>0</v>
      </c>
      <c r="W3338" s="130"/>
      <c r="X3338" s="86"/>
      <c r="Y3338" s="86"/>
      <c r="Z3338" s="131"/>
      <c r="AA3338" s="87">
        <f t="shared" si="672"/>
        <v>0</v>
      </c>
      <c r="AB3338" s="127"/>
      <c r="AC3338" s="86"/>
      <c r="AD3338" s="87">
        <f t="shared" si="677"/>
        <v>0</v>
      </c>
      <c r="AE3338" s="127"/>
      <c r="AF3338" s="86"/>
      <c r="AG3338" s="86"/>
      <c r="AH3338" s="131"/>
      <c r="AI3338" s="88">
        <f t="shared" si="678"/>
        <v>0</v>
      </c>
      <c r="AJ3338" s="89" t="str">
        <f>IFERROR(IF(ISNA(MATCH($AV3338,Other_Category_Abbr,0)),INDEX(FGHG_List_Long_GWP,MATCH($AV3338,FGHG_List_Long,0)),INDEX(GWP_Other_Abbr,MATCH($AV3338,Other_Category_Abbr,0)))*SUM(V3338,AA3338,AD3338,AI3338),"")</f>
        <v/>
      </c>
      <c r="AK3338" s="89" t="str">
        <f>IFERROR(IF(ISNA(MATCH($AV3338,Other_Category_Abbr,0)),INDEX(FGHG_List_Long_GWP,MATCH($AV3338,FGHG_List_Long,0)),INDEX(GWP_Other_Abbr,MATCH($AV3338,Other_Category_Abbr,0)))*(T3338*(S3338+U3338)+W3338*(Y3338+X3338)+AD3338+AE3338*(AF3338+AG3338)),"")</f>
        <v/>
      </c>
      <c r="AL3338" s="90" t="str">
        <f t="shared" si="673"/>
        <v/>
      </c>
      <c r="AM3338" s="91" t="str">
        <f t="shared" si="674"/>
        <v/>
      </c>
      <c r="AP3338" s="92" t="b">
        <f t="shared" si="668"/>
        <v>0</v>
      </c>
      <c r="AQ3338" s="92" t="str">
        <f t="shared" si="669"/>
        <v xml:space="preserve"> </v>
      </c>
      <c r="AR3338" s="92" t="str">
        <f>IF(LEN(AQ3338)=1,"",COUNTIF($AQ$19:AQ3338,AQ3338)=1)</f>
        <v/>
      </c>
      <c r="AS3338" s="73"/>
      <c r="AT3338" s="73"/>
      <c r="AU3338" s="73"/>
      <c r="AV3338" s="235" t="str">
        <f>IF($P3338=Lists!$A$13,Lists!$A$29,IF($P3338=Lists!$A$14,Lists!$A$30,$P3338))</f>
        <v/>
      </c>
      <c r="AW3338" s="73"/>
      <c r="AX3338" s="73"/>
    </row>
    <row r="3339" spans="2:50" x14ac:dyDescent="0.3">
      <c r="B3339" s="137">
        <f t="shared" si="675"/>
        <v>3321</v>
      </c>
      <c r="C3339" s="24"/>
      <c r="D3339" s="24"/>
      <c r="E3339" s="24"/>
      <c r="F3339" s="25"/>
      <c r="G3339" s="24"/>
      <c r="H3339" s="30"/>
      <c r="I3339" s="24"/>
      <c r="J3339" s="50" t="str">
        <f t="shared" si="666"/>
        <v/>
      </c>
      <c r="K3339" s="30"/>
      <c r="L3339" s="236"/>
      <c r="M3339" s="30"/>
      <c r="N3339" s="30"/>
      <c r="O3339" s="46" t="str">
        <f t="shared" si="667"/>
        <v/>
      </c>
      <c r="P3339" s="239" t="str">
        <f t="shared" si="670"/>
        <v/>
      </c>
      <c r="Q3339" s="52" t="str">
        <f t="shared" si="671"/>
        <v/>
      </c>
      <c r="R3339" s="127"/>
      <c r="S3339" s="86"/>
      <c r="T3339" s="127"/>
      <c r="U3339" s="86"/>
      <c r="V3339" s="87">
        <f t="shared" si="676"/>
        <v>0</v>
      </c>
      <c r="W3339" s="130"/>
      <c r="X3339" s="86"/>
      <c r="Y3339" s="86"/>
      <c r="Z3339" s="131"/>
      <c r="AA3339" s="87">
        <f t="shared" si="672"/>
        <v>0</v>
      </c>
      <c r="AB3339" s="127"/>
      <c r="AC3339" s="86"/>
      <c r="AD3339" s="87">
        <f t="shared" si="677"/>
        <v>0</v>
      </c>
      <c r="AE3339" s="127"/>
      <c r="AF3339" s="86"/>
      <c r="AG3339" s="86"/>
      <c r="AH3339" s="131"/>
      <c r="AI3339" s="88">
        <f t="shared" si="678"/>
        <v>0</v>
      </c>
      <c r="AJ3339" s="89" t="str">
        <f>IFERROR(IF(ISNA(MATCH($AV3339,Other_Category_Abbr,0)),INDEX(FGHG_List_Long_GWP,MATCH($AV3339,FGHG_List_Long,0)),INDEX(GWP_Other_Abbr,MATCH($AV3339,Other_Category_Abbr,0)))*SUM(V3339,AA3339,AD3339,AI3339),"")</f>
        <v/>
      </c>
      <c r="AK3339" s="89" t="str">
        <f>IFERROR(IF(ISNA(MATCH($AV3339,Other_Category_Abbr,0)),INDEX(FGHG_List_Long_GWP,MATCH($AV3339,FGHG_List_Long,0)),INDEX(GWP_Other_Abbr,MATCH($AV3339,Other_Category_Abbr,0)))*(T3339*(S3339+U3339)+W3339*(Y3339+X3339)+AD3339+AE3339*(AF3339+AG3339)),"")</f>
        <v/>
      </c>
      <c r="AL3339" s="90" t="str">
        <f t="shared" si="673"/>
        <v/>
      </c>
      <c r="AM3339" s="91" t="str">
        <f t="shared" si="674"/>
        <v/>
      </c>
      <c r="AP3339" s="92" t="b">
        <f t="shared" si="668"/>
        <v>0</v>
      </c>
      <c r="AQ3339" s="92" t="str">
        <f t="shared" si="669"/>
        <v xml:space="preserve"> </v>
      </c>
      <c r="AR3339" s="92" t="str">
        <f>IF(LEN(AQ3339)=1,"",COUNTIF($AQ$19:AQ3339,AQ3339)=1)</f>
        <v/>
      </c>
      <c r="AS3339" s="73"/>
      <c r="AT3339" s="73"/>
      <c r="AU3339" s="73"/>
      <c r="AV3339" s="235" t="str">
        <f>IF($P3339=Lists!$A$13,Lists!$A$29,IF($P3339=Lists!$A$14,Lists!$A$30,$P3339))</f>
        <v/>
      </c>
      <c r="AW3339" s="73"/>
      <c r="AX3339" s="73"/>
    </row>
    <row r="3340" spans="2:50" x14ac:dyDescent="0.3">
      <c r="B3340" s="137">
        <f t="shared" si="675"/>
        <v>3322</v>
      </c>
      <c r="C3340" s="24"/>
      <c r="D3340" s="24"/>
      <c r="E3340" s="24"/>
      <c r="F3340" s="25"/>
      <c r="G3340" s="24"/>
      <c r="H3340" s="30"/>
      <c r="I3340" s="24"/>
      <c r="J3340" s="50" t="str">
        <f t="shared" si="666"/>
        <v/>
      </c>
      <c r="K3340" s="30"/>
      <c r="L3340" s="236"/>
      <c r="M3340" s="30"/>
      <c r="N3340" s="30"/>
      <c r="O3340" s="46" t="str">
        <f t="shared" si="667"/>
        <v/>
      </c>
      <c r="P3340" s="239" t="str">
        <f t="shared" si="670"/>
        <v/>
      </c>
      <c r="Q3340" s="52" t="str">
        <f t="shared" si="671"/>
        <v/>
      </c>
      <c r="R3340" s="127"/>
      <c r="S3340" s="86"/>
      <c r="T3340" s="127"/>
      <c r="U3340" s="86"/>
      <c r="V3340" s="87">
        <f t="shared" si="676"/>
        <v>0</v>
      </c>
      <c r="W3340" s="130"/>
      <c r="X3340" s="86"/>
      <c r="Y3340" s="86"/>
      <c r="Z3340" s="131"/>
      <c r="AA3340" s="87">
        <f t="shared" si="672"/>
        <v>0</v>
      </c>
      <c r="AB3340" s="127"/>
      <c r="AC3340" s="86"/>
      <c r="AD3340" s="87">
        <f t="shared" si="677"/>
        <v>0</v>
      </c>
      <c r="AE3340" s="127"/>
      <c r="AF3340" s="86"/>
      <c r="AG3340" s="86"/>
      <c r="AH3340" s="131"/>
      <c r="AI3340" s="88">
        <f t="shared" si="678"/>
        <v>0</v>
      </c>
      <c r="AJ3340" s="89" t="str">
        <f>IFERROR(IF(ISNA(MATCH($AV3340,Other_Category_Abbr,0)),INDEX(FGHG_List_Long_GWP,MATCH($AV3340,FGHG_List_Long,0)),INDEX(GWP_Other_Abbr,MATCH($AV3340,Other_Category_Abbr,0)))*SUM(V3340,AA3340,AD3340,AI3340),"")</f>
        <v/>
      </c>
      <c r="AK3340" s="89" t="str">
        <f>IFERROR(IF(ISNA(MATCH($AV3340,Other_Category_Abbr,0)),INDEX(FGHG_List_Long_GWP,MATCH($AV3340,FGHG_List_Long,0)),INDEX(GWP_Other_Abbr,MATCH($AV3340,Other_Category_Abbr,0)))*(T3340*(S3340+U3340)+W3340*(Y3340+X3340)+AD3340+AE3340*(AF3340+AG3340)),"")</f>
        <v/>
      </c>
      <c r="AL3340" s="90" t="str">
        <f t="shared" si="673"/>
        <v/>
      </c>
      <c r="AM3340" s="91" t="str">
        <f t="shared" si="674"/>
        <v/>
      </c>
      <c r="AP3340" s="92" t="b">
        <f t="shared" si="668"/>
        <v>0</v>
      </c>
      <c r="AQ3340" s="92" t="str">
        <f t="shared" si="669"/>
        <v xml:space="preserve"> </v>
      </c>
      <c r="AR3340" s="92" t="str">
        <f>IF(LEN(AQ3340)=1,"",COUNTIF($AQ$19:AQ3340,AQ3340)=1)</f>
        <v/>
      </c>
      <c r="AS3340" s="73"/>
      <c r="AT3340" s="73"/>
      <c r="AU3340" s="73"/>
      <c r="AV3340" s="235" t="str">
        <f>IF($P3340=Lists!$A$13,Lists!$A$29,IF($P3340=Lists!$A$14,Lists!$A$30,$P3340))</f>
        <v/>
      </c>
      <c r="AW3340" s="73"/>
      <c r="AX3340" s="73"/>
    </row>
    <row r="3341" spans="2:50" x14ac:dyDescent="0.3">
      <c r="B3341" s="137">
        <f t="shared" si="675"/>
        <v>3323</v>
      </c>
      <c r="C3341" s="24"/>
      <c r="D3341" s="24"/>
      <c r="E3341" s="24"/>
      <c r="F3341" s="25"/>
      <c r="G3341" s="24"/>
      <c r="H3341" s="30"/>
      <c r="I3341" s="24"/>
      <c r="J3341" s="50" t="str">
        <f t="shared" si="666"/>
        <v/>
      </c>
      <c r="K3341" s="30"/>
      <c r="L3341" s="236"/>
      <c r="M3341" s="30"/>
      <c r="N3341" s="30"/>
      <c r="O3341" s="46" t="str">
        <f t="shared" si="667"/>
        <v/>
      </c>
      <c r="P3341" s="239" t="str">
        <f t="shared" si="670"/>
        <v/>
      </c>
      <c r="Q3341" s="52" t="str">
        <f t="shared" si="671"/>
        <v/>
      </c>
      <c r="R3341" s="127"/>
      <c r="S3341" s="86"/>
      <c r="T3341" s="127"/>
      <c r="U3341" s="86"/>
      <c r="V3341" s="87">
        <f t="shared" si="676"/>
        <v>0</v>
      </c>
      <c r="W3341" s="130"/>
      <c r="X3341" s="86"/>
      <c r="Y3341" s="86"/>
      <c r="Z3341" s="131"/>
      <c r="AA3341" s="87">
        <f t="shared" si="672"/>
        <v>0</v>
      </c>
      <c r="AB3341" s="127"/>
      <c r="AC3341" s="86"/>
      <c r="AD3341" s="87">
        <f t="shared" si="677"/>
        <v>0</v>
      </c>
      <c r="AE3341" s="127"/>
      <c r="AF3341" s="86"/>
      <c r="AG3341" s="86"/>
      <c r="AH3341" s="131"/>
      <c r="AI3341" s="88">
        <f t="shared" si="678"/>
        <v>0</v>
      </c>
      <c r="AJ3341" s="89" t="str">
        <f>IFERROR(IF(ISNA(MATCH($AV3341,Other_Category_Abbr,0)),INDEX(FGHG_List_Long_GWP,MATCH($AV3341,FGHG_List_Long,0)),INDEX(GWP_Other_Abbr,MATCH($AV3341,Other_Category_Abbr,0)))*SUM(V3341,AA3341,AD3341,AI3341),"")</f>
        <v/>
      </c>
      <c r="AK3341" s="89" t="str">
        <f>IFERROR(IF(ISNA(MATCH($AV3341,Other_Category_Abbr,0)),INDEX(FGHG_List_Long_GWP,MATCH($AV3341,FGHG_List_Long,0)),INDEX(GWP_Other_Abbr,MATCH($AV3341,Other_Category_Abbr,0)))*(T3341*(S3341+U3341)+W3341*(Y3341+X3341)+AD3341+AE3341*(AF3341+AG3341)),"")</f>
        <v/>
      </c>
      <c r="AL3341" s="90" t="str">
        <f t="shared" si="673"/>
        <v/>
      </c>
      <c r="AM3341" s="91" t="str">
        <f t="shared" si="674"/>
        <v/>
      </c>
      <c r="AP3341" s="92" t="b">
        <f t="shared" si="668"/>
        <v>0</v>
      </c>
      <c r="AQ3341" s="92" t="str">
        <f t="shared" si="669"/>
        <v xml:space="preserve"> </v>
      </c>
      <c r="AR3341" s="92" t="str">
        <f>IF(LEN(AQ3341)=1,"",COUNTIF($AQ$19:AQ3341,AQ3341)=1)</f>
        <v/>
      </c>
      <c r="AS3341" s="73"/>
      <c r="AT3341" s="73"/>
      <c r="AU3341" s="73"/>
      <c r="AV3341" s="235" t="str">
        <f>IF($P3341=Lists!$A$13,Lists!$A$29,IF($P3341=Lists!$A$14,Lists!$A$30,$P3341))</f>
        <v/>
      </c>
      <c r="AW3341" s="73"/>
      <c r="AX3341" s="73"/>
    </row>
    <row r="3342" spans="2:50" x14ac:dyDescent="0.3">
      <c r="B3342" s="137">
        <f t="shared" si="675"/>
        <v>3324</v>
      </c>
      <c r="C3342" s="24"/>
      <c r="D3342" s="24"/>
      <c r="E3342" s="24"/>
      <c r="F3342" s="25"/>
      <c r="G3342" s="24"/>
      <c r="H3342" s="30"/>
      <c r="I3342" s="24"/>
      <c r="J3342" s="50" t="str">
        <f t="shared" si="666"/>
        <v/>
      </c>
      <c r="K3342" s="30"/>
      <c r="L3342" s="236"/>
      <c r="M3342" s="30"/>
      <c r="N3342" s="30"/>
      <c r="O3342" s="46" t="str">
        <f t="shared" si="667"/>
        <v/>
      </c>
      <c r="P3342" s="239" t="str">
        <f t="shared" si="670"/>
        <v/>
      </c>
      <c r="Q3342" s="52" t="str">
        <f t="shared" si="671"/>
        <v/>
      </c>
      <c r="R3342" s="127"/>
      <c r="S3342" s="86"/>
      <c r="T3342" s="127"/>
      <c r="U3342" s="86"/>
      <c r="V3342" s="87">
        <f t="shared" si="676"/>
        <v>0</v>
      </c>
      <c r="W3342" s="130"/>
      <c r="X3342" s="86"/>
      <c r="Y3342" s="86"/>
      <c r="Z3342" s="131"/>
      <c r="AA3342" s="87">
        <f t="shared" si="672"/>
        <v>0</v>
      </c>
      <c r="AB3342" s="127"/>
      <c r="AC3342" s="86"/>
      <c r="AD3342" s="87">
        <f t="shared" si="677"/>
        <v>0</v>
      </c>
      <c r="AE3342" s="127"/>
      <c r="AF3342" s="86"/>
      <c r="AG3342" s="86"/>
      <c r="AH3342" s="131"/>
      <c r="AI3342" s="88">
        <f t="shared" si="678"/>
        <v>0</v>
      </c>
      <c r="AJ3342" s="89" t="str">
        <f>IFERROR(IF(ISNA(MATCH($AV3342,Other_Category_Abbr,0)),INDEX(FGHG_List_Long_GWP,MATCH($AV3342,FGHG_List_Long,0)),INDEX(GWP_Other_Abbr,MATCH($AV3342,Other_Category_Abbr,0)))*SUM(V3342,AA3342,AD3342,AI3342),"")</f>
        <v/>
      </c>
      <c r="AK3342" s="89" t="str">
        <f>IFERROR(IF(ISNA(MATCH($AV3342,Other_Category_Abbr,0)),INDEX(FGHG_List_Long_GWP,MATCH($AV3342,FGHG_List_Long,0)),INDEX(GWP_Other_Abbr,MATCH($AV3342,Other_Category_Abbr,0)))*(T3342*(S3342+U3342)+W3342*(Y3342+X3342)+AD3342+AE3342*(AF3342+AG3342)),"")</f>
        <v/>
      </c>
      <c r="AL3342" s="90" t="str">
        <f t="shared" si="673"/>
        <v/>
      </c>
      <c r="AM3342" s="91" t="str">
        <f t="shared" si="674"/>
        <v/>
      </c>
      <c r="AP3342" s="92" t="b">
        <f t="shared" si="668"/>
        <v>0</v>
      </c>
      <c r="AQ3342" s="92" t="str">
        <f t="shared" si="669"/>
        <v xml:space="preserve"> </v>
      </c>
      <c r="AR3342" s="92" t="str">
        <f>IF(LEN(AQ3342)=1,"",COUNTIF($AQ$19:AQ3342,AQ3342)=1)</f>
        <v/>
      </c>
      <c r="AS3342" s="73"/>
      <c r="AT3342" s="73"/>
      <c r="AU3342" s="73"/>
      <c r="AV3342" s="235" t="str">
        <f>IF($P3342=Lists!$A$13,Lists!$A$29,IF($P3342=Lists!$A$14,Lists!$A$30,$P3342))</f>
        <v/>
      </c>
      <c r="AW3342" s="73"/>
      <c r="AX3342" s="73"/>
    </row>
    <row r="3343" spans="2:50" x14ac:dyDescent="0.3">
      <c r="B3343" s="137">
        <f t="shared" si="675"/>
        <v>3325</v>
      </c>
      <c r="C3343" s="24"/>
      <c r="D3343" s="24"/>
      <c r="E3343" s="24"/>
      <c r="F3343" s="25"/>
      <c r="G3343" s="24"/>
      <c r="H3343" s="30"/>
      <c r="I3343" s="24"/>
      <c r="J3343" s="50" t="str">
        <f t="shared" si="666"/>
        <v/>
      </c>
      <c r="K3343" s="30"/>
      <c r="L3343" s="236"/>
      <c r="M3343" s="30"/>
      <c r="N3343" s="30"/>
      <c r="O3343" s="46" t="str">
        <f t="shared" si="667"/>
        <v/>
      </c>
      <c r="P3343" s="239" t="str">
        <f t="shared" si="670"/>
        <v/>
      </c>
      <c r="Q3343" s="52" t="str">
        <f t="shared" si="671"/>
        <v/>
      </c>
      <c r="R3343" s="127"/>
      <c r="S3343" s="86"/>
      <c r="T3343" s="127"/>
      <c r="U3343" s="86"/>
      <c r="V3343" s="87">
        <f t="shared" si="676"/>
        <v>0</v>
      </c>
      <c r="W3343" s="130"/>
      <c r="X3343" s="86"/>
      <c r="Y3343" s="86"/>
      <c r="Z3343" s="131"/>
      <c r="AA3343" s="87">
        <f t="shared" si="672"/>
        <v>0</v>
      </c>
      <c r="AB3343" s="127"/>
      <c r="AC3343" s="86"/>
      <c r="AD3343" s="87">
        <f t="shared" si="677"/>
        <v>0</v>
      </c>
      <c r="AE3343" s="127"/>
      <c r="AF3343" s="86"/>
      <c r="AG3343" s="86"/>
      <c r="AH3343" s="131"/>
      <c r="AI3343" s="88">
        <f t="shared" si="678"/>
        <v>0</v>
      </c>
      <c r="AJ3343" s="89" t="str">
        <f>IFERROR(IF(ISNA(MATCH($AV3343,Other_Category_Abbr,0)),INDEX(FGHG_List_Long_GWP,MATCH($AV3343,FGHG_List_Long,0)),INDEX(GWP_Other_Abbr,MATCH($AV3343,Other_Category_Abbr,0)))*SUM(V3343,AA3343,AD3343,AI3343),"")</f>
        <v/>
      </c>
      <c r="AK3343" s="89" t="str">
        <f>IFERROR(IF(ISNA(MATCH($AV3343,Other_Category_Abbr,0)),INDEX(FGHG_List_Long_GWP,MATCH($AV3343,FGHG_List_Long,0)),INDEX(GWP_Other_Abbr,MATCH($AV3343,Other_Category_Abbr,0)))*(T3343*(S3343+U3343)+W3343*(Y3343+X3343)+AD3343+AE3343*(AF3343+AG3343)),"")</f>
        <v/>
      </c>
      <c r="AL3343" s="90" t="str">
        <f t="shared" si="673"/>
        <v/>
      </c>
      <c r="AM3343" s="91" t="str">
        <f t="shared" si="674"/>
        <v/>
      </c>
      <c r="AP3343" s="92" t="b">
        <f t="shared" si="668"/>
        <v>0</v>
      </c>
      <c r="AQ3343" s="92" t="str">
        <f t="shared" si="669"/>
        <v xml:space="preserve"> </v>
      </c>
      <c r="AR3343" s="92" t="str">
        <f>IF(LEN(AQ3343)=1,"",COUNTIF($AQ$19:AQ3343,AQ3343)=1)</f>
        <v/>
      </c>
      <c r="AS3343" s="73"/>
      <c r="AT3343" s="73"/>
      <c r="AU3343" s="73"/>
      <c r="AV3343" s="235" t="str">
        <f>IF($P3343=Lists!$A$13,Lists!$A$29,IF($P3343=Lists!$A$14,Lists!$A$30,$P3343))</f>
        <v/>
      </c>
      <c r="AW3343" s="73"/>
      <c r="AX3343" s="73"/>
    </row>
    <row r="3344" spans="2:50" x14ac:dyDescent="0.3">
      <c r="B3344" s="137">
        <f t="shared" si="675"/>
        <v>3326</v>
      </c>
      <c r="C3344" s="24"/>
      <c r="D3344" s="24"/>
      <c r="E3344" s="24"/>
      <c r="F3344" s="25"/>
      <c r="G3344" s="24"/>
      <c r="H3344" s="30"/>
      <c r="I3344" s="24"/>
      <c r="J3344" s="50" t="str">
        <f t="shared" si="666"/>
        <v/>
      </c>
      <c r="K3344" s="30"/>
      <c r="L3344" s="236"/>
      <c r="M3344" s="30"/>
      <c r="N3344" s="30"/>
      <c r="O3344" s="46" t="str">
        <f t="shared" si="667"/>
        <v/>
      </c>
      <c r="P3344" s="239" t="str">
        <f t="shared" si="670"/>
        <v/>
      </c>
      <c r="Q3344" s="52" t="str">
        <f t="shared" si="671"/>
        <v/>
      </c>
      <c r="R3344" s="127"/>
      <c r="S3344" s="86"/>
      <c r="T3344" s="127"/>
      <c r="U3344" s="86"/>
      <c r="V3344" s="87">
        <f t="shared" si="676"/>
        <v>0</v>
      </c>
      <c r="W3344" s="130"/>
      <c r="X3344" s="86"/>
      <c r="Y3344" s="86"/>
      <c r="Z3344" s="131"/>
      <c r="AA3344" s="87">
        <f t="shared" si="672"/>
        <v>0</v>
      </c>
      <c r="AB3344" s="127"/>
      <c r="AC3344" s="86"/>
      <c r="AD3344" s="87">
        <f t="shared" si="677"/>
        <v>0</v>
      </c>
      <c r="AE3344" s="127"/>
      <c r="AF3344" s="86"/>
      <c r="AG3344" s="86"/>
      <c r="AH3344" s="131"/>
      <c r="AI3344" s="88">
        <f t="shared" si="678"/>
        <v>0</v>
      </c>
      <c r="AJ3344" s="89" t="str">
        <f>IFERROR(IF(ISNA(MATCH($AV3344,Other_Category_Abbr,0)),INDEX(FGHG_List_Long_GWP,MATCH($AV3344,FGHG_List_Long,0)),INDEX(GWP_Other_Abbr,MATCH($AV3344,Other_Category_Abbr,0)))*SUM(V3344,AA3344,AD3344,AI3344),"")</f>
        <v/>
      </c>
      <c r="AK3344" s="89" t="str">
        <f>IFERROR(IF(ISNA(MATCH($AV3344,Other_Category_Abbr,0)),INDEX(FGHG_List_Long_GWP,MATCH($AV3344,FGHG_List_Long,0)),INDEX(GWP_Other_Abbr,MATCH($AV3344,Other_Category_Abbr,0)))*(T3344*(S3344+U3344)+W3344*(Y3344+X3344)+AD3344+AE3344*(AF3344+AG3344)),"")</f>
        <v/>
      </c>
      <c r="AL3344" s="90" t="str">
        <f t="shared" si="673"/>
        <v/>
      </c>
      <c r="AM3344" s="91" t="str">
        <f t="shared" si="674"/>
        <v/>
      </c>
      <c r="AP3344" s="92" t="b">
        <f t="shared" si="668"/>
        <v>0</v>
      </c>
      <c r="AQ3344" s="92" t="str">
        <f t="shared" si="669"/>
        <v xml:space="preserve"> </v>
      </c>
      <c r="AR3344" s="92" t="str">
        <f>IF(LEN(AQ3344)=1,"",COUNTIF($AQ$19:AQ3344,AQ3344)=1)</f>
        <v/>
      </c>
      <c r="AS3344" s="73"/>
      <c r="AT3344" s="73"/>
      <c r="AU3344" s="73"/>
      <c r="AV3344" s="235" t="str">
        <f>IF($P3344=Lists!$A$13,Lists!$A$29,IF($P3344=Lists!$A$14,Lists!$A$30,$P3344))</f>
        <v/>
      </c>
      <c r="AW3344" s="73"/>
      <c r="AX3344" s="73"/>
    </row>
    <row r="3345" spans="2:50" x14ac:dyDescent="0.3">
      <c r="B3345" s="137">
        <f t="shared" si="675"/>
        <v>3327</v>
      </c>
      <c r="C3345" s="24"/>
      <c r="D3345" s="24"/>
      <c r="E3345" s="24"/>
      <c r="F3345" s="25"/>
      <c r="G3345" s="24"/>
      <c r="H3345" s="30"/>
      <c r="I3345" s="24"/>
      <c r="J3345" s="50" t="str">
        <f t="shared" si="666"/>
        <v/>
      </c>
      <c r="K3345" s="30"/>
      <c r="L3345" s="236"/>
      <c r="M3345" s="30"/>
      <c r="N3345" s="30"/>
      <c r="O3345" s="46" t="str">
        <f t="shared" si="667"/>
        <v/>
      </c>
      <c r="P3345" s="239" t="str">
        <f t="shared" si="670"/>
        <v/>
      </c>
      <c r="Q3345" s="52" t="str">
        <f t="shared" si="671"/>
        <v/>
      </c>
      <c r="R3345" s="127"/>
      <c r="S3345" s="86"/>
      <c r="T3345" s="127"/>
      <c r="U3345" s="86"/>
      <c r="V3345" s="87">
        <f t="shared" si="676"/>
        <v>0</v>
      </c>
      <c r="W3345" s="130"/>
      <c r="X3345" s="86"/>
      <c r="Y3345" s="86"/>
      <c r="Z3345" s="131"/>
      <c r="AA3345" s="87">
        <f t="shared" si="672"/>
        <v>0</v>
      </c>
      <c r="AB3345" s="127"/>
      <c r="AC3345" s="86"/>
      <c r="AD3345" s="87">
        <f t="shared" si="677"/>
        <v>0</v>
      </c>
      <c r="AE3345" s="127"/>
      <c r="AF3345" s="86"/>
      <c r="AG3345" s="86"/>
      <c r="AH3345" s="131"/>
      <c r="AI3345" s="88">
        <f t="shared" si="678"/>
        <v>0</v>
      </c>
      <c r="AJ3345" s="89" t="str">
        <f>IFERROR(IF(ISNA(MATCH($AV3345,Other_Category_Abbr,0)),INDEX(FGHG_List_Long_GWP,MATCH($AV3345,FGHG_List_Long,0)),INDEX(GWP_Other_Abbr,MATCH($AV3345,Other_Category_Abbr,0)))*SUM(V3345,AA3345,AD3345,AI3345),"")</f>
        <v/>
      </c>
      <c r="AK3345" s="89" t="str">
        <f>IFERROR(IF(ISNA(MATCH($AV3345,Other_Category_Abbr,0)),INDEX(FGHG_List_Long_GWP,MATCH($AV3345,FGHG_List_Long,0)),INDEX(GWP_Other_Abbr,MATCH($AV3345,Other_Category_Abbr,0)))*(T3345*(S3345+U3345)+W3345*(Y3345+X3345)+AD3345+AE3345*(AF3345+AG3345)),"")</f>
        <v/>
      </c>
      <c r="AL3345" s="90" t="str">
        <f t="shared" si="673"/>
        <v/>
      </c>
      <c r="AM3345" s="91" t="str">
        <f t="shared" si="674"/>
        <v/>
      </c>
      <c r="AP3345" s="92" t="b">
        <f t="shared" si="668"/>
        <v>0</v>
      </c>
      <c r="AQ3345" s="92" t="str">
        <f t="shared" si="669"/>
        <v xml:space="preserve"> </v>
      </c>
      <c r="AR3345" s="92" t="str">
        <f>IF(LEN(AQ3345)=1,"",COUNTIF($AQ$19:AQ3345,AQ3345)=1)</f>
        <v/>
      </c>
      <c r="AS3345" s="73"/>
      <c r="AT3345" s="73"/>
      <c r="AU3345" s="73"/>
      <c r="AV3345" s="235" t="str">
        <f>IF($P3345=Lists!$A$13,Lists!$A$29,IF($P3345=Lists!$A$14,Lists!$A$30,$P3345))</f>
        <v/>
      </c>
      <c r="AW3345" s="73"/>
      <c r="AX3345" s="73"/>
    </row>
    <row r="3346" spans="2:50" x14ac:dyDescent="0.3">
      <c r="B3346" s="137">
        <f t="shared" si="675"/>
        <v>3328</v>
      </c>
      <c r="C3346" s="24"/>
      <c r="D3346" s="24"/>
      <c r="E3346" s="24"/>
      <c r="F3346" s="25"/>
      <c r="G3346" s="24"/>
      <c r="H3346" s="30"/>
      <c r="I3346" s="24"/>
      <c r="J3346" s="50" t="str">
        <f t="shared" si="666"/>
        <v/>
      </c>
      <c r="K3346" s="30"/>
      <c r="L3346" s="236"/>
      <c r="M3346" s="30"/>
      <c r="N3346" s="30"/>
      <c r="O3346" s="46" t="str">
        <f t="shared" si="667"/>
        <v/>
      </c>
      <c r="P3346" s="239" t="str">
        <f t="shared" si="670"/>
        <v/>
      </c>
      <c r="Q3346" s="52" t="str">
        <f t="shared" si="671"/>
        <v/>
      </c>
      <c r="R3346" s="127"/>
      <c r="S3346" s="86"/>
      <c r="T3346" s="127"/>
      <c r="U3346" s="86"/>
      <c r="V3346" s="87">
        <f t="shared" si="676"/>
        <v>0</v>
      </c>
      <c r="W3346" s="130"/>
      <c r="X3346" s="86"/>
      <c r="Y3346" s="86"/>
      <c r="Z3346" s="131"/>
      <c r="AA3346" s="87">
        <f t="shared" si="672"/>
        <v>0</v>
      </c>
      <c r="AB3346" s="127"/>
      <c r="AC3346" s="86"/>
      <c r="AD3346" s="87">
        <f t="shared" si="677"/>
        <v>0</v>
      </c>
      <c r="AE3346" s="127"/>
      <c r="AF3346" s="86"/>
      <c r="AG3346" s="86"/>
      <c r="AH3346" s="131"/>
      <c r="AI3346" s="88">
        <f t="shared" si="678"/>
        <v>0</v>
      </c>
      <c r="AJ3346" s="89" t="str">
        <f>IFERROR(IF(ISNA(MATCH($AV3346,Other_Category_Abbr,0)),INDEX(FGHG_List_Long_GWP,MATCH($AV3346,FGHG_List_Long,0)),INDEX(GWP_Other_Abbr,MATCH($AV3346,Other_Category_Abbr,0)))*SUM(V3346,AA3346,AD3346,AI3346),"")</f>
        <v/>
      </c>
      <c r="AK3346" s="89" t="str">
        <f>IFERROR(IF(ISNA(MATCH($AV3346,Other_Category_Abbr,0)),INDEX(FGHG_List_Long_GWP,MATCH($AV3346,FGHG_List_Long,0)),INDEX(GWP_Other_Abbr,MATCH($AV3346,Other_Category_Abbr,0)))*(T3346*(S3346+U3346)+W3346*(Y3346+X3346)+AD3346+AE3346*(AF3346+AG3346)),"")</f>
        <v/>
      </c>
      <c r="AL3346" s="90" t="str">
        <f t="shared" si="673"/>
        <v/>
      </c>
      <c r="AM3346" s="91" t="str">
        <f t="shared" si="674"/>
        <v/>
      </c>
      <c r="AP3346" s="92" t="b">
        <f t="shared" si="668"/>
        <v>0</v>
      </c>
      <c r="AQ3346" s="92" t="str">
        <f t="shared" si="669"/>
        <v xml:space="preserve"> </v>
      </c>
      <c r="AR3346" s="92" t="str">
        <f>IF(LEN(AQ3346)=1,"",COUNTIF($AQ$19:AQ3346,AQ3346)=1)</f>
        <v/>
      </c>
      <c r="AS3346" s="73"/>
      <c r="AT3346" s="73"/>
      <c r="AU3346" s="73"/>
      <c r="AV3346" s="235" t="str">
        <f>IF($P3346=Lists!$A$13,Lists!$A$29,IF($P3346=Lists!$A$14,Lists!$A$30,$P3346))</f>
        <v/>
      </c>
      <c r="AW3346" s="73"/>
      <c r="AX3346" s="73"/>
    </row>
    <row r="3347" spans="2:50" x14ac:dyDescent="0.3">
      <c r="B3347" s="137">
        <f t="shared" si="675"/>
        <v>3329</v>
      </c>
      <c r="C3347" s="24"/>
      <c r="D3347" s="24"/>
      <c r="E3347" s="24"/>
      <c r="F3347" s="25"/>
      <c r="G3347" s="24"/>
      <c r="H3347" s="30"/>
      <c r="I3347" s="24"/>
      <c r="J3347" s="50" t="str">
        <f t="shared" ref="J3347:J3410" si="679">IFERROR(INDEX(CASRN,MATCH($I3347,FGHG_List_Long,0)),"")</f>
        <v/>
      </c>
      <c r="K3347" s="30"/>
      <c r="L3347" s="236"/>
      <c r="M3347" s="30"/>
      <c r="N3347" s="30"/>
      <c r="O3347" s="46" t="str">
        <f t="shared" ref="O3347:O3410" si="680">IF(ISBLANK(I3347),"",IF(I3347="Other f-GHG chemical not listed",K3347,I3347))</f>
        <v/>
      </c>
      <c r="P3347" s="239" t="str">
        <f t="shared" si="670"/>
        <v/>
      </c>
      <c r="Q3347" s="52" t="str">
        <f t="shared" si="671"/>
        <v/>
      </c>
      <c r="R3347" s="127"/>
      <c r="S3347" s="86"/>
      <c r="T3347" s="127"/>
      <c r="U3347" s="86"/>
      <c r="V3347" s="87">
        <f t="shared" si="676"/>
        <v>0</v>
      </c>
      <c r="W3347" s="130"/>
      <c r="X3347" s="86"/>
      <c r="Y3347" s="86"/>
      <c r="Z3347" s="131"/>
      <c r="AA3347" s="87">
        <f t="shared" si="672"/>
        <v>0</v>
      </c>
      <c r="AB3347" s="127"/>
      <c r="AC3347" s="86"/>
      <c r="AD3347" s="87">
        <f t="shared" si="677"/>
        <v>0</v>
      </c>
      <c r="AE3347" s="127"/>
      <c r="AF3347" s="86"/>
      <c r="AG3347" s="86"/>
      <c r="AH3347" s="131"/>
      <c r="AI3347" s="88">
        <f t="shared" si="678"/>
        <v>0</v>
      </c>
      <c r="AJ3347" s="89" t="str">
        <f>IFERROR(IF(ISNA(MATCH($AV3347,Other_Category_Abbr,0)),INDEX(FGHG_List_Long_GWP,MATCH($AV3347,FGHG_List_Long,0)),INDEX(GWP_Other_Abbr,MATCH($AV3347,Other_Category_Abbr,0)))*SUM(V3347,AA3347,AD3347,AI3347),"")</f>
        <v/>
      </c>
      <c r="AK3347" s="89" t="str">
        <f>IFERROR(IF(ISNA(MATCH($AV3347,Other_Category_Abbr,0)),INDEX(FGHG_List_Long_GWP,MATCH($AV3347,FGHG_List_Long,0)),INDEX(GWP_Other_Abbr,MATCH($AV3347,Other_Category_Abbr,0)))*(T3347*(S3347+U3347)+W3347*(Y3347+X3347)+AD3347+AE3347*(AF3347+AG3347)),"")</f>
        <v/>
      </c>
      <c r="AL3347" s="90" t="str">
        <f t="shared" si="673"/>
        <v/>
      </c>
      <c r="AM3347" s="91" t="str">
        <f t="shared" si="674"/>
        <v/>
      </c>
      <c r="AP3347" s="92" t="b">
        <f t="shared" ref="AP3347:AP3410" si="681">IF(AND(F3347="EF Method (L21 or L22)",G3347="Yes",H3347="No"),"Eq. L-21",IF(AND(F3347="EF Method (L21 or L22)",G3347="Yes",H3347="Yes"),"Eq. L-22",IF(AND(F3347="EF Method (L21 or L22)",G3347="No"),"Eq. L-22",IF(AND(F3347="ECF Method (L26 or L27)",G3347="Yes"),"Eq. L-27",IF(AND(F3347="ECF Method (L26 or L27)",G3347="No"),"Eq. L-26")))))</f>
        <v>0</v>
      </c>
      <c r="AQ3347" s="92" t="str">
        <f t="shared" ref="AQ3347:AQ3410" si="682">C3347&amp;" "&amp;O3347</f>
        <v xml:space="preserve"> </v>
      </c>
      <c r="AR3347" s="92" t="str">
        <f>IF(LEN(AQ3347)=1,"",COUNTIF($AQ$19:AQ3347,AQ3347)=1)</f>
        <v/>
      </c>
      <c r="AS3347" s="73"/>
      <c r="AT3347" s="73"/>
      <c r="AU3347" s="73"/>
      <c r="AV3347" s="235" t="str">
        <f>IF($P3347=Lists!$A$13,Lists!$A$29,IF($P3347=Lists!$A$14,Lists!$A$30,$P3347))</f>
        <v/>
      </c>
      <c r="AW3347" s="73"/>
      <c r="AX3347" s="73"/>
    </row>
    <row r="3348" spans="2:50" x14ac:dyDescent="0.3">
      <c r="B3348" s="137">
        <f t="shared" si="675"/>
        <v>3330</v>
      </c>
      <c r="C3348" s="24"/>
      <c r="D3348" s="24"/>
      <c r="E3348" s="24"/>
      <c r="F3348" s="25"/>
      <c r="G3348" s="24"/>
      <c r="H3348" s="30"/>
      <c r="I3348" s="24"/>
      <c r="J3348" s="50" t="str">
        <f t="shared" si="679"/>
        <v/>
      </c>
      <c r="K3348" s="30"/>
      <c r="L3348" s="236"/>
      <c r="M3348" s="30"/>
      <c r="N3348" s="30"/>
      <c r="O3348" s="46" t="str">
        <f t="shared" si="680"/>
        <v/>
      </c>
      <c r="P3348" s="239" t="str">
        <f t="shared" ref="P3348:P3411" si="683">IF(ISBLANK(I3348),"",IF(I3348="Other f-GHG chemical not listed",N3348,I3348))</f>
        <v/>
      </c>
      <c r="Q3348" s="52" t="str">
        <f t="shared" ref="Q3348:Q3411" si="684">IF(ISBLANK(I3348),"",IF(I3348="Other f-GHG chemical not listed",L3348,J3348))</f>
        <v/>
      </c>
      <c r="R3348" s="127"/>
      <c r="S3348" s="86"/>
      <c r="T3348" s="127"/>
      <c r="U3348" s="86"/>
      <c r="V3348" s="87">
        <f t="shared" si="676"/>
        <v>0</v>
      </c>
      <c r="W3348" s="130"/>
      <c r="X3348" s="86"/>
      <c r="Y3348" s="86"/>
      <c r="Z3348" s="131"/>
      <c r="AA3348" s="87">
        <f t="shared" ref="AA3348:AA3411" si="685">+W3348*(X3348+Y3348*(1-Z3348))</f>
        <v>0</v>
      </c>
      <c r="AB3348" s="127"/>
      <c r="AC3348" s="86"/>
      <c r="AD3348" s="87">
        <f t="shared" si="677"/>
        <v>0</v>
      </c>
      <c r="AE3348" s="127"/>
      <c r="AF3348" s="86"/>
      <c r="AG3348" s="86"/>
      <c r="AH3348" s="131"/>
      <c r="AI3348" s="88">
        <f t="shared" si="678"/>
        <v>0</v>
      </c>
      <c r="AJ3348" s="89" t="str">
        <f>IFERROR(IF(ISNA(MATCH($AV3348,Other_Category_Abbr,0)),INDEX(FGHG_List_Long_GWP,MATCH($AV3348,FGHG_List_Long,0)),INDEX(GWP_Other_Abbr,MATCH($AV3348,Other_Category_Abbr,0)))*SUM(V3348,AA3348,AD3348,AI3348),"")</f>
        <v/>
      </c>
      <c r="AK3348" s="89" t="str">
        <f>IFERROR(IF(ISNA(MATCH($AV3348,Other_Category_Abbr,0)),INDEX(FGHG_List_Long_GWP,MATCH($AV3348,FGHG_List_Long,0)),INDEX(GWP_Other_Abbr,MATCH($AV3348,Other_Category_Abbr,0)))*(T3348*(S3348+U3348)+W3348*(Y3348+X3348)+AD3348+AE3348*(AF3348+AG3348)),"")</f>
        <v/>
      </c>
      <c r="AL3348" s="90" t="str">
        <f t="shared" ref="AL3348:AL3411" si="686">IFERROR(1-(SUMIF($C$19:$C$3718,C3348,$AJ$19:$AJ$3718)/SUMIF($C$19:$C$3718,C3348,$AK$19:$AK$3718)),"")</f>
        <v/>
      </c>
      <c r="AM3348" s="91" t="str">
        <f t="shared" ref="AM3348:AM3411" si="687">IF(LEN(AL3348)&lt;1,"",IF(AND(AL3348&gt;=$BA$19,AL3348&lt;$BB$19),$AZ$19,IF(AND(AL3348&gt;=$BA$20,AL3348&lt;$BB$20),$AZ$20,IF(AND(AL3348&gt;=$BA$21,AL3348&lt;$BB$21),$AZ$21,IF(AND(AL3348&gt;=$BA$22,AL3348&lt;=$BB$22),$AZ$22,"Check")))))</f>
        <v/>
      </c>
      <c r="AP3348" s="92" t="b">
        <f t="shared" si="681"/>
        <v>0</v>
      </c>
      <c r="AQ3348" s="92" t="str">
        <f t="shared" si="682"/>
        <v xml:space="preserve"> </v>
      </c>
      <c r="AR3348" s="92" t="str">
        <f>IF(LEN(AQ3348)=1,"",COUNTIF($AQ$19:AQ3348,AQ3348)=1)</f>
        <v/>
      </c>
      <c r="AS3348" s="73"/>
      <c r="AT3348" s="73"/>
      <c r="AU3348" s="73"/>
      <c r="AV3348" s="235" t="str">
        <f>IF($P3348=Lists!$A$13,Lists!$A$29,IF($P3348=Lists!$A$14,Lists!$A$30,$P3348))</f>
        <v/>
      </c>
      <c r="AW3348" s="73"/>
      <c r="AX3348" s="73"/>
    </row>
    <row r="3349" spans="2:50" x14ac:dyDescent="0.3">
      <c r="B3349" s="137">
        <f t="shared" ref="B3349:B3412" si="688">1+B3348</f>
        <v>3331</v>
      </c>
      <c r="C3349" s="24"/>
      <c r="D3349" s="24"/>
      <c r="E3349" s="24"/>
      <c r="F3349" s="25"/>
      <c r="G3349" s="24"/>
      <c r="H3349" s="30"/>
      <c r="I3349" s="24"/>
      <c r="J3349" s="50" t="str">
        <f t="shared" si="679"/>
        <v/>
      </c>
      <c r="K3349" s="30"/>
      <c r="L3349" s="236"/>
      <c r="M3349" s="30"/>
      <c r="N3349" s="30"/>
      <c r="O3349" s="46" t="str">
        <f t="shared" si="680"/>
        <v/>
      </c>
      <c r="P3349" s="239" t="str">
        <f t="shared" si="683"/>
        <v/>
      </c>
      <c r="Q3349" s="52" t="str">
        <f t="shared" si="684"/>
        <v/>
      </c>
      <c r="R3349" s="127"/>
      <c r="S3349" s="86"/>
      <c r="T3349" s="127"/>
      <c r="U3349" s="86"/>
      <c r="V3349" s="87">
        <f t="shared" si="676"/>
        <v>0</v>
      </c>
      <c r="W3349" s="130"/>
      <c r="X3349" s="86"/>
      <c r="Y3349" s="86"/>
      <c r="Z3349" s="131"/>
      <c r="AA3349" s="87">
        <f t="shared" si="685"/>
        <v>0</v>
      </c>
      <c r="AB3349" s="127"/>
      <c r="AC3349" s="86"/>
      <c r="AD3349" s="87">
        <f t="shared" si="677"/>
        <v>0</v>
      </c>
      <c r="AE3349" s="127"/>
      <c r="AF3349" s="86"/>
      <c r="AG3349" s="86"/>
      <c r="AH3349" s="131"/>
      <c r="AI3349" s="88">
        <f t="shared" si="678"/>
        <v>0</v>
      </c>
      <c r="AJ3349" s="89" t="str">
        <f>IFERROR(IF(ISNA(MATCH($AV3349,Other_Category_Abbr,0)),INDEX(FGHG_List_Long_GWP,MATCH($AV3349,FGHG_List_Long,0)),INDEX(GWP_Other_Abbr,MATCH($AV3349,Other_Category_Abbr,0)))*SUM(V3349,AA3349,AD3349,AI3349),"")</f>
        <v/>
      </c>
      <c r="AK3349" s="89" t="str">
        <f>IFERROR(IF(ISNA(MATCH($AV3349,Other_Category_Abbr,0)),INDEX(FGHG_List_Long_GWP,MATCH($AV3349,FGHG_List_Long,0)),INDEX(GWP_Other_Abbr,MATCH($AV3349,Other_Category_Abbr,0)))*(T3349*(S3349+U3349)+W3349*(Y3349+X3349)+AD3349+AE3349*(AF3349+AG3349)),"")</f>
        <v/>
      </c>
      <c r="AL3349" s="90" t="str">
        <f t="shared" si="686"/>
        <v/>
      </c>
      <c r="AM3349" s="91" t="str">
        <f t="shared" si="687"/>
        <v/>
      </c>
      <c r="AP3349" s="92" t="b">
        <f t="shared" si="681"/>
        <v>0</v>
      </c>
      <c r="AQ3349" s="92" t="str">
        <f t="shared" si="682"/>
        <v xml:space="preserve"> </v>
      </c>
      <c r="AR3349" s="92" t="str">
        <f>IF(LEN(AQ3349)=1,"",COUNTIF($AQ$19:AQ3349,AQ3349)=1)</f>
        <v/>
      </c>
      <c r="AS3349" s="73"/>
      <c r="AT3349" s="73"/>
      <c r="AU3349" s="73"/>
      <c r="AV3349" s="235" t="str">
        <f>IF($P3349=Lists!$A$13,Lists!$A$29,IF($P3349=Lists!$A$14,Lists!$A$30,$P3349))</f>
        <v/>
      </c>
      <c r="AW3349" s="73"/>
      <c r="AX3349" s="73"/>
    </row>
    <row r="3350" spans="2:50" x14ac:dyDescent="0.3">
      <c r="B3350" s="137">
        <f t="shared" si="688"/>
        <v>3332</v>
      </c>
      <c r="C3350" s="24"/>
      <c r="D3350" s="24"/>
      <c r="E3350" s="24"/>
      <c r="F3350" s="25"/>
      <c r="G3350" s="24"/>
      <c r="H3350" s="30"/>
      <c r="I3350" s="24"/>
      <c r="J3350" s="50" t="str">
        <f t="shared" si="679"/>
        <v/>
      </c>
      <c r="K3350" s="30"/>
      <c r="L3350" s="236"/>
      <c r="M3350" s="30"/>
      <c r="N3350" s="30"/>
      <c r="O3350" s="46" t="str">
        <f t="shared" si="680"/>
        <v/>
      </c>
      <c r="P3350" s="239" t="str">
        <f t="shared" si="683"/>
        <v/>
      </c>
      <c r="Q3350" s="52" t="str">
        <f t="shared" si="684"/>
        <v/>
      </c>
      <c r="R3350" s="127"/>
      <c r="S3350" s="86"/>
      <c r="T3350" s="127"/>
      <c r="U3350" s="86"/>
      <c r="V3350" s="87">
        <f t="shared" si="676"/>
        <v>0</v>
      </c>
      <c r="W3350" s="130"/>
      <c r="X3350" s="86"/>
      <c r="Y3350" s="86"/>
      <c r="Z3350" s="131"/>
      <c r="AA3350" s="87">
        <f t="shared" si="685"/>
        <v>0</v>
      </c>
      <c r="AB3350" s="127"/>
      <c r="AC3350" s="86"/>
      <c r="AD3350" s="87">
        <f t="shared" si="677"/>
        <v>0</v>
      </c>
      <c r="AE3350" s="127"/>
      <c r="AF3350" s="86"/>
      <c r="AG3350" s="86"/>
      <c r="AH3350" s="131"/>
      <c r="AI3350" s="88">
        <f t="shared" si="678"/>
        <v>0</v>
      </c>
      <c r="AJ3350" s="89" t="str">
        <f>IFERROR(IF(ISNA(MATCH($AV3350,Other_Category_Abbr,0)),INDEX(FGHG_List_Long_GWP,MATCH($AV3350,FGHG_List_Long,0)),INDEX(GWP_Other_Abbr,MATCH($AV3350,Other_Category_Abbr,0)))*SUM(V3350,AA3350,AD3350,AI3350),"")</f>
        <v/>
      </c>
      <c r="AK3350" s="89" t="str">
        <f>IFERROR(IF(ISNA(MATCH($AV3350,Other_Category_Abbr,0)),INDEX(FGHG_List_Long_GWP,MATCH($AV3350,FGHG_List_Long,0)),INDEX(GWP_Other_Abbr,MATCH($AV3350,Other_Category_Abbr,0)))*(T3350*(S3350+U3350)+W3350*(Y3350+X3350)+AD3350+AE3350*(AF3350+AG3350)),"")</f>
        <v/>
      </c>
      <c r="AL3350" s="90" t="str">
        <f t="shared" si="686"/>
        <v/>
      </c>
      <c r="AM3350" s="91" t="str">
        <f t="shared" si="687"/>
        <v/>
      </c>
      <c r="AP3350" s="92" t="b">
        <f t="shared" si="681"/>
        <v>0</v>
      </c>
      <c r="AQ3350" s="92" t="str">
        <f t="shared" si="682"/>
        <v xml:space="preserve"> </v>
      </c>
      <c r="AR3350" s="92" t="str">
        <f>IF(LEN(AQ3350)=1,"",COUNTIF($AQ$19:AQ3350,AQ3350)=1)</f>
        <v/>
      </c>
      <c r="AS3350" s="73"/>
      <c r="AT3350" s="73"/>
      <c r="AU3350" s="73"/>
      <c r="AV3350" s="235" t="str">
        <f>IF($P3350=Lists!$A$13,Lists!$A$29,IF($P3350=Lists!$A$14,Lists!$A$30,$P3350))</f>
        <v/>
      </c>
      <c r="AW3350" s="73"/>
      <c r="AX3350" s="73"/>
    </row>
    <row r="3351" spans="2:50" x14ac:dyDescent="0.3">
      <c r="B3351" s="137">
        <f t="shared" si="688"/>
        <v>3333</v>
      </c>
      <c r="C3351" s="24"/>
      <c r="D3351" s="24"/>
      <c r="E3351" s="24"/>
      <c r="F3351" s="25"/>
      <c r="G3351" s="24"/>
      <c r="H3351" s="30"/>
      <c r="I3351" s="24"/>
      <c r="J3351" s="50" t="str">
        <f t="shared" si="679"/>
        <v/>
      </c>
      <c r="K3351" s="30"/>
      <c r="L3351" s="236"/>
      <c r="M3351" s="30"/>
      <c r="N3351" s="30"/>
      <c r="O3351" s="46" t="str">
        <f t="shared" si="680"/>
        <v/>
      </c>
      <c r="P3351" s="239" t="str">
        <f t="shared" si="683"/>
        <v/>
      </c>
      <c r="Q3351" s="52" t="str">
        <f t="shared" si="684"/>
        <v/>
      </c>
      <c r="R3351" s="127"/>
      <c r="S3351" s="86"/>
      <c r="T3351" s="127"/>
      <c r="U3351" s="86"/>
      <c r="V3351" s="87">
        <f t="shared" si="676"/>
        <v>0</v>
      </c>
      <c r="W3351" s="130"/>
      <c r="X3351" s="86"/>
      <c r="Y3351" s="86"/>
      <c r="Z3351" s="131"/>
      <c r="AA3351" s="87">
        <f t="shared" si="685"/>
        <v>0</v>
      </c>
      <c r="AB3351" s="127"/>
      <c r="AC3351" s="86"/>
      <c r="AD3351" s="87">
        <f t="shared" si="677"/>
        <v>0</v>
      </c>
      <c r="AE3351" s="127"/>
      <c r="AF3351" s="86"/>
      <c r="AG3351" s="86"/>
      <c r="AH3351" s="131"/>
      <c r="AI3351" s="88">
        <f t="shared" si="678"/>
        <v>0</v>
      </c>
      <c r="AJ3351" s="89" t="str">
        <f>IFERROR(IF(ISNA(MATCH($AV3351,Other_Category_Abbr,0)),INDEX(FGHG_List_Long_GWP,MATCH($AV3351,FGHG_List_Long,0)),INDEX(GWP_Other_Abbr,MATCH($AV3351,Other_Category_Abbr,0)))*SUM(V3351,AA3351,AD3351,AI3351),"")</f>
        <v/>
      </c>
      <c r="AK3351" s="89" t="str">
        <f>IFERROR(IF(ISNA(MATCH($AV3351,Other_Category_Abbr,0)),INDEX(FGHG_List_Long_GWP,MATCH($AV3351,FGHG_List_Long,0)),INDEX(GWP_Other_Abbr,MATCH($AV3351,Other_Category_Abbr,0)))*(T3351*(S3351+U3351)+W3351*(Y3351+X3351)+AD3351+AE3351*(AF3351+AG3351)),"")</f>
        <v/>
      </c>
      <c r="AL3351" s="90" t="str">
        <f t="shared" si="686"/>
        <v/>
      </c>
      <c r="AM3351" s="91" t="str">
        <f t="shared" si="687"/>
        <v/>
      </c>
      <c r="AP3351" s="92" t="b">
        <f t="shared" si="681"/>
        <v>0</v>
      </c>
      <c r="AQ3351" s="92" t="str">
        <f t="shared" si="682"/>
        <v xml:space="preserve"> </v>
      </c>
      <c r="AR3351" s="92" t="str">
        <f>IF(LEN(AQ3351)=1,"",COUNTIF($AQ$19:AQ3351,AQ3351)=1)</f>
        <v/>
      </c>
      <c r="AS3351" s="73"/>
      <c r="AT3351" s="73"/>
      <c r="AU3351" s="73"/>
      <c r="AV3351" s="235" t="str">
        <f>IF($P3351=Lists!$A$13,Lists!$A$29,IF($P3351=Lists!$A$14,Lists!$A$30,$P3351))</f>
        <v/>
      </c>
      <c r="AW3351" s="73"/>
      <c r="AX3351" s="73"/>
    </row>
    <row r="3352" spans="2:50" x14ac:dyDescent="0.3">
      <c r="B3352" s="137">
        <f t="shared" si="688"/>
        <v>3334</v>
      </c>
      <c r="C3352" s="24"/>
      <c r="D3352" s="24"/>
      <c r="E3352" s="24"/>
      <c r="F3352" s="25"/>
      <c r="G3352" s="24"/>
      <c r="H3352" s="30"/>
      <c r="I3352" s="24"/>
      <c r="J3352" s="50" t="str">
        <f t="shared" si="679"/>
        <v/>
      </c>
      <c r="K3352" s="30"/>
      <c r="L3352" s="236"/>
      <c r="M3352" s="30"/>
      <c r="N3352" s="30"/>
      <c r="O3352" s="46" t="str">
        <f t="shared" si="680"/>
        <v/>
      </c>
      <c r="P3352" s="239" t="str">
        <f t="shared" si="683"/>
        <v/>
      </c>
      <c r="Q3352" s="52" t="str">
        <f t="shared" si="684"/>
        <v/>
      </c>
      <c r="R3352" s="127"/>
      <c r="S3352" s="86"/>
      <c r="T3352" s="127"/>
      <c r="U3352" s="86"/>
      <c r="V3352" s="87">
        <f t="shared" si="676"/>
        <v>0</v>
      </c>
      <c r="W3352" s="130"/>
      <c r="X3352" s="86"/>
      <c r="Y3352" s="86"/>
      <c r="Z3352" s="131"/>
      <c r="AA3352" s="87">
        <f t="shared" si="685"/>
        <v>0</v>
      </c>
      <c r="AB3352" s="127"/>
      <c r="AC3352" s="86"/>
      <c r="AD3352" s="87">
        <f t="shared" si="677"/>
        <v>0</v>
      </c>
      <c r="AE3352" s="127"/>
      <c r="AF3352" s="86"/>
      <c r="AG3352" s="86"/>
      <c r="AH3352" s="131"/>
      <c r="AI3352" s="88">
        <f t="shared" si="678"/>
        <v>0</v>
      </c>
      <c r="AJ3352" s="89" t="str">
        <f>IFERROR(IF(ISNA(MATCH($AV3352,Other_Category_Abbr,0)),INDEX(FGHG_List_Long_GWP,MATCH($AV3352,FGHG_List_Long,0)),INDEX(GWP_Other_Abbr,MATCH($AV3352,Other_Category_Abbr,0)))*SUM(V3352,AA3352,AD3352,AI3352),"")</f>
        <v/>
      </c>
      <c r="AK3352" s="89" t="str">
        <f>IFERROR(IF(ISNA(MATCH($AV3352,Other_Category_Abbr,0)),INDEX(FGHG_List_Long_GWP,MATCH($AV3352,FGHG_List_Long,0)),INDEX(GWP_Other_Abbr,MATCH($AV3352,Other_Category_Abbr,0)))*(T3352*(S3352+U3352)+W3352*(Y3352+X3352)+AD3352+AE3352*(AF3352+AG3352)),"")</f>
        <v/>
      </c>
      <c r="AL3352" s="90" t="str">
        <f t="shared" si="686"/>
        <v/>
      </c>
      <c r="AM3352" s="91" t="str">
        <f t="shared" si="687"/>
        <v/>
      </c>
      <c r="AP3352" s="92" t="b">
        <f t="shared" si="681"/>
        <v>0</v>
      </c>
      <c r="AQ3352" s="92" t="str">
        <f t="shared" si="682"/>
        <v xml:space="preserve"> </v>
      </c>
      <c r="AR3352" s="92" t="str">
        <f>IF(LEN(AQ3352)=1,"",COUNTIF($AQ$19:AQ3352,AQ3352)=1)</f>
        <v/>
      </c>
      <c r="AS3352" s="73"/>
      <c r="AT3352" s="73"/>
      <c r="AU3352" s="73"/>
      <c r="AV3352" s="235" t="str">
        <f>IF($P3352=Lists!$A$13,Lists!$A$29,IF($P3352=Lists!$A$14,Lists!$A$30,$P3352))</f>
        <v/>
      </c>
      <c r="AW3352" s="73"/>
      <c r="AX3352" s="73"/>
    </row>
    <row r="3353" spans="2:50" x14ac:dyDescent="0.3">
      <c r="B3353" s="137">
        <f t="shared" si="688"/>
        <v>3335</v>
      </c>
      <c r="C3353" s="24"/>
      <c r="D3353" s="24"/>
      <c r="E3353" s="24"/>
      <c r="F3353" s="25"/>
      <c r="G3353" s="24"/>
      <c r="H3353" s="30"/>
      <c r="I3353" s="24"/>
      <c r="J3353" s="50" t="str">
        <f t="shared" si="679"/>
        <v/>
      </c>
      <c r="K3353" s="30"/>
      <c r="L3353" s="236"/>
      <c r="M3353" s="30"/>
      <c r="N3353" s="30"/>
      <c r="O3353" s="46" t="str">
        <f t="shared" si="680"/>
        <v/>
      </c>
      <c r="P3353" s="239" t="str">
        <f t="shared" si="683"/>
        <v/>
      </c>
      <c r="Q3353" s="52" t="str">
        <f t="shared" si="684"/>
        <v/>
      </c>
      <c r="R3353" s="127"/>
      <c r="S3353" s="86"/>
      <c r="T3353" s="127"/>
      <c r="U3353" s="86"/>
      <c r="V3353" s="87">
        <f t="shared" si="676"/>
        <v>0</v>
      </c>
      <c r="W3353" s="130"/>
      <c r="X3353" s="86"/>
      <c r="Y3353" s="86"/>
      <c r="Z3353" s="131"/>
      <c r="AA3353" s="87">
        <f t="shared" si="685"/>
        <v>0</v>
      </c>
      <c r="AB3353" s="127"/>
      <c r="AC3353" s="86"/>
      <c r="AD3353" s="87">
        <f t="shared" si="677"/>
        <v>0</v>
      </c>
      <c r="AE3353" s="127"/>
      <c r="AF3353" s="86"/>
      <c r="AG3353" s="86"/>
      <c r="AH3353" s="131"/>
      <c r="AI3353" s="88">
        <f t="shared" si="678"/>
        <v>0</v>
      </c>
      <c r="AJ3353" s="89" t="str">
        <f>IFERROR(IF(ISNA(MATCH($AV3353,Other_Category_Abbr,0)),INDEX(FGHG_List_Long_GWP,MATCH($AV3353,FGHG_List_Long,0)),INDEX(GWP_Other_Abbr,MATCH($AV3353,Other_Category_Abbr,0)))*SUM(V3353,AA3353,AD3353,AI3353),"")</f>
        <v/>
      </c>
      <c r="AK3353" s="89" t="str">
        <f>IFERROR(IF(ISNA(MATCH($AV3353,Other_Category_Abbr,0)),INDEX(FGHG_List_Long_GWP,MATCH($AV3353,FGHG_List_Long,0)),INDEX(GWP_Other_Abbr,MATCH($AV3353,Other_Category_Abbr,0)))*(T3353*(S3353+U3353)+W3353*(Y3353+X3353)+AD3353+AE3353*(AF3353+AG3353)),"")</f>
        <v/>
      </c>
      <c r="AL3353" s="90" t="str">
        <f t="shared" si="686"/>
        <v/>
      </c>
      <c r="AM3353" s="91" t="str">
        <f t="shared" si="687"/>
        <v/>
      </c>
      <c r="AP3353" s="92" t="b">
        <f t="shared" si="681"/>
        <v>0</v>
      </c>
      <c r="AQ3353" s="92" t="str">
        <f t="shared" si="682"/>
        <v xml:space="preserve"> </v>
      </c>
      <c r="AR3353" s="92" t="str">
        <f>IF(LEN(AQ3353)=1,"",COUNTIF($AQ$19:AQ3353,AQ3353)=1)</f>
        <v/>
      </c>
      <c r="AS3353" s="73"/>
      <c r="AT3353" s="73"/>
      <c r="AU3353" s="73"/>
      <c r="AV3353" s="235" t="str">
        <f>IF($P3353=Lists!$A$13,Lists!$A$29,IF($P3353=Lists!$A$14,Lists!$A$30,$P3353))</f>
        <v/>
      </c>
      <c r="AW3353" s="73"/>
      <c r="AX3353" s="73"/>
    </row>
    <row r="3354" spans="2:50" x14ac:dyDescent="0.3">
      <c r="B3354" s="137">
        <f t="shared" si="688"/>
        <v>3336</v>
      </c>
      <c r="C3354" s="24"/>
      <c r="D3354" s="24"/>
      <c r="E3354" s="24"/>
      <c r="F3354" s="25"/>
      <c r="G3354" s="24"/>
      <c r="H3354" s="30"/>
      <c r="I3354" s="24"/>
      <c r="J3354" s="50" t="str">
        <f t="shared" si="679"/>
        <v/>
      </c>
      <c r="K3354" s="30"/>
      <c r="L3354" s="236"/>
      <c r="M3354" s="30"/>
      <c r="N3354" s="30"/>
      <c r="O3354" s="46" t="str">
        <f t="shared" si="680"/>
        <v/>
      </c>
      <c r="P3354" s="239" t="str">
        <f t="shared" si="683"/>
        <v/>
      </c>
      <c r="Q3354" s="52" t="str">
        <f t="shared" si="684"/>
        <v/>
      </c>
      <c r="R3354" s="127"/>
      <c r="S3354" s="86"/>
      <c r="T3354" s="127"/>
      <c r="U3354" s="86"/>
      <c r="V3354" s="87">
        <f t="shared" si="676"/>
        <v>0</v>
      </c>
      <c r="W3354" s="130"/>
      <c r="X3354" s="86"/>
      <c r="Y3354" s="86"/>
      <c r="Z3354" s="131"/>
      <c r="AA3354" s="87">
        <f t="shared" si="685"/>
        <v>0</v>
      </c>
      <c r="AB3354" s="127"/>
      <c r="AC3354" s="86"/>
      <c r="AD3354" s="87">
        <f t="shared" si="677"/>
        <v>0</v>
      </c>
      <c r="AE3354" s="127"/>
      <c r="AF3354" s="86"/>
      <c r="AG3354" s="86"/>
      <c r="AH3354" s="131"/>
      <c r="AI3354" s="88">
        <f t="shared" si="678"/>
        <v>0</v>
      </c>
      <c r="AJ3354" s="89" t="str">
        <f>IFERROR(IF(ISNA(MATCH($AV3354,Other_Category_Abbr,0)),INDEX(FGHG_List_Long_GWP,MATCH($AV3354,FGHG_List_Long,0)),INDEX(GWP_Other_Abbr,MATCH($AV3354,Other_Category_Abbr,0)))*SUM(V3354,AA3354,AD3354,AI3354),"")</f>
        <v/>
      </c>
      <c r="AK3354" s="89" t="str">
        <f>IFERROR(IF(ISNA(MATCH($AV3354,Other_Category_Abbr,0)),INDEX(FGHG_List_Long_GWP,MATCH($AV3354,FGHG_List_Long,0)),INDEX(GWP_Other_Abbr,MATCH($AV3354,Other_Category_Abbr,0)))*(T3354*(S3354+U3354)+W3354*(Y3354+X3354)+AD3354+AE3354*(AF3354+AG3354)),"")</f>
        <v/>
      </c>
      <c r="AL3354" s="90" t="str">
        <f t="shared" si="686"/>
        <v/>
      </c>
      <c r="AM3354" s="91" t="str">
        <f t="shared" si="687"/>
        <v/>
      </c>
      <c r="AP3354" s="92" t="b">
        <f t="shared" si="681"/>
        <v>0</v>
      </c>
      <c r="AQ3354" s="92" t="str">
        <f t="shared" si="682"/>
        <v xml:space="preserve"> </v>
      </c>
      <c r="AR3354" s="92" t="str">
        <f>IF(LEN(AQ3354)=1,"",COUNTIF($AQ$19:AQ3354,AQ3354)=1)</f>
        <v/>
      </c>
      <c r="AS3354" s="73"/>
      <c r="AT3354" s="73"/>
      <c r="AU3354" s="73"/>
      <c r="AV3354" s="235" t="str">
        <f>IF($P3354=Lists!$A$13,Lists!$A$29,IF($P3354=Lists!$A$14,Lists!$A$30,$P3354))</f>
        <v/>
      </c>
      <c r="AW3354" s="73"/>
      <c r="AX3354" s="73"/>
    </row>
    <row r="3355" spans="2:50" x14ac:dyDescent="0.3">
      <c r="B3355" s="137">
        <f t="shared" si="688"/>
        <v>3337</v>
      </c>
      <c r="C3355" s="24"/>
      <c r="D3355" s="24"/>
      <c r="E3355" s="24"/>
      <c r="F3355" s="25"/>
      <c r="G3355" s="24"/>
      <c r="H3355" s="30"/>
      <c r="I3355" s="24"/>
      <c r="J3355" s="50" t="str">
        <f t="shared" si="679"/>
        <v/>
      </c>
      <c r="K3355" s="30"/>
      <c r="L3355" s="236"/>
      <c r="M3355" s="30"/>
      <c r="N3355" s="30"/>
      <c r="O3355" s="46" t="str">
        <f t="shared" si="680"/>
        <v/>
      </c>
      <c r="P3355" s="239" t="str">
        <f t="shared" si="683"/>
        <v/>
      </c>
      <c r="Q3355" s="52" t="str">
        <f t="shared" si="684"/>
        <v/>
      </c>
      <c r="R3355" s="127"/>
      <c r="S3355" s="86"/>
      <c r="T3355" s="127"/>
      <c r="U3355" s="86"/>
      <c r="V3355" s="87">
        <f t="shared" si="676"/>
        <v>0</v>
      </c>
      <c r="W3355" s="130"/>
      <c r="X3355" s="86"/>
      <c r="Y3355" s="86"/>
      <c r="Z3355" s="131"/>
      <c r="AA3355" s="87">
        <f t="shared" si="685"/>
        <v>0</v>
      </c>
      <c r="AB3355" s="127"/>
      <c r="AC3355" s="86"/>
      <c r="AD3355" s="87">
        <f t="shared" si="677"/>
        <v>0</v>
      </c>
      <c r="AE3355" s="127"/>
      <c r="AF3355" s="86"/>
      <c r="AG3355" s="86"/>
      <c r="AH3355" s="131"/>
      <c r="AI3355" s="88">
        <f t="shared" si="678"/>
        <v>0</v>
      </c>
      <c r="AJ3355" s="89" t="str">
        <f>IFERROR(IF(ISNA(MATCH($AV3355,Other_Category_Abbr,0)),INDEX(FGHG_List_Long_GWP,MATCH($AV3355,FGHG_List_Long,0)),INDEX(GWP_Other_Abbr,MATCH($AV3355,Other_Category_Abbr,0)))*SUM(V3355,AA3355,AD3355,AI3355),"")</f>
        <v/>
      </c>
      <c r="AK3355" s="89" t="str">
        <f>IFERROR(IF(ISNA(MATCH($AV3355,Other_Category_Abbr,0)),INDEX(FGHG_List_Long_GWP,MATCH($AV3355,FGHG_List_Long,0)),INDEX(GWP_Other_Abbr,MATCH($AV3355,Other_Category_Abbr,0)))*(T3355*(S3355+U3355)+W3355*(Y3355+X3355)+AD3355+AE3355*(AF3355+AG3355)),"")</f>
        <v/>
      </c>
      <c r="AL3355" s="90" t="str">
        <f t="shared" si="686"/>
        <v/>
      </c>
      <c r="AM3355" s="91" t="str">
        <f t="shared" si="687"/>
        <v/>
      </c>
      <c r="AP3355" s="92" t="b">
        <f t="shared" si="681"/>
        <v>0</v>
      </c>
      <c r="AQ3355" s="92" t="str">
        <f t="shared" si="682"/>
        <v xml:space="preserve"> </v>
      </c>
      <c r="AR3355" s="92" t="str">
        <f>IF(LEN(AQ3355)=1,"",COUNTIF($AQ$19:AQ3355,AQ3355)=1)</f>
        <v/>
      </c>
      <c r="AS3355" s="73"/>
      <c r="AT3355" s="73"/>
      <c r="AU3355" s="73"/>
      <c r="AV3355" s="235" t="str">
        <f>IF($P3355=Lists!$A$13,Lists!$A$29,IF($P3355=Lists!$A$14,Lists!$A$30,$P3355))</f>
        <v/>
      </c>
      <c r="AW3355" s="73"/>
      <c r="AX3355" s="73"/>
    </row>
    <row r="3356" spans="2:50" x14ac:dyDescent="0.3">
      <c r="B3356" s="137">
        <f t="shared" si="688"/>
        <v>3338</v>
      </c>
      <c r="C3356" s="24"/>
      <c r="D3356" s="24"/>
      <c r="E3356" s="24"/>
      <c r="F3356" s="25"/>
      <c r="G3356" s="24"/>
      <c r="H3356" s="30"/>
      <c r="I3356" s="24"/>
      <c r="J3356" s="50" t="str">
        <f t="shared" si="679"/>
        <v/>
      </c>
      <c r="K3356" s="30"/>
      <c r="L3356" s="236"/>
      <c r="M3356" s="30"/>
      <c r="N3356" s="30"/>
      <c r="O3356" s="46" t="str">
        <f t="shared" si="680"/>
        <v/>
      </c>
      <c r="P3356" s="239" t="str">
        <f t="shared" si="683"/>
        <v/>
      </c>
      <c r="Q3356" s="52" t="str">
        <f t="shared" si="684"/>
        <v/>
      </c>
      <c r="R3356" s="127"/>
      <c r="S3356" s="86"/>
      <c r="T3356" s="127"/>
      <c r="U3356" s="86"/>
      <c r="V3356" s="87">
        <f t="shared" si="676"/>
        <v>0</v>
      </c>
      <c r="W3356" s="130"/>
      <c r="X3356" s="86"/>
      <c r="Y3356" s="86"/>
      <c r="Z3356" s="131"/>
      <c r="AA3356" s="87">
        <f t="shared" si="685"/>
        <v>0</v>
      </c>
      <c r="AB3356" s="127"/>
      <c r="AC3356" s="86"/>
      <c r="AD3356" s="87">
        <f t="shared" si="677"/>
        <v>0</v>
      </c>
      <c r="AE3356" s="127"/>
      <c r="AF3356" s="86"/>
      <c r="AG3356" s="86"/>
      <c r="AH3356" s="131"/>
      <c r="AI3356" s="88">
        <f t="shared" si="678"/>
        <v>0</v>
      </c>
      <c r="AJ3356" s="89" t="str">
        <f>IFERROR(IF(ISNA(MATCH($AV3356,Other_Category_Abbr,0)),INDEX(FGHG_List_Long_GWP,MATCH($AV3356,FGHG_List_Long,0)),INDEX(GWP_Other_Abbr,MATCH($AV3356,Other_Category_Abbr,0)))*SUM(V3356,AA3356,AD3356,AI3356),"")</f>
        <v/>
      </c>
      <c r="AK3356" s="89" t="str">
        <f>IFERROR(IF(ISNA(MATCH($AV3356,Other_Category_Abbr,0)),INDEX(FGHG_List_Long_GWP,MATCH($AV3356,FGHG_List_Long,0)),INDEX(GWP_Other_Abbr,MATCH($AV3356,Other_Category_Abbr,0)))*(T3356*(S3356+U3356)+W3356*(Y3356+X3356)+AD3356+AE3356*(AF3356+AG3356)),"")</f>
        <v/>
      </c>
      <c r="AL3356" s="90" t="str">
        <f t="shared" si="686"/>
        <v/>
      </c>
      <c r="AM3356" s="91" t="str">
        <f t="shared" si="687"/>
        <v/>
      </c>
      <c r="AP3356" s="92" t="b">
        <f t="shared" si="681"/>
        <v>0</v>
      </c>
      <c r="AQ3356" s="92" t="str">
        <f t="shared" si="682"/>
        <v xml:space="preserve"> </v>
      </c>
      <c r="AR3356" s="92" t="str">
        <f>IF(LEN(AQ3356)=1,"",COUNTIF($AQ$19:AQ3356,AQ3356)=1)</f>
        <v/>
      </c>
      <c r="AS3356" s="73"/>
      <c r="AT3356" s="73"/>
      <c r="AU3356" s="73"/>
      <c r="AV3356" s="235" t="str">
        <f>IF($P3356=Lists!$A$13,Lists!$A$29,IF($P3356=Lists!$A$14,Lists!$A$30,$P3356))</f>
        <v/>
      </c>
      <c r="AW3356" s="73"/>
      <c r="AX3356" s="73"/>
    </row>
    <row r="3357" spans="2:50" x14ac:dyDescent="0.3">
      <c r="B3357" s="137">
        <f t="shared" si="688"/>
        <v>3339</v>
      </c>
      <c r="C3357" s="24"/>
      <c r="D3357" s="24"/>
      <c r="E3357" s="24"/>
      <c r="F3357" s="25"/>
      <c r="G3357" s="24"/>
      <c r="H3357" s="30"/>
      <c r="I3357" s="24"/>
      <c r="J3357" s="50" t="str">
        <f t="shared" si="679"/>
        <v/>
      </c>
      <c r="K3357" s="30"/>
      <c r="L3357" s="236"/>
      <c r="M3357" s="30"/>
      <c r="N3357" s="30"/>
      <c r="O3357" s="46" t="str">
        <f t="shared" si="680"/>
        <v/>
      </c>
      <c r="P3357" s="239" t="str">
        <f t="shared" si="683"/>
        <v/>
      </c>
      <c r="Q3357" s="52" t="str">
        <f t="shared" si="684"/>
        <v/>
      </c>
      <c r="R3357" s="127"/>
      <c r="S3357" s="86"/>
      <c r="T3357" s="127"/>
      <c r="U3357" s="86"/>
      <c r="V3357" s="87">
        <f t="shared" si="676"/>
        <v>0</v>
      </c>
      <c r="W3357" s="130"/>
      <c r="X3357" s="86"/>
      <c r="Y3357" s="86"/>
      <c r="Z3357" s="131"/>
      <c r="AA3357" s="87">
        <f t="shared" si="685"/>
        <v>0</v>
      </c>
      <c r="AB3357" s="127"/>
      <c r="AC3357" s="86"/>
      <c r="AD3357" s="87">
        <f t="shared" si="677"/>
        <v>0</v>
      </c>
      <c r="AE3357" s="127"/>
      <c r="AF3357" s="86"/>
      <c r="AG3357" s="86"/>
      <c r="AH3357" s="131"/>
      <c r="AI3357" s="88">
        <f t="shared" si="678"/>
        <v>0</v>
      </c>
      <c r="AJ3357" s="89" t="str">
        <f>IFERROR(IF(ISNA(MATCH($AV3357,Other_Category_Abbr,0)),INDEX(FGHG_List_Long_GWP,MATCH($AV3357,FGHG_List_Long,0)),INDEX(GWP_Other_Abbr,MATCH($AV3357,Other_Category_Abbr,0)))*SUM(V3357,AA3357,AD3357,AI3357),"")</f>
        <v/>
      </c>
      <c r="AK3357" s="89" t="str">
        <f>IFERROR(IF(ISNA(MATCH($AV3357,Other_Category_Abbr,0)),INDEX(FGHG_List_Long_GWP,MATCH($AV3357,FGHG_List_Long,0)),INDEX(GWP_Other_Abbr,MATCH($AV3357,Other_Category_Abbr,0)))*(T3357*(S3357+U3357)+W3357*(Y3357+X3357)+AD3357+AE3357*(AF3357+AG3357)),"")</f>
        <v/>
      </c>
      <c r="AL3357" s="90" t="str">
        <f t="shared" si="686"/>
        <v/>
      </c>
      <c r="AM3357" s="91" t="str">
        <f t="shared" si="687"/>
        <v/>
      </c>
      <c r="AP3357" s="92" t="b">
        <f t="shared" si="681"/>
        <v>0</v>
      </c>
      <c r="AQ3357" s="92" t="str">
        <f t="shared" si="682"/>
        <v xml:space="preserve"> </v>
      </c>
      <c r="AR3357" s="92" t="str">
        <f>IF(LEN(AQ3357)=1,"",COUNTIF($AQ$19:AQ3357,AQ3357)=1)</f>
        <v/>
      </c>
      <c r="AS3357" s="73"/>
      <c r="AT3357" s="73"/>
      <c r="AU3357" s="73"/>
      <c r="AV3357" s="235" t="str">
        <f>IF($P3357=Lists!$A$13,Lists!$A$29,IF($P3357=Lists!$A$14,Lists!$A$30,$P3357))</f>
        <v/>
      </c>
      <c r="AW3357" s="73"/>
      <c r="AX3357" s="73"/>
    </row>
    <row r="3358" spans="2:50" x14ac:dyDescent="0.3">
      <c r="B3358" s="137">
        <f t="shared" si="688"/>
        <v>3340</v>
      </c>
      <c r="C3358" s="24"/>
      <c r="D3358" s="24"/>
      <c r="E3358" s="24"/>
      <c r="F3358" s="25"/>
      <c r="G3358" s="24"/>
      <c r="H3358" s="30"/>
      <c r="I3358" s="24"/>
      <c r="J3358" s="50" t="str">
        <f t="shared" si="679"/>
        <v/>
      </c>
      <c r="K3358" s="30"/>
      <c r="L3358" s="236"/>
      <c r="M3358" s="30"/>
      <c r="N3358" s="30"/>
      <c r="O3358" s="46" t="str">
        <f t="shared" si="680"/>
        <v/>
      </c>
      <c r="P3358" s="239" t="str">
        <f t="shared" si="683"/>
        <v/>
      </c>
      <c r="Q3358" s="52" t="str">
        <f t="shared" si="684"/>
        <v/>
      </c>
      <c r="R3358" s="127"/>
      <c r="S3358" s="86"/>
      <c r="T3358" s="127"/>
      <c r="U3358" s="86"/>
      <c r="V3358" s="87">
        <f t="shared" si="676"/>
        <v>0</v>
      </c>
      <c r="W3358" s="130"/>
      <c r="X3358" s="86"/>
      <c r="Y3358" s="86"/>
      <c r="Z3358" s="131"/>
      <c r="AA3358" s="87">
        <f t="shared" si="685"/>
        <v>0</v>
      </c>
      <c r="AB3358" s="127"/>
      <c r="AC3358" s="86"/>
      <c r="AD3358" s="87">
        <f t="shared" si="677"/>
        <v>0</v>
      </c>
      <c r="AE3358" s="127"/>
      <c r="AF3358" s="86"/>
      <c r="AG3358" s="86"/>
      <c r="AH3358" s="131"/>
      <c r="AI3358" s="88">
        <f t="shared" si="678"/>
        <v>0</v>
      </c>
      <c r="AJ3358" s="89" t="str">
        <f>IFERROR(IF(ISNA(MATCH($AV3358,Other_Category_Abbr,0)),INDEX(FGHG_List_Long_GWP,MATCH($AV3358,FGHG_List_Long,0)),INDEX(GWP_Other_Abbr,MATCH($AV3358,Other_Category_Abbr,0)))*SUM(V3358,AA3358,AD3358,AI3358),"")</f>
        <v/>
      </c>
      <c r="AK3358" s="89" t="str">
        <f>IFERROR(IF(ISNA(MATCH($AV3358,Other_Category_Abbr,0)),INDEX(FGHG_List_Long_GWP,MATCH($AV3358,FGHG_List_Long,0)),INDEX(GWP_Other_Abbr,MATCH($AV3358,Other_Category_Abbr,0)))*(T3358*(S3358+U3358)+W3358*(Y3358+X3358)+AD3358+AE3358*(AF3358+AG3358)),"")</f>
        <v/>
      </c>
      <c r="AL3358" s="90" t="str">
        <f t="shared" si="686"/>
        <v/>
      </c>
      <c r="AM3358" s="91" t="str">
        <f t="shared" si="687"/>
        <v/>
      </c>
      <c r="AP3358" s="92" t="b">
        <f t="shared" si="681"/>
        <v>0</v>
      </c>
      <c r="AQ3358" s="92" t="str">
        <f t="shared" si="682"/>
        <v xml:space="preserve"> </v>
      </c>
      <c r="AR3358" s="92" t="str">
        <f>IF(LEN(AQ3358)=1,"",COUNTIF($AQ$19:AQ3358,AQ3358)=1)</f>
        <v/>
      </c>
      <c r="AS3358" s="73"/>
      <c r="AT3358" s="73"/>
      <c r="AU3358" s="73"/>
      <c r="AV3358" s="235" t="str">
        <f>IF($P3358=Lists!$A$13,Lists!$A$29,IF($P3358=Lists!$A$14,Lists!$A$30,$P3358))</f>
        <v/>
      </c>
      <c r="AW3358" s="73"/>
      <c r="AX3358" s="73"/>
    </row>
    <row r="3359" spans="2:50" x14ac:dyDescent="0.3">
      <c r="B3359" s="137">
        <f t="shared" si="688"/>
        <v>3341</v>
      </c>
      <c r="C3359" s="24"/>
      <c r="D3359" s="24"/>
      <c r="E3359" s="24"/>
      <c r="F3359" s="25"/>
      <c r="G3359" s="24"/>
      <c r="H3359" s="30"/>
      <c r="I3359" s="24"/>
      <c r="J3359" s="50" t="str">
        <f t="shared" si="679"/>
        <v/>
      </c>
      <c r="K3359" s="30"/>
      <c r="L3359" s="236"/>
      <c r="M3359" s="30"/>
      <c r="N3359" s="30"/>
      <c r="O3359" s="46" t="str">
        <f t="shared" si="680"/>
        <v/>
      </c>
      <c r="P3359" s="239" t="str">
        <f t="shared" si="683"/>
        <v/>
      </c>
      <c r="Q3359" s="52" t="str">
        <f t="shared" si="684"/>
        <v/>
      </c>
      <c r="R3359" s="127"/>
      <c r="S3359" s="86"/>
      <c r="T3359" s="127"/>
      <c r="U3359" s="86"/>
      <c r="V3359" s="87">
        <f t="shared" si="676"/>
        <v>0</v>
      </c>
      <c r="W3359" s="130"/>
      <c r="X3359" s="86"/>
      <c r="Y3359" s="86"/>
      <c r="Z3359" s="131"/>
      <c r="AA3359" s="87">
        <f t="shared" si="685"/>
        <v>0</v>
      </c>
      <c r="AB3359" s="127"/>
      <c r="AC3359" s="86"/>
      <c r="AD3359" s="87">
        <f t="shared" si="677"/>
        <v>0</v>
      </c>
      <c r="AE3359" s="127"/>
      <c r="AF3359" s="86"/>
      <c r="AG3359" s="86"/>
      <c r="AH3359" s="131"/>
      <c r="AI3359" s="88">
        <f t="shared" si="678"/>
        <v>0</v>
      </c>
      <c r="AJ3359" s="89" t="str">
        <f>IFERROR(IF(ISNA(MATCH($AV3359,Other_Category_Abbr,0)),INDEX(FGHG_List_Long_GWP,MATCH($AV3359,FGHG_List_Long,0)),INDEX(GWP_Other_Abbr,MATCH($AV3359,Other_Category_Abbr,0)))*SUM(V3359,AA3359,AD3359,AI3359),"")</f>
        <v/>
      </c>
      <c r="AK3359" s="89" t="str">
        <f>IFERROR(IF(ISNA(MATCH($AV3359,Other_Category_Abbr,0)),INDEX(FGHG_List_Long_GWP,MATCH($AV3359,FGHG_List_Long,0)),INDEX(GWP_Other_Abbr,MATCH($AV3359,Other_Category_Abbr,0)))*(T3359*(S3359+U3359)+W3359*(Y3359+X3359)+AD3359+AE3359*(AF3359+AG3359)),"")</f>
        <v/>
      </c>
      <c r="AL3359" s="90" t="str">
        <f t="shared" si="686"/>
        <v/>
      </c>
      <c r="AM3359" s="91" t="str">
        <f t="shared" si="687"/>
        <v/>
      </c>
      <c r="AP3359" s="92" t="b">
        <f t="shared" si="681"/>
        <v>0</v>
      </c>
      <c r="AQ3359" s="92" t="str">
        <f t="shared" si="682"/>
        <v xml:space="preserve"> </v>
      </c>
      <c r="AR3359" s="92" t="str">
        <f>IF(LEN(AQ3359)=1,"",COUNTIF($AQ$19:AQ3359,AQ3359)=1)</f>
        <v/>
      </c>
      <c r="AS3359" s="73"/>
      <c r="AT3359" s="73"/>
      <c r="AU3359" s="73"/>
      <c r="AV3359" s="235" t="str">
        <f>IF($P3359=Lists!$A$13,Lists!$A$29,IF($P3359=Lists!$A$14,Lists!$A$30,$P3359))</f>
        <v/>
      </c>
      <c r="AW3359" s="73"/>
      <c r="AX3359" s="73"/>
    </row>
    <row r="3360" spans="2:50" x14ac:dyDescent="0.3">
      <c r="B3360" s="137">
        <f t="shared" si="688"/>
        <v>3342</v>
      </c>
      <c r="C3360" s="24"/>
      <c r="D3360" s="24"/>
      <c r="E3360" s="24"/>
      <c r="F3360" s="25"/>
      <c r="G3360" s="24"/>
      <c r="H3360" s="30"/>
      <c r="I3360" s="24"/>
      <c r="J3360" s="50" t="str">
        <f t="shared" si="679"/>
        <v/>
      </c>
      <c r="K3360" s="30"/>
      <c r="L3360" s="236"/>
      <c r="M3360" s="30"/>
      <c r="N3360" s="30"/>
      <c r="O3360" s="46" t="str">
        <f t="shared" si="680"/>
        <v/>
      </c>
      <c r="P3360" s="239" t="str">
        <f t="shared" si="683"/>
        <v/>
      </c>
      <c r="Q3360" s="52" t="str">
        <f t="shared" si="684"/>
        <v/>
      </c>
      <c r="R3360" s="127"/>
      <c r="S3360" s="86"/>
      <c r="T3360" s="127"/>
      <c r="U3360" s="86"/>
      <c r="V3360" s="87">
        <f t="shared" si="676"/>
        <v>0</v>
      </c>
      <c r="W3360" s="130"/>
      <c r="X3360" s="86"/>
      <c r="Y3360" s="86"/>
      <c r="Z3360" s="131"/>
      <c r="AA3360" s="87">
        <f t="shared" si="685"/>
        <v>0</v>
      </c>
      <c r="AB3360" s="127"/>
      <c r="AC3360" s="86"/>
      <c r="AD3360" s="87">
        <f t="shared" si="677"/>
        <v>0</v>
      </c>
      <c r="AE3360" s="127"/>
      <c r="AF3360" s="86"/>
      <c r="AG3360" s="86"/>
      <c r="AH3360" s="131"/>
      <c r="AI3360" s="88">
        <f t="shared" si="678"/>
        <v>0</v>
      </c>
      <c r="AJ3360" s="89" t="str">
        <f>IFERROR(IF(ISNA(MATCH($AV3360,Other_Category_Abbr,0)),INDEX(FGHG_List_Long_GWP,MATCH($AV3360,FGHG_List_Long,0)),INDEX(GWP_Other_Abbr,MATCH($AV3360,Other_Category_Abbr,0)))*SUM(V3360,AA3360,AD3360,AI3360),"")</f>
        <v/>
      </c>
      <c r="AK3360" s="89" t="str">
        <f>IFERROR(IF(ISNA(MATCH($AV3360,Other_Category_Abbr,0)),INDEX(FGHG_List_Long_GWP,MATCH($AV3360,FGHG_List_Long,0)),INDEX(GWP_Other_Abbr,MATCH($AV3360,Other_Category_Abbr,0)))*(T3360*(S3360+U3360)+W3360*(Y3360+X3360)+AD3360+AE3360*(AF3360+AG3360)),"")</f>
        <v/>
      </c>
      <c r="AL3360" s="90" t="str">
        <f t="shared" si="686"/>
        <v/>
      </c>
      <c r="AM3360" s="91" t="str">
        <f t="shared" si="687"/>
        <v/>
      </c>
      <c r="AP3360" s="92" t="b">
        <f t="shared" si="681"/>
        <v>0</v>
      </c>
      <c r="AQ3360" s="92" t="str">
        <f t="shared" si="682"/>
        <v xml:space="preserve"> </v>
      </c>
      <c r="AR3360" s="92" t="str">
        <f>IF(LEN(AQ3360)=1,"",COUNTIF($AQ$19:AQ3360,AQ3360)=1)</f>
        <v/>
      </c>
      <c r="AS3360" s="73"/>
      <c r="AT3360" s="73"/>
      <c r="AU3360" s="73"/>
      <c r="AV3360" s="235" t="str">
        <f>IF($P3360=Lists!$A$13,Lists!$A$29,IF($P3360=Lists!$A$14,Lists!$A$30,$P3360))</f>
        <v/>
      </c>
      <c r="AW3360" s="73"/>
      <c r="AX3360" s="73"/>
    </row>
    <row r="3361" spans="2:50" x14ac:dyDescent="0.3">
      <c r="B3361" s="137">
        <f t="shared" si="688"/>
        <v>3343</v>
      </c>
      <c r="C3361" s="24"/>
      <c r="D3361" s="24"/>
      <c r="E3361" s="24"/>
      <c r="F3361" s="25"/>
      <c r="G3361" s="24"/>
      <c r="H3361" s="30"/>
      <c r="I3361" s="24"/>
      <c r="J3361" s="50" t="str">
        <f t="shared" si="679"/>
        <v/>
      </c>
      <c r="K3361" s="30"/>
      <c r="L3361" s="236"/>
      <c r="M3361" s="30"/>
      <c r="N3361" s="30"/>
      <c r="O3361" s="46" t="str">
        <f t="shared" si="680"/>
        <v/>
      </c>
      <c r="P3361" s="239" t="str">
        <f t="shared" si="683"/>
        <v/>
      </c>
      <c r="Q3361" s="52" t="str">
        <f t="shared" si="684"/>
        <v/>
      </c>
      <c r="R3361" s="127"/>
      <c r="S3361" s="86"/>
      <c r="T3361" s="127"/>
      <c r="U3361" s="86"/>
      <c r="V3361" s="87">
        <f t="shared" si="676"/>
        <v>0</v>
      </c>
      <c r="W3361" s="130"/>
      <c r="X3361" s="86"/>
      <c r="Y3361" s="86"/>
      <c r="Z3361" s="131"/>
      <c r="AA3361" s="87">
        <f t="shared" si="685"/>
        <v>0</v>
      </c>
      <c r="AB3361" s="127"/>
      <c r="AC3361" s="86"/>
      <c r="AD3361" s="87">
        <f t="shared" si="677"/>
        <v>0</v>
      </c>
      <c r="AE3361" s="127"/>
      <c r="AF3361" s="86"/>
      <c r="AG3361" s="86"/>
      <c r="AH3361" s="131"/>
      <c r="AI3361" s="88">
        <f t="shared" si="678"/>
        <v>0</v>
      </c>
      <c r="AJ3361" s="89" t="str">
        <f>IFERROR(IF(ISNA(MATCH($AV3361,Other_Category_Abbr,0)),INDEX(FGHG_List_Long_GWP,MATCH($AV3361,FGHG_List_Long,0)),INDEX(GWP_Other_Abbr,MATCH($AV3361,Other_Category_Abbr,0)))*SUM(V3361,AA3361,AD3361,AI3361),"")</f>
        <v/>
      </c>
      <c r="AK3361" s="89" t="str">
        <f>IFERROR(IF(ISNA(MATCH($AV3361,Other_Category_Abbr,0)),INDEX(FGHG_List_Long_GWP,MATCH($AV3361,FGHG_List_Long,0)),INDEX(GWP_Other_Abbr,MATCH($AV3361,Other_Category_Abbr,0)))*(T3361*(S3361+U3361)+W3361*(Y3361+X3361)+AD3361+AE3361*(AF3361+AG3361)),"")</f>
        <v/>
      </c>
      <c r="AL3361" s="90" t="str">
        <f t="shared" si="686"/>
        <v/>
      </c>
      <c r="AM3361" s="91" t="str">
        <f t="shared" si="687"/>
        <v/>
      </c>
      <c r="AP3361" s="92" t="b">
        <f t="shared" si="681"/>
        <v>0</v>
      </c>
      <c r="AQ3361" s="92" t="str">
        <f t="shared" si="682"/>
        <v xml:space="preserve"> </v>
      </c>
      <c r="AR3361" s="92" t="str">
        <f>IF(LEN(AQ3361)=1,"",COUNTIF($AQ$19:AQ3361,AQ3361)=1)</f>
        <v/>
      </c>
      <c r="AS3361" s="73"/>
      <c r="AT3361" s="73"/>
      <c r="AU3361" s="73"/>
      <c r="AV3361" s="235" t="str">
        <f>IF($P3361=Lists!$A$13,Lists!$A$29,IF($P3361=Lists!$A$14,Lists!$A$30,$P3361))</f>
        <v/>
      </c>
      <c r="AW3361" s="73"/>
      <c r="AX3361" s="73"/>
    </row>
    <row r="3362" spans="2:50" x14ac:dyDescent="0.3">
      <c r="B3362" s="137">
        <f t="shared" si="688"/>
        <v>3344</v>
      </c>
      <c r="C3362" s="24"/>
      <c r="D3362" s="24"/>
      <c r="E3362" s="24"/>
      <c r="F3362" s="25"/>
      <c r="G3362" s="24"/>
      <c r="H3362" s="30"/>
      <c r="I3362" s="24"/>
      <c r="J3362" s="50" t="str">
        <f t="shared" si="679"/>
        <v/>
      </c>
      <c r="K3362" s="30"/>
      <c r="L3362" s="236"/>
      <c r="M3362" s="30"/>
      <c r="N3362" s="30"/>
      <c r="O3362" s="46" t="str">
        <f t="shared" si="680"/>
        <v/>
      </c>
      <c r="P3362" s="239" t="str">
        <f t="shared" si="683"/>
        <v/>
      </c>
      <c r="Q3362" s="52" t="str">
        <f t="shared" si="684"/>
        <v/>
      </c>
      <c r="R3362" s="127"/>
      <c r="S3362" s="86"/>
      <c r="T3362" s="127"/>
      <c r="U3362" s="86"/>
      <c r="V3362" s="87">
        <f t="shared" si="676"/>
        <v>0</v>
      </c>
      <c r="W3362" s="130"/>
      <c r="X3362" s="86"/>
      <c r="Y3362" s="86"/>
      <c r="Z3362" s="131"/>
      <c r="AA3362" s="87">
        <f t="shared" si="685"/>
        <v>0</v>
      </c>
      <c r="AB3362" s="127"/>
      <c r="AC3362" s="86"/>
      <c r="AD3362" s="87">
        <f t="shared" si="677"/>
        <v>0</v>
      </c>
      <c r="AE3362" s="127"/>
      <c r="AF3362" s="86"/>
      <c r="AG3362" s="86"/>
      <c r="AH3362" s="131"/>
      <c r="AI3362" s="88">
        <f t="shared" si="678"/>
        <v>0</v>
      </c>
      <c r="AJ3362" s="89" t="str">
        <f>IFERROR(IF(ISNA(MATCH($AV3362,Other_Category_Abbr,0)),INDEX(FGHG_List_Long_GWP,MATCH($AV3362,FGHG_List_Long,0)),INDEX(GWP_Other_Abbr,MATCH($AV3362,Other_Category_Abbr,0)))*SUM(V3362,AA3362,AD3362,AI3362),"")</f>
        <v/>
      </c>
      <c r="AK3362" s="89" t="str">
        <f>IFERROR(IF(ISNA(MATCH($AV3362,Other_Category_Abbr,0)),INDEX(FGHG_List_Long_GWP,MATCH($AV3362,FGHG_List_Long,0)),INDEX(GWP_Other_Abbr,MATCH($AV3362,Other_Category_Abbr,0)))*(T3362*(S3362+U3362)+W3362*(Y3362+X3362)+AD3362+AE3362*(AF3362+AG3362)),"")</f>
        <v/>
      </c>
      <c r="AL3362" s="90" t="str">
        <f t="shared" si="686"/>
        <v/>
      </c>
      <c r="AM3362" s="91" t="str">
        <f t="shared" si="687"/>
        <v/>
      </c>
      <c r="AP3362" s="92" t="b">
        <f t="shared" si="681"/>
        <v>0</v>
      </c>
      <c r="AQ3362" s="92" t="str">
        <f t="shared" si="682"/>
        <v xml:space="preserve"> </v>
      </c>
      <c r="AR3362" s="92" t="str">
        <f>IF(LEN(AQ3362)=1,"",COUNTIF($AQ$19:AQ3362,AQ3362)=1)</f>
        <v/>
      </c>
      <c r="AS3362" s="73"/>
      <c r="AT3362" s="73"/>
      <c r="AU3362" s="73"/>
      <c r="AV3362" s="235" t="str">
        <f>IF($P3362=Lists!$A$13,Lists!$A$29,IF($P3362=Lists!$A$14,Lists!$A$30,$P3362))</f>
        <v/>
      </c>
      <c r="AW3362" s="73"/>
      <c r="AX3362" s="73"/>
    </row>
    <row r="3363" spans="2:50" x14ac:dyDescent="0.3">
      <c r="B3363" s="137">
        <f t="shared" si="688"/>
        <v>3345</v>
      </c>
      <c r="C3363" s="24"/>
      <c r="D3363" s="24"/>
      <c r="E3363" s="24"/>
      <c r="F3363" s="25"/>
      <c r="G3363" s="24"/>
      <c r="H3363" s="30"/>
      <c r="I3363" s="24"/>
      <c r="J3363" s="50" t="str">
        <f t="shared" si="679"/>
        <v/>
      </c>
      <c r="K3363" s="30"/>
      <c r="L3363" s="236"/>
      <c r="M3363" s="30"/>
      <c r="N3363" s="30"/>
      <c r="O3363" s="46" t="str">
        <f t="shared" si="680"/>
        <v/>
      </c>
      <c r="P3363" s="239" t="str">
        <f t="shared" si="683"/>
        <v/>
      </c>
      <c r="Q3363" s="52" t="str">
        <f t="shared" si="684"/>
        <v/>
      </c>
      <c r="R3363" s="127"/>
      <c r="S3363" s="86"/>
      <c r="T3363" s="127"/>
      <c r="U3363" s="86"/>
      <c r="V3363" s="87">
        <f t="shared" si="676"/>
        <v>0</v>
      </c>
      <c r="W3363" s="130"/>
      <c r="X3363" s="86"/>
      <c r="Y3363" s="86"/>
      <c r="Z3363" s="131"/>
      <c r="AA3363" s="87">
        <f t="shared" si="685"/>
        <v>0</v>
      </c>
      <c r="AB3363" s="127"/>
      <c r="AC3363" s="86"/>
      <c r="AD3363" s="87">
        <f t="shared" si="677"/>
        <v>0</v>
      </c>
      <c r="AE3363" s="127"/>
      <c r="AF3363" s="86"/>
      <c r="AG3363" s="86"/>
      <c r="AH3363" s="131"/>
      <c r="AI3363" s="88">
        <f t="shared" si="678"/>
        <v>0</v>
      </c>
      <c r="AJ3363" s="89" t="str">
        <f>IFERROR(IF(ISNA(MATCH($AV3363,Other_Category_Abbr,0)),INDEX(FGHG_List_Long_GWP,MATCH($AV3363,FGHG_List_Long,0)),INDEX(GWP_Other_Abbr,MATCH($AV3363,Other_Category_Abbr,0)))*SUM(V3363,AA3363,AD3363,AI3363),"")</f>
        <v/>
      </c>
      <c r="AK3363" s="89" t="str">
        <f>IFERROR(IF(ISNA(MATCH($AV3363,Other_Category_Abbr,0)),INDEX(FGHG_List_Long_GWP,MATCH($AV3363,FGHG_List_Long,0)),INDEX(GWP_Other_Abbr,MATCH($AV3363,Other_Category_Abbr,0)))*(T3363*(S3363+U3363)+W3363*(Y3363+X3363)+AD3363+AE3363*(AF3363+AG3363)),"")</f>
        <v/>
      </c>
      <c r="AL3363" s="90" t="str">
        <f t="shared" si="686"/>
        <v/>
      </c>
      <c r="AM3363" s="91" t="str">
        <f t="shared" si="687"/>
        <v/>
      </c>
      <c r="AP3363" s="92" t="b">
        <f t="shared" si="681"/>
        <v>0</v>
      </c>
      <c r="AQ3363" s="92" t="str">
        <f t="shared" si="682"/>
        <v xml:space="preserve"> </v>
      </c>
      <c r="AR3363" s="92" t="str">
        <f>IF(LEN(AQ3363)=1,"",COUNTIF($AQ$19:AQ3363,AQ3363)=1)</f>
        <v/>
      </c>
      <c r="AS3363" s="73"/>
      <c r="AT3363" s="73"/>
      <c r="AU3363" s="73"/>
      <c r="AV3363" s="235" t="str">
        <f>IF($P3363=Lists!$A$13,Lists!$A$29,IF($P3363=Lists!$A$14,Lists!$A$30,$P3363))</f>
        <v/>
      </c>
      <c r="AW3363" s="73"/>
      <c r="AX3363" s="73"/>
    </row>
    <row r="3364" spans="2:50" x14ac:dyDescent="0.3">
      <c r="B3364" s="137">
        <f t="shared" si="688"/>
        <v>3346</v>
      </c>
      <c r="C3364" s="24"/>
      <c r="D3364" s="24"/>
      <c r="E3364" s="24"/>
      <c r="F3364" s="25"/>
      <c r="G3364" s="24"/>
      <c r="H3364" s="30"/>
      <c r="I3364" s="24"/>
      <c r="J3364" s="50" t="str">
        <f t="shared" si="679"/>
        <v/>
      </c>
      <c r="K3364" s="30"/>
      <c r="L3364" s="236"/>
      <c r="M3364" s="30"/>
      <c r="N3364" s="30"/>
      <c r="O3364" s="46" t="str">
        <f t="shared" si="680"/>
        <v/>
      </c>
      <c r="P3364" s="239" t="str">
        <f t="shared" si="683"/>
        <v/>
      </c>
      <c r="Q3364" s="52" t="str">
        <f t="shared" si="684"/>
        <v/>
      </c>
      <c r="R3364" s="127"/>
      <c r="S3364" s="86"/>
      <c r="T3364" s="127"/>
      <c r="U3364" s="86"/>
      <c r="V3364" s="87">
        <f t="shared" si="676"/>
        <v>0</v>
      </c>
      <c r="W3364" s="130"/>
      <c r="X3364" s="86"/>
      <c r="Y3364" s="86"/>
      <c r="Z3364" s="131"/>
      <c r="AA3364" s="87">
        <f t="shared" si="685"/>
        <v>0</v>
      </c>
      <c r="AB3364" s="127"/>
      <c r="AC3364" s="86"/>
      <c r="AD3364" s="87">
        <f t="shared" si="677"/>
        <v>0</v>
      </c>
      <c r="AE3364" s="127"/>
      <c r="AF3364" s="86"/>
      <c r="AG3364" s="86"/>
      <c r="AH3364" s="131"/>
      <c r="AI3364" s="88">
        <f t="shared" si="678"/>
        <v>0</v>
      </c>
      <c r="AJ3364" s="89" t="str">
        <f>IFERROR(IF(ISNA(MATCH($AV3364,Other_Category_Abbr,0)),INDEX(FGHG_List_Long_GWP,MATCH($AV3364,FGHG_List_Long,0)),INDEX(GWP_Other_Abbr,MATCH($AV3364,Other_Category_Abbr,0)))*SUM(V3364,AA3364,AD3364,AI3364),"")</f>
        <v/>
      </c>
      <c r="AK3364" s="89" t="str">
        <f>IFERROR(IF(ISNA(MATCH($AV3364,Other_Category_Abbr,0)),INDEX(FGHG_List_Long_GWP,MATCH($AV3364,FGHG_List_Long,0)),INDEX(GWP_Other_Abbr,MATCH($AV3364,Other_Category_Abbr,0)))*(T3364*(S3364+U3364)+W3364*(Y3364+X3364)+AD3364+AE3364*(AF3364+AG3364)),"")</f>
        <v/>
      </c>
      <c r="AL3364" s="90" t="str">
        <f t="shared" si="686"/>
        <v/>
      </c>
      <c r="AM3364" s="91" t="str">
        <f t="shared" si="687"/>
        <v/>
      </c>
      <c r="AP3364" s="92" t="b">
        <f t="shared" si="681"/>
        <v>0</v>
      </c>
      <c r="AQ3364" s="92" t="str">
        <f t="shared" si="682"/>
        <v xml:space="preserve"> </v>
      </c>
      <c r="AR3364" s="92" t="str">
        <f>IF(LEN(AQ3364)=1,"",COUNTIF($AQ$19:AQ3364,AQ3364)=1)</f>
        <v/>
      </c>
      <c r="AS3364" s="73"/>
      <c r="AT3364" s="73"/>
      <c r="AU3364" s="73"/>
      <c r="AV3364" s="235" t="str">
        <f>IF($P3364=Lists!$A$13,Lists!$A$29,IF($P3364=Lists!$A$14,Lists!$A$30,$P3364))</f>
        <v/>
      </c>
      <c r="AW3364" s="73"/>
      <c r="AX3364" s="73"/>
    </row>
    <row r="3365" spans="2:50" x14ac:dyDescent="0.3">
      <c r="B3365" s="137">
        <f t="shared" si="688"/>
        <v>3347</v>
      </c>
      <c r="C3365" s="24"/>
      <c r="D3365" s="24"/>
      <c r="E3365" s="24"/>
      <c r="F3365" s="25"/>
      <c r="G3365" s="24"/>
      <c r="H3365" s="30"/>
      <c r="I3365" s="24"/>
      <c r="J3365" s="50" t="str">
        <f t="shared" si="679"/>
        <v/>
      </c>
      <c r="K3365" s="30"/>
      <c r="L3365" s="236"/>
      <c r="M3365" s="30"/>
      <c r="N3365" s="30"/>
      <c r="O3365" s="46" t="str">
        <f t="shared" si="680"/>
        <v/>
      </c>
      <c r="P3365" s="239" t="str">
        <f t="shared" si="683"/>
        <v/>
      </c>
      <c r="Q3365" s="52" t="str">
        <f t="shared" si="684"/>
        <v/>
      </c>
      <c r="R3365" s="127"/>
      <c r="S3365" s="86"/>
      <c r="T3365" s="127"/>
      <c r="U3365" s="86"/>
      <c r="V3365" s="87">
        <f t="shared" si="676"/>
        <v>0</v>
      </c>
      <c r="W3365" s="130"/>
      <c r="X3365" s="86"/>
      <c r="Y3365" s="86"/>
      <c r="Z3365" s="131"/>
      <c r="AA3365" s="87">
        <f t="shared" si="685"/>
        <v>0</v>
      </c>
      <c r="AB3365" s="127"/>
      <c r="AC3365" s="86"/>
      <c r="AD3365" s="87">
        <f t="shared" si="677"/>
        <v>0</v>
      </c>
      <c r="AE3365" s="127"/>
      <c r="AF3365" s="86"/>
      <c r="AG3365" s="86"/>
      <c r="AH3365" s="131"/>
      <c r="AI3365" s="88">
        <f t="shared" si="678"/>
        <v>0</v>
      </c>
      <c r="AJ3365" s="89" t="str">
        <f>IFERROR(IF(ISNA(MATCH($AV3365,Other_Category_Abbr,0)),INDEX(FGHG_List_Long_GWP,MATCH($AV3365,FGHG_List_Long,0)),INDEX(GWP_Other_Abbr,MATCH($AV3365,Other_Category_Abbr,0)))*SUM(V3365,AA3365,AD3365,AI3365),"")</f>
        <v/>
      </c>
      <c r="AK3365" s="89" t="str">
        <f>IFERROR(IF(ISNA(MATCH($AV3365,Other_Category_Abbr,0)),INDEX(FGHG_List_Long_GWP,MATCH($AV3365,FGHG_List_Long,0)),INDEX(GWP_Other_Abbr,MATCH($AV3365,Other_Category_Abbr,0)))*(T3365*(S3365+U3365)+W3365*(Y3365+X3365)+AD3365+AE3365*(AF3365+AG3365)),"")</f>
        <v/>
      </c>
      <c r="AL3365" s="90" t="str">
        <f t="shared" si="686"/>
        <v/>
      </c>
      <c r="AM3365" s="91" t="str">
        <f t="shared" si="687"/>
        <v/>
      </c>
      <c r="AP3365" s="92" t="b">
        <f t="shared" si="681"/>
        <v>0</v>
      </c>
      <c r="AQ3365" s="92" t="str">
        <f t="shared" si="682"/>
        <v xml:space="preserve"> </v>
      </c>
      <c r="AR3365" s="92" t="str">
        <f>IF(LEN(AQ3365)=1,"",COUNTIF($AQ$19:AQ3365,AQ3365)=1)</f>
        <v/>
      </c>
      <c r="AS3365" s="73"/>
      <c r="AT3365" s="73"/>
      <c r="AU3365" s="73"/>
      <c r="AV3365" s="235" t="str">
        <f>IF($P3365=Lists!$A$13,Lists!$A$29,IF($P3365=Lists!$A$14,Lists!$A$30,$P3365))</f>
        <v/>
      </c>
      <c r="AW3365" s="73"/>
      <c r="AX3365" s="73"/>
    </row>
    <row r="3366" spans="2:50" x14ac:dyDescent="0.3">
      <c r="B3366" s="137">
        <f t="shared" si="688"/>
        <v>3348</v>
      </c>
      <c r="C3366" s="24"/>
      <c r="D3366" s="24"/>
      <c r="E3366" s="24"/>
      <c r="F3366" s="25"/>
      <c r="G3366" s="24"/>
      <c r="H3366" s="30"/>
      <c r="I3366" s="24"/>
      <c r="J3366" s="50" t="str">
        <f t="shared" si="679"/>
        <v/>
      </c>
      <c r="K3366" s="30"/>
      <c r="L3366" s="236"/>
      <c r="M3366" s="30"/>
      <c r="N3366" s="30"/>
      <c r="O3366" s="46" t="str">
        <f t="shared" si="680"/>
        <v/>
      </c>
      <c r="P3366" s="239" t="str">
        <f t="shared" si="683"/>
        <v/>
      </c>
      <c r="Q3366" s="52" t="str">
        <f t="shared" si="684"/>
        <v/>
      </c>
      <c r="R3366" s="127"/>
      <c r="S3366" s="86"/>
      <c r="T3366" s="127"/>
      <c r="U3366" s="86"/>
      <c r="V3366" s="87">
        <f t="shared" si="676"/>
        <v>0</v>
      </c>
      <c r="W3366" s="130"/>
      <c r="X3366" s="86"/>
      <c r="Y3366" s="86"/>
      <c r="Z3366" s="131"/>
      <c r="AA3366" s="87">
        <f t="shared" si="685"/>
        <v>0</v>
      </c>
      <c r="AB3366" s="127"/>
      <c r="AC3366" s="86"/>
      <c r="AD3366" s="87">
        <f t="shared" si="677"/>
        <v>0</v>
      </c>
      <c r="AE3366" s="127"/>
      <c r="AF3366" s="86"/>
      <c r="AG3366" s="86"/>
      <c r="AH3366" s="131"/>
      <c r="AI3366" s="88">
        <f t="shared" si="678"/>
        <v>0</v>
      </c>
      <c r="AJ3366" s="89" t="str">
        <f>IFERROR(IF(ISNA(MATCH($AV3366,Other_Category_Abbr,0)),INDEX(FGHG_List_Long_GWP,MATCH($AV3366,FGHG_List_Long,0)),INDEX(GWP_Other_Abbr,MATCH($AV3366,Other_Category_Abbr,0)))*SUM(V3366,AA3366,AD3366,AI3366),"")</f>
        <v/>
      </c>
      <c r="AK3366" s="89" t="str">
        <f>IFERROR(IF(ISNA(MATCH($AV3366,Other_Category_Abbr,0)),INDEX(FGHG_List_Long_GWP,MATCH($AV3366,FGHG_List_Long,0)),INDEX(GWP_Other_Abbr,MATCH($AV3366,Other_Category_Abbr,0)))*(T3366*(S3366+U3366)+W3366*(Y3366+X3366)+AD3366+AE3366*(AF3366+AG3366)),"")</f>
        <v/>
      </c>
      <c r="AL3366" s="90" t="str">
        <f t="shared" si="686"/>
        <v/>
      </c>
      <c r="AM3366" s="91" t="str">
        <f t="shared" si="687"/>
        <v/>
      </c>
      <c r="AP3366" s="92" t="b">
        <f t="shared" si="681"/>
        <v>0</v>
      </c>
      <c r="AQ3366" s="92" t="str">
        <f t="shared" si="682"/>
        <v xml:space="preserve"> </v>
      </c>
      <c r="AR3366" s="92" t="str">
        <f>IF(LEN(AQ3366)=1,"",COUNTIF($AQ$19:AQ3366,AQ3366)=1)</f>
        <v/>
      </c>
      <c r="AS3366" s="73"/>
      <c r="AT3366" s="73"/>
      <c r="AU3366" s="73"/>
      <c r="AV3366" s="235" t="str">
        <f>IF($P3366=Lists!$A$13,Lists!$A$29,IF($P3366=Lists!$A$14,Lists!$A$30,$P3366))</f>
        <v/>
      </c>
      <c r="AW3366" s="73"/>
      <c r="AX3366" s="73"/>
    </row>
    <row r="3367" spans="2:50" x14ac:dyDescent="0.3">
      <c r="B3367" s="137">
        <f t="shared" si="688"/>
        <v>3349</v>
      </c>
      <c r="C3367" s="24"/>
      <c r="D3367" s="24"/>
      <c r="E3367" s="24"/>
      <c r="F3367" s="25"/>
      <c r="G3367" s="24"/>
      <c r="H3367" s="30"/>
      <c r="I3367" s="24"/>
      <c r="J3367" s="50" t="str">
        <f t="shared" si="679"/>
        <v/>
      </c>
      <c r="K3367" s="30"/>
      <c r="L3367" s="236"/>
      <c r="M3367" s="30"/>
      <c r="N3367" s="30"/>
      <c r="O3367" s="46" t="str">
        <f t="shared" si="680"/>
        <v/>
      </c>
      <c r="P3367" s="239" t="str">
        <f t="shared" si="683"/>
        <v/>
      </c>
      <c r="Q3367" s="52" t="str">
        <f t="shared" si="684"/>
        <v/>
      </c>
      <c r="R3367" s="127"/>
      <c r="S3367" s="86"/>
      <c r="T3367" s="127"/>
      <c r="U3367" s="86"/>
      <c r="V3367" s="87">
        <f t="shared" si="676"/>
        <v>0</v>
      </c>
      <c r="W3367" s="130"/>
      <c r="X3367" s="86"/>
      <c r="Y3367" s="86"/>
      <c r="Z3367" s="131"/>
      <c r="AA3367" s="87">
        <f t="shared" si="685"/>
        <v>0</v>
      </c>
      <c r="AB3367" s="127"/>
      <c r="AC3367" s="86"/>
      <c r="AD3367" s="87">
        <f t="shared" si="677"/>
        <v>0</v>
      </c>
      <c r="AE3367" s="127"/>
      <c r="AF3367" s="86"/>
      <c r="AG3367" s="86"/>
      <c r="AH3367" s="131"/>
      <c r="AI3367" s="88">
        <f t="shared" si="678"/>
        <v>0</v>
      </c>
      <c r="AJ3367" s="89" t="str">
        <f>IFERROR(IF(ISNA(MATCH($AV3367,Other_Category_Abbr,0)),INDEX(FGHG_List_Long_GWP,MATCH($AV3367,FGHG_List_Long,0)),INDEX(GWP_Other_Abbr,MATCH($AV3367,Other_Category_Abbr,0)))*SUM(V3367,AA3367,AD3367,AI3367),"")</f>
        <v/>
      </c>
      <c r="AK3367" s="89" t="str">
        <f>IFERROR(IF(ISNA(MATCH($AV3367,Other_Category_Abbr,0)),INDEX(FGHG_List_Long_GWP,MATCH($AV3367,FGHG_List_Long,0)),INDEX(GWP_Other_Abbr,MATCH($AV3367,Other_Category_Abbr,0)))*(T3367*(S3367+U3367)+W3367*(Y3367+X3367)+AD3367+AE3367*(AF3367+AG3367)),"")</f>
        <v/>
      </c>
      <c r="AL3367" s="90" t="str">
        <f t="shared" si="686"/>
        <v/>
      </c>
      <c r="AM3367" s="91" t="str">
        <f t="shared" si="687"/>
        <v/>
      </c>
      <c r="AP3367" s="92" t="b">
        <f t="shared" si="681"/>
        <v>0</v>
      </c>
      <c r="AQ3367" s="92" t="str">
        <f t="shared" si="682"/>
        <v xml:space="preserve"> </v>
      </c>
      <c r="AR3367" s="92" t="str">
        <f>IF(LEN(AQ3367)=1,"",COUNTIF($AQ$19:AQ3367,AQ3367)=1)</f>
        <v/>
      </c>
      <c r="AS3367" s="73"/>
      <c r="AT3367" s="73"/>
      <c r="AU3367" s="73"/>
      <c r="AV3367" s="235" t="str">
        <f>IF($P3367=Lists!$A$13,Lists!$A$29,IF($P3367=Lists!$A$14,Lists!$A$30,$P3367))</f>
        <v/>
      </c>
      <c r="AW3367" s="73"/>
      <c r="AX3367" s="73"/>
    </row>
    <row r="3368" spans="2:50" x14ac:dyDescent="0.3">
      <c r="B3368" s="137">
        <f t="shared" si="688"/>
        <v>3350</v>
      </c>
      <c r="C3368" s="24"/>
      <c r="D3368" s="24"/>
      <c r="E3368" s="24"/>
      <c r="F3368" s="25"/>
      <c r="G3368" s="24"/>
      <c r="H3368" s="30"/>
      <c r="I3368" s="24"/>
      <c r="J3368" s="50" t="str">
        <f t="shared" si="679"/>
        <v/>
      </c>
      <c r="K3368" s="30"/>
      <c r="L3368" s="236"/>
      <c r="M3368" s="30"/>
      <c r="N3368" s="30"/>
      <c r="O3368" s="46" t="str">
        <f t="shared" si="680"/>
        <v/>
      </c>
      <c r="P3368" s="239" t="str">
        <f t="shared" si="683"/>
        <v/>
      </c>
      <c r="Q3368" s="52" t="str">
        <f t="shared" si="684"/>
        <v/>
      </c>
      <c r="R3368" s="127"/>
      <c r="S3368" s="86"/>
      <c r="T3368" s="127"/>
      <c r="U3368" s="86"/>
      <c r="V3368" s="87">
        <f t="shared" ref="V3368:V3431" si="689">+(R3368*S3368)+(T3368*U3368)</f>
        <v>0</v>
      </c>
      <c r="W3368" s="130"/>
      <c r="X3368" s="86"/>
      <c r="Y3368" s="86"/>
      <c r="Z3368" s="131"/>
      <c r="AA3368" s="87">
        <f t="shared" si="685"/>
        <v>0</v>
      </c>
      <c r="AB3368" s="127"/>
      <c r="AC3368" s="86"/>
      <c r="AD3368" s="87">
        <f t="shared" ref="AD3368:AD3431" si="690">+(AB3368*AC3368)</f>
        <v>0</v>
      </c>
      <c r="AE3368" s="127"/>
      <c r="AF3368" s="86"/>
      <c r="AG3368" s="86"/>
      <c r="AH3368" s="131"/>
      <c r="AI3368" s="88">
        <f t="shared" ref="AI3368:AI3431" si="691">+AE3368*(AF3368+AG3368*(1-AH3368))</f>
        <v>0</v>
      </c>
      <c r="AJ3368" s="89" t="str">
        <f>IFERROR(IF(ISNA(MATCH($AV3368,Other_Category_Abbr,0)),INDEX(FGHG_List_Long_GWP,MATCH($AV3368,FGHG_List_Long,0)),INDEX(GWP_Other_Abbr,MATCH($AV3368,Other_Category_Abbr,0)))*SUM(V3368,AA3368,AD3368,AI3368),"")</f>
        <v/>
      </c>
      <c r="AK3368" s="89" t="str">
        <f>IFERROR(IF(ISNA(MATCH($AV3368,Other_Category_Abbr,0)),INDEX(FGHG_List_Long_GWP,MATCH($AV3368,FGHG_List_Long,0)),INDEX(GWP_Other_Abbr,MATCH($AV3368,Other_Category_Abbr,0)))*(T3368*(S3368+U3368)+W3368*(Y3368+X3368)+AD3368+AE3368*(AF3368+AG3368)),"")</f>
        <v/>
      </c>
      <c r="AL3368" s="90" t="str">
        <f t="shared" si="686"/>
        <v/>
      </c>
      <c r="AM3368" s="91" t="str">
        <f t="shared" si="687"/>
        <v/>
      </c>
      <c r="AP3368" s="92" t="b">
        <f t="shared" si="681"/>
        <v>0</v>
      </c>
      <c r="AQ3368" s="92" t="str">
        <f t="shared" si="682"/>
        <v xml:space="preserve"> </v>
      </c>
      <c r="AR3368" s="92" t="str">
        <f>IF(LEN(AQ3368)=1,"",COUNTIF($AQ$19:AQ3368,AQ3368)=1)</f>
        <v/>
      </c>
      <c r="AS3368" s="73"/>
      <c r="AT3368" s="73"/>
      <c r="AU3368" s="73"/>
      <c r="AV3368" s="235" t="str">
        <f>IF($P3368=Lists!$A$13,Lists!$A$29,IF($P3368=Lists!$A$14,Lists!$A$30,$P3368))</f>
        <v/>
      </c>
      <c r="AW3368" s="73"/>
      <c r="AX3368" s="73"/>
    </row>
    <row r="3369" spans="2:50" x14ac:dyDescent="0.3">
      <c r="B3369" s="137">
        <f t="shared" si="688"/>
        <v>3351</v>
      </c>
      <c r="C3369" s="24"/>
      <c r="D3369" s="24"/>
      <c r="E3369" s="24"/>
      <c r="F3369" s="25"/>
      <c r="G3369" s="24"/>
      <c r="H3369" s="30"/>
      <c r="I3369" s="24"/>
      <c r="J3369" s="50" t="str">
        <f t="shared" si="679"/>
        <v/>
      </c>
      <c r="K3369" s="30"/>
      <c r="L3369" s="236"/>
      <c r="M3369" s="30"/>
      <c r="N3369" s="30"/>
      <c r="O3369" s="46" t="str">
        <f t="shared" si="680"/>
        <v/>
      </c>
      <c r="P3369" s="239" t="str">
        <f t="shared" si="683"/>
        <v/>
      </c>
      <c r="Q3369" s="52" t="str">
        <f t="shared" si="684"/>
        <v/>
      </c>
      <c r="R3369" s="127"/>
      <c r="S3369" s="86"/>
      <c r="T3369" s="127"/>
      <c r="U3369" s="86"/>
      <c r="V3369" s="87">
        <f t="shared" si="689"/>
        <v>0</v>
      </c>
      <c r="W3369" s="130"/>
      <c r="X3369" s="86"/>
      <c r="Y3369" s="86"/>
      <c r="Z3369" s="131"/>
      <c r="AA3369" s="87">
        <f t="shared" si="685"/>
        <v>0</v>
      </c>
      <c r="AB3369" s="127"/>
      <c r="AC3369" s="86"/>
      <c r="AD3369" s="87">
        <f t="shared" si="690"/>
        <v>0</v>
      </c>
      <c r="AE3369" s="127"/>
      <c r="AF3369" s="86"/>
      <c r="AG3369" s="86"/>
      <c r="AH3369" s="131"/>
      <c r="AI3369" s="88">
        <f t="shared" si="691"/>
        <v>0</v>
      </c>
      <c r="AJ3369" s="89" t="str">
        <f>IFERROR(IF(ISNA(MATCH($AV3369,Other_Category_Abbr,0)),INDEX(FGHG_List_Long_GWP,MATCH($AV3369,FGHG_List_Long,0)),INDEX(GWP_Other_Abbr,MATCH($AV3369,Other_Category_Abbr,0)))*SUM(V3369,AA3369,AD3369,AI3369),"")</f>
        <v/>
      </c>
      <c r="AK3369" s="89" t="str">
        <f>IFERROR(IF(ISNA(MATCH($AV3369,Other_Category_Abbr,0)),INDEX(FGHG_List_Long_GWP,MATCH($AV3369,FGHG_List_Long,0)),INDEX(GWP_Other_Abbr,MATCH($AV3369,Other_Category_Abbr,0)))*(T3369*(S3369+U3369)+W3369*(Y3369+X3369)+AD3369+AE3369*(AF3369+AG3369)),"")</f>
        <v/>
      </c>
      <c r="AL3369" s="90" t="str">
        <f t="shared" si="686"/>
        <v/>
      </c>
      <c r="AM3369" s="91" t="str">
        <f t="shared" si="687"/>
        <v/>
      </c>
      <c r="AP3369" s="92" t="b">
        <f t="shared" si="681"/>
        <v>0</v>
      </c>
      <c r="AQ3369" s="92" t="str">
        <f t="shared" si="682"/>
        <v xml:space="preserve"> </v>
      </c>
      <c r="AR3369" s="92" t="str">
        <f>IF(LEN(AQ3369)=1,"",COUNTIF($AQ$19:AQ3369,AQ3369)=1)</f>
        <v/>
      </c>
      <c r="AS3369" s="73"/>
      <c r="AT3369" s="73"/>
      <c r="AU3369" s="73"/>
      <c r="AV3369" s="235" t="str">
        <f>IF($P3369=Lists!$A$13,Lists!$A$29,IF($P3369=Lists!$A$14,Lists!$A$30,$P3369))</f>
        <v/>
      </c>
      <c r="AW3369" s="73"/>
      <c r="AX3369" s="73"/>
    </row>
    <row r="3370" spans="2:50" x14ac:dyDescent="0.3">
      <c r="B3370" s="137">
        <f t="shared" si="688"/>
        <v>3352</v>
      </c>
      <c r="C3370" s="24"/>
      <c r="D3370" s="24"/>
      <c r="E3370" s="24"/>
      <c r="F3370" s="25"/>
      <c r="G3370" s="24"/>
      <c r="H3370" s="30"/>
      <c r="I3370" s="24"/>
      <c r="J3370" s="50" t="str">
        <f t="shared" si="679"/>
        <v/>
      </c>
      <c r="K3370" s="30"/>
      <c r="L3370" s="236"/>
      <c r="M3370" s="30"/>
      <c r="N3370" s="30"/>
      <c r="O3370" s="46" t="str">
        <f t="shared" si="680"/>
        <v/>
      </c>
      <c r="P3370" s="239" t="str">
        <f t="shared" si="683"/>
        <v/>
      </c>
      <c r="Q3370" s="52" t="str">
        <f t="shared" si="684"/>
        <v/>
      </c>
      <c r="R3370" s="127"/>
      <c r="S3370" s="86"/>
      <c r="T3370" s="127"/>
      <c r="U3370" s="86"/>
      <c r="V3370" s="87">
        <f t="shared" si="689"/>
        <v>0</v>
      </c>
      <c r="W3370" s="130"/>
      <c r="X3370" s="86"/>
      <c r="Y3370" s="86"/>
      <c r="Z3370" s="131"/>
      <c r="AA3370" s="87">
        <f t="shared" si="685"/>
        <v>0</v>
      </c>
      <c r="AB3370" s="127"/>
      <c r="AC3370" s="86"/>
      <c r="AD3370" s="87">
        <f t="shared" si="690"/>
        <v>0</v>
      </c>
      <c r="AE3370" s="127"/>
      <c r="AF3370" s="86"/>
      <c r="AG3370" s="86"/>
      <c r="AH3370" s="131"/>
      <c r="AI3370" s="88">
        <f t="shared" si="691"/>
        <v>0</v>
      </c>
      <c r="AJ3370" s="89" t="str">
        <f>IFERROR(IF(ISNA(MATCH($AV3370,Other_Category_Abbr,0)),INDEX(FGHG_List_Long_GWP,MATCH($AV3370,FGHG_List_Long,0)),INDEX(GWP_Other_Abbr,MATCH($AV3370,Other_Category_Abbr,0)))*SUM(V3370,AA3370,AD3370,AI3370),"")</f>
        <v/>
      </c>
      <c r="AK3370" s="89" t="str">
        <f>IFERROR(IF(ISNA(MATCH($AV3370,Other_Category_Abbr,0)),INDEX(FGHG_List_Long_GWP,MATCH($AV3370,FGHG_List_Long,0)),INDEX(GWP_Other_Abbr,MATCH($AV3370,Other_Category_Abbr,0)))*(T3370*(S3370+U3370)+W3370*(Y3370+X3370)+AD3370+AE3370*(AF3370+AG3370)),"")</f>
        <v/>
      </c>
      <c r="AL3370" s="90" t="str">
        <f t="shared" si="686"/>
        <v/>
      </c>
      <c r="AM3370" s="91" t="str">
        <f t="shared" si="687"/>
        <v/>
      </c>
      <c r="AP3370" s="92" t="b">
        <f t="shared" si="681"/>
        <v>0</v>
      </c>
      <c r="AQ3370" s="92" t="str">
        <f t="shared" si="682"/>
        <v xml:space="preserve"> </v>
      </c>
      <c r="AR3370" s="92" t="str">
        <f>IF(LEN(AQ3370)=1,"",COUNTIF($AQ$19:AQ3370,AQ3370)=1)</f>
        <v/>
      </c>
      <c r="AS3370" s="73"/>
      <c r="AT3370" s="73"/>
      <c r="AU3370" s="73"/>
      <c r="AV3370" s="235" t="str">
        <f>IF($P3370=Lists!$A$13,Lists!$A$29,IF($P3370=Lists!$A$14,Lists!$A$30,$P3370))</f>
        <v/>
      </c>
      <c r="AW3370" s="73"/>
      <c r="AX3370" s="73"/>
    </row>
    <row r="3371" spans="2:50" x14ac:dyDescent="0.3">
      <c r="B3371" s="137">
        <f t="shared" si="688"/>
        <v>3353</v>
      </c>
      <c r="C3371" s="24"/>
      <c r="D3371" s="24"/>
      <c r="E3371" s="24"/>
      <c r="F3371" s="25"/>
      <c r="G3371" s="24"/>
      <c r="H3371" s="30"/>
      <c r="I3371" s="24"/>
      <c r="J3371" s="50" t="str">
        <f t="shared" si="679"/>
        <v/>
      </c>
      <c r="K3371" s="30"/>
      <c r="L3371" s="236"/>
      <c r="M3371" s="30"/>
      <c r="N3371" s="30"/>
      <c r="O3371" s="46" t="str">
        <f t="shared" si="680"/>
        <v/>
      </c>
      <c r="P3371" s="239" t="str">
        <f t="shared" si="683"/>
        <v/>
      </c>
      <c r="Q3371" s="52" t="str">
        <f t="shared" si="684"/>
        <v/>
      </c>
      <c r="R3371" s="127"/>
      <c r="S3371" s="86"/>
      <c r="T3371" s="127"/>
      <c r="U3371" s="86"/>
      <c r="V3371" s="87">
        <f t="shared" si="689"/>
        <v>0</v>
      </c>
      <c r="W3371" s="130"/>
      <c r="X3371" s="86"/>
      <c r="Y3371" s="86"/>
      <c r="Z3371" s="131"/>
      <c r="AA3371" s="87">
        <f t="shared" si="685"/>
        <v>0</v>
      </c>
      <c r="AB3371" s="127"/>
      <c r="AC3371" s="86"/>
      <c r="AD3371" s="87">
        <f t="shared" si="690"/>
        <v>0</v>
      </c>
      <c r="AE3371" s="127"/>
      <c r="AF3371" s="86"/>
      <c r="AG3371" s="86"/>
      <c r="AH3371" s="131"/>
      <c r="AI3371" s="88">
        <f t="shared" si="691"/>
        <v>0</v>
      </c>
      <c r="AJ3371" s="89" t="str">
        <f>IFERROR(IF(ISNA(MATCH($AV3371,Other_Category_Abbr,0)),INDEX(FGHG_List_Long_GWP,MATCH($AV3371,FGHG_List_Long,0)),INDEX(GWP_Other_Abbr,MATCH($AV3371,Other_Category_Abbr,0)))*SUM(V3371,AA3371,AD3371,AI3371),"")</f>
        <v/>
      </c>
      <c r="AK3371" s="89" t="str">
        <f>IFERROR(IF(ISNA(MATCH($AV3371,Other_Category_Abbr,0)),INDEX(FGHG_List_Long_GWP,MATCH($AV3371,FGHG_List_Long,0)),INDEX(GWP_Other_Abbr,MATCH($AV3371,Other_Category_Abbr,0)))*(T3371*(S3371+U3371)+W3371*(Y3371+X3371)+AD3371+AE3371*(AF3371+AG3371)),"")</f>
        <v/>
      </c>
      <c r="AL3371" s="90" t="str">
        <f t="shared" si="686"/>
        <v/>
      </c>
      <c r="AM3371" s="91" t="str">
        <f t="shared" si="687"/>
        <v/>
      </c>
      <c r="AP3371" s="92" t="b">
        <f t="shared" si="681"/>
        <v>0</v>
      </c>
      <c r="AQ3371" s="92" t="str">
        <f t="shared" si="682"/>
        <v xml:space="preserve"> </v>
      </c>
      <c r="AR3371" s="92" t="str">
        <f>IF(LEN(AQ3371)=1,"",COUNTIF($AQ$19:AQ3371,AQ3371)=1)</f>
        <v/>
      </c>
      <c r="AS3371" s="73"/>
      <c r="AT3371" s="73"/>
      <c r="AU3371" s="73"/>
      <c r="AV3371" s="235" t="str">
        <f>IF($P3371=Lists!$A$13,Lists!$A$29,IF($P3371=Lists!$A$14,Lists!$A$30,$P3371))</f>
        <v/>
      </c>
      <c r="AW3371" s="73"/>
      <c r="AX3371" s="73"/>
    </row>
    <row r="3372" spans="2:50" x14ac:dyDescent="0.3">
      <c r="B3372" s="137">
        <f t="shared" si="688"/>
        <v>3354</v>
      </c>
      <c r="C3372" s="24"/>
      <c r="D3372" s="24"/>
      <c r="E3372" s="24"/>
      <c r="F3372" s="25"/>
      <c r="G3372" s="24"/>
      <c r="H3372" s="30"/>
      <c r="I3372" s="24"/>
      <c r="J3372" s="50" t="str">
        <f t="shared" si="679"/>
        <v/>
      </c>
      <c r="K3372" s="30"/>
      <c r="L3372" s="236"/>
      <c r="M3372" s="30"/>
      <c r="N3372" s="30"/>
      <c r="O3372" s="46" t="str">
        <f t="shared" si="680"/>
        <v/>
      </c>
      <c r="P3372" s="239" t="str">
        <f t="shared" si="683"/>
        <v/>
      </c>
      <c r="Q3372" s="52" t="str">
        <f t="shared" si="684"/>
        <v/>
      </c>
      <c r="R3372" s="127"/>
      <c r="S3372" s="86"/>
      <c r="T3372" s="127"/>
      <c r="U3372" s="86"/>
      <c r="V3372" s="87">
        <f t="shared" si="689"/>
        <v>0</v>
      </c>
      <c r="W3372" s="130"/>
      <c r="X3372" s="86"/>
      <c r="Y3372" s="86"/>
      <c r="Z3372" s="131"/>
      <c r="AA3372" s="87">
        <f t="shared" si="685"/>
        <v>0</v>
      </c>
      <c r="AB3372" s="127"/>
      <c r="AC3372" s="86"/>
      <c r="AD3372" s="87">
        <f t="shared" si="690"/>
        <v>0</v>
      </c>
      <c r="AE3372" s="127"/>
      <c r="AF3372" s="86"/>
      <c r="AG3372" s="86"/>
      <c r="AH3372" s="131"/>
      <c r="AI3372" s="88">
        <f t="shared" si="691"/>
        <v>0</v>
      </c>
      <c r="AJ3372" s="89" t="str">
        <f>IFERROR(IF(ISNA(MATCH($AV3372,Other_Category_Abbr,0)),INDEX(FGHG_List_Long_GWP,MATCH($AV3372,FGHG_List_Long,0)),INDEX(GWP_Other_Abbr,MATCH($AV3372,Other_Category_Abbr,0)))*SUM(V3372,AA3372,AD3372,AI3372),"")</f>
        <v/>
      </c>
      <c r="AK3372" s="89" t="str">
        <f>IFERROR(IF(ISNA(MATCH($AV3372,Other_Category_Abbr,0)),INDEX(FGHG_List_Long_GWP,MATCH($AV3372,FGHG_List_Long,0)),INDEX(GWP_Other_Abbr,MATCH($AV3372,Other_Category_Abbr,0)))*(T3372*(S3372+U3372)+W3372*(Y3372+X3372)+AD3372+AE3372*(AF3372+AG3372)),"")</f>
        <v/>
      </c>
      <c r="AL3372" s="90" t="str">
        <f t="shared" si="686"/>
        <v/>
      </c>
      <c r="AM3372" s="91" t="str">
        <f t="shared" si="687"/>
        <v/>
      </c>
      <c r="AP3372" s="92" t="b">
        <f t="shared" si="681"/>
        <v>0</v>
      </c>
      <c r="AQ3372" s="92" t="str">
        <f t="shared" si="682"/>
        <v xml:space="preserve"> </v>
      </c>
      <c r="AR3372" s="92" t="str">
        <f>IF(LEN(AQ3372)=1,"",COUNTIF($AQ$19:AQ3372,AQ3372)=1)</f>
        <v/>
      </c>
      <c r="AS3372" s="73"/>
      <c r="AT3372" s="73"/>
      <c r="AU3372" s="73"/>
      <c r="AV3372" s="235" t="str">
        <f>IF($P3372=Lists!$A$13,Lists!$A$29,IF($P3372=Lists!$A$14,Lists!$A$30,$P3372))</f>
        <v/>
      </c>
      <c r="AW3372" s="73"/>
      <c r="AX3372" s="73"/>
    </row>
    <row r="3373" spans="2:50" x14ac:dyDescent="0.3">
      <c r="B3373" s="137">
        <f t="shared" si="688"/>
        <v>3355</v>
      </c>
      <c r="C3373" s="24"/>
      <c r="D3373" s="24"/>
      <c r="E3373" s="24"/>
      <c r="F3373" s="25"/>
      <c r="G3373" s="24"/>
      <c r="H3373" s="30"/>
      <c r="I3373" s="24"/>
      <c r="J3373" s="50" t="str">
        <f t="shared" si="679"/>
        <v/>
      </c>
      <c r="K3373" s="30"/>
      <c r="L3373" s="236"/>
      <c r="M3373" s="30"/>
      <c r="N3373" s="30"/>
      <c r="O3373" s="46" t="str">
        <f t="shared" si="680"/>
        <v/>
      </c>
      <c r="P3373" s="239" t="str">
        <f t="shared" si="683"/>
        <v/>
      </c>
      <c r="Q3373" s="52" t="str">
        <f t="shared" si="684"/>
        <v/>
      </c>
      <c r="R3373" s="127"/>
      <c r="S3373" s="86"/>
      <c r="T3373" s="127"/>
      <c r="U3373" s="86"/>
      <c r="V3373" s="87">
        <f t="shared" si="689"/>
        <v>0</v>
      </c>
      <c r="W3373" s="130"/>
      <c r="X3373" s="86"/>
      <c r="Y3373" s="86"/>
      <c r="Z3373" s="131"/>
      <c r="AA3373" s="87">
        <f t="shared" si="685"/>
        <v>0</v>
      </c>
      <c r="AB3373" s="127"/>
      <c r="AC3373" s="86"/>
      <c r="AD3373" s="87">
        <f t="shared" si="690"/>
        <v>0</v>
      </c>
      <c r="AE3373" s="127"/>
      <c r="AF3373" s="86"/>
      <c r="AG3373" s="86"/>
      <c r="AH3373" s="131"/>
      <c r="AI3373" s="88">
        <f t="shared" si="691"/>
        <v>0</v>
      </c>
      <c r="AJ3373" s="89" t="str">
        <f>IFERROR(IF(ISNA(MATCH($AV3373,Other_Category_Abbr,0)),INDEX(FGHG_List_Long_GWP,MATCH($AV3373,FGHG_List_Long,0)),INDEX(GWP_Other_Abbr,MATCH($AV3373,Other_Category_Abbr,0)))*SUM(V3373,AA3373,AD3373,AI3373),"")</f>
        <v/>
      </c>
      <c r="AK3373" s="89" t="str">
        <f>IFERROR(IF(ISNA(MATCH($AV3373,Other_Category_Abbr,0)),INDEX(FGHG_List_Long_GWP,MATCH($AV3373,FGHG_List_Long,0)),INDEX(GWP_Other_Abbr,MATCH($AV3373,Other_Category_Abbr,0)))*(T3373*(S3373+U3373)+W3373*(Y3373+X3373)+AD3373+AE3373*(AF3373+AG3373)),"")</f>
        <v/>
      </c>
      <c r="AL3373" s="90" t="str">
        <f t="shared" si="686"/>
        <v/>
      </c>
      <c r="AM3373" s="91" t="str">
        <f t="shared" si="687"/>
        <v/>
      </c>
      <c r="AP3373" s="92" t="b">
        <f t="shared" si="681"/>
        <v>0</v>
      </c>
      <c r="AQ3373" s="92" t="str">
        <f t="shared" si="682"/>
        <v xml:space="preserve"> </v>
      </c>
      <c r="AR3373" s="92" t="str">
        <f>IF(LEN(AQ3373)=1,"",COUNTIF($AQ$19:AQ3373,AQ3373)=1)</f>
        <v/>
      </c>
      <c r="AS3373" s="73"/>
      <c r="AT3373" s="73"/>
      <c r="AU3373" s="73"/>
      <c r="AV3373" s="235" t="str">
        <f>IF($P3373=Lists!$A$13,Lists!$A$29,IF($P3373=Lists!$A$14,Lists!$A$30,$P3373))</f>
        <v/>
      </c>
      <c r="AW3373" s="73"/>
      <c r="AX3373" s="73"/>
    </row>
    <row r="3374" spans="2:50" x14ac:dyDescent="0.3">
      <c r="B3374" s="137">
        <f t="shared" si="688"/>
        <v>3356</v>
      </c>
      <c r="C3374" s="24"/>
      <c r="D3374" s="24"/>
      <c r="E3374" s="24"/>
      <c r="F3374" s="25"/>
      <c r="G3374" s="24"/>
      <c r="H3374" s="30"/>
      <c r="I3374" s="24"/>
      <c r="J3374" s="50" t="str">
        <f t="shared" si="679"/>
        <v/>
      </c>
      <c r="K3374" s="30"/>
      <c r="L3374" s="236"/>
      <c r="M3374" s="30"/>
      <c r="N3374" s="30"/>
      <c r="O3374" s="46" t="str">
        <f t="shared" si="680"/>
        <v/>
      </c>
      <c r="P3374" s="239" t="str">
        <f t="shared" si="683"/>
        <v/>
      </c>
      <c r="Q3374" s="52" t="str">
        <f t="shared" si="684"/>
        <v/>
      </c>
      <c r="R3374" s="127"/>
      <c r="S3374" s="86"/>
      <c r="T3374" s="127"/>
      <c r="U3374" s="86"/>
      <c r="V3374" s="87">
        <f t="shared" si="689"/>
        <v>0</v>
      </c>
      <c r="W3374" s="130"/>
      <c r="X3374" s="86"/>
      <c r="Y3374" s="86"/>
      <c r="Z3374" s="131"/>
      <c r="AA3374" s="87">
        <f t="shared" si="685"/>
        <v>0</v>
      </c>
      <c r="AB3374" s="127"/>
      <c r="AC3374" s="86"/>
      <c r="AD3374" s="87">
        <f t="shared" si="690"/>
        <v>0</v>
      </c>
      <c r="AE3374" s="127"/>
      <c r="AF3374" s="86"/>
      <c r="AG3374" s="86"/>
      <c r="AH3374" s="131"/>
      <c r="AI3374" s="88">
        <f t="shared" si="691"/>
        <v>0</v>
      </c>
      <c r="AJ3374" s="89" t="str">
        <f>IFERROR(IF(ISNA(MATCH($AV3374,Other_Category_Abbr,0)),INDEX(FGHG_List_Long_GWP,MATCH($AV3374,FGHG_List_Long,0)),INDEX(GWP_Other_Abbr,MATCH($AV3374,Other_Category_Abbr,0)))*SUM(V3374,AA3374,AD3374,AI3374),"")</f>
        <v/>
      </c>
      <c r="AK3374" s="89" t="str">
        <f>IFERROR(IF(ISNA(MATCH($AV3374,Other_Category_Abbr,0)),INDEX(FGHG_List_Long_GWP,MATCH($AV3374,FGHG_List_Long,0)),INDEX(GWP_Other_Abbr,MATCH($AV3374,Other_Category_Abbr,0)))*(T3374*(S3374+U3374)+W3374*(Y3374+X3374)+AD3374+AE3374*(AF3374+AG3374)),"")</f>
        <v/>
      </c>
      <c r="AL3374" s="90" t="str">
        <f t="shared" si="686"/>
        <v/>
      </c>
      <c r="AM3374" s="91" t="str">
        <f t="shared" si="687"/>
        <v/>
      </c>
      <c r="AP3374" s="92" t="b">
        <f t="shared" si="681"/>
        <v>0</v>
      </c>
      <c r="AQ3374" s="92" t="str">
        <f t="shared" si="682"/>
        <v xml:space="preserve"> </v>
      </c>
      <c r="AR3374" s="92" t="str">
        <f>IF(LEN(AQ3374)=1,"",COUNTIF($AQ$19:AQ3374,AQ3374)=1)</f>
        <v/>
      </c>
      <c r="AS3374" s="73"/>
      <c r="AT3374" s="73"/>
      <c r="AU3374" s="73"/>
      <c r="AV3374" s="235" t="str">
        <f>IF($P3374=Lists!$A$13,Lists!$A$29,IF($P3374=Lists!$A$14,Lists!$A$30,$P3374))</f>
        <v/>
      </c>
      <c r="AW3374" s="73"/>
      <c r="AX3374" s="73"/>
    </row>
    <row r="3375" spans="2:50" x14ac:dyDescent="0.3">
      <c r="B3375" s="137">
        <f t="shared" si="688"/>
        <v>3357</v>
      </c>
      <c r="C3375" s="24"/>
      <c r="D3375" s="24"/>
      <c r="E3375" s="24"/>
      <c r="F3375" s="25"/>
      <c r="G3375" s="24"/>
      <c r="H3375" s="30"/>
      <c r="I3375" s="24"/>
      <c r="J3375" s="50" t="str">
        <f t="shared" si="679"/>
        <v/>
      </c>
      <c r="K3375" s="30"/>
      <c r="L3375" s="236"/>
      <c r="M3375" s="30"/>
      <c r="N3375" s="30"/>
      <c r="O3375" s="46" t="str">
        <f t="shared" si="680"/>
        <v/>
      </c>
      <c r="P3375" s="239" t="str">
        <f t="shared" si="683"/>
        <v/>
      </c>
      <c r="Q3375" s="52" t="str">
        <f t="shared" si="684"/>
        <v/>
      </c>
      <c r="R3375" s="127"/>
      <c r="S3375" s="86"/>
      <c r="T3375" s="127"/>
      <c r="U3375" s="86"/>
      <c r="V3375" s="87">
        <f t="shared" si="689"/>
        <v>0</v>
      </c>
      <c r="W3375" s="130"/>
      <c r="X3375" s="86"/>
      <c r="Y3375" s="86"/>
      <c r="Z3375" s="131"/>
      <c r="AA3375" s="87">
        <f t="shared" si="685"/>
        <v>0</v>
      </c>
      <c r="AB3375" s="127"/>
      <c r="AC3375" s="86"/>
      <c r="AD3375" s="87">
        <f t="shared" si="690"/>
        <v>0</v>
      </c>
      <c r="AE3375" s="127"/>
      <c r="AF3375" s="86"/>
      <c r="AG3375" s="86"/>
      <c r="AH3375" s="131"/>
      <c r="AI3375" s="88">
        <f t="shared" si="691"/>
        <v>0</v>
      </c>
      <c r="AJ3375" s="89" t="str">
        <f>IFERROR(IF(ISNA(MATCH($AV3375,Other_Category_Abbr,0)),INDEX(FGHG_List_Long_GWP,MATCH($AV3375,FGHG_List_Long,0)),INDEX(GWP_Other_Abbr,MATCH($AV3375,Other_Category_Abbr,0)))*SUM(V3375,AA3375,AD3375,AI3375),"")</f>
        <v/>
      </c>
      <c r="AK3375" s="89" t="str">
        <f>IFERROR(IF(ISNA(MATCH($AV3375,Other_Category_Abbr,0)),INDEX(FGHG_List_Long_GWP,MATCH($AV3375,FGHG_List_Long,0)),INDEX(GWP_Other_Abbr,MATCH($AV3375,Other_Category_Abbr,0)))*(T3375*(S3375+U3375)+W3375*(Y3375+X3375)+AD3375+AE3375*(AF3375+AG3375)),"")</f>
        <v/>
      </c>
      <c r="AL3375" s="90" t="str">
        <f t="shared" si="686"/>
        <v/>
      </c>
      <c r="AM3375" s="91" t="str">
        <f t="shared" si="687"/>
        <v/>
      </c>
      <c r="AP3375" s="92" t="b">
        <f t="shared" si="681"/>
        <v>0</v>
      </c>
      <c r="AQ3375" s="92" t="str">
        <f t="shared" si="682"/>
        <v xml:space="preserve"> </v>
      </c>
      <c r="AR3375" s="92" t="str">
        <f>IF(LEN(AQ3375)=1,"",COUNTIF($AQ$19:AQ3375,AQ3375)=1)</f>
        <v/>
      </c>
      <c r="AS3375" s="73"/>
      <c r="AT3375" s="73"/>
      <c r="AU3375" s="73"/>
      <c r="AV3375" s="235" t="str">
        <f>IF($P3375=Lists!$A$13,Lists!$A$29,IF($P3375=Lists!$A$14,Lists!$A$30,$P3375))</f>
        <v/>
      </c>
      <c r="AW3375" s="73"/>
      <c r="AX3375" s="73"/>
    </row>
    <row r="3376" spans="2:50" x14ac:dyDescent="0.3">
      <c r="B3376" s="137">
        <f t="shared" si="688"/>
        <v>3358</v>
      </c>
      <c r="C3376" s="24"/>
      <c r="D3376" s="24"/>
      <c r="E3376" s="24"/>
      <c r="F3376" s="25"/>
      <c r="G3376" s="24"/>
      <c r="H3376" s="30"/>
      <c r="I3376" s="24"/>
      <c r="J3376" s="50" t="str">
        <f t="shared" si="679"/>
        <v/>
      </c>
      <c r="K3376" s="30"/>
      <c r="L3376" s="236"/>
      <c r="M3376" s="30"/>
      <c r="N3376" s="30"/>
      <c r="O3376" s="46" t="str">
        <f t="shared" si="680"/>
        <v/>
      </c>
      <c r="P3376" s="239" t="str">
        <f t="shared" si="683"/>
        <v/>
      </c>
      <c r="Q3376" s="52" t="str">
        <f t="shared" si="684"/>
        <v/>
      </c>
      <c r="R3376" s="127"/>
      <c r="S3376" s="86"/>
      <c r="T3376" s="127"/>
      <c r="U3376" s="86"/>
      <c r="V3376" s="87">
        <f t="shared" si="689"/>
        <v>0</v>
      </c>
      <c r="W3376" s="130"/>
      <c r="X3376" s="86"/>
      <c r="Y3376" s="86"/>
      <c r="Z3376" s="131"/>
      <c r="AA3376" s="87">
        <f t="shared" si="685"/>
        <v>0</v>
      </c>
      <c r="AB3376" s="127"/>
      <c r="AC3376" s="86"/>
      <c r="AD3376" s="87">
        <f t="shared" si="690"/>
        <v>0</v>
      </c>
      <c r="AE3376" s="127"/>
      <c r="AF3376" s="86"/>
      <c r="AG3376" s="86"/>
      <c r="AH3376" s="131"/>
      <c r="AI3376" s="88">
        <f t="shared" si="691"/>
        <v>0</v>
      </c>
      <c r="AJ3376" s="89" t="str">
        <f>IFERROR(IF(ISNA(MATCH($AV3376,Other_Category_Abbr,0)),INDEX(FGHG_List_Long_GWP,MATCH($AV3376,FGHG_List_Long,0)),INDEX(GWP_Other_Abbr,MATCH($AV3376,Other_Category_Abbr,0)))*SUM(V3376,AA3376,AD3376,AI3376),"")</f>
        <v/>
      </c>
      <c r="AK3376" s="89" t="str">
        <f>IFERROR(IF(ISNA(MATCH($AV3376,Other_Category_Abbr,0)),INDEX(FGHG_List_Long_GWP,MATCH($AV3376,FGHG_List_Long,0)),INDEX(GWP_Other_Abbr,MATCH($AV3376,Other_Category_Abbr,0)))*(T3376*(S3376+U3376)+W3376*(Y3376+X3376)+AD3376+AE3376*(AF3376+AG3376)),"")</f>
        <v/>
      </c>
      <c r="AL3376" s="90" t="str">
        <f t="shared" si="686"/>
        <v/>
      </c>
      <c r="AM3376" s="91" t="str">
        <f t="shared" si="687"/>
        <v/>
      </c>
      <c r="AP3376" s="92" t="b">
        <f t="shared" si="681"/>
        <v>0</v>
      </c>
      <c r="AQ3376" s="92" t="str">
        <f t="shared" si="682"/>
        <v xml:space="preserve"> </v>
      </c>
      <c r="AR3376" s="92" t="str">
        <f>IF(LEN(AQ3376)=1,"",COUNTIF($AQ$19:AQ3376,AQ3376)=1)</f>
        <v/>
      </c>
      <c r="AS3376" s="73"/>
      <c r="AT3376" s="73"/>
      <c r="AU3376" s="73"/>
      <c r="AV3376" s="235" t="str">
        <f>IF($P3376=Lists!$A$13,Lists!$A$29,IF($P3376=Lists!$A$14,Lists!$A$30,$P3376))</f>
        <v/>
      </c>
      <c r="AW3376" s="73"/>
      <c r="AX3376" s="73"/>
    </row>
    <row r="3377" spans="2:50" x14ac:dyDescent="0.3">
      <c r="B3377" s="137">
        <f t="shared" si="688"/>
        <v>3359</v>
      </c>
      <c r="C3377" s="24"/>
      <c r="D3377" s="24"/>
      <c r="E3377" s="24"/>
      <c r="F3377" s="25"/>
      <c r="G3377" s="24"/>
      <c r="H3377" s="30"/>
      <c r="I3377" s="24"/>
      <c r="J3377" s="50" t="str">
        <f t="shared" si="679"/>
        <v/>
      </c>
      <c r="K3377" s="30"/>
      <c r="L3377" s="236"/>
      <c r="M3377" s="30"/>
      <c r="N3377" s="30"/>
      <c r="O3377" s="46" t="str">
        <f t="shared" si="680"/>
        <v/>
      </c>
      <c r="P3377" s="239" t="str">
        <f t="shared" si="683"/>
        <v/>
      </c>
      <c r="Q3377" s="52" t="str">
        <f t="shared" si="684"/>
        <v/>
      </c>
      <c r="R3377" s="127"/>
      <c r="S3377" s="86"/>
      <c r="T3377" s="127"/>
      <c r="U3377" s="86"/>
      <c r="V3377" s="87">
        <f t="shared" si="689"/>
        <v>0</v>
      </c>
      <c r="W3377" s="130"/>
      <c r="X3377" s="86"/>
      <c r="Y3377" s="86"/>
      <c r="Z3377" s="131"/>
      <c r="AA3377" s="87">
        <f t="shared" si="685"/>
        <v>0</v>
      </c>
      <c r="AB3377" s="127"/>
      <c r="AC3377" s="86"/>
      <c r="AD3377" s="87">
        <f t="shared" si="690"/>
        <v>0</v>
      </c>
      <c r="AE3377" s="127"/>
      <c r="AF3377" s="86"/>
      <c r="AG3377" s="86"/>
      <c r="AH3377" s="131"/>
      <c r="AI3377" s="88">
        <f t="shared" si="691"/>
        <v>0</v>
      </c>
      <c r="AJ3377" s="89" t="str">
        <f>IFERROR(IF(ISNA(MATCH($AV3377,Other_Category_Abbr,0)),INDEX(FGHG_List_Long_GWP,MATCH($AV3377,FGHG_List_Long,0)),INDEX(GWP_Other_Abbr,MATCH($AV3377,Other_Category_Abbr,0)))*SUM(V3377,AA3377,AD3377,AI3377),"")</f>
        <v/>
      </c>
      <c r="AK3377" s="89" t="str">
        <f>IFERROR(IF(ISNA(MATCH($AV3377,Other_Category_Abbr,0)),INDEX(FGHG_List_Long_GWP,MATCH($AV3377,FGHG_List_Long,0)),INDEX(GWP_Other_Abbr,MATCH($AV3377,Other_Category_Abbr,0)))*(T3377*(S3377+U3377)+W3377*(Y3377+X3377)+AD3377+AE3377*(AF3377+AG3377)),"")</f>
        <v/>
      </c>
      <c r="AL3377" s="90" t="str">
        <f t="shared" si="686"/>
        <v/>
      </c>
      <c r="AM3377" s="91" t="str">
        <f t="shared" si="687"/>
        <v/>
      </c>
      <c r="AP3377" s="92" t="b">
        <f t="shared" si="681"/>
        <v>0</v>
      </c>
      <c r="AQ3377" s="92" t="str">
        <f t="shared" si="682"/>
        <v xml:space="preserve"> </v>
      </c>
      <c r="AR3377" s="92" t="str">
        <f>IF(LEN(AQ3377)=1,"",COUNTIF($AQ$19:AQ3377,AQ3377)=1)</f>
        <v/>
      </c>
      <c r="AS3377" s="73"/>
      <c r="AT3377" s="73"/>
      <c r="AU3377" s="73"/>
      <c r="AV3377" s="235" t="str">
        <f>IF($P3377=Lists!$A$13,Lists!$A$29,IF($P3377=Lists!$A$14,Lists!$A$30,$P3377))</f>
        <v/>
      </c>
      <c r="AW3377" s="73"/>
      <c r="AX3377" s="73"/>
    </row>
    <row r="3378" spans="2:50" x14ac:dyDescent="0.3">
      <c r="B3378" s="137">
        <f t="shared" si="688"/>
        <v>3360</v>
      </c>
      <c r="C3378" s="24"/>
      <c r="D3378" s="24"/>
      <c r="E3378" s="24"/>
      <c r="F3378" s="25"/>
      <c r="G3378" s="24"/>
      <c r="H3378" s="30"/>
      <c r="I3378" s="24"/>
      <c r="J3378" s="50" t="str">
        <f t="shared" si="679"/>
        <v/>
      </c>
      <c r="K3378" s="30"/>
      <c r="L3378" s="236"/>
      <c r="M3378" s="30"/>
      <c r="N3378" s="30"/>
      <c r="O3378" s="46" t="str">
        <f t="shared" si="680"/>
        <v/>
      </c>
      <c r="P3378" s="239" t="str">
        <f t="shared" si="683"/>
        <v/>
      </c>
      <c r="Q3378" s="52" t="str">
        <f t="shared" si="684"/>
        <v/>
      </c>
      <c r="R3378" s="127"/>
      <c r="S3378" s="86"/>
      <c r="T3378" s="127"/>
      <c r="U3378" s="86"/>
      <c r="V3378" s="87">
        <f t="shared" si="689"/>
        <v>0</v>
      </c>
      <c r="W3378" s="130"/>
      <c r="X3378" s="86"/>
      <c r="Y3378" s="86"/>
      <c r="Z3378" s="131"/>
      <c r="AA3378" s="87">
        <f t="shared" si="685"/>
        <v>0</v>
      </c>
      <c r="AB3378" s="127"/>
      <c r="AC3378" s="86"/>
      <c r="AD3378" s="87">
        <f t="shared" si="690"/>
        <v>0</v>
      </c>
      <c r="AE3378" s="127"/>
      <c r="AF3378" s="86"/>
      <c r="AG3378" s="86"/>
      <c r="AH3378" s="131"/>
      <c r="AI3378" s="88">
        <f t="shared" si="691"/>
        <v>0</v>
      </c>
      <c r="AJ3378" s="89" t="str">
        <f>IFERROR(IF(ISNA(MATCH($AV3378,Other_Category_Abbr,0)),INDEX(FGHG_List_Long_GWP,MATCH($AV3378,FGHG_List_Long,0)),INDEX(GWP_Other_Abbr,MATCH($AV3378,Other_Category_Abbr,0)))*SUM(V3378,AA3378,AD3378,AI3378),"")</f>
        <v/>
      </c>
      <c r="AK3378" s="89" t="str">
        <f>IFERROR(IF(ISNA(MATCH($AV3378,Other_Category_Abbr,0)),INDEX(FGHG_List_Long_GWP,MATCH($AV3378,FGHG_List_Long,0)),INDEX(GWP_Other_Abbr,MATCH($AV3378,Other_Category_Abbr,0)))*(T3378*(S3378+U3378)+W3378*(Y3378+X3378)+AD3378+AE3378*(AF3378+AG3378)),"")</f>
        <v/>
      </c>
      <c r="AL3378" s="90" t="str">
        <f t="shared" si="686"/>
        <v/>
      </c>
      <c r="AM3378" s="91" t="str">
        <f t="shared" si="687"/>
        <v/>
      </c>
      <c r="AP3378" s="92" t="b">
        <f t="shared" si="681"/>
        <v>0</v>
      </c>
      <c r="AQ3378" s="92" t="str">
        <f t="shared" si="682"/>
        <v xml:space="preserve"> </v>
      </c>
      <c r="AR3378" s="92" t="str">
        <f>IF(LEN(AQ3378)=1,"",COUNTIF($AQ$19:AQ3378,AQ3378)=1)</f>
        <v/>
      </c>
      <c r="AS3378" s="73"/>
      <c r="AT3378" s="73"/>
      <c r="AU3378" s="73"/>
      <c r="AV3378" s="235" t="str">
        <f>IF($P3378=Lists!$A$13,Lists!$A$29,IF($P3378=Lists!$A$14,Lists!$A$30,$P3378))</f>
        <v/>
      </c>
      <c r="AW3378" s="73"/>
      <c r="AX3378" s="73"/>
    </row>
    <row r="3379" spans="2:50" x14ac:dyDescent="0.3">
      <c r="B3379" s="137">
        <f t="shared" si="688"/>
        <v>3361</v>
      </c>
      <c r="C3379" s="24"/>
      <c r="D3379" s="24"/>
      <c r="E3379" s="24"/>
      <c r="F3379" s="25"/>
      <c r="G3379" s="24"/>
      <c r="H3379" s="30"/>
      <c r="I3379" s="24"/>
      <c r="J3379" s="50" t="str">
        <f t="shared" si="679"/>
        <v/>
      </c>
      <c r="K3379" s="30"/>
      <c r="L3379" s="236"/>
      <c r="M3379" s="30"/>
      <c r="N3379" s="30"/>
      <c r="O3379" s="46" t="str">
        <f t="shared" si="680"/>
        <v/>
      </c>
      <c r="P3379" s="239" t="str">
        <f t="shared" si="683"/>
        <v/>
      </c>
      <c r="Q3379" s="52" t="str">
        <f t="shared" si="684"/>
        <v/>
      </c>
      <c r="R3379" s="127"/>
      <c r="S3379" s="86"/>
      <c r="T3379" s="127"/>
      <c r="U3379" s="86"/>
      <c r="V3379" s="87">
        <f t="shared" si="689"/>
        <v>0</v>
      </c>
      <c r="W3379" s="130"/>
      <c r="X3379" s="86"/>
      <c r="Y3379" s="86"/>
      <c r="Z3379" s="131"/>
      <c r="AA3379" s="87">
        <f t="shared" si="685"/>
        <v>0</v>
      </c>
      <c r="AB3379" s="127"/>
      <c r="AC3379" s="86"/>
      <c r="AD3379" s="87">
        <f t="shared" si="690"/>
        <v>0</v>
      </c>
      <c r="AE3379" s="127"/>
      <c r="AF3379" s="86"/>
      <c r="AG3379" s="86"/>
      <c r="AH3379" s="131"/>
      <c r="AI3379" s="88">
        <f t="shared" si="691"/>
        <v>0</v>
      </c>
      <c r="AJ3379" s="89" t="str">
        <f>IFERROR(IF(ISNA(MATCH($AV3379,Other_Category_Abbr,0)),INDEX(FGHG_List_Long_GWP,MATCH($AV3379,FGHG_List_Long,0)),INDEX(GWP_Other_Abbr,MATCH($AV3379,Other_Category_Abbr,0)))*SUM(V3379,AA3379,AD3379,AI3379),"")</f>
        <v/>
      </c>
      <c r="AK3379" s="89" t="str">
        <f>IFERROR(IF(ISNA(MATCH($AV3379,Other_Category_Abbr,0)),INDEX(FGHG_List_Long_GWP,MATCH($AV3379,FGHG_List_Long,0)),INDEX(GWP_Other_Abbr,MATCH($AV3379,Other_Category_Abbr,0)))*(T3379*(S3379+U3379)+W3379*(Y3379+X3379)+AD3379+AE3379*(AF3379+AG3379)),"")</f>
        <v/>
      </c>
      <c r="AL3379" s="90" t="str">
        <f t="shared" si="686"/>
        <v/>
      </c>
      <c r="AM3379" s="91" t="str">
        <f t="shared" si="687"/>
        <v/>
      </c>
      <c r="AP3379" s="92" t="b">
        <f t="shared" si="681"/>
        <v>0</v>
      </c>
      <c r="AQ3379" s="92" t="str">
        <f t="shared" si="682"/>
        <v xml:space="preserve"> </v>
      </c>
      <c r="AR3379" s="92" t="str">
        <f>IF(LEN(AQ3379)=1,"",COUNTIF($AQ$19:AQ3379,AQ3379)=1)</f>
        <v/>
      </c>
      <c r="AS3379" s="73"/>
      <c r="AT3379" s="73"/>
      <c r="AU3379" s="73"/>
      <c r="AV3379" s="235" t="str">
        <f>IF($P3379=Lists!$A$13,Lists!$A$29,IF($P3379=Lists!$A$14,Lists!$A$30,$P3379))</f>
        <v/>
      </c>
      <c r="AW3379" s="73"/>
      <c r="AX3379" s="73"/>
    </row>
    <row r="3380" spans="2:50" x14ac:dyDescent="0.3">
      <c r="B3380" s="137">
        <f t="shared" si="688"/>
        <v>3362</v>
      </c>
      <c r="C3380" s="24"/>
      <c r="D3380" s="24"/>
      <c r="E3380" s="24"/>
      <c r="F3380" s="25"/>
      <c r="G3380" s="24"/>
      <c r="H3380" s="30"/>
      <c r="I3380" s="24"/>
      <c r="J3380" s="50" t="str">
        <f t="shared" si="679"/>
        <v/>
      </c>
      <c r="K3380" s="30"/>
      <c r="L3380" s="236"/>
      <c r="M3380" s="30"/>
      <c r="N3380" s="30"/>
      <c r="O3380" s="46" t="str">
        <f t="shared" si="680"/>
        <v/>
      </c>
      <c r="P3380" s="239" t="str">
        <f t="shared" si="683"/>
        <v/>
      </c>
      <c r="Q3380" s="52" t="str">
        <f t="shared" si="684"/>
        <v/>
      </c>
      <c r="R3380" s="127"/>
      <c r="S3380" s="86"/>
      <c r="T3380" s="127"/>
      <c r="U3380" s="86"/>
      <c r="V3380" s="87">
        <f t="shared" si="689"/>
        <v>0</v>
      </c>
      <c r="W3380" s="130"/>
      <c r="X3380" s="86"/>
      <c r="Y3380" s="86"/>
      <c r="Z3380" s="131"/>
      <c r="AA3380" s="87">
        <f t="shared" si="685"/>
        <v>0</v>
      </c>
      <c r="AB3380" s="127"/>
      <c r="AC3380" s="86"/>
      <c r="AD3380" s="87">
        <f t="shared" si="690"/>
        <v>0</v>
      </c>
      <c r="AE3380" s="127"/>
      <c r="AF3380" s="86"/>
      <c r="AG3380" s="86"/>
      <c r="AH3380" s="131"/>
      <c r="AI3380" s="88">
        <f t="shared" si="691"/>
        <v>0</v>
      </c>
      <c r="AJ3380" s="89" t="str">
        <f>IFERROR(IF(ISNA(MATCH($AV3380,Other_Category_Abbr,0)),INDEX(FGHG_List_Long_GWP,MATCH($AV3380,FGHG_List_Long,0)),INDEX(GWP_Other_Abbr,MATCH($AV3380,Other_Category_Abbr,0)))*SUM(V3380,AA3380,AD3380,AI3380),"")</f>
        <v/>
      </c>
      <c r="AK3380" s="89" t="str">
        <f>IFERROR(IF(ISNA(MATCH($AV3380,Other_Category_Abbr,0)),INDEX(FGHG_List_Long_GWP,MATCH($AV3380,FGHG_List_Long,0)),INDEX(GWP_Other_Abbr,MATCH($AV3380,Other_Category_Abbr,0)))*(T3380*(S3380+U3380)+W3380*(Y3380+X3380)+AD3380+AE3380*(AF3380+AG3380)),"")</f>
        <v/>
      </c>
      <c r="AL3380" s="90" t="str">
        <f t="shared" si="686"/>
        <v/>
      </c>
      <c r="AM3380" s="91" t="str">
        <f t="shared" si="687"/>
        <v/>
      </c>
      <c r="AP3380" s="92" t="b">
        <f t="shared" si="681"/>
        <v>0</v>
      </c>
      <c r="AQ3380" s="92" t="str">
        <f t="shared" si="682"/>
        <v xml:space="preserve"> </v>
      </c>
      <c r="AR3380" s="92" t="str">
        <f>IF(LEN(AQ3380)=1,"",COUNTIF($AQ$19:AQ3380,AQ3380)=1)</f>
        <v/>
      </c>
      <c r="AS3380" s="73"/>
      <c r="AT3380" s="73"/>
      <c r="AU3380" s="73"/>
      <c r="AV3380" s="235" t="str">
        <f>IF($P3380=Lists!$A$13,Lists!$A$29,IF($P3380=Lists!$A$14,Lists!$A$30,$P3380))</f>
        <v/>
      </c>
      <c r="AW3380" s="73"/>
      <c r="AX3380" s="73"/>
    </row>
    <row r="3381" spans="2:50" x14ac:dyDescent="0.3">
      <c r="B3381" s="137">
        <f t="shared" si="688"/>
        <v>3363</v>
      </c>
      <c r="C3381" s="24"/>
      <c r="D3381" s="24"/>
      <c r="E3381" s="24"/>
      <c r="F3381" s="25"/>
      <c r="G3381" s="24"/>
      <c r="H3381" s="30"/>
      <c r="I3381" s="24"/>
      <c r="J3381" s="50" t="str">
        <f t="shared" si="679"/>
        <v/>
      </c>
      <c r="K3381" s="30"/>
      <c r="L3381" s="236"/>
      <c r="M3381" s="30"/>
      <c r="N3381" s="30"/>
      <c r="O3381" s="46" t="str">
        <f t="shared" si="680"/>
        <v/>
      </c>
      <c r="P3381" s="239" t="str">
        <f t="shared" si="683"/>
        <v/>
      </c>
      <c r="Q3381" s="52" t="str">
        <f t="shared" si="684"/>
        <v/>
      </c>
      <c r="R3381" s="127"/>
      <c r="S3381" s="86"/>
      <c r="T3381" s="127"/>
      <c r="U3381" s="86"/>
      <c r="V3381" s="87">
        <f t="shared" si="689"/>
        <v>0</v>
      </c>
      <c r="W3381" s="130"/>
      <c r="X3381" s="86"/>
      <c r="Y3381" s="86"/>
      <c r="Z3381" s="131"/>
      <c r="AA3381" s="87">
        <f t="shared" si="685"/>
        <v>0</v>
      </c>
      <c r="AB3381" s="127"/>
      <c r="AC3381" s="86"/>
      <c r="AD3381" s="87">
        <f t="shared" si="690"/>
        <v>0</v>
      </c>
      <c r="AE3381" s="127"/>
      <c r="AF3381" s="86"/>
      <c r="AG3381" s="86"/>
      <c r="AH3381" s="131"/>
      <c r="AI3381" s="88">
        <f t="shared" si="691"/>
        <v>0</v>
      </c>
      <c r="AJ3381" s="89" t="str">
        <f>IFERROR(IF(ISNA(MATCH($AV3381,Other_Category_Abbr,0)),INDEX(FGHG_List_Long_GWP,MATCH($AV3381,FGHG_List_Long,0)),INDEX(GWP_Other_Abbr,MATCH($AV3381,Other_Category_Abbr,0)))*SUM(V3381,AA3381,AD3381,AI3381),"")</f>
        <v/>
      </c>
      <c r="AK3381" s="89" t="str">
        <f>IFERROR(IF(ISNA(MATCH($AV3381,Other_Category_Abbr,0)),INDEX(FGHG_List_Long_GWP,MATCH($AV3381,FGHG_List_Long,0)),INDEX(GWP_Other_Abbr,MATCH($AV3381,Other_Category_Abbr,0)))*(T3381*(S3381+U3381)+W3381*(Y3381+X3381)+AD3381+AE3381*(AF3381+AG3381)),"")</f>
        <v/>
      </c>
      <c r="AL3381" s="90" t="str">
        <f t="shared" si="686"/>
        <v/>
      </c>
      <c r="AM3381" s="91" t="str">
        <f t="shared" si="687"/>
        <v/>
      </c>
      <c r="AP3381" s="92" t="b">
        <f t="shared" si="681"/>
        <v>0</v>
      </c>
      <c r="AQ3381" s="92" t="str">
        <f t="shared" si="682"/>
        <v xml:space="preserve"> </v>
      </c>
      <c r="AR3381" s="92" t="str">
        <f>IF(LEN(AQ3381)=1,"",COUNTIF($AQ$19:AQ3381,AQ3381)=1)</f>
        <v/>
      </c>
      <c r="AS3381" s="73"/>
      <c r="AT3381" s="73"/>
      <c r="AU3381" s="73"/>
      <c r="AV3381" s="235" t="str">
        <f>IF($P3381=Lists!$A$13,Lists!$A$29,IF($P3381=Lists!$A$14,Lists!$A$30,$P3381))</f>
        <v/>
      </c>
      <c r="AW3381" s="73"/>
      <c r="AX3381" s="73"/>
    </row>
    <row r="3382" spans="2:50" x14ac:dyDescent="0.3">
      <c r="B3382" s="137">
        <f t="shared" si="688"/>
        <v>3364</v>
      </c>
      <c r="C3382" s="24"/>
      <c r="D3382" s="24"/>
      <c r="E3382" s="24"/>
      <c r="F3382" s="25"/>
      <c r="G3382" s="24"/>
      <c r="H3382" s="30"/>
      <c r="I3382" s="24"/>
      <c r="J3382" s="50" t="str">
        <f t="shared" si="679"/>
        <v/>
      </c>
      <c r="K3382" s="30"/>
      <c r="L3382" s="236"/>
      <c r="M3382" s="30"/>
      <c r="N3382" s="30"/>
      <c r="O3382" s="46" t="str">
        <f t="shared" si="680"/>
        <v/>
      </c>
      <c r="P3382" s="239" t="str">
        <f t="shared" si="683"/>
        <v/>
      </c>
      <c r="Q3382" s="52" t="str">
        <f t="shared" si="684"/>
        <v/>
      </c>
      <c r="R3382" s="127"/>
      <c r="S3382" s="86"/>
      <c r="T3382" s="127"/>
      <c r="U3382" s="86"/>
      <c r="V3382" s="87">
        <f t="shared" si="689"/>
        <v>0</v>
      </c>
      <c r="W3382" s="130"/>
      <c r="X3382" s="86"/>
      <c r="Y3382" s="86"/>
      <c r="Z3382" s="131"/>
      <c r="AA3382" s="87">
        <f t="shared" si="685"/>
        <v>0</v>
      </c>
      <c r="AB3382" s="127"/>
      <c r="AC3382" s="86"/>
      <c r="AD3382" s="87">
        <f t="shared" si="690"/>
        <v>0</v>
      </c>
      <c r="AE3382" s="127"/>
      <c r="AF3382" s="86"/>
      <c r="AG3382" s="86"/>
      <c r="AH3382" s="131"/>
      <c r="AI3382" s="88">
        <f t="shared" si="691"/>
        <v>0</v>
      </c>
      <c r="AJ3382" s="89" t="str">
        <f>IFERROR(IF(ISNA(MATCH($AV3382,Other_Category_Abbr,0)),INDEX(FGHG_List_Long_GWP,MATCH($AV3382,FGHG_List_Long,0)),INDEX(GWP_Other_Abbr,MATCH($AV3382,Other_Category_Abbr,0)))*SUM(V3382,AA3382,AD3382,AI3382),"")</f>
        <v/>
      </c>
      <c r="AK3382" s="89" t="str">
        <f>IFERROR(IF(ISNA(MATCH($AV3382,Other_Category_Abbr,0)),INDEX(FGHG_List_Long_GWP,MATCH($AV3382,FGHG_List_Long,0)),INDEX(GWP_Other_Abbr,MATCH($AV3382,Other_Category_Abbr,0)))*(T3382*(S3382+U3382)+W3382*(Y3382+X3382)+AD3382+AE3382*(AF3382+AG3382)),"")</f>
        <v/>
      </c>
      <c r="AL3382" s="90" t="str">
        <f t="shared" si="686"/>
        <v/>
      </c>
      <c r="AM3382" s="91" t="str">
        <f t="shared" si="687"/>
        <v/>
      </c>
      <c r="AP3382" s="92" t="b">
        <f t="shared" si="681"/>
        <v>0</v>
      </c>
      <c r="AQ3382" s="92" t="str">
        <f t="shared" si="682"/>
        <v xml:space="preserve"> </v>
      </c>
      <c r="AR3382" s="92" t="str">
        <f>IF(LEN(AQ3382)=1,"",COUNTIF($AQ$19:AQ3382,AQ3382)=1)</f>
        <v/>
      </c>
      <c r="AS3382" s="73"/>
      <c r="AT3382" s="73"/>
      <c r="AU3382" s="73"/>
      <c r="AV3382" s="235" t="str">
        <f>IF($P3382=Lists!$A$13,Lists!$A$29,IF($P3382=Lists!$A$14,Lists!$A$30,$P3382))</f>
        <v/>
      </c>
      <c r="AW3382" s="73"/>
      <c r="AX3382" s="73"/>
    </row>
    <row r="3383" spans="2:50" x14ac:dyDescent="0.3">
      <c r="B3383" s="137">
        <f t="shared" si="688"/>
        <v>3365</v>
      </c>
      <c r="C3383" s="24"/>
      <c r="D3383" s="24"/>
      <c r="E3383" s="24"/>
      <c r="F3383" s="25"/>
      <c r="G3383" s="24"/>
      <c r="H3383" s="30"/>
      <c r="I3383" s="24"/>
      <c r="J3383" s="50" t="str">
        <f t="shared" si="679"/>
        <v/>
      </c>
      <c r="K3383" s="30"/>
      <c r="L3383" s="236"/>
      <c r="M3383" s="30"/>
      <c r="N3383" s="30"/>
      <c r="O3383" s="46" t="str">
        <f t="shared" si="680"/>
        <v/>
      </c>
      <c r="P3383" s="239" t="str">
        <f t="shared" si="683"/>
        <v/>
      </c>
      <c r="Q3383" s="52" t="str">
        <f t="shared" si="684"/>
        <v/>
      </c>
      <c r="R3383" s="127"/>
      <c r="S3383" s="86"/>
      <c r="T3383" s="127"/>
      <c r="U3383" s="86"/>
      <c r="V3383" s="87">
        <f t="shared" si="689"/>
        <v>0</v>
      </c>
      <c r="W3383" s="130"/>
      <c r="X3383" s="86"/>
      <c r="Y3383" s="86"/>
      <c r="Z3383" s="131"/>
      <c r="AA3383" s="87">
        <f t="shared" si="685"/>
        <v>0</v>
      </c>
      <c r="AB3383" s="127"/>
      <c r="AC3383" s="86"/>
      <c r="AD3383" s="87">
        <f t="shared" si="690"/>
        <v>0</v>
      </c>
      <c r="AE3383" s="127"/>
      <c r="AF3383" s="86"/>
      <c r="AG3383" s="86"/>
      <c r="AH3383" s="131"/>
      <c r="AI3383" s="88">
        <f t="shared" si="691"/>
        <v>0</v>
      </c>
      <c r="AJ3383" s="89" t="str">
        <f>IFERROR(IF(ISNA(MATCH($AV3383,Other_Category_Abbr,0)),INDEX(FGHG_List_Long_GWP,MATCH($AV3383,FGHG_List_Long,0)),INDEX(GWP_Other_Abbr,MATCH($AV3383,Other_Category_Abbr,0)))*SUM(V3383,AA3383,AD3383,AI3383),"")</f>
        <v/>
      </c>
      <c r="AK3383" s="89" t="str">
        <f>IFERROR(IF(ISNA(MATCH($AV3383,Other_Category_Abbr,0)),INDEX(FGHG_List_Long_GWP,MATCH($AV3383,FGHG_List_Long,0)),INDEX(GWP_Other_Abbr,MATCH($AV3383,Other_Category_Abbr,0)))*(T3383*(S3383+U3383)+W3383*(Y3383+X3383)+AD3383+AE3383*(AF3383+AG3383)),"")</f>
        <v/>
      </c>
      <c r="AL3383" s="90" t="str">
        <f t="shared" si="686"/>
        <v/>
      </c>
      <c r="AM3383" s="91" t="str">
        <f t="shared" si="687"/>
        <v/>
      </c>
      <c r="AP3383" s="92" t="b">
        <f t="shared" si="681"/>
        <v>0</v>
      </c>
      <c r="AQ3383" s="92" t="str">
        <f t="shared" si="682"/>
        <v xml:space="preserve"> </v>
      </c>
      <c r="AR3383" s="92" t="str">
        <f>IF(LEN(AQ3383)=1,"",COUNTIF($AQ$19:AQ3383,AQ3383)=1)</f>
        <v/>
      </c>
      <c r="AS3383" s="73"/>
      <c r="AT3383" s="73"/>
      <c r="AU3383" s="73"/>
      <c r="AV3383" s="235" t="str">
        <f>IF($P3383=Lists!$A$13,Lists!$A$29,IF($P3383=Lists!$A$14,Lists!$A$30,$P3383))</f>
        <v/>
      </c>
      <c r="AW3383" s="73"/>
      <c r="AX3383" s="73"/>
    </row>
    <row r="3384" spans="2:50" x14ac:dyDescent="0.3">
      <c r="B3384" s="137">
        <f t="shared" si="688"/>
        <v>3366</v>
      </c>
      <c r="C3384" s="24"/>
      <c r="D3384" s="24"/>
      <c r="E3384" s="24"/>
      <c r="F3384" s="25"/>
      <c r="G3384" s="24"/>
      <c r="H3384" s="30"/>
      <c r="I3384" s="24"/>
      <c r="J3384" s="50" t="str">
        <f t="shared" si="679"/>
        <v/>
      </c>
      <c r="K3384" s="30"/>
      <c r="L3384" s="236"/>
      <c r="M3384" s="30"/>
      <c r="N3384" s="30"/>
      <c r="O3384" s="46" t="str">
        <f t="shared" si="680"/>
        <v/>
      </c>
      <c r="P3384" s="239" t="str">
        <f t="shared" si="683"/>
        <v/>
      </c>
      <c r="Q3384" s="52" t="str">
        <f t="shared" si="684"/>
        <v/>
      </c>
      <c r="R3384" s="127"/>
      <c r="S3384" s="86"/>
      <c r="T3384" s="127"/>
      <c r="U3384" s="86"/>
      <c r="V3384" s="87">
        <f t="shared" si="689"/>
        <v>0</v>
      </c>
      <c r="W3384" s="130"/>
      <c r="X3384" s="86"/>
      <c r="Y3384" s="86"/>
      <c r="Z3384" s="131"/>
      <c r="AA3384" s="87">
        <f t="shared" si="685"/>
        <v>0</v>
      </c>
      <c r="AB3384" s="127"/>
      <c r="AC3384" s="86"/>
      <c r="AD3384" s="87">
        <f t="shared" si="690"/>
        <v>0</v>
      </c>
      <c r="AE3384" s="127"/>
      <c r="AF3384" s="86"/>
      <c r="AG3384" s="86"/>
      <c r="AH3384" s="131"/>
      <c r="AI3384" s="88">
        <f t="shared" si="691"/>
        <v>0</v>
      </c>
      <c r="AJ3384" s="89" t="str">
        <f>IFERROR(IF(ISNA(MATCH($AV3384,Other_Category_Abbr,0)),INDEX(FGHG_List_Long_GWP,MATCH($AV3384,FGHG_List_Long,0)),INDEX(GWP_Other_Abbr,MATCH($AV3384,Other_Category_Abbr,0)))*SUM(V3384,AA3384,AD3384,AI3384),"")</f>
        <v/>
      </c>
      <c r="AK3384" s="89" t="str">
        <f>IFERROR(IF(ISNA(MATCH($AV3384,Other_Category_Abbr,0)),INDEX(FGHG_List_Long_GWP,MATCH($AV3384,FGHG_List_Long,0)),INDEX(GWP_Other_Abbr,MATCH($AV3384,Other_Category_Abbr,0)))*(T3384*(S3384+U3384)+W3384*(Y3384+X3384)+AD3384+AE3384*(AF3384+AG3384)),"")</f>
        <v/>
      </c>
      <c r="AL3384" s="90" t="str">
        <f t="shared" si="686"/>
        <v/>
      </c>
      <c r="AM3384" s="91" t="str">
        <f t="shared" si="687"/>
        <v/>
      </c>
      <c r="AP3384" s="92" t="b">
        <f t="shared" si="681"/>
        <v>0</v>
      </c>
      <c r="AQ3384" s="92" t="str">
        <f t="shared" si="682"/>
        <v xml:space="preserve"> </v>
      </c>
      <c r="AR3384" s="92" t="str">
        <f>IF(LEN(AQ3384)=1,"",COUNTIF($AQ$19:AQ3384,AQ3384)=1)</f>
        <v/>
      </c>
      <c r="AS3384" s="73"/>
      <c r="AT3384" s="73"/>
      <c r="AU3384" s="73"/>
      <c r="AV3384" s="235" t="str">
        <f>IF($P3384=Lists!$A$13,Lists!$A$29,IF($P3384=Lists!$A$14,Lists!$A$30,$P3384))</f>
        <v/>
      </c>
      <c r="AW3384" s="73"/>
      <c r="AX3384" s="73"/>
    </row>
    <row r="3385" spans="2:50" x14ac:dyDescent="0.3">
      <c r="B3385" s="137">
        <f t="shared" si="688"/>
        <v>3367</v>
      </c>
      <c r="C3385" s="24"/>
      <c r="D3385" s="24"/>
      <c r="E3385" s="24"/>
      <c r="F3385" s="25"/>
      <c r="G3385" s="24"/>
      <c r="H3385" s="30"/>
      <c r="I3385" s="24"/>
      <c r="J3385" s="50" t="str">
        <f t="shared" si="679"/>
        <v/>
      </c>
      <c r="K3385" s="30"/>
      <c r="L3385" s="236"/>
      <c r="M3385" s="30"/>
      <c r="N3385" s="30"/>
      <c r="O3385" s="46" t="str">
        <f t="shared" si="680"/>
        <v/>
      </c>
      <c r="P3385" s="239" t="str">
        <f t="shared" si="683"/>
        <v/>
      </c>
      <c r="Q3385" s="52" t="str">
        <f t="shared" si="684"/>
        <v/>
      </c>
      <c r="R3385" s="127"/>
      <c r="S3385" s="86"/>
      <c r="T3385" s="127"/>
      <c r="U3385" s="86"/>
      <c r="V3385" s="87">
        <f t="shared" si="689"/>
        <v>0</v>
      </c>
      <c r="W3385" s="130"/>
      <c r="X3385" s="86"/>
      <c r="Y3385" s="86"/>
      <c r="Z3385" s="131"/>
      <c r="AA3385" s="87">
        <f t="shared" si="685"/>
        <v>0</v>
      </c>
      <c r="AB3385" s="127"/>
      <c r="AC3385" s="86"/>
      <c r="AD3385" s="87">
        <f t="shared" si="690"/>
        <v>0</v>
      </c>
      <c r="AE3385" s="127"/>
      <c r="AF3385" s="86"/>
      <c r="AG3385" s="86"/>
      <c r="AH3385" s="131"/>
      <c r="AI3385" s="88">
        <f t="shared" si="691"/>
        <v>0</v>
      </c>
      <c r="AJ3385" s="89" t="str">
        <f>IFERROR(IF(ISNA(MATCH($AV3385,Other_Category_Abbr,0)),INDEX(FGHG_List_Long_GWP,MATCH($AV3385,FGHG_List_Long,0)),INDEX(GWP_Other_Abbr,MATCH($AV3385,Other_Category_Abbr,0)))*SUM(V3385,AA3385,AD3385,AI3385),"")</f>
        <v/>
      </c>
      <c r="AK3385" s="89" t="str">
        <f>IFERROR(IF(ISNA(MATCH($AV3385,Other_Category_Abbr,0)),INDEX(FGHG_List_Long_GWP,MATCH($AV3385,FGHG_List_Long,0)),INDEX(GWP_Other_Abbr,MATCH($AV3385,Other_Category_Abbr,0)))*(T3385*(S3385+U3385)+W3385*(Y3385+X3385)+AD3385+AE3385*(AF3385+AG3385)),"")</f>
        <v/>
      </c>
      <c r="AL3385" s="90" t="str">
        <f t="shared" si="686"/>
        <v/>
      </c>
      <c r="AM3385" s="91" t="str">
        <f t="shared" si="687"/>
        <v/>
      </c>
      <c r="AP3385" s="92" t="b">
        <f t="shared" si="681"/>
        <v>0</v>
      </c>
      <c r="AQ3385" s="92" t="str">
        <f t="shared" si="682"/>
        <v xml:space="preserve"> </v>
      </c>
      <c r="AR3385" s="92" t="str">
        <f>IF(LEN(AQ3385)=1,"",COUNTIF($AQ$19:AQ3385,AQ3385)=1)</f>
        <v/>
      </c>
      <c r="AS3385" s="73"/>
      <c r="AT3385" s="73"/>
      <c r="AU3385" s="73"/>
      <c r="AV3385" s="235" t="str">
        <f>IF($P3385=Lists!$A$13,Lists!$A$29,IF($P3385=Lists!$A$14,Lists!$A$30,$P3385))</f>
        <v/>
      </c>
      <c r="AW3385" s="73"/>
      <c r="AX3385" s="73"/>
    </row>
    <row r="3386" spans="2:50" x14ac:dyDescent="0.3">
      <c r="B3386" s="137">
        <f t="shared" si="688"/>
        <v>3368</v>
      </c>
      <c r="C3386" s="24"/>
      <c r="D3386" s="24"/>
      <c r="E3386" s="24"/>
      <c r="F3386" s="25"/>
      <c r="G3386" s="24"/>
      <c r="H3386" s="30"/>
      <c r="I3386" s="24"/>
      <c r="J3386" s="50" t="str">
        <f t="shared" si="679"/>
        <v/>
      </c>
      <c r="K3386" s="30"/>
      <c r="L3386" s="236"/>
      <c r="M3386" s="30"/>
      <c r="N3386" s="30"/>
      <c r="O3386" s="46" t="str">
        <f t="shared" si="680"/>
        <v/>
      </c>
      <c r="P3386" s="239" t="str">
        <f t="shared" si="683"/>
        <v/>
      </c>
      <c r="Q3386" s="52" t="str">
        <f t="shared" si="684"/>
        <v/>
      </c>
      <c r="R3386" s="127"/>
      <c r="S3386" s="86"/>
      <c r="T3386" s="127"/>
      <c r="U3386" s="86"/>
      <c r="V3386" s="87">
        <f t="shared" si="689"/>
        <v>0</v>
      </c>
      <c r="W3386" s="130"/>
      <c r="X3386" s="86"/>
      <c r="Y3386" s="86"/>
      <c r="Z3386" s="131"/>
      <c r="AA3386" s="87">
        <f t="shared" si="685"/>
        <v>0</v>
      </c>
      <c r="AB3386" s="127"/>
      <c r="AC3386" s="86"/>
      <c r="AD3386" s="87">
        <f t="shared" si="690"/>
        <v>0</v>
      </c>
      <c r="AE3386" s="127"/>
      <c r="AF3386" s="86"/>
      <c r="AG3386" s="86"/>
      <c r="AH3386" s="131"/>
      <c r="AI3386" s="88">
        <f t="shared" si="691"/>
        <v>0</v>
      </c>
      <c r="AJ3386" s="89" t="str">
        <f>IFERROR(IF(ISNA(MATCH($AV3386,Other_Category_Abbr,0)),INDEX(FGHG_List_Long_GWP,MATCH($AV3386,FGHG_List_Long,0)),INDEX(GWP_Other_Abbr,MATCH($AV3386,Other_Category_Abbr,0)))*SUM(V3386,AA3386,AD3386,AI3386),"")</f>
        <v/>
      </c>
      <c r="AK3386" s="89" t="str">
        <f>IFERROR(IF(ISNA(MATCH($AV3386,Other_Category_Abbr,0)),INDEX(FGHG_List_Long_GWP,MATCH($AV3386,FGHG_List_Long,0)),INDEX(GWP_Other_Abbr,MATCH($AV3386,Other_Category_Abbr,0)))*(T3386*(S3386+U3386)+W3386*(Y3386+X3386)+AD3386+AE3386*(AF3386+AG3386)),"")</f>
        <v/>
      </c>
      <c r="AL3386" s="90" t="str">
        <f t="shared" si="686"/>
        <v/>
      </c>
      <c r="AM3386" s="91" t="str">
        <f t="shared" si="687"/>
        <v/>
      </c>
      <c r="AP3386" s="92" t="b">
        <f t="shared" si="681"/>
        <v>0</v>
      </c>
      <c r="AQ3386" s="92" t="str">
        <f t="shared" si="682"/>
        <v xml:space="preserve"> </v>
      </c>
      <c r="AR3386" s="92" t="str">
        <f>IF(LEN(AQ3386)=1,"",COUNTIF($AQ$19:AQ3386,AQ3386)=1)</f>
        <v/>
      </c>
      <c r="AS3386" s="73"/>
      <c r="AT3386" s="73"/>
      <c r="AU3386" s="73"/>
      <c r="AV3386" s="235" t="str">
        <f>IF($P3386=Lists!$A$13,Lists!$A$29,IF($P3386=Lists!$A$14,Lists!$A$30,$P3386))</f>
        <v/>
      </c>
      <c r="AW3386" s="73"/>
      <c r="AX3386" s="73"/>
    </row>
    <row r="3387" spans="2:50" x14ac:dyDescent="0.3">
      <c r="B3387" s="137">
        <f t="shared" si="688"/>
        <v>3369</v>
      </c>
      <c r="C3387" s="24"/>
      <c r="D3387" s="24"/>
      <c r="E3387" s="24"/>
      <c r="F3387" s="25"/>
      <c r="G3387" s="24"/>
      <c r="H3387" s="30"/>
      <c r="I3387" s="24"/>
      <c r="J3387" s="50" t="str">
        <f t="shared" si="679"/>
        <v/>
      </c>
      <c r="K3387" s="30"/>
      <c r="L3387" s="236"/>
      <c r="M3387" s="30"/>
      <c r="N3387" s="30"/>
      <c r="O3387" s="46" t="str">
        <f t="shared" si="680"/>
        <v/>
      </c>
      <c r="P3387" s="239" t="str">
        <f t="shared" si="683"/>
        <v/>
      </c>
      <c r="Q3387" s="52" t="str">
        <f t="shared" si="684"/>
        <v/>
      </c>
      <c r="R3387" s="127"/>
      <c r="S3387" s="86"/>
      <c r="T3387" s="127"/>
      <c r="U3387" s="86"/>
      <c r="V3387" s="87">
        <f t="shared" si="689"/>
        <v>0</v>
      </c>
      <c r="W3387" s="130"/>
      <c r="X3387" s="86"/>
      <c r="Y3387" s="86"/>
      <c r="Z3387" s="131"/>
      <c r="AA3387" s="87">
        <f t="shared" si="685"/>
        <v>0</v>
      </c>
      <c r="AB3387" s="127"/>
      <c r="AC3387" s="86"/>
      <c r="AD3387" s="87">
        <f t="shared" si="690"/>
        <v>0</v>
      </c>
      <c r="AE3387" s="127"/>
      <c r="AF3387" s="86"/>
      <c r="AG3387" s="86"/>
      <c r="AH3387" s="131"/>
      <c r="AI3387" s="88">
        <f t="shared" si="691"/>
        <v>0</v>
      </c>
      <c r="AJ3387" s="89" t="str">
        <f>IFERROR(IF(ISNA(MATCH($AV3387,Other_Category_Abbr,0)),INDEX(FGHG_List_Long_GWP,MATCH($AV3387,FGHG_List_Long,0)),INDEX(GWP_Other_Abbr,MATCH($AV3387,Other_Category_Abbr,0)))*SUM(V3387,AA3387,AD3387,AI3387),"")</f>
        <v/>
      </c>
      <c r="AK3387" s="89" t="str">
        <f>IFERROR(IF(ISNA(MATCH($AV3387,Other_Category_Abbr,0)),INDEX(FGHG_List_Long_GWP,MATCH($AV3387,FGHG_List_Long,0)),INDEX(GWP_Other_Abbr,MATCH($AV3387,Other_Category_Abbr,0)))*(T3387*(S3387+U3387)+W3387*(Y3387+X3387)+AD3387+AE3387*(AF3387+AG3387)),"")</f>
        <v/>
      </c>
      <c r="AL3387" s="90" t="str">
        <f t="shared" si="686"/>
        <v/>
      </c>
      <c r="AM3387" s="91" t="str">
        <f t="shared" si="687"/>
        <v/>
      </c>
      <c r="AP3387" s="92" t="b">
        <f t="shared" si="681"/>
        <v>0</v>
      </c>
      <c r="AQ3387" s="92" t="str">
        <f t="shared" si="682"/>
        <v xml:space="preserve"> </v>
      </c>
      <c r="AR3387" s="92" t="str">
        <f>IF(LEN(AQ3387)=1,"",COUNTIF($AQ$19:AQ3387,AQ3387)=1)</f>
        <v/>
      </c>
      <c r="AS3387" s="73"/>
      <c r="AT3387" s="73"/>
      <c r="AU3387" s="73"/>
      <c r="AV3387" s="235" t="str">
        <f>IF($P3387=Lists!$A$13,Lists!$A$29,IF($P3387=Lists!$A$14,Lists!$A$30,$P3387))</f>
        <v/>
      </c>
      <c r="AW3387" s="73"/>
      <c r="AX3387" s="73"/>
    </row>
    <row r="3388" spans="2:50" x14ac:dyDescent="0.3">
      <c r="B3388" s="137">
        <f t="shared" si="688"/>
        <v>3370</v>
      </c>
      <c r="C3388" s="24"/>
      <c r="D3388" s="24"/>
      <c r="E3388" s="24"/>
      <c r="F3388" s="25"/>
      <c r="G3388" s="24"/>
      <c r="H3388" s="30"/>
      <c r="I3388" s="24"/>
      <c r="J3388" s="50" t="str">
        <f t="shared" si="679"/>
        <v/>
      </c>
      <c r="K3388" s="30"/>
      <c r="L3388" s="236"/>
      <c r="M3388" s="30"/>
      <c r="N3388" s="30"/>
      <c r="O3388" s="46" t="str">
        <f t="shared" si="680"/>
        <v/>
      </c>
      <c r="P3388" s="239" t="str">
        <f t="shared" si="683"/>
        <v/>
      </c>
      <c r="Q3388" s="52" t="str">
        <f t="shared" si="684"/>
        <v/>
      </c>
      <c r="R3388" s="127"/>
      <c r="S3388" s="86"/>
      <c r="T3388" s="127"/>
      <c r="U3388" s="86"/>
      <c r="V3388" s="87">
        <f t="shared" si="689"/>
        <v>0</v>
      </c>
      <c r="W3388" s="130"/>
      <c r="X3388" s="86"/>
      <c r="Y3388" s="86"/>
      <c r="Z3388" s="131"/>
      <c r="AA3388" s="87">
        <f t="shared" si="685"/>
        <v>0</v>
      </c>
      <c r="AB3388" s="127"/>
      <c r="AC3388" s="86"/>
      <c r="AD3388" s="87">
        <f t="shared" si="690"/>
        <v>0</v>
      </c>
      <c r="AE3388" s="127"/>
      <c r="AF3388" s="86"/>
      <c r="AG3388" s="86"/>
      <c r="AH3388" s="131"/>
      <c r="AI3388" s="88">
        <f t="shared" si="691"/>
        <v>0</v>
      </c>
      <c r="AJ3388" s="89" t="str">
        <f>IFERROR(IF(ISNA(MATCH($AV3388,Other_Category_Abbr,0)),INDEX(FGHG_List_Long_GWP,MATCH($AV3388,FGHG_List_Long,0)),INDEX(GWP_Other_Abbr,MATCH($AV3388,Other_Category_Abbr,0)))*SUM(V3388,AA3388,AD3388,AI3388),"")</f>
        <v/>
      </c>
      <c r="AK3388" s="89" t="str">
        <f>IFERROR(IF(ISNA(MATCH($AV3388,Other_Category_Abbr,0)),INDEX(FGHG_List_Long_GWP,MATCH($AV3388,FGHG_List_Long,0)),INDEX(GWP_Other_Abbr,MATCH($AV3388,Other_Category_Abbr,0)))*(T3388*(S3388+U3388)+W3388*(Y3388+X3388)+AD3388+AE3388*(AF3388+AG3388)),"")</f>
        <v/>
      </c>
      <c r="AL3388" s="90" t="str">
        <f t="shared" si="686"/>
        <v/>
      </c>
      <c r="AM3388" s="91" t="str">
        <f t="shared" si="687"/>
        <v/>
      </c>
      <c r="AP3388" s="92" t="b">
        <f t="shared" si="681"/>
        <v>0</v>
      </c>
      <c r="AQ3388" s="92" t="str">
        <f t="shared" si="682"/>
        <v xml:space="preserve"> </v>
      </c>
      <c r="AR3388" s="92" t="str">
        <f>IF(LEN(AQ3388)=1,"",COUNTIF($AQ$19:AQ3388,AQ3388)=1)</f>
        <v/>
      </c>
      <c r="AS3388" s="73"/>
      <c r="AT3388" s="73"/>
      <c r="AU3388" s="73"/>
      <c r="AV3388" s="235" t="str">
        <f>IF($P3388=Lists!$A$13,Lists!$A$29,IF($P3388=Lists!$A$14,Lists!$A$30,$P3388))</f>
        <v/>
      </c>
      <c r="AW3388" s="73"/>
      <c r="AX3388" s="73"/>
    </row>
    <row r="3389" spans="2:50" x14ac:dyDescent="0.3">
      <c r="B3389" s="137">
        <f t="shared" si="688"/>
        <v>3371</v>
      </c>
      <c r="C3389" s="24"/>
      <c r="D3389" s="24"/>
      <c r="E3389" s="24"/>
      <c r="F3389" s="25"/>
      <c r="G3389" s="24"/>
      <c r="H3389" s="30"/>
      <c r="I3389" s="24"/>
      <c r="J3389" s="50" t="str">
        <f t="shared" si="679"/>
        <v/>
      </c>
      <c r="K3389" s="30"/>
      <c r="L3389" s="236"/>
      <c r="M3389" s="30"/>
      <c r="N3389" s="30"/>
      <c r="O3389" s="46" t="str">
        <f t="shared" si="680"/>
        <v/>
      </c>
      <c r="P3389" s="239" t="str">
        <f t="shared" si="683"/>
        <v/>
      </c>
      <c r="Q3389" s="52" t="str">
        <f t="shared" si="684"/>
        <v/>
      </c>
      <c r="R3389" s="127"/>
      <c r="S3389" s="86"/>
      <c r="T3389" s="127"/>
      <c r="U3389" s="86"/>
      <c r="V3389" s="87">
        <f t="shared" si="689"/>
        <v>0</v>
      </c>
      <c r="W3389" s="130"/>
      <c r="X3389" s="86"/>
      <c r="Y3389" s="86"/>
      <c r="Z3389" s="131"/>
      <c r="AA3389" s="87">
        <f t="shared" si="685"/>
        <v>0</v>
      </c>
      <c r="AB3389" s="127"/>
      <c r="AC3389" s="86"/>
      <c r="AD3389" s="87">
        <f t="shared" si="690"/>
        <v>0</v>
      </c>
      <c r="AE3389" s="127"/>
      <c r="AF3389" s="86"/>
      <c r="AG3389" s="86"/>
      <c r="AH3389" s="131"/>
      <c r="AI3389" s="88">
        <f t="shared" si="691"/>
        <v>0</v>
      </c>
      <c r="AJ3389" s="89" t="str">
        <f>IFERROR(IF(ISNA(MATCH($AV3389,Other_Category_Abbr,0)),INDEX(FGHG_List_Long_GWP,MATCH($AV3389,FGHG_List_Long,0)),INDEX(GWP_Other_Abbr,MATCH($AV3389,Other_Category_Abbr,0)))*SUM(V3389,AA3389,AD3389,AI3389),"")</f>
        <v/>
      </c>
      <c r="AK3389" s="89" t="str">
        <f>IFERROR(IF(ISNA(MATCH($AV3389,Other_Category_Abbr,0)),INDEX(FGHG_List_Long_GWP,MATCH($AV3389,FGHG_List_Long,0)),INDEX(GWP_Other_Abbr,MATCH($AV3389,Other_Category_Abbr,0)))*(T3389*(S3389+U3389)+W3389*(Y3389+X3389)+AD3389+AE3389*(AF3389+AG3389)),"")</f>
        <v/>
      </c>
      <c r="AL3389" s="90" t="str">
        <f t="shared" si="686"/>
        <v/>
      </c>
      <c r="AM3389" s="91" t="str">
        <f t="shared" si="687"/>
        <v/>
      </c>
      <c r="AP3389" s="92" t="b">
        <f t="shared" si="681"/>
        <v>0</v>
      </c>
      <c r="AQ3389" s="92" t="str">
        <f t="shared" si="682"/>
        <v xml:space="preserve"> </v>
      </c>
      <c r="AR3389" s="92" t="str">
        <f>IF(LEN(AQ3389)=1,"",COUNTIF($AQ$19:AQ3389,AQ3389)=1)</f>
        <v/>
      </c>
      <c r="AS3389" s="73"/>
      <c r="AT3389" s="73"/>
      <c r="AU3389" s="73"/>
      <c r="AV3389" s="235" t="str">
        <f>IF($P3389=Lists!$A$13,Lists!$A$29,IF($P3389=Lists!$A$14,Lists!$A$30,$P3389))</f>
        <v/>
      </c>
      <c r="AW3389" s="73"/>
      <c r="AX3389" s="73"/>
    </row>
    <row r="3390" spans="2:50" x14ac:dyDescent="0.3">
      <c r="B3390" s="137">
        <f t="shared" si="688"/>
        <v>3372</v>
      </c>
      <c r="C3390" s="24"/>
      <c r="D3390" s="24"/>
      <c r="E3390" s="24"/>
      <c r="F3390" s="25"/>
      <c r="G3390" s="24"/>
      <c r="H3390" s="30"/>
      <c r="I3390" s="24"/>
      <c r="J3390" s="50" t="str">
        <f t="shared" si="679"/>
        <v/>
      </c>
      <c r="K3390" s="30"/>
      <c r="L3390" s="236"/>
      <c r="M3390" s="30"/>
      <c r="N3390" s="30"/>
      <c r="O3390" s="46" t="str">
        <f t="shared" si="680"/>
        <v/>
      </c>
      <c r="P3390" s="239" t="str">
        <f t="shared" si="683"/>
        <v/>
      </c>
      <c r="Q3390" s="52" t="str">
        <f t="shared" si="684"/>
        <v/>
      </c>
      <c r="R3390" s="127"/>
      <c r="S3390" s="86"/>
      <c r="T3390" s="127"/>
      <c r="U3390" s="86"/>
      <c r="V3390" s="87">
        <f t="shared" si="689"/>
        <v>0</v>
      </c>
      <c r="W3390" s="130"/>
      <c r="X3390" s="86"/>
      <c r="Y3390" s="86"/>
      <c r="Z3390" s="131"/>
      <c r="AA3390" s="87">
        <f t="shared" si="685"/>
        <v>0</v>
      </c>
      <c r="AB3390" s="127"/>
      <c r="AC3390" s="86"/>
      <c r="AD3390" s="87">
        <f t="shared" si="690"/>
        <v>0</v>
      </c>
      <c r="AE3390" s="127"/>
      <c r="AF3390" s="86"/>
      <c r="AG3390" s="86"/>
      <c r="AH3390" s="131"/>
      <c r="AI3390" s="88">
        <f t="shared" si="691"/>
        <v>0</v>
      </c>
      <c r="AJ3390" s="89" t="str">
        <f>IFERROR(IF(ISNA(MATCH($AV3390,Other_Category_Abbr,0)),INDEX(FGHG_List_Long_GWP,MATCH($AV3390,FGHG_List_Long,0)),INDEX(GWP_Other_Abbr,MATCH($AV3390,Other_Category_Abbr,0)))*SUM(V3390,AA3390,AD3390,AI3390),"")</f>
        <v/>
      </c>
      <c r="AK3390" s="89" t="str">
        <f>IFERROR(IF(ISNA(MATCH($AV3390,Other_Category_Abbr,0)),INDEX(FGHG_List_Long_GWP,MATCH($AV3390,FGHG_List_Long,0)),INDEX(GWP_Other_Abbr,MATCH($AV3390,Other_Category_Abbr,0)))*(T3390*(S3390+U3390)+W3390*(Y3390+X3390)+AD3390+AE3390*(AF3390+AG3390)),"")</f>
        <v/>
      </c>
      <c r="AL3390" s="90" t="str">
        <f t="shared" si="686"/>
        <v/>
      </c>
      <c r="AM3390" s="91" t="str">
        <f t="shared" si="687"/>
        <v/>
      </c>
      <c r="AP3390" s="92" t="b">
        <f t="shared" si="681"/>
        <v>0</v>
      </c>
      <c r="AQ3390" s="92" t="str">
        <f t="shared" si="682"/>
        <v xml:space="preserve"> </v>
      </c>
      <c r="AR3390" s="92" t="str">
        <f>IF(LEN(AQ3390)=1,"",COUNTIF($AQ$19:AQ3390,AQ3390)=1)</f>
        <v/>
      </c>
      <c r="AS3390" s="73"/>
      <c r="AT3390" s="73"/>
      <c r="AU3390" s="73"/>
      <c r="AV3390" s="235" t="str">
        <f>IF($P3390=Lists!$A$13,Lists!$A$29,IF($P3390=Lists!$A$14,Lists!$A$30,$P3390))</f>
        <v/>
      </c>
      <c r="AW3390" s="73"/>
      <c r="AX3390" s="73"/>
    </row>
    <row r="3391" spans="2:50" x14ac:dyDescent="0.3">
      <c r="B3391" s="137">
        <f t="shared" si="688"/>
        <v>3373</v>
      </c>
      <c r="C3391" s="24"/>
      <c r="D3391" s="24"/>
      <c r="E3391" s="24"/>
      <c r="F3391" s="25"/>
      <c r="G3391" s="24"/>
      <c r="H3391" s="30"/>
      <c r="I3391" s="24"/>
      <c r="J3391" s="50" t="str">
        <f t="shared" si="679"/>
        <v/>
      </c>
      <c r="K3391" s="30"/>
      <c r="L3391" s="236"/>
      <c r="M3391" s="30"/>
      <c r="N3391" s="30"/>
      <c r="O3391" s="46" t="str">
        <f t="shared" si="680"/>
        <v/>
      </c>
      <c r="P3391" s="239" t="str">
        <f t="shared" si="683"/>
        <v/>
      </c>
      <c r="Q3391" s="52" t="str">
        <f t="shared" si="684"/>
        <v/>
      </c>
      <c r="R3391" s="127"/>
      <c r="S3391" s="86"/>
      <c r="T3391" s="127"/>
      <c r="U3391" s="86"/>
      <c r="V3391" s="87">
        <f t="shared" si="689"/>
        <v>0</v>
      </c>
      <c r="W3391" s="130"/>
      <c r="X3391" s="86"/>
      <c r="Y3391" s="86"/>
      <c r="Z3391" s="131"/>
      <c r="AA3391" s="87">
        <f t="shared" si="685"/>
        <v>0</v>
      </c>
      <c r="AB3391" s="127"/>
      <c r="AC3391" s="86"/>
      <c r="AD3391" s="87">
        <f t="shared" si="690"/>
        <v>0</v>
      </c>
      <c r="AE3391" s="127"/>
      <c r="AF3391" s="86"/>
      <c r="AG3391" s="86"/>
      <c r="AH3391" s="131"/>
      <c r="AI3391" s="88">
        <f t="shared" si="691"/>
        <v>0</v>
      </c>
      <c r="AJ3391" s="89" t="str">
        <f>IFERROR(IF(ISNA(MATCH($AV3391,Other_Category_Abbr,0)),INDEX(FGHG_List_Long_GWP,MATCH($AV3391,FGHG_List_Long,0)),INDEX(GWP_Other_Abbr,MATCH($AV3391,Other_Category_Abbr,0)))*SUM(V3391,AA3391,AD3391,AI3391),"")</f>
        <v/>
      </c>
      <c r="AK3391" s="89" t="str">
        <f>IFERROR(IF(ISNA(MATCH($AV3391,Other_Category_Abbr,0)),INDEX(FGHG_List_Long_GWP,MATCH($AV3391,FGHG_List_Long,0)),INDEX(GWP_Other_Abbr,MATCH($AV3391,Other_Category_Abbr,0)))*(T3391*(S3391+U3391)+W3391*(Y3391+X3391)+AD3391+AE3391*(AF3391+AG3391)),"")</f>
        <v/>
      </c>
      <c r="AL3391" s="90" t="str">
        <f t="shared" si="686"/>
        <v/>
      </c>
      <c r="AM3391" s="91" t="str">
        <f t="shared" si="687"/>
        <v/>
      </c>
      <c r="AP3391" s="92" t="b">
        <f t="shared" si="681"/>
        <v>0</v>
      </c>
      <c r="AQ3391" s="92" t="str">
        <f t="shared" si="682"/>
        <v xml:space="preserve"> </v>
      </c>
      <c r="AR3391" s="92" t="str">
        <f>IF(LEN(AQ3391)=1,"",COUNTIF($AQ$19:AQ3391,AQ3391)=1)</f>
        <v/>
      </c>
      <c r="AS3391" s="73"/>
      <c r="AT3391" s="73"/>
      <c r="AU3391" s="73"/>
      <c r="AV3391" s="235" t="str">
        <f>IF($P3391=Lists!$A$13,Lists!$A$29,IF($P3391=Lists!$A$14,Lists!$A$30,$P3391))</f>
        <v/>
      </c>
      <c r="AW3391" s="73"/>
      <c r="AX3391" s="73"/>
    </row>
    <row r="3392" spans="2:50" x14ac:dyDescent="0.3">
      <c r="B3392" s="137">
        <f t="shared" si="688"/>
        <v>3374</v>
      </c>
      <c r="C3392" s="24"/>
      <c r="D3392" s="24"/>
      <c r="E3392" s="24"/>
      <c r="F3392" s="25"/>
      <c r="G3392" s="24"/>
      <c r="H3392" s="30"/>
      <c r="I3392" s="24"/>
      <c r="J3392" s="50" t="str">
        <f t="shared" si="679"/>
        <v/>
      </c>
      <c r="K3392" s="30"/>
      <c r="L3392" s="236"/>
      <c r="M3392" s="30"/>
      <c r="N3392" s="30"/>
      <c r="O3392" s="46" t="str">
        <f t="shared" si="680"/>
        <v/>
      </c>
      <c r="P3392" s="239" t="str">
        <f t="shared" si="683"/>
        <v/>
      </c>
      <c r="Q3392" s="52" t="str">
        <f t="shared" si="684"/>
        <v/>
      </c>
      <c r="R3392" s="127"/>
      <c r="S3392" s="86"/>
      <c r="T3392" s="127"/>
      <c r="U3392" s="86"/>
      <c r="V3392" s="87">
        <f t="shared" si="689"/>
        <v>0</v>
      </c>
      <c r="W3392" s="130"/>
      <c r="X3392" s="86"/>
      <c r="Y3392" s="86"/>
      <c r="Z3392" s="131"/>
      <c r="AA3392" s="87">
        <f t="shared" si="685"/>
        <v>0</v>
      </c>
      <c r="AB3392" s="127"/>
      <c r="AC3392" s="86"/>
      <c r="AD3392" s="87">
        <f t="shared" si="690"/>
        <v>0</v>
      </c>
      <c r="AE3392" s="127"/>
      <c r="AF3392" s="86"/>
      <c r="AG3392" s="86"/>
      <c r="AH3392" s="131"/>
      <c r="AI3392" s="88">
        <f t="shared" si="691"/>
        <v>0</v>
      </c>
      <c r="AJ3392" s="89" t="str">
        <f>IFERROR(IF(ISNA(MATCH($AV3392,Other_Category_Abbr,0)),INDEX(FGHG_List_Long_GWP,MATCH($AV3392,FGHG_List_Long,0)),INDEX(GWP_Other_Abbr,MATCH($AV3392,Other_Category_Abbr,0)))*SUM(V3392,AA3392,AD3392,AI3392),"")</f>
        <v/>
      </c>
      <c r="AK3392" s="89" t="str">
        <f>IFERROR(IF(ISNA(MATCH($AV3392,Other_Category_Abbr,0)),INDEX(FGHG_List_Long_GWP,MATCH($AV3392,FGHG_List_Long,0)),INDEX(GWP_Other_Abbr,MATCH($AV3392,Other_Category_Abbr,0)))*(T3392*(S3392+U3392)+W3392*(Y3392+X3392)+AD3392+AE3392*(AF3392+AG3392)),"")</f>
        <v/>
      </c>
      <c r="AL3392" s="90" t="str">
        <f t="shared" si="686"/>
        <v/>
      </c>
      <c r="AM3392" s="91" t="str">
        <f t="shared" si="687"/>
        <v/>
      </c>
      <c r="AP3392" s="92" t="b">
        <f t="shared" si="681"/>
        <v>0</v>
      </c>
      <c r="AQ3392" s="92" t="str">
        <f t="shared" si="682"/>
        <v xml:space="preserve"> </v>
      </c>
      <c r="AR3392" s="92" t="str">
        <f>IF(LEN(AQ3392)=1,"",COUNTIF($AQ$19:AQ3392,AQ3392)=1)</f>
        <v/>
      </c>
      <c r="AS3392" s="73"/>
      <c r="AT3392" s="73"/>
      <c r="AU3392" s="73"/>
      <c r="AV3392" s="235" t="str">
        <f>IF($P3392=Lists!$A$13,Lists!$A$29,IF($P3392=Lists!$A$14,Lists!$A$30,$P3392))</f>
        <v/>
      </c>
      <c r="AW3392" s="73"/>
      <c r="AX3392" s="73"/>
    </row>
    <row r="3393" spans="2:50" x14ac:dyDescent="0.3">
      <c r="B3393" s="137">
        <f t="shared" si="688"/>
        <v>3375</v>
      </c>
      <c r="C3393" s="24"/>
      <c r="D3393" s="24"/>
      <c r="E3393" s="24"/>
      <c r="F3393" s="25"/>
      <c r="G3393" s="24"/>
      <c r="H3393" s="30"/>
      <c r="I3393" s="24"/>
      <c r="J3393" s="50" t="str">
        <f t="shared" si="679"/>
        <v/>
      </c>
      <c r="K3393" s="30"/>
      <c r="L3393" s="236"/>
      <c r="M3393" s="30"/>
      <c r="N3393" s="30"/>
      <c r="O3393" s="46" t="str">
        <f t="shared" si="680"/>
        <v/>
      </c>
      <c r="P3393" s="239" t="str">
        <f t="shared" si="683"/>
        <v/>
      </c>
      <c r="Q3393" s="52" t="str">
        <f t="shared" si="684"/>
        <v/>
      </c>
      <c r="R3393" s="127"/>
      <c r="S3393" s="86"/>
      <c r="T3393" s="127"/>
      <c r="U3393" s="86"/>
      <c r="V3393" s="87">
        <f t="shared" si="689"/>
        <v>0</v>
      </c>
      <c r="W3393" s="130"/>
      <c r="X3393" s="86"/>
      <c r="Y3393" s="86"/>
      <c r="Z3393" s="131"/>
      <c r="AA3393" s="87">
        <f t="shared" si="685"/>
        <v>0</v>
      </c>
      <c r="AB3393" s="127"/>
      <c r="AC3393" s="86"/>
      <c r="AD3393" s="87">
        <f t="shared" si="690"/>
        <v>0</v>
      </c>
      <c r="AE3393" s="127"/>
      <c r="AF3393" s="86"/>
      <c r="AG3393" s="86"/>
      <c r="AH3393" s="131"/>
      <c r="AI3393" s="88">
        <f t="shared" si="691"/>
        <v>0</v>
      </c>
      <c r="AJ3393" s="89" t="str">
        <f>IFERROR(IF(ISNA(MATCH($AV3393,Other_Category_Abbr,0)),INDEX(FGHG_List_Long_GWP,MATCH($AV3393,FGHG_List_Long,0)),INDEX(GWP_Other_Abbr,MATCH($AV3393,Other_Category_Abbr,0)))*SUM(V3393,AA3393,AD3393,AI3393),"")</f>
        <v/>
      </c>
      <c r="AK3393" s="89" t="str">
        <f>IFERROR(IF(ISNA(MATCH($AV3393,Other_Category_Abbr,0)),INDEX(FGHG_List_Long_GWP,MATCH($AV3393,FGHG_List_Long,0)),INDEX(GWP_Other_Abbr,MATCH($AV3393,Other_Category_Abbr,0)))*(T3393*(S3393+U3393)+W3393*(Y3393+X3393)+AD3393+AE3393*(AF3393+AG3393)),"")</f>
        <v/>
      </c>
      <c r="AL3393" s="90" t="str">
        <f t="shared" si="686"/>
        <v/>
      </c>
      <c r="AM3393" s="91" t="str">
        <f t="shared" si="687"/>
        <v/>
      </c>
      <c r="AP3393" s="92" t="b">
        <f t="shared" si="681"/>
        <v>0</v>
      </c>
      <c r="AQ3393" s="92" t="str">
        <f t="shared" si="682"/>
        <v xml:space="preserve"> </v>
      </c>
      <c r="AR3393" s="92" t="str">
        <f>IF(LEN(AQ3393)=1,"",COUNTIF($AQ$19:AQ3393,AQ3393)=1)</f>
        <v/>
      </c>
      <c r="AS3393" s="73"/>
      <c r="AT3393" s="73"/>
      <c r="AU3393" s="73"/>
      <c r="AV3393" s="235" t="str">
        <f>IF($P3393=Lists!$A$13,Lists!$A$29,IF($P3393=Lists!$A$14,Lists!$A$30,$P3393))</f>
        <v/>
      </c>
      <c r="AW3393" s="73"/>
      <c r="AX3393" s="73"/>
    </row>
    <row r="3394" spans="2:50" x14ac:dyDescent="0.3">
      <c r="B3394" s="137">
        <f t="shared" si="688"/>
        <v>3376</v>
      </c>
      <c r="C3394" s="24"/>
      <c r="D3394" s="24"/>
      <c r="E3394" s="24"/>
      <c r="F3394" s="25"/>
      <c r="G3394" s="24"/>
      <c r="H3394" s="30"/>
      <c r="I3394" s="24"/>
      <c r="J3394" s="50" t="str">
        <f t="shared" si="679"/>
        <v/>
      </c>
      <c r="K3394" s="30"/>
      <c r="L3394" s="236"/>
      <c r="M3394" s="30"/>
      <c r="N3394" s="30"/>
      <c r="O3394" s="46" t="str">
        <f t="shared" si="680"/>
        <v/>
      </c>
      <c r="P3394" s="239" t="str">
        <f t="shared" si="683"/>
        <v/>
      </c>
      <c r="Q3394" s="52" t="str">
        <f t="shared" si="684"/>
        <v/>
      </c>
      <c r="R3394" s="127"/>
      <c r="S3394" s="86"/>
      <c r="T3394" s="127"/>
      <c r="U3394" s="86"/>
      <c r="V3394" s="87">
        <f t="shared" si="689"/>
        <v>0</v>
      </c>
      <c r="W3394" s="130"/>
      <c r="X3394" s="86"/>
      <c r="Y3394" s="86"/>
      <c r="Z3394" s="131"/>
      <c r="AA3394" s="87">
        <f t="shared" si="685"/>
        <v>0</v>
      </c>
      <c r="AB3394" s="127"/>
      <c r="AC3394" s="86"/>
      <c r="AD3394" s="87">
        <f t="shared" si="690"/>
        <v>0</v>
      </c>
      <c r="AE3394" s="127"/>
      <c r="AF3394" s="86"/>
      <c r="AG3394" s="86"/>
      <c r="AH3394" s="131"/>
      <c r="AI3394" s="88">
        <f t="shared" si="691"/>
        <v>0</v>
      </c>
      <c r="AJ3394" s="89" t="str">
        <f>IFERROR(IF(ISNA(MATCH($AV3394,Other_Category_Abbr,0)),INDEX(FGHG_List_Long_GWP,MATCH($AV3394,FGHG_List_Long,0)),INDEX(GWP_Other_Abbr,MATCH($AV3394,Other_Category_Abbr,0)))*SUM(V3394,AA3394,AD3394,AI3394),"")</f>
        <v/>
      </c>
      <c r="AK3394" s="89" t="str">
        <f>IFERROR(IF(ISNA(MATCH($AV3394,Other_Category_Abbr,0)),INDEX(FGHG_List_Long_GWP,MATCH($AV3394,FGHG_List_Long,0)),INDEX(GWP_Other_Abbr,MATCH($AV3394,Other_Category_Abbr,0)))*(T3394*(S3394+U3394)+W3394*(Y3394+X3394)+AD3394+AE3394*(AF3394+AG3394)),"")</f>
        <v/>
      </c>
      <c r="AL3394" s="90" t="str">
        <f t="shared" si="686"/>
        <v/>
      </c>
      <c r="AM3394" s="91" t="str">
        <f t="shared" si="687"/>
        <v/>
      </c>
      <c r="AP3394" s="92" t="b">
        <f t="shared" si="681"/>
        <v>0</v>
      </c>
      <c r="AQ3394" s="92" t="str">
        <f t="shared" si="682"/>
        <v xml:space="preserve"> </v>
      </c>
      <c r="AR3394" s="92" t="str">
        <f>IF(LEN(AQ3394)=1,"",COUNTIF($AQ$19:AQ3394,AQ3394)=1)</f>
        <v/>
      </c>
      <c r="AS3394" s="73"/>
      <c r="AT3394" s="73"/>
      <c r="AU3394" s="73"/>
      <c r="AV3394" s="235" t="str">
        <f>IF($P3394=Lists!$A$13,Lists!$A$29,IF($P3394=Lists!$A$14,Lists!$A$30,$P3394))</f>
        <v/>
      </c>
      <c r="AW3394" s="73"/>
      <c r="AX3394" s="73"/>
    </row>
    <row r="3395" spans="2:50" x14ac:dyDescent="0.3">
      <c r="B3395" s="137">
        <f t="shared" si="688"/>
        <v>3377</v>
      </c>
      <c r="C3395" s="24"/>
      <c r="D3395" s="24"/>
      <c r="E3395" s="24"/>
      <c r="F3395" s="25"/>
      <c r="G3395" s="24"/>
      <c r="H3395" s="30"/>
      <c r="I3395" s="24"/>
      <c r="J3395" s="50" t="str">
        <f t="shared" si="679"/>
        <v/>
      </c>
      <c r="K3395" s="30"/>
      <c r="L3395" s="236"/>
      <c r="M3395" s="30"/>
      <c r="N3395" s="30"/>
      <c r="O3395" s="46" t="str">
        <f t="shared" si="680"/>
        <v/>
      </c>
      <c r="P3395" s="239" t="str">
        <f t="shared" si="683"/>
        <v/>
      </c>
      <c r="Q3395" s="52" t="str">
        <f t="shared" si="684"/>
        <v/>
      </c>
      <c r="R3395" s="127"/>
      <c r="S3395" s="86"/>
      <c r="T3395" s="127"/>
      <c r="U3395" s="86"/>
      <c r="V3395" s="87">
        <f t="shared" si="689"/>
        <v>0</v>
      </c>
      <c r="W3395" s="130"/>
      <c r="X3395" s="86"/>
      <c r="Y3395" s="86"/>
      <c r="Z3395" s="131"/>
      <c r="AA3395" s="87">
        <f t="shared" si="685"/>
        <v>0</v>
      </c>
      <c r="AB3395" s="127"/>
      <c r="AC3395" s="86"/>
      <c r="AD3395" s="87">
        <f t="shared" si="690"/>
        <v>0</v>
      </c>
      <c r="AE3395" s="127"/>
      <c r="AF3395" s="86"/>
      <c r="AG3395" s="86"/>
      <c r="AH3395" s="131"/>
      <c r="AI3395" s="88">
        <f t="shared" si="691"/>
        <v>0</v>
      </c>
      <c r="AJ3395" s="89" t="str">
        <f>IFERROR(IF(ISNA(MATCH($AV3395,Other_Category_Abbr,0)),INDEX(FGHG_List_Long_GWP,MATCH($AV3395,FGHG_List_Long,0)),INDEX(GWP_Other_Abbr,MATCH($AV3395,Other_Category_Abbr,0)))*SUM(V3395,AA3395,AD3395,AI3395),"")</f>
        <v/>
      </c>
      <c r="AK3395" s="89" t="str">
        <f>IFERROR(IF(ISNA(MATCH($AV3395,Other_Category_Abbr,0)),INDEX(FGHG_List_Long_GWP,MATCH($AV3395,FGHG_List_Long,0)),INDEX(GWP_Other_Abbr,MATCH($AV3395,Other_Category_Abbr,0)))*(T3395*(S3395+U3395)+W3395*(Y3395+X3395)+AD3395+AE3395*(AF3395+AG3395)),"")</f>
        <v/>
      </c>
      <c r="AL3395" s="90" t="str">
        <f t="shared" si="686"/>
        <v/>
      </c>
      <c r="AM3395" s="91" t="str">
        <f t="shared" si="687"/>
        <v/>
      </c>
      <c r="AP3395" s="92" t="b">
        <f t="shared" si="681"/>
        <v>0</v>
      </c>
      <c r="AQ3395" s="92" t="str">
        <f t="shared" si="682"/>
        <v xml:space="preserve"> </v>
      </c>
      <c r="AR3395" s="92" t="str">
        <f>IF(LEN(AQ3395)=1,"",COUNTIF($AQ$19:AQ3395,AQ3395)=1)</f>
        <v/>
      </c>
      <c r="AS3395" s="73"/>
      <c r="AT3395" s="73"/>
      <c r="AU3395" s="73"/>
      <c r="AV3395" s="235" t="str">
        <f>IF($P3395=Lists!$A$13,Lists!$A$29,IF($P3395=Lists!$A$14,Lists!$A$30,$P3395))</f>
        <v/>
      </c>
      <c r="AW3395" s="73"/>
      <c r="AX3395" s="73"/>
    </row>
    <row r="3396" spans="2:50" x14ac:dyDescent="0.3">
      <c r="B3396" s="137">
        <f t="shared" si="688"/>
        <v>3378</v>
      </c>
      <c r="C3396" s="24"/>
      <c r="D3396" s="24"/>
      <c r="E3396" s="24"/>
      <c r="F3396" s="25"/>
      <c r="G3396" s="24"/>
      <c r="H3396" s="30"/>
      <c r="I3396" s="24"/>
      <c r="J3396" s="50" t="str">
        <f t="shared" si="679"/>
        <v/>
      </c>
      <c r="K3396" s="30"/>
      <c r="L3396" s="236"/>
      <c r="M3396" s="30"/>
      <c r="N3396" s="30"/>
      <c r="O3396" s="46" t="str">
        <f t="shared" si="680"/>
        <v/>
      </c>
      <c r="P3396" s="239" t="str">
        <f t="shared" si="683"/>
        <v/>
      </c>
      <c r="Q3396" s="52" t="str">
        <f t="shared" si="684"/>
        <v/>
      </c>
      <c r="R3396" s="127"/>
      <c r="S3396" s="86"/>
      <c r="T3396" s="127"/>
      <c r="U3396" s="86"/>
      <c r="V3396" s="87">
        <f t="shared" si="689"/>
        <v>0</v>
      </c>
      <c r="W3396" s="130"/>
      <c r="X3396" s="86"/>
      <c r="Y3396" s="86"/>
      <c r="Z3396" s="131"/>
      <c r="AA3396" s="87">
        <f t="shared" si="685"/>
        <v>0</v>
      </c>
      <c r="AB3396" s="127"/>
      <c r="AC3396" s="86"/>
      <c r="AD3396" s="87">
        <f t="shared" si="690"/>
        <v>0</v>
      </c>
      <c r="AE3396" s="127"/>
      <c r="AF3396" s="86"/>
      <c r="AG3396" s="86"/>
      <c r="AH3396" s="131"/>
      <c r="AI3396" s="88">
        <f t="shared" si="691"/>
        <v>0</v>
      </c>
      <c r="AJ3396" s="89" t="str">
        <f>IFERROR(IF(ISNA(MATCH($AV3396,Other_Category_Abbr,0)),INDEX(FGHG_List_Long_GWP,MATCH($AV3396,FGHG_List_Long,0)),INDEX(GWP_Other_Abbr,MATCH($AV3396,Other_Category_Abbr,0)))*SUM(V3396,AA3396,AD3396,AI3396),"")</f>
        <v/>
      </c>
      <c r="AK3396" s="89" t="str">
        <f>IFERROR(IF(ISNA(MATCH($AV3396,Other_Category_Abbr,0)),INDEX(FGHG_List_Long_GWP,MATCH($AV3396,FGHG_List_Long,0)),INDEX(GWP_Other_Abbr,MATCH($AV3396,Other_Category_Abbr,0)))*(T3396*(S3396+U3396)+W3396*(Y3396+X3396)+AD3396+AE3396*(AF3396+AG3396)),"")</f>
        <v/>
      </c>
      <c r="AL3396" s="90" t="str">
        <f t="shared" si="686"/>
        <v/>
      </c>
      <c r="AM3396" s="91" t="str">
        <f t="shared" si="687"/>
        <v/>
      </c>
      <c r="AP3396" s="92" t="b">
        <f t="shared" si="681"/>
        <v>0</v>
      </c>
      <c r="AQ3396" s="92" t="str">
        <f t="shared" si="682"/>
        <v xml:space="preserve"> </v>
      </c>
      <c r="AR3396" s="92" t="str">
        <f>IF(LEN(AQ3396)=1,"",COUNTIF($AQ$19:AQ3396,AQ3396)=1)</f>
        <v/>
      </c>
      <c r="AS3396" s="73"/>
      <c r="AT3396" s="73"/>
      <c r="AU3396" s="73"/>
      <c r="AV3396" s="235" t="str">
        <f>IF($P3396=Lists!$A$13,Lists!$A$29,IF($P3396=Lists!$A$14,Lists!$A$30,$P3396))</f>
        <v/>
      </c>
      <c r="AW3396" s="73"/>
      <c r="AX3396" s="73"/>
    </row>
    <row r="3397" spans="2:50" x14ac:dyDescent="0.3">
      <c r="B3397" s="137">
        <f t="shared" si="688"/>
        <v>3379</v>
      </c>
      <c r="C3397" s="24"/>
      <c r="D3397" s="24"/>
      <c r="E3397" s="24"/>
      <c r="F3397" s="25"/>
      <c r="G3397" s="24"/>
      <c r="H3397" s="30"/>
      <c r="I3397" s="24"/>
      <c r="J3397" s="50" t="str">
        <f t="shared" si="679"/>
        <v/>
      </c>
      <c r="K3397" s="30"/>
      <c r="L3397" s="236"/>
      <c r="M3397" s="30"/>
      <c r="N3397" s="30"/>
      <c r="O3397" s="46" t="str">
        <f t="shared" si="680"/>
        <v/>
      </c>
      <c r="P3397" s="239" t="str">
        <f t="shared" si="683"/>
        <v/>
      </c>
      <c r="Q3397" s="52" t="str">
        <f t="shared" si="684"/>
        <v/>
      </c>
      <c r="R3397" s="127"/>
      <c r="S3397" s="86"/>
      <c r="T3397" s="127"/>
      <c r="U3397" s="86"/>
      <c r="V3397" s="87">
        <f t="shared" si="689"/>
        <v>0</v>
      </c>
      <c r="W3397" s="130"/>
      <c r="X3397" s="86"/>
      <c r="Y3397" s="86"/>
      <c r="Z3397" s="131"/>
      <c r="AA3397" s="87">
        <f t="shared" si="685"/>
        <v>0</v>
      </c>
      <c r="AB3397" s="127"/>
      <c r="AC3397" s="86"/>
      <c r="AD3397" s="87">
        <f t="shared" si="690"/>
        <v>0</v>
      </c>
      <c r="AE3397" s="127"/>
      <c r="AF3397" s="86"/>
      <c r="AG3397" s="86"/>
      <c r="AH3397" s="131"/>
      <c r="AI3397" s="88">
        <f t="shared" si="691"/>
        <v>0</v>
      </c>
      <c r="AJ3397" s="89" t="str">
        <f>IFERROR(IF(ISNA(MATCH($AV3397,Other_Category_Abbr,0)),INDEX(FGHG_List_Long_GWP,MATCH($AV3397,FGHG_List_Long,0)),INDEX(GWP_Other_Abbr,MATCH($AV3397,Other_Category_Abbr,0)))*SUM(V3397,AA3397,AD3397,AI3397),"")</f>
        <v/>
      </c>
      <c r="AK3397" s="89" t="str">
        <f>IFERROR(IF(ISNA(MATCH($AV3397,Other_Category_Abbr,0)),INDEX(FGHG_List_Long_GWP,MATCH($AV3397,FGHG_List_Long,0)),INDEX(GWP_Other_Abbr,MATCH($AV3397,Other_Category_Abbr,0)))*(T3397*(S3397+U3397)+W3397*(Y3397+X3397)+AD3397+AE3397*(AF3397+AG3397)),"")</f>
        <v/>
      </c>
      <c r="AL3397" s="90" t="str">
        <f t="shared" si="686"/>
        <v/>
      </c>
      <c r="AM3397" s="91" t="str">
        <f t="shared" si="687"/>
        <v/>
      </c>
      <c r="AP3397" s="92" t="b">
        <f t="shared" si="681"/>
        <v>0</v>
      </c>
      <c r="AQ3397" s="92" t="str">
        <f t="shared" si="682"/>
        <v xml:space="preserve"> </v>
      </c>
      <c r="AR3397" s="92" t="str">
        <f>IF(LEN(AQ3397)=1,"",COUNTIF($AQ$19:AQ3397,AQ3397)=1)</f>
        <v/>
      </c>
      <c r="AS3397" s="73"/>
      <c r="AT3397" s="73"/>
      <c r="AU3397" s="73"/>
      <c r="AV3397" s="235" t="str">
        <f>IF($P3397=Lists!$A$13,Lists!$A$29,IF($P3397=Lists!$A$14,Lists!$A$30,$P3397))</f>
        <v/>
      </c>
      <c r="AW3397" s="73"/>
      <c r="AX3397" s="73"/>
    </row>
    <row r="3398" spans="2:50" x14ac:dyDescent="0.3">
      <c r="B3398" s="137">
        <f t="shared" si="688"/>
        <v>3380</v>
      </c>
      <c r="C3398" s="24"/>
      <c r="D3398" s="24"/>
      <c r="E3398" s="24"/>
      <c r="F3398" s="25"/>
      <c r="G3398" s="24"/>
      <c r="H3398" s="30"/>
      <c r="I3398" s="24"/>
      <c r="J3398" s="50" t="str">
        <f t="shared" si="679"/>
        <v/>
      </c>
      <c r="K3398" s="30"/>
      <c r="L3398" s="236"/>
      <c r="M3398" s="30"/>
      <c r="N3398" s="30"/>
      <c r="O3398" s="46" t="str">
        <f t="shared" si="680"/>
        <v/>
      </c>
      <c r="P3398" s="239" t="str">
        <f t="shared" si="683"/>
        <v/>
      </c>
      <c r="Q3398" s="52" t="str">
        <f t="shared" si="684"/>
        <v/>
      </c>
      <c r="R3398" s="127"/>
      <c r="S3398" s="86"/>
      <c r="T3398" s="127"/>
      <c r="U3398" s="86"/>
      <c r="V3398" s="87">
        <f t="shared" si="689"/>
        <v>0</v>
      </c>
      <c r="W3398" s="130"/>
      <c r="X3398" s="86"/>
      <c r="Y3398" s="86"/>
      <c r="Z3398" s="131"/>
      <c r="AA3398" s="87">
        <f t="shared" si="685"/>
        <v>0</v>
      </c>
      <c r="AB3398" s="127"/>
      <c r="AC3398" s="86"/>
      <c r="AD3398" s="87">
        <f t="shared" si="690"/>
        <v>0</v>
      </c>
      <c r="AE3398" s="127"/>
      <c r="AF3398" s="86"/>
      <c r="AG3398" s="86"/>
      <c r="AH3398" s="131"/>
      <c r="AI3398" s="88">
        <f t="shared" si="691"/>
        <v>0</v>
      </c>
      <c r="AJ3398" s="89" t="str">
        <f>IFERROR(IF(ISNA(MATCH($AV3398,Other_Category_Abbr,0)),INDEX(FGHG_List_Long_GWP,MATCH($AV3398,FGHG_List_Long,0)),INDEX(GWP_Other_Abbr,MATCH($AV3398,Other_Category_Abbr,0)))*SUM(V3398,AA3398,AD3398,AI3398),"")</f>
        <v/>
      </c>
      <c r="AK3398" s="89" t="str">
        <f>IFERROR(IF(ISNA(MATCH($AV3398,Other_Category_Abbr,0)),INDEX(FGHG_List_Long_GWP,MATCH($AV3398,FGHG_List_Long,0)),INDEX(GWP_Other_Abbr,MATCH($AV3398,Other_Category_Abbr,0)))*(T3398*(S3398+U3398)+W3398*(Y3398+X3398)+AD3398+AE3398*(AF3398+AG3398)),"")</f>
        <v/>
      </c>
      <c r="AL3398" s="90" t="str">
        <f t="shared" si="686"/>
        <v/>
      </c>
      <c r="AM3398" s="91" t="str">
        <f t="shared" si="687"/>
        <v/>
      </c>
      <c r="AP3398" s="92" t="b">
        <f t="shared" si="681"/>
        <v>0</v>
      </c>
      <c r="AQ3398" s="92" t="str">
        <f t="shared" si="682"/>
        <v xml:space="preserve"> </v>
      </c>
      <c r="AR3398" s="92" t="str">
        <f>IF(LEN(AQ3398)=1,"",COUNTIF($AQ$19:AQ3398,AQ3398)=1)</f>
        <v/>
      </c>
      <c r="AS3398" s="73"/>
      <c r="AT3398" s="73"/>
      <c r="AU3398" s="73"/>
      <c r="AV3398" s="235" t="str">
        <f>IF($P3398=Lists!$A$13,Lists!$A$29,IF($P3398=Lists!$A$14,Lists!$A$30,$P3398))</f>
        <v/>
      </c>
      <c r="AW3398" s="73"/>
      <c r="AX3398" s="73"/>
    </row>
    <row r="3399" spans="2:50" x14ac:dyDescent="0.3">
      <c r="B3399" s="137">
        <f t="shared" si="688"/>
        <v>3381</v>
      </c>
      <c r="C3399" s="24"/>
      <c r="D3399" s="24"/>
      <c r="E3399" s="24"/>
      <c r="F3399" s="25"/>
      <c r="G3399" s="24"/>
      <c r="H3399" s="30"/>
      <c r="I3399" s="24"/>
      <c r="J3399" s="50" t="str">
        <f t="shared" si="679"/>
        <v/>
      </c>
      <c r="K3399" s="30"/>
      <c r="L3399" s="236"/>
      <c r="M3399" s="30"/>
      <c r="N3399" s="30"/>
      <c r="O3399" s="46" t="str">
        <f t="shared" si="680"/>
        <v/>
      </c>
      <c r="P3399" s="239" t="str">
        <f t="shared" si="683"/>
        <v/>
      </c>
      <c r="Q3399" s="52" t="str">
        <f t="shared" si="684"/>
        <v/>
      </c>
      <c r="R3399" s="127"/>
      <c r="S3399" s="86"/>
      <c r="T3399" s="127"/>
      <c r="U3399" s="86"/>
      <c r="V3399" s="87">
        <f t="shared" si="689"/>
        <v>0</v>
      </c>
      <c r="W3399" s="130"/>
      <c r="X3399" s="86"/>
      <c r="Y3399" s="86"/>
      <c r="Z3399" s="131"/>
      <c r="AA3399" s="87">
        <f t="shared" si="685"/>
        <v>0</v>
      </c>
      <c r="AB3399" s="127"/>
      <c r="AC3399" s="86"/>
      <c r="AD3399" s="87">
        <f t="shared" si="690"/>
        <v>0</v>
      </c>
      <c r="AE3399" s="127"/>
      <c r="AF3399" s="86"/>
      <c r="AG3399" s="86"/>
      <c r="AH3399" s="131"/>
      <c r="AI3399" s="88">
        <f t="shared" si="691"/>
        <v>0</v>
      </c>
      <c r="AJ3399" s="89" t="str">
        <f>IFERROR(IF(ISNA(MATCH($AV3399,Other_Category_Abbr,0)),INDEX(FGHG_List_Long_GWP,MATCH($AV3399,FGHG_List_Long,0)),INDEX(GWP_Other_Abbr,MATCH($AV3399,Other_Category_Abbr,0)))*SUM(V3399,AA3399,AD3399,AI3399),"")</f>
        <v/>
      </c>
      <c r="AK3399" s="89" t="str">
        <f>IFERROR(IF(ISNA(MATCH($AV3399,Other_Category_Abbr,0)),INDEX(FGHG_List_Long_GWP,MATCH($AV3399,FGHG_List_Long,0)),INDEX(GWP_Other_Abbr,MATCH($AV3399,Other_Category_Abbr,0)))*(T3399*(S3399+U3399)+W3399*(Y3399+X3399)+AD3399+AE3399*(AF3399+AG3399)),"")</f>
        <v/>
      </c>
      <c r="AL3399" s="90" t="str">
        <f t="shared" si="686"/>
        <v/>
      </c>
      <c r="AM3399" s="91" t="str">
        <f t="shared" si="687"/>
        <v/>
      </c>
      <c r="AP3399" s="92" t="b">
        <f t="shared" si="681"/>
        <v>0</v>
      </c>
      <c r="AQ3399" s="92" t="str">
        <f t="shared" si="682"/>
        <v xml:space="preserve"> </v>
      </c>
      <c r="AR3399" s="92" t="str">
        <f>IF(LEN(AQ3399)=1,"",COUNTIF($AQ$19:AQ3399,AQ3399)=1)</f>
        <v/>
      </c>
      <c r="AS3399" s="73"/>
      <c r="AT3399" s="73"/>
      <c r="AU3399" s="73"/>
      <c r="AV3399" s="235" t="str">
        <f>IF($P3399=Lists!$A$13,Lists!$A$29,IF($P3399=Lists!$A$14,Lists!$A$30,$P3399))</f>
        <v/>
      </c>
      <c r="AW3399" s="73"/>
      <c r="AX3399" s="73"/>
    </row>
    <row r="3400" spans="2:50" x14ac:dyDescent="0.3">
      <c r="B3400" s="137">
        <f t="shared" si="688"/>
        <v>3382</v>
      </c>
      <c r="C3400" s="24"/>
      <c r="D3400" s="24"/>
      <c r="E3400" s="24"/>
      <c r="F3400" s="25"/>
      <c r="G3400" s="24"/>
      <c r="H3400" s="30"/>
      <c r="I3400" s="24"/>
      <c r="J3400" s="50" t="str">
        <f t="shared" si="679"/>
        <v/>
      </c>
      <c r="K3400" s="30"/>
      <c r="L3400" s="236"/>
      <c r="M3400" s="30"/>
      <c r="N3400" s="30"/>
      <c r="O3400" s="46" t="str">
        <f t="shared" si="680"/>
        <v/>
      </c>
      <c r="P3400" s="239" t="str">
        <f t="shared" si="683"/>
        <v/>
      </c>
      <c r="Q3400" s="52" t="str">
        <f t="shared" si="684"/>
        <v/>
      </c>
      <c r="R3400" s="127"/>
      <c r="S3400" s="86"/>
      <c r="T3400" s="127"/>
      <c r="U3400" s="86"/>
      <c r="V3400" s="87">
        <f t="shared" si="689"/>
        <v>0</v>
      </c>
      <c r="W3400" s="130"/>
      <c r="X3400" s="86"/>
      <c r="Y3400" s="86"/>
      <c r="Z3400" s="131"/>
      <c r="AA3400" s="87">
        <f t="shared" si="685"/>
        <v>0</v>
      </c>
      <c r="AB3400" s="127"/>
      <c r="AC3400" s="86"/>
      <c r="AD3400" s="87">
        <f t="shared" si="690"/>
        <v>0</v>
      </c>
      <c r="AE3400" s="127"/>
      <c r="AF3400" s="86"/>
      <c r="AG3400" s="86"/>
      <c r="AH3400" s="131"/>
      <c r="AI3400" s="88">
        <f t="shared" si="691"/>
        <v>0</v>
      </c>
      <c r="AJ3400" s="89" t="str">
        <f>IFERROR(IF(ISNA(MATCH($AV3400,Other_Category_Abbr,0)),INDEX(FGHG_List_Long_GWP,MATCH($AV3400,FGHG_List_Long,0)),INDEX(GWP_Other_Abbr,MATCH($AV3400,Other_Category_Abbr,0)))*SUM(V3400,AA3400,AD3400,AI3400),"")</f>
        <v/>
      </c>
      <c r="AK3400" s="89" t="str">
        <f>IFERROR(IF(ISNA(MATCH($AV3400,Other_Category_Abbr,0)),INDEX(FGHG_List_Long_GWP,MATCH($AV3400,FGHG_List_Long,0)),INDEX(GWP_Other_Abbr,MATCH($AV3400,Other_Category_Abbr,0)))*(T3400*(S3400+U3400)+W3400*(Y3400+X3400)+AD3400+AE3400*(AF3400+AG3400)),"")</f>
        <v/>
      </c>
      <c r="AL3400" s="90" t="str">
        <f t="shared" si="686"/>
        <v/>
      </c>
      <c r="AM3400" s="91" t="str">
        <f t="shared" si="687"/>
        <v/>
      </c>
      <c r="AP3400" s="92" t="b">
        <f t="shared" si="681"/>
        <v>0</v>
      </c>
      <c r="AQ3400" s="92" t="str">
        <f t="shared" si="682"/>
        <v xml:space="preserve"> </v>
      </c>
      <c r="AR3400" s="92" t="str">
        <f>IF(LEN(AQ3400)=1,"",COUNTIF($AQ$19:AQ3400,AQ3400)=1)</f>
        <v/>
      </c>
      <c r="AS3400" s="73"/>
      <c r="AT3400" s="73"/>
      <c r="AU3400" s="73"/>
      <c r="AV3400" s="235" t="str">
        <f>IF($P3400=Lists!$A$13,Lists!$A$29,IF($P3400=Lists!$A$14,Lists!$A$30,$P3400))</f>
        <v/>
      </c>
      <c r="AW3400" s="73"/>
      <c r="AX3400" s="73"/>
    </row>
    <row r="3401" spans="2:50" x14ac:dyDescent="0.3">
      <c r="B3401" s="137">
        <f t="shared" si="688"/>
        <v>3383</v>
      </c>
      <c r="C3401" s="24"/>
      <c r="D3401" s="24"/>
      <c r="E3401" s="24"/>
      <c r="F3401" s="25"/>
      <c r="G3401" s="24"/>
      <c r="H3401" s="30"/>
      <c r="I3401" s="24"/>
      <c r="J3401" s="50" t="str">
        <f t="shared" si="679"/>
        <v/>
      </c>
      <c r="K3401" s="30"/>
      <c r="L3401" s="236"/>
      <c r="M3401" s="30"/>
      <c r="N3401" s="30"/>
      <c r="O3401" s="46" t="str">
        <f t="shared" si="680"/>
        <v/>
      </c>
      <c r="P3401" s="239" t="str">
        <f t="shared" si="683"/>
        <v/>
      </c>
      <c r="Q3401" s="52" t="str">
        <f t="shared" si="684"/>
        <v/>
      </c>
      <c r="R3401" s="127"/>
      <c r="S3401" s="86"/>
      <c r="T3401" s="127"/>
      <c r="U3401" s="86"/>
      <c r="V3401" s="87">
        <f t="shared" si="689"/>
        <v>0</v>
      </c>
      <c r="W3401" s="130"/>
      <c r="X3401" s="86"/>
      <c r="Y3401" s="86"/>
      <c r="Z3401" s="131"/>
      <c r="AA3401" s="87">
        <f t="shared" si="685"/>
        <v>0</v>
      </c>
      <c r="AB3401" s="127"/>
      <c r="AC3401" s="86"/>
      <c r="AD3401" s="87">
        <f t="shared" si="690"/>
        <v>0</v>
      </c>
      <c r="AE3401" s="127"/>
      <c r="AF3401" s="86"/>
      <c r="AG3401" s="86"/>
      <c r="AH3401" s="131"/>
      <c r="AI3401" s="88">
        <f t="shared" si="691"/>
        <v>0</v>
      </c>
      <c r="AJ3401" s="89" t="str">
        <f>IFERROR(IF(ISNA(MATCH($AV3401,Other_Category_Abbr,0)),INDEX(FGHG_List_Long_GWP,MATCH($AV3401,FGHG_List_Long,0)),INDEX(GWP_Other_Abbr,MATCH($AV3401,Other_Category_Abbr,0)))*SUM(V3401,AA3401,AD3401,AI3401),"")</f>
        <v/>
      </c>
      <c r="AK3401" s="89" t="str">
        <f>IFERROR(IF(ISNA(MATCH($AV3401,Other_Category_Abbr,0)),INDEX(FGHG_List_Long_GWP,MATCH($AV3401,FGHG_List_Long,0)),INDEX(GWP_Other_Abbr,MATCH($AV3401,Other_Category_Abbr,0)))*(T3401*(S3401+U3401)+W3401*(Y3401+X3401)+AD3401+AE3401*(AF3401+AG3401)),"")</f>
        <v/>
      </c>
      <c r="AL3401" s="90" t="str">
        <f t="shared" si="686"/>
        <v/>
      </c>
      <c r="AM3401" s="91" t="str">
        <f t="shared" si="687"/>
        <v/>
      </c>
      <c r="AP3401" s="92" t="b">
        <f t="shared" si="681"/>
        <v>0</v>
      </c>
      <c r="AQ3401" s="92" t="str">
        <f t="shared" si="682"/>
        <v xml:space="preserve"> </v>
      </c>
      <c r="AR3401" s="92" t="str">
        <f>IF(LEN(AQ3401)=1,"",COUNTIF($AQ$19:AQ3401,AQ3401)=1)</f>
        <v/>
      </c>
      <c r="AS3401" s="73"/>
      <c r="AT3401" s="73"/>
      <c r="AU3401" s="73"/>
      <c r="AV3401" s="235" t="str">
        <f>IF($P3401=Lists!$A$13,Lists!$A$29,IF($P3401=Lists!$A$14,Lists!$A$30,$P3401))</f>
        <v/>
      </c>
      <c r="AW3401" s="73"/>
      <c r="AX3401" s="73"/>
    </row>
    <row r="3402" spans="2:50" x14ac:dyDescent="0.3">
      <c r="B3402" s="137">
        <f t="shared" si="688"/>
        <v>3384</v>
      </c>
      <c r="C3402" s="24"/>
      <c r="D3402" s="24"/>
      <c r="E3402" s="24"/>
      <c r="F3402" s="25"/>
      <c r="G3402" s="24"/>
      <c r="H3402" s="30"/>
      <c r="I3402" s="24"/>
      <c r="J3402" s="50" t="str">
        <f t="shared" si="679"/>
        <v/>
      </c>
      <c r="K3402" s="30"/>
      <c r="L3402" s="236"/>
      <c r="M3402" s="30"/>
      <c r="N3402" s="30"/>
      <c r="O3402" s="46" t="str">
        <f t="shared" si="680"/>
        <v/>
      </c>
      <c r="P3402" s="239" t="str">
        <f t="shared" si="683"/>
        <v/>
      </c>
      <c r="Q3402" s="52" t="str">
        <f t="shared" si="684"/>
        <v/>
      </c>
      <c r="R3402" s="127"/>
      <c r="S3402" s="86"/>
      <c r="T3402" s="127"/>
      <c r="U3402" s="86"/>
      <c r="V3402" s="87">
        <f t="shared" si="689"/>
        <v>0</v>
      </c>
      <c r="W3402" s="130"/>
      <c r="X3402" s="86"/>
      <c r="Y3402" s="86"/>
      <c r="Z3402" s="131"/>
      <c r="AA3402" s="87">
        <f t="shared" si="685"/>
        <v>0</v>
      </c>
      <c r="AB3402" s="127"/>
      <c r="AC3402" s="86"/>
      <c r="AD3402" s="87">
        <f t="shared" si="690"/>
        <v>0</v>
      </c>
      <c r="AE3402" s="127"/>
      <c r="AF3402" s="86"/>
      <c r="AG3402" s="86"/>
      <c r="AH3402" s="131"/>
      <c r="AI3402" s="88">
        <f t="shared" si="691"/>
        <v>0</v>
      </c>
      <c r="AJ3402" s="89" t="str">
        <f>IFERROR(IF(ISNA(MATCH($AV3402,Other_Category_Abbr,0)),INDEX(FGHG_List_Long_GWP,MATCH($AV3402,FGHG_List_Long,0)),INDEX(GWP_Other_Abbr,MATCH($AV3402,Other_Category_Abbr,0)))*SUM(V3402,AA3402,AD3402,AI3402),"")</f>
        <v/>
      </c>
      <c r="AK3402" s="89" t="str">
        <f>IFERROR(IF(ISNA(MATCH($AV3402,Other_Category_Abbr,0)),INDEX(FGHG_List_Long_GWP,MATCH($AV3402,FGHG_List_Long,0)),INDEX(GWP_Other_Abbr,MATCH($AV3402,Other_Category_Abbr,0)))*(T3402*(S3402+U3402)+W3402*(Y3402+X3402)+AD3402+AE3402*(AF3402+AG3402)),"")</f>
        <v/>
      </c>
      <c r="AL3402" s="90" t="str">
        <f t="shared" si="686"/>
        <v/>
      </c>
      <c r="AM3402" s="91" t="str">
        <f t="shared" si="687"/>
        <v/>
      </c>
      <c r="AP3402" s="92" t="b">
        <f t="shared" si="681"/>
        <v>0</v>
      </c>
      <c r="AQ3402" s="92" t="str">
        <f t="shared" si="682"/>
        <v xml:space="preserve"> </v>
      </c>
      <c r="AR3402" s="92" t="str">
        <f>IF(LEN(AQ3402)=1,"",COUNTIF($AQ$19:AQ3402,AQ3402)=1)</f>
        <v/>
      </c>
      <c r="AS3402" s="73"/>
      <c r="AT3402" s="73"/>
      <c r="AU3402" s="73"/>
      <c r="AV3402" s="235" t="str">
        <f>IF($P3402=Lists!$A$13,Lists!$A$29,IF($P3402=Lists!$A$14,Lists!$A$30,$P3402))</f>
        <v/>
      </c>
      <c r="AW3402" s="73"/>
      <c r="AX3402" s="73"/>
    </row>
    <row r="3403" spans="2:50" x14ac:dyDescent="0.3">
      <c r="B3403" s="137">
        <f t="shared" si="688"/>
        <v>3385</v>
      </c>
      <c r="C3403" s="24"/>
      <c r="D3403" s="24"/>
      <c r="E3403" s="24"/>
      <c r="F3403" s="25"/>
      <c r="G3403" s="24"/>
      <c r="H3403" s="30"/>
      <c r="I3403" s="24"/>
      <c r="J3403" s="50" t="str">
        <f t="shared" si="679"/>
        <v/>
      </c>
      <c r="K3403" s="30"/>
      <c r="L3403" s="236"/>
      <c r="M3403" s="30"/>
      <c r="N3403" s="30"/>
      <c r="O3403" s="46" t="str">
        <f t="shared" si="680"/>
        <v/>
      </c>
      <c r="P3403" s="239" t="str">
        <f t="shared" si="683"/>
        <v/>
      </c>
      <c r="Q3403" s="52" t="str">
        <f t="shared" si="684"/>
        <v/>
      </c>
      <c r="R3403" s="127"/>
      <c r="S3403" s="86"/>
      <c r="T3403" s="127"/>
      <c r="U3403" s="86"/>
      <c r="V3403" s="87">
        <f t="shared" si="689"/>
        <v>0</v>
      </c>
      <c r="W3403" s="130"/>
      <c r="X3403" s="86"/>
      <c r="Y3403" s="86"/>
      <c r="Z3403" s="131"/>
      <c r="AA3403" s="87">
        <f t="shared" si="685"/>
        <v>0</v>
      </c>
      <c r="AB3403" s="127"/>
      <c r="AC3403" s="86"/>
      <c r="AD3403" s="87">
        <f t="shared" si="690"/>
        <v>0</v>
      </c>
      <c r="AE3403" s="127"/>
      <c r="AF3403" s="86"/>
      <c r="AG3403" s="86"/>
      <c r="AH3403" s="131"/>
      <c r="AI3403" s="88">
        <f t="shared" si="691"/>
        <v>0</v>
      </c>
      <c r="AJ3403" s="89" t="str">
        <f>IFERROR(IF(ISNA(MATCH($AV3403,Other_Category_Abbr,0)),INDEX(FGHG_List_Long_GWP,MATCH($AV3403,FGHG_List_Long,0)),INDEX(GWP_Other_Abbr,MATCH($AV3403,Other_Category_Abbr,0)))*SUM(V3403,AA3403,AD3403,AI3403),"")</f>
        <v/>
      </c>
      <c r="AK3403" s="89" t="str">
        <f>IFERROR(IF(ISNA(MATCH($AV3403,Other_Category_Abbr,0)),INDEX(FGHG_List_Long_GWP,MATCH($AV3403,FGHG_List_Long,0)),INDEX(GWP_Other_Abbr,MATCH($AV3403,Other_Category_Abbr,0)))*(T3403*(S3403+U3403)+W3403*(Y3403+X3403)+AD3403+AE3403*(AF3403+AG3403)),"")</f>
        <v/>
      </c>
      <c r="AL3403" s="90" t="str">
        <f t="shared" si="686"/>
        <v/>
      </c>
      <c r="AM3403" s="91" t="str">
        <f t="shared" si="687"/>
        <v/>
      </c>
      <c r="AP3403" s="92" t="b">
        <f t="shared" si="681"/>
        <v>0</v>
      </c>
      <c r="AQ3403" s="92" t="str">
        <f t="shared" si="682"/>
        <v xml:space="preserve"> </v>
      </c>
      <c r="AR3403" s="92" t="str">
        <f>IF(LEN(AQ3403)=1,"",COUNTIF($AQ$19:AQ3403,AQ3403)=1)</f>
        <v/>
      </c>
      <c r="AS3403" s="73"/>
      <c r="AT3403" s="73"/>
      <c r="AU3403" s="73"/>
      <c r="AV3403" s="235" t="str">
        <f>IF($P3403=Lists!$A$13,Lists!$A$29,IF($P3403=Lists!$A$14,Lists!$A$30,$P3403))</f>
        <v/>
      </c>
      <c r="AW3403" s="73"/>
      <c r="AX3403" s="73"/>
    </row>
    <row r="3404" spans="2:50" x14ac:dyDescent="0.3">
      <c r="B3404" s="137">
        <f t="shared" si="688"/>
        <v>3386</v>
      </c>
      <c r="C3404" s="24"/>
      <c r="D3404" s="24"/>
      <c r="E3404" s="24"/>
      <c r="F3404" s="25"/>
      <c r="G3404" s="24"/>
      <c r="H3404" s="30"/>
      <c r="I3404" s="24"/>
      <c r="J3404" s="50" t="str">
        <f t="shared" si="679"/>
        <v/>
      </c>
      <c r="K3404" s="30"/>
      <c r="L3404" s="236"/>
      <c r="M3404" s="30"/>
      <c r="N3404" s="30"/>
      <c r="O3404" s="46" t="str">
        <f t="shared" si="680"/>
        <v/>
      </c>
      <c r="P3404" s="239" t="str">
        <f t="shared" si="683"/>
        <v/>
      </c>
      <c r="Q3404" s="52" t="str">
        <f t="shared" si="684"/>
        <v/>
      </c>
      <c r="R3404" s="127"/>
      <c r="S3404" s="86"/>
      <c r="T3404" s="127"/>
      <c r="U3404" s="86"/>
      <c r="V3404" s="87">
        <f t="shared" si="689"/>
        <v>0</v>
      </c>
      <c r="W3404" s="130"/>
      <c r="X3404" s="86"/>
      <c r="Y3404" s="86"/>
      <c r="Z3404" s="131"/>
      <c r="AA3404" s="87">
        <f t="shared" si="685"/>
        <v>0</v>
      </c>
      <c r="AB3404" s="127"/>
      <c r="AC3404" s="86"/>
      <c r="AD3404" s="87">
        <f t="shared" si="690"/>
        <v>0</v>
      </c>
      <c r="AE3404" s="127"/>
      <c r="AF3404" s="86"/>
      <c r="AG3404" s="86"/>
      <c r="AH3404" s="131"/>
      <c r="AI3404" s="88">
        <f t="shared" si="691"/>
        <v>0</v>
      </c>
      <c r="AJ3404" s="89" t="str">
        <f>IFERROR(IF(ISNA(MATCH($AV3404,Other_Category_Abbr,0)),INDEX(FGHG_List_Long_GWP,MATCH($AV3404,FGHG_List_Long,0)),INDEX(GWP_Other_Abbr,MATCH($AV3404,Other_Category_Abbr,0)))*SUM(V3404,AA3404,AD3404,AI3404),"")</f>
        <v/>
      </c>
      <c r="AK3404" s="89" t="str">
        <f>IFERROR(IF(ISNA(MATCH($AV3404,Other_Category_Abbr,0)),INDEX(FGHG_List_Long_GWP,MATCH($AV3404,FGHG_List_Long,0)),INDEX(GWP_Other_Abbr,MATCH($AV3404,Other_Category_Abbr,0)))*(T3404*(S3404+U3404)+W3404*(Y3404+X3404)+AD3404+AE3404*(AF3404+AG3404)),"")</f>
        <v/>
      </c>
      <c r="AL3404" s="90" t="str">
        <f t="shared" si="686"/>
        <v/>
      </c>
      <c r="AM3404" s="91" t="str">
        <f t="shared" si="687"/>
        <v/>
      </c>
      <c r="AP3404" s="92" t="b">
        <f t="shared" si="681"/>
        <v>0</v>
      </c>
      <c r="AQ3404" s="92" t="str">
        <f t="shared" si="682"/>
        <v xml:space="preserve"> </v>
      </c>
      <c r="AR3404" s="92" t="str">
        <f>IF(LEN(AQ3404)=1,"",COUNTIF($AQ$19:AQ3404,AQ3404)=1)</f>
        <v/>
      </c>
      <c r="AS3404" s="73"/>
      <c r="AT3404" s="73"/>
      <c r="AU3404" s="73"/>
      <c r="AV3404" s="235" t="str">
        <f>IF($P3404=Lists!$A$13,Lists!$A$29,IF($P3404=Lists!$A$14,Lists!$A$30,$P3404))</f>
        <v/>
      </c>
      <c r="AW3404" s="73"/>
      <c r="AX3404" s="73"/>
    </row>
    <row r="3405" spans="2:50" x14ac:dyDescent="0.3">
      <c r="B3405" s="137">
        <f t="shared" si="688"/>
        <v>3387</v>
      </c>
      <c r="C3405" s="24"/>
      <c r="D3405" s="24"/>
      <c r="E3405" s="24"/>
      <c r="F3405" s="25"/>
      <c r="G3405" s="24"/>
      <c r="H3405" s="30"/>
      <c r="I3405" s="24"/>
      <c r="J3405" s="50" t="str">
        <f t="shared" si="679"/>
        <v/>
      </c>
      <c r="K3405" s="30"/>
      <c r="L3405" s="236"/>
      <c r="M3405" s="30"/>
      <c r="N3405" s="30"/>
      <c r="O3405" s="46" t="str">
        <f t="shared" si="680"/>
        <v/>
      </c>
      <c r="P3405" s="239" t="str">
        <f t="shared" si="683"/>
        <v/>
      </c>
      <c r="Q3405" s="52" t="str">
        <f t="shared" si="684"/>
        <v/>
      </c>
      <c r="R3405" s="127"/>
      <c r="S3405" s="86"/>
      <c r="T3405" s="127"/>
      <c r="U3405" s="86"/>
      <c r="V3405" s="87">
        <f t="shared" si="689"/>
        <v>0</v>
      </c>
      <c r="W3405" s="130"/>
      <c r="X3405" s="86"/>
      <c r="Y3405" s="86"/>
      <c r="Z3405" s="131"/>
      <c r="AA3405" s="87">
        <f t="shared" si="685"/>
        <v>0</v>
      </c>
      <c r="AB3405" s="127"/>
      <c r="AC3405" s="86"/>
      <c r="AD3405" s="87">
        <f t="shared" si="690"/>
        <v>0</v>
      </c>
      <c r="AE3405" s="127"/>
      <c r="AF3405" s="86"/>
      <c r="AG3405" s="86"/>
      <c r="AH3405" s="131"/>
      <c r="AI3405" s="88">
        <f t="shared" si="691"/>
        <v>0</v>
      </c>
      <c r="AJ3405" s="89" t="str">
        <f>IFERROR(IF(ISNA(MATCH($AV3405,Other_Category_Abbr,0)),INDEX(FGHG_List_Long_GWP,MATCH($AV3405,FGHG_List_Long,0)),INDEX(GWP_Other_Abbr,MATCH($AV3405,Other_Category_Abbr,0)))*SUM(V3405,AA3405,AD3405,AI3405),"")</f>
        <v/>
      </c>
      <c r="AK3405" s="89" t="str">
        <f>IFERROR(IF(ISNA(MATCH($AV3405,Other_Category_Abbr,0)),INDEX(FGHG_List_Long_GWP,MATCH($AV3405,FGHG_List_Long,0)),INDEX(GWP_Other_Abbr,MATCH($AV3405,Other_Category_Abbr,0)))*(T3405*(S3405+U3405)+W3405*(Y3405+X3405)+AD3405+AE3405*(AF3405+AG3405)),"")</f>
        <v/>
      </c>
      <c r="AL3405" s="90" t="str">
        <f t="shared" si="686"/>
        <v/>
      </c>
      <c r="AM3405" s="91" t="str">
        <f t="shared" si="687"/>
        <v/>
      </c>
      <c r="AP3405" s="92" t="b">
        <f t="shared" si="681"/>
        <v>0</v>
      </c>
      <c r="AQ3405" s="92" t="str">
        <f t="shared" si="682"/>
        <v xml:space="preserve"> </v>
      </c>
      <c r="AR3405" s="92" t="str">
        <f>IF(LEN(AQ3405)=1,"",COUNTIF($AQ$19:AQ3405,AQ3405)=1)</f>
        <v/>
      </c>
      <c r="AS3405" s="73"/>
      <c r="AT3405" s="73"/>
      <c r="AU3405" s="73"/>
      <c r="AV3405" s="235" t="str">
        <f>IF($P3405=Lists!$A$13,Lists!$A$29,IF($P3405=Lists!$A$14,Lists!$A$30,$P3405))</f>
        <v/>
      </c>
      <c r="AW3405" s="73"/>
      <c r="AX3405" s="73"/>
    </row>
    <row r="3406" spans="2:50" x14ac:dyDescent="0.3">
      <c r="B3406" s="137">
        <f t="shared" si="688"/>
        <v>3388</v>
      </c>
      <c r="C3406" s="24"/>
      <c r="D3406" s="24"/>
      <c r="E3406" s="24"/>
      <c r="F3406" s="25"/>
      <c r="G3406" s="24"/>
      <c r="H3406" s="30"/>
      <c r="I3406" s="24"/>
      <c r="J3406" s="50" t="str">
        <f t="shared" si="679"/>
        <v/>
      </c>
      <c r="K3406" s="30"/>
      <c r="L3406" s="236"/>
      <c r="M3406" s="30"/>
      <c r="N3406" s="30"/>
      <c r="O3406" s="46" t="str">
        <f t="shared" si="680"/>
        <v/>
      </c>
      <c r="P3406" s="239" t="str">
        <f t="shared" si="683"/>
        <v/>
      </c>
      <c r="Q3406" s="52" t="str">
        <f t="shared" si="684"/>
        <v/>
      </c>
      <c r="R3406" s="127"/>
      <c r="S3406" s="86"/>
      <c r="T3406" s="127"/>
      <c r="U3406" s="86"/>
      <c r="V3406" s="87">
        <f t="shared" si="689"/>
        <v>0</v>
      </c>
      <c r="W3406" s="130"/>
      <c r="X3406" s="86"/>
      <c r="Y3406" s="86"/>
      <c r="Z3406" s="131"/>
      <c r="AA3406" s="87">
        <f t="shared" si="685"/>
        <v>0</v>
      </c>
      <c r="AB3406" s="127"/>
      <c r="AC3406" s="86"/>
      <c r="AD3406" s="87">
        <f t="shared" si="690"/>
        <v>0</v>
      </c>
      <c r="AE3406" s="127"/>
      <c r="AF3406" s="86"/>
      <c r="AG3406" s="86"/>
      <c r="AH3406" s="131"/>
      <c r="AI3406" s="88">
        <f t="shared" si="691"/>
        <v>0</v>
      </c>
      <c r="AJ3406" s="89" t="str">
        <f>IFERROR(IF(ISNA(MATCH($AV3406,Other_Category_Abbr,0)),INDEX(FGHG_List_Long_GWP,MATCH($AV3406,FGHG_List_Long,0)),INDEX(GWP_Other_Abbr,MATCH($AV3406,Other_Category_Abbr,0)))*SUM(V3406,AA3406,AD3406,AI3406),"")</f>
        <v/>
      </c>
      <c r="AK3406" s="89" t="str">
        <f>IFERROR(IF(ISNA(MATCH($AV3406,Other_Category_Abbr,0)),INDEX(FGHG_List_Long_GWP,MATCH($AV3406,FGHG_List_Long,0)),INDEX(GWP_Other_Abbr,MATCH($AV3406,Other_Category_Abbr,0)))*(T3406*(S3406+U3406)+W3406*(Y3406+X3406)+AD3406+AE3406*(AF3406+AG3406)),"")</f>
        <v/>
      </c>
      <c r="AL3406" s="90" t="str">
        <f t="shared" si="686"/>
        <v/>
      </c>
      <c r="AM3406" s="91" t="str">
        <f t="shared" si="687"/>
        <v/>
      </c>
      <c r="AP3406" s="92" t="b">
        <f t="shared" si="681"/>
        <v>0</v>
      </c>
      <c r="AQ3406" s="92" t="str">
        <f t="shared" si="682"/>
        <v xml:space="preserve"> </v>
      </c>
      <c r="AR3406" s="92" t="str">
        <f>IF(LEN(AQ3406)=1,"",COUNTIF($AQ$19:AQ3406,AQ3406)=1)</f>
        <v/>
      </c>
      <c r="AS3406" s="73"/>
      <c r="AT3406" s="73"/>
      <c r="AU3406" s="73"/>
      <c r="AV3406" s="235" t="str">
        <f>IF($P3406=Lists!$A$13,Lists!$A$29,IF($P3406=Lists!$A$14,Lists!$A$30,$P3406))</f>
        <v/>
      </c>
      <c r="AW3406" s="73"/>
      <c r="AX3406" s="73"/>
    </row>
    <row r="3407" spans="2:50" x14ac:dyDescent="0.3">
      <c r="B3407" s="137">
        <f t="shared" si="688"/>
        <v>3389</v>
      </c>
      <c r="C3407" s="24"/>
      <c r="D3407" s="24"/>
      <c r="E3407" s="24"/>
      <c r="F3407" s="25"/>
      <c r="G3407" s="24"/>
      <c r="H3407" s="30"/>
      <c r="I3407" s="24"/>
      <c r="J3407" s="50" t="str">
        <f t="shared" si="679"/>
        <v/>
      </c>
      <c r="K3407" s="30"/>
      <c r="L3407" s="236"/>
      <c r="M3407" s="30"/>
      <c r="N3407" s="30"/>
      <c r="O3407" s="46" t="str">
        <f t="shared" si="680"/>
        <v/>
      </c>
      <c r="P3407" s="239" t="str">
        <f t="shared" si="683"/>
        <v/>
      </c>
      <c r="Q3407" s="52" t="str">
        <f t="shared" si="684"/>
        <v/>
      </c>
      <c r="R3407" s="127"/>
      <c r="S3407" s="86"/>
      <c r="T3407" s="127"/>
      <c r="U3407" s="86"/>
      <c r="V3407" s="87">
        <f t="shared" si="689"/>
        <v>0</v>
      </c>
      <c r="W3407" s="130"/>
      <c r="X3407" s="86"/>
      <c r="Y3407" s="86"/>
      <c r="Z3407" s="131"/>
      <c r="AA3407" s="87">
        <f t="shared" si="685"/>
        <v>0</v>
      </c>
      <c r="AB3407" s="127"/>
      <c r="AC3407" s="86"/>
      <c r="AD3407" s="87">
        <f t="shared" si="690"/>
        <v>0</v>
      </c>
      <c r="AE3407" s="127"/>
      <c r="AF3407" s="86"/>
      <c r="AG3407" s="86"/>
      <c r="AH3407" s="131"/>
      <c r="AI3407" s="88">
        <f t="shared" si="691"/>
        <v>0</v>
      </c>
      <c r="AJ3407" s="89" t="str">
        <f>IFERROR(IF(ISNA(MATCH($AV3407,Other_Category_Abbr,0)),INDEX(FGHG_List_Long_GWP,MATCH($AV3407,FGHG_List_Long,0)),INDEX(GWP_Other_Abbr,MATCH($AV3407,Other_Category_Abbr,0)))*SUM(V3407,AA3407,AD3407,AI3407),"")</f>
        <v/>
      </c>
      <c r="AK3407" s="89" t="str">
        <f>IFERROR(IF(ISNA(MATCH($AV3407,Other_Category_Abbr,0)),INDEX(FGHG_List_Long_GWP,MATCH($AV3407,FGHG_List_Long,0)),INDEX(GWP_Other_Abbr,MATCH($AV3407,Other_Category_Abbr,0)))*(T3407*(S3407+U3407)+W3407*(Y3407+X3407)+AD3407+AE3407*(AF3407+AG3407)),"")</f>
        <v/>
      </c>
      <c r="AL3407" s="90" t="str">
        <f t="shared" si="686"/>
        <v/>
      </c>
      <c r="AM3407" s="91" t="str">
        <f t="shared" si="687"/>
        <v/>
      </c>
      <c r="AP3407" s="92" t="b">
        <f t="shared" si="681"/>
        <v>0</v>
      </c>
      <c r="AQ3407" s="92" t="str">
        <f t="shared" si="682"/>
        <v xml:space="preserve"> </v>
      </c>
      <c r="AR3407" s="92" t="str">
        <f>IF(LEN(AQ3407)=1,"",COUNTIF($AQ$19:AQ3407,AQ3407)=1)</f>
        <v/>
      </c>
      <c r="AS3407" s="73"/>
      <c r="AT3407" s="73"/>
      <c r="AU3407" s="73"/>
      <c r="AV3407" s="235" t="str">
        <f>IF($P3407=Lists!$A$13,Lists!$A$29,IF($P3407=Lists!$A$14,Lists!$A$30,$P3407))</f>
        <v/>
      </c>
      <c r="AW3407" s="73"/>
      <c r="AX3407" s="73"/>
    </row>
    <row r="3408" spans="2:50" x14ac:dyDescent="0.3">
      <c r="B3408" s="137">
        <f t="shared" si="688"/>
        <v>3390</v>
      </c>
      <c r="C3408" s="24"/>
      <c r="D3408" s="24"/>
      <c r="E3408" s="24"/>
      <c r="F3408" s="25"/>
      <c r="G3408" s="24"/>
      <c r="H3408" s="30"/>
      <c r="I3408" s="24"/>
      <c r="J3408" s="50" t="str">
        <f t="shared" si="679"/>
        <v/>
      </c>
      <c r="K3408" s="30"/>
      <c r="L3408" s="236"/>
      <c r="M3408" s="30"/>
      <c r="N3408" s="30"/>
      <c r="O3408" s="46" t="str">
        <f t="shared" si="680"/>
        <v/>
      </c>
      <c r="P3408" s="239" t="str">
        <f t="shared" si="683"/>
        <v/>
      </c>
      <c r="Q3408" s="52" t="str">
        <f t="shared" si="684"/>
        <v/>
      </c>
      <c r="R3408" s="127"/>
      <c r="S3408" s="86"/>
      <c r="T3408" s="127"/>
      <c r="U3408" s="86"/>
      <c r="V3408" s="87">
        <f t="shared" si="689"/>
        <v>0</v>
      </c>
      <c r="W3408" s="130"/>
      <c r="X3408" s="86"/>
      <c r="Y3408" s="86"/>
      <c r="Z3408" s="131"/>
      <c r="AA3408" s="87">
        <f t="shared" si="685"/>
        <v>0</v>
      </c>
      <c r="AB3408" s="127"/>
      <c r="AC3408" s="86"/>
      <c r="AD3408" s="87">
        <f t="shared" si="690"/>
        <v>0</v>
      </c>
      <c r="AE3408" s="127"/>
      <c r="AF3408" s="86"/>
      <c r="AG3408" s="86"/>
      <c r="AH3408" s="131"/>
      <c r="AI3408" s="88">
        <f t="shared" si="691"/>
        <v>0</v>
      </c>
      <c r="AJ3408" s="89" t="str">
        <f>IFERROR(IF(ISNA(MATCH($AV3408,Other_Category_Abbr,0)),INDEX(FGHG_List_Long_GWP,MATCH($AV3408,FGHG_List_Long,0)),INDEX(GWP_Other_Abbr,MATCH($AV3408,Other_Category_Abbr,0)))*SUM(V3408,AA3408,AD3408,AI3408),"")</f>
        <v/>
      </c>
      <c r="AK3408" s="89" t="str">
        <f>IFERROR(IF(ISNA(MATCH($AV3408,Other_Category_Abbr,0)),INDEX(FGHG_List_Long_GWP,MATCH($AV3408,FGHG_List_Long,0)),INDEX(GWP_Other_Abbr,MATCH($AV3408,Other_Category_Abbr,0)))*(T3408*(S3408+U3408)+W3408*(Y3408+X3408)+AD3408+AE3408*(AF3408+AG3408)),"")</f>
        <v/>
      </c>
      <c r="AL3408" s="90" t="str">
        <f t="shared" si="686"/>
        <v/>
      </c>
      <c r="AM3408" s="91" t="str">
        <f t="shared" si="687"/>
        <v/>
      </c>
      <c r="AP3408" s="92" t="b">
        <f t="shared" si="681"/>
        <v>0</v>
      </c>
      <c r="AQ3408" s="92" t="str">
        <f t="shared" si="682"/>
        <v xml:space="preserve"> </v>
      </c>
      <c r="AR3408" s="92" t="str">
        <f>IF(LEN(AQ3408)=1,"",COUNTIF($AQ$19:AQ3408,AQ3408)=1)</f>
        <v/>
      </c>
      <c r="AS3408" s="73"/>
      <c r="AT3408" s="73"/>
      <c r="AU3408" s="73"/>
      <c r="AV3408" s="235" t="str">
        <f>IF($P3408=Lists!$A$13,Lists!$A$29,IF($P3408=Lists!$A$14,Lists!$A$30,$P3408))</f>
        <v/>
      </c>
      <c r="AW3408" s="73"/>
      <c r="AX3408" s="73"/>
    </row>
    <row r="3409" spans="2:50" x14ac:dyDescent="0.3">
      <c r="B3409" s="137">
        <f t="shared" si="688"/>
        <v>3391</v>
      </c>
      <c r="C3409" s="24"/>
      <c r="D3409" s="24"/>
      <c r="E3409" s="24"/>
      <c r="F3409" s="25"/>
      <c r="G3409" s="24"/>
      <c r="H3409" s="30"/>
      <c r="I3409" s="24"/>
      <c r="J3409" s="50" t="str">
        <f t="shared" si="679"/>
        <v/>
      </c>
      <c r="K3409" s="30"/>
      <c r="L3409" s="236"/>
      <c r="M3409" s="30"/>
      <c r="N3409" s="30"/>
      <c r="O3409" s="46" t="str">
        <f t="shared" si="680"/>
        <v/>
      </c>
      <c r="P3409" s="239" t="str">
        <f t="shared" si="683"/>
        <v/>
      </c>
      <c r="Q3409" s="52" t="str">
        <f t="shared" si="684"/>
        <v/>
      </c>
      <c r="R3409" s="127"/>
      <c r="S3409" s="86"/>
      <c r="T3409" s="127"/>
      <c r="U3409" s="86"/>
      <c r="V3409" s="87">
        <f t="shared" si="689"/>
        <v>0</v>
      </c>
      <c r="W3409" s="130"/>
      <c r="X3409" s="86"/>
      <c r="Y3409" s="86"/>
      <c r="Z3409" s="131"/>
      <c r="AA3409" s="87">
        <f t="shared" si="685"/>
        <v>0</v>
      </c>
      <c r="AB3409" s="127"/>
      <c r="AC3409" s="86"/>
      <c r="AD3409" s="87">
        <f t="shared" si="690"/>
        <v>0</v>
      </c>
      <c r="AE3409" s="127"/>
      <c r="AF3409" s="86"/>
      <c r="AG3409" s="86"/>
      <c r="AH3409" s="131"/>
      <c r="AI3409" s="88">
        <f t="shared" si="691"/>
        <v>0</v>
      </c>
      <c r="AJ3409" s="89" t="str">
        <f>IFERROR(IF(ISNA(MATCH($AV3409,Other_Category_Abbr,0)),INDEX(FGHG_List_Long_GWP,MATCH($AV3409,FGHG_List_Long,0)),INDEX(GWP_Other_Abbr,MATCH($AV3409,Other_Category_Abbr,0)))*SUM(V3409,AA3409,AD3409,AI3409),"")</f>
        <v/>
      </c>
      <c r="AK3409" s="89" t="str">
        <f>IFERROR(IF(ISNA(MATCH($AV3409,Other_Category_Abbr,0)),INDEX(FGHG_List_Long_GWP,MATCH($AV3409,FGHG_List_Long,0)),INDEX(GWP_Other_Abbr,MATCH($AV3409,Other_Category_Abbr,0)))*(T3409*(S3409+U3409)+W3409*(Y3409+X3409)+AD3409+AE3409*(AF3409+AG3409)),"")</f>
        <v/>
      </c>
      <c r="AL3409" s="90" t="str">
        <f t="shared" si="686"/>
        <v/>
      </c>
      <c r="AM3409" s="91" t="str">
        <f t="shared" si="687"/>
        <v/>
      </c>
      <c r="AP3409" s="92" t="b">
        <f t="shared" si="681"/>
        <v>0</v>
      </c>
      <c r="AQ3409" s="92" t="str">
        <f t="shared" si="682"/>
        <v xml:space="preserve"> </v>
      </c>
      <c r="AR3409" s="92" t="str">
        <f>IF(LEN(AQ3409)=1,"",COUNTIF($AQ$19:AQ3409,AQ3409)=1)</f>
        <v/>
      </c>
      <c r="AS3409" s="73"/>
      <c r="AT3409" s="73"/>
      <c r="AU3409" s="73"/>
      <c r="AV3409" s="235" t="str">
        <f>IF($P3409=Lists!$A$13,Lists!$A$29,IF($P3409=Lists!$A$14,Lists!$A$30,$P3409))</f>
        <v/>
      </c>
      <c r="AW3409" s="73"/>
      <c r="AX3409" s="73"/>
    </row>
    <row r="3410" spans="2:50" x14ac:dyDescent="0.3">
      <c r="B3410" s="137">
        <f t="shared" si="688"/>
        <v>3392</v>
      </c>
      <c r="C3410" s="24"/>
      <c r="D3410" s="24"/>
      <c r="E3410" s="24"/>
      <c r="F3410" s="25"/>
      <c r="G3410" s="24"/>
      <c r="H3410" s="30"/>
      <c r="I3410" s="24"/>
      <c r="J3410" s="50" t="str">
        <f t="shared" si="679"/>
        <v/>
      </c>
      <c r="K3410" s="30"/>
      <c r="L3410" s="236"/>
      <c r="M3410" s="30"/>
      <c r="N3410" s="30"/>
      <c r="O3410" s="46" t="str">
        <f t="shared" si="680"/>
        <v/>
      </c>
      <c r="P3410" s="239" t="str">
        <f t="shared" si="683"/>
        <v/>
      </c>
      <c r="Q3410" s="52" t="str">
        <f t="shared" si="684"/>
        <v/>
      </c>
      <c r="R3410" s="127"/>
      <c r="S3410" s="86"/>
      <c r="T3410" s="127"/>
      <c r="U3410" s="86"/>
      <c r="V3410" s="87">
        <f t="shared" si="689"/>
        <v>0</v>
      </c>
      <c r="W3410" s="130"/>
      <c r="X3410" s="86"/>
      <c r="Y3410" s="86"/>
      <c r="Z3410" s="131"/>
      <c r="AA3410" s="87">
        <f t="shared" si="685"/>
        <v>0</v>
      </c>
      <c r="AB3410" s="127"/>
      <c r="AC3410" s="86"/>
      <c r="AD3410" s="87">
        <f t="shared" si="690"/>
        <v>0</v>
      </c>
      <c r="AE3410" s="127"/>
      <c r="AF3410" s="86"/>
      <c r="AG3410" s="86"/>
      <c r="AH3410" s="131"/>
      <c r="AI3410" s="88">
        <f t="shared" si="691"/>
        <v>0</v>
      </c>
      <c r="AJ3410" s="89" t="str">
        <f>IFERROR(IF(ISNA(MATCH($AV3410,Other_Category_Abbr,0)),INDEX(FGHG_List_Long_GWP,MATCH($AV3410,FGHG_List_Long,0)),INDEX(GWP_Other_Abbr,MATCH($AV3410,Other_Category_Abbr,0)))*SUM(V3410,AA3410,AD3410,AI3410),"")</f>
        <v/>
      </c>
      <c r="AK3410" s="89" t="str">
        <f>IFERROR(IF(ISNA(MATCH($AV3410,Other_Category_Abbr,0)),INDEX(FGHG_List_Long_GWP,MATCH($AV3410,FGHG_List_Long,0)),INDEX(GWP_Other_Abbr,MATCH($AV3410,Other_Category_Abbr,0)))*(T3410*(S3410+U3410)+W3410*(Y3410+X3410)+AD3410+AE3410*(AF3410+AG3410)),"")</f>
        <v/>
      </c>
      <c r="AL3410" s="90" t="str">
        <f t="shared" si="686"/>
        <v/>
      </c>
      <c r="AM3410" s="91" t="str">
        <f t="shared" si="687"/>
        <v/>
      </c>
      <c r="AP3410" s="92" t="b">
        <f t="shared" si="681"/>
        <v>0</v>
      </c>
      <c r="AQ3410" s="92" t="str">
        <f t="shared" si="682"/>
        <v xml:space="preserve"> </v>
      </c>
      <c r="AR3410" s="92" t="str">
        <f>IF(LEN(AQ3410)=1,"",COUNTIF($AQ$19:AQ3410,AQ3410)=1)</f>
        <v/>
      </c>
      <c r="AS3410" s="73"/>
      <c r="AT3410" s="73"/>
      <c r="AU3410" s="73"/>
      <c r="AV3410" s="235" t="str">
        <f>IF($P3410=Lists!$A$13,Lists!$A$29,IF($P3410=Lists!$A$14,Lists!$A$30,$P3410))</f>
        <v/>
      </c>
      <c r="AW3410" s="73"/>
      <c r="AX3410" s="73"/>
    </row>
    <row r="3411" spans="2:50" x14ac:dyDescent="0.3">
      <c r="B3411" s="137">
        <f t="shared" si="688"/>
        <v>3393</v>
      </c>
      <c r="C3411" s="24"/>
      <c r="D3411" s="24"/>
      <c r="E3411" s="24"/>
      <c r="F3411" s="25"/>
      <c r="G3411" s="24"/>
      <c r="H3411" s="30"/>
      <c r="I3411" s="24"/>
      <c r="J3411" s="50" t="str">
        <f t="shared" ref="J3411:J3474" si="692">IFERROR(INDEX(CASRN,MATCH($I3411,FGHG_List_Long,0)),"")</f>
        <v/>
      </c>
      <c r="K3411" s="30"/>
      <c r="L3411" s="236"/>
      <c r="M3411" s="30"/>
      <c r="N3411" s="30"/>
      <c r="O3411" s="46" t="str">
        <f t="shared" ref="O3411:O3474" si="693">IF(ISBLANK(I3411),"",IF(I3411="Other f-GHG chemical not listed",K3411,I3411))</f>
        <v/>
      </c>
      <c r="P3411" s="239" t="str">
        <f t="shared" si="683"/>
        <v/>
      </c>
      <c r="Q3411" s="52" t="str">
        <f t="shared" si="684"/>
        <v/>
      </c>
      <c r="R3411" s="127"/>
      <c r="S3411" s="86"/>
      <c r="T3411" s="127"/>
      <c r="U3411" s="86"/>
      <c r="V3411" s="87">
        <f t="shared" si="689"/>
        <v>0</v>
      </c>
      <c r="W3411" s="130"/>
      <c r="X3411" s="86"/>
      <c r="Y3411" s="86"/>
      <c r="Z3411" s="131"/>
      <c r="AA3411" s="87">
        <f t="shared" si="685"/>
        <v>0</v>
      </c>
      <c r="AB3411" s="127"/>
      <c r="AC3411" s="86"/>
      <c r="AD3411" s="87">
        <f t="shared" si="690"/>
        <v>0</v>
      </c>
      <c r="AE3411" s="127"/>
      <c r="AF3411" s="86"/>
      <c r="AG3411" s="86"/>
      <c r="AH3411" s="131"/>
      <c r="AI3411" s="88">
        <f t="shared" si="691"/>
        <v>0</v>
      </c>
      <c r="AJ3411" s="89" t="str">
        <f>IFERROR(IF(ISNA(MATCH($AV3411,Other_Category_Abbr,0)),INDEX(FGHG_List_Long_GWP,MATCH($AV3411,FGHG_List_Long,0)),INDEX(GWP_Other_Abbr,MATCH($AV3411,Other_Category_Abbr,0)))*SUM(V3411,AA3411,AD3411,AI3411),"")</f>
        <v/>
      </c>
      <c r="AK3411" s="89" t="str">
        <f>IFERROR(IF(ISNA(MATCH($AV3411,Other_Category_Abbr,0)),INDEX(FGHG_List_Long_GWP,MATCH($AV3411,FGHG_List_Long,0)),INDEX(GWP_Other_Abbr,MATCH($AV3411,Other_Category_Abbr,0)))*(T3411*(S3411+U3411)+W3411*(Y3411+X3411)+AD3411+AE3411*(AF3411+AG3411)),"")</f>
        <v/>
      </c>
      <c r="AL3411" s="90" t="str">
        <f t="shared" si="686"/>
        <v/>
      </c>
      <c r="AM3411" s="91" t="str">
        <f t="shared" si="687"/>
        <v/>
      </c>
      <c r="AP3411" s="92" t="b">
        <f t="shared" ref="AP3411:AP3474" si="694">IF(AND(F3411="EF Method (L21 or L22)",G3411="Yes",H3411="No"),"Eq. L-21",IF(AND(F3411="EF Method (L21 or L22)",G3411="Yes",H3411="Yes"),"Eq. L-22",IF(AND(F3411="EF Method (L21 or L22)",G3411="No"),"Eq. L-22",IF(AND(F3411="ECF Method (L26 or L27)",G3411="Yes"),"Eq. L-27",IF(AND(F3411="ECF Method (L26 or L27)",G3411="No"),"Eq. L-26")))))</f>
        <v>0</v>
      </c>
      <c r="AQ3411" s="92" t="str">
        <f t="shared" ref="AQ3411:AQ3474" si="695">C3411&amp;" "&amp;O3411</f>
        <v xml:space="preserve"> </v>
      </c>
      <c r="AR3411" s="92" t="str">
        <f>IF(LEN(AQ3411)=1,"",COUNTIF($AQ$19:AQ3411,AQ3411)=1)</f>
        <v/>
      </c>
      <c r="AS3411" s="73"/>
      <c r="AT3411" s="73"/>
      <c r="AU3411" s="73"/>
      <c r="AV3411" s="235" t="str">
        <f>IF($P3411=Lists!$A$13,Lists!$A$29,IF($P3411=Lists!$A$14,Lists!$A$30,$P3411))</f>
        <v/>
      </c>
      <c r="AW3411" s="73"/>
      <c r="AX3411" s="73"/>
    </row>
    <row r="3412" spans="2:50" x14ac:dyDescent="0.3">
      <c r="B3412" s="137">
        <f t="shared" si="688"/>
        <v>3394</v>
      </c>
      <c r="C3412" s="24"/>
      <c r="D3412" s="24"/>
      <c r="E3412" s="24"/>
      <c r="F3412" s="25"/>
      <c r="G3412" s="24"/>
      <c r="H3412" s="30"/>
      <c r="I3412" s="24"/>
      <c r="J3412" s="50" t="str">
        <f t="shared" si="692"/>
        <v/>
      </c>
      <c r="K3412" s="30"/>
      <c r="L3412" s="236"/>
      <c r="M3412" s="30"/>
      <c r="N3412" s="30"/>
      <c r="O3412" s="46" t="str">
        <f t="shared" si="693"/>
        <v/>
      </c>
      <c r="P3412" s="239" t="str">
        <f t="shared" ref="P3412:P3475" si="696">IF(ISBLANK(I3412),"",IF(I3412="Other f-GHG chemical not listed",N3412,I3412))</f>
        <v/>
      </c>
      <c r="Q3412" s="52" t="str">
        <f t="shared" ref="Q3412:Q3475" si="697">IF(ISBLANK(I3412),"",IF(I3412="Other f-GHG chemical not listed",L3412,J3412))</f>
        <v/>
      </c>
      <c r="R3412" s="127"/>
      <c r="S3412" s="86"/>
      <c r="T3412" s="127"/>
      <c r="U3412" s="86"/>
      <c r="V3412" s="87">
        <f t="shared" si="689"/>
        <v>0</v>
      </c>
      <c r="W3412" s="130"/>
      <c r="X3412" s="86"/>
      <c r="Y3412" s="86"/>
      <c r="Z3412" s="131"/>
      <c r="AA3412" s="87">
        <f t="shared" ref="AA3412:AA3475" si="698">+W3412*(X3412+Y3412*(1-Z3412))</f>
        <v>0</v>
      </c>
      <c r="AB3412" s="127"/>
      <c r="AC3412" s="86"/>
      <c r="AD3412" s="87">
        <f t="shared" si="690"/>
        <v>0</v>
      </c>
      <c r="AE3412" s="127"/>
      <c r="AF3412" s="86"/>
      <c r="AG3412" s="86"/>
      <c r="AH3412" s="131"/>
      <c r="AI3412" s="88">
        <f t="shared" si="691"/>
        <v>0</v>
      </c>
      <c r="AJ3412" s="89" t="str">
        <f>IFERROR(IF(ISNA(MATCH($AV3412,Other_Category_Abbr,0)),INDEX(FGHG_List_Long_GWP,MATCH($AV3412,FGHG_List_Long,0)),INDEX(GWP_Other_Abbr,MATCH($AV3412,Other_Category_Abbr,0)))*SUM(V3412,AA3412,AD3412,AI3412),"")</f>
        <v/>
      </c>
      <c r="AK3412" s="89" t="str">
        <f>IFERROR(IF(ISNA(MATCH($AV3412,Other_Category_Abbr,0)),INDEX(FGHG_List_Long_GWP,MATCH($AV3412,FGHG_List_Long,0)),INDEX(GWP_Other_Abbr,MATCH($AV3412,Other_Category_Abbr,0)))*(T3412*(S3412+U3412)+W3412*(Y3412+X3412)+AD3412+AE3412*(AF3412+AG3412)),"")</f>
        <v/>
      </c>
      <c r="AL3412" s="90" t="str">
        <f t="shared" ref="AL3412:AL3475" si="699">IFERROR(1-(SUMIF($C$19:$C$3718,C3412,$AJ$19:$AJ$3718)/SUMIF($C$19:$C$3718,C3412,$AK$19:$AK$3718)),"")</f>
        <v/>
      </c>
      <c r="AM3412" s="91" t="str">
        <f t="shared" ref="AM3412:AM3475" si="700">IF(LEN(AL3412)&lt;1,"",IF(AND(AL3412&gt;=$BA$19,AL3412&lt;$BB$19),$AZ$19,IF(AND(AL3412&gt;=$BA$20,AL3412&lt;$BB$20),$AZ$20,IF(AND(AL3412&gt;=$BA$21,AL3412&lt;$BB$21),$AZ$21,IF(AND(AL3412&gt;=$BA$22,AL3412&lt;=$BB$22),$AZ$22,"Check")))))</f>
        <v/>
      </c>
      <c r="AP3412" s="92" t="b">
        <f t="shared" si="694"/>
        <v>0</v>
      </c>
      <c r="AQ3412" s="92" t="str">
        <f t="shared" si="695"/>
        <v xml:space="preserve"> </v>
      </c>
      <c r="AR3412" s="92" t="str">
        <f>IF(LEN(AQ3412)=1,"",COUNTIF($AQ$19:AQ3412,AQ3412)=1)</f>
        <v/>
      </c>
      <c r="AS3412" s="73"/>
      <c r="AT3412" s="73"/>
      <c r="AU3412" s="73"/>
      <c r="AV3412" s="235" t="str">
        <f>IF($P3412=Lists!$A$13,Lists!$A$29,IF($P3412=Lists!$A$14,Lists!$A$30,$P3412))</f>
        <v/>
      </c>
      <c r="AW3412" s="73"/>
      <c r="AX3412" s="73"/>
    </row>
    <row r="3413" spans="2:50" x14ac:dyDescent="0.3">
      <c r="B3413" s="137">
        <f t="shared" ref="B3413:B3476" si="701">1+B3412</f>
        <v>3395</v>
      </c>
      <c r="C3413" s="24"/>
      <c r="D3413" s="24"/>
      <c r="E3413" s="24"/>
      <c r="F3413" s="25"/>
      <c r="G3413" s="24"/>
      <c r="H3413" s="30"/>
      <c r="I3413" s="24"/>
      <c r="J3413" s="50" t="str">
        <f t="shared" si="692"/>
        <v/>
      </c>
      <c r="K3413" s="30"/>
      <c r="L3413" s="236"/>
      <c r="M3413" s="30"/>
      <c r="N3413" s="30"/>
      <c r="O3413" s="46" t="str">
        <f t="shared" si="693"/>
        <v/>
      </c>
      <c r="P3413" s="239" t="str">
        <f t="shared" si="696"/>
        <v/>
      </c>
      <c r="Q3413" s="52" t="str">
        <f t="shared" si="697"/>
        <v/>
      </c>
      <c r="R3413" s="127"/>
      <c r="S3413" s="86"/>
      <c r="T3413" s="127"/>
      <c r="U3413" s="86"/>
      <c r="V3413" s="87">
        <f t="shared" si="689"/>
        <v>0</v>
      </c>
      <c r="W3413" s="130"/>
      <c r="X3413" s="86"/>
      <c r="Y3413" s="86"/>
      <c r="Z3413" s="131"/>
      <c r="AA3413" s="87">
        <f t="shared" si="698"/>
        <v>0</v>
      </c>
      <c r="AB3413" s="127"/>
      <c r="AC3413" s="86"/>
      <c r="AD3413" s="87">
        <f t="shared" si="690"/>
        <v>0</v>
      </c>
      <c r="AE3413" s="127"/>
      <c r="AF3413" s="86"/>
      <c r="AG3413" s="86"/>
      <c r="AH3413" s="131"/>
      <c r="AI3413" s="88">
        <f t="shared" si="691"/>
        <v>0</v>
      </c>
      <c r="AJ3413" s="89" t="str">
        <f>IFERROR(IF(ISNA(MATCH($AV3413,Other_Category_Abbr,0)),INDEX(FGHG_List_Long_GWP,MATCH($AV3413,FGHG_List_Long,0)),INDEX(GWP_Other_Abbr,MATCH($AV3413,Other_Category_Abbr,0)))*SUM(V3413,AA3413,AD3413,AI3413),"")</f>
        <v/>
      </c>
      <c r="AK3413" s="89" t="str">
        <f>IFERROR(IF(ISNA(MATCH($AV3413,Other_Category_Abbr,0)),INDEX(FGHG_List_Long_GWP,MATCH($AV3413,FGHG_List_Long,0)),INDEX(GWP_Other_Abbr,MATCH($AV3413,Other_Category_Abbr,0)))*(T3413*(S3413+U3413)+W3413*(Y3413+X3413)+AD3413+AE3413*(AF3413+AG3413)),"")</f>
        <v/>
      </c>
      <c r="AL3413" s="90" t="str">
        <f t="shared" si="699"/>
        <v/>
      </c>
      <c r="AM3413" s="91" t="str">
        <f t="shared" si="700"/>
        <v/>
      </c>
      <c r="AP3413" s="92" t="b">
        <f t="shared" si="694"/>
        <v>0</v>
      </c>
      <c r="AQ3413" s="92" t="str">
        <f t="shared" si="695"/>
        <v xml:space="preserve"> </v>
      </c>
      <c r="AR3413" s="92" t="str">
        <f>IF(LEN(AQ3413)=1,"",COUNTIF($AQ$19:AQ3413,AQ3413)=1)</f>
        <v/>
      </c>
      <c r="AS3413" s="73"/>
      <c r="AT3413" s="73"/>
      <c r="AU3413" s="73"/>
      <c r="AV3413" s="235" t="str">
        <f>IF($P3413=Lists!$A$13,Lists!$A$29,IF($P3413=Lists!$A$14,Lists!$A$30,$P3413))</f>
        <v/>
      </c>
      <c r="AW3413" s="73"/>
      <c r="AX3413" s="73"/>
    </row>
    <row r="3414" spans="2:50" x14ac:dyDescent="0.3">
      <c r="B3414" s="137">
        <f t="shared" si="701"/>
        <v>3396</v>
      </c>
      <c r="C3414" s="24"/>
      <c r="D3414" s="24"/>
      <c r="E3414" s="24"/>
      <c r="F3414" s="25"/>
      <c r="G3414" s="24"/>
      <c r="H3414" s="30"/>
      <c r="I3414" s="24"/>
      <c r="J3414" s="50" t="str">
        <f t="shared" si="692"/>
        <v/>
      </c>
      <c r="K3414" s="30"/>
      <c r="L3414" s="236"/>
      <c r="M3414" s="30"/>
      <c r="N3414" s="30"/>
      <c r="O3414" s="46" t="str">
        <f t="shared" si="693"/>
        <v/>
      </c>
      <c r="P3414" s="239" t="str">
        <f t="shared" si="696"/>
        <v/>
      </c>
      <c r="Q3414" s="52" t="str">
        <f t="shared" si="697"/>
        <v/>
      </c>
      <c r="R3414" s="127"/>
      <c r="S3414" s="86"/>
      <c r="T3414" s="127"/>
      <c r="U3414" s="86"/>
      <c r="V3414" s="87">
        <f t="shared" si="689"/>
        <v>0</v>
      </c>
      <c r="W3414" s="130"/>
      <c r="X3414" s="86"/>
      <c r="Y3414" s="86"/>
      <c r="Z3414" s="131"/>
      <c r="AA3414" s="87">
        <f t="shared" si="698"/>
        <v>0</v>
      </c>
      <c r="AB3414" s="127"/>
      <c r="AC3414" s="86"/>
      <c r="AD3414" s="87">
        <f t="shared" si="690"/>
        <v>0</v>
      </c>
      <c r="AE3414" s="127"/>
      <c r="AF3414" s="86"/>
      <c r="AG3414" s="86"/>
      <c r="AH3414" s="131"/>
      <c r="AI3414" s="88">
        <f t="shared" si="691"/>
        <v>0</v>
      </c>
      <c r="AJ3414" s="89" t="str">
        <f>IFERROR(IF(ISNA(MATCH($AV3414,Other_Category_Abbr,0)),INDEX(FGHG_List_Long_GWP,MATCH($AV3414,FGHG_List_Long,0)),INDEX(GWP_Other_Abbr,MATCH($AV3414,Other_Category_Abbr,0)))*SUM(V3414,AA3414,AD3414,AI3414),"")</f>
        <v/>
      </c>
      <c r="AK3414" s="89" t="str">
        <f>IFERROR(IF(ISNA(MATCH($AV3414,Other_Category_Abbr,0)),INDEX(FGHG_List_Long_GWP,MATCH($AV3414,FGHG_List_Long,0)),INDEX(GWP_Other_Abbr,MATCH($AV3414,Other_Category_Abbr,0)))*(T3414*(S3414+U3414)+W3414*(Y3414+X3414)+AD3414+AE3414*(AF3414+AG3414)),"")</f>
        <v/>
      </c>
      <c r="AL3414" s="90" t="str">
        <f t="shared" si="699"/>
        <v/>
      </c>
      <c r="AM3414" s="91" t="str">
        <f t="shared" si="700"/>
        <v/>
      </c>
      <c r="AP3414" s="92" t="b">
        <f t="shared" si="694"/>
        <v>0</v>
      </c>
      <c r="AQ3414" s="92" t="str">
        <f t="shared" si="695"/>
        <v xml:space="preserve"> </v>
      </c>
      <c r="AR3414" s="92" t="str">
        <f>IF(LEN(AQ3414)=1,"",COUNTIF($AQ$19:AQ3414,AQ3414)=1)</f>
        <v/>
      </c>
      <c r="AS3414" s="73"/>
      <c r="AT3414" s="73"/>
      <c r="AU3414" s="73"/>
      <c r="AV3414" s="235" t="str">
        <f>IF($P3414=Lists!$A$13,Lists!$A$29,IF($P3414=Lists!$A$14,Lists!$A$30,$P3414))</f>
        <v/>
      </c>
      <c r="AW3414" s="73"/>
      <c r="AX3414" s="73"/>
    </row>
    <row r="3415" spans="2:50" x14ac:dyDescent="0.3">
      <c r="B3415" s="137">
        <f t="shared" si="701"/>
        <v>3397</v>
      </c>
      <c r="C3415" s="24"/>
      <c r="D3415" s="24"/>
      <c r="E3415" s="24"/>
      <c r="F3415" s="25"/>
      <c r="G3415" s="24"/>
      <c r="H3415" s="30"/>
      <c r="I3415" s="24"/>
      <c r="J3415" s="50" t="str">
        <f t="shared" si="692"/>
        <v/>
      </c>
      <c r="K3415" s="30"/>
      <c r="L3415" s="236"/>
      <c r="M3415" s="30"/>
      <c r="N3415" s="30"/>
      <c r="O3415" s="46" t="str">
        <f t="shared" si="693"/>
        <v/>
      </c>
      <c r="P3415" s="239" t="str">
        <f t="shared" si="696"/>
        <v/>
      </c>
      <c r="Q3415" s="52" t="str">
        <f t="shared" si="697"/>
        <v/>
      </c>
      <c r="R3415" s="127"/>
      <c r="S3415" s="86"/>
      <c r="T3415" s="127"/>
      <c r="U3415" s="86"/>
      <c r="V3415" s="87">
        <f t="shared" si="689"/>
        <v>0</v>
      </c>
      <c r="W3415" s="130"/>
      <c r="X3415" s="86"/>
      <c r="Y3415" s="86"/>
      <c r="Z3415" s="131"/>
      <c r="AA3415" s="87">
        <f t="shared" si="698"/>
        <v>0</v>
      </c>
      <c r="AB3415" s="127"/>
      <c r="AC3415" s="86"/>
      <c r="AD3415" s="87">
        <f t="shared" si="690"/>
        <v>0</v>
      </c>
      <c r="AE3415" s="127"/>
      <c r="AF3415" s="86"/>
      <c r="AG3415" s="86"/>
      <c r="AH3415" s="131"/>
      <c r="AI3415" s="88">
        <f t="shared" si="691"/>
        <v>0</v>
      </c>
      <c r="AJ3415" s="89" t="str">
        <f>IFERROR(IF(ISNA(MATCH($AV3415,Other_Category_Abbr,0)),INDEX(FGHG_List_Long_GWP,MATCH($AV3415,FGHG_List_Long,0)),INDEX(GWP_Other_Abbr,MATCH($AV3415,Other_Category_Abbr,0)))*SUM(V3415,AA3415,AD3415,AI3415),"")</f>
        <v/>
      </c>
      <c r="AK3415" s="89" t="str">
        <f>IFERROR(IF(ISNA(MATCH($AV3415,Other_Category_Abbr,0)),INDEX(FGHG_List_Long_GWP,MATCH($AV3415,FGHG_List_Long,0)),INDEX(GWP_Other_Abbr,MATCH($AV3415,Other_Category_Abbr,0)))*(T3415*(S3415+U3415)+W3415*(Y3415+X3415)+AD3415+AE3415*(AF3415+AG3415)),"")</f>
        <v/>
      </c>
      <c r="AL3415" s="90" t="str">
        <f t="shared" si="699"/>
        <v/>
      </c>
      <c r="AM3415" s="91" t="str">
        <f t="shared" si="700"/>
        <v/>
      </c>
      <c r="AP3415" s="92" t="b">
        <f t="shared" si="694"/>
        <v>0</v>
      </c>
      <c r="AQ3415" s="92" t="str">
        <f t="shared" si="695"/>
        <v xml:space="preserve"> </v>
      </c>
      <c r="AR3415" s="92" t="str">
        <f>IF(LEN(AQ3415)=1,"",COUNTIF($AQ$19:AQ3415,AQ3415)=1)</f>
        <v/>
      </c>
      <c r="AS3415" s="73"/>
      <c r="AT3415" s="73"/>
      <c r="AU3415" s="73"/>
      <c r="AV3415" s="235" t="str">
        <f>IF($P3415=Lists!$A$13,Lists!$A$29,IF($P3415=Lists!$A$14,Lists!$A$30,$P3415))</f>
        <v/>
      </c>
      <c r="AW3415" s="73"/>
      <c r="AX3415" s="73"/>
    </row>
    <row r="3416" spans="2:50" x14ac:dyDescent="0.3">
      <c r="B3416" s="137">
        <f t="shared" si="701"/>
        <v>3398</v>
      </c>
      <c r="C3416" s="24"/>
      <c r="D3416" s="24"/>
      <c r="E3416" s="24"/>
      <c r="F3416" s="25"/>
      <c r="G3416" s="24"/>
      <c r="H3416" s="30"/>
      <c r="I3416" s="24"/>
      <c r="J3416" s="50" t="str">
        <f t="shared" si="692"/>
        <v/>
      </c>
      <c r="K3416" s="30"/>
      <c r="L3416" s="236"/>
      <c r="M3416" s="30"/>
      <c r="N3416" s="30"/>
      <c r="O3416" s="46" t="str">
        <f t="shared" si="693"/>
        <v/>
      </c>
      <c r="P3416" s="239" t="str">
        <f t="shared" si="696"/>
        <v/>
      </c>
      <c r="Q3416" s="52" t="str">
        <f t="shared" si="697"/>
        <v/>
      </c>
      <c r="R3416" s="127"/>
      <c r="S3416" s="86"/>
      <c r="T3416" s="127"/>
      <c r="U3416" s="86"/>
      <c r="V3416" s="87">
        <f t="shared" si="689"/>
        <v>0</v>
      </c>
      <c r="W3416" s="130"/>
      <c r="X3416" s="86"/>
      <c r="Y3416" s="86"/>
      <c r="Z3416" s="131"/>
      <c r="AA3416" s="87">
        <f t="shared" si="698"/>
        <v>0</v>
      </c>
      <c r="AB3416" s="127"/>
      <c r="AC3416" s="86"/>
      <c r="AD3416" s="87">
        <f t="shared" si="690"/>
        <v>0</v>
      </c>
      <c r="AE3416" s="127"/>
      <c r="AF3416" s="86"/>
      <c r="AG3416" s="86"/>
      <c r="AH3416" s="131"/>
      <c r="AI3416" s="88">
        <f t="shared" si="691"/>
        <v>0</v>
      </c>
      <c r="AJ3416" s="89" t="str">
        <f>IFERROR(IF(ISNA(MATCH($AV3416,Other_Category_Abbr,0)),INDEX(FGHG_List_Long_GWP,MATCH($AV3416,FGHG_List_Long,0)),INDEX(GWP_Other_Abbr,MATCH($AV3416,Other_Category_Abbr,0)))*SUM(V3416,AA3416,AD3416,AI3416),"")</f>
        <v/>
      </c>
      <c r="AK3416" s="89" t="str">
        <f>IFERROR(IF(ISNA(MATCH($AV3416,Other_Category_Abbr,0)),INDEX(FGHG_List_Long_GWP,MATCH($AV3416,FGHG_List_Long,0)),INDEX(GWP_Other_Abbr,MATCH($AV3416,Other_Category_Abbr,0)))*(T3416*(S3416+U3416)+W3416*(Y3416+X3416)+AD3416+AE3416*(AF3416+AG3416)),"")</f>
        <v/>
      </c>
      <c r="AL3416" s="90" t="str">
        <f t="shared" si="699"/>
        <v/>
      </c>
      <c r="AM3416" s="91" t="str">
        <f t="shared" si="700"/>
        <v/>
      </c>
      <c r="AP3416" s="92" t="b">
        <f t="shared" si="694"/>
        <v>0</v>
      </c>
      <c r="AQ3416" s="92" t="str">
        <f t="shared" si="695"/>
        <v xml:space="preserve"> </v>
      </c>
      <c r="AR3416" s="92" t="str">
        <f>IF(LEN(AQ3416)=1,"",COUNTIF($AQ$19:AQ3416,AQ3416)=1)</f>
        <v/>
      </c>
      <c r="AS3416" s="73"/>
      <c r="AT3416" s="73"/>
      <c r="AU3416" s="73"/>
      <c r="AV3416" s="235" t="str">
        <f>IF($P3416=Lists!$A$13,Lists!$A$29,IF($P3416=Lists!$A$14,Lists!$A$30,$P3416))</f>
        <v/>
      </c>
      <c r="AW3416" s="73"/>
      <c r="AX3416" s="73"/>
    </row>
    <row r="3417" spans="2:50" x14ac:dyDescent="0.3">
      <c r="B3417" s="137">
        <f t="shared" si="701"/>
        <v>3399</v>
      </c>
      <c r="C3417" s="24"/>
      <c r="D3417" s="24"/>
      <c r="E3417" s="24"/>
      <c r="F3417" s="25"/>
      <c r="G3417" s="24"/>
      <c r="H3417" s="30"/>
      <c r="I3417" s="24"/>
      <c r="J3417" s="50" t="str">
        <f t="shared" si="692"/>
        <v/>
      </c>
      <c r="K3417" s="30"/>
      <c r="L3417" s="236"/>
      <c r="M3417" s="30"/>
      <c r="N3417" s="30"/>
      <c r="O3417" s="46" t="str">
        <f t="shared" si="693"/>
        <v/>
      </c>
      <c r="P3417" s="239" t="str">
        <f t="shared" si="696"/>
        <v/>
      </c>
      <c r="Q3417" s="52" t="str">
        <f t="shared" si="697"/>
        <v/>
      </c>
      <c r="R3417" s="127"/>
      <c r="S3417" s="86"/>
      <c r="T3417" s="127"/>
      <c r="U3417" s="86"/>
      <c r="V3417" s="87">
        <f t="shared" si="689"/>
        <v>0</v>
      </c>
      <c r="W3417" s="130"/>
      <c r="X3417" s="86"/>
      <c r="Y3417" s="86"/>
      <c r="Z3417" s="131"/>
      <c r="AA3417" s="87">
        <f t="shared" si="698"/>
        <v>0</v>
      </c>
      <c r="AB3417" s="127"/>
      <c r="AC3417" s="86"/>
      <c r="AD3417" s="87">
        <f t="shared" si="690"/>
        <v>0</v>
      </c>
      <c r="AE3417" s="127"/>
      <c r="AF3417" s="86"/>
      <c r="AG3417" s="86"/>
      <c r="AH3417" s="131"/>
      <c r="AI3417" s="88">
        <f t="shared" si="691"/>
        <v>0</v>
      </c>
      <c r="AJ3417" s="89" t="str">
        <f>IFERROR(IF(ISNA(MATCH($AV3417,Other_Category_Abbr,0)),INDEX(FGHG_List_Long_GWP,MATCH($AV3417,FGHG_List_Long,0)),INDEX(GWP_Other_Abbr,MATCH($AV3417,Other_Category_Abbr,0)))*SUM(V3417,AA3417,AD3417,AI3417),"")</f>
        <v/>
      </c>
      <c r="AK3417" s="89" t="str">
        <f>IFERROR(IF(ISNA(MATCH($AV3417,Other_Category_Abbr,0)),INDEX(FGHG_List_Long_GWP,MATCH($AV3417,FGHG_List_Long,0)),INDEX(GWP_Other_Abbr,MATCH($AV3417,Other_Category_Abbr,0)))*(T3417*(S3417+U3417)+W3417*(Y3417+X3417)+AD3417+AE3417*(AF3417+AG3417)),"")</f>
        <v/>
      </c>
      <c r="AL3417" s="90" t="str">
        <f t="shared" si="699"/>
        <v/>
      </c>
      <c r="AM3417" s="91" t="str">
        <f t="shared" si="700"/>
        <v/>
      </c>
      <c r="AP3417" s="92" t="b">
        <f t="shared" si="694"/>
        <v>0</v>
      </c>
      <c r="AQ3417" s="92" t="str">
        <f t="shared" si="695"/>
        <v xml:space="preserve"> </v>
      </c>
      <c r="AR3417" s="92" t="str">
        <f>IF(LEN(AQ3417)=1,"",COUNTIF($AQ$19:AQ3417,AQ3417)=1)</f>
        <v/>
      </c>
      <c r="AS3417" s="73"/>
      <c r="AT3417" s="73"/>
      <c r="AU3417" s="73"/>
      <c r="AV3417" s="235" t="str">
        <f>IF($P3417=Lists!$A$13,Lists!$A$29,IF($P3417=Lists!$A$14,Lists!$A$30,$P3417))</f>
        <v/>
      </c>
      <c r="AW3417" s="73"/>
      <c r="AX3417" s="73"/>
    </row>
    <row r="3418" spans="2:50" x14ac:dyDescent="0.3">
      <c r="B3418" s="137">
        <f t="shared" si="701"/>
        <v>3400</v>
      </c>
      <c r="C3418" s="24"/>
      <c r="D3418" s="24"/>
      <c r="E3418" s="24"/>
      <c r="F3418" s="25"/>
      <c r="G3418" s="24"/>
      <c r="H3418" s="30"/>
      <c r="I3418" s="24"/>
      <c r="J3418" s="50" t="str">
        <f t="shared" si="692"/>
        <v/>
      </c>
      <c r="K3418" s="30"/>
      <c r="L3418" s="236"/>
      <c r="M3418" s="30"/>
      <c r="N3418" s="30"/>
      <c r="O3418" s="46" t="str">
        <f t="shared" si="693"/>
        <v/>
      </c>
      <c r="P3418" s="239" t="str">
        <f t="shared" si="696"/>
        <v/>
      </c>
      <c r="Q3418" s="52" t="str">
        <f t="shared" si="697"/>
        <v/>
      </c>
      <c r="R3418" s="127"/>
      <c r="S3418" s="86"/>
      <c r="T3418" s="127"/>
      <c r="U3418" s="86"/>
      <c r="V3418" s="87">
        <f t="shared" si="689"/>
        <v>0</v>
      </c>
      <c r="W3418" s="130"/>
      <c r="X3418" s="86"/>
      <c r="Y3418" s="86"/>
      <c r="Z3418" s="131"/>
      <c r="AA3418" s="87">
        <f t="shared" si="698"/>
        <v>0</v>
      </c>
      <c r="AB3418" s="127"/>
      <c r="AC3418" s="86"/>
      <c r="AD3418" s="87">
        <f t="shared" si="690"/>
        <v>0</v>
      </c>
      <c r="AE3418" s="127"/>
      <c r="AF3418" s="86"/>
      <c r="AG3418" s="86"/>
      <c r="AH3418" s="131"/>
      <c r="AI3418" s="88">
        <f t="shared" si="691"/>
        <v>0</v>
      </c>
      <c r="AJ3418" s="89" t="str">
        <f>IFERROR(IF(ISNA(MATCH($AV3418,Other_Category_Abbr,0)),INDEX(FGHG_List_Long_GWP,MATCH($AV3418,FGHG_List_Long,0)),INDEX(GWP_Other_Abbr,MATCH($AV3418,Other_Category_Abbr,0)))*SUM(V3418,AA3418,AD3418,AI3418),"")</f>
        <v/>
      </c>
      <c r="AK3418" s="89" t="str">
        <f>IFERROR(IF(ISNA(MATCH($AV3418,Other_Category_Abbr,0)),INDEX(FGHG_List_Long_GWP,MATCH($AV3418,FGHG_List_Long,0)),INDEX(GWP_Other_Abbr,MATCH($AV3418,Other_Category_Abbr,0)))*(T3418*(S3418+U3418)+W3418*(Y3418+X3418)+AD3418+AE3418*(AF3418+AG3418)),"")</f>
        <v/>
      </c>
      <c r="AL3418" s="90" t="str">
        <f t="shared" si="699"/>
        <v/>
      </c>
      <c r="AM3418" s="91" t="str">
        <f t="shared" si="700"/>
        <v/>
      </c>
      <c r="AP3418" s="92" t="b">
        <f t="shared" si="694"/>
        <v>0</v>
      </c>
      <c r="AQ3418" s="92" t="str">
        <f t="shared" si="695"/>
        <v xml:space="preserve"> </v>
      </c>
      <c r="AR3418" s="92" t="str">
        <f>IF(LEN(AQ3418)=1,"",COUNTIF($AQ$19:AQ3418,AQ3418)=1)</f>
        <v/>
      </c>
      <c r="AS3418" s="73"/>
      <c r="AT3418" s="73"/>
      <c r="AU3418" s="73"/>
      <c r="AV3418" s="235" t="str">
        <f>IF($P3418=Lists!$A$13,Lists!$A$29,IF($P3418=Lists!$A$14,Lists!$A$30,$P3418))</f>
        <v/>
      </c>
      <c r="AW3418" s="73"/>
      <c r="AX3418" s="73"/>
    </row>
    <row r="3419" spans="2:50" x14ac:dyDescent="0.3">
      <c r="B3419" s="137">
        <f t="shared" si="701"/>
        <v>3401</v>
      </c>
      <c r="C3419" s="24"/>
      <c r="D3419" s="24"/>
      <c r="E3419" s="24"/>
      <c r="F3419" s="25"/>
      <c r="G3419" s="24"/>
      <c r="H3419" s="30"/>
      <c r="I3419" s="24"/>
      <c r="J3419" s="50" t="str">
        <f t="shared" si="692"/>
        <v/>
      </c>
      <c r="K3419" s="30"/>
      <c r="L3419" s="236"/>
      <c r="M3419" s="30"/>
      <c r="N3419" s="30"/>
      <c r="O3419" s="46" t="str">
        <f t="shared" si="693"/>
        <v/>
      </c>
      <c r="P3419" s="239" t="str">
        <f t="shared" si="696"/>
        <v/>
      </c>
      <c r="Q3419" s="52" t="str">
        <f t="shared" si="697"/>
        <v/>
      </c>
      <c r="R3419" s="127"/>
      <c r="S3419" s="86"/>
      <c r="T3419" s="127"/>
      <c r="U3419" s="86"/>
      <c r="V3419" s="87">
        <f t="shared" si="689"/>
        <v>0</v>
      </c>
      <c r="W3419" s="130"/>
      <c r="X3419" s="86"/>
      <c r="Y3419" s="86"/>
      <c r="Z3419" s="131"/>
      <c r="AA3419" s="87">
        <f t="shared" si="698"/>
        <v>0</v>
      </c>
      <c r="AB3419" s="127"/>
      <c r="AC3419" s="86"/>
      <c r="AD3419" s="87">
        <f t="shared" si="690"/>
        <v>0</v>
      </c>
      <c r="AE3419" s="127"/>
      <c r="AF3419" s="86"/>
      <c r="AG3419" s="86"/>
      <c r="AH3419" s="131"/>
      <c r="AI3419" s="88">
        <f t="shared" si="691"/>
        <v>0</v>
      </c>
      <c r="AJ3419" s="89" t="str">
        <f>IFERROR(IF(ISNA(MATCH($AV3419,Other_Category_Abbr,0)),INDEX(FGHG_List_Long_GWP,MATCH($AV3419,FGHG_List_Long,0)),INDEX(GWP_Other_Abbr,MATCH($AV3419,Other_Category_Abbr,0)))*SUM(V3419,AA3419,AD3419,AI3419),"")</f>
        <v/>
      </c>
      <c r="AK3419" s="89" t="str">
        <f>IFERROR(IF(ISNA(MATCH($AV3419,Other_Category_Abbr,0)),INDEX(FGHG_List_Long_GWP,MATCH($AV3419,FGHG_List_Long,0)),INDEX(GWP_Other_Abbr,MATCH($AV3419,Other_Category_Abbr,0)))*(T3419*(S3419+U3419)+W3419*(Y3419+X3419)+AD3419+AE3419*(AF3419+AG3419)),"")</f>
        <v/>
      </c>
      <c r="AL3419" s="90" t="str">
        <f t="shared" si="699"/>
        <v/>
      </c>
      <c r="AM3419" s="91" t="str">
        <f t="shared" si="700"/>
        <v/>
      </c>
      <c r="AP3419" s="92" t="b">
        <f t="shared" si="694"/>
        <v>0</v>
      </c>
      <c r="AQ3419" s="92" t="str">
        <f t="shared" si="695"/>
        <v xml:space="preserve"> </v>
      </c>
      <c r="AR3419" s="92" t="str">
        <f>IF(LEN(AQ3419)=1,"",COUNTIF($AQ$19:AQ3419,AQ3419)=1)</f>
        <v/>
      </c>
      <c r="AS3419" s="73"/>
      <c r="AT3419" s="73"/>
      <c r="AU3419" s="73"/>
      <c r="AV3419" s="235" t="str">
        <f>IF($P3419=Lists!$A$13,Lists!$A$29,IF($P3419=Lists!$A$14,Lists!$A$30,$P3419))</f>
        <v/>
      </c>
      <c r="AW3419" s="73"/>
      <c r="AX3419" s="73"/>
    </row>
    <row r="3420" spans="2:50" x14ac:dyDescent="0.3">
      <c r="B3420" s="137">
        <f t="shared" si="701"/>
        <v>3402</v>
      </c>
      <c r="C3420" s="24"/>
      <c r="D3420" s="24"/>
      <c r="E3420" s="24"/>
      <c r="F3420" s="25"/>
      <c r="G3420" s="24"/>
      <c r="H3420" s="30"/>
      <c r="I3420" s="24"/>
      <c r="J3420" s="50" t="str">
        <f t="shared" si="692"/>
        <v/>
      </c>
      <c r="K3420" s="30"/>
      <c r="L3420" s="236"/>
      <c r="M3420" s="30"/>
      <c r="N3420" s="30"/>
      <c r="O3420" s="46" t="str">
        <f t="shared" si="693"/>
        <v/>
      </c>
      <c r="P3420" s="239" t="str">
        <f t="shared" si="696"/>
        <v/>
      </c>
      <c r="Q3420" s="52" t="str">
        <f t="shared" si="697"/>
        <v/>
      </c>
      <c r="R3420" s="127"/>
      <c r="S3420" s="86"/>
      <c r="T3420" s="127"/>
      <c r="U3420" s="86"/>
      <c r="V3420" s="87">
        <f t="shared" si="689"/>
        <v>0</v>
      </c>
      <c r="W3420" s="130"/>
      <c r="X3420" s="86"/>
      <c r="Y3420" s="86"/>
      <c r="Z3420" s="131"/>
      <c r="AA3420" s="87">
        <f t="shared" si="698"/>
        <v>0</v>
      </c>
      <c r="AB3420" s="127"/>
      <c r="AC3420" s="86"/>
      <c r="AD3420" s="87">
        <f t="shared" si="690"/>
        <v>0</v>
      </c>
      <c r="AE3420" s="127"/>
      <c r="AF3420" s="86"/>
      <c r="AG3420" s="86"/>
      <c r="AH3420" s="131"/>
      <c r="AI3420" s="88">
        <f t="shared" si="691"/>
        <v>0</v>
      </c>
      <c r="AJ3420" s="89" t="str">
        <f>IFERROR(IF(ISNA(MATCH($AV3420,Other_Category_Abbr,0)),INDEX(FGHG_List_Long_GWP,MATCH($AV3420,FGHG_List_Long,0)),INDEX(GWP_Other_Abbr,MATCH($AV3420,Other_Category_Abbr,0)))*SUM(V3420,AA3420,AD3420,AI3420),"")</f>
        <v/>
      </c>
      <c r="AK3420" s="89" t="str">
        <f>IFERROR(IF(ISNA(MATCH($AV3420,Other_Category_Abbr,0)),INDEX(FGHG_List_Long_GWP,MATCH($AV3420,FGHG_List_Long,0)),INDEX(GWP_Other_Abbr,MATCH($AV3420,Other_Category_Abbr,0)))*(T3420*(S3420+U3420)+W3420*(Y3420+X3420)+AD3420+AE3420*(AF3420+AG3420)),"")</f>
        <v/>
      </c>
      <c r="AL3420" s="90" t="str">
        <f t="shared" si="699"/>
        <v/>
      </c>
      <c r="AM3420" s="91" t="str">
        <f t="shared" si="700"/>
        <v/>
      </c>
      <c r="AP3420" s="92" t="b">
        <f t="shared" si="694"/>
        <v>0</v>
      </c>
      <c r="AQ3420" s="92" t="str">
        <f t="shared" si="695"/>
        <v xml:space="preserve"> </v>
      </c>
      <c r="AR3420" s="92" t="str">
        <f>IF(LEN(AQ3420)=1,"",COUNTIF($AQ$19:AQ3420,AQ3420)=1)</f>
        <v/>
      </c>
      <c r="AS3420" s="73"/>
      <c r="AT3420" s="73"/>
      <c r="AU3420" s="73"/>
      <c r="AV3420" s="235" t="str">
        <f>IF($P3420=Lists!$A$13,Lists!$A$29,IF($P3420=Lists!$A$14,Lists!$A$30,$P3420))</f>
        <v/>
      </c>
      <c r="AW3420" s="73"/>
      <c r="AX3420" s="73"/>
    </row>
    <row r="3421" spans="2:50" x14ac:dyDescent="0.3">
      <c r="B3421" s="137">
        <f t="shared" si="701"/>
        <v>3403</v>
      </c>
      <c r="C3421" s="24"/>
      <c r="D3421" s="24"/>
      <c r="E3421" s="24"/>
      <c r="F3421" s="25"/>
      <c r="G3421" s="24"/>
      <c r="H3421" s="30"/>
      <c r="I3421" s="24"/>
      <c r="J3421" s="50" t="str">
        <f t="shared" si="692"/>
        <v/>
      </c>
      <c r="K3421" s="30"/>
      <c r="L3421" s="236"/>
      <c r="M3421" s="30"/>
      <c r="N3421" s="30"/>
      <c r="O3421" s="46" t="str">
        <f t="shared" si="693"/>
        <v/>
      </c>
      <c r="P3421" s="239" t="str">
        <f t="shared" si="696"/>
        <v/>
      </c>
      <c r="Q3421" s="52" t="str">
        <f t="shared" si="697"/>
        <v/>
      </c>
      <c r="R3421" s="127"/>
      <c r="S3421" s="86"/>
      <c r="T3421" s="127"/>
      <c r="U3421" s="86"/>
      <c r="V3421" s="87">
        <f t="shared" si="689"/>
        <v>0</v>
      </c>
      <c r="W3421" s="130"/>
      <c r="X3421" s="86"/>
      <c r="Y3421" s="86"/>
      <c r="Z3421" s="131"/>
      <c r="AA3421" s="87">
        <f t="shared" si="698"/>
        <v>0</v>
      </c>
      <c r="AB3421" s="127"/>
      <c r="AC3421" s="86"/>
      <c r="AD3421" s="87">
        <f t="shared" si="690"/>
        <v>0</v>
      </c>
      <c r="AE3421" s="127"/>
      <c r="AF3421" s="86"/>
      <c r="AG3421" s="86"/>
      <c r="AH3421" s="131"/>
      <c r="AI3421" s="88">
        <f t="shared" si="691"/>
        <v>0</v>
      </c>
      <c r="AJ3421" s="89" t="str">
        <f>IFERROR(IF(ISNA(MATCH($AV3421,Other_Category_Abbr,0)),INDEX(FGHG_List_Long_GWP,MATCH($AV3421,FGHG_List_Long,0)),INDEX(GWP_Other_Abbr,MATCH($AV3421,Other_Category_Abbr,0)))*SUM(V3421,AA3421,AD3421,AI3421),"")</f>
        <v/>
      </c>
      <c r="AK3421" s="89" t="str">
        <f>IFERROR(IF(ISNA(MATCH($AV3421,Other_Category_Abbr,0)),INDEX(FGHG_List_Long_GWP,MATCH($AV3421,FGHG_List_Long,0)),INDEX(GWP_Other_Abbr,MATCH($AV3421,Other_Category_Abbr,0)))*(T3421*(S3421+U3421)+W3421*(Y3421+X3421)+AD3421+AE3421*(AF3421+AG3421)),"")</f>
        <v/>
      </c>
      <c r="AL3421" s="90" t="str">
        <f t="shared" si="699"/>
        <v/>
      </c>
      <c r="AM3421" s="91" t="str">
        <f t="shared" si="700"/>
        <v/>
      </c>
      <c r="AP3421" s="92" t="b">
        <f t="shared" si="694"/>
        <v>0</v>
      </c>
      <c r="AQ3421" s="92" t="str">
        <f t="shared" si="695"/>
        <v xml:space="preserve"> </v>
      </c>
      <c r="AR3421" s="92" t="str">
        <f>IF(LEN(AQ3421)=1,"",COUNTIF($AQ$19:AQ3421,AQ3421)=1)</f>
        <v/>
      </c>
      <c r="AS3421" s="73"/>
      <c r="AT3421" s="73"/>
      <c r="AU3421" s="73"/>
      <c r="AV3421" s="235" t="str">
        <f>IF($P3421=Lists!$A$13,Lists!$A$29,IF($P3421=Lists!$A$14,Lists!$A$30,$P3421))</f>
        <v/>
      </c>
      <c r="AW3421" s="73"/>
      <c r="AX3421" s="73"/>
    </row>
    <row r="3422" spans="2:50" x14ac:dyDescent="0.3">
      <c r="B3422" s="137">
        <f t="shared" si="701"/>
        <v>3404</v>
      </c>
      <c r="C3422" s="24"/>
      <c r="D3422" s="24"/>
      <c r="E3422" s="24"/>
      <c r="F3422" s="25"/>
      <c r="G3422" s="24"/>
      <c r="H3422" s="30"/>
      <c r="I3422" s="24"/>
      <c r="J3422" s="50" t="str">
        <f t="shared" si="692"/>
        <v/>
      </c>
      <c r="K3422" s="30"/>
      <c r="L3422" s="236"/>
      <c r="M3422" s="30"/>
      <c r="N3422" s="30"/>
      <c r="O3422" s="46" t="str">
        <f t="shared" si="693"/>
        <v/>
      </c>
      <c r="P3422" s="239" t="str">
        <f t="shared" si="696"/>
        <v/>
      </c>
      <c r="Q3422" s="52" t="str">
        <f t="shared" si="697"/>
        <v/>
      </c>
      <c r="R3422" s="127"/>
      <c r="S3422" s="86"/>
      <c r="T3422" s="127"/>
      <c r="U3422" s="86"/>
      <c r="V3422" s="87">
        <f t="shared" si="689"/>
        <v>0</v>
      </c>
      <c r="W3422" s="130"/>
      <c r="X3422" s="86"/>
      <c r="Y3422" s="86"/>
      <c r="Z3422" s="131"/>
      <c r="AA3422" s="87">
        <f t="shared" si="698"/>
        <v>0</v>
      </c>
      <c r="AB3422" s="127"/>
      <c r="AC3422" s="86"/>
      <c r="AD3422" s="87">
        <f t="shared" si="690"/>
        <v>0</v>
      </c>
      <c r="AE3422" s="127"/>
      <c r="AF3422" s="86"/>
      <c r="AG3422" s="86"/>
      <c r="AH3422" s="131"/>
      <c r="AI3422" s="88">
        <f t="shared" si="691"/>
        <v>0</v>
      </c>
      <c r="AJ3422" s="89" t="str">
        <f>IFERROR(IF(ISNA(MATCH($AV3422,Other_Category_Abbr,0)),INDEX(FGHG_List_Long_GWP,MATCH($AV3422,FGHG_List_Long,0)),INDEX(GWP_Other_Abbr,MATCH($AV3422,Other_Category_Abbr,0)))*SUM(V3422,AA3422,AD3422,AI3422),"")</f>
        <v/>
      </c>
      <c r="AK3422" s="89" t="str">
        <f>IFERROR(IF(ISNA(MATCH($AV3422,Other_Category_Abbr,0)),INDEX(FGHG_List_Long_GWP,MATCH($AV3422,FGHG_List_Long,0)),INDEX(GWP_Other_Abbr,MATCH($AV3422,Other_Category_Abbr,0)))*(T3422*(S3422+U3422)+W3422*(Y3422+X3422)+AD3422+AE3422*(AF3422+AG3422)),"")</f>
        <v/>
      </c>
      <c r="AL3422" s="90" t="str">
        <f t="shared" si="699"/>
        <v/>
      </c>
      <c r="AM3422" s="91" t="str">
        <f t="shared" si="700"/>
        <v/>
      </c>
      <c r="AP3422" s="92" t="b">
        <f t="shared" si="694"/>
        <v>0</v>
      </c>
      <c r="AQ3422" s="92" t="str">
        <f t="shared" si="695"/>
        <v xml:space="preserve"> </v>
      </c>
      <c r="AR3422" s="92" t="str">
        <f>IF(LEN(AQ3422)=1,"",COUNTIF($AQ$19:AQ3422,AQ3422)=1)</f>
        <v/>
      </c>
      <c r="AS3422" s="73"/>
      <c r="AT3422" s="73"/>
      <c r="AU3422" s="73"/>
      <c r="AV3422" s="235" t="str">
        <f>IF($P3422=Lists!$A$13,Lists!$A$29,IF($P3422=Lists!$A$14,Lists!$A$30,$P3422))</f>
        <v/>
      </c>
      <c r="AW3422" s="73"/>
      <c r="AX3422" s="73"/>
    </row>
    <row r="3423" spans="2:50" x14ac:dyDescent="0.3">
      <c r="B3423" s="137">
        <f t="shared" si="701"/>
        <v>3405</v>
      </c>
      <c r="C3423" s="24"/>
      <c r="D3423" s="24"/>
      <c r="E3423" s="24"/>
      <c r="F3423" s="25"/>
      <c r="G3423" s="24"/>
      <c r="H3423" s="30"/>
      <c r="I3423" s="24"/>
      <c r="J3423" s="50" t="str">
        <f t="shared" si="692"/>
        <v/>
      </c>
      <c r="K3423" s="30"/>
      <c r="L3423" s="236"/>
      <c r="M3423" s="30"/>
      <c r="N3423" s="30"/>
      <c r="O3423" s="46" t="str">
        <f t="shared" si="693"/>
        <v/>
      </c>
      <c r="P3423" s="239" t="str">
        <f t="shared" si="696"/>
        <v/>
      </c>
      <c r="Q3423" s="52" t="str">
        <f t="shared" si="697"/>
        <v/>
      </c>
      <c r="R3423" s="127"/>
      <c r="S3423" s="86"/>
      <c r="T3423" s="127"/>
      <c r="U3423" s="86"/>
      <c r="V3423" s="87">
        <f t="shared" si="689"/>
        <v>0</v>
      </c>
      <c r="W3423" s="130"/>
      <c r="X3423" s="86"/>
      <c r="Y3423" s="86"/>
      <c r="Z3423" s="131"/>
      <c r="AA3423" s="87">
        <f t="shared" si="698"/>
        <v>0</v>
      </c>
      <c r="AB3423" s="127"/>
      <c r="AC3423" s="86"/>
      <c r="AD3423" s="87">
        <f t="shared" si="690"/>
        <v>0</v>
      </c>
      <c r="AE3423" s="127"/>
      <c r="AF3423" s="86"/>
      <c r="AG3423" s="86"/>
      <c r="AH3423" s="131"/>
      <c r="AI3423" s="88">
        <f t="shared" si="691"/>
        <v>0</v>
      </c>
      <c r="AJ3423" s="89" t="str">
        <f>IFERROR(IF(ISNA(MATCH($AV3423,Other_Category_Abbr,0)),INDEX(FGHG_List_Long_GWP,MATCH($AV3423,FGHG_List_Long,0)),INDEX(GWP_Other_Abbr,MATCH($AV3423,Other_Category_Abbr,0)))*SUM(V3423,AA3423,AD3423,AI3423),"")</f>
        <v/>
      </c>
      <c r="AK3423" s="89" t="str">
        <f>IFERROR(IF(ISNA(MATCH($AV3423,Other_Category_Abbr,0)),INDEX(FGHG_List_Long_GWP,MATCH($AV3423,FGHG_List_Long,0)),INDEX(GWP_Other_Abbr,MATCH($AV3423,Other_Category_Abbr,0)))*(T3423*(S3423+U3423)+W3423*(Y3423+X3423)+AD3423+AE3423*(AF3423+AG3423)),"")</f>
        <v/>
      </c>
      <c r="AL3423" s="90" t="str">
        <f t="shared" si="699"/>
        <v/>
      </c>
      <c r="AM3423" s="91" t="str">
        <f t="shared" si="700"/>
        <v/>
      </c>
      <c r="AP3423" s="92" t="b">
        <f t="shared" si="694"/>
        <v>0</v>
      </c>
      <c r="AQ3423" s="92" t="str">
        <f t="shared" si="695"/>
        <v xml:space="preserve"> </v>
      </c>
      <c r="AR3423" s="92" t="str">
        <f>IF(LEN(AQ3423)=1,"",COUNTIF($AQ$19:AQ3423,AQ3423)=1)</f>
        <v/>
      </c>
      <c r="AS3423" s="73"/>
      <c r="AT3423" s="73"/>
      <c r="AU3423" s="73"/>
      <c r="AV3423" s="235" t="str">
        <f>IF($P3423=Lists!$A$13,Lists!$A$29,IF($P3423=Lists!$A$14,Lists!$A$30,$P3423))</f>
        <v/>
      </c>
      <c r="AW3423" s="73"/>
      <c r="AX3423" s="73"/>
    </row>
    <row r="3424" spans="2:50" x14ac:dyDescent="0.3">
      <c r="B3424" s="137">
        <f t="shared" si="701"/>
        <v>3406</v>
      </c>
      <c r="C3424" s="24"/>
      <c r="D3424" s="24"/>
      <c r="E3424" s="24"/>
      <c r="F3424" s="25"/>
      <c r="G3424" s="24"/>
      <c r="H3424" s="30"/>
      <c r="I3424" s="24"/>
      <c r="J3424" s="50" t="str">
        <f t="shared" si="692"/>
        <v/>
      </c>
      <c r="K3424" s="30"/>
      <c r="L3424" s="236"/>
      <c r="M3424" s="30"/>
      <c r="N3424" s="30"/>
      <c r="O3424" s="46" t="str">
        <f t="shared" si="693"/>
        <v/>
      </c>
      <c r="P3424" s="239" t="str">
        <f t="shared" si="696"/>
        <v/>
      </c>
      <c r="Q3424" s="52" t="str">
        <f t="shared" si="697"/>
        <v/>
      </c>
      <c r="R3424" s="127"/>
      <c r="S3424" s="86"/>
      <c r="T3424" s="127"/>
      <c r="U3424" s="86"/>
      <c r="V3424" s="87">
        <f t="shared" si="689"/>
        <v>0</v>
      </c>
      <c r="W3424" s="130"/>
      <c r="X3424" s="86"/>
      <c r="Y3424" s="86"/>
      <c r="Z3424" s="131"/>
      <c r="AA3424" s="87">
        <f t="shared" si="698"/>
        <v>0</v>
      </c>
      <c r="AB3424" s="127"/>
      <c r="AC3424" s="86"/>
      <c r="AD3424" s="87">
        <f t="shared" si="690"/>
        <v>0</v>
      </c>
      <c r="AE3424" s="127"/>
      <c r="AF3424" s="86"/>
      <c r="AG3424" s="86"/>
      <c r="AH3424" s="131"/>
      <c r="AI3424" s="88">
        <f t="shared" si="691"/>
        <v>0</v>
      </c>
      <c r="AJ3424" s="89" t="str">
        <f>IFERROR(IF(ISNA(MATCH($AV3424,Other_Category_Abbr,0)),INDEX(FGHG_List_Long_GWP,MATCH($AV3424,FGHG_List_Long,0)),INDEX(GWP_Other_Abbr,MATCH($AV3424,Other_Category_Abbr,0)))*SUM(V3424,AA3424,AD3424,AI3424),"")</f>
        <v/>
      </c>
      <c r="AK3424" s="89" t="str">
        <f>IFERROR(IF(ISNA(MATCH($AV3424,Other_Category_Abbr,0)),INDEX(FGHG_List_Long_GWP,MATCH($AV3424,FGHG_List_Long,0)),INDEX(GWP_Other_Abbr,MATCH($AV3424,Other_Category_Abbr,0)))*(T3424*(S3424+U3424)+W3424*(Y3424+X3424)+AD3424+AE3424*(AF3424+AG3424)),"")</f>
        <v/>
      </c>
      <c r="AL3424" s="90" t="str">
        <f t="shared" si="699"/>
        <v/>
      </c>
      <c r="AM3424" s="91" t="str">
        <f t="shared" si="700"/>
        <v/>
      </c>
      <c r="AP3424" s="92" t="b">
        <f t="shared" si="694"/>
        <v>0</v>
      </c>
      <c r="AQ3424" s="92" t="str">
        <f t="shared" si="695"/>
        <v xml:space="preserve"> </v>
      </c>
      <c r="AR3424" s="92" t="str">
        <f>IF(LEN(AQ3424)=1,"",COUNTIF($AQ$19:AQ3424,AQ3424)=1)</f>
        <v/>
      </c>
      <c r="AS3424" s="73"/>
      <c r="AT3424" s="73"/>
      <c r="AU3424" s="73"/>
      <c r="AV3424" s="235" t="str">
        <f>IF($P3424=Lists!$A$13,Lists!$A$29,IF($P3424=Lists!$A$14,Lists!$A$30,$P3424))</f>
        <v/>
      </c>
      <c r="AW3424" s="73"/>
      <c r="AX3424" s="73"/>
    </row>
    <row r="3425" spans="2:50" x14ac:dyDescent="0.3">
      <c r="B3425" s="137">
        <f t="shared" si="701"/>
        <v>3407</v>
      </c>
      <c r="C3425" s="24"/>
      <c r="D3425" s="24"/>
      <c r="E3425" s="24"/>
      <c r="F3425" s="25"/>
      <c r="G3425" s="24"/>
      <c r="H3425" s="30"/>
      <c r="I3425" s="24"/>
      <c r="J3425" s="50" t="str">
        <f t="shared" si="692"/>
        <v/>
      </c>
      <c r="K3425" s="30"/>
      <c r="L3425" s="236"/>
      <c r="M3425" s="30"/>
      <c r="N3425" s="30"/>
      <c r="O3425" s="46" t="str">
        <f t="shared" si="693"/>
        <v/>
      </c>
      <c r="P3425" s="239" t="str">
        <f t="shared" si="696"/>
        <v/>
      </c>
      <c r="Q3425" s="52" t="str">
        <f t="shared" si="697"/>
        <v/>
      </c>
      <c r="R3425" s="127"/>
      <c r="S3425" s="86"/>
      <c r="T3425" s="127"/>
      <c r="U3425" s="86"/>
      <c r="V3425" s="87">
        <f t="shared" si="689"/>
        <v>0</v>
      </c>
      <c r="W3425" s="130"/>
      <c r="X3425" s="86"/>
      <c r="Y3425" s="86"/>
      <c r="Z3425" s="131"/>
      <c r="AA3425" s="87">
        <f t="shared" si="698"/>
        <v>0</v>
      </c>
      <c r="AB3425" s="127"/>
      <c r="AC3425" s="86"/>
      <c r="AD3425" s="87">
        <f t="shared" si="690"/>
        <v>0</v>
      </c>
      <c r="AE3425" s="127"/>
      <c r="AF3425" s="86"/>
      <c r="AG3425" s="86"/>
      <c r="AH3425" s="131"/>
      <c r="AI3425" s="88">
        <f t="shared" si="691"/>
        <v>0</v>
      </c>
      <c r="AJ3425" s="89" t="str">
        <f>IFERROR(IF(ISNA(MATCH($AV3425,Other_Category_Abbr,0)),INDEX(FGHG_List_Long_GWP,MATCH($AV3425,FGHG_List_Long,0)),INDEX(GWP_Other_Abbr,MATCH($AV3425,Other_Category_Abbr,0)))*SUM(V3425,AA3425,AD3425,AI3425),"")</f>
        <v/>
      </c>
      <c r="AK3425" s="89" t="str">
        <f>IFERROR(IF(ISNA(MATCH($AV3425,Other_Category_Abbr,0)),INDEX(FGHG_List_Long_GWP,MATCH($AV3425,FGHG_List_Long,0)),INDEX(GWP_Other_Abbr,MATCH($AV3425,Other_Category_Abbr,0)))*(T3425*(S3425+U3425)+W3425*(Y3425+X3425)+AD3425+AE3425*(AF3425+AG3425)),"")</f>
        <v/>
      </c>
      <c r="AL3425" s="90" t="str">
        <f t="shared" si="699"/>
        <v/>
      </c>
      <c r="AM3425" s="91" t="str">
        <f t="shared" si="700"/>
        <v/>
      </c>
      <c r="AP3425" s="92" t="b">
        <f t="shared" si="694"/>
        <v>0</v>
      </c>
      <c r="AQ3425" s="92" t="str">
        <f t="shared" si="695"/>
        <v xml:space="preserve"> </v>
      </c>
      <c r="AR3425" s="92" t="str">
        <f>IF(LEN(AQ3425)=1,"",COUNTIF($AQ$19:AQ3425,AQ3425)=1)</f>
        <v/>
      </c>
      <c r="AS3425" s="73"/>
      <c r="AT3425" s="73"/>
      <c r="AU3425" s="73"/>
      <c r="AV3425" s="235" t="str">
        <f>IF($P3425=Lists!$A$13,Lists!$A$29,IF($P3425=Lists!$A$14,Lists!$A$30,$P3425))</f>
        <v/>
      </c>
      <c r="AW3425" s="73"/>
      <c r="AX3425" s="73"/>
    </row>
    <row r="3426" spans="2:50" x14ac:dyDescent="0.3">
      <c r="B3426" s="137">
        <f t="shared" si="701"/>
        <v>3408</v>
      </c>
      <c r="C3426" s="24"/>
      <c r="D3426" s="24"/>
      <c r="E3426" s="24"/>
      <c r="F3426" s="25"/>
      <c r="G3426" s="24"/>
      <c r="H3426" s="30"/>
      <c r="I3426" s="24"/>
      <c r="J3426" s="50" t="str">
        <f t="shared" si="692"/>
        <v/>
      </c>
      <c r="K3426" s="30"/>
      <c r="L3426" s="236"/>
      <c r="M3426" s="30"/>
      <c r="N3426" s="30"/>
      <c r="O3426" s="46" t="str">
        <f t="shared" si="693"/>
        <v/>
      </c>
      <c r="P3426" s="239" t="str">
        <f t="shared" si="696"/>
        <v/>
      </c>
      <c r="Q3426" s="52" t="str">
        <f t="shared" si="697"/>
        <v/>
      </c>
      <c r="R3426" s="127"/>
      <c r="S3426" s="86"/>
      <c r="T3426" s="127"/>
      <c r="U3426" s="86"/>
      <c r="V3426" s="87">
        <f t="shared" si="689"/>
        <v>0</v>
      </c>
      <c r="W3426" s="130"/>
      <c r="X3426" s="86"/>
      <c r="Y3426" s="86"/>
      <c r="Z3426" s="131"/>
      <c r="AA3426" s="87">
        <f t="shared" si="698"/>
        <v>0</v>
      </c>
      <c r="AB3426" s="127"/>
      <c r="AC3426" s="86"/>
      <c r="AD3426" s="87">
        <f t="shared" si="690"/>
        <v>0</v>
      </c>
      <c r="AE3426" s="127"/>
      <c r="AF3426" s="86"/>
      <c r="AG3426" s="86"/>
      <c r="AH3426" s="131"/>
      <c r="AI3426" s="88">
        <f t="shared" si="691"/>
        <v>0</v>
      </c>
      <c r="AJ3426" s="89" t="str">
        <f>IFERROR(IF(ISNA(MATCH($AV3426,Other_Category_Abbr,0)),INDEX(FGHG_List_Long_GWP,MATCH($AV3426,FGHG_List_Long,0)),INDEX(GWP_Other_Abbr,MATCH($AV3426,Other_Category_Abbr,0)))*SUM(V3426,AA3426,AD3426,AI3426),"")</f>
        <v/>
      </c>
      <c r="AK3426" s="89" t="str">
        <f>IFERROR(IF(ISNA(MATCH($AV3426,Other_Category_Abbr,0)),INDEX(FGHG_List_Long_GWP,MATCH($AV3426,FGHG_List_Long,0)),INDEX(GWP_Other_Abbr,MATCH($AV3426,Other_Category_Abbr,0)))*(T3426*(S3426+U3426)+W3426*(Y3426+X3426)+AD3426+AE3426*(AF3426+AG3426)),"")</f>
        <v/>
      </c>
      <c r="AL3426" s="90" t="str">
        <f t="shared" si="699"/>
        <v/>
      </c>
      <c r="AM3426" s="91" t="str">
        <f t="shared" si="700"/>
        <v/>
      </c>
      <c r="AP3426" s="92" t="b">
        <f t="shared" si="694"/>
        <v>0</v>
      </c>
      <c r="AQ3426" s="92" t="str">
        <f t="shared" si="695"/>
        <v xml:space="preserve"> </v>
      </c>
      <c r="AR3426" s="92" t="str">
        <f>IF(LEN(AQ3426)=1,"",COUNTIF($AQ$19:AQ3426,AQ3426)=1)</f>
        <v/>
      </c>
      <c r="AS3426" s="73"/>
      <c r="AT3426" s="73"/>
      <c r="AU3426" s="73"/>
      <c r="AV3426" s="235" t="str">
        <f>IF($P3426=Lists!$A$13,Lists!$A$29,IF($P3426=Lists!$A$14,Lists!$A$30,$P3426))</f>
        <v/>
      </c>
      <c r="AW3426" s="73"/>
      <c r="AX3426" s="73"/>
    </row>
    <row r="3427" spans="2:50" x14ac:dyDescent="0.3">
      <c r="B3427" s="137">
        <f t="shared" si="701"/>
        <v>3409</v>
      </c>
      <c r="C3427" s="24"/>
      <c r="D3427" s="24"/>
      <c r="E3427" s="24"/>
      <c r="F3427" s="25"/>
      <c r="G3427" s="24"/>
      <c r="H3427" s="30"/>
      <c r="I3427" s="24"/>
      <c r="J3427" s="50" t="str">
        <f t="shared" si="692"/>
        <v/>
      </c>
      <c r="K3427" s="30"/>
      <c r="L3427" s="236"/>
      <c r="M3427" s="30"/>
      <c r="N3427" s="30"/>
      <c r="O3427" s="46" t="str">
        <f t="shared" si="693"/>
        <v/>
      </c>
      <c r="P3427" s="239" t="str">
        <f t="shared" si="696"/>
        <v/>
      </c>
      <c r="Q3427" s="52" t="str">
        <f t="shared" si="697"/>
        <v/>
      </c>
      <c r="R3427" s="127"/>
      <c r="S3427" s="86"/>
      <c r="T3427" s="127"/>
      <c r="U3427" s="86"/>
      <c r="V3427" s="87">
        <f t="shared" si="689"/>
        <v>0</v>
      </c>
      <c r="W3427" s="130"/>
      <c r="X3427" s="86"/>
      <c r="Y3427" s="86"/>
      <c r="Z3427" s="131"/>
      <c r="AA3427" s="87">
        <f t="shared" si="698"/>
        <v>0</v>
      </c>
      <c r="AB3427" s="127"/>
      <c r="AC3427" s="86"/>
      <c r="AD3427" s="87">
        <f t="shared" si="690"/>
        <v>0</v>
      </c>
      <c r="AE3427" s="127"/>
      <c r="AF3427" s="86"/>
      <c r="AG3427" s="86"/>
      <c r="AH3427" s="131"/>
      <c r="AI3427" s="88">
        <f t="shared" si="691"/>
        <v>0</v>
      </c>
      <c r="AJ3427" s="89" t="str">
        <f>IFERROR(IF(ISNA(MATCH($AV3427,Other_Category_Abbr,0)),INDEX(FGHG_List_Long_GWP,MATCH($AV3427,FGHG_List_Long,0)),INDEX(GWP_Other_Abbr,MATCH($AV3427,Other_Category_Abbr,0)))*SUM(V3427,AA3427,AD3427,AI3427),"")</f>
        <v/>
      </c>
      <c r="AK3427" s="89" t="str">
        <f>IFERROR(IF(ISNA(MATCH($AV3427,Other_Category_Abbr,0)),INDEX(FGHG_List_Long_GWP,MATCH($AV3427,FGHG_List_Long,0)),INDEX(GWP_Other_Abbr,MATCH($AV3427,Other_Category_Abbr,0)))*(T3427*(S3427+U3427)+W3427*(Y3427+X3427)+AD3427+AE3427*(AF3427+AG3427)),"")</f>
        <v/>
      </c>
      <c r="AL3427" s="90" t="str">
        <f t="shared" si="699"/>
        <v/>
      </c>
      <c r="AM3427" s="91" t="str">
        <f t="shared" si="700"/>
        <v/>
      </c>
      <c r="AP3427" s="92" t="b">
        <f t="shared" si="694"/>
        <v>0</v>
      </c>
      <c r="AQ3427" s="92" t="str">
        <f t="shared" si="695"/>
        <v xml:space="preserve"> </v>
      </c>
      <c r="AR3427" s="92" t="str">
        <f>IF(LEN(AQ3427)=1,"",COUNTIF($AQ$19:AQ3427,AQ3427)=1)</f>
        <v/>
      </c>
      <c r="AS3427" s="73"/>
      <c r="AT3427" s="73"/>
      <c r="AU3427" s="73"/>
      <c r="AV3427" s="235" t="str">
        <f>IF($P3427=Lists!$A$13,Lists!$A$29,IF($P3427=Lists!$A$14,Lists!$A$30,$P3427))</f>
        <v/>
      </c>
      <c r="AW3427" s="73"/>
      <c r="AX3427" s="73"/>
    </row>
    <row r="3428" spans="2:50" x14ac:dyDescent="0.3">
      <c r="B3428" s="137">
        <f t="shared" si="701"/>
        <v>3410</v>
      </c>
      <c r="C3428" s="24"/>
      <c r="D3428" s="24"/>
      <c r="E3428" s="24"/>
      <c r="F3428" s="25"/>
      <c r="G3428" s="24"/>
      <c r="H3428" s="30"/>
      <c r="I3428" s="24"/>
      <c r="J3428" s="50" t="str">
        <f t="shared" si="692"/>
        <v/>
      </c>
      <c r="K3428" s="30"/>
      <c r="L3428" s="236"/>
      <c r="M3428" s="30"/>
      <c r="N3428" s="30"/>
      <c r="O3428" s="46" t="str">
        <f t="shared" si="693"/>
        <v/>
      </c>
      <c r="P3428" s="239" t="str">
        <f t="shared" si="696"/>
        <v/>
      </c>
      <c r="Q3428" s="52" t="str">
        <f t="shared" si="697"/>
        <v/>
      </c>
      <c r="R3428" s="127"/>
      <c r="S3428" s="86"/>
      <c r="T3428" s="127"/>
      <c r="U3428" s="86"/>
      <c r="V3428" s="87">
        <f t="shared" si="689"/>
        <v>0</v>
      </c>
      <c r="W3428" s="130"/>
      <c r="X3428" s="86"/>
      <c r="Y3428" s="86"/>
      <c r="Z3428" s="131"/>
      <c r="AA3428" s="87">
        <f t="shared" si="698"/>
        <v>0</v>
      </c>
      <c r="AB3428" s="127"/>
      <c r="AC3428" s="86"/>
      <c r="AD3428" s="87">
        <f t="shared" si="690"/>
        <v>0</v>
      </c>
      <c r="AE3428" s="127"/>
      <c r="AF3428" s="86"/>
      <c r="AG3428" s="86"/>
      <c r="AH3428" s="131"/>
      <c r="AI3428" s="88">
        <f t="shared" si="691"/>
        <v>0</v>
      </c>
      <c r="AJ3428" s="89" t="str">
        <f>IFERROR(IF(ISNA(MATCH($AV3428,Other_Category_Abbr,0)),INDEX(FGHG_List_Long_GWP,MATCH($AV3428,FGHG_List_Long,0)),INDEX(GWP_Other_Abbr,MATCH($AV3428,Other_Category_Abbr,0)))*SUM(V3428,AA3428,AD3428,AI3428),"")</f>
        <v/>
      </c>
      <c r="AK3428" s="89" t="str">
        <f>IFERROR(IF(ISNA(MATCH($AV3428,Other_Category_Abbr,0)),INDEX(FGHG_List_Long_GWP,MATCH($AV3428,FGHG_List_Long,0)),INDEX(GWP_Other_Abbr,MATCH($AV3428,Other_Category_Abbr,0)))*(T3428*(S3428+U3428)+W3428*(Y3428+X3428)+AD3428+AE3428*(AF3428+AG3428)),"")</f>
        <v/>
      </c>
      <c r="AL3428" s="90" t="str">
        <f t="shared" si="699"/>
        <v/>
      </c>
      <c r="AM3428" s="91" t="str">
        <f t="shared" si="700"/>
        <v/>
      </c>
      <c r="AP3428" s="92" t="b">
        <f t="shared" si="694"/>
        <v>0</v>
      </c>
      <c r="AQ3428" s="92" t="str">
        <f t="shared" si="695"/>
        <v xml:space="preserve"> </v>
      </c>
      <c r="AR3428" s="92" t="str">
        <f>IF(LEN(AQ3428)=1,"",COUNTIF($AQ$19:AQ3428,AQ3428)=1)</f>
        <v/>
      </c>
      <c r="AS3428" s="73"/>
      <c r="AT3428" s="73"/>
      <c r="AU3428" s="73"/>
      <c r="AV3428" s="235" t="str">
        <f>IF($P3428=Lists!$A$13,Lists!$A$29,IF($P3428=Lists!$A$14,Lists!$A$30,$P3428))</f>
        <v/>
      </c>
      <c r="AW3428" s="73"/>
      <c r="AX3428" s="73"/>
    </row>
    <row r="3429" spans="2:50" x14ac:dyDescent="0.3">
      <c r="B3429" s="137">
        <f t="shared" si="701"/>
        <v>3411</v>
      </c>
      <c r="C3429" s="24"/>
      <c r="D3429" s="24"/>
      <c r="E3429" s="24"/>
      <c r="F3429" s="25"/>
      <c r="G3429" s="24"/>
      <c r="H3429" s="30"/>
      <c r="I3429" s="24"/>
      <c r="J3429" s="50" t="str">
        <f t="shared" si="692"/>
        <v/>
      </c>
      <c r="K3429" s="30"/>
      <c r="L3429" s="236"/>
      <c r="M3429" s="30"/>
      <c r="N3429" s="30"/>
      <c r="O3429" s="46" t="str">
        <f t="shared" si="693"/>
        <v/>
      </c>
      <c r="P3429" s="239" t="str">
        <f t="shared" si="696"/>
        <v/>
      </c>
      <c r="Q3429" s="52" t="str">
        <f t="shared" si="697"/>
        <v/>
      </c>
      <c r="R3429" s="127"/>
      <c r="S3429" s="86"/>
      <c r="T3429" s="127"/>
      <c r="U3429" s="86"/>
      <c r="V3429" s="87">
        <f t="shared" si="689"/>
        <v>0</v>
      </c>
      <c r="W3429" s="130"/>
      <c r="X3429" s="86"/>
      <c r="Y3429" s="86"/>
      <c r="Z3429" s="131"/>
      <c r="AA3429" s="87">
        <f t="shared" si="698"/>
        <v>0</v>
      </c>
      <c r="AB3429" s="127"/>
      <c r="AC3429" s="86"/>
      <c r="AD3429" s="87">
        <f t="shared" si="690"/>
        <v>0</v>
      </c>
      <c r="AE3429" s="127"/>
      <c r="AF3429" s="86"/>
      <c r="AG3429" s="86"/>
      <c r="AH3429" s="131"/>
      <c r="AI3429" s="88">
        <f t="shared" si="691"/>
        <v>0</v>
      </c>
      <c r="AJ3429" s="89" t="str">
        <f>IFERROR(IF(ISNA(MATCH($AV3429,Other_Category_Abbr,0)),INDEX(FGHG_List_Long_GWP,MATCH($AV3429,FGHG_List_Long,0)),INDEX(GWP_Other_Abbr,MATCH($AV3429,Other_Category_Abbr,0)))*SUM(V3429,AA3429,AD3429,AI3429),"")</f>
        <v/>
      </c>
      <c r="AK3429" s="89" t="str">
        <f>IFERROR(IF(ISNA(MATCH($AV3429,Other_Category_Abbr,0)),INDEX(FGHG_List_Long_GWP,MATCH($AV3429,FGHG_List_Long,0)),INDEX(GWP_Other_Abbr,MATCH($AV3429,Other_Category_Abbr,0)))*(T3429*(S3429+U3429)+W3429*(Y3429+X3429)+AD3429+AE3429*(AF3429+AG3429)),"")</f>
        <v/>
      </c>
      <c r="AL3429" s="90" t="str">
        <f t="shared" si="699"/>
        <v/>
      </c>
      <c r="AM3429" s="91" t="str">
        <f t="shared" si="700"/>
        <v/>
      </c>
      <c r="AP3429" s="92" t="b">
        <f t="shared" si="694"/>
        <v>0</v>
      </c>
      <c r="AQ3429" s="92" t="str">
        <f t="shared" si="695"/>
        <v xml:space="preserve"> </v>
      </c>
      <c r="AR3429" s="92" t="str">
        <f>IF(LEN(AQ3429)=1,"",COUNTIF($AQ$19:AQ3429,AQ3429)=1)</f>
        <v/>
      </c>
      <c r="AS3429" s="73"/>
      <c r="AT3429" s="73"/>
      <c r="AU3429" s="73"/>
      <c r="AV3429" s="235" t="str">
        <f>IF($P3429=Lists!$A$13,Lists!$A$29,IF($P3429=Lists!$A$14,Lists!$A$30,$P3429))</f>
        <v/>
      </c>
      <c r="AW3429" s="73"/>
      <c r="AX3429" s="73"/>
    </row>
    <row r="3430" spans="2:50" x14ac:dyDescent="0.3">
      <c r="B3430" s="137">
        <f t="shared" si="701"/>
        <v>3412</v>
      </c>
      <c r="C3430" s="24"/>
      <c r="D3430" s="24"/>
      <c r="E3430" s="24"/>
      <c r="F3430" s="25"/>
      <c r="G3430" s="24"/>
      <c r="H3430" s="30"/>
      <c r="I3430" s="24"/>
      <c r="J3430" s="50" t="str">
        <f t="shared" si="692"/>
        <v/>
      </c>
      <c r="K3430" s="30"/>
      <c r="L3430" s="236"/>
      <c r="M3430" s="30"/>
      <c r="N3430" s="30"/>
      <c r="O3430" s="46" t="str">
        <f t="shared" si="693"/>
        <v/>
      </c>
      <c r="P3430" s="239" t="str">
        <f t="shared" si="696"/>
        <v/>
      </c>
      <c r="Q3430" s="52" t="str">
        <f t="shared" si="697"/>
        <v/>
      </c>
      <c r="R3430" s="127"/>
      <c r="S3430" s="86"/>
      <c r="T3430" s="127"/>
      <c r="U3430" s="86"/>
      <c r="V3430" s="87">
        <f t="shared" si="689"/>
        <v>0</v>
      </c>
      <c r="W3430" s="130"/>
      <c r="X3430" s="86"/>
      <c r="Y3430" s="86"/>
      <c r="Z3430" s="131"/>
      <c r="AA3430" s="87">
        <f t="shared" si="698"/>
        <v>0</v>
      </c>
      <c r="AB3430" s="127"/>
      <c r="AC3430" s="86"/>
      <c r="AD3430" s="87">
        <f t="shared" si="690"/>
        <v>0</v>
      </c>
      <c r="AE3430" s="127"/>
      <c r="AF3430" s="86"/>
      <c r="AG3430" s="86"/>
      <c r="AH3430" s="131"/>
      <c r="AI3430" s="88">
        <f t="shared" si="691"/>
        <v>0</v>
      </c>
      <c r="AJ3430" s="89" t="str">
        <f>IFERROR(IF(ISNA(MATCH($AV3430,Other_Category_Abbr,0)),INDEX(FGHG_List_Long_GWP,MATCH($AV3430,FGHG_List_Long,0)),INDEX(GWP_Other_Abbr,MATCH($AV3430,Other_Category_Abbr,0)))*SUM(V3430,AA3430,AD3430,AI3430),"")</f>
        <v/>
      </c>
      <c r="AK3430" s="89" t="str">
        <f>IFERROR(IF(ISNA(MATCH($AV3430,Other_Category_Abbr,0)),INDEX(FGHG_List_Long_GWP,MATCH($AV3430,FGHG_List_Long,0)),INDEX(GWP_Other_Abbr,MATCH($AV3430,Other_Category_Abbr,0)))*(T3430*(S3430+U3430)+W3430*(Y3430+X3430)+AD3430+AE3430*(AF3430+AG3430)),"")</f>
        <v/>
      </c>
      <c r="AL3430" s="90" t="str">
        <f t="shared" si="699"/>
        <v/>
      </c>
      <c r="AM3430" s="91" t="str">
        <f t="shared" si="700"/>
        <v/>
      </c>
      <c r="AP3430" s="92" t="b">
        <f t="shared" si="694"/>
        <v>0</v>
      </c>
      <c r="AQ3430" s="92" t="str">
        <f t="shared" si="695"/>
        <v xml:space="preserve"> </v>
      </c>
      <c r="AR3430" s="92" t="str">
        <f>IF(LEN(AQ3430)=1,"",COUNTIF($AQ$19:AQ3430,AQ3430)=1)</f>
        <v/>
      </c>
      <c r="AS3430" s="73"/>
      <c r="AT3430" s="73"/>
      <c r="AU3430" s="73"/>
      <c r="AV3430" s="235" t="str">
        <f>IF($P3430=Lists!$A$13,Lists!$A$29,IF($P3430=Lists!$A$14,Lists!$A$30,$P3430))</f>
        <v/>
      </c>
      <c r="AW3430" s="73"/>
      <c r="AX3430" s="73"/>
    </row>
    <row r="3431" spans="2:50" x14ac:dyDescent="0.3">
      <c r="B3431" s="137">
        <f t="shared" si="701"/>
        <v>3413</v>
      </c>
      <c r="C3431" s="24"/>
      <c r="D3431" s="24"/>
      <c r="E3431" s="24"/>
      <c r="F3431" s="25"/>
      <c r="G3431" s="24"/>
      <c r="H3431" s="30"/>
      <c r="I3431" s="24"/>
      <c r="J3431" s="50" t="str">
        <f t="shared" si="692"/>
        <v/>
      </c>
      <c r="K3431" s="30"/>
      <c r="L3431" s="236"/>
      <c r="M3431" s="30"/>
      <c r="N3431" s="30"/>
      <c r="O3431" s="46" t="str">
        <f t="shared" si="693"/>
        <v/>
      </c>
      <c r="P3431" s="239" t="str">
        <f t="shared" si="696"/>
        <v/>
      </c>
      <c r="Q3431" s="52" t="str">
        <f t="shared" si="697"/>
        <v/>
      </c>
      <c r="R3431" s="127"/>
      <c r="S3431" s="86"/>
      <c r="T3431" s="127"/>
      <c r="U3431" s="86"/>
      <c r="V3431" s="87">
        <f t="shared" si="689"/>
        <v>0</v>
      </c>
      <c r="W3431" s="130"/>
      <c r="X3431" s="86"/>
      <c r="Y3431" s="86"/>
      <c r="Z3431" s="131"/>
      <c r="AA3431" s="87">
        <f t="shared" si="698"/>
        <v>0</v>
      </c>
      <c r="AB3431" s="127"/>
      <c r="AC3431" s="86"/>
      <c r="AD3431" s="87">
        <f t="shared" si="690"/>
        <v>0</v>
      </c>
      <c r="AE3431" s="127"/>
      <c r="AF3431" s="86"/>
      <c r="AG3431" s="86"/>
      <c r="AH3431" s="131"/>
      <c r="AI3431" s="88">
        <f t="shared" si="691"/>
        <v>0</v>
      </c>
      <c r="AJ3431" s="89" t="str">
        <f>IFERROR(IF(ISNA(MATCH($AV3431,Other_Category_Abbr,0)),INDEX(FGHG_List_Long_GWP,MATCH($AV3431,FGHG_List_Long,0)),INDEX(GWP_Other_Abbr,MATCH($AV3431,Other_Category_Abbr,0)))*SUM(V3431,AA3431,AD3431,AI3431),"")</f>
        <v/>
      </c>
      <c r="AK3431" s="89" t="str">
        <f>IFERROR(IF(ISNA(MATCH($AV3431,Other_Category_Abbr,0)),INDEX(FGHG_List_Long_GWP,MATCH($AV3431,FGHG_List_Long,0)),INDEX(GWP_Other_Abbr,MATCH($AV3431,Other_Category_Abbr,0)))*(T3431*(S3431+U3431)+W3431*(Y3431+X3431)+AD3431+AE3431*(AF3431+AG3431)),"")</f>
        <v/>
      </c>
      <c r="AL3431" s="90" t="str">
        <f t="shared" si="699"/>
        <v/>
      </c>
      <c r="AM3431" s="91" t="str">
        <f t="shared" si="700"/>
        <v/>
      </c>
      <c r="AP3431" s="92" t="b">
        <f t="shared" si="694"/>
        <v>0</v>
      </c>
      <c r="AQ3431" s="92" t="str">
        <f t="shared" si="695"/>
        <v xml:space="preserve"> </v>
      </c>
      <c r="AR3431" s="92" t="str">
        <f>IF(LEN(AQ3431)=1,"",COUNTIF($AQ$19:AQ3431,AQ3431)=1)</f>
        <v/>
      </c>
      <c r="AS3431" s="73"/>
      <c r="AT3431" s="73"/>
      <c r="AU3431" s="73"/>
      <c r="AV3431" s="235" t="str">
        <f>IF($P3431=Lists!$A$13,Lists!$A$29,IF($P3431=Lists!$A$14,Lists!$A$30,$P3431))</f>
        <v/>
      </c>
      <c r="AW3431" s="73"/>
      <c r="AX3431" s="73"/>
    </row>
    <row r="3432" spans="2:50" x14ac:dyDescent="0.3">
      <c r="B3432" s="137">
        <f t="shared" si="701"/>
        <v>3414</v>
      </c>
      <c r="C3432" s="24"/>
      <c r="D3432" s="24"/>
      <c r="E3432" s="24"/>
      <c r="F3432" s="25"/>
      <c r="G3432" s="24"/>
      <c r="H3432" s="30"/>
      <c r="I3432" s="24"/>
      <c r="J3432" s="50" t="str">
        <f t="shared" si="692"/>
        <v/>
      </c>
      <c r="K3432" s="30"/>
      <c r="L3432" s="236"/>
      <c r="M3432" s="30"/>
      <c r="N3432" s="30"/>
      <c r="O3432" s="46" t="str">
        <f t="shared" si="693"/>
        <v/>
      </c>
      <c r="P3432" s="239" t="str">
        <f t="shared" si="696"/>
        <v/>
      </c>
      <c r="Q3432" s="52" t="str">
        <f t="shared" si="697"/>
        <v/>
      </c>
      <c r="R3432" s="127"/>
      <c r="S3432" s="86"/>
      <c r="T3432" s="127"/>
      <c r="U3432" s="86"/>
      <c r="V3432" s="87">
        <f t="shared" ref="V3432:V3495" si="702">+(R3432*S3432)+(T3432*U3432)</f>
        <v>0</v>
      </c>
      <c r="W3432" s="130"/>
      <c r="X3432" s="86"/>
      <c r="Y3432" s="86"/>
      <c r="Z3432" s="131"/>
      <c r="AA3432" s="87">
        <f t="shared" si="698"/>
        <v>0</v>
      </c>
      <c r="AB3432" s="127"/>
      <c r="AC3432" s="86"/>
      <c r="AD3432" s="87">
        <f t="shared" ref="AD3432:AD3495" si="703">+(AB3432*AC3432)</f>
        <v>0</v>
      </c>
      <c r="AE3432" s="127"/>
      <c r="AF3432" s="86"/>
      <c r="AG3432" s="86"/>
      <c r="AH3432" s="131"/>
      <c r="AI3432" s="88">
        <f t="shared" ref="AI3432:AI3495" si="704">+AE3432*(AF3432+AG3432*(1-AH3432))</f>
        <v>0</v>
      </c>
      <c r="AJ3432" s="89" t="str">
        <f>IFERROR(IF(ISNA(MATCH($AV3432,Other_Category_Abbr,0)),INDEX(FGHG_List_Long_GWP,MATCH($AV3432,FGHG_List_Long,0)),INDEX(GWP_Other_Abbr,MATCH($AV3432,Other_Category_Abbr,0)))*SUM(V3432,AA3432,AD3432,AI3432),"")</f>
        <v/>
      </c>
      <c r="AK3432" s="89" t="str">
        <f>IFERROR(IF(ISNA(MATCH($AV3432,Other_Category_Abbr,0)),INDEX(FGHG_List_Long_GWP,MATCH($AV3432,FGHG_List_Long,0)),INDEX(GWP_Other_Abbr,MATCH($AV3432,Other_Category_Abbr,0)))*(T3432*(S3432+U3432)+W3432*(Y3432+X3432)+AD3432+AE3432*(AF3432+AG3432)),"")</f>
        <v/>
      </c>
      <c r="AL3432" s="90" t="str">
        <f t="shared" si="699"/>
        <v/>
      </c>
      <c r="AM3432" s="91" t="str">
        <f t="shared" si="700"/>
        <v/>
      </c>
      <c r="AP3432" s="92" t="b">
        <f t="shared" si="694"/>
        <v>0</v>
      </c>
      <c r="AQ3432" s="92" t="str">
        <f t="shared" si="695"/>
        <v xml:space="preserve"> </v>
      </c>
      <c r="AR3432" s="92" t="str">
        <f>IF(LEN(AQ3432)=1,"",COUNTIF($AQ$19:AQ3432,AQ3432)=1)</f>
        <v/>
      </c>
      <c r="AS3432" s="73"/>
      <c r="AT3432" s="73"/>
      <c r="AU3432" s="73"/>
      <c r="AV3432" s="235" t="str">
        <f>IF($P3432=Lists!$A$13,Lists!$A$29,IF($P3432=Lists!$A$14,Lists!$A$30,$P3432))</f>
        <v/>
      </c>
      <c r="AW3432" s="73"/>
      <c r="AX3432" s="73"/>
    </row>
    <row r="3433" spans="2:50" x14ac:dyDescent="0.3">
      <c r="B3433" s="137">
        <f t="shared" si="701"/>
        <v>3415</v>
      </c>
      <c r="C3433" s="24"/>
      <c r="D3433" s="24"/>
      <c r="E3433" s="24"/>
      <c r="F3433" s="25"/>
      <c r="G3433" s="24"/>
      <c r="H3433" s="30"/>
      <c r="I3433" s="24"/>
      <c r="J3433" s="50" t="str">
        <f t="shared" si="692"/>
        <v/>
      </c>
      <c r="K3433" s="30"/>
      <c r="L3433" s="236"/>
      <c r="M3433" s="30"/>
      <c r="N3433" s="30"/>
      <c r="O3433" s="46" t="str">
        <f t="shared" si="693"/>
        <v/>
      </c>
      <c r="P3433" s="239" t="str">
        <f t="shared" si="696"/>
        <v/>
      </c>
      <c r="Q3433" s="52" t="str">
        <f t="shared" si="697"/>
        <v/>
      </c>
      <c r="R3433" s="127"/>
      <c r="S3433" s="86"/>
      <c r="T3433" s="127"/>
      <c r="U3433" s="86"/>
      <c r="V3433" s="87">
        <f t="shared" si="702"/>
        <v>0</v>
      </c>
      <c r="W3433" s="130"/>
      <c r="X3433" s="86"/>
      <c r="Y3433" s="86"/>
      <c r="Z3433" s="131"/>
      <c r="AA3433" s="87">
        <f t="shared" si="698"/>
        <v>0</v>
      </c>
      <c r="AB3433" s="127"/>
      <c r="AC3433" s="86"/>
      <c r="AD3433" s="87">
        <f t="shared" si="703"/>
        <v>0</v>
      </c>
      <c r="AE3433" s="127"/>
      <c r="AF3433" s="86"/>
      <c r="AG3433" s="86"/>
      <c r="AH3433" s="131"/>
      <c r="AI3433" s="88">
        <f t="shared" si="704"/>
        <v>0</v>
      </c>
      <c r="AJ3433" s="89" t="str">
        <f>IFERROR(IF(ISNA(MATCH($AV3433,Other_Category_Abbr,0)),INDEX(FGHG_List_Long_GWP,MATCH($AV3433,FGHG_List_Long,0)),INDEX(GWP_Other_Abbr,MATCH($AV3433,Other_Category_Abbr,0)))*SUM(V3433,AA3433,AD3433,AI3433),"")</f>
        <v/>
      </c>
      <c r="AK3433" s="89" t="str">
        <f>IFERROR(IF(ISNA(MATCH($AV3433,Other_Category_Abbr,0)),INDEX(FGHG_List_Long_GWP,MATCH($AV3433,FGHG_List_Long,0)),INDEX(GWP_Other_Abbr,MATCH($AV3433,Other_Category_Abbr,0)))*(T3433*(S3433+U3433)+W3433*(Y3433+X3433)+AD3433+AE3433*(AF3433+AG3433)),"")</f>
        <v/>
      </c>
      <c r="AL3433" s="90" t="str">
        <f t="shared" si="699"/>
        <v/>
      </c>
      <c r="AM3433" s="91" t="str">
        <f t="shared" si="700"/>
        <v/>
      </c>
      <c r="AP3433" s="92" t="b">
        <f t="shared" si="694"/>
        <v>0</v>
      </c>
      <c r="AQ3433" s="92" t="str">
        <f t="shared" si="695"/>
        <v xml:space="preserve"> </v>
      </c>
      <c r="AR3433" s="92" t="str">
        <f>IF(LEN(AQ3433)=1,"",COUNTIF($AQ$19:AQ3433,AQ3433)=1)</f>
        <v/>
      </c>
      <c r="AS3433" s="73"/>
      <c r="AT3433" s="73"/>
      <c r="AU3433" s="73"/>
      <c r="AV3433" s="235" t="str">
        <f>IF($P3433=Lists!$A$13,Lists!$A$29,IF($P3433=Lists!$A$14,Lists!$A$30,$P3433))</f>
        <v/>
      </c>
      <c r="AW3433" s="73"/>
      <c r="AX3433" s="73"/>
    </row>
    <row r="3434" spans="2:50" x14ac:dyDescent="0.3">
      <c r="B3434" s="137">
        <f t="shared" si="701"/>
        <v>3416</v>
      </c>
      <c r="C3434" s="24"/>
      <c r="D3434" s="24"/>
      <c r="E3434" s="24"/>
      <c r="F3434" s="25"/>
      <c r="G3434" s="24"/>
      <c r="H3434" s="30"/>
      <c r="I3434" s="24"/>
      <c r="J3434" s="50" t="str">
        <f t="shared" si="692"/>
        <v/>
      </c>
      <c r="K3434" s="30"/>
      <c r="L3434" s="236"/>
      <c r="M3434" s="30"/>
      <c r="N3434" s="30"/>
      <c r="O3434" s="46" t="str">
        <f t="shared" si="693"/>
        <v/>
      </c>
      <c r="P3434" s="239" t="str">
        <f t="shared" si="696"/>
        <v/>
      </c>
      <c r="Q3434" s="52" t="str">
        <f t="shared" si="697"/>
        <v/>
      </c>
      <c r="R3434" s="127"/>
      <c r="S3434" s="86"/>
      <c r="T3434" s="127"/>
      <c r="U3434" s="86"/>
      <c r="V3434" s="87">
        <f t="shared" si="702"/>
        <v>0</v>
      </c>
      <c r="W3434" s="130"/>
      <c r="X3434" s="86"/>
      <c r="Y3434" s="86"/>
      <c r="Z3434" s="131"/>
      <c r="AA3434" s="87">
        <f t="shared" si="698"/>
        <v>0</v>
      </c>
      <c r="AB3434" s="127"/>
      <c r="AC3434" s="86"/>
      <c r="AD3434" s="87">
        <f t="shared" si="703"/>
        <v>0</v>
      </c>
      <c r="AE3434" s="127"/>
      <c r="AF3434" s="86"/>
      <c r="AG3434" s="86"/>
      <c r="AH3434" s="131"/>
      <c r="AI3434" s="88">
        <f t="shared" si="704"/>
        <v>0</v>
      </c>
      <c r="AJ3434" s="89" t="str">
        <f>IFERROR(IF(ISNA(MATCH($AV3434,Other_Category_Abbr,0)),INDEX(FGHG_List_Long_GWP,MATCH($AV3434,FGHG_List_Long,0)),INDEX(GWP_Other_Abbr,MATCH($AV3434,Other_Category_Abbr,0)))*SUM(V3434,AA3434,AD3434,AI3434),"")</f>
        <v/>
      </c>
      <c r="AK3434" s="89" t="str">
        <f>IFERROR(IF(ISNA(MATCH($AV3434,Other_Category_Abbr,0)),INDEX(FGHG_List_Long_GWP,MATCH($AV3434,FGHG_List_Long,0)),INDEX(GWP_Other_Abbr,MATCH($AV3434,Other_Category_Abbr,0)))*(T3434*(S3434+U3434)+W3434*(Y3434+X3434)+AD3434+AE3434*(AF3434+AG3434)),"")</f>
        <v/>
      </c>
      <c r="AL3434" s="90" t="str">
        <f t="shared" si="699"/>
        <v/>
      </c>
      <c r="AM3434" s="91" t="str">
        <f t="shared" si="700"/>
        <v/>
      </c>
      <c r="AP3434" s="92" t="b">
        <f t="shared" si="694"/>
        <v>0</v>
      </c>
      <c r="AQ3434" s="92" t="str">
        <f t="shared" si="695"/>
        <v xml:space="preserve"> </v>
      </c>
      <c r="AR3434" s="92" t="str">
        <f>IF(LEN(AQ3434)=1,"",COUNTIF($AQ$19:AQ3434,AQ3434)=1)</f>
        <v/>
      </c>
      <c r="AS3434" s="73"/>
      <c r="AT3434" s="73"/>
      <c r="AU3434" s="73"/>
      <c r="AV3434" s="235" t="str">
        <f>IF($P3434=Lists!$A$13,Lists!$A$29,IF($P3434=Lists!$A$14,Lists!$A$30,$P3434))</f>
        <v/>
      </c>
      <c r="AW3434" s="73"/>
      <c r="AX3434" s="73"/>
    </row>
    <row r="3435" spans="2:50" x14ac:dyDescent="0.3">
      <c r="B3435" s="137">
        <f t="shared" si="701"/>
        <v>3417</v>
      </c>
      <c r="C3435" s="24"/>
      <c r="D3435" s="24"/>
      <c r="E3435" s="24"/>
      <c r="F3435" s="25"/>
      <c r="G3435" s="24"/>
      <c r="H3435" s="30"/>
      <c r="I3435" s="24"/>
      <c r="J3435" s="50" t="str">
        <f t="shared" si="692"/>
        <v/>
      </c>
      <c r="K3435" s="30"/>
      <c r="L3435" s="236"/>
      <c r="M3435" s="30"/>
      <c r="N3435" s="30"/>
      <c r="O3435" s="46" t="str">
        <f t="shared" si="693"/>
        <v/>
      </c>
      <c r="P3435" s="239" t="str">
        <f t="shared" si="696"/>
        <v/>
      </c>
      <c r="Q3435" s="52" t="str">
        <f t="shared" si="697"/>
        <v/>
      </c>
      <c r="R3435" s="127"/>
      <c r="S3435" s="86"/>
      <c r="T3435" s="127"/>
      <c r="U3435" s="86"/>
      <c r="V3435" s="87">
        <f t="shared" si="702"/>
        <v>0</v>
      </c>
      <c r="W3435" s="130"/>
      <c r="X3435" s="86"/>
      <c r="Y3435" s="86"/>
      <c r="Z3435" s="131"/>
      <c r="AA3435" s="87">
        <f t="shared" si="698"/>
        <v>0</v>
      </c>
      <c r="AB3435" s="127"/>
      <c r="AC3435" s="86"/>
      <c r="AD3435" s="87">
        <f t="shared" si="703"/>
        <v>0</v>
      </c>
      <c r="AE3435" s="127"/>
      <c r="AF3435" s="86"/>
      <c r="AG3435" s="86"/>
      <c r="AH3435" s="131"/>
      <c r="AI3435" s="88">
        <f t="shared" si="704"/>
        <v>0</v>
      </c>
      <c r="AJ3435" s="89" t="str">
        <f>IFERROR(IF(ISNA(MATCH($AV3435,Other_Category_Abbr,0)),INDEX(FGHG_List_Long_GWP,MATCH($AV3435,FGHG_List_Long,0)),INDEX(GWP_Other_Abbr,MATCH($AV3435,Other_Category_Abbr,0)))*SUM(V3435,AA3435,AD3435,AI3435),"")</f>
        <v/>
      </c>
      <c r="AK3435" s="89" t="str">
        <f>IFERROR(IF(ISNA(MATCH($AV3435,Other_Category_Abbr,0)),INDEX(FGHG_List_Long_GWP,MATCH($AV3435,FGHG_List_Long,0)),INDEX(GWP_Other_Abbr,MATCH($AV3435,Other_Category_Abbr,0)))*(T3435*(S3435+U3435)+W3435*(Y3435+X3435)+AD3435+AE3435*(AF3435+AG3435)),"")</f>
        <v/>
      </c>
      <c r="AL3435" s="90" t="str">
        <f t="shared" si="699"/>
        <v/>
      </c>
      <c r="AM3435" s="91" t="str">
        <f t="shared" si="700"/>
        <v/>
      </c>
      <c r="AP3435" s="92" t="b">
        <f t="shared" si="694"/>
        <v>0</v>
      </c>
      <c r="AQ3435" s="92" t="str">
        <f t="shared" si="695"/>
        <v xml:space="preserve"> </v>
      </c>
      <c r="AR3435" s="92" t="str">
        <f>IF(LEN(AQ3435)=1,"",COUNTIF($AQ$19:AQ3435,AQ3435)=1)</f>
        <v/>
      </c>
      <c r="AS3435" s="73"/>
      <c r="AT3435" s="73"/>
      <c r="AU3435" s="73"/>
      <c r="AV3435" s="235" t="str">
        <f>IF($P3435=Lists!$A$13,Lists!$A$29,IF($P3435=Lists!$A$14,Lists!$A$30,$P3435))</f>
        <v/>
      </c>
      <c r="AW3435" s="73"/>
      <c r="AX3435" s="73"/>
    </row>
    <row r="3436" spans="2:50" x14ac:dyDescent="0.3">
      <c r="B3436" s="137">
        <f t="shared" si="701"/>
        <v>3418</v>
      </c>
      <c r="C3436" s="24"/>
      <c r="D3436" s="24"/>
      <c r="E3436" s="24"/>
      <c r="F3436" s="25"/>
      <c r="G3436" s="24"/>
      <c r="H3436" s="30"/>
      <c r="I3436" s="24"/>
      <c r="J3436" s="50" t="str">
        <f t="shared" si="692"/>
        <v/>
      </c>
      <c r="K3436" s="30"/>
      <c r="L3436" s="236"/>
      <c r="M3436" s="30"/>
      <c r="N3436" s="30"/>
      <c r="O3436" s="46" t="str">
        <f t="shared" si="693"/>
        <v/>
      </c>
      <c r="P3436" s="239" t="str">
        <f t="shared" si="696"/>
        <v/>
      </c>
      <c r="Q3436" s="52" t="str">
        <f t="shared" si="697"/>
        <v/>
      </c>
      <c r="R3436" s="127"/>
      <c r="S3436" s="86"/>
      <c r="T3436" s="127"/>
      <c r="U3436" s="86"/>
      <c r="V3436" s="87">
        <f t="shared" si="702"/>
        <v>0</v>
      </c>
      <c r="W3436" s="130"/>
      <c r="X3436" s="86"/>
      <c r="Y3436" s="86"/>
      <c r="Z3436" s="131"/>
      <c r="AA3436" s="87">
        <f t="shared" si="698"/>
        <v>0</v>
      </c>
      <c r="AB3436" s="127"/>
      <c r="AC3436" s="86"/>
      <c r="AD3436" s="87">
        <f t="shared" si="703"/>
        <v>0</v>
      </c>
      <c r="AE3436" s="127"/>
      <c r="AF3436" s="86"/>
      <c r="AG3436" s="86"/>
      <c r="AH3436" s="131"/>
      <c r="AI3436" s="88">
        <f t="shared" si="704"/>
        <v>0</v>
      </c>
      <c r="AJ3436" s="89" t="str">
        <f>IFERROR(IF(ISNA(MATCH($AV3436,Other_Category_Abbr,0)),INDEX(FGHG_List_Long_GWP,MATCH($AV3436,FGHG_List_Long,0)),INDEX(GWP_Other_Abbr,MATCH($AV3436,Other_Category_Abbr,0)))*SUM(V3436,AA3436,AD3436,AI3436),"")</f>
        <v/>
      </c>
      <c r="AK3436" s="89" t="str">
        <f>IFERROR(IF(ISNA(MATCH($AV3436,Other_Category_Abbr,0)),INDEX(FGHG_List_Long_GWP,MATCH($AV3436,FGHG_List_Long,0)),INDEX(GWP_Other_Abbr,MATCH($AV3436,Other_Category_Abbr,0)))*(T3436*(S3436+U3436)+W3436*(Y3436+X3436)+AD3436+AE3436*(AF3436+AG3436)),"")</f>
        <v/>
      </c>
      <c r="AL3436" s="90" t="str">
        <f t="shared" si="699"/>
        <v/>
      </c>
      <c r="AM3436" s="91" t="str">
        <f t="shared" si="700"/>
        <v/>
      </c>
      <c r="AP3436" s="92" t="b">
        <f t="shared" si="694"/>
        <v>0</v>
      </c>
      <c r="AQ3436" s="92" t="str">
        <f t="shared" si="695"/>
        <v xml:space="preserve"> </v>
      </c>
      <c r="AR3436" s="92" t="str">
        <f>IF(LEN(AQ3436)=1,"",COUNTIF($AQ$19:AQ3436,AQ3436)=1)</f>
        <v/>
      </c>
      <c r="AS3436" s="73"/>
      <c r="AT3436" s="73"/>
      <c r="AU3436" s="73"/>
      <c r="AV3436" s="235" t="str">
        <f>IF($P3436=Lists!$A$13,Lists!$A$29,IF($P3436=Lists!$A$14,Lists!$A$30,$P3436))</f>
        <v/>
      </c>
      <c r="AW3436" s="73"/>
      <c r="AX3436" s="73"/>
    </row>
    <row r="3437" spans="2:50" x14ac:dyDescent="0.3">
      <c r="B3437" s="137">
        <f t="shared" si="701"/>
        <v>3419</v>
      </c>
      <c r="C3437" s="24"/>
      <c r="D3437" s="24"/>
      <c r="E3437" s="24"/>
      <c r="F3437" s="25"/>
      <c r="G3437" s="24"/>
      <c r="H3437" s="30"/>
      <c r="I3437" s="24"/>
      <c r="J3437" s="50" t="str">
        <f t="shared" si="692"/>
        <v/>
      </c>
      <c r="K3437" s="30"/>
      <c r="L3437" s="236"/>
      <c r="M3437" s="30"/>
      <c r="N3437" s="30"/>
      <c r="O3437" s="46" t="str">
        <f t="shared" si="693"/>
        <v/>
      </c>
      <c r="P3437" s="239" t="str">
        <f t="shared" si="696"/>
        <v/>
      </c>
      <c r="Q3437" s="52" t="str">
        <f t="shared" si="697"/>
        <v/>
      </c>
      <c r="R3437" s="127"/>
      <c r="S3437" s="86"/>
      <c r="T3437" s="127"/>
      <c r="U3437" s="86"/>
      <c r="V3437" s="87">
        <f t="shared" si="702"/>
        <v>0</v>
      </c>
      <c r="W3437" s="130"/>
      <c r="X3437" s="86"/>
      <c r="Y3437" s="86"/>
      <c r="Z3437" s="131"/>
      <c r="AA3437" s="87">
        <f t="shared" si="698"/>
        <v>0</v>
      </c>
      <c r="AB3437" s="127"/>
      <c r="AC3437" s="86"/>
      <c r="AD3437" s="87">
        <f t="shared" si="703"/>
        <v>0</v>
      </c>
      <c r="AE3437" s="127"/>
      <c r="AF3437" s="86"/>
      <c r="AG3437" s="86"/>
      <c r="AH3437" s="131"/>
      <c r="AI3437" s="88">
        <f t="shared" si="704"/>
        <v>0</v>
      </c>
      <c r="AJ3437" s="89" t="str">
        <f>IFERROR(IF(ISNA(MATCH($AV3437,Other_Category_Abbr,0)),INDEX(FGHG_List_Long_GWP,MATCH($AV3437,FGHG_List_Long,0)),INDEX(GWP_Other_Abbr,MATCH($AV3437,Other_Category_Abbr,0)))*SUM(V3437,AA3437,AD3437,AI3437),"")</f>
        <v/>
      </c>
      <c r="AK3437" s="89" t="str">
        <f>IFERROR(IF(ISNA(MATCH($AV3437,Other_Category_Abbr,0)),INDEX(FGHG_List_Long_GWP,MATCH($AV3437,FGHG_List_Long,0)),INDEX(GWP_Other_Abbr,MATCH($AV3437,Other_Category_Abbr,0)))*(T3437*(S3437+U3437)+W3437*(Y3437+X3437)+AD3437+AE3437*(AF3437+AG3437)),"")</f>
        <v/>
      </c>
      <c r="AL3437" s="90" t="str">
        <f t="shared" si="699"/>
        <v/>
      </c>
      <c r="AM3437" s="91" t="str">
        <f t="shared" si="700"/>
        <v/>
      </c>
      <c r="AP3437" s="92" t="b">
        <f t="shared" si="694"/>
        <v>0</v>
      </c>
      <c r="AQ3437" s="92" t="str">
        <f t="shared" si="695"/>
        <v xml:space="preserve"> </v>
      </c>
      <c r="AR3437" s="92" t="str">
        <f>IF(LEN(AQ3437)=1,"",COUNTIF($AQ$19:AQ3437,AQ3437)=1)</f>
        <v/>
      </c>
      <c r="AS3437" s="73"/>
      <c r="AT3437" s="73"/>
      <c r="AU3437" s="73"/>
      <c r="AV3437" s="235" t="str">
        <f>IF($P3437=Lists!$A$13,Lists!$A$29,IF($P3437=Lists!$A$14,Lists!$A$30,$P3437))</f>
        <v/>
      </c>
      <c r="AW3437" s="73"/>
      <c r="AX3437" s="73"/>
    </row>
    <row r="3438" spans="2:50" x14ac:dyDescent="0.3">
      <c r="B3438" s="137">
        <f t="shared" si="701"/>
        <v>3420</v>
      </c>
      <c r="C3438" s="24"/>
      <c r="D3438" s="24"/>
      <c r="E3438" s="24"/>
      <c r="F3438" s="25"/>
      <c r="G3438" s="24"/>
      <c r="H3438" s="30"/>
      <c r="I3438" s="24"/>
      <c r="J3438" s="50" t="str">
        <f t="shared" si="692"/>
        <v/>
      </c>
      <c r="K3438" s="30"/>
      <c r="L3438" s="236"/>
      <c r="M3438" s="30"/>
      <c r="N3438" s="30"/>
      <c r="O3438" s="46" t="str">
        <f t="shared" si="693"/>
        <v/>
      </c>
      <c r="P3438" s="239" t="str">
        <f t="shared" si="696"/>
        <v/>
      </c>
      <c r="Q3438" s="52" t="str">
        <f t="shared" si="697"/>
        <v/>
      </c>
      <c r="R3438" s="127"/>
      <c r="S3438" s="86"/>
      <c r="T3438" s="127"/>
      <c r="U3438" s="86"/>
      <c r="V3438" s="87">
        <f t="shared" si="702"/>
        <v>0</v>
      </c>
      <c r="W3438" s="130"/>
      <c r="X3438" s="86"/>
      <c r="Y3438" s="86"/>
      <c r="Z3438" s="131"/>
      <c r="AA3438" s="87">
        <f t="shared" si="698"/>
        <v>0</v>
      </c>
      <c r="AB3438" s="127"/>
      <c r="AC3438" s="86"/>
      <c r="AD3438" s="87">
        <f t="shared" si="703"/>
        <v>0</v>
      </c>
      <c r="AE3438" s="127"/>
      <c r="AF3438" s="86"/>
      <c r="AG3438" s="86"/>
      <c r="AH3438" s="131"/>
      <c r="AI3438" s="88">
        <f t="shared" si="704"/>
        <v>0</v>
      </c>
      <c r="AJ3438" s="89" t="str">
        <f>IFERROR(IF(ISNA(MATCH($AV3438,Other_Category_Abbr,0)),INDEX(FGHG_List_Long_GWP,MATCH($AV3438,FGHG_List_Long,0)),INDEX(GWP_Other_Abbr,MATCH($AV3438,Other_Category_Abbr,0)))*SUM(V3438,AA3438,AD3438,AI3438),"")</f>
        <v/>
      </c>
      <c r="AK3438" s="89" t="str">
        <f>IFERROR(IF(ISNA(MATCH($AV3438,Other_Category_Abbr,0)),INDEX(FGHG_List_Long_GWP,MATCH($AV3438,FGHG_List_Long,0)),INDEX(GWP_Other_Abbr,MATCH($AV3438,Other_Category_Abbr,0)))*(T3438*(S3438+U3438)+W3438*(Y3438+X3438)+AD3438+AE3438*(AF3438+AG3438)),"")</f>
        <v/>
      </c>
      <c r="AL3438" s="90" t="str">
        <f t="shared" si="699"/>
        <v/>
      </c>
      <c r="AM3438" s="91" t="str">
        <f t="shared" si="700"/>
        <v/>
      </c>
      <c r="AP3438" s="92" t="b">
        <f t="shared" si="694"/>
        <v>0</v>
      </c>
      <c r="AQ3438" s="92" t="str">
        <f t="shared" si="695"/>
        <v xml:space="preserve"> </v>
      </c>
      <c r="AR3438" s="92" t="str">
        <f>IF(LEN(AQ3438)=1,"",COUNTIF($AQ$19:AQ3438,AQ3438)=1)</f>
        <v/>
      </c>
      <c r="AS3438" s="73"/>
      <c r="AT3438" s="73"/>
      <c r="AU3438" s="73"/>
      <c r="AV3438" s="235" t="str">
        <f>IF($P3438=Lists!$A$13,Lists!$A$29,IF($P3438=Lists!$A$14,Lists!$A$30,$P3438))</f>
        <v/>
      </c>
      <c r="AW3438" s="73"/>
      <c r="AX3438" s="73"/>
    </row>
    <row r="3439" spans="2:50" x14ac:dyDescent="0.3">
      <c r="B3439" s="137">
        <f t="shared" si="701"/>
        <v>3421</v>
      </c>
      <c r="C3439" s="24"/>
      <c r="D3439" s="24"/>
      <c r="E3439" s="24"/>
      <c r="F3439" s="25"/>
      <c r="G3439" s="24"/>
      <c r="H3439" s="30"/>
      <c r="I3439" s="24"/>
      <c r="J3439" s="50" t="str">
        <f t="shared" si="692"/>
        <v/>
      </c>
      <c r="K3439" s="30"/>
      <c r="L3439" s="236"/>
      <c r="M3439" s="30"/>
      <c r="N3439" s="30"/>
      <c r="O3439" s="46" t="str">
        <f t="shared" si="693"/>
        <v/>
      </c>
      <c r="P3439" s="239" t="str">
        <f t="shared" si="696"/>
        <v/>
      </c>
      <c r="Q3439" s="52" t="str">
        <f t="shared" si="697"/>
        <v/>
      </c>
      <c r="R3439" s="127"/>
      <c r="S3439" s="86"/>
      <c r="T3439" s="127"/>
      <c r="U3439" s="86"/>
      <c r="V3439" s="87">
        <f t="shared" si="702"/>
        <v>0</v>
      </c>
      <c r="W3439" s="130"/>
      <c r="X3439" s="86"/>
      <c r="Y3439" s="86"/>
      <c r="Z3439" s="131"/>
      <c r="AA3439" s="87">
        <f t="shared" si="698"/>
        <v>0</v>
      </c>
      <c r="AB3439" s="127"/>
      <c r="AC3439" s="86"/>
      <c r="AD3439" s="87">
        <f t="shared" si="703"/>
        <v>0</v>
      </c>
      <c r="AE3439" s="127"/>
      <c r="AF3439" s="86"/>
      <c r="AG3439" s="86"/>
      <c r="AH3439" s="131"/>
      <c r="AI3439" s="88">
        <f t="shared" si="704"/>
        <v>0</v>
      </c>
      <c r="AJ3439" s="89" t="str">
        <f>IFERROR(IF(ISNA(MATCH($AV3439,Other_Category_Abbr,0)),INDEX(FGHG_List_Long_GWP,MATCH($AV3439,FGHG_List_Long,0)),INDEX(GWP_Other_Abbr,MATCH($AV3439,Other_Category_Abbr,0)))*SUM(V3439,AA3439,AD3439,AI3439),"")</f>
        <v/>
      </c>
      <c r="AK3439" s="89" t="str">
        <f>IFERROR(IF(ISNA(MATCH($AV3439,Other_Category_Abbr,0)),INDEX(FGHG_List_Long_GWP,MATCH($AV3439,FGHG_List_Long,0)),INDEX(GWP_Other_Abbr,MATCH($AV3439,Other_Category_Abbr,0)))*(T3439*(S3439+U3439)+W3439*(Y3439+X3439)+AD3439+AE3439*(AF3439+AG3439)),"")</f>
        <v/>
      </c>
      <c r="AL3439" s="90" t="str">
        <f t="shared" si="699"/>
        <v/>
      </c>
      <c r="AM3439" s="91" t="str">
        <f t="shared" si="700"/>
        <v/>
      </c>
      <c r="AP3439" s="92" t="b">
        <f t="shared" si="694"/>
        <v>0</v>
      </c>
      <c r="AQ3439" s="92" t="str">
        <f t="shared" si="695"/>
        <v xml:space="preserve"> </v>
      </c>
      <c r="AR3439" s="92" t="str">
        <f>IF(LEN(AQ3439)=1,"",COUNTIF($AQ$19:AQ3439,AQ3439)=1)</f>
        <v/>
      </c>
      <c r="AS3439" s="73"/>
      <c r="AT3439" s="73"/>
      <c r="AU3439" s="73"/>
      <c r="AV3439" s="235" t="str">
        <f>IF($P3439=Lists!$A$13,Lists!$A$29,IF($P3439=Lists!$A$14,Lists!$A$30,$P3439))</f>
        <v/>
      </c>
      <c r="AW3439" s="73"/>
      <c r="AX3439" s="73"/>
    </row>
    <row r="3440" spans="2:50" x14ac:dyDescent="0.3">
      <c r="B3440" s="137">
        <f t="shared" si="701"/>
        <v>3422</v>
      </c>
      <c r="C3440" s="24"/>
      <c r="D3440" s="24"/>
      <c r="E3440" s="24"/>
      <c r="F3440" s="25"/>
      <c r="G3440" s="24"/>
      <c r="H3440" s="30"/>
      <c r="I3440" s="24"/>
      <c r="J3440" s="50" t="str">
        <f t="shared" si="692"/>
        <v/>
      </c>
      <c r="K3440" s="30"/>
      <c r="L3440" s="236"/>
      <c r="M3440" s="30"/>
      <c r="N3440" s="30"/>
      <c r="O3440" s="46" t="str">
        <f t="shared" si="693"/>
        <v/>
      </c>
      <c r="P3440" s="239" t="str">
        <f t="shared" si="696"/>
        <v/>
      </c>
      <c r="Q3440" s="52" t="str">
        <f t="shared" si="697"/>
        <v/>
      </c>
      <c r="R3440" s="127"/>
      <c r="S3440" s="86"/>
      <c r="T3440" s="127"/>
      <c r="U3440" s="86"/>
      <c r="V3440" s="87">
        <f t="shared" si="702"/>
        <v>0</v>
      </c>
      <c r="W3440" s="130"/>
      <c r="X3440" s="86"/>
      <c r="Y3440" s="86"/>
      <c r="Z3440" s="131"/>
      <c r="AA3440" s="87">
        <f t="shared" si="698"/>
        <v>0</v>
      </c>
      <c r="AB3440" s="127"/>
      <c r="AC3440" s="86"/>
      <c r="AD3440" s="87">
        <f t="shared" si="703"/>
        <v>0</v>
      </c>
      <c r="AE3440" s="127"/>
      <c r="AF3440" s="86"/>
      <c r="AG3440" s="86"/>
      <c r="AH3440" s="131"/>
      <c r="AI3440" s="88">
        <f t="shared" si="704"/>
        <v>0</v>
      </c>
      <c r="AJ3440" s="89" t="str">
        <f>IFERROR(IF(ISNA(MATCH($AV3440,Other_Category_Abbr,0)),INDEX(FGHG_List_Long_GWP,MATCH($AV3440,FGHG_List_Long,0)),INDEX(GWP_Other_Abbr,MATCH($AV3440,Other_Category_Abbr,0)))*SUM(V3440,AA3440,AD3440,AI3440),"")</f>
        <v/>
      </c>
      <c r="AK3440" s="89" t="str">
        <f>IFERROR(IF(ISNA(MATCH($AV3440,Other_Category_Abbr,0)),INDEX(FGHG_List_Long_GWP,MATCH($AV3440,FGHG_List_Long,0)),INDEX(GWP_Other_Abbr,MATCH($AV3440,Other_Category_Abbr,0)))*(T3440*(S3440+U3440)+W3440*(Y3440+X3440)+AD3440+AE3440*(AF3440+AG3440)),"")</f>
        <v/>
      </c>
      <c r="AL3440" s="90" t="str">
        <f t="shared" si="699"/>
        <v/>
      </c>
      <c r="AM3440" s="91" t="str">
        <f t="shared" si="700"/>
        <v/>
      </c>
      <c r="AP3440" s="92" t="b">
        <f t="shared" si="694"/>
        <v>0</v>
      </c>
      <c r="AQ3440" s="92" t="str">
        <f t="shared" si="695"/>
        <v xml:space="preserve"> </v>
      </c>
      <c r="AR3440" s="92" t="str">
        <f>IF(LEN(AQ3440)=1,"",COUNTIF($AQ$19:AQ3440,AQ3440)=1)</f>
        <v/>
      </c>
      <c r="AS3440" s="73"/>
      <c r="AT3440" s="73"/>
      <c r="AU3440" s="73"/>
      <c r="AV3440" s="235" t="str">
        <f>IF($P3440=Lists!$A$13,Lists!$A$29,IF($P3440=Lists!$A$14,Lists!$A$30,$P3440))</f>
        <v/>
      </c>
      <c r="AW3440" s="73"/>
      <c r="AX3440" s="73"/>
    </row>
    <row r="3441" spans="2:50" x14ac:dyDescent="0.3">
      <c r="B3441" s="137">
        <f t="shared" si="701"/>
        <v>3423</v>
      </c>
      <c r="C3441" s="24"/>
      <c r="D3441" s="24"/>
      <c r="E3441" s="24"/>
      <c r="F3441" s="25"/>
      <c r="G3441" s="24"/>
      <c r="H3441" s="30"/>
      <c r="I3441" s="24"/>
      <c r="J3441" s="50" t="str">
        <f t="shared" si="692"/>
        <v/>
      </c>
      <c r="K3441" s="30"/>
      <c r="L3441" s="236"/>
      <c r="M3441" s="30"/>
      <c r="N3441" s="30"/>
      <c r="O3441" s="46" t="str">
        <f t="shared" si="693"/>
        <v/>
      </c>
      <c r="P3441" s="239" t="str">
        <f t="shared" si="696"/>
        <v/>
      </c>
      <c r="Q3441" s="52" t="str">
        <f t="shared" si="697"/>
        <v/>
      </c>
      <c r="R3441" s="127"/>
      <c r="S3441" s="86"/>
      <c r="T3441" s="127"/>
      <c r="U3441" s="86"/>
      <c r="V3441" s="87">
        <f t="shared" si="702"/>
        <v>0</v>
      </c>
      <c r="W3441" s="130"/>
      <c r="X3441" s="86"/>
      <c r="Y3441" s="86"/>
      <c r="Z3441" s="131"/>
      <c r="AA3441" s="87">
        <f t="shared" si="698"/>
        <v>0</v>
      </c>
      <c r="AB3441" s="127"/>
      <c r="AC3441" s="86"/>
      <c r="AD3441" s="87">
        <f t="shared" si="703"/>
        <v>0</v>
      </c>
      <c r="AE3441" s="127"/>
      <c r="AF3441" s="86"/>
      <c r="AG3441" s="86"/>
      <c r="AH3441" s="131"/>
      <c r="AI3441" s="88">
        <f t="shared" si="704"/>
        <v>0</v>
      </c>
      <c r="AJ3441" s="89" t="str">
        <f>IFERROR(IF(ISNA(MATCH($AV3441,Other_Category_Abbr,0)),INDEX(FGHG_List_Long_GWP,MATCH($AV3441,FGHG_List_Long,0)),INDEX(GWP_Other_Abbr,MATCH($AV3441,Other_Category_Abbr,0)))*SUM(V3441,AA3441,AD3441,AI3441),"")</f>
        <v/>
      </c>
      <c r="AK3441" s="89" t="str">
        <f>IFERROR(IF(ISNA(MATCH($AV3441,Other_Category_Abbr,0)),INDEX(FGHG_List_Long_GWP,MATCH($AV3441,FGHG_List_Long,0)),INDEX(GWP_Other_Abbr,MATCH($AV3441,Other_Category_Abbr,0)))*(T3441*(S3441+U3441)+W3441*(Y3441+X3441)+AD3441+AE3441*(AF3441+AG3441)),"")</f>
        <v/>
      </c>
      <c r="AL3441" s="90" t="str">
        <f t="shared" si="699"/>
        <v/>
      </c>
      <c r="AM3441" s="91" t="str">
        <f t="shared" si="700"/>
        <v/>
      </c>
      <c r="AP3441" s="92" t="b">
        <f t="shared" si="694"/>
        <v>0</v>
      </c>
      <c r="AQ3441" s="92" t="str">
        <f t="shared" si="695"/>
        <v xml:space="preserve"> </v>
      </c>
      <c r="AR3441" s="92" t="str">
        <f>IF(LEN(AQ3441)=1,"",COUNTIF($AQ$19:AQ3441,AQ3441)=1)</f>
        <v/>
      </c>
      <c r="AS3441" s="73"/>
      <c r="AT3441" s="73"/>
      <c r="AU3441" s="73"/>
      <c r="AV3441" s="235" t="str">
        <f>IF($P3441=Lists!$A$13,Lists!$A$29,IF($P3441=Lists!$A$14,Lists!$A$30,$P3441))</f>
        <v/>
      </c>
      <c r="AW3441" s="73"/>
      <c r="AX3441" s="73"/>
    </row>
    <row r="3442" spans="2:50" x14ac:dyDescent="0.3">
      <c r="B3442" s="137">
        <f t="shared" si="701"/>
        <v>3424</v>
      </c>
      <c r="C3442" s="24"/>
      <c r="D3442" s="24"/>
      <c r="E3442" s="24"/>
      <c r="F3442" s="25"/>
      <c r="G3442" s="24"/>
      <c r="H3442" s="30"/>
      <c r="I3442" s="24"/>
      <c r="J3442" s="50" t="str">
        <f t="shared" si="692"/>
        <v/>
      </c>
      <c r="K3442" s="30"/>
      <c r="L3442" s="236"/>
      <c r="M3442" s="30"/>
      <c r="N3442" s="30"/>
      <c r="O3442" s="46" t="str">
        <f t="shared" si="693"/>
        <v/>
      </c>
      <c r="P3442" s="239" t="str">
        <f t="shared" si="696"/>
        <v/>
      </c>
      <c r="Q3442" s="52" t="str">
        <f t="shared" si="697"/>
        <v/>
      </c>
      <c r="R3442" s="127"/>
      <c r="S3442" s="86"/>
      <c r="T3442" s="127"/>
      <c r="U3442" s="86"/>
      <c r="V3442" s="87">
        <f t="shared" si="702"/>
        <v>0</v>
      </c>
      <c r="W3442" s="130"/>
      <c r="X3442" s="86"/>
      <c r="Y3442" s="86"/>
      <c r="Z3442" s="131"/>
      <c r="AA3442" s="87">
        <f t="shared" si="698"/>
        <v>0</v>
      </c>
      <c r="AB3442" s="127"/>
      <c r="AC3442" s="86"/>
      <c r="AD3442" s="87">
        <f t="shared" si="703"/>
        <v>0</v>
      </c>
      <c r="AE3442" s="127"/>
      <c r="AF3442" s="86"/>
      <c r="AG3442" s="86"/>
      <c r="AH3442" s="131"/>
      <c r="AI3442" s="88">
        <f t="shared" si="704"/>
        <v>0</v>
      </c>
      <c r="AJ3442" s="89" t="str">
        <f>IFERROR(IF(ISNA(MATCH($AV3442,Other_Category_Abbr,0)),INDEX(FGHG_List_Long_GWP,MATCH($AV3442,FGHG_List_Long,0)),INDEX(GWP_Other_Abbr,MATCH($AV3442,Other_Category_Abbr,0)))*SUM(V3442,AA3442,AD3442,AI3442),"")</f>
        <v/>
      </c>
      <c r="AK3442" s="89" t="str">
        <f>IFERROR(IF(ISNA(MATCH($AV3442,Other_Category_Abbr,0)),INDEX(FGHG_List_Long_GWP,MATCH($AV3442,FGHG_List_Long,0)),INDEX(GWP_Other_Abbr,MATCH($AV3442,Other_Category_Abbr,0)))*(T3442*(S3442+U3442)+W3442*(Y3442+X3442)+AD3442+AE3442*(AF3442+AG3442)),"")</f>
        <v/>
      </c>
      <c r="AL3442" s="90" t="str">
        <f t="shared" si="699"/>
        <v/>
      </c>
      <c r="AM3442" s="91" t="str">
        <f t="shared" si="700"/>
        <v/>
      </c>
      <c r="AP3442" s="92" t="b">
        <f t="shared" si="694"/>
        <v>0</v>
      </c>
      <c r="AQ3442" s="92" t="str">
        <f t="shared" si="695"/>
        <v xml:space="preserve"> </v>
      </c>
      <c r="AR3442" s="92" t="str">
        <f>IF(LEN(AQ3442)=1,"",COUNTIF($AQ$19:AQ3442,AQ3442)=1)</f>
        <v/>
      </c>
      <c r="AS3442" s="73"/>
      <c r="AT3442" s="73"/>
      <c r="AU3442" s="73"/>
      <c r="AV3442" s="235" t="str">
        <f>IF($P3442=Lists!$A$13,Lists!$A$29,IF($P3442=Lists!$A$14,Lists!$A$30,$P3442))</f>
        <v/>
      </c>
      <c r="AW3442" s="73"/>
      <c r="AX3442" s="73"/>
    </row>
    <row r="3443" spans="2:50" x14ac:dyDescent="0.3">
      <c r="B3443" s="137">
        <f t="shared" si="701"/>
        <v>3425</v>
      </c>
      <c r="C3443" s="24"/>
      <c r="D3443" s="24"/>
      <c r="E3443" s="24"/>
      <c r="F3443" s="25"/>
      <c r="G3443" s="24"/>
      <c r="H3443" s="30"/>
      <c r="I3443" s="24"/>
      <c r="J3443" s="50" t="str">
        <f t="shared" si="692"/>
        <v/>
      </c>
      <c r="K3443" s="30"/>
      <c r="L3443" s="236"/>
      <c r="M3443" s="30"/>
      <c r="N3443" s="30"/>
      <c r="O3443" s="46" t="str">
        <f t="shared" si="693"/>
        <v/>
      </c>
      <c r="P3443" s="239" t="str">
        <f t="shared" si="696"/>
        <v/>
      </c>
      <c r="Q3443" s="52" t="str">
        <f t="shared" si="697"/>
        <v/>
      </c>
      <c r="R3443" s="127"/>
      <c r="S3443" s="86"/>
      <c r="T3443" s="127"/>
      <c r="U3443" s="86"/>
      <c r="V3443" s="87">
        <f t="shared" si="702"/>
        <v>0</v>
      </c>
      <c r="W3443" s="130"/>
      <c r="X3443" s="86"/>
      <c r="Y3443" s="86"/>
      <c r="Z3443" s="131"/>
      <c r="AA3443" s="87">
        <f t="shared" si="698"/>
        <v>0</v>
      </c>
      <c r="AB3443" s="127"/>
      <c r="AC3443" s="86"/>
      <c r="AD3443" s="87">
        <f t="shared" si="703"/>
        <v>0</v>
      </c>
      <c r="AE3443" s="127"/>
      <c r="AF3443" s="86"/>
      <c r="AG3443" s="86"/>
      <c r="AH3443" s="131"/>
      <c r="AI3443" s="88">
        <f t="shared" si="704"/>
        <v>0</v>
      </c>
      <c r="AJ3443" s="89" t="str">
        <f>IFERROR(IF(ISNA(MATCH($AV3443,Other_Category_Abbr,0)),INDEX(FGHG_List_Long_GWP,MATCH($AV3443,FGHG_List_Long,0)),INDEX(GWP_Other_Abbr,MATCH($AV3443,Other_Category_Abbr,0)))*SUM(V3443,AA3443,AD3443,AI3443),"")</f>
        <v/>
      </c>
      <c r="AK3443" s="89" t="str">
        <f>IFERROR(IF(ISNA(MATCH($AV3443,Other_Category_Abbr,0)),INDEX(FGHG_List_Long_GWP,MATCH($AV3443,FGHG_List_Long,0)),INDEX(GWP_Other_Abbr,MATCH($AV3443,Other_Category_Abbr,0)))*(T3443*(S3443+U3443)+W3443*(Y3443+X3443)+AD3443+AE3443*(AF3443+AG3443)),"")</f>
        <v/>
      </c>
      <c r="AL3443" s="90" t="str">
        <f t="shared" si="699"/>
        <v/>
      </c>
      <c r="AM3443" s="91" t="str">
        <f t="shared" si="700"/>
        <v/>
      </c>
      <c r="AP3443" s="92" t="b">
        <f t="shared" si="694"/>
        <v>0</v>
      </c>
      <c r="AQ3443" s="92" t="str">
        <f t="shared" si="695"/>
        <v xml:space="preserve"> </v>
      </c>
      <c r="AR3443" s="92" t="str">
        <f>IF(LEN(AQ3443)=1,"",COUNTIF($AQ$19:AQ3443,AQ3443)=1)</f>
        <v/>
      </c>
      <c r="AS3443" s="73"/>
      <c r="AT3443" s="73"/>
      <c r="AU3443" s="73"/>
      <c r="AV3443" s="235" t="str">
        <f>IF($P3443=Lists!$A$13,Lists!$A$29,IF($P3443=Lists!$A$14,Lists!$A$30,$P3443))</f>
        <v/>
      </c>
      <c r="AW3443" s="73"/>
      <c r="AX3443" s="73"/>
    </row>
    <row r="3444" spans="2:50" x14ac:dyDescent="0.3">
      <c r="B3444" s="137">
        <f t="shared" si="701"/>
        <v>3426</v>
      </c>
      <c r="C3444" s="24"/>
      <c r="D3444" s="24"/>
      <c r="E3444" s="24"/>
      <c r="F3444" s="25"/>
      <c r="G3444" s="24"/>
      <c r="H3444" s="30"/>
      <c r="I3444" s="24"/>
      <c r="J3444" s="50" t="str">
        <f t="shared" si="692"/>
        <v/>
      </c>
      <c r="K3444" s="30"/>
      <c r="L3444" s="236"/>
      <c r="M3444" s="30"/>
      <c r="N3444" s="30"/>
      <c r="O3444" s="46" t="str">
        <f t="shared" si="693"/>
        <v/>
      </c>
      <c r="P3444" s="239" t="str">
        <f t="shared" si="696"/>
        <v/>
      </c>
      <c r="Q3444" s="52" t="str">
        <f t="shared" si="697"/>
        <v/>
      </c>
      <c r="R3444" s="127"/>
      <c r="S3444" s="86"/>
      <c r="T3444" s="127"/>
      <c r="U3444" s="86"/>
      <c r="V3444" s="87">
        <f t="shared" si="702"/>
        <v>0</v>
      </c>
      <c r="W3444" s="130"/>
      <c r="X3444" s="86"/>
      <c r="Y3444" s="86"/>
      <c r="Z3444" s="131"/>
      <c r="AA3444" s="87">
        <f t="shared" si="698"/>
        <v>0</v>
      </c>
      <c r="AB3444" s="127"/>
      <c r="AC3444" s="86"/>
      <c r="AD3444" s="87">
        <f t="shared" si="703"/>
        <v>0</v>
      </c>
      <c r="AE3444" s="127"/>
      <c r="AF3444" s="86"/>
      <c r="AG3444" s="86"/>
      <c r="AH3444" s="131"/>
      <c r="AI3444" s="88">
        <f t="shared" si="704"/>
        <v>0</v>
      </c>
      <c r="AJ3444" s="89" t="str">
        <f>IFERROR(IF(ISNA(MATCH($AV3444,Other_Category_Abbr,0)),INDEX(FGHG_List_Long_GWP,MATCH($AV3444,FGHG_List_Long,0)),INDEX(GWP_Other_Abbr,MATCH($AV3444,Other_Category_Abbr,0)))*SUM(V3444,AA3444,AD3444,AI3444),"")</f>
        <v/>
      </c>
      <c r="AK3444" s="89" t="str">
        <f>IFERROR(IF(ISNA(MATCH($AV3444,Other_Category_Abbr,0)),INDEX(FGHG_List_Long_GWP,MATCH($AV3444,FGHG_List_Long,0)),INDEX(GWP_Other_Abbr,MATCH($AV3444,Other_Category_Abbr,0)))*(T3444*(S3444+U3444)+W3444*(Y3444+X3444)+AD3444+AE3444*(AF3444+AG3444)),"")</f>
        <v/>
      </c>
      <c r="AL3444" s="90" t="str">
        <f t="shared" si="699"/>
        <v/>
      </c>
      <c r="AM3444" s="91" t="str">
        <f t="shared" si="700"/>
        <v/>
      </c>
      <c r="AP3444" s="92" t="b">
        <f t="shared" si="694"/>
        <v>0</v>
      </c>
      <c r="AQ3444" s="92" t="str">
        <f t="shared" si="695"/>
        <v xml:space="preserve"> </v>
      </c>
      <c r="AR3444" s="92" t="str">
        <f>IF(LEN(AQ3444)=1,"",COUNTIF($AQ$19:AQ3444,AQ3444)=1)</f>
        <v/>
      </c>
      <c r="AS3444" s="73"/>
      <c r="AT3444" s="73"/>
      <c r="AU3444" s="73"/>
      <c r="AV3444" s="235" t="str">
        <f>IF($P3444=Lists!$A$13,Lists!$A$29,IF($P3444=Lists!$A$14,Lists!$A$30,$P3444))</f>
        <v/>
      </c>
      <c r="AW3444" s="73"/>
      <c r="AX3444" s="73"/>
    </row>
    <row r="3445" spans="2:50" x14ac:dyDescent="0.3">
      <c r="B3445" s="137">
        <f t="shared" si="701"/>
        <v>3427</v>
      </c>
      <c r="C3445" s="24"/>
      <c r="D3445" s="24"/>
      <c r="E3445" s="24"/>
      <c r="F3445" s="25"/>
      <c r="G3445" s="24"/>
      <c r="H3445" s="30"/>
      <c r="I3445" s="24"/>
      <c r="J3445" s="50" t="str">
        <f t="shared" si="692"/>
        <v/>
      </c>
      <c r="K3445" s="30"/>
      <c r="L3445" s="236"/>
      <c r="M3445" s="30"/>
      <c r="N3445" s="30"/>
      <c r="O3445" s="46" t="str">
        <f t="shared" si="693"/>
        <v/>
      </c>
      <c r="P3445" s="239" t="str">
        <f t="shared" si="696"/>
        <v/>
      </c>
      <c r="Q3445" s="52" t="str">
        <f t="shared" si="697"/>
        <v/>
      </c>
      <c r="R3445" s="127"/>
      <c r="S3445" s="86"/>
      <c r="T3445" s="127"/>
      <c r="U3445" s="86"/>
      <c r="V3445" s="87">
        <f t="shared" si="702"/>
        <v>0</v>
      </c>
      <c r="W3445" s="130"/>
      <c r="X3445" s="86"/>
      <c r="Y3445" s="86"/>
      <c r="Z3445" s="131"/>
      <c r="AA3445" s="87">
        <f t="shared" si="698"/>
        <v>0</v>
      </c>
      <c r="AB3445" s="127"/>
      <c r="AC3445" s="86"/>
      <c r="AD3445" s="87">
        <f t="shared" si="703"/>
        <v>0</v>
      </c>
      <c r="AE3445" s="127"/>
      <c r="AF3445" s="86"/>
      <c r="AG3445" s="86"/>
      <c r="AH3445" s="131"/>
      <c r="AI3445" s="88">
        <f t="shared" si="704"/>
        <v>0</v>
      </c>
      <c r="AJ3445" s="89" t="str">
        <f>IFERROR(IF(ISNA(MATCH($AV3445,Other_Category_Abbr,0)),INDEX(FGHG_List_Long_GWP,MATCH($AV3445,FGHG_List_Long,0)),INDEX(GWP_Other_Abbr,MATCH($AV3445,Other_Category_Abbr,0)))*SUM(V3445,AA3445,AD3445,AI3445),"")</f>
        <v/>
      </c>
      <c r="AK3445" s="89" t="str">
        <f>IFERROR(IF(ISNA(MATCH($AV3445,Other_Category_Abbr,0)),INDEX(FGHG_List_Long_GWP,MATCH($AV3445,FGHG_List_Long,0)),INDEX(GWP_Other_Abbr,MATCH($AV3445,Other_Category_Abbr,0)))*(T3445*(S3445+U3445)+W3445*(Y3445+X3445)+AD3445+AE3445*(AF3445+AG3445)),"")</f>
        <v/>
      </c>
      <c r="AL3445" s="90" t="str">
        <f t="shared" si="699"/>
        <v/>
      </c>
      <c r="AM3445" s="91" t="str">
        <f t="shared" si="700"/>
        <v/>
      </c>
      <c r="AP3445" s="92" t="b">
        <f t="shared" si="694"/>
        <v>0</v>
      </c>
      <c r="AQ3445" s="92" t="str">
        <f t="shared" si="695"/>
        <v xml:space="preserve"> </v>
      </c>
      <c r="AR3445" s="92" t="str">
        <f>IF(LEN(AQ3445)=1,"",COUNTIF($AQ$19:AQ3445,AQ3445)=1)</f>
        <v/>
      </c>
      <c r="AS3445" s="73"/>
      <c r="AT3445" s="73"/>
      <c r="AU3445" s="73"/>
      <c r="AV3445" s="235" t="str">
        <f>IF($P3445=Lists!$A$13,Lists!$A$29,IF($P3445=Lists!$A$14,Lists!$A$30,$P3445))</f>
        <v/>
      </c>
      <c r="AW3445" s="73"/>
      <c r="AX3445" s="73"/>
    </row>
    <row r="3446" spans="2:50" x14ac:dyDescent="0.3">
      <c r="B3446" s="137">
        <f t="shared" si="701"/>
        <v>3428</v>
      </c>
      <c r="C3446" s="24"/>
      <c r="D3446" s="24"/>
      <c r="E3446" s="24"/>
      <c r="F3446" s="25"/>
      <c r="G3446" s="24"/>
      <c r="H3446" s="30"/>
      <c r="I3446" s="24"/>
      <c r="J3446" s="50" t="str">
        <f t="shared" si="692"/>
        <v/>
      </c>
      <c r="K3446" s="30"/>
      <c r="L3446" s="236"/>
      <c r="M3446" s="30"/>
      <c r="N3446" s="30"/>
      <c r="O3446" s="46" t="str">
        <f t="shared" si="693"/>
        <v/>
      </c>
      <c r="P3446" s="239" t="str">
        <f t="shared" si="696"/>
        <v/>
      </c>
      <c r="Q3446" s="52" t="str">
        <f t="shared" si="697"/>
        <v/>
      </c>
      <c r="R3446" s="127"/>
      <c r="S3446" s="86"/>
      <c r="T3446" s="127"/>
      <c r="U3446" s="86"/>
      <c r="V3446" s="87">
        <f t="shared" si="702"/>
        <v>0</v>
      </c>
      <c r="W3446" s="130"/>
      <c r="X3446" s="86"/>
      <c r="Y3446" s="86"/>
      <c r="Z3446" s="131"/>
      <c r="AA3446" s="87">
        <f t="shared" si="698"/>
        <v>0</v>
      </c>
      <c r="AB3446" s="127"/>
      <c r="AC3446" s="86"/>
      <c r="AD3446" s="87">
        <f t="shared" si="703"/>
        <v>0</v>
      </c>
      <c r="AE3446" s="127"/>
      <c r="AF3446" s="86"/>
      <c r="AG3446" s="86"/>
      <c r="AH3446" s="131"/>
      <c r="AI3446" s="88">
        <f t="shared" si="704"/>
        <v>0</v>
      </c>
      <c r="AJ3446" s="89" t="str">
        <f>IFERROR(IF(ISNA(MATCH($AV3446,Other_Category_Abbr,0)),INDEX(FGHG_List_Long_GWP,MATCH($AV3446,FGHG_List_Long,0)),INDEX(GWP_Other_Abbr,MATCH($AV3446,Other_Category_Abbr,0)))*SUM(V3446,AA3446,AD3446,AI3446),"")</f>
        <v/>
      </c>
      <c r="AK3446" s="89" t="str">
        <f>IFERROR(IF(ISNA(MATCH($AV3446,Other_Category_Abbr,0)),INDEX(FGHG_List_Long_GWP,MATCH($AV3446,FGHG_List_Long,0)),INDEX(GWP_Other_Abbr,MATCH($AV3446,Other_Category_Abbr,0)))*(T3446*(S3446+U3446)+W3446*(Y3446+X3446)+AD3446+AE3446*(AF3446+AG3446)),"")</f>
        <v/>
      </c>
      <c r="AL3446" s="90" t="str">
        <f t="shared" si="699"/>
        <v/>
      </c>
      <c r="AM3446" s="91" t="str">
        <f t="shared" si="700"/>
        <v/>
      </c>
      <c r="AP3446" s="92" t="b">
        <f t="shared" si="694"/>
        <v>0</v>
      </c>
      <c r="AQ3446" s="92" t="str">
        <f t="shared" si="695"/>
        <v xml:space="preserve"> </v>
      </c>
      <c r="AR3446" s="92" t="str">
        <f>IF(LEN(AQ3446)=1,"",COUNTIF($AQ$19:AQ3446,AQ3446)=1)</f>
        <v/>
      </c>
      <c r="AS3446" s="73"/>
      <c r="AT3446" s="73"/>
      <c r="AU3446" s="73"/>
      <c r="AV3446" s="235" t="str">
        <f>IF($P3446=Lists!$A$13,Lists!$A$29,IF($P3446=Lists!$A$14,Lists!$A$30,$P3446))</f>
        <v/>
      </c>
      <c r="AW3446" s="73"/>
      <c r="AX3446" s="73"/>
    </row>
    <row r="3447" spans="2:50" x14ac:dyDescent="0.3">
      <c r="B3447" s="137">
        <f t="shared" si="701"/>
        <v>3429</v>
      </c>
      <c r="C3447" s="24"/>
      <c r="D3447" s="24"/>
      <c r="E3447" s="24"/>
      <c r="F3447" s="25"/>
      <c r="G3447" s="24"/>
      <c r="H3447" s="30"/>
      <c r="I3447" s="24"/>
      <c r="J3447" s="50" t="str">
        <f t="shared" si="692"/>
        <v/>
      </c>
      <c r="K3447" s="30"/>
      <c r="L3447" s="236"/>
      <c r="M3447" s="30"/>
      <c r="N3447" s="30"/>
      <c r="O3447" s="46" t="str">
        <f t="shared" si="693"/>
        <v/>
      </c>
      <c r="P3447" s="239" t="str">
        <f t="shared" si="696"/>
        <v/>
      </c>
      <c r="Q3447" s="52" t="str">
        <f t="shared" si="697"/>
        <v/>
      </c>
      <c r="R3447" s="127"/>
      <c r="S3447" s="86"/>
      <c r="T3447" s="127"/>
      <c r="U3447" s="86"/>
      <c r="V3447" s="87">
        <f t="shared" si="702"/>
        <v>0</v>
      </c>
      <c r="W3447" s="130"/>
      <c r="X3447" s="86"/>
      <c r="Y3447" s="86"/>
      <c r="Z3447" s="131"/>
      <c r="AA3447" s="87">
        <f t="shared" si="698"/>
        <v>0</v>
      </c>
      <c r="AB3447" s="127"/>
      <c r="AC3447" s="86"/>
      <c r="AD3447" s="87">
        <f t="shared" si="703"/>
        <v>0</v>
      </c>
      <c r="AE3447" s="127"/>
      <c r="AF3447" s="86"/>
      <c r="AG3447" s="86"/>
      <c r="AH3447" s="131"/>
      <c r="AI3447" s="88">
        <f t="shared" si="704"/>
        <v>0</v>
      </c>
      <c r="AJ3447" s="89" t="str">
        <f>IFERROR(IF(ISNA(MATCH($AV3447,Other_Category_Abbr,0)),INDEX(FGHG_List_Long_GWP,MATCH($AV3447,FGHG_List_Long,0)),INDEX(GWP_Other_Abbr,MATCH($AV3447,Other_Category_Abbr,0)))*SUM(V3447,AA3447,AD3447,AI3447),"")</f>
        <v/>
      </c>
      <c r="AK3447" s="89" t="str">
        <f>IFERROR(IF(ISNA(MATCH($AV3447,Other_Category_Abbr,0)),INDEX(FGHG_List_Long_GWP,MATCH($AV3447,FGHG_List_Long,0)),INDEX(GWP_Other_Abbr,MATCH($AV3447,Other_Category_Abbr,0)))*(T3447*(S3447+U3447)+W3447*(Y3447+X3447)+AD3447+AE3447*(AF3447+AG3447)),"")</f>
        <v/>
      </c>
      <c r="AL3447" s="90" t="str">
        <f t="shared" si="699"/>
        <v/>
      </c>
      <c r="AM3447" s="91" t="str">
        <f t="shared" si="700"/>
        <v/>
      </c>
      <c r="AP3447" s="92" t="b">
        <f t="shared" si="694"/>
        <v>0</v>
      </c>
      <c r="AQ3447" s="92" t="str">
        <f t="shared" si="695"/>
        <v xml:space="preserve"> </v>
      </c>
      <c r="AR3447" s="92" t="str">
        <f>IF(LEN(AQ3447)=1,"",COUNTIF($AQ$19:AQ3447,AQ3447)=1)</f>
        <v/>
      </c>
      <c r="AS3447" s="73"/>
      <c r="AT3447" s="73"/>
      <c r="AU3447" s="73"/>
      <c r="AV3447" s="235" t="str">
        <f>IF($P3447=Lists!$A$13,Lists!$A$29,IF($P3447=Lists!$A$14,Lists!$A$30,$P3447))</f>
        <v/>
      </c>
      <c r="AW3447" s="73"/>
      <c r="AX3447" s="73"/>
    </row>
    <row r="3448" spans="2:50" x14ac:dyDescent="0.3">
      <c r="B3448" s="137">
        <f t="shared" si="701"/>
        <v>3430</v>
      </c>
      <c r="C3448" s="24"/>
      <c r="D3448" s="24"/>
      <c r="E3448" s="24"/>
      <c r="F3448" s="25"/>
      <c r="G3448" s="24"/>
      <c r="H3448" s="30"/>
      <c r="I3448" s="24"/>
      <c r="J3448" s="50" t="str">
        <f t="shared" si="692"/>
        <v/>
      </c>
      <c r="K3448" s="30"/>
      <c r="L3448" s="236"/>
      <c r="M3448" s="30"/>
      <c r="N3448" s="30"/>
      <c r="O3448" s="46" t="str">
        <f t="shared" si="693"/>
        <v/>
      </c>
      <c r="P3448" s="239" t="str">
        <f t="shared" si="696"/>
        <v/>
      </c>
      <c r="Q3448" s="52" t="str">
        <f t="shared" si="697"/>
        <v/>
      </c>
      <c r="R3448" s="127"/>
      <c r="S3448" s="86"/>
      <c r="T3448" s="127"/>
      <c r="U3448" s="86"/>
      <c r="V3448" s="87">
        <f t="shared" si="702"/>
        <v>0</v>
      </c>
      <c r="W3448" s="130"/>
      <c r="X3448" s="86"/>
      <c r="Y3448" s="86"/>
      <c r="Z3448" s="131"/>
      <c r="AA3448" s="87">
        <f t="shared" si="698"/>
        <v>0</v>
      </c>
      <c r="AB3448" s="127"/>
      <c r="AC3448" s="86"/>
      <c r="AD3448" s="87">
        <f t="shared" si="703"/>
        <v>0</v>
      </c>
      <c r="AE3448" s="127"/>
      <c r="AF3448" s="86"/>
      <c r="AG3448" s="86"/>
      <c r="AH3448" s="131"/>
      <c r="AI3448" s="88">
        <f t="shared" si="704"/>
        <v>0</v>
      </c>
      <c r="AJ3448" s="89" t="str">
        <f>IFERROR(IF(ISNA(MATCH($AV3448,Other_Category_Abbr,0)),INDEX(FGHG_List_Long_GWP,MATCH($AV3448,FGHG_List_Long,0)),INDEX(GWP_Other_Abbr,MATCH($AV3448,Other_Category_Abbr,0)))*SUM(V3448,AA3448,AD3448,AI3448),"")</f>
        <v/>
      </c>
      <c r="AK3448" s="89" t="str">
        <f>IFERROR(IF(ISNA(MATCH($AV3448,Other_Category_Abbr,0)),INDEX(FGHG_List_Long_GWP,MATCH($AV3448,FGHG_List_Long,0)),INDEX(GWP_Other_Abbr,MATCH($AV3448,Other_Category_Abbr,0)))*(T3448*(S3448+U3448)+W3448*(Y3448+X3448)+AD3448+AE3448*(AF3448+AG3448)),"")</f>
        <v/>
      </c>
      <c r="AL3448" s="90" t="str">
        <f t="shared" si="699"/>
        <v/>
      </c>
      <c r="AM3448" s="91" t="str">
        <f t="shared" si="700"/>
        <v/>
      </c>
      <c r="AP3448" s="92" t="b">
        <f t="shared" si="694"/>
        <v>0</v>
      </c>
      <c r="AQ3448" s="92" t="str">
        <f t="shared" si="695"/>
        <v xml:space="preserve"> </v>
      </c>
      <c r="AR3448" s="92" t="str">
        <f>IF(LEN(AQ3448)=1,"",COUNTIF($AQ$19:AQ3448,AQ3448)=1)</f>
        <v/>
      </c>
      <c r="AS3448" s="73"/>
      <c r="AT3448" s="73"/>
      <c r="AU3448" s="73"/>
      <c r="AV3448" s="235" t="str">
        <f>IF($P3448=Lists!$A$13,Lists!$A$29,IF($P3448=Lists!$A$14,Lists!$A$30,$P3448))</f>
        <v/>
      </c>
      <c r="AW3448" s="73"/>
      <c r="AX3448" s="73"/>
    </row>
    <row r="3449" spans="2:50" x14ac:dyDescent="0.3">
      <c r="B3449" s="137">
        <f t="shared" si="701"/>
        <v>3431</v>
      </c>
      <c r="C3449" s="24"/>
      <c r="D3449" s="24"/>
      <c r="E3449" s="24"/>
      <c r="F3449" s="25"/>
      <c r="G3449" s="24"/>
      <c r="H3449" s="30"/>
      <c r="I3449" s="24"/>
      <c r="J3449" s="50" t="str">
        <f t="shared" si="692"/>
        <v/>
      </c>
      <c r="K3449" s="30"/>
      <c r="L3449" s="236"/>
      <c r="M3449" s="30"/>
      <c r="N3449" s="30"/>
      <c r="O3449" s="46" t="str">
        <f t="shared" si="693"/>
        <v/>
      </c>
      <c r="P3449" s="239" t="str">
        <f t="shared" si="696"/>
        <v/>
      </c>
      <c r="Q3449" s="52" t="str">
        <f t="shared" si="697"/>
        <v/>
      </c>
      <c r="R3449" s="127"/>
      <c r="S3449" s="86"/>
      <c r="T3449" s="127"/>
      <c r="U3449" s="86"/>
      <c r="V3449" s="87">
        <f t="shared" si="702"/>
        <v>0</v>
      </c>
      <c r="W3449" s="130"/>
      <c r="X3449" s="86"/>
      <c r="Y3449" s="86"/>
      <c r="Z3449" s="131"/>
      <c r="AA3449" s="87">
        <f t="shared" si="698"/>
        <v>0</v>
      </c>
      <c r="AB3449" s="127"/>
      <c r="AC3449" s="86"/>
      <c r="AD3449" s="87">
        <f t="shared" si="703"/>
        <v>0</v>
      </c>
      <c r="AE3449" s="127"/>
      <c r="AF3449" s="86"/>
      <c r="AG3449" s="86"/>
      <c r="AH3449" s="131"/>
      <c r="AI3449" s="88">
        <f t="shared" si="704"/>
        <v>0</v>
      </c>
      <c r="AJ3449" s="89" t="str">
        <f>IFERROR(IF(ISNA(MATCH($AV3449,Other_Category_Abbr,0)),INDEX(FGHG_List_Long_GWP,MATCH($AV3449,FGHG_List_Long,0)),INDEX(GWP_Other_Abbr,MATCH($AV3449,Other_Category_Abbr,0)))*SUM(V3449,AA3449,AD3449,AI3449),"")</f>
        <v/>
      </c>
      <c r="AK3449" s="89" t="str">
        <f>IFERROR(IF(ISNA(MATCH($AV3449,Other_Category_Abbr,0)),INDEX(FGHG_List_Long_GWP,MATCH($AV3449,FGHG_List_Long,0)),INDEX(GWP_Other_Abbr,MATCH($AV3449,Other_Category_Abbr,0)))*(T3449*(S3449+U3449)+W3449*(Y3449+X3449)+AD3449+AE3449*(AF3449+AG3449)),"")</f>
        <v/>
      </c>
      <c r="AL3449" s="90" t="str">
        <f t="shared" si="699"/>
        <v/>
      </c>
      <c r="AM3449" s="91" t="str">
        <f t="shared" si="700"/>
        <v/>
      </c>
      <c r="AP3449" s="92" t="b">
        <f t="shared" si="694"/>
        <v>0</v>
      </c>
      <c r="AQ3449" s="92" t="str">
        <f t="shared" si="695"/>
        <v xml:space="preserve"> </v>
      </c>
      <c r="AR3449" s="92" t="str">
        <f>IF(LEN(AQ3449)=1,"",COUNTIF($AQ$19:AQ3449,AQ3449)=1)</f>
        <v/>
      </c>
      <c r="AS3449" s="73"/>
      <c r="AT3449" s="73"/>
      <c r="AU3449" s="73"/>
      <c r="AV3449" s="235" t="str">
        <f>IF($P3449=Lists!$A$13,Lists!$A$29,IF($P3449=Lists!$A$14,Lists!$A$30,$P3449))</f>
        <v/>
      </c>
      <c r="AW3449" s="73"/>
      <c r="AX3449" s="73"/>
    </row>
    <row r="3450" spans="2:50" x14ac:dyDescent="0.3">
      <c r="B3450" s="137">
        <f t="shared" si="701"/>
        <v>3432</v>
      </c>
      <c r="C3450" s="24"/>
      <c r="D3450" s="24"/>
      <c r="E3450" s="24"/>
      <c r="F3450" s="25"/>
      <c r="G3450" s="24"/>
      <c r="H3450" s="30"/>
      <c r="I3450" s="24"/>
      <c r="J3450" s="50" t="str">
        <f t="shared" si="692"/>
        <v/>
      </c>
      <c r="K3450" s="30"/>
      <c r="L3450" s="236"/>
      <c r="M3450" s="30"/>
      <c r="N3450" s="30"/>
      <c r="O3450" s="46" t="str">
        <f t="shared" si="693"/>
        <v/>
      </c>
      <c r="P3450" s="239" t="str">
        <f t="shared" si="696"/>
        <v/>
      </c>
      <c r="Q3450" s="52" t="str">
        <f t="shared" si="697"/>
        <v/>
      </c>
      <c r="R3450" s="127"/>
      <c r="S3450" s="86"/>
      <c r="T3450" s="127"/>
      <c r="U3450" s="86"/>
      <c r="V3450" s="87">
        <f t="shared" si="702"/>
        <v>0</v>
      </c>
      <c r="W3450" s="130"/>
      <c r="X3450" s="86"/>
      <c r="Y3450" s="86"/>
      <c r="Z3450" s="131"/>
      <c r="AA3450" s="87">
        <f t="shared" si="698"/>
        <v>0</v>
      </c>
      <c r="AB3450" s="127"/>
      <c r="AC3450" s="86"/>
      <c r="AD3450" s="87">
        <f t="shared" si="703"/>
        <v>0</v>
      </c>
      <c r="AE3450" s="127"/>
      <c r="AF3450" s="86"/>
      <c r="AG3450" s="86"/>
      <c r="AH3450" s="131"/>
      <c r="AI3450" s="88">
        <f t="shared" si="704"/>
        <v>0</v>
      </c>
      <c r="AJ3450" s="89" t="str">
        <f>IFERROR(IF(ISNA(MATCH($AV3450,Other_Category_Abbr,0)),INDEX(FGHG_List_Long_GWP,MATCH($AV3450,FGHG_List_Long,0)),INDEX(GWP_Other_Abbr,MATCH($AV3450,Other_Category_Abbr,0)))*SUM(V3450,AA3450,AD3450,AI3450),"")</f>
        <v/>
      </c>
      <c r="AK3450" s="89" t="str">
        <f>IFERROR(IF(ISNA(MATCH($AV3450,Other_Category_Abbr,0)),INDEX(FGHG_List_Long_GWP,MATCH($AV3450,FGHG_List_Long,0)),INDEX(GWP_Other_Abbr,MATCH($AV3450,Other_Category_Abbr,0)))*(T3450*(S3450+U3450)+W3450*(Y3450+X3450)+AD3450+AE3450*(AF3450+AG3450)),"")</f>
        <v/>
      </c>
      <c r="AL3450" s="90" t="str">
        <f t="shared" si="699"/>
        <v/>
      </c>
      <c r="AM3450" s="91" t="str">
        <f t="shared" si="700"/>
        <v/>
      </c>
      <c r="AP3450" s="92" t="b">
        <f t="shared" si="694"/>
        <v>0</v>
      </c>
      <c r="AQ3450" s="92" t="str">
        <f t="shared" si="695"/>
        <v xml:space="preserve"> </v>
      </c>
      <c r="AR3450" s="92" t="str">
        <f>IF(LEN(AQ3450)=1,"",COUNTIF($AQ$19:AQ3450,AQ3450)=1)</f>
        <v/>
      </c>
      <c r="AS3450" s="73"/>
      <c r="AT3450" s="73"/>
      <c r="AU3450" s="73"/>
      <c r="AV3450" s="235" t="str">
        <f>IF($P3450=Lists!$A$13,Lists!$A$29,IF($P3450=Lists!$A$14,Lists!$A$30,$P3450))</f>
        <v/>
      </c>
      <c r="AW3450" s="73"/>
      <c r="AX3450" s="73"/>
    </row>
    <row r="3451" spans="2:50" x14ac:dyDescent="0.3">
      <c r="B3451" s="137">
        <f t="shared" si="701"/>
        <v>3433</v>
      </c>
      <c r="C3451" s="24"/>
      <c r="D3451" s="24"/>
      <c r="E3451" s="24"/>
      <c r="F3451" s="25"/>
      <c r="G3451" s="24"/>
      <c r="H3451" s="30"/>
      <c r="I3451" s="24"/>
      <c r="J3451" s="50" t="str">
        <f t="shared" si="692"/>
        <v/>
      </c>
      <c r="K3451" s="30"/>
      <c r="L3451" s="236"/>
      <c r="M3451" s="30"/>
      <c r="N3451" s="30"/>
      <c r="O3451" s="46" t="str">
        <f t="shared" si="693"/>
        <v/>
      </c>
      <c r="P3451" s="239" t="str">
        <f t="shared" si="696"/>
        <v/>
      </c>
      <c r="Q3451" s="52" t="str">
        <f t="shared" si="697"/>
        <v/>
      </c>
      <c r="R3451" s="127"/>
      <c r="S3451" s="86"/>
      <c r="T3451" s="127"/>
      <c r="U3451" s="86"/>
      <c r="V3451" s="87">
        <f t="shared" si="702"/>
        <v>0</v>
      </c>
      <c r="W3451" s="130"/>
      <c r="X3451" s="86"/>
      <c r="Y3451" s="86"/>
      <c r="Z3451" s="131"/>
      <c r="AA3451" s="87">
        <f t="shared" si="698"/>
        <v>0</v>
      </c>
      <c r="AB3451" s="127"/>
      <c r="AC3451" s="86"/>
      <c r="AD3451" s="87">
        <f t="shared" si="703"/>
        <v>0</v>
      </c>
      <c r="AE3451" s="127"/>
      <c r="AF3451" s="86"/>
      <c r="AG3451" s="86"/>
      <c r="AH3451" s="131"/>
      <c r="AI3451" s="88">
        <f t="shared" si="704"/>
        <v>0</v>
      </c>
      <c r="AJ3451" s="89" t="str">
        <f>IFERROR(IF(ISNA(MATCH($AV3451,Other_Category_Abbr,0)),INDEX(FGHG_List_Long_GWP,MATCH($AV3451,FGHG_List_Long,0)),INDEX(GWP_Other_Abbr,MATCH($AV3451,Other_Category_Abbr,0)))*SUM(V3451,AA3451,AD3451,AI3451),"")</f>
        <v/>
      </c>
      <c r="AK3451" s="89" t="str">
        <f>IFERROR(IF(ISNA(MATCH($AV3451,Other_Category_Abbr,0)),INDEX(FGHG_List_Long_GWP,MATCH($AV3451,FGHG_List_Long,0)),INDEX(GWP_Other_Abbr,MATCH($AV3451,Other_Category_Abbr,0)))*(T3451*(S3451+U3451)+W3451*(Y3451+X3451)+AD3451+AE3451*(AF3451+AG3451)),"")</f>
        <v/>
      </c>
      <c r="AL3451" s="90" t="str">
        <f t="shared" si="699"/>
        <v/>
      </c>
      <c r="AM3451" s="91" t="str">
        <f t="shared" si="700"/>
        <v/>
      </c>
      <c r="AP3451" s="92" t="b">
        <f t="shared" si="694"/>
        <v>0</v>
      </c>
      <c r="AQ3451" s="92" t="str">
        <f t="shared" si="695"/>
        <v xml:space="preserve"> </v>
      </c>
      <c r="AR3451" s="92" t="str">
        <f>IF(LEN(AQ3451)=1,"",COUNTIF($AQ$19:AQ3451,AQ3451)=1)</f>
        <v/>
      </c>
      <c r="AS3451" s="73"/>
      <c r="AT3451" s="73"/>
      <c r="AU3451" s="73"/>
      <c r="AV3451" s="235" t="str">
        <f>IF($P3451=Lists!$A$13,Lists!$A$29,IF($P3451=Lists!$A$14,Lists!$A$30,$P3451))</f>
        <v/>
      </c>
      <c r="AW3451" s="73"/>
      <c r="AX3451" s="73"/>
    </row>
    <row r="3452" spans="2:50" x14ac:dyDescent="0.3">
      <c r="B3452" s="137">
        <f t="shared" si="701"/>
        <v>3434</v>
      </c>
      <c r="C3452" s="24"/>
      <c r="D3452" s="24"/>
      <c r="E3452" s="24"/>
      <c r="F3452" s="25"/>
      <c r="G3452" s="24"/>
      <c r="H3452" s="30"/>
      <c r="I3452" s="24"/>
      <c r="J3452" s="50" t="str">
        <f t="shared" si="692"/>
        <v/>
      </c>
      <c r="K3452" s="30"/>
      <c r="L3452" s="236"/>
      <c r="M3452" s="30"/>
      <c r="N3452" s="30"/>
      <c r="O3452" s="46" t="str">
        <f t="shared" si="693"/>
        <v/>
      </c>
      <c r="P3452" s="239" t="str">
        <f t="shared" si="696"/>
        <v/>
      </c>
      <c r="Q3452" s="52" t="str">
        <f t="shared" si="697"/>
        <v/>
      </c>
      <c r="R3452" s="127"/>
      <c r="S3452" s="86"/>
      <c r="T3452" s="127"/>
      <c r="U3452" s="86"/>
      <c r="V3452" s="87">
        <f t="shared" si="702"/>
        <v>0</v>
      </c>
      <c r="W3452" s="130"/>
      <c r="X3452" s="86"/>
      <c r="Y3452" s="86"/>
      <c r="Z3452" s="131"/>
      <c r="AA3452" s="87">
        <f t="shared" si="698"/>
        <v>0</v>
      </c>
      <c r="AB3452" s="127"/>
      <c r="AC3452" s="86"/>
      <c r="AD3452" s="87">
        <f t="shared" si="703"/>
        <v>0</v>
      </c>
      <c r="AE3452" s="127"/>
      <c r="AF3452" s="86"/>
      <c r="AG3452" s="86"/>
      <c r="AH3452" s="131"/>
      <c r="AI3452" s="88">
        <f t="shared" si="704"/>
        <v>0</v>
      </c>
      <c r="AJ3452" s="89" t="str">
        <f>IFERROR(IF(ISNA(MATCH($AV3452,Other_Category_Abbr,0)),INDEX(FGHG_List_Long_GWP,MATCH($AV3452,FGHG_List_Long,0)),INDEX(GWP_Other_Abbr,MATCH($AV3452,Other_Category_Abbr,0)))*SUM(V3452,AA3452,AD3452,AI3452),"")</f>
        <v/>
      </c>
      <c r="AK3452" s="89" t="str">
        <f>IFERROR(IF(ISNA(MATCH($AV3452,Other_Category_Abbr,0)),INDEX(FGHG_List_Long_GWP,MATCH($AV3452,FGHG_List_Long,0)),INDEX(GWP_Other_Abbr,MATCH($AV3452,Other_Category_Abbr,0)))*(T3452*(S3452+U3452)+W3452*(Y3452+X3452)+AD3452+AE3452*(AF3452+AG3452)),"")</f>
        <v/>
      </c>
      <c r="AL3452" s="90" t="str">
        <f t="shared" si="699"/>
        <v/>
      </c>
      <c r="AM3452" s="91" t="str">
        <f t="shared" si="700"/>
        <v/>
      </c>
      <c r="AP3452" s="92" t="b">
        <f t="shared" si="694"/>
        <v>0</v>
      </c>
      <c r="AQ3452" s="92" t="str">
        <f t="shared" si="695"/>
        <v xml:space="preserve"> </v>
      </c>
      <c r="AR3452" s="92" t="str">
        <f>IF(LEN(AQ3452)=1,"",COUNTIF($AQ$19:AQ3452,AQ3452)=1)</f>
        <v/>
      </c>
      <c r="AS3452" s="73"/>
      <c r="AT3452" s="73"/>
      <c r="AU3452" s="73"/>
      <c r="AV3452" s="235" t="str">
        <f>IF($P3452=Lists!$A$13,Lists!$A$29,IF($P3452=Lists!$A$14,Lists!$A$30,$P3452))</f>
        <v/>
      </c>
      <c r="AW3452" s="73"/>
      <c r="AX3452" s="73"/>
    </row>
    <row r="3453" spans="2:50" x14ac:dyDescent="0.3">
      <c r="B3453" s="137">
        <f t="shared" si="701"/>
        <v>3435</v>
      </c>
      <c r="C3453" s="24"/>
      <c r="D3453" s="24"/>
      <c r="E3453" s="24"/>
      <c r="F3453" s="25"/>
      <c r="G3453" s="24"/>
      <c r="H3453" s="30"/>
      <c r="I3453" s="24"/>
      <c r="J3453" s="50" t="str">
        <f t="shared" si="692"/>
        <v/>
      </c>
      <c r="K3453" s="30"/>
      <c r="L3453" s="236"/>
      <c r="M3453" s="30"/>
      <c r="N3453" s="30"/>
      <c r="O3453" s="46" t="str">
        <f t="shared" si="693"/>
        <v/>
      </c>
      <c r="P3453" s="239" t="str">
        <f t="shared" si="696"/>
        <v/>
      </c>
      <c r="Q3453" s="52" t="str">
        <f t="shared" si="697"/>
        <v/>
      </c>
      <c r="R3453" s="127"/>
      <c r="S3453" s="86"/>
      <c r="T3453" s="127"/>
      <c r="U3453" s="86"/>
      <c r="V3453" s="87">
        <f t="shared" si="702"/>
        <v>0</v>
      </c>
      <c r="W3453" s="130"/>
      <c r="X3453" s="86"/>
      <c r="Y3453" s="86"/>
      <c r="Z3453" s="131"/>
      <c r="AA3453" s="87">
        <f t="shared" si="698"/>
        <v>0</v>
      </c>
      <c r="AB3453" s="127"/>
      <c r="AC3453" s="86"/>
      <c r="AD3453" s="87">
        <f t="shared" si="703"/>
        <v>0</v>
      </c>
      <c r="AE3453" s="127"/>
      <c r="AF3453" s="86"/>
      <c r="AG3453" s="86"/>
      <c r="AH3453" s="131"/>
      <c r="AI3453" s="88">
        <f t="shared" si="704"/>
        <v>0</v>
      </c>
      <c r="AJ3453" s="89" t="str">
        <f>IFERROR(IF(ISNA(MATCH($AV3453,Other_Category_Abbr,0)),INDEX(FGHG_List_Long_GWP,MATCH($AV3453,FGHG_List_Long,0)),INDEX(GWP_Other_Abbr,MATCH($AV3453,Other_Category_Abbr,0)))*SUM(V3453,AA3453,AD3453,AI3453),"")</f>
        <v/>
      </c>
      <c r="AK3453" s="89" t="str">
        <f>IFERROR(IF(ISNA(MATCH($AV3453,Other_Category_Abbr,0)),INDEX(FGHG_List_Long_GWP,MATCH($AV3453,FGHG_List_Long,0)),INDEX(GWP_Other_Abbr,MATCH($AV3453,Other_Category_Abbr,0)))*(T3453*(S3453+U3453)+W3453*(Y3453+X3453)+AD3453+AE3453*(AF3453+AG3453)),"")</f>
        <v/>
      </c>
      <c r="AL3453" s="90" t="str">
        <f t="shared" si="699"/>
        <v/>
      </c>
      <c r="AM3453" s="91" t="str">
        <f t="shared" si="700"/>
        <v/>
      </c>
      <c r="AP3453" s="92" t="b">
        <f t="shared" si="694"/>
        <v>0</v>
      </c>
      <c r="AQ3453" s="92" t="str">
        <f t="shared" si="695"/>
        <v xml:space="preserve"> </v>
      </c>
      <c r="AR3453" s="92" t="str">
        <f>IF(LEN(AQ3453)=1,"",COUNTIF($AQ$19:AQ3453,AQ3453)=1)</f>
        <v/>
      </c>
      <c r="AS3453" s="73"/>
      <c r="AT3453" s="73"/>
      <c r="AU3453" s="73"/>
      <c r="AV3453" s="235" t="str">
        <f>IF($P3453=Lists!$A$13,Lists!$A$29,IF($P3453=Lists!$A$14,Lists!$A$30,$P3453))</f>
        <v/>
      </c>
      <c r="AW3453" s="73"/>
      <c r="AX3453" s="73"/>
    </row>
    <row r="3454" spans="2:50" x14ac:dyDescent="0.3">
      <c r="B3454" s="137">
        <f t="shared" si="701"/>
        <v>3436</v>
      </c>
      <c r="C3454" s="24"/>
      <c r="D3454" s="24"/>
      <c r="E3454" s="24"/>
      <c r="F3454" s="25"/>
      <c r="G3454" s="24"/>
      <c r="H3454" s="30"/>
      <c r="I3454" s="24"/>
      <c r="J3454" s="50" t="str">
        <f t="shared" si="692"/>
        <v/>
      </c>
      <c r="K3454" s="30"/>
      <c r="L3454" s="236"/>
      <c r="M3454" s="30"/>
      <c r="N3454" s="30"/>
      <c r="O3454" s="46" t="str">
        <f t="shared" si="693"/>
        <v/>
      </c>
      <c r="P3454" s="239" t="str">
        <f t="shared" si="696"/>
        <v/>
      </c>
      <c r="Q3454" s="52" t="str">
        <f t="shared" si="697"/>
        <v/>
      </c>
      <c r="R3454" s="127"/>
      <c r="S3454" s="86"/>
      <c r="T3454" s="127"/>
      <c r="U3454" s="86"/>
      <c r="V3454" s="87">
        <f t="shared" si="702"/>
        <v>0</v>
      </c>
      <c r="W3454" s="130"/>
      <c r="X3454" s="86"/>
      <c r="Y3454" s="86"/>
      <c r="Z3454" s="131"/>
      <c r="AA3454" s="87">
        <f t="shared" si="698"/>
        <v>0</v>
      </c>
      <c r="AB3454" s="127"/>
      <c r="AC3454" s="86"/>
      <c r="AD3454" s="87">
        <f t="shared" si="703"/>
        <v>0</v>
      </c>
      <c r="AE3454" s="127"/>
      <c r="AF3454" s="86"/>
      <c r="AG3454" s="86"/>
      <c r="AH3454" s="131"/>
      <c r="AI3454" s="88">
        <f t="shared" si="704"/>
        <v>0</v>
      </c>
      <c r="AJ3454" s="89" t="str">
        <f>IFERROR(IF(ISNA(MATCH($AV3454,Other_Category_Abbr,0)),INDEX(FGHG_List_Long_GWP,MATCH($AV3454,FGHG_List_Long,0)),INDEX(GWP_Other_Abbr,MATCH($AV3454,Other_Category_Abbr,0)))*SUM(V3454,AA3454,AD3454,AI3454),"")</f>
        <v/>
      </c>
      <c r="AK3454" s="89" t="str">
        <f>IFERROR(IF(ISNA(MATCH($AV3454,Other_Category_Abbr,0)),INDEX(FGHG_List_Long_GWP,MATCH($AV3454,FGHG_List_Long,0)),INDEX(GWP_Other_Abbr,MATCH($AV3454,Other_Category_Abbr,0)))*(T3454*(S3454+U3454)+W3454*(Y3454+X3454)+AD3454+AE3454*(AF3454+AG3454)),"")</f>
        <v/>
      </c>
      <c r="AL3454" s="90" t="str">
        <f t="shared" si="699"/>
        <v/>
      </c>
      <c r="AM3454" s="91" t="str">
        <f t="shared" si="700"/>
        <v/>
      </c>
      <c r="AP3454" s="92" t="b">
        <f t="shared" si="694"/>
        <v>0</v>
      </c>
      <c r="AQ3454" s="92" t="str">
        <f t="shared" si="695"/>
        <v xml:space="preserve"> </v>
      </c>
      <c r="AR3454" s="92" t="str">
        <f>IF(LEN(AQ3454)=1,"",COUNTIF($AQ$19:AQ3454,AQ3454)=1)</f>
        <v/>
      </c>
      <c r="AS3454" s="73"/>
      <c r="AT3454" s="73"/>
      <c r="AU3454" s="73"/>
      <c r="AV3454" s="235" t="str">
        <f>IF($P3454=Lists!$A$13,Lists!$A$29,IF($P3454=Lists!$A$14,Lists!$A$30,$P3454))</f>
        <v/>
      </c>
      <c r="AW3454" s="73"/>
      <c r="AX3454" s="73"/>
    </row>
    <row r="3455" spans="2:50" x14ac:dyDescent="0.3">
      <c r="B3455" s="137">
        <f t="shared" si="701"/>
        <v>3437</v>
      </c>
      <c r="C3455" s="24"/>
      <c r="D3455" s="24"/>
      <c r="E3455" s="24"/>
      <c r="F3455" s="25"/>
      <c r="G3455" s="24"/>
      <c r="H3455" s="30"/>
      <c r="I3455" s="24"/>
      <c r="J3455" s="50" t="str">
        <f t="shared" si="692"/>
        <v/>
      </c>
      <c r="K3455" s="30"/>
      <c r="L3455" s="236"/>
      <c r="M3455" s="30"/>
      <c r="N3455" s="30"/>
      <c r="O3455" s="46" t="str">
        <f t="shared" si="693"/>
        <v/>
      </c>
      <c r="P3455" s="239" t="str">
        <f t="shared" si="696"/>
        <v/>
      </c>
      <c r="Q3455" s="52" t="str">
        <f t="shared" si="697"/>
        <v/>
      </c>
      <c r="R3455" s="127"/>
      <c r="S3455" s="86"/>
      <c r="T3455" s="127"/>
      <c r="U3455" s="86"/>
      <c r="V3455" s="87">
        <f t="shared" si="702"/>
        <v>0</v>
      </c>
      <c r="W3455" s="130"/>
      <c r="X3455" s="86"/>
      <c r="Y3455" s="86"/>
      <c r="Z3455" s="131"/>
      <c r="AA3455" s="87">
        <f t="shared" si="698"/>
        <v>0</v>
      </c>
      <c r="AB3455" s="127"/>
      <c r="AC3455" s="86"/>
      <c r="AD3455" s="87">
        <f t="shared" si="703"/>
        <v>0</v>
      </c>
      <c r="AE3455" s="127"/>
      <c r="AF3455" s="86"/>
      <c r="AG3455" s="86"/>
      <c r="AH3455" s="131"/>
      <c r="AI3455" s="88">
        <f t="shared" si="704"/>
        <v>0</v>
      </c>
      <c r="AJ3455" s="89" t="str">
        <f>IFERROR(IF(ISNA(MATCH($AV3455,Other_Category_Abbr,0)),INDEX(FGHG_List_Long_GWP,MATCH($AV3455,FGHG_List_Long,0)),INDEX(GWP_Other_Abbr,MATCH($AV3455,Other_Category_Abbr,0)))*SUM(V3455,AA3455,AD3455,AI3455),"")</f>
        <v/>
      </c>
      <c r="AK3455" s="89" t="str">
        <f>IFERROR(IF(ISNA(MATCH($AV3455,Other_Category_Abbr,0)),INDEX(FGHG_List_Long_GWP,MATCH($AV3455,FGHG_List_Long,0)),INDEX(GWP_Other_Abbr,MATCH($AV3455,Other_Category_Abbr,0)))*(T3455*(S3455+U3455)+W3455*(Y3455+X3455)+AD3455+AE3455*(AF3455+AG3455)),"")</f>
        <v/>
      </c>
      <c r="AL3455" s="90" t="str">
        <f t="shared" si="699"/>
        <v/>
      </c>
      <c r="AM3455" s="91" t="str">
        <f t="shared" si="700"/>
        <v/>
      </c>
      <c r="AP3455" s="92" t="b">
        <f t="shared" si="694"/>
        <v>0</v>
      </c>
      <c r="AQ3455" s="92" t="str">
        <f t="shared" si="695"/>
        <v xml:space="preserve"> </v>
      </c>
      <c r="AR3455" s="92" t="str">
        <f>IF(LEN(AQ3455)=1,"",COUNTIF($AQ$19:AQ3455,AQ3455)=1)</f>
        <v/>
      </c>
      <c r="AS3455" s="73"/>
      <c r="AT3455" s="73"/>
      <c r="AU3455" s="73"/>
      <c r="AV3455" s="235" t="str">
        <f>IF($P3455=Lists!$A$13,Lists!$A$29,IF($P3455=Lists!$A$14,Lists!$A$30,$P3455))</f>
        <v/>
      </c>
      <c r="AW3455" s="73"/>
      <c r="AX3455" s="73"/>
    </row>
    <row r="3456" spans="2:50" x14ac:dyDescent="0.3">
      <c r="B3456" s="137">
        <f t="shared" si="701"/>
        <v>3438</v>
      </c>
      <c r="C3456" s="24"/>
      <c r="D3456" s="24"/>
      <c r="E3456" s="24"/>
      <c r="F3456" s="25"/>
      <c r="G3456" s="24"/>
      <c r="H3456" s="30"/>
      <c r="I3456" s="24"/>
      <c r="J3456" s="50" t="str">
        <f t="shared" si="692"/>
        <v/>
      </c>
      <c r="K3456" s="30"/>
      <c r="L3456" s="236"/>
      <c r="M3456" s="30"/>
      <c r="N3456" s="30"/>
      <c r="O3456" s="46" t="str">
        <f t="shared" si="693"/>
        <v/>
      </c>
      <c r="P3456" s="239" t="str">
        <f t="shared" si="696"/>
        <v/>
      </c>
      <c r="Q3456" s="52" t="str">
        <f t="shared" si="697"/>
        <v/>
      </c>
      <c r="R3456" s="127"/>
      <c r="S3456" s="86"/>
      <c r="T3456" s="127"/>
      <c r="U3456" s="86"/>
      <c r="V3456" s="87">
        <f t="shared" si="702"/>
        <v>0</v>
      </c>
      <c r="W3456" s="130"/>
      <c r="X3456" s="86"/>
      <c r="Y3456" s="86"/>
      <c r="Z3456" s="131"/>
      <c r="AA3456" s="87">
        <f t="shared" si="698"/>
        <v>0</v>
      </c>
      <c r="AB3456" s="127"/>
      <c r="AC3456" s="86"/>
      <c r="AD3456" s="87">
        <f t="shared" si="703"/>
        <v>0</v>
      </c>
      <c r="AE3456" s="127"/>
      <c r="AF3456" s="86"/>
      <c r="AG3456" s="86"/>
      <c r="AH3456" s="131"/>
      <c r="AI3456" s="88">
        <f t="shared" si="704"/>
        <v>0</v>
      </c>
      <c r="AJ3456" s="89" t="str">
        <f>IFERROR(IF(ISNA(MATCH($AV3456,Other_Category_Abbr,0)),INDEX(FGHG_List_Long_GWP,MATCH($AV3456,FGHG_List_Long,0)),INDEX(GWP_Other_Abbr,MATCH($AV3456,Other_Category_Abbr,0)))*SUM(V3456,AA3456,AD3456,AI3456),"")</f>
        <v/>
      </c>
      <c r="AK3456" s="89" t="str">
        <f>IFERROR(IF(ISNA(MATCH($AV3456,Other_Category_Abbr,0)),INDEX(FGHG_List_Long_GWP,MATCH($AV3456,FGHG_List_Long,0)),INDEX(GWP_Other_Abbr,MATCH($AV3456,Other_Category_Abbr,0)))*(T3456*(S3456+U3456)+W3456*(Y3456+X3456)+AD3456+AE3456*(AF3456+AG3456)),"")</f>
        <v/>
      </c>
      <c r="AL3456" s="90" t="str">
        <f t="shared" si="699"/>
        <v/>
      </c>
      <c r="AM3456" s="91" t="str">
        <f t="shared" si="700"/>
        <v/>
      </c>
      <c r="AP3456" s="92" t="b">
        <f t="shared" si="694"/>
        <v>0</v>
      </c>
      <c r="AQ3456" s="92" t="str">
        <f t="shared" si="695"/>
        <v xml:space="preserve"> </v>
      </c>
      <c r="AR3456" s="92" t="str">
        <f>IF(LEN(AQ3456)=1,"",COUNTIF($AQ$19:AQ3456,AQ3456)=1)</f>
        <v/>
      </c>
      <c r="AS3456" s="73"/>
      <c r="AT3456" s="73"/>
      <c r="AU3456" s="73"/>
      <c r="AV3456" s="235" t="str">
        <f>IF($P3456=Lists!$A$13,Lists!$A$29,IF($P3456=Lists!$A$14,Lists!$A$30,$P3456))</f>
        <v/>
      </c>
      <c r="AW3456" s="73"/>
      <c r="AX3456" s="73"/>
    </row>
    <row r="3457" spans="2:50" x14ac:dyDescent="0.3">
      <c r="B3457" s="137">
        <f t="shared" si="701"/>
        <v>3439</v>
      </c>
      <c r="C3457" s="24"/>
      <c r="D3457" s="24"/>
      <c r="E3457" s="24"/>
      <c r="F3457" s="25"/>
      <c r="G3457" s="24"/>
      <c r="H3457" s="30"/>
      <c r="I3457" s="24"/>
      <c r="J3457" s="50" t="str">
        <f t="shared" si="692"/>
        <v/>
      </c>
      <c r="K3457" s="30"/>
      <c r="L3457" s="236"/>
      <c r="M3457" s="30"/>
      <c r="N3457" s="30"/>
      <c r="O3457" s="46" t="str">
        <f t="shared" si="693"/>
        <v/>
      </c>
      <c r="P3457" s="239" t="str">
        <f t="shared" si="696"/>
        <v/>
      </c>
      <c r="Q3457" s="52" t="str">
        <f t="shared" si="697"/>
        <v/>
      </c>
      <c r="R3457" s="127"/>
      <c r="S3457" s="86"/>
      <c r="T3457" s="127"/>
      <c r="U3457" s="86"/>
      <c r="V3457" s="87">
        <f t="shared" si="702"/>
        <v>0</v>
      </c>
      <c r="W3457" s="130"/>
      <c r="X3457" s="86"/>
      <c r="Y3457" s="86"/>
      <c r="Z3457" s="131"/>
      <c r="AA3457" s="87">
        <f t="shared" si="698"/>
        <v>0</v>
      </c>
      <c r="AB3457" s="127"/>
      <c r="AC3457" s="86"/>
      <c r="AD3457" s="87">
        <f t="shared" si="703"/>
        <v>0</v>
      </c>
      <c r="AE3457" s="127"/>
      <c r="AF3457" s="86"/>
      <c r="AG3457" s="86"/>
      <c r="AH3457" s="131"/>
      <c r="AI3457" s="88">
        <f t="shared" si="704"/>
        <v>0</v>
      </c>
      <c r="AJ3457" s="89" t="str">
        <f>IFERROR(IF(ISNA(MATCH($AV3457,Other_Category_Abbr,0)),INDEX(FGHG_List_Long_GWP,MATCH($AV3457,FGHG_List_Long,0)),INDEX(GWP_Other_Abbr,MATCH($AV3457,Other_Category_Abbr,0)))*SUM(V3457,AA3457,AD3457,AI3457),"")</f>
        <v/>
      </c>
      <c r="AK3457" s="89" t="str">
        <f>IFERROR(IF(ISNA(MATCH($AV3457,Other_Category_Abbr,0)),INDEX(FGHG_List_Long_GWP,MATCH($AV3457,FGHG_List_Long,0)),INDEX(GWP_Other_Abbr,MATCH($AV3457,Other_Category_Abbr,0)))*(T3457*(S3457+U3457)+W3457*(Y3457+X3457)+AD3457+AE3457*(AF3457+AG3457)),"")</f>
        <v/>
      </c>
      <c r="AL3457" s="90" t="str">
        <f t="shared" si="699"/>
        <v/>
      </c>
      <c r="AM3457" s="91" t="str">
        <f t="shared" si="700"/>
        <v/>
      </c>
      <c r="AP3457" s="92" t="b">
        <f t="shared" si="694"/>
        <v>0</v>
      </c>
      <c r="AQ3457" s="92" t="str">
        <f t="shared" si="695"/>
        <v xml:space="preserve"> </v>
      </c>
      <c r="AR3457" s="92" t="str">
        <f>IF(LEN(AQ3457)=1,"",COUNTIF($AQ$19:AQ3457,AQ3457)=1)</f>
        <v/>
      </c>
      <c r="AS3457" s="73"/>
      <c r="AT3457" s="73"/>
      <c r="AU3457" s="73"/>
      <c r="AV3457" s="235" t="str">
        <f>IF($P3457=Lists!$A$13,Lists!$A$29,IF($P3457=Lists!$A$14,Lists!$A$30,$P3457))</f>
        <v/>
      </c>
      <c r="AW3457" s="73"/>
      <c r="AX3457" s="73"/>
    </row>
    <row r="3458" spans="2:50" x14ac:dyDescent="0.3">
      <c r="B3458" s="137">
        <f t="shared" si="701"/>
        <v>3440</v>
      </c>
      <c r="C3458" s="24"/>
      <c r="D3458" s="24"/>
      <c r="E3458" s="24"/>
      <c r="F3458" s="25"/>
      <c r="G3458" s="24"/>
      <c r="H3458" s="30"/>
      <c r="I3458" s="24"/>
      <c r="J3458" s="50" t="str">
        <f t="shared" si="692"/>
        <v/>
      </c>
      <c r="K3458" s="30"/>
      <c r="L3458" s="236"/>
      <c r="M3458" s="30"/>
      <c r="N3458" s="30"/>
      <c r="O3458" s="46" t="str">
        <f t="shared" si="693"/>
        <v/>
      </c>
      <c r="P3458" s="239" t="str">
        <f t="shared" si="696"/>
        <v/>
      </c>
      <c r="Q3458" s="52" t="str">
        <f t="shared" si="697"/>
        <v/>
      </c>
      <c r="R3458" s="127"/>
      <c r="S3458" s="86"/>
      <c r="T3458" s="127"/>
      <c r="U3458" s="86"/>
      <c r="V3458" s="87">
        <f t="shared" si="702"/>
        <v>0</v>
      </c>
      <c r="W3458" s="130"/>
      <c r="X3458" s="86"/>
      <c r="Y3458" s="86"/>
      <c r="Z3458" s="131"/>
      <c r="AA3458" s="87">
        <f t="shared" si="698"/>
        <v>0</v>
      </c>
      <c r="AB3458" s="127"/>
      <c r="AC3458" s="86"/>
      <c r="AD3458" s="87">
        <f t="shared" si="703"/>
        <v>0</v>
      </c>
      <c r="AE3458" s="127"/>
      <c r="AF3458" s="86"/>
      <c r="AG3458" s="86"/>
      <c r="AH3458" s="131"/>
      <c r="AI3458" s="88">
        <f t="shared" si="704"/>
        <v>0</v>
      </c>
      <c r="AJ3458" s="89" t="str">
        <f>IFERROR(IF(ISNA(MATCH($AV3458,Other_Category_Abbr,0)),INDEX(FGHG_List_Long_GWP,MATCH($AV3458,FGHG_List_Long,0)),INDEX(GWP_Other_Abbr,MATCH($AV3458,Other_Category_Abbr,0)))*SUM(V3458,AA3458,AD3458,AI3458),"")</f>
        <v/>
      </c>
      <c r="AK3458" s="89" t="str">
        <f>IFERROR(IF(ISNA(MATCH($AV3458,Other_Category_Abbr,0)),INDEX(FGHG_List_Long_GWP,MATCH($AV3458,FGHG_List_Long,0)),INDEX(GWP_Other_Abbr,MATCH($AV3458,Other_Category_Abbr,0)))*(T3458*(S3458+U3458)+W3458*(Y3458+X3458)+AD3458+AE3458*(AF3458+AG3458)),"")</f>
        <v/>
      </c>
      <c r="AL3458" s="90" t="str">
        <f t="shared" si="699"/>
        <v/>
      </c>
      <c r="AM3458" s="91" t="str">
        <f t="shared" si="700"/>
        <v/>
      </c>
      <c r="AP3458" s="92" t="b">
        <f t="shared" si="694"/>
        <v>0</v>
      </c>
      <c r="AQ3458" s="92" t="str">
        <f t="shared" si="695"/>
        <v xml:space="preserve"> </v>
      </c>
      <c r="AR3458" s="92" t="str">
        <f>IF(LEN(AQ3458)=1,"",COUNTIF($AQ$19:AQ3458,AQ3458)=1)</f>
        <v/>
      </c>
      <c r="AS3458" s="73"/>
      <c r="AT3458" s="73"/>
      <c r="AU3458" s="73"/>
      <c r="AV3458" s="235" t="str">
        <f>IF($P3458=Lists!$A$13,Lists!$A$29,IF($P3458=Lists!$A$14,Lists!$A$30,$P3458))</f>
        <v/>
      </c>
      <c r="AW3458" s="73"/>
      <c r="AX3458" s="73"/>
    </row>
    <row r="3459" spans="2:50" x14ac:dyDescent="0.3">
      <c r="B3459" s="137">
        <f t="shared" si="701"/>
        <v>3441</v>
      </c>
      <c r="C3459" s="24"/>
      <c r="D3459" s="24"/>
      <c r="E3459" s="24"/>
      <c r="F3459" s="25"/>
      <c r="G3459" s="24"/>
      <c r="H3459" s="30"/>
      <c r="I3459" s="24"/>
      <c r="J3459" s="50" t="str">
        <f t="shared" si="692"/>
        <v/>
      </c>
      <c r="K3459" s="30"/>
      <c r="L3459" s="236"/>
      <c r="M3459" s="30"/>
      <c r="N3459" s="30"/>
      <c r="O3459" s="46" t="str">
        <f t="shared" si="693"/>
        <v/>
      </c>
      <c r="P3459" s="239" t="str">
        <f t="shared" si="696"/>
        <v/>
      </c>
      <c r="Q3459" s="52" t="str">
        <f t="shared" si="697"/>
        <v/>
      </c>
      <c r="R3459" s="127"/>
      <c r="S3459" s="86"/>
      <c r="T3459" s="127"/>
      <c r="U3459" s="86"/>
      <c r="V3459" s="87">
        <f t="shared" si="702"/>
        <v>0</v>
      </c>
      <c r="W3459" s="130"/>
      <c r="X3459" s="86"/>
      <c r="Y3459" s="86"/>
      <c r="Z3459" s="131"/>
      <c r="AA3459" s="87">
        <f t="shared" si="698"/>
        <v>0</v>
      </c>
      <c r="AB3459" s="127"/>
      <c r="AC3459" s="86"/>
      <c r="AD3459" s="87">
        <f t="shared" si="703"/>
        <v>0</v>
      </c>
      <c r="AE3459" s="127"/>
      <c r="AF3459" s="86"/>
      <c r="AG3459" s="86"/>
      <c r="AH3459" s="131"/>
      <c r="AI3459" s="88">
        <f t="shared" si="704"/>
        <v>0</v>
      </c>
      <c r="AJ3459" s="89" t="str">
        <f>IFERROR(IF(ISNA(MATCH($AV3459,Other_Category_Abbr,0)),INDEX(FGHG_List_Long_GWP,MATCH($AV3459,FGHG_List_Long,0)),INDEX(GWP_Other_Abbr,MATCH($AV3459,Other_Category_Abbr,0)))*SUM(V3459,AA3459,AD3459,AI3459),"")</f>
        <v/>
      </c>
      <c r="AK3459" s="89" t="str">
        <f>IFERROR(IF(ISNA(MATCH($AV3459,Other_Category_Abbr,0)),INDEX(FGHG_List_Long_GWP,MATCH($AV3459,FGHG_List_Long,0)),INDEX(GWP_Other_Abbr,MATCH($AV3459,Other_Category_Abbr,0)))*(T3459*(S3459+U3459)+W3459*(Y3459+X3459)+AD3459+AE3459*(AF3459+AG3459)),"")</f>
        <v/>
      </c>
      <c r="AL3459" s="90" t="str">
        <f t="shared" si="699"/>
        <v/>
      </c>
      <c r="AM3459" s="91" t="str">
        <f t="shared" si="700"/>
        <v/>
      </c>
      <c r="AP3459" s="92" t="b">
        <f t="shared" si="694"/>
        <v>0</v>
      </c>
      <c r="AQ3459" s="92" t="str">
        <f t="shared" si="695"/>
        <v xml:space="preserve"> </v>
      </c>
      <c r="AR3459" s="92" t="str">
        <f>IF(LEN(AQ3459)=1,"",COUNTIF($AQ$19:AQ3459,AQ3459)=1)</f>
        <v/>
      </c>
      <c r="AS3459" s="73"/>
      <c r="AT3459" s="73"/>
      <c r="AU3459" s="73"/>
      <c r="AV3459" s="235" t="str">
        <f>IF($P3459=Lists!$A$13,Lists!$A$29,IF($P3459=Lists!$A$14,Lists!$A$30,$P3459))</f>
        <v/>
      </c>
      <c r="AW3459" s="73"/>
      <c r="AX3459" s="73"/>
    </row>
    <row r="3460" spans="2:50" x14ac:dyDescent="0.3">
      <c r="B3460" s="137">
        <f t="shared" si="701"/>
        <v>3442</v>
      </c>
      <c r="C3460" s="24"/>
      <c r="D3460" s="24"/>
      <c r="E3460" s="24"/>
      <c r="F3460" s="25"/>
      <c r="G3460" s="24"/>
      <c r="H3460" s="30"/>
      <c r="I3460" s="24"/>
      <c r="J3460" s="50" t="str">
        <f t="shared" si="692"/>
        <v/>
      </c>
      <c r="K3460" s="30"/>
      <c r="L3460" s="236"/>
      <c r="M3460" s="30"/>
      <c r="N3460" s="30"/>
      <c r="O3460" s="46" t="str">
        <f t="shared" si="693"/>
        <v/>
      </c>
      <c r="P3460" s="239" t="str">
        <f t="shared" si="696"/>
        <v/>
      </c>
      <c r="Q3460" s="52" t="str">
        <f t="shared" si="697"/>
        <v/>
      </c>
      <c r="R3460" s="127"/>
      <c r="S3460" s="86"/>
      <c r="T3460" s="127"/>
      <c r="U3460" s="86"/>
      <c r="V3460" s="87">
        <f t="shared" si="702"/>
        <v>0</v>
      </c>
      <c r="W3460" s="130"/>
      <c r="X3460" s="86"/>
      <c r="Y3460" s="86"/>
      <c r="Z3460" s="131"/>
      <c r="AA3460" s="87">
        <f t="shared" si="698"/>
        <v>0</v>
      </c>
      <c r="AB3460" s="127"/>
      <c r="AC3460" s="86"/>
      <c r="AD3460" s="87">
        <f t="shared" si="703"/>
        <v>0</v>
      </c>
      <c r="AE3460" s="127"/>
      <c r="AF3460" s="86"/>
      <c r="AG3460" s="86"/>
      <c r="AH3460" s="131"/>
      <c r="AI3460" s="88">
        <f t="shared" si="704"/>
        <v>0</v>
      </c>
      <c r="AJ3460" s="89" t="str">
        <f>IFERROR(IF(ISNA(MATCH($AV3460,Other_Category_Abbr,0)),INDEX(FGHG_List_Long_GWP,MATCH($AV3460,FGHG_List_Long,0)),INDEX(GWP_Other_Abbr,MATCH($AV3460,Other_Category_Abbr,0)))*SUM(V3460,AA3460,AD3460,AI3460),"")</f>
        <v/>
      </c>
      <c r="AK3460" s="89" t="str">
        <f>IFERROR(IF(ISNA(MATCH($AV3460,Other_Category_Abbr,0)),INDEX(FGHG_List_Long_GWP,MATCH($AV3460,FGHG_List_Long,0)),INDEX(GWP_Other_Abbr,MATCH($AV3460,Other_Category_Abbr,0)))*(T3460*(S3460+U3460)+W3460*(Y3460+X3460)+AD3460+AE3460*(AF3460+AG3460)),"")</f>
        <v/>
      </c>
      <c r="AL3460" s="90" t="str">
        <f t="shared" si="699"/>
        <v/>
      </c>
      <c r="AM3460" s="91" t="str">
        <f t="shared" si="700"/>
        <v/>
      </c>
      <c r="AP3460" s="92" t="b">
        <f t="shared" si="694"/>
        <v>0</v>
      </c>
      <c r="AQ3460" s="92" t="str">
        <f t="shared" si="695"/>
        <v xml:space="preserve"> </v>
      </c>
      <c r="AR3460" s="92" t="str">
        <f>IF(LEN(AQ3460)=1,"",COUNTIF($AQ$19:AQ3460,AQ3460)=1)</f>
        <v/>
      </c>
      <c r="AS3460" s="73"/>
      <c r="AT3460" s="73"/>
      <c r="AU3460" s="73"/>
      <c r="AV3460" s="235" t="str">
        <f>IF($P3460=Lists!$A$13,Lists!$A$29,IF($P3460=Lists!$A$14,Lists!$A$30,$P3460))</f>
        <v/>
      </c>
      <c r="AW3460" s="73"/>
      <c r="AX3460" s="73"/>
    </row>
    <row r="3461" spans="2:50" x14ac:dyDescent="0.3">
      <c r="B3461" s="137">
        <f t="shared" si="701"/>
        <v>3443</v>
      </c>
      <c r="C3461" s="24"/>
      <c r="D3461" s="24"/>
      <c r="E3461" s="24"/>
      <c r="F3461" s="25"/>
      <c r="G3461" s="24"/>
      <c r="H3461" s="30"/>
      <c r="I3461" s="24"/>
      <c r="J3461" s="50" t="str">
        <f t="shared" si="692"/>
        <v/>
      </c>
      <c r="K3461" s="30"/>
      <c r="L3461" s="236"/>
      <c r="M3461" s="30"/>
      <c r="N3461" s="30"/>
      <c r="O3461" s="46" t="str">
        <f t="shared" si="693"/>
        <v/>
      </c>
      <c r="P3461" s="239" t="str">
        <f t="shared" si="696"/>
        <v/>
      </c>
      <c r="Q3461" s="52" t="str">
        <f t="shared" si="697"/>
        <v/>
      </c>
      <c r="R3461" s="127"/>
      <c r="S3461" s="86"/>
      <c r="T3461" s="127"/>
      <c r="U3461" s="86"/>
      <c r="V3461" s="87">
        <f t="shared" si="702"/>
        <v>0</v>
      </c>
      <c r="W3461" s="130"/>
      <c r="X3461" s="86"/>
      <c r="Y3461" s="86"/>
      <c r="Z3461" s="131"/>
      <c r="AA3461" s="87">
        <f t="shared" si="698"/>
        <v>0</v>
      </c>
      <c r="AB3461" s="127"/>
      <c r="AC3461" s="86"/>
      <c r="AD3461" s="87">
        <f t="shared" si="703"/>
        <v>0</v>
      </c>
      <c r="AE3461" s="127"/>
      <c r="AF3461" s="86"/>
      <c r="AG3461" s="86"/>
      <c r="AH3461" s="131"/>
      <c r="AI3461" s="88">
        <f t="shared" si="704"/>
        <v>0</v>
      </c>
      <c r="AJ3461" s="89" t="str">
        <f>IFERROR(IF(ISNA(MATCH($AV3461,Other_Category_Abbr,0)),INDEX(FGHG_List_Long_GWP,MATCH($AV3461,FGHG_List_Long,0)),INDEX(GWP_Other_Abbr,MATCH($AV3461,Other_Category_Abbr,0)))*SUM(V3461,AA3461,AD3461,AI3461),"")</f>
        <v/>
      </c>
      <c r="AK3461" s="89" t="str">
        <f>IFERROR(IF(ISNA(MATCH($AV3461,Other_Category_Abbr,0)),INDEX(FGHG_List_Long_GWP,MATCH($AV3461,FGHG_List_Long,0)),INDEX(GWP_Other_Abbr,MATCH($AV3461,Other_Category_Abbr,0)))*(T3461*(S3461+U3461)+W3461*(Y3461+X3461)+AD3461+AE3461*(AF3461+AG3461)),"")</f>
        <v/>
      </c>
      <c r="AL3461" s="90" t="str">
        <f t="shared" si="699"/>
        <v/>
      </c>
      <c r="AM3461" s="91" t="str">
        <f t="shared" si="700"/>
        <v/>
      </c>
      <c r="AP3461" s="92" t="b">
        <f t="shared" si="694"/>
        <v>0</v>
      </c>
      <c r="AQ3461" s="92" t="str">
        <f t="shared" si="695"/>
        <v xml:space="preserve"> </v>
      </c>
      <c r="AR3461" s="92" t="str">
        <f>IF(LEN(AQ3461)=1,"",COUNTIF($AQ$19:AQ3461,AQ3461)=1)</f>
        <v/>
      </c>
      <c r="AS3461" s="73"/>
      <c r="AT3461" s="73"/>
      <c r="AU3461" s="73"/>
      <c r="AV3461" s="235" t="str">
        <f>IF($P3461=Lists!$A$13,Lists!$A$29,IF($P3461=Lists!$A$14,Lists!$A$30,$P3461))</f>
        <v/>
      </c>
      <c r="AW3461" s="73"/>
      <c r="AX3461" s="73"/>
    </row>
    <row r="3462" spans="2:50" x14ac:dyDescent="0.3">
      <c r="B3462" s="137">
        <f t="shared" si="701"/>
        <v>3444</v>
      </c>
      <c r="C3462" s="24"/>
      <c r="D3462" s="24"/>
      <c r="E3462" s="24"/>
      <c r="F3462" s="25"/>
      <c r="G3462" s="24"/>
      <c r="H3462" s="30"/>
      <c r="I3462" s="24"/>
      <c r="J3462" s="50" t="str">
        <f t="shared" si="692"/>
        <v/>
      </c>
      <c r="K3462" s="30"/>
      <c r="L3462" s="236"/>
      <c r="M3462" s="30"/>
      <c r="N3462" s="30"/>
      <c r="O3462" s="46" t="str">
        <f t="shared" si="693"/>
        <v/>
      </c>
      <c r="P3462" s="239" t="str">
        <f t="shared" si="696"/>
        <v/>
      </c>
      <c r="Q3462" s="52" t="str">
        <f t="shared" si="697"/>
        <v/>
      </c>
      <c r="R3462" s="127"/>
      <c r="S3462" s="86"/>
      <c r="T3462" s="127"/>
      <c r="U3462" s="86"/>
      <c r="V3462" s="87">
        <f t="shared" si="702"/>
        <v>0</v>
      </c>
      <c r="W3462" s="130"/>
      <c r="X3462" s="86"/>
      <c r="Y3462" s="86"/>
      <c r="Z3462" s="131"/>
      <c r="AA3462" s="87">
        <f t="shared" si="698"/>
        <v>0</v>
      </c>
      <c r="AB3462" s="127"/>
      <c r="AC3462" s="86"/>
      <c r="AD3462" s="87">
        <f t="shared" si="703"/>
        <v>0</v>
      </c>
      <c r="AE3462" s="127"/>
      <c r="AF3462" s="86"/>
      <c r="AG3462" s="86"/>
      <c r="AH3462" s="131"/>
      <c r="AI3462" s="88">
        <f t="shared" si="704"/>
        <v>0</v>
      </c>
      <c r="AJ3462" s="89" t="str">
        <f>IFERROR(IF(ISNA(MATCH($AV3462,Other_Category_Abbr,0)),INDEX(FGHG_List_Long_GWP,MATCH($AV3462,FGHG_List_Long,0)),INDEX(GWP_Other_Abbr,MATCH($AV3462,Other_Category_Abbr,0)))*SUM(V3462,AA3462,AD3462,AI3462),"")</f>
        <v/>
      </c>
      <c r="AK3462" s="89" t="str">
        <f>IFERROR(IF(ISNA(MATCH($AV3462,Other_Category_Abbr,0)),INDEX(FGHG_List_Long_GWP,MATCH($AV3462,FGHG_List_Long,0)),INDEX(GWP_Other_Abbr,MATCH($AV3462,Other_Category_Abbr,0)))*(T3462*(S3462+U3462)+W3462*(Y3462+X3462)+AD3462+AE3462*(AF3462+AG3462)),"")</f>
        <v/>
      </c>
      <c r="AL3462" s="90" t="str">
        <f t="shared" si="699"/>
        <v/>
      </c>
      <c r="AM3462" s="91" t="str">
        <f t="shared" si="700"/>
        <v/>
      </c>
      <c r="AP3462" s="92" t="b">
        <f t="shared" si="694"/>
        <v>0</v>
      </c>
      <c r="AQ3462" s="92" t="str">
        <f t="shared" si="695"/>
        <v xml:space="preserve"> </v>
      </c>
      <c r="AR3462" s="92" t="str">
        <f>IF(LEN(AQ3462)=1,"",COUNTIF($AQ$19:AQ3462,AQ3462)=1)</f>
        <v/>
      </c>
      <c r="AS3462" s="73"/>
      <c r="AT3462" s="73"/>
      <c r="AU3462" s="73"/>
      <c r="AV3462" s="235" t="str">
        <f>IF($P3462=Lists!$A$13,Lists!$A$29,IF($P3462=Lists!$A$14,Lists!$A$30,$P3462))</f>
        <v/>
      </c>
      <c r="AW3462" s="73"/>
      <c r="AX3462" s="73"/>
    </row>
    <row r="3463" spans="2:50" x14ac:dyDescent="0.3">
      <c r="B3463" s="137">
        <f t="shared" si="701"/>
        <v>3445</v>
      </c>
      <c r="C3463" s="24"/>
      <c r="D3463" s="24"/>
      <c r="E3463" s="24"/>
      <c r="F3463" s="25"/>
      <c r="G3463" s="24"/>
      <c r="H3463" s="30"/>
      <c r="I3463" s="24"/>
      <c r="J3463" s="50" t="str">
        <f t="shared" si="692"/>
        <v/>
      </c>
      <c r="K3463" s="30"/>
      <c r="L3463" s="236"/>
      <c r="M3463" s="30"/>
      <c r="N3463" s="30"/>
      <c r="O3463" s="46" t="str">
        <f t="shared" si="693"/>
        <v/>
      </c>
      <c r="P3463" s="239" t="str">
        <f t="shared" si="696"/>
        <v/>
      </c>
      <c r="Q3463" s="52" t="str">
        <f t="shared" si="697"/>
        <v/>
      </c>
      <c r="R3463" s="127"/>
      <c r="S3463" s="86"/>
      <c r="T3463" s="127"/>
      <c r="U3463" s="86"/>
      <c r="V3463" s="87">
        <f t="shared" si="702"/>
        <v>0</v>
      </c>
      <c r="W3463" s="130"/>
      <c r="X3463" s="86"/>
      <c r="Y3463" s="86"/>
      <c r="Z3463" s="131"/>
      <c r="AA3463" s="87">
        <f t="shared" si="698"/>
        <v>0</v>
      </c>
      <c r="AB3463" s="127"/>
      <c r="AC3463" s="86"/>
      <c r="AD3463" s="87">
        <f t="shared" si="703"/>
        <v>0</v>
      </c>
      <c r="AE3463" s="127"/>
      <c r="AF3463" s="86"/>
      <c r="AG3463" s="86"/>
      <c r="AH3463" s="131"/>
      <c r="AI3463" s="88">
        <f t="shared" si="704"/>
        <v>0</v>
      </c>
      <c r="AJ3463" s="89" t="str">
        <f>IFERROR(IF(ISNA(MATCH($AV3463,Other_Category_Abbr,0)),INDEX(FGHG_List_Long_GWP,MATCH($AV3463,FGHG_List_Long,0)),INDEX(GWP_Other_Abbr,MATCH($AV3463,Other_Category_Abbr,0)))*SUM(V3463,AA3463,AD3463,AI3463),"")</f>
        <v/>
      </c>
      <c r="AK3463" s="89" t="str">
        <f>IFERROR(IF(ISNA(MATCH($AV3463,Other_Category_Abbr,0)),INDEX(FGHG_List_Long_GWP,MATCH($AV3463,FGHG_List_Long,0)),INDEX(GWP_Other_Abbr,MATCH($AV3463,Other_Category_Abbr,0)))*(T3463*(S3463+U3463)+W3463*(Y3463+X3463)+AD3463+AE3463*(AF3463+AG3463)),"")</f>
        <v/>
      </c>
      <c r="AL3463" s="90" t="str">
        <f t="shared" si="699"/>
        <v/>
      </c>
      <c r="AM3463" s="91" t="str">
        <f t="shared" si="700"/>
        <v/>
      </c>
      <c r="AP3463" s="92" t="b">
        <f t="shared" si="694"/>
        <v>0</v>
      </c>
      <c r="AQ3463" s="92" t="str">
        <f t="shared" si="695"/>
        <v xml:space="preserve"> </v>
      </c>
      <c r="AR3463" s="92" t="str">
        <f>IF(LEN(AQ3463)=1,"",COUNTIF($AQ$19:AQ3463,AQ3463)=1)</f>
        <v/>
      </c>
      <c r="AS3463" s="73"/>
      <c r="AT3463" s="73"/>
      <c r="AU3463" s="73"/>
      <c r="AV3463" s="235" t="str">
        <f>IF($P3463=Lists!$A$13,Lists!$A$29,IF($P3463=Lists!$A$14,Lists!$A$30,$P3463))</f>
        <v/>
      </c>
      <c r="AW3463" s="73"/>
      <c r="AX3463" s="73"/>
    </row>
    <row r="3464" spans="2:50" x14ac:dyDescent="0.3">
      <c r="B3464" s="137">
        <f t="shared" si="701"/>
        <v>3446</v>
      </c>
      <c r="C3464" s="24"/>
      <c r="D3464" s="24"/>
      <c r="E3464" s="24"/>
      <c r="F3464" s="25"/>
      <c r="G3464" s="24"/>
      <c r="H3464" s="30"/>
      <c r="I3464" s="24"/>
      <c r="J3464" s="50" t="str">
        <f t="shared" si="692"/>
        <v/>
      </c>
      <c r="K3464" s="30"/>
      <c r="L3464" s="236"/>
      <c r="M3464" s="30"/>
      <c r="N3464" s="30"/>
      <c r="O3464" s="46" t="str">
        <f t="shared" si="693"/>
        <v/>
      </c>
      <c r="P3464" s="239" t="str">
        <f t="shared" si="696"/>
        <v/>
      </c>
      <c r="Q3464" s="52" t="str">
        <f t="shared" si="697"/>
        <v/>
      </c>
      <c r="R3464" s="127"/>
      <c r="S3464" s="86"/>
      <c r="T3464" s="127"/>
      <c r="U3464" s="86"/>
      <c r="V3464" s="87">
        <f t="shared" si="702"/>
        <v>0</v>
      </c>
      <c r="W3464" s="130"/>
      <c r="X3464" s="86"/>
      <c r="Y3464" s="86"/>
      <c r="Z3464" s="131"/>
      <c r="AA3464" s="87">
        <f t="shared" si="698"/>
        <v>0</v>
      </c>
      <c r="AB3464" s="127"/>
      <c r="AC3464" s="86"/>
      <c r="AD3464" s="87">
        <f t="shared" si="703"/>
        <v>0</v>
      </c>
      <c r="AE3464" s="127"/>
      <c r="AF3464" s="86"/>
      <c r="AG3464" s="86"/>
      <c r="AH3464" s="131"/>
      <c r="AI3464" s="88">
        <f t="shared" si="704"/>
        <v>0</v>
      </c>
      <c r="AJ3464" s="89" t="str">
        <f>IFERROR(IF(ISNA(MATCH($AV3464,Other_Category_Abbr,0)),INDEX(FGHG_List_Long_GWP,MATCH($AV3464,FGHG_List_Long,0)),INDEX(GWP_Other_Abbr,MATCH($AV3464,Other_Category_Abbr,0)))*SUM(V3464,AA3464,AD3464,AI3464),"")</f>
        <v/>
      </c>
      <c r="AK3464" s="89" t="str">
        <f>IFERROR(IF(ISNA(MATCH($AV3464,Other_Category_Abbr,0)),INDEX(FGHG_List_Long_GWP,MATCH($AV3464,FGHG_List_Long,0)),INDEX(GWP_Other_Abbr,MATCH($AV3464,Other_Category_Abbr,0)))*(T3464*(S3464+U3464)+W3464*(Y3464+X3464)+AD3464+AE3464*(AF3464+AG3464)),"")</f>
        <v/>
      </c>
      <c r="AL3464" s="90" t="str">
        <f t="shared" si="699"/>
        <v/>
      </c>
      <c r="AM3464" s="91" t="str">
        <f t="shared" si="700"/>
        <v/>
      </c>
      <c r="AP3464" s="92" t="b">
        <f t="shared" si="694"/>
        <v>0</v>
      </c>
      <c r="AQ3464" s="92" t="str">
        <f t="shared" si="695"/>
        <v xml:space="preserve"> </v>
      </c>
      <c r="AR3464" s="92" t="str">
        <f>IF(LEN(AQ3464)=1,"",COUNTIF($AQ$19:AQ3464,AQ3464)=1)</f>
        <v/>
      </c>
      <c r="AS3464" s="73"/>
      <c r="AT3464" s="73"/>
      <c r="AU3464" s="73"/>
      <c r="AV3464" s="235" t="str">
        <f>IF($P3464=Lists!$A$13,Lists!$A$29,IF($P3464=Lists!$A$14,Lists!$A$30,$P3464))</f>
        <v/>
      </c>
      <c r="AW3464" s="73"/>
      <c r="AX3464" s="73"/>
    </row>
    <row r="3465" spans="2:50" x14ac:dyDescent="0.3">
      <c r="B3465" s="137">
        <f t="shared" si="701"/>
        <v>3447</v>
      </c>
      <c r="C3465" s="24"/>
      <c r="D3465" s="24"/>
      <c r="E3465" s="24"/>
      <c r="F3465" s="25"/>
      <c r="G3465" s="24"/>
      <c r="H3465" s="30"/>
      <c r="I3465" s="24"/>
      <c r="J3465" s="50" t="str">
        <f t="shared" si="692"/>
        <v/>
      </c>
      <c r="K3465" s="30"/>
      <c r="L3465" s="236"/>
      <c r="M3465" s="30"/>
      <c r="N3465" s="30"/>
      <c r="O3465" s="46" t="str">
        <f t="shared" si="693"/>
        <v/>
      </c>
      <c r="P3465" s="239" t="str">
        <f t="shared" si="696"/>
        <v/>
      </c>
      <c r="Q3465" s="52" t="str">
        <f t="shared" si="697"/>
        <v/>
      </c>
      <c r="R3465" s="127"/>
      <c r="S3465" s="86"/>
      <c r="T3465" s="127"/>
      <c r="U3465" s="86"/>
      <c r="V3465" s="87">
        <f t="shared" si="702"/>
        <v>0</v>
      </c>
      <c r="W3465" s="130"/>
      <c r="X3465" s="86"/>
      <c r="Y3465" s="86"/>
      <c r="Z3465" s="131"/>
      <c r="AA3465" s="87">
        <f t="shared" si="698"/>
        <v>0</v>
      </c>
      <c r="AB3465" s="127"/>
      <c r="AC3465" s="86"/>
      <c r="AD3465" s="87">
        <f t="shared" si="703"/>
        <v>0</v>
      </c>
      <c r="AE3465" s="127"/>
      <c r="AF3465" s="86"/>
      <c r="AG3465" s="86"/>
      <c r="AH3465" s="131"/>
      <c r="AI3465" s="88">
        <f t="shared" si="704"/>
        <v>0</v>
      </c>
      <c r="AJ3465" s="89" t="str">
        <f>IFERROR(IF(ISNA(MATCH($AV3465,Other_Category_Abbr,0)),INDEX(FGHG_List_Long_GWP,MATCH($AV3465,FGHG_List_Long,0)),INDEX(GWP_Other_Abbr,MATCH($AV3465,Other_Category_Abbr,0)))*SUM(V3465,AA3465,AD3465,AI3465),"")</f>
        <v/>
      </c>
      <c r="AK3465" s="89" t="str">
        <f>IFERROR(IF(ISNA(MATCH($AV3465,Other_Category_Abbr,0)),INDEX(FGHG_List_Long_GWP,MATCH($AV3465,FGHG_List_Long,0)),INDEX(GWP_Other_Abbr,MATCH($AV3465,Other_Category_Abbr,0)))*(T3465*(S3465+U3465)+W3465*(Y3465+X3465)+AD3465+AE3465*(AF3465+AG3465)),"")</f>
        <v/>
      </c>
      <c r="AL3465" s="90" t="str">
        <f t="shared" si="699"/>
        <v/>
      </c>
      <c r="AM3465" s="91" t="str">
        <f t="shared" si="700"/>
        <v/>
      </c>
      <c r="AP3465" s="92" t="b">
        <f t="shared" si="694"/>
        <v>0</v>
      </c>
      <c r="AQ3465" s="92" t="str">
        <f t="shared" si="695"/>
        <v xml:space="preserve"> </v>
      </c>
      <c r="AR3465" s="92" t="str">
        <f>IF(LEN(AQ3465)=1,"",COUNTIF($AQ$19:AQ3465,AQ3465)=1)</f>
        <v/>
      </c>
      <c r="AS3465" s="73"/>
      <c r="AT3465" s="73"/>
      <c r="AU3465" s="73"/>
      <c r="AV3465" s="235" t="str">
        <f>IF($P3465=Lists!$A$13,Lists!$A$29,IF($P3465=Lists!$A$14,Lists!$A$30,$P3465))</f>
        <v/>
      </c>
      <c r="AW3465" s="73"/>
      <c r="AX3465" s="73"/>
    </row>
    <row r="3466" spans="2:50" x14ac:dyDescent="0.3">
      <c r="B3466" s="137">
        <f t="shared" si="701"/>
        <v>3448</v>
      </c>
      <c r="C3466" s="24"/>
      <c r="D3466" s="24"/>
      <c r="E3466" s="24"/>
      <c r="F3466" s="25"/>
      <c r="G3466" s="24"/>
      <c r="H3466" s="30"/>
      <c r="I3466" s="24"/>
      <c r="J3466" s="50" t="str">
        <f t="shared" si="692"/>
        <v/>
      </c>
      <c r="K3466" s="30"/>
      <c r="L3466" s="236"/>
      <c r="M3466" s="30"/>
      <c r="N3466" s="30"/>
      <c r="O3466" s="46" t="str">
        <f t="shared" si="693"/>
        <v/>
      </c>
      <c r="P3466" s="239" t="str">
        <f t="shared" si="696"/>
        <v/>
      </c>
      <c r="Q3466" s="52" t="str">
        <f t="shared" si="697"/>
        <v/>
      </c>
      <c r="R3466" s="127"/>
      <c r="S3466" s="86"/>
      <c r="T3466" s="127"/>
      <c r="U3466" s="86"/>
      <c r="V3466" s="87">
        <f t="shared" si="702"/>
        <v>0</v>
      </c>
      <c r="W3466" s="130"/>
      <c r="X3466" s="86"/>
      <c r="Y3466" s="86"/>
      <c r="Z3466" s="131"/>
      <c r="AA3466" s="87">
        <f t="shared" si="698"/>
        <v>0</v>
      </c>
      <c r="AB3466" s="127"/>
      <c r="AC3466" s="86"/>
      <c r="AD3466" s="87">
        <f t="shared" si="703"/>
        <v>0</v>
      </c>
      <c r="AE3466" s="127"/>
      <c r="AF3466" s="86"/>
      <c r="AG3466" s="86"/>
      <c r="AH3466" s="131"/>
      <c r="AI3466" s="88">
        <f t="shared" si="704"/>
        <v>0</v>
      </c>
      <c r="AJ3466" s="89" t="str">
        <f>IFERROR(IF(ISNA(MATCH($AV3466,Other_Category_Abbr,0)),INDEX(FGHG_List_Long_GWP,MATCH($AV3466,FGHG_List_Long,0)),INDEX(GWP_Other_Abbr,MATCH($AV3466,Other_Category_Abbr,0)))*SUM(V3466,AA3466,AD3466,AI3466),"")</f>
        <v/>
      </c>
      <c r="AK3466" s="89" t="str">
        <f>IFERROR(IF(ISNA(MATCH($AV3466,Other_Category_Abbr,0)),INDEX(FGHG_List_Long_GWP,MATCH($AV3466,FGHG_List_Long,0)),INDEX(GWP_Other_Abbr,MATCH($AV3466,Other_Category_Abbr,0)))*(T3466*(S3466+U3466)+W3466*(Y3466+X3466)+AD3466+AE3466*(AF3466+AG3466)),"")</f>
        <v/>
      </c>
      <c r="AL3466" s="90" t="str">
        <f t="shared" si="699"/>
        <v/>
      </c>
      <c r="AM3466" s="91" t="str">
        <f t="shared" si="700"/>
        <v/>
      </c>
      <c r="AP3466" s="92" t="b">
        <f t="shared" si="694"/>
        <v>0</v>
      </c>
      <c r="AQ3466" s="92" t="str">
        <f t="shared" si="695"/>
        <v xml:space="preserve"> </v>
      </c>
      <c r="AR3466" s="92" t="str">
        <f>IF(LEN(AQ3466)=1,"",COUNTIF($AQ$19:AQ3466,AQ3466)=1)</f>
        <v/>
      </c>
      <c r="AS3466" s="73"/>
      <c r="AT3466" s="73"/>
      <c r="AU3466" s="73"/>
      <c r="AV3466" s="235" t="str">
        <f>IF($P3466=Lists!$A$13,Lists!$A$29,IF($P3466=Lists!$A$14,Lists!$A$30,$P3466))</f>
        <v/>
      </c>
      <c r="AW3466" s="73"/>
      <c r="AX3466" s="73"/>
    </row>
    <row r="3467" spans="2:50" x14ac:dyDescent="0.3">
      <c r="B3467" s="137">
        <f t="shared" si="701"/>
        <v>3449</v>
      </c>
      <c r="C3467" s="24"/>
      <c r="D3467" s="24"/>
      <c r="E3467" s="24"/>
      <c r="F3467" s="25"/>
      <c r="G3467" s="24"/>
      <c r="H3467" s="30"/>
      <c r="I3467" s="24"/>
      <c r="J3467" s="50" t="str">
        <f t="shared" si="692"/>
        <v/>
      </c>
      <c r="K3467" s="30"/>
      <c r="L3467" s="236"/>
      <c r="M3467" s="30"/>
      <c r="N3467" s="30"/>
      <c r="O3467" s="46" t="str">
        <f t="shared" si="693"/>
        <v/>
      </c>
      <c r="P3467" s="239" t="str">
        <f t="shared" si="696"/>
        <v/>
      </c>
      <c r="Q3467" s="52" t="str">
        <f t="shared" si="697"/>
        <v/>
      </c>
      <c r="R3467" s="127"/>
      <c r="S3467" s="86"/>
      <c r="T3467" s="127"/>
      <c r="U3467" s="86"/>
      <c r="V3467" s="87">
        <f t="shared" si="702"/>
        <v>0</v>
      </c>
      <c r="W3467" s="130"/>
      <c r="X3467" s="86"/>
      <c r="Y3467" s="86"/>
      <c r="Z3467" s="131"/>
      <c r="AA3467" s="87">
        <f t="shared" si="698"/>
        <v>0</v>
      </c>
      <c r="AB3467" s="127"/>
      <c r="AC3467" s="86"/>
      <c r="AD3467" s="87">
        <f t="shared" si="703"/>
        <v>0</v>
      </c>
      <c r="AE3467" s="127"/>
      <c r="AF3467" s="86"/>
      <c r="AG3467" s="86"/>
      <c r="AH3467" s="131"/>
      <c r="AI3467" s="88">
        <f t="shared" si="704"/>
        <v>0</v>
      </c>
      <c r="AJ3467" s="89" t="str">
        <f>IFERROR(IF(ISNA(MATCH($AV3467,Other_Category_Abbr,0)),INDEX(FGHG_List_Long_GWP,MATCH($AV3467,FGHG_List_Long,0)),INDEX(GWP_Other_Abbr,MATCH($AV3467,Other_Category_Abbr,0)))*SUM(V3467,AA3467,AD3467,AI3467),"")</f>
        <v/>
      </c>
      <c r="AK3467" s="89" t="str">
        <f>IFERROR(IF(ISNA(MATCH($AV3467,Other_Category_Abbr,0)),INDEX(FGHG_List_Long_GWP,MATCH($AV3467,FGHG_List_Long,0)),INDEX(GWP_Other_Abbr,MATCH($AV3467,Other_Category_Abbr,0)))*(T3467*(S3467+U3467)+W3467*(Y3467+X3467)+AD3467+AE3467*(AF3467+AG3467)),"")</f>
        <v/>
      </c>
      <c r="AL3467" s="90" t="str">
        <f t="shared" si="699"/>
        <v/>
      </c>
      <c r="AM3467" s="91" t="str">
        <f t="shared" si="700"/>
        <v/>
      </c>
      <c r="AP3467" s="92" t="b">
        <f t="shared" si="694"/>
        <v>0</v>
      </c>
      <c r="AQ3467" s="92" t="str">
        <f t="shared" si="695"/>
        <v xml:space="preserve"> </v>
      </c>
      <c r="AR3467" s="92" t="str">
        <f>IF(LEN(AQ3467)=1,"",COUNTIF($AQ$19:AQ3467,AQ3467)=1)</f>
        <v/>
      </c>
      <c r="AS3467" s="73"/>
      <c r="AT3467" s="73"/>
      <c r="AU3467" s="73"/>
      <c r="AV3467" s="235" t="str">
        <f>IF($P3467=Lists!$A$13,Lists!$A$29,IF($P3467=Lists!$A$14,Lists!$A$30,$P3467))</f>
        <v/>
      </c>
      <c r="AW3467" s="73"/>
      <c r="AX3467" s="73"/>
    </row>
    <row r="3468" spans="2:50" x14ac:dyDescent="0.3">
      <c r="B3468" s="137">
        <f t="shared" si="701"/>
        <v>3450</v>
      </c>
      <c r="C3468" s="24"/>
      <c r="D3468" s="24"/>
      <c r="E3468" s="24"/>
      <c r="F3468" s="25"/>
      <c r="G3468" s="24"/>
      <c r="H3468" s="30"/>
      <c r="I3468" s="24"/>
      <c r="J3468" s="50" t="str">
        <f t="shared" si="692"/>
        <v/>
      </c>
      <c r="K3468" s="30"/>
      <c r="L3468" s="236"/>
      <c r="M3468" s="30"/>
      <c r="N3468" s="30"/>
      <c r="O3468" s="46" t="str">
        <f t="shared" si="693"/>
        <v/>
      </c>
      <c r="P3468" s="239" t="str">
        <f t="shared" si="696"/>
        <v/>
      </c>
      <c r="Q3468" s="52" t="str">
        <f t="shared" si="697"/>
        <v/>
      </c>
      <c r="R3468" s="127"/>
      <c r="S3468" s="86"/>
      <c r="T3468" s="127"/>
      <c r="U3468" s="86"/>
      <c r="V3468" s="87">
        <f t="shared" si="702"/>
        <v>0</v>
      </c>
      <c r="W3468" s="130"/>
      <c r="X3468" s="86"/>
      <c r="Y3468" s="86"/>
      <c r="Z3468" s="131"/>
      <c r="AA3468" s="87">
        <f t="shared" si="698"/>
        <v>0</v>
      </c>
      <c r="AB3468" s="127"/>
      <c r="AC3468" s="86"/>
      <c r="AD3468" s="87">
        <f t="shared" si="703"/>
        <v>0</v>
      </c>
      <c r="AE3468" s="127"/>
      <c r="AF3468" s="86"/>
      <c r="AG3468" s="86"/>
      <c r="AH3468" s="131"/>
      <c r="AI3468" s="88">
        <f t="shared" si="704"/>
        <v>0</v>
      </c>
      <c r="AJ3468" s="89" t="str">
        <f>IFERROR(IF(ISNA(MATCH($AV3468,Other_Category_Abbr,0)),INDEX(FGHG_List_Long_GWP,MATCH($AV3468,FGHG_List_Long,0)),INDEX(GWP_Other_Abbr,MATCH($AV3468,Other_Category_Abbr,0)))*SUM(V3468,AA3468,AD3468,AI3468),"")</f>
        <v/>
      </c>
      <c r="AK3468" s="89" t="str">
        <f>IFERROR(IF(ISNA(MATCH($AV3468,Other_Category_Abbr,0)),INDEX(FGHG_List_Long_GWP,MATCH($AV3468,FGHG_List_Long,0)),INDEX(GWP_Other_Abbr,MATCH($AV3468,Other_Category_Abbr,0)))*(T3468*(S3468+U3468)+W3468*(Y3468+X3468)+AD3468+AE3468*(AF3468+AG3468)),"")</f>
        <v/>
      </c>
      <c r="AL3468" s="90" t="str">
        <f t="shared" si="699"/>
        <v/>
      </c>
      <c r="AM3468" s="91" t="str">
        <f t="shared" si="700"/>
        <v/>
      </c>
      <c r="AP3468" s="92" t="b">
        <f t="shared" si="694"/>
        <v>0</v>
      </c>
      <c r="AQ3468" s="92" t="str">
        <f t="shared" si="695"/>
        <v xml:space="preserve"> </v>
      </c>
      <c r="AR3468" s="92" t="str">
        <f>IF(LEN(AQ3468)=1,"",COUNTIF($AQ$19:AQ3468,AQ3468)=1)</f>
        <v/>
      </c>
      <c r="AS3468" s="73"/>
      <c r="AT3468" s="73"/>
      <c r="AU3468" s="73"/>
      <c r="AV3468" s="235" t="str">
        <f>IF($P3468=Lists!$A$13,Lists!$A$29,IF($P3468=Lists!$A$14,Lists!$A$30,$P3468))</f>
        <v/>
      </c>
      <c r="AW3468" s="73"/>
      <c r="AX3468" s="73"/>
    </row>
    <row r="3469" spans="2:50" x14ac:dyDescent="0.3">
      <c r="B3469" s="137">
        <f t="shared" si="701"/>
        <v>3451</v>
      </c>
      <c r="C3469" s="24"/>
      <c r="D3469" s="24"/>
      <c r="E3469" s="24"/>
      <c r="F3469" s="25"/>
      <c r="G3469" s="24"/>
      <c r="H3469" s="30"/>
      <c r="I3469" s="24"/>
      <c r="J3469" s="50" t="str">
        <f t="shared" si="692"/>
        <v/>
      </c>
      <c r="K3469" s="30"/>
      <c r="L3469" s="236"/>
      <c r="M3469" s="30"/>
      <c r="N3469" s="30"/>
      <c r="O3469" s="46" t="str">
        <f t="shared" si="693"/>
        <v/>
      </c>
      <c r="P3469" s="239" t="str">
        <f t="shared" si="696"/>
        <v/>
      </c>
      <c r="Q3469" s="52" t="str">
        <f t="shared" si="697"/>
        <v/>
      </c>
      <c r="R3469" s="127"/>
      <c r="S3469" s="86"/>
      <c r="T3469" s="127"/>
      <c r="U3469" s="86"/>
      <c r="V3469" s="87">
        <f t="shared" si="702"/>
        <v>0</v>
      </c>
      <c r="W3469" s="130"/>
      <c r="X3469" s="86"/>
      <c r="Y3469" s="86"/>
      <c r="Z3469" s="131"/>
      <c r="AA3469" s="87">
        <f t="shared" si="698"/>
        <v>0</v>
      </c>
      <c r="AB3469" s="127"/>
      <c r="AC3469" s="86"/>
      <c r="AD3469" s="87">
        <f t="shared" si="703"/>
        <v>0</v>
      </c>
      <c r="AE3469" s="127"/>
      <c r="AF3469" s="86"/>
      <c r="AG3469" s="86"/>
      <c r="AH3469" s="131"/>
      <c r="AI3469" s="88">
        <f t="shared" si="704"/>
        <v>0</v>
      </c>
      <c r="AJ3469" s="89" t="str">
        <f>IFERROR(IF(ISNA(MATCH($AV3469,Other_Category_Abbr,0)),INDEX(FGHG_List_Long_GWP,MATCH($AV3469,FGHG_List_Long,0)),INDEX(GWP_Other_Abbr,MATCH($AV3469,Other_Category_Abbr,0)))*SUM(V3469,AA3469,AD3469,AI3469),"")</f>
        <v/>
      </c>
      <c r="AK3469" s="89" t="str">
        <f>IFERROR(IF(ISNA(MATCH($AV3469,Other_Category_Abbr,0)),INDEX(FGHG_List_Long_GWP,MATCH($AV3469,FGHG_List_Long,0)),INDEX(GWP_Other_Abbr,MATCH($AV3469,Other_Category_Abbr,0)))*(T3469*(S3469+U3469)+W3469*(Y3469+X3469)+AD3469+AE3469*(AF3469+AG3469)),"")</f>
        <v/>
      </c>
      <c r="AL3469" s="90" t="str">
        <f t="shared" si="699"/>
        <v/>
      </c>
      <c r="AM3469" s="91" t="str">
        <f t="shared" si="700"/>
        <v/>
      </c>
      <c r="AP3469" s="92" t="b">
        <f t="shared" si="694"/>
        <v>0</v>
      </c>
      <c r="AQ3469" s="92" t="str">
        <f t="shared" si="695"/>
        <v xml:space="preserve"> </v>
      </c>
      <c r="AR3469" s="92" t="str">
        <f>IF(LEN(AQ3469)=1,"",COUNTIF($AQ$19:AQ3469,AQ3469)=1)</f>
        <v/>
      </c>
      <c r="AS3469" s="73"/>
      <c r="AT3469" s="73"/>
      <c r="AU3469" s="73"/>
      <c r="AV3469" s="235" t="str">
        <f>IF($P3469=Lists!$A$13,Lists!$A$29,IF($P3469=Lists!$A$14,Lists!$A$30,$P3469))</f>
        <v/>
      </c>
      <c r="AW3469" s="73"/>
      <c r="AX3469" s="73"/>
    </row>
    <row r="3470" spans="2:50" x14ac:dyDescent="0.3">
      <c r="B3470" s="137">
        <f t="shared" si="701"/>
        <v>3452</v>
      </c>
      <c r="C3470" s="24"/>
      <c r="D3470" s="24"/>
      <c r="E3470" s="24"/>
      <c r="F3470" s="25"/>
      <c r="G3470" s="24"/>
      <c r="H3470" s="30"/>
      <c r="I3470" s="24"/>
      <c r="J3470" s="50" t="str">
        <f t="shared" si="692"/>
        <v/>
      </c>
      <c r="K3470" s="30"/>
      <c r="L3470" s="236"/>
      <c r="M3470" s="30"/>
      <c r="N3470" s="30"/>
      <c r="O3470" s="46" t="str">
        <f t="shared" si="693"/>
        <v/>
      </c>
      <c r="P3470" s="239" t="str">
        <f t="shared" si="696"/>
        <v/>
      </c>
      <c r="Q3470" s="52" t="str">
        <f t="shared" si="697"/>
        <v/>
      </c>
      <c r="R3470" s="127"/>
      <c r="S3470" s="86"/>
      <c r="T3470" s="127"/>
      <c r="U3470" s="86"/>
      <c r="V3470" s="87">
        <f t="shared" si="702"/>
        <v>0</v>
      </c>
      <c r="W3470" s="130"/>
      <c r="X3470" s="86"/>
      <c r="Y3470" s="86"/>
      <c r="Z3470" s="131"/>
      <c r="AA3470" s="87">
        <f t="shared" si="698"/>
        <v>0</v>
      </c>
      <c r="AB3470" s="127"/>
      <c r="AC3470" s="86"/>
      <c r="AD3470" s="87">
        <f t="shared" si="703"/>
        <v>0</v>
      </c>
      <c r="AE3470" s="127"/>
      <c r="AF3470" s="86"/>
      <c r="AG3470" s="86"/>
      <c r="AH3470" s="131"/>
      <c r="AI3470" s="88">
        <f t="shared" si="704"/>
        <v>0</v>
      </c>
      <c r="AJ3470" s="89" t="str">
        <f>IFERROR(IF(ISNA(MATCH($AV3470,Other_Category_Abbr,0)),INDEX(FGHG_List_Long_GWP,MATCH($AV3470,FGHG_List_Long,0)),INDEX(GWP_Other_Abbr,MATCH($AV3470,Other_Category_Abbr,0)))*SUM(V3470,AA3470,AD3470,AI3470),"")</f>
        <v/>
      </c>
      <c r="AK3470" s="89" t="str">
        <f>IFERROR(IF(ISNA(MATCH($AV3470,Other_Category_Abbr,0)),INDEX(FGHG_List_Long_GWP,MATCH($AV3470,FGHG_List_Long,0)),INDEX(GWP_Other_Abbr,MATCH($AV3470,Other_Category_Abbr,0)))*(T3470*(S3470+U3470)+W3470*(Y3470+X3470)+AD3470+AE3470*(AF3470+AG3470)),"")</f>
        <v/>
      </c>
      <c r="AL3470" s="90" t="str">
        <f t="shared" si="699"/>
        <v/>
      </c>
      <c r="AM3470" s="91" t="str">
        <f t="shared" si="700"/>
        <v/>
      </c>
      <c r="AP3470" s="92" t="b">
        <f t="shared" si="694"/>
        <v>0</v>
      </c>
      <c r="AQ3470" s="92" t="str">
        <f t="shared" si="695"/>
        <v xml:space="preserve"> </v>
      </c>
      <c r="AR3470" s="92" t="str">
        <f>IF(LEN(AQ3470)=1,"",COUNTIF($AQ$19:AQ3470,AQ3470)=1)</f>
        <v/>
      </c>
      <c r="AS3470" s="73"/>
      <c r="AT3470" s="73"/>
      <c r="AU3470" s="73"/>
      <c r="AV3470" s="235" t="str">
        <f>IF($P3470=Lists!$A$13,Lists!$A$29,IF($P3470=Lists!$A$14,Lists!$A$30,$P3470))</f>
        <v/>
      </c>
      <c r="AW3470" s="73"/>
      <c r="AX3470" s="73"/>
    </row>
    <row r="3471" spans="2:50" x14ac:dyDescent="0.3">
      <c r="B3471" s="137">
        <f t="shared" si="701"/>
        <v>3453</v>
      </c>
      <c r="C3471" s="24"/>
      <c r="D3471" s="24"/>
      <c r="E3471" s="24"/>
      <c r="F3471" s="25"/>
      <c r="G3471" s="24"/>
      <c r="H3471" s="30"/>
      <c r="I3471" s="24"/>
      <c r="J3471" s="50" t="str">
        <f t="shared" si="692"/>
        <v/>
      </c>
      <c r="K3471" s="30"/>
      <c r="L3471" s="236"/>
      <c r="M3471" s="30"/>
      <c r="N3471" s="30"/>
      <c r="O3471" s="46" t="str">
        <f t="shared" si="693"/>
        <v/>
      </c>
      <c r="P3471" s="239" t="str">
        <f t="shared" si="696"/>
        <v/>
      </c>
      <c r="Q3471" s="52" t="str">
        <f t="shared" si="697"/>
        <v/>
      </c>
      <c r="R3471" s="127"/>
      <c r="S3471" s="86"/>
      <c r="T3471" s="127"/>
      <c r="U3471" s="86"/>
      <c r="V3471" s="87">
        <f t="shared" si="702"/>
        <v>0</v>
      </c>
      <c r="W3471" s="130"/>
      <c r="X3471" s="86"/>
      <c r="Y3471" s="86"/>
      <c r="Z3471" s="131"/>
      <c r="AA3471" s="87">
        <f t="shared" si="698"/>
        <v>0</v>
      </c>
      <c r="AB3471" s="127"/>
      <c r="AC3471" s="86"/>
      <c r="AD3471" s="87">
        <f t="shared" si="703"/>
        <v>0</v>
      </c>
      <c r="AE3471" s="127"/>
      <c r="AF3471" s="86"/>
      <c r="AG3471" s="86"/>
      <c r="AH3471" s="131"/>
      <c r="AI3471" s="88">
        <f t="shared" si="704"/>
        <v>0</v>
      </c>
      <c r="AJ3471" s="89" t="str">
        <f>IFERROR(IF(ISNA(MATCH($AV3471,Other_Category_Abbr,0)),INDEX(FGHG_List_Long_GWP,MATCH($AV3471,FGHG_List_Long,0)),INDEX(GWP_Other_Abbr,MATCH($AV3471,Other_Category_Abbr,0)))*SUM(V3471,AA3471,AD3471,AI3471),"")</f>
        <v/>
      </c>
      <c r="AK3471" s="89" t="str">
        <f>IFERROR(IF(ISNA(MATCH($AV3471,Other_Category_Abbr,0)),INDEX(FGHG_List_Long_GWP,MATCH($AV3471,FGHG_List_Long,0)),INDEX(GWP_Other_Abbr,MATCH($AV3471,Other_Category_Abbr,0)))*(T3471*(S3471+U3471)+W3471*(Y3471+X3471)+AD3471+AE3471*(AF3471+AG3471)),"")</f>
        <v/>
      </c>
      <c r="AL3471" s="90" t="str">
        <f t="shared" si="699"/>
        <v/>
      </c>
      <c r="AM3471" s="91" t="str">
        <f t="shared" si="700"/>
        <v/>
      </c>
      <c r="AP3471" s="92" t="b">
        <f t="shared" si="694"/>
        <v>0</v>
      </c>
      <c r="AQ3471" s="92" t="str">
        <f t="shared" si="695"/>
        <v xml:space="preserve"> </v>
      </c>
      <c r="AR3471" s="92" t="str">
        <f>IF(LEN(AQ3471)=1,"",COUNTIF($AQ$19:AQ3471,AQ3471)=1)</f>
        <v/>
      </c>
      <c r="AS3471" s="73"/>
      <c r="AT3471" s="73"/>
      <c r="AU3471" s="73"/>
      <c r="AV3471" s="235" t="str">
        <f>IF($P3471=Lists!$A$13,Lists!$A$29,IF($P3471=Lists!$A$14,Lists!$A$30,$P3471))</f>
        <v/>
      </c>
      <c r="AW3471" s="73"/>
      <c r="AX3471" s="73"/>
    </row>
    <row r="3472" spans="2:50" x14ac:dyDescent="0.3">
      <c r="B3472" s="137">
        <f t="shared" si="701"/>
        <v>3454</v>
      </c>
      <c r="C3472" s="24"/>
      <c r="D3472" s="24"/>
      <c r="E3472" s="24"/>
      <c r="F3472" s="25"/>
      <c r="G3472" s="24"/>
      <c r="H3472" s="30"/>
      <c r="I3472" s="24"/>
      <c r="J3472" s="50" t="str">
        <f t="shared" si="692"/>
        <v/>
      </c>
      <c r="K3472" s="30"/>
      <c r="L3472" s="236"/>
      <c r="M3472" s="30"/>
      <c r="N3472" s="30"/>
      <c r="O3472" s="46" t="str">
        <f t="shared" si="693"/>
        <v/>
      </c>
      <c r="P3472" s="239" t="str">
        <f t="shared" si="696"/>
        <v/>
      </c>
      <c r="Q3472" s="52" t="str">
        <f t="shared" si="697"/>
        <v/>
      </c>
      <c r="R3472" s="127"/>
      <c r="S3472" s="86"/>
      <c r="T3472" s="127"/>
      <c r="U3472" s="86"/>
      <c r="V3472" s="87">
        <f t="shared" si="702"/>
        <v>0</v>
      </c>
      <c r="W3472" s="130"/>
      <c r="X3472" s="86"/>
      <c r="Y3472" s="86"/>
      <c r="Z3472" s="131"/>
      <c r="AA3472" s="87">
        <f t="shared" si="698"/>
        <v>0</v>
      </c>
      <c r="AB3472" s="127"/>
      <c r="AC3472" s="86"/>
      <c r="AD3472" s="87">
        <f t="shared" si="703"/>
        <v>0</v>
      </c>
      <c r="AE3472" s="127"/>
      <c r="AF3472" s="86"/>
      <c r="AG3472" s="86"/>
      <c r="AH3472" s="131"/>
      <c r="AI3472" s="88">
        <f t="shared" si="704"/>
        <v>0</v>
      </c>
      <c r="AJ3472" s="89" t="str">
        <f>IFERROR(IF(ISNA(MATCH($AV3472,Other_Category_Abbr,0)),INDEX(FGHG_List_Long_GWP,MATCH($AV3472,FGHG_List_Long,0)),INDEX(GWP_Other_Abbr,MATCH($AV3472,Other_Category_Abbr,0)))*SUM(V3472,AA3472,AD3472,AI3472),"")</f>
        <v/>
      </c>
      <c r="AK3472" s="89" t="str">
        <f>IFERROR(IF(ISNA(MATCH($AV3472,Other_Category_Abbr,0)),INDEX(FGHG_List_Long_GWP,MATCH($AV3472,FGHG_List_Long,0)),INDEX(GWP_Other_Abbr,MATCH($AV3472,Other_Category_Abbr,0)))*(T3472*(S3472+U3472)+W3472*(Y3472+X3472)+AD3472+AE3472*(AF3472+AG3472)),"")</f>
        <v/>
      </c>
      <c r="AL3472" s="90" t="str">
        <f t="shared" si="699"/>
        <v/>
      </c>
      <c r="AM3472" s="91" t="str">
        <f t="shared" si="700"/>
        <v/>
      </c>
      <c r="AP3472" s="92" t="b">
        <f t="shared" si="694"/>
        <v>0</v>
      </c>
      <c r="AQ3472" s="92" t="str">
        <f t="shared" si="695"/>
        <v xml:space="preserve"> </v>
      </c>
      <c r="AR3472" s="92" t="str">
        <f>IF(LEN(AQ3472)=1,"",COUNTIF($AQ$19:AQ3472,AQ3472)=1)</f>
        <v/>
      </c>
      <c r="AS3472" s="73"/>
      <c r="AT3472" s="73"/>
      <c r="AU3472" s="73"/>
      <c r="AV3472" s="235" t="str">
        <f>IF($P3472=Lists!$A$13,Lists!$A$29,IF($P3472=Lists!$A$14,Lists!$A$30,$P3472))</f>
        <v/>
      </c>
      <c r="AW3472" s="73"/>
      <c r="AX3472" s="73"/>
    </row>
    <row r="3473" spans="2:50" x14ac:dyDescent="0.3">
      <c r="B3473" s="137">
        <f t="shared" si="701"/>
        <v>3455</v>
      </c>
      <c r="C3473" s="24"/>
      <c r="D3473" s="24"/>
      <c r="E3473" s="24"/>
      <c r="F3473" s="25"/>
      <c r="G3473" s="24"/>
      <c r="H3473" s="30"/>
      <c r="I3473" s="24"/>
      <c r="J3473" s="50" t="str">
        <f t="shared" si="692"/>
        <v/>
      </c>
      <c r="K3473" s="30"/>
      <c r="L3473" s="236"/>
      <c r="M3473" s="30"/>
      <c r="N3473" s="30"/>
      <c r="O3473" s="46" t="str">
        <f t="shared" si="693"/>
        <v/>
      </c>
      <c r="P3473" s="239" t="str">
        <f t="shared" si="696"/>
        <v/>
      </c>
      <c r="Q3473" s="52" t="str">
        <f t="shared" si="697"/>
        <v/>
      </c>
      <c r="R3473" s="127"/>
      <c r="S3473" s="86"/>
      <c r="T3473" s="127"/>
      <c r="U3473" s="86"/>
      <c r="V3473" s="87">
        <f t="shared" si="702"/>
        <v>0</v>
      </c>
      <c r="W3473" s="130"/>
      <c r="X3473" s="86"/>
      <c r="Y3473" s="86"/>
      <c r="Z3473" s="131"/>
      <c r="AA3473" s="87">
        <f t="shared" si="698"/>
        <v>0</v>
      </c>
      <c r="AB3473" s="127"/>
      <c r="AC3473" s="86"/>
      <c r="AD3473" s="87">
        <f t="shared" si="703"/>
        <v>0</v>
      </c>
      <c r="AE3473" s="127"/>
      <c r="AF3473" s="86"/>
      <c r="AG3473" s="86"/>
      <c r="AH3473" s="131"/>
      <c r="AI3473" s="88">
        <f t="shared" si="704"/>
        <v>0</v>
      </c>
      <c r="AJ3473" s="89" t="str">
        <f>IFERROR(IF(ISNA(MATCH($AV3473,Other_Category_Abbr,0)),INDEX(FGHG_List_Long_GWP,MATCH($AV3473,FGHG_List_Long,0)),INDEX(GWP_Other_Abbr,MATCH($AV3473,Other_Category_Abbr,0)))*SUM(V3473,AA3473,AD3473,AI3473),"")</f>
        <v/>
      </c>
      <c r="AK3473" s="89" t="str">
        <f>IFERROR(IF(ISNA(MATCH($AV3473,Other_Category_Abbr,0)),INDEX(FGHG_List_Long_GWP,MATCH($AV3473,FGHG_List_Long,0)),INDEX(GWP_Other_Abbr,MATCH($AV3473,Other_Category_Abbr,0)))*(T3473*(S3473+U3473)+W3473*(Y3473+X3473)+AD3473+AE3473*(AF3473+AG3473)),"")</f>
        <v/>
      </c>
      <c r="AL3473" s="90" t="str">
        <f t="shared" si="699"/>
        <v/>
      </c>
      <c r="AM3473" s="91" t="str">
        <f t="shared" si="700"/>
        <v/>
      </c>
      <c r="AP3473" s="92" t="b">
        <f t="shared" si="694"/>
        <v>0</v>
      </c>
      <c r="AQ3473" s="92" t="str">
        <f t="shared" si="695"/>
        <v xml:space="preserve"> </v>
      </c>
      <c r="AR3473" s="92" t="str">
        <f>IF(LEN(AQ3473)=1,"",COUNTIF($AQ$19:AQ3473,AQ3473)=1)</f>
        <v/>
      </c>
      <c r="AS3473" s="73"/>
      <c r="AT3473" s="73"/>
      <c r="AU3473" s="73"/>
      <c r="AV3473" s="235" t="str">
        <f>IF($P3473=Lists!$A$13,Lists!$A$29,IF($P3473=Lists!$A$14,Lists!$A$30,$P3473))</f>
        <v/>
      </c>
      <c r="AW3473" s="73"/>
      <c r="AX3473" s="73"/>
    </row>
    <row r="3474" spans="2:50" x14ac:dyDescent="0.3">
      <c r="B3474" s="137">
        <f t="shared" si="701"/>
        <v>3456</v>
      </c>
      <c r="C3474" s="24"/>
      <c r="D3474" s="24"/>
      <c r="E3474" s="24"/>
      <c r="F3474" s="25"/>
      <c r="G3474" s="24"/>
      <c r="H3474" s="30"/>
      <c r="I3474" s="24"/>
      <c r="J3474" s="50" t="str">
        <f t="shared" si="692"/>
        <v/>
      </c>
      <c r="K3474" s="30"/>
      <c r="L3474" s="236"/>
      <c r="M3474" s="30"/>
      <c r="N3474" s="30"/>
      <c r="O3474" s="46" t="str">
        <f t="shared" si="693"/>
        <v/>
      </c>
      <c r="P3474" s="239" t="str">
        <f t="shared" si="696"/>
        <v/>
      </c>
      <c r="Q3474" s="52" t="str">
        <f t="shared" si="697"/>
        <v/>
      </c>
      <c r="R3474" s="127"/>
      <c r="S3474" s="86"/>
      <c r="T3474" s="127"/>
      <c r="U3474" s="86"/>
      <c r="V3474" s="87">
        <f t="shared" si="702"/>
        <v>0</v>
      </c>
      <c r="W3474" s="130"/>
      <c r="X3474" s="86"/>
      <c r="Y3474" s="86"/>
      <c r="Z3474" s="131"/>
      <c r="AA3474" s="87">
        <f t="shared" si="698"/>
        <v>0</v>
      </c>
      <c r="AB3474" s="127"/>
      <c r="AC3474" s="86"/>
      <c r="AD3474" s="87">
        <f t="shared" si="703"/>
        <v>0</v>
      </c>
      <c r="AE3474" s="127"/>
      <c r="AF3474" s="86"/>
      <c r="AG3474" s="86"/>
      <c r="AH3474" s="131"/>
      <c r="AI3474" s="88">
        <f t="shared" si="704"/>
        <v>0</v>
      </c>
      <c r="AJ3474" s="89" t="str">
        <f>IFERROR(IF(ISNA(MATCH($AV3474,Other_Category_Abbr,0)),INDEX(FGHG_List_Long_GWP,MATCH($AV3474,FGHG_List_Long,0)),INDEX(GWP_Other_Abbr,MATCH($AV3474,Other_Category_Abbr,0)))*SUM(V3474,AA3474,AD3474,AI3474),"")</f>
        <v/>
      </c>
      <c r="AK3474" s="89" t="str">
        <f>IFERROR(IF(ISNA(MATCH($AV3474,Other_Category_Abbr,0)),INDEX(FGHG_List_Long_GWP,MATCH($AV3474,FGHG_List_Long,0)),INDEX(GWP_Other_Abbr,MATCH($AV3474,Other_Category_Abbr,0)))*(T3474*(S3474+U3474)+W3474*(Y3474+X3474)+AD3474+AE3474*(AF3474+AG3474)),"")</f>
        <v/>
      </c>
      <c r="AL3474" s="90" t="str">
        <f t="shared" si="699"/>
        <v/>
      </c>
      <c r="AM3474" s="91" t="str">
        <f t="shared" si="700"/>
        <v/>
      </c>
      <c r="AP3474" s="92" t="b">
        <f t="shared" si="694"/>
        <v>0</v>
      </c>
      <c r="AQ3474" s="92" t="str">
        <f t="shared" si="695"/>
        <v xml:space="preserve"> </v>
      </c>
      <c r="AR3474" s="92" t="str">
        <f>IF(LEN(AQ3474)=1,"",COUNTIF($AQ$19:AQ3474,AQ3474)=1)</f>
        <v/>
      </c>
      <c r="AS3474" s="73"/>
      <c r="AT3474" s="73"/>
      <c r="AU3474" s="73"/>
      <c r="AV3474" s="235" t="str">
        <f>IF($P3474=Lists!$A$13,Lists!$A$29,IF($P3474=Lists!$A$14,Lists!$A$30,$P3474))</f>
        <v/>
      </c>
      <c r="AW3474" s="73"/>
      <c r="AX3474" s="73"/>
    </row>
    <row r="3475" spans="2:50" x14ac:dyDescent="0.3">
      <c r="B3475" s="137">
        <f t="shared" si="701"/>
        <v>3457</v>
      </c>
      <c r="C3475" s="24"/>
      <c r="D3475" s="24"/>
      <c r="E3475" s="24"/>
      <c r="F3475" s="25"/>
      <c r="G3475" s="24"/>
      <c r="H3475" s="30"/>
      <c r="I3475" s="24"/>
      <c r="J3475" s="50" t="str">
        <f t="shared" ref="J3475:J3538" si="705">IFERROR(INDEX(CASRN,MATCH($I3475,FGHG_List_Long,0)),"")</f>
        <v/>
      </c>
      <c r="K3475" s="30"/>
      <c r="L3475" s="236"/>
      <c r="M3475" s="30"/>
      <c r="N3475" s="30"/>
      <c r="O3475" s="46" t="str">
        <f t="shared" ref="O3475:O3538" si="706">IF(ISBLANK(I3475),"",IF(I3475="Other f-GHG chemical not listed",K3475,I3475))</f>
        <v/>
      </c>
      <c r="P3475" s="239" t="str">
        <f t="shared" si="696"/>
        <v/>
      </c>
      <c r="Q3475" s="52" t="str">
        <f t="shared" si="697"/>
        <v/>
      </c>
      <c r="R3475" s="127"/>
      <c r="S3475" s="86"/>
      <c r="T3475" s="127"/>
      <c r="U3475" s="86"/>
      <c r="V3475" s="87">
        <f t="shared" si="702"/>
        <v>0</v>
      </c>
      <c r="W3475" s="130"/>
      <c r="X3475" s="86"/>
      <c r="Y3475" s="86"/>
      <c r="Z3475" s="131"/>
      <c r="AA3475" s="87">
        <f t="shared" si="698"/>
        <v>0</v>
      </c>
      <c r="AB3475" s="127"/>
      <c r="AC3475" s="86"/>
      <c r="AD3475" s="87">
        <f t="shared" si="703"/>
        <v>0</v>
      </c>
      <c r="AE3475" s="127"/>
      <c r="AF3475" s="86"/>
      <c r="AG3475" s="86"/>
      <c r="AH3475" s="131"/>
      <c r="AI3475" s="88">
        <f t="shared" si="704"/>
        <v>0</v>
      </c>
      <c r="AJ3475" s="89" t="str">
        <f>IFERROR(IF(ISNA(MATCH($AV3475,Other_Category_Abbr,0)),INDEX(FGHG_List_Long_GWP,MATCH($AV3475,FGHG_List_Long,0)),INDEX(GWP_Other_Abbr,MATCH($AV3475,Other_Category_Abbr,0)))*SUM(V3475,AA3475,AD3475,AI3475),"")</f>
        <v/>
      </c>
      <c r="AK3475" s="89" t="str">
        <f>IFERROR(IF(ISNA(MATCH($AV3475,Other_Category_Abbr,0)),INDEX(FGHG_List_Long_GWP,MATCH($AV3475,FGHG_List_Long,0)),INDEX(GWP_Other_Abbr,MATCH($AV3475,Other_Category_Abbr,0)))*(T3475*(S3475+U3475)+W3475*(Y3475+X3475)+AD3475+AE3475*(AF3475+AG3475)),"")</f>
        <v/>
      </c>
      <c r="AL3475" s="90" t="str">
        <f t="shared" si="699"/>
        <v/>
      </c>
      <c r="AM3475" s="91" t="str">
        <f t="shared" si="700"/>
        <v/>
      </c>
      <c r="AP3475" s="92" t="b">
        <f t="shared" ref="AP3475:AP3538" si="707">IF(AND(F3475="EF Method (L21 or L22)",G3475="Yes",H3475="No"),"Eq. L-21",IF(AND(F3475="EF Method (L21 or L22)",G3475="Yes",H3475="Yes"),"Eq. L-22",IF(AND(F3475="EF Method (L21 or L22)",G3475="No"),"Eq. L-22",IF(AND(F3475="ECF Method (L26 or L27)",G3475="Yes"),"Eq. L-27",IF(AND(F3475="ECF Method (L26 or L27)",G3475="No"),"Eq. L-26")))))</f>
        <v>0</v>
      </c>
      <c r="AQ3475" s="92" t="str">
        <f t="shared" ref="AQ3475:AQ3538" si="708">C3475&amp;" "&amp;O3475</f>
        <v xml:space="preserve"> </v>
      </c>
      <c r="AR3475" s="92" t="str">
        <f>IF(LEN(AQ3475)=1,"",COUNTIF($AQ$19:AQ3475,AQ3475)=1)</f>
        <v/>
      </c>
      <c r="AS3475" s="73"/>
      <c r="AT3475" s="73"/>
      <c r="AU3475" s="73"/>
      <c r="AV3475" s="235" t="str">
        <f>IF($P3475=Lists!$A$13,Lists!$A$29,IF($P3475=Lists!$A$14,Lists!$A$30,$P3475))</f>
        <v/>
      </c>
      <c r="AW3475" s="73"/>
      <c r="AX3475" s="73"/>
    </row>
    <row r="3476" spans="2:50" x14ac:dyDescent="0.3">
      <c r="B3476" s="137">
        <f t="shared" si="701"/>
        <v>3458</v>
      </c>
      <c r="C3476" s="24"/>
      <c r="D3476" s="24"/>
      <c r="E3476" s="24"/>
      <c r="F3476" s="25"/>
      <c r="G3476" s="24"/>
      <c r="H3476" s="30"/>
      <c r="I3476" s="24"/>
      <c r="J3476" s="50" t="str">
        <f t="shared" si="705"/>
        <v/>
      </c>
      <c r="K3476" s="30"/>
      <c r="L3476" s="236"/>
      <c r="M3476" s="30"/>
      <c r="N3476" s="30"/>
      <c r="O3476" s="46" t="str">
        <f t="shared" si="706"/>
        <v/>
      </c>
      <c r="P3476" s="239" t="str">
        <f t="shared" ref="P3476:P3539" si="709">IF(ISBLANK(I3476),"",IF(I3476="Other f-GHG chemical not listed",N3476,I3476))</f>
        <v/>
      </c>
      <c r="Q3476" s="52" t="str">
        <f t="shared" ref="Q3476:Q3539" si="710">IF(ISBLANK(I3476),"",IF(I3476="Other f-GHG chemical not listed",L3476,J3476))</f>
        <v/>
      </c>
      <c r="R3476" s="127"/>
      <c r="S3476" s="86"/>
      <c r="T3476" s="127"/>
      <c r="U3476" s="86"/>
      <c r="V3476" s="87">
        <f t="shared" si="702"/>
        <v>0</v>
      </c>
      <c r="W3476" s="130"/>
      <c r="X3476" s="86"/>
      <c r="Y3476" s="86"/>
      <c r="Z3476" s="131"/>
      <c r="AA3476" s="87">
        <f t="shared" ref="AA3476:AA3539" si="711">+W3476*(X3476+Y3476*(1-Z3476))</f>
        <v>0</v>
      </c>
      <c r="AB3476" s="127"/>
      <c r="AC3476" s="86"/>
      <c r="AD3476" s="87">
        <f t="shared" si="703"/>
        <v>0</v>
      </c>
      <c r="AE3476" s="127"/>
      <c r="AF3476" s="86"/>
      <c r="AG3476" s="86"/>
      <c r="AH3476" s="131"/>
      <c r="AI3476" s="88">
        <f t="shared" si="704"/>
        <v>0</v>
      </c>
      <c r="AJ3476" s="89" t="str">
        <f>IFERROR(IF(ISNA(MATCH($AV3476,Other_Category_Abbr,0)),INDEX(FGHG_List_Long_GWP,MATCH($AV3476,FGHG_List_Long,0)),INDEX(GWP_Other_Abbr,MATCH($AV3476,Other_Category_Abbr,0)))*SUM(V3476,AA3476,AD3476,AI3476),"")</f>
        <v/>
      </c>
      <c r="AK3476" s="89" t="str">
        <f>IFERROR(IF(ISNA(MATCH($AV3476,Other_Category_Abbr,0)),INDEX(FGHG_List_Long_GWP,MATCH($AV3476,FGHG_List_Long,0)),INDEX(GWP_Other_Abbr,MATCH($AV3476,Other_Category_Abbr,0)))*(T3476*(S3476+U3476)+W3476*(Y3476+X3476)+AD3476+AE3476*(AF3476+AG3476)),"")</f>
        <v/>
      </c>
      <c r="AL3476" s="90" t="str">
        <f t="shared" ref="AL3476:AL3539" si="712">IFERROR(1-(SUMIF($C$19:$C$3718,C3476,$AJ$19:$AJ$3718)/SUMIF($C$19:$C$3718,C3476,$AK$19:$AK$3718)),"")</f>
        <v/>
      </c>
      <c r="AM3476" s="91" t="str">
        <f t="shared" ref="AM3476:AM3539" si="713">IF(LEN(AL3476)&lt;1,"",IF(AND(AL3476&gt;=$BA$19,AL3476&lt;$BB$19),$AZ$19,IF(AND(AL3476&gt;=$BA$20,AL3476&lt;$BB$20),$AZ$20,IF(AND(AL3476&gt;=$BA$21,AL3476&lt;$BB$21),$AZ$21,IF(AND(AL3476&gt;=$BA$22,AL3476&lt;=$BB$22),$AZ$22,"Check")))))</f>
        <v/>
      </c>
      <c r="AP3476" s="92" t="b">
        <f t="shared" si="707"/>
        <v>0</v>
      </c>
      <c r="AQ3476" s="92" t="str">
        <f t="shared" si="708"/>
        <v xml:space="preserve"> </v>
      </c>
      <c r="AR3476" s="92" t="str">
        <f>IF(LEN(AQ3476)=1,"",COUNTIF($AQ$19:AQ3476,AQ3476)=1)</f>
        <v/>
      </c>
      <c r="AS3476" s="73"/>
      <c r="AT3476" s="73"/>
      <c r="AU3476" s="73"/>
      <c r="AV3476" s="235" t="str">
        <f>IF($P3476=Lists!$A$13,Lists!$A$29,IF($P3476=Lists!$A$14,Lists!$A$30,$P3476))</f>
        <v/>
      </c>
      <c r="AW3476" s="73"/>
      <c r="AX3476" s="73"/>
    </row>
    <row r="3477" spans="2:50" x14ac:dyDescent="0.3">
      <c r="B3477" s="137">
        <f t="shared" ref="B3477:B3540" si="714">1+B3476</f>
        <v>3459</v>
      </c>
      <c r="C3477" s="24"/>
      <c r="D3477" s="24"/>
      <c r="E3477" s="24"/>
      <c r="F3477" s="25"/>
      <c r="G3477" s="24"/>
      <c r="H3477" s="30"/>
      <c r="I3477" s="24"/>
      <c r="J3477" s="50" t="str">
        <f t="shared" si="705"/>
        <v/>
      </c>
      <c r="K3477" s="30"/>
      <c r="L3477" s="236"/>
      <c r="M3477" s="30"/>
      <c r="N3477" s="30"/>
      <c r="O3477" s="46" t="str">
        <f t="shared" si="706"/>
        <v/>
      </c>
      <c r="P3477" s="239" t="str">
        <f t="shared" si="709"/>
        <v/>
      </c>
      <c r="Q3477" s="52" t="str">
        <f t="shared" si="710"/>
        <v/>
      </c>
      <c r="R3477" s="127"/>
      <c r="S3477" s="86"/>
      <c r="T3477" s="127"/>
      <c r="U3477" s="86"/>
      <c r="V3477" s="87">
        <f t="shared" si="702"/>
        <v>0</v>
      </c>
      <c r="W3477" s="130"/>
      <c r="X3477" s="86"/>
      <c r="Y3477" s="86"/>
      <c r="Z3477" s="131"/>
      <c r="AA3477" s="87">
        <f t="shared" si="711"/>
        <v>0</v>
      </c>
      <c r="AB3477" s="127"/>
      <c r="AC3477" s="86"/>
      <c r="AD3477" s="87">
        <f t="shared" si="703"/>
        <v>0</v>
      </c>
      <c r="AE3477" s="127"/>
      <c r="AF3477" s="86"/>
      <c r="AG3477" s="86"/>
      <c r="AH3477" s="131"/>
      <c r="AI3477" s="88">
        <f t="shared" si="704"/>
        <v>0</v>
      </c>
      <c r="AJ3477" s="89" t="str">
        <f>IFERROR(IF(ISNA(MATCH($AV3477,Other_Category_Abbr,0)),INDEX(FGHG_List_Long_GWP,MATCH($AV3477,FGHG_List_Long,0)),INDEX(GWP_Other_Abbr,MATCH($AV3477,Other_Category_Abbr,0)))*SUM(V3477,AA3477,AD3477,AI3477),"")</f>
        <v/>
      </c>
      <c r="AK3477" s="89" t="str">
        <f>IFERROR(IF(ISNA(MATCH($AV3477,Other_Category_Abbr,0)),INDEX(FGHG_List_Long_GWP,MATCH($AV3477,FGHG_List_Long,0)),INDEX(GWP_Other_Abbr,MATCH($AV3477,Other_Category_Abbr,0)))*(T3477*(S3477+U3477)+W3477*(Y3477+X3477)+AD3477+AE3477*(AF3477+AG3477)),"")</f>
        <v/>
      </c>
      <c r="AL3477" s="90" t="str">
        <f t="shared" si="712"/>
        <v/>
      </c>
      <c r="AM3477" s="91" t="str">
        <f t="shared" si="713"/>
        <v/>
      </c>
      <c r="AP3477" s="92" t="b">
        <f t="shared" si="707"/>
        <v>0</v>
      </c>
      <c r="AQ3477" s="92" t="str">
        <f t="shared" si="708"/>
        <v xml:space="preserve"> </v>
      </c>
      <c r="AR3477" s="92" t="str">
        <f>IF(LEN(AQ3477)=1,"",COUNTIF($AQ$19:AQ3477,AQ3477)=1)</f>
        <v/>
      </c>
      <c r="AS3477" s="73"/>
      <c r="AT3477" s="73"/>
      <c r="AU3477" s="73"/>
      <c r="AV3477" s="235" t="str">
        <f>IF($P3477=Lists!$A$13,Lists!$A$29,IF($P3477=Lists!$A$14,Lists!$A$30,$P3477))</f>
        <v/>
      </c>
      <c r="AW3477" s="73"/>
      <c r="AX3477" s="73"/>
    </row>
    <row r="3478" spans="2:50" x14ac:dyDescent="0.3">
      <c r="B3478" s="137">
        <f t="shared" si="714"/>
        <v>3460</v>
      </c>
      <c r="C3478" s="24"/>
      <c r="D3478" s="24"/>
      <c r="E3478" s="24"/>
      <c r="F3478" s="25"/>
      <c r="G3478" s="24"/>
      <c r="H3478" s="30"/>
      <c r="I3478" s="24"/>
      <c r="J3478" s="50" t="str">
        <f t="shared" si="705"/>
        <v/>
      </c>
      <c r="K3478" s="30"/>
      <c r="L3478" s="236"/>
      <c r="M3478" s="30"/>
      <c r="N3478" s="30"/>
      <c r="O3478" s="46" t="str">
        <f t="shared" si="706"/>
        <v/>
      </c>
      <c r="P3478" s="239" t="str">
        <f t="shared" si="709"/>
        <v/>
      </c>
      <c r="Q3478" s="52" t="str">
        <f t="shared" si="710"/>
        <v/>
      </c>
      <c r="R3478" s="127"/>
      <c r="S3478" s="86"/>
      <c r="T3478" s="127"/>
      <c r="U3478" s="86"/>
      <c r="V3478" s="87">
        <f t="shared" si="702"/>
        <v>0</v>
      </c>
      <c r="W3478" s="130"/>
      <c r="X3478" s="86"/>
      <c r="Y3478" s="86"/>
      <c r="Z3478" s="131"/>
      <c r="AA3478" s="87">
        <f t="shared" si="711"/>
        <v>0</v>
      </c>
      <c r="AB3478" s="127"/>
      <c r="AC3478" s="86"/>
      <c r="AD3478" s="87">
        <f t="shared" si="703"/>
        <v>0</v>
      </c>
      <c r="AE3478" s="127"/>
      <c r="AF3478" s="86"/>
      <c r="AG3478" s="86"/>
      <c r="AH3478" s="131"/>
      <c r="AI3478" s="88">
        <f t="shared" si="704"/>
        <v>0</v>
      </c>
      <c r="AJ3478" s="89" t="str">
        <f>IFERROR(IF(ISNA(MATCH($AV3478,Other_Category_Abbr,0)),INDEX(FGHG_List_Long_GWP,MATCH($AV3478,FGHG_List_Long,0)),INDEX(GWP_Other_Abbr,MATCH($AV3478,Other_Category_Abbr,0)))*SUM(V3478,AA3478,AD3478,AI3478),"")</f>
        <v/>
      </c>
      <c r="AK3478" s="89" t="str">
        <f>IFERROR(IF(ISNA(MATCH($AV3478,Other_Category_Abbr,0)),INDEX(FGHG_List_Long_GWP,MATCH($AV3478,FGHG_List_Long,0)),INDEX(GWP_Other_Abbr,MATCH($AV3478,Other_Category_Abbr,0)))*(T3478*(S3478+U3478)+W3478*(Y3478+X3478)+AD3478+AE3478*(AF3478+AG3478)),"")</f>
        <v/>
      </c>
      <c r="AL3478" s="90" t="str">
        <f t="shared" si="712"/>
        <v/>
      </c>
      <c r="AM3478" s="91" t="str">
        <f t="shared" si="713"/>
        <v/>
      </c>
      <c r="AP3478" s="92" t="b">
        <f t="shared" si="707"/>
        <v>0</v>
      </c>
      <c r="AQ3478" s="92" t="str">
        <f t="shared" si="708"/>
        <v xml:space="preserve"> </v>
      </c>
      <c r="AR3478" s="92" t="str">
        <f>IF(LEN(AQ3478)=1,"",COUNTIF($AQ$19:AQ3478,AQ3478)=1)</f>
        <v/>
      </c>
      <c r="AS3478" s="73"/>
      <c r="AT3478" s="73"/>
      <c r="AU3478" s="73"/>
      <c r="AV3478" s="235" t="str">
        <f>IF($P3478=Lists!$A$13,Lists!$A$29,IF($P3478=Lists!$A$14,Lists!$A$30,$P3478))</f>
        <v/>
      </c>
      <c r="AW3478" s="73"/>
      <c r="AX3478" s="73"/>
    </row>
    <row r="3479" spans="2:50" x14ac:dyDescent="0.3">
      <c r="B3479" s="137">
        <f t="shared" si="714"/>
        <v>3461</v>
      </c>
      <c r="C3479" s="24"/>
      <c r="D3479" s="24"/>
      <c r="E3479" s="24"/>
      <c r="F3479" s="25"/>
      <c r="G3479" s="24"/>
      <c r="H3479" s="30"/>
      <c r="I3479" s="24"/>
      <c r="J3479" s="50" t="str">
        <f t="shared" si="705"/>
        <v/>
      </c>
      <c r="K3479" s="30"/>
      <c r="L3479" s="236"/>
      <c r="M3479" s="30"/>
      <c r="N3479" s="30"/>
      <c r="O3479" s="46" t="str">
        <f t="shared" si="706"/>
        <v/>
      </c>
      <c r="P3479" s="239" t="str">
        <f t="shared" si="709"/>
        <v/>
      </c>
      <c r="Q3479" s="52" t="str">
        <f t="shared" si="710"/>
        <v/>
      </c>
      <c r="R3479" s="127"/>
      <c r="S3479" s="86"/>
      <c r="T3479" s="127"/>
      <c r="U3479" s="86"/>
      <c r="V3479" s="87">
        <f t="shared" si="702"/>
        <v>0</v>
      </c>
      <c r="W3479" s="130"/>
      <c r="X3479" s="86"/>
      <c r="Y3479" s="86"/>
      <c r="Z3479" s="131"/>
      <c r="AA3479" s="87">
        <f t="shared" si="711"/>
        <v>0</v>
      </c>
      <c r="AB3479" s="127"/>
      <c r="AC3479" s="86"/>
      <c r="AD3479" s="87">
        <f t="shared" si="703"/>
        <v>0</v>
      </c>
      <c r="AE3479" s="127"/>
      <c r="AF3479" s="86"/>
      <c r="AG3479" s="86"/>
      <c r="AH3479" s="131"/>
      <c r="AI3479" s="88">
        <f t="shared" si="704"/>
        <v>0</v>
      </c>
      <c r="AJ3479" s="89" t="str">
        <f>IFERROR(IF(ISNA(MATCH($AV3479,Other_Category_Abbr,0)),INDEX(FGHG_List_Long_GWP,MATCH($AV3479,FGHG_List_Long,0)),INDEX(GWP_Other_Abbr,MATCH($AV3479,Other_Category_Abbr,0)))*SUM(V3479,AA3479,AD3479,AI3479),"")</f>
        <v/>
      </c>
      <c r="AK3479" s="89" t="str">
        <f>IFERROR(IF(ISNA(MATCH($AV3479,Other_Category_Abbr,0)),INDEX(FGHG_List_Long_GWP,MATCH($AV3479,FGHG_List_Long,0)),INDEX(GWP_Other_Abbr,MATCH($AV3479,Other_Category_Abbr,0)))*(T3479*(S3479+U3479)+W3479*(Y3479+X3479)+AD3479+AE3479*(AF3479+AG3479)),"")</f>
        <v/>
      </c>
      <c r="AL3479" s="90" t="str">
        <f t="shared" si="712"/>
        <v/>
      </c>
      <c r="AM3479" s="91" t="str">
        <f t="shared" si="713"/>
        <v/>
      </c>
      <c r="AP3479" s="92" t="b">
        <f t="shared" si="707"/>
        <v>0</v>
      </c>
      <c r="AQ3479" s="92" t="str">
        <f t="shared" si="708"/>
        <v xml:space="preserve"> </v>
      </c>
      <c r="AR3479" s="92" t="str">
        <f>IF(LEN(AQ3479)=1,"",COUNTIF($AQ$19:AQ3479,AQ3479)=1)</f>
        <v/>
      </c>
      <c r="AS3479" s="73"/>
      <c r="AT3479" s="73"/>
      <c r="AU3479" s="73"/>
      <c r="AV3479" s="235" t="str">
        <f>IF($P3479=Lists!$A$13,Lists!$A$29,IF($P3479=Lists!$A$14,Lists!$A$30,$P3479))</f>
        <v/>
      </c>
      <c r="AW3479" s="73"/>
      <c r="AX3479" s="73"/>
    </row>
    <row r="3480" spans="2:50" x14ac:dyDescent="0.3">
      <c r="B3480" s="137">
        <f t="shared" si="714"/>
        <v>3462</v>
      </c>
      <c r="C3480" s="24"/>
      <c r="D3480" s="24"/>
      <c r="E3480" s="24"/>
      <c r="F3480" s="25"/>
      <c r="G3480" s="24"/>
      <c r="H3480" s="30"/>
      <c r="I3480" s="24"/>
      <c r="J3480" s="50" t="str">
        <f t="shared" si="705"/>
        <v/>
      </c>
      <c r="K3480" s="30"/>
      <c r="L3480" s="236"/>
      <c r="M3480" s="30"/>
      <c r="N3480" s="30"/>
      <c r="O3480" s="46" t="str">
        <f t="shared" si="706"/>
        <v/>
      </c>
      <c r="P3480" s="239" t="str">
        <f t="shared" si="709"/>
        <v/>
      </c>
      <c r="Q3480" s="52" t="str">
        <f t="shared" si="710"/>
        <v/>
      </c>
      <c r="R3480" s="127"/>
      <c r="S3480" s="86"/>
      <c r="T3480" s="127"/>
      <c r="U3480" s="86"/>
      <c r="V3480" s="87">
        <f t="shared" si="702"/>
        <v>0</v>
      </c>
      <c r="W3480" s="130"/>
      <c r="X3480" s="86"/>
      <c r="Y3480" s="86"/>
      <c r="Z3480" s="131"/>
      <c r="AA3480" s="87">
        <f t="shared" si="711"/>
        <v>0</v>
      </c>
      <c r="AB3480" s="127"/>
      <c r="AC3480" s="86"/>
      <c r="AD3480" s="87">
        <f t="shared" si="703"/>
        <v>0</v>
      </c>
      <c r="AE3480" s="127"/>
      <c r="AF3480" s="86"/>
      <c r="AG3480" s="86"/>
      <c r="AH3480" s="131"/>
      <c r="AI3480" s="88">
        <f t="shared" si="704"/>
        <v>0</v>
      </c>
      <c r="AJ3480" s="89" t="str">
        <f>IFERROR(IF(ISNA(MATCH($AV3480,Other_Category_Abbr,0)),INDEX(FGHG_List_Long_GWP,MATCH($AV3480,FGHG_List_Long,0)),INDEX(GWP_Other_Abbr,MATCH($AV3480,Other_Category_Abbr,0)))*SUM(V3480,AA3480,AD3480,AI3480),"")</f>
        <v/>
      </c>
      <c r="AK3480" s="89" t="str">
        <f>IFERROR(IF(ISNA(MATCH($AV3480,Other_Category_Abbr,0)),INDEX(FGHG_List_Long_GWP,MATCH($AV3480,FGHG_List_Long,0)),INDEX(GWP_Other_Abbr,MATCH($AV3480,Other_Category_Abbr,0)))*(T3480*(S3480+U3480)+W3480*(Y3480+X3480)+AD3480+AE3480*(AF3480+AG3480)),"")</f>
        <v/>
      </c>
      <c r="AL3480" s="90" t="str">
        <f t="shared" si="712"/>
        <v/>
      </c>
      <c r="AM3480" s="91" t="str">
        <f t="shared" si="713"/>
        <v/>
      </c>
      <c r="AP3480" s="92" t="b">
        <f t="shared" si="707"/>
        <v>0</v>
      </c>
      <c r="AQ3480" s="92" t="str">
        <f t="shared" si="708"/>
        <v xml:space="preserve"> </v>
      </c>
      <c r="AR3480" s="92" t="str">
        <f>IF(LEN(AQ3480)=1,"",COUNTIF($AQ$19:AQ3480,AQ3480)=1)</f>
        <v/>
      </c>
      <c r="AS3480" s="73"/>
      <c r="AT3480" s="73"/>
      <c r="AU3480" s="73"/>
      <c r="AV3480" s="235" t="str">
        <f>IF($P3480=Lists!$A$13,Lists!$A$29,IF($P3480=Lists!$A$14,Lists!$A$30,$P3480))</f>
        <v/>
      </c>
      <c r="AW3480" s="73"/>
      <c r="AX3480" s="73"/>
    </row>
    <row r="3481" spans="2:50" x14ac:dyDescent="0.3">
      <c r="B3481" s="137">
        <f t="shared" si="714"/>
        <v>3463</v>
      </c>
      <c r="C3481" s="24"/>
      <c r="D3481" s="24"/>
      <c r="E3481" s="24"/>
      <c r="F3481" s="25"/>
      <c r="G3481" s="24"/>
      <c r="H3481" s="30"/>
      <c r="I3481" s="24"/>
      <c r="J3481" s="50" t="str">
        <f t="shared" si="705"/>
        <v/>
      </c>
      <c r="K3481" s="30"/>
      <c r="L3481" s="236"/>
      <c r="M3481" s="30"/>
      <c r="N3481" s="30"/>
      <c r="O3481" s="46" t="str">
        <f t="shared" si="706"/>
        <v/>
      </c>
      <c r="P3481" s="239" t="str">
        <f t="shared" si="709"/>
        <v/>
      </c>
      <c r="Q3481" s="52" t="str">
        <f t="shared" si="710"/>
        <v/>
      </c>
      <c r="R3481" s="127"/>
      <c r="S3481" s="86"/>
      <c r="T3481" s="127"/>
      <c r="U3481" s="86"/>
      <c r="V3481" s="87">
        <f t="shared" si="702"/>
        <v>0</v>
      </c>
      <c r="W3481" s="130"/>
      <c r="X3481" s="86"/>
      <c r="Y3481" s="86"/>
      <c r="Z3481" s="131"/>
      <c r="AA3481" s="87">
        <f t="shared" si="711"/>
        <v>0</v>
      </c>
      <c r="AB3481" s="127"/>
      <c r="AC3481" s="86"/>
      <c r="AD3481" s="87">
        <f t="shared" si="703"/>
        <v>0</v>
      </c>
      <c r="AE3481" s="127"/>
      <c r="AF3481" s="86"/>
      <c r="AG3481" s="86"/>
      <c r="AH3481" s="131"/>
      <c r="AI3481" s="88">
        <f t="shared" si="704"/>
        <v>0</v>
      </c>
      <c r="AJ3481" s="89" t="str">
        <f>IFERROR(IF(ISNA(MATCH($AV3481,Other_Category_Abbr,0)),INDEX(FGHG_List_Long_GWP,MATCH($AV3481,FGHG_List_Long,0)),INDEX(GWP_Other_Abbr,MATCH($AV3481,Other_Category_Abbr,0)))*SUM(V3481,AA3481,AD3481,AI3481),"")</f>
        <v/>
      </c>
      <c r="AK3481" s="89" t="str">
        <f>IFERROR(IF(ISNA(MATCH($AV3481,Other_Category_Abbr,0)),INDEX(FGHG_List_Long_GWP,MATCH($AV3481,FGHG_List_Long,0)),INDEX(GWP_Other_Abbr,MATCH($AV3481,Other_Category_Abbr,0)))*(T3481*(S3481+U3481)+W3481*(Y3481+X3481)+AD3481+AE3481*(AF3481+AG3481)),"")</f>
        <v/>
      </c>
      <c r="AL3481" s="90" t="str">
        <f t="shared" si="712"/>
        <v/>
      </c>
      <c r="AM3481" s="91" t="str">
        <f t="shared" si="713"/>
        <v/>
      </c>
      <c r="AP3481" s="92" t="b">
        <f t="shared" si="707"/>
        <v>0</v>
      </c>
      <c r="AQ3481" s="92" t="str">
        <f t="shared" si="708"/>
        <v xml:space="preserve"> </v>
      </c>
      <c r="AR3481" s="92" t="str">
        <f>IF(LEN(AQ3481)=1,"",COUNTIF($AQ$19:AQ3481,AQ3481)=1)</f>
        <v/>
      </c>
      <c r="AS3481" s="73"/>
      <c r="AT3481" s="73"/>
      <c r="AU3481" s="73"/>
      <c r="AV3481" s="235" t="str">
        <f>IF($P3481=Lists!$A$13,Lists!$A$29,IF($P3481=Lists!$A$14,Lists!$A$30,$P3481))</f>
        <v/>
      </c>
      <c r="AW3481" s="73"/>
      <c r="AX3481" s="73"/>
    </row>
    <row r="3482" spans="2:50" x14ac:dyDescent="0.3">
      <c r="B3482" s="137">
        <f t="shared" si="714"/>
        <v>3464</v>
      </c>
      <c r="C3482" s="24"/>
      <c r="D3482" s="24"/>
      <c r="E3482" s="24"/>
      <c r="F3482" s="25"/>
      <c r="G3482" s="24"/>
      <c r="H3482" s="30"/>
      <c r="I3482" s="24"/>
      <c r="J3482" s="50" t="str">
        <f t="shared" si="705"/>
        <v/>
      </c>
      <c r="K3482" s="30"/>
      <c r="L3482" s="236"/>
      <c r="M3482" s="30"/>
      <c r="N3482" s="30"/>
      <c r="O3482" s="46" t="str">
        <f t="shared" si="706"/>
        <v/>
      </c>
      <c r="P3482" s="239" t="str">
        <f t="shared" si="709"/>
        <v/>
      </c>
      <c r="Q3482" s="52" t="str">
        <f t="shared" si="710"/>
        <v/>
      </c>
      <c r="R3482" s="127"/>
      <c r="S3482" s="86"/>
      <c r="T3482" s="127"/>
      <c r="U3482" s="86"/>
      <c r="V3482" s="87">
        <f t="shared" si="702"/>
        <v>0</v>
      </c>
      <c r="W3482" s="130"/>
      <c r="X3482" s="86"/>
      <c r="Y3482" s="86"/>
      <c r="Z3482" s="131"/>
      <c r="AA3482" s="87">
        <f t="shared" si="711"/>
        <v>0</v>
      </c>
      <c r="AB3482" s="127"/>
      <c r="AC3482" s="86"/>
      <c r="AD3482" s="87">
        <f t="shared" si="703"/>
        <v>0</v>
      </c>
      <c r="AE3482" s="127"/>
      <c r="AF3482" s="86"/>
      <c r="AG3482" s="86"/>
      <c r="AH3482" s="131"/>
      <c r="AI3482" s="88">
        <f t="shared" si="704"/>
        <v>0</v>
      </c>
      <c r="AJ3482" s="89" t="str">
        <f>IFERROR(IF(ISNA(MATCH($AV3482,Other_Category_Abbr,0)),INDEX(FGHG_List_Long_GWP,MATCH($AV3482,FGHG_List_Long,0)),INDEX(GWP_Other_Abbr,MATCH($AV3482,Other_Category_Abbr,0)))*SUM(V3482,AA3482,AD3482,AI3482),"")</f>
        <v/>
      </c>
      <c r="AK3482" s="89" t="str">
        <f>IFERROR(IF(ISNA(MATCH($AV3482,Other_Category_Abbr,0)),INDEX(FGHG_List_Long_GWP,MATCH($AV3482,FGHG_List_Long,0)),INDEX(GWP_Other_Abbr,MATCH($AV3482,Other_Category_Abbr,0)))*(T3482*(S3482+U3482)+W3482*(Y3482+X3482)+AD3482+AE3482*(AF3482+AG3482)),"")</f>
        <v/>
      </c>
      <c r="AL3482" s="90" t="str">
        <f t="shared" si="712"/>
        <v/>
      </c>
      <c r="AM3482" s="91" t="str">
        <f t="shared" si="713"/>
        <v/>
      </c>
      <c r="AP3482" s="92" t="b">
        <f t="shared" si="707"/>
        <v>0</v>
      </c>
      <c r="AQ3482" s="92" t="str">
        <f t="shared" si="708"/>
        <v xml:space="preserve"> </v>
      </c>
      <c r="AR3482" s="92" t="str">
        <f>IF(LEN(AQ3482)=1,"",COUNTIF($AQ$19:AQ3482,AQ3482)=1)</f>
        <v/>
      </c>
      <c r="AS3482" s="73"/>
      <c r="AT3482" s="73"/>
      <c r="AU3482" s="73"/>
      <c r="AV3482" s="235" t="str">
        <f>IF($P3482=Lists!$A$13,Lists!$A$29,IF($P3482=Lists!$A$14,Lists!$A$30,$P3482))</f>
        <v/>
      </c>
      <c r="AW3482" s="73"/>
      <c r="AX3482" s="73"/>
    </row>
    <row r="3483" spans="2:50" x14ac:dyDescent="0.3">
      <c r="B3483" s="137">
        <f t="shared" si="714"/>
        <v>3465</v>
      </c>
      <c r="C3483" s="24"/>
      <c r="D3483" s="24"/>
      <c r="E3483" s="24"/>
      <c r="F3483" s="25"/>
      <c r="G3483" s="24"/>
      <c r="H3483" s="30"/>
      <c r="I3483" s="24"/>
      <c r="J3483" s="50" t="str">
        <f t="shared" si="705"/>
        <v/>
      </c>
      <c r="K3483" s="30"/>
      <c r="L3483" s="236"/>
      <c r="M3483" s="30"/>
      <c r="N3483" s="30"/>
      <c r="O3483" s="46" t="str">
        <f t="shared" si="706"/>
        <v/>
      </c>
      <c r="P3483" s="239" t="str">
        <f t="shared" si="709"/>
        <v/>
      </c>
      <c r="Q3483" s="52" t="str">
        <f t="shared" si="710"/>
        <v/>
      </c>
      <c r="R3483" s="127"/>
      <c r="S3483" s="86"/>
      <c r="T3483" s="127"/>
      <c r="U3483" s="86"/>
      <c r="V3483" s="87">
        <f t="shared" si="702"/>
        <v>0</v>
      </c>
      <c r="W3483" s="130"/>
      <c r="X3483" s="86"/>
      <c r="Y3483" s="86"/>
      <c r="Z3483" s="131"/>
      <c r="AA3483" s="87">
        <f t="shared" si="711"/>
        <v>0</v>
      </c>
      <c r="AB3483" s="127"/>
      <c r="AC3483" s="86"/>
      <c r="AD3483" s="87">
        <f t="shared" si="703"/>
        <v>0</v>
      </c>
      <c r="AE3483" s="127"/>
      <c r="AF3483" s="86"/>
      <c r="AG3483" s="86"/>
      <c r="AH3483" s="131"/>
      <c r="AI3483" s="88">
        <f t="shared" si="704"/>
        <v>0</v>
      </c>
      <c r="AJ3483" s="89" t="str">
        <f>IFERROR(IF(ISNA(MATCH($AV3483,Other_Category_Abbr,0)),INDEX(FGHG_List_Long_GWP,MATCH($AV3483,FGHG_List_Long,0)),INDEX(GWP_Other_Abbr,MATCH($AV3483,Other_Category_Abbr,0)))*SUM(V3483,AA3483,AD3483,AI3483),"")</f>
        <v/>
      </c>
      <c r="AK3483" s="89" t="str">
        <f>IFERROR(IF(ISNA(MATCH($AV3483,Other_Category_Abbr,0)),INDEX(FGHG_List_Long_GWP,MATCH($AV3483,FGHG_List_Long,0)),INDEX(GWP_Other_Abbr,MATCH($AV3483,Other_Category_Abbr,0)))*(T3483*(S3483+U3483)+W3483*(Y3483+X3483)+AD3483+AE3483*(AF3483+AG3483)),"")</f>
        <v/>
      </c>
      <c r="AL3483" s="90" t="str">
        <f t="shared" si="712"/>
        <v/>
      </c>
      <c r="AM3483" s="91" t="str">
        <f t="shared" si="713"/>
        <v/>
      </c>
      <c r="AP3483" s="92" t="b">
        <f t="shared" si="707"/>
        <v>0</v>
      </c>
      <c r="AQ3483" s="92" t="str">
        <f t="shared" si="708"/>
        <v xml:space="preserve"> </v>
      </c>
      <c r="AR3483" s="92" t="str">
        <f>IF(LEN(AQ3483)=1,"",COUNTIF($AQ$19:AQ3483,AQ3483)=1)</f>
        <v/>
      </c>
      <c r="AS3483" s="73"/>
      <c r="AT3483" s="73"/>
      <c r="AU3483" s="73"/>
      <c r="AV3483" s="235" t="str">
        <f>IF($P3483=Lists!$A$13,Lists!$A$29,IF($P3483=Lists!$A$14,Lists!$A$30,$P3483))</f>
        <v/>
      </c>
      <c r="AW3483" s="73"/>
      <c r="AX3483" s="73"/>
    </row>
    <row r="3484" spans="2:50" x14ac:dyDescent="0.3">
      <c r="B3484" s="137">
        <f t="shared" si="714"/>
        <v>3466</v>
      </c>
      <c r="C3484" s="24"/>
      <c r="D3484" s="24"/>
      <c r="E3484" s="24"/>
      <c r="F3484" s="25"/>
      <c r="G3484" s="24"/>
      <c r="H3484" s="30"/>
      <c r="I3484" s="24"/>
      <c r="J3484" s="50" t="str">
        <f t="shared" si="705"/>
        <v/>
      </c>
      <c r="K3484" s="30"/>
      <c r="L3484" s="236"/>
      <c r="M3484" s="30"/>
      <c r="N3484" s="30"/>
      <c r="O3484" s="46" t="str">
        <f t="shared" si="706"/>
        <v/>
      </c>
      <c r="P3484" s="239" t="str">
        <f t="shared" si="709"/>
        <v/>
      </c>
      <c r="Q3484" s="52" t="str">
        <f t="shared" si="710"/>
        <v/>
      </c>
      <c r="R3484" s="127"/>
      <c r="S3484" s="86"/>
      <c r="T3484" s="127"/>
      <c r="U3484" s="86"/>
      <c r="V3484" s="87">
        <f t="shared" si="702"/>
        <v>0</v>
      </c>
      <c r="W3484" s="130"/>
      <c r="X3484" s="86"/>
      <c r="Y3484" s="86"/>
      <c r="Z3484" s="131"/>
      <c r="AA3484" s="87">
        <f t="shared" si="711"/>
        <v>0</v>
      </c>
      <c r="AB3484" s="127"/>
      <c r="AC3484" s="86"/>
      <c r="AD3484" s="87">
        <f t="shared" si="703"/>
        <v>0</v>
      </c>
      <c r="AE3484" s="127"/>
      <c r="AF3484" s="86"/>
      <c r="AG3484" s="86"/>
      <c r="AH3484" s="131"/>
      <c r="AI3484" s="88">
        <f t="shared" si="704"/>
        <v>0</v>
      </c>
      <c r="AJ3484" s="89" t="str">
        <f>IFERROR(IF(ISNA(MATCH($AV3484,Other_Category_Abbr,0)),INDEX(FGHG_List_Long_GWP,MATCH($AV3484,FGHG_List_Long,0)),INDEX(GWP_Other_Abbr,MATCH($AV3484,Other_Category_Abbr,0)))*SUM(V3484,AA3484,AD3484,AI3484),"")</f>
        <v/>
      </c>
      <c r="AK3484" s="89" t="str">
        <f>IFERROR(IF(ISNA(MATCH($AV3484,Other_Category_Abbr,0)),INDEX(FGHG_List_Long_GWP,MATCH($AV3484,FGHG_List_Long,0)),INDEX(GWP_Other_Abbr,MATCH($AV3484,Other_Category_Abbr,0)))*(T3484*(S3484+U3484)+W3484*(Y3484+X3484)+AD3484+AE3484*(AF3484+AG3484)),"")</f>
        <v/>
      </c>
      <c r="AL3484" s="90" t="str">
        <f t="shared" si="712"/>
        <v/>
      </c>
      <c r="AM3484" s="91" t="str">
        <f t="shared" si="713"/>
        <v/>
      </c>
      <c r="AP3484" s="92" t="b">
        <f t="shared" si="707"/>
        <v>0</v>
      </c>
      <c r="AQ3484" s="92" t="str">
        <f t="shared" si="708"/>
        <v xml:space="preserve"> </v>
      </c>
      <c r="AR3484" s="92" t="str">
        <f>IF(LEN(AQ3484)=1,"",COUNTIF($AQ$19:AQ3484,AQ3484)=1)</f>
        <v/>
      </c>
      <c r="AS3484" s="73"/>
      <c r="AT3484" s="73"/>
      <c r="AU3484" s="73"/>
      <c r="AV3484" s="235" t="str">
        <f>IF($P3484=Lists!$A$13,Lists!$A$29,IF($P3484=Lists!$A$14,Lists!$A$30,$P3484))</f>
        <v/>
      </c>
      <c r="AW3484" s="73"/>
      <c r="AX3484" s="73"/>
    </row>
    <row r="3485" spans="2:50" x14ac:dyDescent="0.3">
      <c r="B3485" s="137">
        <f t="shared" si="714"/>
        <v>3467</v>
      </c>
      <c r="C3485" s="24"/>
      <c r="D3485" s="24"/>
      <c r="E3485" s="24"/>
      <c r="F3485" s="25"/>
      <c r="G3485" s="24"/>
      <c r="H3485" s="30"/>
      <c r="I3485" s="24"/>
      <c r="J3485" s="50" t="str">
        <f t="shared" si="705"/>
        <v/>
      </c>
      <c r="K3485" s="30"/>
      <c r="L3485" s="236"/>
      <c r="M3485" s="30"/>
      <c r="N3485" s="30"/>
      <c r="O3485" s="46" t="str">
        <f t="shared" si="706"/>
        <v/>
      </c>
      <c r="P3485" s="239" t="str">
        <f t="shared" si="709"/>
        <v/>
      </c>
      <c r="Q3485" s="52" t="str">
        <f t="shared" si="710"/>
        <v/>
      </c>
      <c r="R3485" s="127"/>
      <c r="S3485" s="86"/>
      <c r="T3485" s="127"/>
      <c r="U3485" s="86"/>
      <c r="V3485" s="87">
        <f t="shared" si="702"/>
        <v>0</v>
      </c>
      <c r="W3485" s="130"/>
      <c r="X3485" s="86"/>
      <c r="Y3485" s="86"/>
      <c r="Z3485" s="131"/>
      <c r="AA3485" s="87">
        <f t="shared" si="711"/>
        <v>0</v>
      </c>
      <c r="AB3485" s="127"/>
      <c r="AC3485" s="86"/>
      <c r="AD3485" s="87">
        <f t="shared" si="703"/>
        <v>0</v>
      </c>
      <c r="AE3485" s="127"/>
      <c r="AF3485" s="86"/>
      <c r="AG3485" s="86"/>
      <c r="AH3485" s="131"/>
      <c r="AI3485" s="88">
        <f t="shared" si="704"/>
        <v>0</v>
      </c>
      <c r="AJ3485" s="89" t="str">
        <f>IFERROR(IF(ISNA(MATCH($AV3485,Other_Category_Abbr,0)),INDEX(FGHG_List_Long_GWP,MATCH($AV3485,FGHG_List_Long,0)),INDEX(GWP_Other_Abbr,MATCH($AV3485,Other_Category_Abbr,0)))*SUM(V3485,AA3485,AD3485,AI3485),"")</f>
        <v/>
      </c>
      <c r="AK3485" s="89" t="str">
        <f>IFERROR(IF(ISNA(MATCH($AV3485,Other_Category_Abbr,0)),INDEX(FGHG_List_Long_GWP,MATCH($AV3485,FGHG_List_Long,0)),INDEX(GWP_Other_Abbr,MATCH($AV3485,Other_Category_Abbr,0)))*(T3485*(S3485+U3485)+W3485*(Y3485+X3485)+AD3485+AE3485*(AF3485+AG3485)),"")</f>
        <v/>
      </c>
      <c r="AL3485" s="90" t="str">
        <f t="shared" si="712"/>
        <v/>
      </c>
      <c r="AM3485" s="91" t="str">
        <f t="shared" si="713"/>
        <v/>
      </c>
      <c r="AP3485" s="92" t="b">
        <f t="shared" si="707"/>
        <v>0</v>
      </c>
      <c r="AQ3485" s="92" t="str">
        <f t="shared" si="708"/>
        <v xml:space="preserve"> </v>
      </c>
      <c r="AR3485" s="92" t="str">
        <f>IF(LEN(AQ3485)=1,"",COUNTIF($AQ$19:AQ3485,AQ3485)=1)</f>
        <v/>
      </c>
      <c r="AS3485" s="73"/>
      <c r="AT3485" s="73"/>
      <c r="AU3485" s="73"/>
      <c r="AV3485" s="235" t="str">
        <f>IF($P3485=Lists!$A$13,Lists!$A$29,IF($P3485=Lists!$A$14,Lists!$A$30,$P3485))</f>
        <v/>
      </c>
      <c r="AW3485" s="73"/>
      <c r="AX3485" s="73"/>
    </row>
    <row r="3486" spans="2:50" x14ac:dyDescent="0.3">
      <c r="B3486" s="137">
        <f t="shared" si="714"/>
        <v>3468</v>
      </c>
      <c r="C3486" s="24"/>
      <c r="D3486" s="24"/>
      <c r="E3486" s="24"/>
      <c r="F3486" s="25"/>
      <c r="G3486" s="24"/>
      <c r="H3486" s="30"/>
      <c r="I3486" s="24"/>
      <c r="J3486" s="50" t="str">
        <f t="shared" si="705"/>
        <v/>
      </c>
      <c r="K3486" s="30"/>
      <c r="L3486" s="236"/>
      <c r="M3486" s="30"/>
      <c r="N3486" s="30"/>
      <c r="O3486" s="46" t="str">
        <f t="shared" si="706"/>
        <v/>
      </c>
      <c r="P3486" s="239" t="str">
        <f t="shared" si="709"/>
        <v/>
      </c>
      <c r="Q3486" s="52" t="str">
        <f t="shared" si="710"/>
        <v/>
      </c>
      <c r="R3486" s="127"/>
      <c r="S3486" s="86"/>
      <c r="T3486" s="127"/>
      <c r="U3486" s="86"/>
      <c r="V3486" s="87">
        <f t="shared" si="702"/>
        <v>0</v>
      </c>
      <c r="W3486" s="130"/>
      <c r="X3486" s="86"/>
      <c r="Y3486" s="86"/>
      <c r="Z3486" s="131"/>
      <c r="AA3486" s="87">
        <f t="shared" si="711"/>
        <v>0</v>
      </c>
      <c r="AB3486" s="127"/>
      <c r="AC3486" s="86"/>
      <c r="AD3486" s="87">
        <f t="shared" si="703"/>
        <v>0</v>
      </c>
      <c r="AE3486" s="127"/>
      <c r="AF3486" s="86"/>
      <c r="AG3486" s="86"/>
      <c r="AH3486" s="131"/>
      <c r="AI3486" s="88">
        <f t="shared" si="704"/>
        <v>0</v>
      </c>
      <c r="AJ3486" s="89" t="str">
        <f>IFERROR(IF(ISNA(MATCH($AV3486,Other_Category_Abbr,0)),INDEX(FGHG_List_Long_GWP,MATCH($AV3486,FGHG_List_Long,0)),INDEX(GWP_Other_Abbr,MATCH($AV3486,Other_Category_Abbr,0)))*SUM(V3486,AA3486,AD3486,AI3486),"")</f>
        <v/>
      </c>
      <c r="AK3486" s="89" t="str">
        <f>IFERROR(IF(ISNA(MATCH($AV3486,Other_Category_Abbr,0)),INDEX(FGHG_List_Long_GWP,MATCH($AV3486,FGHG_List_Long,0)),INDEX(GWP_Other_Abbr,MATCH($AV3486,Other_Category_Abbr,0)))*(T3486*(S3486+U3486)+W3486*(Y3486+X3486)+AD3486+AE3486*(AF3486+AG3486)),"")</f>
        <v/>
      </c>
      <c r="AL3486" s="90" t="str">
        <f t="shared" si="712"/>
        <v/>
      </c>
      <c r="AM3486" s="91" t="str">
        <f t="shared" si="713"/>
        <v/>
      </c>
      <c r="AP3486" s="92" t="b">
        <f t="shared" si="707"/>
        <v>0</v>
      </c>
      <c r="AQ3486" s="92" t="str">
        <f t="shared" si="708"/>
        <v xml:space="preserve"> </v>
      </c>
      <c r="AR3486" s="92" t="str">
        <f>IF(LEN(AQ3486)=1,"",COUNTIF($AQ$19:AQ3486,AQ3486)=1)</f>
        <v/>
      </c>
      <c r="AS3486" s="73"/>
      <c r="AT3486" s="73"/>
      <c r="AU3486" s="73"/>
      <c r="AV3486" s="235" t="str">
        <f>IF($P3486=Lists!$A$13,Lists!$A$29,IF($P3486=Lists!$A$14,Lists!$A$30,$P3486))</f>
        <v/>
      </c>
      <c r="AW3486" s="73"/>
      <c r="AX3486" s="73"/>
    </row>
    <row r="3487" spans="2:50" x14ac:dyDescent="0.3">
      <c r="B3487" s="137">
        <f t="shared" si="714"/>
        <v>3469</v>
      </c>
      <c r="C3487" s="24"/>
      <c r="D3487" s="24"/>
      <c r="E3487" s="24"/>
      <c r="F3487" s="25"/>
      <c r="G3487" s="24"/>
      <c r="H3487" s="30"/>
      <c r="I3487" s="24"/>
      <c r="J3487" s="50" t="str">
        <f t="shared" si="705"/>
        <v/>
      </c>
      <c r="K3487" s="30"/>
      <c r="L3487" s="236"/>
      <c r="M3487" s="30"/>
      <c r="N3487" s="30"/>
      <c r="O3487" s="46" t="str">
        <f t="shared" si="706"/>
        <v/>
      </c>
      <c r="P3487" s="239" t="str">
        <f t="shared" si="709"/>
        <v/>
      </c>
      <c r="Q3487" s="52" t="str">
        <f t="shared" si="710"/>
        <v/>
      </c>
      <c r="R3487" s="127"/>
      <c r="S3487" s="86"/>
      <c r="T3487" s="127"/>
      <c r="U3487" s="86"/>
      <c r="V3487" s="87">
        <f t="shared" si="702"/>
        <v>0</v>
      </c>
      <c r="W3487" s="130"/>
      <c r="X3487" s="86"/>
      <c r="Y3487" s="86"/>
      <c r="Z3487" s="131"/>
      <c r="AA3487" s="87">
        <f t="shared" si="711"/>
        <v>0</v>
      </c>
      <c r="AB3487" s="127"/>
      <c r="AC3487" s="86"/>
      <c r="AD3487" s="87">
        <f t="shared" si="703"/>
        <v>0</v>
      </c>
      <c r="AE3487" s="127"/>
      <c r="AF3487" s="86"/>
      <c r="AG3487" s="86"/>
      <c r="AH3487" s="131"/>
      <c r="AI3487" s="88">
        <f t="shared" si="704"/>
        <v>0</v>
      </c>
      <c r="AJ3487" s="89" t="str">
        <f>IFERROR(IF(ISNA(MATCH($AV3487,Other_Category_Abbr,0)),INDEX(FGHG_List_Long_GWP,MATCH($AV3487,FGHG_List_Long,0)),INDEX(GWP_Other_Abbr,MATCH($AV3487,Other_Category_Abbr,0)))*SUM(V3487,AA3487,AD3487,AI3487),"")</f>
        <v/>
      </c>
      <c r="AK3487" s="89" t="str">
        <f>IFERROR(IF(ISNA(MATCH($AV3487,Other_Category_Abbr,0)),INDEX(FGHG_List_Long_GWP,MATCH($AV3487,FGHG_List_Long,0)),INDEX(GWP_Other_Abbr,MATCH($AV3487,Other_Category_Abbr,0)))*(T3487*(S3487+U3487)+W3487*(Y3487+X3487)+AD3487+AE3487*(AF3487+AG3487)),"")</f>
        <v/>
      </c>
      <c r="AL3487" s="90" t="str">
        <f t="shared" si="712"/>
        <v/>
      </c>
      <c r="AM3487" s="91" t="str">
        <f t="shared" si="713"/>
        <v/>
      </c>
      <c r="AP3487" s="92" t="b">
        <f t="shared" si="707"/>
        <v>0</v>
      </c>
      <c r="AQ3487" s="92" t="str">
        <f t="shared" si="708"/>
        <v xml:space="preserve"> </v>
      </c>
      <c r="AR3487" s="92" t="str">
        <f>IF(LEN(AQ3487)=1,"",COUNTIF($AQ$19:AQ3487,AQ3487)=1)</f>
        <v/>
      </c>
      <c r="AS3487" s="73"/>
      <c r="AT3487" s="73"/>
      <c r="AU3487" s="73"/>
      <c r="AV3487" s="235" t="str">
        <f>IF($P3487=Lists!$A$13,Lists!$A$29,IF($P3487=Lists!$A$14,Lists!$A$30,$P3487))</f>
        <v/>
      </c>
      <c r="AW3487" s="73"/>
      <c r="AX3487" s="73"/>
    </row>
    <row r="3488" spans="2:50" x14ac:dyDescent="0.3">
      <c r="B3488" s="137">
        <f t="shared" si="714"/>
        <v>3470</v>
      </c>
      <c r="C3488" s="24"/>
      <c r="D3488" s="24"/>
      <c r="E3488" s="24"/>
      <c r="F3488" s="25"/>
      <c r="G3488" s="24"/>
      <c r="H3488" s="30"/>
      <c r="I3488" s="24"/>
      <c r="J3488" s="50" t="str">
        <f t="shared" si="705"/>
        <v/>
      </c>
      <c r="K3488" s="30"/>
      <c r="L3488" s="236"/>
      <c r="M3488" s="30"/>
      <c r="N3488" s="30"/>
      <c r="O3488" s="46" t="str">
        <f t="shared" si="706"/>
        <v/>
      </c>
      <c r="P3488" s="239" t="str">
        <f t="shared" si="709"/>
        <v/>
      </c>
      <c r="Q3488" s="52" t="str">
        <f t="shared" si="710"/>
        <v/>
      </c>
      <c r="R3488" s="127"/>
      <c r="S3488" s="86"/>
      <c r="T3488" s="127"/>
      <c r="U3488" s="86"/>
      <c r="V3488" s="87">
        <f t="shared" si="702"/>
        <v>0</v>
      </c>
      <c r="W3488" s="130"/>
      <c r="X3488" s="86"/>
      <c r="Y3488" s="86"/>
      <c r="Z3488" s="131"/>
      <c r="AA3488" s="87">
        <f t="shared" si="711"/>
        <v>0</v>
      </c>
      <c r="AB3488" s="127"/>
      <c r="AC3488" s="86"/>
      <c r="AD3488" s="87">
        <f t="shared" si="703"/>
        <v>0</v>
      </c>
      <c r="AE3488" s="127"/>
      <c r="AF3488" s="86"/>
      <c r="AG3488" s="86"/>
      <c r="AH3488" s="131"/>
      <c r="AI3488" s="88">
        <f t="shared" si="704"/>
        <v>0</v>
      </c>
      <c r="AJ3488" s="89" t="str">
        <f>IFERROR(IF(ISNA(MATCH($AV3488,Other_Category_Abbr,0)),INDEX(FGHG_List_Long_GWP,MATCH($AV3488,FGHG_List_Long,0)),INDEX(GWP_Other_Abbr,MATCH($AV3488,Other_Category_Abbr,0)))*SUM(V3488,AA3488,AD3488,AI3488),"")</f>
        <v/>
      </c>
      <c r="AK3488" s="89" t="str">
        <f>IFERROR(IF(ISNA(MATCH($AV3488,Other_Category_Abbr,0)),INDEX(FGHG_List_Long_GWP,MATCH($AV3488,FGHG_List_Long,0)),INDEX(GWP_Other_Abbr,MATCH($AV3488,Other_Category_Abbr,0)))*(T3488*(S3488+U3488)+W3488*(Y3488+X3488)+AD3488+AE3488*(AF3488+AG3488)),"")</f>
        <v/>
      </c>
      <c r="AL3488" s="90" t="str">
        <f t="shared" si="712"/>
        <v/>
      </c>
      <c r="AM3488" s="91" t="str">
        <f t="shared" si="713"/>
        <v/>
      </c>
      <c r="AP3488" s="92" t="b">
        <f t="shared" si="707"/>
        <v>0</v>
      </c>
      <c r="AQ3488" s="92" t="str">
        <f t="shared" si="708"/>
        <v xml:space="preserve"> </v>
      </c>
      <c r="AR3488" s="92" t="str">
        <f>IF(LEN(AQ3488)=1,"",COUNTIF($AQ$19:AQ3488,AQ3488)=1)</f>
        <v/>
      </c>
      <c r="AS3488" s="73"/>
      <c r="AT3488" s="73"/>
      <c r="AU3488" s="73"/>
      <c r="AV3488" s="235" t="str">
        <f>IF($P3488=Lists!$A$13,Lists!$A$29,IF($P3488=Lists!$A$14,Lists!$A$30,$P3488))</f>
        <v/>
      </c>
      <c r="AW3488" s="73"/>
      <c r="AX3488" s="73"/>
    </row>
    <row r="3489" spans="2:50" x14ac:dyDescent="0.3">
      <c r="B3489" s="137">
        <f t="shared" si="714"/>
        <v>3471</v>
      </c>
      <c r="C3489" s="24"/>
      <c r="D3489" s="24"/>
      <c r="E3489" s="24"/>
      <c r="F3489" s="25"/>
      <c r="G3489" s="24"/>
      <c r="H3489" s="30"/>
      <c r="I3489" s="24"/>
      <c r="J3489" s="50" t="str">
        <f t="shared" si="705"/>
        <v/>
      </c>
      <c r="K3489" s="30"/>
      <c r="L3489" s="236"/>
      <c r="M3489" s="30"/>
      <c r="N3489" s="30"/>
      <c r="O3489" s="46" t="str">
        <f t="shared" si="706"/>
        <v/>
      </c>
      <c r="P3489" s="239" t="str">
        <f t="shared" si="709"/>
        <v/>
      </c>
      <c r="Q3489" s="52" t="str">
        <f t="shared" si="710"/>
        <v/>
      </c>
      <c r="R3489" s="127"/>
      <c r="S3489" s="86"/>
      <c r="T3489" s="127"/>
      <c r="U3489" s="86"/>
      <c r="V3489" s="87">
        <f t="shared" si="702"/>
        <v>0</v>
      </c>
      <c r="W3489" s="130"/>
      <c r="X3489" s="86"/>
      <c r="Y3489" s="86"/>
      <c r="Z3489" s="131"/>
      <c r="AA3489" s="87">
        <f t="shared" si="711"/>
        <v>0</v>
      </c>
      <c r="AB3489" s="127"/>
      <c r="AC3489" s="86"/>
      <c r="AD3489" s="87">
        <f t="shared" si="703"/>
        <v>0</v>
      </c>
      <c r="AE3489" s="127"/>
      <c r="AF3489" s="86"/>
      <c r="AG3489" s="86"/>
      <c r="AH3489" s="131"/>
      <c r="AI3489" s="88">
        <f t="shared" si="704"/>
        <v>0</v>
      </c>
      <c r="AJ3489" s="89" t="str">
        <f>IFERROR(IF(ISNA(MATCH($AV3489,Other_Category_Abbr,0)),INDEX(FGHG_List_Long_GWP,MATCH($AV3489,FGHG_List_Long,0)),INDEX(GWP_Other_Abbr,MATCH($AV3489,Other_Category_Abbr,0)))*SUM(V3489,AA3489,AD3489,AI3489),"")</f>
        <v/>
      </c>
      <c r="AK3489" s="89" t="str">
        <f>IFERROR(IF(ISNA(MATCH($AV3489,Other_Category_Abbr,0)),INDEX(FGHG_List_Long_GWP,MATCH($AV3489,FGHG_List_Long,0)),INDEX(GWP_Other_Abbr,MATCH($AV3489,Other_Category_Abbr,0)))*(T3489*(S3489+U3489)+W3489*(Y3489+X3489)+AD3489+AE3489*(AF3489+AG3489)),"")</f>
        <v/>
      </c>
      <c r="AL3489" s="90" t="str">
        <f t="shared" si="712"/>
        <v/>
      </c>
      <c r="AM3489" s="91" t="str">
        <f t="shared" si="713"/>
        <v/>
      </c>
      <c r="AP3489" s="92" t="b">
        <f t="shared" si="707"/>
        <v>0</v>
      </c>
      <c r="AQ3489" s="92" t="str">
        <f t="shared" si="708"/>
        <v xml:space="preserve"> </v>
      </c>
      <c r="AR3489" s="92" t="str">
        <f>IF(LEN(AQ3489)=1,"",COUNTIF($AQ$19:AQ3489,AQ3489)=1)</f>
        <v/>
      </c>
      <c r="AS3489" s="73"/>
      <c r="AT3489" s="73"/>
      <c r="AU3489" s="73"/>
      <c r="AV3489" s="235" t="str">
        <f>IF($P3489=Lists!$A$13,Lists!$A$29,IF($P3489=Lists!$A$14,Lists!$A$30,$P3489))</f>
        <v/>
      </c>
      <c r="AW3489" s="73"/>
      <c r="AX3489" s="73"/>
    </row>
    <row r="3490" spans="2:50" x14ac:dyDescent="0.3">
      <c r="B3490" s="137">
        <f t="shared" si="714"/>
        <v>3472</v>
      </c>
      <c r="C3490" s="24"/>
      <c r="D3490" s="24"/>
      <c r="E3490" s="24"/>
      <c r="F3490" s="25"/>
      <c r="G3490" s="24"/>
      <c r="H3490" s="30"/>
      <c r="I3490" s="24"/>
      <c r="J3490" s="50" t="str">
        <f t="shared" si="705"/>
        <v/>
      </c>
      <c r="K3490" s="30"/>
      <c r="L3490" s="236"/>
      <c r="M3490" s="30"/>
      <c r="N3490" s="30"/>
      <c r="O3490" s="46" t="str">
        <f t="shared" si="706"/>
        <v/>
      </c>
      <c r="P3490" s="239" t="str">
        <f t="shared" si="709"/>
        <v/>
      </c>
      <c r="Q3490" s="52" t="str">
        <f t="shared" si="710"/>
        <v/>
      </c>
      <c r="R3490" s="127"/>
      <c r="S3490" s="86"/>
      <c r="T3490" s="127"/>
      <c r="U3490" s="86"/>
      <c r="V3490" s="87">
        <f t="shared" si="702"/>
        <v>0</v>
      </c>
      <c r="W3490" s="130"/>
      <c r="X3490" s="86"/>
      <c r="Y3490" s="86"/>
      <c r="Z3490" s="131"/>
      <c r="AA3490" s="87">
        <f t="shared" si="711"/>
        <v>0</v>
      </c>
      <c r="AB3490" s="127"/>
      <c r="AC3490" s="86"/>
      <c r="AD3490" s="87">
        <f t="shared" si="703"/>
        <v>0</v>
      </c>
      <c r="AE3490" s="127"/>
      <c r="AF3490" s="86"/>
      <c r="AG3490" s="86"/>
      <c r="AH3490" s="131"/>
      <c r="AI3490" s="88">
        <f t="shared" si="704"/>
        <v>0</v>
      </c>
      <c r="AJ3490" s="89" t="str">
        <f>IFERROR(IF(ISNA(MATCH($AV3490,Other_Category_Abbr,0)),INDEX(FGHG_List_Long_GWP,MATCH($AV3490,FGHG_List_Long,0)),INDEX(GWP_Other_Abbr,MATCH($AV3490,Other_Category_Abbr,0)))*SUM(V3490,AA3490,AD3490,AI3490),"")</f>
        <v/>
      </c>
      <c r="AK3490" s="89" t="str">
        <f>IFERROR(IF(ISNA(MATCH($AV3490,Other_Category_Abbr,0)),INDEX(FGHG_List_Long_GWP,MATCH($AV3490,FGHG_List_Long,0)),INDEX(GWP_Other_Abbr,MATCH($AV3490,Other_Category_Abbr,0)))*(T3490*(S3490+U3490)+W3490*(Y3490+X3490)+AD3490+AE3490*(AF3490+AG3490)),"")</f>
        <v/>
      </c>
      <c r="AL3490" s="90" t="str">
        <f t="shared" si="712"/>
        <v/>
      </c>
      <c r="AM3490" s="91" t="str">
        <f t="shared" si="713"/>
        <v/>
      </c>
      <c r="AP3490" s="92" t="b">
        <f t="shared" si="707"/>
        <v>0</v>
      </c>
      <c r="AQ3490" s="92" t="str">
        <f t="shared" si="708"/>
        <v xml:space="preserve"> </v>
      </c>
      <c r="AR3490" s="92" t="str">
        <f>IF(LEN(AQ3490)=1,"",COUNTIF($AQ$19:AQ3490,AQ3490)=1)</f>
        <v/>
      </c>
      <c r="AS3490" s="73"/>
      <c r="AT3490" s="73"/>
      <c r="AU3490" s="73"/>
      <c r="AV3490" s="235" t="str">
        <f>IF($P3490=Lists!$A$13,Lists!$A$29,IF($P3490=Lists!$A$14,Lists!$A$30,$P3490))</f>
        <v/>
      </c>
      <c r="AW3490" s="73"/>
      <c r="AX3490" s="73"/>
    </row>
    <row r="3491" spans="2:50" x14ac:dyDescent="0.3">
      <c r="B3491" s="137">
        <f t="shared" si="714"/>
        <v>3473</v>
      </c>
      <c r="C3491" s="24"/>
      <c r="D3491" s="24"/>
      <c r="E3491" s="24"/>
      <c r="F3491" s="25"/>
      <c r="G3491" s="24"/>
      <c r="H3491" s="30"/>
      <c r="I3491" s="24"/>
      <c r="J3491" s="50" t="str">
        <f t="shared" si="705"/>
        <v/>
      </c>
      <c r="K3491" s="30"/>
      <c r="L3491" s="236"/>
      <c r="M3491" s="30"/>
      <c r="N3491" s="30"/>
      <c r="O3491" s="46" t="str">
        <f t="shared" si="706"/>
        <v/>
      </c>
      <c r="P3491" s="239" t="str">
        <f t="shared" si="709"/>
        <v/>
      </c>
      <c r="Q3491" s="52" t="str">
        <f t="shared" si="710"/>
        <v/>
      </c>
      <c r="R3491" s="127"/>
      <c r="S3491" s="86"/>
      <c r="T3491" s="127"/>
      <c r="U3491" s="86"/>
      <c r="V3491" s="87">
        <f t="shared" si="702"/>
        <v>0</v>
      </c>
      <c r="W3491" s="130"/>
      <c r="X3491" s="86"/>
      <c r="Y3491" s="86"/>
      <c r="Z3491" s="131"/>
      <c r="AA3491" s="87">
        <f t="shared" si="711"/>
        <v>0</v>
      </c>
      <c r="AB3491" s="127"/>
      <c r="AC3491" s="86"/>
      <c r="AD3491" s="87">
        <f t="shared" si="703"/>
        <v>0</v>
      </c>
      <c r="AE3491" s="127"/>
      <c r="AF3491" s="86"/>
      <c r="AG3491" s="86"/>
      <c r="AH3491" s="131"/>
      <c r="AI3491" s="88">
        <f t="shared" si="704"/>
        <v>0</v>
      </c>
      <c r="AJ3491" s="89" t="str">
        <f>IFERROR(IF(ISNA(MATCH($AV3491,Other_Category_Abbr,0)),INDEX(FGHG_List_Long_GWP,MATCH($AV3491,FGHG_List_Long,0)),INDEX(GWP_Other_Abbr,MATCH($AV3491,Other_Category_Abbr,0)))*SUM(V3491,AA3491,AD3491,AI3491),"")</f>
        <v/>
      </c>
      <c r="AK3491" s="89" t="str">
        <f>IFERROR(IF(ISNA(MATCH($AV3491,Other_Category_Abbr,0)),INDEX(FGHG_List_Long_GWP,MATCH($AV3491,FGHG_List_Long,0)),INDEX(GWP_Other_Abbr,MATCH($AV3491,Other_Category_Abbr,0)))*(T3491*(S3491+U3491)+W3491*(Y3491+X3491)+AD3491+AE3491*(AF3491+AG3491)),"")</f>
        <v/>
      </c>
      <c r="AL3491" s="90" t="str">
        <f t="shared" si="712"/>
        <v/>
      </c>
      <c r="AM3491" s="91" t="str">
        <f t="shared" si="713"/>
        <v/>
      </c>
      <c r="AP3491" s="92" t="b">
        <f t="shared" si="707"/>
        <v>0</v>
      </c>
      <c r="AQ3491" s="92" t="str">
        <f t="shared" si="708"/>
        <v xml:space="preserve"> </v>
      </c>
      <c r="AR3491" s="92" t="str">
        <f>IF(LEN(AQ3491)=1,"",COUNTIF($AQ$19:AQ3491,AQ3491)=1)</f>
        <v/>
      </c>
      <c r="AS3491" s="73"/>
      <c r="AT3491" s="73"/>
      <c r="AU3491" s="73"/>
      <c r="AV3491" s="235" t="str">
        <f>IF($P3491=Lists!$A$13,Lists!$A$29,IF($P3491=Lists!$A$14,Lists!$A$30,$P3491))</f>
        <v/>
      </c>
      <c r="AW3491" s="73"/>
      <c r="AX3491" s="73"/>
    </row>
    <row r="3492" spans="2:50" x14ac:dyDescent="0.3">
      <c r="B3492" s="137">
        <f t="shared" si="714"/>
        <v>3474</v>
      </c>
      <c r="C3492" s="24"/>
      <c r="D3492" s="24"/>
      <c r="E3492" s="24"/>
      <c r="F3492" s="25"/>
      <c r="G3492" s="24"/>
      <c r="H3492" s="30"/>
      <c r="I3492" s="24"/>
      <c r="J3492" s="50" t="str">
        <f t="shared" si="705"/>
        <v/>
      </c>
      <c r="K3492" s="30"/>
      <c r="L3492" s="236"/>
      <c r="M3492" s="30"/>
      <c r="N3492" s="30"/>
      <c r="O3492" s="46" t="str">
        <f t="shared" si="706"/>
        <v/>
      </c>
      <c r="P3492" s="239" t="str">
        <f t="shared" si="709"/>
        <v/>
      </c>
      <c r="Q3492" s="52" t="str">
        <f t="shared" si="710"/>
        <v/>
      </c>
      <c r="R3492" s="127"/>
      <c r="S3492" s="86"/>
      <c r="T3492" s="127"/>
      <c r="U3492" s="86"/>
      <c r="V3492" s="87">
        <f t="shared" si="702"/>
        <v>0</v>
      </c>
      <c r="W3492" s="130"/>
      <c r="X3492" s="86"/>
      <c r="Y3492" s="86"/>
      <c r="Z3492" s="131"/>
      <c r="AA3492" s="87">
        <f t="shared" si="711"/>
        <v>0</v>
      </c>
      <c r="AB3492" s="127"/>
      <c r="AC3492" s="86"/>
      <c r="AD3492" s="87">
        <f t="shared" si="703"/>
        <v>0</v>
      </c>
      <c r="AE3492" s="127"/>
      <c r="AF3492" s="86"/>
      <c r="AG3492" s="86"/>
      <c r="AH3492" s="131"/>
      <c r="AI3492" s="88">
        <f t="shared" si="704"/>
        <v>0</v>
      </c>
      <c r="AJ3492" s="89" t="str">
        <f>IFERROR(IF(ISNA(MATCH($AV3492,Other_Category_Abbr,0)),INDEX(FGHG_List_Long_GWP,MATCH($AV3492,FGHG_List_Long,0)),INDEX(GWP_Other_Abbr,MATCH($AV3492,Other_Category_Abbr,0)))*SUM(V3492,AA3492,AD3492,AI3492),"")</f>
        <v/>
      </c>
      <c r="AK3492" s="89" t="str">
        <f>IFERROR(IF(ISNA(MATCH($AV3492,Other_Category_Abbr,0)),INDEX(FGHG_List_Long_GWP,MATCH($AV3492,FGHG_List_Long,0)),INDEX(GWP_Other_Abbr,MATCH($AV3492,Other_Category_Abbr,0)))*(T3492*(S3492+U3492)+W3492*(Y3492+X3492)+AD3492+AE3492*(AF3492+AG3492)),"")</f>
        <v/>
      </c>
      <c r="AL3492" s="90" t="str">
        <f t="shared" si="712"/>
        <v/>
      </c>
      <c r="AM3492" s="91" t="str">
        <f t="shared" si="713"/>
        <v/>
      </c>
      <c r="AP3492" s="92" t="b">
        <f t="shared" si="707"/>
        <v>0</v>
      </c>
      <c r="AQ3492" s="92" t="str">
        <f t="shared" si="708"/>
        <v xml:space="preserve"> </v>
      </c>
      <c r="AR3492" s="92" t="str">
        <f>IF(LEN(AQ3492)=1,"",COUNTIF($AQ$19:AQ3492,AQ3492)=1)</f>
        <v/>
      </c>
      <c r="AS3492" s="73"/>
      <c r="AT3492" s="73"/>
      <c r="AU3492" s="73"/>
      <c r="AV3492" s="235" t="str">
        <f>IF($P3492=Lists!$A$13,Lists!$A$29,IF($P3492=Lists!$A$14,Lists!$A$30,$P3492))</f>
        <v/>
      </c>
      <c r="AW3492" s="73"/>
      <c r="AX3492" s="73"/>
    </row>
    <row r="3493" spans="2:50" x14ac:dyDescent="0.3">
      <c r="B3493" s="137">
        <f t="shared" si="714"/>
        <v>3475</v>
      </c>
      <c r="C3493" s="24"/>
      <c r="D3493" s="24"/>
      <c r="E3493" s="24"/>
      <c r="F3493" s="25"/>
      <c r="G3493" s="24"/>
      <c r="H3493" s="30"/>
      <c r="I3493" s="24"/>
      <c r="J3493" s="50" t="str">
        <f t="shared" si="705"/>
        <v/>
      </c>
      <c r="K3493" s="30"/>
      <c r="L3493" s="236"/>
      <c r="M3493" s="30"/>
      <c r="N3493" s="30"/>
      <c r="O3493" s="46" t="str">
        <f t="shared" si="706"/>
        <v/>
      </c>
      <c r="P3493" s="239" t="str">
        <f t="shared" si="709"/>
        <v/>
      </c>
      <c r="Q3493" s="52" t="str">
        <f t="shared" si="710"/>
        <v/>
      </c>
      <c r="R3493" s="127"/>
      <c r="S3493" s="86"/>
      <c r="T3493" s="127"/>
      <c r="U3493" s="86"/>
      <c r="V3493" s="87">
        <f t="shared" si="702"/>
        <v>0</v>
      </c>
      <c r="W3493" s="130"/>
      <c r="X3493" s="86"/>
      <c r="Y3493" s="86"/>
      <c r="Z3493" s="131"/>
      <c r="AA3493" s="87">
        <f t="shared" si="711"/>
        <v>0</v>
      </c>
      <c r="AB3493" s="127"/>
      <c r="AC3493" s="86"/>
      <c r="AD3493" s="87">
        <f t="shared" si="703"/>
        <v>0</v>
      </c>
      <c r="AE3493" s="127"/>
      <c r="AF3493" s="86"/>
      <c r="AG3493" s="86"/>
      <c r="AH3493" s="131"/>
      <c r="AI3493" s="88">
        <f t="shared" si="704"/>
        <v>0</v>
      </c>
      <c r="AJ3493" s="89" t="str">
        <f>IFERROR(IF(ISNA(MATCH($AV3493,Other_Category_Abbr,0)),INDEX(FGHG_List_Long_GWP,MATCH($AV3493,FGHG_List_Long,0)),INDEX(GWP_Other_Abbr,MATCH($AV3493,Other_Category_Abbr,0)))*SUM(V3493,AA3493,AD3493,AI3493),"")</f>
        <v/>
      </c>
      <c r="AK3493" s="89" t="str">
        <f>IFERROR(IF(ISNA(MATCH($AV3493,Other_Category_Abbr,0)),INDEX(FGHG_List_Long_GWP,MATCH($AV3493,FGHG_List_Long,0)),INDEX(GWP_Other_Abbr,MATCH($AV3493,Other_Category_Abbr,0)))*(T3493*(S3493+U3493)+W3493*(Y3493+X3493)+AD3493+AE3493*(AF3493+AG3493)),"")</f>
        <v/>
      </c>
      <c r="AL3493" s="90" t="str">
        <f t="shared" si="712"/>
        <v/>
      </c>
      <c r="AM3493" s="91" t="str">
        <f t="shared" si="713"/>
        <v/>
      </c>
      <c r="AP3493" s="92" t="b">
        <f t="shared" si="707"/>
        <v>0</v>
      </c>
      <c r="AQ3493" s="92" t="str">
        <f t="shared" si="708"/>
        <v xml:space="preserve"> </v>
      </c>
      <c r="AR3493" s="92" t="str">
        <f>IF(LEN(AQ3493)=1,"",COUNTIF($AQ$19:AQ3493,AQ3493)=1)</f>
        <v/>
      </c>
      <c r="AS3493" s="73"/>
      <c r="AT3493" s="73"/>
      <c r="AU3493" s="73"/>
      <c r="AV3493" s="235" t="str">
        <f>IF($P3493=Lists!$A$13,Lists!$A$29,IF($P3493=Lists!$A$14,Lists!$A$30,$P3493))</f>
        <v/>
      </c>
      <c r="AW3493" s="73"/>
      <c r="AX3493" s="73"/>
    </row>
    <row r="3494" spans="2:50" x14ac:dyDescent="0.3">
      <c r="B3494" s="137">
        <f t="shared" si="714"/>
        <v>3476</v>
      </c>
      <c r="C3494" s="24"/>
      <c r="D3494" s="24"/>
      <c r="E3494" s="24"/>
      <c r="F3494" s="25"/>
      <c r="G3494" s="24"/>
      <c r="H3494" s="30"/>
      <c r="I3494" s="24"/>
      <c r="J3494" s="50" t="str">
        <f t="shared" si="705"/>
        <v/>
      </c>
      <c r="K3494" s="30"/>
      <c r="L3494" s="236"/>
      <c r="M3494" s="30"/>
      <c r="N3494" s="30"/>
      <c r="O3494" s="46" t="str">
        <f t="shared" si="706"/>
        <v/>
      </c>
      <c r="P3494" s="239" t="str">
        <f t="shared" si="709"/>
        <v/>
      </c>
      <c r="Q3494" s="52" t="str">
        <f t="shared" si="710"/>
        <v/>
      </c>
      <c r="R3494" s="127"/>
      <c r="S3494" s="86"/>
      <c r="T3494" s="127"/>
      <c r="U3494" s="86"/>
      <c r="V3494" s="87">
        <f t="shared" si="702"/>
        <v>0</v>
      </c>
      <c r="W3494" s="130"/>
      <c r="X3494" s="86"/>
      <c r="Y3494" s="86"/>
      <c r="Z3494" s="131"/>
      <c r="AA3494" s="87">
        <f t="shared" si="711"/>
        <v>0</v>
      </c>
      <c r="AB3494" s="127"/>
      <c r="AC3494" s="86"/>
      <c r="AD3494" s="87">
        <f t="shared" si="703"/>
        <v>0</v>
      </c>
      <c r="AE3494" s="127"/>
      <c r="AF3494" s="86"/>
      <c r="AG3494" s="86"/>
      <c r="AH3494" s="131"/>
      <c r="AI3494" s="88">
        <f t="shared" si="704"/>
        <v>0</v>
      </c>
      <c r="AJ3494" s="89" t="str">
        <f>IFERROR(IF(ISNA(MATCH($AV3494,Other_Category_Abbr,0)),INDEX(FGHG_List_Long_GWP,MATCH($AV3494,FGHG_List_Long,0)),INDEX(GWP_Other_Abbr,MATCH($AV3494,Other_Category_Abbr,0)))*SUM(V3494,AA3494,AD3494,AI3494),"")</f>
        <v/>
      </c>
      <c r="AK3494" s="89" t="str">
        <f>IFERROR(IF(ISNA(MATCH($AV3494,Other_Category_Abbr,0)),INDEX(FGHG_List_Long_GWP,MATCH($AV3494,FGHG_List_Long,0)),INDEX(GWP_Other_Abbr,MATCH($AV3494,Other_Category_Abbr,0)))*(T3494*(S3494+U3494)+W3494*(Y3494+X3494)+AD3494+AE3494*(AF3494+AG3494)),"")</f>
        <v/>
      </c>
      <c r="AL3494" s="90" t="str">
        <f t="shared" si="712"/>
        <v/>
      </c>
      <c r="AM3494" s="91" t="str">
        <f t="shared" si="713"/>
        <v/>
      </c>
      <c r="AP3494" s="92" t="b">
        <f t="shared" si="707"/>
        <v>0</v>
      </c>
      <c r="AQ3494" s="92" t="str">
        <f t="shared" si="708"/>
        <v xml:space="preserve"> </v>
      </c>
      <c r="AR3494" s="92" t="str">
        <f>IF(LEN(AQ3494)=1,"",COUNTIF($AQ$19:AQ3494,AQ3494)=1)</f>
        <v/>
      </c>
      <c r="AS3494" s="73"/>
      <c r="AT3494" s="73"/>
      <c r="AU3494" s="73"/>
      <c r="AV3494" s="235" t="str">
        <f>IF($P3494=Lists!$A$13,Lists!$A$29,IF($P3494=Lists!$A$14,Lists!$A$30,$P3494))</f>
        <v/>
      </c>
      <c r="AW3494" s="73"/>
      <c r="AX3494" s="73"/>
    </row>
    <row r="3495" spans="2:50" x14ac:dyDescent="0.3">
      <c r="B3495" s="137">
        <f t="shared" si="714"/>
        <v>3477</v>
      </c>
      <c r="C3495" s="24"/>
      <c r="D3495" s="24"/>
      <c r="E3495" s="24"/>
      <c r="F3495" s="25"/>
      <c r="G3495" s="24"/>
      <c r="H3495" s="30"/>
      <c r="I3495" s="24"/>
      <c r="J3495" s="50" t="str">
        <f t="shared" si="705"/>
        <v/>
      </c>
      <c r="K3495" s="30"/>
      <c r="L3495" s="236"/>
      <c r="M3495" s="30"/>
      <c r="N3495" s="30"/>
      <c r="O3495" s="46" t="str">
        <f t="shared" si="706"/>
        <v/>
      </c>
      <c r="P3495" s="239" t="str">
        <f t="shared" si="709"/>
        <v/>
      </c>
      <c r="Q3495" s="52" t="str">
        <f t="shared" si="710"/>
        <v/>
      </c>
      <c r="R3495" s="127"/>
      <c r="S3495" s="86"/>
      <c r="T3495" s="127"/>
      <c r="U3495" s="86"/>
      <c r="V3495" s="87">
        <f t="shared" si="702"/>
        <v>0</v>
      </c>
      <c r="W3495" s="130"/>
      <c r="X3495" s="86"/>
      <c r="Y3495" s="86"/>
      <c r="Z3495" s="131"/>
      <c r="AA3495" s="87">
        <f t="shared" si="711"/>
        <v>0</v>
      </c>
      <c r="AB3495" s="127"/>
      <c r="AC3495" s="86"/>
      <c r="AD3495" s="87">
        <f t="shared" si="703"/>
        <v>0</v>
      </c>
      <c r="AE3495" s="127"/>
      <c r="AF3495" s="86"/>
      <c r="AG3495" s="86"/>
      <c r="AH3495" s="131"/>
      <c r="AI3495" s="88">
        <f t="shared" si="704"/>
        <v>0</v>
      </c>
      <c r="AJ3495" s="89" t="str">
        <f>IFERROR(IF(ISNA(MATCH($AV3495,Other_Category_Abbr,0)),INDEX(FGHG_List_Long_GWP,MATCH($AV3495,FGHG_List_Long,0)),INDEX(GWP_Other_Abbr,MATCH($AV3495,Other_Category_Abbr,0)))*SUM(V3495,AA3495,AD3495,AI3495),"")</f>
        <v/>
      </c>
      <c r="AK3495" s="89" t="str">
        <f>IFERROR(IF(ISNA(MATCH($AV3495,Other_Category_Abbr,0)),INDEX(FGHG_List_Long_GWP,MATCH($AV3495,FGHG_List_Long,0)),INDEX(GWP_Other_Abbr,MATCH($AV3495,Other_Category_Abbr,0)))*(T3495*(S3495+U3495)+W3495*(Y3495+X3495)+AD3495+AE3495*(AF3495+AG3495)),"")</f>
        <v/>
      </c>
      <c r="AL3495" s="90" t="str">
        <f t="shared" si="712"/>
        <v/>
      </c>
      <c r="AM3495" s="91" t="str">
        <f t="shared" si="713"/>
        <v/>
      </c>
      <c r="AP3495" s="92" t="b">
        <f t="shared" si="707"/>
        <v>0</v>
      </c>
      <c r="AQ3495" s="92" t="str">
        <f t="shared" si="708"/>
        <v xml:space="preserve"> </v>
      </c>
      <c r="AR3495" s="92" t="str">
        <f>IF(LEN(AQ3495)=1,"",COUNTIF($AQ$19:AQ3495,AQ3495)=1)</f>
        <v/>
      </c>
      <c r="AS3495" s="73"/>
      <c r="AT3495" s="73"/>
      <c r="AU3495" s="73"/>
      <c r="AV3495" s="235" t="str">
        <f>IF($P3495=Lists!$A$13,Lists!$A$29,IF($P3495=Lists!$A$14,Lists!$A$30,$P3495))</f>
        <v/>
      </c>
      <c r="AW3495" s="73"/>
      <c r="AX3495" s="73"/>
    </row>
    <row r="3496" spans="2:50" x14ac:dyDescent="0.3">
      <c r="B3496" s="137">
        <f t="shared" si="714"/>
        <v>3478</v>
      </c>
      <c r="C3496" s="24"/>
      <c r="D3496" s="24"/>
      <c r="E3496" s="24"/>
      <c r="F3496" s="25"/>
      <c r="G3496" s="24"/>
      <c r="H3496" s="30"/>
      <c r="I3496" s="24"/>
      <c r="J3496" s="50" t="str">
        <f t="shared" si="705"/>
        <v/>
      </c>
      <c r="K3496" s="30"/>
      <c r="L3496" s="236"/>
      <c r="M3496" s="30"/>
      <c r="N3496" s="30"/>
      <c r="O3496" s="46" t="str">
        <f t="shared" si="706"/>
        <v/>
      </c>
      <c r="P3496" s="239" t="str">
        <f t="shared" si="709"/>
        <v/>
      </c>
      <c r="Q3496" s="52" t="str">
        <f t="shared" si="710"/>
        <v/>
      </c>
      <c r="R3496" s="127"/>
      <c r="S3496" s="86"/>
      <c r="T3496" s="127"/>
      <c r="U3496" s="86"/>
      <c r="V3496" s="87">
        <f t="shared" ref="V3496:V3559" si="715">+(R3496*S3496)+(T3496*U3496)</f>
        <v>0</v>
      </c>
      <c r="W3496" s="130"/>
      <c r="X3496" s="86"/>
      <c r="Y3496" s="86"/>
      <c r="Z3496" s="131"/>
      <c r="AA3496" s="87">
        <f t="shared" si="711"/>
        <v>0</v>
      </c>
      <c r="AB3496" s="127"/>
      <c r="AC3496" s="86"/>
      <c r="AD3496" s="87">
        <f t="shared" ref="AD3496:AD3559" si="716">+(AB3496*AC3496)</f>
        <v>0</v>
      </c>
      <c r="AE3496" s="127"/>
      <c r="AF3496" s="86"/>
      <c r="AG3496" s="86"/>
      <c r="AH3496" s="131"/>
      <c r="AI3496" s="88">
        <f t="shared" ref="AI3496:AI3559" si="717">+AE3496*(AF3496+AG3496*(1-AH3496))</f>
        <v>0</v>
      </c>
      <c r="AJ3496" s="89" t="str">
        <f>IFERROR(IF(ISNA(MATCH($AV3496,Other_Category_Abbr,0)),INDEX(FGHG_List_Long_GWP,MATCH($AV3496,FGHG_List_Long,0)),INDEX(GWP_Other_Abbr,MATCH($AV3496,Other_Category_Abbr,0)))*SUM(V3496,AA3496,AD3496,AI3496),"")</f>
        <v/>
      </c>
      <c r="AK3496" s="89" t="str">
        <f>IFERROR(IF(ISNA(MATCH($AV3496,Other_Category_Abbr,0)),INDEX(FGHG_List_Long_GWP,MATCH($AV3496,FGHG_List_Long,0)),INDEX(GWP_Other_Abbr,MATCH($AV3496,Other_Category_Abbr,0)))*(T3496*(S3496+U3496)+W3496*(Y3496+X3496)+AD3496+AE3496*(AF3496+AG3496)),"")</f>
        <v/>
      </c>
      <c r="AL3496" s="90" t="str">
        <f t="shared" si="712"/>
        <v/>
      </c>
      <c r="AM3496" s="91" t="str">
        <f t="shared" si="713"/>
        <v/>
      </c>
      <c r="AP3496" s="92" t="b">
        <f t="shared" si="707"/>
        <v>0</v>
      </c>
      <c r="AQ3496" s="92" t="str">
        <f t="shared" si="708"/>
        <v xml:space="preserve"> </v>
      </c>
      <c r="AR3496" s="92" t="str">
        <f>IF(LEN(AQ3496)=1,"",COUNTIF($AQ$19:AQ3496,AQ3496)=1)</f>
        <v/>
      </c>
      <c r="AS3496" s="73"/>
      <c r="AT3496" s="73"/>
      <c r="AU3496" s="73"/>
      <c r="AV3496" s="235" t="str">
        <f>IF($P3496=Lists!$A$13,Lists!$A$29,IF($P3496=Lists!$A$14,Lists!$A$30,$P3496))</f>
        <v/>
      </c>
      <c r="AW3496" s="73"/>
      <c r="AX3496" s="73"/>
    </row>
    <row r="3497" spans="2:50" x14ac:dyDescent="0.3">
      <c r="B3497" s="137">
        <f t="shared" si="714"/>
        <v>3479</v>
      </c>
      <c r="C3497" s="24"/>
      <c r="D3497" s="24"/>
      <c r="E3497" s="24"/>
      <c r="F3497" s="25"/>
      <c r="G3497" s="24"/>
      <c r="H3497" s="30"/>
      <c r="I3497" s="24"/>
      <c r="J3497" s="50" t="str">
        <f t="shared" si="705"/>
        <v/>
      </c>
      <c r="K3497" s="30"/>
      <c r="L3497" s="236"/>
      <c r="M3497" s="30"/>
      <c r="N3497" s="30"/>
      <c r="O3497" s="46" t="str">
        <f t="shared" si="706"/>
        <v/>
      </c>
      <c r="P3497" s="239" t="str">
        <f t="shared" si="709"/>
        <v/>
      </c>
      <c r="Q3497" s="52" t="str">
        <f t="shared" si="710"/>
        <v/>
      </c>
      <c r="R3497" s="127"/>
      <c r="S3497" s="86"/>
      <c r="T3497" s="127"/>
      <c r="U3497" s="86"/>
      <c r="V3497" s="87">
        <f t="shared" si="715"/>
        <v>0</v>
      </c>
      <c r="W3497" s="130"/>
      <c r="X3497" s="86"/>
      <c r="Y3497" s="86"/>
      <c r="Z3497" s="131"/>
      <c r="AA3497" s="87">
        <f t="shared" si="711"/>
        <v>0</v>
      </c>
      <c r="AB3497" s="127"/>
      <c r="AC3497" s="86"/>
      <c r="AD3497" s="87">
        <f t="shared" si="716"/>
        <v>0</v>
      </c>
      <c r="AE3497" s="127"/>
      <c r="AF3497" s="86"/>
      <c r="AG3497" s="86"/>
      <c r="AH3497" s="131"/>
      <c r="AI3497" s="88">
        <f t="shared" si="717"/>
        <v>0</v>
      </c>
      <c r="AJ3497" s="89" t="str">
        <f>IFERROR(IF(ISNA(MATCH($AV3497,Other_Category_Abbr,0)),INDEX(FGHG_List_Long_GWP,MATCH($AV3497,FGHG_List_Long,0)),INDEX(GWP_Other_Abbr,MATCH($AV3497,Other_Category_Abbr,0)))*SUM(V3497,AA3497,AD3497,AI3497),"")</f>
        <v/>
      </c>
      <c r="AK3497" s="89" t="str">
        <f>IFERROR(IF(ISNA(MATCH($AV3497,Other_Category_Abbr,0)),INDEX(FGHG_List_Long_GWP,MATCH($AV3497,FGHG_List_Long,0)),INDEX(GWP_Other_Abbr,MATCH($AV3497,Other_Category_Abbr,0)))*(T3497*(S3497+U3497)+W3497*(Y3497+X3497)+AD3497+AE3497*(AF3497+AG3497)),"")</f>
        <v/>
      </c>
      <c r="AL3497" s="90" t="str">
        <f t="shared" si="712"/>
        <v/>
      </c>
      <c r="AM3497" s="91" t="str">
        <f t="shared" si="713"/>
        <v/>
      </c>
      <c r="AP3497" s="92" t="b">
        <f t="shared" si="707"/>
        <v>0</v>
      </c>
      <c r="AQ3497" s="92" t="str">
        <f t="shared" si="708"/>
        <v xml:space="preserve"> </v>
      </c>
      <c r="AR3497" s="92" t="str">
        <f>IF(LEN(AQ3497)=1,"",COUNTIF($AQ$19:AQ3497,AQ3497)=1)</f>
        <v/>
      </c>
      <c r="AS3497" s="73"/>
      <c r="AT3497" s="73"/>
      <c r="AU3497" s="73"/>
      <c r="AV3497" s="235" t="str">
        <f>IF($P3497=Lists!$A$13,Lists!$A$29,IF($P3497=Lists!$A$14,Lists!$A$30,$P3497))</f>
        <v/>
      </c>
      <c r="AW3497" s="73"/>
      <c r="AX3497" s="73"/>
    </row>
    <row r="3498" spans="2:50" x14ac:dyDescent="0.3">
      <c r="B3498" s="137">
        <f t="shared" si="714"/>
        <v>3480</v>
      </c>
      <c r="C3498" s="24"/>
      <c r="D3498" s="24"/>
      <c r="E3498" s="24"/>
      <c r="F3498" s="25"/>
      <c r="G3498" s="24"/>
      <c r="H3498" s="30"/>
      <c r="I3498" s="24"/>
      <c r="J3498" s="50" t="str">
        <f t="shared" si="705"/>
        <v/>
      </c>
      <c r="K3498" s="30"/>
      <c r="L3498" s="236"/>
      <c r="M3498" s="30"/>
      <c r="N3498" s="30"/>
      <c r="O3498" s="46" t="str">
        <f t="shared" si="706"/>
        <v/>
      </c>
      <c r="P3498" s="239" t="str">
        <f t="shared" si="709"/>
        <v/>
      </c>
      <c r="Q3498" s="52" t="str">
        <f t="shared" si="710"/>
        <v/>
      </c>
      <c r="R3498" s="127"/>
      <c r="S3498" s="86"/>
      <c r="T3498" s="127"/>
      <c r="U3498" s="86"/>
      <c r="V3498" s="87">
        <f t="shared" si="715"/>
        <v>0</v>
      </c>
      <c r="W3498" s="130"/>
      <c r="X3498" s="86"/>
      <c r="Y3498" s="86"/>
      <c r="Z3498" s="131"/>
      <c r="AA3498" s="87">
        <f t="shared" si="711"/>
        <v>0</v>
      </c>
      <c r="AB3498" s="127"/>
      <c r="AC3498" s="86"/>
      <c r="AD3498" s="87">
        <f t="shared" si="716"/>
        <v>0</v>
      </c>
      <c r="AE3498" s="127"/>
      <c r="AF3498" s="86"/>
      <c r="AG3498" s="86"/>
      <c r="AH3498" s="131"/>
      <c r="AI3498" s="88">
        <f t="shared" si="717"/>
        <v>0</v>
      </c>
      <c r="AJ3498" s="89" t="str">
        <f>IFERROR(IF(ISNA(MATCH($AV3498,Other_Category_Abbr,0)),INDEX(FGHG_List_Long_GWP,MATCH($AV3498,FGHG_List_Long,0)),INDEX(GWP_Other_Abbr,MATCH($AV3498,Other_Category_Abbr,0)))*SUM(V3498,AA3498,AD3498,AI3498),"")</f>
        <v/>
      </c>
      <c r="AK3498" s="89" t="str">
        <f>IFERROR(IF(ISNA(MATCH($AV3498,Other_Category_Abbr,0)),INDEX(FGHG_List_Long_GWP,MATCH($AV3498,FGHG_List_Long,0)),INDEX(GWP_Other_Abbr,MATCH($AV3498,Other_Category_Abbr,0)))*(T3498*(S3498+U3498)+W3498*(Y3498+X3498)+AD3498+AE3498*(AF3498+AG3498)),"")</f>
        <v/>
      </c>
      <c r="AL3498" s="90" t="str">
        <f t="shared" si="712"/>
        <v/>
      </c>
      <c r="AM3498" s="91" t="str">
        <f t="shared" si="713"/>
        <v/>
      </c>
      <c r="AP3498" s="92" t="b">
        <f t="shared" si="707"/>
        <v>0</v>
      </c>
      <c r="AQ3498" s="92" t="str">
        <f t="shared" si="708"/>
        <v xml:space="preserve"> </v>
      </c>
      <c r="AR3498" s="92" t="str">
        <f>IF(LEN(AQ3498)=1,"",COUNTIF($AQ$19:AQ3498,AQ3498)=1)</f>
        <v/>
      </c>
      <c r="AS3498" s="73"/>
      <c r="AT3498" s="73"/>
      <c r="AU3498" s="73"/>
      <c r="AV3498" s="235" t="str">
        <f>IF($P3498=Lists!$A$13,Lists!$A$29,IF($P3498=Lists!$A$14,Lists!$A$30,$P3498))</f>
        <v/>
      </c>
      <c r="AW3498" s="73"/>
      <c r="AX3498" s="73"/>
    </row>
    <row r="3499" spans="2:50" x14ac:dyDescent="0.3">
      <c r="B3499" s="137">
        <f t="shared" si="714"/>
        <v>3481</v>
      </c>
      <c r="C3499" s="24"/>
      <c r="D3499" s="24"/>
      <c r="E3499" s="24"/>
      <c r="F3499" s="25"/>
      <c r="G3499" s="24"/>
      <c r="H3499" s="30"/>
      <c r="I3499" s="24"/>
      <c r="J3499" s="50" t="str">
        <f t="shared" si="705"/>
        <v/>
      </c>
      <c r="K3499" s="30"/>
      <c r="L3499" s="236"/>
      <c r="M3499" s="30"/>
      <c r="N3499" s="30"/>
      <c r="O3499" s="46" t="str">
        <f t="shared" si="706"/>
        <v/>
      </c>
      <c r="P3499" s="239" t="str">
        <f t="shared" si="709"/>
        <v/>
      </c>
      <c r="Q3499" s="52" t="str">
        <f t="shared" si="710"/>
        <v/>
      </c>
      <c r="R3499" s="127"/>
      <c r="S3499" s="86"/>
      <c r="T3499" s="127"/>
      <c r="U3499" s="86"/>
      <c r="V3499" s="87">
        <f t="shared" si="715"/>
        <v>0</v>
      </c>
      <c r="W3499" s="130"/>
      <c r="X3499" s="86"/>
      <c r="Y3499" s="86"/>
      <c r="Z3499" s="131"/>
      <c r="AA3499" s="87">
        <f t="shared" si="711"/>
        <v>0</v>
      </c>
      <c r="AB3499" s="127"/>
      <c r="AC3499" s="86"/>
      <c r="AD3499" s="87">
        <f t="shared" si="716"/>
        <v>0</v>
      </c>
      <c r="AE3499" s="127"/>
      <c r="AF3499" s="86"/>
      <c r="AG3499" s="86"/>
      <c r="AH3499" s="131"/>
      <c r="AI3499" s="88">
        <f t="shared" si="717"/>
        <v>0</v>
      </c>
      <c r="AJ3499" s="89" t="str">
        <f>IFERROR(IF(ISNA(MATCH($AV3499,Other_Category_Abbr,0)),INDEX(FGHG_List_Long_GWP,MATCH($AV3499,FGHG_List_Long,0)),INDEX(GWP_Other_Abbr,MATCH($AV3499,Other_Category_Abbr,0)))*SUM(V3499,AA3499,AD3499,AI3499),"")</f>
        <v/>
      </c>
      <c r="AK3499" s="89" t="str">
        <f>IFERROR(IF(ISNA(MATCH($AV3499,Other_Category_Abbr,0)),INDEX(FGHG_List_Long_GWP,MATCH($AV3499,FGHG_List_Long,0)),INDEX(GWP_Other_Abbr,MATCH($AV3499,Other_Category_Abbr,0)))*(T3499*(S3499+U3499)+W3499*(Y3499+X3499)+AD3499+AE3499*(AF3499+AG3499)),"")</f>
        <v/>
      </c>
      <c r="AL3499" s="90" t="str">
        <f t="shared" si="712"/>
        <v/>
      </c>
      <c r="AM3499" s="91" t="str">
        <f t="shared" si="713"/>
        <v/>
      </c>
      <c r="AP3499" s="92" t="b">
        <f t="shared" si="707"/>
        <v>0</v>
      </c>
      <c r="AQ3499" s="92" t="str">
        <f t="shared" si="708"/>
        <v xml:space="preserve"> </v>
      </c>
      <c r="AR3499" s="92" t="str">
        <f>IF(LEN(AQ3499)=1,"",COUNTIF($AQ$19:AQ3499,AQ3499)=1)</f>
        <v/>
      </c>
      <c r="AS3499" s="73"/>
      <c r="AT3499" s="73"/>
      <c r="AU3499" s="73"/>
      <c r="AV3499" s="235" t="str">
        <f>IF($P3499=Lists!$A$13,Lists!$A$29,IF($P3499=Lists!$A$14,Lists!$A$30,$P3499))</f>
        <v/>
      </c>
      <c r="AW3499" s="73"/>
      <c r="AX3499" s="73"/>
    </row>
    <row r="3500" spans="2:50" x14ac:dyDescent="0.3">
      <c r="B3500" s="137">
        <f t="shared" si="714"/>
        <v>3482</v>
      </c>
      <c r="C3500" s="24"/>
      <c r="D3500" s="24"/>
      <c r="E3500" s="24"/>
      <c r="F3500" s="25"/>
      <c r="G3500" s="24"/>
      <c r="H3500" s="30"/>
      <c r="I3500" s="24"/>
      <c r="J3500" s="50" t="str">
        <f t="shared" si="705"/>
        <v/>
      </c>
      <c r="K3500" s="30"/>
      <c r="L3500" s="236"/>
      <c r="M3500" s="30"/>
      <c r="N3500" s="30"/>
      <c r="O3500" s="46" t="str">
        <f t="shared" si="706"/>
        <v/>
      </c>
      <c r="P3500" s="239" t="str">
        <f t="shared" si="709"/>
        <v/>
      </c>
      <c r="Q3500" s="52" t="str">
        <f t="shared" si="710"/>
        <v/>
      </c>
      <c r="R3500" s="127"/>
      <c r="S3500" s="86"/>
      <c r="T3500" s="127"/>
      <c r="U3500" s="86"/>
      <c r="V3500" s="87">
        <f t="shared" si="715"/>
        <v>0</v>
      </c>
      <c r="W3500" s="130"/>
      <c r="X3500" s="86"/>
      <c r="Y3500" s="86"/>
      <c r="Z3500" s="131"/>
      <c r="AA3500" s="87">
        <f t="shared" si="711"/>
        <v>0</v>
      </c>
      <c r="AB3500" s="127"/>
      <c r="AC3500" s="86"/>
      <c r="AD3500" s="87">
        <f t="shared" si="716"/>
        <v>0</v>
      </c>
      <c r="AE3500" s="127"/>
      <c r="AF3500" s="86"/>
      <c r="AG3500" s="86"/>
      <c r="AH3500" s="131"/>
      <c r="AI3500" s="88">
        <f t="shared" si="717"/>
        <v>0</v>
      </c>
      <c r="AJ3500" s="89" t="str">
        <f>IFERROR(IF(ISNA(MATCH($AV3500,Other_Category_Abbr,0)),INDEX(FGHG_List_Long_GWP,MATCH($AV3500,FGHG_List_Long,0)),INDEX(GWP_Other_Abbr,MATCH($AV3500,Other_Category_Abbr,0)))*SUM(V3500,AA3500,AD3500,AI3500),"")</f>
        <v/>
      </c>
      <c r="AK3500" s="89" t="str">
        <f>IFERROR(IF(ISNA(MATCH($AV3500,Other_Category_Abbr,0)),INDEX(FGHG_List_Long_GWP,MATCH($AV3500,FGHG_List_Long,0)),INDEX(GWP_Other_Abbr,MATCH($AV3500,Other_Category_Abbr,0)))*(T3500*(S3500+U3500)+W3500*(Y3500+X3500)+AD3500+AE3500*(AF3500+AG3500)),"")</f>
        <v/>
      </c>
      <c r="AL3500" s="90" t="str">
        <f t="shared" si="712"/>
        <v/>
      </c>
      <c r="AM3500" s="91" t="str">
        <f t="shared" si="713"/>
        <v/>
      </c>
      <c r="AP3500" s="92" t="b">
        <f t="shared" si="707"/>
        <v>0</v>
      </c>
      <c r="AQ3500" s="92" t="str">
        <f t="shared" si="708"/>
        <v xml:space="preserve"> </v>
      </c>
      <c r="AR3500" s="92" t="str">
        <f>IF(LEN(AQ3500)=1,"",COUNTIF($AQ$19:AQ3500,AQ3500)=1)</f>
        <v/>
      </c>
      <c r="AS3500" s="73"/>
      <c r="AT3500" s="73"/>
      <c r="AU3500" s="73"/>
      <c r="AV3500" s="235" t="str">
        <f>IF($P3500=Lists!$A$13,Lists!$A$29,IF($P3500=Lists!$A$14,Lists!$A$30,$P3500))</f>
        <v/>
      </c>
      <c r="AW3500" s="73"/>
      <c r="AX3500" s="73"/>
    </row>
    <row r="3501" spans="2:50" x14ac:dyDescent="0.3">
      <c r="B3501" s="137">
        <f t="shared" si="714"/>
        <v>3483</v>
      </c>
      <c r="C3501" s="24"/>
      <c r="D3501" s="24"/>
      <c r="E3501" s="24"/>
      <c r="F3501" s="25"/>
      <c r="G3501" s="24"/>
      <c r="H3501" s="30"/>
      <c r="I3501" s="24"/>
      <c r="J3501" s="50" t="str">
        <f t="shared" si="705"/>
        <v/>
      </c>
      <c r="K3501" s="30"/>
      <c r="L3501" s="236"/>
      <c r="M3501" s="30"/>
      <c r="N3501" s="30"/>
      <c r="O3501" s="46" t="str">
        <f t="shared" si="706"/>
        <v/>
      </c>
      <c r="P3501" s="239" t="str">
        <f t="shared" si="709"/>
        <v/>
      </c>
      <c r="Q3501" s="52" t="str">
        <f t="shared" si="710"/>
        <v/>
      </c>
      <c r="R3501" s="127"/>
      <c r="S3501" s="86"/>
      <c r="T3501" s="127"/>
      <c r="U3501" s="86"/>
      <c r="V3501" s="87">
        <f t="shared" si="715"/>
        <v>0</v>
      </c>
      <c r="W3501" s="130"/>
      <c r="X3501" s="86"/>
      <c r="Y3501" s="86"/>
      <c r="Z3501" s="131"/>
      <c r="AA3501" s="87">
        <f t="shared" si="711"/>
        <v>0</v>
      </c>
      <c r="AB3501" s="127"/>
      <c r="AC3501" s="86"/>
      <c r="AD3501" s="87">
        <f t="shared" si="716"/>
        <v>0</v>
      </c>
      <c r="AE3501" s="127"/>
      <c r="AF3501" s="86"/>
      <c r="AG3501" s="86"/>
      <c r="AH3501" s="131"/>
      <c r="AI3501" s="88">
        <f t="shared" si="717"/>
        <v>0</v>
      </c>
      <c r="AJ3501" s="89" t="str">
        <f>IFERROR(IF(ISNA(MATCH($AV3501,Other_Category_Abbr,0)),INDEX(FGHG_List_Long_GWP,MATCH($AV3501,FGHG_List_Long,0)),INDEX(GWP_Other_Abbr,MATCH($AV3501,Other_Category_Abbr,0)))*SUM(V3501,AA3501,AD3501,AI3501),"")</f>
        <v/>
      </c>
      <c r="AK3501" s="89" t="str">
        <f>IFERROR(IF(ISNA(MATCH($AV3501,Other_Category_Abbr,0)),INDEX(FGHG_List_Long_GWP,MATCH($AV3501,FGHG_List_Long,0)),INDEX(GWP_Other_Abbr,MATCH($AV3501,Other_Category_Abbr,0)))*(T3501*(S3501+U3501)+W3501*(Y3501+X3501)+AD3501+AE3501*(AF3501+AG3501)),"")</f>
        <v/>
      </c>
      <c r="AL3501" s="90" t="str">
        <f t="shared" si="712"/>
        <v/>
      </c>
      <c r="AM3501" s="91" t="str">
        <f t="shared" si="713"/>
        <v/>
      </c>
      <c r="AP3501" s="92" t="b">
        <f t="shared" si="707"/>
        <v>0</v>
      </c>
      <c r="AQ3501" s="92" t="str">
        <f t="shared" si="708"/>
        <v xml:space="preserve"> </v>
      </c>
      <c r="AR3501" s="92" t="str">
        <f>IF(LEN(AQ3501)=1,"",COUNTIF($AQ$19:AQ3501,AQ3501)=1)</f>
        <v/>
      </c>
      <c r="AS3501" s="73"/>
      <c r="AT3501" s="73"/>
      <c r="AU3501" s="73"/>
      <c r="AV3501" s="235" t="str">
        <f>IF($P3501=Lists!$A$13,Lists!$A$29,IF($P3501=Lists!$A$14,Lists!$A$30,$P3501))</f>
        <v/>
      </c>
      <c r="AW3501" s="73"/>
      <c r="AX3501" s="73"/>
    </row>
    <row r="3502" spans="2:50" x14ac:dyDescent="0.3">
      <c r="B3502" s="137">
        <f t="shared" si="714"/>
        <v>3484</v>
      </c>
      <c r="C3502" s="24"/>
      <c r="D3502" s="24"/>
      <c r="E3502" s="24"/>
      <c r="F3502" s="25"/>
      <c r="G3502" s="24"/>
      <c r="H3502" s="30"/>
      <c r="I3502" s="24"/>
      <c r="J3502" s="50" t="str">
        <f t="shared" si="705"/>
        <v/>
      </c>
      <c r="K3502" s="30"/>
      <c r="L3502" s="236"/>
      <c r="M3502" s="30"/>
      <c r="N3502" s="30"/>
      <c r="O3502" s="46" t="str">
        <f t="shared" si="706"/>
        <v/>
      </c>
      <c r="P3502" s="239" t="str">
        <f t="shared" si="709"/>
        <v/>
      </c>
      <c r="Q3502" s="52" t="str">
        <f t="shared" si="710"/>
        <v/>
      </c>
      <c r="R3502" s="127"/>
      <c r="S3502" s="86"/>
      <c r="T3502" s="127"/>
      <c r="U3502" s="86"/>
      <c r="V3502" s="87">
        <f t="shared" si="715"/>
        <v>0</v>
      </c>
      <c r="W3502" s="130"/>
      <c r="X3502" s="86"/>
      <c r="Y3502" s="86"/>
      <c r="Z3502" s="131"/>
      <c r="AA3502" s="87">
        <f t="shared" si="711"/>
        <v>0</v>
      </c>
      <c r="AB3502" s="127"/>
      <c r="AC3502" s="86"/>
      <c r="AD3502" s="87">
        <f t="shared" si="716"/>
        <v>0</v>
      </c>
      <c r="AE3502" s="127"/>
      <c r="AF3502" s="86"/>
      <c r="AG3502" s="86"/>
      <c r="AH3502" s="131"/>
      <c r="AI3502" s="88">
        <f t="shared" si="717"/>
        <v>0</v>
      </c>
      <c r="AJ3502" s="89" t="str">
        <f>IFERROR(IF(ISNA(MATCH($AV3502,Other_Category_Abbr,0)),INDEX(FGHG_List_Long_GWP,MATCH($AV3502,FGHG_List_Long,0)),INDEX(GWP_Other_Abbr,MATCH($AV3502,Other_Category_Abbr,0)))*SUM(V3502,AA3502,AD3502,AI3502),"")</f>
        <v/>
      </c>
      <c r="AK3502" s="89" t="str">
        <f>IFERROR(IF(ISNA(MATCH($AV3502,Other_Category_Abbr,0)),INDEX(FGHG_List_Long_GWP,MATCH($AV3502,FGHG_List_Long,0)),INDEX(GWP_Other_Abbr,MATCH($AV3502,Other_Category_Abbr,0)))*(T3502*(S3502+U3502)+W3502*(Y3502+X3502)+AD3502+AE3502*(AF3502+AG3502)),"")</f>
        <v/>
      </c>
      <c r="AL3502" s="90" t="str">
        <f t="shared" si="712"/>
        <v/>
      </c>
      <c r="AM3502" s="91" t="str">
        <f t="shared" si="713"/>
        <v/>
      </c>
      <c r="AP3502" s="92" t="b">
        <f t="shared" si="707"/>
        <v>0</v>
      </c>
      <c r="AQ3502" s="92" t="str">
        <f t="shared" si="708"/>
        <v xml:space="preserve"> </v>
      </c>
      <c r="AR3502" s="92" t="str">
        <f>IF(LEN(AQ3502)=1,"",COUNTIF($AQ$19:AQ3502,AQ3502)=1)</f>
        <v/>
      </c>
      <c r="AS3502" s="73"/>
      <c r="AT3502" s="73"/>
      <c r="AU3502" s="73"/>
      <c r="AV3502" s="235" t="str">
        <f>IF($P3502=Lists!$A$13,Lists!$A$29,IF($P3502=Lists!$A$14,Lists!$A$30,$P3502))</f>
        <v/>
      </c>
      <c r="AW3502" s="73"/>
      <c r="AX3502" s="73"/>
    </row>
    <row r="3503" spans="2:50" x14ac:dyDescent="0.3">
      <c r="B3503" s="137">
        <f t="shared" si="714"/>
        <v>3485</v>
      </c>
      <c r="C3503" s="24"/>
      <c r="D3503" s="24"/>
      <c r="E3503" s="24"/>
      <c r="F3503" s="25"/>
      <c r="G3503" s="24"/>
      <c r="H3503" s="30"/>
      <c r="I3503" s="24"/>
      <c r="J3503" s="50" t="str">
        <f t="shared" si="705"/>
        <v/>
      </c>
      <c r="K3503" s="30"/>
      <c r="L3503" s="236"/>
      <c r="M3503" s="30"/>
      <c r="N3503" s="30"/>
      <c r="O3503" s="46" t="str">
        <f t="shared" si="706"/>
        <v/>
      </c>
      <c r="P3503" s="239" t="str">
        <f t="shared" si="709"/>
        <v/>
      </c>
      <c r="Q3503" s="52" t="str">
        <f t="shared" si="710"/>
        <v/>
      </c>
      <c r="R3503" s="127"/>
      <c r="S3503" s="86"/>
      <c r="T3503" s="127"/>
      <c r="U3503" s="86"/>
      <c r="V3503" s="87">
        <f t="shared" si="715"/>
        <v>0</v>
      </c>
      <c r="W3503" s="130"/>
      <c r="X3503" s="86"/>
      <c r="Y3503" s="86"/>
      <c r="Z3503" s="131"/>
      <c r="AA3503" s="87">
        <f t="shared" si="711"/>
        <v>0</v>
      </c>
      <c r="AB3503" s="127"/>
      <c r="AC3503" s="86"/>
      <c r="AD3503" s="87">
        <f t="shared" si="716"/>
        <v>0</v>
      </c>
      <c r="AE3503" s="127"/>
      <c r="AF3503" s="86"/>
      <c r="AG3503" s="86"/>
      <c r="AH3503" s="131"/>
      <c r="AI3503" s="88">
        <f t="shared" si="717"/>
        <v>0</v>
      </c>
      <c r="AJ3503" s="89" t="str">
        <f>IFERROR(IF(ISNA(MATCH($AV3503,Other_Category_Abbr,0)),INDEX(FGHG_List_Long_GWP,MATCH($AV3503,FGHG_List_Long,0)),INDEX(GWP_Other_Abbr,MATCH($AV3503,Other_Category_Abbr,0)))*SUM(V3503,AA3503,AD3503,AI3503),"")</f>
        <v/>
      </c>
      <c r="AK3503" s="89" t="str">
        <f>IFERROR(IF(ISNA(MATCH($AV3503,Other_Category_Abbr,0)),INDEX(FGHG_List_Long_GWP,MATCH($AV3503,FGHG_List_Long,0)),INDEX(GWP_Other_Abbr,MATCH($AV3503,Other_Category_Abbr,0)))*(T3503*(S3503+U3503)+W3503*(Y3503+X3503)+AD3503+AE3503*(AF3503+AG3503)),"")</f>
        <v/>
      </c>
      <c r="AL3503" s="90" t="str">
        <f t="shared" si="712"/>
        <v/>
      </c>
      <c r="AM3503" s="91" t="str">
        <f t="shared" si="713"/>
        <v/>
      </c>
      <c r="AP3503" s="92" t="b">
        <f t="shared" si="707"/>
        <v>0</v>
      </c>
      <c r="AQ3503" s="92" t="str">
        <f t="shared" si="708"/>
        <v xml:space="preserve"> </v>
      </c>
      <c r="AR3503" s="92" t="str">
        <f>IF(LEN(AQ3503)=1,"",COUNTIF($AQ$19:AQ3503,AQ3503)=1)</f>
        <v/>
      </c>
      <c r="AS3503" s="73"/>
      <c r="AT3503" s="73"/>
      <c r="AU3503" s="73"/>
      <c r="AV3503" s="235" t="str">
        <f>IF($P3503=Lists!$A$13,Lists!$A$29,IF($P3503=Lists!$A$14,Lists!$A$30,$P3503))</f>
        <v/>
      </c>
      <c r="AW3503" s="73"/>
      <c r="AX3503" s="73"/>
    </row>
    <row r="3504" spans="2:50" x14ac:dyDescent="0.3">
      <c r="B3504" s="137">
        <f t="shared" si="714"/>
        <v>3486</v>
      </c>
      <c r="C3504" s="24"/>
      <c r="D3504" s="24"/>
      <c r="E3504" s="24"/>
      <c r="F3504" s="25"/>
      <c r="G3504" s="24"/>
      <c r="H3504" s="30"/>
      <c r="I3504" s="24"/>
      <c r="J3504" s="50" t="str">
        <f t="shared" si="705"/>
        <v/>
      </c>
      <c r="K3504" s="30"/>
      <c r="L3504" s="236"/>
      <c r="M3504" s="30"/>
      <c r="N3504" s="30"/>
      <c r="O3504" s="46" t="str">
        <f t="shared" si="706"/>
        <v/>
      </c>
      <c r="P3504" s="239" t="str">
        <f t="shared" si="709"/>
        <v/>
      </c>
      <c r="Q3504" s="52" t="str">
        <f t="shared" si="710"/>
        <v/>
      </c>
      <c r="R3504" s="127"/>
      <c r="S3504" s="86"/>
      <c r="T3504" s="127"/>
      <c r="U3504" s="86"/>
      <c r="V3504" s="87">
        <f t="shared" si="715"/>
        <v>0</v>
      </c>
      <c r="W3504" s="130"/>
      <c r="X3504" s="86"/>
      <c r="Y3504" s="86"/>
      <c r="Z3504" s="131"/>
      <c r="AA3504" s="87">
        <f t="shared" si="711"/>
        <v>0</v>
      </c>
      <c r="AB3504" s="127"/>
      <c r="AC3504" s="86"/>
      <c r="AD3504" s="87">
        <f t="shared" si="716"/>
        <v>0</v>
      </c>
      <c r="AE3504" s="127"/>
      <c r="AF3504" s="86"/>
      <c r="AG3504" s="86"/>
      <c r="AH3504" s="131"/>
      <c r="AI3504" s="88">
        <f t="shared" si="717"/>
        <v>0</v>
      </c>
      <c r="AJ3504" s="89" t="str">
        <f>IFERROR(IF(ISNA(MATCH($AV3504,Other_Category_Abbr,0)),INDEX(FGHG_List_Long_GWP,MATCH($AV3504,FGHG_List_Long,0)),INDEX(GWP_Other_Abbr,MATCH($AV3504,Other_Category_Abbr,0)))*SUM(V3504,AA3504,AD3504,AI3504),"")</f>
        <v/>
      </c>
      <c r="AK3504" s="89" t="str">
        <f>IFERROR(IF(ISNA(MATCH($AV3504,Other_Category_Abbr,0)),INDEX(FGHG_List_Long_GWP,MATCH($AV3504,FGHG_List_Long,0)),INDEX(GWP_Other_Abbr,MATCH($AV3504,Other_Category_Abbr,0)))*(T3504*(S3504+U3504)+W3504*(Y3504+X3504)+AD3504+AE3504*(AF3504+AG3504)),"")</f>
        <v/>
      </c>
      <c r="AL3504" s="90" t="str">
        <f t="shared" si="712"/>
        <v/>
      </c>
      <c r="AM3504" s="91" t="str">
        <f t="shared" si="713"/>
        <v/>
      </c>
      <c r="AP3504" s="92" t="b">
        <f t="shared" si="707"/>
        <v>0</v>
      </c>
      <c r="AQ3504" s="92" t="str">
        <f t="shared" si="708"/>
        <v xml:space="preserve"> </v>
      </c>
      <c r="AR3504" s="92" t="str">
        <f>IF(LEN(AQ3504)=1,"",COUNTIF($AQ$19:AQ3504,AQ3504)=1)</f>
        <v/>
      </c>
      <c r="AS3504" s="73"/>
      <c r="AT3504" s="73"/>
      <c r="AU3504" s="73"/>
      <c r="AV3504" s="235" t="str">
        <f>IF($P3504=Lists!$A$13,Lists!$A$29,IF($P3504=Lists!$A$14,Lists!$A$30,$P3504))</f>
        <v/>
      </c>
      <c r="AW3504" s="73"/>
      <c r="AX3504" s="73"/>
    </row>
    <row r="3505" spans="2:50" x14ac:dyDescent="0.3">
      <c r="B3505" s="137">
        <f t="shared" si="714"/>
        <v>3487</v>
      </c>
      <c r="C3505" s="24"/>
      <c r="D3505" s="24"/>
      <c r="E3505" s="24"/>
      <c r="F3505" s="25"/>
      <c r="G3505" s="24"/>
      <c r="H3505" s="30"/>
      <c r="I3505" s="24"/>
      <c r="J3505" s="50" t="str">
        <f t="shared" si="705"/>
        <v/>
      </c>
      <c r="K3505" s="30"/>
      <c r="L3505" s="236"/>
      <c r="M3505" s="30"/>
      <c r="N3505" s="30"/>
      <c r="O3505" s="46" t="str">
        <f t="shared" si="706"/>
        <v/>
      </c>
      <c r="P3505" s="239" t="str">
        <f t="shared" si="709"/>
        <v/>
      </c>
      <c r="Q3505" s="52" t="str">
        <f t="shared" si="710"/>
        <v/>
      </c>
      <c r="R3505" s="127"/>
      <c r="S3505" s="86"/>
      <c r="T3505" s="127"/>
      <c r="U3505" s="86"/>
      <c r="V3505" s="87">
        <f t="shared" si="715"/>
        <v>0</v>
      </c>
      <c r="W3505" s="130"/>
      <c r="X3505" s="86"/>
      <c r="Y3505" s="86"/>
      <c r="Z3505" s="131"/>
      <c r="AA3505" s="87">
        <f t="shared" si="711"/>
        <v>0</v>
      </c>
      <c r="AB3505" s="127"/>
      <c r="AC3505" s="86"/>
      <c r="AD3505" s="87">
        <f t="shared" si="716"/>
        <v>0</v>
      </c>
      <c r="AE3505" s="127"/>
      <c r="AF3505" s="86"/>
      <c r="AG3505" s="86"/>
      <c r="AH3505" s="131"/>
      <c r="AI3505" s="88">
        <f t="shared" si="717"/>
        <v>0</v>
      </c>
      <c r="AJ3505" s="89" t="str">
        <f>IFERROR(IF(ISNA(MATCH($AV3505,Other_Category_Abbr,0)),INDEX(FGHG_List_Long_GWP,MATCH($AV3505,FGHG_List_Long,0)),INDEX(GWP_Other_Abbr,MATCH($AV3505,Other_Category_Abbr,0)))*SUM(V3505,AA3505,AD3505,AI3505),"")</f>
        <v/>
      </c>
      <c r="AK3505" s="89" t="str">
        <f>IFERROR(IF(ISNA(MATCH($AV3505,Other_Category_Abbr,0)),INDEX(FGHG_List_Long_GWP,MATCH($AV3505,FGHG_List_Long,0)),INDEX(GWP_Other_Abbr,MATCH($AV3505,Other_Category_Abbr,0)))*(T3505*(S3505+U3505)+W3505*(Y3505+X3505)+AD3505+AE3505*(AF3505+AG3505)),"")</f>
        <v/>
      </c>
      <c r="AL3505" s="90" t="str">
        <f t="shared" si="712"/>
        <v/>
      </c>
      <c r="AM3505" s="91" t="str">
        <f t="shared" si="713"/>
        <v/>
      </c>
      <c r="AP3505" s="92" t="b">
        <f t="shared" si="707"/>
        <v>0</v>
      </c>
      <c r="AQ3505" s="92" t="str">
        <f t="shared" si="708"/>
        <v xml:space="preserve"> </v>
      </c>
      <c r="AR3505" s="92" t="str">
        <f>IF(LEN(AQ3505)=1,"",COUNTIF($AQ$19:AQ3505,AQ3505)=1)</f>
        <v/>
      </c>
      <c r="AS3505" s="73"/>
      <c r="AT3505" s="73"/>
      <c r="AU3505" s="73"/>
      <c r="AV3505" s="235" t="str">
        <f>IF($P3505=Lists!$A$13,Lists!$A$29,IF($P3505=Lists!$A$14,Lists!$A$30,$P3505))</f>
        <v/>
      </c>
      <c r="AW3505" s="73"/>
      <c r="AX3505" s="73"/>
    </row>
    <row r="3506" spans="2:50" x14ac:dyDescent="0.3">
      <c r="B3506" s="137">
        <f t="shared" si="714"/>
        <v>3488</v>
      </c>
      <c r="C3506" s="24"/>
      <c r="D3506" s="24"/>
      <c r="E3506" s="24"/>
      <c r="F3506" s="25"/>
      <c r="G3506" s="24"/>
      <c r="H3506" s="30"/>
      <c r="I3506" s="24"/>
      <c r="J3506" s="50" t="str">
        <f t="shared" si="705"/>
        <v/>
      </c>
      <c r="K3506" s="30"/>
      <c r="L3506" s="236"/>
      <c r="M3506" s="30"/>
      <c r="N3506" s="30"/>
      <c r="O3506" s="46" t="str">
        <f t="shared" si="706"/>
        <v/>
      </c>
      <c r="P3506" s="239" t="str">
        <f t="shared" si="709"/>
        <v/>
      </c>
      <c r="Q3506" s="52" t="str">
        <f t="shared" si="710"/>
        <v/>
      </c>
      <c r="R3506" s="127"/>
      <c r="S3506" s="86"/>
      <c r="T3506" s="127"/>
      <c r="U3506" s="86"/>
      <c r="V3506" s="87">
        <f t="shared" si="715"/>
        <v>0</v>
      </c>
      <c r="W3506" s="130"/>
      <c r="X3506" s="86"/>
      <c r="Y3506" s="86"/>
      <c r="Z3506" s="131"/>
      <c r="AA3506" s="87">
        <f t="shared" si="711"/>
        <v>0</v>
      </c>
      <c r="AB3506" s="127"/>
      <c r="AC3506" s="86"/>
      <c r="AD3506" s="87">
        <f t="shared" si="716"/>
        <v>0</v>
      </c>
      <c r="AE3506" s="127"/>
      <c r="AF3506" s="86"/>
      <c r="AG3506" s="86"/>
      <c r="AH3506" s="131"/>
      <c r="AI3506" s="88">
        <f t="shared" si="717"/>
        <v>0</v>
      </c>
      <c r="AJ3506" s="89" t="str">
        <f>IFERROR(IF(ISNA(MATCH($AV3506,Other_Category_Abbr,0)),INDEX(FGHG_List_Long_GWP,MATCH($AV3506,FGHG_List_Long,0)),INDEX(GWP_Other_Abbr,MATCH($AV3506,Other_Category_Abbr,0)))*SUM(V3506,AA3506,AD3506,AI3506),"")</f>
        <v/>
      </c>
      <c r="AK3506" s="89" t="str">
        <f>IFERROR(IF(ISNA(MATCH($AV3506,Other_Category_Abbr,0)),INDEX(FGHG_List_Long_GWP,MATCH($AV3506,FGHG_List_Long,0)),INDEX(GWP_Other_Abbr,MATCH($AV3506,Other_Category_Abbr,0)))*(T3506*(S3506+U3506)+W3506*(Y3506+X3506)+AD3506+AE3506*(AF3506+AG3506)),"")</f>
        <v/>
      </c>
      <c r="AL3506" s="90" t="str">
        <f t="shared" si="712"/>
        <v/>
      </c>
      <c r="AM3506" s="91" t="str">
        <f t="shared" si="713"/>
        <v/>
      </c>
      <c r="AP3506" s="92" t="b">
        <f t="shared" si="707"/>
        <v>0</v>
      </c>
      <c r="AQ3506" s="92" t="str">
        <f t="shared" si="708"/>
        <v xml:space="preserve"> </v>
      </c>
      <c r="AR3506" s="92" t="str">
        <f>IF(LEN(AQ3506)=1,"",COUNTIF($AQ$19:AQ3506,AQ3506)=1)</f>
        <v/>
      </c>
      <c r="AS3506" s="73"/>
      <c r="AT3506" s="73"/>
      <c r="AU3506" s="73"/>
      <c r="AV3506" s="235" t="str">
        <f>IF($P3506=Lists!$A$13,Lists!$A$29,IF($P3506=Lists!$A$14,Lists!$A$30,$P3506))</f>
        <v/>
      </c>
      <c r="AW3506" s="73"/>
      <c r="AX3506" s="73"/>
    </row>
    <row r="3507" spans="2:50" x14ac:dyDescent="0.3">
      <c r="B3507" s="137">
        <f t="shared" si="714"/>
        <v>3489</v>
      </c>
      <c r="C3507" s="24"/>
      <c r="D3507" s="24"/>
      <c r="E3507" s="24"/>
      <c r="F3507" s="25"/>
      <c r="G3507" s="24"/>
      <c r="H3507" s="30"/>
      <c r="I3507" s="24"/>
      <c r="J3507" s="50" t="str">
        <f t="shared" si="705"/>
        <v/>
      </c>
      <c r="K3507" s="30"/>
      <c r="L3507" s="236"/>
      <c r="M3507" s="30"/>
      <c r="N3507" s="30"/>
      <c r="O3507" s="46" t="str">
        <f t="shared" si="706"/>
        <v/>
      </c>
      <c r="P3507" s="239" t="str">
        <f t="shared" si="709"/>
        <v/>
      </c>
      <c r="Q3507" s="52" t="str">
        <f t="shared" si="710"/>
        <v/>
      </c>
      <c r="R3507" s="127"/>
      <c r="S3507" s="86"/>
      <c r="T3507" s="127"/>
      <c r="U3507" s="86"/>
      <c r="V3507" s="87">
        <f t="shared" si="715"/>
        <v>0</v>
      </c>
      <c r="W3507" s="130"/>
      <c r="X3507" s="86"/>
      <c r="Y3507" s="86"/>
      <c r="Z3507" s="131"/>
      <c r="AA3507" s="87">
        <f t="shared" si="711"/>
        <v>0</v>
      </c>
      <c r="AB3507" s="127"/>
      <c r="AC3507" s="86"/>
      <c r="AD3507" s="87">
        <f t="shared" si="716"/>
        <v>0</v>
      </c>
      <c r="AE3507" s="127"/>
      <c r="AF3507" s="86"/>
      <c r="AG3507" s="86"/>
      <c r="AH3507" s="131"/>
      <c r="AI3507" s="88">
        <f t="shared" si="717"/>
        <v>0</v>
      </c>
      <c r="AJ3507" s="89" t="str">
        <f>IFERROR(IF(ISNA(MATCH($AV3507,Other_Category_Abbr,0)),INDEX(FGHG_List_Long_GWP,MATCH($AV3507,FGHG_List_Long,0)),INDEX(GWP_Other_Abbr,MATCH($AV3507,Other_Category_Abbr,0)))*SUM(V3507,AA3507,AD3507,AI3507),"")</f>
        <v/>
      </c>
      <c r="AK3507" s="89" t="str">
        <f>IFERROR(IF(ISNA(MATCH($AV3507,Other_Category_Abbr,0)),INDEX(FGHG_List_Long_GWP,MATCH($AV3507,FGHG_List_Long,0)),INDEX(GWP_Other_Abbr,MATCH($AV3507,Other_Category_Abbr,0)))*(T3507*(S3507+U3507)+W3507*(Y3507+X3507)+AD3507+AE3507*(AF3507+AG3507)),"")</f>
        <v/>
      </c>
      <c r="AL3507" s="90" t="str">
        <f t="shared" si="712"/>
        <v/>
      </c>
      <c r="AM3507" s="91" t="str">
        <f t="shared" si="713"/>
        <v/>
      </c>
      <c r="AP3507" s="92" t="b">
        <f t="shared" si="707"/>
        <v>0</v>
      </c>
      <c r="AQ3507" s="92" t="str">
        <f t="shared" si="708"/>
        <v xml:space="preserve"> </v>
      </c>
      <c r="AR3507" s="92" t="str">
        <f>IF(LEN(AQ3507)=1,"",COUNTIF($AQ$19:AQ3507,AQ3507)=1)</f>
        <v/>
      </c>
      <c r="AS3507" s="73"/>
      <c r="AT3507" s="73"/>
      <c r="AU3507" s="73"/>
      <c r="AV3507" s="235" t="str">
        <f>IF($P3507=Lists!$A$13,Lists!$A$29,IF($P3507=Lists!$A$14,Lists!$A$30,$P3507))</f>
        <v/>
      </c>
      <c r="AW3507" s="73"/>
      <c r="AX3507" s="73"/>
    </row>
    <row r="3508" spans="2:50" x14ac:dyDescent="0.3">
      <c r="B3508" s="137">
        <f t="shared" si="714"/>
        <v>3490</v>
      </c>
      <c r="C3508" s="24"/>
      <c r="D3508" s="24"/>
      <c r="E3508" s="24"/>
      <c r="F3508" s="25"/>
      <c r="G3508" s="24"/>
      <c r="H3508" s="30"/>
      <c r="I3508" s="24"/>
      <c r="J3508" s="50" t="str">
        <f t="shared" si="705"/>
        <v/>
      </c>
      <c r="K3508" s="30"/>
      <c r="L3508" s="236"/>
      <c r="M3508" s="30"/>
      <c r="N3508" s="30"/>
      <c r="O3508" s="46" t="str">
        <f t="shared" si="706"/>
        <v/>
      </c>
      <c r="P3508" s="239" t="str">
        <f t="shared" si="709"/>
        <v/>
      </c>
      <c r="Q3508" s="52" t="str">
        <f t="shared" si="710"/>
        <v/>
      </c>
      <c r="R3508" s="127"/>
      <c r="S3508" s="86"/>
      <c r="T3508" s="127"/>
      <c r="U3508" s="86"/>
      <c r="V3508" s="87">
        <f t="shared" si="715"/>
        <v>0</v>
      </c>
      <c r="W3508" s="130"/>
      <c r="X3508" s="86"/>
      <c r="Y3508" s="86"/>
      <c r="Z3508" s="131"/>
      <c r="AA3508" s="87">
        <f t="shared" si="711"/>
        <v>0</v>
      </c>
      <c r="AB3508" s="127"/>
      <c r="AC3508" s="86"/>
      <c r="AD3508" s="87">
        <f t="shared" si="716"/>
        <v>0</v>
      </c>
      <c r="AE3508" s="127"/>
      <c r="AF3508" s="86"/>
      <c r="AG3508" s="86"/>
      <c r="AH3508" s="131"/>
      <c r="AI3508" s="88">
        <f t="shared" si="717"/>
        <v>0</v>
      </c>
      <c r="AJ3508" s="89" t="str">
        <f>IFERROR(IF(ISNA(MATCH($AV3508,Other_Category_Abbr,0)),INDEX(FGHG_List_Long_GWP,MATCH($AV3508,FGHG_List_Long,0)),INDEX(GWP_Other_Abbr,MATCH($AV3508,Other_Category_Abbr,0)))*SUM(V3508,AA3508,AD3508,AI3508),"")</f>
        <v/>
      </c>
      <c r="AK3508" s="89" t="str">
        <f>IFERROR(IF(ISNA(MATCH($AV3508,Other_Category_Abbr,0)),INDEX(FGHG_List_Long_GWP,MATCH($AV3508,FGHG_List_Long,0)),INDEX(GWP_Other_Abbr,MATCH($AV3508,Other_Category_Abbr,0)))*(T3508*(S3508+U3508)+W3508*(Y3508+X3508)+AD3508+AE3508*(AF3508+AG3508)),"")</f>
        <v/>
      </c>
      <c r="AL3508" s="90" t="str">
        <f t="shared" si="712"/>
        <v/>
      </c>
      <c r="AM3508" s="91" t="str">
        <f t="shared" si="713"/>
        <v/>
      </c>
      <c r="AP3508" s="92" t="b">
        <f t="shared" si="707"/>
        <v>0</v>
      </c>
      <c r="AQ3508" s="92" t="str">
        <f t="shared" si="708"/>
        <v xml:space="preserve"> </v>
      </c>
      <c r="AR3508" s="92" t="str">
        <f>IF(LEN(AQ3508)=1,"",COUNTIF($AQ$19:AQ3508,AQ3508)=1)</f>
        <v/>
      </c>
      <c r="AS3508" s="73"/>
      <c r="AT3508" s="73"/>
      <c r="AU3508" s="73"/>
      <c r="AV3508" s="235" t="str">
        <f>IF($P3508=Lists!$A$13,Lists!$A$29,IF($P3508=Lists!$A$14,Lists!$A$30,$P3508))</f>
        <v/>
      </c>
      <c r="AW3508" s="73"/>
      <c r="AX3508" s="73"/>
    </row>
    <row r="3509" spans="2:50" x14ac:dyDescent="0.3">
      <c r="B3509" s="137">
        <f t="shared" si="714"/>
        <v>3491</v>
      </c>
      <c r="C3509" s="24"/>
      <c r="D3509" s="24"/>
      <c r="E3509" s="24"/>
      <c r="F3509" s="25"/>
      <c r="G3509" s="24"/>
      <c r="H3509" s="30"/>
      <c r="I3509" s="24"/>
      <c r="J3509" s="50" t="str">
        <f t="shared" si="705"/>
        <v/>
      </c>
      <c r="K3509" s="30"/>
      <c r="L3509" s="236"/>
      <c r="M3509" s="30"/>
      <c r="N3509" s="30"/>
      <c r="O3509" s="46" t="str">
        <f t="shared" si="706"/>
        <v/>
      </c>
      <c r="P3509" s="239" t="str">
        <f t="shared" si="709"/>
        <v/>
      </c>
      <c r="Q3509" s="52" t="str">
        <f t="shared" si="710"/>
        <v/>
      </c>
      <c r="R3509" s="127"/>
      <c r="S3509" s="86"/>
      <c r="T3509" s="127"/>
      <c r="U3509" s="86"/>
      <c r="V3509" s="87">
        <f t="shared" si="715"/>
        <v>0</v>
      </c>
      <c r="W3509" s="130"/>
      <c r="X3509" s="86"/>
      <c r="Y3509" s="86"/>
      <c r="Z3509" s="131"/>
      <c r="AA3509" s="87">
        <f t="shared" si="711"/>
        <v>0</v>
      </c>
      <c r="AB3509" s="127"/>
      <c r="AC3509" s="86"/>
      <c r="AD3509" s="87">
        <f t="shared" si="716"/>
        <v>0</v>
      </c>
      <c r="AE3509" s="127"/>
      <c r="AF3509" s="86"/>
      <c r="AG3509" s="86"/>
      <c r="AH3509" s="131"/>
      <c r="AI3509" s="88">
        <f t="shared" si="717"/>
        <v>0</v>
      </c>
      <c r="AJ3509" s="89" t="str">
        <f>IFERROR(IF(ISNA(MATCH($AV3509,Other_Category_Abbr,0)),INDEX(FGHG_List_Long_GWP,MATCH($AV3509,FGHG_List_Long,0)),INDEX(GWP_Other_Abbr,MATCH($AV3509,Other_Category_Abbr,0)))*SUM(V3509,AA3509,AD3509,AI3509),"")</f>
        <v/>
      </c>
      <c r="AK3509" s="89" t="str">
        <f>IFERROR(IF(ISNA(MATCH($AV3509,Other_Category_Abbr,0)),INDEX(FGHG_List_Long_GWP,MATCH($AV3509,FGHG_List_Long,0)),INDEX(GWP_Other_Abbr,MATCH($AV3509,Other_Category_Abbr,0)))*(T3509*(S3509+U3509)+W3509*(Y3509+X3509)+AD3509+AE3509*(AF3509+AG3509)),"")</f>
        <v/>
      </c>
      <c r="AL3509" s="90" t="str">
        <f t="shared" si="712"/>
        <v/>
      </c>
      <c r="AM3509" s="91" t="str">
        <f t="shared" si="713"/>
        <v/>
      </c>
      <c r="AP3509" s="92" t="b">
        <f t="shared" si="707"/>
        <v>0</v>
      </c>
      <c r="AQ3509" s="92" t="str">
        <f t="shared" si="708"/>
        <v xml:space="preserve"> </v>
      </c>
      <c r="AR3509" s="92" t="str">
        <f>IF(LEN(AQ3509)=1,"",COUNTIF($AQ$19:AQ3509,AQ3509)=1)</f>
        <v/>
      </c>
      <c r="AS3509" s="73"/>
      <c r="AT3509" s="73"/>
      <c r="AU3509" s="73"/>
      <c r="AV3509" s="235" t="str">
        <f>IF($P3509=Lists!$A$13,Lists!$A$29,IF($P3509=Lists!$A$14,Lists!$A$30,$P3509))</f>
        <v/>
      </c>
      <c r="AW3509" s="73"/>
      <c r="AX3509" s="73"/>
    </row>
    <row r="3510" spans="2:50" x14ac:dyDescent="0.3">
      <c r="B3510" s="137">
        <f t="shared" si="714"/>
        <v>3492</v>
      </c>
      <c r="C3510" s="24"/>
      <c r="D3510" s="24"/>
      <c r="E3510" s="24"/>
      <c r="F3510" s="25"/>
      <c r="G3510" s="24"/>
      <c r="H3510" s="30"/>
      <c r="I3510" s="24"/>
      <c r="J3510" s="50" t="str">
        <f t="shared" si="705"/>
        <v/>
      </c>
      <c r="K3510" s="30"/>
      <c r="L3510" s="236"/>
      <c r="M3510" s="30"/>
      <c r="N3510" s="30"/>
      <c r="O3510" s="46" t="str">
        <f t="shared" si="706"/>
        <v/>
      </c>
      <c r="P3510" s="239" t="str">
        <f t="shared" si="709"/>
        <v/>
      </c>
      <c r="Q3510" s="52" t="str">
        <f t="shared" si="710"/>
        <v/>
      </c>
      <c r="R3510" s="127"/>
      <c r="S3510" s="86"/>
      <c r="T3510" s="127"/>
      <c r="U3510" s="86"/>
      <c r="V3510" s="87">
        <f t="shared" si="715"/>
        <v>0</v>
      </c>
      <c r="W3510" s="130"/>
      <c r="X3510" s="86"/>
      <c r="Y3510" s="86"/>
      <c r="Z3510" s="131"/>
      <c r="AA3510" s="87">
        <f t="shared" si="711"/>
        <v>0</v>
      </c>
      <c r="AB3510" s="127"/>
      <c r="AC3510" s="86"/>
      <c r="AD3510" s="87">
        <f t="shared" si="716"/>
        <v>0</v>
      </c>
      <c r="AE3510" s="127"/>
      <c r="AF3510" s="86"/>
      <c r="AG3510" s="86"/>
      <c r="AH3510" s="131"/>
      <c r="AI3510" s="88">
        <f t="shared" si="717"/>
        <v>0</v>
      </c>
      <c r="AJ3510" s="89" t="str">
        <f>IFERROR(IF(ISNA(MATCH($AV3510,Other_Category_Abbr,0)),INDEX(FGHG_List_Long_GWP,MATCH($AV3510,FGHG_List_Long,0)),INDEX(GWP_Other_Abbr,MATCH($AV3510,Other_Category_Abbr,0)))*SUM(V3510,AA3510,AD3510,AI3510),"")</f>
        <v/>
      </c>
      <c r="AK3510" s="89" t="str">
        <f>IFERROR(IF(ISNA(MATCH($AV3510,Other_Category_Abbr,0)),INDEX(FGHG_List_Long_GWP,MATCH($AV3510,FGHG_List_Long,0)),INDEX(GWP_Other_Abbr,MATCH($AV3510,Other_Category_Abbr,0)))*(T3510*(S3510+U3510)+W3510*(Y3510+X3510)+AD3510+AE3510*(AF3510+AG3510)),"")</f>
        <v/>
      </c>
      <c r="AL3510" s="90" t="str">
        <f t="shared" si="712"/>
        <v/>
      </c>
      <c r="AM3510" s="91" t="str">
        <f t="shared" si="713"/>
        <v/>
      </c>
      <c r="AP3510" s="92" t="b">
        <f t="shared" si="707"/>
        <v>0</v>
      </c>
      <c r="AQ3510" s="92" t="str">
        <f t="shared" si="708"/>
        <v xml:space="preserve"> </v>
      </c>
      <c r="AR3510" s="92" t="str">
        <f>IF(LEN(AQ3510)=1,"",COUNTIF($AQ$19:AQ3510,AQ3510)=1)</f>
        <v/>
      </c>
      <c r="AS3510" s="73"/>
      <c r="AT3510" s="73"/>
      <c r="AU3510" s="73"/>
      <c r="AV3510" s="235" t="str">
        <f>IF($P3510=Lists!$A$13,Lists!$A$29,IF($P3510=Lists!$A$14,Lists!$A$30,$P3510))</f>
        <v/>
      </c>
      <c r="AW3510" s="73"/>
      <c r="AX3510" s="73"/>
    </row>
    <row r="3511" spans="2:50" x14ac:dyDescent="0.3">
      <c r="B3511" s="137">
        <f t="shared" si="714"/>
        <v>3493</v>
      </c>
      <c r="C3511" s="24"/>
      <c r="D3511" s="24"/>
      <c r="E3511" s="24"/>
      <c r="F3511" s="25"/>
      <c r="G3511" s="24"/>
      <c r="H3511" s="30"/>
      <c r="I3511" s="24"/>
      <c r="J3511" s="50" t="str">
        <f t="shared" si="705"/>
        <v/>
      </c>
      <c r="K3511" s="30"/>
      <c r="L3511" s="236"/>
      <c r="M3511" s="30"/>
      <c r="N3511" s="30"/>
      <c r="O3511" s="46" t="str">
        <f t="shared" si="706"/>
        <v/>
      </c>
      <c r="P3511" s="239" t="str">
        <f t="shared" si="709"/>
        <v/>
      </c>
      <c r="Q3511" s="52" t="str">
        <f t="shared" si="710"/>
        <v/>
      </c>
      <c r="R3511" s="127"/>
      <c r="S3511" s="86"/>
      <c r="T3511" s="127"/>
      <c r="U3511" s="86"/>
      <c r="V3511" s="87">
        <f t="shared" si="715"/>
        <v>0</v>
      </c>
      <c r="W3511" s="130"/>
      <c r="X3511" s="86"/>
      <c r="Y3511" s="86"/>
      <c r="Z3511" s="131"/>
      <c r="AA3511" s="87">
        <f t="shared" si="711"/>
        <v>0</v>
      </c>
      <c r="AB3511" s="127"/>
      <c r="AC3511" s="86"/>
      <c r="AD3511" s="87">
        <f t="shared" si="716"/>
        <v>0</v>
      </c>
      <c r="AE3511" s="127"/>
      <c r="AF3511" s="86"/>
      <c r="AG3511" s="86"/>
      <c r="AH3511" s="131"/>
      <c r="AI3511" s="88">
        <f t="shared" si="717"/>
        <v>0</v>
      </c>
      <c r="AJ3511" s="89" t="str">
        <f>IFERROR(IF(ISNA(MATCH($AV3511,Other_Category_Abbr,0)),INDEX(FGHG_List_Long_GWP,MATCH($AV3511,FGHG_List_Long,0)),INDEX(GWP_Other_Abbr,MATCH($AV3511,Other_Category_Abbr,0)))*SUM(V3511,AA3511,AD3511,AI3511),"")</f>
        <v/>
      </c>
      <c r="AK3511" s="89" t="str">
        <f>IFERROR(IF(ISNA(MATCH($AV3511,Other_Category_Abbr,0)),INDEX(FGHG_List_Long_GWP,MATCH($AV3511,FGHG_List_Long,0)),INDEX(GWP_Other_Abbr,MATCH($AV3511,Other_Category_Abbr,0)))*(T3511*(S3511+U3511)+W3511*(Y3511+X3511)+AD3511+AE3511*(AF3511+AG3511)),"")</f>
        <v/>
      </c>
      <c r="AL3511" s="90" t="str">
        <f t="shared" si="712"/>
        <v/>
      </c>
      <c r="AM3511" s="91" t="str">
        <f t="shared" si="713"/>
        <v/>
      </c>
      <c r="AP3511" s="92" t="b">
        <f t="shared" si="707"/>
        <v>0</v>
      </c>
      <c r="AQ3511" s="92" t="str">
        <f t="shared" si="708"/>
        <v xml:space="preserve"> </v>
      </c>
      <c r="AR3511" s="92" t="str">
        <f>IF(LEN(AQ3511)=1,"",COUNTIF($AQ$19:AQ3511,AQ3511)=1)</f>
        <v/>
      </c>
      <c r="AS3511" s="73"/>
      <c r="AT3511" s="73"/>
      <c r="AU3511" s="73"/>
      <c r="AV3511" s="235" t="str">
        <f>IF($P3511=Lists!$A$13,Lists!$A$29,IF($P3511=Lists!$A$14,Lists!$A$30,$P3511))</f>
        <v/>
      </c>
      <c r="AW3511" s="73"/>
      <c r="AX3511" s="73"/>
    </row>
    <row r="3512" spans="2:50" x14ac:dyDescent="0.3">
      <c r="B3512" s="137">
        <f t="shared" si="714"/>
        <v>3494</v>
      </c>
      <c r="C3512" s="24"/>
      <c r="D3512" s="24"/>
      <c r="E3512" s="24"/>
      <c r="F3512" s="25"/>
      <c r="G3512" s="24"/>
      <c r="H3512" s="30"/>
      <c r="I3512" s="24"/>
      <c r="J3512" s="50" t="str">
        <f t="shared" si="705"/>
        <v/>
      </c>
      <c r="K3512" s="30"/>
      <c r="L3512" s="236"/>
      <c r="M3512" s="30"/>
      <c r="N3512" s="30"/>
      <c r="O3512" s="46" t="str">
        <f t="shared" si="706"/>
        <v/>
      </c>
      <c r="P3512" s="239" t="str">
        <f t="shared" si="709"/>
        <v/>
      </c>
      <c r="Q3512" s="52" t="str">
        <f t="shared" si="710"/>
        <v/>
      </c>
      <c r="R3512" s="127"/>
      <c r="S3512" s="86"/>
      <c r="T3512" s="127"/>
      <c r="U3512" s="86"/>
      <c r="V3512" s="87">
        <f t="shared" si="715"/>
        <v>0</v>
      </c>
      <c r="W3512" s="130"/>
      <c r="X3512" s="86"/>
      <c r="Y3512" s="86"/>
      <c r="Z3512" s="131"/>
      <c r="AA3512" s="87">
        <f t="shared" si="711"/>
        <v>0</v>
      </c>
      <c r="AB3512" s="127"/>
      <c r="AC3512" s="86"/>
      <c r="AD3512" s="87">
        <f t="shared" si="716"/>
        <v>0</v>
      </c>
      <c r="AE3512" s="127"/>
      <c r="AF3512" s="86"/>
      <c r="AG3512" s="86"/>
      <c r="AH3512" s="131"/>
      <c r="AI3512" s="88">
        <f t="shared" si="717"/>
        <v>0</v>
      </c>
      <c r="AJ3512" s="89" t="str">
        <f>IFERROR(IF(ISNA(MATCH($AV3512,Other_Category_Abbr,0)),INDEX(FGHG_List_Long_GWP,MATCH($AV3512,FGHG_List_Long,0)),INDEX(GWP_Other_Abbr,MATCH($AV3512,Other_Category_Abbr,0)))*SUM(V3512,AA3512,AD3512,AI3512),"")</f>
        <v/>
      </c>
      <c r="AK3512" s="89" t="str">
        <f>IFERROR(IF(ISNA(MATCH($AV3512,Other_Category_Abbr,0)),INDEX(FGHG_List_Long_GWP,MATCH($AV3512,FGHG_List_Long,0)),INDEX(GWP_Other_Abbr,MATCH($AV3512,Other_Category_Abbr,0)))*(T3512*(S3512+U3512)+W3512*(Y3512+X3512)+AD3512+AE3512*(AF3512+AG3512)),"")</f>
        <v/>
      </c>
      <c r="AL3512" s="90" t="str">
        <f t="shared" si="712"/>
        <v/>
      </c>
      <c r="AM3512" s="91" t="str">
        <f t="shared" si="713"/>
        <v/>
      </c>
      <c r="AP3512" s="92" t="b">
        <f t="shared" si="707"/>
        <v>0</v>
      </c>
      <c r="AQ3512" s="92" t="str">
        <f t="shared" si="708"/>
        <v xml:space="preserve"> </v>
      </c>
      <c r="AR3512" s="92" t="str">
        <f>IF(LEN(AQ3512)=1,"",COUNTIF($AQ$19:AQ3512,AQ3512)=1)</f>
        <v/>
      </c>
      <c r="AS3512" s="73"/>
      <c r="AT3512" s="73"/>
      <c r="AU3512" s="73"/>
      <c r="AV3512" s="235" t="str">
        <f>IF($P3512=Lists!$A$13,Lists!$A$29,IF($P3512=Lists!$A$14,Lists!$A$30,$P3512))</f>
        <v/>
      </c>
      <c r="AW3512" s="73"/>
      <c r="AX3512" s="73"/>
    </row>
    <row r="3513" spans="2:50" x14ac:dyDescent="0.3">
      <c r="B3513" s="137">
        <f t="shared" si="714"/>
        <v>3495</v>
      </c>
      <c r="C3513" s="24"/>
      <c r="D3513" s="24"/>
      <c r="E3513" s="24"/>
      <c r="F3513" s="25"/>
      <c r="G3513" s="24"/>
      <c r="H3513" s="30"/>
      <c r="I3513" s="24"/>
      <c r="J3513" s="50" t="str">
        <f t="shared" si="705"/>
        <v/>
      </c>
      <c r="K3513" s="30"/>
      <c r="L3513" s="236"/>
      <c r="M3513" s="30"/>
      <c r="N3513" s="30"/>
      <c r="O3513" s="46" t="str">
        <f t="shared" si="706"/>
        <v/>
      </c>
      <c r="P3513" s="239" t="str">
        <f t="shared" si="709"/>
        <v/>
      </c>
      <c r="Q3513" s="52" t="str">
        <f t="shared" si="710"/>
        <v/>
      </c>
      <c r="R3513" s="127"/>
      <c r="S3513" s="86"/>
      <c r="T3513" s="127"/>
      <c r="U3513" s="86"/>
      <c r="V3513" s="87">
        <f t="shared" si="715"/>
        <v>0</v>
      </c>
      <c r="W3513" s="130"/>
      <c r="X3513" s="86"/>
      <c r="Y3513" s="86"/>
      <c r="Z3513" s="131"/>
      <c r="AA3513" s="87">
        <f t="shared" si="711"/>
        <v>0</v>
      </c>
      <c r="AB3513" s="127"/>
      <c r="AC3513" s="86"/>
      <c r="AD3513" s="87">
        <f t="shared" si="716"/>
        <v>0</v>
      </c>
      <c r="AE3513" s="127"/>
      <c r="AF3513" s="86"/>
      <c r="AG3513" s="86"/>
      <c r="AH3513" s="131"/>
      <c r="AI3513" s="88">
        <f t="shared" si="717"/>
        <v>0</v>
      </c>
      <c r="AJ3513" s="89" t="str">
        <f>IFERROR(IF(ISNA(MATCH($AV3513,Other_Category_Abbr,0)),INDEX(FGHG_List_Long_GWP,MATCH($AV3513,FGHG_List_Long,0)),INDEX(GWP_Other_Abbr,MATCH($AV3513,Other_Category_Abbr,0)))*SUM(V3513,AA3513,AD3513,AI3513),"")</f>
        <v/>
      </c>
      <c r="AK3513" s="89" t="str">
        <f>IFERROR(IF(ISNA(MATCH($AV3513,Other_Category_Abbr,0)),INDEX(FGHG_List_Long_GWP,MATCH($AV3513,FGHG_List_Long,0)),INDEX(GWP_Other_Abbr,MATCH($AV3513,Other_Category_Abbr,0)))*(T3513*(S3513+U3513)+W3513*(Y3513+X3513)+AD3513+AE3513*(AF3513+AG3513)),"")</f>
        <v/>
      </c>
      <c r="AL3513" s="90" t="str">
        <f t="shared" si="712"/>
        <v/>
      </c>
      <c r="AM3513" s="91" t="str">
        <f t="shared" si="713"/>
        <v/>
      </c>
      <c r="AP3513" s="92" t="b">
        <f t="shared" si="707"/>
        <v>0</v>
      </c>
      <c r="AQ3513" s="92" t="str">
        <f t="shared" si="708"/>
        <v xml:space="preserve"> </v>
      </c>
      <c r="AR3513" s="92" t="str">
        <f>IF(LEN(AQ3513)=1,"",COUNTIF($AQ$19:AQ3513,AQ3513)=1)</f>
        <v/>
      </c>
      <c r="AS3513" s="73"/>
      <c r="AT3513" s="73"/>
      <c r="AU3513" s="73"/>
      <c r="AV3513" s="235" t="str">
        <f>IF($P3513=Lists!$A$13,Lists!$A$29,IF($P3513=Lists!$A$14,Lists!$A$30,$P3513))</f>
        <v/>
      </c>
      <c r="AW3513" s="73"/>
      <c r="AX3513" s="73"/>
    </row>
    <row r="3514" spans="2:50" x14ac:dyDescent="0.3">
      <c r="B3514" s="137">
        <f t="shared" si="714"/>
        <v>3496</v>
      </c>
      <c r="C3514" s="24"/>
      <c r="D3514" s="24"/>
      <c r="E3514" s="24"/>
      <c r="F3514" s="25"/>
      <c r="G3514" s="24"/>
      <c r="H3514" s="30"/>
      <c r="I3514" s="24"/>
      <c r="J3514" s="50" t="str">
        <f t="shared" si="705"/>
        <v/>
      </c>
      <c r="K3514" s="30"/>
      <c r="L3514" s="236"/>
      <c r="M3514" s="30"/>
      <c r="N3514" s="30"/>
      <c r="O3514" s="46" t="str">
        <f t="shared" si="706"/>
        <v/>
      </c>
      <c r="P3514" s="239" t="str">
        <f t="shared" si="709"/>
        <v/>
      </c>
      <c r="Q3514" s="52" t="str">
        <f t="shared" si="710"/>
        <v/>
      </c>
      <c r="R3514" s="127"/>
      <c r="S3514" s="86"/>
      <c r="T3514" s="127"/>
      <c r="U3514" s="86"/>
      <c r="V3514" s="87">
        <f t="shared" si="715"/>
        <v>0</v>
      </c>
      <c r="W3514" s="130"/>
      <c r="X3514" s="86"/>
      <c r="Y3514" s="86"/>
      <c r="Z3514" s="131"/>
      <c r="AA3514" s="87">
        <f t="shared" si="711"/>
        <v>0</v>
      </c>
      <c r="AB3514" s="127"/>
      <c r="AC3514" s="86"/>
      <c r="AD3514" s="87">
        <f t="shared" si="716"/>
        <v>0</v>
      </c>
      <c r="AE3514" s="127"/>
      <c r="AF3514" s="86"/>
      <c r="AG3514" s="86"/>
      <c r="AH3514" s="131"/>
      <c r="AI3514" s="88">
        <f t="shared" si="717"/>
        <v>0</v>
      </c>
      <c r="AJ3514" s="89" t="str">
        <f>IFERROR(IF(ISNA(MATCH($AV3514,Other_Category_Abbr,0)),INDEX(FGHG_List_Long_GWP,MATCH($AV3514,FGHG_List_Long,0)),INDEX(GWP_Other_Abbr,MATCH($AV3514,Other_Category_Abbr,0)))*SUM(V3514,AA3514,AD3514,AI3514),"")</f>
        <v/>
      </c>
      <c r="AK3514" s="89" t="str">
        <f>IFERROR(IF(ISNA(MATCH($AV3514,Other_Category_Abbr,0)),INDEX(FGHG_List_Long_GWP,MATCH($AV3514,FGHG_List_Long,0)),INDEX(GWP_Other_Abbr,MATCH($AV3514,Other_Category_Abbr,0)))*(T3514*(S3514+U3514)+W3514*(Y3514+X3514)+AD3514+AE3514*(AF3514+AG3514)),"")</f>
        <v/>
      </c>
      <c r="AL3514" s="90" t="str">
        <f t="shared" si="712"/>
        <v/>
      </c>
      <c r="AM3514" s="91" t="str">
        <f t="shared" si="713"/>
        <v/>
      </c>
      <c r="AP3514" s="92" t="b">
        <f t="shared" si="707"/>
        <v>0</v>
      </c>
      <c r="AQ3514" s="92" t="str">
        <f t="shared" si="708"/>
        <v xml:space="preserve"> </v>
      </c>
      <c r="AR3514" s="92" t="str">
        <f>IF(LEN(AQ3514)=1,"",COUNTIF($AQ$19:AQ3514,AQ3514)=1)</f>
        <v/>
      </c>
      <c r="AS3514" s="73"/>
      <c r="AT3514" s="73"/>
      <c r="AU3514" s="73"/>
      <c r="AV3514" s="235" t="str">
        <f>IF($P3514=Lists!$A$13,Lists!$A$29,IF($P3514=Lists!$A$14,Lists!$A$30,$P3514))</f>
        <v/>
      </c>
      <c r="AW3514" s="73"/>
      <c r="AX3514" s="73"/>
    </row>
    <row r="3515" spans="2:50" x14ac:dyDescent="0.3">
      <c r="B3515" s="137">
        <f t="shared" si="714"/>
        <v>3497</v>
      </c>
      <c r="C3515" s="24"/>
      <c r="D3515" s="24"/>
      <c r="E3515" s="24"/>
      <c r="F3515" s="25"/>
      <c r="G3515" s="24"/>
      <c r="H3515" s="30"/>
      <c r="I3515" s="24"/>
      <c r="J3515" s="50" t="str">
        <f t="shared" si="705"/>
        <v/>
      </c>
      <c r="K3515" s="30"/>
      <c r="L3515" s="236"/>
      <c r="M3515" s="30"/>
      <c r="N3515" s="30"/>
      <c r="O3515" s="46" t="str">
        <f t="shared" si="706"/>
        <v/>
      </c>
      <c r="P3515" s="239" t="str">
        <f t="shared" si="709"/>
        <v/>
      </c>
      <c r="Q3515" s="52" t="str">
        <f t="shared" si="710"/>
        <v/>
      </c>
      <c r="R3515" s="127"/>
      <c r="S3515" s="86"/>
      <c r="T3515" s="127"/>
      <c r="U3515" s="86"/>
      <c r="V3515" s="87">
        <f t="shared" si="715"/>
        <v>0</v>
      </c>
      <c r="W3515" s="130"/>
      <c r="X3515" s="86"/>
      <c r="Y3515" s="86"/>
      <c r="Z3515" s="131"/>
      <c r="AA3515" s="87">
        <f t="shared" si="711"/>
        <v>0</v>
      </c>
      <c r="AB3515" s="127"/>
      <c r="AC3515" s="86"/>
      <c r="AD3515" s="87">
        <f t="shared" si="716"/>
        <v>0</v>
      </c>
      <c r="AE3515" s="127"/>
      <c r="AF3515" s="86"/>
      <c r="AG3515" s="86"/>
      <c r="AH3515" s="131"/>
      <c r="AI3515" s="88">
        <f t="shared" si="717"/>
        <v>0</v>
      </c>
      <c r="AJ3515" s="89" t="str">
        <f>IFERROR(IF(ISNA(MATCH($AV3515,Other_Category_Abbr,0)),INDEX(FGHG_List_Long_GWP,MATCH($AV3515,FGHG_List_Long,0)),INDEX(GWP_Other_Abbr,MATCH($AV3515,Other_Category_Abbr,0)))*SUM(V3515,AA3515,AD3515,AI3515),"")</f>
        <v/>
      </c>
      <c r="AK3515" s="89" t="str">
        <f>IFERROR(IF(ISNA(MATCH($AV3515,Other_Category_Abbr,0)),INDEX(FGHG_List_Long_GWP,MATCH($AV3515,FGHG_List_Long,0)),INDEX(GWP_Other_Abbr,MATCH($AV3515,Other_Category_Abbr,0)))*(T3515*(S3515+U3515)+W3515*(Y3515+X3515)+AD3515+AE3515*(AF3515+AG3515)),"")</f>
        <v/>
      </c>
      <c r="AL3515" s="90" t="str">
        <f t="shared" si="712"/>
        <v/>
      </c>
      <c r="AM3515" s="91" t="str">
        <f t="shared" si="713"/>
        <v/>
      </c>
      <c r="AP3515" s="92" t="b">
        <f t="shared" si="707"/>
        <v>0</v>
      </c>
      <c r="AQ3515" s="92" t="str">
        <f t="shared" si="708"/>
        <v xml:space="preserve"> </v>
      </c>
      <c r="AR3515" s="92" t="str">
        <f>IF(LEN(AQ3515)=1,"",COUNTIF($AQ$19:AQ3515,AQ3515)=1)</f>
        <v/>
      </c>
      <c r="AS3515" s="73"/>
      <c r="AT3515" s="73"/>
      <c r="AU3515" s="73"/>
      <c r="AV3515" s="235" t="str">
        <f>IF($P3515=Lists!$A$13,Lists!$A$29,IF($P3515=Lists!$A$14,Lists!$A$30,$P3515))</f>
        <v/>
      </c>
      <c r="AW3515" s="73"/>
      <c r="AX3515" s="73"/>
    </row>
    <row r="3516" spans="2:50" x14ac:dyDescent="0.3">
      <c r="B3516" s="137">
        <f t="shared" si="714"/>
        <v>3498</v>
      </c>
      <c r="C3516" s="24"/>
      <c r="D3516" s="24"/>
      <c r="E3516" s="24"/>
      <c r="F3516" s="25"/>
      <c r="G3516" s="24"/>
      <c r="H3516" s="30"/>
      <c r="I3516" s="24"/>
      <c r="J3516" s="50" t="str">
        <f t="shared" si="705"/>
        <v/>
      </c>
      <c r="K3516" s="30"/>
      <c r="L3516" s="236"/>
      <c r="M3516" s="30"/>
      <c r="N3516" s="30"/>
      <c r="O3516" s="46" t="str">
        <f t="shared" si="706"/>
        <v/>
      </c>
      <c r="P3516" s="239" t="str">
        <f t="shared" si="709"/>
        <v/>
      </c>
      <c r="Q3516" s="52" t="str">
        <f t="shared" si="710"/>
        <v/>
      </c>
      <c r="R3516" s="127"/>
      <c r="S3516" s="86"/>
      <c r="T3516" s="127"/>
      <c r="U3516" s="86"/>
      <c r="V3516" s="87">
        <f t="shared" si="715"/>
        <v>0</v>
      </c>
      <c r="W3516" s="130"/>
      <c r="X3516" s="86"/>
      <c r="Y3516" s="86"/>
      <c r="Z3516" s="131"/>
      <c r="AA3516" s="87">
        <f t="shared" si="711"/>
        <v>0</v>
      </c>
      <c r="AB3516" s="127"/>
      <c r="AC3516" s="86"/>
      <c r="AD3516" s="87">
        <f t="shared" si="716"/>
        <v>0</v>
      </c>
      <c r="AE3516" s="127"/>
      <c r="AF3516" s="86"/>
      <c r="AG3516" s="86"/>
      <c r="AH3516" s="131"/>
      <c r="AI3516" s="88">
        <f t="shared" si="717"/>
        <v>0</v>
      </c>
      <c r="AJ3516" s="89" t="str">
        <f>IFERROR(IF(ISNA(MATCH($AV3516,Other_Category_Abbr,0)),INDEX(FGHG_List_Long_GWP,MATCH($AV3516,FGHG_List_Long,0)),INDEX(GWP_Other_Abbr,MATCH($AV3516,Other_Category_Abbr,0)))*SUM(V3516,AA3516,AD3516,AI3516),"")</f>
        <v/>
      </c>
      <c r="AK3516" s="89" t="str">
        <f>IFERROR(IF(ISNA(MATCH($AV3516,Other_Category_Abbr,0)),INDEX(FGHG_List_Long_GWP,MATCH($AV3516,FGHG_List_Long,0)),INDEX(GWP_Other_Abbr,MATCH($AV3516,Other_Category_Abbr,0)))*(T3516*(S3516+U3516)+W3516*(Y3516+X3516)+AD3516+AE3516*(AF3516+AG3516)),"")</f>
        <v/>
      </c>
      <c r="AL3516" s="90" t="str">
        <f t="shared" si="712"/>
        <v/>
      </c>
      <c r="AM3516" s="91" t="str">
        <f t="shared" si="713"/>
        <v/>
      </c>
      <c r="AP3516" s="92" t="b">
        <f t="shared" si="707"/>
        <v>0</v>
      </c>
      <c r="AQ3516" s="92" t="str">
        <f t="shared" si="708"/>
        <v xml:space="preserve"> </v>
      </c>
      <c r="AR3516" s="92" t="str">
        <f>IF(LEN(AQ3516)=1,"",COUNTIF($AQ$19:AQ3516,AQ3516)=1)</f>
        <v/>
      </c>
      <c r="AS3516" s="73"/>
      <c r="AT3516" s="73"/>
      <c r="AU3516" s="73"/>
      <c r="AV3516" s="235" t="str">
        <f>IF($P3516=Lists!$A$13,Lists!$A$29,IF($P3516=Lists!$A$14,Lists!$A$30,$P3516))</f>
        <v/>
      </c>
      <c r="AW3516" s="73"/>
      <c r="AX3516" s="73"/>
    </row>
    <row r="3517" spans="2:50" x14ac:dyDescent="0.3">
      <c r="B3517" s="137">
        <f t="shared" si="714"/>
        <v>3499</v>
      </c>
      <c r="C3517" s="24"/>
      <c r="D3517" s="24"/>
      <c r="E3517" s="24"/>
      <c r="F3517" s="25"/>
      <c r="G3517" s="24"/>
      <c r="H3517" s="30"/>
      <c r="I3517" s="24"/>
      <c r="J3517" s="50" t="str">
        <f t="shared" si="705"/>
        <v/>
      </c>
      <c r="K3517" s="30"/>
      <c r="L3517" s="236"/>
      <c r="M3517" s="30"/>
      <c r="N3517" s="30"/>
      <c r="O3517" s="46" t="str">
        <f t="shared" si="706"/>
        <v/>
      </c>
      <c r="P3517" s="239" t="str">
        <f t="shared" si="709"/>
        <v/>
      </c>
      <c r="Q3517" s="52" t="str">
        <f t="shared" si="710"/>
        <v/>
      </c>
      <c r="R3517" s="127"/>
      <c r="S3517" s="86"/>
      <c r="T3517" s="127"/>
      <c r="U3517" s="86"/>
      <c r="V3517" s="87">
        <f t="shared" si="715"/>
        <v>0</v>
      </c>
      <c r="W3517" s="130"/>
      <c r="X3517" s="86"/>
      <c r="Y3517" s="86"/>
      <c r="Z3517" s="131"/>
      <c r="AA3517" s="87">
        <f t="shared" si="711"/>
        <v>0</v>
      </c>
      <c r="AB3517" s="127"/>
      <c r="AC3517" s="86"/>
      <c r="AD3517" s="87">
        <f t="shared" si="716"/>
        <v>0</v>
      </c>
      <c r="AE3517" s="127"/>
      <c r="AF3517" s="86"/>
      <c r="AG3517" s="86"/>
      <c r="AH3517" s="131"/>
      <c r="AI3517" s="88">
        <f t="shared" si="717"/>
        <v>0</v>
      </c>
      <c r="AJ3517" s="89" t="str">
        <f>IFERROR(IF(ISNA(MATCH($AV3517,Other_Category_Abbr,0)),INDEX(FGHG_List_Long_GWP,MATCH($AV3517,FGHG_List_Long,0)),INDEX(GWP_Other_Abbr,MATCH($AV3517,Other_Category_Abbr,0)))*SUM(V3517,AA3517,AD3517,AI3517),"")</f>
        <v/>
      </c>
      <c r="AK3517" s="89" t="str">
        <f>IFERROR(IF(ISNA(MATCH($AV3517,Other_Category_Abbr,0)),INDEX(FGHG_List_Long_GWP,MATCH($AV3517,FGHG_List_Long,0)),INDEX(GWP_Other_Abbr,MATCH($AV3517,Other_Category_Abbr,0)))*(T3517*(S3517+U3517)+W3517*(Y3517+X3517)+AD3517+AE3517*(AF3517+AG3517)),"")</f>
        <v/>
      </c>
      <c r="AL3517" s="90" t="str">
        <f t="shared" si="712"/>
        <v/>
      </c>
      <c r="AM3517" s="91" t="str">
        <f t="shared" si="713"/>
        <v/>
      </c>
      <c r="AP3517" s="92" t="b">
        <f t="shared" si="707"/>
        <v>0</v>
      </c>
      <c r="AQ3517" s="92" t="str">
        <f t="shared" si="708"/>
        <v xml:space="preserve"> </v>
      </c>
      <c r="AR3517" s="92" t="str">
        <f>IF(LEN(AQ3517)=1,"",COUNTIF($AQ$19:AQ3517,AQ3517)=1)</f>
        <v/>
      </c>
      <c r="AS3517" s="73"/>
      <c r="AT3517" s="73"/>
      <c r="AU3517" s="73"/>
      <c r="AV3517" s="235" t="str">
        <f>IF($P3517=Lists!$A$13,Lists!$A$29,IF($P3517=Lists!$A$14,Lists!$A$30,$P3517))</f>
        <v/>
      </c>
      <c r="AW3517" s="73"/>
      <c r="AX3517" s="73"/>
    </row>
    <row r="3518" spans="2:50" x14ac:dyDescent="0.3">
      <c r="B3518" s="137">
        <f t="shared" si="714"/>
        <v>3500</v>
      </c>
      <c r="C3518" s="24"/>
      <c r="D3518" s="24"/>
      <c r="E3518" s="24"/>
      <c r="F3518" s="25"/>
      <c r="G3518" s="24"/>
      <c r="H3518" s="30"/>
      <c r="I3518" s="24"/>
      <c r="J3518" s="50" t="str">
        <f t="shared" si="705"/>
        <v/>
      </c>
      <c r="K3518" s="30"/>
      <c r="L3518" s="236"/>
      <c r="M3518" s="30"/>
      <c r="N3518" s="30"/>
      <c r="O3518" s="46" t="str">
        <f t="shared" si="706"/>
        <v/>
      </c>
      <c r="P3518" s="239" t="str">
        <f t="shared" si="709"/>
        <v/>
      </c>
      <c r="Q3518" s="52" t="str">
        <f t="shared" si="710"/>
        <v/>
      </c>
      <c r="R3518" s="127"/>
      <c r="S3518" s="86"/>
      <c r="T3518" s="127"/>
      <c r="U3518" s="86"/>
      <c r="V3518" s="87">
        <f t="shared" si="715"/>
        <v>0</v>
      </c>
      <c r="W3518" s="130"/>
      <c r="X3518" s="86"/>
      <c r="Y3518" s="86"/>
      <c r="Z3518" s="131"/>
      <c r="AA3518" s="87">
        <f t="shared" si="711"/>
        <v>0</v>
      </c>
      <c r="AB3518" s="127"/>
      <c r="AC3518" s="86"/>
      <c r="AD3518" s="87">
        <f t="shared" si="716"/>
        <v>0</v>
      </c>
      <c r="AE3518" s="127"/>
      <c r="AF3518" s="86"/>
      <c r="AG3518" s="86"/>
      <c r="AH3518" s="131"/>
      <c r="AI3518" s="88">
        <f t="shared" si="717"/>
        <v>0</v>
      </c>
      <c r="AJ3518" s="89" t="str">
        <f>IFERROR(IF(ISNA(MATCH($AV3518,Other_Category_Abbr,0)),INDEX(FGHG_List_Long_GWP,MATCH($AV3518,FGHG_List_Long,0)),INDEX(GWP_Other_Abbr,MATCH($AV3518,Other_Category_Abbr,0)))*SUM(V3518,AA3518,AD3518,AI3518),"")</f>
        <v/>
      </c>
      <c r="AK3518" s="89" t="str">
        <f>IFERROR(IF(ISNA(MATCH($AV3518,Other_Category_Abbr,0)),INDEX(FGHG_List_Long_GWP,MATCH($AV3518,FGHG_List_Long,0)),INDEX(GWP_Other_Abbr,MATCH($AV3518,Other_Category_Abbr,0)))*(T3518*(S3518+U3518)+W3518*(Y3518+X3518)+AD3518+AE3518*(AF3518+AG3518)),"")</f>
        <v/>
      </c>
      <c r="AL3518" s="90" t="str">
        <f t="shared" si="712"/>
        <v/>
      </c>
      <c r="AM3518" s="91" t="str">
        <f t="shared" si="713"/>
        <v/>
      </c>
      <c r="AP3518" s="92" t="b">
        <f t="shared" si="707"/>
        <v>0</v>
      </c>
      <c r="AQ3518" s="92" t="str">
        <f t="shared" si="708"/>
        <v xml:space="preserve"> </v>
      </c>
      <c r="AR3518" s="92" t="str">
        <f>IF(LEN(AQ3518)=1,"",COUNTIF($AQ$19:AQ3518,AQ3518)=1)</f>
        <v/>
      </c>
      <c r="AS3518" s="73"/>
      <c r="AT3518" s="73"/>
      <c r="AU3518" s="73"/>
      <c r="AV3518" s="235" t="str">
        <f>IF($P3518=Lists!$A$13,Lists!$A$29,IF($P3518=Lists!$A$14,Lists!$A$30,$P3518))</f>
        <v/>
      </c>
      <c r="AW3518" s="73"/>
      <c r="AX3518" s="73"/>
    </row>
    <row r="3519" spans="2:50" x14ac:dyDescent="0.3">
      <c r="B3519" s="137">
        <f t="shared" si="714"/>
        <v>3501</v>
      </c>
      <c r="C3519" s="24"/>
      <c r="D3519" s="24"/>
      <c r="E3519" s="24"/>
      <c r="F3519" s="25"/>
      <c r="G3519" s="24"/>
      <c r="H3519" s="30"/>
      <c r="I3519" s="24"/>
      <c r="J3519" s="50" t="str">
        <f t="shared" si="705"/>
        <v/>
      </c>
      <c r="K3519" s="30"/>
      <c r="L3519" s="236"/>
      <c r="M3519" s="30"/>
      <c r="N3519" s="30"/>
      <c r="O3519" s="46" t="str">
        <f t="shared" si="706"/>
        <v/>
      </c>
      <c r="P3519" s="239" t="str">
        <f t="shared" si="709"/>
        <v/>
      </c>
      <c r="Q3519" s="52" t="str">
        <f t="shared" si="710"/>
        <v/>
      </c>
      <c r="R3519" s="127"/>
      <c r="S3519" s="86"/>
      <c r="T3519" s="127"/>
      <c r="U3519" s="86"/>
      <c r="V3519" s="87">
        <f t="shared" si="715"/>
        <v>0</v>
      </c>
      <c r="W3519" s="130"/>
      <c r="X3519" s="86"/>
      <c r="Y3519" s="86"/>
      <c r="Z3519" s="131"/>
      <c r="AA3519" s="87">
        <f t="shared" si="711"/>
        <v>0</v>
      </c>
      <c r="AB3519" s="127"/>
      <c r="AC3519" s="86"/>
      <c r="AD3519" s="87">
        <f t="shared" si="716"/>
        <v>0</v>
      </c>
      <c r="AE3519" s="127"/>
      <c r="AF3519" s="86"/>
      <c r="AG3519" s="86"/>
      <c r="AH3519" s="131"/>
      <c r="AI3519" s="88">
        <f t="shared" si="717"/>
        <v>0</v>
      </c>
      <c r="AJ3519" s="89" t="str">
        <f>IFERROR(IF(ISNA(MATCH($AV3519,Other_Category_Abbr,0)),INDEX(FGHG_List_Long_GWP,MATCH($AV3519,FGHG_List_Long,0)),INDEX(GWP_Other_Abbr,MATCH($AV3519,Other_Category_Abbr,0)))*SUM(V3519,AA3519,AD3519,AI3519),"")</f>
        <v/>
      </c>
      <c r="AK3519" s="89" t="str">
        <f>IFERROR(IF(ISNA(MATCH($AV3519,Other_Category_Abbr,0)),INDEX(FGHG_List_Long_GWP,MATCH($AV3519,FGHG_List_Long,0)),INDEX(GWP_Other_Abbr,MATCH($AV3519,Other_Category_Abbr,0)))*(T3519*(S3519+U3519)+W3519*(Y3519+X3519)+AD3519+AE3519*(AF3519+AG3519)),"")</f>
        <v/>
      </c>
      <c r="AL3519" s="90" t="str">
        <f t="shared" si="712"/>
        <v/>
      </c>
      <c r="AM3519" s="91" t="str">
        <f t="shared" si="713"/>
        <v/>
      </c>
      <c r="AP3519" s="92" t="b">
        <f t="shared" si="707"/>
        <v>0</v>
      </c>
      <c r="AQ3519" s="92" t="str">
        <f t="shared" si="708"/>
        <v xml:space="preserve"> </v>
      </c>
      <c r="AR3519" s="92" t="str">
        <f>IF(LEN(AQ3519)=1,"",COUNTIF($AQ$19:AQ3519,AQ3519)=1)</f>
        <v/>
      </c>
      <c r="AS3519" s="73"/>
      <c r="AT3519" s="73"/>
      <c r="AU3519" s="73"/>
      <c r="AV3519" s="235" t="str">
        <f>IF($P3519=Lists!$A$13,Lists!$A$29,IF($P3519=Lists!$A$14,Lists!$A$30,$P3519))</f>
        <v/>
      </c>
      <c r="AW3519" s="73"/>
      <c r="AX3519" s="73"/>
    </row>
    <row r="3520" spans="2:50" x14ac:dyDescent="0.3">
      <c r="B3520" s="137">
        <f t="shared" si="714"/>
        <v>3502</v>
      </c>
      <c r="C3520" s="24"/>
      <c r="D3520" s="24"/>
      <c r="E3520" s="24"/>
      <c r="F3520" s="25"/>
      <c r="G3520" s="24"/>
      <c r="H3520" s="30"/>
      <c r="I3520" s="24"/>
      <c r="J3520" s="50" t="str">
        <f t="shared" si="705"/>
        <v/>
      </c>
      <c r="K3520" s="30"/>
      <c r="L3520" s="236"/>
      <c r="M3520" s="30"/>
      <c r="N3520" s="30"/>
      <c r="O3520" s="46" t="str">
        <f t="shared" si="706"/>
        <v/>
      </c>
      <c r="P3520" s="239" t="str">
        <f t="shared" si="709"/>
        <v/>
      </c>
      <c r="Q3520" s="52" t="str">
        <f t="shared" si="710"/>
        <v/>
      </c>
      <c r="R3520" s="127"/>
      <c r="S3520" s="86"/>
      <c r="T3520" s="127"/>
      <c r="U3520" s="86"/>
      <c r="V3520" s="87">
        <f t="shared" si="715"/>
        <v>0</v>
      </c>
      <c r="W3520" s="130"/>
      <c r="X3520" s="86"/>
      <c r="Y3520" s="86"/>
      <c r="Z3520" s="131"/>
      <c r="AA3520" s="87">
        <f t="shared" si="711"/>
        <v>0</v>
      </c>
      <c r="AB3520" s="127"/>
      <c r="AC3520" s="86"/>
      <c r="AD3520" s="87">
        <f t="shared" si="716"/>
        <v>0</v>
      </c>
      <c r="AE3520" s="127"/>
      <c r="AF3520" s="86"/>
      <c r="AG3520" s="86"/>
      <c r="AH3520" s="131"/>
      <c r="AI3520" s="88">
        <f t="shared" si="717"/>
        <v>0</v>
      </c>
      <c r="AJ3520" s="89" t="str">
        <f>IFERROR(IF(ISNA(MATCH($AV3520,Other_Category_Abbr,0)),INDEX(FGHG_List_Long_GWP,MATCH($AV3520,FGHG_List_Long,0)),INDEX(GWP_Other_Abbr,MATCH($AV3520,Other_Category_Abbr,0)))*SUM(V3520,AA3520,AD3520,AI3520),"")</f>
        <v/>
      </c>
      <c r="AK3520" s="89" t="str">
        <f>IFERROR(IF(ISNA(MATCH($AV3520,Other_Category_Abbr,0)),INDEX(FGHG_List_Long_GWP,MATCH($AV3520,FGHG_List_Long,0)),INDEX(GWP_Other_Abbr,MATCH($AV3520,Other_Category_Abbr,0)))*(T3520*(S3520+U3520)+W3520*(Y3520+X3520)+AD3520+AE3520*(AF3520+AG3520)),"")</f>
        <v/>
      </c>
      <c r="AL3520" s="90" t="str">
        <f t="shared" si="712"/>
        <v/>
      </c>
      <c r="AM3520" s="91" t="str">
        <f t="shared" si="713"/>
        <v/>
      </c>
      <c r="AP3520" s="92" t="b">
        <f t="shared" si="707"/>
        <v>0</v>
      </c>
      <c r="AQ3520" s="92" t="str">
        <f t="shared" si="708"/>
        <v xml:space="preserve"> </v>
      </c>
      <c r="AR3520" s="92" t="str">
        <f>IF(LEN(AQ3520)=1,"",COUNTIF($AQ$19:AQ3520,AQ3520)=1)</f>
        <v/>
      </c>
      <c r="AS3520" s="73"/>
      <c r="AT3520" s="73"/>
      <c r="AU3520" s="73"/>
      <c r="AV3520" s="235" t="str">
        <f>IF($P3520=Lists!$A$13,Lists!$A$29,IF($P3520=Lists!$A$14,Lists!$A$30,$P3520))</f>
        <v/>
      </c>
      <c r="AW3520" s="73"/>
      <c r="AX3520" s="73"/>
    </row>
    <row r="3521" spans="2:50" x14ac:dyDescent="0.3">
      <c r="B3521" s="137">
        <f t="shared" si="714"/>
        <v>3503</v>
      </c>
      <c r="C3521" s="24"/>
      <c r="D3521" s="24"/>
      <c r="E3521" s="24"/>
      <c r="F3521" s="25"/>
      <c r="G3521" s="24"/>
      <c r="H3521" s="30"/>
      <c r="I3521" s="24"/>
      <c r="J3521" s="50" t="str">
        <f t="shared" si="705"/>
        <v/>
      </c>
      <c r="K3521" s="30"/>
      <c r="L3521" s="236"/>
      <c r="M3521" s="30"/>
      <c r="N3521" s="30"/>
      <c r="O3521" s="46" t="str">
        <f t="shared" si="706"/>
        <v/>
      </c>
      <c r="P3521" s="239" t="str">
        <f t="shared" si="709"/>
        <v/>
      </c>
      <c r="Q3521" s="52" t="str">
        <f t="shared" si="710"/>
        <v/>
      </c>
      <c r="R3521" s="127"/>
      <c r="S3521" s="86"/>
      <c r="T3521" s="127"/>
      <c r="U3521" s="86"/>
      <c r="V3521" s="87">
        <f t="shared" si="715"/>
        <v>0</v>
      </c>
      <c r="W3521" s="130"/>
      <c r="X3521" s="86"/>
      <c r="Y3521" s="86"/>
      <c r="Z3521" s="131"/>
      <c r="AA3521" s="87">
        <f t="shared" si="711"/>
        <v>0</v>
      </c>
      <c r="AB3521" s="127"/>
      <c r="AC3521" s="86"/>
      <c r="AD3521" s="87">
        <f t="shared" si="716"/>
        <v>0</v>
      </c>
      <c r="AE3521" s="127"/>
      <c r="AF3521" s="86"/>
      <c r="AG3521" s="86"/>
      <c r="AH3521" s="131"/>
      <c r="AI3521" s="88">
        <f t="shared" si="717"/>
        <v>0</v>
      </c>
      <c r="AJ3521" s="89" t="str">
        <f>IFERROR(IF(ISNA(MATCH($AV3521,Other_Category_Abbr,0)),INDEX(FGHG_List_Long_GWP,MATCH($AV3521,FGHG_List_Long,0)),INDEX(GWP_Other_Abbr,MATCH($AV3521,Other_Category_Abbr,0)))*SUM(V3521,AA3521,AD3521,AI3521),"")</f>
        <v/>
      </c>
      <c r="AK3521" s="89" t="str">
        <f>IFERROR(IF(ISNA(MATCH($AV3521,Other_Category_Abbr,0)),INDEX(FGHG_List_Long_GWP,MATCH($AV3521,FGHG_List_Long,0)),INDEX(GWP_Other_Abbr,MATCH($AV3521,Other_Category_Abbr,0)))*(T3521*(S3521+U3521)+W3521*(Y3521+X3521)+AD3521+AE3521*(AF3521+AG3521)),"")</f>
        <v/>
      </c>
      <c r="AL3521" s="90" t="str">
        <f t="shared" si="712"/>
        <v/>
      </c>
      <c r="AM3521" s="91" t="str">
        <f t="shared" si="713"/>
        <v/>
      </c>
      <c r="AP3521" s="92" t="b">
        <f t="shared" si="707"/>
        <v>0</v>
      </c>
      <c r="AQ3521" s="92" t="str">
        <f t="shared" si="708"/>
        <v xml:space="preserve"> </v>
      </c>
      <c r="AR3521" s="92" t="str">
        <f>IF(LEN(AQ3521)=1,"",COUNTIF($AQ$19:AQ3521,AQ3521)=1)</f>
        <v/>
      </c>
      <c r="AS3521" s="73"/>
      <c r="AT3521" s="73"/>
      <c r="AU3521" s="73"/>
      <c r="AV3521" s="235" t="str">
        <f>IF($P3521=Lists!$A$13,Lists!$A$29,IF($P3521=Lists!$A$14,Lists!$A$30,$P3521))</f>
        <v/>
      </c>
      <c r="AW3521" s="73"/>
      <c r="AX3521" s="73"/>
    </row>
    <row r="3522" spans="2:50" x14ac:dyDescent="0.3">
      <c r="B3522" s="137">
        <f t="shared" si="714"/>
        <v>3504</v>
      </c>
      <c r="C3522" s="24"/>
      <c r="D3522" s="24"/>
      <c r="E3522" s="24"/>
      <c r="F3522" s="25"/>
      <c r="G3522" s="24"/>
      <c r="H3522" s="30"/>
      <c r="I3522" s="24"/>
      <c r="J3522" s="50" t="str">
        <f t="shared" si="705"/>
        <v/>
      </c>
      <c r="K3522" s="30"/>
      <c r="L3522" s="236"/>
      <c r="M3522" s="30"/>
      <c r="N3522" s="30"/>
      <c r="O3522" s="46" t="str">
        <f t="shared" si="706"/>
        <v/>
      </c>
      <c r="P3522" s="239" t="str">
        <f t="shared" si="709"/>
        <v/>
      </c>
      <c r="Q3522" s="52" t="str">
        <f t="shared" si="710"/>
        <v/>
      </c>
      <c r="R3522" s="127"/>
      <c r="S3522" s="86"/>
      <c r="T3522" s="127"/>
      <c r="U3522" s="86"/>
      <c r="V3522" s="87">
        <f t="shared" si="715"/>
        <v>0</v>
      </c>
      <c r="W3522" s="130"/>
      <c r="X3522" s="86"/>
      <c r="Y3522" s="86"/>
      <c r="Z3522" s="131"/>
      <c r="AA3522" s="87">
        <f t="shared" si="711"/>
        <v>0</v>
      </c>
      <c r="AB3522" s="127"/>
      <c r="AC3522" s="86"/>
      <c r="AD3522" s="87">
        <f t="shared" si="716"/>
        <v>0</v>
      </c>
      <c r="AE3522" s="127"/>
      <c r="AF3522" s="86"/>
      <c r="AG3522" s="86"/>
      <c r="AH3522" s="131"/>
      <c r="AI3522" s="88">
        <f t="shared" si="717"/>
        <v>0</v>
      </c>
      <c r="AJ3522" s="89" t="str">
        <f>IFERROR(IF(ISNA(MATCH($AV3522,Other_Category_Abbr,0)),INDEX(FGHG_List_Long_GWP,MATCH($AV3522,FGHG_List_Long,0)),INDEX(GWP_Other_Abbr,MATCH($AV3522,Other_Category_Abbr,0)))*SUM(V3522,AA3522,AD3522,AI3522),"")</f>
        <v/>
      </c>
      <c r="AK3522" s="89" t="str">
        <f>IFERROR(IF(ISNA(MATCH($AV3522,Other_Category_Abbr,0)),INDEX(FGHG_List_Long_GWP,MATCH($AV3522,FGHG_List_Long,0)),INDEX(GWP_Other_Abbr,MATCH($AV3522,Other_Category_Abbr,0)))*(T3522*(S3522+U3522)+W3522*(Y3522+X3522)+AD3522+AE3522*(AF3522+AG3522)),"")</f>
        <v/>
      </c>
      <c r="AL3522" s="90" t="str">
        <f t="shared" si="712"/>
        <v/>
      </c>
      <c r="AM3522" s="91" t="str">
        <f t="shared" si="713"/>
        <v/>
      </c>
      <c r="AP3522" s="92" t="b">
        <f t="shared" si="707"/>
        <v>0</v>
      </c>
      <c r="AQ3522" s="92" t="str">
        <f t="shared" si="708"/>
        <v xml:space="preserve"> </v>
      </c>
      <c r="AR3522" s="92" t="str">
        <f>IF(LEN(AQ3522)=1,"",COUNTIF($AQ$19:AQ3522,AQ3522)=1)</f>
        <v/>
      </c>
      <c r="AS3522" s="73"/>
      <c r="AT3522" s="73"/>
      <c r="AU3522" s="73"/>
      <c r="AV3522" s="235" t="str">
        <f>IF($P3522=Lists!$A$13,Lists!$A$29,IF($P3522=Lists!$A$14,Lists!$A$30,$P3522))</f>
        <v/>
      </c>
      <c r="AW3522" s="73"/>
      <c r="AX3522" s="73"/>
    </row>
    <row r="3523" spans="2:50" x14ac:dyDescent="0.3">
      <c r="B3523" s="137">
        <f t="shared" si="714"/>
        <v>3505</v>
      </c>
      <c r="C3523" s="24"/>
      <c r="D3523" s="24"/>
      <c r="E3523" s="24"/>
      <c r="F3523" s="25"/>
      <c r="G3523" s="24"/>
      <c r="H3523" s="30"/>
      <c r="I3523" s="24"/>
      <c r="J3523" s="50" t="str">
        <f t="shared" si="705"/>
        <v/>
      </c>
      <c r="K3523" s="30"/>
      <c r="L3523" s="236"/>
      <c r="M3523" s="30"/>
      <c r="N3523" s="30"/>
      <c r="O3523" s="46" t="str">
        <f t="shared" si="706"/>
        <v/>
      </c>
      <c r="P3523" s="239" t="str">
        <f t="shared" si="709"/>
        <v/>
      </c>
      <c r="Q3523" s="52" t="str">
        <f t="shared" si="710"/>
        <v/>
      </c>
      <c r="R3523" s="127"/>
      <c r="S3523" s="86"/>
      <c r="T3523" s="127"/>
      <c r="U3523" s="86"/>
      <c r="V3523" s="87">
        <f t="shared" si="715"/>
        <v>0</v>
      </c>
      <c r="W3523" s="130"/>
      <c r="X3523" s="86"/>
      <c r="Y3523" s="86"/>
      <c r="Z3523" s="131"/>
      <c r="AA3523" s="87">
        <f t="shared" si="711"/>
        <v>0</v>
      </c>
      <c r="AB3523" s="127"/>
      <c r="AC3523" s="86"/>
      <c r="AD3523" s="87">
        <f t="shared" si="716"/>
        <v>0</v>
      </c>
      <c r="AE3523" s="127"/>
      <c r="AF3523" s="86"/>
      <c r="AG3523" s="86"/>
      <c r="AH3523" s="131"/>
      <c r="AI3523" s="88">
        <f t="shared" si="717"/>
        <v>0</v>
      </c>
      <c r="AJ3523" s="89" t="str">
        <f>IFERROR(IF(ISNA(MATCH($AV3523,Other_Category_Abbr,0)),INDEX(FGHG_List_Long_GWP,MATCH($AV3523,FGHG_List_Long,0)),INDEX(GWP_Other_Abbr,MATCH($AV3523,Other_Category_Abbr,0)))*SUM(V3523,AA3523,AD3523,AI3523),"")</f>
        <v/>
      </c>
      <c r="AK3523" s="89" t="str">
        <f>IFERROR(IF(ISNA(MATCH($AV3523,Other_Category_Abbr,0)),INDEX(FGHG_List_Long_GWP,MATCH($AV3523,FGHG_List_Long,0)),INDEX(GWP_Other_Abbr,MATCH($AV3523,Other_Category_Abbr,0)))*(T3523*(S3523+U3523)+W3523*(Y3523+X3523)+AD3523+AE3523*(AF3523+AG3523)),"")</f>
        <v/>
      </c>
      <c r="AL3523" s="90" t="str">
        <f t="shared" si="712"/>
        <v/>
      </c>
      <c r="AM3523" s="91" t="str">
        <f t="shared" si="713"/>
        <v/>
      </c>
      <c r="AP3523" s="92" t="b">
        <f t="shared" si="707"/>
        <v>0</v>
      </c>
      <c r="AQ3523" s="92" t="str">
        <f t="shared" si="708"/>
        <v xml:space="preserve"> </v>
      </c>
      <c r="AR3523" s="92" t="str">
        <f>IF(LEN(AQ3523)=1,"",COUNTIF($AQ$19:AQ3523,AQ3523)=1)</f>
        <v/>
      </c>
      <c r="AS3523" s="73"/>
      <c r="AT3523" s="73"/>
      <c r="AU3523" s="73"/>
      <c r="AV3523" s="235" t="str">
        <f>IF($P3523=Lists!$A$13,Lists!$A$29,IF($P3523=Lists!$A$14,Lists!$A$30,$P3523))</f>
        <v/>
      </c>
      <c r="AW3523" s="73"/>
      <c r="AX3523" s="73"/>
    </row>
    <row r="3524" spans="2:50" x14ac:dyDescent="0.3">
      <c r="B3524" s="137">
        <f t="shared" si="714"/>
        <v>3506</v>
      </c>
      <c r="C3524" s="24"/>
      <c r="D3524" s="24"/>
      <c r="E3524" s="24"/>
      <c r="F3524" s="25"/>
      <c r="G3524" s="24"/>
      <c r="H3524" s="30"/>
      <c r="I3524" s="24"/>
      <c r="J3524" s="50" t="str">
        <f t="shared" si="705"/>
        <v/>
      </c>
      <c r="K3524" s="30"/>
      <c r="L3524" s="236"/>
      <c r="M3524" s="30"/>
      <c r="N3524" s="30"/>
      <c r="O3524" s="46" t="str">
        <f t="shared" si="706"/>
        <v/>
      </c>
      <c r="P3524" s="239" t="str">
        <f t="shared" si="709"/>
        <v/>
      </c>
      <c r="Q3524" s="52" t="str">
        <f t="shared" si="710"/>
        <v/>
      </c>
      <c r="R3524" s="127"/>
      <c r="S3524" s="86"/>
      <c r="T3524" s="127"/>
      <c r="U3524" s="86"/>
      <c r="V3524" s="87">
        <f t="shared" si="715"/>
        <v>0</v>
      </c>
      <c r="W3524" s="130"/>
      <c r="X3524" s="86"/>
      <c r="Y3524" s="86"/>
      <c r="Z3524" s="131"/>
      <c r="AA3524" s="87">
        <f t="shared" si="711"/>
        <v>0</v>
      </c>
      <c r="AB3524" s="127"/>
      <c r="AC3524" s="86"/>
      <c r="AD3524" s="87">
        <f t="shared" si="716"/>
        <v>0</v>
      </c>
      <c r="AE3524" s="127"/>
      <c r="AF3524" s="86"/>
      <c r="AG3524" s="86"/>
      <c r="AH3524" s="131"/>
      <c r="AI3524" s="88">
        <f t="shared" si="717"/>
        <v>0</v>
      </c>
      <c r="AJ3524" s="89" t="str">
        <f>IFERROR(IF(ISNA(MATCH($AV3524,Other_Category_Abbr,0)),INDEX(FGHG_List_Long_GWP,MATCH($AV3524,FGHG_List_Long,0)),INDEX(GWP_Other_Abbr,MATCH($AV3524,Other_Category_Abbr,0)))*SUM(V3524,AA3524,AD3524,AI3524),"")</f>
        <v/>
      </c>
      <c r="AK3524" s="89" t="str">
        <f>IFERROR(IF(ISNA(MATCH($AV3524,Other_Category_Abbr,0)),INDEX(FGHG_List_Long_GWP,MATCH($AV3524,FGHG_List_Long,0)),INDEX(GWP_Other_Abbr,MATCH($AV3524,Other_Category_Abbr,0)))*(T3524*(S3524+U3524)+W3524*(Y3524+X3524)+AD3524+AE3524*(AF3524+AG3524)),"")</f>
        <v/>
      </c>
      <c r="AL3524" s="90" t="str">
        <f t="shared" si="712"/>
        <v/>
      </c>
      <c r="AM3524" s="91" t="str">
        <f t="shared" si="713"/>
        <v/>
      </c>
      <c r="AP3524" s="92" t="b">
        <f t="shared" si="707"/>
        <v>0</v>
      </c>
      <c r="AQ3524" s="92" t="str">
        <f t="shared" si="708"/>
        <v xml:space="preserve"> </v>
      </c>
      <c r="AR3524" s="92" t="str">
        <f>IF(LEN(AQ3524)=1,"",COUNTIF($AQ$19:AQ3524,AQ3524)=1)</f>
        <v/>
      </c>
      <c r="AS3524" s="73"/>
      <c r="AT3524" s="73"/>
      <c r="AU3524" s="73"/>
      <c r="AV3524" s="235" t="str">
        <f>IF($P3524=Lists!$A$13,Lists!$A$29,IF($P3524=Lists!$A$14,Lists!$A$30,$P3524))</f>
        <v/>
      </c>
      <c r="AW3524" s="73"/>
      <c r="AX3524" s="73"/>
    </row>
    <row r="3525" spans="2:50" x14ac:dyDescent="0.3">
      <c r="B3525" s="137">
        <f t="shared" si="714"/>
        <v>3507</v>
      </c>
      <c r="C3525" s="24"/>
      <c r="D3525" s="24"/>
      <c r="E3525" s="24"/>
      <c r="F3525" s="25"/>
      <c r="G3525" s="24"/>
      <c r="H3525" s="30"/>
      <c r="I3525" s="24"/>
      <c r="J3525" s="50" t="str">
        <f t="shared" si="705"/>
        <v/>
      </c>
      <c r="K3525" s="30"/>
      <c r="L3525" s="236"/>
      <c r="M3525" s="30"/>
      <c r="N3525" s="30"/>
      <c r="O3525" s="46" t="str">
        <f t="shared" si="706"/>
        <v/>
      </c>
      <c r="P3525" s="239" t="str">
        <f t="shared" si="709"/>
        <v/>
      </c>
      <c r="Q3525" s="52" t="str">
        <f t="shared" si="710"/>
        <v/>
      </c>
      <c r="R3525" s="127"/>
      <c r="S3525" s="86"/>
      <c r="T3525" s="127"/>
      <c r="U3525" s="86"/>
      <c r="V3525" s="87">
        <f t="shared" si="715"/>
        <v>0</v>
      </c>
      <c r="W3525" s="130"/>
      <c r="X3525" s="86"/>
      <c r="Y3525" s="86"/>
      <c r="Z3525" s="131"/>
      <c r="AA3525" s="87">
        <f t="shared" si="711"/>
        <v>0</v>
      </c>
      <c r="AB3525" s="127"/>
      <c r="AC3525" s="86"/>
      <c r="AD3525" s="87">
        <f t="shared" si="716"/>
        <v>0</v>
      </c>
      <c r="AE3525" s="127"/>
      <c r="AF3525" s="86"/>
      <c r="AG3525" s="86"/>
      <c r="AH3525" s="131"/>
      <c r="AI3525" s="88">
        <f t="shared" si="717"/>
        <v>0</v>
      </c>
      <c r="AJ3525" s="89" t="str">
        <f>IFERROR(IF(ISNA(MATCH($AV3525,Other_Category_Abbr,0)),INDEX(FGHG_List_Long_GWP,MATCH($AV3525,FGHG_List_Long,0)),INDEX(GWP_Other_Abbr,MATCH($AV3525,Other_Category_Abbr,0)))*SUM(V3525,AA3525,AD3525,AI3525),"")</f>
        <v/>
      </c>
      <c r="AK3525" s="89" t="str">
        <f>IFERROR(IF(ISNA(MATCH($AV3525,Other_Category_Abbr,0)),INDEX(FGHG_List_Long_GWP,MATCH($AV3525,FGHG_List_Long,0)),INDEX(GWP_Other_Abbr,MATCH($AV3525,Other_Category_Abbr,0)))*(T3525*(S3525+U3525)+W3525*(Y3525+X3525)+AD3525+AE3525*(AF3525+AG3525)),"")</f>
        <v/>
      </c>
      <c r="AL3525" s="90" t="str">
        <f t="shared" si="712"/>
        <v/>
      </c>
      <c r="AM3525" s="91" t="str">
        <f t="shared" si="713"/>
        <v/>
      </c>
      <c r="AP3525" s="92" t="b">
        <f t="shared" si="707"/>
        <v>0</v>
      </c>
      <c r="AQ3525" s="92" t="str">
        <f t="shared" si="708"/>
        <v xml:space="preserve"> </v>
      </c>
      <c r="AR3525" s="92" t="str">
        <f>IF(LEN(AQ3525)=1,"",COUNTIF($AQ$19:AQ3525,AQ3525)=1)</f>
        <v/>
      </c>
      <c r="AS3525" s="73"/>
      <c r="AT3525" s="73"/>
      <c r="AU3525" s="73"/>
      <c r="AV3525" s="235" t="str">
        <f>IF($P3525=Lists!$A$13,Lists!$A$29,IF($P3525=Lists!$A$14,Lists!$A$30,$P3525))</f>
        <v/>
      </c>
      <c r="AW3525" s="73"/>
      <c r="AX3525" s="73"/>
    </row>
    <row r="3526" spans="2:50" x14ac:dyDescent="0.3">
      <c r="B3526" s="137">
        <f t="shared" si="714"/>
        <v>3508</v>
      </c>
      <c r="C3526" s="24"/>
      <c r="D3526" s="24"/>
      <c r="E3526" s="24"/>
      <c r="F3526" s="25"/>
      <c r="G3526" s="24"/>
      <c r="H3526" s="30"/>
      <c r="I3526" s="24"/>
      <c r="J3526" s="50" t="str">
        <f t="shared" si="705"/>
        <v/>
      </c>
      <c r="K3526" s="30"/>
      <c r="L3526" s="236"/>
      <c r="M3526" s="30"/>
      <c r="N3526" s="30"/>
      <c r="O3526" s="46" t="str">
        <f t="shared" si="706"/>
        <v/>
      </c>
      <c r="P3526" s="239" t="str">
        <f t="shared" si="709"/>
        <v/>
      </c>
      <c r="Q3526" s="52" t="str">
        <f t="shared" si="710"/>
        <v/>
      </c>
      <c r="R3526" s="127"/>
      <c r="S3526" s="86"/>
      <c r="T3526" s="127"/>
      <c r="U3526" s="86"/>
      <c r="V3526" s="87">
        <f t="shared" si="715"/>
        <v>0</v>
      </c>
      <c r="W3526" s="130"/>
      <c r="X3526" s="86"/>
      <c r="Y3526" s="86"/>
      <c r="Z3526" s="131"/>
      <c r="AA3526" s="87">
        <f t="shared" si="711"/>
        <v>0</v>
      </c>
      <c r="AB3526" s="127"/>
      <c r="AC3526" s="86"/>
      <c r="AD3526" s="87">
        <f t="shared" si="716"/>
        <v>0</v>
      </c>
      <c r="AE3526" s="127"/>
      <c r="AF3526" s="86"/>
      <c r="AG3526" s="86"/>
      <c r="AH3526" s="131"/>
      <c r="AI3526" s="88">
        <f t="shared" si="717"/>
        <v>0</v>
      </c>
      <c r="AJ3526" s="89" t="str">
        <f>IFERROR(IF(ISNA(MATCH($AV3526,Other_Category_Abbr,0)),INDEX(FGHG_List_Long_GWP,MATCH($AV3526,FGHG_List_Long,0)),INDEX(GWP_Other_Abbr,MATCH($AV3526,Other_Category_Abbr,0)))*SUM(V3526,AA3526,AD3526,AI3526),"")</f>
        <v/>
      </c>
      <c r="AK3526" s="89" t="str">
        <f>IFERROR(IF(ISNA(MATCH($AV3526,Other_Category_Abbr,0)),INDEX(FGHG_List_Long_GWP,MATCH($AV3526,FGHG_List_Long,0)),INDEX(GWP_Other_Abbr,MATCH($AV3526,Other_Category_Abbr,0)))*(T3526*(S3526+U3526)+W3526*(Y3526+X3526)+AD3526+AE3526*(AF3526+AG3526)),"")</f>
        <v/>
      </c>
      <c r="AL3526" s="90" t="str">
        <f t="shared" si="712"/>
        <v/>
      </c>
      <c r="AM3526" s="91" t="str">
        <f t="shared" si="713"/>
        <v/>
      </c>
      <c r="AP3526" s="92" t="b">
        <f t="shared" si="707"/>
        <v>0</v>
      </c>
      <c r="AQ3526" s="92" t="str">
        <f t="shared" si="708"/>
        <v xml:space="preserve"> </v>
      </c>
      <c r="AR3526" s="92" t="str">
        <f>IF(LEN(AQ3526)=1,"",COUNTIF($AQ$19:AQ3526,AQ3526)=1)</f>
        <v/>
      </c>
      <c r="AS3526" s="73"/>
      <c r="AT3526" s="73"/>
      <c r="AU3526" s="73"/>
      <c r="AV3526" s="235" t="str">
        <f>IF($P3526=Lists!$A$13,Lists!$A$29,IF($P3526=Lists!$A$14,Lists!$A$30,$P3526))</f>
        <v/>
      </c>
      <c r="AW3526" s="73"/>
      <c r="AX3526" s="73"/>
    </row>
    <row r="3527" spans="2:50" x14ac:dyDescent="0.3">
      <c r="B3527" s="137">
        <f t="shared" si="714"/>
        <v>3509</v>
      </c>
      <c r="C3527" s="24"/>
      <c r="D3527" s="24"/>
      <c r="E3527" s="24"/>
      <c r="F3527" s="25"/>
      <c r="G3527" s="24"/>
      <c r="H3527" s="30"/>
      <c r="I3527" s="24"/>
      <c r="J3527" s="50" t="str">
        <f t="shared" si="705"/>
        <v/>
      </c>
      <c r="K3527" s="30"/>
      <c r="L3527" s="236"/>
      <c r="M3527" s="30"/>
      <c r="N3527" s="30"/>
      <c r="O3527" s="46" t="str">
        <f t="shared" si="706"/>
        <v/>
      </c>
      <c r="P3527" s="239" t="str">
        <f t="shared" si="709"/>
        <v/>
      </c>
      <c r="Q3527" s="52" t="str">
        <f t="shared" si="710"/>
        <v/>
      </c>
      <c r="R3527" s="127"/>
      <c r="S3527" s="86"/>
      <c r="T3527" s="127"/>
      <c r="U3527" s="86"/>
      <c r="V3527" s="87">
        <f t="shared" si="715"/>
        <v>0</v>
      </c>
      <c r="W3527" s="130"/>
      <c r="X3527" s="86"/>
      <c r="Y3527" s="86"/>
      <c r="Z3527" s="131"/>
      <c r="AA3527" s="87">
        <f t="shared" si="711"/>
        <v>0</v>
      </c>
      <c r="AB3527" s="127"/>
      <c r="AC3527" s="86"/>
      <c r="AD3527" s="87">
        <f t="shared" si="716"/>
        <v>0</v>
      </c>
      <c r="AE3527" s="127"/>
      <c r="AF3527" s="86"/>
      <c r="AG3527" s="86"/>
      <c r="AH3527" s="131"/>
      <c r="AI3527" s="88">
        <f t="shared" si="717"/>
        <v>0</v>
      </c>
      <c r="AJ3527" s="89" t="str">
        <f>IFERROR(IF(ISNA(MATCH($AV3527,Other_Category_Abbr,0)),INDEX(FGHG_List_Long_GWP,MATCH($AV3527,FGHG_List_Long,0)),INDEX(GWP_Other_Abbr,MATCH($AV3527,Other_Category_Abbr,0)))*SUM(V3527,AA3527,AD3527,AI3527),"")</f>
        <v/>
      </c>
      <c r="AK3527" s="89" t="str">
        <f>IFERROR(IF(ISNA(MATCH($AV3527,Other_Category_Abbr,0)),INDEX(FGHG_List_Long_GWP,MATCH($AV3527,FGHG_List_Long,0)),INDEX(GWP_Other_Abbr,MATCH($AV3527,Other_Category_Abbr,0)))*(T3527*(S3527+U3527)+W3527*(Y3527+X3527)+AD3527+AE3527*(AF3527+AG3527)),"")</f>
        <v/>
      </c>
      <c r="AL3527" s="90" t="str">
        <f t="shared" si="712"/>
        <v/>
      </c>
      <c r="AM3527" s="91" t="str">
        <f t="shared" si="713"/>
        <v/>
      </c>
      <c r="AP3527" s="92" t="b">
        <f t="shared" si="707"/>
        <v>0</v>
      </c>
      <c r="AQ3527" s="92" t="str">
        <f t="shared" si="708"/>
        <v xml:space="preserve"> </v>
      </c>
      <c r="AR3527" s="92" t="str">
        <f>IF(LEN(AQ3527)=1,"",COUNTIF($AQ$19:AQ3527,AQ3527)=1)</f>
        <v/>
      </c>
      <c r="AS3527" s="73"/>
      <c r="AT3527" s="73"/>
      <c r="AU3527" s="73"/>
      <c r="AV3527" s="235" t="str">
        <f>IF($P3527=Lists!$A$13,Lists!$A$29,IF($P3527=Lists!$A$14,Lists!$A$30,$P3527))</f>
        <v/>
      </c>
      <c r="AW3527" s="73"/>
      <c r="AX3527" s="73"/>
    </row>
    <row r="3528" spans="2:50" x14ac:dyDescent="0.3">
      <c r="B3528" s="137">
        <f t="shared" si="714"/>
        <v>3510</v>
      </c>
      <c r="C3528" s="24"/>
      <c r="D3528" s="24"/>
      <c r="E3528" s="24"/>
      <c r="F3528" s="25"/>
      <c r="G3528" s="24"/>
      <c r="H3528" s="30"/>
      <c r="I3528" s="24"/>
      <c r="J3528" s="50" t="str">
        <f t="shared" si="705"/>
        <v/>
      </c>
      <c r="K3528" s="30"/>
      <c r="L3528" s="236"/>
      <c r="M3528" s="30"/>
      <c r="N3528" s="30"/>
      <c r="O3528" s="46" t="str">
        <f t="shared" si="706"/>
        <v/>
      </c>
      <c r="P3528" s="239" t="str">
        <f t="shared" si="709"/>
        <v/>
      </c>
      <c r="Q3528" s="52" t="str">
        <f t="shared" si="710"/>
        <v/>
      </c>
      <c r="R3528" s="127"/>
      <c r="S3528" s="86"/>
      <c r="T3528" s="127"/>
      <c r="U3528" s="86"/>
      <c r="V3528" s="87">
        <f t="shared" si="715"/>
        <v>0</v>
      </c>
      <c r="W3528" s="130"/>
      <c r="X3528" s="86"/>
      <c r="Y3528" s="86"/>
      <c r="Z3528" s="131"/>
      <c r="AA3528" s="87">
        <f t="shared" si="711"/>
        <v>0</v>
      </c>
      <c r="AB3528" s="127"/>
      <c r="AC3528" s="86"/>
      <c r="AD3528" s="87">
        <f t="shared" si="716"/>
        <v>0</v>
      </c>
      <c r="AE3528" s="127"/>
      <c r="AF3528" s="86"/>
      <c r="AG3528" s="86"/>
      <c r="AH3528" s="131"/>
      <c r="AI3528" s="88">
        <f t="shared" si="717"/>
        <v>0</v>
      </c>
      <c r="AJ3528" s="89" t="str">
        <f>IFERROR(IF(ISNA(MATCH($AV3528,Other_Category_Abbr,0)),INDEX(FGHG_List_Long_GWP,MATCH($AV3528,FGHG_List_Long,0)),INDEX(GWP_Other_Abbr,MATCH($AV3528,Other_Category_Abbr,0)))*SUM(V3528,AA3528,AD3528,AI3528),"")</f>
        <v/>
      </c>
      <c r="AK3528" s="89" t="str">
        <f>IFERROR(IF(ISNA(MATCH($AV3528,Other_Category_Abbr,0)),INDEX(FGHG_List_Long_GWP,MATCH($AV3528,FGHG_List_Long,0)),INDEX(GWP_Other_Abbr,MATCH($AV3528,Other_Category_Abbr,0)))*(T3528*(S3528+U3528)+W3528*(Y3528+X3528)+AD3528+AE3528*(AF3528+AG3528)),"")</f>
        <v/>
      </c>
      <c r="AL3528" s="90" t="str">
        <f t="shared" si="712"/>
        <v/>
      </c>
      <c r="AM3528" s="91" t="str">
        <f t="shared" si="713"/>
        <v/>
      </c>
      <c r="AP3528" s="92" t="b">
        <f t="shared" si="707"/>
        <v>0</v>
      </c>
      <c r="AQ3528" s="92" t="str">
        <f t="shared" si="708"/>
        <v xml:space="preserve"> </v>
      </c>
      <c r="AR3528" s="92" t="str">
        <f>IF(LEN(AQ3528)=1,"",COUNTIF($AQ$19:AQ3528,AQ3528)=1)</f>
        <v/>
      </c>
      <c r="AS3528" s="73"/>
      <c r="AT3528" s="73"/>
      <c r="AU3528" s="73"/>
      <c r="AV3528" s="235" t="str">
        <f>IF($P3528=Lists!$A$13,Lists!$A$29,IF($P3528=Lists!$A$14,Lists!$A$30,$P3528))</f>
        <v/>
      </c>
      <c r="AW3528" s="73"/>
      <c r="AX3528" s="73"/>
    </row>
    <row r="3529" spans="2:50" x14ac:dyDescent="0.3">
      <c r="B3529" s="137">
        <f t="shared" si="714"/>
        <v>3511</v>
      </c>
      <c r="C3529" s="24"/>
      <c r="D3529" s="24"/>
      <c r="E3529" s="24"/>
      <c r="F3529" s="25"/>
      <c r="G3529" s="24"/>
      <c r="H3529" s="30"/>
      <c r="I3529" s="24"/>
      <c r="J3529" s="50" t="str">
        <f t="shared" si="705"/>
        <v/>
      </c>
      <c r="K3529" s="30"/>
      <c r="L3529" s="236"/>
      <c r="M3529" s="30"/>
      <c r="N3529" s="30"/>
      <c r="O3529" s="46" t="str">
        <f t="shared" si="706"/>
        <v/>
      </c>
      <c r="P3529" s="239" t="str">
        <f t="shared" si="709"/>
        <v/>
      </c>
      <c r="Q3529" s="52" t="str">
        <f t="shared" si="710"/>
        <v/>
      </c>
      <c r="R3529" s="127"/>
      <c r="S3529" s="86"/>
      <c r="T3529" s="127"/>
      <c r="U3529" s="86"/>
      <c r="V3529" s="87">
        <f t="shared" si="715"/>
        <v>0</v>
      </c>
      <c r="W3529" s="130"/>
      <c r="X3529" s="86"/>
      <c r="Y3529" s="86"/>
      <c r="Z3529" s="131"/>
      <c r="AA3529" s="87">
        <f t="shared" si="711"/>
        <v>0</v>
      </c>
      <c r="AB3529" s="127"/>
      <c r="AC3529" s="86"/>
      <c r="AD3529" s="87">
        <f t="shared" si="716"/>
        <v>0</v>
      </c>
      <c r="AE3529" s="127"/>
      <c r="AF3529" s="86"/>
      <c r="AG3529" s="86"/>
      <c r="AH3529" s="131"/>
      <c r="AI3529" s="88">
        <f t="shared" si="717"/>
        <v>0</v>
      </c>
      <c r="AJ3529" s="89" t="str">
        <f>IFERROR(IF(ISNA(MATCH($AV3529,Other_Category_Abbr,0)),INDEX(FGHG_List_Long_GWP,MATCH($AV3529,FGHG_List_Long,0)),INDEX(GWP_Other_Abbr,MATCH($AV3529,Other_Category_Abbr,0)))*SUM(V3529,AA3529,AD3529,AI3529),"")</f>
        <v/>
      </c>
      <c r="AK3529" s="89" t="str">
        <f>IFERROR(IF(ISNA(MATCH($AV3529,Other_Category_Abbr,0)),INDEX(FGHG_List_Long_GWP,MATCH($AV3529,FGHG_List_Long,0)),INDEX(GWP_Other_Abbr,MATCH($AV3529,Other_Category_Abbr,0)))*(T3529*(S3529+U3529)+W3529*(Y3529+X3529)+AD3529+AE3529*(AF3529+AG3529)),"")</f>
        <v/>
      </c>
      <c r="AL3529" s="90" t="str">
        <f t="shared" si="712"/>
        <v/>
      </c>
      <c r="AM3529" s="91" t="str">
        <f t="shared" si="713"/>
        <v/>
      </c>
      <c r="AP3529" s="92" t="b">
        <f t="shared" si="707"/>
        <v>0</v>
      </c>
      <c r="AQ3529" s="92" t="str">
        <f t="shared" si="708"/>
        <v xml:space="preserve"> </v>
      </c>
      <c r="AR3529" s="92" t="str">
        <f>IF(LEN(AQ3529)=1,"",COUNTIF($AQ$19:AQ3529,AQ3529)=1)</f>
        <v/>
      </c>
      <c r="AS3529" s="73"/>
      <c r="AT3529" s="73"/>
      <c r="AU3529" s="73"/>
      <c r="AV3529" s="235" t="str">
        <f>IF($P3529=Lists!$A$13,Lists!$A$29,IF($P3529=Lists!$A$14,Lists!$A$30,$P3529))</f>
        <v/>
      </c>
      <c r="AW3529" s="73"/>
      <c r="AX3529" s="73"/>
    </row>
    <row r="3530" spans="2:50" x14ac:dyDescent="0.3">
      <c r="B3530" s="137">
        <f t="shared" si="714"/>
        <v>3512</v>
      </c>
      <c r="C3530" s="24"/>
      <c r="D3530" s="24"/>
      <c r="E3530" s="24"/>
      <c r="F3530" s="25"/>
      <c r="G3530" s="24"/>
      <c r="H3530" s="30"/>
      <c r="I3530" s="24"/>
      <c r="J3530" s="50" t="str">
        <f t="shared" si="705"/>
        <v/>
      </c>
      <c r="K3530" s="30"/>
      <c r="L3530" s="236"/>
      <c r="M3530" s="30"/>
      <c r="N3530" s="30"/>
      <c r="O3530" s="46" t="str">
        <f t="shared" si="706"/>
        <v/>
      </c>
      <c r="P3530" s="239" t="str">
        <f t="shared" si="709"/>
        <v/>
      </c>
      <c r="Q3530" s="52" t="str">
        <f t="shared" si="710"/>
        <v/>
      </c>
      <c r="R3530" s="127"/>
      <c r="S3530" s="86"/>
      <c r="T3530" s="127"/>
      <c r="U3530" s="86"/>
      <c r="V3530" s="87">
        <f t="shared" si="715"/>
        <v>0</v>
      </c>
      <c r="W3530" s="130"/>
      <c r="X3530" s="86"/>
      <c r="Y3530" s="86"/>
      <c r="Z3530" s="131"/>
      <c r="AA3530" s="87">
        <f t="shared" si="711"/>
        <v>0</v>
      </c>
      <c r="AB3530" s="127"/>
      <c r="AC3530" s="86"/>
      <c r="AD3530" s="87">
        <f t="shared" si="716"/>
        <v>0</v>
      </c>
      <c r="AE3530" s="127"/>
      <c r="AF3530" s="86"/>
      <c r="AG3530" s="86"/>
      <c r="AH3530" s="131"/>
      <c r="AI3530" s="88">
        <f t="shared" si="717"/>
        <v>0</v>
      </c>
      <c r="AJ3530" s="89" t="str">
        <f>IFERROR(IF(ISNA(MATCH($AV3530,Other_Category_Abbr,0)),INDEX(FGHG_List_Long_GWP,MATCH($AV3530,FGHG_List_Long,0)),INDEX(GWP_Other_Abbr,MATCH($AV3530,Other_Category_Abbr,0)))*SUM(V3530,AA3530,AD3530,AI3530),"")</f>
        <v/>
      </c>
      <c r="AK3530" s="89" t="str">
        <f>IFERROR(IF(ISNA(MATCH($AV3530,Other_Category_Abbr,0)),INDEX(FGHG_List_Long_GWP,MATCH($AV3530,FGHG_List_Long,0)),INDEX(GWP_Other_Abbr,MATCH($AV3530,Other_Category_Abbr,0)))*(T3530*(S3530+U3530)+W3530*(Y3530+X3530)+AD3530+AE3530*(AF3530+AG3530)),"")</f>
        <v/>
      </c>
      <c r="AL3530" s="90" t="str">
        <f t="shared" si="712"/>
        <v/>
      </c>
      <c r="AM3530" s="91" t="str">
        <f t="shared" si="713"/>
        <v/>
      </c>
      <c r="AP3530" s="92" t="b">
        <f t="shared" si="707"/>
        <v>0</v>
      </c>
      <c r="AQ3530" s="92" t="str">
        <f t="shared" si="708"/>
        <v xml:space="preserve"> </v>
      </c>
      <c r="AR3530" s="92" t="str">
        <f>IF(LEN(AQ3530)=1,"",COUNTIF($AQ$19:AQ3530,AQ3530)=1)</f>
        <v/>
      </c>
      <c r="AS3530" s="73"/>
      <c r="AT3530" s="73"/>
      <c r="AU3530" s="73"/>
      <c r="AV3530" s="235" t="str">
        <f>IF($P3530=Lists!$A$13,Lists!$A$29,IF($P3530=Lists!$A$14,Lists!$A$30,$P3530))</f>
        <v/>
      </c>
      <c r="AW3530" s="73"/>
      <c r="AX3530" s="73"/>
    </row>
    <row r="3531" spans="2:50" x14ac:dyDescent="0.3">
      <c r="B3531" s="137">
        <f t="shared" si="714"/>
        <v>3513</v>
      </c>
      <c r="C3531" s="24"/>
      <c r="D3531" s="24"/>
      <c r="E3531" s="24"/>
      <c r="F3531" s="25"/>
      <c r="G3531" s="24"/>
      <c r="H3531" s="30"/>
      <c r="I3531" s="24"/>
      <c r="J3531" s="50" t="str">
        <f t="shared" si="705"/>
        <v/>
      </c>
      <c r="K3531" s="30"/>
      <c r="L3531" s="236"/>
      <c r="M3531" s="30"/>
      <c r="N3531" s="30"/>
      <c r="O3531" s="46" t="str">
        <f t="shared" si="706"/>
        <v/>
      </c>
      <c r="P3531" s="239" t="str">
        <f t="shared" si="709"/>
        <v/>
      </c>
      <c r="Q3531" s="52" t="str">
        <f t="shared" si="710"/>
        <v/>
      </c>
      <c r="R3531" s="127"/>
      <c r="S3531" s="86"/>
      <c r="T3531" s="127"/>
      <c r="U3531" s="86"/>
      <c r="V3531" s="87">
        <f t="shared" si="715"/>
        <v>0</v>
      </c>
      <c r="W3531" s="130"/>
      <c r="X3531" s="86"/>
      <c r="Y3531" s="86"/>
      <c r="Z3531" s="131"/>
      <c r="AA3531" s="87">
        <f t="shared" si="711"/>
        <v>0</v>
      </c>
      <c r="AB3531" s="127"/>
      <c r="AC3531" s="86"/>
      <c r="AD3531" s="87">
        <f t="shared" si="716"/>
        <v>0</v>
      </c>
      <c r="AE3531" s="127"/>
      <c r="AF3531" s="86"/>
      <c r="AG3531" s="86"/>
      <c r="AH3531" s="131"/>
      <c r="AI3531" s="88">
        <f t="shared" si="717"/>
        <v>0</v>
      </c>
      <c r="AJ3531" s="89" t="str">
        <f>IFERROR(IF(ISNA(MATCH($AV3531,Other_Category_Abbr,0)),INDEX(FGHG_List_Long_GWP,MATCH($AV3531,FGHG_List_Long,0)),INDEX(GWP_Other_Abbr,MATCH($AV3531,Other_Category_Abbr,0)))*SUM(V3531,AA3531,AD3531,AI3531),"")</f>
        <v/>
      </c>
      <c r="AK3531" s="89" t="str">
        <f>IFERROR(IF(ISNA(MATCH($AV3531,Other_Category_Abbr,0)),INDEX(FGHG_List_Long_GWP,MATCH($AV3531,FGHG_List_Long,0)),INDEX(GWP_Other_Abbr,MATCH($AV3531,Other_Category_Abbr,0)))*(T3531*(S3531+U3531)+W3531*(Y3531+X3531)+AD3531+AE3531*(AF3531+AG3531)),"")</f>
        <v/>
      </c>
      <c r="AL3531" s="90" t="str">
        <f t="shared" si="712"/>
        <v/>
      </c>
      <c r="AM3531" s="91" t="str">
        <f t="shared" si="713"/>
        <v/>
      </c>
      <c r="AP3531" s="92" t="b">
        <f t="shared" si="707"/>
        <v>0</v>
      </c>
      <c r="AQ3531" s="92" t="str">
        <f t="shared" si="708"/>
        <v xml:space="preserve"> </v>
      </c>
      <c r="AR3531" s="92" t="str">
        <f>IF(LEN(AQ3531)=1,"",COUNTIF($AQ$19:AQ3531,AQ3531)=1)</f>
        <v/>
      </c>
      <c r="AS3531" s="73"/>
      <c r="AT3531" s="73"/>
      <c r="AU3531" s="73"/>
      <c r="AV3531" s="235" t="str">
        <f>IF($P3531=Lists!$A$13,Lists!$A$29,IF($P3531=Lists!$A$14,Lists!$A$30,$P3531))</f>
        <v/>
      </c>
      <c r="AW3531" s="73"/>
      <c r="AX3531" s="73"/>
    </row>
    <row r="3532" spans="2:50" x14ac:dyDescent="0.3">
      <c r="B3532" s="137">
        <f t="shared" si="714"/>
        <v>3514</v>
      </c>
      <c r="C3532" s="24"/>
      <c r="D3532" s="24"/>
      <c r="E3532" s="24"/>
      <c r="F3532" s="25"/>
      <c r="G3532" s="24"/>
      <c r="H3532" s="30"/>
      <c r="I3532" s="24"/>
      <c r="J3532" s="50" t="str">
        <f t="shared" si="705"/>
        <v/>
      </c>
      <c r="K3532" s="30"/>
      <c r="L3532" s="236"/>
      <c r="M3532" s="30"/>
      <c r="N3532" s="30"/>
      <c r="O3532" s="46" t="str">
        <f t="shared" si="706"/>
        <v/>
      </c>
      <c r="P3532" s="239" t="str">
        <f t="shared" si="709"/>
        <v/>
      </c>
      <c r="Q3532" s="52" t="str">
        <f t="shared" si="710"/>
        <v/>
      </c>
      <c r="R3532" s="127"/>
      <c r="S3532" s="86"/>
      <c r="T3532" s="127"/>
      <c r="U3532" s="86"/>
      <c r="V3532" s="87">
        <f t="shared" si="715"/>
        <v>0</v>
      </c>
      <c r="W3532" s="130"/>
      <c r="X3532" s="86"/>
      <c r="Y3532" s="86"/>
      <c r="Z3532" s="131"/>
      <c r="AA3532" s="87">
        <f t="shared" si="711"/>
        <v>0</v>
      </c>
      <c r="AB3532" s="127"/>
      <c r="AC3532" s="86"/>
      <c r="AD3532" s="87">
        <f t="shared" si="716"/>
        <v>0</v>
      </c>
      <c r="AE3532" s="127"/>
      <c r="AF3532" s="86"/>
      <c r="AG3532" s="86"/>
      <c r="AH3532" s="131"/>
      <c r="AI3532" s="88">
        <f t="shared" si="717"/>
        <v>0</v>
      </c>
      <c r="AJ3532" s="89" t="str">
        <f>IFERROR(IF(ISNA(MATCH($AV3532,Other_Category_Abbr,0)),INDEX(FGHG_List_Long_GWP,MATCH($AV3532,FGHG_List_Long,0)),INDEX(GWP_Other_Abbr,MATCH($AV3532,Other_Category_Abbr,0)))*SUM(V3532,AA3532,AD3532,AI3532),"")</f>
        <v/>
      </c>
      <c r="AK3532" s="89" t="str">
        <f>IFERROR(IF(ISNA(MATCH($AV3532,Other_Category_Abbr,0)),INDEX(FGHG_List_Long_GWP,MATCH($AV3532,FGHG_List_Long,0)),INDEX(GWP_Other_Abbr,MATCH($AV3532,Other_Category_Abbr,0)))*(T3532*(S3532+U3532)+W3532*(Y3532+X3532)+AD3532+AE3532*(AF3532+AG3532)),"")</f>
        <v/>
      </c>
      <c r="AL3532" s="90" t="str">
        <f t="shared" si="712"/>
        <v/>
      </c>
      <c r="AM3532" s="91" t="str">
        <f t="shared" si="713"/>
        <v/>
      </c>
      <c r="AP3532" s="92" t="b">
        <f t="shared" si="707"/>
        <v>0</v>
      </c>
      <c r="AQ3532" s="92" t="str">
        <f t="shared" si="708"/>
        <v xml:space="preserve"> </v>
      </c>
      <c r="AR3532" s="92" t="str">
        <f>IF(LEN(AQ3532)=1,"",COUNTIF($AQ$19:AQ3532,AQ3532)=1)</f>
        <v/>
      </c>
      <c r="AS3532" s="73"/>
      <c r="AT3532" s="73"/>
      <c r="AU3532" s="73"/>
      <c r="AV3532" s="235" t="str">
        <f>IF($P3532=Lists!$A$13,Lists!$A$29,IF($P3532=Lists!$A$14,Lists!$A$30,$P3532))</f>
        <v/>
      </c>
      <c r="AW3532" s="73"/>
      <c r="AX3532" s="73"/>
    </row>
    <row r="3533" spans="2:50" x14ac:dyDescent="0.3">
      <c r="B3533" s="137">
        <f t="shared" si="714"/>
        <v>3515</v>
      </c>
      <c r="C3533" s="24"/>
      <c r="D3533" s="24"/>
      <c r="E3533" s="24"/>
      <c r="F3533" s="25"/>
      <c r="G3533" s="24"/>
      <c r="H3533" s="30"/>
      <c r="I3533" s="24"/>
      <c r="J3533" s="50" t="str">
        <f t="shared" si="705"/>
        <v/>
      </c>
      <c r="K3533" s="30"/>
      <c r="L3533" s="236"/>
      <c r="M3533" s="30"/>
      <c r="N3533" s="30"/>
      <c r="O3533" s="46" t="str">
        <f t="shared" si="706"/>
        <v/>
      </c>
      <c r="P3533" s="239" t="str">
        <f t="shared" si="709"/>
        <v/>
      </c>
      <c r="Q3533" s="52" t="str">
        <f t="shared" si="710"/>
        <v/>
      </c>
      <c r="R3533" s="127"/>
      <c r="S3533" s="86"/>
      <c r="T3533" s="127"/>
      <c r="U3533" s="86"/>
      <c r="V3533" s="87">
        <f t="shared" si="715"/>
        <v>0</v>
      </c>
      <c r="W3533" s="130"/>
      <c r="X3533" s="86"/>
      <c r="Y3533" s="86"/>
      <c r="Z3533" s="131"/>
      <c r="AA3533" s="87">
        <f t="shared" si="711"/>
        <v>0</v>
      </c>
      <c r="AB3533" s="127"/>
      <c r="AC3533" s="86"/>
      <c r="AD3533" s="87">
        <f t="shared" si="716"/>
        <v>0</v>
      </c>
      <c r="AE3533" s="127"/>
      <c r="AF3533" s="86"/>
      <c r="AG3533" s="86"/>
      <c r="AH3533" s="131"/>
      <c r="AI3533" s="88">
        <f t="shared" si="717"/>
        <v>0</v>
      </c>
      <c r="AJ3533" s="89" t="str">
        <f>IFERROR(IF(ISNA(MATCH($AV3533,Other_Category_Abbr,0)),INDEX(FGHG_List_Long_GWP,MATCH($AV3533,FGHG_List_Long,0)),INDEX(GWP_Other_Abbr,MATCH($AV3533,Other_Category_Abbr,0)))*SUM(V3533,AA3533,AD3533,AI3533),"")</f>
        <v/>
      </c>
      <c r="AK3533" s="89" t="str">
        <f>IFERROR(IF(ISNA(MATCH($AV3533,Other_Category_Abbr,0)),INDEX(FGHG_List_Long_GWP,MATCH($AV3533,FGHG_List_Long,0)),INDEX(GWP_Other_Abbr,MATCH($AV3533,Other_Category_Abbr,0)))*(T3533*(S3533+U3533)+W3533*(Y3533+X3533)+AD3533+AE3533*(AF3533+AG3533)),"")</f>
        <v/>
      </c>
      <c r="AL3533" s="90" t="str">
        <f t="shared" si="712"/>
        <v/>
      </c>
      <c r="AM3533" s="91" t="str">
        <f t="shared" si="713"/>
        <v/>
      </c>
      <c r="AP3533" s="92" t="b">
        <f t="shared" si="707"/>
        <v>0</v>
      </c>
      <c r="AQ3533" s="92" t="str">
        <f t="shared" si="708"/>
        <v xml:space="preserve"> </v>
      </c>
      <c r="AR3533" s="92" t="str">
        <f>IF(LEN(AQ3533)=1,"",COUNTIF($AQ$19:AQ3533,AQ3533)=1)</f>
        <v/>
      </c>
      <c r="AS3533" s="73"/>
      <c r="AT3533" s="73"/>
      <c r="AU3533" s="73"/>
      <c r="AV3533" s="235" t="str">
        <f>IF($P3533=Lists!$A$13,Lists!$A$29,IF($P3533=Lists!$A$14,Lists!$A$30,$P3533))</f>
        <v/>
      </c>
      <c r="AW3533" s="73"/>
      <c r="AX3533" s="73"/>
    </row>
    <row r="3534" spans="2:50" x14ac:dyDescent="0.3">
      <c r="B3534" s="137">
        <f t="shared" si="714"/>
        <v>3516</v>
      </c>
      <c r="C3534" s="24"/>
      <c r="D3534" s="24"/>
      <c r="E3534" s="24"/>
      <c r="F3534" s="25"/>
      <c r="G3534" s="24"/>
      <c r="H3534" s="30"/>
      <c r="I3534" s="24"/>
      <c r="J3534" s="50" t="str">
        <f t="shared" si="705"/>
        <v/>
      </c>
      <c r="K3534" s="30"/>
      <c r="L3534" s="236"/>
      <c r="M3534" s="30"/>
      <c r="N3534" s="30"/>
      <c r="O3534" s="46" t="str">
        <f t="shared" si="706"/>
        <v/>
      </c>
      <c r="P3534" s="239" t="str">
        <f t="shared" si="709"/>
        <v/>
      </c>
      <c r="Q3534" s="52" t="str">
        <f t="shared" si="710"/>
        <v/>
      </c>
      <c r="R3534" s="127"/>
      <c r="S3534" s="86"/>
      <c r="T3534" s="127"/>
      <c r="U3534" s="86"/>
      <c r="V3534" s="87">
        <f t="shared" si="715"/>
        <v>0</v>
      </c>
      <c r="W3534" s="130"/>
      <c r="X3534" s="86"/>
      <c r="Y3534" s="86"/>
      <c r="Z3534" s="131"/>
      <c r="AA3534" s="87">
        <f t="shared" si="711"/>
        <v>0</v>
      </c>
      <c r="AB3534" s="127"/>
      <c r="AC3534" s="86"/>
      <c r="AD3534" s="87">
        <f t="shared" si="716"/>
        <v>0</v>
      </c>
      <c r="AE3534" s="127"/>
      <c r="AF3534" s="86"/>
      <c r="AG3534" s="86"/>
      <c r="AH3534" s="131"/>
      <c r="AI3534" s="88">
        <f t="shared" si="717"/>
        <v>0</v>
      </c>
      <c r="AJ3534" s="89" t="str">
        <f>IFERROR(IF(ISNA(MATCH($AV3534,Other_Category_Abbr,0)),INDEX(FGHG_List_Long_GWP,MATCH($AV3534,FGHG_List_Long,0)),INDEX(GWP_Other_Abbr,MATCH($AV3534,Other_Category_Abbr,0)))*SUM(V3534,AA3534,AD3534,AI3534),"")</f>
        <v/>
      </c>
      <c r="AK3534" s="89" t="str">
        <f>IFERROR(IF(ISNA(MATCH($AV3534,Other_Category_Abbr,0)),INDEX(FGHG_List_Long_GWP,MATCH($AV3534,FGHG_List_Long,0)),INDEX(GWP_Other_Abbr,MATCH($AV3534,Other_Category_Abbr,0)))*(T3534*(S3534+U3534)+W3534*(Y3534+X3534)+AD3534+AE3534*(AF3534+AG3534)),"")</f>
        <v/>
      </c>
      <c r="AL3534" s="90" t="str">
        <f t="shared" si="712"/>
        <v/>
      </c>
      <c r="AM3534" s="91" t="str">
        <f t="shared" si="713"/>
        <v/>
      </c>
      <c r="AP3534" s="92" t="b">
        <f t="shared" si="707"/>
        <v>0</v>
      </c>
      <c r="AQ3534" s="92" t="str">
        <f t="shared" si="708"/>
        <v xml:space="preserve"> </v>
      </c>
      <c r="AR3534" s="92" t="str">
        <f>IF(LEN(AQ3534)=1,"",COUNTIF($AQ$19:AQ3534,AQ3534)=1)</f>
        <v/>
      </c>
      <c r="AS3534" s="73"/>
      <c r="AT3534" s="73"/>
      <c r="AU3534" s="73"/>
      <c r="AV3534" s="235" t="str">
        <f>IF($P3534=Lists!$A$13,Lists!$A$29,IF($P3534=Lists!$A$14,Lists!$A$30,$P3534))</f>
        <v/>
      </c>
      <c r="AW3534" s="73"/>
      <c r="AX3534" s="73"/>
    </row>
    <row r="3535" spans="2:50" x14ac:dyDescent="0.3">
      <c r="B3535" s="137">
        <f t="shared" si="714"/>
        <v>3517</v>
      </c>
      <c r="C3535" s="24"/>
      <c r="D3535" s="24"/>
      <c r="E3535" s="24"/>
      <c r="F3535" s="25"/>
      <c r="G3535" s="24"/>
      <c r="H3535" s="30"/>
      <c r="I3535" s="24"/>
      <c r="J3535" s="50" t="str">
        <f t="shared" si="705"/>
        <v/>
      </c>
      <c r="K3535" s="30"/>
      <c r="L3535" s="236"/>
      <c r="M3535" s="30"/>
      <c r="N3535" s="30"/>
      <c r="O3535" s="46" t="str">
        <f t="shared" si="706"/>
        <v/>
      </c>
      <c r="P3535" s="239" t="str">
        <f t="shared" si="709"/>
        <v/>
      </c>
      <c r="Q3535" s="52" t="str">
        <f t="shared" si="710"/>
        <v/>
      </c>
      <c r="R3535" s="127"/>
      <c r="S3535" s="86"/>
      <c r="T3535" s="127"/>
      <c r="U3535" s="86"/>
      <c r="V3535" s="87">
        <f t="shared" si="715"/>
        <v>0</v>
      </c>
      <c r="W3535" s="130"/>
      <c r="X3535" s="86"/>
      <c r="Y3535" s="86"/>
      <c r="Z3535" s="131"/>
      <c r="AA3535" s="87">
        <f t="shared" si="711"/>
        <v>0</v>
      </c>
      <c r="AB3535" s="127"/>
      <c r="AC3535" s="86"/>
      <c r="AD3535" s="87">
        <f t="shared" si="716"/>
        <v>0</v>
      </c>
      <c r="AE3535" s="127"/>
      <c r="AF3535" s="86"/>
      <c r="AG3535" s="86"/>
      <c r="AH3535" s="131"/>
      <c r="AI3535" s="88">
        <f t="shared" si="717"/>
        <v>0</v>
      </c>
      <c r="AJ3535" s="89" t="str">
        <f>IFERROR(IF(ISNA(MATCH($AV3535,Other_Category_Abbr,0)),INDEX(FGHG_List_Long_GWP,MATCH($AV3535,FGHG_List_Long,0)),INDEX(GWP_Other_Abbr,MATCH($AV3535,Other_Category_Abbr,0)))*SUM(V3535,AA3535,AD3535,AI3535),"")</f>
        <v/>
      </c>
      <c r="AK3535" s="89" t="str">
        <f>IFERROR(IF(ISNA(MATCH($AV3535,Other_Category_Abbr,0)),INDEX(FGHG_List_Long_GWP,MATCH($AV3535,FGHG_List_Long,0)),INDEX(GWP_Other_Abbr,MATCH($AV3535,Other_Category_Abbr,0)))*(T3535*(S3535+U3535)+W3535*(Y3535+X3535)+AD3535+AE3535*(AF3535+AG3535)),"")</f>
        <v/>
      </c>
      <c r="AL3535" s="90" t="str">
        <f t="shared" si="712"/>
        <v/>
      </c>
      <c r="AM3535" s="91" t="str">
        <f t="shared" si="713"/>
        <v/>
      </c>
      <c r="AP3535" s="92" t="b">
        <f t="shared" si="707"/>
        <v>0</v>
      </c>
      <c r="AQ3535" s="92" t="str">
        <f t="shared" si="708"/>
        <v xml:space="preserve"> </v>
      </c>
      <c r="AR3535" s="92" t="str">
        <f>IF(LEN(AQ3535)=1,"",COUNTIF($AQ$19:AQ3535,AQ3535)=1)</f>
        <v/>
      </c>
      <c r="AS3535" s="73"/>
      <c r="AT3535" s="73"/>
      <c r="AU3535" s="73"/>
      <c r="AV3535" s="235" t="str">
        <f>IF($P3535=Lists!$A$13,Lists!$A$29,IF($P3535=Lists!$A$14,Lists!$A$30,$P3535))</f>
        <v/>
      </c>
      <c r="AW3535" s="73"/>
      <c r="AX3535" s="73"/>
    </row>
    <row r="3536" spans="2:50" x14ac:dyDescent="0.3">
      <c r="B3536" s="137">
        <f t="shared" si="714"/>
        <v>3518</v>
      </c>
      <c r="C3536" s="24"/>
      <c r="D3536" s="24"/>
      <c r="E3536" s="24"/>
      <c r="F3536" s="25"/>
      <c r="G3536" s="24"/>
      <c r="H3536" s="30"/>
      <c r="I3536" s="24"/>
      <c r="J3536" s="50" t="str">
        <f t="shared" si="705"/>
        <v/>
      </c>
      <c r="K3536" s="30"/>
      <c r="L3536" s="236"/>
      <c r="M3536" s="30"/>
      <c r="N3536" s="30"/>
      <c r="O3536" s="46" t="str">
        <f t="shared" si="706"/>
        <v/>
      </c>
      <c r="P3536" s="239" t="str">
        <f t="shared" si="709"/>
        <v/>
      </c>
      <c r="Q3536" s="52" t="str">
        <f t="shared" si="710"/>
        <v/>
      </c>
      <c r="R3536" s="127"/>
      <c r="S3536" s="86"/>
      <c r="T3536" s="127"/>
      <c r="U3536" s="86"/>
      <c r="V3536" s="87">
        <f t="shared" si="715"/>
        <v>0</v>
      </c>
      <c r="W3536" s="130"/>
      <c r="X3536" s="86"/>
      <c r="Y3536" s="86"/>
      <c r="Z3536" s="131"/>
      <c r="AA3536" s="87">
        <f t="shared" si="711"/>
        <v>0</v>
      </c>
      <c r="AB3536" s="127"/>
      <c r="AC3536" s="86"/>
      <c r="AD3536" s="87">
        <f t="shared" si="716"/>
        <v>0</v>
      </c>
      <c r="AE3536" s="127"/>
      <c r="AF3536" s="86"/>
      <c r="AG3536" s="86"/>
      <c r="AH3536" s="131"/>
      <c r="AI3536" s="88">
        <f t="shared" si="717"/>
        <v>0</v>
      </c>
      <c r="AJ3536" s="89" t="str">
        <f>IFERROR(IF(ISNA(MATCH($AV3536,Other_Category_Abbr,0)),INDEX(FGHG_List_Long_GWP,MATCH($AV3536,FGHG_List_Long,0)),INDEX(GWP_Other_Abbr,MATCH($AV3536,Other_Category_Abbr,0)))*SUM(V3536,AA3536,AD3536,AI3536),"")</f>
        <v/>
      </c>
      <c r="AK3536" s="89" t="str">
        <f>IFERROR(IF(ISNA(MATCH($AV3536,Other_Category_Abbr,0)),INDEX(FGHG_List_Long_GWP,MATCH($AV3536,FGHG_List_Long,0)),INDEX(GWP_Other_Abbr,MATCH($AV3536,Other_Category_Abbr,0)))*(T3536*(S3536+U3536)+W3536*(Y3536+X3536)+AD3536+AE3536*(AF3536+AG3536)),"")</f>
        <v/>
      </c>
      <c r="AL3536" s="90" t="str">
        <f t="shared" si="712"/>
        <v/>
      </c>
      <c r="AM3536" s="91" t="str">
        <f t="shared" si="713"/>
        <v/>
      </c>
      <c r="AP3536" s="92" t="b">
        <f t="shared" si="707"/>
        <v>0</v>
      </c>
      <c r="AQ3536" s="92" t="str">
        <f t="shared" si="708"/>
        <v xml:space="preserve"> </v>
      </c>
      <c r="AR3536" s="92" t="str">
        <f>IF(LEN(AQ3536)=1,"",COUNTIF($AQ$19:AQ3536,AQ3536)=1)</f>
        <v/>
      </c>
      <c r="AS3536" s="73"/>
      <c r="AT3536" s="73"/>
      <c r="AU3536" s="73"/>
      <c r="AV3536" s="235" t="str">
        <f>IF($P3536=Lists!$A$13,Lists!$A$29,IF($P3536=Lists!$A$14,Lists!$A$30,$P3536))</f>
        <v/>
      </c>
      <c r="AW3536" s="73"/>
      <c r="AX3536" s="73"/>
    </row>
    <row r="3537" spans="2:50" x14ac:dyDescent="0.3">
      <c r="B3537" s="137">
        <f t="shared" si="714"/>
        <v>3519</v>
      </c>
      <c r="C3537" s="24"/>
      <c r="D3537" s="24"/>
      <c r="E3537" s="24"/>
      <c r="F3537" s="25"/>
      <c r="G3537" s="24"/>
      <c r="H3537" s="30"/>
      <c r="I3537" s="24"/>
      <c r="J3537" s="50" t="str">
        <f t="shared" si="705"/>
        <v/>
      </c>
      <c r="K3537" s="30"/>
      <c r="L3537" s="236"/>
      <c r="M3537" s="30"/>
      <c r="N3537" s="30"/>
      <c r="O3537" s="46" t="str">
        <f t="shared" si="706"/>
        <v/>
      </c>
      <c r="P3537" s="239" t="str">
        <f t="shared" si="709"/>
        <v/>
      </c>
      <c r="Q3537" s="52" t="str">
        <f t="shared" si="710"/>
        <v/>
      </c>
      <c r="R3537" s="127"/>
      <c r="S3537" s="86"/>
      <c r="T3537" s="127"/>
      <c r="U3537" s="86"/>
      <c r="V3537" s="87">
        <f t="shared" si="715"/>
        <v>0</v>
      </c>
      <c r="W3537" s="130"/>
      <c r="X3537" s="86"/>
      <c r="Y3537" s="86"/>
      <c r="Z3537" s="131"/>
      <c r="AA3537" s="87">
        <f t="shared" si="711"/>
        <v>0</v>
      </c>
      <c r="AB3537" s="127"/>
      <c r="AC3537" s="86"/>
      <c r="AD3537" s="87">
        <f t="shared" si="716"/>
        <v>0</v>
      </c>
      <c r="AE3537" s="127"/>
      <c r="AF3537" s="86"/>
      <c r="AG3537" s="86"/>
      <c r="AH3537" s="131"/>
      <c r="AI3537" s="88">
        <f t="shared" si="717"/>
        <v>0</v>
      </c>
      <c r="AJ3537" s="89" t="str">
        <f>IFERROR(IF(ISNA(MATCH($AV3537,Other_Category_Abbr,0)),INDEX(FGHG_List_Long_GWP,MATCH($AV3537,FGHG_List_Long,0)),INDEX(GWP_Other_Abbr,MATCH($AV3537,Other_Category_Abbr,0)))*SUM(V3537,AA3537,AD3537,AI3537),"")</f>
        <v/>
      </c>
      <c r="AK3537" s="89" t="str">
        <f>IFERROR(IF(ISNA(MATCH($AV3537,Other_Category_Abbr,0)),INDEX(FGHG_List_Long_GWP,MATCH($AV3537,FGHG_List_Long,0)),INDEX(GWP_Other_Abbr,MATCH($AV3537,Other_Category_Abbr,0)))*(T3537*(S3537+U3537)+W3537*(Y3537+X3537)+AD3537+AE3537*(AF3537+AG3537)),"")</f>
        <v/>
      </c>
      <c r="AL3537" s="90" t="str">
        <f t="shared" si="712"/>
        <v/>
      </c>
      <c r="AM3537" s="91" t="str">
        <f t="shared" si="713"/>
        <v/>
      </c>
      <c r="AP3537" s="92" t="b">
        <f t="shared" si="707"/>
        <v>0</v>
      </c>
      <c r="AQ3537" s="92" t="str">
        <f t="shared" si="708"/>
        <v xml:space="preserve"> </v>
      </c>
      <c r="AR3537" s="92" t="str">
        <f>IF(LEN(AQ3537)=1,"",COUNTIF($AQ$19:AQ3537,AQ3537)=1)</f>
        <v/>
      </c>
      <c r="AS3537" s="73"/>
      <c r="AT3537" s="73"/>
      <c r="AU3537" s="73"/>
      <c r="AV3537" s="235" t="str">
        <f>IF($P3537=Lists!$A$13,Lists!$A$29,IF($P3537=Lists!$A$14,Lists!$A$30,$P3537))</f>
        <v/>
      </c>
      <c r="AW3537" s="73"/>
      <c r="AX3537" s="73"/>
    </row>
    <row r="3538" spans="2:50" x14ac:dyDescent="0.3">
      <c r="B3538" s="137">
        <f t="shared" si="714"/>
        <v>3520</v>
      </c>
      <c r="C3538" s="24"/>
      <c r="D3538" s="24"/>
      <c r="E3538" s="24"/>
      <c r="F3538" s="25"/>
      <c r="G3538" s="24"/>
      <c r="H3538" s="30"/>
      <c r="I3538" s="24"/>
      <c r="J3538" s="50" t="str">
        <f t="shared" si="705"/>
        <v/>
      </c>
      <c r="K3538" s="30"/>
      <c r="L3538" s="236"/>
      <c r="M3538" s="30"/>
      <c r="N3538" s="30"/>
      <c r="O3538" s="46" t="str">
        <f t="shared" si="706"/>
        <v/>
      </c>
      <c r="P3538" s="239" t="str">
        <f t="shared" si="709"/>
        <v/>
      </c>
      <c r="Q3538" s="52" t="str">
        <f t="shared" si="710"/>
        <v/>
      </c>
      <c r="R3538" s="127"/>
      <c r="S3538" s="86"/>
      <c r="T3538" s="127"/>
      <c r="U3538" s="86"/>
      <c r="V3538" s="87">
        <f t="shared" si="715"/>
        <v>0</v>
      </c>
      <c r="W3538" s="130"/>
      <c r="X3538" s="86"/>
      <c r="Y3538" s="86"/>
      <c r="Z3538" s="131"/>
      <c r="AA3538" s="87">
        <f t="shared" si="711"/>
        <v>0</v>
      </c>
      <c r="AB3538" s="127"/>
      <c r="AC3538" s="86"/>
      <c r="AD3538" s="87">
        <f t="shared" si="716"/>
        <v>0</v>
      </c>
      <c r="AE3538" s="127"/>
      <c r="AF3538" s="86"/>
      <c r="AG3538" s="86"/>
      <c r="AH3538" s="131"/>
      <c r="AI3538" s="88">
        <f t="shared" si="717"/>
        <v>0</v>
      </c>
      <c r="AJ3538" s="89" t="str">
        <f>IFERROR(IF(ISNA(MATCH($AV3538,Other_Category_Abbr,0)),INDEX(FGHG_List_Long_GWP,MATCH($AV3538,FGHG_List_Long,0)),INDEX(GWP_Other_Abbr,MATCH($AV3538,Other_Category_Abbr,0)))*SUM(V3538,AA3538,AD3538,AI3538),"")</f>
        <v/>
      </c>
      <c r="AK3538" s="89" t="str">
        <f>IFERROR(IF(ISNA(MATCH($AV3538,Other_Category_Abbr,0)),INDEX(FGHG_List_Long_GWP,MATCH($AV3538,FGHG_List_Long,0)),INDEX(GWP_Other_Abbr,MATCH($AV3538,Other_Category_Abbr,0)))*(T3538*(S3538+U3538)+W3538*(Y3538+X3538)+AD3538+AE3538*(AF3538+AG3538)),"")</f>
        <v/>
      </c>
      <c r="AL3538" s="90" t="str">
        <f t="shared" si="712"/>
        <v/>
      </c>
      <c r="AM3538" s="91" t="str">
        <f t="shared" si="713"/>
        <v/>
      </c>
      <c r="AP3538" s="92" t="b">
        <f t="shared" si="707"/>
        <v>0</v>
      </c>
      <c r="AQ3538" s="92" t="str">
        <f t="shared" si="708"/>
        <v xml:space="preserve"> </v>
      </c>
      <c r="AR3538" s="92" t="str">
        <f>IF(LEN(AQ3538)=1,"",COUNTIF($AQ$19:AQ3538,AQ3538)=1)</f>
        <v/>
      </c>
      <c r="AS3538" s="73"/>
      <c r="AT3538" s="73"/>
      <c r="AU3538" s="73"/>
      <c r="AV3538" s="235" t="str">
        <f>IF($P3538=Lists!$A$13,Lists!$A$29,IF($P3538=Lists!$A$14,Lists!$A$30,$P3538))</f>
        <v/>
      </c>
      <c r="AW3538" s="73"/>
      <c r="AX3538" s="73"/>
    </row>
    <row r="3539" spans="2:50" x14ac:dyDescent="0.3">
      <c r="B3539" s="137">
        <f t="shared" si="714"/>
        <v>3521</v>
      </c>
      <c r="C3539" s="24"/>
      <c r="D3539" s="24"/>
      <c r="E3539" s="24"/>
      <c r="F3539" s="25"/>
      <c r="G3539" s="24"/>
      <c r="H3539" s="30"/>
      <c r="I3539" s="24"/>
      <c r="J3539" s="50" t="str">
        <f t="shared" ref="J3539:J3602" si="718">IFERROR(INDEX(CASRN,MATCH($I3539,FGHG_List_Long,0)),"")</f>
        <v/>
      </c>
      <c r="K3539" s="30"/>
      <c r="L3539" s="236"/>
      <c r="M3539" s="30"/>
      <c r="N3539" s="30"/>
      <c r="O3539" s="46" t="str">
        <f t="shared" ref="O3539:O3602" si="719">IF(ISBLANK(I3539),"",IF(I3539="Other f-GHG chemical not listed",K3539,I3539))</f>
        <v/>
      </c>
      <c r="P3539" s="239" t="str">
        <f t="shared" si="709"/>
        <v/>
      </c>
      <c r="Q3539" s="52" t="str">
        <f t="shared" si="710"/>
        <v/>
      </c>
      <c r="R3539" s="127"/>
      <c r="S3539" s="86"/>
      <c r="T3539" s="127"/>
      <c r="U3539" s="86"/>
      <c r="V3539" s="87">
        <f t="shared" si="715"/>
        <v>0</v>
      </c>
      <c r="W3539" s="130"/>
      <c r="X3539" s="86"/>
      <c r="Y3539" s="86"/>
      <c r="Z3539" s="131"/>
      <c r="AA3539" s="87">
        <f t="shared" si="711"/>
        <v>0</v>
      </c>
      <c r="AB3539" s="127"/>
      <c r="AC3539" s="86"/>
      <c r="AD3539" s="87">
        <f t="shared" si="716"/>
        <v>0</v>
      </c>
      <c r="AE3539" s="127"/>
      <c r="AF3539" s="86"/>
      <c r="AG3539" s="86"/>
      <c r="AH3539" s="131"/>
      <c r="AI3539" s="88">
        <f t="shared" si="717"/>
        <v>0</v>
      </c>
      <c r="AJ3539" s="89" t="str">
        <f>IFERROR(IF(ISNA(MATCH($AV3539,Other_Category_Abbr,0)),INDEX(FGHG_List_Long_GWP,MATCH($AV3539,FGHG_List_Long,0)),INDEX(GWP_Other_Abbr,MATCH($AV3539,Other_Category_Abbr,0)))*SUM(V3539,AA3539,AD3539,AI3539),"")</f>
        <v/>
      </c>
      <c r="AK3539" s="89" t="str">
        <f>IFERROR(IF(ISNA(MATCH($AV3539,Other_Category_Abbr,0)),INDEX(FGHG_List_Long_GWP,MATCH($AV3539,FGHG_List_Long,0)),INDEX(GWP_Other_Abbr,MATCH($AV3539,Other_Category_Abbr,0)))*(T3539*(S3539+U3539)+W3539*(Y3539+X3539)+AD3539+AE3539*(AF3539+AG3539)),"")</f>
        <v/>
      </c>
      <c r="AL3539" s="90" t="str">
        <f t="shared" si="712"/>
        <v/>
      </c>
      <c r="AM3539" s="91" t="str">
        <f t="shared" si="713"/>
        <v/>
      </c>
      <c r="AP3539" s="92" t="b">
        <f t="shared" ref="AP3539:AP3602" si="720">IF(AND(F3539="EF Method (L21 or L22)",G3539="Yes",H3539="No"),"Eq. L-21",IF(AND(F3539="EF Method (L21 or L22)",G3539="Yes",H3539="Yes"),"Eq. L-22",IF(AND(F3539="EF Method (L21 or L22)",G3539="No"),"Eq. L-22",IF(AND(F3539="ECF Method (L26 or L27)",G3539="Yes"),"Eq. L-27",IF(AND(F3539="ECF Method (L26 or L27)",G3539="No"),"Eq. L-26")))))</f>
        <v>0</v>
      </c>
      <c r="AQ3539" s="92" t="str">
        <f t="shared" ref="AQ3539:AQ3602" si="721">C3539&amp;" "&amp;O3539</f>
        <v xml:space="preserve"> </v>
      </c>
      <c r="AR3539" s="92" t="str">
        <f>IF(LEN(AQ3539)=1,"",COUNTIF($AQ$19:AQ3539,AQ3539)=1)</f>
        <v/>
      </c>
      <c r="AS3539" s="73"/>
      <c r="AT3539" s="73"/>
      <c r="AU3539" s="73"/>
      <c r="AV3539" s="235" t="str">
        <f>IF($P3539=Lists!$A$13,Lists!$A$29,IF($P3539=Lists!$A$14,Lists!$A$30,$P3539))</f>
        <v/>
      </c>
      <c r="AW3539" s="73"/>
      <c r="AX3539" s="73"/>
    </row>
    <row r="3540" spans="2:50" x14ac:dyDescent="0.3">
      <c r="B3540" s="137">
        <f t="shared" si="714"/>
        <v>3522</v>
      </c>
      <c r="C3540" s="24"/>
      <c r="D3540" s="24"/>
      <c r="E3540" s="24"/>
      <c r="F3540" s="25"/>
      <c r="G3540" s="24"/>
      <c r="H3540" s="30"/>
      <c r="I3540" s="24"/>
      <c r="J3540" s="50" t="str">
        <f t="shared" si="718"/>
        <v/>
      </c>
      <c r="K3540" s="30"/>
      <c r="L3540" s="236"/>
      <c r="M3540" s="30"/>
      <c r="N3540" s="30"/>
      <c r="O3540" s="46" t="str">
        <f t="shared" si="719"/>
        <v/>
      </c>
      <c r="P3540" s="239" t="str">
        <f t="shared" ref="P3540:P3603" si="722">IF(ISBLANK(I3540),"",IF(I3540="Other f-GHG chemical not listed",N3540,I3540))</f>
        <v/>
      </c>
      <c r="Q3540" s="52" t="str">
        <f t="shared" ref="Q3540:Q3603" si="723">IF(ISBLANK(I3540),"",IF(I3540="Other f-GHG chemical not listed",L3540,J3540))</f>
        <v/>
      </c>
      <c r="R3540" s="127"/>
      <c r="S3540" s="86"/>
      <c r="T3540" s="127"/>
      <c r="U3540" s="86"/>
      <c r="V3540" s="87">
        <f t="shared" si="715"/>
        <v>0</v>
      </c>
      <c r="W3540" s="130"/>
      <c r="X3540" s="86"/>
      <c r="Y3540" s="86"/>
      <c r="Z3540" s="131"/>
      <c r="AA3540" s="87">
        <f t="shared" ref="AA3540:AA3603" si="724">+W3540*(X3540+Y3540*(1-Z3540))</f>
        <v>0</v>
      </c>
      <c r="AB3540" s="127"/>
      <c r="AC3540" s="86"/>
      <c r="AD3540" s="87">
        <f t="shared" si="716"/>
        <v>0</v>
      </c>
      <c r="AE3540" s="127"/>
      <c r="AF3540" s="86"/>
      <c r="AG3540" s="86"/>
      <c r="AH3540" s="131"/>
      <c r="AI3540" s="88">
        <f t="shared" si="717"/>
        <v>0</v>
      </c>
      <c r="AJ3540" s="89" t="str">
        <f>IFERROR(IF(ISNA(MATCH($AV3540,Other_Category_Abbr,0)),INDEX(FGHG_List_Long_GWP,MATCH($AV3540,FGHG_List_Long,0)),INDEX(GWP_Other_Abbr,MATCH($AV3540,Other_Category_Abbr,0)))*SUM(V3540,AA3540,AD3540,AI3540),"")</f>
        <v/>
      </c>
      <c r="AK3540" s="89" t="str">
        <f>IFERROR(IF(ISNA(MATCH($AV3540,Other_Category_Abbr,0)),INDEX(FGHG_List_Long_GWP,MATCH($AV3540,FGHG_List_Long,0)),INDEX(GWP_Other_Abbr,MATCH($AV3540,Other_Category_Abbr,0)))*(T3540*(S3540+U3540)+W3540*(Y3540+X3540)+AD3540+AE3540*(AF3540+AG3540)),"")</f>
        <v/>
      </c>
      <c r="AL3540" s="90" t="str">
        <f t="shared" ref="AL3540:AL3603" si="725">IFERROR(1-(SUMIF($C$19:$C$3718,C3540,$AJ$19:$AJ$3718)/SUMIF($C$19:$C$3718,C3540,$AK$19:$AK$3718)),"")</f>
        <v/>
      </c>
      <c r="AM3540" s="91" t="str">
        <f t="shared" ref="AM3540:AM3603" si="726">IF(LEN(AL3540)&lt;1,"",IF(AND(AL3540&gt;=$BA$19,AL3540&lt;$BB$19),$AZ$19,IF(AND(AL3540&gt;=$BA$20,AL3540&lt;$BB$20),$AZ$20,IF(AND(AL3540&gt;=$BA$21,AL3540&lt;$BB$21),$AZ$21,IF(AND(AL3540&gt;=$BA$22,AL3540&lt;=$BB$22),$AZ$22,"Check")))))</f>
        <v/>
      </c>
      <c r="AP3540" s="92" t="b">
        <f t="shared" si="720"/>
        <v>0</v>
      </c>
      <c r="AQ3540" s="92" t="str">
        <f t="shared" si="721"/>
        <v xml:space="preserve"> </v>
      </c>
      <c r="AR3540" s="92" t="str">
        <f>IF(LEN(AQ3540)=1,"",COUNTIF($AQ$19:AQ3540,AQ3540)=1)</f>
        <v/>
      </c>
      <c r="AS3540" s="73"/>
      <c r="AT3540" s="73"/>
      <c r="AU3540" s="73"/>
      <c r="AV3540" s="235" t="str">
        <f>IF($P3540=Lists!$A$13,Lists!$A$29,IF($P3540=Lists!$A$14,Lists!$A$30,$P3540))</f>
        <v/>
      </c>
      <c r="AW3540" s="73"/>
      <c r="AX3540" s="73"/>
    </row>
    <row r="3541" spans="2:50" x14ac:dyDescent="0.3">
      <c r="B3541" s="137">
        <f t="shared" ref="B3541:B3604" si="727">1+B3540</f>
        <v>3523</v>
      </c>
      <c r="C3541" s="24"/>
      <c r="D3541" s="24"/>
      <c r="E3541" s="24"/>
      <c r="F3541" s="25"/>
      <c r="G3541" s="24"/>
      <c r="H3541" s="30"/>
      <c r="I3541" s="24"/>
      <c r="J3541" s="50" t="str">
        <f t="shared" si="718"/>
        <v/>
      </c>
      <c r="K3541" s="30"/>
      <c r="L3541" s="236"/>
      <c r="M3541" s="30"/>
      <c r="N3541" s="30"/>
      <c r="O3541" s="46" t="str">
        <f t="shared" si="719"/>
        <v/>
      </c>
      <c r="P3541" s="239" t="str">
        <f t="shared" si="722"/>
        <v/>
      </c>
      <c r="Q3541" s="52" t="str">
        <f t="shared" si="723"/>
        <v/>
      </c>
      <c r="R3541" s="127"/>
      <c r="S3541" s="86"/>
      <c r="T3541" s="127"/>
      <c r="U3541" s="86"/>
      <c r="V3541" s="87">
        <f t="shared" si="715"/>
        <v>0</v>
      </c>
      <c r="W3541" s="130"/>
      <c r="X3541" s="86"/>
      <c r="Y3541" s="86"/>
      <c r="Z3541" s="131"/>
      <c r="AA3541" s="87">
        <f t="shared" si="724"/>
        <v>0</v>
      </c>
      <c r="AB3541" s="127"/>
      <c r="AC3541" s="86"/>
      <c r="AD3541" s="87">
        <f t="shared" si="716"/>
        <v>0</v>
      </c>
      <c r="AE3541" s="127"/>
      <c r="AF3541" s="86"/>
      <c r="AG3541" s="86"/>
      <c r="AH3541" s="131"/>
      <c r="AI3541" s="88">
        <f t="shared" si="717"/>
        <v>0</v>
      </c>
      <c r="AJ3541" s="89" t="str">
        <f>IFERROR(IF(ISNA(MATCH($AV3541,Other_Category_Abbr,0)),INDEX(FGHG_List_Long_GWP,MATCH($AV3541,FGHG_List_Long,0)),INDEX(GWP_Other_Abbr,MATCH($AV3541,Other_Category_Abbr,0)))*SUM(V3541,AA3541,AD3541,AI3541),"")</f>
        <v/>
      </c>
      <c r="AK3541" s="89" t="str">
        <f>IFERROR(IF(ISNA(MATCH($AV3541,Other_Category_Abbr,0)),INDEX(FGHG_List_Long_GWP,MATCH($AV3541,FGHG_List_Long,0)),INDEX(GWP_Other_Abbr,MATCH($AV3541,Other_Category_Abbr,0)))*(T3541*(S3541+U3541)+W3541*(Y3541+X3541)+AD3541+AE3541*(AF3541+AG3541)),"")</f>
        <v/>
      </c>
      <c r="AL3541" s="90" t="str">
        <f t="shared" si="725"/>
        <v/>
      </c>
      <c r="AM3541" s="91" t="str">
        <f t="shared" si="726"/>
        <v/>
      </c>
      <c r="AP3541" s="92" t="b">
        <f t="shared" si="720"/>
        <v>0</v>
      </c>
      <c r="AQ3541" s="92" t="str">
        <f t="shared" si="721"/>
        <v xml:space="preserve"> </v>
      </c>
      <c r="AR3541" s="92" t="str">
        <f>IF(LEN(AQ3541)=1,"",COUNTIF($AQ$19:AQ3541,AQ3541)=1)</f>
        <v/>
      </c>
      <c r="AS3541" s="73"/>
      <c r="AT3541" s="73"/>
      <c r="AU3541" s="73"/>
      <c r="AV3541" s="235" t="str">
        <f>IF($P3541=Lists!$A$13,Lists!$A$29,IF($P3541=Lists!$A$14,Lists!$A$30,$P3541))</f>
        <v/>
      </c>
      <c r="AW3541" s="73"/>
      <c r="AX3541" s="73"/>
    </row>
    <row r="3542" spans="2:50" x14ac:dyDescent="0.3">
      <c r="B3542" s="137">
        <f t="shared" si="727"/>
        <v>3524</v>
      </c>
      <c r="C3542" s="24"/>
      <c r="D3542" s="24"/>
      <c r="E3542" s="24"/>
      <c r="F3542" s="25"/>
      <c r="G3542" s="24"/>
      <c r="H3542" s="30"/>
      <c r="I3542" s="24"/>
      <c r="J3542" s="50" t="str">
        <f t="shared" si="718"/>
        <v/>
      </c>
      <c r="K3542" s="30"/>
      <c r="L3542" s="236"/>
      <c r="M3542" s="30"/>
      <c r="N3542" s="30"/>
      <c r="O3542" s="46" t="str">
        <f t="shared" si="719"/>
        <v/>
      </c>
      <c r="P3542" s="239" t="str">
        <f t="shared" si="722"/>
        <v/>
      </c>
      <c r="Q3542" s="52" t="str">
        <f t="shared" si="723"/>
        <v/>
      </c>
      <c r="R3542" s="127"/>
      <c r="S3542" s="86"/>
      <c r="T3542" s="127"/>
      <c r="U3542" s="86"/>
      <c r="V3542" s="87">
        <f t="shared" si="715"/>
        <v>0</v>
      </c>
      <c r="W3542" s="130"/>
      <c r="X3542" s="86"/>
      <c r="Y3542" s="86"/>
      <c r="Z3542" s="131"/>
      <c r="AA3542" s="87">
        <f t="shared" si="724"/>
        <v>0</v>
      </c>
      <c r="AB3542" s="127"/>
      <c r="AC3542" s="86"/>
      <c r="AD3542" s="87">
        <f t="shared" si="716"/>
        <v>0</v>
      </c>
      <c r="AE3542" s="127"/>
      <c r="AF3542" s="86"/>
      <c r="AG3542" s="86"/>
      <c r="AH3542" s="131"/>
      <c r="AI3542" s="88">
        <f t="shared" si="717"/>
        <v>0</v>
      </c>
      <c r="AJ3542" s="89" t="str">
        <f>IFERROR(IF(ISNA(MATCH($AV3542,Other_Category_Abbr,0)),INDEX(FGHG_List_Long_GWP,MATCH($AV3542,FGHG_List_Long,0)),INDEX(GWP_Other_Abbr,MATCH($AV3542,Other_Category_Abbr,0)))*SUM(V3542,AA3542,AD3542,AI3542),"")</f>
        <v/>
      </c>
      <c r="AK3542" s="89" t="str">
        <f>IFERROR(IF(ISNA(MATCH($AV3542,Other_Category_Abbr,0)),INDEX(FGHG_List_Long_GWP,MATCH($AV3542,FGHG_List_Long,0)),INDEX(GWP_Other_Abbr,MATCH($AV3542,Other_Category_Abbr,0)))*(T3542*(S3542+U3542)+W3542*(Y3542+X3542)+AD3542+AE3542*(AF3542+AG3542)),"")</f>
        <v/>
      </c>
      <c r="AL3542" s="90" t="str">
        <f t="shared" si="725"/>
        <v/>
      </c>
      <c r="AM3542" s="91" t="str">
        <f t="shared" si="726"/>
        <v/>
      </c>
      <c r="AP3542" s="92" t="b">
        <f t="shared" si="720"/>
        <v>0</v>
      </c>
      <c r="AQ3542" s="92" t="str">
        <f t="shared" si="721"/>
        <v xml:space="preserve"> </v>
      </c>
      <c r="AR3542" s="92" t="str">
        <f>IF(LEN(AQ3542)=1,"",COUNTIF($AQ$19:AQ3542,AQ3542)=1)</f>
        <v/>
      </c>
      <c r="AS3542" s="73"/>
      <c r="AT3542" s="73"/>
      <c r="AU3542" s="73"/>
      <c r="AV3542" s="235" t="str">
        <f>IF($P3542=Lists!$A$13,Lists!$A$29,IF($P3542=Lists!$A$14,Lists!$A$30,$P3542))</f>
        <v/>
      </c>
      <c r="AW3542" s="73"/>
      <c r="AX3542" s="73"/>
    </row>
    <row r="3543" spans="2:50" x14ac:dyDescent="0.3">
      <c r="B3543" s="137">
        <f t="shared" si="727"/>
        <v>3525</v>
      </c>
      <c r="C3543" s="24"/>
      <c r="D3543" s="24"/>
      <c r="E3543" s="24"/>
      <c r="F3543" s="25"/>
      <c r="G3543" s="24"/>
      <c r="H3543" s="30"/>
      <c r="I3543" s="24"/>
      <c r="J3543" s="50" t="str">
        <f t="shared" si="718"/>
        <v/>
      </c>
      <c r="K3543" s="30"/>
      <c r="L3543" s="236"/>
      <c r="M3543" s="30"/>
      <c r="N3543" s="30"/>
      <c r="O3543" s="46" t="str">
        <f t="shared" si="719"/>
        <v/>
      </c>
      <c r="P3543" s="239" t="str">
        <f t="shared" si="722"/>
        <v/>
      </c>
      <c r="Q3543" s="52" t="str">
        <f t="shared" si="723"/>
        <v/>
      </c>
      <c r="R3543" s="127"/>
      <c r="S3543" s="86"/>
      <c r="T3543" s="127"/>
      <c r="U3543" s="86"/>
      <c r="V3543" s="87">
        <f t="shared" si="715"/>
        <v>0</v>
      </c>
      <c r="W3543" s="130"/>
      <c r="X3543" s="86"/>
      <c r="Y3543" s="86"/>
      <c r="Z3543" s="131"/>
      <c r="AA3543" s="87">
        <f t="shared" si="724"/>
        <v>0</v>
      </c>
      <c r="AB3543" s="127"/>
      <c r="AC3543" s="86"/>
      <c r="AD3543" s="87">
        <f t="shared" si="716"/>
        <v>0</v>
      </c>
      <c r="AE3543" s="127"/>
      <c r="AF3543" s="86"/>
      <c r="AG3543" s="86"/>
      <c r="AH3543" s="131"/>
      <c r="AI3543" s="88">
        <f t="shared" si="717"/>
        <v>0</v>
      </c>
      <c r="AJ3543" s="89" t="str">
        <f>IFERROR(IF(ISNA(MATCH($AV3543,Other_Category_Abbr,0)),INDEX(FGHG_List_Long_GWP,MATCH($AV3543,FGHG_List_Long,0)),INDEX(GWP_Other_Abbr,MATCH($AV3543,Other_Category_Abbr,0)))*SUM(V3543,AA3543,AD3543,AI3543),"")</f>
        <v/>
      </c>
      <c r="AK3543" s="89" t="str">
        <f>IFERROR(IF(ISNA(MATCH($AV3543,Other_Category_Abbr,0)),INDEX(FGHG_List_Long_GWP,MATCH($AV3543,FGHG_List_Long,0)),INDEX(GWP_Other_Abbr,MATCH($AV3543,Other_Category_Abbr,0)))*(T3543*(S3543+U3543)+W3543*(Y3543+X3543)+AD3543+AE3543*(AF3543+AG3543)),"")</f>
        <v/>
      </c>
      <c r="AL3543" s="90" t="str">
        <f t="shared" si="725"/>
        <v/>
      </c>
      <c r="AM3543" s="91" t="str">
        <f t="shared" si="726"/>
        <v/>
      </c>
      <c r="AP3543" s="92" t="b">
        <f t="shared" si="720"/>
        <v>0</v>
      </c>
      <c r="AQ3543" s="92" t="str">
        <f t="shared" si="721"/>
        <v xml:space="preserve"> </v>
      </c>
      <c r="AR3543" s="92" t="str">
        <f>IF(LEN(AQ3543)=1,"",COUNTIF($AQ$19:AQ3543,AQ3543)=1)</f>
        <v/>
      </c>
      <c r="AS3543" s="73"/>
      <c r="AT3543" s="73"/>
      <c r="AU3543" s="73"/>
      <c r="AV3543" s="235" t="str">
        <f>IF($P3543=Lists!$A$13,Lists!$A$29,IF($P3543=Lists!$A$14,Lists!$A$30,$P3543))</f>
        <v/>
      </c>
      <c r="AW3543" s="73"/>
      <c r="AX3543" s="73"/>
    </row>
    <row r="3544" spans="2:50" x14ac:dyDescent="0.3">
      <c r="B3544" s="137">
        <f t="shared" si="727"/>
        <v>3526</v>
      </c>
      <c r="C3544" s="24"/>
      <c r="D3544" s="24"/>
      <c r="E3544" s="24"/>
      <c r="F3544" s="25"/>
      <c r="G3544" s="24"/>
      <c r="H3544" s="30"/>
      <c r="I3544" s="24"/>
      <c r="J3544" s="50" t="str">
        <f t="shared" si="718"/>
        <v/>
      </c>
      <c r="K3544" s="30"/>
      <c r="L3544" s="236"/>
      <c r="M3544" s="30"/>
      <c r="N3544" s="30"/>
      <c r="O3544" s="46" t="str">
        <f t="shared" si="719"/>
        <v/>
      </c>
      <c r="P3544" s="239" t="str">
        <f t="shared" si="722"/>
        <v/>
      </c>
      <c r="Q3544" s="52" t="str">
        <f t="shared" si="723"/>
        <v/>
      </c>
      <c r="R3544" s="127"/>
      <c r="S3544" s="86"/>
      <c r="T3544" s="127"/>
      <c r="U3544" s="86"/>
      <c r="V3544" s="87">
        <f t="shared" si="715"/>
        <v>0</v>
      </c>
      <c r="W3544" s="130"/>
      <c r="X3544" s="86"/>
      <c r="Y3544" s="86"/>
      <c r="Z3544" s="131"/>
      <c r="AA3544" s="87">
        <f t="shared" si="724"/>
        <v>0</v>
      </c>
      <c r="AB3544" s="127"/>
      <c r="AC3544" s="86"/>
      <c r="AD3544" s="87">
        <f t="shared" si="716"/>
        <v>0</v>
      </c>
      <c r="AE3544" s="127"/>
      <c r="AF3544" s="86"/>
      <c r="AG3544" s="86"/>
      <c r="AH3544" s="131"/>
      <c r="AI3544" s="88">
        <f t="shared" si="717"/>
        <v>0</v>
      </c>
      <c r="AJ3544" s="89" t="str">
        <f>IFERROR(IF(ISNA(MATCH($AV3544,Other_Category_Abbr,0)),INDEX(FGHG_List_Long_GWP,MATCH($AV3544,FGHG_List_Long,0)),INDEX(GWP_Other_Abbr,MATCH($AV3544,Other_Category_Abbr,0)))*SUM(V3544,AA3544,AD3544,AI3544),"")</f>
        <v/>
      </c>
      <c r="AK3544" s="89" t="str">
        <f>IFERROR(IF(ISNA(MATCH($AV3544,Other_Category_Abbr,0)),INDEX(FGHG_List_Long_GWP,MATCH($AV3544,FGHG_List_Long,0)),INDEX(GWP_Other_Abbr,MATCH($AV3544,Other_Category_Abbr,0)))*(T3544*(S3544+U3544)+W3544*(Y3544+X3544)+AD3544+AE3544*(AF3544+AG3544)),"")</f>
        <v/>
      </c>
      <c r="AL3544" s="90" t="str">
        <f t="shared" si="725"/>
        <v/>
      </c>
      <c r="AM3544" s="91" t="str">
        <f t="shared" si="726"/>
        <v/>
      </c>
      <c r="AP3544" s="92" t="b">
        <f t="shared" si="720"/>
        <v>0</v>
      </c>
      <c r="AQ3544" s="92" t="str">
        <f t="shared" si="721"/>
        <v xml:space="preserve"> </v>
      </c>
      <c r="AR3544" s="92" t="str">
        <f>IF(LEN(AQ3544)=1,"",COUNTIF($AQ$19:AQ3544,AQ3544)=1)</f>
        <v/>
      </c>
      <c r="AS3544" s="73"/>
      <c r="AT3544" s="73"/>
      <c r="AU3544" s="73"/>
      <c r="AV3544" s="235" t="str">
        <f>IF($P3544=Lists!$A$13,Lists!$A$29,IF($P3544=Lists!$A$14,Lists!$A$30,$P3544))</f>
        <v/>
      </c>
      <c r="AW3544" s="73"/>
      <c r="AX3544" s="73"/>
    </row>
    <row r="3545" spans="2:50" x14ac:dyDescent="0.3">
      <c r="B3545" s="137">
        <f t="shared" si="727"/>
        <v>3527</v>
      </c>
      <c r="C3545" s="24"/>
      <c r="D3545" s="24"/>
      <c r="E3545" s="24"/>
      <c r="F3545" s="25"/>
      <c r="G3545" s="24"/>
      <c r="H3545" s="30"/>
      <c r="I3545" s="24"/>
      <c r="J3545" s="50" t="str">
        <f t="shared" si="718"/>
        <v/>
      </c>
      <c r="K3545" s="30"/>
      <c r="L3545" s="236"/>
      <c r="M3545" s="30"/>
      <c r="N3545" s="30"/>
      <c r="O3545" s="46" t="str">
        <f t="shared" si="719"/>
        <v/>
      </c>
      <c r="P3545" s="239" t="str">
        <f t="shared" si="722"/>
        <v/>
      </c>
      <c r="Q3545" s="52" t="str">
        <f t="shared" si="723"/>
        <v/>
      </c>
      <c r="R3545" s="127"/>
      <c r="S3545" s="86"/>
      <c r="T3545" s="127"/>
      <c r="U3545" s="86"/>
      <c r="V3545" s="87">
        <f t="shared" si="715"/>
        <v>0</v>
      </c>
      <c r="W3545" s="130"/>
      <c r="X3545" s="86"/>
      <c r="Y3545" s="86"/>
      <c r="Z3545" s="131"/>
      <c r="AA3545" s="87">
        <f t="shared" si="724"/>
        <v>0</v>
      </c>
      <c r="AB3545" s="127"/>
      <c r="AC3545" s="86"/>
      <c r="AD3545" s="87">
        <f t="shared" si="716"/>
        <v>0</v>
      </c>
      <c r="AE3545" s="127"/>
      <c r="AF3545" s="86"/>
      <c r="AG3545" s="86"/>
      <c r="AH3545" s="131"/>
      <c r="AI3545" s="88">
        <f t="shared" si="717"/>
        <v>0</v>
      </c>
      <c r="AJ3545" s="89" t="str">
        <f>IFERROR(IF(ISNA(MATCH($AV3545,Other_Category_Abbr,0)),INDEX(FGHG_List_Long_GWP,MATCH($AV3545,FGHG_List_Long,0)),INDEX(GWP_Other_Abbr,MATCH($AV3545,Other_Category_Abbr,0)))*SUM(V3545,AA3545,AD3545,AI3545),"")</f>
        <v/>
      </c>
      <c r="AK3545" s="89" t="str">
        <f>IFERROR(IF(ISNA(MATCH($AV3545,Other_Category_Abbr,0)),INDEX(FGHG_List_Long_GWP,MATCH($AV3545,FGHG_List_Long,0)),INDEX(GWP_Other_Abbr,MATCH($AV3545,Other_Category_Abbr,0)))*(T3545*(S3545+U3545)+W3545*(Y3545+X3545)+AD3545+AE3545*(AF3545+AG3545)),"")</f>
        <v/>
      </c>
      <c r="AL3545" s="90" t="str">
        <f t="shared" si="725"/>
        <v/>
      </c>
      <c r="AM3545" s="91" t="str">
        <f t="shared" si="726"/>
        <v/>
      </c>
      <c r="AP3545" s="92" t="b">
        <f t="shared" si="720"/>
        <v>0</v>
      </c>
      <c r="AQ3545" s="92" t="str">
        <f t="shared" si="721"/>
        <v xml:space="preserve"> </v>
      </c>
      <c r="AR3545" s="92" t="str">
        <f>IF(LEN(AQ3545)=1,"",COUNTIF($AQ$19:AQ3545,AQ3545)=1)</f>
        <v/>
      </c>
      <c r="AS3545" s="73"/>
      <c r="AT3545" s="73"/>
      <c r="AU3545" s="73"/>
      <c r="AV3545" s="235" t="str">
        <f>IF($P3545=Lists!$A$13,Lists!$A$29,IF($P3545=Lists!$A$14,Lists!$A$30,$P3545))</f>
        <v/>
      </c>
      <c r="AW3545" s="73"/>
      <c r="AX3545" s="73"/>
    </row>
    <row r="3546" spans="2:50" x14ac:dyDescent="0.3">
      <c r="B3546" s="137">
        <f t="shared" si="727"/>
        <v>3528</v>
      </c>
      <c r="C3546" s="24"/>
      <c r="D3546" s="24"/>
      <c r="E3546" s="24"/>
      <c r="F3546" s="25"/>
      <c r="G3546" s="24"/>
      <c r="H3546" s="30"/>
      <c r="I3546" s="24"/>
      <c r="J3546" s="50" t="str">
        <f t="shared" si="718"/>
        <v/>
      </c>
      <c r="K3546" s="30"/>
      <c r="L3546" s="236"/>
      <c r="M3546" s="30"/>
      <c r="N3546" s="30"/>
      <c r="O3546" s="46" t="str">
        <f t="shared" si="719"/>
        <v/>
      </c>
      <c r="P3546" s="239" t="str">
        <f t="shared" si="722"/>
        <v/>
      </c>
      <c r="Q3546" s="52" t="str">
        <f t="shared" si="723"/>
        <v/>
      </c>
      <c r="R3546" s="127"/>
      <c r="S3546" s="86"/>
      <c r="T3546" s="127"/>
      <c r="U3546" s="86"/>
      <c r="V3546" s="87">
        <f t="shared" si="715"/>
        <v>0</v>
      </c>
      <c r="W3546" s="130"/>
      <c r="X3546" s="86"/>
      <c r="Y3546" s="86"/>
      <c r="Z3546" s="131"/>
      <c r="AA3546" s="87">
        <f t="shared" si="724"/>
        <v>0</v>
      </c>
      <c r="AB3546" s="127"/>
      <c r="AC3546" s="86"/>
      <c r="AD3546" s="87">
        <f t="shared" si="716"/>
        <v>0</v>
      </c>
      <c r="AE3546" s="127"/>
      <c r="AF3546" s="86"/>
      <c r="AG3546" s="86"/>
      <c r="AH3546" s="131"/>
      <c r="AI3546" s="88">
        <f t="shared" si="717"/>
        <v>0</v>
      </c>
      <c r="AJ3546" s="89" t="str">
        <f>IFERROR(IF(ISNA(MATCH($AV3546,Other_Category_Abbr,0)),INDEX(FGHG_List_Long_GWP,MATCH($AV3546,FGHG_List_Long,0)),INDEX(GWP_Other_Abbr,MATCH($AV3546,Other_Category_Abbr,0)))*SUM(V3546,AA3546,AD3546,AI3546),"")</f>
        <v/>
      </c>
      <c r="AK3546" s="89" t="str">
        <f>IFERROR(IF(ISNA(MATCH($AV3546,Other_Category_Abbr,0)),INDEX(FGHG_List_Long_GWP,MATCH($AV3546,FGHG_List_Long,0)),INDEX(GWP_Other_Abbr,MATCH($AV3546,Other_Category_Abbr,0)))*(T3546*(S3546+U3546)+W3546*(Y3546+X3546)+AD3546+AE3546*(AF3546+AG3546)),"")</f>
        <v/>
      </c>
      <c r="AL3546" s="90" t="str">
        <f t="shared" si="725"/>
        <v/>
      </c>
      <c r="AM3546" s="91" t="str">
        <f t="shared" si="726"/>
        <v/>
      </c>
      <c r="AP3546" s="92" t="b">
        <f t="shared" si="720"/>
        <v>0</v>
      </c>
      <c r="AQ3546" s="92" t="str">
        <f t="shared" si="721"/>
        <v xml:space="preserve"> </v>
      </c>
      <c r="AR3546" s="92" t="str">
        <f>IF(LEN(AQ3546)=1,"",COUNTIF($AQ$19:AQ3546,AQ3546)=1)</f>
        <v/>
      </c>
      <c r="AS3546" s="73"/>
      <c r="AT3546" s="73"/>
      <c r="AU3546" s="73"/>
      <c r="AV3546" s="235" t="str">
        <f>IF($P3546=Lists!$A$13,Lists!$A$29,IF($P3546=Lists!$A$14,Lists!$A$30,$P3546))</f>
        <v/>
      </c>
      <c r="AW3546" s="73"/>
      <c r="AX3546" s="73"/>
    </row>
    <row r="3547" spans="2:50" x14ac:dyDescent="0.3">
      <c r="B3547" s="137">
        <f t="shared" si="727"/>
        <v>3529</v>
      </c>
      <c r="C3547" s="24"/>
      <c r="D3547" s="24"/>
      <c r="E3547" s="24"/>
      <c r="F3547" s="25"/>
      <c r="G3547" s="24"/>
      <c r="H3547" s="30"/>
      <c r="I3547" s="24"/>
      <c r="J3547" s="50" t="str">
        <f t="shared" si="718"/>
        <v/>
      </c>
      <c r="K3547" s="30"/>
      <c r="L3547" s="236"/>
      <c r="M3547" s="30"/>
      <c r="N3547" s="30"/>
      <c r="O3547" s="46" t="str">
        <f t="shared" si="719"/>
        <v/>
      </c>
      <c r="P3547" s="239" t="str">
        <f t="shared" si="722"/>
        <v/>
      </c>
      <c r="Q3547" s="52" t="str">
        <f t="shared" si="723"/>
        <v/>
      </c>
      <c r="R3547" s="127"/>
      <c r="S3547" s="86"/>
      <c r="T3547" s="127"/>
      <c r="U3547" s="86"/>
      <c r="V3547" s="87">
        <f t="shared" si="715"/>
        <v>0</v>
      </c>
      <c r="W3547" s="130"/>
      <c r="X3547" s="86"/>
      <c r="Y3547" s="86"/>
      <c r="Z3547" s="131"/>
      <c r="AA3547" s="87">
        <f t="shared" si="724"/>
        <v>0</v>
      </c>
      <c r="AB3547" s="127"/>
      <c r="AC3547" s="86"/>
      <c r="AD3547" s="87">
        <f t="shared" si="716"/>
        <v>0</v>
      </c>
      <c r="AE3547" s="127"/>
      <c r="AF3547" s="86"/>
      <c r="AG3547" s="86"/>
      <c r="AH3547" s="131"/>
      <c r="AI3547" s="88">
        <f t="shared" si="717"/>
        <v>0</v>
      </c>
      <c r="AJ3547" s="89" t="str">
        <f>IFERROR(IF(ISNA(MATCH($AV3547,Other_Category_Abbr,0)),INDEX(FGHG_List_Long_GWP,MATCH($AV3547,FGHG_List_Long,0)),INDEX(GWP_Other_Abbr,MATCH($AV3547,Other_Category_Abbr,0)))*SUM(V3547,AA3547,AD3547,AI3547),"")</f>
        <v/>
      </c>
      <c r="AK3547" s="89" t="str">
        <f>IFERROR(IF(ISNA(MATCH($AV3547,Other_Category_Abbr,0)),INDEX(FGHG_List_Long_GWP,MATCH($AV3547,FGHG_List_Long,0)),INDEX(GWP_Other_Abbr,MATCH($AV3547,Other_Category_Abbr,0)))*(T3547*(S3547+U3547)+W3547*(Y3547+X3547)+AD3547+AE3547*(AF3547+AG3547)),"")</f>
        <v/>
      </c>
      <c r="AL3547" s="90" t="str">
        <f t="shared" si="725"/>
        <v/>
      </c>
      <c r="AM3547" s="91" t="str">
        <f t="shared" si="726"/>
        <v/>
      </c>
      <c r="AP3547" s="92" t="b">
        <f t="shared" si="720"/>
        <v>0</v>
      </c>
      <c r="AQ3547" s="92" t="str">
        <f t="shared" si="721"/>
        <v xml:space="preserve"> </v>
      </c>
      <c r="AR3547" s="92" t="str">
        <f>IF(LEN(AQ3547)=1,"",COUNTIF($AQ$19:AQ3547,AQ3547)=1)</f>
        <v/>
      </c>
      <c r="AS3547" s="73"/>
      <c r="AT3547" s="73"/>
      <c r="AU3547" s="73"/>
      <c r="AV3547" s="235" t="str">
        <f>IF($P3547=Lists!$A$13,Lists!$A$29,IF($P3547=Lists!$A$14,Lists!$A$30,$P3547))</f>
        <v/>
      </c>
      <c r="AW3547" s="73"/>
      <c r="AX3547" s="73"/>
    </row>
    <row r="3548" spans="2:50" x14ac:dyDescent="0.3">
      <c r="B3548" s="137">
        <f t="shared" si="727"/>
        <v>3530</v>
      </c>
      <c r="C3548" s="24"/>
      <c r="D3548" s="24"/>
      <c r="E3548" s="24"/>
      <c r="F3548" s="25"/>
      <c r="G3548" s="24"/>
      <c r="H3548" s="30"/>
      <c r="I3548" s="24"/>
      <c r="J3548" s="50" t="str">
        <f t="shared" si="718"/>
        <v/>
      </c>
      <c r="K3548" s="30"/>
      <c r="L3548" s="236"/>
      <c r="M3548" s="30"/>
      <c r="N3548" s="30"/>
      <c r="O3548" s="46" t="str">
        <f t="shared" si="719"/>
        <v/>
      </c>
      <c r="P3548" s="239" t="str">
        <f t="shared" si="722"/>
        <v/>
      </c>
      <c r="Q3548" s="52" t="str">
        <f t="shared" si="723"/>
        <v/>
      </c>
      <c r="R3548" s="127"/>
      <c r="S3548" s="86"/>
      <c r="T3548" s="127"/>
      <c r="U3548" s="86"/>
      <c r="V3548" s="87">
        <f t="shared" si="715"/>
        <v>0</v>
      </c>
      <c r="W3548" s="130"/>
      <c r="X3548" s="86"/>
      <c r="Y3548" s="86"/>
      <c r="Z3548" s="131"/>
      <c r="AA3548" s="87">
        <f t="shared" si="724"/>
        <v>0</v>
      </c>
      <c r="AB3548" s="127"/>
      <c r="AC3548" s="86"/>
      <c r="AD3548" s="87">
        <f t="shared" si="716"/>
        <v>0</v>
      </c>
      <c r="AE3548" s="127"/>
      <c r="AF3548" s="86"/>
      <c r="AG3548" s="86"/>
      <c r="AH3548" s="131"/>
      <c r="AI3548" s="88">
        <f t="shared" si="717"/>
        <v>0</v>
      </c>
      <c r="AJ3548" s="89" t="str">
        <f>IFERROR(IF(ISNA(MATCH($AV3548,Other_Category_Abbr,0)),INDEX(FGHG_List_Long_GWP,MATCH($AV3548,FGHG_List_Long,0)),INDEX(GWP_Other_Abbr,MATCH($AV3548,Other_Category_Abbr,0)))*SUM(V3548,AA3548,AD3548,AI3548),"")</f>
        <v/>
      </c>
      <c r="AK3548" s="89" t="str">
        <f>IFERROR(IF(ISNA(MATCH($AV3548,Other_Category_Abbr,0)),INDEX(FGHG_List_Long_GWP,MATCH($AV3548,FGHG_List_Long,0)),INDEX(GWP_Other_Abbr,MATCH($AV3548,Other_Category_Abbr,0)))*(T3548*(S3548+U3548)+W3548*(Y3548+X3548)+AD3548+AE3548*(AF3548+AG3548)),"")</f>
        <v/>
      </c>
      <c r="AL3548" s="90" t="str">
        <f t="shared" si="725"/>
        <v/>
      </c>
      <c r="AM3548" s="91" t="str">
        <f t="shared" si="726"/>
        <v/>
      </c>
      <c r="AP3548" s="92" t="b">
        <f t="shared" si="720"/>
        <v>0</v>
      </c>
      <c r="AQ3548" s="92" t="str">
        <f t="shared" si="721"/>
        <v xml:space="preserve"> </v>
      </c>
      <c r="AR3548" s="92" t="str">
        <f>IF(LEN(AQ3548)=1,"",COUNTIF($AQ$19:AQ3548,AQ3548)=1)</f>
        <v/>
      </c>
      <c r="AS3548" s="73"/>
      <c r="AT3548" s="73"/>
      <c r="AU3548" s="73"/>
      <c r="AV3548" s="235" t="str">
        <f>IF($P3548=Lists!$A$13,Lists!$A$29,IF($P3548=Lists!$A$14,Lists!$A$30,$P3548))</f>
        <v/>
      </c>
      <c r="AW3548" s="73"/>
      <c r="AX3548" s="73"/>
    </row>
    <row r="3549" spans="2:50" x14ac:dyDescent="0.3">
      <c r="B3549" s="137">
        <f t="shared" si="727"/>
        <v>3531</v>
      </c>
      <c r="C3549" s="24"/>
      <c r="D3549" s="24"/>
      <c r="E3549" s="24"/>
      <c r="F3549" s="25"/>
      <c r="G3549" s="24"/>
      <c r="H3549" s="30"/>
      <c r="I3549" s="24"/>
      <c r="J3549" s="50" t="str">
        <f t="shared" si="718"/>
        <v/>
      </c>
      <c r="K3549" s="30"/>
      <c r="L3549" s="236"/>
      <c r="M3549" s="30"/>
      <c r="N3549" s="30"/>
      <c r="O3549" s="46" t="str">
        <f t="shared" si="719"/>
        <v/>
      </c>
      <c r="P3549" s="239" t="str">
        <f t="shared" si="722"/>
        <v/>
      </c>
      <c r="Q3549" s="52" t="str">
        <f t="shared" si="723"/>
        <v/>
      </c>
      <c r="R3549" s="127"/>
      <c r="S3549" s="86"/>
      <c r="T3549" s="127"/>
      <c r="U3549" s="86"/>
      <c r="V3549" s="87">
        <f t="shared" si="715"/>
        <v>0</v>
      </c>
      <c r="W3549" s="130"/>
      <c r="X3549" s="86"/>
      <c r="Y3549" s="86"/>
      <c r="Z3549" s="131"/>
      <c r="AA3549" s="87">
        <f t="shared" si="724"/>
        <v>0</v>
      </c>
      <c r="AB3549" s="127"/>
      <c r="AC3549" s="86"/>
      <c r="AD3549" s="87">
        <f t="shared" si="716"/>
        <v>0</v>
      </c>
      <c r="AE3549" s="127"/>
      <c r="AF3549" s="86"/>
      <c r="AG3549" s="86"/>
      <c r="AH3549" s="131"/>
      <c r="AI3549" s="88">
        <f t="shared" si="717"/>
        <v>0</v>
      </c>
      <c r="AJ3549" s="89" t="str">
        <f>IFERROR(IF(ISNA(MATCH($AV3549,Other_Category_Abbr,0)),INDEX(FGHG_List_Long_GWP,MATCH($AV3549,FGHG_List_Long,0)),INDEX(GWP_Other_Abbr,MATCH($AV3549,Other_Category_Abbr,0)))*SUM(V3549,AA3549,AD3549,AI3549),"")</f>
        <v/>
      </c>
      <c r="AK3549" s="89" t="str">
        <f>IFERROR(IF(ISNA(MATCH($AV3549,Other_Category_Abbr,0)),INDEX(FGHG_List_Long_GWP,MATCH($AV3549,FGHG_List_Long,0)),INDEX(GWP_Other_Abbr,MATCH($AV3549,Other_Category_Abbr,0)))*(T3549*(S3549+U3549)+W3549*(Y3549+X3549)+AD3549+AE3549*(AF3549+AG3549)),"")</f>
        <v/>
      </c>
      <c r="AL3549" s="90" t="str">
        <f t="shared" si="725"/>
        <v/>
      </c>
      <c r="AM3549" s="91" t="str">
        <f t="shared" si="726"/>
        <v/>
      </c>
      <c r="AP3549" s="92" t="b">
        <f t="shared" si="720"/>
        <v>0</v>
      </c>
      <c r="AQ3549" s="92" t="str">
        <f t="shared" si="721"/>
        <v xml:space="preserve"> </v>
      </c>
      <c r="AR3549" s="92" t="str">
        <f>IF(LEN(AQ3549)=1,"",COUNTIF($AQ$19:AQ3549,AQ3549)=1)</f>
        <v/>
      </c>
      <c r="AS3549" s="73"/>
      <c r="AT3549" s="73"/>
      <c r="AU3549" s="73"/>
      <c r="AV3549" s="235" t="str">
        <f>IF($P3549=Lists!$A$13,Lists!$A$29,IF($P3549=Lists!$A$14,Lists!$A$30,$P3549))</f>
        <v/>
      </c>
      <c r="AW3549" s="73"/>
      <c r="AX3549" s="73"/>
    </row>
    <row r="3550" spans="2:50" x14ac:dyDescent="0.3">
      <c r="B3550" s="137">
        <f t="shared" si="727"/>
        <v>3532</v>
      </c>
      <c r="C3550" s="24"/>
      <c r="D3550" s="24"/>
      <c r="E3550" s="24"/>
      <c r="F3550" s="25"/>
      <c r="G3550" s="24"/>
      <c r="H3550" s="30"/>
      <c r="I3550" s="24"/>
      <c r="J3550" s="50" t="str">
        <f t="shared" si="718"/>
        <v/>
      </c>
      <c r="K3550" s="30"/>
      <c r="L3550" s="236"/>
      <c r="M3550" s="30"/>
      <c r="N3550" s="30"/>
      <c r="O3550" s="46" t="str">
        <f t="shared" si="719"/>
        <v/>
      </c>
      <c r="P3550" s="239" t="str">
        <f t="shared" si="722"/>
        <v/>
      </c>
      <c r="Q3550" s="52" t="str">
        <f t="shared" si="723"/>
        <v/>
      </c>
      <c r="R3550" s="127"/>
      <c r="S3550" s="86"/>
      <c r="T3550" s="127"/>
      <c r="U3550" s="86"/>
      <c r="V3550" s="87">
        <f t="shared" si="715"/>
        <v>0</v>
      </c>
      <c r="W3550" s="130"/>
      <c r="X3550" s="86"/>
      <c r="Y3550" s="86"/>
      <c r="Z3550" s="131"/>
      <c r="AA3550" s="87">
        <f t="shared" si="724"/>
        <v>0</v>
      </c>
      <c r="AB3550" s="127"/>
      <c r="AC3550" s="86"/>
      <c r="AD3550" s="87">
        <f t="shared" si="716"/>
        <v>0</v>
      </c>
      <c r="AE3550" s="127"/>
      <c r="AF3550" s="86"/>
      <c r="AG3550" s="86"/>
      <c r="AH3550" s="131"/>
      <c r="AI3550" s="88">
        <f t="shared" si="717"/>
        <v>0</v>
      </c>
      <c r="AJ3550" s="89" t="str">
        <f>IFERROR(IF(ISNA(MATCH($AV3550,Other_Category_Abbr,0)),INDEX(FGHG_List_Long_GWP,MATCH($AV3550,FGHG_List_Long,0)),INDEX(GWP_Other_Abbr,MATCH($AV3550,Other_Category_Abbr,0)))*SUM(V3550,AA3550,AD3550,AI3550),"")</f>
        <v/>
      </c>
      <c r="AK3550" s="89" t="str">
        <f>IFERROR(IF(ISNA(MATCH($AV3550,Other_Category_Abbr,0)),INDEX(FGHG_List_Long_GWP,MATCH($AV3550,FGHG_List_Long,0)),INDEX(GWP_Other_Abbr,MATCH($AV3550,Other_Category_Abbr,0)))*(T3550*(S3550+U3550)+W3550*(Y3550+X3550)+AD3550+AE3550*(AF3550+AG3550)),"")</f>
        <v/>
      </c>
      <c r="AL3550" s="90" t="str">
        <f t="shared" si="725"/>
        <v/>
      </c>
      <c r="AM3550" s="91" t="str">
        <f t="shared" si="726"/>
        <v/>
      </c>
      <c r="AP3550" s="92" t="b">
        <f t="shared" si="720"/>
        <v>0</v>
      </c>
      <c r="AQ3550" s="92" t="str">
        <f t="shared" si="721"/>
        <v xml:space="preserve"> </v>
      </c>
      <c r="AR3550" s="92" t="str">
        <f>IF(LEN(AQ3550)=1,"",COUNTIF($AQ$19:AQ3550,AQ3550)=1)</f>
        <v/>
      </c>
      <c r="AS3550" s="73"/>
      <c r="AT3550" s="73"/>
      <c r="AU3550" s="73"/>
      <c r="AV3550" s="235" t="str">
        <f>IF($P3550=Lists!$A$13,Lists!$A$29,IF($P3550=Lists!$A$14,Lists!$A$30,$P3550))</f>
        <v/>
      </c>
      <c r="AW3550" s="73"/>
      <c r="AX3550" s="73"/>
    </row>
    <row r="3551" spans="2:50" x14ac:dyDescent="0.3">
      <c r="B3551" s="137">
        <f t="shared" si="727"/>
        <v>3533</v>
      </c>
      <c r="C3551" s="24"/>
      <c r="D3551" s="24"/>
      <c r="E3551" s="24"/>
      <c r="F3551" s="25"/>
      <c r="G3551" s="24"/>
      <c r="H3551" s="30"/>
      <c r="I3551" s="24"/>
      <c r="J3551" s="50" t="str">
        <f t="shared" si="718"/>
        <v/>
      </c>
      <c r="K3551" s="30"/>
      <c r="L3551" s="236"/>
      <c r="M3551" s="30"/>
      <c r="N3551" s="30"/>
      <c r="O3551" s="46" t="str">
        <f t="shared" si="719"/>
        <v/>
      </c>
      <c r="P3551" s="239" t="str">
        <f t="shared" si="722"/>
        <v/>
      </c>
      <c r="Q3551" s="52" t="str">
        <f t="shared" si="723"/>
        <v/>
      </c>
      <c r="R3551" s="127"/>
      <c r="S3551" s="86"/>
      <c r="T3551" s="127"/>
      <c r="U3551" s="86"/>
      <c r="V3551" s="87">
        <f t="shared" si="715"/>
        <v>0</v>
      </c>
      <c r="W3551" s="130"/>
      <c r="X3551" s="86"/>
      <c r="Y3551" s="86"/>
      <c r="Z3551" s="131"/>
      <c r="AA3551" s="87">
        <f t="shared" si="724"/>
        <v>0</v>
      </c>
      <c r="AB3551" s="127"/>
      <c r="AC3551" s="86"/>
      <c r="AD3551" s="87">
        <f t="shared" si="716"/>
        <v>0</v>
      </c>
      <c r="AE3551" s="127"/>
      <c r="AF3551" s="86"/>
      <c r="AG3551" s="86"/>
      <c r="AH3551" s="131"/>
      <c r="AI3551" s="88">
        <f t="shared" si="717"/>
        <v>0</v>
      </c>
      <c r="AJ3551" s="89" t="str">
        <f>IFERROR(IF(ISNA(MATCH($AV3551,Other_Category_Abbr,0)),INDEX(FGHG_List_Long_GWP,MATCH($AV3551,FGHG_List_Long,0)),INDEX(GWP_Other_Abbr,MATCH($AV3551,Other_Category_Abbr,0)))*SUM(V3551,AA3551,AD3551,AI3551),"")</f>
        <v/>
      </c>
      <c r="AK3551" s="89" t="str">
        <f>IFERROR(IF(ISNA(MATCH($AV3551,Other_Category_Abbr,0)),INDEX(FGHG_List_Long_GWP,MATCH($AV3551,FGHG_List_Long,0)),INDEX(GWP_Other_Abbr,MATCH($AV3551,Other_Category_Abbr,0)))*(T3551*(S3551+U3551)+W3551*(Y3551+X3551)+AD3551+AE3551*(AF3551+AG3551)),"")</f>
        <v/>
      </c>
      <c r="AL3551" s="90" t="str">
        <f t="shared" si="725"/>
        <v/>
      </c>
      <c r="AM3551" s="91" t="str">
        <f t="shared" si="726"/>
        <v/>
      </c>
      <c r="AP3551" s="92" t="b">
        <f t="shared" si="720"/>
        <v>0</v>
      </c>
      <c r="AQ3551" s="92" t="str">
        <f t="shared" si="721"/>
        <v xml:space="preserve"> </v>
      </c>
      <c r="AR3551" s="92" t="str">
        <f>IF(LEN(AQ3551)=1,"",COUNTIF($AQ$19:AQ3551,AQ3551)=1)</f>
        <v/>
      </c>
      <c r="AS3551" s="73"/>
      <c r="AT3551" s="73"/>
      <c r="AU3551" s="73"/>
      <c r="AV3551" s="235" t="str">
        <f>IF($P3551=Lists!$A$13,Lists!$A$29,IF($P3551=Lists!$A$14,Lists!$A$30,$P3551))</f>
        <v/>
      </c>
      <c r="AW3551" s="73"/>
      <c r="AX3551" s="73"/>
    </row>
    <row r="3552" spans="2:50" x14ac:dyDescent="0.3">
      <c r="B3552" s="137">
        <f t="shared" si="727"/>
        <v>3534</v>
      </c>
      <c r="C3552" s="24"/>
      <c r="D3552" s="24"/>
      <c r="E3552" s="24"/>
      <c r="F3552" s="25"/>
      <c r="G3552" s="24"/>
      <c r="H3552" s="30"/>
      <c r="I3552" s="24"/>
      <c r="J3552" s="50" t="str">
        <f t="shared" si="718"/>
        <v/>
      </c>
      <c r="K3552" s="30"/>
      <c r="L3552" s="236"/>
      <c r="M3552" s="30"/>
      <c r="N3552" s="30"/>
      <c r="O3552" s="46" t="str">
        <f t="shared" si="719"/>
        <v/>
      </c>
      <c r="P3552" s="239" t="str">
        <f t="shared" si="722"/>
        <v/>
      </c>
      <c r="Q3552" s="52" t="str">
        <f t="shared" si="723"/>
        <v/>
      </c>
      <c r="R3552" s="127"/>
      <c r="S3552" s="86"/>
      <c r="T3552" s="127"/>
      <c r="U3552" s="86"/>
      <c r="V3552" s="87">
        <f t="shared" si="715"/>
        <v>0</v>
      </c>
      <c r="W3552" s="130"/>
      <c r="X3552" s="86"/>
      <c r="Y3552" s="86"/>
      <c r="Z3552" s="131"/>
      <c r="AA3552" s="87">
        <f t="shared" si="724"/>
        <v>0</v>
      </c>
      <c r="AB3552" s="127"/>
      <c r="AC3552" s="86"/>
      <c r="AD3552" s="87">
        <f t="shared" si="716"/>
        <v>0</v>
      </c>
      <c r="AE3552" s="127"/>
      <c r="AF3552" s="86"/>
      <c r="AG3552" s="86"/>
      <c r="AH3552" s="131"/>
      <c r="AI3552" s="88">
        <f t="shared" si="717"/>
        <v>0</v>
      </c>
      <c r="AJ3552" s="89" t="str">
        <f>IFERROR(IF(ISNA(MATCH($AV3552,Other_Category_Abbr,0)),INDEX(FGHG_List_Long_GWP,MATCH($AV3552,FGHG_List_Long,0)),INDEX(GWP_Other_Abbr,MATCH($AV3552,Other_Category_Abbr,0)))*SUM(V3552,AA3552,AD3552,AI3552),"")</f>
        <v/>
      </c>
      <c r="AK3552" s="89" t="str">
        <f>IFERROR(IF(ISNA(MATCH($AV3552,Other_Category_Abbr,0)),INDEX(FGHG_List_Long_GWP,MATCH($AV3552,FGHG_List_Long,0)),INDEX(GWP_Other_Abbr,MATCH($AV3552,Other_Category_Abbr,0)))*(T3552*(S3552+U3552)+W3552*(Y3552+X3552)+AD3552+AE3552*(AF3552+AG3552)),"")</f>
        <v/>
      </c>
      <c r="AL3552" s="90" t="str">
        <f t="shared" si="725"/>
        <v/>
      </c>
      <c r="AM3552" s="91" t="str">
        <f t="shared" si="726"/>
        <v/>
      </c>
      <c r="AP3552" s="92" t="b">
        <f t="shared" si="720"/>
        <v>0</v>
      </c>
      <c r="AQ3552" s="92" t="str">
        <f t="shared" si="721"/>
        <v xml:space="preserve"> </v>
      </c>
      <c r="AR3552" s="92" t="str">
        <f>IF(LEN(AQ3552)=1,"",COUNTIF($AQ$19:AQ3552,AQ3552)=1)</f>
        <v/>
      </c>
      <c r="AS3552" s="73"/>
      <c r="AT3552" s="73"/>
      <c r="AU3552" s="73"/>
      <c r="AV3552" s="235" t="str">
        <f>IF($P3552=Lists!$A$13,Lists!$A$29,IF($P3552=Lists!$A$14,Lists!$A$30,$P3552))</f>
        <v/>
      </c>
      <c r="AW3552" s="73"/>
      <c r="AX3552" s="73"/>
    </row>
    <row r="3553" spans="2:50" x14ac:dyDescent="0.3">
      <c r="B3553" s="137">
        <f t="shared" si="727"/>
        <v>3535</v>
      </c>
      <c r="C3553" s="24"/>
      <c r="D3553" s="24"/>
      <c r="E3553" s="24"/>
      <c r="F3553" s="25"/>
      <c r="G3553" s="24"/>
      <c r="H3553" s="30"/>
      <c r="I3553" s="24"/>
      <c r="J3553" s="50" t="str">
        <f t="shared" si="718"/>
        <v/>
      </c>
      <c r="K3553" s="30"/>
      <c r="L3553" s="236"/>
      <c r="M3553" s="30"/>
      <c r="N3553" s="30"/>
      <c r="O3553" s="46" t="str">
        <f t="shared" si="719"/>
        <v/>
      </c>
      <c r="P3553" s="239" t="str">
        <f t="shared" si="722"/>
        <v/>
      </c>
      <c r="Q3553" s="52" t="str">
        <f t="shared" si="723"/>
        <v/>
      </c>
      <c r="R3553" s="127"/>
      <c r="S3553" s="86"/>
      <c r="T3553" s="127"/>
      <c r="U3553" s="86"/>
      <c r="V3553" s="87">
        <f t="shared" si="715"/>
        <v>0</v>
      </c>
      <c r="W3553" s="130"/>
      <c r="X3553" s="86"/>
      <c r="Y3553" s="86"/>
      <c r="Z3553" s="131"/>
      <c r="AA3553" s="87">
        <f t="shared" si="724"/>
        <v>0</v>
      </c>
      <c r="AB3553" s="127"/>
      <c r="AC3553" s="86"/>
      <c r="AD3553" s="87">
        <f t="shared" si="716"/>
        <v>0</v>
      </c>
      <c r="AE3553" s="127"/>
      <c r="AF3553" s="86"/>
      <c r="AG3553" s="86"/>
      <c r="AH3553" s="131"/>
      <c r="AI3553" s="88">
        <f t="shared" si="717"/>
        <v>0</v>
      </c>
      <c r="AJ3553" s="89" t="str">
        <f>IFERROR(IF(ISNA(MATCH($AV3553,Other_Category_Abbr,0)),INDEX(FGHG_List_Long_GWP,MATCH($AV3553,FGHG_List_Long,0)),INDEX(GWP_Other_Abbr,MATCH($AV3553,Other_Category_Abbr,0)))*SUM(V3553,AA3553,AD3553,AI3553),"")</f>
        <v/>
      </c>
      <c r="AK3553" s="89" t="str">
        <f>IFERROR(IF(ISNA(MATCH($AV3553,Other_Category_Abbr,0)),INDEX(FGHG_List_Long_GWP,MATCH($AV3553,FGHG_List_Long,0)),INDEX(GWP_Other_Abbr,MATCH($AV3553,Other_Category_Abbr,0)))*(T3553*(S3553+U3553)+W3553*(Y3553+X3553)+AD3553+AE3553*(AF3553+AG3553)),"")</f>
        <v/>
      </c>
      <c r="AL3553" s="90" t="str">
        <f t="shared" si="725"/>
        <v/>
      </c>
      <c r="AM3553" s="91" t="str">
        <f t="shared" si="726"/>
        <v/>
      </c>
      <c r="AP3553" s="92" t="b">
        <f t="shared" si="720"/>
        <v>0</v>
      </c>
      <c r="AQ3553" s="92" t="str">
        <f t="shared" si="721"/>
        <v xml:space="preserve"> </v>
      </c>
      <c r="AR3553" s="92" t="str">
        <f>IF(LEN(AQ3553)=1,"",COUNTIF($AQ$19:AQ3553,AQ3553)=1)</f>
        <v/>
      </c>
      <c r="AS3553" s="73"/>
      <c r="AT3553" s="73"/>
      <c r="AU3553" s="73"/>
      <c r="AV3553" s="235" t="str">
        <f>IF($P3553=Lists!$A$13,Lists!$A$29,IF($P3553=Lists!$A$14,Lists!$A$30,$P3553))</f>
        <v/>
      </c>
      <c r="AW3553" s="73"/>
      <c r="AX3553" s="73"/>
    </row>
    <row r="3554" spans="2:50" x14ac:dyDescent="0.3">
      <c r="B3554" s="137">
        <f t="shared" si="727"/>
        <v>3536</v>
      </c>
      <c r="C3554" s="24"/>
      <c r="D3554" s="24"/>
      <c r="E3554" s="24"/>
      <c r="F3554" s="25"/>
      <c r="G3554" s="24"/>
      <c r="H3554" s="30"/>
      <c r="I3554" s="24"/>
      <c r="J3554" s="50" t="str">
        <f t="shared" si="718"/>
        <v/>
      </c>
      <c r="K3554" s="30"/>
      <c r="L3554" s="236"/>
      <c r="M3554" s="30"/>
      <c r="N3554" s="30"/>
      <c r="O3554" s="46" t="str">
        <f t="shared" si="719"/>
        <v/>
      </c>
      <c r="P3554" s="239" t="str">
        <f t="shared" si="722"/>
        <v/>
      </c>
      <c r="Q3554" s="52" t="str">
        <f t="shared" si="723"/>
        <v/>
      </c>
      <c r="R3554" s="127"/>
      <c r="S3554" s="86"/>
      <c r="T3554" s="127"/>
      <c r="U3554" s="86"/>
      <c r="V3554" s="87">
        <f t="shared" si="715"/>
        <v>0</v>
      </c>
      <c r="W3554" s="130"/>
      <c r="X3554" s="86"/>
      <c r="Y3554" s="86"/>
      <c r="Z3554" s="131"/>
      <c r="AA3554" s="87">
        <f t="shared" si="724"/>
        <v>0</v>
      </c>
      <c r="AB3554" s="127"/>
      <c r="AC3554" s="86"/>
      <c r="AD3554" s="87">
        <f t="shared" si="716"/>
        <v>0</v>
      </c>
      <c r="AE3554" s="127"/>
      <c r="AF3554" s="86"/>
      <c r="AG3554" s="86"/>
      <c r="AH3554" s="131"/>
      <c r="AI3554" s="88">
        <f t="shared" si="717"/>
        <v>0</v>
      </c>
      <c r="AJ3554" s="89" t="str">
        <f>IFERROR(IF(ISNA(MATCH($AV3554,Other_Category_Abbr,0)),INDEX(FGHG_List_Long_GWP,MATCH($AV3554,FGHG_List_Long,0)),INDEX(GWP_Other_Abbr,MATCH($AV3554,Other_Category_Abbr,0)))*SUM(V3554,AA3554,AD3554,AI3554),"")</f>
        <v/>
      </c>
      <c r="AK3554" s="89" t="str">
        <f>IFERROR(IF(ISNA(MATCH($AV3554,Other_Category_Abbr,0)),INDEX(FGHG_List_Long_GWP,MATCH($AV3554,FGHG_List_Long,0)),INDEX(GWP_Other_Abbr,MATCH($AV3554,Other_Category_Abbr,0)))*(T3554*(S3554+U3554)+W3554*(Y3554+X3554)+AD3554+AE3554*(AF3554+AG3554)),"")</f>
        <v/>
      </c>
      <c r="AL3554" s="90" t="str">
        <f t="shared" si="725"/>
        <v/>
      </c>
      <c r="AM3554" s="91" t="str">
        <f t="shared" si="726"/>
        <v/>
      </c>
      <c r="AP3554" s="92" t="b">
        <f t="shared" si="720"/>
        <v>0</v>
      </c>
      <c r="AQ3554" s="92" t="str">
        <f t="shared" si="721"/>
        <v xml:space="preserve"> </v>
      </c>
      <c r="AR3554" s="92" t="str">
        <f>IF(LEN(AQ3554)=1,"",COUNTIF($AQ$19:AQ3554,AQ3554)=1)</f>
        <v/>
      </c>
      <c r="AS3554" s="73"/>
      <c r="AT3554" s="73"/>
      <c r="AU3554" s="73"/>
      <c r="AV3554" s="235" t="str">
        <f>IF($P3554=Lists!$A$13,Lists!$A$29,IF($P3554=Lists!$A$14,Lists!$A$30,$P3554))</f>
        <v/>
      </c>
      <c r="AW3554" s="73"/>
      <c r="AX3554" s="73"/>
    </row>
    <row r="3555" spans="2:50" x14ac:dyDescent="0.3">
      <c r="B3555" s="137">
        <f t="shared" si="727"/>
        <v>3537</v>
      </c>
      <c r="C3555" s="24"/>
      <c r="D3555" s="24"/>
      <c r="E3555" s="24"/>
      <c r="F3555" s="25"/>
      <c r="G3555" s="24"/>
      <c r="H3555" s="30"/>
      <c r="I3555" s="24"/>
      <c r="J3555" s="50" t="str">
        <f t="shared" si="718"/>
        <v/>
      </c>
      <c r="K3555" s="30"/>
      <c r="L3555" s="236"/>
      <c r="M3555" s="30"/>
      <c r="N3555" s="30"/>
      <c r="O3555" s="46" t="str">
        <f t="shared" si="719"/>
        <v/>
      </c>
      <c r="P3555" s="239" t="str">
        <f t="shared" si="722"/>
        <v/>
      </c>
      <c r="Q3555" s="52" t="str">
        <f t="shared" si="723"/>
        <v/>
      </c>
      <c r="R3555" s="127"/>
      <c r="S3555" s="86"/>
      <c r="T3555" s="127"/>
      <c r="U3555" s="86"/>
      <c r="V3555" s="87">
        <f t="shared" si="715"/>
        <v>0</v>
      </c>
      <c r="W3555" s="130"/>
      <c r="X3555" s="86"/>
      <c r="Y3555" s="86"/>
      <c r="Z3555" s="131"/>
      <c r="AA3555" s="87">
        <f t="shared" si="724"/>
        <v>0</v>
      </c>
      <c r="AB3555" s="127"/>
      <c r="AC3555" s="86"/>
      <c r="AD3555" s="87">
        <f t="shared" si="716"/>
        <v>0</v>
      </c>
      <c r="AE3555" s="127"/>
      <c r="AF3555" s="86"/>
      <c r="AG3555" s="86"/>
      <c r="AH3555" s="131"/>
      <c r="AI3555" s="88">
        <f t="shared" si="717"/>
        <v>0</v>
      </c>
      <c r="AJ3555" s="89" t="str">
        <f>IFERROR(IF(ISNA(MATCH($AV3555,Other_Category_Abbr,0)),INDEX(FGHG_List_Long_GWP,MATCH($AV3555,FGHG_List_Long,0)),INDEX(GWP_Other_Abbr,MATCH($AV3555,Other_Category_Abbr,0)))*SUM(V3555,AA3555,AD3555,AI3555),"")</f>
        <v/>
      </c>
      <c r="AK3555" s="89" t="str">
        <f>IFERROR(IF(ISNA(MATCH($AV3555,Other_Category_Abbr,0)),INDEX(FGHG_List_Long_GWP,MATCH($AV3555,FGHG_List_Long,0)),INDEX(GWP_Other_Abbr,MATCH($AV3555,Other_Category_Abbr,0)))*(T3555*(S3555+U3555)+W3555*(Y3555+X3555)+AD3555+AE3555*(AF3555+AG3555)),"")</f>
        <v/>
      </c>
      <c r="AL3555" s="90" t="str">
        <f t="shared" si="725"/>
        <v/>
      </c>
      <c r="AM3555" s="91" t="str">
        <f t="shared" si="726"/>
        <v/>
      </c>
      <c r="AP3555" s="92" t="b">
        <f t="shared" si="720"/>
        <v>0</v>
      </c>
      <c r="AQ3555" s="92" t="str">
        <f t="shared" si="721"/>
        <v xml:space="preserve"> </v>
      </c>
      <c r="AR3555" s="92" t="str">
        <f>IF(LEN(AQ3555)=1,"",COUNTIF($AQ$19:AQ3555,AQ3555)=1)</f>
        <v/>
      </c>
      <c r="AS3555" s="73"/>
      <c r="AT3555" s="73"/>
      <c r="AU3555" s="73"/>
      <c r="AV3555" s="235" t="str">
        <f>IF($P3555=Lists!$A$13,Lists!$A$29,IF($P3555=Lists!$A$14,Lists!$A$30,$P3555))</f>
        <v/>
      </c>
      <c r="AW3555" s="73"/>
      <c r="AX3555" s="73"/>
    </row>
    <row r="3556" spans="2:50" x14ac:dyDescent="0.3">
      <c r="B3556" s="137">
        <f t="shared" si="727"/>
        <v>3538</v>
      </c>
      <c r="C3556" s="24"/>
      <c r="D3556" s="24"/>
      <c r="E3556" s="24"/>
      <c r="F3556" s="25"/>
      <c r="G3556" s="24"/>
      <c r="H3556" s="30"/>
      <c r="I3556" s="24"/>
      <c r="J3556" s="50" t="str">
        <f t="shared" si="718"/>
        <v/>
      </c>
      <c r="K3556" s="30"/>
      <c r="L3556" s="236"/>
      <c r="M3556" s="30"/>
      <c r="N3556" s="30"/>
      <c r="O3556" s="46" t="str">
        <f t="shared" si="719"/>
        <v/>
      </c>
      <c r="P3556" s="239" t="str">
        <f t="shared" si="722"/>
        <v/>
      </c>
      <c r="Q3556" s="52" t="str">
        <f t="shared" si="723"/>
        <v/>
      </c>
      <c r="R3556" s="127"/>
      <c r="S3556" s="86"/>
      <c r="T3556" s="127"/>
      <c r="U3556" s="86"/>
      <c r="V3556" s="87">
        <f t="shared" si="715"/>
        <v>0</v>
      </c>
      <c r="W3556" s="130"/>
      <c r="X3556" s="86"/>
      <c r="Y3556" s="86"/>
      <c r="Z3556" s="131"/>
      <c r="AA3556" s="87">
        <f t="shared" si="724"/>
        <v>0</v>
      </c>
      <c r="AB3556" s="127"/>
      <c r="AC3556" s="86"/>
      <c r="AD3556" s="87">
        <f t="shared" si="716"/>
        <v>0</v>
      </c>
      <c r="AE3556" s="127"/>
      <c r="AF3556" s="86"/>
      <c r="AG3556" s="86"/>
      <c r="AH3556" s="131"/>
      <c r="AI3556" s="88">
        <f t="shared" si="717"/>
        <v>0</v>
      </c>
      <c r="AJ3556" s="89" t="str">
        <f>IFERROR(IF(ISNA(MATCH($AV3556,Other_Category_Abbr,0)),INDEX(FGHG_List_Long_GWP,MATCH($AV3556,FGHG_List_Long,0)),INDEX(GWP_Other_Abbr,MATCH($AV3556,Other_Category_Abbr,0)))*SUM(V3556,AA3556,AD3556,AI3556),"")</f>
        <v/>
      </c>
      <c r="AK3556" s="89" t="str">
        <f>IFERROR(IF(ISNA(MATCH($AV3556,Other_Category_Abbr,0)),INDEX(FGHG_List_Long_GWP,MATCH($AV3556,FGHG_List_Long,0)),INDEX(GWP_Other_Abbr,MATCH($AV3556,Other_Category_Abbr,0)))*(T3556*(S3556+U3556)+W3556*(Y3556+X3556)+AD3556+AE3556*(AF3556+AG3556)),"")</f>
        <v/>
      </c>
      <c r="AL3556" s="90" t="str">
        <f t="shared" si="725"/>
        <v/>
      </c>
      <c r="AM3556" s="91" t="str">
        <f t="shared" si="726"/>
        <v/>
      </c>
      <c r="AP3556" s="92" t="b">
        <f t="shared" si="720"/>
        <v>0</v>
      </c>
      <c r="AQ3556" s="92" t="str">
        <f t="shared" si="721"/>
        <v xml:space="preserve"> </v>
      </c>
      <c r="AR3556" s="92" t="str">
        <f>IF(LEN(AQ3556)=1,"",COUNTIF($AQ$19:AQ3556,AQ3556)=1)</f>
        <v/>
      </c>
      <c r="AS3556" s="73"/>
      <c r="AT3556" s="73"/>
      <c r="AU3556" s="73"/>
      <c r="AV3556" s="235" t="str">
        <f>IF($P3556=Lists!$A$13,Lists!$A$29,IF($P3556=Lists!$A$14,Lists!$A$30,$P3556))</f>
        <v/>
      </c>
      <c r="AW3556" s="73"/>
      <c r="AX3556" s="73"/>
    </row>
    <row r="3557" spans="2:50" x14ac:dyDescent="0.3">
      <c r="B3557" s="137">
        <f t="shared" si="727"/>
        <v>3539</v>
      </c>
      <c r="C3557" s="24"/>
      <c r="D3557" s="24"/>
      <c r="E3557" s="24"/>
      <c r="F3557" s="25"/>
      <c r="G3557" s="24"/>
      <c r="H3557" s="30"/>
      <c r="I3557" s="24"/>
      <c r="J3557" s="50" t="str">
        <f t="shared" si="718"/>
        <v/>
      </c>
      <c r="K3557" s="30"/>
      <c r="L3557" s="236"/>
      <c r="M3557" s="30"/>
      <c r="N3557" s="30"/>
      <c r="O3557" s="46" t="str">
        <f t="shared" si="719"/>
        <v/>
      </c>
      <c r="P3557" s="239" t="str">
        <f t="shared" si="722"/>
        <v/>
      </c>
      <c r="Q3557" s="52" t="str">
        <f t="shared" si="723"/>
        <v/>
      </c>
      <c r="R3557" s="127"/>
      <c r="S3557" s="86"/>
      <c r="T3557" s="127"/>
      <c r="U3557" s="86"/>
      <c r="V3557" s="87">
        <f t="shared" si="715"/>
        <v>0</v>
      </c>
      <c r="W3557" s="130"/>
      <c r="X3557" s="86"/>
      <c r="Y3557" s="86"/>
      <c r="Z3557" s="131"/>
      <c r="AA3557" s="87">
        <f t="shared" si="724"/>
        <v>0</v>
      </c>
      <c r="AB3557" s="127"/>
      <c r="AC3557" s="86"/>
      <c r="AD3557" s="87">
        <f t="shared" si="716"/>
        <v>0</v>
      </c>
      <c r="AE3557" s="127"/>
      <c r="AF3557" s="86"/>
      <c r="AG3557" s="86"/>
      <c r="AH3557" s="131"/>
      <c r="AI3557" s="88">
        <f t="shared" si="717"/>
        <v>0</v>
      </c>
      <c r="AJ3557" s="89" t="str">
        <f>IFERROR(IF(ISNA(MATCH($AV3557,Other_Category_Abbr,0)),INDEX(FGHG_List_Long_GWP,MATCH($AV3557,FGHG_List_Long,0)),INDEX(GWP_Other_Abbr,MATCH($AV3557,Other_Category_Abbr,0)))*SUM(V3557,AA3557,AD3557,AI3557),"")</f>
        <v/>
      </c>
      <c r="AK3557" s="89" t="str">
        <f>IFERROR(IF(ISNA(MATCH($AV3557,Other_Category_Abbr,0)),INDEX(FGHG_List_Long_GWP,MATCH($AV3557,FGHG_List_Long,0)),INDEX(GWP_Other_Abbr,MATCH($AV3557,Other_Category_Abbr,0)))*(T3557*(S3557+U3557)+W3557*(Y3557+X3557)+AD3557+AE3557*(AF3557+AG3557)),"")</f>
        <v/>
      </c>
      <c r="AL3557" s="90" t="str">
        <f t="shared" si="725"/>
        <v/>
      </c>
      <c r="AM3557" s="91" t="str">
        <f t="shared" si="726"/>
        <v/>
      </c>
      <c r="AP3557" s="92" t="b">
        <f t="shared" si="720"/>
        <v>0</v>
      </c>
      <c r="AQ3557" s="92" t="str">
        <f t="shared" si="721"/>
        <v xml:space="preserve"> </v>
      </c>
      <c r="AR3557" s="92" t="str">
        <f>IF(LEN(AQ3557)=1,"",COUNTIF($AQ$19:AQ3557,AQ3557)=1)</f>
        <v/>
      </c>
      <c r="AS3557" s="73"/>
      <c r="AT3557" s="73"/>
      <c r="AU3557" s="73"/>
      <c r="AV3557" s="235" t="str">
        <f>IF($P3557=Lists!$A$13,Lists!$A$29,IF($P3557=Lists!$A$14,Lists!$A$30,$P3557))</f>
        <v/>
      </c>
      <c r="AW3557" s="73"/>
      <c r="AX3557" s="73"/>
    </row>
    <row r="3558" spans="2:50" x14ac:dyDescent="0.3">
      <c r="B3558" s="137">
        <f t="shared" si="727"/>
        <v>3540</v>
      </c>
      <c r="C3558" s="24"/>
      <c r="D3558" s="24"/>
      <c r="E3558" s="24"/>
      <c r="F3558" s="25"/>
      <c r="G3558" s="24"/>
      <c r="H3558" s="30"/>
      <c r="I3558" s="24"/>
      <c r="J3558" s="50" t="str">
        <f t="shared" si="718"/>
        <v/>
      </c>
      <c r="K3558" s="30"/>
      <c r="L3558" s="236"/>
      <c r="M3558" s="30"/>
      <c r="N3558" s="30"/>
      <c r="O3558" s="46" t="str">
        <f t="shared" si="719"/>
        <v/>
      </c>
      <c r="P3558" s="239" t="str">
        <f t="shared" si="722"/>
        <v/>
      </c>
      <c r="Q3558" s="52" t="str">
        <f t="shared" si="723"/>
        <v/>
      </c>
      <c r="R3558" s="127"/>
      <c r="S3558" s="86"/>
      <c r="T3558" s="127"/>
      <c r="U3558" s="86"/>
      <c r="V3558" s="87">
        <f t="shared" si="715"/>
        <v>0</v>
      </c>
      <c r="W3558" s="130"/>
      <c r="X3558" s="86"/>
      <c r="Y3558" s="86"/>
      <c r="Z3558" s="131"/>
      <c r="AA3558" s="87">
        <f t="shared" si="724"/>
        <v>0</v>
      </c>
      <c r="AB3558" s="127"/>
      <c r="AC3558" s="86"/>
      <c r="AD3558" s="87">
        <f t="shared" si="716"/>
        <v>0</v>
      </c>
      <c r="AE3558" s="127"/>
      <c r="AF3558" s="86"/>
      <c r="AG3558" s="86"/>
      <c r="AH3558" s="131"/>
      <c r="AI3558" s="88">
        <f t="shared" si="717"/>
        <v>0</v>
      </c>
      <c r="AJ3558" s="89" t="str">
        <f>IFERROR(IF(ISNA(MATCH($AV3558,Other_Category_Abbr,0)),INDEX(FGHG_List_Long_GWP,MATCH($AV3558,FGHG_List_Long,0)),INDEX(GWP_Other_Abbr,MATCH($AV3558,Other_Category_Abbr,0)))*SUM(V3558,AA3558,AD3558,AI3558),"")</f>
        <v/>
      </c>
      <c r="AK3558" s="89" t="str">
        <f>IFERROR(IF(ISNA(MATCH($AV3558,Other_Category_Abbr,0)),INDEX(FGHG_List_Long_GWP,MATCH($AV3558,FGHG_List_Long,0)),INDEX(GWP_Other_Abbr,MATCH($AV3558,Other_Category_Abbr,0)))*(T3558*(S3558+U3558)+W3558*(Y3558+X3558)+AD3558+AE3558*(AF3558+AG3558)),"")</f>
        <v/>
      </c>
      <c r="AL3558" s="90" t="str">
        <f t="shared" si="725"/>
        <v/>
      </c>
      <c r="AM3558" s="91" t="str">
        <f t="shared" si="726"/>
        <v/>
      </c>
      <c r="AP3558" s="92" t="b">
        <f t="shared" si="720"/>
        <v>0</v>
      </c>
      <c r="AQ3558" s="92" t="str">
        <f t="shared" si="721"/>
        <v xml:space="preserve"> </v>
      </c>
      <c r="AR3558" s="92" t="str">
        <f>IF(LEN(AQ3558)=1,"",COUNTIF($AQ$19:AQ3558,AQ3558)=1)</f>
        <v/>
      </c>
      <c r="AS3558" s="73"/>
      <c r="AT3558" s="73"/>
      <c r="AU3558" s="73"/>
      <c r="AV3558" s="235" t="str">
        <f>IF($P3558=Lists!$A$13,Lists!$A$29,IF($P3558=Lists!$A$14,Lists!$A$30,$P3558))</f>
        <v/>
      </c>
      <c r="AW3558" s="73"/>
      <c r="AX3558" s="73"/>
    </row>
    <row r="3559" spans="2:50" x14ac:dyDescent="0.3">
      <c r="B3559" s="137">
        <f t="shared" si="727"/>
        <v>3541</v>
      </c>
      <c r="C3559" s="24"/>
      <c r="D3559" s="24"/>
      <c r="E3559" s="24"/>
      <c r="F3559" s="25"/>
      <c r="G3559" s="24"/>
      <c r="H3559" s="30"/>
      <c r="I3559" s="24"/>
      <c r="J3559" s="50" t="str">
        <f t="shared" si="718"/>
        <v/>
      </c>
      <c r="K3559" s="30"/>
      <c r="L3559" s="236"/>
      <c r="M3559" s="30"/>
      <c r="N3559" s="30"/>
      <c r="O3559" s="46" t="str">
        <f t="shared" si="719"/>
        <v/>
      </c>
      <c r="P3559" s="239" t="str">
        <f t="shared" si="722"/>
        <v/>
      </c>
      <c r="Q3559" s="52" t="str">
        <f t="shared" si="723"/>
        <v/>
      </c>
      <c r="R3559" s="127"/>
      <c r="S3559" s="86"/>
      <c r="T3559" s="127"/>
      <c r="U3559" s="86"/>
      <c r="V3559" s="87">
        <f t="shared" si="715"/>
        <v>0</v>
      </c>
      <c r="W3559" s="130"/>
      <c r="X3559" s="86"/>
      <c r="Y3559" s="86"/>
      <c r="Z3559" s="131"/>
      <c r="AA3559" s="87">
        <f t="shared" si="724"/>
        <v>0</v>
      </c>
      <c r="AB3559" s="127"/>
      <c r="AC3559" s="86"/>
      <c r="AD3559" s="87">
        <f t="shared" si="716"/>
        <v>0</v>
      </c>
      <c r="AE3559" s="127"/>
      <c r="AF3559" s="86"/>
      <c r="AG3559" s="86"/>
      <c r="AH3559" s="131"/>
      <c r="AI3559" s="88">
        <f t="shared" si="717"/>
        <v>0</v>
      </c>
      <c r="AJ3559" s="89" t="str">
        <f>IFERROR(IF(ISNA(MATCH($AV3559,Other_Category_Abbr,0)),INDEX(FGHG_List_Long_GWP,MATCH($AV3559,FGHG_List_Long,0)),INDEX(GWP_Other_Abbr,MATCH($AV3559,Other_Category_Abbr,0)))*SUM(V3559,AA3559,AD3559,AI3559),"")</f>
        <v/>
      </c>
      <c r="AK3559" s="89" t="str">
        <f>IFERROR(IF(ISNA(MATCH($AV3559,Other_Category_Abbr,0)),INDEX(FGHG_List_Long_GWP,MATCH($AV3559,FGHG_List_Long,0)),INDEX(GWP_Other_Abbr,MATCH($AV3559,Other_Category_Abbr,0)))*(T3559*(S3559+U3559)+W3559*(Y3559+X3559)+AD3559+AE3559*(AF3559+AG3559)),"")</f>
        <v/>
      </c>
      <c r="AL3559" s="90" t="str">
        <f t="shared" si="725"/>
        <v/>
      </c>
      <c r="AM3559" s="91" t="str">
        <f t="shared" si="726"/>
        <v/>
      </c>
      <c r="AP3559" s="92" t="b">
        <f t="shared" si="720"/>
        <v>0</v>
      </c>
      <c r="AQ3559" s="92" t="str">
        <f t="shared" si="721"/>
        <v xml:space="preserve"> </v>
      </c>
      <c r="AR3559" s="92" t="str">
        <f>IF(LEN(AQ3559)=1,"",COUNTIF($AQ$19:AQ3559,AQ3559)=1)</f>
        <v/>
      </c>
      <c r="AS3559" s="73"/>
      <c r="AT3559" s="73"/>
      <c r="AU3559" s="73"/>
      <c r="AV3559" s="235" t="str">
        <f>IF($P3559=Lists!$A$13,Lists!$A$29,IF($P3559=Lists!$A$14,Lists!$A$30,$P3559))</f>
        <v/>
      </c>
      <c r="AW3559" s="73"/>
      <c r="AX3559" s="73"/>
    </row>
    <row r="3560" spans="2:50" x14ac:dyDescent="0.3">
      <c r="B3560" s="137">
        <f t="shared" si="727"/>
        <v>3542</v>
      </c>
      <c r="C3560" s="24"/>
      <c r="D3560" s="24"/>
      <c r="E3560" s="24"/>
      <c r="F3560" s="25"/>
      <c r="G3560" s="24"/>
      <c r="H3560" s="30"/>
      <c r="I3560" s="24"/>
      <c r="J3560" s="50" t="str">
        <f t="shared" si="718"/>
        <v/>
      </c>
      <c r="K3560" s="30"/>
      <c r="L3560" s="236"/>
      <c r="M3560" s="30"/>
      <c r="N3560" s="30"/>
      <c r="O3560" s="46" t="str">
        <f t="shared" si="719"/>
        <v/>
      </c>
      <c r="P3560" s="239" t="str">
        <f t="shared" si="722"/>
        <v/>
      </c>
      <c r="Q3560" s="52" t="str">
        <f t="shared" si="723"/>
        <v/>
      </c>
      <c r="R3560" s="127"/>
      <c r="S3560" s="86"/>
      <c r="T3560" s="127"/>
      <c r="U3560" s="86"/>
      <c r="V3560" s="87">
        <f t="shared" ref="V3560:V3623" si="728">+(R3560*S3560)+(T3560*U3560)</f>
        <v>0</v>
      </c>
      <c r="W3560" s="130"/>
      <c r="X3560" s="86"/>
      <c r="Y3560" s="86"/>
      <c r="Z3560" s="131"/>
      <c r="AA3560" s="87">
        <f t="shared" si="724"/>
        <v>0</v>
      </c>
      <c r="AB3560" s="127"/>
      <c r="AC3560" s="86"/>
      <c r="AD3560" s="87">
        <f t="shared" ref="AD3560:AD3623" si="729">+(AB3560*AC3560)</f>
        <v>0</v>
      </c>
      <c r="AE3560" s="127"/>
      <c r="AF3560" s="86"/>
      <c r="AG3560" s="86"/>
      <c r="AH3560" s="131"/>
      <c r="AI3560" s="88">
        <f t="shared" ref="AI3560:AI3623" si="730">+AE3560*(AF3560+AG3560*(1-AH3560))</f>
        <v>0</v>
      </c>
      <c r="AJ3560" s="89" t="str">
        <f>IFERROR(IF(ISNA(MATCH($AV3560,Other_Category_Abbr,0)),INDEX(FGHG_List_Long_GWP,MATCH($AV3560,FGHG_List_Long,0)),INDEX(GWP_Other_Abbr,MATCH($AV3560,Other_Category_Abbr,0)))*SUM(V3560,AA3560,AD3560,AI3560),"")</f>
        <v/>
      </c>
      <c r="AK3560" s="89" t="str">
        <f>IFERROR(IF(ISNA(MATCH($AV3560,Other_Category_Abbr,0)),INDEX(FGHG_List_Long_GWP,MATCH($AV3560,FGHG_List_Long,0)),INDEX(GWP_Other_Abbr,MATCH($AV3560,Other_Category_Abbr,0)))*(T3560*(S3560+U3560)+W3560*(Y3560+X3560)+AD3560+AE3560*(AF3560+AG3560)),"")</f>
        <v/>
      </c>
      <c r="AL3560" s="90" t="str">
        <f t="shared" si="725"/>
        <v/>
      </c>
      <c r="AM3560" s="91" t="str">
        <f t="shared" si="726"/>
        <v/>
      </c>
      <c r="AP3560" s="92" t="b">
        <f t="shared" si="720"/>
        <v>0</v>
      </c>
      <c r="AQ3560" s="92" t="str">
        <f t="shared" si="721"/>
        <v xml:space="preserve"> </v>
      </c>
      <c r="AR3560" s="92" t="str">
        <f>IF(LEN(AQ3560)=1,"",COUNTIF($AQ$19:AQ3560,AQ3560)=1)</f>
        <v/>
      </c>
      <c r="AS3560" s="73"/>
      <c r="AT3560" s="73"/>
      <c r="AU3560" s="73"/>
      <c r="AV3560" s="235" t="str">
        <f>IF($P3560=Lists!$A$13,Lists!$A$29,IF($P3560=Lists!$A$14,Lists!$A$30,$P3560))</f>
        <v/>
      </c>
      <c r="AW3560" s="73"/>
      <c r="AX3560" s="73"/>
    </row>
    <row r="3561" spans="2:50" x14ac:dyDescent="0.3">
      <c r="B3561" s="137">
        <f t="shared" si="727"/>
        <v>3543</v>
      </c>
      <c r="C3561" s="24"/>
      <c r="D3561" s="24"/>
      <c r="E3561" s="24"/>
      <c r="F3561" s="25"/>
      <c r="G3561" s="24"/>
      <c r="H3561" s="30"/>
      <c r="I3561" s="24"/>
      <c r="J3561" s="50" t="str">
        <f t="shared" si="718"/>
        <v/>
      </c>
      <c r="K3561" s="30"/>
      <c r="L3561" s="236"/>
      <c r="M3561" s="30"/>
      <c r="N3561" s="30"/>
      <c r="O3561" s="46" t="str">
        <f t="shared" si="719"/>
        <v/>
      </c>
      <c r="P3561" s="239" t="str">
        <f t="shared" si="722"/>
        <v/>
      </c>
      <c r="Q3561" s="52" t="str">
        <f t="shared" si="723"/>
        <v/>
      </c>
      <c r="R3561" s="127"/>
      <c r="S3561" s="86"/>
      <c r="T3561" s="127"/>
      <c r="U3561" s="86"/>
      <c r="V3561" s="87">
        <f t="shared" si="728"/>
        <v>0</v>
      </c>
      <c r="W3561" s="130"/>
      <c r="X3561" s="86"/>
      <c r="Y3561" s="86"/>
      <c r="Z3561" s="131"/>
      <c r="AA3561" s="87">
        <f t="shared" si="724"/>
        <v>0</v>
      </c>
      <c r="AB3561" s="127"/>
      <c r="AC3561" s="86"/>
      <c r="AD3561" s="87">
        <f t="shared" si="729"/>
        <v>0</v>
      </c>
      <c r="AE3561" s="127"/>
      <c r="AF3561" s="86"/>
      <c r="AG3561" s="86"/>
      <c r="AH3561" s="131"/>
      <c r="AI3561" s="88">
        <f t="shared" si="730"/>
        <v>0</v>
      </c>
      <c r="AJ3561" s="89" t="str">
        <f>IFERROR(IF(ISNA(MATCH($AV3561,Other_Category_Abbr,0)),INDEX(FGHG_List_Long_GWP,MATCH($AV3561,FGHG_List_Long,0)),INDEX(GWP_Other_Abbr,MATCH($AV3561,Other_Category_Abbr,0)))*SUM(V3561,AA3561,AD3561,AI3561),"")</f>
        <v/>
      </c>
      <c r="AK3561" s="89" t="str">
        <f>IFERROR(IF(ISNA(MATCH($AV3561,Other_Category_Abbr,0)),INDEX(FGHG_List_Long_GWP,MATCH($AV3561,FGHG_List_Long,0)),INDEX(GWP_Other_Abbr,MATCH($AV3561,Other_Category_Abbr,0)))*(T3561*(S3561+U3561)+W3561*(Y3561+X3561)+AD3561+AE3561*(AF3561+AG3561)),"")</f>
        <v/>
      </c>
      <c r="AL3561" s="90" t="str">
        <f t="shared" si="725"/>
        <v/>
      </c>
      <c r="AM3561" s="91" t="str">
        <f t="shared" si="726"/>
        <v/>
      </c>
      <c r="AP3561" s="92" t="b">
        <f t="shared" si="720"/>
        <v>0</v>
      </c>
      <c r="AQ3561" s="92" t="str">
        <f t="shared" si="721"/>
        <v xml:space="preserve"> </v>
      </c>
      <c r="AR3561" s="92" t="str">
        <f>IF(LEN(AQ3561)=1,"",COUNTIF($AQ$19:AQ3561,AQ3561)=1)</f>
        <v/>
      </c>
      <c r="AS3561" s="73"/>
      <c r="AT3561" s="73"/>
      <c r="AU3561" s="73"/>
      <c r="AV3561" s="235" t="str">
        <f>IF($P3561=Lists!$A$13,Lists!$A$29,IF($P3561=Lists!$A$14,Lists!$A$30,$P3561))</f>
        <v/>
      </c>
      <c r="AW3561" s="73"/>
      <c r="AX3561" s="73"/>
    </row>
    <row r="3562" spans="2:50" x14ac:dyDescent="0.3">
      <c r="B3562" s="137">
        <f t="shared" si="727"/>
        <v>3544</v>
      </c>
      <c r="C3562" s="24"/>
      <c r="D3562" s="24"/>
      <c r="E3562" s="24"/>
      <c r="F3562" s="25"/>
      <c r="G3562" s="24"/>
      <c r="H3562" s="30"/>
      <c r="I3562" s="24"/>
      <c r="J3562" s="50" t="str">
        <f t="shared" si="718"/>
        <v/>
      </c>
      <c r="K3562" s="30"/>
      <c r="L3562" s="236"/>
      <c r="M3562" s="30"/>
      <c r="N3562" s="30"/>
      <c r="O3562" s="46" t="str">
        <f t="shared" si="719"/>
        <v/>
      </c>
      <c r="P3562" s="239" t="str">
        <f t="shared" si="722"/>
        <v/>
      </c>
      <c r="Q3562" s="52" t="str">
        <f t="shared" si="723"/>
        <v/>
      </c>
      <c r="R3562" s="127"/>
      <c r="S3562" s="86"/>
      <c r="T3562" s="127"/>
      <c r="U3562" s="86"/>
      <c r="V3562" s="87">
        <f t="shared" si="728"/>
        <v>0</v>
      </c>
      <c r="W3562" s="130"/>
      <c r="X3562" s="86"/>
      <c r="Y3562" s="86"/>
      <c r="Z3562" s="131"/>
      <c r="AA3562" s="87">
        <f t="shared" si="724"/>
        <v>0</v>
      </c>
      <c r="AB3562" s="127"/>
      <c r="AC3562" s="86"/>
      <c r="AD3562" s="87">
        <f t="shared" si="729"/>
        <v>0</v>
      </c>
      <c r="AE3562" s="127"/>
      <c r="AF3562" s="86"/>
      <c r="AG3562" s="86"/>
      <c r="AH3562" s="131"/>
      <c r="AI3562" s="88">
        <f t="shared" si="730"/>
        <v>0</v>
      </c>
      <c r="AJ3562" s="89" t="str">
        <f>IFERROR(IF(ISNA(MATCH($AV3562,Other_Category_Abbr,0)),INDEX(FGHG_List_Long_GWP,MATCH($AV3562,FGHG_List_Long,0)),INDEX(GWP_Other_Abbr,MATCH($AV3562,Other_Category_Abbr,0)))*SUM(V3562,AA3562,AD3562,AI3562),"")</f>
        <v/>
      </c>
      <c r="AK3562" s="89" t="str">
        <f>IFERROR(IF(ISNA(MATCH($AV3562,Other_Category_Abbr,0)),INDEX(FGHG_List_Long_GWP,MATCH($AV3562,FGHG_List_Long,0)),INDEX(GWP_Other_Abbr,MATCH($AV3562,Other_Category_Abbr,0)))*(T3562*(S3562+U3562)+W3562*(Y3562+X3562)+AD3562+AE3562*(AF3562+AG3562)),"")</f>
        <v/>
      </c>
      <c r="AL3562" s="90" t="str">
        <f t="shared" si="725"/>
        <v/>
      </c>
      <c r="AM3562" s="91" t="str">
        <f t="shared" si="726"/>
        <v/>
      </c>
      <c r="AP3562" s="92" t="b">
        <f t="shared" si="720"/>
        <v>0</v>
      </c>
      <c r="AQ3562" s="92" t="str">
        <f t="shared" si="721"/>
        <v xml:space="preserve"> </v>
      </c>
      <c r="AR3562" s="92" t="str">
        <f>IF(LEN(AQ3562)=1,"",COUNTIF($AQ$19:AQ3562,AQ3562)=1)</f>
        <v/>
      </c>
      <c r="AS3562" s="73"/>
      <c r="AT3562" s="73"/>
      <c r="AU3562" s="73"/>
      <c r="AV3562" s="235" t="str">
        <f>IF($P3562=Lists!$A$13,Lists!$A$29,IF($P3562=Lists!$A$14,Lists!$A$30,$P3562))</f>
        <v/>
      </c>
      <c r="AW3562" s="73"/>
      <c r="AX3562" s="73"/>
    </row>
    <row r="3563" spans="2:50" x14ac:dyDescent="0.3">
      <c r="B3563" s="137">
        <f t="shared" si="727"/>
        <v>3545</v>
      </c>
      <c r="C3563" s="24"/>
      <c r="D3563" s="24"/>
      <c r="E3563" s="24"/>
      <c r="F3563" s="25"/>
      <c r="G3563" s="24"/>
      <c r="H3563" s="30"/>
      <c r="I3563" s="24"/>
      <c r="J3563" s="50" t="str">
        <f t="shared" si="718"/>
        <v/>
      </c>
      <c r="K3563" s="30"/>
      <c r="L3563" s="236"/>
      <c r="M3563" s="30"/>
      <c r="N3563" s="30"/>
      <c r="O3563" s="46" t="str">
        <f t="shared" si="719"/>
        <v/>
      </c>
      <c r="P3563" s="239" t="str">
        <f t="shared" si="722"/>
        <v/>
      </c>
      <c r="Q3563" s="52" t="str">
        <f t="shared" si="723"/>
        <v/>
      </c>
      <c r="R3563" s="127"/>
      <c r="S3563" s="86"/>
      <c r="T3563" s="127"/>
      <c r="U3563" s="86"/>
      <c r="V3563" s="87">
        <f t="shared" si="728"/>
        <v>0</v>
      </c>
      <c r="W3563" s="130"/>
      <c r="X3563" s="86"/>
      <c r="Y3563" s="86"/>
      <c r="Z3563" s="131"/>
      <c r="AA3563" s="87">
        <f t="shared" si="724"/>
        <v>0</v>
      </c>
      <c r="AB3563" s="127"/>
      <c r="AC3563" s="86"/>
      <c r="AD3563" s="87">
        <f t="shared" si="729"/>
        <v>0</v>
      </c>
      <c r="AE3563" s="127"/>
      <c r="AF3563" s="86"/>
      <c r="AG3563" s="86"/>
      <c r="AH3563" s="131"/>
      <c r="AI3563" s="88">
        <f t="shared" si="730"/>
        <v>0</v>
      </c>
      <c r="AJ3563" s="89" t="str">
        <f>IFERROR(IF(ISNA(MATCH($AV3563,Other_Category_Abbr,0)),INDEX(FGHG_List_Long_GWP,MATCH($AV3563,FGHG_List_Long,0)),INDEX(GWP_Other_Abbr,MATCH($AV3563,Other_Category_Abbr,0)))*SUM(V3563,AA3563,AD3563,AI3563),"")</f>
        <v/>
      </c>
      <c r="AK3563" s="89" t="str">
        <f>IFERROR(IF(ISNA(MATCH($AV3563,Other_Category_Abbr,0)),INDEX(FGHG_List_Long_GWP,MATCH($AV3563,FGHG_List_Long,0)),INDEX(GWP_Other_Abbr,MATCH($AV3563,Other_Category_Abbr,0)))*(T3563*(S3563+U3563)+W3563*(Y3563+X3563)+AD3563+AE3563*(AF3563+AG3563)),"")</f>
        <v/>
      </c>
      <c r="AL3563" s="90" t="str">
        <f t="shared" si="725"/>
        <v/>
      </c>
      <c r="AM3563" s="91" t="str">
        <f t="shared" si="726"/>
        <v/>
      </c>
      <c r="AP3563" s="92" t="b">
        <f t="shared" si="720"/>
        <v>0</v>
      </c>
      <c r="AQ3563" s="92" t="str">
        <f t="shared" si="721"/>
        <v xml:space="preserve"> </v>
      </c>
      <c r="AR3563" s="92" t="str">
        <f>IF(LEN(AQ3563)=1,"",COUNTIF($AQ$19:AQ3563,AQ3563)=1)</f>
        <v/>
      </c>
      <c r="AS3563" s="73"/>
      <c r="AT3563" s="73"/>
      <c r="AU3563" s="73"/>
      <c r="AV3563" s="235" t="str">
        <f>IF($P3563=Lists!$A$13,Lists!$A$29,IF($P3563=Lists!$A$14,Lists!$A$30,$P3563))</f>
        <v/>
      </c>
      <c r="AW3563" s="73"/>
      <c r="AX3563" s="73"/>
    </row>
    <row r="3564" spans="2:50" x14ac:dyDescent="0.3">
      <c r="B3564" s="137">
        <f t="shared" si="727"/>
        <v>3546</v>
      </c>
      <c r="C3564" s="24"/>
      <c r="D3564" s="24"/>
      <c r="E3564" s="24"/>
      <c r="F3564" s="25"/>
      <c r="G3564" s="24"/>
      <c r="H3564" s="30"/>
      <c r="I3564" s="24"/>
      <c r="J3564" s="50" t="str">
        <f t="shared" si="718"/>
        <v/>
      </c>
      <c r="K3564" s="30"/>
      <c r="L3564" s="236"/>
      <c r="M3564" s="30"/>
      <c r="N3564" s="30"/>
      <c r="O3564" s="46" t="str">
        <f t="shared" si="719"/>
        <v/>
      </c>
      <c r="P3564" s="239" t="str">
        <f t="shared" si="722"/>
        <v/>
      </c>
      <c r="Q3564" s="52" t="str">
        <f t="shared" si="723"/>
        <v/>
      </c>
      <c r="R3564" s="127"/>
      <c r="S3564" s="86"/>
      <c r="T3564" s="127"/>
      <c r="U3564" s="86"/>
      <c r="V3564" s="87">
        <f t="shared" si="728"/>
        <v>0</v>
      </c>
      <c r="W3564" s="130"/>
      <c r="X3564" s="86"/>
      <c r="Y3564" s="86"/>
      <c r="Z3564" s="131"/>
      <c r="AA3564" s="87">
        <f t="shared" si="724"/>
        <v>0</v>
      </c>
      <c r="AB3564" s="127"/>
      <c r="AC3564" s="86"/>
      <c r="AD3564" s="87">
        <f t="shared" si="729"/>
        <v>0</v>
      </c>
      <c r="AE3564" s="127"/>
      <c r="AF3564" s="86"/>
      <c r="AG3564" s="86"/>
      <c r="AH3564" s="131"/>
      <c r="AI3564" s="88">
        <f t="shared" si="730"/>
        <v>0</v>
      </c>
      <c r="AJ3564" s="89" t="str">
        <f>IFERROR(IF(ISNA(MATCH($AV3564,Other_Category_Abbr,0)),INDEX(FGHG_List_Long_GWP,MATCH($AV3564,FGHG_List_Long,0)),INDEX(GWP_Other_Abbr,MATCH($AV3564,Other_Category_Abbr,0)))*SUM(V3564,AA3564,AD3564,AI3564),"")</f>
        <v/>
      </c>
      <c r="AK3564" s="89" t="str">
        <f>IFERROR(IF(ISNA(MATCH($AV3564,Other_Category_Abbr,0)),INDEX(FGHG_List_Long_GWP,MATCH($AV3564,FGHG_List_Long,0)),INDEX(GWP_Other_Abbr,MATCH($AV3564,Other_Category_Abbr,0)))*(T3564*(S3564+U3564)+W3564*(Y3564+X3564)+AD3564+AE3564*(AF3564+AG3564)),"")</f>
        <v/>
      </c>
      <c r="AL3564" s="90" t="str">
        <f t="shared" si="725"/>
        <v/>
      </c>
      <c r="AM3564" s="91" t="str">
        <f t="shared" si="726"/>
        <v/>
      </c>
      <c r="AP3564" s="92" t="b">
        <f t="shared" si="720"/>
        <v>0</v>
      </c>
      <c r="AQ3564" s="92" t="str">
        <f t="shared" si="721"/>
        <v xml:space="preserve"> </v>
      </c>
      <c r="AR3564" s="92" t="str">
        <f>IF(LEN(AQ3564)=1,"",COUNTIF($AQ$19:AQ3564,AQ3564)=1)</f>
        <v/>
      </c>
      <c r="AS3564" s="73"/>
      <c r="AT3564" s="73"/>
      <c r="AU3564" s="73"/>
      <c r="AV3564" s="235" t="str">
        <f>IF($P3564=Lists!$A$13,Lists!$A$29,IF($P3564=Lists!$A$14,Lists!$A$30,$P3564))</f>
        <v/>
      </c>
      <c r="AW3564" s="73"/>
      <c r="AX3564" s="73"/>
    </row>
    <row r="3565" spans="2:50" x14ac:dyDescent="0.3">
      <c r="B3565" s="137">
        <f t="shared" si="727"/>
        <v>3547</v>
      </c>
      <c r="C3565" s="24"/>
      <c r="D3565" s="24"/>
      <c r="E3565" s="24"/>
      <c r="F3565" s="25"/>
      <c r="G3565" s="24"/>
      <c r="H3565" s="30"/>
      <c r="I3565" s="24"/>
      <c r="J3565" s="50" t="str">
        <f t="shared" si="718"/>
        <v/>
      </c>
      <c r="K3565" s="30"/>
      <c r="L3565" s="236"/>
      <c r="M3565" s="30"/>
      <c r="N3565" s="30"/>
      <c r="O3565" s="46" t="str">
        <f t="shared" si="719"/>
        <v/>
      </c>
      <c r="P3565" s="239" t="str">
        <f t="shared" si="722"/>
        <v/>
      </c>
      <c r="Q3565" s="52" t="str">
        <f t="shared" si="723"/>
        <v/>
      </c>
      <c r="R3565" s="127"/>
      <c r="S3565" s="86"/>
      <c r="T3565" s="127"/>
      <c r="U3565" s="86"/>
      <c r="V3565" s="87">
        <f t="shared" si="728"/>
        <v>0</v>
      </c>
      <c r="W3565" s="130"/>
      <c r="X3565" s="86"/>
      <c r="Y3565" s="86"/>
      <c r="Z3565" s="131"/>
      <c r="AA3565" s="87">
        <f t="shared" si="724"/>
        <v>0</v>
      </c>
      <c r="AB3565" s="127"/>
      <c r="AC3565" s="86"/>
      <c r="AD3565" s="87">
        <f t="shared" si="729"/>
        <v>0</v>
      </c>
      <c r="AE3565" s="127"/>
      <c r="AF3565" s="86"/>
      <c r="AG3565" s="86"/>
      <c r="AH3565" s="131"/>
      <c r="AI3565" s="88">
        <f t="shared" si="730"/>
        <v>0</v>
      </c>
      <c r="AJ3565" s="89" t="str">
        <f>IFERROR(IF(ISNA(MATCH($AV3565,Other_Category_Abbr,0)),INDEX(FGHG_List_Long_GWP,MATCH($AV3565,FGHG_List_Long,0)),INDEX(GWP_Other_Abbr,MATCH($AV3565,Other_Category_Abbr,0)))*SUM(V3565,AA3565,AD3565,AI3565),"")</f>
        <v/>
      </c>
      <c r="AK3565" s="89" t="str">
        <f>IFERROR(IF(ISNA(MATCH($AV3565,Other_Category_Abbr,0)),INDEX(FGHG_List_Long_GWP,MATCH($AV3565,FGHG_List_Long,0)),INDEX(GWP_Other_Abbr,MATCH($AV3565,Other_Category_Abbr,0)))*(T3565*(S3565+U3565)+W3565*(Y3565+X3565)+AD3565+AE3565*(AF3565+AG3565)),"")</f>
        <v/>
      </c>
      <c r="AL3565" s="90" t="str">
        <f t="shared" si="725"/>
        <v/>
      </c>
      <c r="AM3565" s="91" t="str">
        <f t="shared" si="726"/>
        <v/>
      </c>
      <c r="AP3565" s="92" t="b">
        <f t="shared" si="720"/>
        <v>0</v>
      </c>
      <c r="AQ3565" s="92" t="str">
        <f t="shared" si="721"/>
        <v xml:space="preserve"> </v>
      </c>
      <c r="AR3565" s="92" t="str">
        <f>IF(LEN(AQ3565)=1,"",COUNTIF($AQ$19:AQ3565,AQ3565)=1)</f>
        <v/>
      </c>
      <c r="AS3565" s="73"/>
      <c r="AT3565" s="73"/>
      <c r="AU3565" s="73"/>
      <c r="AV3565" s="235" t="str">
        <f>IF($P3565=Lists!$A$13,Lists!$A$29,IF($P3565=Lists!$A$14,Lists!$A$30,$P3565))</f>
        <v/>
      </c>
      <c r="AW3565" s="73"/>
      <c r="AX3565" s="73"/>
    </row>
    <row r="3566" spans="2:50" x14ac:dyDescent="0.3">
      <c r="B3566" s="137">
        <f t="shared" si="727"/>
        <v>3548</v>
      </c>
      <c r="C3566" s="24"/>
      <c r="D3566" s="24"/>
      <c r="E3566" s="24"/>
      <c r="F3566" s="25"/>
      <c r="G3566" s="24"/>
      <c r="H3566" s="30"/>
      <c r="I3566" s="24"/>
      <c r="J3566" s="50" t="str">
        <f t="shared" si="718"/>
        <v/>
      </c>
      <c r="K3566" s="30"/>
      <c r="L3566" s="236"/>
      <c r="M3566" s="30"/>
      <c r="N3566" s="30"/>
      <c r="O3566" s="46" t="str">
        <f t="shared" si="719"/>
        <v/>
      </c>
      <c r="P3566" s="239" t="str">
        <f t="shared" si="722"/>
        <v/>
      </c>
      <c r="Q3566" s="52" t="str">
        <f t="shared" si="723"/>
        <v/>
      </c>
      <c r="R3566" s="127"/>
      <c r="S3566" s="86"/>
      <c r="T3566" s="127"/>
      <c r="U3566" s="86"/>
      <c r="V3566" s="87">
        <f t="shared" si="728"/>
        <v>0</v>
      </c>
      <c r="W3566" s="130"/>
      <c r="X3566" s="86"/>
      <c r="Y3566" s="86"/>
      <c r="Z3566" s="131"/>
      <c r="AA3566" s="87">
        <f t="shared" si="724"/>
        <v>0</v>
      </c>
      <c r="AB3566" s="127"/>
      <c r="AC3566" s="86"/>
      <c r="AD3566" s="87">
        <f t="shared" si="729"/>
        <v>0</v>
      </c>
      <c r="AE3566" s="127"/>
      <c r="AF3566" s="86"/>
      <c r="AG3566" s="86"/>
      <c r="AH3566" s="131"/>
      <c r="AI3566" s="88">
        <f t="shared" si="730"/>
        <v>0</v>
      </c>
      <c r="AJ3566" s="89" t="str">
        <f>IFERROR(IF(ISNA(MATCH($AV3566,Other_Category_Abbr,0)),INDEX(FGHG_List_Long_GWP,MATCH($AV3566,FGHG_List_Long,0)),INDEX(GWP_Other_Abbr,MATCH($AV3566,Other_Category_Abbr,0)))*SUM(V3566,AA3566,AD3566,AI3566),"")</f>
        <v/>
      </c>
      <c r="AK3566" s="89" t="str">
        <f>IFERROR(IF(ISNA(MATCH($AV3566,Other_Category_Abbr,0)),INDEX(FGHG_List_Long_GWP,MATCH($AV3566,FGHG_List_Long,0)),INDEX(GWP_Other_Abbr,MATCH($AV3566,Other_Category_Abbr,0)))*(T3566*(S3566+U3566)+W3566*(Y3566+X3566)+AD3566+AE3566*(AF3566+AG3566)),"")</f>
        <v/>
      </c>
      <c r="AL3566" s="90" t="str">
        <f t="shared" si="725"/>
        <v/>
      </c>
      <c r="AM3566" s="91" t="str">
        <f t="shared" si="726"/>
        <v/>
      </c>
      <c r="AP3566" s="92" t="b">
        <f t="shared" si="720"/>
        <v>0</v>
      </c>
      <c r="AQ3566" s="92" t="str">
        <f t="shared" si="721"/>
        <v xml:space="preserve"> </v>
      </c>
      <c r="AR3566" s="92" t="str">
        <f>IF(LEN(AQ3566)=1,"",COUNTIF($AQ$19:AQ3566,AQ3566)=1)</f>
        <v/>
      </c>
      <c r="AS3566" s="73"/>
      <c r="AT3566" s="73"/>
      <c r="AU3566" s="73"/>
      <c r="AV3566" s="235" t="str">
        <f>IF($P3566=Lists!$A$13,Lists!$A$29,IF($P3566=Lists!$A$14,Lists!$A$30,$P3566))</f>
        <v/>
      </c>
      <c r="AW3566" s="73"/>
      <c r="AX3566" s="73"/>
    </row>
    <row r="3567" spans="2:50" x14ac:dyDescent="0.3">
      <c r="B3567" s="137">
        <f t="shared" si="727"/>
        <v>3549</v>
      </c>
      <c r="C3567" s="24"/>
      <c r="D3567" s="24"/>
      <c r="E3567" s="24"/>
      <c r="F3567" s="25"/>
      <c r="G3567" s="24"/>
      <c r="H3567" s="30"/>
      <c r="I3567" s="24"/>
      <c r="J3567" s="50" t="str">
        <f t="shared" si="718"/>
        <v/>
      </c>
      <c r="K3567" s="30"/>
      <c r="L3567" s="236"/>
      <c r="M3567" s="30"/>
      <c r="N3567" s="30"/>
      <c r="O3567" s="46" t="str">
        <f t="shared" si="719"/>
        <v/>
      </c>
      <c r="P3567" s="239" t="str">
        <f t="shared" si="722"/>
        <v/>
      </c>
      <c r="Q3567" s="52" t="str">
        <f t="shared" si="723"/>
        <v/>
      </c>
      <c r="R3567" s="127"/>
      <c r="S3567" s="86"/>
      <c r="T3567" s="127"/>
      <c r="U3567" s="86"/>
      <c r="V3567" s="87">
        <f t="shared" si="728"/>
        <v>0</v>
      </c>
      <c r="W3567" s="130"/>
      <c r="X3567" s="86"/>
      <c r="Y3567" s="86"/>
      <c r="Z3567" s="131"/>
      <c r="AA3567" s="87">
        <f t="shared" si="724"/>
        <v>0</v>
      </c>
      <c r="AB3567" s="127"/>
      <c r="AC3567" s="86"/>
      <c r="AD3567" s="87">
        <f t="shared" si="729"/>
        <v>0</v>
      </c>
      <c r="AE3567" s="127"/>
      <c r="AF3567" s="86"/>
      <c r="AG3567" s="86"/>
      <c r="AH3567" s="131"/>
      <c r="AI3567" s="88">
        <f t="shared" si="730"/>
        <v>0</v>
      </c>
      <c r="AJ3567" s="89" t="str">
        <f>IFERROR(IF(ISNA(MATCH($AV3567,Other_Category_Abbr,0)),INDEX(FGHG_List_Long_GWP,MATCH($AV3567,FGHG_List_Long,0)),INDEX(GWP_Other_Abbr,MATCH($AV3567,Other_Category_Abbr,0)))*SUM(V3567,AA3567,AD3567,AI3567),"")</f>
        <v/>
      </c>
      <c r="AK3567" s="89" t="str">
        <f>IFERROR(IF(ISNA(MATCH($AV3567,Other_Category_Abbr,0)),INDEX(FGHG_List_Long_GWP,MATCH($AV3567,FGHG_List_Long,0)),INDEX(GWP_Other_Abbr,MATCH($AV3567,Other_Category_Abbr,0)))*(T3567*(S3567+U3567)+W3567*(Y3567+X3567)+AD3567+AE3567*(AF3567+AG3567)),"")</f>
        <v/>
      </c>
      <c r="AL3567" s="90" t="str">
        <f t="shared" si="725"/>
        <v/>
      </c>
      <c r="AM3567" s="91" t="str">
        <f t="shared" si="726"/>
        <v/>
      </c>
      <c r="AP3567" s="92" t="b">
        <f t="shared" si="720"/>
        <v>0</v>
      </c>
      <c r="AQ3567" s="92" t="str">
        <f t="shared" si="721"/>
        <v xml:space="preserve"> </v>
      </c>
      <c r="AR3567" s="92" t="str">
        <f>IF(LEN(AQ3567)=1,"",COUNTIF($AQ$19:AQ3567,AQ3567)=1)</f>
        <v/>
      </c>
      <c r="AS3567" s="73"/>
      <c r="AT3567" s="73"/>
      <c r="AU3567" s="73"/>
      <c r="AV3567" s="235" t="str">
        <f>IF($P3567=Lists!$A$13,Lists!$A$29,IF($P3567=Lists!$A$14,Lists!$A$30,$P3567))</f>
        <v/>
      </c>
      <c r="AW3567" s="73"/>
      <c r="AX3567" s="73"/>
    </row>
    <row r="3568" spans="2:50" x14ac:dyDescent="0.3">
      <c r="B3568" s="137">
        <f t="shared" si="727"/>
        <v>3550</v>
      </c>
      <c r="C3568" s="24"/>
      <c r="D3568" s="24"/>
      <c r="E3568" s="24"/>
      <c r="F3568" s="25"/>
      <c r="G3568" s="24"/>
      <c r="H3568" s="30"/>
      <c r="I3568" s="24"/>
      <c r="J3568" s="50" t="str">
        <f t="shared" si="718"/>
        <v/>
      </c>
      <c r="K3568" s="30"/>
      <c r="L3568" s="236"/>
      <c r="M3568" s="30"/>
      <c r="N3568" s="30"/>
      <c r="O3568" s="46" t="str">
        <f t="shared" si="719"/>
        <v/>
      </c>
      <c r="P3568" s="239" t="str">
        <f t="shared" si="722"/>
        <v/>
      </c>
      <c r="Q3568" s="52" t="str">
        <f t="shared" si="723"/>
        <v/>
      </c>
      <c r="R3568" s="127"/>
      <c r="S3568" s="86"/>
      <c r="T3568" s="127"/>
      <c r="U3568" s="86"/>
      <c r="V3568" s="87">
        <f t="shared" si="728"/>
        <v>0</v>
      </c>
      <c r="W3568" s="130"/>
      <c r="X3568" s="86"/>
      <c r="Y3568" s="86"/>
      <c r="Z3568" s="131"/>
      <c r="AA3568" s="87">
        <f t="shared" si="724"/>
        <v>0</v>
      </c>
      <c r="AB3568" s="127"/>
      <c r="AC3568" s="86"/>
      <c r="AD3568" s="87">
        <f t="shared" si="729"/>
        <v>0</v>
      </c>
      <c r="AE3568" s="127"/>
      <c r="AF3568" s="86"/>
      <c r="AG3568" s="86"/>
      <c r="AH3568" s="131"/>
      <c r="AI3568" s="88">
        <f t="shared" si="730"/>
        <v>0</v>
      </c>
      <c r="AJ3568" s="89" t="str">
        <f>IFERROR(IF(ISNA(MATCH($AV3568,Other_Category_Abbr,0)),INDEX(FGHG_List_Long_GWP,MATCH($AV3568,FGHG_List_Long,0)),INDEX(GWP_Other_Abbr,MATCH($AV3568,Other_Category_Abbr,0)))*SUM(V3568,AA3568,AD3568,AI3568),"")</f>
        <v/>
      </c>
      <c r="AK3568" s="89" t="str">
        <f>IFERROR(IF(ISNA(MATCH($AV3568,Other_Category_Abbr,0)),INDEX(FGHG_List_Long_GWP,MATCH($AV3568,FGHG_List_Long,0)),INDEX(GWP_Other_Abbr,MATCH($AV3568,Other_Category_Abbr,0)))*(T3568*(S3568+U3568)+W3568*(Y3568+X3568)+AD3568+AE3568*(AF3568+AG3568)),"")</f>
        <v/>
      </c>
      <c r="AL3568" s="90" t="str">
        <f t="shared" si="725"/>
        <v/>
      </c>
      <c r="AM3568" s="91" t="str">
        <f t="shared" si="726"/>
        <v/>
      </c>
      <c r="AP3568" s="92" t="b">
        <f t="shared" si="720"/>
        <v>0</v>
      </c>
      <c r="AQ3568" s="92" t="str">
        <f t="shared" si="721"/>
        <v xml:space="preserve"> </v>
      </c>
      <c r="AR3568" s="92" t="str">
        <f>IF(LEN(AQ3568)=1,"",COUNTIF($AQ$19:AQ3568,AQ3568)=1)</f>
        <v/>
      </c>
      <c r="AS3568" s="73"/>
      <c r="AT3568" s="73"/>
      <c r="AU3568" s="73"/>
      <c r="AV3568" s="235" t="str">
        <f>IF($P3568=Lists!$A$13,Lists!$A$29,IF($P3568=Lists!$A$14,Lists!$A$30,$P3568))</f>
        <v/>
      </c>
      <c r="AW3568" s="73"/>
      <c r="AX3568" s="73"/>
    </row>
    <row r="3569" spans="2:50" x14ac:dyDescent="0.3">
      <c r="B3569" s="137">
        <f t="shared" si="727"/>
        <v>3551</v>
      </c>
      <c r="C3569" s="24"/>
      <c r="D3569" s="24"/>
      <c r="E3569" s="24"/>
      <c r="F3569" s="25"/>
      <c r="G3569" s="24"/>
      <c r="H3569" s="30"/>
      <c r="I3569" s="24"/>
      <c r="J3569" s="50" t="str">
        <f t="shared" si="718"/>
        <v/>
      </c>
      <c r="K3569" s="30"/>
      <c r="L3569" s="236"/>
      <c r="M3569" s="30"/>
      <c r="N3569" s="30"/>
      <c r="O3569" s="46" t="str">
        <f t="shared" si="719"/>
        <v/>
      </c>
      <c r="P3569" s="239" t="str">
        <f t="shared" si="722"/>
        <v/>
      </c>
      <c r="Q3569" s="52" t="str">
        <f t="shared" si="723"/>
        <v/>
      </c>
      <c r="R3569" s="127"/>
      <c r="S3569" s="86"/>
      <c r="T3569" s="127"/>
      <c r="U3569" s="86"/>
      <c r="V3569" s="87">
        <f t="shared" si="728"/>
        <v>0</v>
      </c>
      <c r="W3569" s="130"/>
      <c r="X3569" s="86"/>
      <c r="Y3569" s="86"/>
      <c r="Z3569" s="131"/>
      <c r="AA3569" s="87">
        <f t="shared" si="724"/>
        <v>0</v>
      </c>
      <c r="AB3569" s="127"/>
      <c r="AC3569" s="86"/>
      <c r="AD3569" s="87">
        <f t="shared" si="729"/>
        <v>0</v>
      </c>
      <c r="AE3569" s="127"/>
      <c r="AF3569" s="86"/>
      <c r="AG3569" s="86"/>
      <c r="AH3569" s="131"/>
      <c r="AI3569" s="88">
        <f t="shared" si="730"/>
        <v>0</v>
      </c>
      <c r="AJ3569" s="89" t="str">
        <f>IFERROR(IF(ISNA(MATCH($AV3569,Other_Category_Abbr,0)),INDEX(FGHG_List_Long_GWP,MATCH($AV3569,FGHG_List_Long,0)),INDEX(GWP_Other_Abbr,MATCH($AV3569,Other_Category_Abbr,0)))*SUM(V3569,AA3569,AD3569,AI3569),"")</f>
        <v/>
      </c>
      <c r="AK3569" s="89" t="str">
        <f>IFERROR(IF(ISNA(MATCH($AV3569,Other_Category_Abbr,0)),INDEX(FGHG_List_Long_GWP,MATCH($AV3569,FGHG_List_Long,0)),INDEX(GWP_Other_Abbr,MATCH($AV3569,Other_Category_Abbr,0)))*(T3569*(S3569+U3569)+W3569*(Y3569+X3569)+AD3569+AE3569*(AF3569+AG3569)),"")</f>
        <v/>
      </c>
      <c r="AL3569" s="90" t="str">
        <f t="shared" si="725"/>
        <v/>
      </c>
      <c r="AM3569" s="91" t="str">
        <f t="shared" si="726"/>
        <v/>
      </c>
      <c r="AP3569" s="92" t="b">
        <f t="shared" si="720"/>
        <v>0</v>
      </c>
      <c r="AQ3569" s="92" t="str">
        <f t="shared" si="721"/>
        <v xml:space="preserve"> </v>
      </c>
      <c r="AR3569" s="92" t="str">
        <f>IF(LEN(AQ3569)=1,"",COUNTIF($AQ$19:AQ3569,AQ3569)=1)</f>
        <v/>
      </c>
      <c r="AS3569" s="73"/>
      <c r="AT3569" s="73"/>
      <c r="AU3569" s="73"/>
      <c r="AV3569" s="235" t="str">
        <f>IF($P3569=Lists!$A$13,Lists!$A$29,IF($P3569=Lists!$A$14,Lists!$A$30,$P3569))</f>
        <v/>
      </c>
      <c r="AW3569" s="73"/>
      <c r="AX3569" s="73"/>
    </row>
    <row r="3570" spans="2:50" x14ac:dyDescent="0.3">
      <c r="B3570" s="137">
        <f t="shared" si="727"/>
        <v>3552</v>
      </c>
      <c r="C3570" s="24"/>
      <c r="D3570" s="24"/>
      <c r="E3570" s="24"/>
      <c r="F3570" s="25"/>
      <c r="G3570" s="24"/>
      <c r="H3570" s="30"/>
      <c r="I3570" s="24"/>
      <c r="J3570" s="50" t="str">
        <f t="shared" si="718"/>
        <v/>
      </c>
      <c r="K3570" s="30"/>
      <c r="L3570" s="236"/>
      <c r="M3570" s="30"/>
      <c r="N3570" s="30"/>
      <c r="O3570" s="46" t="str">
        <f t="shared" si="719"/>
        <v/>
      </c>
      <c r="P3570" s="239" t="str">
        <f t="shared" si="722"/>
        <v/>
      </c>
      <c r="Q3570" s="52" t="str">
        <f t="shared" si="723"/>
        <v/>
      </c>
      <c r="R3570" s="127"/>
      <c r="S3570" s="86"/>
      <c r="T3570" s="127"/>
      <c r="U3570" s="86"/>
      <c r="V3570" s="87">
        <f t="shared" si="728"/>
        <v>0</v>
      </c>
      <c r="W3570" s="130"/>
      <c r="X3570" s="86"/>
      <c r="Y3570" s="86"/>
      <c r="Z3570" s="131"/>
      <c r="AA3570" s="87">
        <f t="shared" si="724"/>
        <v>0</v>
      </c>
      <c r="AB3570" s="127"/>
      <c r="AC3570" s="86"/>
      <c r="AD3570" s="87">
        <f t="shared" si="729"/>
        <v>0</v>
      </c>
      <c r="AE3570" s="127"/>
      <c r="AF3570" s="86"/>
      <c r="AG3570" s="86"/>
      <c r="AH3570" s="131"/>
      <c r="AI3570" s="88">
        <f t="shared" si="730"/>
        <v>0</v>
      </c>
      <c r="AJ3570" s="89" t="str">
        <f>IFERROR(IF(ISNA(MATCH($AV3570,Other_Category_Abbr,0)),INDEX(FGHG_List_Long_GWP,MATCH($AV3570,FGHG_List_Long,0)),INDEX(GWP_Other_Abbr,MATCH($AV3570,Other_Category_Abbr,0)))*SUM(V3570,AA3570,AD3570,AI3570),"")</f>
        <v/>
      </c>
      <c r="AK3570" s="89" t="str">
        <f>IFERROR(IF(ISNA(MATCH($AV3570,Other_Category_Abbr,0)),INDEX(FGHG_List_Long_GWP,MATCH($AV3570,FGHG_List_Long,0)),INDEX(GWP_Other_Abbr,MATCH($AV3570,Other_Category_Abbr,0)))*(T3570*(S3570+U3570)+W3570*(Y3570+X3570)+AD3570+AE3570*(AF3570+AG3570)),"")</f>
        <v/>
      </c>
      <c r="AL3570" s="90" t="str">
        <f t="shared" si="725"/>
        <v/>
      </c>
      <c r="AM3570" s="91" t="str">
        <f t="shared" si="726"/>
        <v/>
      </c>
      <c r="AP3570" s="92" t="b">
        <f t="shared" si="720"/>
        <v>0</v>
      </c>
      <c r="AQ3570" s="92" t="str">
        <f t="shared" si="721"/>
        <v xml:space="preserve"> </v>
      </c>
      <c r="AR3570" s="92" t="str">
        <f>IF(LEN(AQ3570)=1,"",COUNTIF($AQ$19:AQ3570,AQ3570)=1)</f>
        <v/>
      </c>
      <c r="AS3570" s="73"/>
      <c r="AT3570" s="73"/>
      <c r="AU3570" s="73"/>
      <c r="AV3570" s="235" t="str">
        <f>IF($P3570=Lists!$A$13,Lists!$A$29,IF($P3570=Lists!$A$14,Lists!$A$30,$P3570))</f>
        <v/>
      </c>
      <c r="AW3570" s="73"/>
      <c r="AX3570" s="73"/>
    </row>
    <row r="3571" spans="2:50" x14ac:dyDescent="0.3">
      <c r="B3571" s="137">
        <f t="shared" si="727"/>
        <v>3553</v>
      </c>
      <c r="C3571" s="24"/>
      <c r="D3571" s="24"/>
      <c r="E3571" s="24"/>
      <c r="F3571" s="25"/>
      <c r="G3571" s="24"/>
      <c r="H3571" s="30"/>
      <c r="I3571" s="24"/>
      <c r="J3571" s="50" t="str">
        <f t="shared" si="718"/>
        <v/>
      </c>
      <c r="K3571" s="30"/>
      <c r="L3571" s="236"/>
      <c r="M3571" s="30"/>
      <c r="N3571" s="30"/>
      <c r="O3571" s="46" t="str">
        <f t="shared" si="719"/>
        <v/>
      </c>
      <c r="P3571" s="239" t="str">
        <f t="shared" si="722"/>
        <v/>
      </c>
      <c r="Q3571" s="52" t="str">
        <f t="shared" si="723"/>
        <v/>
      </c>
      <c r="R3571" s="127"/>
      <c r="S3571" s="86"/>
      <c r="T3571" s="127"/>
      <c r="U3571" s="86"/>
      <c r="V3571" s="87">
        <f t="shared" si="728"/>
        <v>0</v>
      </c>
      <c r="W3571" s="130"/>
      <c r="X3571" s="86"/>
      <c r="Y3571" s="86"/>
      <c r="Z3571" s="131"/>
      <c r="AA3571" s="87">
        <f t="shared" si="724"/>
        <v>0</v>
      </c>
      <c r="AB3571" s="127"/>
      <c r="AC3571" s="86"/>
      <c r="AD3571" s="87">
        <f t="shared" si="729"/>
        <v>0</v>
      </c>
      <c r="AE3571" s="127"/>
      <c r="AF3571" s="86"/>
      <c r="AG3571" s="86"/>
      <c r="AH3571" s="131"/>
      <c r="AI3571" s="88">
        <f t="shared" si="730"/>
        <v>0</v>
      </c>
      <c r="AJ3571" s="89" t="str">
        <f>IFERROR(IF(ISNA(MATCH($AV3571,Other_Category_Abbr,0)),INDEX(FGHG_List_Long_GWP,MATCH($AV3571,FGHG_List_Long,0)),INDEX(GWP_Other_Abbr,MATCH($AV3571,Other_Category_Abbr,0)))*SUM(V3571,AA3571,AD3571,AI3571),"")</f>
        <v/>
      </c>
      <c r="AK3571" s="89" t="str">
        <f>IFERROR(IF(ISNA(MATCH($AV3571,Other_Category_Abbr,0)),INDEX(FGHG_List_Long_GWP,MATCH($AV3571,FGHG_List_Long,0)),INDEX(GWP_Other_Abbr,MATCH($AV3571,Other_Category_Abbr,0)))*(T3571*(S3571+U3571)+W3571*(Y3571+X3571)+AD3571+AE3571*(AF3571+AG3571)),"")</f>
        <v/>
      </c>
      <c r="AL3571" s="90" t="str">
        <f t="shared" si="725"/>
        <v/>
      </c>
      <c r="AM3571" s="91" t="str">
        <f t="shared" si="726"/>
        <v/>
      </c>
      <c r="AP3571" s="92" t="b">
        <f t="shared" si="720"/>
        <v>0</v>
      </c>
      <c r="AQ3571" s="92" t="str">
        <f t="shared" si="721"/>
        <v xml:space="preserve"> </v>
      </c>
      <c r="AR3571" s="92" t="str">
        <f>IF(LEN(AQ3571)=1,"",COUNTIF($AQ$19:AQ3571,AQ3571)=1)</f>
        <v/>
      </c>
      <c r="AS3571" s="73"/>
      <c r="AT3571" s="73"/>
      <c r="AU3571" s="73"/>
      <c r="AV3571" s="235" t="str">
        <f>IF($P3571=Lists!$A$13,Lists!$A$29,IF($P3571=Lists!$A$14,Lists!$A$30,$P3571))</f>
        <v/>
      </c>
      <c r="AW3571" s="73"/>
      <c r="AX3571" s="73"/>
    </row>
    <row r="3572" spans="2:50" x14ac:dyDescent="0.3">
      <c r="B3572" s="137">
        <f t="shared" si="727"/>
        <v>3554</v>
      </c>
      <c r="C3572" s="24"/>
      <c r="D3572" s="24"/>
      <c r="E3572" s="24"/>
      <c r="F3572" s="25"/>
      <c r="G3572" s="24"/>
      <c r="H3572" s="30"/>
      <c r="I3572" s="24"/>
      <c r="J3572" s="50" t="str">
        <f t="shared" si="718"/>
        <v/>
      </c>
      <c r="K3572" s="30"/>
      <c r="L3572" s="236"/>
      <c r="M3572" s="30"/>
      <c r="N3572" s="30"/>
      <c r="O3572" s="46" t="str">
        <f t="shared" si="719"/>
        <v/>
      </c>
      <c r="P3572" s="239" t="str">
        <f t="shared" si="722"/>
        <v/>
      </c>
      <c r="Q3572" s="52" t="str">
        <f t="shared" si="723"/>
        <v/>
      </c>
      <c r="R3572" s="127"/>
      <c r="S3572" s="86"/>
      <c r="T3572" s="127"/>
      <c r="U3572" s="86"/>
      <c r="V3572" s="87">
        <f t="shared" si="728"/>
        <v>0</v>
      </c>
      <c r="W3572" s="130"/>
      <c r="X3572" s="86"/>
      <c r="Y3572" s="86"/>
      <c r="Z3572" s="131"/>
      <c r="AA3572" s="87">
        <f t="shared" si="724"/>
        <v>0</v>
      </c>
      <c r="AB3572" s="127"/>
      <c r="AC3572" s="86"/>
      <c r="AD3572" s="87">
        <f t="shared" si="729"/>
        <v>0</v>
      </c>
      <c r="AE3572" s="127"/>
      <c r="AF3572" s="86"/>
      <c r="AG3572" s="86"/>
      <c r="AH3572" s="131"/>
      <c r="AI3572" s="88">
        <f t="shared" si="730"/>
        <v>0</v>
      </c>
      <c r="AJ3572" s="89" t="str">
        <f>IFERROR(IF(ISNA(MATCH($AV3572,Other_Category_Abbr,0)),INDEX(FGHG_List_Long_GWP,MATCH($AV3572,FGHG_List_Long,0)),INDEX(GWP_Other_Abbr,MATCH($AV3572,Other_Category_Abbr,0)))*SUM(V3572,AA3572,AD3572,AI3572),"")</f>
        <v/>
      </c>
      <c r="AK3572" s="89" t="str">
        <f>IFERROR(IF(ISNA(MATCH($AV3572,Other_Category_Abbr,0)),INDEX(FGHG_List_Long_GWP,MATCH($AV3572,FGHG_List_Long,0)),INDEX(GWP_Other_Abbr,MATCH($AV3572,Other_Category_Abbr,0)))*(T3572*(S3572+U3572)+W3572*(Y3572+X3572)+AD3572+AE3572*(AF3572+AG3572)),"")</f>
        <v/>
      </c>
      <c r="AL3572" s="90" t="str">
        <f t="shared" si="725"/>
        <v/>
      </c>
      <c r="AM3572" s="91" t="str">
        <f t="shared" si="726"/>
        <v/>
      </c>
      <c r="AP3572" s="92" t="b">
        <f t="shared" si="720"/>
        <v>0</v>
      </c>
      <c r="AQ3572" s="92" t="str">
        <f t="shared" si="721"/>
        <v xml:space="preserve"> </v>
      </c>
      <c r="AR3572" s="92" t="str">
        <f>IF(LEN(AQ3572)=1,"",COUNTIF($AQ$19:AQ3572,AQ3572)=1)</f>
        <v/>
      </c>
      <c r="AS3572" s="73"/>
      <c r="AT3572" s="73"/>
      <c r="AU3572" s="73"/>
      <c r="AV3572" s="235" t="str">
        <f>IF($P3572=Lists!$A$13,Lists!$A$29,IF($P3572=Lists!$A$14,Lists!$A$30,$P3572))</f>
        <v/>
      </c>
      <c r="AW3572" s="73"/>
      <c r="AX3572" s="73"/>
    </row>
    <row r="3573" spans="2:50" x14ac:dyDescent="0.3">
      <c r="B3573" s="137">
        <f t="shared" si="727"/>
        <v>3555</v>
      </c>
      <c r="C3573" s="24"/>
      <c r="D3573" s="24"/>
      <c r="E3573" s="24"/>
      <c r="F3573" s="25"/>
      <c r="G3573" s="24"/>
      <c r="H3573" s="30"/>
      <c r="I3573" s="24"/>
      <c r="J3573" s="50" t="str">
        <f t="shared" si="718"/>
        <v/>
      </c>
      <c r="K3573" s="30"/>
      <c r="L3573" s="236"/>
      <c r="M3573" s="30"/>
      <c r="N3573" s="30"/>
      <c r="O3573" s="46" t="str">
        <f t="shared" si="719"/>
        <v/>
      </c>
      <c r="P3573" s="239" t="str">
        <f t="shared" si="722"/>
        <v/>
      </c>
      <c r="Q3573" s="52" t="str">
        <f t="shared" si="723"/>
        <v/>
      </c>
      <c r="R3573" s="127"/>
      <c r="S3573" s="86"/>
      <c r="T3573" s="127"/>
      <c r="U3573" s="86"/>
      <c r="V3573" s="87">
        <f t="shared" si="728"/>
        <v>0</v>
      </c>
      <c r="W3573" s="130"/>
      <c r="X3573" s="86"/>
      <c r="Y3573" s="86"/>
      <c r="Z3573" s="131"/>
      <c r="AA3573" s="87">
        <f t="shared" si="724"/>
        <v>0</v>
      </c>
      <c r="AB3573" s="127"/>
      <c r="AC3573" s="86"/>
      <c r="AD3573" s="87">
        <f t="shared" si="729"/>
        <v>0</v>
      </c>
      <c r="AE3573" s="127"/>
      <c r="AF3573" s="86"/>
      <c r="AG3573" s="86"/>
      <c r="AH3573" s="131"/>
      <c r="AI3573" s="88">
        <f t="shared" si="730"/>
        <v>0</v>
      </c>
      <c r="AJ3573" s="89" t="str">
        <f>IFERROR(IF(ISNA(MATCH($AV3573,Other_Category_Abbr,0)),INDEX(FGHG_List_Long_GWP,MATCH($AV3573,FGHG_List_Long,0)),INDEX(GWP_Other_Abbr,MATCH($AV3573,Other_Category_Abbr,0)))*SUM(V3573,AA3573,AD3573,AI3573),"")</f>
        <v/>
      </c>
      <c r="AK3573" s="89" t="str">
        <f>IFERROR(IF(ISNA(MATCH($AV3573,Other_Category_Abbr,0)),INDEX(FGHG_List_Long_GWP,MATCH($AV3573,FGHG_List_Long,0)),INDEX(GWP_Other_Abbr,MATCH($AV3573,Other_Category_Abbr,0)))*(T3573*(S3573+U3573)+W3573*(Y3573+X3573)+AD3573+AE3573*(AF3573+AG3573)),"")</f>
        <v/>
      </c>
      <c r="AL3573" s="90" t="str">
        <f t="shared" si="725"/>
        <v/>
      </c>
      <c r="AM3573" s="91" t="str">
        <f t="shared" si="726"/>
        <v/>
      </c>
      <c r="AP3573" s="92" t="b">
        <f t="shared" si="720"/>
        <v>0</v>
      </c>
      <c r="AQ3573" s="92" t="str">
        <f t="shared" si="721"/>
        <v xml:space="preserve"> </v>
      </c>
      <c r="AR3573" s="92" t="str">
        <f>IF(LEN(AQ3573)=1,"",COUNTIF($AQ$19:AQ3573,AQ3573)=1)</f>
        <v/>
      </c>
      <c r="AS3573" s="73"/>
      <c r="AT3573" s="73"/>
      <c r="AU3573" s="73"/>
      <c r="AV3573" s="235" t="str">
        <f>IF($P3573=Lists!$A$13,Lists!$A$29,IF($P3573=Lists!$A$14,Lists!$A$30,$P3573))</f>
        <v/>
      </c>
      <c r="AW3573" s="73"/>
      <c r="AX3573" s="73"/>
    </row>
    <row r="3574" spans="2:50" x14ac:dyDescent="0.3">
      <c r="B3574" s="137">
        <f t="shared" si="727"/>
        <v>3556</v>
      </c>
      <c r="C3574" s="24"/>
      <c r="D3574" s="24"/>
      <c r="E3574" s="24"/>
      <c r="F3574" s="25"/>
      <c r="G3574" s="24"/>
      <c r="H3574" s="30"/>
      <c r="I3574" s="24"/>
      <c r="J3574" s="50" t="str">
        <f t="shared" si="718"/>
        <v/>
      </c>
      <c r="K3574" s="30"/>
      <c r="L3574" s="236"/>
      <c r="M3574" s="30"/>
      <c r="N3574" s="30"/>
      <c r="O3574" s="46" t="str">
        <f t="shared" si="719"/>
        <v/>
      </c>
      <c r="P3574" s="239" t="str">
        <f t="shared" si="722"/>
        <v/>
      </c>
      <c r="Q3574" s="52" t="str">
        <f t="shared" si="723"/>
        <v/>
      </c>
      <c r="R3574" s="127"/>
      <c r="S3574" s="86"/>
      <c r="T3574" s="127"/>
      <c r="U3574" s="86"/>
      <c r="V3574" s="87">
        <f t="shared" si="728"/>
        <v>0</v>
      </c>
      <c r="W3574" s="130"/>
      <c r="X3574" s="86"/>
      <c r="Y3574" s="86"/>
      <c r="Z3574" s="131"/>
      <c r="AA3574" s="87">
        <f t="shared" si="724"/>
        <v>0</v>
      </c>
      <c r="AB3574" s="127"/>
      <c r="AC3574" s="86"/>
      <c r="AD3574" s="87">
        <f t="shared" si="729"/>
        <v>0</v>
      </c>
      <c r="AE3574" s="127"/>
      <c r="AF3574" s="86"/>
      <c r="AG3574" s="86"/>
      <c r="AH3574" s="131"/>
      <c r="AI3574" s="88">
        <f t="shared" si="730"/>
        <v>0</v>
      </c>
      <c r="AJ3574" s="89" t="str">
        <f>IFERROR(IF(ISNA(MATCH($AV3574,Other_Category_Abbr,0)),INDEX(FGHG_List_Long_GWP,MATCH($AV3574,FGHG_List_Long,0)),INDEX(GWP_Other_Abbr,MATCH($AV3574,Other_Category_Abbr,0)))*SUM(V3574,AA3574,AD3574,AI3574),"")</f>
        <v/>
      </c>
      <c r="AK3574" s="89" t="str">
        <f>IFERROR(IF(ISNA(MATCH($AV3574,Other_Category_Abbr,0)),INDEX(FGHG_List_Long_GWP,MATCH($AV3574,FGHG_List_Long,0)),INDEX(GWP_Other_Abbr,MATCH($AV3574,Other_Category_Abbr,0)))*(T3574*(S3574+U3574)+W3574*(Y3574+X3574)+AD3574+AE3574*(AF3574+AG3574)),"")</f>
        <v/>
      </c>
      <c r="AL3574" s="90" t="str">
        <f t="shared" si="725"/>
        <v/>
      </c>
      <c r="AM3574" s="91" t="str">
        <f t="shared" si="726"/>
        <v/>
      </c>
      <c r="AP3574" s="92" t="b">
        <f t="shared" si="720"/>
        <v>0</v>
      </c>
      <c r="AQ3574" s="92" t="str">
        <f t="shared" si="721"/>
        <v xml:space="preserve"> </v>
      </c>
      <c r="AR3574" s="92" t="str">
        <f>IF(LEN(AQ3574)=1,"",COUNTIF($AQ$19:AQ3574,AQ3574)=1)</f>
        <v/>
      </c>
      <c r="AS3574" s="73"/>
      <c r="AT3574" s="73"/>
      <c r="AU3574" s="73"/>
      <c r="AV3574" s="235" t="str">
        <f>IF($P3574=Lists!$A$13,Lists!$A$29,IF($P3574=Lists!$A$14,Lists!$A$30,$P3574))</f>
        <v/>
      </c>
      <c r="AW3574" s="73"/>
      <c r="AX3574" s="73"/>
    </row>
    <row r="3575" spans="2:50" x14ac:dyDescent="0.3">
      <c r="B3575" s="137">
        <f t="shared" si="727"/>
        <v>3557</v>
      </c>
      <c r="C3575" s="24"/>
      <c r="D3575" s="24"/>
      <c r="E3575" s="24"/>
      <c r="F3575" s="25"/>
      <c r="G3575" s="24"/>
      <c r="H3575" s="30"/>
      <c r="I3575" s="24"/>
      <c r="J3575" s="50" t="str">
        <f t="shared" si="718"/>
        <v/>
      </c>
      <c r="K3575" s="30"/>
      <c r="L3575" s="236"/>
      <c r="M3575" s="30"/>
      <c r="N3575" s="30"/>
      <c r="O3575" s="46" t="str">
        <f t="shared" si="719"/>
        <v/>
      </c>
      <c r="P3575" s="239" t="str">
        <f t="shared" si="722"/>
        <v/>
      </c>
      <c r="Q3575" s="52" t="str">
        <f t="shared" si="723"/>
        <v/>
      </c>
      <c r="R3575" s="127"/>
      <c r="S3575" s="86"/>
      <c r="T3575" s="127"/>
      <c r="U3575" s="86"/>
      <c r="V3575" s="87">
        <f t="shared" si="728"/>
        <v>0</v>
      </c>
      <c r="W3575" s="130"/>
      <c r="X3575" s="86"/>
      <c r="Y3575" s="86"/>
      <c r="Z3575" s="131"/>
      <c r="AA3575" s="87">
        <f t="shared" si="724"/>
        <v>0</v>
      </c>
      <c r="AB3575" s="127"/>
      <c r="AC3575" s="86"/>
      <c r="AD3575" s="87">
        <f t="shared" si="729"/>
        <v>0</v>
      </c>
      <c r="AE3575" s="127"/>
      <c r="AF3575" s="86"/>
      <c r="AG3575" s="86"/>
      <c r="AH3575" s="131"/>
      <c r="AI3575" s="88">
        <f t="shared" si="730"/>
        <v>0</v>
      </c>
      <c r="AJ3575" s="89" t="str">
        <f>IFERROR(IF(ISNA(MATCH($AV3575,Other_Category_Abbr,0)),INDEX(FGHG_List_Long_GWP,MATCH($AV3575,FGHG_List_Long,0)),INDEX(GWP_Other_Abbr,MATCH($AV3575,Other_Category_Abbr,0)))*SUM(V3575,AA3575,AD3575,AI3575),"")</f>
        <v/>
      </c>
      <c r="AK3575" s="89" t="str">
        <f>IFERROR(IF(ISNA(MATCH($AV3575,Other_Category_Abbr,0)),INDEX(FGHG_List_Long_GWP,MATCH($AV3575,FGHG_List_Long,0)),INDEX(GWP_Other_Abbr,MATCH($AV3575,Other_Category_Abbr,0)))*(T3575*(S3575+U3575)+W3575*(Y3575+X3575)+AD3575+AE3575*(AF3575+AG3575)),"")</f>
        <v/>
      </c>
      <c r="AL3575" s="90" t="str">
        <f t="shared" si="725"/>
        <v/>
      </c>
      <c r="AM3575" s="91" t="str">
        <f t="shared" si="726"/>
        <v/>
      </c>
      <c r="AP3575" s="92" t="b">
        <f t="shared" si="720"/>
        <v>0</v>
      </c>
      <c r="AQ3575" s="92" t="str">
        <f t="shared" si="721"/>
        <v xml:space="preserve"> </v>
      </c>
      <c r="AR3575" s="92" t="str">
        <f>IF(LEN(AQ3575)=1,"",COUNTIF($AQ$19:AQ3575,AQ3575)=1)</f>
        <v/>
      </c>
      <c r="AS3575" s="73"/>
      <c r="AT3575" s="73"/>
      <c r="AU3575" s="73"/>
      <c r="AV3575" s="235" t="str">
        <f>IF($P3575=Lists!$A$13,Lists!$A$29,IF($P3575=Lists!$A$14,Lists!$A$30,$P3575))</f>
        <v/>
      </c>
      <c r="AW3575" s="73"/>
      <c r="AX3575" s="73"/>
    </row>
    <row r="3576" spans="2:50" x14ac:dyDescent="0.3">
      <c r="B3576" s="137">
        <f t="shared" si="727"/>
        <v>3558</v>
      </c>
      <c r="C3576" s="24"/>
      <c r="D3576" s="24"/>
      <c r="E3576" s="24"/>
      <c r="F3576" s="25"/>
      <c r="G3576" s="24"/>
      <c r="H3576" s="30"/>
      <c r="I3576" s="24"/>
      <c r="J3576" s="50" t="str">
        <f t="shared" si="718"/>
        <v/>
      </c>
      <c r="K3576" s="30"/>
      <c r="L3576" s="236"/>
      <c r="M3576" s="30"/>
      <c r="N3576" s="30"/>
      <c r="O3576" s="46" t="str">
        <f t="shared" si="719"/>
        <v/>
      </c>
      <c r="P3576" s="239" t="str">
        <f t="shared" si="722"/>
        <v/>
      </c>
      <c r="Q3576" s="52" t="str">
        <f t="shared" si="723"/>
        <v/>
      </c>
      <c r="R3576" s="127"/>
      <c r="S3576" s="86"/>
      <c r="T3576" s="127"/>
      <c r="U3576" s="86"/>
      <c r="V3576" s="87">
        <f t="shared" si="728"/>
        <v>0</v>
      </c>
      <c r="W3576" s="130"/>
      <c r="X3576" s="86"/>
      <c r="Y3576" s="86"/>
      <c r="Z3576" s="131"/>
      <c r="AA3576" s="87">
        <f t="shared" si="724"/>
        <v>0</v>
      </c>
      <c r="AB3576" s="127"/>
      <c r="AC3576" s="86"/>
      <c r="AD3576" s="87">
        <f t="shared" si="729"/>
        <v>0</v>
      </c>
      <c r="AE3576" s="127"/>
      <c r="AF3576" s="86"/>
      <c r="AG3576" s="86"/>
      <c r="AH3576" s="131"/>
      <c r="AI3576" s="88">
        <f t="shared" si="730"/>
        <v>0</v>
      </c>
      <c r="AJ3576" s="89" t="str">
        <f>IFERROR(IF(ISNA(MATCH($AV3576,Other_Category_Abbr,0)),INDEX(FGHG_List_Long_GWP,MATCH($AV3576,FGHG_List_Long,0)),INDEX(GWP_Other_Abbr,MATCH($AV3576,Other_Category_Abbr,0)))*SUM(V3576,AA3576,AD3576,AI3576),"")</f>
        <v/>
      </c>
      <c r="AK3576" s="89" t="str">
        <f>IFERROR(IF(ISNA(MATCH($AV3576,Other_Category_Abbr,0)),INDEX(FGHG_List_Long_GWP,MATCH($AV3576,FGHG_List_Long,0)),INDEX(GWP_Other_Abbr,MATCH($AV3576,Other_Category_Abbr,0)))*(T3576*(S3576+U3576)+W3576*(Y3576+X3576)+AD3576+AE3576*(AF3576+AG3576)),"")</f>
        <v/>
      </c>
      <c r="AL3576" s="90" t="str">
        <f t="shared" si="725"/>
        <v/>
      </c>
      <c r="AM3576" s="91" t="str">
        <f t="shared" si="726"/>
        <v/>
      </c>
      <c r="AP3576" s="92" t="b">
        <f t="shared" si="720"/>
        <v>0</v>
      </c>
      <c r="AQ3576" s="92" t="str">
        <f t="shared" si="721"/>
        <v xml:space="preserve"> </v>
      </c>
      <c r="AR3576" s="92" t="str">
        <f>IF(LEN(AQ3576)=1,"",COUNTIF($AQ$19:AQ3576,AQ3576)=1)</f>
        <v/>
      </c>
      <c r="AS3576" s="73"/>
      <c r="AT3576" s="73"/>
      <c r="AU3576" s="73"/>
      <c r="AV3576" s="235" t="str">
        <f>IF($P3576=Lists!$A$13,Lists!$A$29,IF($P3576=Lists!$A$14,Lists!$A$30,$P3576))</f>
        <v/>
      </c>
      <c r="AW3576" s="73"/>
      <c r="AX3576" s="73"/>
    </row>
    <row r="3577" spans="2:50" x14ac:dyDescent="0.3">
      <c r="B3577" s="137">
        <f t="shared" si="727"/>
        <v>3559</v>
      </c>
      <c r="C3577" s="24"/>
      <c r="D3577" s="24"/>
      <c r="E3577" s="24"/>
      <c r="F3577" s="25"/>
      <c r="G3577" s="24"/>
      <c r="H3577" s="30"/>
      <c r="I3577" s="24"/>
      <c r="J3577" s="50" t="str">
        <f t="shared" si="718"/>
        <v/>
      </c>
      <c r="K3577" s="30"/>
      <c r="L3577" s="236"/>
      <c r="M3577" s="30"/>
      <c r="N3577" s="30"/>
      <c r="O3577" s="46" t="str">
        <f t="shared" si="719"/>
        <v/>
      </c>
      <c r="P3577" s="239" t="str">
        <f t="shared" si="722"/>
        <v/>
      </c>
      <c r="Q3577" s="52" t="str">
        <f t="shared" si="723"/>
        <v/>
      </c>
      <c r="R3577" s="127"/>
      <c r="S3577" s="86"/>
      <c r="T3577" s="127"/>
      <c r="U3577" s="86"/>
      <c r="V3577" s="87">
        <f t="shared" si="728"/>
        <v>0</v>
      </c>
      <c r="W3577" s="130"/>
      <c r="X3577" s="86"/>
      <c r="Y3577" s="86"/>
      <c r="Z3577" s="131"/>
      <c r="AA3577" s="87">
        <f t="shared" si="724"/>
        <v>0</v>
      </c>
      <c r="AB3577" s="127"/>
      <c r="AC3577" s="86"/>
      <c r="AD3577" s="87">
        <f t="shared" si="729"/>
        <v>0</v>
      </c>
      <c r="AE3577" s="127"/>
      <c r="AF3577" s="86"/>
      <c r="AG3577" s="86"/>
      <c r="AH3577" s="131"/>
      <c r="AI3577" s="88">
        <f t="shared" si="730"/>
        <v>0</v>
      </c>
      <c r="AJ3577" s="89" t="str">
        <f>IFERROR(IF(ISNA(MATCH($AV3577,Other_Category_Abbr,0)),INDEX(FGHG_List_Long_GWP,MATCH($AV3577,FGHG_List_Long,0)),INDEX(GWP_Other_Abbr,MATCH($AV3577,Other_Category_Abbr,0)))*SUM(V3577,AA3577,AD3577,AI3577),"")</f>
        <v/>
      </c>
      <c r="AK3577" s="89" t="str">
        <f>IFERROR(IF(ISNA(MATCH($AV3577,Other_Category_Abbr,0)),INDEX(FGHG_List_Long_GWP,MATCH($AV3577,FGHG_List_Long,0)),INDEX(GWP_Other_Abbr,MATCH($AV3577,Other_Category_Abbr,0)))*(T3577*(S3577+U3577)+W3577*(Y3577+X3577)+AD3577+AE3577*(AF3577+AG3577)),"")</f>
        <v/>
      </c>
      <c r="AL3577" s="90" t="str">
        <f t="shared" si="725"/>
        <v/>
      </c>
      <c r="AM3577" s="91" t="str">
        <f t="shared" si="726"/>
        <v/>
      </c>
      <c r="AP3577" s="92" t="b">
        <f t="shared" si="720"/>
        <v>0</v>
      </c>
      <c r="AQ3577" s="92" t="str">
        <f t="shared" si="721"/>
        <v xml:space="preserve"> </v>
      </c>
      <c r="AR3577" s="92" t="str">
        <f>IF(LEN(AQ3577)=1,"",COUNTIF($AQ$19:AQ3577,AQ3577)=1)</f>
        <v/>
      </c>
      <c r="AS3577" s="73"/>
      <c r="AT3577" s="73"/>
      <c r="AU3577" s="73"/>
      <c r="AV3577" s="235" t="str">
        <f>IF($P3577=Lists!$A$13,Lists!$A$29,IF($P3577=Lists!$A$14,Lists!$A$30,$P3577))</f>
        <v/>
      </c>
      <c r="AW3577" s="73"/>
      <c r="AX3577" s="73"/>
    </row>
    <row r="3578" spans="2:50" x14ac:dyDescent="0.3">
      <c r="B3578" s="137">
        <f t="shared" si="727"/>
        <v>3560</v>
      </c>
      <c r="C3578" s="24"/>
      <c r="D3578" s="24"/>
      <c r="E3578" s="24"/>
      <c r="F3578" s="25"/>
      <c r="G3578" s="24"/>
      <c r="H3578" s="30"/>
      <c r="I3578" s="24"/>
      <c r="J3578" s="50" t="str">
        <f t="shared" si="718"/>
        <v/>
      </c>
      <c r="K3578" s="30"/>
      <c r="L3578" s="236"/>
      <c r="M3578" s="30"/>
      <c r="N3578" s="30"/>
      <c r="O3578" s="46" t="str">
        <f t="shared" si="719"/>
        <v/>
      </c>
      <c r="P3578" s="239" t="str">
        <f t="shared" si="722"/>
        <v/>
      </c>
      <c r="Q3578" s="52" t="str">
        <f t="shared" si="723"/>
        <v/>
      </c>
      <c r="R3578" s="127"/>
      <c r="S3578" s="86"/>
      <c r="T3578" s="127"/>
      <c r="U3578" s="86"/>
      <c r="V3578" s="87">
        <f t="shared" si="728"/>
        <v>0</v>
      </c>
      <c r="W3578" s="130"/>
      <c r="X3578" s="86"/>
      <c r="Y3578" s="86"/>
      <c r="Z3578" s="131"/>
      <c r="AA3578" s="87">
        <f t="shared" si="724"/>
        <v>0</v>
      </c>
      <c r="AB3578" s="127"/>
      <c r="AC3578" s="86"/>
      <c r="AD3578" s="87">
        <f t="shared" si="729"/>
        <v>0</v>
      </c>
      <c r="AE3578" s="127"/>
      <c r="AF3578" s="86"/>
      <c r="AG3578" s="86"/>
      <c r="AH3578" s="131"/>
      <c r="AI3578" s="88">
        <f t="shared" si="730"/>
        <v>0</v>
      </c>
      <c r="AJ3578" s="89" t="str">
        <f>IFERROR(IF(ISNA(MATCH($AV3578,Other_Category_Abbr,0)),INDEX(FGHG_List_Long_GWP,MATCH($AV3578,FGHG_List_Long,0)),INDEX(GWP_Other_Abbr,MATCH($AV3578,Other_Category_Abbr,0)))*SUM(V3578,AA3578,AD3578,AI3578),"")</f>
        <v/>
      </c>
      <c r="AK3578" s="89" t="str">
        <f>IFERROR(IF(ISNA(MATCH($AV3578,Other_Category_Abbr,0)),INDEX(FGHG_List_Long_GWP,MATCH($AV3578,FGHG_List_Long,0)),INDEX(GWP_Other_Abbr,MATCH($AV3578,Other_Category_Abbr,0)))*(T3578*(S3578+U3578)+W3578*(Y3578+X3578)+AD3578+AE3578*(AF3578+AG3578)),"")</f>
        <v/>
      </c>
      <c r="AL3578" s="90" t="str">
        <f t="shared" si="725"/>
        <v/>
      </c>
      <c r="AM3578" s="91" t="str">
        <f t="shared" si="726"/>
        <v/>
      </c>
      <c r="AP3578" s="92" t="b">
        <f t="shared" si="720"/>
        <v>0</v>
      </c>
      <c r="AQ3578" s="92" t="str">
        <f t="shared" si="721"/>
        <v xml:space="preserve"> </v>
      </c>
      <c r="AR3578" s="92" t="str">
        <f>IF(LEN(AQ3578)=1,"",COUNTIF($AQ$19:AQ3578,AQ3578)=1)</f>
        <v/>
      </c>
      <c r="AS3578" s="73"/>
      <c r="AT3578" s="73"/>
      <c r="AU3578" s="73"/>
      <c r="AV3578" s="235" t="str">
        <f>IF($P3578=Lists!$A$13,Lists!$A$29,IF($P3578=Lists!$A$14,Lists!$A$30,$P3578))</f>
        <v/>
      </c>
      <c r="AW3578" s="73"/>
      <c r="AX3578" s="73"/>
    </row>
    <row r="3579" spans="2:50" x14ac:dyDescent="0.3">
      <c r="B3579" s="137">
        <f t="shared" si="727"/>
        <v>3561</v>
      </c>
      <c r="C3579" s="24"/>
      <c r="D3579" s="24"/>
      <c r="E3579" s="24"/>
      <c r="F3579" s="25"/>
      <c r="G3579" s="24"/>
      <c r="H3579" s="30"/>
      <c r="I3579" s="24"/>
      <c r="J3579" s="50" t="str">
        <f t="shared" si="718"/>
        <v/>
      </c>
      <c r="K3579" s="30"/>
      <c r="L3579" s="236"/>
      <c r="M3579" s="30"/>
      <c r="N3579" s="30"/>
      <c r="O3579" s="46" t="str">
        <f t="shared" si="719"/>
        <v/>
      </c>
      <c r="P3579" s="239" t="str">
        <f t="shared" si="722"/>
        <v/>
      </c>
      <c r="Q3579" s="52" t="str">
        <f t="shared" si="723"/>
        <v/>
      </c>
      <c r="R3579" s="127"/>
      <c r="S3579" s="86"/>
      <c r="T3579" s="127"/>
      <c r="U3579" s="86"/>
      <c r="V3579" s="87">
        <f t="shared" si="728"/>
        <v>0</v>
      </c>
      <c r="W3579" s="130"/>
      <c r="X3579" s="86"/>
      <c r="Y3579" s="86"/>
      <c r="Z3579" s="131"/>
      <c r="AA3579" s="87">
        <f t="shared" si="724"/>
        <v>0</v>
      </c>
      <c r="AB3579" s="127"/>
      <c r="AC3579" s="86"/>
      <c r="AD3579" s="87">
        <f t="shared" si="729"/>
        <v>0</v>
      </c>
      <c r="AE3579" s="127"/>
      <c r="AF3579" s="86"/>
      <c r="AG3579" s="86"/>
      <c r="AH3579" s="131"/>
      <c r="AI3579" s="88">
        <f t="shared" si="730"/>
        <v>0</v>
      </c>
      <c r="AJ3579" s="89" t="str">
        <f>IFERROR(IF(ISNA(MATCH($AV3579,Other_Category_Abbr,0)),INDEX(FGHG_List_Long_GWP,MATCH($AV3579,FGHG_List_Long,0)),INDEX(GWP_Other_Abbr,MATCH($AV3579,Other_Category_Abbr,0)))*SUM(V3579,AA3579,AD3579,AI3579),"")</f>
        <v/>
      </c>
      <c r="AK3579" s="89" t="str">
        <f>IFERROR(IF(ISNA(MATCH($AV3579,Other_Category_Abbr,0)),INDEX(FGHG_List_Long_GWP,MATCH($AV3579,FGHG_List_Long,0)),INDEX(GWP_Other_Abbr,MATCH($AV3579,Other_Category_Abbr,0)))*(T3579*(S3579+U3579)+W3579*(Y3579+X3579)+AD3579+AE3579*(AF3579+AG3579)),"")</f>
        <v/>
      </c>
      <c r="AL3579" s="90" t="str">
        <f t="shared" si="725"/>
        <v/>
      </c>
      <c r="AM3579" s="91" t="str">
        <f t="shared" si="726"/>
        <v/>
      </c>
      <c r="AP3579" s="92" t="b">
        <f t="shared" si="720"/>
        <v>0</v>
      </c>
      <c r="AQ3579" s="92" t="str">
        <f t="shared" si="721"/>
        <v xml:space="preserve"> </v>
      </c>
      <c r="AR3579" s="92" t="str">
        <f>IF(LEN(AQ3579)=1,"",COUNTIF($AQ$19:AQ3579,AQ3579)=1)</f>
        <v/>
      </c>
      <c r="AS3579" s="73"/>
      <c r="AT3579" s="73"/>
      <c r="AU3579" s="73"/>
      <c r="AV3579" s="235" t="str">
        <f>IF($P3579=Lists!$A$13,Lists!$A$29,IF($P3579=Lists!$A$14,Lists!$A$30,$P3579))</f>
        <v/>
      </c>
      <c r="AW3579" s="73"/>
      <c r="AX3579" s="73"/>
    </row>
    <row r="3580" spans="2:50" x14ac:dyDescent="0.3">
      <c r="B3580" s="137">
        <f t="shared" si="727"/>
        <v>3562</v>
      </c>
      <c r="C3580" s="24"/>
      <c r="D3580" s="24"/>
      <c r="E3580" s="24"/>
      <c r="F3580" s="25"/>
      <c r="G3580" s="24"/>
      <c r="H3580" s="30"/>
      <c r="I3580" s="24"/>
      <c r="J3580" s="50" t="str">
        <f t="shared" si="718"/>
        <v/>
      </c>
      <c r="K3580" s="30"/>
      <c r="L3580" s="236"/>
      <c r="M3580" s="30"/>
      <c r="N3580" s="30"/>
      <c r="O3580" s="46" t="str">
        <f t="shared" si="719"/>
        <v/>
      </c>
      <c r="P3580" s="239" t="str">
        <f t="shared" si="722"/>
        <v/>
      </c>
      <c r="Q3580" s="52" t="str">
        <f t="shared" si="723"/>
        <v/>
      </c>
      <c r="R3580" s="127"/>
      <c r="S3580" s="86"/>
      <c r="T3580" s="127"/>
      <c r="U3580" s="86"/>
      <c r="V3580" s="87">
        <f t="shared" si="728"/>
        <v>0</v>
      </c>
      <c r="W3580" s="130"/>
      <c r="X3580" s="86"/>
      <c r="Y3580" s="86"/>
      <c r="Z3580" s="131"/>
      <c r="AA3580" s="87">
        <f t="shared" si="724"/>
        <v>0</v>
      </c>
      <c r="AB3580" s="127"/>
      <c r="AC3580" s="86"/>
      <c r="AD3580" s="87">
        <f t="shared" si="729"/>
        <v>0</v>
      </c>
      <c r="AE3580" s="127"/>
      <c r="AF3580" s="86"/>
      <c r="AG3580" s="86"/>
      <c r="AH3580" s="131"/>
      <c r="AI3580" s="88">
        <f t="shared" si="730"/>
        <v>0</v>
      </c>
      <c r="AJ3580" s="89" t="str">
        <f>IFERROR(IF(ISNA(MATCH($AV3580,Other_Category_Abbr,0)),INDEX(FGHG_List_Long_GWP,MATCH($AV3580,FGHG_List_Long,0)),INDEX(GWP_Other_Abbr,MATCH($AV3580,Other_Category_Abbr,0)))*SUM(V3580,AA3580,AD3580,AI3580),"")</f>
        <v/>
      </c>
      <c r="AK3580" s="89" t="str">
        <f>IFERROR(IF(ISNA(MATCH($AV3580,Other_Category_Abbr,0)),INDEX(FGHG_List_Long_GWP,MATCH($AV3580,FGHG_List_Long,0)),INDEX(GWP_Other_Abbr,MATCH($AV3580,Other_Category_Abbr,0)))*(T3580*(S3580+U3580)+W3580*(Y3580+X3580)+AD3580+AE3580*(AF3580+AG3580)),"")</f>
        <v/>
      </c>
      <c r="AL3580" s="90" t="str">
        <f t="shared" si="725"/>
        <v/>
      </c>
      <c r="AM3580" s="91" t="str">
        <f t="shared" si="726"/>
        <v/>
      </c>
      <c r="AP3580" s="92" t="b">
        <f t="shared" si="720"/>
        <v>0</v>
      </c>
      <c r="AQ3580" s="92" t="str">
        <f t="shared" si="721"/>
        <v xml:space="preserve"> </v>
      </c>
      <c r="AR3580" s="92" t="str">
        <f>IF(LEN(AQ3580)=1,"",COUNTIF($AQ$19:AQ3580,AQ3580)=1)</f>
        <v/>
      </c>
      <c r="AS3580" s="73"/>
      <c r="AT3580" s="73"/>
      <c r="AU3580" s="73"/>
      <c r="AV3580" s="235" t="str">
        <f>IF($P3580=Lists!$A$13,Lists!$A$29,IF($P3580=Lists!$A$14,Lists!$A$30,$P3580))</f>
        <v/>
      </c>
      <c r="AW3580" s="73"/>
      <c r="AX3580" s="73"/>
    </row>
    <row r="3581" spans="2:50" x14ac:dyDescent="0.3">
      <c r="B3581" s="137">
        <f t="shared" si="727"/>
        <v>3563</v>
      </c>
      <c r="C3581" s="24"/>
      <c r="D3581" s="24"/>
      <c r="E3581" s="24"/>
      <c r="F3581" s="25"/>
      <c r="G3581" s="24"/>
      <c r="H3581" s="30"/>
      <c r="I3581" s="24"/>
      <c r="J3581" s="50" t="str">
        <f t="shared" si="718"/>
        <v/>
      </c>
      <c r="K3581" s="30"/>
      <c r="L3581" s="236"/>
      <c r="M3581" s="30"/>
      <c r="N3581" s="30"/>
      <c r="O3581" s="46" t="str">
        <f t="shared" si="719"/>
        <v/>
      </c>
      <c r="P3581" s="239" t="str">
        <f t="shared" si="722"/>
        <v/>
      </c>
      <c r="Q3581" s="52" t="str">
        <f t="shared" si="723"/>
        <v/>
      </c>
      <c r="R3581" s="127"/>
      <c r="S3581" s="86"/>
      <c r="T3581" s="127"/>
      <c r="U3581" s="86"/>
      <c r="V3581" s="87">
        <f t="shared" si="728"/>
        <v>0</v>
      </c>
      <c r="W3581" s="130"/>
      <c r="X3581" s="86"/>
      <c r="Y3581" s="86"/>
      <c r="Z3581" s="131"/>
      <c r="AA3581" s="87">
        <f t="shared" si="724"/>
        <v>0</v>
      </c>
      <c r="AB3581" s="127"/>
      <c r="AC3581" s="86"/>
      <c r="AD3581" s="87">
        <f t="shared" si="729"/>
        <v>0</v>
      </c>
      <c r="AE3581" s="127"/>
      <c r="AF3581" s="86"/>
      <c r="AG3581" s="86"/>
      <c r="AH3581" s="131"/>
      <c r="AI3581" s="88">
        <f t="shared" si="730"/>
        <v>0</v>
      </c>
      <c r="AJ3581" s="89" t="str">
        <f>IFERROR(IF(ISNA(MATCH($AV3581,Other_Category_Abbr,0)),INDEX(FGHG_List_Long_GWP,MATCH($AV3581,FGHG_List_Long,0)),INDEX(GWP_Other_Abbr,MATCH($AV3581,Other_Category_Abbr,0)))*SUM(V3581,AA3581,AD3581,AI3581),"")</f>
        <v/>
      </c>
      <c r="AK3581" s="89" t="str">
        <f>IFERROR(IF(ISNA(MATCH($AV3581,Other_Category_Abbr,0)),INDEX(FGHG_List_Long_GWP,MATCH($AV3581,FGHG_List_Long,0)),INDEX(GWP_Other_Abbr,MATCH($AV3581,Other_Category_Abbr,0)))*(T3581*(S3581+U3581)+W3581*(Y3581+X3581)+AD3581+AE3581*(AF3581+AG3581)),"")</f>
        <v/>
      </c>
      <c r="AL3581" s="90" t="str">
        <f t="shared" si="725"/>
        <v/>
      </c>
      <c r="AM3581" s="91" t="str">
        <f t="shared" si="726"/>
        <v/>
      </c>
      <c r="AP3581" s="92" t="b">
        <f t="shared" si="720"/>
        <v>0</v>
      </c>
      <c r="AQ3581" s="92" t="str">
        <f t="shared" si="721"/>
        <v xml:space="preserve"> </v>
      </c>
      <c r="AR3581" s="92" t="str">
        <f>IF(LEN(AQ3581)=1,"",COUNTIF($AQ$19:AQ3581,AQ3581)=1)</f>
        <v/>
      </c>
      <c r="AS3581" s="73"/>
      <c r="AT3581" s="73"/>
      <c r="AU3581" s="73"/>
      <c r="AV3581" s="235" t="str">
        <f>IF($P3581=Lists!$A$13,Lists!$A$29,IF($P3581=Lists!$A$14,Lists!$A$30,$P3581))</f>
        <v/>
      </c>
      <c r="AW3581" s="73"/>
      <c r="AX3581" s="73"/>
    </row>
    <row r="3582" spans="2:50" x14ac:dyDescent="0.3">
      <c r="B3582" s="137">
        <f t="shared" si="727"/>
        <v>3564</v>
      </c>
      <c r="C3582" s="24"/>
      <c r="D3582" s="24"/>
      <c r="E3582" s="24"/>
      <c r="F3582" s="25"/>
      <c r="G3582" s="24"/>
      <c r="H3582" s="30"/>
      <c r="I3582" s="24"/>
      <c r="J3582" s="50" t="str">
        <f t="shared" si="718"/>
        <v/>
      </c>
      <c r="K3582" s="30"/>
      <c r="L3582" s="236"/>
      <c r="M3582" s="30"/>
      <c r="N3582" s="30"/>
      <c r="O3582" s="46" t="str">
        <f t="shared" si="719"/>
        <v/>
      </c>
      <c r="P3582" s="239" t="str">
        <f t="shared" si="722"/>
        <v/>
      </c>
      <c r="Q3582" s="52" t="str">
        <f t="shared" si="723"/>
        <v/>
      </c>
      <c r="R3582" s="127"/>
      <c r="S3582" s="86"/>
      <c r="T3582" s="127"/>
      <c r="U3582" s="86"/>
      <c r="V3582" s="87">
        <f t="shared" si="728"/>
        <v>0</v>
      </c>
      <c r="W3582" s="130"/>
      <c r="X3582" s="86"/>
      <c r="Y3582" s="86"/>
      <c r="Z3582" s="131"/>
      <c r="AA3582" s="87">
        <f t="shared" si="724"/>
        <v>0</v>
      </c>
      <c r="AB3582" s="127"/>
      <c r="AC3582" s="86"/>
      <c r="AD3582" s="87">
        <f t="shared" si="729"/>
        <v>0</v>
      </c>
      <c r="AE3582" s="127"/>
      <c r="AF3582" s="86"/>
      <c r="AG3582" s="86"/>
      <c r="AH3582" s="131"/>
      <c r="AI3582" s="88">
        <f t="shared" si="730"/>
        <v>0</v>
      </c>
      <c r="AJ3582" s="89" t="str">
        <f>IFERROR(IF(ISNA(MATCH($AV3582,Other_Category_Abbr,0)),INDEX(FGHG_List_Long_GWP,MATCH($AV3582,FGHG_List_Long,0)),INDEX(GWP_Other_Abbr,MATCH($AV3582,Other_Category_Abbr,0)))*SUM(V3582,AA3582,AD3582,AI3582),"")</f>
        <v/>
      </c>
      <c r="AK3582" s="89" t="str">
        <f>IFERROR(IF(ISNA(MATCH($AV3582,Other_Category_Abbr,0)),INDEX(FGHG_List_Long_GWP,MATCH($AV3582,FGHG_List_Long,0)),INDEX(GWP_Other_Abbr,MATCH($AV3582,Other_Category_Abbr,0)))*(T3582*(S3582+U3582)+W3582*(Y3582+X3582)+AD3582+AE3582*(AF3582+AG3582)),"")</f>
        <v/>
      </c>
      <c r="AL3582" s="90" t="str">
        <f t="shared" si="725"/>
        <v/>
      </c>
      <c r="AM3582" s="91" t="str">
        <f t="shared" si="726"/>
        <v/>
      </c>
      <c r="AP3582" s="92" t="b">
        <f t="shared" si="720"/>
        <v>0</v>
      </c>
      <c r="AQ3582" s="92" t="str">
        <f t="shared" si="721"/>
        <v xml:space="preserve"> </v>
      </c>
      <c r="AR3582" s="92" t="str">
        <f>IF(LEN(AQ3582)=1,"",COUNTIF($AQ$19:AQ3582,AQ3582)=1)</f>
        <v/>
      </c>
      <c r="AS3582" s="73"/>
      <c r="AT3582" s="73"/>
      <c r="AU3582" s="73"/>
      <c r="AV3582" s="235" t="str">
        <f>IF($P3582=Lists!$A$13,Lists!$A$29,IF($P3582=Lists!$A$14,Lists!$A$30,$P3582))</f>
        <v/>
      </c>
      <c r="AW3582" s="73"/>
      <c r="AX3582" s="73"/>
    </row>
    <row r="3583" spans="2:50" x14ac:dyDescent="0.3">
      <c r="B3583" s="137">
        <f t="shared" si="727"/>
        <v>3565</v>
      </c>
      <c r="C3583" s="24"/>
      <c r="D3583" s="24"/>
      <c r="E3583" s="24"/>
      <c r="F3583" s="25"/>
      <c r="G3583" s="24"/>
      <c r="H3583" s="30"/>
      <c r="I3583" s="24"/>
      <c r="J3583" s="50" t="str">
        <f t="shared" si="718"/>
        <v/>
      </c>
      <c r="K3583" s="30"/>
      <c r="L3583" s="236"/>
      <c r="M3583" s="30"/>
      <c r="N3583" s="30"/>
      <c r="O3583" s="46" t="str">
        <f t="shared" si="719"/>
        <v/>
      </c>
      <c r="P3583" s="239" t="str">
        <f t="shared" si="722"/>
        <v/>
      </c>
      <c r="Q3583" s="52" t="str">
        <f t="shared" si="723"/>
        <v/>
      </c>
      <c r="R3583" s="127"/>
      <c r="S3583" s="86"/>
      <c r="T3583" s="127"/>
      <c r="U3583" s="86"/>
      <c r="V3583" s="87">
        <f t="shared" si="728"/>
        <v>0</v>
      </c>
      <c r="W3583" s="130"/>
      <c r="X3583" s="86"/>
      <c r="Y3583" s="86"/>
      <c r="Z3583" s="131"/>
      <c r="AA3583" s="87">
        <f t="shared" si="724"/>
        <v>0</v>
      </c>
      <c r="AB3583" s="127"/>
      <c r="AC3583" s="86"/>
      <c r="AD3583" s="87">
        <f t="shared" si="729"/>
        <v>0</v>
      </c>
      <c r="AE3583" s="127"/>
      <c r="AF3583" s="86"/>
      <c r="AG3583" s="86"/>
      <c r="AH3583" s="131"/>
      <c r="AI3583" s="88">
        <f t="shared" si="730"/>
        <v>0</v>
      </c>
      <c r="AJ3583" s="89" t="str">
        <f>IFERROR(IF(ISNA(MATCH($AV3583,Other_Category_Abbr,0)),INDEX(FGHG_List_Long_GWP,MATCH($AV3583,FGHG_List_Long,0)),INDEX(GWP_Other_Abbr,MATCH($AV3583,Other_Category_Abbr,0)))*SUM(V3583,AA3583,AD3583,AI3583),"")</f>
        <v/>
      </c>
      <c r="AK3583" s="89" t="str">
        <f>IFERROR(IF(ISNA(MATCH($AV3583,Other_Category_Abbr,0)),INDEX(FGHG_List_Long_GWP,MATCH($AV3583,FGHG_List_Long,0)),INDEX(GWP_Other_Abbr,MATCH($AV3583,Other_Category_Abbr,0)))*(T3583*(S3583+U3583)+W3583*(Y3583+X3583)+AD3583+AE3583*(AF3583+AG3583)),"")</f>
        <v/>
      </c>
      <c r="AL3583" s="90" t="str">
        <f t="shared" si="725"/>
        <v/>
      </c>
      <c r="AM3583" s="91" t="str">
        <f t="shared" si="726"/>
        <v/>
      </c>
      <c r="AP3583" s="92" t="b">
        <f t="shared" si="720"/>
        <v>0</v>
      </c>
      <c r="AQ3583" s="92" t="str">
        <f t="shared" si="721"/>
        <v xml:space="preserve"> </v>
      </c>
      <c r="AR3583" s="92" t="str">
        <f>IF(LEN(AQ3583)=1,"",COUNTIF($AQ$19:AQ3583,AQ3583)=1)</f>
        <v/>
      </c>
      <c r="AS3583" s="73"/>
      <c r="AT3583" s="73"/>
      <c r="AU3583" s="73"/>
      <c r="AV3583" s="235" t="str">
        <f>IF($P3583=Lists!$A$13,Lists!$A$29,IF($P3583=Lists!$A$14,Lists!$A$30,$P3583))</f>
        <v/>
      </c>
      <c r="AW3583" s="73"/>
      <c r="AX3583" s="73"/>
    </row>
    <row r="3584" spans="2:50" x14ac:dyDescent="0.3">
      <c r="B3584" s="137">
        <f t="shared" si="727"/>
        <v>3566</v>
      </c>
      <c r="C3584" s="24"/>
      <c r="D3584" s="24"/>
      <c r="E3584" s="24"/>
      <c r="F3584" s="25"/>
      <c r="G3584" s="24"/>
      <c r="H3584" s="30"/>
      <c r="I3584" s="24"/>
      <c r="J3584" s="50" t="str">
        <f t="shared" si="718"/>
        <v/>
      </c>
      <c r="K3584" s="30"/>
      <c r="L3584" s="236"/>
      <c r="M3584" s="30"/>
      <c r="N3584" s="30"/>
      <c r="O3584" s="46" t="str">
        <f t="shared" si="719"/>
        <v/>
      </c>
      <c r="P3584" s="239" t="str">
        <f t="shared" si="722"/>
        <v/>
      </c>
      <c r="Q3584" s="52" t="str">
        <f t="shared" si="723"/>
        <v/>
      </c>
      <c r="R3584" s="127"/>
      <c r="S3584" s="86"/>
      <c r="T3584" s="127"/>
      <c r="U3584" s="86"/>
      <c r="V3584" s="87">
        <f t="shared" si="728"/>
        <v>0</v>
      </c>
      <c r="W3584" s="130"/>
      <c r="X3584" s="86"/>
      <c r="Y3584" s="86"/>
      <c r="Z3584" s="131"/>
      <c r="AA3584" s="87">
        <f t="shared" si="724"/>
        <v>0</v>
      </c>
      <c r="AB3584" s="127"/>
      <c r="AC3584" s="86"/>
      <c r="AD3584" s="87">
        <f t="shared" si="729"/>
        <v>0</v>
      </c>
      <c r="AE3584" s="127"/>
      <c r="AF3584" s="86"/>
      <c r="AG3584" s="86"/>
      <c r="AH3584" s="131"/>
      <c r="AI3584" s="88">
        <f t="shared" si="730"/>
        <v>0</v>
      </c>
      <c r="AJ3584" s="89" t="str">
        <f>IFERROR(IF(ISNA(MATCH($AV3584,Other_Category_Abbr,0)),INDEX(FGHG_List_Long_GWP,MATCH($AV3584,FGHG_List_Long,0)),INDEX(GWP_Other_Abbr,MATCH($AV3584,Other_Category_Abbr,0)))*SUM(V3584,AA3584,AD3584,AI3584),"")</f>
        <v/>
      </c>
      <c r="AK3584" s="89" t="str">
        <f>IFERROR(IF(ISNA(MATCH($AV3584,Other_Category_Abbr,0)),INDEX(FGHG_List_Long_GWP,MATCH($AV3584,FGHG_List_Long,0)),INDEX(GWP_Other_Abbr,MATCH($AV3584,Other_Category_Abbr,0)))*(T3584*(S3584+U3584)+W3584*(Y3584+X3584)+AD3584+AE3584*(AF3584+AG3584)),"")</f>
        <v/>
      </c>
      <c r="AL3584" s="90" t="str">
        <f t="shared" si="725"/>
        <v/>
      </c>
      <c r="AM3584" s="91" t="str">
        <f t="shared" si="726"/>
        <v/>
      </c>
      <c r="AP3584" s="92" t="b">
        <f t="shared" si="720"/>
        <v>0</v>
      </c>
      <c r="AQ3584" s="92" t="str">
        <f t="shared" si="721"/>
        <v xml:space="preserve"> </v>
      </c>
      <c r="AR3584" s="92" t="str">
        <f>IF(LEN(AQ3584)=1,"",COUNTIF($AQ$19:AQ3584,AQ3584)=1)</f>
        <v/>
      </c>
      <c r="AS3584" s="73"/>
      <c r="AT3584" s="73"/>
      <c r="AU3584" s="73"/>
      <c r="AV3584" s="235" t="str">
        <f>IF($P3584=Lists!$A$13,Lists!$A$29,IF($P3584=Lists!$A$14,Lists!$A$30,$P3584))</f>
        <v/>
      </c>
      <c r="AW3584" s="73"/>
      <c r="AX3584" s="73"/>
    </row>
    <row r="3585" spans="2:50" x14ac:dyDescent="0.3">
      <c r="B3585" s="137">
        <f t="shared" si="727"/>
        <v>3567</v>
      </c>
      <c r="C3585" s="24"/>
      <c r="D3585" s="24"/>
      <c r="E3585" s="24"/>
      <c r="F3585" s="25"/>
      <c r="G3585" s="24"/>
      <c r="H3585" s="30"/>
      <c r="I3585" s="24"/>
      <c r="J3585" s="50" t="str">
        <f t="shared" si="718"/>
        <v/>
      </c>
      <c r="K3585" s="30"/>
      <c r="L3585" s="236"/>
      <c r="M3585" s="30"/>
      <c r="N3585" s="30"/>
      <c r="O3585" s="46" t="str">
        <f t="shared" si="719"/>
        <v/>
      </c>
      <c r="P3585" s="239" t="str">
        <f t="shared" si="722"/>
        <v/>
      </c>
      <c r="Q3585" s="52" t="str">
        <f t="shared" si="723"/>
        <v/>
      </c>
      <c r="R3585" s="127"/>
      <c r="S3585" s="86"/>
      <c r="T3585" s="127"/>
      <c r="U3585" s="86"/>
      <c r="V3585" s="87">
        <f t="shared" si="728"/>
        <v>0</v>
      </c>
      <c r="W3585" s="130"/>
      <c r="X3585" s="86"/>
      <c r="Y3585" s="86"/>
      <c r="Z3585" s="131"/>
      <c r="AA3585" s="87">
        <f t="shared" si="724"/>
        <v>0</v>
      </c>
      <c r="AB3585" s="127"/>
      <c r="AC3585" s="86"/>
      <c r="AD3585" s="87">
        <f t="shared" si="729"/>
        <v>0</v>
      </c>
      <c r="AE3585" s="127"/>
      <c r="AF3585" s="86"/>
      <c r="AG3585" s="86"/>
      <c r="AH3585" s="131"/>
      <c r="AI3585" s="88">
        <f t="shared" si="730"/>
        <v>0</v>
      </c>
      <c r="AJ3585" s="89" t="str">
        <f>IFERROR(IF(ISNA(MATCH($AV3585,Other_Category_Abbr,0)),INDEX(FGHG_List_Long_GWP,MATCH($AV3585,FGHG_List_Long,0)),INDEX(GWP_Other_Abbr,MATCH($AV3585,Other_Category_Abbr,0)))*SUM(V3585,AA3585,AD3585,AI3585),"")</f>
        <v/>
      </c>
      <c r="AK3585" s="89" t="str">
        <f>IFERROR(IF(ISNA(MATCH($AV3585,Other_Category_Abbr,0)),INDEX(FGHG_List_Long_GWP,MATCH($AV3585,FGHG_List_Long,0)),INDEX(GWP_Other_Abbr,MATCH($AV3585,Other_Category_Abbr,0)))*(T3585*(S3585+U3585)+W3585*(Y3585+X3585)+AD3585+AE3585*(AF3585+AG3585)),"")</f>
        <v/>
      </c>
      <c r="AL3585" s="90" t="str">
        <f t="shared" si="725"/>
        <v/>
      </c>
      <c r="AM3585" s="91" t="str">
        <f t="shared" si="726"/>
        <v/>
      </c>
      <c r="AP3585" s="92" t="b">
        <f t="shared" si="720"/>
        <v>0</v>
      </c>
      <c r="AQ3585" s="92" t="str">
        <f t="shared" si="721"/>
        <v xml:space="preserve"> </v>
      </c>
      <c r="AR3585" s="92" t="str">
        <f>IF(LEN(AQ3585)=1,"",COUNTIF($AQ$19:AQ3585,AQ3585)=1)</f>
        <v/>
      </c>
      <c r="AS3585" s="73"/>
      <c r="AT3585" s="73"/>
      <c r="AU3585" s="73"/>
      <c r="AV3585" s="235" t="str">
        <f>IF($P3585=Lists!$A$13,Lists!$A$29,IF($P3585=Lists!$A$14,Lists!$A$30,$P3585))</f>
        <v/>
      </c>
      <c r="AW3585" s="73"/>
      <c r="AX3585" s="73"/>
    </row>
    <row r="3586" spans="2:50" x14ac:dyDescent="0.3">
      <c r="B3586" s="137">
        <f t="shared" si="727"/>
        <v>3568</v>
      </c>
      <c r="C3586" s="24"/>
      <c r="D3586" s="24"/>
      <c r="E3586" s="24"/>
      <c r="F3586" s="25"/>
      <c r="G3586" s="24"/>
      <c r="H3586" s="30"/>
      <c r="I3586" s="24"/>
      <c r="J3586" s="50" t="str">
        <f t="shared" si="718"/>
        <v/>
      </c>
      <c r="K3586" s="30"/>
      <c r="L3586" s="236"/>
      <c r="M3586" s="30"/>
      <c r="N3586" s="30"/>
      <c r="O3586" s="46" t="str">
        <f t="shared" si="719"/>
        <v/>
      </c>
      <c r="P3586" s="239" t="str">
        <f t="shared" si="722"/>
        <v/>
      </c>
      <c r="Q3586" s="52" t="str">
        <f t="shared" si="723"/>
        <v/>
      </c>
      <c r="R3586" s="127"/>
      <c r="S3586" s="86"/>
      <c r="T3586" s="127"/>
      <c r="U3586" s="86"/>
      <c r="V3586" s="87">
        <f t="shared" si="728"/>
        <v>0</v>
      </c>
      <c r="W3586" s="130"/>
      <c r="X3586" s="86"/>
      <c r="Y3586" s="86"/>
      <c r="Z3586" s="131"/>
      <c r="AA3586" s="87">
        <f t="shared" si="724"/>
        <v>0</v>
      </c>
      <c r="AB3586" s="127"/>
      <c r="AC3586" s="86"/>
      <c r="AD3586" s="87">
        <f t="shared" si="729"/>
        <v>0</v>
      </c>
      <c r="AE3586" s="127"/>
      <c r="AF3586" s="86"/>
      <c r="AG3586" s="86"/>
      <c r="AH3586" s="131"/>
      <c r="AI3586" s="88">
        <f t="shared" si="730"/>
        <v>0</v>
      </c>
      <c r="AJ3586" s="89" t="str">
        <f>IFERROR(IF(ISNA(MATCH($AV3586,Other_Category_Abbr,0)),INDEX(FGHG_List_Long_GWP,MATCH($AV3586,FGHG_List_Long,0)),INDEX(GWP_Other_Abbr,MATCH($AV3586,Other_Category_Abbr,0)))*SUM(V3586,AA3586,AD3586,AI3586),"")</f>
        <v/>
      </c>
      <c r="AK3586" s="89" t="str">
        <f>IFERROR(IF(ISNA(MATCH($AV3586,Other_Category_Abbr,0)),INDEX(FGHG_List_Long_GWP,MATCH($AV3586,FGHG_List_Long,0)),INDEX(GWP_Other_Abbr,MATCH($AV3586,Other_Category_Abbr,0)))*(T3586*(S3586+U3586)+W3586*(Y3586+X3586)+AD3586+AE3586*(AF3586+AG3586)),"")</f>
        <v/>
      </c>
      <c r="AL3586" s="90" t="str">
        <f t="shared" si="725"/>
        <v/>
      </c>
      <c r="AM3586" s="91" t="str">
        <f t="shared" si="726"/>
        <v/>
      </c>
      <c r="AP3586" s="92" t="b">
        <f t="shared" si="720"/>
        <v>0</v>
      </c>
      <c r="AQ3586" s="92" t="str">
        <f t="shared" si="721"/>
        <v xml:space="preserve"> </v>
      </c>
      <c r="AR3586" s="92" t="str">
        <f>IF(LEN(AQ3586)=1,"",COUNTIF($AQ$19:AQ3586,AQ3586)=1)</f>
        <v/>
      </c>
      <c r="AS3586" s="73"/>
      <c r="AT3586" s="73"/>
      <c r="AU3586" s="73"/>
      <c r="AV3586" s="235" t="str">
        <f>IF($P3586=Lists!$A$13,Lists!$A$29,IF($P3586=Lists!$A$14,Lists!$A$30,$P3586))</f>
        <v/>
      </c>
      <c r="AW3586" s="73"/>
      <c r="AX3586" s="73"/>
    </row>
    <row r="3587" spans="2:50" x14ac:dyDescent="0.3">
      <c r="B3587" s="137">
        <f t="shared" si="727"/>
        <v>3569</v>
      </c>
      <c r="C3587" s="24"/>
      <c r="D3587" s="24"/>
      <c r="E3587" s="24"/>
      <c r="F3587" s="25"/>
      <c r="G3587" s="24"/>
      <c r="H3587" s="30"/>
      <c r="I3587" s="24"/>
      <c r="J3587" s="50" t="str">
        <f t="shared" si="718"/>
        <v/>
      </c>
      <c r="K3587" s="30"/>
      <c r="L3587" s="236"/>
      <c r="M3587" s="30"/>
      <c r="N3587" s="30"/>
      <c r="O3587" s="46" t="str">
        <f t="shared" si="719"/>
        <v/>
      </c>
      <c r="P3587" s="239" t="str">
        <f t="shared" si="722"/>
        <v/>
      </c>
      <c r="Q3587" s="52" t="str">
        <f t="shared" si="723"/>
        <v/>
      </c>
      <c r="R3587" s="127"/>
      <c r="S3587" s="86"/>
      <c r="T3587" s="127"/>
      <c r="U3587" s="86"/>
      <c r="V3587" s="87">
        <f t="shared" si="728"/>
        <v>0</v>
      </c>
      <c r="W3587" s="130"/>
      <c r="X3587" s="86"/>
      <c r="Y3587" s="86"/>
      <c r="Z3587" s="131"/>
      <c r="AA3587" s="87">
        <f t="shared" si="724"/>
        <v>0</v>
      </c>
      <c r="AB3587" s="127"/>
      <c r="AC3587" s="86"/>
      <c r="AD3587" s="87">
        <f t="shared" si="729"/>
        <v>0</v>
      </c>
      <c r="AE3587" s="127"/>
      <c r="AF3587" s="86"/>
      <c r="AG3587" s="86"/>
      <c r="AH3587" s="131"/>
      <c r="AI3587" s="88">
        <f t="shared" si="730"/>
        <v>0</v>
      </c>
      <c r="AJ3587" s="89" t="str">
        <f>IFERROR(IF(ISNA(MATCH($AV3587,Other_Category_Abbr,0)),INDEX(FGHG_List_Long_GWP,MATCH($AV3587,FGHG_List_Long,0)),INDEX(GWP_Other_Abbr,MATCH($AV3587,Other_Category_Abbr,0)))*SUM(V3587,AA3587,AD3587,AI3587),"")</f>
        <v/>
      </c>
      <c r="AK3587" s="89" t="str">
        <f>IFERROR(IF(ISNA(MATCH($AV3587,Other_Category_Abbr,0)),INDEX(FGHG_List_Long_GWP,MATCH($AV3587,FGHG_List_Long,0)),INDEX(GWP_Other_Abbr,MATCH($AV3587,Other_Category_Abbr,0)))*(T3587*(S3587+U3587)+W3587*(Y3587+X3587)+AD3587+AE3587*(AF3587+AG3587)),"")</f>
        <v/>
      </c>
      <c r="AL3587" s="90" t="str">
        <f t="shared" si="725"/>
        <v/>
      </c>
      <c r="AM3587" s="91" t="str">
        <f t="shared" si="726"/>
        <v/>
      </c>
      <c r="AP3587" s="92" t="b">
        <f t="shared" si="720"/>
        <v>0</v>
      </c>
      <c r="AQ3587" s="92" t="str">
        <f t="shared" si="721"/>
        <v xml:space="preserve"> </v>
      </c>
      <c r="AR3587" s="92" t="str">
        <f>IF(LEN(AQ3587)=1,"",COUNTIF($AQ$19:AQ3587,AQ3587)=1)</f>
        <v/>
      </c>
      <c r="AS3587" s="73"/>
      <c r="AT3587" s="73"/>
      <c r="AU3587" s="73"/>
      <c r="AV3587" s="235" t="str">
        <f>IF($P3587=Lists!$A$13,Lists!$A$29,IF($P3587=Lists!$A$14,Lists!$A$30,$P3587))</f>
        <v/>
      </c>
      <c r="AW3587" s="73"/>
      <c r="AX3587" s="73"/>
    </row>
    <row r="3588" spans="2:50" x14ac:dyDescent="0.3">
      <c r="B3588" s="137">
        <f t="shared" si="727"/>
        <v>3570</v>
      </c>
      <c r="C3588" s="24"/>
      <c r="D3588" s="24"/>
      <c r="E3588" s="24"/>
      <c r="F3588" s="25"/>
      <c r="G3588" s="24"/>
      <c r="H3588" s="30"/>
      <c r="I3588" s="24"/>
      <c r="J3588" s="50" t="str">
        <f t="shared" si="718"/>
        <v/>
      </c>
      <c r="K3588" s="30"/>
      <c r="L3588" s="236"/>
      <c r="M3588" s="30"/>
      <c r="N3588" s="30"/>
      <c r="O3588" s="46" t="str">
        <f t="shared" si="719"/>
        <v/>
      </c>
      <c r="P3588" s="239" t="str">
        <f t="shared" si="722"/>
        <v/>
      </c>
      <c r="Q3588" s="52" t="str">
        <f t="shared" si="723"/>
        <v/>
      </c>
      <c r="R3588" s="127"/>
      <c r="S3588" s="86"/>
      <c r="T3588" s="127"/>
      <c r="U3588" s="86"/>
      <c r="V3588" s="87">
        <f t="shared" si="728"/>
        <v>0</v>
      </c>
      <c r="W3588" s="130"/>
      <c r="X3588" s="86"/>
      <c r="Y3588" s="86"/>
      <c r="Z3588" s="131"/>
      <c r="AA3588" s="87">
        <f t="shared" si="724"/>
        <v>0</v>
      </c>
      <c r="AB3588" s="127"/>
      <c r="AC3588" s="86"/>
      <c r="AD3588" s="87">
        <f t="shared" si="729"/>
        <v>0</v>
      </c>
      <c r="AE3588" s="127"/>
      <c r="AF3588" s="86"/>
      <c r="AG3588" s="86"/>
      <c r="AH3588" s="131"/>
      <c r="AI3588" s="88">
        <f t="shared" si="730"/>
        <v>0</v>
      </c>
      <c r="AJ3588" s="89" t="str">
        <f>IFERROR(IF(ISNA(MATCH($AV3588,Other_Category_Abbr,0)),INDEX(FGHG_List_Long_GWP,MATCH($AV3588,FGHG_List_Long,0)),INDEX(GWP_Other_Abbr,MATCH($AV3588,Other_Category_Abbr,0)))*SUM(V3588,AA3588,AD3588,AI3588),"")</f>
        <v/>
      </c>
      <c r="AK3588" s="89" t="str">
        <f>IFERROR(IF(ISNA(MATCH($AV3588,Other_Category_Abbr,0)),INDEX(FGHG_List_Long_GWP,MATCH($AV3588,FGHG_List_Long,0)),INDEX(GWP_Other_Abbr,MATCH($AV3588,Other_Category_Abbr,0)))*(T3588*(S3588+U3588)+W3588*(Y3588+X3588)+AD3588+AE3588*(AF3588+AG3588)),"")</f>
        <v/>
      </c>
      <c r="AL3588" s="90" t="str">
        <f t="shared" si="725"/>
        <v/>
      </c>
      <c r="AM3588" s="91" t="str">
        <f t="shared" si="726"/>
        <v/>
      </c>
      <c r="AP3588" s="92" t="b">
        <f t="shared" si="720"/>
        <v>0</v>
      </c>
      <c r="AQ3588" s="92" t="str">
        <f t="shared" si="721"/>
        <v xml:space="preserve"> </v>
      </c>
      <c r="AR3588" s="92" t="str">
        <f>IF(LEN(AQ3588)=1,"",COUNTIF($AQ$19:AQ3588,AQ3588)=1)</f>
        <v/>
      </c>
      <c r="AS3588" s="73"/>
      <c r="AT3588" s="73"/>
      <c r="AU3588" s="73"/>
      <c r="AV3588" s="235" t="str">
        <f>IF($P3588=Lists!$A$13,Lists!$A$29,IF($P3588=Lists!$A$14,Lists!$A$30,$P3588))</f>
        <v/>
      </c>
      <c r="AW3588" s="73"/>
      <c r="AX3588" s="73"/>
    </row>
    <row r="3589" spans="2:50" x14ac:dyDescent="0.3">
      <c r="B3589" s="137">
        <f t="shared" si="727"/>
        <v>3571</v>
      </c>
      <c r="C3589" s="24"/>
      <c r="D3589" s="24"/>
      <c r="E3589" s="24"/>
      <c r="F3589" s="25"/>
      <c r="G3589" s="24"/>
      <c r="H3589" s="30"/>
      <c r="I3589" s="24"/>
      <c r="J3589" s="50" t="str">
        <f t="shared" si="718"/>
        <v/>
      </c>
      <c r="K3589" s="30"/>
      <c r="L3589" s="236"/>
      <c r="M3589" s="30"/>
      <c r="N3589" s="30"/>
      <c r="O3589" s="46" t="str">
        <f t="shared" si="719"/>
        <v/>
      </c>
      <c r="P3589" s="239" t="str">
        <f t="shared" si="722"/>
        <v/>
      </c>
      <c r="Q3589" s="52" t="str">
        <f t="shared" si="723"/>
        <v/>
      </c>
      <c r="R3589" s="127"/>
      <c r="S3589" s="86"/>
      <c r="T3589" s="127"/>
      <c r="U3589" s="86"/>
      <c r="V3589" s="87">
        <f t="shared" si="728"/>
        <v>0</v>
      </c>
      <c r="W3589" s="130"/>
      <c r="X3589" s="86"/>
      <c r="Y3589" s="86"/>
      <c r="Z3589" s="131"/>
      <c r="AA3589" s="87">
        <f t="shared" si="724"/>
        <v>0</v>
      </c>
      <c r="AB3589" s="127"/>
      <c r="AC3589" s="86"/>
      <c r="AD3589" s="87">
        <f t="shared" si="729"/>
        <v>0</v>
      </c>
      <c r="AE3589" s="127"/>
      <c r="AF3589" s="86"/>
      <c r="AG3589" s="86"/>
      <c r="AH3589" s="131"/>
      <c r="AI3589" s="88">
        <f t="shared" si="730"/>
        <v>0</v>
      </c>
      <c r="AJ3589" s="89" t="str">
        <f>IFERROR(IF(ISNA(MATCH($AV3589,Other_Category_Abbr,0)),INDEX(FGHG_List_Long_GWP,MATCH($AV3589,FGHG_List_Long,0)),INDEX(GWP_Other_Abbr,MATCH($AV3589,Other_Category_Abbr,0)))*SUM(V3589,AA3589,AD3589,AI3589),"")</f>
        <v/>
      </c>
      <c r="AK3589" s="89" t="str">
        <f>IFERROR(IF(ISNA(MATCH($AV3589,Other_Category_Abbr,0)),INDEX(FGHG_List_Long_GWP,MATCH($AV3589,FGHG_List_Long,0)),INDEX(GWP_Other_Abbr,MATCH($AV3589,Other_Category_Abbr,0)))*(T3589*(S3589+U3589)+W3589*(Y3589+X3589)+AD3589+AE3589*(AF3589+AG3589)),"")</f>
        <v/>
      </c>
      <c r="AL3589" s="90" t="str">
        <f t="shared" si="725"/>
        <v/>
      </c>
      <c r="AM3589" s="91" t="str">
        <f t="shared" si="726"/>
        <v/>
      </c>
      <c r="AP3589" s="92" t="b">
        <f t="shared" si="720"/>
        <v>0</v>
      </c>
      <c r="AQ3589" s="92" t="str">
        <f t="shared" si="721"/>
        <v xml:space="preserve"> </v>
      </c>
      <c r="AR3589" s="92" t="str">
        <f>IF(LEN(AQ3589)=1,"",COUNTIF($AQ$19:AQ3589,AQ3589)=1)</f>
        <v/>
      </c>
      <c r="AS3589" s="73"/>
      <c r="AT3589" s="73"/>
      <c r="AU3589" s="73"/>
      <c r="AV3589" s="235" t="str">
        <f>IF($P3589=Lists!$A$13,Lists!$A$29,IF($P3589=Lists!$A$14,Lists!$A$30,$P3589))</f>
        <v/>
      </c>
      <c r="AW3589" s="73"/>
      <c r="AX3589" s="73"/>
    </row>
    <row r="3590" spans="2:50" x14ac:dyDescent="0.3">
      <c r="B3590" s="137">
        <f t="shared" si="727"/>
        <v>3572</v>
      </c>
      <c r="C3590" s="24"/>
      <c r="D3590" s="24"/>
      <c r="E3590" s="24"/>
      <c r="F3590" s="25"/>
      <c r="G3590" s="24"/>
      <c r="H3590" s="30"/>
      <c r="I3590" s="24"/>
      <c r="J3590" s="50" t="str">
        <f t="shared" si="718"/>
        <v/>
      </c>
      <c r="K3590" s="30"/>
      <c r="L3590" s="236"/>
      <c r="M3590" s="30"/>
      <c r="N3590" s="30"/>
      <c r="O3590" s="46" t="str">
        <f t="shared" si="719"/>
        <v/>
      </c>
      <c r="P3590" s="239" t="str">
        <f t="shared" si="722"/>
        <v/>
      </c>
      <c r="Q3590" s="52" t="str">
        <f t="shared" si="723"/>
        <v/>
      </c>
      <c r="R3590" s="127"/>
      <c r="S3590" s="86"/>
      <c r="T3590" s="127"/>
      <c r="U3590" s="86"/>
      <c r="V3590" s="87">
        <f t="shared" si="728"/>
        <v>0</v>
      </c>
      <c r="W3590" s="130"/>
      <c r="X3590" s="86"/>
      <c r="Y3590" s="86"/>
      <c r="Z3590" s="131"/>
      <c r="AA3590" s="87">
        <f t="shared" si="724"/>
        <v>0</v>
      </c>
      <c r="AB3590" s="127"/>
      <c r="AC3590" s="86"/>
      <c r="AD3590" s="87">
        <f t="shared" si="729"/>
        <v>0</v>
      </c>
      <c r="AE3590" s="127"/>
      <c r="AF3590" s="86"/>
      <c r="AG3590" s="86"/>
      <c r="AH3590" s="131"/>
      <c r="AI3590" s="88">
        <f t="shared" si="730"/>
        <v>0</v>
      </c>
      <c r="AJ3590" s="89" t="str">
        <f>IFERROR(IF(ISNA(MATCH($AV3590,Other_Category_Abbr,0)),INDEX(FGHG_List_Long_GWP,MATCH($AV3590,FGHG_List_Long,0)),INDEX(GWP_Other_Abbr,MATCH($AV3590,Other_Category_Abbr,0)))*SUM(V3590,AA3590,AD3590,AI3590),"")</f>
        <v/>
      </c>
      <c r="AK3590" s="89" t="str">
        <f>IFERROR(IF(ISNA(MATCH($AV3590,Other_Category_Abbr,0)),INDEX(FGHG_List_Long_GWP,MATCH($AV3590,FGHG_List_Long,0)),INDEX(GWP_Other_Abbr,MATCH($AV3590,Other_Category_Abbr,0)))*(T3590*(S3590+U3590)+W3590*(Y3590+X3590)+AD3590+AE3590*(AF3590+AG3590)),"")</f>
        <v/>
      </c>
      <c r="AL3590" s="90" t="str">
        <f t="shared" si="725"/>
        <v/>
      </c>
      <c r="AM3590" s="91" t="str">
        <f t="shared" si="726"/>
        <v/>
      </c>
      <c r="AP3590" s="92" t="b">
        <f t="shared" si="720"/>
        <v>0</v>
      </c>
      <c r="AQ3590" s="92" t="str">
        <f t="shared" si="721"/>
        <v xml:space="preserve"> </v>
      </c>
      <c r="AR3590" s="92" t="str">
        <f>IF(LEN(AQ3590)=1,"",COUNTIF($AQ$19:AQ3590,AQ3590)=1)</f>
        <v/>
      </c>
      <c r="AS3590" s="73"/>
      <c r="AT3590" s="73"/>
      <c r="AU3590" s="73"/>
      <c r="AV3590" s="235" t="str">
        <f>IF($P3590=Lists!$A$13,Lists!$A$29,IF($P3590=Lists!$A$14,Lists!$A$30,$P3590))</f>
        <v/>
      </c>
      <c r="AW3590" s="73"/>
      <c r="AX3590" s="73"/>
    </row>
    <row r="3591" spans="2:50" x14ac:dyDescent="0.3">
      <c r="B3591" s="137">
        <f t="shared" si="727"/>
        <v>3573</v>
      </c>
      <c r="C3591" s="24"/>
      <c r="D3591" s="24"/>
      <c r="E3591" s="24"/>
      <c r="F3591" s="25"/>
      <c r="G3591" s="24"/>
      <c r="H3591" s="30"/>
      <c r="I3591" s="24"/>
      <c r="J3591" s="50" t="str">
        <f t="shared" si="718"/>
        <v/>
      </c>
      <c r="K3591" s="30"/>
      <c r="L3591" s="236"/>
      <c r="M3591" s="30"/>
      <c r="N3591" s="30"/>
      <c r="O3591" s="46" t="str">
        <f t="shared" si="719"/>
        <v/>
      </c>
      <c r="P3591" s="239" t="str">
        <f t="shared" si="722"/>
        <v/>
      </c>
      <c r="Q3591" s="52" t="str">
        <f t="shared" si="723"/>
        <v/>
      </c>
      <c r="R3591" s="127"/>
      <c r="S3591" s="86"/>
      <c r="T3591" s="127"/>
      <c r="U3591" s="86"/>
      <c r="V3591" s="87">
        <f t="shared" si="728"/>
        <v>0</v>
      </c>
      <c r="W3591" s="130"/>
      <c r="X3591" s="86"/>
      <c r="Y3591" s="86"/>
      <c r="Z3591" s="131"/>
      <c r="AA3591" s="87">
        <f t="shared" si="724"/>
        <v>0</v>
      </c>
      <c r="AB3591" s="127"/>
      <c r="AC3591" s="86"/>
      <c r="AD3591" s="87">
        <f t="shared" si="729"/>
        <v>0</v>
      </c>
      <c r="AE3591" s="127"/>
      <c r="AF3591" s="86"/>
      <c r="AG3591" s="86"/>
      <c r="AH3591" s="131"/>
      <c r="AI3591" s="88">
        <f t="shared" si="730"/>
        <v>0</v>
      </c>
      <c r="AJ3591" s="89" t="str">
        <f>IFERROR(IF(ISNA(MATCH($AV3591,Other_Category_Abbr,0)),INDEX(FGHG_List_Long_GWP,MATCH($AV3591,FGHG_List_Long,0)),INDEX(GWP_Other_Abbr,MATCH($AV3591,Other_Category_Abbr,0)))*SUM(V3591,AA3591,AD3591,AI3591),"")</f>
        <v/>
      </c>
      <c r="AK3591" s="89" t="str">
        <f>IFERROR(IF(ISNA(MATCH($AV3591,Other_Category_Abbr,0)),INDEX(FGHG_List_Long_GWP,MATCH($AV3591,FGHG_List_Long,0)),INDEX(GWP_Other_Abbr,MATCH($AV3591,Other_Category_Abbr,0)))*(T3591*(S3591+U3591)+W3591*(Y3591+X3591)+AD3591+AE3591*(AF3591+AG3591)),"")</f>
        <v/>
      </c>
      <c r="AL3591" s="90" t="str">
        <f t="shared" si="725"/>
        <v/>
      </c>
      <c r="AM3591" s="91" t="str">
        <f t="shared" si="726"/>
        <v/>
      </c>
      <c r="AP3591" s="92" t="b">
        <f t="shared" si="720"/>
        <v>0</v>
      </c>
      <c r="AQ3591" s="92" t="str">
        <f t="shared" si="721"/>
        <v xml:space="preserve"> </v>
      </c>
      <c r="AR3591" s="92" t="str">
        <f>IF(LEN(AQ3591)=1,"",COUNTIF($AQ$19:AQ3591,AQ3591)=1)</f>
        <v/>
      </c>
      <c r="AS3591" s="73"/>
      <c r="AT3591" s="73"/>
      <c r="AU3591" s="73"/>
      <c r="AV3591" s="235" t="str">
        <f>IF($P3591=Lists!$A$13,Lists!$A$29,IF($P3591=Lists!$A$14,Lists!$A$30,$P3591))</f>
        <v/>
      </c>
      <c r="AW3591" s="73"/>
      <c r="AX3591" s="73"/>
    </row>
    <row r="3592" spans="2:50" x14ac:dyDescent="0.3">
      <c r="B3592" s="137">
        <f t="shared" si="727"/>
        <v>3574</v>
      </c>
      <c r="C3592" s="24"/>
      <c r="D3592" s="24"/>
      <c r="E3592" s="24"/>
      <c r="F3592" s="25"/>
      <c r="G3592" s="24"/>
      <c r="H3592" s="30"/>
      <c r="I3592" s="24"/>
      <c r="J3592" s="50" t="str">
        <f t="shared" si="718"/>
        <v/>
      </c>
      <c r="K3592" s="30"/>
      <c r="L3592" s="236"/>
      <c r="M3592" s="30"/>
      <c r="N3592" s="30"/>
      <c r="O3592" s="46" t="str">
        <f t="shared" si="719"/>
        <v/>
      </c>
      <c r="P3592" s="239" t="str">
        <f t="shared" si="722"/>
        <v/>
      </c>
      <c r="Q3592" s="52" t="str">
        <f t="shared" si="723"/>
        <v/>
      </c>
      <c r="R3592" s="127"/>
      <c r="S3592" s="86"/>
      <c r="T3592" s="127"/>
      <c r="U3592" s="86"/>
      <c r="V3592" s="87">
        <f t="shared" si="728"/>
        <v>0</v>
      </c>
      <c r="W3592" s="130"/>
      <c r="X3592" s="86"/>
      <c r="Y3592" s="86"/>
      <c r="Z3592" s="131"/>
      <c r="AA3592" s="87">
        <f t="shared" si="724"/>
        <v>0</v>
      </c>
      <c r="AB3592" s="127"/>
      <c r="AC3592" s="86"/>
      <c r="AD3592" s="87">
        <f t="shared" si="729"/>
        <v>0</v>
      </c>
      <c r="AE3592" s="127"/>
      <c r="AF3592" s="86"/>
      <c r="AG3592" s="86"/>
      <c r="AH3592" s="131"/>
      <c r="AI3592" s="88">
        <f t="shared" si="730"/>
        <v>0</v>
      </c>
      <c r="AJ3592" s="89" t="str">
        <f>IFERROR(IF(ISNA(MATCH($AV3592,Other_Category_Abbr,0)),INDEX(FGHG_List_Long_GWP,MATCH($AV3592,FGHG_List_Long,0)),INDEX(GWP_Other_Abbr,MATCH($AV3592,Other_Category_Abbr,0)))*SUM(V3592,AA3592,AD3592,AI3592),"")</f>
        <v/>
      </c>
      <c r="AK3592" s="89" t="str">
        <f>IFERROR(IF(ISNA(MATCH($AV3592,Other_Category_Abbr,0)),INDEX(FGHG_List_Long_GWP,MATCH($AV3592,FGHG_List_Long,0)),INDEX(GWP_Other_Abbr,MATCH($AV3592,Other_Category_Abbr,0)))*(T3592*(S3592+U3592)+W3592*(Y3592+X3592)+AD3592+AE3592*(AF3592+AG3592)),"")</f>
        <v/>
      </c>
      <c r="AL3592" s="90" t="str">
        <f t="shared" si="725"/>
        <v/>
      </c>
      <c r="AM3592" s="91" t="str">
        <f t="shared" si="726"/>
        <v/>
      </c>
      <c r="AP3592" s="92" t="b">
        <f t="shared" si="720"/>
        <v>0</v>
      </c>
      <c r="AQ3592" s="92" t="str">
        <f t="shared" si="721"/>
        <v xml:space="preserve"> </v>
      </c>
      <c r="AR3592" s="92" t="str">
        <f>IF(LEN(AQ3592)=1,"",COUNTIF($AQ$19:AQ3592,AQ3592)=1)</f>
        <v/>
      </c>
      <c r="AS3592" s="73"/>
      <c r="AT3592" s="73"/>
      <c r="AU3592" s="73"/>
      <c r="AV3592" s="235" t="str">
        <f>IF($P3592=Lists!$A$13,Lists!$A$29,IF($P3592=Lists!$A$14,Lists!$A$30,$P3592))</f>
        <v/>
      </c>
      <c r="AW3592" s="73"/>
      <c r="AX3592" s="73"/>
    </row>
    <row r="3593" spans="2:50" x14ac:dyDescent="0.3">
      <c r="B3593" s="137">
        <f t="shared" si="727"/>
        <v>3575</v>
      </c>
      <c r="C3593" s="24"/>
      <c r="D3593" s="24"/>
      <c r="E3593" s="24"/>
      <c r="F3593" s="25"/>
      <c r="G3593" s="24"/>
      <c r="H3593" s="30"/>
      <c r="I3593" s="24"/>
      <c r="J3593" s="50" t="str">
        <f t="shared" si="718"/>
        <v/>
      </c>
      <c r="K3593" s="30"/>
      <c r="L3593" s="236"/>
      <c r="M3593" s="30"/>
      <c r="N3593" s="30"/>
      <c r="O3593" s="46" t="str">
        <f t="shared" si="719"/>
        <v/>
      </c>
      <c r="P3593" s="239" t="str">
        <f t="shared" si="722"/>
        <v/>
      </c>
      <c r="Q3593" s="52" t="str">
        <f t="shared" si="723"/>
        <v/>
      </c>
      <c r="R3593" s="127"/>
      <c r="S3593" s="86"/>
      <c r="T3593" s="127"/>
      <c r="U3593" s="86"/>
      <c r="V3593" s="87">
        <f t="shared" si="728"/>
        <v>0</v>
      </c>
      <c r="W3593" s="130"/>
      <c r="X3593" s="86"/>
      <c r="Y3593" s="86"/>
      <c r="Z3593" s="131"/>
      <c r="AA3593" s="87">
        <f t="shared" si="724"/>
        <v>0</v>
      </c>
      <c r="AB3593" s="127"/>
      <c r="AC3593" s="86"/>
      <c r="AD3593" s="87">
        <f t="shared" si="729"/>
        <v>0</v>
      </c>
      <c r="AE3593" s="127"/>
      <c r="AF3593" s="86"/>
      <c r="AG3593" s="86"/>
      <c r="AH3593" s="131"/>
      <c r="AI3593" s="88">
        <f t="shared" si="730"/>
        <v>0</v>
      </c>
      <c r="AJ3593" s="89" t="str">
        <f>IFERROR(IF(ISNA(MATCH($AV3593,Other_Category_Abbr,0)),INDEX(FGHG_List_Long_GWP,MATCH($AV3593,FGHG_List_Long,0)),INDEX(GWP_Other_Abbr,MATCH($AV3593,Other_Category_Abbr,0)))*SUM(V3593,AA3593,AD3593,AI3593),"")</f>
        <v/>
      </c>
      <c r="AK3593" s="89" t="str">
        <f>IFERROR(IF(ISNA(MATCH($AV3593,Other_Category_Abbr,0)),INDEX(FGHG_List_Long_GWP,MATCH($AV3593,FGHG_List_Long,0)),INDEX(GWP_Other_Abbr,MATCH($AV3593,Other_Category_Abbr,0)))*(T3593*(S3593+U3593)+W3593*(Y3593+X3593)+AD3593+AE3593*(AF3593+AG3593)),"")</f>
        <v/>
      </c>
      <c r="AL3593" s="90" t="str">
        <f t="shared" si="725"/>
        <v/>
      </c>
      <c r="AM3593" s="91" t="str">
        <f t="shared" si="726"/>
        <v/>
      </c>
      <c r="AP3593" s="92" t="b">
        <f t="shared" si="720"/>
        <v>0</v>
      </c>
      <c r="AQ3593" s="92" t="str">
        <f t="shared" si="721"/>
        <v xml:space="preserve"> </v>
      </c>
      <c r="AR3593" s="92" t="str">
        <f>IF(LEN(AQ3593)=1,"",COUNTIF($AQ$19:AQ3593,AQ3593)=1)</f>
        <v/>
      </c>
      <c r="AS3593" s="73"/>
      <c r="AT3593" s="73"/>
      <c r="AU3593" s="73"/>
      <c r="AV3593" s="235" t="str">
        <f>IF($P3593=Lists!$A$13,Lists!$A$29,IF($P3593=Lists!$A$14,Lists!$A$30,$P3593))</f>
        <v/>
      </c>
      <c r="AW3593" s="73"/>
      <c r="AX3593" s="73"/>
    </row>
    <row r="3594" spans="2:50" x14ac:dyDescent="0.3">
      <c r="B3594" s="137">
        <f t="shared" si="727"/>
        <v>3576</v>
      </c>
      <c r="C3594" s="24"/>
      <c r="D3594" s="24"/>
      <c r="E3594" s="24"/>
      <c r="F3594" s="25"/>
      <c r="G3594" s="24"/>
      <c r="H3594" s="30"/>
      <c r="I3594" s="24"/>
      <c r="J3594" s="50" t="str">
        <f t="shared" si="718"/>
        <v/>
      </c>
      <c r="K3594" s="30"/>
      <c r="L3594" s="236"/>
      <c r="M3594" s="30"/>
      <c r="N3594" s="30"/>
      <c r="O3594" s="46" t="str">
        <f t="shared" si="719"/>
        <v/>
      </c>
      <c r="P3594" s="239" t="str">
        <f t="shared" si="722"/>
        <v/>
      </c>
      <c r="Q3594" s="52" t="str">
        <f t="shared" si="723"/>
        <v/>
      </c>
      <c r="R3594" s="127"/>
      <c r="S3594" s="86"/>
      <c r="T3594" s="127"/>
      <c r="U3594" s="86"/>
      <c r="V3594" s="87">
        <f t="shared" si="728"/>
        <v>0</v>
      </c>
      <c r="W3594" s="130"/>
      <c r="X3594" s="86"/>
      <c r="Y3594" s="86"/>
      <c r="Z3594" s="131"/>
      <c r="AA3594" s="87">
        <f t="shared" si="724"/>
        <v>0</v>
      </c>
      <c r="AB3594" s="127"/>
      <c r="AC3594" s="86"/>
      <c r="AD3594" s="87">
        <f t="shared" si="729"/>
        <v>0</v>
      </c>
      <c r="AE3594" s="127"/>
      <c r="AF3594" s="86"/>
      <c r="AG3594" s="86"/>
      <c r="AH3594" s="131"/>
      <c r="AI3594" s="88">
        <f t="shared" si="730"/>
        <v>0</v>
      </c>
      <c r="AJ3594" s="89" t="str">
        <f>IFERROR(IF(ISNA(MATCH($AV3594,Other_Category_Abbr,0)),INDEX(FGHG_List_Long_GWP,MATCH($AV3594,FGHG_List_Long,0)),INDEX(GWP_Other_Abbr,MATCH($AV3594,Other_Category_Abbr,0)))*SUM(V3594,AA3594,AD3594,AI3594),"")</f>
        <v/>
      </c>
      <c r="AK3594" s="89" t="str">
        <f>IFERROR(IF(ISNA(MATCH($AV3594,Other_Category_Abbr,0)),INDEX(FGHG_List_Long_GWP,MATCH($AV3594,FGHG_List_Long,0)),INDEX(GWP_Other_Abbr,MATCH($AV3594,Other_Category_Abbr,0)))*(T3594*(S3594+U3594)+W3594*(Y3594+X3594)+AD3594+AE3594*(AF3594+AG3594)),"")</f>
        <v/>
      </c>
      <c r="AL3594" s="90" t="str">
        <f t="shared" si="725"/>
        <v/>
      </c>
      <c r="AM3594" s="91" t="str">
        <f t="shared" si="726"/>
        <v/>
      </c>
      <c r="AP3594" s="92" t="b">
        <f t="shared" si="720"/>
        <v>0</v>
      </c>
      <c r="AQ3594" s="92" t="str">
        <f t="shared" si="721"/>
        <v xml:space="preserve"> </v>
      </c>
      <c r="AR3594" s="92" t="str">
        <f>IF(LEN(AQ3594)=1,"",COUNTIF($AQ$19:AQ3594,AQ3594)=1)</f>
        <v/>
      </c>
      <c r="AS3594" s="73"/>
      <c r="AT3594" s="73"/>
      <c r="AU3594" s="73"/>
      <c r="AV3594" s="235" t="str">
        <f>IF($P3594=Lists!$A$13,Lists!$A$29,IF($P3594=Lists!$A$14,Lists!$A$30,$P3594))</f>
        <v/>
      </c>
      <c r="AW3594" s="73"/>
      <c r="AX3594" s="73"/>
    </row>
    <row r="3595" spans="2:50" x14ac:dyDescent="0.3">
      <c r="B3595" s="137">
        <f t="shared" si="727"/>
        <v>3577</v>
      </c>
      <c r="C3595" s="24"/>
      <c r="D3595" s="24"/>
      <c r="E3595" s="24"/>
      <c r="F3595" s="25"/>
      <c r="G3595" s="24"/>
      <c r="H3595" s="30"/>
      <c r="I3595" s="24"/>
      <c r="J3595" s="50" t="str">
        <f t="shared" si="718"/>
        <v/>
      </c>
      <c r="K3595" s="30"/>
      <c r="L3595" s="236"/>
      <c r="M3595" s="30"/>
      <c r="N3595" s="30"/>
      <c r="O3595" s="46" t="str">
        <f t="shared" si="719"/>
        <v/>
      </c>
      <c r="P3595" s="239" t="str">
        <f t="shared" si="722"/>
        <v/>
      </c>
      <c r="Q3595" s="52" t="str">
        <f t="shared" si="723"/>
        <v/>
      </c>
      <c r="R3595" s="127"/>
      <c r="S3595" s="86"/>
      <c r="T3595" s="127"/>
      <c r="U3595" s="86"/>
      <c r="V3595" s="87">
        <f t="shared" si="728"/>
        <v>0</v>
      </c>
      <c r="W3595" s="130"/>
      <c r="X3595" s="86"/>
      <c r="Y3595" s="86"/>
      <c r="Z3595" s="131"/>
      <c r="AA3595" s="87">
        <f t="shared" si="724"/>
        <v>0</v>
      </c>
      <c r="AB3595" s="127"/>
      <c r="AC3595" s="86"/>
      <c r="AD3595" s="87">
        <f t="shared" si="729"/>
        <v>0</v>
      </c>
      <c r="AE3595" s="127"/>
      <c r="AF3595" s="86"/>
      <c r="AG3595" s="86"/>
      <c r="AH3595" s="131"/>
      <c r="AI3595" s="88">
        <f t="shared" si="730"/>
        <v>0</v>
      </c>
      <c r="AJ3595" s="89" t="str">
        <f>IFERROR(IF(ISNA(MATCH($AV3595,Other_Category_Abbr,0)),INDEX(FGHG_List_Long_GWP,MATCH($AV3595,FGHG_List_Long,0)),INDEX(GWP_Other_Abbr,MATCH($AV3595,Other_Category_Abbr,0)))*SUM(V3595,AA3595,AD3595,AI3595),"")</f>
        <v/>
      </c>
      <c r="AK3595" s="89" t="str">
        <f>IFERROR(IF(ISNA(MATCH($AV3595,Other_Category_Abbr,0)),INDEX(FGHG_List_Long_GWP,MATCH($AV3595,FGHG_List_Long,0)),INDEX(GWP_Other_Abbr,MATCH($AV3595,Other_Category_Abbr,0)))*(T3595*(S3595+U3595)+W3595*(Y3595+X3595)+AD3595+AE3595*(AF3595+AG3595)),"")</f>
        <v/>
      </c>
      <c r="AL3595" s="90" t="str">
        <f t="shared" si="725"/>
        <v/>
      </c>
      <c r="AM3595" s="91" t="str">
        <f t="shared" si="726"/>
        <v/>
      </c>
      <c r="AP3595" s="92" t="b">
        <f t="shared" si="720"/>
        <v>0</v>
      </c>
      <c r="AQ3595" s="92" t="str">
        <f t="shared" si="721"/>
        <v xml:space="preserve"> </v>
      </c>
      <c r="AR3595" s="92" t="str">
        <f>IF(LEN(AQ3595)=1,"",COUNTIF($AQ$19:AQ3595,AQ3595)=1)</f>
        <v/>
      </c>
      <c r="AS3595" s="73"/>
      <c r="AT3595" s="73"/>
      <c r="AU3595" s="73"/>
      <c r="AV3595" s="235" t="str">
        <f>IF($P3595=Lists!$A$13,Lists!$A$29,IF($P3595=Lists!$A$14,Lists!$A$30,$P3595))</f>
        <v/>
      </c>
      <c r="AW3595" s="73"/>
      <c r="AX3595" s="73"/>
    </row>
    <row r="3596" spans="2:50" x14ac:dyDescent="0.3">
      <c r="B3596" s="137">
        <f t="shared" si="727"/>
        <v>3578</v>
      </c>
      <c r="C3596" s="24"/>
      <c r="D3596" s="24"/>
      <c r="E3596" s="24"/>
      <c r="F3596" s="25"/>
      <c r="G3596" s="24"/>
      <c r="H3596" s="30"/>
      <c r="I3596" s="24"/>
      <c r="J3596" s="50" t="str">
        <f t="shared" si="718"/>
        <v/>
      </c>
      <c r="K3596" s="30"/>
      <c r="L3596" s="236"/>
      <c r="M3596" s="30"/>
      <c r="N3596" s="30"/>
      <c r="O3596" s="46" t="str">
        <f t="shared" si="719"/>
        <v/>
      </c>
      <c r="P3596" s="239" t="str">
        <f t="shared" si="722"/>
        <v/>
      </c>
      <c r="Q3596" s="52" t="str">
        <f t="shared" si="723"/>
        <v/>
      </c>
      <c r="R3596" s="127"/>
      <c r="S3596" s="86"/>
      <c r="T3596" s="127"/>
      <c r="U3596" s="86"/>
      <c r="V3596" s="87">
        <f t="shared" si="728"/>
        <v>0</v>
      </c>
      <c r="W3596" s="130"/>
      <c r="X3596" s="86"/>
      <c r="Y3596" s="86"/>
      <c r="Z3596" s="131"/>
      <c r="AA3596" s="87">
        <f t="shared" si="724"/>
        <v>0</v>
      </c>
      <c r="AB3596" s="127"/>
      <c r="AC3596" s="86"/>
      <c r="AD3596" s="87">
        <f t="shared" si="729"/>
        <v>0</v>
      </c>
      <c r="AE3596" s="127"/>
      <c r="AF3596" s="86"/>
      <c r="AG3596" s="86"/>
      <c r="AH3596" s="131"/>
      <c r="AI3596" s="88">
        <f t="shared" si="730"/>
        <v>0</v>
      </c>
      <c r="AJ3596" s="89" t="str">
        <f>IFERROR(IF(ISNA(MATCH($AV3596,Other_Category_Abbr,0)),INDEX(FGHG_List_Long_GWP,MATCH($AV3596,FGHG_List_Long,0)),INDEX(GWP_Other_Abbr,MATCH($AV3596,Other_Category_Abbr,0)))*SUM(V3596,AA3596,AD3596,AI3596),"")</f>
        <v/>
      </c>
      <c r="AK3596" s="89" t="str">
        <f>IFERROR(IF(ISNA(MATCH($AV3596,Other_Category_Abbr,0)),INDEX(FGHG_List_Long_GWP,MATCH($AV3596,FGHG_List_Long,0)),INDEX(GWP_Other_Abbr,MATCH($AV3596,Other_Category_Abbr,0)))*(T3596*(S3596+U3596)+W3596*(Y3596+X3596)+AD3596+AE3596*(AF3596+AG3596)),"")</f>
        <v/>
      </c>
      <c r="AL3596" s="90" t="str">
        <f t="shared" si="725"/>
        <v/>
      </c>
      <c r="AM3596" s="91" t="str">
        <f t="shared" si="726"/>
        <v/>
      </c>
      <c r="AP3596" s="92" t="b">
        <f t="shared" si="720"/>
        <v>0</v>
      </c>
      <c r="AQ3596" s="92" t="str">
        <f t="shared" si="721"/>
        <v xml:space="preserve"> </v>
      </c>
      <c r="AR3596" s="92" t="str">
        <f>IF(LEN(AQ3596)=1,"",COUNTIF($AQ$19:AQ3596,AQ3596)=1)</f>
        <v/>
      </c>
      <c r="AS3596" s="73"/>
      <c r="AT3596" s="73"/>
      <c r="AU3596" s="73"/>
      <c r="AV3596" s="235" t="str">
        <f>IF($P3596=Lists!$A$13,Lists!$A$29,IF($P3596=Lists!$A$14,Lists!$A$30,$P3596))</f>
        <v/>
      </c>
      <c r="AW3596" s="73"/>
      <c r="AX3596" s="73"/>
    </row>
    <row r="3597" spans="2:50" x14ac:dyDescent="0.3">
      <c r="B3597" s="137">
        <f t="shared" si="727"/>
        <v>3579</v>
      </c>
      <c r="C3597" s="24"/>
      <c r="D3597" s="24"/>
      <c r="E3597" s="24"/>
      <c r="F3597" s="25"/>
      <c r="G3597" s="24"/>
      <c r="H3597" s="30"/>
      <c r="I3597" s="24"/>
      <c r="J3597" s="50" t="str">
        <f t="shared" si="718"/>
        <v/>
      </c>
      <c r="K3597" s="30"/>
      <c r="L3597" s="236"/>
      <c r="M3597" s="30"/>
      <c r="N3597" s="30"/>
      <c r="O3597" s="46" t="str">
        <f t="shared" si="719"/>
        <v/>
      </c>
      <c r="P3597" s="239" t="str">
        <f t="shared" si="722"/>
        <v/>
      </c>
      <c r="Q3597" s="52" t="str">
        <f t="shared" si="723"/>
        <v/>
      </c>
      <c r="R3597" s="127"/>
      <c r="S3597" s="86"/>
      <c r="T3597" s="127"/>
      <c r="U3597" s="86"/>
      <c r="V3597" s="87">
        <f t="shared" si="728"/>
        <v>0</v>
      </c>
      <c r="W3597" s="130"/>
      <c r="X3597" s="86"/>
      <c r="Y3597" s="86"/>
      <c r="Z3597" s="131"/>
      <c r="AA3597" s="87">
        <f t="shared" si="724"/>
        <v>0</v>
      </c>
      <c r="AB3597" s="127"/>
      <c r="AC3597" s="86"/>
      <c r="AD3597" s="87">
        <f t="shared" si="729"/>
        <v>0</v>
      </c>
      <c r="AE3597" s="127"/>
      <c r="AF3597" s="86"/>
      <c r="AG3597" s="86"/>
      <c r="AH3597" s="131"/>
      <c r="AI3597" s="88">
        <f t="shared" si="730"/>
        <v>0</v>
      </c>
      <c r="AJ3597" s="89" t="str">
        <f>IFERROR(IF(ISNA(MATCH($AV3597,Other_Category_Abbr,0)),INDEX(FGHG_List_Long_GWP,MATCH($AV3597,FGHG_List_Long,0)),INDEX(GWP_Other_Abbr,MATCH($AV3597,Other_Category_Abbr,0)))*SUM(V3597,AA3597,AD3597,AI3597),"")</f>
        <v/>
      </c>
      <c r="AK3597" s="89" t="str">
        <f>IFERROR(IF(ISNA(MATCH($AV3597,Other_Category_Abbr,0)),INDEX(FGHG_List_Long_GWP,MATCH($AV3597,FGHG_List_Long,0)),INDEX(GWP_Other_Abbr,MATCH($AV3597,Other_Category_Abbr,0)))*(T3597*(S3597+U3597)+W3597*(Y3597+X3597)+AD3597+AE3597*(AF3597+AG3597)),"")</f>
        <v/>
      </c>
      <c r="AL3597" s="90" t="str">
        <f t="shared" si="725"/>
        <v/>
      </c>
      <c r="AM3597" s="91" t="str">
        <f t="shared" si="726"/>
        <v/>
      </c>
      <c r="AP3597" s="92" t="b">
        <f t="shared" si="720"/>
        <v>0</v>
      </c>
      <c r="AQ3597" s="92" t="str">
        <f t="shared" si="721"/>
        <v xml:space="preserve"> </v>
      </c>
      <c r="AR3597" s="92" t="str">
        <f>IF(LEN(AQ3597)=1,"",COUNTIF($AQ$19:AQ3597,AQ3597)=1)</f>
        <v/>
      </c>
      <c r="AS3597" s="73"/>
      <c r="AT3597" s="73"/>
      <c r="AU3597" s="73"/>
      <c r="AV3597" s="235" t="str">
        <f>IF($P3597=Lists!$A$13,Lists!$A$29,IF($P3597=Lists!$A$14,Lists!$A$30,$P3597))</f>
        <v/>
      </c>
      <c r="AW3597" s="73"/>
      <c r="AX3597" s="73"/>
    </row>
    <row r="3598" spans="2:50" x14ac:dyDescent="0.3">
      <c r="B3598" s="137">
        <f t="shared" si="727"/>
        <v>3580</v>
      </c>
      <c r="C3598" s="24"/>
      <c r="D3598" s="24"/>
      <c r="E3598" s="24"/>
      <c r="F3598" s="25"/>
      <c r="G3598" s="24"/>
      <c r="H3598" s="30"/>
      <c r="I3598" s="24"/>
      <c r="J3598" s="50" t="str">
        <f t="shared" si="718"/>
        <v/>
      </c>
      <c r="K3598" s="30"/>
      <c r="L3598" s="236"/>
      <c r="M3598" s="30"/>
      <c r="N3598" s="30"/>
      <c r="O3598" s="46" t="str">
        <f t="shared" si="719"/>
        <v/>
      </c>
      <c r="P3598" s="239" t="str">
        <f t="shared" si="722"/>
        <v/>
      </c>
      <c r="Q3598" s="52" t="str">
        <f t="shared" si="723"/>
        <v/>
      </c>
      <c r="R3598" s="127"/>
      <c r="S3598" s="86"/>
      <c r="T3598" s="127"/>
      <c r="U3598" s="86"/>
      <c r="V3598" s="87">
        <f t="shared" si="728"/>
        <v>0</v>
      </c>
      <c r="W3598" s="130"/>
      <c r="X3598" s="86"/>
      <c r="Y3598" s="86"/>
      <c r="Z3598" s="131"/>
      <c r="AA3598" s="87">
        <f t="shared" si="724"/>
        <v>0</v>
      </c>
      <c r="AB3598" s="127"/>
      <c r="AC3598" s="86"/>
      <c r="AD3598" s="87">
        <f t="shared" si="729"/>
        <v>0</v>
      </c>
      <c r="AE3598" s="127"/>
      <c r="AF3598" s="86"/>
      <c r="AG3598" s="86"/>
      <c r="AH3598" s="131"/>
      <c r="AI3598" s="88">
        <f t="shared" si="730"/>
        <v>0</v>
      </c>
      <c r="AJ3598" s="89" t="str">
        <f>IFERROR(IF(ISNA(MATCH($AV3598,Other_Category_Abbr,0)),INDEX(FGHG_List_Long_GWP,MATCH($AV3598,FGHG_List_Long,0)),INDEX(GWP_Other_Abbr,MATCH($AV3598,Other_Category_Abbr,0)))*SUM(V3598,AA3598,AD3598,AI3598),"")</f>
        <v/>
      </c>
      <c r="AK3598" s="89" t="str">
        <f>IFERROR(IF(ISNA(MATCH($AV3598,Other_Category_Abbr,0)),INDEX(FGHG_List_Long_GWP,MATCH($AV3598,FGHG_List_Long,0)),INDEX(GWP_Other_Abbr,MATCH($AV3598,Other_Category_Abbr,0)))*(T3598*(S3598+U3598)+W3598*(Y3598+X3598)+AD3598+AE3598*(AF3598+AG3598)),"")</f>
        <v/>
      </c>
      <c r="AL3598" s="90" t="str">
        <f t="shared" si="725"/>
        <v/>
      </c>
      <c r="AM3598" s="91" t="str">
        <f t="shared" si="726"/>
        <v/>
      </c>
      <c r="AP3598" s="92" t="b">
        <f t="shared" si="720"/>
        <v>0</v>
      </c>
      <c r="AQ3598" s="92" t="str">
        <f t="shared" si="721"/>
        <v xml:space="preserve"> </v>
      </c>
      <c r="AR3598" s="92" t="str">
        <f>IF(LEN(AQ3598)=1,"",COUNTIF($AQ$19:AQ3598,AQ3598)=1)</f>
        <v/>
      </c>
      <c r="AS3598" s="73"/>
      <c r="AT3598" s="73"/>
      <c r="AU3598" s="73"/>
      <c r="AV3598" s="235" t="str">
        <f>IF($P3598=Lists!$A$13,Lists!$A$29,IF($P3598=Lists!$A$14,Lists!$A$30,$P3598))</f>
        <v/>
      </c>
      <c r="AW3598" s="73"/>
      <c r="AX3598" s="73"/>
    </row>
    <row r="3599" spans="2:50" x14ac:dyDescent="0.3">
      <c r="B3599" s="137">
        <f t="shared" si="727"/>
        <v>3581</v>
      </c>
      <c r="C3599" s="24"/>
      <c r="D3599" s="24"/>
      <c r="E3599" s="24"/>
      <c r="F3599" s="25"/>
      <c r="G3599" s="24"/>
      <c r="H3599" s="30"/>
      <c r="I3599" s="24"/>
      <c r="J3599" s="50" t="str">
        <f t="shared" si="718"/>
        <v/>
      </c>
      <c r="K3599" s="30"/>
      <c r="L3599" s="236"/>
      <c r="M3599" s="30"/>
      <c r="N3599" s="30"/>
      <c r="O3599" s="46" t="str">
        <f t="shared" si="719"/>
        <v/>
      </c>
      <c r="P3599" s="239" t="str">
        <f t="shared" si="722"/>
        <v/>
      </c>
      <c r="Q3599" s="52" t="str">
        <f t="shared" si="723"/>
        <v/>
      </c>
      <c r="R3599" s="127"/>
      <c r="S3599" s="86"/>
      <c r="T3599" s="127"/>
      <c r="U3599" s="86"/>
      <c r="V3599" s="87">
        <f t="shared" si="728"/>
        <v>0</v>
      </c>
      <c r="W3599" s="130"/>
      <c r="X3599" s="86"/>
      <c r="Y3599" s="86"/>
      <c r="Z3599" s="131"/>
      <c r="AA3599" s="87">
        <f t="shared" si="724"/>
        <v>0</v>
      </c>
      <c r="AB3599" s="127"/>
      <c r="AC3599" s="86"/>
      <c r="AD3599" s="87">
        <f t="shared" si="729"/>
        <v>0</v>
      </c>
      <c r="AE3599" s="127"/>
      <c r="AF3599" s="86"/>
      <c r="AG3599" s="86"/>
      <c r="AH3599" s="131"/>
      <c r="AI3599" s="88">
        <f t="shared" si="730"/>
        <v>0</v>
      </c>
      <c r="AJ3599" s="89" t="str">
        <f>IFERROR(IF(ISNA(MATCH($AV3599,Other_Category_Abbr,0)),INDEX(FGHG_List_Long_GWP,MATCH($AV3599,FGHG_List_Long,0)),INDEX(GWP_Other_Abbr,MATCH($AV3599,Other_Category_Abbr,0)))*SUM(V3599,AA3599,AD3599,AI3599),"")</f>
        <v/>
      </c>
      <c r="AK3599" s="89" t="str">
        <f>IFERROR(IF(ISNA(MATCH($AV3599,Other_Category_Abbr,0)),INDEX(FGHG_List_Long_GWP,MATCH($AV3599,FGHG_List_Long,0)),INDEX(GWP_Other_Abbr,MATCH($AV3599,Other_Category_Abbr,0)))*(T3599*(S3599+U3599)+W3599*(Y3599+X3599)+AD3599+AE3599*(AF3599+AG3599)),"")</f>
        <v/>
      </c>
      <c r="AL3599" s="90" t="str">
        <f t="shared" si="725"/>
        <v/>
      </c>
      <c r="AM3599" s="91" t="str">
        <f t="shared" si="726"/>
        <v/>
      </c>
      <c r="AP3599" s="92" t="b">
        <f t="shared" si="720"/>
        <v>0</v>
      </c>
      <c r="AQ3599" s="92" t="str">
        <f t="shared" si="721"/>
        <v xml:space="preserve"> </v>
      </c>
      <c r="AR3599" s="92" t="str">
        <f>IF(LEN(AQ3599)=1,"",COUNTIF($AQ$19:AQ3599,AQ3599)=1)</f>
        <v/>
      </c>
      <c r="AS3599" s="73"/>
      <c r="AT3599" s="73"/>
      <c r="AU3599" s="73"/>
      <c r="AV3599" s="235" t="str">
        <f>IF($P3599=Lists!$A$13,Lists!$A$29,IF($P3599=Lists!$A$14,Lists!$A$30,$P3599))</f>
        <v/>
      </c>
      <c r="AW3599" s="73"/>
      <c r="AX3599" s="73"/>
    </row>
    <row r="3600" spans="2:50" x14ac:dyDescent="0.3">
      <c r="B3600" s="137">
        <f t="shared" si="727"/>
        <v>3582</v>
      </c>
      <c r="C3600" s="24"/>
      <c r="D3600" s="24"/>
      <c r="E3600" s="24"/>
      <c r="F3600" s="25"/>
      <c r="G3600" s="24"/>
      <c r="H3600" s="30"/>
      <c r="I3600" s="24"/>
      <c r="J3600" s="50" t="str">
        <f t="shared" si="718"/>
        <v/>
      </c>
      <c r="K3600" s="30"/>
      <c r="L3600" s="236"/>
      <c r="M3600" s="30"/>
      <c r="N3600" s="30"/>
      <c r="O3600" s="46" t="str">
        <f t="shared" si="719"/>
        <v/>
      </c>
      <c r="P3600" s="239" t="str">
        <f t="shared" si="722"/>
        <v/>
      </c>
      <c r="Q3600" s="52" t="str">
        <f t="shared" si="723"/>
        <v/>
      </c>
      <c r="R3600" s="127"/>
      <c r="S3600" s="86"/>
      <c r="T3600" s="127"/>
      <c r="U3600" s="86"/>
      <c r="V3600" s="87">
        <f t="shared" si="728"/>
        <v>0</v>
      </c>
      <c r="W3600" s="130"/>
      <c r="X3600" s="86"/>
      <c r="Y3600" s="86"/>
      <c r="Z3600" s="131"/>
      <c r="AA3600" s="87">
        <f t="shared" si="724"/>
        <v>0</v>
      </c>
      <c r="AB3600" s="127"/>
      <c r="AC3600" s="86"/>
      <c r="AD3600" s="87">
        <f t="shared" si="729"/>
        <v>0</v>
      </c>
      <c r="AE3600" s="127"/>
      <c r="AF3600" s="86"/>
      <c r="AG3600" s="86"/>
      <c r="AH3600" s="131"/>
      <c r="AI3600" s="88">
        <f t="shared" si="730"/>
        <v>0</v>
      </c>
      <c r="AJ3600" s="89" t="str">
        <f>IFERROR(IF(ISNA(MATCH($AV3600,Other_Category_Abbr,0)),INDEX(FGHG_List_Long_GWP,MATCH($AV3600,FGHG_List_Long,0)),INDEX(GWP_Other_Abbr,MATCH($AV3600,Other_Category_Abbr,0)))*SUM(V3600,AA3600,AD3600,AI3600),"")</f>
        <v/>
      </c>
      <c r="AK3600" s="89" t="str">
        <f>IFERROR(IF(ISNA(MATCH($AV3600,Other_Category_Abbr,0)),INDEX(FGHG_List_Long_GWP,MATCH($AV3600,FGHG_List_Long,0)),INDEX(GWP_Other_Abbr,MATCH($AV3600,Other_Category_Abbr,0)))*(T3600*(S3600+U3600)+W3600*(Y3600+X3600)+AD3600+AE3600*(AF3600+AG3600)),"")</f>
        <v/>
      </c>
      <c r="AL3600" s="90" t="str">
        <f t="shared" si="725"/>
        <v/>
      </c>
      <c r="AM3600" s="91" t="str">
        <f t="shared" si="726"/>
        <v/>
      </c>
      <c r="AP3600" s="92" t="b">
        <f t="shared" si="720"/>
        <v>0</v>
      </c>
      <c r="AQ3600" s="92" t="str">
        <f t="shared" si="721"/>
        <v xml:space="preserve"> </v>
      </c>
      <c r="AR3600" s="92" t="str">
        <f>IF(LEN(AQ3600)=1,"",COUNTIF($AQ$19:AQ3600,AQ3600)=1)</f>
        <v/>
      </c>
      <c r="AS3600" s="73"/>
      <c r="AT3600" s="73"/>
      <c r="AU3600" s="73"/>
      <c r="AV3600" s="235" t="str">
        <f>IF($P3600=Lists!$A$13,Lists!$A$29,IF($P3600=Lists!$A$14,Lists!$A$30,$P3600))</f>
        <v/>
      </c>
      <c r="AW3600" s="73"/>
      <c r="AX3600" s="73"/>
    </row>
    <row r="3601" spans="2:50" x14ac:dyDescent="0.3">
      <c r="B3601" s="137">
        <f t="shared" si="727"/>
        <v>3583</v>
      </c>
      <c r="C3601" s="24"/>
      <c r="D3601" s="24"/>
      <c r="E3601" s="24"/>
      <c r="F3601" s="25"/>
      <c r="G3601" s="24"/>
      <c r="H3601" s="30"/>
      <c r="I3601" s="24"/>
      <c r="J3601" s="50" t="str">
        <f t="shared" si="718"/>
        <v/>
      </c>
      <c r="K3601" s="30"/>
      <c r="L3601" s="236"/>
      <c r="M3601" s="30"/>
      <c r="N3601" s="30"/>
      <c r="O3601" s="46" t="str">
        <f t="shared" si="719"/>
        <v/>
      </c>
      <c r="P3601" s="239" t="str">
        <f t="shared" si="722"/>
        <v/>
      </c>
      <c r="Q3601" s="52" t="str">
        <f t="shared" si="723"/>
        <v/>
      </c>
      <c r="R3601" s="127"/>
      <c r="S3601" s="86"/>
      <c r="T3601" s="127"/>
      <c r="U3601" s="86"/>
      <c r="V3601" s="87">
        <f t="shared" si="728"/>
        <v>0</v>
      </c>
      <c r="W3601" s="130"/>
      <c r="X3601" s="86"/>
      <c r="Y3601" s="86"/>
      <c r="Z3601" s="131"/>
      <c r="AA3601" s="87">
        <f t="shared" si="724"/>
        <v>0</v>
      </c>
      <c r="AB3601" s="127"/>
      <c r="AC3601" s="86"/>
      <c r="AD3601" s="87">
        <f t="shared" si="729"/>
        <v>0</v>
      </c>
      <c r="AE3601" s="127"/>
      <c r="AF3601" s="86"/>
      <c r="AG3601" s="86"/>
      <c r="AH3601" s="131"/>
      <c r="AI3601" s="88">
        <f t="shared" si="730"/>
        <v>0</v>
      </c>
      <c r="AJ3601" s="89" t="str">
        <f>IFERROR(IF(ISNA(MATCH($AV3601,Other_Category_Abbr,0)),INDEX(FGHG_List_Long_GWP,MATCH($AV3601,FGHG_List_Long,0)),INDEX(GWP_Other_Abbr,MATCH($AV3601,Other_Category_Abbr,0)))*SUM(V3601,AA3601,AD3601,AI3601),"")</f>
        <v/>
      </c>
      <c r="AK3601" s="89" t="str">
        <f>IFERROR(IF(ISNA(MATCH($AV3601,Other_Category_Abbr,0)),INDEX(FGHG_List_Long_GWP,MATCH($AV3601,FGHG_List_Long,0)),INDEX(GWP_Other_Abbr,MATCH($AV3601,Other_Category_Abbr,0)))*(T3601*(S3601+U3601)+W3601*(Y3601+X3601)+AD3601+AE3601*(AF3601+AG3601)),"")</f>
        <v/>
      </c>
      <c r="AL3601" s="90" t="str">
        <f t="shared" si="725"/>
        <v/>
      </c>
      <c r="AM3601" s="91" t="str">
        <f t="shared" si="726"/>
        <v/>
      </c>
      <c r="AP3601" s="92" t="b">
        <f t="shared" si="720"/>
        <v>0</v>
      </c>
      <c r="AQ3601" s="92" t="str">
        <f t="shared" si="721"/>
        <v xml:space="preserve"> </v>
      </c>
      <c r="AR3601" s="92" t="str">
        <f>IF(LEN(AQ3601)=1,"",COUNTIF($AQ$19:AQ3601,AQ3601)=1)</f>
        <v/>
      </c>
      <c r="AS3601" s="73"/>
      <c r="AT3601" s="73"/>
      <c r="AU3601" s="73"/>
      <c r="AV3601" s="235" t="str">
        <f>IF($P3601=Lists!$A$13,Lists!$A$29,IF($P3601=Lists!$A$14,Lists!$A$30,$P3601))</f>
        <v/>
      </c>
      <c r="AW3601" s="73"/>
      <c r="AX3601" s="73"/>
    </row>
    <row r="3602" spans="2:50" x14ac:dyDescent="0.3">
      <c r="B3602" s="137">
        <f t="shared" si="727"/>
        <v>3584</v>
      </c>
      <c r="C3602" s="24"/>
      <c r="D3602" s="24"/>
      <c r="E3602" s="24"/>
      <c r="F3602" s="25"/>
      <c r="G3602" s="24"/>
      <c r="H3602" s="30"/>
      <c r="I3602" s="24"/>
      <c r="J3602" s="50" t="str">
        <f t="shared" si="718"/>
        <v/>
      </c>
      <c r="K3602" s="30"/>
      <c r="L3602" s="236"/>
      <c r="M3602" s="30"/>
      <c r="N3602" s="30"/>
      <c r="O3602" s="46" t="str">
        <f t="shared" si="719"/>
        <v/>
      </c>
      <c r="P3602" s="239" t="str">
        <f t="shared" si="722"/>
        <v/>
      </c>
      <c r="Q3602" s="52" t="str">
        <f t="shared" si="723"/>
        <v/>
      </c>
      <c r="R3602" s="127"/>
      <c r="S3602" s="86"/>
      <c r="T3602" s="127"/>
      <c r="U3602" s="86"/>
      <c r="V3602" s="87">
        <f t="shared" si="728"/>
        <v>0</v>
      </c>
      <c r="W3602" s="130"/>
      <c r="X3602" s="86"/>
      <c r="Y3602" s="86"/>
      <c r="Z3602" s="131"/>
      <c r="AA3602" s="87">
        <f t="shared" si="724"/>
        <v>0</v>
      </c>
      <c r="AB3602" s="127"/>
      <c r="AC3602" s="86"/>
      <c r="AD3602" s="87">
        <f t="shared" si="729"/>
        <v>0</v>
      </c>
      <c r="AE3602" s="127"/>
      <c r="AF3602" s="86"/>
      <c r="AG3602" s="86"/>
      <c r="AH3602" s="131"/>
      <c r="AI3602" s="88">
        <f t="shared" si="730"/>
        <v>0</v>
      </c>
      <c r="AJ3602" s="89" t="str">
        <f>IFERROR(IF(ISNA(MATCH($AV3602,Other_Category_Abbr,0)),INDEX(FGHG_List_Long_GWP,MATCH($AV3602,FGHG_List_Long,0)),INDEX(GWP_Other_Abbr,MATCH($AV3602,Other_Category_Abbr,0)))*SUM(V3602,AA3602,AD3602,AI3602),"")</f>
        <v/>
      </c>
      <c r="AK3602" s="89" t="str">
        <f>IFERROR(IF(ISNA(MATCH($AV3602,Other_Category_Abbr,0)),INDEX(FGHG_List_Long_GWP,MATCH($AV3602,FGHG_List_Long,0)),INDEX(GWP_Other_Abbr,MATCH($AV3602,Other_Category_Abbr,0)))*(T3602*(S3602+U3602)+W3602*(Y3602+X3602)+AD3602+AE3602*(AF3602+AG3602)),"")</f>
        <v/>
      </c>
      <c r="AL3602" s="90" t="str">
        <f t="shared" si="725"/>
        <v/>
      </c>
      <c r="AM3602" s="91" t="str">
        <f t="shared" si="726"/>
        <v/>
      </c>
      <c r="AP3602" s="92" t="b">
        <f t="shared" si="720"/>
        <v>0</v>
      </c>
      <c r="AQ3602" s="92" t="str">
        <f t="shared" si="721"/>
        <v xml:space="preserve"> </v>
      </c>
      <c r="AR3602" s="92" t="str">
        <f>IF(LEN(AQ3602)=1,"",COUNTIF($AQ$19:AQ3602,AQ3602)=1)</f>
        <v/>
      </c>
      <c r="AS3602" s="73"/>
      <c r="AT3602" s="73"/>
      <c r="AU3602" s="73"/>
      <c r="AV3602" s="235" t="str">
        <f>IF($P3602=Lists!$A$13,Lists!$A$29,IF($P3602=Lists!$A$14,Lists!$A$30,$P3602))</f>
        <v/>
      </c>
      <c r="AW3602" s="73"/>
      <c r="AX3602" s="73"/>
    </row>
    <row r="3603" spans="2:50" x14ac:dyDescent="0.3">
      <c r="B3603" s="137">
        <f t="shared" si="727"/>
        <v>3585</v>
      </c>
      <c r="C3603" s="24"/>
      <c r="D3603" s="24"/>
      <c r="E3603" s="24"/>
      <c r="F3603" s="25"/>
      <c r="G3603" s="24"/>
      <c r="H3603" s="30"/>
      <c r="I3603" s="24"/>
      <c r="J3603" s="50" t="str">
        <f t="shared" ref="J3603:J3666" si="731">IFERROR(INDEX(CASRN,MATCH($I3603,FGHG_List_Long,0)),"")</f>
        <v/>
      </c>
      <c r="K3603" s="30"/>
      <c r="L3603" s="236"/>
      <c r="M3603" s="30"/>
      <c r="N3603" s="30"/>
      <c r="O3603" s="46" t="str">
        <f t="shared" ref="O3603:O3666" si="732">IF(ISBLANK(I3603),"",IF(I3603="Other f-GHG chemical not listed",K3603,I3603))</f>
        <v/>
      </c>
      <c r="P3603" s="239" t="str">
        <f t="shared" si="722"/>
        <v/>
      </c>
      <c r="Q3603" s="52" t="str">
        <f t="shared" si="723"/>
        <v/>
      </c>
      <c r="R3603" s="127"/>
      <c r="S3603" s="86"/>
      <c r="T3603" s="127"/>
      <c r="U3603" s="86"/>
      <c r="V3603" s="87">
        <f t="shared" si="728"/>
        <v>0</v>
      </c>
      <c r="W3603" s="130"/>
      <c r="X3603" s="86"/>
      <c r="Y3603" s="86"/>
      <c r="Z3603" s="131"/>
      <c r="AA3603" s="87">
        <f t="shared" si="724"/>
        <v>0</v>
      </c>
      <c r="AB3603" s="127"/>
      <c r="AC3603" s="86"/>
      <c r="AD3603" s="87">
        <f t="shared" si="729"/>
        <v>0</v>
      </c>
      <c r="AE3603" s="127"/>
      <c r="AF3603" s="86"/>
      <c r="AG3603" s="86"/>
      <c r="AH3603" s="131"/>
      <c r="AI3603" s="88">
        <f t="shared" si="730"/>
        <v>0</v>
      </c>
      <c r="AJ3603" s="89" t="str">
        <f>IFERROR(IF(ISNA(MATCH($AV3603,Other_Category_Abbr,0)),INDEX(FGHG_List_Long_GWP,MATCH($AV3603,FGHG_List_Long,0)),INDEX(GWP_Other_Abbr,MATCH($AV3603,Other_Category_Abbr,0)))*SUM(V3603,AA3603,AD3603,AI3603),"")</f>
        <v/>
      </c>
      <c r="AK3603" s="89" t="str">
        <f>IFERROR(IF(ISNA(MATCH($AV3603,Other_Category_Abbr,0)),INDEX(FGHG_List_Long_GWP,MATCH($AV3603,FGHG_List_Long,0)),INDEX(GWP_Other_Abbr,MATCH($AV3603,Other_Category_Abbr,0)))*(T3603*(S3603+U3603)+W3603*(Y3603+X3603)+AD3603+AE3603*(AF3603+AG3603)),"")</f>
        <v/>
      </c>
      <c r="AL3603" s="90" t="str">
        <f t="shared" si="725"/>
        <v/>
      </c>
      <c r="AM3603" s="91" t="str">
        <f t="shared" si="726"/>
        <v/>
      </c>
      <c r="AP3603" s="92" t="b">
        <f t="shared" ref="AP3603:AP3666" si="733">IF(AND(F3603="EF Method (L21 or L22)",G3603="Yes",H3603="No"),"Eq. L-21",IF(AND(F3603="EF Method (L21 or L22)",G3603="Yes",H3603="Yes"),"Eq. L-22",IF(AND(F3603="EF Method (L21 or L22)",G3603="No"),"Eq. L-22",IF(AND(F3603="ECF Method (L26 or L27)",G3603="Yes"),"Eq. L-27",IF(AND(F3603="ECF Method (L26 or L27)",G3603="No"),"Eq. L-26")))))</f>
        <v>0</v>
      </c>
      <c r="AQ3603" s="92" t="str">
        <f t="shared" ref="AQ3603:AQ3666" si="734">C3603&amp;" "&amp;O3603</f>
        <v xml:space="preserve"> </v>
      </c>
      <c r="AR3603" s="92" t="str">
        <f>IF(LEN(AQ3603)=1,"",COUNTIF($AQ$19:AQ3603,AQ3603)=1)</f>
        <v/>
      </c>
      <c r="AS3603" s="73"/>
      <c r="AT3603" s="73"/>
      <c r="AU3603" s="73"/>
      <c r="AV3603" s="235" t="str">
        <f>IF($P3603=Lists!$A$13,Lists!$A$29,IF($P3603=Lists!$A$14,Lists!$A$30,$P3603))</f>
        <v/>
      </c>
      <c r="AW3603" s="73"/>
      <c r="AX3603" s="73"/>
    </row>
    <row r="3604" spans="2:50" x14ac:dyDescent="0.3">
      <c r="B3604" s="137">
        <f t="shared" si="727"/>
        <v>3586</v>
      </c>
      <c r="C3604" s="24"/>
      <c r="D3604" s="24"/>
      <c r="E3604" s="24"/>
      <c r="F3604" s="25"/>
      <c r="G3604" s="24"/>
      <c r="H3604" s="30"/>
      <c r="I3604" s="24"/>
      <c r="J3604" s="50" t="str">
        <f t="shared" si="731"/>
        <v/>
      </c>
      <c r="K3604" s="30"/>
      <c r="L3604" s="236"/>
      <c r="M3604" s="30"/>
      <c r="N3604" s="30"/>
      <c r="O3604" s="46" t="str">
        <f t="shared" si="732"/>
        <v/>
      </c>
      <c r="P3604" s="239" t="str">
        <f t="shared" ref="P3604:P3667" si="735">IF(ISBLANK(I3604),"",IF(I3604="Other f-GHG chemical not listed",N3604,I3604))</f>
        <v/>
      </c>
      <c r="Q3604" s="52" t="str">
        <f t="shared" ref="Q3604:Q3667" si="736">IF(ISBLANK(I3604),"",IF(I3604="Other f-GHG chemical not listed",L3604,J3604))</f>
        <v/>
      </c>
      <c r="R3604" s="127"/>
      <c r="S3604" s="86"/>
      <c r="T3604" s="127"/>
      <c r="U3604" s="86"/>
      <c r="V3604" s="87">
        <f t="shared" si="728"/>
        <v>0</v>
      </c>
      <c r="W3604" s="130"/>
      <c r="X3604" s="86"/>
      <c r="Y3604" s="86"/>
      <c r="Z3604" s="131"/>
      <c r="AA3604" s="87">
        <f t="shared" ref="AA3604:AA3667" si="737">+W3604*(X3604+Y3604*(1-Z3604))</f>
        <v>0</v>
      </c>
      <c r="AB3604" s="127"/>
      <c r="AC3604" s="86"/>
      <c r="AD3604" s="87">
        <f t="shared" si="729"/>
        <v>0</v>
      </c>
      <c r="AE3604" s="127"/>
      <c r="AF3604" s="86"/>
      <c r="AG3604" s="86"/>
      <c r="AH3604" s="131"/>
      <c r="AI3604" s="88">
        <f t="shared" si="730"/>
        <v>0</v>
      </c>
      <c r="AJ3604" s="89" t="str">
        <f>IFERROR(IF(ISNA(MATCH($AV3604,Other_Category_Abbr,0)),INDEX(FGHG_List_Long_GWP,MATCH($AV3604,FGHG_List_Long,0)),INDEX(GWP_Other_Abbr,MATCH($AV3604,Other_Category_Abbr,0)))*SUM(V3604,AA3604,AD3604,AI3604),"")</f>
        <v/>
      </c>
      <c r="AK3604" s="89" t="str">
        <f>IFERROR(IF(ISNA(MATCH($AV3604,Other_Category_Abbr,0)),INDEX(FGHG_List_Long_GWP,MATCH($AV3604,FGHG_List_Long,0)),INDEX(GWP_Other_Abbr,MATCH($AV3604,Other_Category_Abbr,0)))*(T3604*(S3604+U3604)+W3604*(Y3604+X3604)+AD3604+AE3604*(AF3604+AG3604)),"")</f>
        <v/>
      </c>
      <c r="AL3604" s="90" t="str">
        <f t="shared" ref="AL3604:AL3667" si="738">IFERROR(1-(SUMIF($C$19:$C$3718,C3604,$AJ$19:$AJ$3718)/SUMIF($C$19:$C$3718,C3604,$AK$19:$AK$3718)),"")</f>
        <v/>
      </c>
      <c r="AM3604" s="91" t="str">
        <f t="shared" ref="AM3604:AM3667" si="739">IF(LEN(AL3604)&lt;1,"",IF(AND(AL3604&gt;=$BA$19,AL3604&lt;$BB$19),$AZ$19,IF(AND(AL3604&gt;=$BA$20,AL3604&lt;$BB$20),$AZ$20,IF(AND(AL3604&gt;=$BA$21,AL3604&lt;$BB$21),$AZ$21,IF(AND(AL3604&gt;=$BA$22,AL3604&lt;=$BB$22),$AZ$22,"Check")))))</f>
        <v/>
      </c>
      <c r="AP3604" s="92" t="b">
        <f t="shared" si="733"/>
        <v>0</v>
      </c>
      <c r="AQ3604" s="92" t="str">
        <f t="shared" si="734"/>
        <v xml:space="preserve"> </v>
      </c>
      <c r="AR3604" s="92" t="str">
        <f>IF(LEN(AQ3604)=1,"",COUNTIF($AQ$19:AQ3604,AQ3604)=1)</f>
        <v/>
      </c>
      <c r="AS3604" s="73"/>
      <c r="AT3604" s="73"/>
      <c r="AU3604" s="73"/>
      <c r="AV3604" s="235" t="str">
        <f>IF($P3604=Lists!$A$13,Lists!$A$29,IF($P3604=Lists!$A$14,Lists!$A$30,$P3604))</f>
        <v/>
      </c>
      <c r="AW3604" s="73"/>
      <c r="AX3604" s="73"/>
    </row>
    <row r="3605" spans="2:50" x14ac:dyDescent="0.3">
      <c r="B3605" s="137">
        <f t="shared" ref="B3605:B3668" si="740">1+B3604</f>
        <v>3587</v>
      </c>
      <c r="C3605" s="24"/>
      <c r="D3605" s="24"/>
      <c r="E3605" s="24"/>
      <c r="F3605" s="25"/>
      <c r="G3605" s="24"/>
      <c r="H3605" s="30"/>
      <c r="I3605" s="24"/>
      <c r="J3605" s="50" t="str">
        <f t="shared" si="731"/>
        <v/>
      </c>
      <c r="K3605" s="30"/>
      <c r="L3605" s="236"/>
      <c r="M3605" s="30"/>
      <c r="N3605" s="30"/>
      <c r="O3605" s="46" t="str">
        <f t="shared" si="732"/>
        <v/>
      </c>
      <c r="P3605" s="239" t="str">
        <f t="shared" si="735"/>
        <v/>
      </c>
      <c r="Q3605" s="52" t="str">
        <f t="shared" si="736"/>
        <v/>
      </c>
      <c r="R3605" s="127"/>
      <c r="S3605" s="86"/>
      <c r="T3605" s="127"/>
      <c r="U3605" s="86"/>
      <c r="V3605" s="87">
        <f t="shared" si="728"/>
        <v>0</v>
      </c>
      <c r="W3605" s="130"/>
      <c r="X3605" s="86"/>
      <c r="Y3605" s="86"/>
      <c r="Z3605" s="131"/>
      <c r="AA3605" s="87">
        <f t="shared" si="737"/>
        <v>0</v>
      </c>
      <c r="AB3605" s="127"/>
      <c r="AC3605" s="86"/>
      <c r="AD3605" s="87">
        <f t="shared" si="729"/>
        <v>0</v>
      </c>
      <c r="AE3605" s="127"/>
      <c r="AF3605" s="86"/>
      <c r="AG3605" s="86"/>
      <c r="AH3605" s="131"/>
      <c r="AI3605" s="88">
        <f t="shared" si="730"/>
        <v>0</v>
      </c>
      <c r="AJ3605" s="89" t="str">
        <f>IFERROR(IF(ISNA(MATCH($AV3605,Other_Category_Abbr,0)),INDEX(FGHG_List_Long_GWP,MATCH($AV3605,FGHG_List_Long,0)),INDEX(GWP_Other_Abbr,MATCH($AV3605,Other_Category_Abbr,0)))*SUM(V3605,AA3605,AD3605,AI3605),"")</f>
        <v/>
      </c>
      <c r="AK3605" s="89" t="str">
        <f>IFERROR(IF(ISNA(MATCH($AV3605,Other_Category_Abbr,0)),INDEX(FGHG_List_Long_GWP,MATCH($AV3605,FGHG_List_Long,0)),INDEX(GWP_Other_Abbr,MATCH($AV3605,Other_Category_Abbr,0)))*(T3605*(S3605+U3605)+W3605*(Y3605+X3605)+AD3605+AE3605*(AF3605+AG3605)),"")</f>
        <v/>
      </c>
      <c r="AL3605" s="90" t="str">
        <f t="shared" si="738"/>
        <v/>
      </c>
      <c r="AM3605" s="91" t="str">
        <f t="shared" si="739"/>
        <v/>
      </c>
      <c r="AP3605" s="92" t="b">
        <f t="shared" si="733"/>
        <v>0</v>
      </c>
      <c r="AQ3605" s="92" t="str">
        <f t="shared" si="734"/>
        <v xml:space="preserve"> </v>
      </c>
      <c r="AR3605" s="92" t="str">
        <f>IF(LEN(AQ3605)=1,"",COUNTIF($AQ$19:AQ3605,AQ3605)=1)</f>
        <v/>
      </c>
      <c r="AS3605" s="73"/>
      <c r="AT3605" s="73"/>
      <c r="AU3605" s="73"/>
      <c r="AV3605" s="235" t="str">
        <f>IF($P3605=Lists!$A$13,Lists!$A$29,IF($P3605=Lists!$A$14,Lists!$A$30,$P3605))</f>
        <v/>
      </c>
      <c r="AW3605" s="73"/>
      <c r="AX3605" s="73"/>
    </row>
    <row r="3606" spans="2:50" x14ac:dyDescent="0.3">
      <c r="B3606" s="137">
        <f t="shared" si="740"/>
        <v>3588</v>
      </c>
      <c r="C3606" s="24"/>
      <c r="D3606" s="24"/>
      <c r="E3606" s="24"/>
      <c r="F3606" s="25"/>
      <c r="G3606" s="24"/>
      <c r="H3606" s="30"/>
      <c r="I3606" s="24"/>
      <c r="J3606" s="50" t="str">
        <f t="shared" si="731"/>
        <v/>
      </c>
      <c r="K3606" s="30"/>
      <c r="L3606" s="236"/>
      <c r="M3606" s="30"/>
      <c r="N3606" s="30"/>
      <c r="O3606" s="46" t="str">
        <f t="shared" si="732"/>
        <v/>
      </c>
      <c r="P3606" s="239" t="str">
        <f t="shared" si="735"/>
        <v/>
      </c>
      <c r="Q3606" s="52" t="str">
        <f t="shared" si="736"/>
        <v/>
      </c>
      <c r="R3606" s="127"/>
      <c r="S3606" s="86"/>
      <c r="T3606" s="127"/>
      <c r="U3606" s="86"/>
      <c r="V3606" s="87">
        <f t="shared" si="728"/>
        <v>0</v>
      </c>
      <c r="W3606" s="130"/>
      <c r="X3606" s="86"/>
      <c r="Y3606" s="86"/>
      <c r="Z3606" s="131"/>
      <c r="AA3606" s="87">
        <f t="shared" si="737"/>
        <v>0</v>
      </c>
      <c r="AB3606" s="127"/>
      <c r="AC3606" s="86"/>
      <c r="AD3606" s="87">
        <f t="shared" si="729"/>
        <v>0</v>
      </c>
      <c r="AE3606" s="127"/>
      <c r="AF3606" s="86"/>
      <c r="AG3606" s="86"/>
      <c r="AH3606" s="131"/>
      <c r="AI3606" s="88">
        <f t="shared" si="730"/>
        <v>0</v>
      </c>
      <c r="AJ3606" s="89" t="str">
        <f>IFERROR(IF(ISNA(MATCH($AV3606,Other_Category_Abbr,0)),INDEX(FGHG_List_Long_GWP,MATCH($AV3606,FGHG_List_Long,0)),INDEX(GWP_Other_Abbr,MATCH($AV3606,Other_Category_Abbr,0)))*SUM(V3606,AA3606,AD3606,AI3606),"")</f>
        <v/>
      </c>
      <c r="AK3606" s="89" t="str">
        <f>IFERROR(IF(ISNA(MATCH($AV3606,Other_Category_Abbr,0)),INDEX(FGHG_List_Long_GWP,MATCH($AV3606,FGHG_List_Long,0)),INDEX(GWP_Other_Abbr,MATCH($AV3606,Other_Category_Abbr,0)))*(T3606*(S3606+U3606)+W3606*(Y3606+X3606)+AD3606+AE3606*(AF3606+AG3606)),"")</f>
        <v/>
      </c>
      <c r="AL3606" s="90" t="str">
        <f t="shared" si="738"/>
        <v/>
      </c>
      <c r="AM3606" s="91" t="str">
        <f t="shared" si="739"/>
        <v/>
      </c>
      <c r="AP3606" s="92" t="b">
        <f t="shared" si="733"/>
        <v>0</v>
      </c>
      <c r="AQ3606" s="92" t="str">
        <f t="shared" si="734"/>
        <v xml:space="preserve"> </v>
      </c>
      <c r="AR3606" s="92" t="str">
        <f>IF(LEN(AQ3606)=1,"",COUNTIF($AQ$19:AQ3606,AQ3606)=1)</f>
        <v/>
      </c>
      <c r="AS3606" s="73"/>
      <c r="AT3606" s="73"/>
      <c r="AU3606" s="73"/>
      <c r="AV3606" s="235" t="str">
        <f>IF($P3606=Lists!$A$13,Lists!$A$29,IF($P3606=Lists!$A$14,Lists!$A$30,$P3606))</f>
        <v/>
      </c>
      <c r="AW3606" s="73"/>
      <c r="AX3606" s="73"/>
    </row>
    <row r="3607" spans="2:50" x14ac:dyDescent="0.3">
      <c r="B3607" s="137">
        <f t="shared" si="740"/>
        <v>3589</v>
      </c>
      <c r="C3607" s="24"/>
      <c r="D3607" s="24"/>
      <c r="E3607" s="24"/>
      <c r="F3607" s="25"/>
      <c r="G3607" s="24"/>
      <c r="H3607" s="30"/>
      <c r="I3607" s="24"/>
      <c r="J3607" s="50" t="str">
        <f t="shared" si="731"/>
        <v/>
      </c>
      <c r="K3607" s="30"/>
      <c r="L3607" s="236"/>
      <c r="M3607" s="30"/>
      <c r="N3607" s="30"/>
      <c r="O3607" s="46" t="str">
        <f t="shared" si="732"/>
        <v/>
      </c>
      <c r="P3607" s="239" t="str">
        <f t="shared" si="735"/>
        <v/>
      </c>
      <c r="Q3607" s="52" t="str">
        <f t="shared" si="736"/>
        <v/>
      </c>
      <c r="R3607" s="127"/>
      <c r="S3607" s="86"/>
      <c r="T3607" s="127"/>
      <c r="U3607" s="86"/>
      <c r="V3607" s="87">
        <f t="shared" si="728"/>
        <v>0</v>
      </c>
      <c r="W3607" s="130"/>
      <c r="X3607" s="86"/>
      <c r="Y3607" s="86"/>
      <c r="Z3607" s="131"/>
      <c r="AA3607" s="87">
        <f t="shared" si="737"/>
        <v>0</v>
      </c>
      <c r="AB3607" s="127"/>
      <c r="AC3607" s="86"/>
      <c r="AD3607" s="87">
        <f t="shared" si="729"/>
        <v>0</v>
      </c>
      <c r="AE3607" s="127"/>
      <c r="AF3607" s="86"/>
      <c r="AG3607" s="86"/>
      <c r="AH3607" s="131"/>
      <c r="AI3607" s="88">
        <f t="shared" si="730"/>
        <v>0</v>
      </c>
      <c r="AJ3607" s="89" t="str">
        <f>IFERROR(IF(ISNA(MATCH($AV3607,Other_Category_Abbr,0)),INDEX(FGHG_List_Long_GWP,MATCH($AV3607,FGHG_List_Long,0)),INDEX(GWP_Other_Abbr,MATCH($AV3607,Other_Category_Abbr,0)))*SUM(V3607,AA3607,AD3607,AI3607),"")</f>
        <v/>
      </c>
      <c r="AK3607" s="89" t="str">
        <f>IFERROR(IF(ISNA(MATCH($AV3607,Other_Category_Abbr,0)),INDEX(FGHG_List_Long_GWP,MATCH($AV3607,FGHG_List_Long,0)),INDEX(GWP_Other_Abbr,MATCH($AV3607,Other_Category_Abbr,0)))*(T3607*(S3607+U3607)+W3607*(Y3607+X3607)+AD3607+AE3607*(AF3607+AG3607)),"")</f>
        <v/>
      </c>
      <c r="AL3607" s="90" t="str">
        <f t="shared" si="738"/>
        <v/>
      </c>
      <c r="AM3607" s="91" t="str">
        <f t="shared" si="739"/>
        <v/>
      </c>
      <c r="AP3607" s="92" t="b">
        <f t="shared" si="733"/>
        <v>0</v>
      </c>
      <c r="AQ3607" s="92" t="str">
        <f t="shared" si="734"/>
        <v xml:space="preserve"> </v>
      </c>
      <c r="AR3607" s="92" t="str">
        <f>IF(LEN(AQ3607)=1,"",COUNTIF($AQ$19:AQ3607,AQ3607)=1)</f>
        <v/>
      </c>
      <c r="AS3607" s="73"/>
      <c r="AT3607" s="73"/>
      <c r="AU3607" s="73"/>
      <c r="AV3607" s="235" t="str">
        <f>IF($P3607=Lists!$A$13,Lists!$A$29,IF($P3607=Lists!$A$14,Lists!$A$30,$P3607))</f>
        <v/>
      </c>
      <c r="AW3607" s="73"/>
      <c r="AX3607" s="73"/>
    </row>
    <row r="3608" spans="2:50" x14ac:dyDescent="0.3">
      <c r="B3608" s="137">
        <f t="shared" si="740"/>
        <v>3590</v>
      </c>
      <c r="C3608" s="24"/>
      <c r="D3608" s="24"/>
      <c r="E3608" s="24"/>
      <c r="F3608" s="25"/>
      <c r="G3608" s="24"/>
      <c r="H3608" s="30"/>
      <c r="I3608" s="24"/>
      <c r="J3608" s="50" t="str">
        <f t="shared" si="731"/>
        <v/>
      </c>
      <c r="K3608" s="30"/>
      <c r="L3608" s="236"/>
      <c r="M3608" s="30"/>
      <c r="N3608" s="30"/>
      <c r="O3608" s="46" t="str">
        <f t="shared" si="732"/>
        <v/>
      </c>
      <c r="P3608" s="239" t="str">
        <f t="shared" si="735"/>
        <v/>
      </c>
      <c r="Q3608" s="52" t="str">
        <f t="shared" si="736"/>
        <v/>
      </c>
      <c r="R3608" s="127"/>
      <c r="S3608" s="86"/>
      <c r="T3608" s="127"/>
      <c r="U3608" s="86"/>
      <c r="V3608" s="87">
        <f t="shared" si="728"/>
        <v>0</v>
      </c>
      <c r="W3608" s="130"/>
      <c r="X3608" s="86"/>
      <c r="Y3608" s="86"/>
      <c r="Z3608" s="131"/>
      <c r="AA3608" s="87">
        <f t="shared" si="737"/>
        <v>0</v>
      </c>
      <c r="AB3608" s="127"/>
      <c r="AC3608" s="86"/>
      <c r="AD3608" s="87">
        <f t="shared" si="729"/>
        <v>0</v>
      </c>
      <c r="AE3608" s="127"/>
      <c r="AF3608" s="86"/>
      <c r="AG3608" s="86"/>
      <c r="AH3608" s="131"/>
      <c r="AI3608" s="88">
        <f t="shared" si="730"/>
        <v>0</v>
      </c>
      <c r="AJ3608" s="89" t="str">
        <f>IFERROR(IF(ISNA(MATCH($AV3608,Other_Category_Abbr,0)),INDEX(FGHG_List_Long_GWP,MATCH($AV3608,FGHG_List_Long,0)),INDEX(GWP_Other_Abbr,MATCH($AV3608,Other_Category_Abbr,0)))*SUM(V3608,AA3608,AD3608,AI3608),"")</f>
        <v/>
      </c>
      <c r="AK3608" s="89" t="str">
        <f>IFERROR(IF(ISNA(MATCH($AV3608,Other_Category_Abbr,0)),INDEX(FGHG_List_Long_GWP,MATCH($AV3608,FGHG_List_Long,0)),INDEX(GWP_Other_Abbr,MATCH($AV3608,Other_Category_Abbr,0)))*(T3608*(S3608+U3608)+W3608*(Y3608+X3608)+AD3608+AE3608*(AF3608+AG3608)),"")</f>
        <v/>
      </c>
      <c r="AL3608" s="90" t="str">
        <f t="shared" si="738"/>
        <v/>
      </c>
      <c r="AM3608" s="91" t="str">
        <f t="shared" si="739"/>
        <v/>
      </c>
      <c r="AP3608" s="92" t="b">
        <f t="shared" si="733"/>
        <v>0</v>
      </c>
      <c r="AQ3608" s="92" t="str">
        <f t="shared" si="734"/>
        <v xml:space="preserve"> </v>
      </c>
      <c r="AR3608" s="92" t="str">
        <f>IF(LEN(AQ3608)=1,"",COUNTIF($AQ$19:AQ3608,AQ3608)=1)</f>
        <v/>
      </c>
      <c r="AS3608" s="73"/>
      <c r="AT3608" s="73"/>
      <c r="AU3608" s="73"/>
      <c r="AV3608" s="235" t="str">
        <f>IF($P3608=Lists!$A$13,Lists!$A$29,IF($P3608=Lists!$A$14,Lists!$A$30,$P3608))</f>
        <v/>
      </c>
      <c r="AW3608" s="73"/>
      <c r="AX3608" s="73"/>
    </row>
    <row r="3609" spans="2:50" x14ac:dyDescent="0.3">
      <c r="B3609" s="137">
        <f t="shared" si="740"/>
        <v>3591</v>
      </c>
      <c r="C3609" s="24"/>
      <c r="D3609" s="24"/>
      <c r="E3609" s="24"/>
      <c r="F3609" s="25"/>
      <c r="G3609" s="24"/>
      <c r="H3609" s="30"/>
      <c r="I3609" s="24"/>
      <c r="J3609" s="50" t="str">
        <f t="shared" si="731"/>
        <v/>
      </c>
      <c r="K3609" s="30"/>
      <c r="L3609" s="236"/>
      <c r="M3609" s="30"/>
      <c r="N3609" s="30"/>
      <c r="O3609" s="46" t="str">
        <f t="shared" si="732"/>
        <v/>
      </c>
      <c r="P3609" s="239" t="str">
        <f t="shared" si="735"/>
        <v/>
      </c>
      <c r="Q3609" s="52" t="str">
        <f t="shared" si="736"/>
        <v/>
      </c>
      <c r="R3609" s="127"/>
      <c r="S3609" s="86"/>
      <c r="T3609" s="127"/>
      <c r="U3609" s="86"/>
      <c r="V3609" s="87">
        <f t="shared" si="728"/>
        <v>0</v>
      </c>
      <c r="W3609" s="130"/>
      <c r="X3609" s="86"/>
      <c r="Y3609" s="86"/>
      <c r="Z3609" s="131"/>
      <c r="AA3609" s="87">
        <f t="shared" si="737"/>
        <v>0</v>
      </c>
      <c r="AB3609" s="127"/>
      <c r="AC3609" s="86"/>
      <c r="AD3609" s="87">
        <f t="shared" si="729"/>
        <v>0</v>
      </c>
      <c r="AE3609" s="127"/>
      <c r="AF3609" s="86"/>
      <c r="AG3609" s="86"/>
      <c r="AH3609" s="131"/>
      <c r="AI3609" s="88">
        <f t="shared" si="730"/>
        <v>0</v>
      </c>
      <c r="AJ3609" s="89" t="str">
        <f>IFERROR(IF(ISNA(MATCH($AV3609,Other_Category_Abbr,0)),INDEX(FGHG_List_Long_GWP,MATCH($AV3609,FGHG_List_Long,0)),INDEX(GWP_Other_Abbr,MATCH($AV3609,Other_Category_Abbr,0)))*SUM(V3609,AA3609,AD3609,AI3609),"")</f>
        <v/>
      </c>
      <c r="AK3609" s="89" t="str">
        <f>IFERROR(IF(ISNA(MATCH($AV3609,Other_Category_Abbr,0)),INDEX(FGHG_List_Long_GWP,MATCH($AV3609,FGHG_List_Long,0)),INDEX(GWP_Other_Abbr,MATCH($AV3609,Other_Category_Abbr,0)))*(T3609*(S3609+U3609)+W3609*(Y3609+X3609)+AD3609+AE3609*(AF3609+AG3609)),"")</f>
        <v/>
      </c>
      <c r="AL3609" s="90" t="str">
        <f t="shared" si="738"/>
        <v/>
      </c>
      <c r="AM3609" s="91" t="str">
        <f t="shared" si="739"/>
        <v/>
      </c>
      <c r="AP3609" s="92" t="b">
        <f t="shared" si="733"/>
        <v>0</v>
      </c>
      <c r="AQ3609" s="92" t="str">
        <f t="shared" si="734"/>
        <v xml:space="preserve"> </v>
      </c>
      <c r="AR3609" s="92" t="str">
        <f>IF(LEN(AQ3609)=1,"",COUNTIF($AQ$19:AQ3609,AQ3609)=1)</f>
        <v/>
      </c>
      <c r="AS3609" s="73"/>
      <c r="AT3609" s="73"/>
      <c r="AU3609" s="73"/>
      <c r="AV3609" s="235" t="str">
        <f>IF($P3609=Lists!$A$13,Lists!$A$29,IF($P3609=Lists!$A$14,Lists!$A$30,$P3609))</f>
        <v/>
      </c>
      <c r="AW3609" s="73"/>
      <c r="AX3609" s="73"/>
    </row>
    <row r="3610" spans="2:50" x14ac:dyDescent="0.3">
      <c r="B3610" s="137">
        <f t="shared" si="740"/>
        <v>3592</v>
      </c>
      <c r="C3610" s="24"/>
      <c r="D3610" s="24"/>
      <c r="E3610" s="24"/>
      <c r="F3610" s="25"/>
      <c r="G3610" s="24"/>
      <c r="H3610" s="30"/>
      <c r="I3610" s="24"/>
      <c r="J3610" s="50" t="str">
        <f t="shared" si="731"/>
        <v/>
      </c>
      <c r="K3610" s="30"/>
      <c r="L3610" s="236"/>
      <c r="M3610" s="30"/>
      <c r="N3610" s="30"/>
      <c r="O3610" s="46" t="str">
        <f t="shared" si="732"/>
        <v/>
      </c>
      <c r="P3610" s="239" t="str">
        <f t="shared" si="735"/>
        <v/>
      </c>
      <c r="Q3610" s="52" t="str">
        <f t="shared" si="736"/>
        <v/>
      </c>
      <c r="R3610" s="127"/>
      <c r="S3610" s="86"/>
      <c r="T3610" s="127"/>
      <c r="U3610" s="86"/>
      <c r="V3610" s="87">
        <f t="shared" si="728"/>
        <v>0</v>
      </c>
      <c r="W3610" s="130"/>
      <c r="X3610" s="86"/>
      <c r="Y3610" s="86"/>
      <c r="Z3610" s="131"/>
      <c r="AA3610" s="87">
        <f t="shared" si="737"/>
        <v>0</v>
      </c>
      <c r="AB3610" s="127"/>
      <c r="AC3610" s="86"/>
      <c r="AD3610" s="87">
        <f t="shared" si="729"/>
        <v>0</v>
      </c>
      <c r="AE3610" s="127"/>
      <c r="AF3610" s="86"/>
      <c r="AG3610" s="86"/>
      <c r="AH3610" s="131"/>
      <c r="AI3610" s="88">
        <f t="shared" si="730"/>
        <v>0</v>
      </c>
      <c r="AJ3610" s="89" t="str">
        <f>IFERROR(IF(ISNA(MATCH($AV3610,Other_Category_Abbr,0)),INDEX(FGHG_List_Long_GWP,MATCH($AV3610,FGHG_List_Long,0)),INDEX(GWP_Other_Abbr,MATCH($AV3610,Other_Category_Abbr,0)))*SUM(V3610,AA3610,AD3610,AI3610),"")</f>
        <v/>
      </c>
      <c r="AK3610" s="89" t="str">
        <f>IFERROR(IF(ISNA(MATCH($AV3610,Other_Category_Abbr,0)),INDEX(FGHG_List_Long_GWP,MATCH($AV3610,FGHG_List_Long,0)),INDEX(GWP_Other_Abbr,MATCH($AV3610,Other_Category_Abbr,0)))*(T3610*(S3610+U3610)+W3610*(Y3610+X3610)+AD3610+AE3610*(AF3610+AG3610)),"")</f>
        <v/>
      </c>
      <c r="AL3610" s="90" t="str">
        <f t="shared" si="738"/>
        <v/>
      </c>
      <c r="AM3610" s="91" t="str">
        <f t="shared" si="739"/>
        <v/>
      </c>
      <c r="AP3610" s="92" t="b">
        <f t="shared" si="733"/>
        <v>0</v>
      </c>
      <c r="AQ3610" s="92" t="str">
        <f t="shared" si="734"/>
        <v xml:space="preserve"> </v>
      </c>
      <c r="AR3610" s="92" t="str">
        <f>IF(LEN(AQ3610)=1,"",COUNTIF($AQ$19:AQ3610,AQ3610)=1)</f>
        <v/>
      </c>
      <c r="AS3610" s="73"/>
      <c r="AT3610" s="73"/>
      <c r="AU3610" s="73"/>
      <c r="AV3610" s="235" t="str">
        <f>IF($P3610=Lists!$A$13,Lists!$A$29,IF($P3610=Lists!$A$14,Lists!$A$30,$P3610))</f>
        <v/>
      </c>
      <c r="AW3610" s="73"/>
      <c r="AX3610" s="73"/>
    </row>
    <row r="3611" spans="2:50" x14ac:dyDescent="0.3">
      <c r="B3611" s="137">
        <f t="shared" si="740"/>
        <v>3593</v>
      </c>
      <c r="C3611" s="24"/>
      <c r="D3611" s="24"/>
      <c r="E3611" s="24"/>
      <c r="F3611" s="25"/>
      <c r="G3611" s="24"/>
      <c r="H3611" s="30"/>
      <c r="I3611" s="24"/>
      <c r="J3611" s="50" t="str">
        <f t="shared" si="731"/>
        <v/>
      </c>
      <c r="K3611" s="30"/>
      <c r="L3611" s="236"/>
      <c r="M3611" s="30"/>
      <c r="N3611" s="30"/>
      <c r="O3611" s="46" t="str">
        <f t="shared" si="732"/>
        <v/>
      </c>
      <c r="P3611" s="239" t="str">
        <f t="shared" si="735"/>
        <v/>
      </c>
      <c r="Q3611" s="52" t="str">
        <f t="shared" si="736"/>
        <v/>
      </c>
      <c r="R3611" s="127"/>
      <c r="S3611" s="86"/>
      <c r="T3611" s="127"/>
      <c r="U3611" s="86"/>
      <c r="V3611" s="87">
        <f t="shared" si="728"/>
        <v>0</v>
      </c>
      <c r="W3611" s="130"/>
      <c r="X3611" s="86"/>
      <c r="Y3611" s="86"/>
      <c r="Z3611" s="131"/>
      <c r="AA3611" s="87">
        <f t="shared" si="737"/>
        <v>0</v>
      </c>
      <c r="AB3611" s="127"/>
      <c r="AC3611" s="86"/>
      <c r="AD3611" s="87">
        <f t="shared" si="729"/>
        <v>0</v>
      </c>
      <c r="AE3611" s="127"/>
      <c r="AF3611" s="86"/>
      <c r="AG3611" s="86"/>
      <c r="AH3611" s="131"/>
      <c r="AI3611" s="88">
        <f t="shared" si="730"/>
        <v>0</v>
      </c>
      <c r="AJ3611" s="89" t="str">
        <f>IFERROR(IF(ISNA(MATCH($AV3611,Other_Category_Abbr,0)),INDEX(FGHG_List_Long_GWP,MATCH($AV3611,FGHG_List_Long,0)),INDEX(GWP_Other_Abbr,MATCH($AV3611,Other_Category_Abbr,0)))*SUM(V3611,AA3611,AD3611,AI3611),"")</f>
        <v/>
      </c>
      <c r="AK3611" s="89" t="str">
        <f>IFERROR(IF(ISNA(MATCH($AV3611,Other_Category_Abbr,0)),INDEX(FGHG_List_Long_GWP,MATCH($AV3611,FGHG_List_Long,0)),INDEX(GWP_Other_Abbr,MATCH($AV3611,Other_Category_Abbr,0)))*(T3611*(S3611+U3611)+W3611*(Y3611+X3611)+AD3611+AE3611*(AF3611+AG3611)),"")</f>
        <v/>
      </c>
      <c r="AL3611" s="90" t="str">
        <f t="shared" si="738"/>
        <v/>
      </c>
      <c r="AM3611" s="91" t="str">
        <f t="shared" si="739"/>
        <v/>
      </c>
      <c r="AP3611" s="92" t="b">
        <f t="shared" si="733"/>
        <v>0</v>
      </c>
      <c r="AQ3611" s="92" t="str">
        <f t="shared" si="734"/>
        <v xml:space="preserve"> </v>
      </c>
      <c r="AR3611" s="92" t="str">
        <f>IF(LEN(AQ3611)=1,"",COUNTIF($AQ$19:AQ3611,AQ3611)=1)</f>
        <v/>
      </c>
      <c r="AS3611" s="73"/>
      <c r="AT3611" s="73"/>
      <c r="AU3611" s="73"/>
      <c r="AV3611" s="235" t="str">
        <f>IF($P3611=Lists!$A$13,Lists!$A$29,IF($P3611=Lists!$A$14,Lists!$A$30,$P3611))</f>
        <v/>
      </c>
      <c r="AW3611" s="73"/>
      <c r="AX3611" s="73"/>
    </row>
    <row r="3612" spans="2:50" x14ac:dyDescent="0.3">
      <c r="B3612" s="137">
        <f t="shared" si="740"/>
        <v>3594</v>
      </c>
      <c r="C3612" s="24"/>
      <c r="D3612" s="24"/>
      <c r="E3612" s="24"/>
      <c r="F3612" s="25"/>
      <c r="G3612" s="24"/>
      <c r="H3612" s="30"/>
      <c r="I3612" s="24"/>
      <c r="J3612" s="50" t="str">
        <f t="shared" si="731"/>
        <v/>
      </c>
      <c r="K3612" s="30"/>
      <c r="L3612" s="236"/>
      <c r="M3612" s="30"/>
      <c r="N3612" s="30"/>
      <c r="O3612" s="46" t="str">
        <f t="shared" si="732"/>
        <v/>
      </c>
      <c r="P3612" s="239" t="str">
        <f t="shared" si="735"/>
        <v/>
      </c>
      <c r="Q3612" s="52" t="str">
        <f t="shared" si="736"/>
        <v/>
      </c>
      <c r="R3612" s="127"/>
      <c r="S3612" s="86"/>
      <c r="T3612" s="127"/>
      <c r="U3612" s="86"/>
      <c r="V3612" s="87">
        <f t="shared" si="728"/>
        <v>0</v>
      </c>
      <c r="W3612" s="130"/>
      <c r="X3612" s="86"/>
      <c r="Y3612" s="86"/>
      <c r="Z3612" s="131"/>
      <c r="AA3612" s="87">
        <f t="shared" si="737"/>
        <v>0</v>
      </c>
      <c r="AB3612" s="127"/>
      <c r="AC3612" s="86"/>
      <c r="AD3612" s="87">
        <f t="shared" si="729"/>
        <v>0</v>
      </c>
      <c r="AE3612" s="127"/>
      <c r="AF3612" s="86"/>
      <c r="AG3612" s="86"/>
      <c r="AH3612" s="131"/>
      <c r="AI3612" s="88">
        <f t="shared" si="730"/>
        <v>0</v>
      </c>
      <c r="AJ3612" s="89" t="str">
        <f>IFERROR(IF(ISNA(MATCH($AV3612,Other_Category_Abbr,0)),INDEX(FGHG_List_Long_GWP,MATCH($AV3612,FGHG_List_Long,0)),INDEX(GWP_Other_Abbr,MATCH($AV3612,Other_Category_Abbr,0)))*SUM(V3612,AA3612,AD3612,AI3612),"")</f>
        <v/>
      </c>
      <c r="AK3612" s="89" t="str">
        <f>IFERROR(IF(ISNA(MATCH($AV3612,Other_Category_Abbr,0)),INDEX(FGHG_List_Long_GWP,MATCH($AV3612,FGHG_List_Long,0)),INDEX(GWP_Other_Abbr,MATCH($AV3612,Other_Category_Abbr,0)))*(T3612*(S3612+U3612)+W3612*(Y3612+X3612)+AD3612+AE3612*(AF3612+AG3612)),"")</f>
        <v/>
      </c>
      <c r="AL3612" s="90" t="str">
        <f t="shared" si="738"/>
        <v/>
      </c>
      <c r="AM3612" s="91" t="str">
        <f t="shared" si="739"/>
        <v/>
      </c>
      <c r="AP3612" s="92" t="b">
        <f t="shared" si="733"/>
        <v>0</v>
      </c>
      <c r="AQ3612" s="92" t="str">
        <f t="shared" si="734"/>
        <v xml:space="preserve"> </v>
      </c>
      <c r="AR3612" s="92" t="str">
        <f>IF(LEN(AQ3612)=1,"",COUNTIF($AQ$19:AQ3612,AQ3612)=1)</f>
        <v/>
      </c>
      <c r="AS3612" s="73"/>
      <c r="AT3612" s="73"/>
      <c r="AU3612" s="73"/>
      <c r="AV3612" s="235" t="str">
        <f>IF($P3612=Lists!$A$13,Lists!$A$29,IF($P3612=Lists!$A$14,Lists!$A$30,$P3612))</f>
        <v/>
      </c>
      <c r="AW3612" s="73"/>
      <c r="AX3612" s="73"/>
    </row>
    <row r="3613" spans="2:50" x14ac:dyDescent="0.3">
      <c r="B3613" s="137">
        <f t="shared" si="740"/>
        <v>3595</v>
      </c>
      <c r="C3613" s="24"/>
      <c r="D3613" s="24"/>
      <c r="E3613" s="24"/>
      <c r="F3613" s="25"/>
      <c r="G3613" s="24"/>
      <c r="H3613" s="30"/>
      <c r="I3613" s="24"/>
      <c r="J3613" s="50" t="str">
        <f t="shared" si="731"/>
        <v/>
      </c>
      <c r="K3613" s="30"/>
      <c r="L3613" s="236"/>
      <c r="M3613" s="30"/>
      <c r="N3613" s="30"/>
      <c r="O3613" s="46" t="str">
        <f t="shared" si="732"/>
        <v/>
      </c>
      <c r="P3613" s="239" t="str">
        <f t="shared" si="735"/>
        <v/>
      </c>
      <c r="Q3613" s="52" t="str">
        <f t="shared" si="736"/>
        <v/>
      </c>
      <c r="R3613" s="127"/>
      <c r="S3613" s="86"/>
      <c r="T3613" s="127"/>
      <c r="U3613" s="86"/>
      <c r="V3613" s="87">
        <f t="shared" si="728"/>
        <v>0</v>
      </c>
      <c r="W3613" s="130"/>
      <c r="X3613" s="86"/>
      <c r="Y3613" s="86"/>
      <c r="Z3613" s="131"/>
      <c r="AA3613" s="87">
        <f t="shared" si="737"/>
        <v>0</v>
      </c>
      <c r="AB3613" s="127"/>
      <c r="AC3613" s="86"/>
      <c r="AD3613" s="87">
        <f t="shared" si="729"/>
        <v>0</v>
      </c>
      <c r="AE3613" s="127"/>
      <c r="AF3613" s="86"/>
      <c r="AG3613" s="86"/>
      <c r="AH3613" s="131"/>
      <c r="AI3613" s="88">
        <f t="shared" si="730"/>
        <v>0</v>
      </c>
      <c r="AJ3613" s="89" t="str">
        <f>IFERROR(IF(ISNA(MATCH($AV3613,Other_Category_Abbr,0)),INDEX(FGHG_List_Long_GWP,MATCH($AV3613,FGHG_List_Long,0)),INDEX(GWP_Other_Abbr,MATCH($AV3613,Other_Category_Abbr,0)))*SUM(V3613,AA3613,AD3613,AI3613),"")</f>
        <v/>
      </c>
      <c r="AK3613" s="89" t="str">
        <f>IFERROR(IF(ISNA(MATCH($AV3613,Other_Category_Abbr,0)),INDEX(FGHG_List_Long_GWP,MATCH($AV3613,FGHG_List_Long,0)),INDEX(GWP_Other_Abbr,MATCH($AV3613,Other_Category_Abbr,0)))*(T3613*(S3613+U3613)+W3613*(Y3613+X3613)+AD3613+AE3613*(AF3613+AG3613)),"")</f>
        <v/>
      </c>
      <c r="AL3613" s="90" t="str">
        <f t="shared" si="738"/>
        <v/>
      </c>
      <c r="AM3613" s="91" t="str">
        <f t="shared" si="739"/>
        <v/>
      </c>
      <c r="AP3613" s="92" t="b">
        <f t="shared" si="733"/>
        <v>0</v>
      </c>
      <c r="AQ3613" s="92" t="str">
        <f t="shared" si="734"/>
        <v xml:space="preserve"> </v>
      </c>
      <c r="AR3613" s="92" t="str">
        <f>IF(LEN(AQ3613)=1,"",COUNTIF($AQ$19:AQ3613,AQ3613)=1)</f>
        <v/>
      </c>
      <c r="AS3613" s="73"/>
      <c r="AT3613" s="73"/>
      <c r="AU3613" s="73"/>
      <c r="AV3613" s="235" t="str">
        <f>IF($P3613=Lists!$A$13,Lists!$A$29,IF($P3613=Lists!$A$14,Lists!$A$30,$P3613))</f>
        <v/>
      </c>
      <c r="AW3613" s="73"/>
      <c r="AX3613" s="73"/>
    </row>
    <row r="3614" spans="2:50" x14ac:dyDescent="0.3">
      <c r="B3614" s="137">
        <f t="shared" si="740"/>
        <v>3596</v>
      </c>
      <c r="C3614" s="24"/>
      <c r="D3614" s="24"/>
      <c r="E3614" s="24"/>
      <c r="F3614" s="25"/>
      <c r="G3614" s="24"/>
      <c r="H3614" s="30"/>
      <c r="I3614" s="24"/>
      <c r="J3614" s="50" t="str">
        <f t="shared" si="731"/>
        <v/>
      </c>
      <c r="K3614" s="30"/>
      <c r="L3614" s="236"/>
      <c r="M3614" s="30"/>
      <c r="N3614" s="30"/>
      <c r="O3614" s="46" t="str">
        <f t="shared" si="732"/>
        <v/>
      </c>
      <c r="P3614" s="239" t="str">
        <f t="shared" si="735"/>
        <v/>
      </c>
      <c r="Q3614" s="52" t="str">
        <f t="shared" si="736"/>
        <v/>
      </c>
      <c r="R3614" s="127"/>
      <c r="S3614" s="86"/>
      <c r="T3614" s="127"/>
      <c r="U3614" s="86"/>
      <c r="V3614" s="87">
        <f t="shared" si="728"/>
        <v>0</v>
      </c>
      <c r="W3614" s="130"/>
      <c r="X3614" s="86"/>
      <c r="Y3614" s="86"/>
      <c r="Z3614" s="131"/>
      <c r="AA3614" s="87">
        <f t="shared" si="737"/>
        <v>0</v>
      </c>
      <c r="AB3614" s="127"/>
      <c r="AC3614" s="86"/>
      <c r="AD3614" s="87">
        <f t="shared" si="729"/>
        <v>0</v>
      </c>
      <c r="AE3614" s="127"/>
      <c r="AF3614" s="86"/>
      <c r="AG3614" s="86"/>
      <c r="AH3614" s="131"/>
      <c r="AI3614" s="88">
        <f t="shared" si="730"/>
        <v>0</v>
      </c>
      <c r="AJ3614" s="89" t="str">
        <f>IFERROR(IF(ISNA(MATCH($AV3614,Other_Category_Abbr,0)),INDEX(FGHG_List_Long_GWP,MATCH($AV3614,FGHG_List_Long,0)),INDEX(GWP_Other_Abbr,MATCH($AV3614,Other_Category_Abbr,0)))*SUM(V3614,AA3614,AD3614,AI3614),"")</f>
        <v/>
      </c>
      <c r="AK3614" s="89" t="str">
        <f>IFERROR(IF(ISNA(MATCH($AV3614,Other_Category_Abbr,0)),INDEX(FGHG_List_Long_GWP,MATCH($AV3614,FGHG_List_Long,0)),INDEX(GWP_Other_Abbr,MATCH($AV3614,Other_Category_Abbr,0)))*(T3614*(S3614+U3614)+W3614*(Y3614+X3614)+AD3614+AE3614*(AF3614+AG3614)),"")</f>
        <v/>
      </c>
      <c r="AL3614" s="90" t="str">
        <f t="shared" si="738"/>
        <v/>
      </c>
      <c r="AM3614" s="91" t="str">
        <f t="shared" si="739"/>
        <v/>
      </c>
      <c r="AP3614" s="92" t="b">
        <f t="shared" si="733"/>
        <v>0</v>
      </c>
      <c r="AQ3614" s="92" t="str">
        <f t="shared" si="734"/>
        <v xml:space="preserve"> </v>
      </c>
      <c r="AR3614" s="92" t="str">
        <f>IF(LEN(AQ3614)=1,"",COUNTIF($AQ$19:AQ3614,AQ3614)=1)</f>
        <v/>
      </c>
      <c r="AS3614" s="73"/>
      <c r="AT3614" s="73"/>
      <c r="AU3614" s="73"/>
      <c r="AV3614" s="235" t="str">
        <f>IF($P3614=Lists!$A$13,Lists!$A$29,IF($P3614=Lists!$A$14,Lists!$A$30,$P3614))</f>
        <v/>
      </c>
      <c r="AW3614" s="73"/>
      <c r="AX3614" s="73"/>
    </row>
    <row r="3615" spans="2:50" x14ac:dyDescent="0.3">
      <c r="B3615" s="137">
        <f t="shared" si="740"/>
        <v>3597</v>
      </c>
      <c r="C3615" s="24"/>
      <c r="D3615" s="24"/>
      <c r="E3615" s="24"/>
      <c r="F3615" s="25"/>
      <c r="G3615" s="24"/>
      <c r="H3615" s="30"/>
      <c r="I3615" s="24"/>
      <c r="J3615" s="50" t="str">
        <f t="shared" si="731"/>
        <v/>
      </c>
      <c r="K3615" s="30"/>
      <c r="L3615" s="236"/>
      <c r="M3615" s="30"/>
      <c r="N3615" s="30"/>
      <c r="O3615" s="46" t="str">
        <f t="shared" si="732"/>
        <v/>
      </c>
      <c r="P3615" s="239" t="str">
        <f t="shared" si="735"/>
        <v/>
      </c>
      <c r="Q3615" s="52" t="str">
        <f t="shared" si="736"/>
        <v/>
      </c>
      <c r="R3615" s="127"/>
      <c r="S3615" s="86"/>
      <c r="T3615" s="127"/>
      <c r="U3615" s="86"/>
      <c r="V3615" s="87">
        <f t="shared" si="728"/>
        <v>0</v>
      </c>
      <c r="W3615" s="130"/>
      <c r="X3615" s="86"/>
      <c r="Y3615" s="86"/>
      <c r="Z3615" s="131"/>
      <c r="AA3615" s="87">
        <f t="shared" si="737"/>
        <v>0</v>
      </c>
      <c r="AB3615" s="127"/>
      <c r="AC3615" s="86"/>
      <c r="AD3615" s="87">
        <f t="shared" si="729"/>
        <v>0</v>
      </c>
      <c r="AE3615" s="127"/>
      <c r="AF3615" s="86"/>
      <c r="AG3615" s="86"/>
      <c r="AH3615" s="131"/>
      <c r="AI3615" s="88">
        <f t="shared" si="730"/>
        <v>0</v>
      </c>
      <c r="AJ3615" s="89" t="str">
        <f>IFERROR(IF(ISNA(MATCH($AV3615,Other_Category_Abbr,0)),INDEX(FGHG_List_Long_GWP,MATCH($AV3615,FGHG_List_Long,0)),INDEX(GWP_Other_Abbr,MATCH($AV3615,Other_Category_Abbr,0)))*SUM(V3615,AA3615,AD3615,AI3615),"")</f>
        <v/>
      </c>
      <c r="AK3615" s="89" t="str">
        <f>IFERROR(IF(ISNA(MATCH($AV3615,Other_Category_Abbr,0)),INDEX(FGHG_List_Long_GWP,MATCH($AV3615,FGHG_List_Long,0)),INDEX(GWP_Other_Abbr,MATCH($AV3615,Other_Category_Abbr,0)))*(T3615*(S3615+U3615)+W3615*(Y3615+X3615)+AD3615+AE3615*(AF3615+AG3615)),"")</f>
        <v/>
      </c>
      <c r="AL3615" s="90" t="str">
        <f t="shared" si="738"/>
        <v/>
      </c>
      <c r="AM3615" s="91" t="str">
        <f t="shared" si="739"/>
        <v/>
      </c>
      <c r="AP3615" s="92" t="b">
        <f t="shared" si="733"/>
        <v>0</v>
      </c>
      <c r="AQ3615" s="92" t="str">
        <f t="shared" si="734"/>
        <v xml:space="preserve"> </v>
      </c>
      <c r="AR3615" s="92" t="str">
        <f>IF(LEN(AQ3615)=1,"",COUNTIF($AQ$19:AQ3615,AQ3615)=1)</f>
        <v/>
      </c>
      <c r="AS3615" s="73"/>
      <c r="AT3615" s="73"/>
      <c r="AU3615" s="73"/>
      <c r="AV3615" s="235" t="str">
        <f>IF($P3615=Lists!$A$13,Lists!$A$29,IF($P3615=Lists!$A$14,Lists!$A$30,$P3615))</f>
        <v/>
      </c>
      <c r="AW3615" s="73"/>
      <c r="AX3615" s="73"/>
    </row>
    <row r="3616" spans="2:50" x14ac:dyDescent="0.3">
      <c r="B3616" s="137">
        <f t="shared" si="740"/>
        <v>3598</v>
      </c>
      <c r="C3616" s="24"/>
      <c r="D3616" s="24"/>
      <c r="E3616" s="24"/>
      <c r="F3616" s="25"/>
      <c r="G3616" s="24"/>
      <c r="H3616" s="30"/>
      <c r="I3616" s="24"/>
      <c r="J3616" s="50" t="str">
        <f t="shared" si="731"/>
        <v/>
      </c>
      <c r="K3616" s="30"/>
      <c r="L3616" s="236"/>
      <c r="M3616" s="30"/>
      <c r="N3616" s="30"/>
      <c r="O3616" s="46" t="str">
        <f t="shared" si="732"/>
        <v/>
      </c>
      <c r="P3616" s="239" t="str">
        <f t="shared" si="735"/>
        <v/>
      </c>
      <c r="Q3616" s="52" t="str">
        <f t="shared" si="736"/>
        <v/>
      </c>
      <c r="R3616" s="127"/>
      <c r="S3616" s="86"/>
      <c r="T3616" s="127"/>
      <c r="U3616" s="86"/>
      <c r="V3616" s="87">
        <f t="shared" si="728"/>
        <v>0</v>
      </c>
      <c r="W3616" s="130"/>
      <c r="X3616" s="86"/>
      <c r="Y3616" s="86"/>
      <c r="Z3616" s="131"/>
      <c r="AA3616" s="87">
        <f t="shared" si="737"/>
        <v>0</v>
      </c>
      <c r="AB3616" s="127"/>
      <c r="AC3616" s="86"/>
      <c r="AD3616" s="87">
        <f t="shared" si="729"/>
        <v>0</v>
      </c>
      <c r="AE3616" s="127"/>
      <c r="AF3616" s="86"/>
      <c r="AG3616" s="86"/>
      <c r="AH3616" s="131"/>
      <c r="AI3616" s="88">
        <f t="shared" si="730"/>
        <v>0</v>
      </c>
      <c r="AJ3616" s="89" t="str">
        <f>IFERROR(IF(ISNA(MATCH($AV3616,Other_Category_Abbr,0)),INDEX(FGHG_List_Long_GWP,MATCH($AV3616,FGHG_List_Long,0)),INDEX(GWP_Other_Abbr,MATCH($AV3616,Other_Category_Abbr,0)))*SUM(V3616,AA3616,AD3616,AI3616),"")</f>
        <v/>
      </c>
      <c r="AK3616" s="89" t="str">
        <f>IFERROR(IF(ISNA(MATCH($AV3616,Other_Category_Abbr,0)),INDEX(FGHG_List_Long_GWP,MATCH($AV3616,FGHG_List_Long,0)),INDEX(GWP_Other_Abbr,MATCH($AV3616,Other_Category_Abbr,0)))*(T3616*(S3616+U3616)+W3616*(Y3616+X3616)+AD3616+AE3616*(AF3616+AG3616)),"")</f>
        <v/>
      </c>
      <c r="AL3616" s="90" t="str">
        <f t="shared" si="738"/>
        <v/>
      </c>
      <c r="AM3616" s="91" t="str">
        <f t="shared" si="739"/>
        <v/>
      </c>
      <c r="AP3616" s="92" t="b">
        <f t="shared" si="733"/>
        <v>0</v>
      </c>
      <c r="AQ3616" s="92" t="str">
        <f t="shared" si="734"/>
        <v xml:space="preserve"> </v>
      </c>
      <c r="AR3616" s="92" t="str">
        <f>IF(LEN(AQ3616)=1,"",COUNTIF($AQ$19:AQ3616,AQ3616)=1)</f>
        <v/>
      </c>
      <c r="AS3616" s="73"/>
      <c r="AT3616" s="73"/>
      <c r="AU3616" s="73"/>
      <c r="AV3616" s="235" t="str">
        <f>IF($P3616=Lists!$A$13,Lists!$A$29,IF($P3616=Lists!$A$14,Lists!$A$30,$P3616))</f>
        <v/>
      </c>
      <c r="AW3616" s="73"/>
      <c r="AX3616" s="73"/>
    </row>
    <row r="3617" spans="2:50" x14ac:dyDescent="0.3">
      <c r="B3617" s="137">
        <f t="shared" si="740"/>
        <v>3599</v>
      </c>
      <c r="C3617" s="24"/>
      <c r="D3617" s="24"/>
      <c r="E3617" s="24"/>
      <c r="F3617" s="25"/>
      <c r="G3617" s="24"/>
      <c r="H3617" s="30"/>
      <c r="I3617" s="24"/>
      <c r="J3617" s="50" t="str">
        <f t="shared" si="731"/>
        <v/>
      </c>
      <c r="K3617" s="30"/>
      <c r="L3617" s="236"/>
      <c r="M3617" s="30"/>
      <c r="N3617" s="30"/>
      <c r="O3617" s="46" t="str">
        <f t="shared" si="732"/>
        <v/>
      </c>
      <c r="P3617" s="239" t="str">
        <f t="shared" si="735"/>
        <v/>
      </c>
      <c r="Q3617" s="52" t="str">
        <f t="shared" si="736"/>
        <v/>
      </c>
      <c r="R3617" s="127"/>
      <c r="S3617" s="86"/>
      <c r="T3617" s="127"/>
      <c r="U3617" s="86"/>
      <c r="V3617" s="87">
        <f t="shared" si="728"/>
        <v>0</v>
      </c>
      <c r="W3617" s="130"/>
      <c r="X3617" s="86"/>
      <c r="Y3617" s="86"/>
      <c r="Z3617" s="131"/>
      <c r="AA3617" s="87">
        <f t="shared" si="737"/>
        <v>0</v>
      </c>
      <c r="AB3617" s="127"/>
      <c r="AC3617" s="86"/>
      <c r="AD3617" s="87">
        <f t="shared" si="729"/>
        <v>0</v>
      </c>
      <c r="AE3617" s="127"/>
      <c r="AF3617" s="86"/>
      <c r="AG3617" s="86"/>
      <c r="AH3617" s="131"/>
      <c r="AI3617" s="88">
        <f t="shared" si="730"/>
        <v>0</v>
      </c>
      <c r="AJ3617" s="89" t="str">
        <f>IFERROR(IF(ISNA(MATCH($AV3617,Other_Category_Abbr,0)),INDEX(FGHG_List_Long_GWP,MATCH($AV3617,FGHG_List_Long,0)),INDEX(GWP_Other_Abbr,MATCH($AV3617,Other_Category_Abbr,0)))*SUM(V3617,AA3617,AD3617,AI3617),"")</f>
        <v/>
      </c>
      <c r="AK3617" s="89" t="str">
        <f>IFERROR(IF(ISNA(MATCH($AV3617,Other_Category_Abbr,0)),INDEX(FGHG_List_Long_GWP,MATCH($AV3617,FGHG_List_Long,0)),INDEX(GWP_Other_Abbr,MATCH($AV3617,Other_Category_Abbr,0)))*(T3617*(S3617+U3617)+W3617*(Y3617+X3617)+AD3617+AE3617*(AF3617+AG3617)),"")</f>
        <v/>
      </c>
      <c r="AL3617" s="90" t="str">
        <f t="shared" si="738"/>
        <v/>
      </c>
      <c r="AM3617" s="91" t="str">
        <f t="shared" si="739"/>
        <v/>
      </c>
      <c r="AP3617" s="92" t="b">
        <f t="shared" si="733"/>
        <v>0</v>
      </c>
      <c r="AQ3617" s="92" t="str">
        <f t="shared" si="734"/>
        <v xml:space="preserve"> </v>
      </c>
      <c r="AR3617" s="92" t="str">
        <f>IF(LEN(AQ3617)=1,"",COUNTIF($AQ$19:AQ3617,AQ3617)=1)</f>
        <v/>
      </c>
      <c r="AS3617" s="73"/>
      <c r="AT3617" s="73"/>
      <c r="AU3617" s="73"/>
      <c r="AV3617" s="235" t="str">
        <f>IF($P3617=Lists!$A$13,Lists!$A$29,IF($P3617=Lists!$A$14,Lists!$A$30,$P3617))</f>
        <v/>
      </c>
      <c r="AW3617" s="73"/>
      <c r="AX3617" s="73"/>
    </row>
    <row r="3618" spans="2:50" x14ac:dyDescent="0.3">
      <c r="B3618" s="137">
        <f t="shared" si="740"/>
        <v>3600</v>
      </c>
      <c r="C3618" s="24"/>
      <c r="D3618" s="24"/>
      <c r="E3618" s="24"/>
      <c r="F3618" s="25"/>
      <c r="G3618" s="24"/>
      <c r="H3618" s="30"/>
      <c r="I3618" s="24"/>
      <c r="J3618" s="50" t="str">
        <f t="shared" si="731"/>
        <v/>
      </c>
      <c r="K3618" s="30"/>
      <c r="L3618" s="236"/>
      <c r="M3618" s="30"/>
      <c r="N3618" s="30"/>
      <c r="O3618" s="46" t="str">
        <f t="shared" si="732"/>
        <v/>
      </c>
      <c r="P3618" s="239" t="str">
        <f t="shared" si="735"/>
        <v/>
      </c>
      <c r="Q3618" s="52" t="str">
        <f t="shared" si="736"/>
        <v/>
      </c>
      <c r="R3618" s="127"/>
      <c r="S3618" s="86"/>
      <c r="T3618" s="127"/>
      <c r="U3618" s="86"/>
      <c r="V3618" s="87">
        <f t="shared" si="728"/>
        <v>0</v>
      </c>
      <c r="W3618" s="130"/>
      <c r="X3618" s="86"/>
      <c r="Y3618" s="86"/>
      <c r="Z3618" s="131"/>
      <c r="AA3618" s="87">
        <f t="shared" si="737"/>
        <v>0</v>
      </c>
      <c r="AB3618" s="127"/>
      <c r="AC3618" s="86"/>
      <c r="AD3618" s="87">
        <f t="shared" si="729"/>
        <v>0</v>
      </c>
      <c r="AE3618" s="127"/>
      <c r="AF3618" s="86"/>
      <c r="AG3618" s="86"/>
      <c r="AH3618" s="131"/>
      <c r="AI3618" s="88">
        <f t="shared" si="730"/>
        <v>0</v>
      </c>
      <c r="AJ3618" s="89" t="str">
        <f>IFERROR(IF(ISNA(MATCH($AV3618,Other_Category_Abbr,0)),INDEX(FGHG_List_Long_GWP,MATCH($AV3618,FGHG_List_Long,0)),INDEX(GWP_Other_Abbr,MATCH($AV3618,Other_Category_Abbr,0)))*SUM(V3618,AA3618,AD3618,AI3618),"")</f>
        <v/>
      </c>
      <c r="AK3618" s="89" t="str">
        <f>IFERROR(IF(ISNA(MATCH($AV3618,Other_Category_Abbr,0)),INDEX(FGHG_List_Long_GWP,MATCH($AV3618,FGHG_List_Long,0)),INDEX(GWP_Other_Abbr,MATCH($AV3618,Other_Category_Abbr,0)))*(T3618*(S3618+U3618)+W3618*(Y3618+X3618)+AD3618+AE3618*(AF3618+AG3618)),"")</f>
        <v/>
      </c>
      <c r="AL3618" s="90" t="str">
        <f t="shared" si="738"/>
        <v/>
      </c>
      <c r="AM3618" s="91" t="str">
        <f t="shared" si="739"/>
        <v/>
      </c>
      <c r="AP3618" s="92" t="b">
        <f t="shared" si="733"/>
        <v>0</v>
      </c>
      <c r="AQ3618" s="92" t="str">
        <f t="shared" si="734"/>
        <v xml:space="preserve"> </v>
      </c>
      <c r="AR3618" s="92" t="str">
        <f>IF(LEN(AQ3618)=1,"",COUNTIF($AQ$19:AQ3618,AQ3618)=1)</f>
        <v/>
      </c>
      <c r="AS3618" s="73"/>
      <c r="AT3618" s="73"/>
      <c r="AU3618" s="73"/>
      <c r="AV3618" s="235" t="str">
        <f>IF($P3618=Lists!$A$13,Lists!$A$29,IF($P3618=Lists!$A$14,Lists!$A$30,$P3618))</f>
        <v/>
      </c>
      <c r="AW3618" s="73"/>
      <c r="AX3618" s="73"/>
    </row>
    <row r="3619" spans="2:50" x14ac:dyDescent="0.3">
      <c r="B3619" s="137">
        <f t="shared" si="740"/>
        <v>3601</v>
      </c>
      <c r="C3619" s="24"/>
      <c r="D3619" s="24"/>
      <c r="E3619" s="24"/>
      <c r="F3619" s="25"/>
      <c r="G3619" s="24"/>
      <c r="H3619" s="30"/>
      <c r="I3619" s="24"/>
      <c r="J3619" s="50" t="str">
        <f t="shared" si="731"/>
        <v/>
      </c>
      <c r="K3619" s="30"/>
      <c r="L3619" s="236"/>
      <c r="M3619" s="30"/>
      <c r="N3619" s="30"/>
      <c r="O3619" s="46" t="str">
        <f t="shared" si="732"/>
        <v/>
      </c>
      <c r="P3619" s="239" t="str">
        <f t="shared" si="735"/>
        <v/>
      </c>
      <c r="Q3619" s="52" t="str">
        <f t="shared" si="736"/>
        <v/>
      </c>
      <c r="R3619" s="127"/>
      <c r="S3619" s="86"/>
      <c r="T3619" s="127"/>
      <c r="U3619" s="86"/>
      <c r="V3619" s="87">
        <f t="shared" si="728"/>
        <v>0</v>
      </c>
      <c r="W3619" s="130"/>
      <c r="X3619" s="86"/>
      <c r="Y3619" s="86"/>
      <c r="Z3619" s="131"/>
      <c r="AA3619" s="87">
        <f t="shared" si="737"/>
        <v>0</v>
      </c>
      <c r="AB3619" s="127"/>
      <c r="AC3619" s="86"/>
      <c r="AD3619" s="87">
        <f t="shared" si="729"/>
        <v>0</v>
      </c>
      <c r="AE3619" s="127"/>
      <c r="AF3619" s="86"/>
      <c r="AG3619" s="86"/>
      <c r="AH3619" s="131"/>
      <c r="AI3619" s="88">
        <f t="shared" si="730"/>
        <v>0</v>
      </c>
      <c r="AJ3619" s="89" t="str">
        <f>IFERROR(IF(ISNA(MATCH($AV3619,Other_Category_Abbr,0)),INDEX(FGHG_List_Long_GWP,MATCH($AV3619,FGHG_List_Long,0)),INDEX(GWP_Other_Abbr,MATCH($AV3619,Other_Category_Abbr,0)))*SUM(V3619,AA3619,AD3619,AI3619),"")</f>
        <v/>
      </c>
      <c r="AK3619" s="89" t="str">
        <f>IFERROR(IF(ISNA(MATCH($AV3619,Other_Category_Abbr,0)),INDEX(FGHG_List_Long_GWP,MATCH($AV3619,FGHG_List_Long,0)),INDEX(GWP_Other_Abbr,MATCH($AV3619,Other_Category_Abbr,0)))*(T3619*(S3619+U3619)+W3619*(Y3619+X3619)+AD3619+AE3619*(AF3619+AG3619)),"")</f>
        <v/>
      </c>
      <c r="AL3619" s="90" t="str">
        <f t="shared" si="738"/>
        <v/>
      </c>
      <c r="AM3619" s="91" t="str">
        <f t="shared" si="739"/>
        <v/>
      </c>
      <c r="AP3619" s="92" t="b">
        <f t="shared" si="733"/>
        <v>0</v>
      </c>
      <c r="AQ3619" s="92" t="str">
        <f t="shared" si="734"/>
        <v xml:space="preserve"> </v>
      </c>
      <c r="AR3619" s="92" t="str">
        <f>IF(LEN(AQ3619)=1,"",COUNTIF($AQ$19:AQ3619,AQ3619)=1)</f>
        <v/>
      </c>
      <c r="AS3619" s="73"/>
      <c r="AT3619" s="73"/>
      <c r="AU3619" s="73"/>
      <c r="AV3619" s="235" t="str">
        <f>IF($P3619=Lists!$A$13,Lists!$A$29,IF($P3619=Lists!$A$14,Lists!$A$30,$P3619))</f>
        <v/>
      </c>
      <c r="AW3619" s="73"/>
      <c r="AX3619" s="73"/>
    </row>
    <row r="3620" spans="2:50" x14ac:dyDescent="0.3">
      <c r="B3620" s="137">
        <f t="shared" si="740"/>
        <v>3602</v>
      </c>
      <c r="C3620" s="24"/>
      <c r="D3620" s="24"/>
      <c r="E3620" s="24"/>
      <c r="F3620" s="25"/>
      <c r="G3620" s="24"/>
      <c r="H3620" s="30"/>
      <c r="I3620" s="24"/>
      <c r="J3620" s="50" t="str">
        <f t="shared" si="731"/>
        <v/>
      </c>
      <c r="K3620" s="30"/>
      <c r="L3620" s="236"/>
      <c r="M3620" s="30"/>
      <c r="N3620" s="30"/>
      <c r="O3620" s="46" t="str">
        <f t="shared" si="732"/>
        <v/>
      </c>
      <c r="P3620" s="239" t="str">
        <f t="shared" si="735"/>
        <v/>
      </c>
      <c r="Q3620" s="52" t="str">
        <f t="shared" si="736"/>
        <v/>
      </c>
      <c r="R3620" s="127"/>
      <c r="S3620" s="86"/>
      <c r="T3620" s="127"/>
      <c r="U3620" s="86"/>
      <c r="V3620" s="87">
        <f t="shared" si="728"/>
        <v>0</v>
      </c>
      <c r="W3620" s="130"/>
      <c r="X3620" s="86"/>
      <c r="Y3620" s="86"/>
      <c r="Z3620" s="131"/>
      <c r="AA3620" s="87">
        <f t="shared" si="737"/>
        <v>0</v>
      </c>
      <c r="AB3620" s="127"/>
      <c r="AC3620" s="86"/>
      <c r="AD3620" s="87">
        <f t="shared" si="729"/>
        <v>0</v>
      </c>
      <c r="AE3620" s="127"/>
      <c r="AF3620" s="86"/>
      <c r="AG3620" s="86"/>
      <c r="AH3620" s="131"/>
      <c r="AI3620" s="88">
        <f t="shared" si="730"/>
        <v>0</v>
      </c>
      <c r="AJ3620" s="89" t="str">
        <f>IFERROR(IF(ISNA(MATCH($AV3620,Other_Category_Abbr,0)),INDEX(FGHG_List_Long_GWP,MATCH($AV3620,FGHG_List_Long,0)),INDEX(GWP_Other_Abbr,MATCH($AV3620,Other_Category_Abbr,0)))*SUM(V3620,AA3620,AD3620,AI3620),"")</f>
        <v/>
      </c>
      <c r="AK3620" s="89" t="str">
        <f>IFERROR(IF(ISNA(MATCH($AV3620,Other_Category_Abbr,0)),INDEX(FGHG_List_Long_GWP,MATCH($AV3620,FGHG_List_Long,0)),INDEX(GWP_Other_Abbr,MATCH($AV3620,Other_Category_Abbr,0)))*(T3620*(S3620+U3620)+W3620*(Y3620+X3620)+AD3620+AE3620*(AF3620+AG3620)),"")</f>
        <v/>
      </c>
      <c r="AL3620" s="90" t="str">
        <f t="shared" si="738"/>
        <v/>
      </c>
      <c r="AM3620" s="91" t="str">
        <f t="shared" si="739"/>
        <v/>
      </c>
      <c r="AP3620" s="92" t="b">
        <f t="shared" si="733"/>
        <v>0</v>
      </c>
      <c r="AQ3620" s="92" t="str">
        <f t="shared" si="734"/>
        <v xml:space="preserve"> </v>
      </c>
      <c r="AR3620" s="92" t="str">
        <f>IF(LEN(AQ3620)=1,"",COUNTIF($AQ$19:AQ3620,AQ3620)=1)</f>
        <v/>
      </c>
      <c r="AS3620" s="73"/>
      <c r="AT3620" s="73"/>
      <c r="AU3620" s="73"/>
      <c r="AV3620" s="235" t="str">
        <f>IF($P3620=Lists!$A$13,Lists!$A$29,IF($P3620=Lists!$A$14,Lists!$A$30,$P3620))</f>
        <v/>
      </c>
      <c r="AW3620" s="73"/>
      <c r="AX3620" s="73"/>
    </row>
    <row r="3621" spans="2:50" x14ac:dyDescent="0.3">
      <c r="B3621" s="137">
        <f t="shared" si="740"/>
        <v>3603</v>
      </c>
      <c r="C3621" s="24"/>
      <c r="D3621" s="24"/>
      <c r="E3621" s="24"/>
      <c r="F3621" s="25"/>
      <c r="G3621" s="24"/>
      <c r="H3621" s="30"/>
      <c r="I3621" s="24"/>
      <c r="J3621" s="50" t="str">
        <f t="shared" si="731"/>
        <v/>
      </c>
      <c r="K3621" s="30"/>
      <c r="L3621" s="236"/>
      <c r="M3621" s="30"/>
      <c r="N3621" s="30"/>
      <c r="O3621" s="46" t="str">
        <f t="shared" si="732"/>
        <v/>
      </c>
      <c r="P3621" s="239" t="str">
        <f t="shared" si="735"/>
        <v/>
      </c>
      <c r="Q3621" s="52" t="str">
        <f t="shared" si="736"/>
        <v/>
      </c>
      <c r="R3621" s="127"/>
      <c r="S3621" s="86"/>
      <c r="T3621" s="127"/>
      <c r="U3621" s="86"/>
      <c r="V3621" s="87">
        <f t="shared" si="728"/>
        <v>0</v>
      </c>
      <c r="W3621" s="130"/>
      <c r="X3621" s="86"/>
      <c r="Y3621" s="86"/>
      <c r="Z3621" s="131"/>
      <c r="AA3621" s="87">
        <f t="shared" si="737"/>
        <v>0</v>
      </c>
      <c r="AB3621" s="127"/>
      <c r="AC3621" s="86"/>
      <c r="AD3621" s="87">
        <f t="shared" si="729"/>
        <v>0</v>
      </c>
      <c r="AE3621" s="127"/>
      <c r="AF3621" s="86"/>
      <c r="AG3621" s="86"/>
      <c r="AH3621" s="131"/>
      <c r="AI3621" s="88">
        <f t="shared" si="730"/>
        <v>0</v>
      </c>
      <c r="AJ3621" s="89" t="str">
        <f>IFERROR(IF(ISNA(MATCH($AV3621,Other_Category_Abbr,0)),INDEX(FGHG_List_Long_GWP,MATCH($AV3621,FGHG_List_Long,0)),INDEX(GWP_Other_Abbr,MATCH($AV3621,Other_Category_Abbr,0)))*SUM(V3621,AA3621,AD3621,AI3621),"")</f>
        <v/>
      </c>
      <c r="AK3621" s="89" t="str">
        <f>IFERROR(IF(ISNA(MATCH($AV3621,Other_Category_Abbr,0)),INDEX(FGHG_List_Long_GWP,MATCH($AV3621,FGHG_List_Long,0)),INDEX(GWP_Other_Abbr,MATCH($AV3621,Other_Category_Abbr,0)))*(T3621*(S3621+U3621)+W3621*(Y3621+X3621)+AD3621+AE3621*(AF3621+AG3621)),"")</f>
        <v/>
      </c>
      <c r="AL3621" s="90" t="str">
        <f t="shared" si="738"/>
        <v/>
      </c>
      <c r="AM3621" s="91" t="str">
        <f t="shared" si="739"/>
        <v/>
      </c>
      <c r="AP3621" s="92" t="b">
        <f t="shared" si="733"/>
        <v>0</v>
      </c>
      <c r="AQ3621" s="92" t="str">
        <f t="shared" si="734"/>
        <v xml:space="preserve"> </v>
      </c>
      <c r="AR3621" s="92" t="str">
        <f>IF(LEN(AQ3621)=1,"",COUNTIF($AQ$19:AQ3621,AQ3621)=1)</f>
        <v/>
      </c>
      <c r="AS3621" s="73"/>
      <c r="AT3621" s="73"/>
      <c r="AU3621" s="73"/>
      <c r="AV3621" s="235" t="str">
        <f>IF($P3621=Lists!$A$13,Lists!$A$29,IF($P3621=Lists!$A$14,Lists!$A$30,$P3621))</f>
        <v/>
      </c>
      <c r="AW3621" s="73"/>
      <c r="AX3621" s="73"/>
    </row>
    <row r="3622" spans="2:50" x14ac:dyDescent="0.3">
      <c r="B3622" s="137">
        <f t="shared" si="740"/>
        <v>3604</v>
      </c>
      <c r="C3622" s="24"/>
      <c r="D3622" s="24"/>
      <c r="E3622" s="24"/>
      <c r="F3622" s="25"/>
      <c r="G3622" s="24"/>
      <c r="H3622" s="30"/>
      <c r="I3622" s="24"/>
      <c r="J3622" s="50" t="str">
        <f t="shared" si="731"/>
        <v/>
      </c>
      <c r="K3622" s="30"/>
      <c r="L3622" s="236"/>
      <c r="M3622" s="30"/>
      <c r="N3622" s="30"/>
      <c r="O3622" s="46" t="str">
        <f t="shared" si="732"/>
        <v/>
      </c>
      <c r="P3622" s="239" t="str">
        <f t="shared" si="735"/>
        <v/>
      </c>
      <c r="Q3622" s="52" t="str">
        <f t="shared" si="736"/>
        <v/>
      </c>
      <c r="R3622" s="127"/>
      <c r="S3622" s="86"/>
      <c r="T3622" s="127"/>
      <c r="U3622" s="86"/>
      <c r="V3622" s="87">
        <f t="shared" si="728"/>
        <v>0</v>
      </c>
      <c r="W3622" s="130"/>
      <c r="X3622" s="86"/>
      <c r="Y3622" s="86"/>
      <c r="Z3622" s="131"/>
      <c r="AA3622" s="87">
        <f t="shared" si="737"/>
        <v>0</v>
      </c>
      <c r="AB3622" s="127"/>
      <c r="AC3622" s="86"/>
      <c r="AD3622" s="87">
        <f t="shared" si="729"/>
        <v>0</v>
      </c>
      <c r="AE3622" s="127"/>
      <c r="AF3622" s="86"/>
      <c r="AG3622" s="86"/>
      <c r="AH3622" s="131"/>
      <c r="AI3622" s="88">
        <f t="shared" si="730"/>
        <v>0</v>
      </c>
      <c r="AJ3622" s="89" t="str">
        <f>IFERROR(IF(ISNA(MATCH($AV3622,Other_Category_Abbr,0)),INDEX(FGHG_List_Long_GWP,MATCH($AV3622,FGHG_List_Long,0)),INDEX(GWP_Other_Abbr,MATCH($AV3622,Other_Category_Abbr,0)))*SUM(V3622,AA3622,AD3622,AI3622),"")</f>
        <v/>
      </c>
      <c r="AK3622" s="89" t="str">
        <f>IFERROR(IF(ISNA(MATCH($AV3622,Other_Category_Abbr,0)),INDEX(FGHG_List_Long_GWP,MATCH($AV3622,FGHG_List_Long,0)),INDEX(GWP_Other_Abbr,MATCH($AV3622,Other_Category_Abbr,0)))*(T3622*(S3622+U3622)+W3622*(Y3622+X3622)+AD3622+AE3622*(AF3622+AG3622)),"")</f>
        <v/>
      </c>
      <c r="AL3622" s="90" t="str">
        <f t="shared" si="738"/>
        <v/>
      </c>
      <c r="AM3622" s="91" t="str">
        <f t="shared" si="739"/>
        <v/>
      </c>
      <c r="AP3622" s="92" t="b">
        <f t="shared" si="733"/>
        <v>0</v>
      </c>
      <c r="AQ3622" s="92" t="str">
        <f t="shared" si="734"/>
        <v xml:space="preserve"> </v>
      </c>
      <c r="AR3622" s="92" t="str">
        <f>IF(LEN(AQ3622)=1,"",COUNTIF($AQ$19:AQ3622,AQ3622)=1)</f>
        <v/>
      </c>
      <c r="AS3622" s="73"/>
      <c r="AT3622" s="73"/>
      <c r="AU3622" s="73"/>
      <c r="AV3622" s="235" t="str">
        <f>IF($P3622=Lists!$A$13,Lists!$A$29,IF($P3622=Lists!$A$14,Lists!$A$30,$P3622))</f>
        <v/>
      </c>
      <c r="AW3622" s="73"/>
      <c r="AX3622" s="73"/>
    </row>
    <row r="3623" spans="2:50" x14ac:dyDescent="0.3">
      <c r="B3623" s="137">
        <f t="shared" si="740"/>
        <v>3605</v>
      </c>
      <c r="C3623" s="24"/>
      <c r="D3623" s="24"/>
      <c r="E3623" s="24"/>
      <c r="F3623" s="25"/>
      <c r="G3623" s="24"/>
      <c r="H3623" s="30"/>
      <c r="I3623" s="24"/>
      <c r="J3623" s="50" t="str">
        <f t="shared" si="731"/>
        <v/>
      </c>
      <c r="K3623" s="30"/>
      <c r="L3623" s="236"/>
      <c r="M3623" s="30"/>
      <c r="N3623" s="30"/>
      <c r="O3623" s="46" t="str">
        <f t="shared" si="732"/>
        <v/>
      </c>
      <c r="P3623" s="239" t="str">
        <f t="shared" si="735"/>
        <v/>
      </c>
      <c r="Q3623" s="52" t="str">
        <f t="shared" si="736"/>
        <v/>
      </c>
      <c r="R3623" s="127"/>
      <c r="S3623" s="86"/>
      <c r="T3623" s="127"/>
      <c r="U3623" s="86"/>
      <c r="V3623" s="87">
        <f t="shared" si="728"/>
        <v>0</v>
      </c>
      <c r="W3623" s="130"/>
      <c r="X3623" s="86"/>
      <c r="Y3623" s="86"/>
      <c r="Z3623" s="131"/>
      <c r="AA3623" s="87">
        <f t="shared" si="737"/>
        <v>0</v>
      </c>
      <c r="AB3623" s="127"/>
      <c r="AC3623" s="86"/>
      <c r="AD3623" s="87">
        <f t="shared" si="729"/>
        <v>0</v>
      </c>
      <c r="AE3623" s="127"/>
      <c r="AF3623" s="86"/>
      <c r="AG3623" s="86"/>
      <c r="AH3623" s="131"/>
      <c r="AI3623" s="88">
        <f t="shared" si="730"/>
        <v>0</v>
      </c>
      <c r="AJ3623" s="89" t="str">
        <f>IFERROR(IF(ISNA(MATCH($AV3623,Other_Category_Abbr,0)),INDEX(FGHG_List_Long_GWP,MATCH($AV3623,FGHG_List_Long,0)),INDEX(GWP_Other_Abbr,MATCH($AV3623,Other_Category_Abbr,0)))*SUM(V3623,AA3623,AD3623,AI3623),"")</f>
        <v/>
      </c>
      <c r="AK3623" s="89" t="str">
        <f>IFERROR(IF(ISNA(MATCH($AV3623,Other_Category_Abbr,0)),INDEX(FGHG_List_Long_GWP,MATCH($AV3623,FGHG_List_Long,0)),INDEX(GWP_Other_Abbr,MATCH($AV3623,Other_Category_Abbr,0)))*(T3623*(S3623+U3623)+W3623*(Y3623+X3623)+AD3623+AE3623*(AF3623+AG3623)),"")</f>
        <v/>
      </c>
      <c r="AL3623" s="90" t="str">
        <f t="shared" si="738"/>
        <v/>
      </c>
      <c r="AM3623" s="91" t="str">
        <f t="shared" si="739"/>
        <v/>
      </c>
      <c r="AP3623" s="92" t="b">
        <f t="shared" si="733"/>
        <v>0</v>
      </c>
      <c r="AQ3623" s="92" t="str">
        <f t="shared" si="734"/>
        <v xml:space="preserve"> </v>
      </c>
      <c r="AR3623" s="92" t="str">
        <f>IF(LEN(AQ3623)=1,"",COUNTIF($AQ$19:AQ3623,AQ3623)=1)</f>
        <v/>
      </c>
      <c r="AS3623" s="73"/>
      <c r="AT3623" s="73"/>
      <c r="AU3623" s="73"/>
      <c r="AV3623" s="235" t="str">
        <f>IF($P3623=Lists!$A$13,Lists!$A$29,IF($P3623=Lists!$A$14,Lists!$A$30,$P3623))</f>
        <v/>
      </c>
      <c r="AW3623" s="73"/>
      <c r="AX3623" s="73"/>
    </row>
    <row r="3624" spans="2:50" x14ac:dyDescent="0.3">
      <c r="B3624" s="137">
        <f t="shared" si="740"/>
        <v>3606</v>
      </c>
      <c r="C3624" s="24"/>
      <c r="D3624" s="24"/>
      <c r="E3624" s="24"/>
      <c r="F3624" s="25"/>
      <c r="G3624" s="24"/>
      <c r="H3624" s="30"/>
      <c r="I3624" s="24"/>
      <c r="J3624" s="50" t="str">
        <f t="shared" si="731"/>
        <v/>
      </c>
      <c r="K3624" s="30"/>
      <c r="L3624" s="236"/>
      <c r="M3624" s="30"/>
      <c r="N3624" s="30"/>
      <c r="O3624" s="46" t="str">
        <f t="shared" si="732"/>
        <v/>
      </c>
      <c r="P3624" s="239" t="str">
        <f t="shared" si="735"/>
        <v/>
      </c>
      <c r="Q3624" s="52" t="str">
        <f t="shared" si="736"/>
        <v/>
      </c>
      <c r="R3624" s="127"/>
      <c r="S3624" s="86"/>
      <c r="T3624" s="127"/>
      <c r="U3624" s="86"/>
      <c r="V3624" s="87">
        <f t="shared" ref="V3624:V3687" si="741">+(R3624*S3624)+(T3624*U3624)</f>
        <v>0</v>
      </c>
      <c r="W3624" s="130"/>
      <c r="X3624" s="86"/>
      <c r="Y3624" s="86"/>
      <c r="Z3624" s="131"/>
      <c r="AA3624" s="87">
        <f t="shared" si="737"/>
        <v>0</v>
      </c>
      <c r="AB3624" s="127"/>
      <c r="AC3624" s="86"/>
      <c r="AD3624" s="87">
        <f t="shared" ref="AD3624:AD3687" si="742">+(AB3624*AC3624)</f>
        <v>0</v>
      </c>
      <c r="AE3624" s="127"/>
      <c r="AF3624" s="86"/>
      <c r="AG3624" s="86"/>
      <c r="AH3624" s="131"/>
      <c r="AI3624" s="88">
        <f t="shared" ref="AI3624:AI3687" si="743">+AE3624*(AF3624+AG3624*(1-AH3624))</f>
        <v>0</v>
      </c>
      <c r="AJ3624" s="89" t="str">
        <f>IFERROR(IF(ISNA(MATCH($AV3624,Other_Category_Abbr,0)),INDEX(FGHG_List_Long_GWP,MATCH($AV3624,FGHG_List_Long,0)),INDEX(GWP_Other_Abbr,MATCH($AV3624,Other_Category_Abbr,0)))*SUM(V3624,AA3624,AD3624,AI3624),"")</f>
        <v/>
      </c>
      <c r="AK3624" s="89" t="str">
        <f>IFERROR(IF(ISNA(MATCH($AV3624,Other_Category_Abbr,0)),INDEX(FGHG_List_Long_GWP,MATCH($AV3624,FGHG_List_Long,0)),INDEX(GWP_Other_Abbr,MATCH($AV3624,Other_Category_Abbr,0)))*(T3624*(S3624+U3624)+W3624*(Y3624+X3624)+AD3624+AE3624*(AF3624+AG3624)),"")</f>
        <v/>
      </c>
      <c r="AL3624" s="90" t="str">
        <f t="shared" si="738"/>
        <v/>
      </c>
      <c r="AM3624" s="91" t="str">
        <f t="shared" si="739"/>
        <v/>
      </c>
      <c r="AP3624" s="92" t="b">
        <f t="shared" si="733"/>
        <v>0</v>
      </c>
      <c r="AQ3624" s="92" t="str">
        <f t="shared" si="734"/>
        <v xml:space="preserve"> </v>
      </c>
      <c r="AR3624" s="92" t="str">
        <f>IF(LEN(AQ3624)=1,"",COUNTIF($AQ$19:AQ3624,AQ3624)=1)</f>
        <v/>
      </c>
      <c r="AS3624" s="73"/>
      <c r="AT3624" s="73"/>
      <c r="AU3624" s="73"/>
      <c r="AV3624" s="235" t="str">
        <f>IF($P3624=Lists!$A$13,Lists!$A$29,IF($P3624=Lists!$A$14,Lists!$A$30,$P3624))</f>
        <v/>
      </c>
      <c r="AW3624" s="73"/>
      <c r="AX3624" s="73"/>
    </row>
    <row r="3625" spans="2:50" x14ac:dyDescent="0.3">
      <c r="B3625" s="137">
        <f t="shared" si="740"/>
        <v>3607</v>
      </c>
      <c r="C3625" s="24"/>
      <c r="D3625" s="24"/>
      <c r="E3625" s="24"/>
      <c r="F3625" s="25"/>
      <c r="G3625" s="24"/>
      <c r="H3625" s="30"/>
      <c r="I3625" s="24"/>
      <c r="J3625" s="50" t="str">
        <f t="shared" si="731"/>
        <v/>
      </c>
      <c r="K3625" s="30"/>
      <c r="L3625" s="236"/>
      <c r="M3625" s="30"/>
      <c r="N3625" s="30"/>
      <c r="O3625" s="46" t="str">
        <f t="shared" si="732"/>
        <v/>
      </c>
      <c r="P3625" s="239" t="str">
        <f t="shared" si="735"/>
        <v/>
      </c>
      <c r="Q3625" s="52" t="str">
        <f t="shared" si="736"/>
        <v/>
      </c>
      <c r="R3625" s="127"/>
      <c r="S3625" s="86"/>
      <c r="T3625" s="127"/>
      <c r="U3625" s="86"/>
      <c r="V3625" s="87">
        <f t="shared" si="741"/>
        <v>0</v>
      </c>
      <c r="W3625" s="130"/>
      <c r="X3625" s="86"/>
      <c r="Y3625" s="86"/>
      <c r="Z3625" s="131"/>
      <c r="AA3625" s="87">
        <f t="shared" si="737"/>
        <v>0</v>
      </c>
      <c r="AB3625" s="127"/>
      <c r="AC3625" s="86"/>
      <c r="AD3625" s="87">
        <f t="shared" si="742"/>
        <v>0</v>
      </c>
      <c r="AE3625" s="127"/>
      <c r="AF3625" s="86"/>
      <c r="AG3625" s="86"/>
      <c r="AH3625" s="131"/>
      <c r="AI3625" s="88">
        <f t="shared" si="743"/>
        <v>0</v>
      </c>
      <c r="AJ3625" s="89" t="str">
        <f>IFERROR(IF(ISNA(MATCH($AV3625,Other_Category_Abbr,0)),INDEX(FGHG_List_Long_GWP,MATCH($AV3625,FGHG_List_Long,0)),INDEX(GWP_Other_Abbr,MATCH($AV3625,Other_Category_Abbr,0)))*SUM(V3625,AA3625,AD3625,AI3625),"")</f>
        <v/>
      </c>
      <c r="AK3625" s="89" t="str">
        <f>IFERROR(IF(ISNA(MATCH($AV3625,Other_Category_Abbr,0)),INDEX(FGHG_List_Long_GWP,MATCH($AV3625,FGHG_List_Long,0)),INDEX(GWP_Other_Abbr,MATCH($AV3625,Other_Category_Abbr,0)))*(T3625*(S3625+U3625)+W3625*(Y3625+X3625)+AD3625+AE3625*(AF3625+AG3625)),"")</f>
        <v/>
      </c>
      <c r="AL3625" s="90" t="str">
        <f t="shared" si="738"/>
        <v/>
      </c>
      <c r="AM3625" s="91" t="str">
        <f t="shared" si="739"/>
        <v/>
      </c>
      <c r="AP3625" s="92" t="b">
        <f t="shared" si="733"/>
        <v>0</v>
      </c>
      <c r="AQ3625" s="92" t="str">
        <f t="shared" si="734"/>
        <v xml:space="preserve"> </v>
      </c>
      <c r="AR3625" s="92" t="str">
        <f>IF(LEN(AQ3625)=1,"",COUNTIF($AQ$19:AQ3625,AQ3625)=1)</f>
        <v/>
      </c>
      <c r="AS3625" s="73"/>
      <c r="AT3625" s="73"/>
      <c r="AU3625" s="73"/>
      <c r="AV3625" s="235" t="str">
        <f>IF($P3625=Lists!$A$13,Lists!$A$29,IF($P3625=Lists!$A$14,Lists!$A$30,$P3625))</f>
        <v/>
      </c>
      <c r="AW3625" s="73"/>
      <c r="AX3625" s="73"/>
    </row>
    <row r="3626" spans="2:50" x14ac:dyDescent="0.3">
      <c r="B3626" s="137">
        <f t="shared" si="740"/>
        <v>3608</v>
      </c>
      <c r="C3626" s="24"/>
      <c r="D3626" s="24"/>
      <c r="E3626" s="24"/>
      <c r="F3626" s="25"/>
      <c r="G3626" s="24"/>
      <c r="H3626" s="30"/>
      <c r="I3626" s="24"/>
      <c r="J3626" s="50" t="str">
        <f t="shared" si="731"/>
        <v/>
      </c>
      <c r="K3626" s="30"/>
      <c r="L3626" s="236"/>
      <c r="M3626" s="30"/>
      <c r="N3626" s="30"/>
      <c r="O3626" s="46" t="str">
        <f t="shared" si="732"/>
        <v/>
      </c>
      <c r="P3626" s="239" t="str">
        <f t="shared" si="735"/>
        <v/>
      </c>
      <c r="Q3626" s="52" t="str">
        <f t="shared" si="736"/>
        <v/>
      </c>
      <c r="R3626" s="127"/>
      <c r="S3626" s="86"/>
      <c r="T3626" s="127"/>
      <c r="U3626" s="86"/>
      <c r="V3626" s="87">
        <f t="shared" si="741"/>
        <v>0</v>
      </c>
      <c r="W3626" s="130"/>
      <c r="X3626" s="86"/>
      <c r="Y3626" s="86"/>
      <c r="Z3626" s="131"/>
      <c r="AA3626" s="87">
        <f t="shared" si="737"/>
        <v>0</v>
      </c>
      <c r="AB3626" s="127"/>
      <c r="AC3626" s="86"/>
      <c r="AD3626" s="87">
        <f t="shared" si="742"/>
        <v>0</v>
      </c>
      <c r="AE3626" s="127"/>
      <c r="AF3626" s="86"/>
      <c r="AG3626" s="86"/>
      <c r="AH3626" s="131"/>
      <c r="AI3626" s="88">
        <f t="shared" si="743"/>
        <v>0</v>
      </c>
      <c r="AJ3626" s="89" t="str">
        <f>IFERROR(IF(ISNA(MATCH($AV3626,Other_Category_Abbr,0)),INDEX(FGHG_List_Long_GWP,MATCH($AV3626,FGHG_List_Long,0)),INDEX(GWP_Other_Abbr,MATCH($AV3626,Other_Category_Abbr,0)))*SUM(V3626,AA3626,AD3626,AI3626),"")</f>
        <v/>
      </c>
      <c r="AK3626" s="89" t="str">
        <f>IFERROR(IF(ISNA(MATCH($AV3626,Other_Category_Abbr,0)),INDEX(FGHG_List_Long_GWP,MATCH($AV3626,FGHG_List_Long,0)),INDEX(GWP_Other_Abbr,MATCH($AV3626,Other_Category_Abbr,0)))*(T3626*(S3626+U3626)+W3626*(Y3626+X3626)+AD3626+AE3626*(AF3626+AG3626)),"")</f>
        <v/>
      </c>
      <c r="AL3626" s="90" t="str">
        <f t="shared" si="738"/>
        <v/>
      </c>
      <c r="AM3626" s="91" t="str">
        <f t="shared" si="739"/>
        <v/>
      </c>
      <c r="AP3626" s="92" t="b">
        <f t="shared" si="733"/>
        <v>0</v>
      </c>
      <c r="AQ3626" s="92" t="str">
        <f t="shared" si="734"/>
        <v xml:space="preserve"> </v>
      </c>
      <c r="AR3626" s="92" t="str">
        <f>IF(LEN(AQ3626)=1,"",COUNTIF($AQ$19:AQ3626,AQ3626)=1)</f>
        <v/>
      </c>
      <c r="AS3626" s="73"/>
      <c r="AT3626" s="73"/>
      <c r="AU3626" s="73"/>
      <c r="AV3626" s="235" t="str">
        <f>IF($P3626=Lists!$A$13,Lists!$A$29,IF($P3626=Lists!$A$14,Lists!$A$30,$P3626))</f>
        <v/>
      </c>
      <c r="AW3626" s="73"/>
      <c r="AX3626" s="73"/>
    </row>
    <row r="3627" spans="2:50" x14ac:dyDescent="0.3">
      <c r="B3627" s="137">
        <f t="shared" si="740"/>
        <v>3609</v>
      </c>
      <c r="C3627" s="24"/>
      <c r="D3627" s="24"/>
      <c r="E3627" s="24"/>
      <c r="F3627" s="25"/>
      <c r="G3627" s="24"/>
      <c r="H3627" s="30"/>
      <c r="I3627" s="24"/>
      <c r="J3627" s="50" t="str">
        <f t="shared" si="731"/>
        <v/>
      </c>
      <c r="K3627" s="30"/>
      <c r="L3627" s="236"/>
      <c r="M3627" s="30"/>
      <c r="N3627" s="30"/>
      <c r="O3627" s="46" t="str">
        <f t="shared" si="732"/>
        <v/>
      </c>
      <c r="P3627" s="239" t="str">
        <f t="shared" si="735"/>
        <v/>
      </c>
      <c r="Q3627" s="52" t="str">
        <f t="shared" si="736"/>
        <v/>
      </c>
      <c r="R3627" s="127"/>
      <c r="S3627" s="86"/>
      <c r="T3627" s="127"/>
      <c r="U3627" s="86"/>
      <c r="V3627" s="87">
        <f t="shared" si="741"/>
        <v>0</v>
      </c>
      <c r="W3627" s="130"/>
      <c r="X3627" s="86"/>
      <c r="Y3627" s="86"/>
      <c r="Z3627" s="131"/>
      <c r="AA3627" s="87">
        <f t="shared" si="737"/>
        <v>0</v>
      </c>
      <c r="AB3627" s="127"/>
      <c r="AC3627" s="86"/>
      <c r="AD3627" s="87">
        <f t="shared" si="742"/>
        <v>0</v>
      </c>
      <c r="AE3627" s="127"/>
      <c r="AF3627" s="86"/>
      <c r="AG3627" s="86"/>
      <c r="AH3627" s="131"/>
      <c r="AI3627" s="88">
        <f t="shared" si="743"/>
        <v>0</v>
      </c>
      <c r="AJ3627" s="89" t="str">
        <f>IFERROR(IF(ISNA(MATCH($AV3627,Other_Category_Abbr,0)),INDEX(FGHG_List_Long_GWP,MATCH($AV3627,FGHG_List_Long,0)),INDEX(GWP_Other_Abbr,MATCH($AV3627,Other_Category_Abbr,0)))*SUM(V3627,AA3627,AD3627,AI3627),"")</f>
        <v/>
      </c>
      <c r="AK3627" s="89" t="str">
        <f>IFERROR(IF(ISNA(MATCH($AV3627,Other_Category_Abbr,0)),INDEX(FGHG_List_Long_GWP,MATCH($AV3627,FGHG_List_Long,0)),INDEX(GWP_Other_Abbr,MATCH($AV3627,Other_Category_Abbr,0)))*(T3627*(S3627+U3627)+W3627*(Y3627+X3627)+AD3627+AE3627*(AF3627+AG3627)),"")</f>
        <v/>
      </c>
      <c r="AL3627" s="90" t="str">
        <f t="shared" si="738"/>
        <v/>
      </c>
      <c r="AM3627" s="91" t="str">
        <f t="shared" si="739"/>
        <v/>
      </c>
      <c r="AP3627" s="92" t="b">
        <f t="shared" si="733"/>
        <v>0</v>
      </c>
      <c r="AQ3627" s="92" t="str">
        <f t="shared" si="734"/>
        <v xml:space="preserve"> </v>
      </c>
      <c r="AR3627" s="92" t="str">
        <f>IF(LEN(AQ3627)=1,"",COUNTIF($AQ$19:AQ3627,AQ3627)=1)</f>
        <v/>
      </c>
      <c r="AS3627" s="73"/>
      <c r="AT3627" s="73"/>
      <c r="AU3627" s="73"/>
      <c r="AV3627" s="235" t="str">
        <f>IF($P3627=Lists!$A$13,Lists!$A$29,IF($P3627=Lists!$A$14,Lists!$A$30,$P3627))</f>
        <v/>
      </c>
      <c r="AW3627" s="73"/>
      <c r="AX3627" s="73"/>
    </row>
    <row r="3628" spans="2:50" x14ac:dyDescent="0.3">
      <c r="B3628" s="137">
        <f t="shared" si="740"/>
        <v>3610</v>
      </c>
      <c r="C3628" s="24"/>
      <c r="D3628" s="24"/>
      <c r="E3628" s="24"/>
      <c r="F3628" s="25"/>
      <c r="G3628" s="24"/>
      <c r="H3628" s="30"/>
      <c r="I3628" s="24"/>
      <c r="J3628" s="50" t="str">
        <f t="shared" si="731"/>
        <v/>
      </c>
      <c r="K3628" s="30"/>
      <c r="L3628" s="236"/>
      <c r="M3628" s="30"/>
      <c r="N3628" s="30"/>
      <c r="O3628" s="46" t="str">
        <f t="shared" si="732"/>
        <v/>
      </c>
      <c r="P3628" s="239" t="str">
        <f t="shared" si="735"/>
        <v/>
      </c>
      <c r="Q3628" s="52" t="str">
        <f t="shared" si="736"/>
        <v/>
      </c>
      <c r="R3628" s="127"/>
      <c r="S3628" s="86"/>
      <c r="T3628" s="127"/>
      <c r="U3628" s="86"/>
      <c r="V3628" s="87">
        <f t="shared" si="741"/>
        <v>0</v>
      </c>
      <c r="W3628" s="130"/>
      <c r="X3628" s="86"/>
      <c r="Y3628" s="86"/>
      <c r="Z3628" s="131"/>
      <c r="AA3628" s="87">
        <f t="shared" si="737"/>
        <v>0</v>
      </c>
      <c r="AB3628" s="127"/>
      <c r="AC3628" s="86"/>
      <c r="AD3628" s="87">
        <f t="shared" si="742"/>
        <v>0</v>
      </c>
      <c r="AE3628" s="127"/>
      <c r="AF3628" s="86"/>
      <c r="AG3628" s="86"/>
      <c r="AH3628" s="131"/>
      <c r="AI3628" s="88">
        <f t="shared" si="743"/>
        <v>0</v>
      </c>
      <c r="AJ3628" s="89" t="str">
        <f>IFERROR(IF(ISNA(MATCH($AV3628,Other_Category_Abbr,0)),INDEX(FGHG_List_Long_GWP,MATCH($AV3628,FGHG_List_Long,0)),INDEX(GWP_Other_Abbr,MATCH($AV3628,Other_Category_Abbr,0)))*SUM(V3628,AA3628,AD3628,AI3628),"")</f>
        <v/>
      </c>
      <c r="AK3628" s="89" t="str">
        <f>IFERROR(IF(ISNA(MATCH($AV3628,Other_Category_Abbr,0)),INDEX(FGHG_List_Long_GWP,MATCH($AV3628,FGHG_List_Long,0)),INDEX(GWP_Other_Abbr,MATCH($AV3628,Other_Category_Abbr,0)))*(T3628*(S3628+U3628)+W3628*(Y3628+X3628)+AD3628+AE3628*(AF3628+AG3628)),"")</f>
        <v/>
      </c>
      <c r="AL3628" s="90" t="str">
        <f t="shared" si="738"/>
        <v/>
      </c>
      <c r="AM3628" s="91" t="str">
        <f t="shared" si="739"/>
        <v/>
      </c>
      <c r="AP3628" s="92" t="b">
        <f t="shared" si="733"/>
        <v>0</v>
      </c>
      <c r="AQ3628" s="92" t="str">
        <f t="shared" si="734"/>
        <v xml:space="preserve"> </v>
      </c>
      <c r="AR3628" s="92" t="str">
        <f>IF(LEN(AQ3628)=1,"",COUNTIF($AQ$19:AQ3628,AQ3628)=1)</f>
        <v/>
      </c>
      <c r="AS3628" s="73"/>
      <c r="AT3628" s="73"/>
      <c r="AU3628" s="73"/>
      <c r="AV3628" s="235" t="str">
        <f>IF($P3628=Lists!$A$13,Lists!$A$29,IF($P3628=Lists!$A$14,Lists!$A$30,$P3628))</f>
        <v/>
      </c>
      <c r="AW3628" s="73"/>
      <c r="AX3628" s="73"/>
    </row>
    <row r="3629" spans="2:50" x14ac:dyDescent="0.3">
      <c r="B3629" s="137">
        <f t="shared" si="740"/>
        <v>3611</v>
      </c>
      <c r="C3629" s="24"/>
      <c r="D3629" s="24"/>
      <c r="E3629" s="24"/>
      <c r="F3629" s="25"/>
      <c r="G3629" s="24"/>
      <c r="H3629" s="30"/>
      <c r="I3629" s="24"/>
      <c r="J3629" s="50" t="str">
        <f t="shared" si="731"/>
        <v/>
      </c>
      <c r="K3629" s="30"/>
      <c r="L3629" s="236"/>
      <c r="M3629" s="30"/>
      <c r="N3629" s="30"/>
      <c r="O3629" s="46" t="str">
        <f t="shared" si="732"/>
        <v/>
      </c>
      <c r="P3629" s="239" t="str">
        <f t="shared" si="735"/>
        <v/>
      </c>
      <c r="Q3629" s="52" t="str">
        <f t="shared" si="736"/>
        <v/>
      </c>
      <c r="R3629" s="127"/>
      <c r="S3629" s="86"/>
      <c r="T3629" s="127"/>
      <c r="U3629" s="86"/>
      <c r="V3629" s="87">
        <f t="shared" si="741"/>
        <v>0</v>
      </c>
      <c r="W3629" s="130"/>
      <c r="X3629" s="86"/>
      <c r="Y3629" s="86"/>
      <c r="Z3629" s="131"/>
      <c r="AA3629" s="87">
        <f t="shared" si="737"/>
        <v>0</v>
      </c>
      <c r="AB3629" s="127"/>
      <c r="AC3629" s="86"/>
      <c r="AD3629" s="87">
        <f t="shared" si="742"/>
        <v>0</v>
      </c>
      <c r="AE3629" s="127"/>
      <c r="AF3629" s="86"/>
      <c r="AG3629" s="86"/>
      <c r="AH3629" s="131"/>
      <c r="AI3629" s="88">
        <f t="shared" si="743"/>
        <v>0</v>
      </c>
      <c r="AJ3629" s="89" t="str">
        <f>IFERROR(IF(ISNA(MATCH($AV3629,Other_Category_Abbr,0)),INDEX(FGHG_List_Long_GWP,MATCH($AV3629,FGHG_List_Long,0)),INDEX(GWP_Other_Abbr,MATCH($AV3629,Other_Category_Abbr,0)))*SUM(V3629,AA3629,AD3629,AI3629),"")</f>
        <v/>
      </c>
      <c r="AK3629" s="89" t="str">
        <f>IFERROR(IF(ISNA(MATCH($AV3629,Other_Category_Abbr,0)),INDEX(FGHG_List_Long_GWP,MATCH($AV3629,FGHG_List_Long,0)),INDEX(GWP_Other_Abbr,MATCH($AV3629,Other_Category_Abbr,0)))*(T3629*(S3629+U3629)+W3629*(Y3629+X3629)+AD3629+AE3629*(AF3629+AG3629)),"")</f>
        <v/>
      </c>
      <c r="AL3629" s="90" t="str">
        <f t="shared" si="738"/>
        <v/>
      </c>
      <c r="AM3629" s="91" t="str">
        <f t="shared" si="739"/>
        <v/>
      </c>
      <c r="AP3629" s="92" t="b">
        <f t="shared" si="733"/>
        <v>0</v>
      </c>
      <c r="AQ3629" s="92" t="str">
        <f t="shared" si="734"/>
        <v xml:space="preserve"> </v>
      </c>
      <c r="AR3629" s="92" t="str">
        <f>IF(LEN(AQ3629)=1,"",COUNTIF($AQ$19:AQ3629,AQ3629)=1)</f>
        <v/>
      </c>
      <c r="AS3629" s="73"/>
      <c r="AT3629" s="73"/>
      <c r="AU3629" s="73"/>
      <c r="AV3629" s="235" t="str">
        <f>IF($P3629=Lists!$A$13,Lists!$A$29,IF($P3629=Lists!$A$14,Lists!$A$30,$P3629))</f>
        <v/>
      </c>
      <c r="AW3629" s="73"/>
      <c r="AX3629" s="73"/>
    </row>
    <row r="3630" spans="2:50" x14ac:dyDescent="0.3">
      <c r="B3630" s="137">
        <f t="shared" si="740"/>
        <v>3612</v>
      </c>
      <c r="C3630" s="24"/>
      <c r="D3630" s="24"/>
      <c r="E3630" s="24"/>
      <c r="F3630" s="25"/>
      <c r="G3630" s="24"/>
      <c r="H3630" s="30"/>
      <c r="I3630" s="24"/>
      <c r="J3630" s="50" t="str">
        <f t="shared" si="731"/>
        <v/>
      </c>
      <c r="K3630" s="30"/>
      <c r="L3630" s="236"/>
      <c r="M3630" s="30"/>
      <c r="N3630" s="30"/>
      <c r="O3630" s="46" t="str">
        <f t="shared" si="732"/>
        <v/>
      </c>
      <c r="P3630" s="239" t="str">
        <f t="shared" si="735"/>
        <v/>
      </c>
      <c r="Q3630" s="52" t="str">
        <f t="shared" si="736"/>
        <v/>
      </c>
      <c r="R3630" s="127"/>
      <c r="S3630" s="86"/>
      <c r="T3630" s="127"/>
      <c r="U3630" s="86"/>
      <c r="V3630" s="87">
        <f t="shared" si="741"/>
        <v>0</v>
      </c>
      <c r="W3630" s="130"/>
      <c r="X3630" s="86"/>
      <c r="Y3630" s="86"/>
      <c r="Z3630" s="131"/>
      <c r="AA3630" s="87">
        <f t="shared" si="737"/>
        <v>0</v>
      </c>
      <c r="AB3630" s="127"/>
      <c r="AC3630" s="86"/>
      <c r="AD3630" s="87">
        <f t="shared" si="742"/>
        <v>0</v>
      </c>
      <c r="AE3630" s="127"/>
      <c r="AF3630" s="86"/>
      <c r="AG3630" s="86"/>
      <c r="AH3630" s="131"/>
      <c r="AI3630" s="88">
        <f t="shared" si="743"/>
        <v>0</v>
      </c>
      <c r="AJ3630" s="89" t="str">
        <f>IFERROR(IF(ISNA(MATCH($AV3630,Other_Category_Abbr,0)),INDEX(FGHG_List_Long_GWP,MATCH($AV3630,FGHG_List_Long,0)),INDEX(GWP_Other_Abbr,MATCH($AV3630,Other_Category_Abbr,0)))*SUM(V3630,AA3630,AD3630,AI3630),"")</f>
        <v/>
      </c>
      <c r="AK3630" s="89" t="str">
        <f>IFERROR(IF(ISNA(MATCH($AV3630,Other_Category_Abbr,0)),INDEX(FGHG_List_Long_GWP,MATCH($AV3630,FGHG_List_Long,0)),INDEX(GWP_Other_Abbr,MATCH($AV3630,Other_Category_Abbr,0)))*(T3630*(S3630+U3630)+W3630*(Y3630+X3630)+AD3630+AE3630*(AF3630+AG3630)),"")</f>
        <v/>
      </c>
      <c r="AL3630" s="90" t="str">
        <f t="shared" si="738"/>
        <v/>
      </c>
      <c r="AM3630" s="91" t="str">
        <f t="shared" si="739"/>
        <v/>
      </c>
      <c r="AP3630" s="92" t="b">
        <f t="shared" si="733"/>
        <v>0</v>
      </c>
      <c r="AQ3630" s="92" t="str">
        <f t="shared" si="734"/>
        <v xml:space="preserve"> </v>
      </c>
      <c r="AR3630" s="92" t="str">
        <f>IF(LEN(AQ3630)=1,"",COUNTIF($AQ$19:AQ3630,AQ3630)=1)</f>
        <v/>
      </c>
      <c r="AS3630" s="73"/>
      <c r="AT3630" s="73"/>
      <c r="AU3630" s="73"/>
      <c r="AV3630" s="235" t="str">
        <f>IF($P3630=Lists!$A$13,Lists!$A$29,IF($P3630=Lists!$A$14,Lists!$A$30,$P3630))</f>
        <v/>
      </c>
      <c r="AW3630" s="73"/>
      <c r="AX3630" s="73"/>
    </row>
    <row r="3631" spans="2:50" x14ac:dyDescent="0.3">
      <c r="B3631" s="137">
        <f t="shared" si="740"/>
        <v>3613</v>
      </c>
      <c r="C3631" s="24"/>
      <c r="D3631" s="24"/>
      <c r="E3631" s="24"/>
      <c r="F3631" s="25"/>
      <c r="G3631" s="24"/>
      <c r="H3631" s="30"/>
      <c r="I3631" s="24"/>
      <c r="J3631" s="50" t="str">
        <f t="shared" si="731"/>
        <v/>
      </c>
      <c r="K3631" s="30"/>
      <c r="L3631" s="236"/>
      <c r="M3631" s="30"/>
      <c r="N3631" s="30"/>
      <c r="O3631" s="46" t="str">
        <f t="shared" si="732"/>
        <v/>
      </c>
      <c r="P3631" s="239" t="str">
        <f t="shared" si="735"/>
        <v/>
      </c>
      <c r="Q3631" s="52" t="str">
        <f t="shared" si="736"/>
        <v/>
      </c>
      <c r="R3631" s="127"/>
      <c r="S3631" s="86"/>
      <c r="T3631" s="127"/>
      <c r="U3631" s="86"/>
      <c r="V3631" s="87">
        <f t="shared" si="741"/>
        <v>0</v>
      </c>
      <c r="W3631" s="130"/>
      <c r="X3631" s="86"/>
      <c r="Y3631" s="86"/>
      <c r="Z3631" s="131"/>
      <c r="AA3631" s="87">
        <f t="shared" si="737"/>
        <v>0</v>
      </c>
      <c r="AB3631" s="127"/>
      <c r="AC3631" s="86"/>
      <c r="AD3631" s="87">
        <f t="shared" si="742"/>
        <v>0</v>
      </c>
      <c r="AE3631" s="127"/>
      <c r="AF3631" s="86"/>
      <c r="AG3631" s="86"/>
      <c r="AH3631" s="131"/>
      <c r="AI3631" s="88">
        <f t="shared" si="743"/>
        <v>0</v>
      </c>
      <c r="AJ3631" s="89" t="str">
        <f>IFERROR(IF(ISNA(MATCH($AV3631,Other_Category_Abbr,0)),INDEX(FGHG_List_Long_GWP,MATCH($AV3631,FGHG_List_Long,0)),INDEX(GWP_Other_Abbr,MATCH($AV3631,Other_Category_Abbr,0)))*SUM(V3631,AA3631,AD3631,AI3631),"")</f>
        <v/>
      </c>
      <c r="AK3631" s="89" t="str">
        <f>IFERROR(IF(ISNA(MATCH($AV3631,Other_Category_Abbr,0)),INDEX(FGHG_List_Long_GWP,MATCH($AV3631,FGHG_List_Long,0)),INDEX(GWP_Other_Abbr,MATCH($AV3631,Other_Category_Abbr,0)))*(T3631*(S3631+U3631)+W3631*(Y3631+X3631)+AD3631+AE3631*(AF3631+AG3631)),"")</f>
        <v/>
      </c>
      <c r="AL3631" s="90" t="str">
        <f t="shared" si="738"/>
        <v/>
      </c>
      <c r="AM3631" s="91" t="str">
        <f t="shared" si="739"/>
        <v/>
      </c>
      <c r="AP3631" s="92" t="b">
        <f t="shared" si="733"/>
        <v>0</v>
      </c>
      <c r="AQ3631" s="92" t="str">
        <f t="shared" si="734"/>
        <v xml:space="preserve"> </v>
      </c>
      <c r="AR3631" s="92" t="str">
        <f>IF(LEN(AQ3631)=1,"",COUNTIF($AQ$19:AQ3631,AQ3631)=1)</f>
        <v/>
      </c>
      <c r="AS3631" s="73"/>
      <c r="AT3631" s="73"/>
      <c r="AU3631" s="73"/>
      <c r="AV3631" s="235" t="str">
        <f>IF($P3631=Lists!$A$13,Lists!$A$29,IF($P3631=Lists!$A$14,Lists!$A$30,$P3631))</f>
        <v/>
      </c>
      <c r="AW3631" s="73"/>
      <c r="AX3631" s="73"/>
    </row>
    <row r="3632" spans="2:50" x14ac:dyDescent="0.3">
      <c r="B3632" s="137">
        <f t="shared" si="740"/>
        <v>3614</v>
      </c>
      <c r="C3632" s="24"/>
      <c r="D3632" s="24"/>
      <c r="E3632" s="24"/>
      <c r="F3632" s="25"/>
      <c r="G3632" s="24"/>
      <c r="H3632" s="30"/>
      <c r="I3632" s="24"/>
      <c r="J3632" s="50" t="str">
        <f t="shared" si="731"/>
        <v/>
      </c>
      <c r="K3632" s="30"/>
      <c r="L3632" s="236"/>
      <c r="M3632" s="30"/>
      <c r="N3632" s="30"/>
      <c r="O3632" s="46" t="str">
        <f t="shared" si="732"/>
        <v/>
      </c>
      <c r="P3632" s="239" t="str">
        <f t="shared" si="735"/>
        <v/>
      </c>
      <c r="Q3632" s="52" t="str">
        <f t="shared" si="736"/>
        <v/>
      </c>
      <c r="R3632" s="127"/>
      <c r="S3632" s="86"/>
      <c r="T3632" s="127"/>
      <c r="U3632" s="86"/>
      <c r="V3632" s="87">
        <f t="shared" si="741"/>
        <v>0</v>
      </c>
      <c r="W3632" s="130"/>
      <c r="X3632" s="86"/>
      <c r="Y3632" s="86"/>
      <c r="Z3632" s="131"/>
      <c r="AA3632" s="87">
        <f t="shared" si="737"/>
        <v>0</v>
      </c>
      <c r="AB3632" s="127"/>
      <c r="AC3632" s="86"/>
      <c r="AD3632" s="87">
        <f t="shared" si="742"/>
        <v>0</v>
      </c>
      <c r="AE3632" s="127"/>
      <c r="AF3632" s="86"/>
      <c r="AG3632" s="86"/>
      <c r="AH3632" s="131"/>
      <c r="AI3632" s="88">
        <f t="shared" si="743"/>
        <v>0</v>
      </c>
      <c r="AJ3632" s="89" t="str">
        <f>IFERROR(IF(ISNA(MATCH($AV3632,Other_Category_Abbr,0)),INDEX(FGHG_List_Long_GWP,MATCH($AV3632,FGHG_List_Long,0)),INDEX(GWP_Other_Abbr,MATCH($AV3632,Other_Category_Abbr,0)))*SUM(V3632,AA3632,AD3632,AI3632),"")</f>
        <v/>
      </c>
      <c r="AK3632" s="89" t="str">
        <f>IFERROR(IF(ISNA(MATCH($AV3632,Other_Category_Abbr,0)),INDEX(FGHG_List_Long_GWP,MATCH($AV3632,FGHG_List_Long,0)),INDEX(GWP_Other_Abbr,MATCH($AV3632,Other_Category_Abbr,0)))*(T3632*(S3632+U3632)+W3632*(Y3632+X3632)+AD3632+AE3632*(AF3632+AG3632)),"")</f>
        <v/>
      </c>
      <c r="AL3632" s="90" t="str">
        <f t="shared" si="738"/>
        <v/>
      </c>
      <c r="AM3632" s="91" t="str">
        <f t="shared" si="739"/>
        <v/>
      </c>
      <c r="AP3632" s="92" t="b">
        <f t="shared" si="733"/>
        <v>0</v>
      </c>
      <c r="AQ3632" s="92" t="str">
        <f t="shared" si="734"/>
        <v xml:space="preserve"> </v>
      </c>
      <c r="AR3632" s="92" t="str">
        <f>IF(LEN(AQ3632)=1,"",COUNTIF($AQ$19:AQ3632,AQ3632)=1)</f>
        <v/>
      </c>
      <c r="AS3632" s="73"/>
      <c r="AT3632" s="73"/>
      <c r="AU3632" s="73"/>
      <c r="AV3632" s="235" t="str">
        <f>IF($P3632=Lists!$A$13,Lists!$A$29,IF($P3632=Lists!$A$14,Lists!$A$30,$P3632))</f>
        <v/>
      </c>
      <c r="AW3632" s="73"/>
      <c r="AX3632" s="73"/>
    </row>
    <row r="3633" spans="2:50" x14ac:dyDescent="0.3">
      <c r="B3633" s="137">
        <f t="shared" si="740"/>
        <v>3615</v>
      </c>
      <c r="C3633" s="24"/>
      <c r="D3633" s="24"/>
      <c r="E3633" s="24"/>
      <c r="F3633" s="25"/>
      <c r="G3633" s="24"/>
      <c r="H3633" s="30"/>
      <c r="I3633" s="24"/>
      <c r="J3633" s="50" t="str">
        <f t="shared" si="731"/>
        <v/>
      </c>
      <c r="K3633" s="30"/>
      <c r="L3633" s="236"/>
      <c r="M3633" s="30"/>
      <c r="N3633" s="30"/>
      <c r="O3633" s="46" t="str">
        <f t="shared" si="732"/>
        <v/>
      </c>
      <c r="P3633" s="239" t="str">
        <f t="shared" si="735"/>
        <v/>
      </c>
      <c r="Q3633" s="52" t="str">
        <f t="shared" si="736"/>
        <v/>
      </c>
      <c r="R3633" s="127"/>
      <c r="S3633" s="86"/>
      <c r="T3633" s="127"/>
      <c r="U3633" s="86"/>
      <c r="V3633" s="87">
        <f t="shared" si="741"/>
        <v>0</v>
      </c>
      <c r="W3633" s="130"/>
      <c r="X3633" s="86"/>
      <c r="Y3633" s="86"/>
      <c r="Z3633" s="131"/>
      <c r="AA3633" s="87">
        <f t="shared" si="737"/>
        <v>0</v>
      </c>
      <c r="AB3633" s="127"/>
      <c r="AC3633" s="86"/>
      <c r="AD3633" s="87">
        <f t="shared" si="742"/>
        <v>0</v>
      </c>
      <c r="AE3633" s="127"/>
      <c r="AF3633" s="86"/>
      <c r="AG3633" s="86"/>
      <c r="AH3633" s="131"/>
      <c r="AI3633" s="88">
        <f t="shared" si="743"/>
        <v>0</v>
      </c>
      <c r="AJ3633" s="89" t="str">
        <f>IFERROR(IF(ISNA(MATCH($AV3633,Other_Category_Abbr,0)),INDEX(FGHG_List_Long_GWP,MATCH($AV3633,FGHG_List_Long,0)),INDEX(GWP_Other_Abbr,MATCH($AV3633,Other_Category_Abbr,0)))*SUM(V3633,AA3633,AD3633,AI3633),"")</f>
        <v/>
      </c>
      <c r="AK3633" s="89" t="str">
        <f>IFERROR(IF(ISNA(MATCH($AV3633,Other_Category_Abbr,0)),INDEX(FGHG_List_Long_GWP,MATCH($AV3633,FGHG_List_Long,0)),INDEX(GWP_Other_Abbr,MATCH($AV3633,Other_Category_Abbr,0)))*(T3633*(S3633+U3633)+W3633*(Y3633+X3633)+AD3633+AE3633*(AF3633+AG3633)),"")</f>
        <v/>
      </c>
      <c r="AL3633" s="90" t="str">
        <f t="shared" si="738"/>
        <v/>
      </c>
      <c r="AM3633" s="91" t="str">
        <f t="shared" si="739"/>
        <v/>
      </c>
      <c r="AP3633" s="92" t="b">
        <f t="shared" si="733"/>
        <v>0</v>
      </c>
      <c r="AQ3633" s="92" t="str">
        <f t="shared" si="734"/>
        <v xml:space="preserve"> </v>
      </c>
      <c r="AR3633" s="92" t="str">
        <f>IF(LEN(AQ3633)=1,"",COUNTIF($AQ$19:AQ3633,AQ3633)=1)</f>
        <v/>
      </c>
      <c r="AS3633" s="73"/>
      <c r="AT3633" s="73"/>
      <c r="AU3633" s="73"/>
      <c r="AV3633" s="235" t="str">
        <f>IF($P3633=Lists!$A$13,Lists!$A$29,IF($P3633=Lists!$A$14,Lists!$A$30,$P3633))</f>
        <v/>
      </c>
      <c r="AW3633" s="73"/>
      <c r="AX3633" s="73"/>
    </row>
    <row r="3634" spans="2:50" x14ac:dyDescent="0.3">
      <c r="B3634" s="137">
        <f t="shared" si="740"/>
        <v>3616</v>
      </c>
      <c r="C3634" s="24"/>
      <c r="D3634" s="24"/>
      <c r="E3634" s="24"/>
      <c r="F3634" s="25"/>
      <c r="G3634" s="24"/>
      <c r="H3634" s="30"/>
      <c r="I3634" s="24"/>
      <c r="J3634" s="50" t="str">
        <f t="shared" si="731"/>
        <v/>
      </c>
      <c r="K3634" s="30"/>
      <c r="L3634" s="236"/>
      <c r="M3634" s="30"/>
      <c r="N3634" s="30"/>
      <c r="O3634" s="46" t="str">
        <f t="shared" si="732"/>
        <v/>
      </c>
      <c r="P3634" s="239" t="str">
        <f t="shared" si="735"/>
        <v/>
      </c>
      <c r="Q3634" s="52" t="str">
        <f t="shared" si="736"/>
        <v/>
      </c>
      <c r="R3634" s="127"/>
      <c r="S3634" s="86"/>
      <c r="T3634" s="127"/>
      <c r="U3634" s="86"/>
      <c r="V3634" s="87">
        <f t="shared" si="741"/>
        <v>0</v>
      </c>
      <c r="W3634" s="130"/>
      <c r="X3634" s="86"/>
      <c r="Y3634" s="86"/>
      <c r="Z3634" s="131"/>
      <c r="AA3634" s="87">
        <f t="shared" si="737"/>
        <v>0</v>
      </c>
      <c r="AB3634" s="127"/>
      <c r="AC3634" s="86"/>
      <c r="AD3634" s="87">
        <f t="shared" si="742"/>
        <v>0</v>
      </c>
      <c r="AE3634" s="127"/>
      <c r="AF3634" s="86"/>
      <c r="AG3634" s="86"/>
      <c r="AH3634" s="131"/>
      <c r="AI3634" s="88">
        <f t="shared" si="743"/>
        <v>0</v>
      </c>
      <c r="AJ3634" s="89" t="str">
        <f>IFERROR(IF(ISNA(MATCH($AV3634,Other_Category_Abbr,0)),INDEX(FGHG_List_Long_GWP,MATCH($AV3634,FGHG_List_Long,0)),INDEX(GWP_Other_Abbr,MATCH($AV3634,Other_Category_Abbr,0)))*SUM(V3634,AA3634,AD3634,AI3634),"")</f>
        <v/>
      </c>
      <c r="AK3634" s="89" t="str">
        <f>IFERROR(IF(ISNA(MATCH($AV3634,Other_Category_Abbr,0)),INDEX(FGHG_List_Long_GWP,MATCH($AV3634,FGHG_List_Long,0)),INDEX(GWP_Other_Abbr,MATCH($AV3634,Other_Category_Abbr,0)))*(T3634*(S3634+U3634)+W3634*(Y3634+X3634)+AD3634+AE3634*(AF3634+AG3634)),"")</f>
        <v/>
      </c>
      <c r="AL3634" s="90" t="str">
        <f t="shared" si="738"/>
        <v/>
      </c>
      <c r="AM3634" s="91" t="str">
        <f t="shared" si="739"/>
        <v/>
      </c>
      <c r="AP3634" s="92" t="b">
        <f t="shared" si="733"/>
        <v>0</v>
      </c>
      <c r="AQ3634" s="92" t="str">
        <f t="shared" si="734"/>
        <v xml:space="preserve"> </v>
      </c>
      <c r="AR3634" s="92" t="str">
        <f>IF(LEN(AQ3634)=1,"",COUNTIF($AQ$19:AQ3634,AQ3634)=1)</f>
        <v/>
      </c>
      <c r="AS3634" s="73"/>
      <c r="AT3634" s="73"/>
      <c r="AU3634" s="73"/>
      <c r="AV3634" s="235" t="str">
        <f>IF($P3634=Lists!$A$13,Lists!$A$29,IF($P3634=Lists!$A$14,Lists!$A$30,$P3634))</f>
        <v/>
      </c>
      <c r="AW3634" s="73"/>
      <c r="AX3634" s="73"/>
    </row>
    <row r="3635" spans="2:50" x14ac:dyDescent="0.3">
      <c r="B3635" s="137">
        <f t="shared" si="740"/>
        <v>3617</v>
      </c>
      <c r="C3635" s="24"/>
      <c r="D3635" s="24"/>
      <c r="E3635" s="24"/>
      <c r="F3635" s="25"/>
      <c r="G3635" s="24"/>
      <c r="H3635" s="30"/>
      <c r="I3635" s="24"/>
      <c r="J3635" s="50" t="str">
        <f t="shared" si="731"/>
        <v/>
      </c>
      <c r="K3635" s="30"/>
      <c r="L3635" s="236"/>
      <c r="M3635" s="30"/>
      <c r="N3635" s="30"/>
      <c r="O3635" s="46" t="str">
        <f t="shared" si="732"/>
        <v/>
      </c>
      <c r="P3635" s="239" t="str">
        <f t="shared" si="735"/>
        <v/>
      </c>
      <c r="Q3635" s="52" t="str">
        <f t="shared" si="736"/>
        <v/>
      </c>
      <c r="R3635" s="127"/>
      <c r="S3635" s="86"/>
      <c r="T3635" s="127"/>
      <c r="U3635" s="86"/>
      <c r="V3635" s="87">
        <f t="shared" si="741"/>
        <v>0</v>
      </c>
      <c r="W3635" s="130"/>
      <c r="X3635" s="86"/>
      <c r="Y3635" s="86"/>
      <c r="Z3635" s="131"/>
      <c r="AA3635" s="87">
        <f t="shared" si="737"/>
        <v>0</v>
      </c>
      <c r="AB3635" s="127"/>
      <c r="AC3635" s="86"/>
      <c r="AD3635" s="87">
        <f t="shared" si="742"/>
        <v>0</v>
      </c>
      <c r="AE3635" s="127"/>
      <c r="AF3635" s="86"/>
      <c r="AG3635" s="86"/>
      <c r="AH3635" s="131"/>
      <c r="AI3635" s="88">
        <f t="shared" si="743"/>
        <v>0</v>
      </c>
      <c r="AJ3635" s="89" t="str">
        <f>IFERROR(IF(ISNA(MATCH($AV3635,Other_Category_Abbr,0)),INDEX(FGHG_List_Long_GWP,MATCH($AV3635,FGHG_List_Long,0)),INDEX(GWP_Other_Abbr,MATCH($AV3635,Other_Category_Abbr,0)))*SUM(V3635,AA3635,AD3635,AI3635),"")</f>
        <v/>
      </c>
      <c r="AK3635" s="89" t="str">
        <f>IFERROR(IF(ISNA(MATCH($AV3635,Other_Category_Abbr,0)),INDEX(FGHG_List_Long_GWP,MATCH($AV3635,FGHG_List_Long,0)),INDEX(GWP_Other_Abbr,MATCH($AV3635,Other_Category_Abbr,0)))*(T3635*(S3635+U3635)+W3635*(Y3635+X3635)+AD3635+AE3635*(AF3635+AG3635)),"")</f>
        <v/>
      </c>
      <c r="AL3635" s="90" t="str">
        <f t="shared" si="738"/>
        <v/>
      </c>
      <c r="AM3635" s="91" t="str">
        <f t="shared" si="739"/>
        <v/>
      </c>
      <c r="AP3635" s="92" t="b">
        <f t="shared" si="733"/>
        <v>0</v>
      </c>
      <c r="AQ3635" s="92" t="str">
        <f t="shared" si="734"/>
        <v xml:space="preserve"> </v>
      </c>
      <c r="AR3635" s="92" t="str">
        <f>IF(LEN(AQ3635)=1,"",COUNTIF($AQ$19:AQ3635,AQ3635)=1)</f>
        <v/>
      </c>
      <c r="AS3635" s="73"/>
      <c r="AT3635" s="73"/>
      <c r="AU3635" s="73"/>
      <c r="AV3635" s="235" t="str">
        <f>IF($P3635=Lists!$A$13,Lists!$A$29,IF($P3635=Lists!$A$14,Lists!$A$30,$P3635))</f>
        <v/>
      </c>
      <c r="AW3635" s="73"/>
      <c r="AX3635" s="73"/>
    </row>
    <row r="3636" spans="2:50" x14ac:dyDescent="0.3">
      <c r="B3636" s="137">
        <f t="shared" si="740"/>
        <v>3618</v>
      </c>
      <c r="C3636" s="24"/>
      <c r="D3636" s="24"/>
      <c r="E3636" s="24"/>
      <c r="F3636" s="25"/>
      <c r="G3636" s="24"/>
      <c r="H3636" s="30"/>
      <c r="I3636" s="24"/>
      <c r="J3636" s="50" t="str">
        <f t="shared" si="731"/>
        <v/>
      </c>
      <c r="K3636" s="30"/>
      <c r="L3636" s="236"/>
      <c r="M3636" s="30"/>
      <c r="N3636" s="30"/>
      <c r="O3636" s="46" t="str">
        <f t="shared" si="732"/>
        <v/>
      </c>
      <c r="P3636" s="239" t="str">
        <f t="shared" si="735"/>
        <v/>
      </c>
      <c r="Q3636" s="52" t="str">
        <f t="shared" si="736"/>
        <v/>
      </c>
      <c r="R3636" s="127"/>
      <c r="S3636" s="86"/>
      <c r="T3636" s="127"/>
      <c r="U3636" s="86"/>
      <c r="V3636" s="87">
        <f t="shared" si="741"/>
        <v>0</v>
      </c>
      <c r="W3636" s="130"/>
      <c r="X3636" s="86"/>
      <c r="Y3636" s="86"/>
      <c r="Z3636" s="131"/>
      <c r="AA3636" s="87">
        <f t="shared" si="737"/>
        <v>0</v>
      </c>
      <c r="AB3636" s="127"/>
      <c r="AC3636" s="86"/>
      <c r="AD3636" s="87">
        <f t="shared" si="742"/>
        <v>0</v>
      </c>
      <c r="AE3636" s="127"/>
      <c r="AF3636" s="86"/>
      <c r="AG3636" s="86"/>
      <c r="AH3636" s="131"/>
      <c r="AI3636" s="88">
        <f t="shared" si="743"/>
        <v>0</v>
      </c>
      <c r="AJ3636" s="89" t="str">
        <f>IFERROR(IF(ISNA(MATCH($AV3636,Other_Category_Abbr,0)),INDEX(FGHG_List_Long_GWP,MATCH($AV3636,FGHG_List_Long,0)),INDEX(GWP_Other_Abbr,MATCH($AV3636,Other_Category_Abbr,0)))*SUM(V3636,AA3636,AD3636,AI3636),"")</f>
        <v/>
      </c>
      <c r="AK3636" s="89" t="str">
        <f>IFERROR(IF(ISNA(MATCH($AV3636,Other_Category_Abbr,0)),INDEX(FGHG_List_Long_GWP,MATCH($AV3636,FGHG_List_Long,0)),INDEX(GWP_Other_Abbr,MATCH($AV3636,Other_Category_Abbr,0)))*(T3636*(S3636+U3636)+W3636*(Y3636+X3636)+AD3636+AE3636*(AF3636+AG3636)),"")</f>
        <v/>
      </c>
      <c r="AL3636" s="90" t="str">
        <f t="shared" si="738"/>
        <v/>
      </c>
      <c r="AM3636" s="91" t="str">
        <f t="shared" si="739"/>
        <v/>
      </c>
      <c r="AP3636" s="92" t="b">
        <f t="shared" si="733"/>
        <v>0</v>
      </c>
      <c r="AQ3636" s="92" t="str">
        <f t="shared" si="734"/>
        <v xml:space="preserve"> </v>
      </c>
      <c r="AR3636" s="92" t="str">
        <f>IF(LEN(AQ3636)=1,"",COUNTIF($AQ$19:AQ3636,AQ3636)=1)</f>
        <v/>
      </c>
      <c r="AS3636" s="73"/>
      <c r="AT3636" s="73"/>
      <c r="AU3636" s="73"/>
      <c r="AV3636" s="235" t="str">
        <f>IF($P3636=Lists!$A$13,Lists!$A$29,IF($P3636=Lists!$A$14,Lists!$A$30,$P3636))</f>
        <v/>
      </c>
      <c r="AW3636" s="73"/>
      <c r="AX3636" s="73"/>
    </row>
    <row r="3637" spans="2:50" x14ac:dyDescent="0.3">
      <c r="B3637" s="137">
        <f t="shared" si="740"/>
        <v>3619</v>
      </c>
      <c r="C3637" s="24"/>
      <c r="D3637" s="24"/>
      <c r="E3637" s="24"/>
      <c r="F3637" s="25"/>
      <c r="G3637" s="24"/>
      <c r="H3637" s="30"/>
      <c r="I3637" s="24"/>
      <c r="J3637" s="50" t="str">
        <f t="shared" si="731"/>
        <v/>
      </c>
      <c r="K3637" s="30"/>
      <c r="L3637" s="236"/>
      <c r="M3637" s="30"/>
      <c r="N3637" s="30"/>
      <c r="O3637" s="46" t="str">
        <f t="shared" si="732"/>
        <v/>
      </c>
      <c r="P3637" s="239" t="str">
        <f t="shared" si="735"/>
        <v/>
      </c>
      <c r="Q3637" s="52" t="str">
        <f t="shared" si="736"/>
        <v/>
      </c>
      <c r="R3637" s="127"/>
      <c r="S3637" s="86"/>
      <c r="T3637" s="127"/>
      <c r="U3637" s="86"/>
      <c r="V3637" s="87">
        <f t="shared" si="741"/>
        <v>0</v>
      </c>
      <c r="W3637" s="130"/>
      <c r="X3637" s="86"/>
      <c r="Y3637" s="86"/>
      <c r="Z3637" s="131"/>
      <c r="AA3637" s="87">
        <f t="shared" si="737"/>
        <v>0</v>
      </c>
      <c r="AB3637" s="127"/>
      <c r="AC3637" s="86"/>
      <c r="AD3637" s="87">
        <f t="shared" si="742"/>
        <v>0</v>
      </c>
      <c r="AE3637" s="127"/>
      <c r="AF3637" s="86"/>
      <c r="AG3637" s="86"/>
      <c r="AH3637" s="131"/>
      <c r="AI3637" s="88">
        <f t="shared" si="743"/>
        <v>0</v>
      </c>
      <c r="AJ3637" s="89" t="str">
        <f>IFERROR(IF(ISNA(MATCH($AV3637,Other_Category_Abbr,0)),INDEX(FGHG_List_Long_GWP,MATCH($AV3637,FGHG_List_Long,0)),INDEX(GWP_Other_Abbr,MATCH($AV3637,Other_Category_Abbr,0)))*SUM(V3637,AA3637,AD3637,AI3637),"")</f>
        <v/>
      </c>
      <c r="AK3637" s="89" t="str">
        <f>IFERROR(IF(ISNA(MATCH($AV3637,Other_Category_Abbr,0)),INDEX(FGHG_List_Long_GWP,MATCH($AV3637,FGHG_List_Long,0)),INDEX(GWP_Other_Abbr,MATCH($AV3637,Other_Category_Abbr,0)))*(T3637*(S3637+U3637)+W3637*(Y3637+X3637)+AD3637+AE3637*(AF3637+AG3637)),"")</f>
        <v/>
      </c>
      <c r="AL3637" s="90" t="str">
        <f t="shared" si="738"/>
        <v/>
      </c>
      <c r="AM3637" s="91" t="str">
        <f t="shared" si="739"/>
        <v/>
      </c>
      <c r="AP3637" s="92" t="b">
        <f t="shared" si="733"/>
        <v>0</v>
      </c>
      <c r="AQ3637" s="92" t="str">
        <f t="shared" si="734"/>
        <v xml:space="preserve"> </v>
      </c>
      <c r="AR3637" s="92" t="str">
        <f>IF(LEN(AQ3637)=1,"",COUNTIF($AQ$19:AQ3637,AQ3637)=1)</f>
        <v/>
      </c>
      <c r="AS3637" s="73"/>
      <c r="AT3637" s="73"/>
      <c r="AU3637" s="73"/>
      <c r="AV3637" s="235" t="str">
        <f>IF($P3637=Lists!$A$13,Lists!$A$29,IF($P3637=Lists!$A$14,Lists!$A$30,$P3637))</f>
        <v/>
      </c>
      <c r="AW3637" s="73"/>
      <c r="AX3637" s="73"/>
    </row>
    <row r="3638" spans="2:50" x14ac:dyDescent="0.3">
      <c r="B3638" s="137">
        <f t="shared" si="740"/>
        <v>3620</v>
      </c>
      <c r="C3638" s="24"/>
      <c r="D3638" s="24"/>
      <c r="E3638" s="24"/>
      <c r="F3638" s="25"/>
      <c r="G3638" s="24"/>
      <c r="H3638" s="30"/>
      <c r="I3638" s="24"/>
      <c r="J3638" s="50" t="str">
        <f t="shared" si="731"/>
        <v/>
      </c>
      <c r="K3638" s="30"/>
      <c r="L3638" s="236"/>
      <c r="M3638" s="30"/>
      <c r="N3638" s="30"/>
      <c r="O3638" s="46" t="str">
        <f t="shared" si="732"/>
        <v/>
      </c>
      <c r="P3638" s="239" t="str">
        <f t="shared" si="735"/>
        <v/>
      </c>
      <c r="Q3638" s="52" t="str">
        <f t="shared" si="736"/>
        <v/>
      </c>
      <c r="R3638" s="127"/>
      <c r="S3638" s="86"/>
      <c r="T3638" s="127"/>
      <c r="U3638" s="86"/>
      <c r="V3638" s="87">
        <f t="shared" si="741"/>
        <v>0</v>
      </c>
      <c r="W3638" s="130"/>
      <c r="X3638" s="86"/>
      <c r="Y3638" s="86"/>
      <c r="Z3638" s="131"/>
      <c r="AA3638" s="87">
        <f t="shared" si="737"/>
        <v>0</v>
      </c>
      <c r="AB3638" s="127"/>
      <c r="AC3638" s="86"/>
      <c r="AD3638" s="87">
        <f t="shared" si="742"/>
        <v>0</v>
      </c>
      <c r="AE3638" s="127"/>
      <c r="AF3638" s="86"/>
      <c r="AG3638" s="86"/>
      <c r="AH3638" s="131"/>
      <c r="AI3638" s="88">
        <f t="shared" si="743"/>
        <v>0</v>
      </c>
      <c r="AJ3638" s="89" t="str">
        <f>IFERROR(IF(ISNA(MATCH($AV3638,Other_Category_Abbr,0)),INDEX(FGHG_List_Long_GWP,MATCH($AV3638,FGHG_List_Long,0)),INDEX(GWP_Other_Abbr,MATCH($AV3638,Other_Category_Abbr,0)))*SUM(V3638,AA3638,AD3638,AI3638),"")</f>
        <v/>
      </c>
      <c r="AK3638" s="89" t="str">
        <f>IFERROR(IF(ISNA(MATCH($AV3638,Other_Category_Abbr,0)),INDEX(FGHG_List_Long_GWP,MATCH($AV3638,FGHG_List_Long,0)),INDEX(GWP_Other_Abbr,MATCH($AV3638,Other_Category_Abbr,0)))*(T3638*(S3638+U3638)+W3638*(Y3638+X3638)+AD3638+AE3638*(AF3638+AG3638)),"")</f>
        <v/>
      </c>
      <c r="AL3638" s="90" t="str">
        <f t="shared" si="738"/>
        <v/>
      </c>
      <c r="AM3638" s="91" t="str">
        <f t="shared" si="739"/>
        <v/>
      </c>
      <c r="AP3638" s="92" t="b">
        <f t="shared" si="733"/>
        <v>0</v>
      </c>
      <c r="AQ3638" s="92" t="str">
        <f t="shared" si="734"/>
        <v xml:space="preserve"> </v>
      </c>
      <c r="AR3638" s="92" t="str">
        <f>IF(LEN(AQ3638)=1,"",COUNTIF($AQ$19:AQ3638,AQ3638)=1)</f>
        <v/>
      </c>
      <c r="AS3638" s="73"/>
      <c r="AT3638" s="73"/>
      <c r="AU3638" s="73"/>
      <c r="AV3638" s="235" t="str">
        <f>IF($P3638=Lists!$A$13,Lists!$A$29,IF($P3638=Lists!$A$14,Lists!$A$30,$P3638))</f>
        <v/>
      </c>
      <c r="AW3638" s="73"/>
      <c r="AX3638" s="73"/>
    </row>
    <row r="3639" spans="2:50" x14ac:dyDescent="0.3">
      <c r="B3639" s="137">
        <f t="shared" si="740"/>
        <v>3621</v>
      </c>
      <c r="C3639" s="24"/>
      <c r="D3639" s="24"/>
      <c r="E3639" s="24"/>
      <c r="F3639" s="25"/>
      <c r="G3639" s="24"/>
      <c r="H3639" s="30"/>
      <c r="I3639" s="24"/>
      <c r="J3639" s="50" t="str">
        <f t="shared" si="731"/>
        <v/>
      </c>
      <c r="K3639" s="30"/>
      <c r="L3639" s="236"/>
      <c r="M3639" s="30"/>
      <c r="N3639" s="30"/>
      <c r="O3639" s="46" t="str">
        <f t="shared" si="732"/>
        <v/>
      </c>
      <c r="P3639" s="239" t="str">
        <f t="shared" si="735"/>
        <v/>
      </c>
      <c r="Q3639" s="52" t="str">
        <f t="shared" si="736"/>
        <v/>
      </c>
      <c r="R3639" s="127"/>
      <c r="S3639" s="86"/>
      <c r="T3639" s="127"/>
      <c r="U3639" s="86"/>
      <c r="V3639" s="87">
        <f t="shared" si="741"/>
        <v>0</v>
      </c>
      <c r="W3639" s="130"/>
      <c r="X3639" s="86"/>
      <c r="Y3639" s="86"/>
      <c r="Z3639" s="131"/>
      <c r="AA3639" s="87">
        <f t="shared" si="737"/>
        <v>0</v>
      </c>
      <c r="AB3639" s="127"/>
      <c r="AC3639" s="86"/>
      <c r="AD3639" s="87">
        <f t="shared" si="742"/>
        <v>0</v>
      </c>
      <c r="AE3639" s="127"/>
      <c r="AF3639" s="86"/>
      <c r="AG3639" s="86"/>
      <c r="AH3639" s="131"/>
      <c r="AI3639" s="88">
        <f t="shared" si="743"/>
        <v>0</v>
      </c>
      <c r="AJ3639" s="89" t="str">
        <f>IFERROR(IF(ISNA(MATCH($AV3639,Other_Category_Abbr,0)),INDEX(FGHG_List_Long_GWP,MATCH($AV3639,FGHG_List_Long,0)),INDEX(GWP_Other_Abbr,MATCH($AV3639,Other_Category_Abbr,0)))*SUM(V3639,AA3639,AD3639,AI3639),"")</f>
        <v/>
      </c>
      <c r="AK3639" s="89" t="str">
        <f>IFERROR(IF(ISNA(MATCH($AV3639,Other_Category_Abbr,0)),INDEX(FGHG_List_Long_GWP,MATCH($AV3639,FGHG_List_Long,0)),INDEX(GWP_Other_Abbr,MATCH($AV3639,Other_Category_Abbr,0)))*(T3639*(S3639+U3639)+W3639*(Y3639+X3639)+AD3639+AE3639*(AF3639+AG3639)),"")</f>
        <v/>
      </c>
      <c r="AL3639" s="90" t="str">
        <f t="shared" si="738"/>
        <v/>
      </c>
      <c r="AM3639" s="91" t="str">
        <f t="shared" si="739"/>
        <v/>
      </c>
      <c r="AP3639" s="92" t="b">
        <f t="shared" si="733"/>
        <v>0</v>
      </c>
      <c r="AQ3639" s="92" t="str">
        <f t="shared" si="734"/>
        <v xml:space="preserve"> </v>
      </c>
      <c r="AR3639" s="92" t="str">
        <f>IF(LEN(AQ3639)=1,"",COUNTIF($AQ$19:AQ3639,AQ3639)=1)</f>
        <v/>
      </c>
      <c r="AS3639" s="73"/>
      <c r="AT3639" s="73"/>
      <c r="AU3639" s="73"/>
      <c r="AV3639" s="235" t="str">
        <f>IF($P3639=Lists!$A$13,Lists!$A$29,IF($P3639=Lists!$A$14,Lists!$A$30,$P3639))</f>
        <v/>
      </c>
      <c r="AW3639" s="73"/>
      <c r="AX3639" s="73"/>
    </row>
    <row r="3640" spans="2:50" x14ac:dyDescent="0.3">
      <c r="B3640" s="137">
        <f t="shared" si="740"/>
        <v>3622</v>
      </c>
      <c r="C3640" s="24"/>
      <c r="D3640" s="24"/>
      <c r="E3640" s="24"/>
      <c r="F3640" s="25"/>
      <c r="G3640" s="24"/>
      <c r="H3640" s="30"/>
      <c r="I3640" s="24"/>
      <c r="J3640" s="50" t="str">
        <f t="shared" si="731"/>
        <v/>
      </c>
      <c r="K3640" s="30"/>
      <c r="L3640" s="236"/>
      <c r="M3640" s="30"/>
      <c r="N3640" s="30"/>
      <c r="O3640" s="46" t="str">
        <f t="shared" si="732"/>
        <v/>
      </c>
      <c r="P3640" s="239" t="str">
        <f t="shared" si="735"/>
        <v/>
      </c>
      <c r="Q3640" s="52" t="str">
        <f t="shared" si="736"/>
        <v/>
      </c>
      <c r="R3640" s="127"/>
      <c r="S3640" s="86"/>
      <c r="T3640" s="127"/>
      <c r="U3640" s="86"/>
      <c r="V3640" s="87">
        <f t="shared" si="741"/>
        <v>0</v>
      </c>
      <c r="W3640" s="130"/>
      <c r="X3640" s="86"/>
      <c r="Y3640" s="86"/>
      <c r="Z3640" s="131"/>
      <c r="AA3640" s="87">
        <f t="shared" si="737"/>
        <v>0</v>
      </c>
      <c r="AB3640" s="127"/>
      <c r="AC3640" s="86"/>
      <c r="AD3640" s="87">
        <f t="shared" si="742"/>
        <v>0</v>
      </c>
      <c r="AE3640" s="127"/>
      <c r="AF3640" s="86"/>
      <c r="AG3640" s="86"/>
      <c r="AH3640" s="131"/>
      <c r="AI3640" s="88">
        <f t="shared" si="743"/>
        <v>0</v>
      </c>
      <c r="AJ3640" s="89" t="str">
        <f>IFERROR(IF(ISNA(MATCH($AV3640,Other_Category_Abbr,0)),INDEX(FGHG_List_Long_GWP,MATCH($AV3640,FGHG_List_Long,0)),INDEX(GWP_Other_Abbr,MATCH($AV3640,Other_Category_Abbr,0)))*SUM(V3640,AA3640,AD3640,AI3640),"")</f>
        <v/>
      </c>
      <c r="AK3640" s="89" t="str">
        <f>IFERROR(IF(ISNA(MATCH($AV3640,Other_Category_Abbr,0)),INDEX(FGHG_List_Long_GWP,MATCH($AV3640,FGHG_List_Long,0)),INDEX(GWP_Other_Abbr,MATCH($AV3640,Other_Category_Abbr,0)))*(T3640*(S3640+U3640)+W3640*(Y3640+X3640)+AD3640+AE3640*(AF3640+AG3640)),"")</f>
        <v/>
      </c>
      <c r="AL3640" s="90" t="str">
        <f t="shared" si="738"/>
        <v/>
      </c>
      <c r="AM3640" s="91" t="str">
        <f t="shared" si="739"/>
        <v/>
      </c>
      <c r="AP3640" s="92" t="b">
        <f t="shared" si="733"/>
        <v>0</v>
      </c>
      <c r="AQ3640" s="92" t="str">
        <f t="shared" si="734"/>
        <v xml:space="preserve"> </v>
      </c>
      <c r="AR3640" s="92" t="str">
        <f>IF(LEN(AQ3640)=1,"",COUNTIF($AQ$19:AQ3640,AQ3640)=1)</f>
        <v/>
      </c>
      <c r="AS3640" s="73"/>
      <c r="AT3640" s="73"/>
      <c r="AU3640" s="73"/>
      <c r="AV3640" s="235" t="str">
        <f>IF($P3640=Lists!$A$13,Lists!$A$29,IF($P3640=Lists!$A$14,Lists!$A$30,$P3640))</f>
        <v/>
      </c>
      <c r="AW3640" s="73"/>
      <c r="AX3640" s="73"/>
    </row>
    <row r="3641" spans="2:50" x14ac:dyDescent="0.3">
      <c r="B3641" s="137">
        <f t="shared" si="740"/>
        <v>3623</v>
      </c>
      <c r="C3641" s="24"/>
      <c r="D3641" s="24"/>
      <c r="E3641" s="24"/>
      <c r="F3641" s="25"/>
      <c r="G3641" s="24"/>
      <c r="H3641" s="30"/>
      <c r="I3641" s="24"/>
      <c r="J3641" s="50" t="str">
        <f t="shared" si="731"/>
        <v/>
      </c>
      <c r="K3641" s="30"/>
      <c r="L3641" s="236"/>
      <c r="M3641" s="30"/>
      <c r="N3641" s="30"/>
      <c r="O3641" s="46" t="str">
        <f t="shared" si="732"/>
        <v/>
      </c>
      <c r="P3641" s="239" t="str">
        <f t="shared" si="735"/>
        <v/>
      </c>
      <c r="Q3641" s="52" t="str">
        <f t="shared" si="736"/>
        <v/>
      </c>
      <c r="R3641" s="127"/>
      <c r="S3641" s="86"/>
      <c r="T3641" s="127"/>
      <c r="U3641" s="86"/>
      <c r="V3641" s="87">
        <f t="shared" si="741"/>
        <v>0</v>
      </c>
      <c r="W3641" s="130"/>
      <c r="X3641" s="86"/>
      <c r="Y3641" s="86"/>
      <c r="Z3641" s="131"/>
      <c r="AA3641" s="87">
        <f t="shared" si="737"/>
        <v>0</v>
      </c>
      <c r="AB3641" s="127"/>
      <c r="AC3641" s="86"/>
      <c r="AD3641" s="87">
        <f t="shared" si="742"/>
        <v>0</v>
      </c>
      <c r="AE3641" s="127"/>
      <c r="AF3641" s="86"/>
      <c r="AG3641" s="86"/>
      <c r="AH3641" s="131"/>
      <c r="AI3641" s="88">
        <f t="shared" si="743"/>
        <v>0</v>
      </c>
      <c r="AJ3641" s="89" t="str">
        <f>IFERROR(IF(ISNA(MATCH($AV3641,Other_Category_Abbr,0)),INDEX(FGHG_List_Long_GWP,MATCH($AV3641,FGHG_List_Long,0)),INDEX(GWP_Other_Abbr,MATCH($AV3641,Other_Category_Abbr,0)))*SUM(V3641,AA3641,AD3641,AI3641),"")</f>
        <v/>
      </c>
      <c r="AK3641" s="89" t="str">
        <f>IFERROR(IF(ISNA(MATCH($AV3641,Other_Category_Abbr,0)),INDEX(FGHG_List_Long_GWP,MATCH($AV3641,FGHG_List_Long,0)),INDEX(GWP_Other_Abbr,MATCH($AV3641,Other_Category_Abbr,0)))*(T3641*(S3641+U3641)+W3641*(Y3641+X3641)+AD3641+AE3641*(AF3641+AG3641)),"")</f>
        <v/>
      </c>
      <c r="AL3641" s="90" t="str">
        <f t="shared" si="738"/>
        <v/>
      </c>
      <c r="AM3641" s="91" t="str">
        <f t="shared" si="739"/>
        <v/>
      </c>
      <c r="AP3641" s="92" t="b">
        <f t="shared" si="733"/>
        <v>0</v>
      </c>
      <c r="AQ3641" s="92" t="str">
        <f t="shared" si="734"/>
        <v xml:space="preserve"> </v>
      </c>
      <c r="AR3641" s="92" t="str">
        <f>IF(LEN(AQ3641)=1,"",COUNTIF($AQ$19:AQ3641,AQ3641)=1)</f>
        <v/>
      </c>
      <c r="AS3641" s="73"/>
      <c r="AT3641" s="73"/>
      <c r="AU3641" s="73"/>
      <c r="AV3641" s="235" t="str">
        <f>IF($P3641=Lists!$A$13,Lists!$A$29,IF($P3641=Lists!$A$14,Lists!$A$30,$P3641))</f>
        <v/>
      </c>
      <c r="AW3641" s="73"/>
      <c r="AX3641" s="73"/>
    </row>
    <row r="3642" spans="2:50" x14ac:dyDescent="0.3">
      <c r="B3642" s="137">
        <f t="shared" si="740"/>
        <v>3624</v>
      </c>
      <c r="C3642" s="24"/>
      <c r="D3642" s="24"/>
      <c r="E3642" s="24"/>
      <c r="F3642" s="25"/>
      <c r="G3642" s="24"/>
      <c r="H3642" s="30"/>
      <c r="I3642" s="24"/>
      <c r="J3642" s="50" t="str">
        <f t="shared" si="731"/>
        <v/>
      </c>
      <c r="K3642" s="30"/>
      <c r="L3642" s="236"/>
      <c r="M3642" s="30"/>
      <c r="N3642" s="30"/>
      <c r="O3642" s="46" t="str">
        <f t="shared" si="732"/>
        <v/>
      </c>
      <c r="P3642" s="239" t="str">
        <f t="shared" si="735"/>
        <v/>
      </c>
      <c r="Q3642" s="52" t="str">
        <f t="shared" si="736"/>
        <v/>
      </c>
      <c r="R3642" s="127"/>
      <c r="S3642" s="86"/>
      <c r="T3642" s="127"/>
      <c r="U3642" s="86"/>
      <c r="V3642" s="87">
        <f t="shared" si="741"/>
        <v>0</v>
      </c>
      <c r="W3642" s="130"/>
      <c r="X3642" s="86"/>
      <c r="Y3642" s="86"/>
      <c r="Z3642" s="131"/>
      <c r="AA3642" s="87">
        <f t="shared" si="737"/>
        <v>0</v>
      </c>
      <c r="AB3642" s="127"/>
      <c r="AC3642" s="86"/>
      <c r="AD3642" s="87">
        <f t="shared" si="742"/>
        <v>0</v>
      </c>
      <c r="AE3642" s="127"/>
      <c r="AF3642" s="86"/>
      <c r="AG3642" s="86"/>
      <c r="AH3642" s="131"/>
      <c r="AI3642" s="88">
        <f t="shared" si="743"/>
        <v>0</v>
      </c>
      <c r="AJ3642" s="89" t="str">
        <f>IFERROR(IF(ISNA(MATCH($AV3642,Other_Category_Abbr,0)),INDEX(FGHG_List_Long_GWP,MATCH($AV3642,FGHG_List_Long,0)),INDEX(GWP_Other_Abbr,MATCH($AV3642,Other_Category_Abbr,0)))*SUM(V3642,AA3642,AD3642,AI3642),"")</f>
        <v/>
      </c>
      <c r="AK3642" s="89" t="str">
        <f>IFERROR(IF(ISNA(MATCH($AV3642,Other_Category_Abbr,0)),INDEX(FGHG_List_Long_GWP,MATCH($AV3642,FGHG_List_Long,0)),INDEX(GWP_Other_Abbr,MATCH($AV3642,Other_Category_Abbr,0)))*(T3642*(S3642+U3642)+W3642*(Y3642+X3642)+AD3642+AE3642*(AF3642+AG3642)),"")</f>
        <v/>
      </c>
      <c r="AL3642" s="90" t="str">
        <f t="shared" si="738"/>
        <v/>
      </c>
      <c r="AM3642" s="91" t="str">
        <f t="shared" si="739"/>
        <v/>
      </c>
      <c r="AP3642" s="92" t="b">
        <f t="shared" si="733"/>
        <v>0</v>
      </c>
      <c r="AQ3642" s="92" t="str">
        <f t="shared" si="734"/>
        <v xml:space="preserve"> </v>
      </c>
      <c r="AR3642" s="92" t="str">
        <f>IF(LEN(AQ3642)=1,"",COUNTIF($AQ$19:AQ3642,AQ3642)=1)</f>
        <v/>
      </c>
      <c r="AS3642" s="73"/>
      <c r="AT3642" s="73"/>
      <c r="AU3642" s="73"/>
      <c r="AV3642" s="235" t="str">
        <f>IF($P3642=Lists!$A$13,Lists!$A$29,IF($P3642=Lists!$A$14,Lists!$A$30,$P3642))</f>
        <v/>
      </c>
      <c r="AW3642" s="73"/>
      <c r="AX3642" s="73"/>
    </row>
    <row r="3643" spans="2:50" x14ac:dyDescent="0.3">
      <c r="B3643" s="137">
        <f t="shared" si="740"/>
        <v>3625</v>
      </c>
      <c r="C3643" s="24"/>
      <c r="D3643" s="24"/>
      <c r="E3643" s="24"/>
      <c r="F3643" s="25"/>
      <c r="G3643" s="24"/>
      <c r="H3643" s="30"/>
      <c r="I3643" s="24"/>
      <c r="J3643" s="50" t="str">
        <f t="shared" si="731"/>
        <v/>
      </c>
      <c r="K3643" s="30"/>
      <c r="L3643" s="236"/>
      <c r="M3643" s="30"/>
      <c r="N3643" s="30"/>
      <c r="O3643" s="46" t="str">
        <f t="shared" si="732"/>
        <v/>
      </c>
      <c r="P3643" s="239" t="str">
        <f t="shared" si="735"/>
        <v/>
      </c>
      <c r="Q3643" s="52" t="str">
        <f t="shared" si="736"/>
        <v/>
      </c>
      <c r="R3643" s="127"/>
      <c r="S3643" s="86"/>
      <c r="T3643" s="127"/>
      <c r="U3643" s="86"/>
      <c r="V3643" s="87">
        <f t="shared" si="741"/>
        <v>0</v>
      </c>
      <c r="W3643" s="130"/>
      <c r="X3643" s="86"/>
      <c r="Y3643" s="86"/>
      <c r="Z3643" s="131"/>
      <c r="AA3643" s="87">
        <f t="shared" si="737"/>
        <v>0</v>
      </c>
      <c r="AB3643" s="127"/>
      <c r="AC3643" s="86"/>
      <c r="AD3643" s="87">
        <f t="shared" si="742"/>
        <v>0</v>
      </c>
      <c r="AE3643" s="127"/>
      <c r="AF3643" s="86"/>
      <c r="AG3643" s="86"/>
      <c r="AH3643" s="131"/>
      <c r="AI3643" s="88">
        <f t="shared" si="743"/>
        <v>0</v>
      </c>
      <c r="AJ3643" s="89" t="str">
        <f>IFERROR(IF(ISNA(MATCH($AV3643,Other_Category_Abbr,0)),INDEX(FGHG_List_Long_GWP,MATCH($AV3643,FGHG_List_Long,0)),INDEX(GWP_Other_Abbr,MATCH($AV3643,Other_Category_Abbr,0)))*SUM(V3643,AA3643,AD3643,AI3643),"")</f>
        <v/>
      </c>
      <c r="AK3643" s="89" t="str">
        <f>IFERROR(IF(ISNA(MATCH($AV3643,Other_Category_Abbr,0)),INDEX(FGHG_List_Long_GWP,MATCH($AV3643,FGHG_List_Long,0)),INDEX(GWP_Other_Abbr,MATCH($AV3643,Other_Category_Abbr,0)))*(T3643*(S3643+U3643)+W3643*(Y3643+X3643)+AD3643+AE3643*(AF3643+AG3643)),"")</f>
        <v/>
      </c>
      <c r="AL3643" s="90" t="str">
        <f t="shared" si="738"/>
        <v/>
      </c>
      <c r="AM3643" s="91" t="str">
        <f t="shared" si="739"/>
        <v/>
      </c>
      <c r="AP3643" s="92" t="b">
        <f t="shared" si="733"/>
        <v>0</v>
      </c>
      <c r="AQ3643" s="92" t="str">
        <f t="shared" si="734"/>
        <v xml:space="preserve"> </v>
      </c>
      <c r="AR3643" s="92" t="str">
        <f>IF(LEN(AQ3643)=1,"",COUNTIF($AQ$19:AQ3643,AQ3643)=1)</f>
        <v/>
      </c>
      <c r="AS3643" s="73"/>
      <c r="AT3643" s="73"/>
      <c r="AU3643" s="73"/>
      <c r="AV3643" s="235" t="str">
        <f>IF($P3643=Lists!$A$13,Lists!$A$29,IF($P3643=Lists!$A$14,Lists!$A$30,$P3643))</f>
        <v/>
      </c>
      <c r="AW3643" s="73"/>
      <c r="AX3643" s="73"/>
    </row>
    <row r="3644" spans="2:50" x14ac:dyDescent="0.3">
      <c r="B3644" s="137">
        <f t="shared" si="740"/>
        <v>3626</v>
      </c>
      <c r="C3644" s="24"/>
      <c r="D3644" s="24"/>
      <c r="E3644" s="24"/>
      <c r="F3644" s="25"/>
      <c r="G3644" s="24"/>
      <c r="H3644" s="30"/>
      <c r="I3644" s="24"/>
      <c r="J3644" s="50" t="str">
        <f t="shared" si="731"/>
        <v/>
      </c>
      <c r="K3644" s="30"/>
      <c r="L3644" s="236"/>
      <c r="M3644" s="30"/>
      <c r="N3644" s="30"/>
      <c r="O3644" s="46" t="str">
        <f t="shared" si="732"/>
        <v/>
      </c>
      <c r="P3644" s="239" t="str">
        <f t="shared" si="735"/>
        <v/>
      </c>
      <c r="Q3644" s="52" t="str">
        <f t="shared" si="736"/>
        <v/>
      </c>
      <c r="R3644" s="127"/>
      <c r="S3644" s="86"/>
      <c r="T3644" s="127"/>
      <c r="U3644" s="86"/>
      <c r="V3644" s="87">
        <f t="shared" si="741"/>
        <v>0</v>
      </c>
      <c r="W3644" s="130"/>
      <c r="X3644" s="86"/>
      <c r="Y3644" s="86"/>
      <c r="Z3644" s="131"/>
      <c r="AA3644" s="87">
        <f t="shared" si="737"/>
        <v>0</v>
      </c>
      <c r="AB3644" s="127"/>
      <c r="AC3644" s="86"/>
      <c r="AD3644" s="87">
        <f t="shared" si="742"/>
        <v>0</v>
      </c>
      <c r="AE3644" s="127"/>
      <c r="AF3644" s="86"/>
      <c r="AG3644" s="86"/>
      <c r="AH3644" s="131"/>
      <c r="AI3644" s="88">
        <f t="shared" si="743"/>
        <v>0</v>
      </c>
      <c r="AJ3644" s="89" t="str">
        <f>IFERROR(IF(ISNA(MATCH($AV3644,Other_Category_Abbr,0)),INDEX(FGHG_List_Long_GWP,MATCH($AV3644,FGHG_List_Long,0)),INDEX(GWP_Other_Abbr,MATCH($AV3644,Other_Category_Abbr,0)))*SUM(V3644,AA3644,AD3644,AI3644),"")</f>
        <v/>
      </c>
      <c r="AK3644" s="89" t="str">
        <f>IFERROR(IF(ISNA(MATCH($AV3644,Other_Category_Abbr,0)),INDEX(FGHG_List_Long_GWP,MATCH($AV3644,FGHG_List_Long,0)),INDEX(GWP_Other_Abbr,MATCH($AV3644,Other_Category_Abbr,0)))*(T3644*(S3644+U3644)+W3644*(Y3644+X3644)+AD3644+AE3644*(AF3644+AG3644)),"")</f>
        <v/>
      </c>
      <c r="AL3644" s="90" t="str">
        <f t="shared" si="738"/>
        <v/>
      </c>
      <c r="AM3644" s="91" t="str">
        <f t="shared" si="739"/>
        <v/>
      </c>
      <c r="AP3644" s="92" t="b">
        <f t="shared" si="733"/>
        <v>0</v>
      </c>
      <c r="AQ3644" s="92" t="str">
        <f t="shared" si="734"/>
        <v xml:space="preserve"> </v>
      </c>
      <c r="AR3644" s="92" t="str">
        <f>IF(LEN(AQ3644)=1,"",COUNTIF($AQ$19:AQ3644,AQ3644)=1)</f>
        <v/>
      </c>
      <c r="AS3644" s="73"/>
      <c r="AT3644" s="73"/>
      <c r="AU3644" s="73"/>
      <c r="AV3644" s="235" t="str">
        <f>IF($P3644=Lists!$A$13,Lists!$A$29,IF($P3644=Lists!$A$14,Lists!$A$30,$P3644))</f>
        <v/>
      </c>
      <c r="AW3644" s="73"/>
      <c r="AX3644" s="73"/>
    </row>
    <row r="3645" spans="2:50" x14ac:dyDescent="0.3">
      <c r="B3645" s="137">
        <f t="shared" si="740"/>
        <v>3627</v>
      </c>
      <c r="C3645" s="24"/>
      <c r="D3645" s="24"/>
      <c r="E3645" s="24"/>
      <c r="F3645" s="25"/>
      <c r="G3645" s="24"/>
      <c r="H3645" s="30"/>
      <c r="I3645" s="24"/>
      <c r="J3645" s="50" t="str">
        <f t="shared" si="731"/>
        <v/>
      </c>
      <c r="K3645" s="30"/>
      <c r="L3645" s="236"/>
      <c r="M3645" s="30"/>
      <c r="N3645" s="30"/>
      <c r="O3645" s="46" t="str">
        <f t="shared" si="732"/>
        <v/>
      </c>
      <c r="P3645" s="239" t="str">
        <f t="shared" si="735"/>
        <v/>
      </c>
      <c r="Q3645" s="52" t="str">
        <f t="shared" si="736"/>
        <v/>
      </c>
      <c r="R3645" s="127"/>
      <c r="S3645" s="86"/>
      <c r="T3645" s="127"/>
      <c r="U3645" s="86"/>
      <c r="V3645" s="87">
        <f t="shared" si="741"/>
        <v>0</v>
      </c>
      <c r="W3645" s="130"/>
      <c r="X3645" s="86"/>
      <c r="Y3645" s="86"/>
      <c r="Z3645" s="131"/>
      <c r="AA3645" s="87">
        <f t="shared" si="737"/>
        <v>0</v>
      </c>
      <c r="AB3645" s="127"/>
      <c r="AC3645" s="86"/>
      <c r="AD3645" s="87">
        <f t="shared" si="742"/>
        <v>0</v>
      </c>
      <c r="AE3645" s="127"/>
      <c r="AF3645" s="86"/>
      <c r="AG3645" s="86"/>
      <c r="AH3645" s="131"/>
      <c r="AI3645" s="88">
        <f t="shared" si="743"/>
        <v>0</v>
      </c>
      <c r="AJ3645" s="89" t="str">
        <f>IFERROR(IF(ISNA(MATCH($AV3645,Other_Category_Abbr,0)),INDEX(FGHG_List_Long_GWP,MATCH($AV3645,FGHG_List_Long,0)),INDEX(GWP_Other_Abbr,MATCH($AV3645,Other_Category_Abbr,0)))*SUM(V3645,AA3645,AD3645,AI3645),"")</f>
        <v/>
      </c>
      <c r="AK3645" s="89" t="str">
        <f>IFERROR(IF(ISNA(MATCH($AV3645,Other_Category_Abbr,0)),INDEX(FGHG_List_Long_GWP,MATCH($AV3645,FGHG_List_Long,0)),INDEX(GWP_Other_Abbr,MATCH($AV3645,Other_Category_Abbr,0)))*(T3645*(S3645+U3645)+W3645*(Y3645+X3645)+AD3645+AE3645*(AF3645+AG3645)),"")</f>
        <v/>
      </c>
      <c r="AL3645" s="90" t="str">
        <f t="shared" si="738"/>
        <v/>
      </c>
      <c r="AM3645" s="91" t="str">
        <f t="shared" si="739"/>
        <v/>
      </c>
      <c r="AP3645" s="92" t="b">
        <f t="shared" si="733"/>
        <v>0</v>
      </c>
      <c r="AQ3645" s="92" t="str">
        <f t="shared" si="734"/>
        <v xml:space="preserve"> </v>
      </c>
      <c r="AR3645" s="92" t="str">
        <f>IF(LEN(AQ3645)=1,"",COUNTIF($AQ$19:AQ3645,AQ3645)=1)</f>
        <v/>
      </c>
      <c r="AS3645" s="73"/>
      <c r="AT3645" s="73"/>
      <c r="AU3645" s="73"/>
      <c r="AV3645" s="235" t="str">
        <f>IF($P3645=Lists!$A$13,Lists!$A$29,IF($P3645=Lists!$A$14,Lists!$A$30,$P3645))</f>
        <v/>
      </c>
      <c r="AW3645" s="73"/>
      <c r="AX3645" s="73"/>
    </row>
    <row r="3646" spans="2:50" x14ac:dyDescent="0.3">
      <c r="B3646" s="137">
        <f t="shared" si="740"/>
        <v>3628</v>
      </c>
      <c r="C3646" s="24"/>
      <c r="D3646" s="24"/>
      <c r="E3646" s="24"/>
      <c r="F3646" s="25"/>
      <c r="G3646" s="24"/>
      <c r="H3646" s="30"/>
      <c r="I3646" s="24"/>
      <c r="J3646" s="50" t="str">
        <f t="shared" si="731"/>
        <v/>
      </c>
      <c r="K3646" s="30"/>
      <c r="L3646" s="236"/>
      <c r="M3646" s="30"/>
      <c r="N3646" s="30"/>
      <c r="O3646" s="46" t="str">
        <f t="shared" si="732"/>
        <v/>
      </c>
      <c r="P3646" s="239" t="str">
        <f t="shared" si="735"/>
        <v/>
      </c>
      <c r="Q3646" s="52" t="str">
        <f t="shared" si="736"/>
        <v/>
      </c>
      <c r="R3646" s="127"/>
      <c r="S3646" s="86"/>
      <c r="T3646" s="127"/>
      <c r="U3646" s="86"/>
      <c r="V3646" s="87">
        <f t="shared" si="741"/>
        <v>0</v>
      </c>
      <c r="W3646" s="130"/>
      <c r="X3646" s="86"/>
      <c r="Y3646" s="86"/>
      <c r="Z3646" s="131"/>
      <c r="AA3646" s="87">
        <f t="shared" si="737"/>
        <v>0</v>
      </c>
      <c r="AB3646" s="127"/>
      <c r="AC3646" s="86"/>
      <c r="AD3646" s="87">
        <f t="shared" si="742"/>
        <v>0</v>
      </c>
      <c r="AE3646" s="127"/>
      <c r="AF3646" s="86"/>
      <c r="AG3646" s="86"/>
      <c r="AH3646" s="131"/>
      <c r="AI3646" s="88">
        <f t="shared" si="743"/>
        <v>0</v>
      </c>
      <c r="AJ3646" s="89" t="str">
        <f>IFERROR(IF(ISNA(MATCH($AV3646,Other_Category_Abbr,0)),INDEX(FGHG_List_Long_GWP,MATCH($AV3646,FGHG_List_Long,0)),INDEX(GWP_Other_Abbr,MATCH($AV3646,Other_Category_Abbr,0)))*SUM(V3646,AA3646,AD3646,AI3646),"")</f>
        <v/>
      </c>
      <c r="AK3646" s="89" t="str">
        <f>IFERROR(IF(ISNA(MATCH($AV3646,Other_Category_Abbr,0)),INDEX(FGHG_List_Long_GWP,MATCH($AV3646,FGHG_List_Long,0)),INDEX(GWP_Other_Abbr,MATCH($AV3646,Other_Category_Abbr,0)))*(T3646*(S3646+U3646)+W3646*(Y3646+X3646)+AD3646+AE3646*(AF3646+AG3646)),"")</f>
        <v/>
      </c>
      <c r="AL3646" s="90" t="str">
        <f t="shared" si="738"/>
        <v/>
      </c>
      <c r="AM3646" s="91" t="str">
        <f t="shared" si="739"/>
        <v/>
      </c>
      <c r="AP3646" s="92" t="b">
        <f t="shared" si="733"/>
        <v>0</v>
      </c>
      <c r="AQ3646" s="92" t="str">
        <f t="shared" si="734"/>
        <v xml:space="preserve"> </v>
      </c>
      <c r="AR3646" s="92" t="str">
        <f>IF(LEN(AQ3646)=1,"",COUNTIF($AQ$19:AQ3646,AQ3646)=1)</f>
        <v/>
      </c>
      <c r="AS3646" s="73"/>
      <c r="AT3646" s="73"/>
      <c r="AU3646" s="73"/>
      <c r="AV3646" s="235" t="str">
        <f>IF($P3646=Lists!$A$13,Lists!$A$29,IF($P3646=Lists!$A$14,Lists!$A$30,$P3646))</f>
        <v/>
      </c>
      <c r="AW3646" s="73"/>
      <c r="AX3646" s="73"/>
    </row>
    <row r="3647" spans="2:50" x14ac:dyDescent="0.3">
      <c r="B3647" s="137">
        <f t="shared" si="740"/>
        <v>3629</v>
      </c>
      <c r="C3647" s="24"/>
      <c r="D3647" s="24"/>
      <c r="E3647" s="24"/>
      <c r="F3647" s="25"/>
      <c r="G3647" s="24"/>
      <c r="H3647" s="30"/>
      <c r="I3647" s="24"/>
      <c r="J3647" s="50" t="str">
        <f t="shared" si="731"/>
        <v/>
      </c>
      <c r="K3647" s="30"/>
      <c r="L3647" s="236"/>
      <c r="M3647" s="30"/>
      <c r="N3647" s="30"/>
      <c r="O3647" s="46" t="str">
        <f t="shared" si="732"/>
        <v/>
      </c>
      <c r="P3647" s="239" t="str">
        <f t="shared" si="735"/>
        <v/>
      </c>
      <c r="Q3647" s="52" t="str">
        <f t="shared" si="736"/>
        <v/>
      </c>
      <c r="R3647" s="127"/>
      <c r="S3647" s="86"/>
      <c r="T3647" s="127"/>
      <c r="U3647" s="86"/>
      <c r="V3647" s="87">
        <f t="shared" si="741"/>
        <v>0</v>
      </c>
      <c r="W3647" s="130"/>
      <c r="X3647" s="86"/>
      <c r="Y3647" s="86"/>
      <c r="Z3647" s="131"/>
      <c r="AA3647" s="87">
        <f t="shared" si="737"/>
        <v>0</v>
      </c>
      <c r="AB3647" s="127"/>
      <c r="AC3647" s="86"/>
      <c r="AD3647" s="87">
        <f t="shared" si="742"/>
        <v>0</v>
      </c>
      <c r="AE3647" s="127"/>
      <c r="AF3647" s="86"/>
      <c r="AG3647" s="86"/>
      <c r="AH3647" s="131"/>
      <c r="AI3647" s="88">
        <f t="shared" si="743"/>
        <v>0</v>
      </c>
      <c r="AJ3647" s="89" t="str">
        <f>IFERROR(IF(ISNA(MATCH($AV3647,Other_Category_Abbr,0)),INDEX(FGHG_List_Long_GWP,MATCH($AV3647,FGHG_List_Long,0)),INDEX(GWP_Other_Abbr,MATCH($AV3647,Other_Category_Abbr,0)))*SUM(V3647,AA3647,AD3647,AI3647),"")</f>
        <v/>
      </c>
      <c r="AK3647" s="89" t="str">
        <f>IFERROR(IF(ISNA(MATCH($AV3647,Other_Category_Abbr,0)),INDEX(FGHG_List_Long_GWP,MATCH($AV3647,FGHG_List_Long,0)),INDEX(GWP_Other_Abbr,MATCH($AV3647,Other_Category_Abbr,0)))*(T3647*(S3647+U3647)+W3647*(Y3647+X3647)+AD3647+AE3647*(AF3647+AG3647)),"")</f>
        <v/>
      </c>
      <c r="AL3647" s="90" t="str">
        <f t="shared" si="738"/>
        <v/>
      </c>
      <c r="AM3647" s="91" t="str">
        <f t="shared" si="739"/>
        <v/>
      </c>
      <c r="AP3647" s="92" t="b">
        <f t="shared" si="733"/>
        <v>0</v>
      </c>
      <c r="AQ3647" s="92" t="str">
        <f t="shared" si="734"/>
        <v xml:space="preserve"> </v>
      </c>
      <c r="AR3647" s="92" t="str">
        <f>IF(LEN(AQ3647)=1,"",COUNTIF($AQ$19:AQ3647,AQ3647)=1)</f>
        <v/>
      </c>
      <c r="AS3647" s="73"/>
      <c r="AT3647" s="73"/>
      <c r="AU3647" s="73"/>
      <c r="AV3647" s="235" t="str">
        <f>IF($P3647=Lists!$A$13,Lists!$A$29,IF($P3647=Lists!$A$14,Lists!$A$30,$P3647))</f>
        <v/>
      </c>
      <c r="AW3647" s="73"/>
      <c r="AX3647" s="73"/>
    </row>
    <row r="3648" spans="2:50" x14ac:dyDescent="0.3">
      <c r="B3648" s="137">
        <f t="shared" si="740"/>
        <v>3630</v>
      </c>
      <c r="C3648" s="24"/>
      <c r="D3648" s="24"/>
      <c r="E3648" s="24"/>
      <c r="F3648" s="25"/>
      <c r="G3648" s="24"/>
      <c r="H3648" s="30"/>
      <c r="I3648" s="24"/>
      <c r="J3648" s="50" t="str">
        <f t="shared" si="731"/>
        <v/>
      </c>
      <c r="K3648" s="30"/>
      <c r="L3648" s="236"/>
      <c r="M3648" s="30"/>
      <c r="N3648" s="30"/>
      <c r="O3648" s="46" t="str">
        <f t="shared" si="732"/>
        <v/>
      </c>
      <c r="P3648" s="239" t="str">
        <f t="shared" si="735"/>
        <v/>
      </c>
      <c r="Q3648" s="52" t="str">
        <f t="shared" si="736"/>
        <v/>
      </c>
      <c r="R3648" s="127"/>
      <c r="S3648" s="86"/>
      <c r="T3648" s="127"/>
      <c r="U3648" s="86"/>
      <c r="V3648" s="87">
        <f t="shared" si="741"/>
        <v>0</v>
      </c>
      <c r="W3648" s="130"/>
      <c r="X3648" s="86"/>
      <c r="Y3648" s="86"/>
      <c r="Z3648" s="131"/>
      <c r="AA3648" s="87">
        <f t="shared" si="737"/>
        <v>0</v>
      </c>
      <c r="AB3648" s="127"/>
      <c r="AC3648" s="86"/>
      <c r="AD3648" s="87">
        <f t="shared" si="742"/>
        <v>0</v>
      </c>
      <c r="AE3648" s="127"/>
      <c r="AF3648" s="86"/>
      <c r="AG3648" s="86"/>
      <c r="AH3648" s="131"/>
      <c r="AI3648" s="88">
        <f t="shared" si="743"/>
        <v>0</v>
      </c>
      <c r="AJ3648" s="89" t="str">
        <f>IFERROR(IF(ISNA(MATCH($AV3648,Other_Category_Abbr,0)),INDEX(FGHG_List_Long_GWP,MATCH($AV3648,FGHG_List_Long,0)),INDEX(GWP_Other_Abbr,MATCH($AV3648,Other_Category_Abbr,0)))*SUM(V3648,AA3648,AD3648,AI3648),"")</f>
        <v/>
      </c>
      <c r="AK3648" s="89" t="str">
        <f>IFERROR(IF(ISNA(MATCH($AV3648,Other_Category_Abbr,0)),INDEX(FGHG_List_Long_GWP,MATCH($AV3648,FGHG_List_Long,0)),INDEX(GWP_Other_Abbr,MATCH($AV3648,Other_Category_Abbr,0)))*(T3648*(S3648+U3648)+W3648*(Y3648+X3648)+AD3648+AE3648*(AF3648+AG3648)),"")</f>
        <v/>
      </c>
      <c r="AL3648" s="90" t="str">
        <f t="shared" si="738"/>
        <v/>
      </c>
      <c r="AM3648" s="91" t="str">
        <f t="shared" si="739"/>
        <v/>
      </c>
      <c r="AP3648" s="92" t="b">
        <f t="shared" si="733"/>
        <v>0</v>
      </c>
      <c r="AQ3648" s="92" t="str">
        <f t="shared" si="734"/>
        <v xml:space="preserve"> </v>
      </c>
      <c r="AR3648" s="92" t="str">
        <f>IF(LEN(AQ3648)=1,"",COUNTIF($AQ$19:AQ3648,AQ3648)=1)</f>
        <v/>
      </c>
      <c r="AS3648" s="73"/>
      <c r="AT3648" s="73"/>
      <c r="AU3648" s="73"/>
      <c r="AV3648" s="235" t="str">
        <f>IF($P3648=Lists!$A$13,Lists!$A$29,IF($P3648=Lists!$A$14,Lists!$A$30,$P3648))</f>
        <v/>
      </c>
      <c r="AW3648" s="73"/>
      <c r="AX3648" s="73"/>
    </row>
    <row r="3649" spans="2:50" x14ac:dyDescent="0.3">
      <c r="B3649" s="137">
        <f t="shared" si="740"/>
        <v>3631</v>
      </c>
      <c r="C3649" s="24"/>
      <c r="D3649" s="24"/>
      <c r="E3649" s="24"/>
      <c r="F3649" s="25"/>
      <c r="G3649" s="24"/>
      <c r="H3649" s="30"/>
      <c r="I3649" s="24"/>
      <c r="J3649" s="50" t="str">
        <f t="shared" si="731"/>
        <v/>
      </c>
      <c r="K3649" s="30"/>
      <c r="L3649" s="236"/>
      <c r="M3649" s="30"/>
      <c r="N3649" s="30"/>
      <c r="O3649" s="46" t="str">
        <f t="shared" si="732"/>
        <v/>
      </c>
      <c r="P3649" s="239" t="str">
        <f t="shared" si="735"/>
        <v/>
      </c>
      <c r="Q3649" s="52" t="str">
        <f t="shared" si="736"/>
        <v/>
      </c>
      <c r="R3649" s="127"/>
      <c r="S3649" s="86"/>
      <c r="T3649" s="127"/>
      <c r="U3649" s="86"/>
      <c r="V3649" s="87">
        <f t="shared" si="741"/>
        <v>0</v>
      </c>
      <c r="W3649" s="130"/>
      <c r="X3649" s="86"/>
      <c r="Y3649" s="86"/>
      <c r="Z3649" s="131"/>
      <c r="AA3649" s="87">
        <f t="shared" si="737"/>
        <v>0</v>
      </c>
      <c r="AB3649" s="127"/>
      <c r="AC3649" s="86"/>
      <c r="AD3649" s="87">
        <f t="shared" si="742"/>
        <v>0</v>
      </c>
      <c r="AE3649" s="127"/>
      <c r="AF3649" s="86"/>
      <c r="AG3649" s="86"/>
      <c r="AH3649" s="131"/>
      <c r="AI3649" s="88">
        <f t="shared" si="743"/>
        <v>0</v>
      </c>
      <c r="AJ3649" s="89" t="str">
        <f>IFERROR(IF(ISNA(MATCH($AV3649,Other_Category_Abbr,0)),INDEX(FGHG_List_Long_GWP,MATCH($AV3649,FGHG_List_Long,0)),INDEX(GWP_Other_Abbr,MATCH($AV3649,Other_Category_Abbr,0)))*SUM(V3649,AA3649,AD3649,AI3649),"")</f>
        <v/>
      </c>
      <c r="AK3649" s="89" t="str">
        <f>IFERROR(IF(ISNA(MATCH($AV3649,Other_Category_Abbr,0)),INDEX(FGHG_List_Long_GWP,MATCH($AV3649,FGHG_List_Long,0)),INDEX(GWP_Other_Abbr,MATCH($AV3649,Other_Category_Abbr,0)))*(T3649*(S3649+U3649)+W3649*(Y3649+X3649)+AD3649+AE3649*(AF3649+AG3649)),"")</f>
        <v/>
      </c>
      <c r="AL3649" s="90" t="str">
        <f t="shared" si="738"/>
        <v/>
      </c>
      <c r="AM3649" s="91" t="str">
        <f t="shared" si="739"/>
        <v/>
      </c>
      <c r="AP3649" s="92" t="b">
        <f t="shared" si="733"/>
        <v>0</v>
      </c>
      <c r="AQ3649" s="92" t="str">
        <f t="shared" si="734"/>
        <v xml:space="preserve"> </v>
      </c>
      <c r="AR3649" s="92" t="str">
        <f>IF(LEN(AQ3649)=1,"",COUNTIF($AQ$19:AQ3649,AQ3649)=1)</f>
        <v/>
      </c>
      <c r="AS3649" s="73"/>
      <c r="AT3649" s="73"/>
      <c r="AU3649" s="73"/>
      <c r="AV3649" s="235" t="str">
        <f>IF($P3649=Lists!$A$13,Lists!$A$29,IF($P3649=Lists!$A$14,Lists!$A$30,$P3649))</f>
        <v/>
      </c>
      <c r="AW3649" s="73"/>
      <c r="AX3649" s="73"/>
    </row>
    <row r="3650" spans="2:50" x14ac:dyDescent="0.3">
      <c r="B3650" s="137">
        <f t="shared" si="740"/>
        <v>3632</v>
      </c>
      <c r="C3650" s="24"/>
      <c r="D3650" s="24"/>
      <c r="E3650" s="24"/>
      <c r="F3650" s="25"/>
      <c r="G3650" s="24"/>
      <c r="H3650" s="30"/>
      <c r="I3650" s="24"/>
      <c r="J3650" s="50" t="str">
        <f t="shared" si="731"/>
        <v/>
      </c>
      <c r="K3650" s="30"/>
      <c r="L3650" s="236"/>
      <c r="M3650" s="30"/>
      <c r="N3650" s="30"/>
      <c r="O3650" s="46" t="str">
        <f t="shared" si="732"/>
        <v/>
      </c>
      <c r="P3650" s="239" t="str">
        <f t="shared" si="735"/>
        <v/>
      </c>
      <c r="Q3650" s="52" t="str">
        <f t="shared" si="736"/>
        <v/>
      </c>
      <c r="R3650" s="127"/>
      <c r="S3650" s="86"/>
      <c r="T3650" s="127"/>
      <c r="U3650" s="86"/>
      <c r="V3650" s="87">
        <f t="shared" si="741"/>
        <v>0</v>
      </c>
      <c r="W3650" s="130"/>
      <c r="X3650" s="86"/>
      <c r="Y3650" s="86"/>
      <c r="Z3650" s="131"/>
      <c r="AA3650" s="87">
        <f t="shared" si="737"/>
        <v>0</v>
      </c>
      <c r="AB3650" s="127"/>
      <c r="AC3650" s="86"/>
      <c r="AD3650" s="87">
        <f t="shared" si="742"/>
        <v>0</v>
      </c>
      <c r="AE3650" s="127"/>
      <c r="AF3650" s="86"/>
      <c r="AG3650" s="86"/>
      <c r="AH3650" s="131"/>
      <c r="AI3650" s="88">
        <f t="shared" si="743"/>
        <v>0</v>
      </c>
      <c r="AJ3650" s="89" t="str">
        <f>IFERROR(IF(ISNA(MATCH($AV3650,Other_Category_Abbr,0)),INDEX(FGHG_List_Long_GWP,MATCH($AV3650,FGHG_List_Long,0)),INDEX(GWP_Other_Abbr,MATCH($AV3650,Other_Category_Abbr,0)))*SUM(V3650,AA3650,AD3650,AI3650),"")</f>
        <v/>
      </c>
      <c r="AK3650" s="89" t="str">
        <f>IFERROR(IF(ISNA(MATCH($AV3650,Other_Category_Abbr,0)),INDEX(FGHG_List_Long_GWP,MATCH($AV3650,FGHG_List_Long,0)),INDEX(GWP_Other_Abbr,MATCH($AV3650,Other_Category_Abbr,0)))*(T3650*(S3650+U3650)+W3650*(Y3650+X3650)+AD3650+AE3650*(AF3650+AG3650)),"")</f>
        <v/>
      </c>
      <c r="AL3650" s="90" t="str">
        <f t="shared" si="738"/>
        <v/>
      </c>
      <c r="AM3650" s="91" t="str">
        <f t="shared" si="739"/>
        <v/>
      </c>
      <c r="AP3650" s="92" t="b">
        <f t="shared" si="733"/>
        <v>0</v>
      </c>
      <c r="AQ3650" s="92" t="str">
        <f t="shared" si="734"/>
        <v xml:space="preserve"> </v>
      </c>
      <c r="AR3650" s="92" t="str">
        <f>IF(LEN(AQ3650)=1,"",COUNTIF($AQ$19:AQ3650,AQ3650)=1)</f>
        <v/>
      </c>
      <c r="AS3650" s="73"/>
      <c r="AT3650" s="73"/>
      <c r="AU3650" s="73"/>
      <c r="AV3650" s="235" t="str">
        <f>IF($P3650=Lists!$A$13,Lists!$A$29,IF($P3650=Lists!$A$14,Lists!$A$30,$P3650))</f>
        <v/>
      </c>
      <c r="AW3650" s="73"/>
      <c r="AX3650" s="73"/>
    </row>
    <row r="3651" spans="2:50" x14ac:dyDescent="0.3">
      <c r="B3651" s="137">
        <f t="shared" si="740"/>
        <v>3633</v>
      </c>
      <c r="C3651" s="24"/>
      <c r="D3651" s="24"/>
      <c r="E3651" s="24"/>
      <c r="F3651" s="25"/>
      <c r="G3651" s="24"/>
      <c r="H3651" s="30"/>
      <c r="I3651" s="24"/>
      <c r="J3651" s="50" t="str">
        <f t="shared" si="731"/>
        <v/>
      </c>
      <c r="K3651" s="30"/>
      <c r="L3651" s="236"/>
      <c r="M3651" s="30"/>
      <c r="N3651" s="30"/>
      <c r="O3651" s="46" t="str">
        <f t="shared" si="732"/>
        <v/>
      </c>
      <c r="P3651" s="239" t="str">
        <f t="shared" si="735"/>
        <v/>
      </c>
      <c r="Q3651" s="52" t="str">
        <f t="shared" si="736"/>
        <v/>
      </c>
      <c r="R3651" s="127"/>
      <c r="S3651" s="86"/>
      <c r="T3651" s="127"/>
      <c r="U3651" s="86"/>
      <c r="V3651" s="87">
        <f t="shared" si="741"/>
        <v>0</v>
      </c>
      <c r="W3651" s="130"/>
      <c r="X3651" s="86"/>
      <c r="Y3651" s="86"/>
      <c r="Z3651" s="131"/>
      <c r="AA3651" s="87">
        <f t="shared" si="737"/>
        <v>0</v>
      </c>
      <c r="AB3651" s="127"/>
      <c r="AC3651" s="86"/>
      <c r="AD3651" s="87">
        <f t="shared" si="742"/>
        <v>0</v>
      </c>
      <c r="AE3651" s="127"/>
      <c r="AF3651" s="86"/>
      <c r="AG3651" s="86"/>
      <c r="AH3651" s="131"/>
      <c r="AI3651" s="88">
        <f t="shared" si="743"/>
        <v>0</v>
      </c>
      <c r="AJ3651" s="89" t="str">
        <f>IFERROR(IF(ISNA(MATCH($AV3651,Other_Category_Abbr,0)),INDEX(FGHG_List_Long_GWP,MATCH($AV3651,FGHG_List_Long,0)),INDEX(GWP_Other_Abbr,MATCH($AV3651,Other_Category_Abbr,0)))*SUM(V3651,AA3651,AD3651,AI3651),"")</f>
        <v/>
      </c>
      <c r="AK3651" s="89" t="str">
        <f>IFERROR(IF(ISNA(MATCH($AV3651,Other_Category_Abbr,0)),INDEX(FGHG_List_Long_GWP,MATCH($AV3651,FGHG_List_Long,0)),INDEX(GWP_Other_Abbr,MATCH($AV3651,Other_Category_Abbr,0)))*(T3651*(S3651+U3651)+W3651*(Y3651+X3651)+AD3651+AE3651*(AF3651+AG3651)),"")</f>
        <v/>
      </c>
      <c r="AL3651" s="90" t="str">
        <f t="shared" si="738"/>
        <v/>
      </c>
      <c r="AM3651" s="91" t="str">
        <f t="shared" si="739"/>
        <v/>
      </c>
      <c r="AP3651" s="92" t="b">
        <f t="shared" si="733"/>
        <v>0</v>
      </c>
      <c r="AQ3651" s="92" t="str">
        <f t="shared" si="734"/>
        <v xml:space="preserve"> </v>
      </c>
      <c r="AR3651" s="92" t="str">
        <f>IF(LEN(AQ3651)=1,"",COUNTIF($AQ$19:AQ3651,AQ3651)=1)</f>
        <v/>
      </c>
      <c r="AS3651" s="73"/>
      <c r="AT3651" s="73"/>
      <c r="AU3651" s="73"/>
      <c r="AV3651" s="235" t="str">
        <f>IF($P3651=Lists!$A$13,Lists!$A$29,IF($P3651=Lists!$A$14,Lists!$A$30,$P3651))</f>
        <v/>
      </c>
      <c r="AW3651" s="73"/>
      <c r="AX3651" s="73"/>
    </row>
    <row r="3652" spans="2:50" x14ac:dyDescent="0.3">
      <c r="B3652" s="137">
        <f t="shared" si="740"/>
        <v>3634</v>
      </c>
      <c r="C3652" s="24"/>
      <c r="D3652" s="24"/>
      <c r="E3652" s="24"/>
      <c r="F3652" s="25"/>
      <c r="G3652" s="24"/>
      <c r="H3652" s="30"/>
      <c r="I3652" s="24"/>
      <c r="J3652" s="50" t="str">
        <f t="shared" si="731"/>
        <v/>
      </c>
      <c r="K3652" s="30"/>
      <c r="L3652" s="236"/>
      <c r="M3652" s="30"/>
      <c r="N3652" s="30"/>
      <c r="O3652" s="46" t="str">
        <f t="shared" si="732"/>
        <v/>
      </c>
      <c r="P3652" s="239" t="str">
        <f t="shared" si="735"/>
        <v/>
      </c>
      <c r="Q3652" s="52" t="str">
        <f t="shared" si="736"/>
        <v/>
      </c>
      <c r="R3652" s="127"/>
      <c r="S3652" s="86"/>
      <c r="T3652" s="127"/>
      <c r="U3652" s="86"/>
      <c r="V3652" s="87">
        <f t="shared" si="741"/>
        <v>0</v>
      </c>
      <c r="W3652" s="130"/>
      <c r="X3652" s="86"/>
      <c r="Y3652" s="86"/>
      <c r="Z3652" s="131"/>
      <c r="AA3652" s="87">
        <f t="shared" si="737"/>
        <v>0</v>
      </c>
      <c r="AB3652" s="127"/>
      <c r="AC3652" s="86"/>
      <c r="AD3652" s="87">
        <f t="shared" si="742"/>
        <v>0</v>
      </c>
      <c r="AE3652" s="127"/>
      <c r="AF3652" s="86"/>
      <c r="AG3652" s="86"/>
      <c r="AH3652" s="131"/>
      <c r="AI3652" s="88">
        <f t="shared" si="743"/>
        <v>0</v>
      </c>
      <c r="AJ3652" s="89" t="str">
        <f>IFERROR(IF(ISNA(MATCH($AV3652,Other_Category_Abbr,0)),INDEX(FGHG_List_Long_GWP,MATCH($AV3652,FGHG_List_Long,0)),INDEX(GWP_Other_Abbr,MATCH($AV3652,Other_Category_Abbr,0)))*SUM(V3652,AA3652,AD3652,AI3652),"")</f>
        <v/>
      </c>
      <c r="AK3652" s="89" t="str">
        <f>IFERROR(IF(ISNA(MATCH($AV3652,Other_Category_Abbr,0)),INDEX(FGHG_List_Long_GWP,MATCH($AV3652,FGHG_List_Long,0)),INDEX(GWP_Other_Abbr,MATCH($AV3652,Other_Category_Abbr,0)))*(T3652*(S3652+U3652)+W3652*(Y3652+X3652)+AD3652+AE3652*(AF3652+AG3652)),"")</f>
        <v/>
      </c>
      <c r="AL3652" s="90" t="str">
        <f t="shared" si="738"/>
        <v/>
      </c>
      <c r="AM3652" s="91" t="str">
        <f t="shared" si="739"/>
        <v/>
      </c>
      <c r="AP3652" s="92" t="b">
        <f t="shared" si="733"/>
        <v>0</v>
      </c>
      <c r="AQ3652" s="92" t="str">
        <f t="shared" si="734"/>
        <v xml:space="preserve"> </v>
      </c>
      <c r="AR3652" s="92" t="str">
        <f>IF(LEN(AQ3652)=1,"",COUNTIF($AQ$19:AQ3652,AQ3652)=1)</f>
        <v/>
      </c>
      <c r="AS3652" s="73"/>
      <c r="AT3652" s="73"/>
      <c r="AU3652" s="73"/>
      <c r="AV3652" s="235" t="str">
        <f>IF($P3652=Lists!$A$13,Lists!$A$29,IF($P3652=Lists!$A$14,Lists!$A$30,$P3652))</f>
        <v/>
      </c>
      <c r="AW3652" s="73"/>
      <c r="AX3652" s="73"/>
    </row>
    <row r="3653" spans="2:50" x14ac:dyDescent="0.3">
      <c r="B3653" s="137">
        <f t="shared" si="740"/>
        <v>3635</v>
      </c>
      <c r="C3653" s="24"/>
      <c r="D3653" s="24"/>
      <c r="E3653" s="24"/>
      <c r="F3653" s="25"/>
      <c r="G3653" s="24"/>
      <c r="H3653" s="30"/>
      <c r="I3653" s="24"/>
      <c r="J3653" s="50" t="str">
        <f t="shared" si="731"/>
        <v/>
      </c>
      <c r="K3653" s="30"/>
      <c r="L3653" s="236"/>
      <c r="M3653" s="30"/>
      <c r="N3653" s="30"/>
      <c r="O3653" s="46" t="str">
        <f t="shared" si="732"/>
        <v/>
      </c>
      <c r="P3653" s="239" t="str">
        <f t="shared" si="735"/>
        <v/>
      </c>
      <c r="Q3653" s="52" t="str">
        <f t="shared" si="736"/>
        <v/>
      </c>
      <c r="R3653" s="127"/>
      <c r="S3653" s="86"/>
      <c r="T3653" s="127"/>
      <c r="U3653" s="86"/>
      <c r="V3653" s="87">
        <f t="shared" si="741"/>
        <v>0</v>
      </c>
      <c r="W3653" s="130"/>
      <c r="X3653" s="86"/>
      <c r="Y3653" s="86"/>
      <c r="Z3653" s="131"/>
      <c r="AA3653" s="87">
        <f t="shared" si="737"/>
        <v>0</v>
      </c>
      <c r="AB3653" s="127"/>
      <c r="AC3653" s="86"/>
      <c r="AD3653" s="87">
        <f t="shared" si="742"/>
        <v>0</v>
      </c>
      <c r="AE3653" s="127"/>
      <c r="AF3653" s="86"/>
      <c r="AG3653" s="86"/>
      <c r="AH3653" s="131"/>
      <c r="AI3653" s="88">
        <f t="shared" si="743"/>
        <v>0</v>
      </c>
      <c r="AJ3653" s="89" t="str">
        <f>IFERROR(IF(ISNA(MATCH($AV3653,Other_Category_Abbr,0)),INDEX(FGHG_List_Long_GWP,MATCH($AV3653,FGHG_List_Long,0)),INDEX(GWP_Other_Abbr,MATCH($AV3653,Other_Category_Abbr,0)))*SUM(V3653,AA3653,AD3653,AI3653),"")</f>
        <v/>
      </c>
      <c r="AK3653" s="89" t="str">
        <f>IFERROR(IF(ISNA(MATCH($AV3653,Other_Category_Abbr,0)),INDEX(FGHG_List_Long_GWP,MATCH($AV3653,FGHG_List_Long,0)),INDEX(GWP_Other_Abbr,MATCH($AV3653,Other_Category_Abbr,0)))*(T3653*(S3653+U3653)+W3653*(Y3653+X3653)+AD3653+AE3653*(AF3653+AG3653)),"")</f>
        <v/>
      </c>
      <c r="AL3653" s="90" t="str">
        <f t="shared" si="738"/>
        <v/>
      </c>
      <c r="AM3653" s="91" t="str">
        <f t="shared" si="739"/>
        <v/>
      </c>
      <c r="AP3653" s="92" t="b">
        <f t="shared" si="733"/>
        <v>0</v>
      </c>
      <c r="AQ3653" s="92" t="str">
        <f t="shared" si="734"/>
        <v xml:space="preserve"> </v>
      </c>
      <c r="AR3653" s="92" t="str">
        <f>IF(LEN(AQ3653)=1,"",COUNTIF($AQ$19:AQ3653,AQ3653)=1)</f>
        <v/>
      </c>
      <c r="AS3653" s="73"/>
      <c r="AT3653" s="73"/>
      <c r="AU3653" s="73"/>
      <c r="AV3653" s="235" t="str">
        <f>IF($P3653=Lists!$A$13,Lists!$A$29,IF($P3653=Lists!$A$14,Lists!$A$30,$P3653))</f>
        <v/>
      </c>
      <c r="AW3653" s="73"/>
      <c r="AX3653" s="73"/>
    </row>
    <row r="3654" spans="2:50" x14ac:dyDescent="0.3">
      <c r="B3654" s="137">
        <f t="shared" si="740"/>
        <v>3636</v>
      </c>
      <c r="C3654" s="24"/>
      <c r="D3654" s="24"/>
      <c r="E3654" s="24"/>
      <c r="F3654" s="25"/>
      <c r="G3654" s="24"/>
      <c r="H3654" s="30"/>
      <c r="I3654" s="24"/>
      <c r="J3654" s="50" t="str">
        <f t="shared" si="731"/>
        <v/>
      </c>
      <c r="K3654" s="30"/>
      <c r="L3654" s="236"/>
      <c r="M3654" s="30"/>
      <c r="N3654" s="30"/>
      <c r="O3654" s="46" t="str">
        <f t="shared" si="732"/>
        <v/>
      </c>
      <c r="P3654" s="239" t="str">
        <f t="shared" si="735"/>
        <v/>
      </c>
      <c r="Q3654" s="52" t="str">
        <f t="shared" si="736"/>
        <v/>
      </c>
      <c r="R3654" s="127"/>
      <c r="S3654" s="86"/>
      <c r="T3654" s="127"/>
      <c r="U3654" s="86"/>
      <c r="V3654" s="87">
        <f t="shared" si="741"/>
        <v>0</v>
      </c>
      <c r="W3654" s="130"/>
      <c r="X3654" s="86"/>
      <c r="Y3654" s="86"/>
      <c r="Z3654" s="131"/>
      <c r="AA3654" s="87">
        <f t="shared" si="737"/>
        <v>0</v>
      </c>
      <c r="AB3654" s="127"/>
      <c r="AC3654" s="86"/>
      <c r="AD3654" s="87">
        <f t="shared" si="742"/>
        <v>0</v>
      </c>
      <c r="AE3654" s="127"/>
      <c r="AF3654" s="86"/>
      <c r="AG3654" s="86"/>
      <c r="AH3654" s="131"/>
      <c r="AI3654" s="88">
        <f t="shared" si="743"/>
        <v>0</v>
      </c>
      <c r="AJ3654" s="89" t="str">
        <f>IFERROR(IF(ISNA(MATCH($AV3654,Other_Category_Abbr,0)),INDEX(FGHG_List_Long_GWP,MATCH($AV3654,FGHG_List_Long,0)),INDEX(GWP_Other_Abbr,MATCH($AV3654,Other_Category_Abbr,0)))*SUM(V3654,AA3654,AD3654,AI3654),"")</f>
        <v/>
      </c>
      <c r="AK3654" s="89" t="str">
        <f>IFERROR(IF(ISNA(MATCH($AV3654,Other_Category_Abbr,0)),INDEX(FGHG_List_Long_GWP,MATCH($AV3654,FGHG_List_Long,0)),INDEX(GWP_Other_Abbr,MATCH($AV3654,Other_Category_Abbr,0)))*(T3654*(S3654+U3654)+W3654*(Y3654+X3654)+AD3654+AE3654*(AF3654+AG3654)),"")</f>
        <v/>
      </c>
      <c r="AL3654" s="90" t="str">
        <f t="shared" si="738"/>
        <v/>
      </c>
      <c r="AM3654" s="91" t="str">
        <f t="shared" si="739"/>
        <v/>
      </c>
      <c r="AP3654" s="92" t="b">
        <f t="shared" si="733"/>
        <v>0</v>
      </c>
      <c r="AQ3654" s="92" t="str">
        <f t="shared" si="734"/>
        <v xml:space="preserve"> </v>
      </c>
      <c r="AR3654" s="92" t="str">
        <f>IF(LEN(AQ3654)=1,"",COUNTIF($AQ$19:AQ3654,AQ3654)=1)</f>
        <v/>
      </c>
      <c r="AS3654" s="73"/>
      <c r="AT3654" s="73"/>
      <c r="AU3654" s="73"/>
      <c r="AV3654" s="235" t="str">
        <f>IF($P3654=Lists!$A$13,Lists!$A$29,IF($P3654=Lists!$A$14,Lists!$A$30,$P3654))</f>
        <v/>
      </c>
      <c r="AW3654" s="73"/>
      <c r="AX3654" s="73"/>
    </row>
    <row r="3655" spans="2:50" x14ac:dyDescent="0.3">
      <c r="B3655" s="137">
        <f t="shared" si="740"/>
        <v>3637</v>
      </c>
      <c r="C3655" s="24"/>
      <c r="D3655" s="24"/>
      <c r="E3655" s="24"/>
      <c r="F3655" s="25"/>
      <c r="G3655" s="24"/>
      <c r="H3655" s="30"/>
      <c r="I3655" s="24"/>
      <c r="J3655" s="50" t="str">
        <f t="shared" si="731"/>
        <v/>
      </c>
      <c r="K3655" s="30"/>
      <c r="L3655" s="236"/>
      <c r="M3655" s="30"/>
      <c r="N3655" s="30"/>
      <c r="O3655" s="46" t="str">
        <f t="shared" si="732"/>
        <v/>
      </c>
      <c r="P3655" s="239" t="str">
        <f t="shared" si="735"/>
        <v/>
      </c>
      <c r="Q3655" s="52" t="str">
        <f t="shared" si="736"/>
        <v/>
      </c>
      <c r="R3655" s="127"/>
      <c r="S3655" s="86"/>
      <c r="T3655" s="127"/>
      <c r="U3655" s="86"/>
      <c r="V3655" s="87">
        <f t="shared" si="741"/>
        <v>0</v>
      </c>
      <c r="W3655" s="130"/>
      <c r="X3655" s="86"/>
      <c r="Y3655" s="86"/>
      <c r="Z3655" s="131"/>
      <c r="AA3655" s="87">
        <f t="shared" si="737"/>
        <v>0</v>
      </c>
      <c r="AB3655" s="127"/>
      <c r="AC3655" s="86"/>
      <c r="AD3655" s="87">
        <f t="shared" si="742"/>
        <v>0</v>
      </c>
      <c r="AE3655" s="127"/>
      <c r="AF3655" s="86"/>
      <c r="AG3655" s="86"/>
      <c r="AH3655" s="131"/>
      <c r="AI3655" s="88">
        <f t="shared" si="743"/>
        <v>0</v>
      </c>
      <c r="AJ3655" s="89" t="str">
        <f>IFERROR(IF(ISNA(MATCH($AV3655,Other_Category_Abbr,0)),INDEX(FGHG_List_Long_GWP,MATCH($AV3655,FGHG_List_Long,0)),INDEX(GWP_Other_Abbr,MATCH($AV3655,Other_Category_Abbr,0)))*SUM(V3655,AA3655,AD3655,AI3655),"")</f>
        <v/>
      </c>
      <c r="AK3655" s="89" t="str">
        <f>IFERROR(IF(ISNA(MATCH($AV3655,Other_Category_Abbr,0)),INDEX(FGHG_List_Long_GWP,MATCH($AV3655,FGHG_List_Long,0)),INDEX(GWP_Other_Abbr,MATCH($AV3655,Other_Category_Abbr,0)))*(T3655*(S3655+U3655)+W3655*(Y3655+X3655)+AD3655+AE3655*(AF3655+AG3655)),"")</f>
        <v/>
      </c>
      <c r="AL3655" s="90" t="str">
        <f t="shared" si="738"/>
        <v/>
      </c>
      <c r="AM3655" s="91" t="str">
        <f t="shared" si="739"/>
        <v/>
      </c>
      <c r="AP3655" s="92" t="b">
        <f t="shared" si="733"/>
        <v>0</v>
      </c>
      <c r="AQ3655" s="92" t="str">
        <f t="shared" si="734"/>
        <v xml:space="preserve"> </v>
      </c>
      <c r="AR3655" s="92" t="str">
        <f>IF(LEN(AQ3655)=1,"",COUNTIF($AQ$19:AQ3655,AQ3655)=1)</f>
        <v/>
      </c>
      <c r="AS3655" s="73"/>
      <c r="AT3655" s="73"/>
      <c r="AU3655" s="73"/>
      <c r="AV3655" s="235" t="str">
        <f>IF($P3655=Lists!$A$13,Lists!$A$29,IF($P3655=Lists!$A$14,Lists!$A$30,$P3655))</f>
        <v/>
      </c>
      <c r="AW3655" s="73"/>
      <c r="AX3655" s="73"/>
    </row>
    <row r="3656" spans="2:50" x14ac:dyDescent="0.3">
      <c r="B3656" s="137">
        <f t="shared" si="740"/>
        <v>3638</v>
      </c>
      <c r="C3656" s="24"/>
      <c r="D3656" s="24"/>
      <c r="E3656" s="24"/>
      <c r="F3656" s="25"/>
      <c r="G3656" s="24"/>
      <c r="H3656" s="30"/>
      <c r="I3656" s="24"/>
      <c r="J3656" s="50" t="str">
        <f t="shared" si="731"/>
        <v/>
      </c>
      <c r="K3656" s="30"/>
      <c r="L3656" s="236"/>
      <c r="M3656" s="30"/>
      <c r="N3656" s="30"/>
      <c r="O3656" s="46" t="str">
        <f t="shared" si="732"/>
        <v/>
      </c>
      <c r="P3656" s="239" t="str">
        <f t="shared" si="735"/>
        <v/>
      </c>
      <c r="Q3656" s="52" t="str">
        <f t="shared" si="736"/>
        <v/>
      </c>
      <c r="R3656" s="127"/>
      <c r="S3656" s="86"/>
      <c r="T3656" s="127"/>
      <c r="U3656" s="86"/>
      <c r="V3656" s="87">
        <f t="shared" si="741"/>
        <v>0</v>
      </c>
      <c r="W3656" s="130"/>
      <c r="X3656" s="86"/>
      <c r="Y3656" s="86"/>
      <c r="Z3656" s="131"/>
      <c r="AA3656" s="87">
        <f t="shared" si="737"/>
        <v>0</v>
      </c>
      <c r="AB3656" s="127"/>
      <c r="AC3656" s="86"/>
      <c r="AD3656" s="87">
        <f t="shared" si="742"/>
        <v>0</v>
      </c>
      <c r="AE3656" s="127"/>
      <c r="AF3656" s="86"/>
      <c r="AG3656" s="86"/>
      <c r="AH3656" s="131"/>
      <c r="AI3656" s="88">
        <f t="shared" si="743"/>
        <v>0</v>
      </c>
      <c r="AJ3656" s="89" t="str">
        <f>IFERROR(IF(ISNA(MATCH($AV3656,Other_Category_Abbr,0)),INDEX(FGHG_List_Long_GWP,MATCH($AV3656,FGHG_List_Long,0)),INDEX(GWP_Other_Abbr,MATCH($AV3656,Other_Category_Abbr,0)))*SUM(V3656,AA3656,AD3656,AI3656),"")</f>
        <v/>
      </c>
      <c r="AK3656" s="89" t="str">
        <f>IFERROR(IF(ISNA(MATCH($AV3656,Other_Category_Abbr,0)),INDEX(FGHG_List_Long_GWP,MATCH($AV3656,FGHG_List_Long,0)),INDEX(GWP_Other_Abbr,MATCH($AV3656,Other_Category_Abbr,0)))*(T3656*(S3656+U3656)+W3656*(Y3656+X3656)+AD3656+AE3656*(AF3656+AG3656)),"")</f>
        <v/>
      </c>
      <c r="AL3656" s="90" t="str">
        <f t="shared" si="738"/>
        <v/>
      </c>
      <c r="AM3656" s="91" t="str">
        <f t="shared" si="739"/>
        <v/>
      </c>
      <c r="AP3656" s="92" t="b">
        <f t="shared" si="733"/>
        <v>0</v>
      </c>
      <c r="AQ3656" s="92" t="str">
        <f t="shared" si="734"/>
        <v xml:space="preserve"> </v>
      </c>
      <c r="AR3656" s="92" t="str">
        <f>IF(LEN(AQ3656)=1,"",COUNTIF($AQ$19:AQ3656,AQ3656)=1)</f>
        <v/>
      </c>
      <c r="AS3656" s="73"/>
      <c r="AT3656" s="73"/>
      <c r="AU3656" s="73"/>
      <c r="AV3656" s="235" t="str">
        <f>IF($P3656=Lists!$A$13,Lists!$A$29,IF($P3656=Lists!$A$14,Lists!$A$30,$P3656))</f>
        <v/>
      </c>
      <c r="AW3656" s="73"/>
      <c r="AX3656" s="73"/>
    </row>
    <row r="3657" spans="2:50" x14ac:dyDescent="0.3">
      <c r="B3657" s="137">
        <f t="shared" si="740"/>
        <v>3639</v>
      </c>
      <c r="C3657" s="24"/>
      <c r="D3657" s="24"/>
      <c r="E3657" s="24"/>
      <c r="F3657" s="25"/>
      <c r="G3657" s="24"/>
      <c r="H3657" s="30"/>
      <c r="I3657" s="24"/>
      <c r="J3657" s="50" t="str">
        <f t="shared" si="731"/>
        <v/>
      </c>
      <c r="K3657" s="30"/>
      <c r="L3657" s="236"/>
      <c r="M3657" s="30"/>
      <c r="N3657" s="30"/>
      <c r="O3657" s="46" t="str">
        <f t="shared" si="732"/>
        <v/>
      </c>
      <c r="P3657" s="239" t="str">
        <f t="shared" si="735"/>
        <v/>
      </c>
      <c r="Q3657" s="52" t="str">
        <f t="shared" si="736"/>
        <v/>
      </c>
      <c r="R3657" s="127"/>
      <c r="S3657" s="86"/>
      <c r="T3657" s="127"/>
      <c r="U3657" s="86"/>
      <c r="V3657" s="87">
        <f t="shared" si="741"/>
        <v>0</v>
      </c>
      <c r="W3657" s="130"/>
      <c r="X3657" s="86"/>
      <c r="Y3657" s="86"/>
      <c r="Z3657" s="131"/>
      <c r="AA3657" s="87">
        <f t="shared" si="737"/>
        <v>0</v>
      </c>
      <c r="AB3657" s="127"/>
      <c r="AC3657" s="86"/>
      <c r="AD3657" s="87">
        <f t="shared" si="742"/>
        <v>0</v>
      </c>
      <c r="AE3657" s="127"/>
      <c r="AF3657" s="86"/>
      <c r="AG3657" s="86"/>
      <c r="AH3657" s="131"/>
      <c r="AI3657" s="88">
        <f t="shared" si="743"/>
        <v>0</v>
      </c>
      <c r="AJ3657" s="89" t="str">
        <f>IFERROR(IF(ISNA(MATCH($AV3657,Other_Category_Abbr,0)),INDEX(FGHG_List_Long_GWP,MATCH($AV3657,FGHG_List_Long,0)),INDEX(GWP_Other_Abbr,MATCH($AV3657,Other_Category_Abbr,0)))*SUM(V3657,AA3657,AD3657,AI3657),"")</f>
        <v/>
      </c>
      <c r="AK3657" s="89" t="str">
        <f>IFERROR(IF(ISNA(MATCH($AV3657,Other_Category_Abbr,0)),INDEX(FGHG_List_Long_GWP,MATCH($AV3657,FGHG_List_Long,0)),INDEX(GWP_Other_Abbr,MATCH($AV3657,Other_Category_Abbr,0)))*(T3657*(S3657+U3657)+W3657*(Y3657+X3657)+AD3657+AE3657*(AF3657+AG3657)),"")</f>
        <v/>
      </c>
      <c r="AL3657" s="90" t="str">
        <f t="shared" si="738"/>
        <v/>
      </c>
      <c r="AM3657" s="91" t="str">
        <f t="shared" si="739"/>
        <v/>
      </c>
      <c r="AP3657" s="92" t="b">
        <f t="shared" si="733"/>
        <v>0</v>
      </c>
      <c r="AQ3657" s="92" t="str">
        <f t="shared" si="734"/>
        <v xml:space="preserve"> </v>
      </c>
      <c r="AR3657" s="92" t="str">
        <f>IF(LEN(AQ3657)=1,"",COUNTIF($AQ$19:AQ3657,AQ3657)=1)</f>
        <v/>
      </c>
      <c r="AS3657" s="73"/>
      <c r="AT3657" s="73"/>
      <c r="AU3657" s="73"/>
      <c r="AV3657" s="235" t="str">
        <f>IF($P3657=Lists!$A$13,Lists!$A$29,IF($P3657=Lists!$A$14,Lists!$A$30,$P3657))</f>
        <v/>
      </c>
      <c r="AW3657" s="73"/>
      <c r="AX3657" s="73"/>
    </row>
    <row r="3658" spans="2:50" x14ac:dyDescent="0.3">
      <c r="B3658" s="137">
        <f t="shared" si="740"/>
        <v>3640</v>
      </c>
      <c r="C3658" s="24"/>
      <c r="D3658" s="24"/>
      <c r="E3658" s="24"/>
      <c r="F3658" s="25"/>
      <c r="G3658" s="24"/>
      <c r="H3658" s="30"/>
      <c r="I3658" s="24"/>
      <c r="J3658" s="50" t="str">
        <f t="shared" si="731"/>
        <v/>
      </c>
      <c r="K3658" s="30"/>
      <c r="L3658" s="236"/>
      <c r="M3658" s="30"/>
      <c r="N3658" s="30"/>
      <c r="O3658" s="46" t="str">
        <f t="shared" si="732"/>
        <v/>
      </c>
      <c r="P3658" s="239" t="str">
        <f t="shared" si="735"/>
        <v/>
      </c>
      <c r="Q3658" s="52" t="str">
        <f t="shared" si="736"/>
        <v/>
      </c>
      <c r="R3658" s="127"/>
      <c r="S3658" s="86"/>
      <c r="T3658" s="127"/>
      <c r="U3658" s="86"/>
      <c r="V3658" s="87">
        <f t="shared" si="741"/>
        <v>0</v>
      </c>
      <c r="W3658" s="130"/>
      <c r="X3658" s="86"/>
      <c r="Y3658" s="86"/>
      <c r="Z3658" s="131"/>
      <c r="AA3658" s="87">
        <f t="shared" si="737"/>
        <v>0</v>
      </c>
      <c r="AB3658" s="127"/>
      <c r="AC3658" s="86"/>
      <c r="AD3658" s="87">
        <f t="shared" si="742"/>
        <v>0</v>
      </c>
      <c r="AE3658" s="127"/>
      <c r="AF3658" s="86"/>
      <c r="AG3658" s="86"/>
      <c r="AH3658" s="131"/>
      <c r="AI3658" s="88">
        <f t="shared" si="743"/>
        <v>0</v>
      </c>
      <c r="AJ3658" s="89" t="str">
        <f>IFERROR(IF(ISNA(MATCH($AV3658,Other_Category_Abbr,0)),INDEX(FGHG_List_Long_GWP,MATCH($AV3658,FGHG_List_Long,0)),INDEX(GWP_Other_Abbr,MATCH($AV3658,Other_Category_Abbr,0)))*SUM(V3658,AA3658,AD3658,AI3658),"")</f>
        <v/>
      </c>
      <c r="AK3658" s="89" t="str">
        <f>IFERROR(IF(ISNA(MATCH($AV3658,Other_Category_Abbr,0)),INDEX(FGHG_List_Long_GWP,MATCH($AV3658,FGHG_List_Long,0)),INDEX(GWP_Other_Abbr,MATCH($AV3658,Other_Category_Abbr,0)))*(T3658*(S3658+U3658)+W3658*(Y3658+X3658)+AD3658+AE3658*(AF3658+AG3658)),"")</f>
        <v/>
      </c>
      <c r="AL3658" s="90" t="str">
        <f t="shared" si="738"/>
        <v/>
      </c>
      <c r="AM3658" s="91" t="str">
        <f t="shared" si="739"/>
        <v/>
      </c>
      <c r="AP3658" s="92" t="b">
        <f t="shared" si="733"/>
        <v>0</v>
      </c>
      <c r="AQ3658" s="92" t="str">
        <f t="shared" si="734"/>
        <v xml:space="preserve"> </v>
      </c>
      <c r="AR3658" s="92" t="str">
        <f>IF(LEN(AQ3658)=1,"",COUNTIF($AQ$19:AQ3658,AQ3658)=1)</f>
        <v/>
      </c>
      <c r="AS3658" s="73"/>
      <c r="AT3658" s="73"/>
      <c r="AU3658" s="73"/>
      <c r="AV3658" s="235" t="str">
        <f>IF($P3658=Lists!$A$13,Lists!$A$29,IF($P3658=Lists!$A$14,Lists!$A$30,$P3658))</f>
        <v/>
      </c>
      <c r="AW3658" s="73"/>
      <c r="AX3658" s="73"/>
    </row>
    <row r="3659" spans="2:50" x14ac:dyDescent="0.3">
      <c r="B3659" s="137">
        <f t="shared" si="740"/>
        <v>3641</v>
      </c>
      <c r="C3659" s="24"/>
      <c r="D3659" s="24"/>
      <c r="E3659" s="24"/>
      <c r="F3659" s="25"/>
      <c r="G3659" s="24"/>
      <c r="H3659" s="30"/>
      <c r="I3659" s="24"/>
      <c r="J3659" s="50" t="str">
        <f t="shared" si="731"/>
        <v/>
      </c>
      <c r="K3659" s="30"/>
      <c r="L3659" s="236"/>
      <c r="M3659" s="30"/>
      <c r="N3659" s="30"/>
      <c r="O3659" s="46" t="str">
        <f t="shared" si="732"/>
        <v/>
      </c>
      <c r="P3659" s="239" t="str">
        <f t="shared" si="735"/>
        <v/>
      </c>
      <c r="Q3659" s="52" t="str">
        <f t="shared" si="736"/>
        <v/>
      </c>
      <c r="R3659" s="127"/>
      <c r="S3659" s="86"/>
      <c r="T3659" s="127"/>
      <c r="U3659" s="86"/>
      <c r="V3659" s="87">
        <f t="shared" si="741"/>
        <v>0</v>
      </c>
      <c r="W3659" s="130"/>
      <c r="X3659" s="86"/>
      <c r="Y3659" s="86"/>
      <c r="Z3659" s="131"/>
      <c r="AA3659" s="87">
        <f t="shared" si="737"/>
        <v>0</v>
      </c>
      <c r="AB3659" s="127"/>
      <c r="AC3659" s="86"/>
      <c r="AD3659" s="87">
        <f t="shared" si="742"/>
        <v>0</v>
      </c>
      <c r="AE3659" s="127"/>
      <c r="AF3659" s="86"/>
      <c r="AG3659" s="86"/>
      <c r="AH3659" s="131"/>
      <c r="AI3659" s="88">
        <f t="shared" si="743"/>
        <v>0</v>
      </c>
      <c r="AJ3659" s="89" t="str">
        <f>IFERROR(IF(ISNA(MATCH($AV3659,Other_Category_Abbr,0)),INDEX(FGHG_List_Long_GWP,MATCH($AV3659,FGHG_List_Long,0)),INDEX(GWP_Other_Abbr,MATCH($AV3659,Other_Category_Abbr,0)))*SUM(V3659,AA3659,AD3659,AI3659),"")</f>
        <v/>
      </c>
      <c r="AK3659" s="89" t="str">
        <f>IFERROR(IF(ISNA(MATCH($AV3659,Other_Category_Abbr,0)),INDEX(FGHG_List_Long_GWP,MATCH($AV3659,FGHG_List_Long,0)),INDEX(GWP_Other_Abbr,MATCH($AV3659,Other_Category_Abbr,0)))*(T3659*(S3659+U3659)+W3659*(Y3659+X3659)+AD3659+AE3659*(AF3659+AG3659)),"")</f>
        <v/>
      </c>
      <c r="AL3659" s="90" t="str">
        <f t="shared" si="738"/>
        <v/>
      </c>
      <c r="AM3659" s="91" t="str">
        <f t="shared" si="739"/>
        <v/>
      </c>
      <c r="AP3659" s="92" t="b">
        <f t="shared" si="733"/>
        <v>0</v>
      </c>
      <c r="AQ3659" s="92" t="str">
        <f t="shared" si="734"/>
        <v xml:space="preserve"> </v>
      </c>
      <c r="AR3659" s="92" t="str">
        <f>IF(LEN(AQ3659)=1,"",COUNTIF($AQ$19:AQ3659,AQ3659)=1)</f>
        <v/>
      </c>
      <c r="AS3659" s="73"/>
      <c r="AT3659" s="73"/>
      <c r="AU3659" s="73"/>
      <c r="AV3659" s="235" t="str">
        <f>IF($P3659=Lists!$A$13,Lists!$A$29,IF($P3659=Lists!$A$14,Lists!$A$30,$P3659))</f>
        <v/>
      </c>
      <c r="AW3659" s="73"/>
      <c r="AX3659" s="73"/>
    </row>
    <row r="3660" spans="2:50" x14ac:dyDescent="0.3">
      <c r="B3660" s="137">
        <f t="shared" si="740"/>
        <v>3642</v>
      </c>
      <c r="C3660" s="24"/>
      <c r="D3660" s="24"/>
      <c r="E3660" s="24"/>
      <c r="F3660" s="25"/>
      <c r="G3660" s="24"/>
      <c r="H3660" s="30"/>
      <c r="I3660" s="24"/>
      <c r="J3660" s="50" t="str">
        <f t="shared" si="731"/>
        <v/>
      </c>
      <c r="K3660" s="30"/>
      <c r="L3660" s="236"/>
      <c r="M3660" s="30"/>
      <c r="N3660" s="30"/>
      <c r="O3660" s="46" t="str">
        <f t="shared" si="732"/>
        <v/>
      </c>
      <c r="P3660" s="239" t="str">
        <f t="shared" si="735"/>
        <v/>
      </c>
      <c r="Q3660" s="52" t="str">
        <f t="shared" si="736"/>
        <v/>
      </c>
      <c r="R3660" s="127"/>
      <c r="S3660" s="86"/>
      <c r="T3660" s="127"/>
      <c r="U3660" s="86"/>
      <c r="V3660" s="87">
        <f t="shared" si="741"/>
        <v>0</v>
      </c>
      <c r="W3660" s="130"/>
      <c r="X3660" s="86"/>
      <c r="Y3660" s="86"/>
      <c r="Z3660" s="131"/>
      <c r="AA3660" s="87">
        <f t="shared" si="737"/>
        <v>0</v>
      </c>
      <c r="AB3660" s="127"/>
      <c r="AC3660" s="86"/>
      <c r="AD3660" s="87">
        <f t="shared" si="742"/>
        <v>0</v>
      </c>
      <c r="AE3660" s="127"/>
      <c r="AF3660" s="86"/>
      <c r="AG3660" s="86"/>
      <c r="AH3660" s="131"/>
      <c r="AI3660" s="88">
        <f t="shared" si="743"/>
        <v>0</v>
      </c>
      <c r="AJ3660" s="89" t="str">
        <f>IFERROR(IF(ISNA(MATCH($AV3660,Other_Category_Abbr,0)),INDEX(FGHG_List_Long_GWP,MATCH($AV3660,FGHG_List_Long,0)),INDEX(GWP_Other_Abbr,MATCH($AV3660,Other_Category_Abbr,0)))*SUM(V3660,AA3660,AD3660,AI3660),"")</f>
        <v/>
      </c>
      <c r="AK3660" s="89" t="str">
        <f>IFERROR(IF(ISNA(MATCH($AV3660,Other_Category_Abbr,0)),INDEX(FGHG_List_Long_GWP,MATCH($AV3660,FGHG_List_Long,0)),INDEX(GWP_Other_Abbr,MATCH($AV3660,Other_Category_Abbr,0)))*(T3660*(S3660+U3660)+W3660*(Y3660+X3660)+AD3660+AE3660*(AF3660+AG3660)),"")</f>
        <v/>
      </c>
      <c r="AL3660" s="90" t="str">
        <f t="shared" si="738"/>
        <v/>
      </c>
      <c r="AM3660" s="91" t="str">
        <f t="shared" si="739"/>
        <v/>
      </c>
      <c r="AP3660" s="92" t="b">
        <f t="shared" si="733"/>
        <v>0</v>
      </c>
      <c r="AQ3660" s="92" t="str">
        <f t="shared" si="734"/>
        <v xml:space="preserve"> </v>
      </c>
      <c r="AR3660" s="92" t="str">
        <f>IF(LEN(AQ3660)=1,"",COUNTIF($AQ$19:AQ3660,AQ3660)=1)</f>
        <v/>
      </c>
      <c r="AS3660" s="73"/>
      <c r="AT3660" s="73"/>
      <c r="AU3660" s="73"/>
      <c r="AV3660" s="235" t="str">
        <f>IF($P3660=Lists!$A$13,Lists!$A$29,IF($P3660=Lists!$A$14,Lists!$A$30,$P3660))</f>
        <v/>
      </c>
      <c r="AW3660" s="73"/>
      <c r="AX3660" s="73"/>
    </row>
    <row r="3661" spans="2:50" x14ac:dyDescent="0.3">
      <c r="B3661" s="137">
        <f t="shared" si="740"/>
        <v>3643</v>
      </c>
      <c r="C3661" s="24"/>
      <c r="D3661" s="24"/>
      <c r="E3661" s="24"/>
      <c r="F3661" s="25"/>
      <c r="G3661" s="24"/>
      <c r="H3661" s="30"/>
      <c r="I3661" s="24"/>
      <c r="J3661" s="50" t="str">
        <f t="shared" si="731"/>
        <v/>
      </c>
      <c r="K3661" s="30"/>
      <c r="L3661" s="236"/>
      <c r="M3661" s="30"/>
      <c r="N3661" s="30"/>
      <c r="O3661" s="46" t="str">
        <f t="shared" si="732"/>
        <v/>
      </c>
      <c r="P3661" s="239" t="str">
        <f t="shared" si="735"/>
        <v/>
      </c>
      <c r="Q3661" s="52" t="str">
        <f t="shared" si="736"/>
        <v/>
      </c>
      <c r="R3661" s="127"/>
      <c r="S3661" s="86"/>
      <c r="T3661" s="127"/>
      <c r="U3661" s="86"/>
      <c r="V3661" s="87">
        <f t="shared" si="741"/>
        <v>0</v>
      </c>
      <c r="W3661" s="130"/>
      <c r="X3661" s="86"/>
      <c r="Y3661" s="86"/>
      <c r="Z3661" s="131"/>
      <c r="AA3661" s="87">
        <f t="shared" si="737"/>
        <v>0</v>
      </c>
      <c r="AB3661" s="127"/>
      <c r="AC3661" s="86"/>
      <c r="AD3661" s="87">
        <f t="shared" si="742"/>
        <v>0</v>
      </c>
      <c r="AE3661" s="127"/>
      <c r="AF3661" s="86"/>
      <c r="AG3661" s="86"/>
      <c r="AH3661" s="131"/>
      <c r="AI3661" s="88">
        <f t="shared" si="743"/>
        <v>0</v>
      </c>
      <c r="AJ3661" s="89" t="str">
        <f>IFERROR(IF(ISNA(MATCH($AV3661,Other_Category_Abbr,0)),INDEX(FGHG_List_Long_GWP,MATCH($AV3661,FGHG_List_Long,0)),INDEX(GWP_Other_Abbr,MATCH($AV3661,Other_Category_Abbr,0)))*SUM(V3661,AA3661,AD3661,AI3661),"")</f>
        <v/>
      </c>
      <c r="AK3661" s="89" t="str">
        <f>IFERROR(IF(ISNA(MATCH($AV3661,Other_Category_Abbr,0)),INDEX(FGHG_List_Long_GWP,MATCH($AV3661,FGHG_List_Long,0)),INDEX(GWP_Other_Abbr,MATCH($AV3661,Other_Category_Abbr,0)))*(T3661*(S3661+U3661)+W3661*(Y3661+X3661)+AD3661+AE3661*(AF3661+AG3661)),"")</f>
        <v/>
      </c>
      <c r="AL3661" s="90" t="str">
        <f t="shared" si="738"/>
        <v/>
      </c>
      <c r="AM3661" s="91" t="str">
        <f t="shared" si="739"/>
        <v/>
      </c>
      <c r="AP3661" s="92" t="b">
        <f t="shared" si="733"/>
        <v>0</v>
      </c>
      <c r="AQ3661" s="92" t="str">
        <f t="shared" si="734"/>
        <v xml:space="preserve"> </v>
      </c>
      <c r="AR3661" s="92" t="str">
        <f>IF(LEN(AQ3661)=1,"",COUNTIF($AQ$19:AQ3661,AQ3661)=1)</f>
        <v/>
      </c>
      <c r="AS3661" s="73"/>
      <c r="AT3661" s="73"/>
      <c r="AU3661" s="73"/>
      <c r="AV3661" s="235" t="str">
        <f>IF($P3661=Lists!$A$13,Lists!$A$29,IF($P3661=Lists!$A$14,Lists!$A$30,$P3661))</f>
        <v/>
      </c>
      <c r="AW3661" s="73"/>
      <c r="AX3661" s="73"/>
    </row>
    <row r="3662" spans="2:50" x14ac:dyDescent="0.3">
      <c r="B3662" s="137">
        <f t="shared" si="740"/>
        <v>3644</v>
      </c>
      <c r="C3662" s="24"/>
      <c r="D3662" s="24"/>
      <c r="E3662" s="24"/>
      <c r="F3662" s="25"/>
      <c r="G3662" s="24"/>
      <c r="H3662" s="30"/>
      <c r="I3662" s="24"/>
      <c r="J3662" s="50" t="str">
        <f t="shared" si="731"/>
        <v/>
      </c>
      <c r="K3662" s="30"/>
      <c r="L3662" s="236"/>
      <c r="M3662" s="30"/>
      <c r="N3662" s="30"/>
      <c r="O3662" s="46" t="str">
        <f t="shared" si="732"/>
        <v/>
      </c>
      <c r="P3662" s="239" t="str">
        <f t="shared" si="735"/>
        <v/>
      </c>
      <c r="Q3662" s="52" t="str">
        <f t="shared" si="736"/>
        <v/>
      </c>
      <c r="R3662" s="127"/>
      <c r="S3662" s="86"/>
      <c r="T3662" s="127"/>
      <c r="U3662" s="86"/>
      <c r="V3662" s="87">
        <f t="shared" si="741"/>
        <v>0</v>
      </c>
      <c r="W3662" s="130"/>
      <c r="X3662" s="86"/>
      <c r="Y3662" s="86"/>
      <c r="Z3662" s="131"/>
      <c r="AA3662" s="87">
        <f t="shared" si="737"/>
        <v>0</v>
      </c>
      <c r="AB3662" s="127"/>
      <c r="AC3662" s="86"/>
      <c r="AD3662" s="87">
        <f t="shared" si="742"/>
        <v>0</v>
      </c>
      <c r="AE3662" s="127"/>
      <c r="AF3662" s="86"/>
      <c r="AG3662" s="86"/>
      <c r="AH3662" s="131"/>
      <c r="AI3662" s="88">
        <f t="shared" si="743"/>
        <v>0</v>
      </c>
      <c r="AJ3662" s="89" t="str">
        <f>IFERROR(IF(ISNA(MATCH($AV3662,Other_Category_Abbr,0)),INDEX(FGHG_List_Long_GWP,MATCH($AV3662,FGHG_List_Long,0)),INDEX(GWP_Other_Abbr,MATCH($AV3662,Other_Category_Abbr,0)))*SUM(V3662,AA3662,AD3662,AI3662),"")</f>
        <v/>
      </c>
      <c r="AK3662" s="89" t="str">
        <f>IFERROR(IF(ISNA(MATCH($AV3662,Other_Category_Abbr,0)),INDEX(FGHG_List_Long_GWP,MATCH($AV3662,FGHG_List_Long,0)),INDEX(GWP_Other_Abbr,MATCH($AV3662,Other_Category_Abbr,0)))*(T3662*(S3662+U3662)+W3662*(Y3662+X3662)+AD3662+AE3662*(AF3662+AG3662)),"")</f>
        <v/>
      </c>
      <c r="AL3662" s="90" t="str">
        <f t="shared" si="738"/>
        <v/>
      </c>
      <c r="AM3662" s="91" t="str">
        <f t="shared" si="739"/>
        <v/>
      </c>
      <c r="AP3662" s="92" t="b">
        <f t="shared" si="733"/>
        <v>0</v>
      </c>
      <c r="AQ3662" s="92" t="str">
        <f t="shared" si="734"/>
        <v xml:space="preserve"> </v>
      </c>
      <c r="AR3662" s="92" t="str">
        <f>IF(LEN(AQ3662)=1,"",COUNTIF($AQ$19:AQ3662,AQ3662)=1)</f>
        <v/>
      </c>
      <c r="AS3662" s="73"/>
      <c r="AT3662" s="73"/>
      <c r="AU3662" s="73"/>
      <c r="AV3662" s="235" t="str">
        <f>IF($P3662=Lists!$A$13,Lists!$A$29,IF($P3662=Lists!$A$14,Lists!$A$30,$P3662))</f>
        <v/>
      </c>
      <c r="AW3662" s="73"/>
      <c r="AX3662" s="73"/>
    </row>
    <row r="3663" spans="2:50" x14ac:dyDescent="0.3">
      <c r="B3663" s="137">
        <f t="shared" si="740"/>
        <v>3645</v>
      </c>
      <c r="C3663" s="24"/>
      <c r="D3663" s="24"/>
      <c r="E3663" s="24"/>
      <c r="F3663" s="25"/>
      <c r="G3663" s="24"/>
      <c r="H3663" s="30"/>
      <c r="I3663" s="24"/>
      <c r="J3663" s="50" t="str">
        <f t="shared" si="731"/>
        <v/>
      </c>
      <c r="K3663" s="30"/>
      <c r="L3663" s="236"/>
      <c r="M3663" s="30"/>
      <c r="N3663" s="30"/>
      <c r="O3663" s="46" t="str">
        <f t="shared" si="732"/>
        <v/>
      </c>
      <c r="P3663" s="239" t="str">
        <f t="shared" si="735"/>
        <v/>
      </c>
      <c r="Q3663" s="52" t="str">
        <f t="shared" si="736"/>
        <v/>
      </c>
      <c r="R3663" s="127"/>
      <c r="S3663" s="86"/>
      <c r="T3663" s="127"/>
      <c r="U3663" s="86"/>
      <c r="V3663" s="87">
        <f t="shared" si="741"/>
        <v>0</v>
      </c>
      <c r="W3663" s="130"/>
      <c r="X3663" s="86"/>
      <c r="Y3663" s="86"/>
      <c r="Z3663" s="131"/>
      <c r="AA3663" s="87">
        <f t="shared" si="737"/>
        <v>0</v>
      </c>
      <c r="AB3663" s="127"/>
      <c r="AC3663" s="86"/>
      <c r="AD3663" s="87">
        <f t="shared" si="742"/>
        <v>0</v>
      </c>
      <c r="AE3663" s="127"/>
      <c r="AF3663" s="86"/>
      <c r="AG3663" s="86"/>
      <c r="AH3663" s="131"/>
      <c r="AI3663" s="88">
        <f t="shared" si="743"/>
        <v>0</v>
      </c>
      <c r="AJ3663" s="89" t="str">
        <f>IFERROR(IF(ISNA(MATCH($AV3663,Other_Category_Abbr,0)),INDEX(FGHG_List_Long_GWP,MATCH($AV3663,FGHG_List_Long,0)),INDEX(GWP_Other_Abbr,MATCH($AV3663,Other_Category_Abbr,0)))*SUM(V3663,AA3663,AD3663,AI3663),"")</f>
        <v/>
      </c>
      <c r="AK3663" s="89" t="str">
        <f>IFERROR(IF(ISNA(MATCH($AV3663,Other_Category_Abbr,0)),INDEX(FGHG_List_Long_GWP,MATCH($AV3663,FGHG_List_Long,0)),INDEX(GWP_Other_Abbr,MATCH($AV3663,Other_Category_Abbr,0)))*(T3663*(S3663+U3663)+W3663*(Y3663+X3663)+AD3663+AE3663*(AF3663+AG3663)),"")</f>
        <v/>
      </c>
      <c r="AL3663" s="90" t="str">
        <f t="shared" si="738"/>
        <v/>
      </c>
      <c r="AM3663" s="91" t="str">
        <f t="shared" si="739"/>
        <v/>
      </c>
      <c r="AP3663" s="92" t="b">
        <f t="shared" si="733"/>
        <v>0</v>
      </c>
      <c r="AQ3663" s="92" t="str">
        <f t="shared" si="734"/>
        <v xml:space="preserve"> </v>
      </c>
      <c r="AR3663" s="92" t="str">
        <f>IF(LEN(AQ3663)=1,"",COUNTIF($AQ$19:AQ3663,AQ3663)=1)</f>
        <v/>
      </c>
      <c r="AS3663" s="73"/>
      <c r="AT3663" s="73"/>
      <c r="AU3663" s="73"/>
      <c r="AV3663" s="235" t="str">
        <f>IF($P3663=Lists!$A$13,Lists!$A$29,IF($P3663=Lists!$A$14,Lists!$A$30,$P3663))</f>
        <v/>
      </c>
      <c r="AW3663" s="73"/>
      <c r="AX3663" s="73"/>
    </row>
    <row r="3664" spans="2:50" x14ac:dyDescent="0.3">
      <c r="B3664" s="137">
        <f t="shared" si="740"/>
        <v>3646</v>
      </c>
      <c r="C3664" s="24"/>
      <c r="D3664" s="24"/>
      <c r="E3664" s="24"/>
      <c r="F3664" s="25"/>
      <c r="G3664" s="24"/>
      <c r="H3664" s="30"/>
      <c r="I3664" s="24"/>
      <c r="J3664" s="50" t="str">
        <f t="shared" si="731"/>
        <v/>
      </c>
      <c r="K3664" s="30"/>
      <c r="L3664" s="236"/>
      <c r="M3664" s="30"/>
      <c r="N3664" s="30"/>
      <c r="O3664" s="46" t="str">
        <f t="shared" si="732"/>
        <v/>
      </c>
      <c r="P3664" s="239" t="str">
        <f t="shared" si="735"/>
        <v/>
      </c>
      <c r="Q3664" s="52" t="str">
        <f t="shared" si="736"/>
        <v/>
      </c>
      <c r="R3664" s="127"/>
      <c r="S3664" s="86"/>
      <c r="T3664" s="127"/>
      <c r="U3664" s="86"/>
      <c r="V3664" s="87">
        <f t="shared" si="741"/>
        <v>0</v>
      </c>
      <c r="W3664" s="130"/>
      <c r="X3664" s="86"/>
      <c r="Y3664" s="86"/>
      <c r="Z3664" s="131"/>
      <c r="AA3664" s="87">
        <f t="shared" si="737"/>
        <v>0</v>
      </c>
      <c r="AB3664" s="127"/>
      <c r="AC3664" s="86"/>
      <c r="AD3664" s="87">
        <f t="shared" si="742"/>
        <v>0</v>
      </c>
      <c r="AE3664" s="127"/>
      <c r="AF3664" s="86"/>
      <c r="AG3664" s="86"/>
      <c r="AH3664" s="131"/>
      <c r="AI3664" s="88">
        <f t="shared" si="743"/>
        <v>0</v>
      </c>
      <c r="AJ3664" s="89" t="str">
        <f>IFERROR(IF(ISNA(MATCH($AV3664,Other_Category_Abbr,0)),INDEX(FGHG_List_Long_GWP,MATCH($AV3664,FGHG_List_Long,0)),INDEX(GWP_Other_Abbr,MATCH($AV3664,Other_Category_Abbr,0)))*SUM(V3664,AA3664,AD3664,AI3664),"")</f>
        <v/>
      </c>
      <c r="AK3664" s="89" t="str">
        <f>IFERROR(IF(ISNA(MATCH($AV3664,Other_Category_Abbr,0)),INDEX(FGHG_List_Long_GWP,MATCH($AV3664,FGHG_List_Long,0)),INDEX(GWP_Other_Abbr,MATCH($AV3664,Other_Category_Abbr,0)))*(T3664*(S3664+U3664)+W3664*(Y3664+X3664)+AD3664+AE3664*(AF3664+AG3664)),"")</f>
        <v/>
      </c>
      <c r="AL3664" s="90" t="str">
        <f t="shared" si="738"/>
        <v/>
      </c>
      <c r="AM3664" s="91" t="str">
        <f t="shared" si="739"/>
        <v/>
      </c>
      <c r="AP3664" s="92" t="b">
        <f t="shared" si="733"/>
        <v>0</v>
      </c>
      <c r="AQ3664" s="92" t="str">
        <f t="shared" si="734"/>
        <v xml:space="preserve"> </v>
      </c>
      <c r="AR3664" s="92" t="str">
        <f>IF(LEN(AQ3664)=1,"",COUNTIF($AQ$19:AQ3664,AQ3664)=1)</f>
        <v/>
      </c>
      <c r="AS3664" s="73"/>
      <c r="AT3664" s="73"/>
      <c r="AU3664" s="73"/>
      <c r="AV3664" s="235" t="str">
        <f>IF($P3664=Lists!$A$13,Lists!$A$29,IF($P3664=Lists!$A$14,Lists!$A$30,$P3664))</f>
        <v/>
      </c>
      <c r="AW3664" s="73"/>
      <c r="AX3664" s="73"/>
    </row>
    <row r="3665" spans="2:50" x14ac:dyDescent="0.3">
      <c r="B3665" s="137">
        <f t="shared" si="740"/>
        <v>3647</v>
      </c>
      <c r="C3665" s="24"/>
      <c r="D3665" s="24"/>
      <c r="E3665" s="24"/>
      <c r="F3665" s="25"/>
      <c r="G3665" s="24"/>
      <c r="H3665" s="30"/>
      <c r="I3665" s="24"/>
      <c r="J3665" s="50" t="str">
        <f t="shared" si="731"/>
        <v/>
      </c>
      <c r="K3665" s="30"/>
      <c r="L3665" s="236"/>
      <c r="M3665" s="30"/>
      <c r="N3665" s="30"/>
      <c r="O3665" s="46" t="str">
        <f t="shared" si="732"/>
        <v/>
      </c>
      <c r="P3665" s="239" t="str">
        <f t="shared" si="735"/>
        <v/>
      </c>
      <c r="Q3665" s="52" t="str">
        <f t="shared" si="736"/>
        <v/>
      </c>
      <c r="R3665" s="127"/>
      <c r="S3665" s="86"/>
      <c r="T3665" s="127"/>
      <c r="U3665" s="86"/>
      <c r="V3665" s="87">
        <f t="shared" si="741"/>
        <v>0</v>
      </c>
      <c r="W3665" s="130"/>
      <c r="X3665" s="86"/>
      <c r="Y3665" s="86"/>
      <c r="Z3665" s="131"/>
      <c r="AA3665" s="87">
        <f t="shared" si="737"/>
        <v>0</v>
      </c>
      <c r="AB3665" s="127"/>
      <c r="AC3665" s="86"/>
      <c r="AD3665" s="87">
        <f t="shared" si="742"/>
        <v>0</v>
      </c>
      <c r="AE3665" s="127"/>
      <c r="AF3665" s="86"/>
      <c r="AG3665" s="86"/>
      <c r="AH3665" s="131"/>
      <c r="AI3665" s="88">
        <f t="shared" si="743"/>
        <v>0</v>
      </c>
      <c r="AJ3665" s="89" t="str">
        <f>IFERROR(IF(ISNA(MATCH($AV3665,Other_Category_Abbr,0)),INDEX(FGHG_List_Long_GWP,MATCH($AV3665,FGHG_List_Long,0)),INDEX(GWP_Other_Abbr,MATCH($AV3665,Other_Category_Abbr,0)))*SUM(V3665,AA3665,AD3665,AI3665),"")</f>
        <v/>
      </c>
      <c r="AK3665" s="89" t="str">
        <f>IFERROR(IF(ISNA(MATCH($AV3665,Other_Category_Abbr,0)),INDEX(FGHG_List_Long_GWP,MATCH($AV3665,FGHG_List_Long,0)),INDEX(GWP_Other_Abbr,MATCH($AV3665,Other_Category_Abbr,0)))*(T3665*(S3665+U3665)+W3665*(Y3665+X3665)+AD3665+AE3665*(AF3665+AG3665)),"")</f>
        <v/>
      </c>
      <c r="AL3665" s="90" t="str">
        <f t="shared" si="738"/>
        <v/>
      </c>
      <c r="AM3665" s="91" t="str">
        <f t="shared" si="739"/>
        <v/>
      </c>
      <c r="AP3665" s="92" t="b">
        <f t="shared" si="733"/>
        <v>0</v>
      </c>
      <c r="AQ3665" s="92" t="str">
        <f t="shared" si="734"/>
        <v xml:space="preserve"> </v>
      </c>
      <c r="AR3665" s="92" t="str">
        <f>IF(LEN(AQ3665)=1,"",COUNTIF($AQ$19:AQ3665,AQ3665)=1)</f>
        <v/>
      </c>
      <c r="AS3665" s="73"/>
      <c r="AT3665" s="73"/>
      <c r="AU3665" s="73"/>
      <c r="AV3665" s="235" t="str">
        <f>IF($P3665=Lists!$A$13,Lists!$A$29,IF($P3665=Lists!$A$14,Lists!$A$30,$P3665))</f>
        <v/>
      </c>
      <c r="AW3665" s="73"/>
      <c r="AX3665" s="73"/>
    </row>
    <row r="3666" spans="2:50" x14ac:dyDescent="0.3">
      <c r="B3666" s="137">
        <f t="shared" si="740"/>
        <v>3648</v>
      </c>
      <c r="C3666" s="24"/>
      <c r="D3666" s="24"/>
      <c r="E3666" s="24"/>
      <c r="F3666" s="25"/>
      <c r="G3666" s="24"/>
      <c r="H3666" s="30"/>
      <c r="I3666" s="24"/>
      <c r="J3666" s="50" t="str">
        <f t="shared" si="731"/>
        <v/>
      </c>
      <c r="K3666" s="30"/>
      <c r="L3666" s="236"/>
      <c r="M3666" s="30"/>
      <c r="N3666" s="30"/>
      <c r="O3666" s="46" t="str">
        <f t="shared" si="732"/>
        <v/>
      </c>
      <c r="P3666" s="239" t="str">
        <f t="shared" si="735"/>
        <v/>
      </c>
      <c r="Q3666" s="52" t="str">
        <f t="shared" si="736"/>
        <v/>
      </c>
      <c r="R3666" s="127"/>
      <c r="S3666" s="86"/>
      <c r="T3666" s="127"/>
      <c r="U3666" s="86"/>
      <c r="V3666" s="87">
        <f t="shared" si="741"/>
        <v>0</v>
      </c>
      <c r="W3666" s="130"/>
      <c r="X3666" s="86"/>
      <c r="Y3666" s="86"/>
      <c r="Z3666" s="131"/>
      <c r="AA3666" s="87">
        <f t="shared" si="737"/>
        <v>0</v>
      </c>
      <c r="AB3666" s="127"/>
      <c r="AC3666" s="86"/>
      <c r="AD3666" s="87">
        <f t="shared" si="742"/>
        <v>0</v>
      </c>
      <c r="AE3666" s="127"/>
      <c r="AF3666" s="86"/>
      <c r="AG3666" s="86"/>
      <c r="AH3666" s="131"/>
      <c r="AI3666" s="88">
        <f t="shared" si="743"/>
        <v>0</v>
      </c>
      <c r="AJ3666" s="89" t="str">
        <f>IFERROR(IF(ISNA(MATCH($AV3666,Other_Category_Abbr,0)),INDEX(FGHG_List_Long_GWP,MATCH($AV3666,FGHG_List_Long,0)),INDEX(GWP_Other_Abbr,MATCH($AV3666,Other_Category_Abbr,0)))*SUM(V3666,AA3666,AD3666,AI3666),"")</f>
        <v/>
      </c>
      <c r="AK3666" s="89" t="str">
        <f>IFERROR(IF(ISNA(MATCH($AV3666,Other_Category_Abbr,0)),INDEX(FGHG_List_Long_GWP,MATCH($AV3666,FGHG_List_Long,0)),INDEX(GWP_Other_Abbr,MATCH($AV3666,Other_Category_Abbr,0)))*(T3666*(S3666+U3666)+W3666*(Y3666+X3666)+AD3666+AE3666*(AF3666+AG3666)),"")</f>
        <v/>
      </c>
      <c r="AL3666" s="90" t="str">
        <f t="shared" si="738"/>
        <v/>
      </c>
      <c r="AM3666" s="91" t="str">
        <f t="shared" si="739"/>
        <v/>
      </c>
      <c r="AP3666" s="92" t="b">
        <f t="shared" si="733"/>
        <v>0</v>
      </c>
      <c r="AQ3666" s="92" t="str">
        <f t="shared" si="734"/>
        <v xml:space="preserve"> </v>
      </c>
      <c r="AR3666" s="92" t="str">
        <f>IF(LEN(AQ3666)=1,"",COUNTIF($AQ$19:AQ3666,AQ3666)=1)</f>
        <v/>
      </c>
      <c r="AS3666" s="73"/>
      <c r="AT3666" s="73"/>
      <c r="AU3666" s="73"/>
      <c r="AV3666" s="235" t="str">
        <f>IF($P3666=Lists!$A$13,Lists!$A$29,IF($P3666=Lists!$A$14,Lists!$A$30,$P3666))</f>
        <v/>
      </c>
      <c r="AW3666" s="73"/>
      <c r="AX3666" s="73"/>
    </row>
    <row r="3667" spans="2:50" x14ac:dyDescent="0.3">
      <c r="B3667" s="137">
        <f t="shared" si="740"/>
        <v>3649</v>
      </c>
      <c r="C3667" s="24"/>
      <c r="D3667" s="24"/>
      <c r="E3667" s="24"/>
      <c r="F3667" s="25"/>
      <c r="G3667" s="24"/>
      <c r="H3667" s="30"/>
      <c r="I3667" s="24"/>
      <c r="J3667" s="50" t="str">
        <f t="shared" ref="J3667:J3718" si="744">IFERROR(INDEX(CASRN,MATCH($I3667,FGHG_List_Long,0)),"")</f>
        <v/>
      </c>
      <c r="K3667" s="30"/>
      <c r="L3667" s="236"/>
      <c r="M3667" s="30"/>
      <c r="N3667" s="30"/>
      <c r="O3667" s="46" t="str">
        <f t="shared" ref="O3667:O3718" si="745">IF(ISBLANK(I3667),"",IF(I3667="Other f-GHG chemical not listed",K3667,I3667))</f>
        <v/>
      </c>
      <c r="P3667" s="239" t="str">
        <f t="shared" si="735"/>
        <v/>
      </c>
      <c r="Q3667" s="52" t="str">
        <f t="shared" si="736"/>
        <v/>
      </c>
      <c r="R3667" s="127"/>
      <c r="S3667" s="86"/>
      <c r="T3667" s="127"/>
      <c r="U3667" s="86"/>
      <c r="V3667" s="87">
        <f t="shared" si="741"/>
        <v>0</v>
      </c>
      <c r="W3667" s="130"/>
      <c r="X3667" s="86"/>
      <c r="Y3667" s="86"/>
      <c r="Z3667" s="131"/>
      <c r="AA3667" s="87">
        <f t="shared" si="737"/>
        <v>0</v>
      </c>
      <c r="AB3667" s="127"/>
      <c r="AC3667" s="86"/>
      <c r="AD3667" s="87">
        <f t="shared" si="742"/>
        <v>0</v>
      </c>
      <c r="AE3667" s="127"/>
      <c r="AF3667" s="86"/>
      <c r="AG3667" s="86"/>
      <c r="AH3667" s="131"/>
      <c r="AI3667" s="88">
        <f t="shared" si="743"/>
        <v>0</v>
      </c>
      <c r="AJ3667" s="89" t="str">
        <f>IFERROR(IF(ISNA(MATCH($AV3667,Other_Category_Abbr,0)),INDEX(FGHG_List_Long_GWP,MATCH($AV3667,FGHG_List_Long,0)),INDEX(GWP_Other_Abbr,MATCH($AV3667,Other_Category_Abbr,0)))*SUM(V3667,AA3667,AD3667,AI3667),"")</f>
        <v/>
      </c>
      <c r="AK3667" s="89" t="str">
        <f>IFERROR(IF(ISNA(MATCH($AV3667,Other_Category_Abbr,0)),INDEX(FGHG_List_Long_GWP,MATCH($AV3667,FGHG_List_Long,0)),INDEX(GWP_Other_Abbr,MATCH($AV3667,Other_Category_Abbr,0)))*(T3667*(S3667+U3667)+W3667*(Y3667+X3667)+AD3667+AE3667*(AF3667+AG3667)),"")</f>
        <v/>
      </c>
      <c r="AL3667" s="90" t="str">
        <f t="shared" si="738"/>
        <v/>
      </c>
      <c r="AM3667" s="91" t="str">
        <f t="shared" si="739"/>
        <v/>
      </c>
      <c r="AP3667" s="92" t="b">
        <f t="shared" ref="AP3667:AP3687" si="746">IF(AND(F3667="EF Method (L21 or L22)",G3667="Yes",H3667="No"),"Eq. L-21",IF(AND(F3667="EF Method (L21 or L22)",G3667="Yes",H3667="Yes"),"Eq. L-22",IF(AND(F3667="EF Method (L21 or L22)",G3667="No"),"Eq. L-22",IF(AND(F3667="ECF Method (L26 or L27)",G3667="Yes"),"Eq. L-27",IF(AND(F3667="ECF Method (L26 or L27)",G3667="No"),"Eq. L-26")))))</f>
        <v>0</v>
      </c>
      <c r="AQ3667" s="92" t="str">
        <f t="shared" ref="AQ3667:AQ3718" si="747">C3667&amp;" "&amp;O3667</f>
        <v xml:space="preserve"> </v>
      </c>
      <c r="AR3667" s="92" t="str">
        <f>IF(LEN(AQ3667)=1,"",COUNTIF($AQ$19:AQ3667,AQ3667)=1)</f>
        <v/>
      </c>
      <c r="AS3667" s="73"/>
      <c r="AT3667" s="73"/>
      <c r="AU3667" s="73"/>
      <c r="AV3667" s="235" t="str">
        <f>IF($P3667=Lists!$A$13,Lists!$A$29,IF($P3667=Lists!$A$14,Lists!$A$30,$P3667))</f>
        <v/>
      </c>
      <c r="AW3667" s="73"/>
      <c r="AX3667" s="73"/>
    </row>
    <row r="3668" spans="2:50" x14ac:dyDescent="0.3">
      <c r="B3668" s="137">
        <f t="shared" si="740"/>
        <v>3650</v>
      </c>
      <c r="C3668" s="24"/>
      <c r="D3668" s="24"/>
      <c r="E3668" s="24"/>
      <c r="F3668" s="25"/>
      <c r="G3668" s="24"/>
      <c r="H3668" s="30"/>
      <c r="I3668" s="24"/>
      <c r="J3668" s="50" t="str">
        <f t="shared" si="744"/>
        <v/>
      </c>
      <c r="K3668" s="30"/>
      <c r="L3668" s="236"/>
      <c r="M3668" s="30"/>
      <c r="N3668" s="30"/>
      <c r="O3668" s="46" t="str">
        <f t="shared" si="745"/>
        <v/>
      </c>
      <c r="P3668" s="239" t="str">
        <f t="shared" ref="P3668:P3718" si="748">IF(ISBLANK(I3668),"",IF(I3668="Other f-GHG chemical not listed",N3668,I3668))</f>
        <v/>
      </c>
      <c r="Q3668" s="52" t="str">
        <f t="shared" ref="Q3668:Q3718" si="749">IF(ISBLANK(I3668),"",IF(I3668="Other f-GHG chemical not listed",L3668,J3668))</f>
        <v/>
      </c>
      <c r="R3668" s="127"/>
      <c r="S3668" s="86"/>
      <c r="T3668" s="127"/>
      <c r="U3668" s="86"/>
      <c r="V3668" s="87">
        <f t="shared" si="741"/>
        <v>0</v>
      </c>
      <c r="W3668" s="130"/>
      <c r="X3668" s="86"/>
      <c r="Y3668" s="86"/>
      <c r="Z3668" s="131"/>
      <c r="AA3668" s="87">
        <f t="shared" ref="AA3668:AA3718" si="750">+W3668*(X3668+Y3668*(1-Z3668))</f>
        <v>0</v>
      </c>
      <c r="AB3668" s="127"/>
      <c r="AC3668" s="86"/>
      <c r="AD3668" s="87">
        <f t="shared" si="742"/>
        <v>0</v>
      </c>
      <c r="AE3668" s="127"/>
      <c r="AF3668" s="86"/>
      <c r="AG3668" s="86"/>
      <c r="AH3668" s="131"/>
      <c r="AI3668" s="88">
        <f t="shared" si="743"/>
        <v>0</v>
      </c>
      <c r="AJ3668" s="89" t="str">
        <f>IFERROR(IF(ISNA(MATCH($AV3668,Other_Category_Abbr,0)),INDEX(FGHG_List_Long_GWP,MATCH($AV3668,FGHG_List_Long,0)),INDEX(GWP_Other_Abbr,MATCH($AV3668,Other_Category_Abbr,0)))*SUM(V3668,AA3668,AD3668,AI3668),"")</f>
        <v/>
      </c>
      <c r="AK3668" s="89" t="str">
        <f>IFERROR(IF(ISNA(MATCH($AV3668,Other_Category_Abbr,0)),INDEX(FGHG_List_Long_GWP,MATCH($AV3668,FGHG_List_Long,0)),INDEX(GWP_Other_Abbr,MATCH($AV3668,Other_Category_Abbr,0)))*(T3668*(S3668+U3668)+W3668*(Y3668+X3668)+AD3668+AE3668*(AF3668+AG3668)),"")</f>
        <v/>
      </c>
      <c r="AL3668" s="90" t="str">
        <f t="shared" ref="AL3668:AL3718" si="751">IFERROR(1-(SUMIF($C$19:$C$3718,C3668,$AJ$19:$AJ$3718)/SUMIF($C$19:$C$3718,C3668,$AK$19:$AK$3718)),"")</f>
        <v/>
      </c>
      <c r="AM3668" s="91" t="str">
        <f t="shared" ref="AM3668:AM3718" si="752">IF(LEN(AL3668)&lt;1,"",IF(AND(AL3668&gt;=$BA$19,AL3668&lt;$BB$19),$AZ$19,IF(AND(AL3668&gt;=$BA$20,AL3668&lt;$BB$20),$AZ$20,IF(AND(AL3668&gt;=$BA$21,AL3668&lt;$BB$21),$AZ$21,IF(AND(AL3668&gt;=$BA$22,AL3668&lt;=$BB$22),$AZ$22,"Check")))))</f>
        <v/>
      </c>
      <c r="AP3668" s="92" t="b">
        <f t="shared" si="746"/>
        <v>0</v>
      </c>
      <c r="AQ3668" s="92" t="str">
        <f t="shared" si="747"/>
        <v xml:space="preserve"> </v>
      </c>
      <c r="AR3668" s="92" t="str">
        <f>IF(LEN(AQ3668)=1,"",COUNTIF($AQ$19:AQ3668,AQ3668)=1)</f>
        <v/>
      </c>
      <c r="AS3668" s="73"/>
      <c r="AT3668" s="73"/>
      <c r="AU3668" s="73"/>
      <c r="AV3668" s="235" t="str">
        <f>IF($P3668=Lists!$A$13,Lists!$A$29,IF($P3668=Lists!$A$14,Lists!$A$30,$P3668))</f>
        <v/>
      </c>
      <c r="AW3668" s="73"/>
      <c r="AX3668" s="73"/>
    </row>
    <row r="3669" spans="2:50" x14ac:dyDescent="0.3">
      <c r="B3669" s="137">
        <f t="shared" ref="B3669:B3718" si="753">1+B3668</f>
        <v>3651</v>
      </c>
      <c r="C3669" s="24"/>
      <c r="D3669" s="24"/>
      <c r="E3669" s="24"/>
      <c r="F3669" s="25"/>
      <c r="G3669" s="24"/>
      <c r="H3669" s="30"/>
      <c r="I3669" s="24"/>
      <c r="J3669" s="50" t="str">
        <f t="shared" si="744"/>
        <v/>
      </c>
      <c r="K3669" s="30"/>
      <c r="L3669" s="236"/>
      <c r="M3669" s="30"/>
      <c r="N3669" s="30"/>
      <c r="O3669" s="46" t="str">
        <f t="shared" si="745"/>
        <v/>
      </c>
      <c r="P3669" s="239" t="str">
        <f t="shared" si="748"/>
        <v/>
      </c>
      <c r="Q3669" s="52" t="str">
        <f t="shared" si="749"/>
        <v/>
      </c>
      <c r="R3669" s="127"/>
      <c r="S3669" s="86"/>
      <c r="T3669" s="127"/>
      <c r="U3669" s="86"/>
      <c r="V3669" s="87">
        <f t="shared" si="741"/>
        <v>0</v>
      </c>
      <c r="W3669" s="130"/>
      <c r="X3669" s="86"/>
      <c r="Y3669" s="86"/>
      <c r="Z3669" s="131"/>
      <c r="AA3669" s="87">
        <f t="shared" si="750"/>
        <v>0</v>
      </c>
      <c r="AB3669" s="127"/>
      <c r="AC3669" s="86"/>
      <c r="AD3669" s="87">
        <f t="shared" si="742"/>
        <v>0</v>
      </c>
      <c r="AE3669" s="127"/>
      <c r="AF3669" s="86"/>
      <c r="AG3669" s="86"/>
      <c r="AH3669" s="131"/>
      <c r="AI3669" s="88">
        <f t="shared" si="743"/>
        <v>0</v>
      </c>
      <c r="AJ3669" s="89" t="str">
        <f>IFERROR(IF(ISNA(MATCH($AV3669,Other_Category_Abbr,0)),INDEX(FGHG_List_Long_GWP,MATCH($AV3669,FGHG_List_Long,0)),INDEX(GWP_Other_Abbr,MATCH($AV3669,Other_Category_Abbr,0)))*SUM(V3669,AA3669,AD3669,AI3669),"")</f>
        <v/>
      </c>
      <c r="AK3669" s="89" t="str">
        <f>IFERROR(IF(ISNA(MATCH($AV3669,Other_Category_Abbr,0)),INDEX(FGHG_List_Long_GWP,MATCH($AV3669,FGHG_List_Long,0)),INDEX(GWP_Other_Abbr,MATCH($AV3669,Other_Category_Abbr,0)))*(T3669*(S3669+U3669)+W3669*(Y3669+X3669)+AD3669+AE3669*(AF3669+AG3669)),"")</f>
        <v/>
      </c>
      <c r="AL3669" s="90" t="str">
        <f t="shared" si="751"/>
        <v/>
      </c>
      <c r="AM3669" s="91" t="str">
        <f t="shared" si="752"/>
        <v/>
      </c>
      <c r="AP3669" s="92" t="b">
        <f t="shared" si="746"/>
        <v>0</v>
      </c>
      <c r="AQ3669" s="92" t="str">
        <f t="shared" si="747"/>
        <v xml:space="preserve"> </v>
      </c>
      <c r="AR3669" s="92" t="str">
        <f>IF(LEN(AQ3669)=1,"",COUNTIF($AQ$19:AQ3669,AQ3669)=1)</f>
        <v/>
      </c>
      <c r="AS3669" s="73"/>
      <c r="AT3669" s="73"/>
      <c r="AU3669" s="73"/>
      <c r="AV3669" s="235" t="str">
        <f>IF($P3669=Lists!$A$13,Lists!$A$29,IF($P3669=Lists!$A$14,Lists!$A$30,$P3669))</f>
        <v/>
      </c>
      <c r="AW3669" s="73"/>
      <c r="AX3669" s="73"/>
    </row>
    <row r="3670" spans="2:50" x14ac:dyDescent="0.3">
      <c r="B3670" s="137">
        <f t="shared" si="753"/>
        <v>3652</v>
      </c>
      <c r="C3670" s="24"/>
      <c r="D3670" s="24"/>
      <c r="E3670" s="24"/>
      <c r="F3670" s="25"/>
      <c r="G3670" s="24"/>
      <c r="H3670" s="30"/>
      <c r="I3670" s="24"/>
      <c r="J3670" s="50" t="str">
        <f t="shared" si="744"/>
        <v/>
      </c>
      <c r="K3670" s="30"/>
      <c r="L3670" s="236"/>
      <c r="M3670" s="30"/>
      <c r="N3670" s="30"/>
      <c r="O3670" s="46" t="str">
        <f t="shared" si="745"/>
        <v/>
      </c>
      <c r="P3670" s="239" t="str">
        <f t="shared" si="748"/>
        <v/>
      </c>
      <c r="Q3670" s="52" t="str">
        <f t="shared" si="749"/>
        <v/>
      </c>
      <c r="R3670" s="127"/>
      <c r="S3670" s="86"/>
      <c r="T3670" s="127"/>
      <c r="U3670" s="86"/>
      <c r="V3670" s="87">
        <f t="shared" si="741"/>
        <v>0</v>
      </c>
      <c r="W3670" s="130"/>
      <c r="X3670" s="86"/>
      <c r="Y3670" s="86"/>
      <c r="Z3670" s="131"/>
      <c r="AA3670" s="87">
        <f t="shared" si="750"/>
        <v>0</v>
      </c>
      <c r="AB3670" s="127"/>
      <c r="AC3670" s="86"/>
      <c r="AD3670" s="87">
        <f t="shared" si="742"/>
        <v>0</v>
      </c>
      <c r="AE3670" s="127"/>
      <c r="AF3670" s="86"/>
      <c r="AG3670" s="86"/>
      <c r="AH3670" s="131"/>
      <c r="AI3670" s="88">
        <f t="shared" si="743"/>
        <v>0</v>
      </c>
      <c r="AJ3670" s="89" t="str">
        <f>IFERROR(IF(ISNA(MATCH($AV3670,Other_Category_Abbr,0)),INDEX(FGHG_List_Long_GWP,MATCH($AV3670,FGHG_List_Long,0)),INDEX(GWP_Other_Abbr,MATCH($AV3670,Other_Category_Abbr,0)))*SUM(V3670,AA3670,AD3670,AI3670),"")</f>
        <v/>
      </c>
      <c r="AK3670" s="89" t="str">
        <f>IFERROR(IF(ISNA(MATCH($AV3670,Other_Category_Abbr,0)),INDEX(FGHG_List_Long_GWP,MATCH($AV3670,FGHG_List_Long,0)),INDEX(GWP_Other_Abbr,MATCH($AV3670,Other_Category_Abbr,0)))*(T3670*(S3670+U3670)+W3670*(Y3670+X3670)+AD3670+AE3670*(AF3670+AG3670)),"")</f>
        <v/>
      </c>
      <c r="AL3670" s="90" t="str">
        <f t="shared" si="751"/>
        <v/>
      </c>
      <c r="AM3670" s="91" t="str">
        <f t="shared" si="752"/>
        <v/>
      </c>
      <c r="AP3670" s="92" t="b">
        <f t="shared" si="746"/>
        <v>0</v>
      </c>
      <c r="AQ3670" s="92" t="str">
        <f t="shared" si="747"/>
        <v xml:space="preserve"> </v>
      </c>
      <c r="AR3670" s="92" t="str">
        <f>IF(LEN(AQ3670)=1,"",COUNTIF($AQ$19:AQ3670,AQ3670)=1)</f>
        <v/>
      </c>
      <c r="AS3670" s="73"/>
      <c r="AT3670" s="73"/>
      <c r="AU3670" s="73"/>
      <c r="AV3670" s="235" t="str">
        <f>IF($P3670=Lists!$A$13,Lists!$A$29,IF($P3670=Lists!$A$14,Lists!$A$30,$P3670))</f>
        <v/>
      </c>
      <c r="AW3670" s="73"/>
      <c r="AX3670" s="73"/>
    </row>
    <row r="3671" spans="2:50" x14ac:dyDescent="0.3">
      <c r="B3671" s="137">
        <f t="shared" si="753"/>
        <v>3653</v>
      </c>
      <c r="C3671" s="24"/>
      <c r="D3671" s="24"/>
      <c r="E3671" s="24"/>
      <c r="F3671" s="25"/>
      <c r="G3671" s="24"/>
      <c r="H3671" s="30"/>
      <c r="I3671" s="24"/>
      <c r="J3671" s="50" t="str">
        <f t="shared" si="744"/>
        <v/>
      </c>
      <c r="K3671" s="30"/>
      <c r="L3671" s="236"/>
      <c r="M3671" s="30"/>
      <c r="N3671" s="30"/>
      <c r="O3671" s="46" t="str">
        <f t="shared" si="745"/>
        <v/>
      </c>
      <c r="P3671" s="239" t="str">
        <f t="shared" si="748"/>
        <v/>
      </c>
      <c r="Q3671" s="52" t="str">
        <f t="shared" si="749"/>
        <v/>
      </c>
      <c r="R3671" s="127"/>
      <c r="S3671" s="86"/>
      <c r="T3671" s="127"/>
      <c r="U3671" s="86"/>
      <c r="V3671" s="87">
        <f t="shared" si="741"/>
        <v>0</v>
      </c>
      <c r="W3671" s="130"/>
      <c r="X3671" s="86"/>
      <c r="Y3671" s="86"/>
      <c r="Z3671" s="131"/>
      <c r="AA3671" s="87">
        <f t="shared" si="750"/>
        <v>0</v>
      </c>
      <c r="AB3671" s="127"/>
      <c r="AC3671" s="86"/>
      <c r="AD3671" s="87">
        <f t="shared" si="742"/>
        <v>0</v>
      </c>
      <c r="AE3671" s="127"/>
      <c r="AF3671" s="86"/>
      <c r="AG3671" s="86"/>
      <c r="AH3671" s="131"/>
      <c r="AI3671" s="88">
        <f t="shared" si="743"/>
        <v>0</v>
      </c>
      <c r="AJ3671" s="89" t="str">
        <f>IFERROR(IF(ISNA(MATCH($AV3671,Other_Category_Abbr,0)),INDEX(FGHG_List_Long_GWP,MATCH($AV3671,FGHG_List_Long,0)),INDEX(GWP_Other_Abbr,MATCH($AV3671,Other_Category_Abbr,0)))*SUM(V3671,AA3671,AD3671,AI3671),"")</f>
        <v/>
      </c>
      <c r="AK3671" s="89" t="str">
        <f>IFERROR(IF(ISNA(MATCH($AV3671,Other_Category_Abbr,0)),INDEX(FGHG_List_Long_GWP,MATCH($AV3671,FGHG_List_Long,0)),INDEX(GWP_Other_Abbr,MATCH($AV3671,Other_Category_Abbr,0)))*(T3671*(S3671+U3671)+W3671*(Y3671+X3671)+AD3671+AE3671*(AF3671+AG3671)),"")</f>
        <v/>
      </c>
      <c r="AL3671" s="90" t="str">
        <f t="shared" si="751"/>
        <v/>
      </c>
      <c r="AM3671" s="91" t="str">
        <f t="shared" si="752"/>
        <v/>
      </c>
      <c r="AP3671" s="92" t="b">
        <f t="shared" si="746"/>
        <v>0</v>
      </c>
      <c r="AQ3671" s="92" t="str">
        <f t="shared" si="747"/>
        <v xml:space="preserve"> </v>
      </c>
      <c r="AR3671" s="92" t="str">
        <f>IF(LEN(AQ3671)=1,"",COUNTIF($AQ$19:AQ3671,AQ3671)=1)</f>
        <v/>
      </c>
      <c r="AS3671" s="73"/>
      <c r="AT3671" s="73"/>
      <c r="AU3671" s="73"/>
      <c r="AV3671" s="235" t="str">
        <f>IF($P3671=Lists!$A$13,Lists!$A$29,IF($P3671=Lists!$A$14,Lists!$A$30,$P3671))</f>
        <v/>
      </c>
      <c r="AW3671" s="73"/>
      <c r="AX3671" s="73"/>
    </row>
    <row r="3672" spans="2:50" x14ac:dyDescent="0.3">
      <c r="B3672" s="137">
        <f t="shared" si="753"/>
        <v>3654</v>
      </c>
      <c r="C3672" s="24"/>
      <c r="D3672" s="24"/>
      <c r="E3672" s="24"/>
      <c r="F3672" s="25"/>
      <c r="G3672" s="24"/>
      <c r="H3672" s="30"/>
      <c r="I3672" s="24"/>
      <c r="J3672" s="50" t="str">
        <f t="shared" si="744"/>
        <v/>
      </c>
      <c r="K3672" s="30"/>
      <c r="L3672" s="236"/>
      <c r="M3672" s="30"/>
      <c r="N3672" s="30"/>
      <c r="O3672" s="46" t="str">
        <f t="shared" si="745"/>
        <v/>
      </c>
      <c r="P3672" s="239" t="str">
        <f t="shared" si="748"/>
        <v/>
      </c>
      <c r="Q3672" s="52" t="str">
        <f t="shared" si="749"/>
        <v/>
      </c>
      <c r="R3672" s="127"/>
      <c r="S3672" s="86"/>
      <c r="T3672" s="127"/>
      <c r="U3672" s="86"/>
      <c r="V3672" s="87">
        <f t="shared" si="741"/>
        <v>0</v>
      </c>
      <c r="W3672" s="130"/>
      <c r="X3672" s="86"/>
      <c r="Y3672" s="86"/>
      <c r="Z3672" s="131"/>
      <c r="AA3672" s="87">
        <f t="shared" si="750"/>
        <v>0</v>
      </c>
      <c r="AB3672" s="127"/>
      <c r="AC3672" s="86"/>
      <c r="AD3672" s="87">
        <f t="shared" si="742"/>
        <v>0</v>
      </c>
      <c r="AE3672" s="127"/>
      <c r="AF3672" s="86"/>
      <c r="AG3672" s="86"/>
      <c r="AH3672" s="131"/>
      <c r="AI3672" s="88">
        <f t="shared" si="743"/>
        <v>0</v>
      </c>
      <c r="AJ3672" s="89" t="str">
        <f>IFERROR(IF(ISNA(MATCH($AV3672,Other_Category_Abbr,0)),INDEX(FGHG_List_Long_GWP,MATCH($AV3672,FGHG_List_Long,0)),INDEX(GWP_Other_Abbr,MATCH($AV3672,Other_Category_Abbr,0)))*SUM(V3672,AA3672,AD3672,AI3672),"")</f>
        <v/>
      </c>
      <c r="AK3672" s="89" t="str">
        <f>IFERROR(IF(ISNA(MATCH($AV3672,Other_Category_Abbr,0)),INDEX(FGHG_List_Long_GWP,MATCH($AV3672,FGHG_List_Long,0)),INDEX(GWP_Other_Abbr,MATCH($AV3672,Other_Category_Abbr,0)))*(T3672*(S3672+U3672)+W3672*(Y3672+X3672)+AD3672+AE3672*(AF3672+AG3672)),"")</f>
        <v/>
      </c>
      <c r="AL3672" s="90" t="str">
        <f t="shared" si="751"/>
        <v/>
      </c>
      <c r="AM3672" s="91" t="str">
        <f t="shared" si="752"/>
        <v/>
      </c>
      <c r="AP3672" s="92" t="b">
        <f t="shared" si="746"/>
        <v>0</v>
      </c>
      <c r="AQ3672" s="92" t="str">
        <f t="shared" si="747"/>
        <v xml:space="preserve"> </v>
      </c>
      <c r="AR3672" s="92" t="str">
        <f>IF(LEN(AQ3672)=1,"",COUNTIF($AQ$19:AQ3672,AQ3672)=1)</f>
        <v/>
      </c>
      <c r="AS3672" s="73"/>
      <c r="AT3672" s="73"/>
      <c r="AU3672" s="73"/>
      <c r="AV3672" s="235" t="str">
        <f>IF($P3672=Lists!$A$13,Lists!$A$29,IF($P3672=Lists!$A$14,Lists!$A$30,$P3672))</f>
        <v/>
      </c>
      <c r="AW3672" s="73"/>
      <c r="AX3672" s="73"/>
    </row>
    <row r="3673" spans="2:50" x14ac:dyDescent="0.3">
      <c r="B3673" s="137">
        <f t="shared" si="753"/>
        <v>3655</v>
      </c>
      <c r="C3673" s="24"/>
      <c r="D3673" s="24"/>
      <c r="E3673" s="24"/>
      <c r="F3673" s="25"/>
      <c r="G3673" s="24"/>
      <c r="H3673" s="30"/>
      <c r="I3673" s="24"/>
      <c r="J3673" s="50" t="str">
        <f t="shared" si="744"/>
        <v/>
      </c>
      <c r="K3673" s="30"/>
      <c r="L3673" s="236"/>
      <c r="M3673" s="30"/>
      <c r="N3673" s="30"/>
      <c r="O3673" s="46" t="str">
        <f t="shared" si="745"/>
        <v/>
      </c>
      <c r="P3673" s="239" t="str">
        <f t="shared" si="748"/>
        <v/>
      </c>
      <c r="Q3673" s="52" t="str">
        <f t="shared" si="749"/>
        <v/>
      </c>
      <c r="R3673" s="127"/>
      <c r="S3673" s="86"/>
      <c r="T3673" s="127"/>
      <c r="U3673" s="86"/>
      <c r="V3673" s="87">
        <f t="shared" si="741"/>
        <v>0</v>
      </c>
      <c r="W3673" s="130"/>
      <c r="X3673" s="86"/>
      <c r="Y3673" s="86"/>
      <c r="Z3673" s="131"/>
      <c r="AA3673" s="87">
        <f t="shared" si="750"/>
        <v>0</v>
      </c>
      <c r="AB3673" s="127"/>
      <c r="AC3673" s="86"/>
      <c r="AD3673" s="87">
        <f t="shared" si="742"/>
        <v>0</v>
      </c>
      <c r="AE3673" s="127"/>
      <c r="AF3673" s="86"/>
      <c r="AG3673" s="86"/>
      <c r="AH3673" s="131"/>
      <c r="AI3673" s="88">
        <f t="shared" si="743"/>
        <v>0</v>
      </c>
      <c r="AJ3673" s="89" t="str">
        <f>IFERROR(IF(ISNA(MATCH($AV3673,Other_Category_Abbr,0)),INDEX(FGHG_List_Long_GWP,MATCH($AV3673,FGHG_List_Long,0)),INDEX(GWP_Other_Abbr,MATCH($AV3673,Other_Category_Abbr,0)))*SUM(V3673,AA3673,AD3673,AI3673),"")</f>
        <v/>
      </c>
      <c r="AK3673" s="89" t="str">
        <f>IFERROR(IF(ISNA(MATCH($AV3673,Other_Category_Abbr,0)),INDEX(FGHG_List_Long_GWP,MATCH($AV3673,FGHG_List_Long,0)),INDEX(GWP_Other_Abbr,MATCH($AV3673,Other_Category_Abbr,0)))*(T3673*(S3673+U3673)+W3673*(Y3673+X3673)+AD3673+AE3673*(AF3673+AG3673)),"")</f>
        <v/>
      </c>
      <c r="AL3673" s="90" t="str">
        <f t="shared" si="751"/>
        <v/>
      </c>
      <c r="AM3673" s="91" t="str">
        <f t="shared" si="752"/>
        <v/>
      </c>
      <c r="AP3673" s="92" t="b">
        <f t="shared" si="746"/>
        <v>0</v>
      </c>
      <c r="AQ3673" s="92" t="str">
        <f t="shared" si="747"/>
        <v xml:space="preserve"> </v>
      </c>
      <c r="AR3673" s="92" t="str">
        <f>IF(LEN(AQ3673)=1,"",COUNTIF($AQ$19:AQ3673,AQ3673)=1)</f>
        <v/>
      </c>
      <c r="AS3673" s="73"/>
      <c r="AT3673" s="73"/>
      <c r="AU3673" s="73"/>
      <c r="AV3673" s="235" t="str">
        <f>IF($P3673=Lists!$A$13,Lists!$A$29,IF($P3673=Lists!$A$14,Lists!$A$30,$P3673))</f>
        <v/>
      </c>
      <c r="AW3673" s="73"/>
      <c r="AX3673" s="73"/>
    </row>
    <row r="3674" spans="2:50" x14ac:dyDescent="0.3">
      <c r="B3674" s="137">
        <f t="shared" si="753"/>
        <v>3656</v>
      </c>
      <c r="C3674" s="24"/>
      <c r="D3674" s="24"/>
      <c r="E3674" s="24"/>
      <c r="F3674" s="25"/>
      <c r="G3674" s="24"/>
      <c r="H3674" s="30"/>
      <c r="I3674" s="24"/>
      <c r="J3674" s="50" t="str">
        <f t="shared" si="744"/>
        <v/>
      </c>
      <c r="K3674" s="30"/>
      <c r="L3674" s="236"/>
      <c r="M3674" s="30"/>
      <c r="N3674" s="30"/>
      <c r="O3674" s="46" t="str">
        <f t="shared" si="745"/>
        <v/>
      </c>
      <c r="P3674" s="239" t="str">
        <f t="shared" si="748"/>
        <v/>
      </c>
      <c r="Q3674" s="52" t="str">
        <f t="shared" si="749"/>
        <v/>
      </c>
      <c r="R3674" s="127"/>
      <c r="S3674" s="86"/>
      <c r="T3674" s="127"/>
      <c r="U3674" s="86"/>
      <c r="V3674" s="87">
        <f t="shared" si="741"/>
        <v>0</v>
      </c>
      <c r="W3674" s="130"/>
      <c r="X3674" s="86"/>
      <c r="Y3674" s="86"/>
      <c r="Z3674" s="131"/>
      <c r="AA3674" s="87">
        <f t="shared" si="750"/>
        <v>0</v>
      </c>
      <c r="AB3674" s="127"/>
      <c r="AC3674" s="86"/>
      <c r="AD3674" s="87">
        <f t="shared" si="742"/>
        <v>0</v>
      </c>
      <c r="AE3674" s="127"/>
      <c r="AF3674" s="86"/>
      <c r="AG3674" s="86"/>
      <c r="AH3674" s="131"/>
      <c r="AI3674" s="88">
        <f t="shared" si="743"/>
        <v>0</v>
      </c>
      <c r="AJ3674" s="89" t="str">
        <f>IFERROR(IF(ISNA(MATCH($AV3674,Other_Category_Abbr,0)),INDEX(FGHG_List_Long_GWP,MATCH($AV3674,FGHG_List_Long,0)),INDEX(GWP_Other_Abbr,MATCH($AV3674,Other_Category_Abbr,0)))*SUM(V3674,AA3674,AD3674,AI3674),"")</f>
        <v/>
      </c>
      <c r="AK3674" s="89" t="str">
        <f>IFERROR(IF(ISNA(MATCH($AV3674,Other_Category_Abbr,0)),INDEX(FGHG_List_Long_GWP,MATCH($AV3674,FGHG_List_Long,0)),INDEX(GWP_Other_Abbr,MATCH($AV3674,Other_Category_Abbr,0)))*(T3674*(S3674+U3674)+W3674*(Y3674+X3674)+AD3674+AE3674*(AF3674+AG3674)),"")</f>
        <v/>
      </c>
      <c r="AL3674" s="90" t="str">
        <f t="shared" si="751"/>
        <v/>
      </c>
      <c r="AM3674" s="91" t="str">
        <f t="shared" si="752"/>
        <v/>
      </c>
      <c r="AP3674" s="92" t="b">
        <f t="shared" si="746"/>
        <v>0</v>
      </c>
      <c r="AQ3674" s="92" t="str">
        <f t="shared" si="747"/>
        <v xml:space="preserve"> </v>
      </c>
      <c r="AR3674" s="92" t="str">
        <f>IF(LEN(AQ3674)=1,"",COUNTIF($AQ$19:AQ3674,AQ3674)=1)</f>
        <v/>
      </c>
      <c r="AS3674" s="73"/>
      <c r="AT3674" s="73"/>
      <c r="AU3674" s="73"/>
      <c r="AV3674" s="235" t="str">
        <f>IF($P3674=Lists!$A$13,Lists!$A$29,IF($P3674=Lists!$A$14,Lists!$A$30,$P3674))</f>
        <v/>
      </c>
      <c r="AW3674" s="73"/>
      <c r="AX3674" s="73"/>
    </row>
    <row r="3675" spans="2:50" x14ac:dyDescent="0.3">
      <c r="B3675" s="137">
        <f t="shared" si="753"/>
        <v>3657</v>
      </c>
      <c r="C3675" s="24"/>
      <c r="D3675" s="24"/>
      <c r="E3675" s="24"/>
      <c r="F3675" s="25"/>
      <c r="G3675" s="24"/>
      <c r="H3675" s="30"/>
      <c r="I3675" s="24"/>
      <c r="J3675" s="50" t="str">
        <f t="shared" si="744"/>
        <v/>
      </c>
      <c r="K3675" s="30"/>
      <c r="L3675" s="236"/>
      <c r="M3675" s="30"/>
      <c r="N3675" s="30"/>
      <c r="O3675" s="46" t="str">
        <f t="shared" si="745"/>
        <v/>
      </c>
      <c r="P3675" s="239" t="str">
        <f t="shared" si="748"/>
        <v/>
      </c>
      <c r="Q3675" s="52" t="str">
        <f t="shared" si="749"/>
        <v/>
      </c>
      <c r="R3675" s="127"/>
      <c r="S3675" s="86"/>
      <c r="T3675" s="127"/>
      <c r="U3675" s="86"/>
      <c r="V3675" s="87">
        <f t="shared" si="741"/>
        <v>0</v>
      </c>
      <c r="W3675" s="130"/>
      <c r="X3675" s="86"/>
      <c r="Y3675" s="86"/>
      <c r="Z3675" s="131"/>
      <c r="AA3675" s="87">
        <f t="shared" si="750"/>
        <v>0</v>
      </c>
      <c r="AB3675" s="127"/>
      <c r="AC3675" s="86"/>
      <c r="AD3675" s="87">
        <f t="shared" si="742"/>
        <v>0</v>
      </c>
      <c r="AE3675" s="127"/>
      <c r="AF3675" s="86"/>
      <c r="AG3675" s="86"/>
      <c r="AH3675" s="131"/>
      <c r="AI3675" s="88">
        <f t="shared" si="743"/>
        <v>0</v>
      </c>
      <c r="AJ3675" s="89" t="str">
        <f>IFERROR(IF(ISNA(MATCH($AV3675,Other_Category_Abbr,0)),INDEX(FGHG_List_Long_GWP,MATCH($AV3675,FGHG_List_Long,0)),INDEX(GWP_Other_Abbr,MATCH($AV3675,Other_Category_Abbr,0)))*SUM(V3675,AA3675,AD3675,AI3675),"")</f>
        <v/>
      </c>
      <c r="AK3675" s="89" t="str">
        <f>IFERROR(IF(ISNA(MATCH($AV3675,Other_Category_Abbr,0)),INDEX(FGHG_List_Long_GWP,MATCH($AV3675,FGHG_List_Long,0)),INDEX(GWP_Other_Abbr,MATCH($AV3675,Other_Category_Abbr,0)))*(T3675*(S3675+U3675)+W3675*(Y3675+X3675)+AD3675+AE3675*(AF3675+AG3675)),"")</f>
        <v/>
      </c>
      <c r="AL3675" s="90" t="str">
        <f t="shared" si="751"/>
        <v/>
      </c>
      <c r="AM3675" s="91" t="str">
        <f t="shared" si="752"/>
        <v/>
      </c>
      <c r="AP3675" s="92" t="b">
        <f t="shared" si="746"/>
        <v>0</v>
      </c>
      <c r="AQ3675" s="92" t="str">
        <f t="shared" si="747"/>
        <v xml:space="preserve"> </v>
      </c>
      <c r="AR3675" s="92" t="str">
        <f>IF(LEN(AQ3675)=1,"",COUNTIF($AQ$19:AQ3675,AQ3675)=1)</f>
        <v/>
      </c>
      <c r="AS3675" s="73"/>
      <c r="AT3675" s="73"/>
      <c r="AU3675" s="73"/>
      <c r="AV3675" s="235" t="str">
        <f>IF($P3675=Lists!$A$13,Lists!$A$29,IF($P3675=Lists!$A$14,Lists!$A$30,$P3675))</f>
        <v/>
      </c>
      <c r="AW3675" s="73"/>
      <c r="AX3675" s="73"/>
    </row>
    <row r="3676" spans="2:50" x14ac:dyDescent="0.3">
      <c r="B3676" s="137">
        <f t="shared" si="753"/>
        <v>3658</v>
      </c>
      <c r="C3676" s="24"/>
      <c r="D3676" s="24"/>
      <c r="E3676" s="24"/>
      <c r="F3676" s="25"/>
      <c r="G3676" s="24"/>
      <c r="H3676" s="30"/>
      <c r="I3676" s="24"/>
      <c r="J3676" s="50" t="str">
        <f t="shared" si="744"/>
        <v/>
      </c>
      <c r="K3676" s="30"/>
      <c r="L3676" s="236"/>
      <c r="M3676" s="30"/>
      <c r="N3676" s="30"/>
      <c r="O3676" s="46" t="str">
        <f t="shared" si="745"/>
        <v/>
      </c>
      <c r="P3676" s="239" t="str">
        <f t="shared" si="748"/>
        <v/>
      </c>
      <c r="Q3676" s="52" t="str">
        <f t="shared" si="749"/>
        <v/>
      </c>
      <c r="R3676" s="127"/>
      <c r="S3676" s="86"/>
      <c r="T3676" s="127"/>
      <c r="U3676" s="86"/>
      <c r="V3676" s="87">
        <f t="shared" si="741"/>
        <v>0</v>
      </c>
      <c r="W3676" s="130"/>
      <c r="X3676" s="86"/>
      <c r="Y3676" s="86"/>
      <c r="Z3676" s="131"/>
      <c r="AA3676" s="87">
        <f t="shared" si="750"/>
        <v>0</v>
      </c>
      <c r="AB3676" s="127"/>
      <c r="AC3676" s="86"/>
      <c r="AD3676" s="87">
        <f t="shared" si="742"/>
        <v>0</v>
      </c>
      <c r="AE3676" s="127"/>
      <c r="AF3676" s="86"/>
      <c r="AG3676" s="86"/>
      <c r="AH3676" s="131"/>
      <c r="AI3676" s="88">
        <f t="shared" si="743"/>
        <v>0</v>
      </c>
      <c r="AJ3676" s="89" t="str">
        <f>IFERROR(IF(ISNA(MATCH($AV3676,Other_Category_Abbr,0)),INDEX(FGHG_List_Long_GWP,MATCH($AV3676,FGHG_List_Long,0)),INDEX(GWP_Other_Abbr,MATCH($AV3676,Other_Category_Abbr,0)))*SUM(V3676,AA3676,AD3676,AI3676),"")</f>
        <v/>
      </c>
      <c r="AK3676" s="89" t="str">
        <f>IFERROR(IF(ISNA(MATCH($AV3676,Other_Category_Abbr,0)),INDEX(FGHG_List_Long_GWP,MATCH($AV3676,FGHG_List_Long,0)),INDEX(GWP_Other_Abbr,MATCH($AV3676,Other_Category_Abbr,0)))*(T3676*(S3676+U3676)+W3676*(Y3676+X3676)+AD3676+AE3676*(AF3676+AG3676)),"")</f>
        <v/>
      </c>
      <c r="AL3676" s="90" t="str">
        <f t="shared" si="751"/>
        <v/>
      </c>
      <c r="AM3676" s="91" t="str">
        <f t="shared" si="752"/>
        <v/>
      </c>
      <c r="AP3676" s="92" t="b">
        <f t="shared" si="746"/>
        <v>0</v>
      </c>
      <c r="AQ3676" s="92" t="str">
        <f t="shared" si="747"/>
        <v xml:space="preserve"> </v>
      </c>
      <c r="AR3676" s="92" t="str">
        <f>IF(LEN(AQ3676)=1,"",COUNTIF($AQ$19:AQ3676,AQ3676)=1)</f>
        <v/>
      </c>
      <c r="AS3676" s="73"/>
      <c r="AT3676" s="73"/>
      <c r="AU3676" s="73"/>
      <c r="AV3676" s="235" t="str">
        <f>IF($P3676=Lists!$A$13,Lists!$A$29,IF($P3676=Lists!$A$14,Lists!$A$30,$P3676))</f>
        <v/>
      </c>
      <c r="AW3676" s="73"/>
      <c r="AX3676" s="73"/>
    </row>
    <row r="3677" spans="2:50" x14ac:dyDescent="0.3">
      <c r="B3677" s="137">
        <f t="shared" si="753"/>
        <v>3659</v>
      </c>
      <c r="C3677" s="24"/>
      <c r="D3677" s="24"/>
      <c r="E3677" s="24"/>
      <c r="F3677" s="25"/>
      <c r="G3677" s="24"/>
      <c r="H3677" s="30"/>
      <c r="I3677" s="24"/>
      <c r="J3677" s="50" t="str">
        <f t="shared" si="744"/>
        <v/>
      </c>
      <c r="K3677" s="30"/>
      <c r="L3677" s="236"/>
      <c r="M3677" s="30"/>
      <c r="N3677" s="30"/>
      <c r="O3677" s="46" t="str">
        <f t="shared" si="745"/>
        <v/>
      </c>
      <c r="P3677" s="239" t="str">
        <f t="shared" si="748"/>
        <v/>
      </c>
      <c r="Q3677" s="52" t="str">
        <f t="shared" si="749"/>
        <v/>
      </c>
      <c r="R3677" s="127"/>
      <c r="S3677" s="86"/>
      <c r="T3677" s="127"/>
      <c r="U3677" s="86"/>
      <c r="V3677" s="87">
        <f t="shared" si="741"/>
        <v>0</v>
      </c>
      <c r="W3677" s="130"/>
      <c r="X3677" s="86"/>
      <c r="Y3677" s="86"/>
      <c r="Z3677" s="131"/>
      <c r="AA3677" s="87">
        <f t="shared" si="750"/>
        <v>0</v>
      </c>
      <c r="AB3677" s="127"/>
      <c r="AC3677" s="86"/>
      <c r="AD3677" s="87">
        <f t="shared" si="742"/>
        <v>0</v>
      </c>
      <c r="AE3677" s="127"/>
      <c r="AF3677" s="86"/>
      <c r="AG3677" s="86"/>
      <c r="AH3677" s="131"/>
      <c r="AI3677" s="88">
        <f t="shared" si="743"/>
        <v>0</v>
      </c>
      <c r="AJ3677" s="89" t="str">
        <f>IFERROR(IF(ISNA(MATCH($AV3677,Other_Category_Abbr,0)),INDEX(FGHG_List_Long_GWP,MATCH($AV3677,FGHG_List_Long,0)),INDEX(GWP_Other_Abbr,MATCH($AV3677,Other_Category_Abbr,0)))*SUM(V3677,AA3677,AD3677,AI3677),"")</f>
        <v/>
      </c>
      <c r="AK3677" s="89" t="str">
        <f>IFERROR(IF(ISNA(MATCH($AV3677,Other_Category_Abbr,0)),INDEX(FGHG_List_Long_GWP,MATCH($AV3677,FGHG_List_Long,0)),INDEX(GWP_Other_Abbr,MATCH($AV3677,Other_Category_Abbr,0)))*(T3677*(S3677+U3677)+W3677*(Y3677+X3677)+AD3677+AE3677*(AF3677+AG3677)),"")</f>
        <v/>
      </c>
      <c r="AL3677" s="90" t="str">
        <f t="shared" si="751"/>
        <v/>
      </c>
      <c r="AM3677" s="91" t="str">
        <f t="shared" si="752"/>
        <v/>
      </c>
      <c r="AP3677" s="92" t="b">
        <f t="shared" si="746"/>
        <v>0</v>
      </c>
      <c r="AQ3677" s="92" t="str">
        <f t="shared" si="747"/>
        <v xml:space="preserve"> </v>
      </c>
      <c r="AR3677" s="92" t="str">
        <f>IF(LEN(AQ3677)=1,"",COUNTIF($AQ$19:AQ3677,AQ3677)=1)</f>
        <v/>
      </c>
      <c r="AS3677" s="73"/>
      <c r="AT3677" s="73"/>
      <c r="AU3677" s="73"/>
      <c r="AV3677" s="235" t="str">
        <f>IF($P3677=Lists!$A$13,Lists!$A$29,IF($P3677=Lists!$A$14,Lists!$A$30,$P3677))</f>
        <v/>
      </c>
      <c r="AW3677" s="73"/>
      <c r="AX3677" s="73"/>
    </row>
    <row r="3678" spans="2:50" x14ac:dyDescent="0.3">
      <c r="B3678" s="137">
        <f t="shared" si="753"/>
        <v>3660</v>
      </c>
      <c r="C3678" s="24"/>
      <c r="D3678" s="24"/>
      <c r="E3678" s="24"/>
      <c r="F3678" s="25"/>
      <c r="G3678" s="24"/>
      <c r="H3678" s="30"/>
      <c r="I3678" s="24"/>
      <c r="J3678" s="50" t="str">
        <f t="shared" si="744"/>
        <v/>
      </c>
      <c r="K3678" s="30"/>
      <c r="L3678" s="236"/>
      <c r="M3678" s="30"/>
      <c r="N3678" s="30"/>
      <c r="O3678" s="46" t="str">
        <f t="shared" si="745"/>
        <v/>
      </c>
      <c r="P3678" s="239" t="str">
        <f t="shared" si="748"/>
        <v/>
      </c>
      <c r="Q3678" s="52" t="str">
        <f t="shared" si="749"/>
        <v/>
      </c>
      <c r="R3678" s="127"/>
      <c r="S3678" s="86"/>
      <c r="T3678" s="127"/>
      <c r="U3678" s="86"/>
      <c r="V3678" s="87">
        <f t="shared" si="741"/>
        <v>0</v>
      </c>
      <c r="W3678" s="130"/>
      <c r="X3678" s="86"/>
      <c r="Y3678" s="86"/>
      <c r="Z3678" s="131"/>
      <c r="AA3678" s="87">
        <f t="shared" si="750"/>
        <v>0</v>
      </c>
      <c r="AB3678" s="127"/>
      <c r="AC3678" s="86"/>
      <c r="AD3678" s="87">
        <f t="shared" si="742"/>
        <v>0</v>
      </c>
      <c r="AE3678" s="127"/>
      <c r="AF3678" s="86"/>
      <c r="AG3678" s="86"/>
      <c r="AH3678" s="131"/>
      <c r="AI3678" s="88">
        <f t="shared" si="743"/>
        <v>0</v>
      </c>
      <c r="AJ3678" s="89" t="str">
        <f>IFERROR(IF(ISNA(MATCH($AV3678,Other_Category_Abbr,0)),INDEX(FGHG_List_Long_GWP,MATCH($AV3678,FGHG_List_Long,0)),INDEX(GWP_Other_Abbr,MATCH($AV3678,Other_Category_Abbr,0)))*SUM(V3678,AA3678,AD3678,AI3678),"")</f>
        <v/>
      </c>
      <c r="AK3678" s="89" t="str">
        <f>IFERROR(IF(ISNA(MATCH($AV3678,Other_Category_Abbr,0)),INDEX(FGHG_List_Long_GWP,MATCH($AV3678,FGHG_List_Long,0)),INDEX(GWP_Other_Abbr,MATCH($AV3678,Other_Category_Abbr,0)))*(T3678*(S3678+U3678)+W3678*(Y3678+X3678)+AD3678+AE3678*(AF3678+AG3678)),"")</f>
        <v/>
      </c>
      <c r="AL3678" s="90" t="str">
        <f t="shared" si="751"/>
        <v/>
      </c>
      <c r="AM3678" s="91" t="str">
        <f t="shared" si="752"/>
        <v/>
      </c>
      <c r="AP3678" s="92" t="b">
        <f t="shared" si="746"/>
        <v>0</v>
      </c>
      <c r="AQ3678" s="92" t="str">
        <f t="shared" si="747"/>
        <v xml:space="preserve"> </v>
      </c>
      <c r="AR3678" s="92" t="str">
        <f>IF(LEN(AQ3678)=1,"",COUNTIF($AQ$19:AQ3678,AQ3678)=1)</f>
        <v/>
      </c>
      <c r="AS3678" s="73"/>
      <c r="AT3678" s="73"/>
      <c r="AU3678" s="73"/>
      <c r="AV3678" s="235" t="str">
        <f>IF($P3678=Lists!$A$13,Lists!$A$29,IF($P3678=Lists!$A$14,Lists!$A$30,$P3678))</f>
        <v/>
      </c>
      <c r="AW3678" s="73"/>
      <c r="AX3678" s="73"/>
    </row>
    <row r="3679" spans="2:50" x14ac:dyDescent="0.3">
      <c r="B3679" s="137">
        <f t="shared" si="753"/>
        <v>3661</v>
      </c>
      <c r="C3679" s="24"/>
      <c r="D3679" s="24"/>
      <c r="E3679" s="24"/>
      <c r="F3679" s="25"/>
      <c r="G3679" s="24"/>
      <c r="H3679" s="30"/>
      <c r="I3679" s="24"/>
      <c r="J3679" s="50" t="str">
        <f t="shared" si="744"/>
        <v/>
      </c>
      <c r="K3679" s="30"/>
      <c r="L3679" s="236"/>
      <c r="M3679" s="30"/>
      <c r="N3679" s="30"/>
      <c r="O3679" s="46" t="str">
        <f t="shared" si="745"/>
        <v/>
      </c>
      <c r="P3679" s="239" t="str">
        <f t="shared" si="748"/>
        <v/>
      </c>
      <c r="Q3679" s="52" t="str">
        <f t="shared" si="749"/>
        <v/>
      </c>
      <c r="R3679" s="127"/>
      <c r="S3679" s="86"/>
      <c r="T3679" s="127"/>
      <c r="U3679" s="86"/>
      <c r="V3679" s="87">
        <f t="shared" si="741"/>
        <v>0</v>
      </c>
      <c r="W3679" s="130"/>
      <c r="X3679" s="86"/>
      <c r="Y3679" s="86"/>
      <c r="Z3679" s="131"/>
      <c r="AA3679" s="87">
        <f t="shared" si="750"/>
        <v>0</v>
      </c>
      <c r="AB3679" s="127"/>
      <c r="AC3679" s="86"/>
      <c r="AD3679" s="87">
        <f t="shared" si="742"/>
        <v>0</v>
      </c>
      <c r="AE3679" s="127"/>
      <c r="AF3679" s="86"/>
      <c r="AG3679" s="86"/>
      <c r="AH3679" s="131"/>
      <c r="AI3679" s="88">
        <f t="shared" si="743"/>
        <v>0</v>
      </c>
      <c r="AJ3679" s="89" t="str">
        <f>IFERROR(IF(ISNA(MATCH($AV3679,Other_Category_Abbr,0)),INDEX(FGHG_List_Long_GWP,MATCH($AV3679,FGHG_List_Long,0)),INDEX(GWP_Other_Abbr,MATCH($AV3679,Other_Category_Abbr,0)))*SUM(V3679,AA3679,AD3679,AI3679),"")</f>
        <v/>
      </c>
      <c r="AK3679" s="89" t="str">
        <f>IFERROR(IF(ISNA(MATCH($AV3679,Other_Category_Abbr,0)),INDEX(FGHG_List_Long_GWP,MATCH($AV3679,FGHG_List_Long,0)),INDEX(GWP_Other_Abbr,MATCH($AV3679,Other_Category_Abbr,0)))*(T3679*(S3679+U3679)+W3679*(Y3679+X3679)+AD3679+AE3679*(AF3679+AG3679)),"")</f>
        <v/>
      </c>
      <c r="AL3679" s="90" t="str">
        <f t="shared" si="751"/>
        <v/>
      </c>
      <c r="AM3679" s="91" t="str">
        <f t="shared" si="752"/>
        <v/>
      </c>
      <c r="AP3679" s="92" t="b">
        <f t="shared" si="746"/>
        <v>0</v>
      </c>
      <c r="AQ3679" s="92" t="str">
        <f t="shared" si="747"/>
        <v xml:space="preserve"> </v>
      </c>
      <c r="AR3679" s="92" t="str">
        <f>IF(LEN(AQ3679)=1,"",COUNTIF($AQ$19:AQ3679,AQ3679)=1)</f>
        <v/>
      </c>
      <c r="AS3679" s="73"/>
      <c r="AT3679" s="73"/>
      <c r="AU3679" s="73"/>
      <c r="AV3679" s="235" t="str">
        <f>IF($P3679=Lists!$A$13,Lists!$A$29,IF($P3679=Lists!$A$14,Lists!$A$30,$P3679))</f>
        <v/>
      </c>
      <c r="AW3679" s="73"/>
      <c r="AX3679" s="73"/>
    </row>
    <row r="3680" spans="2:50" x14ac:dyDescent="0.3">
      <c r="B3680" s="137">
        <f t="shared" si="753"/>
        <v>3662</v>
      </c>
      <c r="C3680" s="24"/>
      <c r="D3680" s="24"/>
      <c r="E3680" s="24"/>
      <c r="F3680" s="25"/>
      <c r="G3680" s="24"/>
      <c r="H3680" s="30"/>
      <c r="I3680" s="24"/>
      <c r="J3680" s="50" t="str">
        <f t="shared" si="744"/>
        <v/>
      </c>
      <c r="K3680" s="30"/>
      <c r="L3680" s="236"/>
      <c r="M3680" s="30"/>
      <c r="N3680" s="30"/>
      <c r="O3680" s="46" t="str">
        <f t="shared" si="745"/>
        <v/>
      </c>
      <c r="P3680" s="239" t="str">
        <f t="shared" si="748"/>
        <v/>
      </c>
      <c r="Q3680" s="52" t="str">
        <f t="shared" si="749"/>
        <v/>
      </c>
      <c r="R3680" s="127"/>
      <c r="S3680" s="86"/>
      <c r="T3680" s="127"/>
      <c r="U3680" s="86"/>
      <c r="V3680" s="87">
        <f t="shared" si="741"/>
        <v>0</v>
      </c>
      <c r="W3680" s="130"/>
      <c r="X3680" s="86"/>
      <c r="Y3680" s="86"/>
      <c r="Z3680" s="131"/>
      <c r="AA3680" s="87">
        <f t="shared" si="750"/>
        <v>0</v>
      </c>
      <c r="AB3680" s="127"/>
      <c r="AC3680" s="86"/>
      <c r="AD3680" s="87">
        <f t="shared" si="742"/>
        <v>0</v>
      </c>
      <c r="AE3680" s="127"/>
      <c r="AF3680" s="86"/>
      <c r="AG3680" s="86"/>
      <c r="AH3680" s="131"/>
      <c r="AI3680" s="88">
        <f t="shared" si="743"/>
        <v>0</v>
      </c>
      <c r="AJ3680" s="89" t="str">
        <f>IFERROR(IF(ISNA(MATCH($AV3680,Other_Category_Abbr,0)),INDEX(FGHG_List_Long_GWP,MATCH($AV3680,FGHG_List_Long,0)),INDEX(GWP_Other_Abbr,MATCH($AV3680,Other_Category_Abbr,0)))*SUM(V3680,AA3680,AD3680,AI3680),"")</f>
        <v/>
      </c>
      <c r="AK3680" s="89" t="str">
        <f>IFERROR(IF(ISNA(MATCH($AV3680,Other_Category_Abbr,0)),INDEX(FGHG_List_Long_GWP,MATCH($AV3680,FGHG_List_Long,0)),INDEX(GWP_Other_Abbr,MATCH($AV3680,Other_Category_Abbr,0)))*(T3680*(S3680+U3680)+W3680*(Y3680+X3680)+AD3680+AE3680*(AF3680+AG3680)),"")</f>
        <v/>
      </c>
      <c r="AL3680" s="90" t="str">
        <f t="shared" si="751"/>
        <v/>
      </c>
      <c r="AM3680" s="91" t="str">
        <f t="shared" si="752"/>
        <v/>
      </c>
      <c r="AP3680" s="92" t="b">
        <f t="shared" si="746"/>
        <v>0</v>
      </c>
      <c r="AQ3680" s="92" t="str">
        <f t="shared" si="747"/>
        <v xml:space="preserve"> </v>
      </c>
      <c r="AR3680" s="92" t="str">
        <f>IF(LEN(AQ3680)=1,"",COUNTIF($AQ$19:AQ3680,AQ3680)=1)</f>
        <v/>
      </c>
      <c r="AS3680" s="73"/>
      <c r="AT3680" s="73"/>
      <c r="AU3680" s="73"/>
      <c r="AV3680" s="235" t="str">
        <f>IF($P3680=Lists!$A$13,Lists!$A$29,IF($P3680=Lists!$A$14,Lists!$A$30,$P3680))</f>
        <v/>
      </c>
      <c r="AW3680" s="73"/>
      <c r="AX3680" s="73"/>
    </row>
    <row r="3681" spans="2:50" x14ac:dyDescent="0.3">
      <c r="B3681" s="137">
        <f t="shared" si="753"/>
        <v>3663</v>
      </c>
      <c r="C3681" s="24"/>
      <c r="D3681" s="24"/>
      <c r="E3681" s="24"/>
      <c r="F3681" s="25"/>
      <c r="G3681" s="24"/>
      <c r="H3681" s="30"/>
      <c r="I3681" s="24"/>
      <c r="J3681" s="50" t="str">
        <f t="shared" si="744"/>
        <v/>
      </c>
      <c r="K3681" s="30"/>
      <c r="L3681" s="236"/>
      <c r="M3681" s="30"/>
      <c r="N3681" s="30"/>
      <c r="O3681" s="46" t="str">
        <f t="shared" si="745"/>
        <v/>
      </c>
      <c r="P3681" s="239" t="str">
        <f t="shared" si="748"/>
        <v/>
      </c>
      <c r="Q3681" s="52" t="str">
        <f t="shared" si="749"/>
        <v/>
      </c>
      <c r="R3681" s="127"/>
      <c r="S3681" s="86"/>
      <c r="T3681" s="127"/>
      <c r="U3681" s="86"/>
      <c r="V3681" s="87">
        <f t="shared" si="741"/>
        <v>0</v>
      </c>
      <c r="W3681" s="130"/>
      <c r="X3681" s="86"/>
      <c r="Y3681" s="86"/>
      <c r="Z3681" s="131"/>
      <c r="AA3681" s="87">
        <f t="shared" si="750"/>
        <v>0</v>
      </c>
      <c r="AB3681" s="127"/>
      <c r="AC3681" s="86"/>
      <c r="AD3681" s="87">
        <f t="shared" si="742"/>
        <v>0</v>
      </c>
      <c r="AE3681" s="127"/>
      <c r="AF3681" s="86"/>
      <c r="AG3681" s="86"/>
      <c r="AH3681" s="131"/>
      <c r="AI3681" s="88">
        <f t="shared" si="743"/>
        <v>0</v>
      </c>
      <c r="AJ3681" s="89" t="str">
        <f>IFERROR(IF(ISNA(MATCH($AV3681,Other_Category_Abbr,0)),INDEX(FGHG_List_Long_GWP,MATCH($AV3681,FGHG_List_Long,0)),INDEX(GWP_Other_Abbr,MATCH($AV3681,Other_Category_Abbr,0)))*SUM(V3681,AA3681,AD3681,AI3681),"")</f>
        <v/>
      </c>
      <c r="AK3681" s="89" t="str">
        <f>IFERROR(IF(ISNA(MATCH($AV3681,Other_Category_Abbr,0)),INDEX(FGHG_List_Long_GWP,MATCH($AV3681,FGHG_List_Long,0)),INDEX(GWP_Other_Abbr,MATCH($AV3681,Other_Category_Abbr,0)))*(T3681*(S3681+U3681)+W3681*(Y3681+X3681)+AD3681+AE3681*(AF3681+AG3681)),"")</f>
        <v/>
      </c>
      <c r="AL3681" s="90" t="str">
        <f t="shared" si="751"/>
        <v/>
      </c>
      <c r="AM3681" s="91" t="str">
        <f t="shared" si="752"/>
        <v/>
      </c>
      <c r="AP3681" s="92" t="b">
        <f t="shared" si="746"/>
        <v>0</v>
      </c>
      <c r="AQ3681" s="92" t="str">
        <f t="shared" si="747"/>
        <v xml:space="preserve"> </v>
      </c>
      <c r="AR3681" s="92" t="str">
        <f>IF(LEN(AQ3681)=1,"",COUNTIF($AQ$19:AQ3681,AQ3681)=1)</f>
        <v/>
      </c>
      <c r="AS3681" s="73"/>
      <c r="AT3681" s="73"/>
      <c r="AU3681" s="73"/>
      <c r="AV3681" s="235" t="str">
        <f>IF($P3681=Lists!$A$13,Lists!$A$29,IF($P3681=Lists!$A$14,Lists!$A$30,$P3681))</f>
        <v/>
      </c>
      <c r="AW3681" s="73"/>
      <c r="AX3681" s="73"/>
    </row>
    <row r="3682" spans="2:50" x14ac:dyDescent="0.3">
      <c r="B3682" s="137">
        <f t="shared" si="753"/>
        <v>3664</v>
      </c>
      <c r="C3682" s="24"/>
      <c r="D3682" s="24"/>
      <c r="E3682" s="24"/>
      <c r="F3682" s="25"/>
      <c r="G3682" s="24"/>
      <c r="H3682" s="30"/>
      <c r="I3682" s="24"/>
      <c r="J3682" s="50" t="str">
        <f t="shared" si="744"/>
        <v/>
      </c>
      <c r="K3682" s="30"/>
      <c r="L3682" s="236"/>
      <c r="M3682" s="30"/>
      <c r="N3682" s="30"/>
      <c r="O3682" s="46" t="str">
        <f t="shared" si="745"/>
        <v/>
      </c>
      <c r="P3682" s="239" t="str">
        <f t="shared" si="748"/>
        <v/>
      </c>
      <c r="Q3682" s="52" t="str">
        <f t="shared" si="749"/>
        <v/>
      </c>
      <c r="R3682" s="127"/>
      <c r="S3682" s="86"/>
      <c r="T3682" s="127"/>
      <c r="U3682" s="86"/>
      <c r="V3682" s="87">
        <f t="shared" si="741"/>
        <v>0</v>
      </c>
      <c r="W3682" s="130"/>
      <c r="X3682" s="86"/>
      <c r="Y3682" s="86"/>
      <c r="Z3682" s="131"/>
      <c r="AA3682" s="87">
        <f t="shared" si="750"/>
        <v>0</v>
      </c>
      <c r="AB3682" s="127"/>
      <c r="AC3682" s="86"/>
      <c r="AD3682" s="87">
        <f t="shared" si="742"/>
        <v>0</v>
      </c>
      <c r="AE3682" s="127"/>
      <c r="AF3682" s="86"/>
      <c r="AG3682" s="86"/>
      <c r="AH3682" s="131"/>
      <c r="AI3682" s="88">
        <f t="shared" si="743"/>
        <v>0</v>
      </c>
      <c r="AJ3682" s="89" t="str">
        <f>IFERROR(IF(ISNA(MATCH($AV3682,Other_Category_Abbr,0)),INDEX(FGHG_List_Long_GWP,MATCH($AV3682,FGHG_List_Long,0)),INDEX(GWP_Other_Abbr,MATCH($AV3682,Other_Category_Abbr,0)))*SUM(V3682,AA3682,AD3682,AI3682),"")</f>
        <v/>
      </c>
      <c r="AK3682" s="89" t="str">
        <f>IFERROR(IF(ISNA(MATCH($AV3682,Other_Category_Abbr,0)),INDEX(FGHG_List_Long_GWP,MATCH($AV3682,FGHG_List_Long,0)),INDEX(GWP_Other_Abbr,MATCH($AV3682,Other_Category_Abbr,0)))*(T3682*(S3682+U3682)+W3682*(Y3682+X3682)+AD3682+AE3682*(AF3682+AG3682)),"")</f>
        <v/>
      </c>
      <c r="AL3682" s="90" t="str">
        <f t="shared" si="751"/>
        <v/>
      </c>
      <c r="AM3682" s="91" t="str">
        <f t="shared" si="752"/>
        <v/>
      </c>
      <c r="AP3682" s="92" t="b">
        <f t="shared" si="746"/>
        <v>0</v>
      </c>
      <c r="AQ3682" s="92" t="str">
        <f t="shared" si="747"/>
        <v xml:space="preserve"> </v>
      </c>
      <c r="AR3682" s="92" t="str">
        <f>IF(LEN(AQ3682)=1,"",COUNTIF($AQ$19:AQ3682,AQ3682)=1)</f>
        <v/>
      </c>
      <c r="AS3682" s="73"/>
      <c r="AT3682" s="73"/>
      <c r="AU3682" s="73"/>
      <c r="AV3682" s="235" t="str">
        <f>IF($P3682=Lists!$A$13,Lists!$A$29,IF($P3682=Lists!$A$14,Lists!$A$30,$P3682))</f>
        <v/>
      </c>
      <c r="AW3682" s="73"/>
      <c r="AX3682" s="73"/>
    </row>
    <row r="3683" spans="2:50" x14ac:dyDescent="0.3">
      <c r="B3683" s="137">
        <f t="shared" si="753"/>
        <v>3665</v>
      </c>
      <c r="C3683" s="24"/>
      <c r="D3683" s="24"/>
      <c r="E3683" s="24"/>
      <c r="F3683" s="25"/>
      <c r="G3683" s="24"/>
      <c r="H3683" s="30"/>
      <c r="I3683" s="24"/>
      <c r="J3683" s="50" t="str">
        <f t="shared" si="744"/>
        <v/>
      </c>
      <c r="K3683" s="30"/>
      <c r="L3683" s="236"/>
      <c r="M3683" s="30"/>
      <c r="N3683" s="30"/>
      <c r="O3683" s="46" t="str">
        <f t="shared" si="745"/>
        <v/>
      </c>
      <c r="P3683" s="239" t="str">
        <f t="shared" si="748"/>
        <v/>
      </c>
      <c r="Q3683" s="52" t="str">
        <f t="shared" si="749"/>
        <v/>
      </c>
      <c r="R3683" s="127"/>
      <c r="S3683" s="86"/>
      <c r="T3683" s="127"/>
      <c r="U3683" s="86"/>
      <c r="V3683" s="87">
        <f t="shared" si="741"/>
        <v>0</v>
      </c>
      <c r="W3683" s="130"/>
      <c r="X3683" s="86"/>
      <c r="Y3683" s="86"/>
      <c r="Z3683" s="131"/>
      <c r="AA3683" s="87">
        <f t="shared" si="750"/>
        <v>0</v>
      </c>
      <c r="AB3683" s="127"/>
      <c r="AC3683" s="86"/>
      <c r="AD3683" s="87">
        <f t="shared" si="742"/>
        <v>0</v>
      </c>
      <c r="AE3683" s="127"/>
      <c r="AF3683" s="86"/>
      <c r="AG3683" s="86"/>
      <c r="AH3683" s="131"/>
      <c r="AI3683" s="88">
        <f t="shared" si="743"/>
        <v>0</v>
      </c>
      <c r="AJ3683" s="89" t="str">
        <f>IFERROR(IF(ISNA(MATCH($AV3683,Other_Category_Abbr,0)),INDEX(FGHG_List_Long_GWP,MATCH($AV3683,FGHG_List_Long,0)),INDEX(GWP_Other_Abbr,MATCH($AV3683,Other_Category_Abbr,0)))*SUM(V3683,AA3683,AD3683,AI3683),"")</f>
        <v/>
      </c>
      <c r="AK3683" s="89" t="str">
        <f>IFERROR(IF(ISNA(MATCH($AV3683,Other_Category_Abbr,0)),INDEX(FGHG_List_Long_GWP,MATCH($AV3683,FGHG_List_Long,0)),INDEX(GWP_Other_Abbr,MATCH($AV3683,Other_Category_Abbr,0)))*(T3683*(S3683+U3683)+W3683*(Y3683+X3683)+AD3683+AE3683*(AF3683+AG3683)),"")</f>
        <v/>
      </c>
      <c r="AL3683" s="90" t="str">
        <f t="shared" si="751"/>
        <v/>
      </c>
      <c r="AM3683" s="91" t="str">
        <f t="shared" si="752"/>
        <v/>
      </c>
      <c r="AP3683" s="92" t="b">
        <f t="shared" si="746"/>
        <v>0</v>
      </c>
      <c r="AQ3683" s="92" t="str">
        <f t="shared" si="747"/>
        <v xml:space="preserve"> </v>
      </c>
      <c r="AR3683" s="92" t="str">
        <f>IF(LEN(AQ3683)=1,"",COUNTIF($AQ$19:AQ3683,AQ3683)=1)</f>
        <v/>
      </c>
      <c r="AS3683" s="73"/>
      <c r="AT3683" s="73"/>
      <c r="AU3683" s="73"/>
      <c r="AV3683" s="235" t="str">
        <f>IF($P3683=Lists!$A$13,Lists!$A$29,IF($P3683=Lists!$A$14,Lists!$A$30,$P3683))</f>
        <v/>
      </c>
      <c r="AW3683" s="73"/>
      <c r="AX3683" s="73"/>
    </row>
    <row r="3684" spans="2:50" x14ac:dyDescent="0.3">
      <c r="B3684" s="137">
        <f t="shared" si="753"/>
        <v>3666</v>
      </c>
      <c r="C3684" s="24"/>
      <c r="D3684" s="24"/>
      <c r="E3684" s="24"/>
      <c r="F3684" s="25"/>
      <c r="G3684" s="24"/>
      <c r="H3684" s="30"/>
      <c r="I3684" s="24"/>
      <c r="J3684" s="50" t="str">
        <f t="shared" si="744"/>
        <v/>
      </c>
      <c r="K3684" s="30"/>
      <c r="L3684" s="236"/>
      <c r="M3684" s="30"/>
      <c r="N3684" s="30"/>
      <c r="O3684" s="46" t="str">
        <f t="shared" si="745"/>
        <v/>
      </c>
      <c r="P3684" s="239" t="str">
        <f t="shared" si="748"/>
        <v/>
      </c>
      <c r="Q3684" s="52" t="str">
        <f t="shared" si="749"/>
        <v/>
      </c>
      <c r="R3684" s="127"/>
      <c r="S3684" s="86"/>
      <c r="T3684" s="127"/>
      <c r="U3684" s="86"/>
      <c r="V3684" s="87">
        <f t="shared" si="741"/>
        <v>0</v>
      </c>
      <c r="W3684" s="130"/>
      <c r="X3684" s="86"/>
      <c r="Y3684" s="86"/>
      <c r="Z3684" s="131"/>
      <c r="AA3684" s="87">
        <f t="shared" si="750"/>
        <v>0</v>
      </c>
      <c r="AB3684" s="127"/>
      <c r="AC3684" s="86"/>
      <c r="AD3684" s="87">
        <f t="shared" si="742"/>
        <v>0</v>
      </c>
      <c r="AE3684" s="127"/>
      <c r="AF3684" s="86"/>
      <c r="AG3684" s="86"/>
      <c r="AH3684" s="131"/>
      <c r="AI3684" s="88">
        <f t="shared" si="743"/>
        <v>0</v>
      </c>
      <c r="AJ3684" s="89" t="str">
        <f>IFERROR(IF(ISNA(MATCH($AV3684,Other_Category_Abbr,0)),INDEX(FGHG_List_Long_GWP,MATCH($AV3684,FGHG_List_Long,0)),INDEX(GWP_Other_Abbr,MATCH($AV3684,Other_Category_Abbr,0)))*SUM(V3684,AA3684,AD3684,AI3684),"")</f>
        <v/>
      </c>
      <c r="AK3684" s="89" t="str">
        <f>IFERROR(IF(ISNA(MATCH($AV3684,Other_Category_Abbr,0)),INDEX(FGHG_List_Long_GWP,MATCH($AV3684,FGHG_List_Long,0)),INDEX(GWP_Other_Abbr,MATCH($AV3684,Other_Category_Abbr,0)))*(T3684*(S3684+U3684)+W3684*(Y3684+X3684)+AD3684+AE3684*(AF3684+AG3684)),"")</f>
        <v/>
      </c>
      <c r="AL3684" s="90" t="str">
        <f t="shared" si="751"/>
        <v/>
      </c>
      <c r="AM3684" s="91" t="str">
        <f t="shared" si="752"/>
        <v/>
      </c>
      <c r="AP3684" s="92" t="b">
        <f t="shared" si="746"/>
        <v>0</v>
      </c>
      <c r="AQ3684" s="92" t="str">
        <f t="shared" si="747"/>
        <v xml:space="preserve"> </v>
      </c>
      <c r="AR3684" s="92" t="str">
        <f>IF(LEN(AQ3684)=1,"",COUNTIF($AQ$19:AQ3684,AQ3684)=1)</f>
        <v/>
      </c>
      <c r="AS3684" s="73"/>
      <c r="AT3684" s="73"/>
      <c r="AU3684" s="73"/>
      <c r="AV3684" s="235" t="str">
        <f>IF($P3684=Lists!$A$13,Lists!$A$29,IF($P3684=Lists!$A$14,Lists!$A$30,$P3684))</f>
        <v/>
      </c>
      <c r="AW3684" s="73"/>
      <c r="AX3684" s="73"/>
    </row>
    <row r="3685" spans="2:50" x14ac:dyDescent="0.3">
      <c r="B3685" s="137">
        <f t="shared" si="753"/>
        <v>3667</v>
      </c>
      <c r="C3685" s="24"/>
      <c r="D3685" s="24"/>
      <c r="E3685" s="24"/>
      <c r="F3685" s="25"/>
      <c r="G3685" s="24"/>
      <c r="H3685" s="30"/>
      <c r="I3685" s="24"/>
      <c r="J3685" s="50" t="str">
        <f t="shared" si="744"/>
        <v/>
      </c>
      <c r="K3685" s="30"/>
      <c r="L3685" s="236"/>
      <c r="M3685" s="30"/>
      <c r="N3685" s="30"/>
      <c r="O3685" s="46" t="str">
        <f t="shared" si="745"/>
        <v/>
      </c>
      <c r="P3685" s="239" t="str">
        <f t="shared" si="748"/>
        <v/>
      </c>
      <c r="Q3685" s="52" t="str">
        <f t="shared" si="749"/>
        <v/>
      </c>
      <c r="R3685" s="127"/>
      <c r="S3685" s="86"/>
      <c r="T3685" s="127"/>
      <c r="U3685" s="86"/>
      <c r="V3685" s="87">
        <f t="shared" si="741"/>
        <v>0</v>
      </c>
      <c r="W3685" s="130"/>
      <c r="X3685" s="86"/>
      <c r="Y3685" s="86"/>
      <c r="Z3685" s="131"/>
      <c r="AA3685" s="87">
        <f t="shared" si="750"/>
        <v>0</v>
      </c>
      <c r="AB3685" s="127"/>
      <c r="AC3685" s="86"/>
      <c r="AD3685" s="87">
        <f t="shared" si="742"/>
        <v>0</v>
      </c>
      <c r="AE3685" s="127"/>
      <c r="AF3685" s="86"/>
      <c r="AG3685" s="86"/>
      <c r="AH3685" s="131"/>
      <c r="AI3685" s="88">
        <f t="shared" si="743"/>
        <v>0</v>
      </c>
      <c r="AJ3685" s="89" t="str">
        <f>IFERROR(IF(ISNA(MATCH($AV3685,Other_Category_Abbr,0)),INDEX(FGHG_List_Long_GWP,MATCH($AV3685,FGHG_List_Long,0)),INDEX(GWP_Other_Abbr,MATCH($AV3685,Other_Category_Abbr,0)))*SUM(V3685,AA3685,AD3685,AI3685),"")</f>
        <v/>
      </c>
      <c r="AK3685" s="89" t="str">
        <f>IFERROR(IF(ISNA(MATCH($AV3685,Other_Category_Abbr,0)),INDEX(FGHG_List_Long_GWP,MATCH($AV3685,FGHG_List_Long,0)),INDEX(GWP_Other_Abbr,MATCH($AV3685,Other_Category_Abbr,0)))*(T3685*(S3685+U3685)+W3685*(Y3685+X3685)+AD3685+AE3685*(AF3685+AG3685)),"")</f>
        <v/>
      </c>
      <c r="AL3685" s="90" t="str">
        <f t="shared" si="751"/>
        <v/>
      </c>
      <c r="AM3685" s="91" t="str">
        <f t="shared" si="752"/>
        <v/>
      </c>
      <c r="AP3685" s="92" t="b">
        <f t="shared" si="746"/>
        <v>0</v>
      </c>
      <c r="AQ3685" s="92" t="str">
        <f t="shared" si="747"/>
        <v xml:space="preserve"> </v>
      </c>
      <c r="AR3685" s="92" t="str">
        <f>IF(LEN(AQ3685)=1,"",COUNTIF($AQ$19:AQ3685,AQ3685)=1)</f>
        <v/>
      </c>
      <c r="AS3685" s="73"/>
      <c r="AT3685" s="73"/>
      <c r="AU3685" s="73"/>
      <c r="AV3685" s="235" t="str">
        <f>IF($P3685=Lists!$A$13,Lists!$A$29,IF($P3685=Lists!$A$14,Lists!$A$30,$P3685))</f>
        <v/>
      </c>
      <c r="AW3685" s="73"/>
      <c r="AX3685" s="73"/>
    </row>
    <row r="3686" spans="2:50" x14ac:dyDescent="0.3">
      <c r="B3686" s="137">
        <f t="shared" si="753"/>
        <v>3668</v>
      </c>
      <c r="C3686" s="24"/>
      <c r="D3686" s="24"/>
      <c r="E3686" s="24"/>
      <c r="F3686" s="25"/>
      <c r="G3686" s="24"/>
      <c r="H3686" s="30"/>
      <c r="I3686" s="24"/>
      <c r="J3686" s="50" t="str">
        <f t="shared" si="744"/>
        <v/>
      </c>
      <c r="K3686" s="30"/>
      <c r="L3686" s="236"/>
      <c r="M3686" s="30"/>
      <c r="N3686" s="30"/>
      <c r="O3686" s="46" t="str">
        <f t="shared" si="745"/>
        <v/>
      </c>
      <c r="P3686" s="239" t="str">
        <f t="shared" si="748"/>
        <v/>
      </c>
      <c r="Q3686" s="52" t="str">
        <f t="shared" si="749"/>
        <v/>
      </c>
      <c r="R3686" s="127"/>
      <c r="S3686" s="86"/>
      <c r="T3686" s="127"/>
      <c r="U3686" s="86"/>
      <c r="V3686" s="87">
        <f t="shared" si="741"/>
        <v>0</v>
      </c>
      <c r="W3686" s="130"/>
      <c r="X3686" s="86"/>
      <c r="Y3686" s="86"/>
      <c r="Z3686" s="131"/>
      <c r="AA3686" s="87">
        <f t="shared" si="750"/>
        <v>0</v>
      </c>
      <c r="AB3686" s="127"/>
      <c r="AC3686" s="86"/>
      <c r="AD3686" s="87">
        <f t="shared" si="742"/>
        <v>0</v>
      </c>
      <c r="AE3686" s="127"/>
      <c r="AF3686" s="86"/>
      <c r="AG3686" s="86"/>
      <c r="AH3686" s="131"/>
      <c r="AI3686" s="88">
        <f t="shared" si="743"/>
        <v>0</v>
      </c>
      <c r="AJ3686" s="89" t="str">
        <f>IFERROR(IF(ISNA(MATCH($AV3686,Other_Category_Abbr,0)),INDEX(FGHG_List_Long_GWP,MATCH($AV3686,FGHG_List_Long,0)),INDEX(GWP_Other_Abbr,MATCH($AV3686,Other_Category_Abbr,0)))*SUM(V3686,AA3686,AD3686,AI3686),"")</f>
        <v/>
      </c>
      <c r="AK3686" s="89" t="str">
        <f>IFERROR(IF(ISNA(MATCH($AV3686,Other_Category_Abbr,0)),INDEX(FGHG_List_Long_GWP,MATCH($AV3686,FGHG_List_Long,0)),INDEX(GWP_Other_Abbr,MATCH($AV3686,Other_Category_Abbr,0)))*(T3686*(S3686+U3686)+W3686*(Y3686+X3686)+AD3686+AE3686*(AF3686+AG3686)),"")</f>
        <v/>
      </c>
      <c r="AL3686" s="90" t="str">
        <f t="shared" si="751"/>
        <v/>
      </c>
      <c r="AM3686" s="91" t="str">
        <f t="shared" si="752"/>
        <v/>
      </c>
      <c r="AP3686" s="92" t="b">
        <f t="shared" si="746"/>
        <v>0</v>
      </c>
      <c r="AQ3686" s="92" t="str">
        <f t="shared" si="747"/>
        <v xml:space="preserve"> </v>
      </c>
      <c r="AR3686" s="92" t="str">
        <f>IF(LEN(AQ3686)=1,"",COUNTIF($AQ$19:AQ3686,AQ3686)=1)</f>
        <v/>
      </c>
      <c r="AS3686" s="73"/>
      <c r="AT3686" s="73"/>
      <c r="AU3686" s="73"/>
      <c r="AV3686" s="235" t="str">
        <f>IF($P3686=Lists!$A$13,Lists!$A$29,IF($P3686=Lists!$A$14,Lists!$A$30,$P3686))</f>
        <v/>
      </c>
      <c r="AW3686" s="73"/>
      <c r="AX3686" s="73"/>
    </row>
    <row r="3687" spans="2:50" x14ac:dyDescent="0.3">
      <c r="B3687" s="137">
        <f t="shared" si="753"/>
        <v>3669</v>
      </c>
      <c r="C3687" s="24"/>
      <c r="D3687" s="24"/>
      <c r="E3687" s="24"/>
      <c r="F3687" s="25"/>
      <c r="G3687" s="24"/>
      <c r="H3687" s="30"/>
      <c r="I3687" s="24"/>
      <c r="J3687" s="50" t="str">
        <f t="shared" si="744"/>
        <v/>
      </c>
      <c r="K3687" s="30"/>
      <c r="L3687" s="236"/>
      <c r="M3687" s="30"/>
      <c r="N3687" s="30"/>
      <c r="O3687" s="46" t="str">
        <f t="shared" si="745"/>
        <v/>
      </c>
      <c r="P3687" s="239" t="str">
        <f t="shared" si="748"/>
        <v/>
      </c>
      <c r="Q3687" s="52" t="str">
        <f t="shared" si="749"/>
        <v/>
      </c>
      <c r="R3687" s="127"/>
      <c r="S3687" s="86"/>
      <c r="T3687" s="127"/>
      <c r="U3687" s="86"/>
      <c r="V3687" s="87">
        <f t="shared" si="741"/>
        <v>0</v>
      </c>
      <c r="W3687" s="130"/>
      <c r="X3687" s="86"/>
      <c r="Y3687" s="86"/>
      <c r="Z3687" s="131"/>
      <c r="AA3687" s="87">
        <f t="shared" si="750"/>
        <v>0</v>
      </c>
      <c r="AB3687" s="127"/>
      <c r="AC3687" s="86"/>
      <c r="AD3687" s="87">
        <f t="shared" si="742"/>
        <v>0</v>
      </c>
      <c r="AE3687" s="127"/>
      <c r="AF3687" s="86"/>
      <c r="AG3687" s="86"/>
      <c r="AH3687" s="131"/>
      <c r="AI3687" s="88">
        <f t="shared" si="743"/>
        <v>0</v>
      </c>
      <c r="AJ3687" s="89" t="str">
        <f>IFERROR(IF(ISNA(MATCH($AV3687,Other_Category_Abbr,0)),INDEX(FGHG_List_Long_GWP,MATCH($AV3687,FGHG_List_Long,0)),INDEX(GWP_Other_Abbr,MATCH($AV3687,Other_Category_Abbr,0)))*SUM(V3687,AA3687,AD3687,AI3687),"")</f>
        <v/>
      </c>
      <c r="AK3687" s="89" t="str">
        <f>IFERROR(IF(ISNA(MATCH($AV3687,Other_Category_Abbr,0)),INDEX(FGHG_List_Long_GWP,MATCH($AV3687,FGHG_List_Long,0)),INDEX(GWP_Other_Abbr,MATCH($AV3687,Other_Category_Abbr,0)))*(T3687*(S3687+U3687)+W3687*(Y3687+X3687)+AD3687+AE3687*(AF3687+AG3687)),"")</f>
        <v/>
      </c>
      <c r="AL3687" s="90" t="str">
        <f t="shared" si="751"/>
        <v/>
      </c>
      <c r="AM3687" s="91" t="str">
        <f t="shared" si="752"/>
        <v/>
      </c>
      <c r="AP3687" s="92" t="b">
        <f t="shared" si="746"/>
        <v>0</v>
      </c>
      <c r="AQ3687" s="92" t="str">
        <f t="shared" si="747"/>
        <v xml:space="preserve"> </v>
      </c>
      <c r="AR3687" s="92" t="str">
        <f>IF(LEN(AQ3687)=1,"",COUNTIF($AQ$19:AQ3687,AQ3687)=1)</f>
        <v/>
      </c>
      <c r="AS3687" s="73"/>
      <c r="AT3687" s="73"/>
      <c r="AU3687" s="73"/>
      <c r="AV3687" s="235" t="str">
        <f>IF($P3687=Lists!$A$13,Lists!$A$29,IF($P3687=Lists!$A$14,Lists!$A$30,$P3687))</f>
        <v/>
      </c>
      <c r="AW3687" s="73"/>
      <c r="AX3687" s="73"/>
    </row>
    <row r="3688" spans="2:50" x14ac:dyDescent="0.3">
      <c r="B3688" s="137">
        <f t="shared" si="753"/>
        <v>3670</v>
      </c>
      <c r="C3688" s="24"/>
      <c r="D3688" s="24"/>
      <c r="E3688" s="24"/>
      <c r="F3688" s="25"/>
      <c r="G3688" s="24"/>
      <c r="H3688" s="30"/>
      <c r="I3688" s="24"/>
      <c r="J3688" s="50" t="str">
        <f t="shared" si="744"/>
        <v/>
      </c>
      <c r="K3688" s="30"/>
      <c r="L3688" s="236"/>
      <c r="M3688" s="30"/>
      <c r="N3688" s="30"/>
      <c r="O3688" s="46" t="str">
        <f t="shared" si="745"/>
        <v/>
      </c>
      <c r="P3688" s="239" t="str">
        <f t="shared" si="748"/>
        <v/>
      </c>
      <c r="Q3688" s="52" t="str">
        <f t="shared" si="749"/>
        <v/>
      </c>
      <c r="R3688" s="127"/>
      <c r="S3688" s="86"/>
      <c r="T3688" s="127"/>
      <c r="U3688" s="86"/>
      <c r="V3688" s="87">
        <f t="shared" ref="V3688:V3718" si="754">+(R3688*S3688)+(T3688*U3688)</f>
        <v>0</v>
      </c>
      <c r="W3688" s="130"/>
      <c r="X3688" s="86"/>
      <c r="Y3688" s="86"/>
      <c r="Z3688" s="131"/>
      <c r="AA3688" s="87">
        <f t="shared" si="750"/>
        <v>0</v>
      </c>
      <c r="AB3688" s="127"/>
      <c r="AC3688" s="86"/>
      <c r="AD3688" s="87">
        <f t="shared" ref="AD3688:AD3718" si="755">+(AB3688*AC3688)</f>
        <v>0</v>
      </c>
      <c r="AE3688" s="127"/>
      <c r="AF3688" s="86"/>
      <c r="AG3688" s="86"/>
      <c r="AH3688" s="131"/>
      <c r="AI3688" s="88">
        <f t="shared" ref="AI3688:AI3718" si="756">+AE3688*(AF3688+AG3688*(1-AH3688))</f>
        <v>0</v>
      </c>
      <c r="AJ3688" s="89" t="str">
        <f>IFERROR(IF(ISNA(MATCH($AV3688,Other_Category_Abbr,0)),INDEX(FGHG_List_Long_GWP,MATCH($AV3688,FGHG_List_Long,0)),INDEX(GWP_Other_Abbr,MATCH($AV3688,Other_Category_Abbr,0)))*SUM(V3688,AA3688,AD3688,AI3688),"")</f>
        <v/>
      </c>
      <c r="AK3688" s="89" t="str">
        <f>IFERROR(IF(ISNA(MATCH($AV3688,Other_Category_Abbr,0)),INDEX(FGHG_List_Long_GWP,MATCH($AV3688,FGHG_List_Long,0)),INDEX(GWP_Other_Abbr,MATCH($AV3688,Other_Category_Abbr,0)))*(T3688*(S3688+U3688)+W3688*(Y3688+X3688)+AD3688+AE3688*(AF3688+AG3688)),"")</f>
        <v/>
      </c>
      <c r="AL3688" s="90" t="str">
        <f t="shared" si="751"/>
        <v/>
      </c>
      <c r="AM3688" s="91" t="str">
        <f t="shared" si="752"/>
        <v/>
      </c>
      <c r="AP3688" s="92" t="b">
        <f t="shared" ref="AP3688:AP3718" si="757">IF(AND(F3688="EF Method (L21 or L22)",G3688="Yes",H3688="No"),"Eq. L-21",IF(AND(F3688="EF Method (L21 or L22)",G3688="Yes",H3688="Yes"),"Eq. L-22",IF(AND(F3688="EF Method (L21 or L22)",G3688="No"),"Eq. L-22",IF(AND(F3688="ECF Method (L26 or L27)",G3688="Yes"),"Eq. L-27",IF(AND(F3688="ECF Method (L26 or L27)",G3688="No"),"Eq. L-26")))))</f>
        <v>0</v>
      </c>
      <c r="AQ3688" s="92" t="str">
        <f t="shared" si="747"/>
        <v xml:space="preserve"> </v>
      </c>
      <c r="AR3688" s="92" t="str">
        <f>IF(LEN(AQ3688)=1,"",COUNTIF($AQ$19:AQ3688,AQ3688)=1)</f>
        <v/>
      </c>
      <c r="AS3688" s="73"/>
      <c r="AT3688" s="73"/>
      <c r="AU3688" s="73"/>
      <c r="AV3688" s="235" t="str">
        <f>IF($P3688=Lists!$A$13,Lists!$A$29,IF($P3688=Lists!$A$14,Lists!$A$30,$P3688))</f>
        <v/>
      </c>
      <c r="AW3688" s="73"/>
      <c r="AX3688" s="73"/>
    </row>
    <row r="3689" spans="2:50" x14ac:dyDescent="0.3">
      <c r="B3689" s="137">
        <f t="shared" si="753"/>
        <v>3671</v>
      </c>
      <c r="C3689" s="24"/>
      <c r="D3689" s="24"/>
      <c r="E3689" s="24"/>
      <c r="F3689" s="25"/>
      <c r="G3689" s="24"/>
      <c r="H3689" s="30"/>
      <c r="I3689" s="24"/>
      <c r="J3689" s="50" t="str">
        <f t="shared" si="744"/>
        <v/>
      </c>
      <c r="K3689" s="30"/>
      <c r="L3689" s="236"/>
      <c r="M3689" s="30"/>
      <c r="N3689" s="30"/>
      <c r="O3689" s="46" t="str">
        <f t="shared" si="745"/>
        <v/>
      </c>
      <c r="P3689" s="239" t="str">
        <f t="shared" si="748"/>
        <v/>
      </c>
      <c r="Q3689" s="52" t="str">
        <f t="shared" si="749"/>
        <v/>
      </c>
      <c r="R3689" s="127"/>
      <c r="S3689" s="86"/>
      <c r="T3689" s="127"/>
      <c r="U3689" s="86"/>
      <c r="V3689" s="87">
        <f t="shared" si="754"/>
        <v>0</v>
      </c>
      <c r="W3689" s="130"/>
      <c r="X3689" s="86"/>
      <c r="Y3689" s="86"/>
      <c r="Z3689" s="131"/>
      <c r="AA3689" s="87">
        <f t="shared" si="750"/>
        <v>0</v>
      </c>
      <c r="AB3689" s="127"/>
      <c r="AC3689" s="86"/>
      <c r="AD3689" s="87">
        <f t="shared" si="755"/>
        <v>0</v>
      </c>
      <c r="AE3689" s="127"/>
      <c r="AF3689" s="86"/>
      <c r="AG3689" s="86"/>
      <c r="AH3689" s="131"/>
      <c r="AI3689" s="88">
        <f t="shared" si="756"/>
        <v>0</v>
      </c>
      <c r="AJ3689" s="89" t="str">
        <f>IFERROR(IF(ISNA(MATCH($AV3689,Other_Category_Abbr,0)),INDEX(FGHG_List_Long_GWP,MATCH($AV3689,FGHG_List_Long,0)),INDEX(GWP_Other_Abbr,MATCH($AV3689,Other_Category_Abbr,0)))*SUM(V3689,AA3689,AD3689,AI3689),"")</f>
        <v/>
      </c>
      <c r="AK3689" s="89" t="str">
        <f>IFERROR(IF(ISNA(MATCH($AV3689,Other_Category_Abbr,0)),INDEX(FGHG_List_Long_GWP,MATCH($AV3689,FGHG_List_Long,0)),INDEX(GWP_Other_Abbr,MATCH($AV3689,Other_Category_Abbr,0)))*(T3689*(S3689+U3689)+W3689*(Y3689+X3689)+AD3689+AE3689*(AF3689+AG3689)),"")</f>
        <v/>
      </c>
      <c r="AL3689" s="90" t="str">
        <f t="shared" si="751"/>
        <v/>
      </c>
      <c r="AM3689" s="91" t="str">
        <f t="shared" si="752"/>
        <v/>
      </c>
      <c r="AP3689" s="92" t="b">
        <f t="shared" si="757"/>
        <v>0</v>
      </c>
      <c r="AQ3689" s="92" t="str">
        <f t="shared" si="747"/>
        <v xml:space="preserve"> </v>
      </c>
      <c r="AR3689" s="92" t="str">
        <f>IF(LEN(AQ3689)=1,"",COUNTIF($AQ$19:AQ3689,AQ3689)=1)</f>
        <v/>
      </c>
      <c r="AS3689" s="73"/>
      <c r="AT3689" s="73"/>
      <c r="AU3689" s="73"/>
      <c r="AV3689" s="235" t="str">
        <f>IF($P3689=Lists!$A$13,Lists!$A$29,IF($P3689=Lists!$A$14,Lists!$A$30,$P3689))</f>
        <v/>
      </c>
      <c r="AW3689" s="73"/>
      <c r="AX3689" s="73"/>
    </row>
    <row r="3690" spans="2:50" x14ac:dyDescent="0.3">
      <c r="B3690" s="137">
        <f t="shared" si="753"/>
        <v>3672</v>
      </c>
      <c r="C3690" s="24"/>
      <c r="D3690" s="24"/>
      <c r="E3690" s="24"/>
      <c r="F3690" s="25"/>
      <c r="G3690" s="24"/>
      <c r="H3690" s="30"/>
      <c r="I3690" s="24"/>
      <c r="J3690" s="50" t="str">
        <f t="shared" si="744"/>
        <v/>
      </c>
      <c r="K3690" s="30"/>
      <c r="L3690" s="236"/>
      <c r="M3690" s="30"/>
      <c r="N3690" s="30"/>
      <c r="O3690" s="46" t="str">
        <f t="shared" si="745"/>
        <v/>
      </c>
      <c r="P3690" s="239" t="str">
        <f t="shared" si="748"/>
        <v/>
      </c>
      <c r="Q3690" s="52" t="str">
        <f t="shared" si="749"/>
        <v/>
      </c>
      <c r="R3690" s="127"/>
      <c r="S3690" s="86"/>
      <c r="T3690" s="127"/>
      <c r="U3690" s="86"/>
      <c r="V3690" s="87">
        <f t="shared" si="754"/>
        <v>0</v>
      </c>
      <c r="W3690" s="130"/>
      <c r="X3690" s="86"/>
      <c r="Y3690" s="86"/>
      <c r="Z3690" s="131"/>
      <c r="AA3690" s="87">
        <f t="shared" si="750"/>
        <v>0</v>
      </c>
      <c r="AB3690" s="127"/>
      <c r="AC3690" s="86"/>
      <c r="AD3690" s="87">
        <f t="shared" si="755"/>
        <v>0</v>
      </c>
      <c r="AE3690" s="127"/>
      <c r="AF3690" s="86"/>
      <c r="AG3690" s="86"/>
      <c r="AH3690" s="131"/>
      <c r="AI3690" s="88">
        <f t="shared" si="756"/>
        <v>0</v>
      </c>
      <c r="AJ3690" s="89" t="str">
        <f>IFERROR(IF(ISNA(MATCH($AV3690,Other_Category_Abbr,0)),INDEX(FGHG_List_Long_GWP,MATCH($AV3690,FGHG_List_Long,0)),INDEX(GWP_Other_Abbr,MATCH($AV3690,Other_Category_Abbr,0)))*SUM(V3690,AA3690,AD3690,AI3690),"")</f>
        <v/>
      </c>
      <c r="AK3690" s="89" t="str">
        <f>IFERROR(IF(ISNA(MATCH($AV3690,Other_Category_Abbr,0)),INDEX(FGHG_List_Long_GWP,MATCH($AV3690,FGHG_List_Long,0)),INDEX(GWP_Other_Abbr,MATCH($AV3690,Other_Category_Abbr,0)))*(T3690*(S3690+U3690)+W3690*(Y3690+X3690)+AD3690+AE3690*(AF3690+AG3690)),"")</f>
        <v/>
      </c>
      <c r="AL3690" s="90" t="str">
        <f t="shared" si="751"/>
        <v/>
      </c>
      <c r="AM3690" s="91" t="str">
        <f t="shared" si="752"/>
        <v/>
      </c>
      <c r="AP3690" s="92" t="b">
        <f t="shared" si="757"/>
        <v>0</v>
      </c>
      <c r="AQ3690" s="92" t="str">
        <f t="shared" si="747"/>
        <v xml:space="preserve"> </v>
      </c>
      <c r="AR3690" s="92" t="str">
        <f>IF(LEN(AQ3690)=1,"",COUNTIF($AQ$19:AQ3690,AQ3690)=1)</f>
        <v/>
      </c>
      <c r="AS3690" s="73"/>
      <c r="AT3690" s="73"/>
      <c r="AU3690" s="73"/>
      <c r="AV3690" s="235" t="str">
        <f>IF($P3690=Lists!$A$13,Lists!$A$29,IF($P3690=Lists!$A$14,Lists!$A$30,$P3690))</f>
        <v/>
      </c>
      <c r="AW3690" s="73"/>
      <c r="AX3690" s="73"/>
    </row>
    <row r="3691" spans="2:50" x14ac:dyDescent="0.3">
      <c r="B3691" s="137">
        <f t="shared" si="753"/>
        <v>3673</v>
      </c>
      <c r="C3691" s="24"/>
      <c r="D3691" s="24"/>
      <c r="E3691" s="24"/>
      <c r="F3691" s="25"/>
      <c r="G3691" s="24"/>
      <c r="H3691" s="30"/>
      <c r="I3691" s="24"/>
      <c r="J3691" s="50" t="str">
        <f t="shared" si="744"/>
        <v/>
      </c>
      <c r="K3691" s="30"/>
      <c r="L3691" s="236"/>
      <c r="M3691" s="30"/>
      <c r="N3691" s="30"/>
      <c r="O3691" s="46" t="str">
        <f t="shared" si="745"/>
        <v/>
      </c>
      <c r="P3691" s="239" t="str">
        <f t="shared" si="748"/>
        <v/>
      </c>
      <c r="Q3691" s="52" t="str">
        <f t="shared" si="749"/>
        <v/>
      </c>
      <c r="R3691" s="127"/>
      <c r="S3691" s="86"/>
      <c r="T3691" s="127"/>
      <c r="U3691" s="86"/>
      <c r="V3691" s="87">
        <f t="shared" si="754"/>
        <v>0</v>
      </c>
      <c r="W3691" s="130"/>
      <c r="X3691" s="86"/>
      <c r="Y3691" s="86"/>
      <c r="Z3691" s="131"/>
      <c r="AA3691" s="87">
        <f t="shared" si="750"/>
        <v>0</v>
      </c>
      <c r="AB3691" s="127"/>
      <c r="AC3691" s="86"/>
      <c r="AD3691" s="87">
        <f t="shared" si="755"/>
        <v>0</v>
      </c>
      <c r="AE3691" s="127"/>
      <c r="AF3691" s="86"/>
      <c r="AG3691" s="86"/>
      <c r="AH3691" s="131"/>
      <c r="AI3691" s="88">
        <f t="shared" si="756"/>
        <v>0</v>
      </c>
      <c r="AJ3691" s="89" t="str">
        <f>IFERROR(IF(ISNA(MATCH($AV3691,Other_Category_Abbr,0)),INDEX(FGHG_List_Long_GWP,MATCH($AV3691,FGHG_List_Long,0)),INDEX(GWP_Other_Abbr,MATCH($AV3691,Other_Category_Abbr,0)))*SUM(V3691,AA3691,AD3691,AI3691),"")</f>
        <v/>
      </c>
      <c r="AK3691" s="89" t="str">
        <f>IFERROR(IF(ISNA(MATCH($AV3691,Other_Category_Abbr,0)),INDEX(FGHG_List_Long_GWP,MATCH($AV3691,FGHG_List_Long,0)),INDEX(GWP_Other_Abbr,MATCH($AV3691,Other_Category_Abbr,0)))*(T3691*(S3691+U3691)+W3691*(Y3691+X3691)+AD3691+AE3691*(AF3691+AG3691)),"")</f>
        <v/>
      </c>
      <c r="AL3691" s="90" t="str">
        <f t="shared" si="751"/>
        <v/>
      </c>
      <c r="AM3691" s="91" t="str">
        <f t="shared" si="752"/>
        <v/>
      </c>
      <c r="AP3691" s="92" t="b">
        <f t="shared" si="757"/>
        <v>0</v>
      </c>
      <c r="AQ3691" s="92" t="str">
        <f t="shared" si="747"/>
        <v xml:space="preserve"> </v>
      </c>
      <c r="AR3691" s="92" t="str">
        <f>IF(LEN(AQ3691)=1,"",COUNTIF($AQ$19:AQ3691,AQ3691)=1)</f>
        <v/>
      </c>
      <c r="AS3691" s="73"/>
      <c r="AT3691" s="73"/>
      <c r="AU3691" s="73"/>
      <c r="AV3691" s="235" t="str">
        <f>IF($P3691=Lists!$A$13,Lists!$A$29,IF($P3691=Lists!$A$14,Lists!$A$30,$P3691))</f>
        <v/>
      </c>
      <c r="AW3691" s="73"/>
      <c r="AX3691" s="73"/>
    </row>
    <row r="3692" spans="2:50" x14ac:dyDescent="0.3">
      <c r="B3692" s="137">
        <f t="shared" si="753"/>
        <v>3674</v>
      </c>
      <c r="C3692" s="24"/>
      <c r="D3692" s="24"/>
      <c r="E3692" s="24"/>
      <c r="F3692" s="25"/>
      <c r="G3692" s="24"/>
      <c r="H3692" s="30"/>
      <c r="I3692" s="24"/>
      <c r="J3692" s="50" t="str">
        <f t="shared" si="744"/>
        <v/>
      </c>
      <c r="K3692" s="30"/>
      <c r="L3692" s="236"/>
      <c r="M3692" s="30"/>
      <c r="N3692" s="30"/>
      <c r="O3692" s="46" t="str">
        <f t="shared" si="745"/>
        <v/>
      </c>
      <c r="P3692" s="239" t="str">
        <f t="shared" si="748"/>
        <v/>
      </c>
      <c r="Q3692" s="52" t="str">
        <f t="shared" si="749"/>
        <v/>
      </c>
      <c r="R3692" s="127"/>
      <c r="S3692" s="86"/>
      <c r="T3692" s="127"/>
      <c r="U3692" s="86"/>
      <c r="V3692" s="87">
        <f t="shared" si="754"/>
        <v>0</v>
      </c>
      <c r="W3692" s="130"/>
      <c r="X3692" s="86"/>
      <c r="Y3692" s="86"/>
      <c r="Z3692" s="131"/>
      <c r="AA3692" s="87">
        <f t="shared" si="750"/>
        <v>0</v>
      </c>
      <c r="AB3692" s="127"/>
      <c r="AC3692" s="86"/>
      <c r="AD3692" s="87">
        <f t="shared" si="755"/>
        <v>0</v>
      </c>
      <c r="AE3692" s="127"/>
      <c r="AF3692" s="86"/>
      <c r="AG3692" s="86"/>
      <c r="AH3692" s="131"/>
      <c r="AI3692" s="88">
        <f t="shared" si="756"/>
        <v>0</v>
      </c>
      <c r="AJ3692" s="89" t="str">
        <f>IFERROR(IF(ISNA(MATCH($AV3692,Other_Category_Abbr,0)),INDEX(FGHG_List_Long_GWP,MATCH($AV3692,FGHG_List_Long,0)),INDEX(GWP_Other_Abbr,MATCH($AV3692,Other_Category_Abbr,0)))*SUM(V3692,AA3692,AD3692,AI3692),"")</f>
        <v/>
      </c>
      <c r="AK3692" s="89" t="str">
        <f>IFERROR(IF(ISNA(MATCH($AV3692,Other_Category_Abbr,0)),INDEX(FGHG_List_Long_GWP,MATCH($AV3692,FGHG_List_Long,0)),INDEX(GWP_Other_Abbr,MATCH($AV3692,Other_Category_Abbr,0)))*(T3692*(S3692+U3692)+W3692*(Y3692+X3692)+AD3692+AE3692*(AF3692+AG3692)),"")</f>
        <v/>
      </c>
      <c r="AL3692" s="90" t="str">
        <f t="shared" si="751"/>
        <v/>
      </c>
      <c r="AM3692" s="91" t="str">
        <f t="shared" si="752"/>
        <v/>
      </c>
      <c r="AP3692" s="92" t="b">
        <f t="shared" si="757"/>
        <v>0</v>
      </c>
      <c r="AQ3692" s="92" t="str">
        <f t="shared" si="747"/>
        <v xml:space="preserve"> </v>
      </c>
      <c r="AR3692" s="92" t="str">
        <f>IF(LEN(AQ3692)=1,"",COUNTIF($AQ$19:AQ3692,AQ3692)=1)</f>
        <v/>
      </c>
      <c r="AS3692" s="73"/>
      <c r="AT3692" s="73"/>
      <c r="AU3692" s="73"/>
      <c r="AV3692" s="235" t="str">
        <f>IF($P3692=Lists!$A$13,Lists!$A$29,IF($P3692=Lists!$A$14,Lists!$A$30,$P3692))</f>
        <v/>
      </c>
      <c r="AW3692" s="73"/>
      <c r="AX3692" s="73"/>
    </row>
    <row r="3693" spans="2:50" x14ac:dyDescent="0.3">
      <c r="B3693" s="137">
        <f t="shared" si="753"/>
        <v>3675</v>
      </c>
      <c r="C3693" s="24"/>
      <c r="D3693" s="24"/>
      <c r="E3693" s="24"/>
      <c r="F3693" s="25"/>
      <c r="G3693" s="24"/>
      <c r="H3693" s="30"/>
      <c r="I3693" s="24"/>
      <c r="J3693" s="50" t="str">
        <f t="shared" si="744"/>
        <v/>
      </c>
      <c r="K3693" s="30"/>
      <c r="L3693" s="236"/>
      <c r="M3693" s="30"/>
      <c r="N3693" s="30"/>
      <c r="O3693" s="46" t="str">
        <f t="shared" si="745"/>
        <v/>
      </c>
      <c r="P3693" s="239" t="str">
        <f t="shared" si="748"/>
        <v/>
      </c>
      <c r="Q3693" s="52" t="str">
        <f t="shared" si="749"/>
        <v/>
      </c>
      <c r="R3693" s="127"/>
      <c r="S3693" s="86"/>
      <c r="T3693" s="127"/>
      <c r="U3693" s="86"/>
      <c r="V3693" s="87">
        <f t="shared" si="754"/>
        <v>0</v>
      </c>
      <c r="W3693" s="130"/>
      <c r="X3693" s="86"/>
      <c r="Y3693" s="86"/>
      <c r="Z3693" s="131"/>
      <c r="AA3693" s="87">
        <f t="shared" si="750"/>
        <v>0</v>
      </c>
      <c r="AB3693" s="127"/>
      <c r="AC3693" s="86"/>
      <c r="AD3693" s="87">
        <f t="shared" si="755"/>
        <v>0</v>
      </c>
      <c r="AE3693" s="127"/>
      <c r="AF3693" s="86"/>
      <c r="AG3693" s="86"/>
      <c r="AH3693" s="131"/>
      <c r="AI3693" s="88">
        <f t="shared" si="756"/>
        <v>0</v>
      </c>
      <c r="AJ3693" s="89" t="str">
        <f>IFERROR(IF(ISNA(MATCH($AV3693,Other_Category_Abbr,0)),INDEX(FGHG_List_Long_GWP,MATCH($AV3693,FGHG_List_Long,0)),INDEX(GWP_Other_Abbr,MATCH($AV3693,Other_Category_Abbr,0)))*SUM(V3693,AA3693,AD3693,AI3693),"")</f>
        <v/>
      </c>
      <c r="AK3693" s="89" t="str">
        <f>IFERROR(IF(ISNA(MATCH($AV3693,Other_Category_Abbr,0)),INDEX(FGHG_List_Long_GWP,MATCH($AV3693,FGHG_List_Long,0)),INDEX(GWP_Other_Abbr,MATCH($AV3693,Other_Category_Abbr,0)))*(T3693*(S3693+U3693)+W3693*(Y3693+X3693)+AD3693+AE3693*(AF3693+AG3693)),"")</f>
        <v/>
      </c>
      <c r="AL3693" s="90" t="str">
        <f t="shared" si="751"/>
        <v/>
      </c>
      <c r="AM3693" s="91" t="str">
        <f t="shared" si="752"/>
        <v/>
      </c>
      <c r="AP3693" s="92" t="b">
        <f t="shared" si="757"/>
        <v>0</v>
      </c>
      <c r="AQ3693" s="92" t="str">
        <f t="shared" si="747"/>
        <v xml:space="preserve"> </v>
      </c>
      <c r="AR3693" s="92" t="str">
        <f>IF(LEN(AQ3693)=1,"",COUNTIF($AQ$19:AQ3693,AQ3693)=1)</f>
        <v/>
      </c>
      <c r="AS3693" s="73"/>
      <c r="AT3693" s="73"/>
      <c r="AU3693" s="73"/>
      <c r="AV3693" s="235" t="str">
        <f>IF($P3693=Lists!$A$13,Lists!$A$29,IF($P3693=Lists!$A$14,Lists!$A$30,$P3693))</f>
        <v/>
      </c>
      <c r="AW3693" s="73"/>
      <c r="AX3693" s="73"/>
    </row>
    <row r="3694" spans="2:50" x14ac:dyDescent="0.3">
      <c r="B3694" s="137">
        <f t="shared" si="753"/>
        <v>3676</v>
      </c>
      <c r="C3694" s="24"/>
      <c r="D3694" s="24"/>
      <c r="E3694" s="24"/>
      <c r="F3694" s="25"/>
      <c r="G3694" s="24"/>
      <c r="H3694" s="30"/>
      <c r="I3694" s="24"/>
      <c r="J3694" s="50" t="str">
        <f t="shared" si="744"/>
        <v/>
      </c>
      <c r="K3694" s="30"/>
      <c r="L3694" s="236"/>
      <c r="M3694" s="30"/>
      <c r="N3694" s="30"/>
      <c r="O3694" s="46" t="str">
        <f t="shared" si="745"/>
        <v/>
      </c>
      <c r="P3694" s="239" t="str">
        <f t="shared" si="748"/>
        <v/>
      </c>
      <c r="Q3694" s="52" t="str">
        <f t="shared" si="749"/>
        <v/>
      </c>
      <c r="R3694" s="127"/>
      <c r="S3694" s="86"/>
      <c r="T3694" s="127"/>
      <c r="U3694" s="86"/>
      <c r="V3694" s="87">
        <f t="shared" si="754"/>
        <v>0</v>
      </c>
      <c r="W3694" s="130"/>
      <c r="X3694" s="86"/>
      <c r="Y3694" s="86"/>
      <c r="Z3694" s="131"/>
      <c r="AA3694" s="87">
        <f t="shared" si="750"/>
        <v>0</v>
      </c>
      <c r="AB3694" s="127"/>
      <c r="AC3694" s="86"/>
      <c r="AD3694" s="87">
        <f t="shared" si="755"/>
        <v>0</v>
      </c>
      <c r="AE3694" s="127"/>
      <c r="AF3694" s="86"/>
      <c r="AG3694" s="86"/>
      <c r="AH3694" s="131"/>
      <c r="AI3694" s="88">
        <f t="shared" si="756"/>
        <v>0</v>
      </c>
      <c r="AJ3694" s="89" t="str">
        <f>IFERROR(IF(ISNA(MATCH($AV3694,Other_Category_Abbr,0)),INDEX(FGHG_List_Long_GWP,MATCH($AV3694,FGHG_List_Long,0)),INDEX(GWP_Other_Abbr,MATCH($AV3694,Other_Category_Abbr,0)))*SUM(V3694,AA3694,AD3694,AI3694),"")</f>
        <v/>
      </c>
      <c r="AK3694" s="89" t="str">
        <f>IFERROR(IF(ISNA(MATCH($AV3694,Other_Category_Abbr,0)),INDEX(FGHG_List_Long_GWP,MATCH($AV3694,FGHG_List_Long,0)),INDEX(GWP_Other_Abbr,MATCH($AV3694,Other_Category_Abbr,0)))*(T3694*(S3694+U3694)+W3694*(Y3694+X3694)+AD3694+AE3694*(AF3694+AG3694)),"")</f>
        <v/>
      </c>
      <c r="AL3694" s="90" t="str">
        <f t="shared" si="751"/>
        <v/>
      </c>
      <c r="AM3694" s="91" t="str">
        <f t="shared" si="752"/>
        <v/>
      </c>
      <c r="AP3694" s="92" t="b">
        <f t="shared" si="757"/>
        <v>0</v>
      </c>
      <c r="AQ3694" s="92" t="str">
        <f t="shared" si="747"/>
        <v xml:space="preserve"> </v>
      </c>
      <c r="AR3694" s="92" t="str">
        <f>IF(LEN(AQ3694)=1,"",COUNTIF($AQ$19:AQ3694,AQ3694)=1)</f>
        <v/>
      </c>
      <c r="AS3694" s="73"/>
      <c r="AT3694" s="73"/>
      <c r="AU3694" s="73"/>
      <c r="AV3694" s="235" t="str">
        <f>IF($P3694=Lists!$A$13,Lists!$A$29,IF($P3694=Lists!$A$14,Lists!$A$30,$P3694))</f>
        <v/>
      </c>
      <c r="AW3694" s="73"/>
      <c r="AX3694" s="73"/>
    </row>
    <row r="3695" spans="2:50" x14ac:dyDescent="0.3">
      <c r="B3695" s="137">
        <f t="shared" si="753"/>
        <v>3677</v>
      </c>
      <c r="C3695" s="24"/>
      <c r="D3695" s="24"/>
      <c r="E3695" s="24"/>
      <c r="F3695" s="25"/>
      <c r="G3695" s="24"/>
      <c r="H3695" s="30"/>
      <c r="I3695" s="24"/>
      <c r="J3695" s="50" t="str">
        <f t="shared" si="744"/>
        <v/>
      </c>
      <c r="K3695" s="30"/>
      <c r="L3695" s="236"/>
      <c r="M3695" s="30"/>
      <c r="N3695" s="30"/>
      <c r="O3695" s="46" t="str">
        <f t="shared" si="745"/>
        <v/>
      </c>
      <c r="P3695" s="239" t="str">
        <f t="shared" si="748"/>
        <v/>
      </c>
      <c r="Q3695" s="52" t="str">
        <f t="shared" si="749"/>
        <v/>
      </c>
      <c r="R3695" s="127"/>
      <c r="S3695" s="86"/>
      <c r="T3695" s="127"/>
      <c r="U3695" s="86"/>
      <c r="V3695" s="87">
        <f t="shared" si="754"/>
        <v>0</v>
      </c>
      <c r="W3695" s="130"/>
      <c r="X3695" s="86"/>
      <c r="Y3695" s="86"/>
      <c r="Z3695" s="131"/>
      <c r="AA3695" s="87">
        <f t="shared" si="750"/>
        <v>0</v>
      </c>
      <c r="AB3695" s="127"/>
      <c r="AC3695" s="86"/>
      <c r="AD3695" s="87">
        <f t="shared" si="755"/>
        <v>0</v>
      </c>
      <c r="AE3695" s="127"/>
      <c r="AF3695" s="86"/>
      <c r="AG3695" s="86"/>
      <c r="AH3695" s="131"/>
      <c r="AI3695" s="88">
        <f t="shared" si="756"/>
        <v>0</v>
      </c>
      <c r="AJ3695" s="89" t="str">
        <f>IFERROR(IF(ISNA(MATCH($AV3695,Other_Category_Abbr,0)),INDEX(FGHG_List_Long_GWP,MATCH($AV3695,FGHG_List_Long,0)),INDEX(GWP_Other_Abbr,MATCH($AV3695,Other_Category_Abbr,0)))*SUM(V3695,AA3695,AD3695,AI3695),"")</f>
        <v/>
      </c>
      <c r="AK3695" s="89" t="str">
        <f>IFERROR(IF(ISNA(MATCH($AV3695,Other_Category_Abbr,0)),INDEX(FGHG_List_Long_GWP,MATCH($AV3695,FGHG_List_Long,0)),INDEX(GWP_Other_Abbr,MATCH($AV3695,Other_Category_Abbr,0)))*(T3695*(S3695+U3695)+W3695*(Y3695+X3695)+AD3695+AE3695*(AF3695+AG3695)),"")</f>
        <v/>
      </c>
      <c r="AL3695" s="90" t="str">
        <f t="shared" si="751"/>
        <v/>
      </c>
      <c r="AM3695" s="91" t="str">
        <f t="shared" si="752"/>
        <v/>
      </c>
      <c r="AP3695" s="92" t="b">
        <f t="shared" si="757"/>
        <v>0</v>
      </c>
      <c r="AQ3695" s="92" t="str">
        <f t="shared" si="747"/>
        <v xml:space="preserve"> </v>
      </c>
      <c r="AR3695" s="92" t="str">
        <f>IF(LEN(AQ3695)=1,"",COUNTIF($AQ$19:AQ3695,AQ3695)=1)</f>
        <v/>
      </c>
      <c r="AS3695" s="73"/>
      <c r="AT3695" s="73"/>
      <c r="AU3695" s="73"/>
      <c r="AV3695" s="235" t="str">
        <f>IF($P3695=Lists!$A$13,Lists!$A$29,IF($P3695=Lists!$A$14,Lists!$A$30,$P3695))</f>
        <v/>
      </c>
      <c r="AW3695" s="73"/>
      <c r="AX3695" s="73"/>
    </row>
    <row r="3696" spans="2:50" x14ac:dyDescent="0.3">
      <c r="B3696" s="137">
        <f t="shared" si="753"/>
        <v>3678</v>
      </c>
      <c r="C3696" s="24"/>
      <c r="D3696" s="24"/>
      <c r="E3696" s="24"/>
      <c r="F3696" s="25"/>
      <c r="G3696" s="24"/>
      <c r="H3696" s="30"/>
      <c r="I3696" s="24"/>
      <c r="J3696" s="50" t="str">
        <f t="shared" si="744"/>
        <v/>
      </c>
      <c r="K3696" s="30"/>
      <c r="L3696" s="236"/>
      <c r="M3696" s="30"/>
      <c r="N3696" s="30"/>
      <c r="O3696" s="46" t="str">
        <f t="shared" si="745"/>
        <v/>
      </c>
      <c r="P3696" s="239" t="str">
        <f t="shared" si="748"/>
        <v/>
      </c>
      <c r="Q3696" s="52" t="str">
        <f t="shared" si="749"/>
        <v/>
      </c>
      <c r="R3696" s="127"/>
      <c r="S3696" s="86"/>
      <c r="T3696" s="127"/>
      <c r="U3696" s="86"/>
      <c r="V3696" s="87">
        <f t="shared" si="754"/>
        <v>0</v>
      </c>
      <c r="W3696" s="130"/>
      <c r="X3696" s="86"/>
      <c r="Y3696" s="86"/>
      <c r="Z3696" s="131"/>
      <c r="AA3696" s="87">
        <f t="shared" si="750"/>
        <v>0</v>
      </c>
      <c r="AB3696" s="127"/>
      <c r="AC3696" s="86"/>
      <c r="AD3696" s="87">
        <f t="shared" si="755"/>
        <v>0</v>
      </c>
      <c r="AE3696" s="127"/>
      <c r="AF3696" s="86"/>
      <c r="AG3696" s="86"/>
      <c r="AH3696" s="131"/>
      <c r="AI3696" s="88">
        <f t="shared" si="756"/>
        <v>0</v>
      </c>
      <c r="AJ3696" s="89" t="str">
        <f>IFERROR(IF(ISNA(MATCH($AV3696,Other_Category_Abbr,0)),INDEX(FGHG_List_Long_GWP,MATCH($AV3696,FGHG_List_Long,0)),INDEX(GWP_Other_Abbr,MATCH($AV3696,Other_Category_Abbr,0)))*SUM(V3696,AA3696,AD3696,AI3696),"")</f>
        <v/>
      </c>
      <c r="AK3696" s="89" t="str">
        <f>IFERROR(IF(ISNA(MATCH($AV3696,Other_Category_Abbr,0)),INDEX(FGHG_List_Long_GWP,MATCH($AV3696,FGHG_List_Long,0)),INDEX(GWP_Other_Abbr,MATCH($AV3696,Other_Category_Abbr,0)))*(T3696*(S3696+U3696)+W3696*(Y3696+X3696)+AD3696+AE3696*(AF3696+AG3696)),"")</f>
        <v/>
      </c>
      <c r="AL3696" s="90" t="str">
        <f t="shared" si="751"/>
        <v/>
      </c>
      <c r="AM3696" s="91" t="str">
        <f t="shared" si="752"/>
        <v/>
      </c>
      <c r="AP3696" s="92" t="b">
        <f t="shared" si="757"/>
        <v>0</v>
      </c>
      <c r="AQ3696" s="92" t="str">
        <f t="shared" si="747"/>
        <v xml:space="preserve"> </v>
      </c>
      <c r="AR3696" s="92" t="str">
        <f>IF(LEN(AQ3696)=1,"",COUNTIF($AQ$19:AQ3696,AQ3696)=1)</f>
        <v/>
      </c>
      <c r="AS3696" s="73"/>
      <c r="AT3696" s="73"/>
      <c r="AU3696" s="73"/>
      <c r="AV3696" s="235" t="str">
        <f>IF($P3696=Lists!$A$13,Lists!$A$29,IF($P3696=Lists!$A$14,Lists!$A$30,$P3696))</f>
        <v/>
      </c>
      <c r="AW3696" s="73"/>
      <c r="AX3696" s="73"/>
    </row>
    <row r="3697" spans="2:50" x14ac:dyDescent="0.3">
      <c r="B3697" s="137">
        <f t="shared" si="753"/>
        <v>3679</v>
      </c>
      <c r="C3697" s="24"/>
      <c r="D3697" s="24"/>
      <c r="E3697" s="24"/>
      <c r="F3697" s="25"/>
      <c r="G3697" s="24"/>
      <c r="H3697" s="30"/>
      <c r="I3697" s="24"/>
      <c r="J3697" s="50" t="str">
        <f t="shared" si="744"/>
        <v/>
      </c>
      <c r="K3697" s="30"/>
      <c r="L3697" s="236"/>
      <c r="M3697" s="30"/>
      <c r="N3697" s="30"/>
      <c r="O3697" s="46" t="str">
        <f t="shared" si="745"/>
        <v/>
      </c>
      <c r="P3697" s="239" t="str">
        <f t="shared" si="748"/>
        <v/>
      </c>
      <c r="Q3697" s="52" t="str">
        <f t="shared" si="749"/>
        <v/>
      </c>
      <c r="R3697" s="127"/>
      <c r="S3697" s="86"/>
      <c r="T3697" s="127"/>
      <c r="U3697" s="86"/>
      <c r="V3697" s="87">
        <f t="shared" si="754"/>
        <v>0</v>
      </c>
      <c r="W3697" s="130"/>
      <c r="X3697" s="86"/>
      <c r="Y3697" s="86"/>
      <c r="Z3697" s="131"/>
      <c r="AA3697" s="87">
        <f t="shared" si="750"/>
        <v>0</v>
      </c>
      <c r="AB3697" s="127"/>
      <c r="AC3697" s="86"/>
      <c r="AD3697" s="87">
        <f t="shared" si="755"/>
        <v>0</v>
      </c>
      <c r="AE3697" s="127"/>
      <c r="AF3697" s="86"/>
      <c r="AG3697" s="86"/>
      <c r="AH3697" s="131"/>
      <c r="AI3697" s="88">
        <f t="shared" si="756"/>
        <v>0</v>
      </c>
      <c r="AJ3697" s="89" t="str">
        <f>IFERROR(IF(ISNA(MATCH($AV3697,Other_Category_Abbr,0)),INDEX(FGHG_List_Long_GWP,MATCH($AV3697,FGHG_List_Long,0)),INDEX(GWP_Other_Abbr,MATCH($AV3697,Other_Category_Abbr,0)))*SUM(V3697,AA3697,AD3697,AI3697),"")</f>
        <v/>
      </c>
      <c r="AK3697" s="89" t="str">
        <f>IFERROR(IF(ISNA(MATCH($AV3697,Other_Category_Abbr,0)),INDEX(FGHG_List_Long_GWP,MATCH($AV3697,FGHG_List_Long,0)),INDEX(GWP_Other_Abbr,MATCH($AV3697,Other_Category_Abbr,0)))*(T3697*(S3697+U3697)+W3697*(Y3697+X3697)+AD3697+AE3697*(AF3697+AG3697)),"")</f>
        <v/>
      </c>
      <c r="AL3697" s="90" t="str">
        <f t="shared" si="751"/>
        <v/>
      </c>
      <c r="AM3697" s="91" t="str">
        <f t="shared" si="752"/>
        <v/>
      </c>
      <c r="AP3697" s="92" t="b">
        <f t="shared" si="757"/>
        <v>0</v>
      </c>
      <c r="AQ3697" s="92" t="str">
        <f t="shared" si="747"/>
        <v xml:space="preserve"> </v>
      </c>
      <c r="AR3697" s="92" t="str">
        <f>IF(LEN(AQ3697)=1,"",COUNTIF($AQ$19:AQ3697,AQ3697)=1)</f>
        <v/>
      </c>
      <c r="AS3697" s="73"/>
      <c r="AT3697" s="73"/>
      <c r="AU3697" s="73"/>
      <c r="AV3697" s="235" t="str">
        <f>IF($P3697=Lists!$A$13,Lists!$A$29,IF($P3697=Lists!$A$14,Lists!$A$30,$P3697))</f>
        <v/>
      </c>
      <c r="AW3697" s="73"/>
      <c r="AX3697" s="73"/>
    </row>
    <row r="3698" spans="2:50" x14ac:dyDescent="0.3">
      <c r="B3698" s="137">
        <f t="shared" si="753"/>
        <v>3680</v>
      </c>
      <c r="C3698" s="24"/>
      <c r="D3698" s="24"/>
      <c r="E3698" s="24"/>
      <c r="F3698" s="25"/>
      <c r="G3698" s="24"/>
      <c r="H3698" s="30"/>
      <c r="I3698" s="24"/>
      <c r="J3698" s="50" t="str">
        <f t="shared" si="744"/>
        <v/>
      </c>
      <c r="K3698" s="30"/>
      <c r="L3698" s="236"/>
      <c r="M3698" s="30"/>
      <c r="N3698" s="30"/>
      <c r="O3698" s="46" t="str">
        <f t="shared" si="745"/>
        <v/>
      </c>
      <c r="P3698" s="239" t="str">
        <f t="shared" si="748"/>
        <v/>
      </c>
      <c r="Q3698" s="52" t="str">
        <f t="shared" si="749"/>
        <v/>
      </c>
      <c r="R3698" s="127"/>
      <c r="S3698" s="86"/>
      <c r="T3698" s="127"/>
      <c r="U3698" s="86"/>
      <c r="V3698" s="87">
        <f t="shared" si="754"/>
        <v>0</v>
      </c>
      <c r="W3698" s="130"/>
      <c r="X3698" s="86"/>
      <c r="Y3698" s="86"/>
      <c r="Z3698" s="131"/>
      <c r="AA3698" s="87">
        <f t="shared" si="750"/>
        <v>0</v>
      </c>
      <c r="AB3698" s="127"/>
      <c r="AC3698" s="86"/>
      <c r="AD3698" s="87">
        <f t="shared" si="755"/>
        <v>0</v>
      </c>
      <c r="AE3698" s="127"/>
      <c r="AF3698" s="86"/>
      <c r="AG3698" s="86"/>
      <c r="AH3698" s="131"/>
      <c r="AI3698" s="88">
        <f t="shared" si="756"/>
        <v>0</v>
      </c>
      <c r="AJ3698" s="89" t="str">
        <f>IFERROR(IF(ISNA(MATCH($AV3698,Other_Category_Abbr,0)),INDEX(FGHG_List_Long_GWP,MATCH($AV3698,FGHG_List_Long,0)),INDEX(GWP_Other_Abbr,MATCH($AV3698,Other_Category_Abbr,0)))*SUM(V3698,AA3698,AD3698,AI3698),"")</f>
        <v/>
      </c>
      <c r="AK3698" s="89" t="str">
        <f>IFERROR(IF(ISNA(MATCH($AV3698,Other_Category_Abbr,0)),INDEX(FGHG_List_Long_GWP,MATCH($AV3698,FGHG_List_Long,0)),INDEX(GWP_Other_Abbr,MATCH($AV3698,Other_Category_Abbr,0)))*(T3698*(S3698+U3698)+W3698*(Y3698+X3698)+AD3698+AE3698*(AF3698+AG3698)),"")</f>
        <v/>
      </c>
      <c r="AL3698" s="90" t="str">
        <f t="shared" si="751"/>
        <v/>
      </c>
      <c r="AM3698" s="91" t="str">
        <f t="shared" si="752"/>
        <v/>
      </c>
      <c r="AP3698" s="92" t="b">
        <f t="shared" si="757"/>
        <v>0</v>
      </c>
      <c r="AQ3698" s="92" t="str">
        <f t="shared" si="747"/>
        <v xml:space="preserve"> </v>
      </c>
      <c r="AR3698" s="92" t="str">
        <f>IF(LEN(AQ3698)=1,"",COUNTIF($AQ$19:AQ3698,AQ3698)=1)</f>
        <v/>
      </c>
      <c r="AS3698" s="73"/>
      <c r="AT3698" s="73"/>
      <c r="AU3698" s="73"/>
      <c r="AV3698" s="235" t="str">
        <f>IF($P3698=Lists!$A$13,Lists!$A$29,IF($P3698=Lists!$A$14,Lists!$A$30,$P3698))</f>
        <v/>
      </c>
      <c r="AW3698" s="73"/>
      <c r="AX3698" s="73"/>
    </row>
    <row r="3699" spans="2:50" x14ac:dyDescent="0.3">
      <c r="B3699" s="137">
        <f t="shared" si="753"/>
        <v>3681</v>
      </c>
      <c r="C3699" s="24"/>
      <c r="D3699" s="24"/>
      <c r="E3699" s="24"/>
      <c r="F3699" s="25"/>
      <c r="G3699" s="24"/>
      <c r="H3699" s="30"/>
      <c r="I3699" s="24"/>
      <c r="J3699" s="50" t="str">
        <f t="shared" si="744"/>
        <v/>
      </c>
      <c r="K3699" s="30"/>
      <c r="L3699" s="236"/>
      <c r="M3699" s="30"/>
      <c r="N3699" s="30"/>
      <c r="O3699" s="46" t="str">
        <f t="shared" si="745"/>
        <v/>
      </c>
      <c r="P3699" s="239" t="str">
        <f t="shared" si="748"/>
        <v/>
      </c>
      <c r="Q3699" s="52" t="str">
        <f t="shared" si="749"/>
        <v/>
      </c>
      <c r="R3699" s="127"/>
      <c r="S3699" s="86"/>
      <c r="T3699" s="127"/>
      <c r="U3699" s="86"/>
      <c r="V3699" s="87">
        <f t="shared" si="754"/>
        <v>0</v>
      </c>
      <c r="W3699" s="130"/>
      <c r="X3699" s="86"/>
      <c r="Y3699" s="86"/>
      <c r="Z3699" s="131"/>
      <c r="AA3699" s="87">
        <f t="shared" si="750"/>
        <v>0</v>
      </c>
      <c r="AB3699" s="127"/>
      <c r="AC3699" s="86"/>
      <c r="AD3699" s="87">
        <f t="shared" si="755"/>
        <v>0</v>
      </c>
      <c r="AE3699" s="127"/>
      <c r="AF3699" s="86"/>
      <c r="AG3699" s="86"/>
      <c r="AH3699" s="131"/>
      <c r="AI3699" s="88">
        <f t="shared" si="756"/>
        <v>0</v>
      </c>
      <c r="AJ3699" s="89" t="str">
        <f>IFERROR(IF(ISNA(MATCH($AV3699,Other_Category_Abbr,0)),INDEX(FGHG_List_Long_GWP,MATCH($AV3699,FGHG_List_Long,0)),INDEX(GWP_Other_Abbr,MATCH($AV3699,Other_Category_Abbr,0)))*SUM(V3699,AA3699,AD3699,AI3699),"")</f>
        <v/>
      </c>
      <c r="AK3699" s="89" t="str">
        <f>IFERROR(IF(ISNA(MATCH($AV3699,Other_Category_Abbr,0)),INDEX(FGHG_List_Long_GWP,MATCH($AV3699,FGHG_List_Long,0)),INDEX(GWP_Other_Abbr,MATCH($AV3699,Other_Category_Abbr,0)))*(T3699*(S3699+U3699)+W3699*(Y3699+X3699)+AD3699+AE3699*(AF3699+AG3699)),"")</f>
        <v/>
      </c>
      <c r="AL3699" s="90" t="str">
        <f t="shared" si="751"/>
        <v/>
      </c>
      <c r="AM3699" s="91" t="str">
        <f t="shared" si="752"/>
        <v/>
      </c>
      <c r="AP3699" s="92" t="b">
        <f t="shared" si="757"/>
        <v>0</v>
      </c>
      <c r="AQ3699" s="92" t="str">
        <f t="shared" si="747"/>
        <v xml:space="preserve"> </v>
      </c>
      <c r="AR3699" s="92" t="str">
        <f>IF(LEN(AQ3699)=1,"",COUNTIF($AQ$19:AQ3699,AQ3699)=1)</f>
        <v/>
      </c>
      <c r="AS3699" s="73"/>
      <c r="AT3699" s="73"/>
      <c r="AU3699" s="73"/>
      <c r="AV3699" s="235" t="str">
        <f>IF($P3699=Lists!$A$13,Lists!$A$29,IF($P3699=Lists!$A$14,Lists!$A$30,$P3699))</f>
        <v/>
      </c>
      <c r="AW3699" s="73"/>
      <c r="AX3699" s="73"/>
    </row>
    <row r="3700" spans="2:50" x14ac:dyDescent="0.3">
      <c r="B3700" s="137">
        <f t="shared" si="753"/>
        <v>3682</v>
      </c>
      <c r="C3700" s="24"/>
      <c r="D3700" s="24"/>
      <c r="E3700" s="24"/>
      <c r="F3700" s="25"/>
      <c r="G3700" s="24"/>
      <c r="H3700" s="30"/>
      <c r="I3700" s="24"/>
      <c r="J3700" s="50" t="str">
        <f t="shared" si="744"/>
        <v/>
      </c>
      <c r="K3700" s="30"/>
      <c r="L3700" s="236"/>
      <c r="M3700" s="30"/>
      <c r="N3700" s="30"/>
      <c r="O3700" s="46" t="str">
        <f t="shared" si="745"/>
        <v/>
      </c>
      <c r="P3700" s="239" t="str">
        <f t="shared" si="748"/>
        <v/>
      </c>
      <c r="Q3700" s="52" t="str">
        <f t="shared" si="749"/>
        <v/>
      </c>
      <c r="R3700" s="127"/>
      <c r="S3700" s="86"/>
      <c r="T3700" s="127"/>
      <c r="U3700" s="86"/>
      <c r="V3700" s="87">
        <f t="shared" si="754"/>
        <v>0</v>
      </c>
      <c r="W3700" s="130"/>
      <c r="X3700" s="86"/>
      <c r="Y3700" s="86"/>
      <c r="Z3700" s="131"/>
      <c r="AA3700" s="87">
        <f t="shared" si="750"/>
        <v>0</v>
      </c>
      <c r="AB3700" s="127"/>
      <c r="AC3700" s="86"/>
      <c r="AD3700" s="87">
        <f t="shared" si="755"/>
        <v>0</v>
      </c>
      <c r="AE3700" s="127"/>
      <c r="AF3700" s="86"/>
      <c r="AG3700" s="86"/>
      <c r="AH3700" s="131"/>
      <c r="AI3700" s="88">
        <f t="shared" si="756"/>
        <v>0</v>
      </c>
      <c r="AJ3700" s="89" t="str">
        <f>IFERROR(IF(ISNA(MATCH($AV3700,Other_Category_Abbr,0)),INDEX(FGHG_List_Long_GWP,MATCH($AV3700,FGHG_List_Long,0)),INDEX(GWP_Other_Abbr,MATCH($AV3700,Other_Category_Abbr,0)))*SUM(V3700,AA3700,AD3700,AI3700),"")</f>
        <v/>
      </c>
      <c r="AK3700" s="89" t="str">
        <f>IFERROR(IF(ISNA(MATCH($AV3700,Other_Category_Abbr,0)),INDEX(FGHG_List_Long_GWP,MATCH($AV3700,FGHG_List_Long,0)),INDEX(GWP_Other_Abbr,MATCH($AV3700,Other_Category_Abbr,0)))*(T3700*(S3700+U3700)+W3700*(Y3700+X3700)+AD3700+AE3700*(AF3700+AG3700)),"")</f>
        <v/>
      </c>
      <c r="AL3700" s="90" t="str">
        <f t="shared" si="751"/>
        <v/>
      </c>
      <c r="AM3700" s="91" t="str">
        <f t="shared" si="752"/>
        <v/>
      </c>
      <c r="AP3700" s="92" t="b">
        <f t="shared" si="757"/>
        <v>0</v>
      </c>
      <c r="AQ3700" s="92" t="str">
        <f t="shared" si="747"/>
        <v xml:space="preserve"> </v>
      </c>
      <c r="AR3700" s="92" t="str">
        <f>IF(LEN(AQ3700)=1,"",COUNTIF($AQ$19:AQ3700,AQ3700)=1)</f>
        <v/>
      </c>
      <c r="AS3700" s="73"/>
      <c r="AT3700" s="73"/>
      <c r="AU3700" s="73"/>
      <c r="AV3700" s="235" t="str">
        <f>IF($P3700=Lists!$A$13,Lists!$A$29,IF($P3700=Lists!$A$14,Lists!$A$30,$P3700))</f>
        <v/>
      </c>
      <c r="AW3700" s="73"/>
      <c r="AX3700" s="73"/>
    </row>
    <row r="3701" spans="2:50" x14ac:dyDescent="0.3">
      <c r="B3701" s="137">
        <f t="shared" si="753"/>
        <v>3683</v>
      </c>
      <c r="C3701" s="24"/>
      <c r="D3701" s="24"/>
      <c r="E3701" s="24"/>
      <c r="F3701" s="25"/>
      <c r="G3701" s="24"/>
      <c r="H3701" s="30"/>
      <c r="I3701" s="24"/>
      <c r="J3701" s="50" t="str">
        <f t="shared" si="744"/>
        <v/>
      </c>
      <c r="K3701" s="30"/>
      <c r="L3701" s="236"/>
      <c r="M3701" s="30"/>
      <c r="N3701" s="30"/>
      <c r="O3701" s="46" t="str">
        <f t="shared" si="745"/>
        <v/>
      </c>
      <c r="P3701" s="239" t="str">
        <f t="shared" si="748"/>
        <v/>
      </c>
      <c r="Q3701" s="52" t="str">
        <f t="shared" si="749"/>
        <v/>
      </c>
      <c r="R3701" s="127"/>
      <c r="S3701" s="86"/>
      <c r="T3701" s="127"/>
      <c r="U3701" s="86"/>
      <c r="V3701" s="87">
        <f t="shared" si="754"/>
        <v>0</v>
      </c>
      <c r="W3701" s="130"/>
      <c r="X3701" s="86"/>
      <c r="Y3701" s="86"/>
      <c r="Z3701" s="131"/>
      <c r="AA3701" s="87">
        <f t="shared" si="750"/>
        <v>0</v>
      </c>
      <c r="AB3701" s="127"/>
      <c r="AC3701" s="86"/>
      <c r="AD3701" s="87">
        <f t="shared" si="755"/>
        <v>0</v>
      </c>
      <c r="AE3701" s="127"/>
      <c r="AF3701" s="86"/>
      <c r="AG3701" s="86"/>
      <c r="AH3701" s="131"/>
      <c r="AI3701" s="88">
        <f t="shared" si="756"/>
        <v>0</v>
      </c>
      <c r="AJ3701" s="89" t="str">
        <f>IFERROR(IF(ISNA(MATCH($AV3701,Other_Category_Abbr,0)),INDEX(FGHG_List_Long_GWP,MATCH($AV3701,FGHG_List_Long,0)),INDEX(GWP_Other_Abbr,MATCH($AV3701,Other_Category_Abbr,0)))*SUM(V3701,AA3701,AD3701,AI3701),"")</f>
        <v/>
      </c>
      <c r="AK3701" s="89" t="str">
        <f>IFERROR(IF(ISNA(MATCH($AV3701,Other_Category_Abbr,0)),INDEX(FGHG_List_Long_GWP,MATCH($AV3701,FGHG_List_Long,0)),INDEX(GWP_Other_Abbr,MATCH($AV3701,Other_Category_Abbr,0)))*(T3701*(S3701+U3701)+W3701*(Y3701+X3701)+AD3701+AE3701*(AF3701+AG3701)),"")</f>
        <v/>
      </c>
      <c r="AL3701" s="90" t="str">
        <f t="shared" si="751"/>
        <v/>
      </c>
      <c r="AM3701" s="91" t="str">
        <f t="shared" si="752"/>
        <v/>
      </c>
      <c r="AP3701" s="92" t="b">
        <f t="shared" si="757"/>
        <v>0</v>
      </c>
      <c r="AQ3701" s="92" t="str">
        <f t="shared" si="747"/>
        <v xml:space="preserve"> </v>
      </c>
      <c r="AR3701" s="92" t="str">
        <f>IF(LEN(AQ3701)=1,"",COUNTIF($AQ$19:AQ3701,AQ3701)=1)</f>
        <v/>
      </c>
      <c r="AS3701" s="73"/>
      <c r="AT3701" s="73"/>
      <c r="AU3701" s="73"/>
      <c r="AV3701" s="235" t="str">
        <f>IF($P3701=Lists!$A$13,Lists!$A$29,IF($P3701=Lists!$A$14,Lists!$A$30,$P3701))</f>
        <v/>
      </c>
      <c r="AW3701" s="73"/>
      <c r="AX3701" s="73"/>
    </row>
    <row r="3702" spans="2:50" x14ac:dyDescent="0.3">
      <c r="B3702" s="137">
        <f t="shared" si="753"/>
        <v>3684</v>
      </c>
      <c r="C3702" s="24"/>
      <c r="D3702" s="24"/>
      <c r="E3702" s="24"/>
      <c r="F3702" s="25"/>
      <c r="G3702" s="24"/>
      <c r="H3702" s="30"/>
      <c r="I3702" s="24"/>
      <c r="J3702" s="50" t="str">
        <f t="shared" si="744"/>
        <v/>
      </c>
      <c r="K3702" s="30"/>
      <c r="L3702" s="236"/>
      <c r="M3702" s="30"/>
      <c r="N3702" s="30"/>
      <c r="O3702" s="46" t="str">
        <f t="shared" si="745"/>
        <v/>
      </c>
      <c r="P3702" s="239" t="str">
        <f t="shared" si="748"/>
        <v/>
      </c>
      <c r="Q3702" s="52" t="str">
        <f t="shared" si="749"/>
        <v/>
      </c>
      <c r="R3702" s="127"/>
      <c r="S3702" s="86"/>
      <c r="T3702" s="127"/>
      <c r="U3702" s="86"/>
      <c r="V3702" s="87">
        <f t="shared" si="754"/>
        <v>0</v>
      </c>
      <c r="W3702" s="130"/>
      <c r="X3702" s="86"/>
      <c r="Y3702" s="86"/>
      <c r="Z3702" s="131"/>
      <c r="AA3702" s="87">
        <f t="shared" si="750"/>
        <v>0</v>
      </c>
      <c r="AB3702" s="127"/>
      <c r="AC3702" s="86"/>
      <c r="AD3702" s="87">
        <f t="shared" si="755"/>
        <v>0</v>
      </c>
      <c r="AE3702" s="127"/>
      <c r="AF3702" s="86"/>
      <c r="AG3702" s="86"/>
      <c r="AH3702" s="131"/>
      <c r="AI3702" s="88">
        <f t="shared" si="756"/>
        <v>0</v>
      </c>
      <c r="AJ3702" s="89" t="str">
        <f>IFERROR(IF(ISNA(MATCH($AV3702,Other_Category_Abbr,0)),INDEX(FGHG_List_Long_GWP,MATCH($AV3702,FGHG_List_Long,0)),INDEX(GWP_Other_Abbr,MATCH($AV3702,Other_Category_Abbr,0)))*SUM(V3702,AA3702,AD3702,AI3702),"")</f>
        <v/>
      </c>
      <c r="AK3702" s="89" t="str">
        <f>IFERROR(IF(ISNA(MATCH($AV3702,Other_Category_Abbr,0)),INDEX(FGHG_List_Long_GWP,MATCH($AV3702,FGHG_List_Long,0)),INDEX(GWP_Other_Abbr,MATCH($AV3702,Other_Category_Abbr,0)))*(T3702*(S3702+U3702)+W3702*(Y3702+X3702)+AD3702+AE3702*(AF3702+AG3702)),"")</f>
        <v/>
      </c>
      <c r="AL3702" s="90" t="str">
        <f t="shared" si="751"/>
        <v/>
      </c>
      <c r="AM3702" s="91" t="str">
        <f t="shared" si="752"/>
        <v/>
      </c>
      <c r="AP3702" s="92" t="b">
        <f t="shared" si="757"/>
        <v>0</v>
      </c>
      <c r="AQ3702" s="92" t="str">
        <f t="shared" si="747"/>
        <v xml:space="preserve"> </v>
      </c>
      <c r="AR3702" s="92" t="str">
        <f>IF(LEN(AQ3702)=1,"",COUNTIF($AQ$19:AQ3702,AQ3702)=1)</f>
        <v/>
      </c>
      <c r="AS3702" s="73"/>
      <c r="AT3702" s="73"/>
      <c r="AU3702" s="73"/>
      <c r="AV3702" s="235" t="str">
        <f>IF($P3702=Lists!$A$13,Lists!$A$29,IF($P3702=Lists!$A$14,Lists!$A$30,$P3702))</f>
        <v/>
      </c>
      <c r="AW3702" s="73"/>
      <c r="AX3702" s="73"/>
    </row>
    <row r="3703" spans="2:50" x14ac:dyDescent="0.3">
      <c r="B3703" s="137">
        <f t="shared" si="753"/>
        <v>3685</v>
      </c>
      <c r="C3703" s="24"/>
      <c r="D3703" s="24"/>
      <c r="E3703" s="24"/>
      <c r="F3703" s="25"/>
      <c r="G3703" s="24"/>
      <c r="H3703" s="30"/>
      <c r="I3703" s="24"/>
      <c r="J3703" s="50" t="str">
        <f t="shared" si="744"/>
        <v/>
      </c>
      <c r="K3703" s="30"/>
      <c r="L3703" s="236"/>
      <c r="M3703" s="30"/>
      <c r="N3703" s="30"/>
      <c r="O3703" s="46" t="str">
        <f t="shared" si="745"/>
        <v/>
      </c>
      <c r="P3703" s="239" t="str">
        <f t="shared" si="748"/>
        <v/>
      </c>
      <c r="Q3703" s="52" t="str">
        <f t="shared" si="749"/>
        <v/>
      </c>
      <c r="R3703" s="127"/>
      <c r="S3703" s="86"/>
      <c r="T3703" s="127"/>
      <c r="U3703" s="86"/>
      <c r="V3703" s="87">
        <f t="shared" si="754"/>
        <v>0</v>
      </c>
      <c r="W3703" s="130"/>
      <c r="X3703" s="86"/>
      <c r="Y3703" s="86"/>
      <c r="Z3703" s="131"/>
      <c r="AA3703" s="87">
        <f t="shared" si="750"/>
        <v>0</v>
      </c>
      <c r="AB3703" s="127"/>
      <c r="AC3703" s="86"/>
      <c r="AD3703" s="87">
        <f t="shared" si="755"/>
        <v>0</v>
      </c>
      <c r="AE3703" s="127"/>
      <c r="AF3703" s="86"/>
      <c r="AG3703" s="86"/>
      <c r="AH3703" s="131"/>
      <c r="AI3703" s="88">
        <f t="shared" si="756"/>
        <v>0</v>
      </c>
      <c r="AJ3703" s="89" t="str">
        <f>IFERROR(IF(ISNA(MATCH($AV3703,Other_Category_Abbr,0)),INDEX(FGHG_List_Long_GWP,MATCH($AV3703,FGHG_List_Long,0)),INDEX(GWP_Other_Abbr,MATCH($AV3703,Other_Category_Abbr,0)))*SUM(V3703,AA3703,AD3703,AI3703),"")</f>
        <v/>
      </c>
      <c r="AK3703" s="89" t="str">
        <f>IFERROR(IF(ISNA(MATCH($AV3703,Other_Category_Abbr,0)),INDEX(FGHG_List_Long_GWP,MATCH($AV3703,FGHG_List_Long,0)),INDEX(GWP_Other_Abbr,MATCH($AV3703,Other_Category_Abbr,0)))*(T3703*(S3703+U3703)+W3703*(Y3703+X3703)+AD3703+AE3703*(AF3703+AG3703)),"")</f>
        <v/>
      </c>
      <c r="AL3703" s="90" t="str">
        <f t="shared" si="751"/>
        <v/>
      </c>
      <c r="AM3703" s="91" t="str">
        <f t="shared" si="752"/>
        <v/>
      </c>
      <c r="AP3703" s="92" t="b">
        <f t="shared" si="757"/>
        <v>0</v>
      </c>
      <c r="AQ3703" s="92" t="str">
        <f t="shared" si="747"/>
        <v xml:space="preserve"> </v>
      </c>
      <c r="AR3703" s="92" t="str">
        <f>IF(LEN(AQ3703)=1,"",COUNTIF($AQ$19:AQ3703,AQ3703)=1)</f>
        <v/>
      </c>
      <c r="AS3703" s="73"/>
      <c r="AT3703" s="73"/>
      <c r="AU3703" s="73"/>
      <c r="AV3703" s="235" t="str">
        <f>IF($P3703=Lists!$A$13,Lists!$A$29,IF($P3703=Lists!$A$14,Lists!$A$30,$P3703))</f>
        <v/>
      </c>
      <c r="AW3703" s="73"/>
      <c r="AX3703" s="73"/>
    </row>
    <row r="3704" spans="2:50" x14ac:dyDescent="0.3">
      <c r="B3704" s="137">
        <f t="shared" si="753"/>
        <v>3686</v>
      </c>
      <c r="C3704" s="24"/>
      <c r="D3704" s="24"/>
      <c r="E3704" s="24"/>
      <c r="F3704" s="25"/>
      <c r="G3704" s="24"/>
      <c r="H3704" s="30"/>
      <c r="I3704" s="24"/>
      <c r="J3704" s="50" t="str">
        <f t="shared" si="744"/>
        <v/>
      </c>
      <c r="K3704" s="30"/>
      <c r="L3704" s="236"/>
      <c r="M3704" s="30"/>
      <c r="N3704" s="30"/>
      <c r="O3704" s="46" t="str">
        <f t="shared" si="745"/>
        <v/>
      </c>
      <c r="P3704" s="239" t="str">
        <f t="shared" si="748"/>
        <v/>
      </c>
      <c r="Q3704" s="52" t="str">
        <f t="shared" si="749"/>
        <v/>
      </c>
      <c r="R3704" s="127"/>
      <c r="S3704" s="86"/>
      <c r="T3704" s="127"/>
      <c r="U3704" s="86"/>
      <c r="V3704" s="87">
        <f t="shared" si="754"/>
        <v>0</v>
      </c>
      <c r="W3704" s="130"/>
      <c r="X3704" s="86"/>
      <c r="Y3704" s="86"/>
      <c r="Z3704" s="131"/>
      <c r="AA3704" s="87">
        <f t="shared" si="750"/>
        <v>0</v>
      </c>
      <c r="AB3704" s="127"/>
      <c r="AC3704" s="86"/>
      <c r="AD3704" s="87">
        <f t="shared" si="755"/>
        <v>0</v>
      </c>
      <c r="AE3704" s="127"/>
      <c r="AF3704" s="86"/>
      <c r="AG3704" s="86"/>
      <c r="AH3704" s="131"/>
      <c r="AI3704" s="88">
        <f t="shared" si="756"/>
        <v>0</v>
      </c>
      <c r="AJ3704" s="89" t="str">
        <f>IFERROR(IF(ISNA(MATCH($AV3704,Other_Category_Abbr,0)),INDEX(FGHG_List_Long_GWP,MATCH($AV3704,FGHG_List_Long,0)),INDEX(GWP_Other_Abbr,MATCH($AV3704,Other_Category_Abbr,0)))*SUM(V3704,AA3704,AD3704,AI3704),"")</f>
        <v/>
      </c>
      <c r="AK3704" s="89" t="str">
        <f>IFERROR(IF(ISNA(MATCH($AV3704,Other_Category_Abbr,0)),INDEX(FGHG_List_Long_GWP,MATCH($AV3704,FGHG_List_Long,0)),INDEX(GWP_Other_Abbr,MATCH($AV3704,Other_Category_Abbr,0)))*(T3704*(S3704+U3704)+W3704*(Y3704+X3704)+AD3704+AE3704*(AF3704+AG3704)),"")</f>
        <v/>
      </c>
      <c r="AL3704" s="90" t="str">
        <f t="shared" si="751"/>
        <v/>
      </c>
      <c r="AM3704" s="91" t="str">
        <f t="shared" si="752"/>
        <v/>
      </c>
      <c r="AP3704" s="92" t="b">
        <f t="shared" si="757"/>
        <v>0</v>
      </c>
      <c r="AQ3704" s="92" t="str">
        <f t="shared" si="747"/>
        <v xml:space="preserve"> </v>
      </c>
      <c r="AR3704" s="92" t="str">
        <f>IF(LEN(AQ3704)=1,"",COUNTIF($AQ$19:AQ3704,AQ3704)=1)</f>
        <v/>
      </c>
      <c r="AS3704" s="73"/>
      <c r="AT3704" s="73"/>
      <c r="AU3704" s="73"/>
      <c r="AV3704" s="235" t="str">
        <f>IF($P3704=Lists!$A$13,Lists!$A$29,IF($P3704=Lists!$A$14,Lists!$A$30,$P3704))</f>
        <v/>
      </c>
      <c r="AW3704" s="73"/>
      <c r="AX3704" s="73"/>
    </row>
    <row r="3705" spans="2:50" x14ac:dyDescent="0.3">
      <c r="B3705" s="137">
        <f t="shared" si="753"/>
        <v>3687</v>
      </c>
      <c r="C3705" s="24"/>
      <c r="D3705" s="24"/>
      <c r="E3705" s="24"/>
      <c r="F3705" s="25"/>
      <c r="G3705" s="24"/>
      <c r="H3705" s="30"/>
      <c r="I3705" s="24"/>
      <c r="J3705" s="50" t="str">
        <f t="shared" si="744"/>
        <v/>
      </c>
      <c r="K3705" s="30"/>
      <c r="L3705" s="236"/>
      <c r="M3705" s="30"/>
      <c r="N3705" s="30"/>
      <c r="O3705" s="46" t="str">
        <f t="shared" si="745"/>
        <v/>
      </c>
      <c r="P3705" s="239" t="str">
        <f t="shared" si="748"/>
        <v/>
      </c>
      <c r="Q3705" s="52" t="str">
        <f t="shared" si="749"/>
        <v/>
      </c>
      <c r="R3705" s="127"/>
      <c r="S3705" s="86"/>
      <c r="T3705" s="127"/>
      <c r="U3705" s="86"/>
      <c r="V3705" s="87">
        <f t="shared" si="754"/>
        <v>0</v>
      </c>
      <c r="W3705" s="130"/>
      <c r="X3705" s="86"/>
      <c r="Y3705" s="86"/>
      <c r="Z3705" s="131"/>
      <c r="AA3705" s="87">
        <f t="shared" si="750"/>
        <v>0</v>
      </c>
      <c r="AB3705" s="127"/>
      <c r="AC3705" s="86"/>
      <c r="AD3705" s="87">
        <f t="shared" si="755"/>
        <v>0</v>
      </c>
      <c r="AE3705" s="127"/>
      <c r="AF3705" s="86"/>
      <c r="AG3705" s="86"/>
      <c r="AH3705" s="131"/>
      <c r="AI3705" s="88">
        <f t="shared" si="756"/>
        <v>0</v>
      </c>
      <c r="AJ3705" s="89" t="str">
        <f>IFERROR(IF(ISNA(MATCH($AV3705,Other_Category_Abbr,0)),INDEX(FGHG_List_Long_GWP,MATCH($AV3705,FGHG_List_Long,0)),INDEX(GWP_Other_Abbr,MATCH($AV3705,Other_Category_Abbr,0)))*SUM(V3705,AA3705,AD3705,AI3705),"")</f>
        <v/>
      </c>
      <c r="AK3705" s="89" t="str">
        <f>IFERROR(IF(ISNA(MATCH($AV3705,Other_Category_Abbr,0)),INDEX(FGHG_List_Long_GWP,MATCH($AV3705,FGHG_List_Long,0)),INDEX(GWP_Other_Abbr,MATCH($AV3705,Other_Category_Abbr,0)))*(T3705*(S3705+U3705)+W3705*(Y3705+X3705)+AD3705+AE3705*(AF3705+AG3705)),"")</f>
        <v/>
      </c>
      <c r="AL3705" s="90" t="str">
        <f t="shared" si="751"/>
        <v/>
      </c>
      <c r="AM3705" s="91" t="str">
        <f t="shared" si="752"/>
        <v/>
      </c>
      <c r="AP3705" s="92" t="b">
        <f t="shared" si="757"/>
        <v>0</v>
      </c>
      <c r="AQ3705" s="92" t="str">
        <f t="shared" si="747"/>
        <v xml:space="preserve"> </v>
      </c>
      <c r="AR3705" s="92" t="str">
        <f>IF(LEN(AQ3705)=1,"",COUNTIF($AQ$19:AQ3705,AQ3705)=1)</f>
        <v/>
      </c>
      <c r="AS3705" s="73"/>
      <c r="AT3705" s="73"/>
      <c r="AU3705" s="73"/>
      <c r="AV3705" s="235" t="str">
        <f>IF($P3705=Lists!$A$13,Lists!$A$29,IF($P3705=Lists!$A$14,Lists!$A$30,$P3705))</f>
        <v/>
      </c>
      <c r="AW3705" s="73"/>
      <c r="AX3705" s="73"/>
    </row>
    <row r="3706" spans="2:50" x14ac:dyDescent="0.3">
      <c r="B3706" s="137">
        <f t="shared" si="753"/>
        <v>3688</v>
      </c>
      <c r="C3706" s="24"/>
      <c r="D3706" s="24"/>
      <c r="E3706" s="24"/>
      <c r="F3706" s="25"/>
      <c r="G3706" s="24"/>
      <c r="H3706" s="30"/>
      <c r="I3706" s="24"/>
      <c r="J3706" s="50" t="str">
        <f t="shared" si="744"/>
        <v/>
      </c>
      <c r="K3706" s="30"/>
      <c r="L3706" s="236"/>
      <c r="M3706" s="30"/>
      <c r="N3706" s="30"/>
      <c r="O3706" s="46" t="str">
        <f t="shared" si="745"/>
        <v/>
      </c>
      <c r="P3706" s="239" t="str">
        <f t="shared" si="748"/>
        <v/>
      </c>
      <c r="Q3706" s="52" t="str">
        <f t="shared" si="749"/>
        <v/>
      </c>
      <c r="R3706" s="127"/>
      <c r="S3706" s="86"/>
      <c r="T3706" s="127"/>
      <c r="U3706" s="86"/>
      <c r="V3706" s="87">
        <f t="shared" si="754"/>
        <v>0</v>
      </c>
      <c r="W3706" s="130"/>
      <c r="X3706" s="86"/>
      <c r="Y3706" s="86"/>
      <c r="Z3706" s="131"/>
      <c r="AA3706" s="87">
        <f t="shared" si="750"/>
        <v>0</v>
      </c>
      <c r="AB3706" s="127"/>
      <c r="AC3706" s="86"/>
      <c r="AD3706" s="87">
        <f t="shared" si="755"/>
        <v>0</v>
      </c>
      <c r="AE3706" s="127"/>
      <c r="AF3706" s="86"/>
      <c r="AG3706" s="86"/>
      <c r="AH3706" s="131"/>
      <c r="AI3706" s="88">
        <f t="shared" si="756"/>
        <v>0</v>
      </c>
      <c r="AJ3706" s="89" t="str">
        <f>IFERROR(IF(ISNA(MATCH($AV3706,Other_Category_Abbr,0)),INDEX(FGHG_List_Long_GWP,MATCH($AV3706,FGHG_List_Long,0)),INDEX(GWP_Other_Abbr,MATCH($AV3706,Other_Category_Abbr,0)))*SUM(V3706,AA3706,AD3706,AI3706),"")</f>
        <v/>
      </c>
      <c r="AK3706" s="89" t="str">
        <f>IFERROR(IF(ISNA(MATCH($AV3706,Other_Category_Abbr,0)),INDEX(FGHG_List_Long_GWP,MATCH($AV3706,FGHG_List_Long,0)),INDEX(GWP_Other_Abbr,MATCH($AV3706,Other_Category_Abbr,0)))*(T3706*(S3706+U3706)+W3706*(Y3706+X3706)+AD3706+AE3706*(AF3706+AG3706)),"")</f>
        <v/>
      </c>
      <c r="AL3706" s="90" t="str">
        <f t="shared" si="751"/>
        <v/>
      </c>
      <c r="AM3706" s="91" t="str">
        <f t="shared" si="752"/>
        <v/>
      </c>
      <c r="AP3706" s="92" t="b">
        <f t="shared" si="757"/>
        <v>0</v>
      </c>
      <c r="AQ3706" s="92" t="str">
        <f t="shared" si="747"/>
        <v xml:space="preserve"> </v>
      </c>
      <c r="AR3706" s="92" t="str">
        <f>IF(LEN(AQ3706)=1,"",COUNTIF($AQ$19:AQ3706,AQ3706)=1)</f>
        <v/>
      </c>
      <c r="AS3706" s="73"/>
      <c r="AT3706" s="73"/>
      <c r="AU3706" s="73"/>
      <c r="AV3706" s="235" t="str">
        <f>IF($P3706=Lists!$A$13,Lists!$A$29,IF($P3706=Lists!$A$14,Lists!$A$30,$P3706))</f>
        <v/>
      </c>
      <c r="AW3706" s="73"/>
      <c r="AX3706" s="73"/>
    </row>
    <row r="3707" spans="2:50" x14ac:dyDescent="0.3">
      <c r="B3707" s="137">
        <f t="shared" si="753"/>
        <v>3689</v>
      </c>
      <c r="C3707" s="24"/>
      <c r="D3707" s="24"/>
      <c r="E3707" s="24"/>
      <c r="F3707" s="25"/>
      <c r="G3707" s="24"/>
      <c r="H3707" s="30"/>
      <c r="I3707" s="24"/>
      <c r="J3707" s="50" t="str">
        <f t="shared" si="744"/>
        <v/>
      </c>
      <c r="K3707" s="30"/>
      <c r="L3707" s="236"/>
      <c r="M3707" s="30"/>
      <c r="N3707" s="30"/>
      <c r="O3707" s="46" t="str">
        <f t="shared" si="745"/>
        <v/>
      </c>
      <c r="P3707" s="239" t="str">
        <f t="shared" si="748"/>
        <v/>
      </c>
      <c r="Q3707" s="52" t="str">
        <f t="shared" si="749"/>
        <v/>
      </c>
      <c r="R3707" s="127"/>
      <c r="S3707" s="86"/>
      <c r="T3707" s="127"/>
      <c r="U3707" s="86"/>
      <c r="V3707" s="87">
        <f t="shared" si="754"/>
        <v>0</v>
      </c>
      <c r="W3707" s="130"/>
      <c r="X3707" s="86"/>
      <c r="Y3707" s="86"/>
      <c r="Z3707" s="131"/>
      <c r="AA3707" s="87">
        <f t="shared" si="750"/>
        <v>0</v>
      </c>
      <c r="AB3707" s="127"/>
      <c r="AC3707" s="86"/>
      <c r="AD3707" s="87">
        <f t="shared" si="755"/>
        <v>0</v>
      </c>
      <c r="AE3707" s="127"/>
      <c r="AF3707" s="86"/>
      <c r="AG3707" s="86"/>
      <c r="AH3707" s="131"/>
      <c r="AI3707" s="88">
        <f t="shared" si="756"/>
        <v>0</v>
      </c>
      <c r="AJ3707" s="89" t="str">
        <f>IFERROR(IF(ISNA(MATCH($AV3707,Other_Category_Abbr,0)),INDEX(FGHG_List_Long_GWP,MATCH($AV3707,FGHG_List_Long,0)),INDEX(GWP_Other_Abbr,MATCH($AV3707,Other_Category_Abbr,0)))*SUM(V3707,AA3707,AD3707,AI3707),"")</f>
        <v/>
      </c>
      <c r="AK3707" s="89" t="str">
        <f>IFERROR(IF(ISNA(MATCH($AV3707,Other_Category_Abbr,0)),INDEX(FGHG_List_Long_GWP,MATCH($AV3707,FGHG_List_Long,0)),INDEX(GWP_Other_Abbr,MATCH($AV3707,Other_Category_Abbr,0)))*(T3707*(S3707+U3707)+W3707*(Y3707+X3707)+AD3707+AE3707*(AF3707+AG3707)),"")</f>
        <v/>
      </c>
      <c r="AL3707" s="90" t="str">
        <f t="shared" si="751"/>
        <v/>
      </c>
      <c r="AM3707" s="91" t="str">
        <f t="shared" si="752"/>
        <v/>
      </c>
      <c r="AP3707" s="92" t="b">
        <f t="shared" si="757"/>
        <v>0</v>
      </c>
      <c r="AQ3707" s="92" t="str">
        <f t="shared" si="747"/>
        <v xml:space="preserve"> </v>
      </c>
      <c r="AR3707" s="92" t="str">
        <f>IF(LEN(AQ3707)=1,"",COUNTIF($AQ$19:AQ3707,AQ3707)=1)</f>
        <v/>
      </c>
      <c r="AS3707" s="73"/>
      <c r="AT3707" s="73"/>
      <c r="AU3707" s="73"/>
      <c r="AV3707" s="235" t="str">
        <f>IF($P3707=Lists!$A$13,Lists!$A$29,IF($P3707=Lists!$A$14,Lists!$A$30,$P3707))</f>
        <v/>
      </c>
      <c r="AW3707" s="73"/>
      <c r="AX3707" s="73"/>
    </row>
    <row r="3708" spans="2:50" x14ac:dyDescent="0.3">
      <c r="B3708" s="137">
        <f t="shared" si="753"/>
        <v>3690</v>
      </c>
      <c r="C3708" s="24"/>
      <c r="D3708" s="24"/>
      <c r="E3708" s="24"/>
      <c r="F3708" s="25"/>
      <c r="G3708" s="24"/>
      <c r="H3708" s="30"/>
      <c r="I3708" s="24"/>
      <c r="J3708" s="50" t="str">
        <f t="shared" si="744"/>
        <v/>
      </c>
      <c r="K3708" s="30"/>
      <c r="L3708" s="236"/>
      <c r="M3708" s="30"/>
      <c r="N3708" s="30"/>
      <c r="O3708" s="46" t="str">
        <f t="shared" si="745"/>
        <v/>
      </c>
      <c r="P3708" s="239" t="str">
        <f t="shared" si="748"/>
        <v/>
      </c>
      <c r="Q3708" s="52" t="str">
        <f t="shared" si="749"/>
        <v/>
      </c>
      <c r="R3708" s="127"/>
      <c r="S3708" s="86"/>
      <c r="T3708" s="127"/>
      <c r="U3708" s="86"/>
      <c r="V3708" s="87">
        <f t="shared" si="754"/>
        <v>0</v>
      </c>
      <c r="W3708" s="130"/>
      <c r="X3708" s="86"/>
      <c r="Y3708" s="86"/>
      <c r="Z3708" s="131"/>
      <c r="AA3708" s="87">
        <f t="shared" si="750"/>
        <v>0</v>
      </c>
      <c r="AB3708" s="127"/>
      <c r="AC3708" s="86"/>
      <c r="AD3708" s="87">
        <f t="shared" si="755"/>
        <v>0</v>
      </c>
      <c r="AE3708" s="127"/>
      <c r="AF3708" s="86"/>
      <c r="AG3708" s="86"/>
      <c r="AH3708" s="131"/>
      <c r="AI3708" s="88">
        <f t="shared" si="756"/>
        <v>0</v>
      </c>
      <c r="AJ3708" s="89" t="str">
        <f>IFERROR(IF(ISNA(MATCH($AV3708,Other_Category_Abbr,0)),INDEX(FGHG_List_Long_GWP,MATCH($AV3708,FGHG_List_Long,0)),INDEX(GWP_Other_Abbr,MATCH($AV3708,Other_Category_Abbr,0)))*SUM(V3708,AA3708,AD3708,AI3708),"")</f>
        <v/>
      </c>
      <c r="AK3708" s="89" t="str">
        <f>IFERROR(IF(ISNA(MATCH($AV3708,Other_Category_Abbr,0)),INDEX(FGHG_List_Long_GWP,MATCH($AV3708,FGHG_List_Long,0)),INDEX(GWP_Other_Abbr,MATCH($AV3708,Other_Category_Abbr,0)))*(T3708*(S3708+U3708)+W3708*(Y3708+X3708)+AD3708+AE3708*(AF3708+AG3708)),"")</f>
        <v/>
      </c>
      <c r="AL3708" s="90" t="str">
        <f t="shared" si="751"/>
        <v/>
      </c>
      <c r="AM3708" s="91" t="str">
        <f t="shared" si="752"/>
        <v/>
      </c>
      <c r="AP3708" s="92" t="b">
        <f t="shared" si="757"/>
        <v>0</v>
      </c>
      <c r="AQ3708" s="92" t="str">
        <f t="shared" si="747"/>
        <v xml:space="preserve"> </v>
      </c>
      <c r="AR3708" s="92" t="str">
        <f>IF(LEN(AQ3708)=1,"",COUNTIF($AQ$19:AQ3708,AQ3708)=1)</f>
        <v/>
      </c>
      <c r="AS3708" s="73"/>
      <c r="AT3708" s="73"/>
      <c r="AU3708" s="73"/>
      <c r="AV3708" s="235" t="str">
        <f>IF($P3708=Lists!$A$13,Lists!$A$29,IF($P3708=Lists!$A$14,Lists!$A$30,$P3708))</f>
        <v/>
      </c>
      <c r="AW3708" s="73"/>
      <c r="AX3708" s="73"/>
    </row>
    <row r="3709" spans="2:50" x14ac:dyDescent="0.3">
      <c r="B3709" s="137">
        <f t="shared" si="753"/>
        <v>3691</v>
      </c>
      <c r="C3709" s="24"/>
      <c r="D3709" s="24"/>
      <c r="E3709" s="24"/>
      <c r="F3709" s="25"/>
      <c r="G3709" s="24"/>
      <c r="H3709" s="30"/>
      <c r="I3709" s="24"/>
      <c r="J3709" s="50" t="str">
        <f t="shared" si="744"/>
        <v/>
      </c>
      <c r="K3709" s="30"/>
      <c r="L3709" s="236"/>
      <c r="M3709" s="30"/>
      <c r="N3709" s="30"/>
      <c r="O3709" s="46" t="str">
        <f t="shared" si="745"/>
        <v/>
      </c>
      <c r="P3709" s="239" t="str">
        <f t="shared" si="748"/>
        <v/>
      </c>
      <c r="Q3709" s="52" t="str">
        <f t="shared" si="749"/>
        <v/>
      </c>
      <c r="R3709" s="127"/>
      <c r="S3709" s="86"/>
      <c r="T3709" s="127"/>
      <c r="U3709" s="86"/>
      <c r="V3709" s="87">
        <f t="shared" si="754"/>
        <v>0</v>
      </c>
      <c r="W3709" s="130"/>
      <c r="X3709" s="86"/>
      <c r="Y3709" s="86"/>
      <c r="Z3709" s="131"/>
      <c r="AA3709" s="87">
        <f t="shared" si="750"/>
        <v>0</v>
      </c>
      <c r="AB3709" s="127"/>
      <c r="AC3709" s="86"/>
      <c r="AD3709" s="87">
        <f t="shared" si="755"/>
        <v>0</v>
      </c>
      <c r="AE3709" s="127"/>
      <c r="AF3709" s="86"/>
      <c r="AG3709" s="86"/>
      <c r="AH3709" s="131"/>
      <c r="AI3709" s="88">
        <f t="shared" si="756"/>
        <v>0</v>
      </c>
      <c r="AJ3709" s="89" t="str">
        <f>IFERROR(IF(ISNA(MATCH($AV3709,Other_Category_Abbr,0)),INDEX(FGHG_List_Long_GWP,MATCH($AV3709,FGHG_List_Long,0)),INDEX(GWP_Other_Abbr,MATCH($AV3709,Other_Category_Abbr,0)))*SUM(V3709,AA3709,AD3709,AI3709),"")</f>
        <v/>
      </c>
      <c r="AK3709" s="89" t="str">
        <f>IFERROR(IF(ISNA(MATCH($AV3709,Other_Category_Abbr,0)),INDEX(FGHG_List_Long_GWP,MATCH($AV3709,FGHG_List_Long,0)),INDEX(GWP_Other_Abbr,MATCH($AV3709,Other_Category_Abbr,0)))*(T3709*(S3709+U3709)+W3709*(Y3709+X3709)+AD3709+AE3709*(AF3709+AG3709)),"")</f>
        <v/>
      </c>
      <c r="AL3709" s="90" t="str">
        <f t="shared" si="751"/>
        <v/>
      </c>
      <c r="AM3709" s="91" t="str">
        <f t="shared" si="752"/>
        <v/>
      </c>
      <c r="AP3709" s="92" t="b">
        <f t="shared" si="757"/>
        <v>0</v>
      </c>
      <c r="AQ3709" s="92" t="str">
        <f t="shared" si="747"/>
        <v xml:space="preserve"> </v>
      </c>
      <c r="AR3709" s="92" t="str">
        <f>IF(LEN(AQ3709)=1,"",COUNTIF($AQ$19:AQ3709,AQ3709)=1)</f>
        <v/>
      </c>
      <c r="AS3709" s="73"/>
      <c r="AT3709" s="73"/>
      <c r="AU3709" s="73"/>
      <c r="AV3709" s="235" t="str">
        <f>IF($P3709=Lists!$A$13,Lists!$A$29,IF($P3709=Lists!$A$14,Lists!$A$30,$P3709))</f>
        <v/>
      </c>
      <c r="AW3709" s="73"/>
      <c r="AX3709" s="73"/>
    </row>
    <row r="3710" spans="2:50" x14ac:dyDescent="0.3">
      <c r="B3710" s="137">
        <f t="shared" si="753"/>
        <v>3692</v>
      </c>
      <c r="C3710" s="24"/>
      <c r="D3710" s="24"/>
      <c r="E3710" s="24"/>
      <c r="F3710" s="25"/>
      <c r="G3710" s="24"/>
      <c r="H3710" s="30"/>
      <c r="I3710" s="24"/>
      <c r="J3710" s="50" t="str">
        <f t="shared" si="744"/>
        <v/>
      </c>
      <c r="K3710" s="30"/>
      <c r="L3710" s="236"/>
      <c r="M3710" s="30"/>
      <c r="N3710" s="30"/>
      <c r="O3710" s="46" t="str">
        <f t="shared" si="745"/>
        <v/>
      </c>
      <c r="P3710" s="239" t="str">
        <f t="shared" si="748"/>
        <v/>
      </c>
      <c r="Q3710" s="52" t="str">
        <f t="shared" si="749"/>
        <v/>
      </c>
      <c r="R3710" s="127"/>
      <c r="S3710" s="86"/>
      <c r="T3710" s="127"/>
      <c r="U3710" s="86"/>
      <c r="V3710" s="87">
        <f t="shared" si="754"/>
        <v>0</v>
      </c>
      <c r="W3710" s="130"/>
      <c r="X3710" s="86"/>
      <c r="Y3710" s="86"/>
      <c r="Z3710" s="131"/>
      <c r="AA3710" s="87">
        <f t="shared" si="750"/>
        <v>0</v>
      </c>
      <c r="AB3710" s="127"/>
      <c r="AC3710" s="86"/>
      <c r="AD3710" s="87">
        <f t="shared" si="755"/>
        <v>0</v>
      </c>
      <c r="AE3710" s="127"/>
      <c r="AF3710" s="86"/>
      <c r="AG3710" s="86"/>
      <c r="AH3710" s="131"/>
      <c r="AI3710" s="88">
        <f t="shared" si="756"/>
        <v>0</v>
      </c>
      <c r="AJ3710" s="89" t="str">
        <f>IFERROR(IF(ISNA(MATCH($AV3710,Other_Category_Abbr,0)),INDEX(FGHG_List_Long_GWP,MATCH($AV3710,FGHG_List_Long,0)),INDEX(GWP_Other_Abbr,MATCH($AV3710,Other_Category_Abbr,0)))*SUM(V3710,AA3710,AD3710,AI3710),"")</f>
        <v/>
      </c>
      <c r="AK3710" s="89" t="str">
        <f>IFERROR(IF(ISNA(MATCH($AV3710,Other_Category_Abbr,0)),INDEX(FGHG_List_Long_GWP,MATCH($AV3710,FGHG_List_Long,0)),INDEX(GWP_Other_Abbr,MATCH($AV3710,Other_Category_Abbr,0)))*(T3710*(S3710+U3710)+W3710*(Y3710+X3710)+AD3710+AE3710*(AF3710+AG3710)),"")</f>
        <v/>
      </c>
      <c r="AL3710" s="90" t="str">
        <f t="shared" si="751"/>
        <v/>
      </c>
      <c r="AM3710" s="91" t="str">
        <f t="shared" si="752"/>
        <v/>
      </c>
      <c r="AP3710" s="92" t="b">
        <f t="shared" si="757"/>
        <v>0</v>
      </c>
      <c r="AQ3710" s="92" t="str">
        <f t="shared" si="747"/>
        <v xml:space="preserve"> </v>
      </c>
      <c r="AR3710" s="92" t="str">
        <f>IF(LEN(AQ3710)=1,"",COUNTIF($AQ$19:AQ3710,AQ3710)=1)</f>
        <v/>
      </c>
      <c r="AS3710" s="73"/>
      <c r="AT3710" s="73"/>
      <c r="AU3710" s="73"/>
      <c r="AV3710" s="235" t="str">
        <f>IF($P3710=Lists!$A$13,Lists!$A$29,IF($P3710=Lists!$A$14,Lists!$A$30,$P3710))</f>
        <v/>
      </c>
      <c r="AW3710" s="73"/>
      <c r="AX3710" s="73"/>
    </row>
    <row r="3711" spans="2:50" x14ac:dyDescent="0.3">
      <c r="B3711" s="137">
        <f t="shared" si="753"/>
        <v>3693</v>
      </c>
      <c r="C3711" s="24"/>
      <c r="D3711" s="24"/>
      <c r="E3711" s="24"/>
      <c r="F3711" s="25"/>
      <c r="G3711" s="24"/>
      <c r="H3711" s="30"/>
      <c r="I3711" s="24"/>
      <c r="J3711" s="50" t="str">
        <f t="shared" si="744"/>
        <v/>
      </c>
      <c r="K3711" s="30"/>
      <c r="L3711" s="236"/>
      <c r="M3711" s="30"/>
      <c r="N3711" s="30"/>
      <c r="O3711" s="46" t="str">
        <f t="shared" si="745"/>
        <v/>
      </c>
      <c r="P3711" s="239" t="str">
        <f t="shared" si="748"/>
        <v/>
      </c>
      <c r="Q3711" s="52" t="str">
        <f t="shared" si="749"/>
        <v/>
      </c>
      <c r="R3711" s="127"/>
      <c r="S3711" s="86"/>
      <c r="T3711" s="127"/>
      <c r="U3711" s="86"/>
      <c r="V3711" s="87">
        <f t="shared" si="754"/>
        <v>0</v>
      </c>
      <c r="W3711" s="130"/>
      <c r="X3711" s="86"/>
      <c r="Y3711" s="86"/>
      <c r="Z3711" s="131"/>
      <c r="AA3711" s="87">
        <f t="shared" si="750"/>
        <v>0</v>
      </c>
      <c r="AB3711" s="127"/>
      <c r="AC3711" s="86"/>
      <c r="AD3711" s="87">
        <f t="shared" si="755"/>
        <v>0</v>
      </c>
      <c r="AE3711" s="127"/>
      <c r="AF3711" s="86"/>
      <c r="AG3711" s="86"/>
      <c r="AH3711" s="131"/>
      <c r="AI3711" s="88">
        <f t="shared" si="756"/>
        <v>0</v>
      </c>
      <c r="AJ3711" s="89" t="str">
        <f>IFERROR(IF(ISNA(MATCH($AV3711,Other_Category_Abbr,0)),INDEX(FGHG_List_Long_GWP,MATCH($AV3711,FGHG_List_Long,0)),INDEX(GWP_Other_Abbr,MATCH($AV3711,Other_Category_Abbr,0)))*SUM(V3711,AA3711,AD3711,AI3711),"")</f>
        <v/>
      </c>
      <c r="AK3711" s="89" t="str">
        <f>IFERROR(IF(ISNA(MATCH($AV3711,Other_Category_Abbr,0)),INDEX(FGHG_List_Long_GWP,MATCH($AV3711,FGHG_List_Long,0)),INDEX(GWP_Other_Abbr,MATCH($AV3711,Other_Category_Abbr,0)))*(T3711*(S3711+U3711)+W3711*(Y3711+X3711)+AD3711+AE3711*(AF3711+AG3711)),"")</f>
        <v/>
      </c>
      <c r="AL3711" s="90" t="str">
        <f t="shared" si="751"/>
        <v/>
      </c>
      <c r="AM3711" s="91" t="str">
        <f t="shared" si="752"/>
        <v/>
      </c>
      <c r="AP3711" s="92" t="b">
        <f t="shared" si="757"/>
        <v>0</v>
      </c>
      <c r="AQ3711" s="92" t="str">
        <f t="shared" si="747"/>
        <v xml:space="preserve"> </v>
      </c>
      <c r="AR3711" s="92" t="str">
        <f>IF(LEN(AQ3711)=1,"",COUNTIF($AQ$19:AQ3711,AQ3711)=1)</f>
        <v/>
      </c>
      <c r="AS3711" s="73"/>
      <c r="AT3711" s="73"/>
      <c r="AU3711" s="73"/>
      <c r="AV3711" s="235" t="str">
        <f>IF($P3711=Lists!$A$13,Lists!$A$29,IF($P3711=Lists!$A$14,Lists!$A$30,$P3711))</f>
        <v/>
      </c>
      <c r="AW3711" s="73"/>
      <c r="AX3711" s="73"/>
    </row>
    <row r="3712" spans="2:50" x14ac:dyDescent="0.3">
      <c r="B3712" s="137">
        <f t="shared" si="753"/>
        <v>3694</v>
      </c>
      <c r="C3712" s="24"/>
      <c r="D3712" s="24"/>
      <c r="E3712" s="24"/>
      <c r="F3712" s="25"/>
      <c r="G3712" s="24"/>
      <c r="H3712" s="30"/>
      <c r="I3712" s="24"/>
      <c r="J3712" s="50" t="str">
        <f t="shared" si="744"/>
        <v/>
      </c>
      <c r="K3712" s="30"/>
      <c r="L3712" s="236"/>
      <c r="M3712" s="30"/>
      <c r="N3712" s="30"/>
      <c r="O3712" s="46" t="str">
        <f t="shared" si="745"/>
        <v/>
      </c>
      <c r="P3712" s="239" t="str">
        <f t="shared" si="748"/>
        <v/>
      </c>
      <c r="Q3712" s="52" t="str">
        <f t="shared" si="749"/>
        <v/>
      </c>
      <c r="R3712" s="127"/>
      <c r="S3712" s="86"/>
      <c r="T3712" s="127"/>
      <c r="U3712" s="86"/>
      <c r="V3712" s="87">
        <f t="shared" si="754"/>
        <v>0</v>
      </c>
      <c r="W3712" s="130"/>
      <c r="X3712" s="86"/>
      <c r="Y3712" s="86"/>
      <c r="Z3712" s="131"/>
      <c r="AA3712" s="87">
        <f t="shared" si="750"/>
        <v>0</v>
      </c>
      <c r="AB3712" s="127"/>
      <c r="AC3712" s="86"/>
      <c r="AD3712" s="87">
        <f t="shared" si="755"/>
        <v>0</v>
      </c>
      <c r="AE3712" s="127"/>
      <c r="AF3712" s="86"/>
      <c r="AG3712" s="86"/>
      <c r="AH3712" s="131"/>
      <c r="AI3712" s="88">
        <f t="shared" si="756"/>
        <v>0</v>
      </c>
      <c r="AJ3712" s="89" t="str">
        <f>IFERROR(IF(ISNA(MATCH($AV3712,Other_Category_Abbr,0)),INDEX(FGHG_List_Long_GWP,MATCH($AV3712,FGHG_List_Long,0)),INDEX(GWP_Other_Abbr,MATCH($AV3712,Other_Category_Abbr,0)))*SUM(V3712,AA3712,AD3712,AI3712),"")</f>
        <v/>
      </c>
      <c r="AK3712" s="89" t="str">
        <f>IFERROR(IF(ISNA(MATCH($AV3712,Other_Category_Abbr,0)),INDEX(FGHG_List_Long_GWP,MATCH($AV3712,FGHG_List_Long,0)),INDEX(GWP_Other_Abbr,MATCH($AV3712,Other_Category_Abbr,0)))*(T3712*(S3712+U3712)+W3712*(Y3712+X3712)+AD3712+AE3712*(AF3712+AG3712)),"")</f>
        <v/>
      </c>
      <c r="AL3712" s="90" t="str">
        <f t="shared" si="751"/>
        <v/>
      </c>
      <c r="AM3712" s="91" t="str">
        <f t="shared" si="752"/>
        <v/>
      </c>
      <c r="AP3712" s="92" t="b">
        <f t="shared" si="757"/>
        <v>0</v>
      </c>
      <c r="AQ3712" s="92" t="str">
        <f t="shared" si="747"/>
        <v xml:space="preserve"> </v>
      </c>
      <c r="AR3712" s="92" t="str">
        <f>IF(LEN(AQ3712)=1,"",COUNTIF($AQ$19:AQ3712,AQ3712)=1)</f>
        <v/>
      </c>
      <c r="AS3712" s="73"/>
      <c r="AT3712" s="73"/>
      <c r="AU3712" s="73"/>
      <c r="AV3712" s="235" t="str">
        <f>IF($P3712=Lists!$A$13,Lists!$A$29,IF($P3712=Lists!$A$14,Lists!$A$30,$P3712))</f>
        <v/>
      </c>
      <c r="AW3712" s="73"/>
      <c r="AX3712" s="73"/>
    </row>
    <row r="3713" spans="2:50" x14ac:dyDescent="0.3">
      <c r="B3713" s="137">
        <f t="shared" si="753"/>
        <v>3695</v>
      </c>
      <c r="C3713" s="24"/>
      <c r="D3713" s="24"/>
      <c r="E3713" s="24"/>
      <c r="F3713" s="25"/>
      <c r="G3713" s="24"/>
      <c r="H3713" s="30"/>
      <c r="I3713" s="24"/>
      <c r="J3713" s="50" t="str">
        <f t="shared" si="744"/>
        <v/>
      </c>
      <c r="K3713" s="30"/>
      <c r="L3713" s="236"/>
      <c r="M3713" s="30"/>
      <c r="N3713" s="30"/>
      <c r="O3713" s="46" t="str">
        <f t="shared" si="745"/>
        <v/>
      </c>
      <c r="P3713" s="239" t="str">
        <f t="shared" si="748"/>
        <v/>
      </c>
      <c r="Q3713" s="52" t="str">
        <f t="shared" si="749"/>
        <v/>
      </c>
      <c r="R3713" s="127"/>
      <c r="S3713" s="86"/>
      <c r="T3713" s="127"/>
      <c r="U3713" s="86"/>
      <c r="V3713" s="87">
        <f t="shared" si="754"/>
        <v>0</v>
      </c>
      <c r="W3713" s="130"/>
      <c r="X3713" s="86"/>
      <c r="Y3713" s="86"/>
      <c r="Z3713" s="131"/>
      <c r="AA3713" s="87">
        <f t="shared" si="750"/>
        <v>0</v>
      </c>
      <c r="AB3713" s="127"/>
      <c r="AC3713" s="86"/>
      <c r="AD3713" s="87">
        <f t="shared" si="755"/>
        <v>0</v>
      </c>
      <c r="AE3713" s="127"/>
      <c r="AF3713" s="86"/>
      <c r="AG3713" s="86"/>
      <c r="AH3713" s="131"/>
      <c r="AI3713" s="88">
        <f t="shared" si="756"/>
        <v>0</v>
      </c>
      <c r="AJ3713" s="89" t="str">
        <f>IFERROR(IF(ISNA(MATCH($AV3713,Other_Category_Abbr,0)),INDEX(FGHG_List_Long_GWP,MATCH($AV3713,FGHG_List_Long,0)),INDEX(GWP_Other_Abbr,MATCH($AV3713,Other_Category_Abbr,0)))*SUM(V3713,AA3713,AD3713,AI3713),"")</f>
        <v/>
      </c>
      <c r="AK3713" s="89" t="str">
        <f>IFERROR(IF(ISNA(MATCH($AV3713,Other_Category_Abbr,0)),INDEX(FGHG_List_Long_GWP,MATCH($AV3713,FGHG_List_Long,0)),INDEX(GWP_Other_Abbr,MATCH($AV3713,Other_Category_Abbr,0)))*(T3713*(S3713+U3713)+W3713*(Y3713+X3713)+AD3713+AE3713*(AF3713+AG3713)),"")</f>
        <v/>
      </c>
      <c r="AL3713" s="90" t="str">
        <f t="shared" si="751"/>
        <v/>
      </c>
      <c r="AM3713" s="91" t="str">
        <f t="shared" si="752"/>
        <v/>
      </c>
      <c r="AP3713" s="92" t="b">
        <f t="shared" si="757"/>
        <v>0</v>
      </c>
      <c r="AQ3713" s="92" t="str">
        <f t="shared" si="747"/>
        <v xml:space="preserve"> </v>
      </c>
      <c r="AR3713" s="92" t="str">
        <f>IF(LEN(AQ3713)=1,"",COUNTIF($AQ$19:AQ3713,AQ3713)=1)</f>
        <v/>
      </c>
      <c r="AS3713" s="73"/>
      <c r="AT3713" s="73"/>
      <c r="AU3713" s="73"/>
      <c r="AV3713" s="235" t="str">
        <f>IF($P3713=Lists!$A$13,Lists!$A$29,IF($P3713=Lists!$A$14,Lists!$A$30,$P3713))</f>
        <v/>
      </c>
      <c r="AW3713" s="73"/>
      <c r="AX3713" s="73"/>
    </row>
    <row r="3714" spans="2:50" x14ac:dyDescent="0.3">
      <c r="B3714" s="137">
        <f t="shared" si="753"/>
        <v>3696</v>
      </c>
      <c r="C3714" s="24"/>
      <c r="D3714" s="24"/>
      <c r="E3714" s="24"/>
      <c r="F3714" s="25"/>
      <c r="G3714" s="24"/>
      <c r="H3714" s="30"/>
      <c r="I3714" s="24"/>
      <c r="J3714" s="50" t="str">
        <f t="shared" si="744"/>
        <v/>
      </c>
      <c r="K3714" s="30"/>
      <c r="L3714" s="236"/>
      <c r="M3714" s="30"/>
      <c r="N3714" s="30"/>
      <c r="O3714" s="46" t="str">
        <f t="shared" si="745"/>
        <v/>
      </c>
      <c r="P3714" s="239" t="str">
        <f t="shared" si="748"/>
        <v/>
      </c>
      <c r="Q3714" s="52" t="str">
        <f t="shared" si="749"/>
        <v/>
      </c>
      <c r="R3714" s="127"/>
      <c r="S3714" s="86"/>
      <c r="T3714" s="127"/>
      <c r="U3714" s="86"/>
      <c r="V3714" s="87">
        <f t="shared" si="754"/>
        <v>0</v>
      </c>
      <c r="W3714" s="130"/>
      <c r="X3714" s="86"/>
      <c r="Y3714" s="86"/>
      <c r="Z3714" s="131"/>
      <c r="AA3714" s="87">
        <f t="shared" si="750"/>
        <v>0</v>
      </c>
      <c r="AB3714" s="127"/>
      <c r="AC3714" s="86"/>
      <c r="AD3714" s="87">
        <f t="shared" si="755"/>
        <v>0</v>
      </c>
      <c r="AE3714" s="127"/>
      <c r="AF3714" s="86"/>
      <c r="AG3714" s="86"/>
      <c r="AH3714" s="131"/>
      <c r="AI3714" s="88">
        <f t="shared" si="756"/>
        <v>0</v>
      </c>
      <c r="AJ3714" s="89" t="str">
        <f>IFERROR(IF(ISNA(MATCH($AV3714,Other_Category_Abbr,0)),INDEX(FGHG_List_Long_GWP,MATCH($AV3714,FGHG_List_Long,0)),INDEX(GWP_Other_Abbr,MATCH($AV3714,Other_Category_Abbr,0)))*SUM(V3714,AA3714,AD3714,AI3714),"")</f>
        <v/>
      </c>
      <c r="AK3714" s="89" t="str">
        <f>IFERROR(IF(ISNA(MATCH($AV3714,Other_Category_Abbr,0)),INDEX(FGHG_List_Long_GWP,MATCH($AV3714,FGHG_List_Long,0)),INDEX(GWP_Other_Abbr,MATCH($AV3714,Other_Category_Abbr,0)))*(T3714*(S3714+U3714)+W3714*(Y3714+X3714)+AD3714+AE3714*(AF3714+AG3714)),"")</f>
        <v/>
      </c>
      <c r="AL3714" s="90" t="str">
        <f t="shared" si="751"/>
        <v/>
      </c>
      <c r="AM3714" s="91" t="str">
        <f t="shared" si="752"/>
        <v/>
      </c>
      <c r="AP3714" s="92" t="b">
        <f t="shared" si="757"/>
        <v>0</v>
      </c>
      <c r="AQ3714" s="92" t="str">
        <f t="shared" si="747"/>
        <v xml:space="preserve"> </v>
      </c>
      <c r="AR3714" s="92" t="str">
        <f>IF(LEN(AQ3714)=1,"",COUNTIF($AQ$19:AQ3714,AQ3714)=1)</f>
        <v/>
      </c>
      <c r="AS3714" s="73"/>
      <c r="AT3714" s="73"/>
      <c r="AU3714" s="73"/>
      <c r="AV3714" s="235" t="str">
        <f>IF($P3714=Lists!$A$13,Lists!$A$29,IF($P3714=Lists!$A$14,Lists!$A$30,$P3714))</f>
        <v/>
      </c>
      <c r="AW3714" s="73"/>
      <c r="AX3714" s="73"/>
    </row>
    <row r="3715" spans="2:50" x14ac:dyDescent="0.3">
      <c r="B3715" s="137">
        <f t="shared" si="753"/>
        <v>3697</v>
      </c>
      <c r="C3715" s="24"/>
      <c r="D3715" s="24"/>
      <c r="E3715" s="24"/>
      <c r="F3715" s="25"/>
      <c r="G3715" s="24"/>
      <c r="H3715" s="30"/>
      <c r="I3715" s="24"/>
      <c r="J3715" s="50" t="str">
        <f t="shared" si="744"/>
        <v/>
      </c>
      <c r="K3715" s="30"/>
      <c r="L3715" s="236"/>
      <c r="M3715" s="30"/>
      <c r="N3715" s="30"/>
      <c r="O3715" s="46" t="str">
        <f t="shared" si="745"/>
        <v/>
      </c>
      <c r="P3715" s="239" t="str">
        <f t="shared" si="748"/>
        <v/>
      </c>
      <c r="Q3715" s="52" t="str">
        <f t="shared" si="749"/>
        <v/>
      </c>
      <c r="R3715" s="127"/>
      <c r="S3715" s="86"/>
      <c r="T3715" s="127"/>
      <c r="U3715" s="86"/>
      <c r="V3715" s="87">
        <f t="shared" si="754"/>
        <v>0</v>
      </c>
      <c r="W3715" s="130"/>
      <c r="X3715" s="86"/>
      <c r="Y3715" s="86"/>
      <c r="Z3715" s="131"/>
      <c r="AA3715" s="87">
        <f t="shared" si="750"/>
        <v>0</v>
      </c>
      <c r="AB3715" s="127"/>
      <c r="AC3715" s="86"/>
      <c r="AD3715" s="87">
        <f t="shared" si="755"/>
        <v>0</v>
      </c>
      <c r="AE3715" s="127"/>
      <c r="AF3715" s="86"/>
      <c r="AG3715" s="86"/>
      <c r="AH3715" s="131"/>
      <c r="AI3715" s="88">
        <f t="shared" si="756"/>
        <v>0</v>
      </c>
      <c r="AJ3715" s="89" t="str">
        <f>IFERROR(IF(ISNA(MATCH($AV3715,Other_Category_Abbr,0)),INDEX(FGHG_List_Long_GWP,MATCH($AV3715,FGHG_List_Long,0)),INDEX(GWP_Other_Abbr,MATCH($AV3715,Other_Category_Abbr,0)))*SUM(V3715,AA3715,AD3715,AI3715),"")</f>
        <v/>
      </c>
      <c r="AK3715" s="89" t="str">
        <f>IFERROR(IF(ISNA(MATCH($AV3715,Other_Category_Abbr,0)),INDEX(FGHG_List_Long_GWP,MATCH($AV3715,FGHG_List_Long,0)),INDEX(GWP_Other_Abbr,MATCH($AV3715,Other_Category_Abbr,0)))*(T3715*(S3715+U3715)+W3715*(Y3715+X3715)+AD3715+AE3715*(AF3715+AG3715)),"")</f>
        <v/>
      </c>
      <c r="AL3715" s="90" t="str">
        <f t="shared" si="751"/>
        <v/>
      </c>
      <c r="AM3715" s="91" t="str">
        <f t="shared" si="752"/>
        <v/>
      </c>
      <c r="AP3715" s="92" t="b">
        <f t="shared" si="757"/>
        <v>0</v>
      </c>
      <c r="AQ3715" s="92" t="str">
        <f t="shared" si="747"/>
        <v xml:space="preserve"> </v>
      </c>
      <c r="AR3715" s="92" t="str">
        <f>IF(LEN(AQ3715)=1,"",COUNTIF($AQ$19:AQ3715,AQ3715)=1)</f>
        <v/>
      </c>
      <c r="AS3715" s="73"/>
      <c r="AT3715" s="73"/>
      <c r="AU3715" s="73"/>
      <c r="AV3715" s="235" t="str">
        <f>IF($P3715=Lists!$A$13,Lists!$A$29,IF($P3715=Lists!$A$14,Lists!$A$30,$P3715))</f>
        <v/>
      </c>
      <c r="AW3715" s="73"/>
      <c r="AX3715" s="73"/>
    </row>
    <row r="3716" spans="2:50" x14ac:dyDescent="0.3">
      <c r="B3716" s="137">
        <f t="shared" si="753"/>
        <v>3698</v>
      </c>
      <c r="C3716" s="24"/>
      <c r="D3716" s="24"/>
      <c r="E3716" s="24"/>
      <c r="F3716" s="25"/>
      <c r="G3716" s="24"/>
      <c r="H3716" s="30"/>
      <c r="I3716" s="24"/>
      <c r="J3716" s="50" t="str">
        <f t="shared" si="744"/>
        <v/>
      </c>
      <c r="K3716" s="30"/>
      <c r="L3716" s="236"/>
      <c r="M3716" s="30"/>
      <c r="N3716" s="30"/>
      <c r="O3716" s="46" t="str">
        <f t="shared" si="745"/>
        <v/>
      </c>
      <c r="P3716" s="239" t="str">
        <f t="shared" si="748"/>
        <v/>
      </c>
      <c r="Q3716" s="52" t="str">
        <f t="shared" si="749"/>
        <v/>
      </c>
      <c r="R3716" s="127"/>
      <c r="S3716" s="86"/>
      <c r="T3716" s="127"/>
      <c r="U3716" s="86"/>
      <c r="V3716" s="87">
        <f t="shared" si="754"/>
        <v>0</v>
      </c>
      <c r="W3716" s="130"/>
      <c r="X3716" s="86"/>
      <c r="Y3716" s="86"/>
      <c r="Z3716" s="131"/>
      <c r="AA3716" s="87">
        <f t="shared" si="750"/>
        <v>0</v>
      </c>
      <c r="AB3716" s="127"/>
      <c r="AC3716" s="86"/>
      <c r="AD3716" s="87">
        <f t="shared" si="755"/>
        <v>0</v>
      </c>
      <c r="AE3716" s="127"/>
      <c r="AF3716" s="86"/>
      <c r="AG3716" s="86"/>
      <c r="AH3716" s="131"/>
      <c r="AI3716" s="88">
        <f t="shared" si="756"/>
        <v>0</v>
      </c>
      <c r="AJ3716" s="89" t="str">
        <f>IFERROR(IF(ISNA(MATCH($AV3716,Other_Category_Abbr,0)),INDEX(FGHG_List_Long_GWP,MATCH($AV3716,FGHG_List_Long,0)),INDEX(GWP_Other_Abbr,MATCH($AV3716,Other_Category_Abbr,0)))*SUM(V3716,AA3716,AD3716,AI3716),"")</f>
        <v/>
      </c>
      <c r="AK3716" s="89" t="str">
        <f>IFERROR(IF(ISNA(MATCH($AV3716,Other_Category_Abbr,0)),INDEX(FGHG_List_Long_GWP,MATCH($AV3716,FGHG_List_Long,0)),INDEX(GWP_Other_Abbr,MATCH($AV3716,Other_Category_Abbr,0)))*(T3716*(S3716+U3716)+W3716*(Y3716+X3716)+AD3716+AE3716*(AF3716+AG3716)),"")</f>
        <v/>
      </c>
      <c r="AL3716" s="90" t="str">
        <f t="shared" si="751"/>
        <v/>
      </c>
      <c r="AM3716" s="91" t="str">
        <f t="shared" si="752"/>
        <v/>
      </c>
      <c r="AP3716" s="92" t="b">
        <f t="shared" si="757"/>
        <v>0</v>
      </c>
      <c r="AQ3716" s="92" t="str">
        <f t="shared" si="747"/>
        <v xml:space="preserve"> </v>
      </c>
      <c r="AR3716" s="92" t="str">
        <f>IF(LEN(AQ3716)=1,"",COUNTIF($AQ$19:AQ3716,AQ3716)=1)</f>
        <v/>
      </c>
      <c r="AS3716" s="73"/>
      <c r="AT3716" s="73"/>
      <c r="AU3716" s="73"/>
      <c r="AV3716" s="235" t="str">
        <f>IF($P3716=Lists!$A$13,Lists!$A$29,IF($P3716=Lists!$A$14,Lists!$A$30,$P3716))</f>
        <v/>
      </c>
      <c r="AW3716" s="73"/>
      <c r="AX3716" s="73"/>
    </row>
    <row r="3717" spans="2:50" x14ac:dyDescent="0.3">
      <c r="B3717" s="137">
        <f t="shared" si="753"/>
        <v>3699</v>
      </c>
      <c r="C3717" s="24"/>
      <c r="D3717" s="24"/>
      <c r="E3717" s="24"/>
      <c r="F3717" s="25"/>
      <c r="G3717" s="24"/>
      <c r="H3717" s="30"/>
      <c r="I3717" s="24"/>
      <c r="J3717" s="50" t="str">
        <f t="shared" si="744"/>
        <v/>
      </c>
      <c r="K3717" s="30"/>
      <c r="L3717" s="236"/>
      <c r="M3717" s="30"/>
      <c r="N3717" s="30"/>
      <c r="O3717" s="46" t="str">
        <f t="shared" si="745"/>
        <v/>
      </c>
      <c r="P3717" s="239" t="str">
        <f t="shared" si="748"/>
        <v/>
      </c>
      <c r="Q3717" s="52" t="str">
        <f t="shared" si="749"/>
        <v/>
      </c>
      <c r="R3717" s="127"/>
      <c r="S3717" s="86"/>
      <c r="T3717" s="127"/>
      <c r="U3717" s="86"/>
      <c r="V3717" s="87">
        <f t="shared" si="754"/>
        <v>0</v>
      </c>
      <c r="W3717" s="130"/>
      <c r="X3717" s="86"/>
      <c r="Y3717" s="86"/>
      <c r="Z3717" s="131"/>
      <c r="AA3717" s="87">
        <f t="shared" si="750"/>
        <v>0</v>
      </c>
      <c r="AB3717" s="127"/>
      <c r="AC3717" s="86"/>
      <c r="AD3717" s="87">
        <f t="shared" si="755"/>
        <v>0</v>
      </c>
      <c r="AE3717" s="127"/>
      <c r="AF3717" s="86"/>
      <c r="AG3717" s="86"/>
      <c r="AH3717" s="131"/>
      <c r="AI3717" s="88">
        <f t="shared" si="756"/>
        <v>0</v>
      </c>
      <c r="AJ3717" s="89" t="str">
        <f>IFERROR(IF(ISNA(MATCH($AV3717,Other_Category_Abbr,0)),INDEX(FGHG_List_Long_GWP,MATCH($AV3717,FGHG_List_Long,0)),INDEX(GWP_Other_Abbr,MATCH($AV3717,Other_Category_Abbr,0)))*SUM(V3717,AA3717,AD3717,AI3717),"")</f>
        <v/>
      </c>
      <c r="AK3717" s="89" t="str">
        <f>IFERROR(IF(ISNA(MATCH($AV3717,Other_Category_Abbr,0)),INDEX(FGHG_List_Long_GWP,MATCH($AV3717,FGHG_List_Long,0)),INDEX(GWP_Other_Abbr,MATCH($AV3717,Other_Category_Abbr,0)))*(T3717*(S3717+U3717)+W3717*(Y3717+X3717)+AD3717+AE3717*(AF3717+AG3717)),"")</f>
        <v/>
      </c>
      <c r="AL3717" s="90" t="str">
        <f t="shared" si="751"/>
        <v/>
      </c>
      <c r="AM3717" s="91" t="str">
        <f t="shared" si="752"/>
        <v/>
      </c>
      <c r="AP3717" s="92" t="b">
        <f t="shared" si="757"/>
        <v>0</v>
      </c>
      <c r="AQ3717" s="92" t="str">
        <f t="shared" si="747"/>
        <v xml:space="preserve"> </v>
      </c>
      <c r="AR3717" s="92" t="str">
        <f>IF(LEN(AQ3717)=1,"",COUNTIF($AQ$19:AQ3717,AQ3717)=1)</f>
        <v/>
      </c>
      <c r="AS3717" s="73"/>
      <c r="AT3717" s="73"/>
      <c r="AU3717" s="73"/>
      <c r="AV3717" s="235" t="str">
        <f>IF($P3717=Lists!$A$13,Lists!$A$29,IF($P3717=Lists!$A$14,Lists!$A$30,$P3717))</f>
        <v/>
      </c>
      <c r="AW3717" s="73"/>
      <c r="AX3717" s="73"/>
    </row>
    <row r="3718" spans="2:50" x14ac:dyDescent="0.3">
      <c r="B3718" s="137">
        <f t="shared" si="753"/>
        <v>3700</v>
      </c>
      <c r="C3718" s="24"/>
      <c r="D3718" s="24"/>
      <c r="E3718" s="24"/>
      <c r="F3718" s="25"/>
      <c r="G3718" s="24"/>
      <c r="H3718" s="30"/>
      <c r="I3718" s="24"/>
      <c r="J3718" s="50" t="str">
        <f t="shared" si="744"/>
        <v/>
      </c>
      <c r="K3718" s="30"/>
      <c r="L3718" s="236"/>
      <c r="M3718" s="30"/>
      <c r="N3718" s="30"/>
      <c r="O3718" s="46" t="str">
        <f t="shared" si="745"/>
        <v/>
      </c>
      <c r="P3718" s="239" t="str">
        <f t="shared" si="748"/>
        <v/>
      </c>
      <c r="Q3718" s="52" t="str">
        <f t="shared" si="749"/>
        <v/>
      </c>
      <c r="R3718" s="127"/>
      <c r="S3718" s="86"/>
      <c r="T3718" s="127"/>
      <c r="U3718" s="86"/>
      <c r="V3718" s="87">
        <f t="shared" si="754"/>
        <v>0</v>
      </c>
      <c r="W3718" s="130"/>
      <c r="X3718" s="86"/>
      <c r="Y3718" s="86"/>
      <c r="Z3718" s="131"/>
      <c r="AA3718" s="87">
        <f t="shared" si="750"/>
        <v>0</v>
      </c>
      <c r="AB3718" s="127"/>
      <c r="AC3718" s="86"/>
      <c r="AD3718" s="87">
        <f t="shared" si="755"/>
        <v>0</v>
      </c>
      <c r="AE3718" s="127"/>
      <c r="AF3718" s="86"/>
      <c r="AG3718" s="86"/>
      <c r="AH3718" s="131"/>
      <c r="AI3718" s="88">
        <f t="shared" si="756"/>
        <v>0</v>
      </c>
      <c r="AJ3718" s="89" t="str">
        <f>IFERROR(IF(ISNA(MATCH($AV3718,Other_Category_Abbr,0)),INDEX(FGHG_List_Long_GWP,MATCH($AV3718,FGHG_List_Long,0)),INDEX(GWP_Other_Abbr,MATCH($AV3718,Other_Category_Abbr,0)))*SUM(V3718,AA3718,AD3718,AI3718),"")</f>
        <v/>
      </c>
      <c r="AK3718" s="89" t="str">
        <f>IFERROR(IF(ISNA(MATCH($AV3718,Other_Category_Abbr,0)),INDEX(FGHG_List_Long_GWP,MATCH($AV3718,FGHG_List_Long,0)),INDEX(GWP_Other_Abbr,MATCH($AV3718,Other_Category_Abbr,0)))*(T3718*(S3718+U3718)+W3718*(Y3718+X3718)+AD3718+AE3718*(AF3718+AG3718)),"")</f>
        <v/>
      </c>
      <c r="AL3718" s="90" t="str">
        <f t="shared" si="751"/>
        <v/>
      </c>
      <c r="AM3718" s="91" t="str">
        <f t="shared" si="752"/>
        <v/>
      </c>
      <c r="AP3718" s="92" t="b">
        <f t="shared" si="757"/>
        <v>0</v>
      </c>
      <c r="AQ3718" s="92" t="str">
        <f t="shared" si="747"/>
        <v xml:space="preserve"> </v>
      </c>
      <c r="AR3718" s="92" t="str">
        <f>IF(LEN(AQ3718)=1,"",COUNTIF($AQ$19:AQ3718,AQ3718)=1)</f>
        <v/>
      </c>
      <c r="AS3718" s="73"/>
      <c r="AT3718" s="73"/>
      <c r="AU3718" s="73"/>
      <c r="AV3718" s="235" t="str">
        <f>IF($P3718=Lists!$A$13,Lists!$A$29,IF($P3718=Lists!$A$14,Lists!$A$30,$P3718))</f>
        <v/>
      </c>
      <c r="AW3718" s="73"/>
      <c r="AX3718" s="73"/>
    </row>
    <row r="3719" spans="2:50" x14ac:dyDescent="0.3">
      <c r="C3719" s="73"/>
      <c r="D3719" s="73"/>
      <c r="E3719" s="73"/>
      <c r="F3719" s="73"/>
      <c r="G3719" s="73"/>
      <c r="H3719" s="73"/>
      <c r="I3719" s="73"/>
      <c r="J3719" s="73"/>
      <c r="K3719" s="73"/>
      <c r="L3719" s="73"/>
      <c r="M3719" s="73"/>
      <c r="N3719" s="73"/>
      <c r="O3719" s="73"/>
      <c r="P3719" s="73"/>
      <c r="Q3719" s="73"/>
      <c r="AJ3719" s="73"/>
      <c r="AK3719" s="73"/>
      <c r="AL3719" s="73"/>
    </row>
    <row r="3720" spans="2:50" x14ac:dyDescent="0.3">
      <c r="AJ3720" s="73"/>
      <c r="AK3720" s="73"/>
      <c r="AL3720" s="73"/>
    </row>
    <row r="3721" spans="2:50" x14ac:dyDescent="0.3">
      <c r="AJ3721" s="73"/>
      <c r="AK3721" s="73"/>
      <c r="AL3721" s="73"/>
    </row>
    <row r="3722" spans="2:50" ht="18" x14ac:dyDescent="0.4">
      <c r="C3722" s="37" t="s">
        <v>261</v>
      </c>
      <c r="F3722" s="26" t="s">
        <v>605</v>
      </c>
      <c r="AJ3722" s="73"/>
      <c r="AK3722" s="73"/>
      <c r="AL3722" s="73"/>
    </row>
    <row r="3723" spans="2:50" x14ac:dyDescent="0.3">
      <c r="C3723" s="187" t="s">
        <v>266</v>
      </c>
      <c r="D3723" s="187"/>
      <c r="AJ3723" s="73"/>
      <c r="AK3723" s="73"/>
      <c r="AL3723" s="73"/>
    </row>
    <row r="3724" spans="2:50" ht="14.5" thickBot="1" x14ac:dyDescent="0.35">
      <c r="C3724" s="187"/>
      <c r="D3724" s="187"/>
      <c r="AJ3724" s="73"/>
      <c r="AK3724" s="73"/>
      <c r="AL3724" s="73"/>
    </row>
    <row r="3725" spans="2:50" ht="14.5" thickBot="1" x14ac:dyDescent="0.35">
      <c r="E3725" s="97" t="s">
        <v>197</v>
      </c>
      <c r="F3725" s="98" t="s">
        <v>198</v>
      </c>
      <c r="G3725" s="98"/>
      <c r="H3725" s="99" t="s">
        <v>199</v>
      </c>
      <c r="AJ3725" s="73"/>
      <c r="AK3725" s="73"/>
      <c r="AL3725" s="73"/>
    </row>
    <row r="3726" spans="2:50" ht="106.5" customHeight="1" x14ac:dyDescent="0.3">
      <c r="C3726" s="182" t="s">
        <v>180</v>
      </c>
      <c r="D3726" s="184" t="s">
        <v>265</v>
      </c>
      <c r="E3726" s="27" t="s">
        <v>193</v>
      </c>
      <c r="F3726" s="27" t="s">
        <v>193</v>
      </c>
      <c r="G3726" s="27" t="s">
        <v>200</v>
      </c>
      <c r="H3726" s="22" t="s">
        <v>194</v>
      </c>
      <c r="I3726" s="73"/>
      <c r="J3726" s="73"/>
      <c r="K3726" s="73"/>
      <c r="L3726" s="73"/>
      <c r="M3726" s="73"/>
      <c r="N3726" s="73"/>
      <c r="O3726" s="73"/>
      <c r="P3726" s="73"/>
      <c r="Q3726" s="73"/>
      <c r="R3726" s="73"/>
      <c r="S3726" s="73"/>
      <c r="AJ3726" s="73"/>
      <c r="AK3726" s="73"/>
      <c r="AL3726" s="73"/>
    </row>
    <row r="3727" spans="2:50" ht="36.75" customHeight="1" thickBot="1" x14ac:dyDescent="0.35">
      <c r="C3727" s="183"/>
      <c r="D3727" s="185"/>
      <c r="E3727" s="66" t="s">
        <v>186</v>
      </c>
      <c r="F3727" s="66" t="s">
        <v>186</v>
      </c>
      <c r="G3727" s="66" t="s">
        <v>186</v>
      </c>
      <c r="H3727" s="28" t="s">
        <v>186</v>
      </c>
      <c r="I3727" s="73"/>
      <c r="J3727" s="73"/>
      <c r="K3727" s="73"/>
      <c r="L3727" s="73"/>
      <c r="M3727" s="73"/>
      <c r="N3727" s="73"/>
      <c r="O3727" s="73"/>
      <c r="P3727" s="73"/>
      <c r="Q3727" s="73"/>
      <c r="R3727" s="73"/>
      <c r="S3727" s="73"/>
      <c r="AJ3727" s="73"/>
      <c r="AK3727" s="73"/>
      <c r="AL3727" s="73"/>
    </row>
    <row r="3728" spans="2:50" x14ac:dyDescent="0.3">
      <c r="B3728" s="137">
        <v>1</v>
      </c>
      <c r="C3728" s="100" t="str">
        <f t="array" ref="C3728">IF(ROWS($C$3728:C3728)&gt;COUNTIF($AR$19:$AR$3718,TRUE),"",INDEX($C$19:$C$3718,SMALL(IF($AR$19:$AR$3718=TRUE,ROW($C$19:$C$3718)-ROW($C$19)+1),ROWS($C$3728:C3728))))</f>
        <v/>
      </c>
      <c r="D3728" s="100" t="str">
        <f t="array" ref="D3728">IF(ROWS($D$3728:D3728)&gt;COUNTIF($AR$19:$AR$3718,TRUE),"",INDEX($O$19:$O$3718,SMALL(IF($AR$19:$AR$3718=TRUE,ROW($O$19:$O$3718)-ROW($O$19)+1),ROWS($D$3728:D3728))))</f>
        <v/>
      </c>
      <c r="E3728" s="101">
        <f t="shared" ref="E3728:E3791" si="758">SUM(SUMIFS($V$19:$V$3718,$C$19:$C$3718,$C$3728:$C$3960,$O$19:$O$3718,$D$3728:$D$3960),SUMIFS($AA$19:$AA$3718,$C$19:$C$3718,$C$3728:$C$3960,$O$19:$O$3718,$D$3728:$D$3960))</f>
        <v>0</v>
      </c>
      <c r="F3728" s="101">
        <f t="shared" ref="F3728:F3791" si="759">SUM(SUMIFS($AD$19:$AD$3718,$C$19:$C$3718,$C$3728:$C$3960,$O$19:$O$3718,$D$3728:$D$3960),SUMIFS($AI$19:$AI$3718,$C$19:$C$3718,$C$3728:$C$3960,$O$19:$O$3718,$D$3728:$D$3960))</f>
        <v>0</v>
      </c>
      <c r="G3728" s="102"/>
      <c r="H3728" s="101">
        <f>SUM(E3728:G3728)</f>
        <v>0</v>
      </c>
      <c r="I3728" s="73"/>
      <c r="J3728" s="73"/>
      <c r="K3728" s="73"/>
      <c r="L3728" s="73"/>
      <c r="M3728" s="73"/>
      <c r="N3728" s="73"/>
      <c r="O3728" s="73"/>
      <c r="P3728" s="73"/>
      <c r="Q3728" s="73"/>
      <c r="R3728" s="73"/>
      <c r="S3728" s="73"/>
      <c r="AJ3728" s="73"/>
      <c r="AK3728" s="73"/>
      <c r="AL3728" s="73"/>
    </row>
    <row r="3729" spans="2:38" x14ac:dyDescent="0.3">
      <c r="B3729" s="137">
        <v>2</v>
      </c>
      <c r="C3729" s="103" t="str">
        <f t="array" ref="C3729">IF(ROWS($C$3728:C3729)&gt;COUNTIF($AR$19:$AR$3718,TRUE),"",INDEX($C$19:$C$3718,SMALL(IF($AR$19:$AR$3718=TRUE,ROW($C$19:$C$3718)-ROW($C$19)+1),ROWS($C$3728:C3729))))</f>
        <v/>
      </c>
      <c r="D3729" s="100" t="str">
        <f t="array" ref="D3729">IF(ROWS($D$3728:D3729)&gt;COUNTIF($AR$19:$AR$3718,TRUE),"",INDEX($O$19:$O$3718,SMALL(IF($AR$19:$AR$3718=TRUE,ROW($O$19:$O$3718)-ROW($O$19)+1),ROWS($D$3728:D3729))))</f>
        <v/>
      </c>
      <c r="E3729" s="101">
        <f t="shared" si="758"/>
        <v>0</v>
      </c>
      <c r="F3729" s="101">
        <f t="shared" si="759"/>
        <v>0</v>
      </c>
      <c r="G3729" s="104"/>
      <c r="H3729" s="89">
        <f t="shared" ref="H3729:H3792" si="760">SUM(E3729:G3729)</f>
        <v>0</v>
      </c>
      <c r="I3729" s="73"/>
      <c r="J3729" s="73"/>
      <c r="K3729" s="73"/>
      <c r="L3729" s="73"/>
      <c r="M3729" s="73"/>
      <c r="N3729" s="73"/>
      <c r="O3729" s="73"/>
      <c r="P3729" s="73"/>
      <c r="Q3729" s="73"/>
      <c r="R3729" s="73"/>
      <c r="S3729" s="73"/>
      <c r="AJ3729" s="73"/>
      <c r="AK3729" s="73"/>
      <c r="AL3729" s="73"/>
    </row>
    <row r="3730" spans="2:38" x14ac:dyDescent="0.3">
      <c r="B3730" s="137">
        <v>3</v>
      </c>
      <c r="C3730" s="103" t="str">
        <f t="array" ref="C3730">IF(ROWS($C$3728:C3730)&gt;COUNTIF($AR$19:$AR$3718,TRUE),"",INDEX($C$19:$C$3718,SMALL(IF($AR$19:$AR$3718=TRUE,ROW($C$19:$C$3718)-ROW($C$19)+1),ROWS($C$3728:C3730))))</f>
        <v/>
      </c>
      <c r="D3730" s="100" t="str">
        <f t="array" ref="D3730">IF(ROWS($D$3728:D3730)&gt;COUNTIF($AR$19:$AR$3718,TRUE),"",INDEX($O$19:$O$3718,SMALL(IF($AR$19:$AR$3718=TRUE,ROW($O$19:$O$3718)-ROW($O$19)+1),ROWS($D$3728:D3730))))</f>
        <v/>
      </c>
      <c r="E3730" s="101">
        <f t="shared" si="758"/>
        <v>0</v>
      </c>
      <c r="F3730" s="101">
        <f t="shared" si="759"/>
        <v>0</v>
      </c>
      <c r="G3730" s="104"/>
      <c r="H3730" s="89">
        <f t="shared" si="760"/>
        <v>0</v>
      </c>
      <c r="I3730" s="73"/>
      <c r="J3730" s="73"/>
      <c r="K3730" s="73"/>
      <c r="L3730" s="73"/>
      <c r="M3730" s="73"/>
      <c r="N3730" s="73"/>
      <c r="O3730" s="73"/>
      <c r="P3730" s="73"/>
      <c r="Q3730" s="73"/>
      <c r="R3730" s="73"/>
      <c r="S3730" s="73"/>
      <c r="AJ3730" s="73"/>
      <c r="AK3730" s="73"/>
      <c r="AL3730" s="73"/>
    </row>
    <row r="3731" spans="2:38" x14ac:dyDescent="0.3">
      <c r="B3731" s="137">
        <v>4</v>
      </c>
      <c r="C3731" s="103" t="str">
        <f t="array" ref="C3731">IF(ROWS($C$3728:C3731)&gt;COUNTIF($AR$19:$AR$3718,TRUE),"",INDEX($C$19:$C$3718,SMALL(IF($AR$19:$AR$3718=TRUE,ROW($C$19:$C$3718)-ROW($C$19)+1),ROWS($C$3728:C3731))))</f>
        <v/>
      </c>
      <c r="D3731" s="100" t="str">
        <f t="array" ref="D3731">IF(ROWS($D$3728:D3731)&gt;COUNTIF($AR$19:$AR$3718,TRUE),"",INDEX($O$19:$O$3718,SMALL(IF($AR$19:$AR$3718=TRUE,ROW($O$19:$O$3718)-ROW($O$19)+1),ROWS($D$3728:D3731))))</f>
        <v/>
      </c>
      <c r="E3731" s="101">
        <f t="shared" si="758"/>
        <v>0</v>
      </c>
      <c r="F3731" s="101">
        <f t="shared" si="759"/>
        <v>0</v>
      </c>
      <c r="G3731" s="104"/>
      <c r="H3731" s="89">
        <f t="shared" si="760"/>
        <v>0</v>
      </c>
      <c r="I3731" s="73"/>
      <c r="J3731" s="73"/>
      <c r="K3731" s="73"/>
      <c r="L3731" s="73"/>
      <c r="M3731" s="73"/>
      <c r="N3731" s="73"/>
      <c r="O3731" s="73"/>
      <c r="P3731" s="73"/>
      <c r="Q3731" s="73"/>
      <c r="R3731" s="73"/>
      <c r="S3731" s="73"/>
      <c r="AJ3731" s="73"/>
      <c r="AK3731" s="73"/>
      <c r="AL3731" s="73"/>
    </row>
    <row r="3732" spans="2:38" x14ac:dyDescent="0.3">
      <c r="B3732" s="137">
        <v>5</v>
      </c>
      <c r="C3732" s="103" t="str">
        <f t="array" ref="C3732">IF(ROWS($C$3728:C3732)&gt;COUNTIF($AR$19:$AR$3718,TRUE),"",INDEX($C$19:$C$3718,SMALL(IF($AR$19:$AR$3718=TRUE,ROW($C$19:$C$3718)-ROW($C$19)+1),ROWS($C$3728:C3732))))</f>
        <v/>
      </c>
      <c r="D3732" s="100" t="str">
        <f t="array" ref="D3732">IF(ROWS($D$3728:D3732)&gt;COUNTIF($AR$19:$AR$3718,TRUE),"",INDEX($O$19:$O$3718,SMALL(IF($AR$19:$AR$3718=TRUE,ROW($O$19:$O$3718)-ROW($O$19)+1),ROWS($D$3728:D3732))))</f>
        <v/>
      </c>
      <c r="E3732" s="101">
        <f t="shared" si="758"/>
        <v>0</v>
      </c>
      <c r="F3732" s="101">
        <f t="shared" si="759"/>
        <v>0</v>
      </c>
      <c r="G3732" s="104"/>
      <c r="H3732" s="89">
        <f t="shared" si="760"/>
        <v>0</v>
      </c>
      <c r="I3732" s="73"/>
      <c r="J3732" s="73"/>
      <c r="K3732" s="73"/>
      <c r="L3732" s="73"/>
      <c r="M3732" s="73"/>
      <c r="N3732" s="73"/>
      <c r="O3732" s="73"/>
      <c r="P3732" s="73"/>
      <c r="Q3732" s="73"/>
      <c r="R3732" s="73"/>
      <c r="S3732" s="73"/>
      <c r="AJ3732" s="73"/>
      <c r="AK3732" s="73"/>
      <c r="AL3732" s="73"/>
    </row>
    <row r="3733" spans="2:38" x14ac:dyDescent="0.3">
      <c r="B3733" s="137">
        <v>6</v>
      </c>
      <c r="C3733" s="103" t="str">
        <f t="array" ref="C3733">IF(ROWS($C$3728:C3733)&gt;COUNTIF($AR$19:$AR$3718,TRUE),"",INDEX($C$19:$C$3718,SMALL(IF($AR$19:$AR$3718=TRUE,ROW($C$19:$C$3718)-ROW($C$19)+1),ROWS($C$3728:C3733))))</f>
        <v/>
      </c>
      <c r="D3733" s="100" t="str">
        <f t="array" ref="D3733">IF(ROWS($D$3728:D3733)&gt;COUNTIF($AR$19:$AR$3718,TRUE),"",INDEX($O$19:$O$3718,SMALL(IF($AR$19:$AR$3718=TRUE,ROW($O$19:$O$3718)-ROW($O$19)+1),ROWS($D$3728:D3733))))</f>
        <v/>
      </c>
      <c r="E3733" s="101">
        <f t="shared" si="758"/>
        <v>0</v>
      </c>
      <c r="F3733" s="101">
        <f t="shared" si="759"/>
        <v>0</v>
      </c>
      <c r="G3733" s="104"/>
      <c r="H3733" s="89">
        <f t="shared" si="760"/>
        <v>0</v>
      </c>
      <c r="I3733" s="73"/>
      <c r="J3733" s="73"/>
      <c r="K3733" s="73"/>
      <c r="L3733" s="73"/>
      <c r="M3733" s="73"/>
      <c r="N3733" s="73"/>
      <c r="O3733" s="73"/>
      <c r="P3733" s="73"/>
      <c r="Q3733" s="73"/>
      <c r="R3733" s="73"/>
      <c r="S3733" s="73"/>
      <c r="AJ3733" s="73"/>
      <c r="AK3733" s="73"/>
      <c r="AL3733" s="73"/>
    </row>
    <row r="3734" spans="2:38" x14ac:dyDescent="0.3">
      <c r="B3734" s="137">
        <v>7</v>
      </c>
      <c r="C3734" s="103" t="str">
        <f t="array" ref="C3734">IF(ROWS($C$3728:C3734)&gt;COUNTIF($AR$19:$AR$3718,TRUE),"",INDEX($C$19:$C$3718,SMALL(IF($AR$19:$AR$3718=TRUE,ROW($C$19:$C$3718)-ROW($C$19)+1),ROWS($C$3728:C3734))))</f>
        <v/>
      </c>
      <c r="D3734" s="100" t="str">
        <f t="array" ref="D3734">IF(ROWS($D$3728:D3734)&gt;COUNTIF($AR$19:$AR$3718,TRUE),"",INDEX($O$19:$O$3718,SMALL(IF($AR$19:$AR$3718=TRUE,ROW($O$19:$O$3718)-ROW($O$19)+1),ROWS($D$3728:D3734))))</f>
        <v/>
      </c>
      <c r="E3734" s="101">
        <f t="shared" si="758"/>
        <v>0</v>
      </c>
      <c r="F3734" s="101">
        <f t="shared" si="759"/>
        <v>0</v>
      </c>
      <c r="G3734" s="104"/>
      <c r="H3734" s="89">
        <f t="shared" si="760"/>
        <v>0</v>
      </c>
      <c r="I3734" s="73"/>
      <c r="J3734" s="73"/>
      <c r="K3734" s="73"/>
      <c r="L3734" s="73"/>
      <c r="M3734" s="73"/>
      <c r="N3734" s="73"/>
      <c r="O3734" s="73"/>
      <c r="P3734" s="73"/>
      <c r="Q3734" s="73"/>
      <c r="R3734" s="73"/>
      <c r="S3734" s="73"/>
      <c r="AJ3734" s="73"/>
      <c r="AK3734" s="73"/>
      <c r="AL3734" s="73"/>
    </row>
    <row r="3735" spans="2:38" x14ac:dyDescent="0.3">
      <c r="B3735" s="137">
        <v>8</v>
      </c>
      <c r="C3735" s="103" t="str">
        <f t="array" ref="C3735">IF(ROWS($C$3728:C3735)&gt;COUNTIF($AR$19:$AR$3718,TRUE),"",INDEX($C$19:$C$3718,SMALL(IF($AR$19:$AR$3718=TRUE,ROW($C$19:$C$3718)-ROW($C$19)+1),ROWS($C$3728:C3735))))</f>
        <v/>
      </c>
      <c r="D3735" s="100" t="str">
        <f t="array" ref="D3735">IF(ROWS($D$3728:D3735)&gt;COUNTIF($AR$19:$AR$3718,TRUE),"",INDEX($O$19:$O$3718,SMALL(IF($AR$19:$AR$3718=TRUE,ROW($O$19:$O$3718)-ROW($O$19)+1),ROWS($D$3728:D3735))))</f>
        <v/>
      </c>
      <c r="E3735" s="101">
        <f t="shared" si="758"/>
        <v>0</v>
      </c>
      <c r="F3735" s="101">
        <f t="shared" si="759"/>
        <v>0</v>
      </c>
      <c r="G3735" s="104"/>
      <c r="H3735" s="89">
        <f t="shared" si="760"/>
        <v>0</v>
      </c>
      <c r="I3735" s="73"/>
      <c r="J3735" s="73"/>
      <c r="K3735" s="73"/>
      <c r="L3735" s="73"/>
      <c r="M3735" s="73"/>
      <c r="N3735" s="73"/>
      <c r="O3735" s="73"/>
      <c r="P3735" s="73"/>
      <c r="Q3735" s="73"/>
      <c r="R3735" s="73"/>
      <c r="S3735" s="73"/>
      <c r="AJ3735" s="73"/>
      <c r="AK3735" s="73"/>
      <c r="AL3735" s="73"/>
    </row>
    <row r="3736" spans="2:38" x14ac:dyDescent="0.3">
      <c r="B3736" s="137">
        <v>9</v>
      </c>
      <c r="C3736" s="103" t="str">
        <f t="array" ref="C3736">IF(ROWS($C$3728:C3736)&gt;COUNTIF($AR$19:$AR$3718,TRUE),"",INDEX($C$19:$C$3718,SMALL(IF($AR$19:$AR$3718=TRUE,ROW($C$19:$C$3718)-ROW($C$19)+1),ROWS($C$3728:C3736))))</f>
        <v/>
      </c>
      <c r="D3736" s="100" t="str">
        <f t="array" ref="D3736">IF(ROWS($D$3728:D3736)&gt;COUNTIF($AR$19:$AR$3718,TRUE),"",INDEX($O$19:$O$3718,SMALL(IF($AR$19:$AR$3718=TRUE,ROW($O$19:$O$3718)-ROW($O$19)+1),ROWS($D$3728:D3736))))</f>
        <v/>
      </c>
      <c r="E3736" s="101">
        <f t="shared" si="758"/>
        <v>0</v>
      </c>
      <c r="F3736" s="101">
        <f t="shared" si="759"/>
        <v>0</v>
      </c>
      <c r="G3736" s="104"/>
      <c r="H3736" s="89">
        <f t="shared" si="760"/>
        <v>0</v>
      </c>
      <c r="I3736" s="73"/>
      <c r="J3736" s="73"/>
      <c r="K3736" s="73"/>
      <c r="L3736" s="73"/>
      <c r="M3736" s="73"/>
      <c r="N3736" s="73"/>
      <c r="O3736" s="73"/>
      <c r="P3736" s="73"/>
      <c r="Q3736" s="73"/>
      <c r="R3736" s="73"/>
      <c r="S3736" s="73"/>
      <c r="AJ3736" s="73"/>
      <c r="AK3736" s="73"/>
      <c r="AL3736" s="73"/>
    </row>
    <row r="3737" spans="2:38" x14ac:dyDescent="0.3">
      <c r="B3737" s="137">
        <v>10</v>
      </c>
      <c r="C3737" s="103" t="str">
        <f t="array" ref="C3737">IF(ROWS($C$3728:C3737)&gt;COUNTIF($AR$19:$AR$3718,TRUE),"",INDEX($C$19:$C$3718,SMALL(IF($AR$19:$AR$3718=TRUE,ROW($C$19:$C$3718)-ROW($C$19)+1),ROWS($C$3728:C3737))))</f>
        <v/>
      </c>
      <c r="D3737" s="100" t="str">
        <f t="array" ref="D3737">IF(ROWS($D$3728:D3737)&gt;COUNTIF($AR$19:$AR$3718,TRUE),"",INDEX($O$19:$O$3718,SMALL(IF($AR$19:$AR$3718=TRUE,ROW($O$19:$O$3718)-ROW($O$19)+1),ROWS($D$3728:D3737))))</f>
        <v/>
      </c>
      <c r="E3737" s="101">
        <f t="shared" si="758"/>
        <v>0</v>
      </c>
      <c r="F3737" s="101">
        <f t="shared" si="759"/>
        <v>0</v>
      </c>
      <c r="G3737" s="104"/>
      <c r="H3737" s="89">
        <f t="shared" si="760"/>
        <v>0</v>
      </c>
      <c r="I3737" s="73"/>
      <c r="J3737" s="73"/>
      <c r="K3737" s="73"/>
      <c r="L3737" s="73"/>
      <c r="M3737" s="73"/>
      <c r="N3737" s="73"/>
      <c r="O3737" s="73"/>
      <c r="P3737" s="73"/>
      <c r="Q3737" s="73"/>
      <c r="R3737" s="73"/>
      <c r="S3737" s="73"/>
      <c r="AJ3737" s="73"/>
      <c r="AK3737" s="73"/>
      <c r="AL3737" s="73"/>
    </row>
    <row r="3738" spans="2:38" x14ac:dyDescent="0.3">
      <c r="B3738" s="137">
        <v>11</v>
      </c>
      <c r="C3738" s="103" t="str">
        <f t="array" ref="C3738">IF(ROWS($C$3728:C3738)&gt;COUNTIF($AR$19:$AR$3718,TRUE),"",INDEX($C$19:$C$3718,SMALL(IF($AR$19:$AR$3718=TRUE,ROW($C$19:$C$3718)-ROW($C$19)+1),ROWS($C$3728:C3738))))</f>
        <v/>
      </c>
      <c r="D3738" s="100" t="str">
        <f t="array" ref="D3738">IF(ROWS($D$3728:D3738)&gt;COUNTIF($AR$19:$AR$3718,TRUE),"",INDEX($O$19:$O$3718,SMALL(IF($AR$19:$AR$3718=TRUE,ROW($O$19:$O$3718)-ROW($O$19)+1),ROWS($D$3728:D3738))))</f>
        <v/>
      </c>
      <c r="E3738" s="101">
        <f t="shared" si="758"/>
        <v>0</v>
      </c>
      <c r="F3738" s="101">
        <f t="shared" si="759"/>
        <v>0</v>
      </c>
      <c r="G3738" s="104"/>
      <c r="H3738" s="89">
        <f t="shared" si="760"/>
        <v>0</v>
      </c>
      <c r="I3738" s="73"/>
      <c r="J3738" s="73"/>
      <c r="K3738" s="73"/>
      <c r="L3738" s="73"/>
      <c r="M3738" s="73"/>
      <c r="N3738" s="73"/>
      <c r="O3738" s="73"/>
      <c r="P3738" s="73"/>
      <c r="Q3738" s="73"/>
      <c r="R3738" s="73"/>
      <c r="S3738" s="73"/>
      <c r="AJ3738" s="73"/>
      <c r="AK3738" s="73"/>
      <c r="AL3738" s="73"/>
    </row>
    <row r="3739" spans="2:38" x14ac:dyDescent="0.3">
      <c r="B3739" s="137">
        <v>12</v>
      </c>
      <c r="C3739" s="103" t="str">
        <f t="array" ref="C3739">IF(ROWS($C$3728:C3739)&gt;COUNTIF($AR$19:$AR$3718,TRUE),"",INDEX($C$19:$C$3718,SMALL(IF($AR$19:$AR$3718=TRUE,ROW($C$19:$C$3718)-ROW($C$19)+1),ROWS($C$3728:C3739))))</f>
        <v/>
      </c>
      <c r="D3739" s="100" t="str">
        <f t="array" ref="D3739">IF(ROWS($D$3728:D3739)&gt;COUNTIF($AR$19:$AR$3718,TRUE),"",INDEX($O$19:$O$3718,SMALL(IF($AR$19:$AR$3718=TRUE,ROW($O$19:$O$3718)-ROW($O$19)+1),ROWS($D$3728:D3739))))</f>
        <v/>
      </c>
      <c r="E3739" s="101">
        <f t="shared" si="758"/>
        <v>0</v>
      </c>
      <c r="F3739" s="101">
        <f t="shared" si="759"/>
        <v>0</v>
      </c>
      <c r="G3739" s="104"/>
      <c r="H3739" s="89">
        <f t="shared" si="760"/>
        <v>0</v>
      </c>
      <c r="I3739" s="73"/>
      <c r="J3739" s="73"/>
      <c r="K3739" s="73"/>
      <c r="L3739" s="73"/>
      <c r="M3739" s="73"/>
      <c r="N3739" s="73"/>
      <c r="O3739" s="73"/>
      <c r="P3739" s="73"/>
      <c r="Q3739" s="73"/>
      <c r="R3739" s="73"/>
      <c r="S3739" s="73"/>
      <c r="AJ3739" s="73"/>
      <c r="AK3739" s="73"/>
      <c r="AL3739" s="73"/>
    </row>
    <row r="3740" spans="2:38" x14ac:dyDescent="0.3">
      <c r="B3740" s="137">
        <v>13</v>
      </c>
      <c r="C3740" s="103" t="str">
        <f t="array" ref="C3740">IF(ROWS($C$3728:C3740)&gt;COUNTIF($AR$19:$AR$3718,TRUE),"",INDEX($C$19:$C$3718,SMALL(IF($AR$19:$AR$3718=TRUE,ROW($C$19:$C$3718)-ROW($C$19)+1),ROWS($C$3728:C3740))))</f>
        <v/>
      </c>
      <c r="D3740" s="100" t="str">
        <f t="array" ref="D3740">IF(ROWS($D$3728:D3740)&gt;COUNTIF($AR$19:$AR$3718,TRUE),"",INDEX($O$19:$O$3718,SMALL(IF($AR$19:$AR$3718=TRUE,ROW($O$19:$O$3718)-ROW($O$19)+1),ROWS($D$3728:D3740))))</f>
        <v/>
      </c>
      <c r="E3740" s="101">
        <f t="shared" si="758"/>
        <v>0</v>
      </c>
      <c r="F3740" s="101">
        <f t="shared" si="759"/>
        <v>0</v>
      </c>
      <c r="G3740" s="104"/>
      <c r="H3740" s="89">
        <f t="shared" si="760"/>
        <v>0</v>
      </c>
      <c r="I3740" s="73"/>
      <c r="J3740" s="73"/>
      <c r="K3740" s="73"/>
      <c r="L3740" s="73"/>
      <c r="M3740" s="73"/>
      <c r="N3740" s="73"/>
      <c r="O3740" s="73"/>
      <c r="P3740" s="73"/>
      <c r="Q3740" s="73"/>
      <c r="R3740" s="73"/>
      <c r="S3740" s="73"/>
      <c r="AJ3740" s="73"/>
      <c r="AK3740" s="73"/>
      <c r="AL3740" s="73"/>
    </row>
    <row r="3741" spans="2:38" x14ac:dyDescent="0.3">
      <c r="B3741" s="137">
        <v>14</v>
      </c>
      <c r="C3741" s="103" t="str">
        <f t="array" ref="C3741">IF(ROWS($C$3728:C3741)&gt;COUNTIF($AR$19:$AR$3718,TRUE),"",INDEX($C$19:$C$3718,SMALL(IF($AR$19:$AR$3718=TRUE,ROW($C$19:$C$3718)-ROW($C$19)+1),ROWS($C$3728:C3741))))</f>
        <v/>
      </c>
      <c r="D3741" s="100" t="str">
        <f t="array" ref="D3741">IF(ROWS($D$3728:D3741)&gt;COUNTIF($AR$19:$AR$3718,TRUE),"",INDEX($O$19:$O$3718,SMALL(IF($AR$19:$AR$3718=TRUE,ROW($O$19:$O$3718)-ROW($O$19)+1),ROWS($D$3728:D3741))))</f>
        <v/>
      </c>
      <c r="E3741" s="101">
        <f t="shared" si="758"/>
        <v>0</v>
      </c>
      <c r="F3741" s="101">
        <f t="shared" si="759"/>
        <v>0</v>
      </c>
      <c r="G3741" s="104"/>
      <c r="H3741" s="89">
        <f t="shared" si="760"/>
        <v>0</v>
      </c>
      <c r="I3741" s="73"/>
      <c r="J3741" s="73"/>
      <c r="K3741" s="73"/>
      <c r="L3741" s="73"/>
      <c r="M3741" s="73"/>
      <c r="N3741" s="73"/>
      <c r="O3741" s="73"/>
      <c r="P3741" s="73"/>
      <c r="Q3741" s="73"/>
      <c r="R3741" s="73"/>
      <c r="S3741" s="73"/>
      <c r="AJ3741" s="73"/>
      <c r="AK3741" s="73"/>
      <c r="AL3741" s="73"/>
    </row>
    <row r="3742" spans="2:38" x14ac:dyDescent="0.3">
      <c r="B3742" s="137">
        <v>15</v>
      </c>
      <c r="C3742" s="103" t="str">
        <f t="array" ref="C3742">IF(ROWS($C$3728:C3742)&gt;COUNTIF($AR$19:$AR$3718,TRUE),"",INDEX($C$19:$C$3718,SMALL(IF($AR$19:$AR$3718=TRUE,ROW($C$19:$C$3718)-ROW($C$19)+1),ROWS($C$3728:C3742))))</f>
        <v/>
      </c>
      <c r="D3742" s="100" t="str">
        <f t="array" ref="D3742">IF(ROWS($D$3728:D3742)&gt;COUNTIF($AR$19:$AR$3718,TRUE),"",INDEX($O$19:$O$3718,SMALL(IF($AR$19:$AR$3718=TRUE,ROW($O$19:$O$3718)-ROW($O$19)+1),ROWS($D$3728:D3742))))</f>
        <v/>
      </c>
      <c r="E3742" s="101">
        <f t="shared" si="758"/>
        <v>0</v>
      </c>
      <c r="F3742" s="101">
        <f t="shared" si="759"/>
        <v>0</v>
      </c>
      <c r="G3742" s="104"/>
      <c r="H3742" s="89">
        <f t="shared" si="760"/>
        <v>0</v>
      </c>
      <c r="I3742" s="73"/>
      <c r="J3742" s="73"/>
      <c r="K3742" s="73"/>
      <c r="L3742" s="73"/>
      <c r="M3742" s="73"/>
      <c r="N3742" s="73"/>
      <c r="O3742" s="73"/>
      <c r="P3742" s="73"/>
      <c r="Q3742" s="73"/>
      <c r="R3742" s="73"/>
      <c r="S3742" s="73"/>
      <c r="AJ3742" s="73"/>
      <c r="AK3742" s="73"/>
      <c r="AL3742" s="73"/>
    </row>
    <row r="3743" spans="2:38" x14ac:dyDescent="0.3">
      <c r="B3743" s="137">
        <v>16</v>
      </c>
      <c r="C3743" s="103" t="str">
        <f t="array" ref="C3743">IF(ROWS($C$3728:C3743)&gt;COUNTIF($AR$19:$AR$3718,TRUE),"",INDEX($C$19:$C$3718,SMALL(IF($AR$19:$AR$3718=TRUE,ROW($C$19:$C$3718)-ROW($C$19)+1),ROWS($C$3728:C3743))))</f>
        <v/>
      </c>
      <c r="D3743" s="100" t="str">
        <f t="array" ref="D3743">IF(ROWS($D$3728:D3743)&gt;COUNTIF($AR$19:$AR$3718,TRUE),"",INDEX($O$19:$O$3718,SMALL(IF($AR$19:$AR$3718=TRUE,ROW($O$19:$O$3718)-ROW($O$19)+1),ROWS($D$3728:D3743))))</f>
        <v/>
      </c>
      <c r="E3743" s="101">
        <f t="shared" si="758"/>
        <v>0</v>
      </c>
      <c r="F3743" s="101">
        <f t="shared" si="759"/>
        <v>0</v>
      </c>
      <c r="G3743" s="104"/>
      <c r="H3743" s="89">
        <f t="shared" si="760"/>
        <v>0</v>
      </c>
      <c r="I3743" s="73"/>
      <c r="J3743" s="73"/>
      <c r="K3743" s="73"/>
      <c r="L3743" s="73"/>
      <c r="M3743" s="73"/>
      <c r="N3743" s="73"/>
      <c r="O3743" s="73"/>
      <c r="P3743" s="73"/>
      <c r="Q3743" s="73"/>
      <c r="R3743" s="73"/>
      <c r="S3743" s="73"/>
      <c r="AJ3743" s="73"/>
      <c r="AK3743" s="73"/>
      <c r="AL3743" s="73"/>
    </row>
    <row r="3744" spans="2:38" x14ac:dyDescent="0.3">
      <c r="B3744" s="137">
        <v>17</v>
      </c>
      <c r="C3744" s="103" t="str">
        <f t="array" ref="C3744">IF(ROWS($C$3728:C3744)&gt;COUNTIF($AR$19:$AR$3718,TRUE),"",INDEX($C$19:$C$3718,SMALL(IF($AR$19:$AR$3718=TRUE,ROW($C$19:$C$3718)-ROW($C$19)+1),ROWS($C$3728:C3744))))</f>
        <v/>
      </c>
      <c r="D3744" s="100" t="str">
        <f t="array" ref="D3744">IF(ROWS($D$3728:D3744)&gt;COUNTIF($AR$19:$AR$3718,TRUE),"",INDEX($O$19:$O$3718,SMALL(IF($AR$19:$AR$3718=TRUE,ROW($O$19:$O$3718)-ROW($O$19)+1),ROWS($D$3728:D3744))))</f>
        <v/>
      </c>
      <c r="E3744" s="101">
        <f t="shared" si="758"/>
        <v>0</v>
      </c>
      <c r="F3744" s="101">
        <f t="shared" si="759"/>
        <v>0</v>
      </c>
      <c r="G3744" s="104"/>
      <c r="H3744" s="89">
        <f t="shared" si="760"/>
        <v>0</v>
      </c>
      <c r="I3744" s="73"/>
      <c r="J3744" s="73"/>
      <c r="K3744" s="73"/>
      <c r="L3744" s="73"/>
      <c r="M3744" s="73"/>
      <c r="N3744" s="73"/>
      <c r="O3744" s="73"/>
      <c r="P3744" s="73"/>
      <c r="Q3744" s="73"/>
      <c r="R3744" s="73"/>
      <c r="S3744" s="73"/>
      <c r="AJ3744" s="73"/>
      <c r="AK3744" s="73"/>
      <c r="AL3744" s="73"/>
    </row>
    <row r="3745" spans="2:38" x14ac:dyDescent="0.3">
      <c r="B3745" s="137">
        <v>18</v>
      </c>
      <c r="C3745" s="103" t="str">
        <f t="array" ref="C3745">IF(ROWS($C$3728:C3745)&gt;COUNTIF($AR$19:$AR$3718,TRUE),"",INDEX($C$19:$C$3718,SMALL(IF($AR$19:$AR$3718=TRUE,ROW($C$19:$C$3718)-ROW($C$19)+1),ROWS($C$3728:C3745))))</f>
        <v/>
      </c>
      <c r="D3745" s="100" t="str">
        <f t="array" ref="D3745">IF(ROWS($D$3728:D3745)&gt;COUNTIF($AR$19:$AR$3718,TRUE),"",INDEX($O$19:$O$3718,SMALL(IF($AR$19:$AR$3718=TRUE,ROW($O$19:$O$3718)-ROW($O$19)+1),ROWS($D$3728:D3745))))</f>
        <v/>
      </c>
      <c r="E3745" s="101">
        <f t="shared" si="758"/>
        <v>0</v>
      </c>
      <c r="F3745" s="101">
        <f t="shared" si="759"/>
        <v>0</v>
      </c>
      <c r="G3745" s="104"/>
      <c r="H3745" s="89">
        <f t="shared" si="760"/>
        <v>0</v>
      </c>
      <c r="I3745" s="73"/>
      <c r="J3745" s="73"/>
      <c r="K3745" s="73"/>
      <c r="L3745" s="73"/>
      <c r="M3745" s="73"/>
      <c r="N3745" s="73"/>
      <c r="O3745" s="73"/>
      <c r="P3745" s="73"/>
      <c r="Q3745" s="73"/>
      <c r="R3745" s="73"/>
      <c r="S3745" s="73"/>
      <c r="AJ3745" s="73"/>
      <c r="AK3745" s="73"/>
      <c r="AL3745" s="73"/>
    </row>
    <row r="3746" spans="2:38" x14ac:dyDescent="0.3">
      <c r="B3746" s="137">
        <v>19</v>
      </c>
      <c r="C3746" s="103" t="str">
        <f t="array" ref="C3746">IF(ROWS($C$3728:C3746)&gt;COUNTIF($AR$19:$AR$3718,TRUE),"",INDEX($C$19:$C$3718,SMALL(IF($AR$19:$AR$3718=TRUE,ROW($C$19:$C$3718)-ROW($C$19)+1),ROWS($C$3728:C3746))))</f>
        <v/>
      </c>
      <c r="D3746" s="100" t="str">
        <f t="array" ref="D3746">IF(ROWS($D$3728:D3746)&gt;COUNTIF($AR$19:$AR$3718,TRUE),"",INDEX($O$19:$O$3718,SMALL(IF($AR$19:$AR$3718=TRUE,ROW($O$19:$O$3718)-ROW($O$19)+1),ROWS($D$3728:D3746))))</f>
        <v/>
      </c>
      <c r="E3746" s="101">
        <f t="shared" si="758"/>
        <v>0</v>
      </c>
      <c r="F3746" s="101">
        <f t="shared" si="759"/>
        <v>0</v>
      </c>
      <c r="G3746" s="104"/>
      <c r="H3746" s="89">
        <f t="shared" si="760"/>
        <v>0</v>
      </c>
      <c r="I3746" s="73"/>
      <c r="J3746" s="73"/>
      <c r="K3746" s="73"/>
      <c r="L3746" s="73"/>
      <c r="M3746" s="73"/>
      <c r="N3746" s="73"/>
      <c r="O3746" s="73"/>
      <c r="P3746" s="73"/>
      <c r="Q3746" s="73"/>
      <c r="R3746" s="73"/>
      <c r="S3746" s="73"/>
      <c r="AJ3746" s="73"/>
      <c r="AK3746" s="73"/>
      <c r="AL3746" s="73"/>
    </row>
    <row r="3747" spans="2:38" x14ac:dyDescent="0.3">
      <c r="B3747" s="137">
        <v>20</v>
      </c>
      <c r="C3747" s="103" t="str">
        <f t="array" ref="C3747">IF(ROWS($C$3728:C3747)&gt;COUNTIF($AR$19:$AR$3718,TRUE),"",INDEX($C$19:$C$3718,SMALL(IF($AR$19:$AR$3718=TRUE,ROW($C$19:$C$3718)-ROW($C$19)+1),ROWS($C$3728:C3747))))</f>
        <v/>
      </c>
      <c r="D3747" s="100" t="str">
        <f t="array" ref="D3747">IF(ROWS($D$3728:D3747)&gt;COUNTIF($AR$19:$AR$3718,TRUE),"",INDEX($O$19:$O$3718,SMALL(IF($AR$19:$AR$3718=TRUE,ROW($O$19:$O$3718)-ROW($O$19)+1),ROWS($D$3728:D3747))))</f>
        <v/>
      </c>
      <c r="E3747" s="101">
        <f t="shared" si="758"/>
        <v>0</v>
      </c>
      <c r="F3747" s="101">
        <f t="shared" si="759"/>
        <v>0</v>
      </c>
      <c r="G3747" s="104"/>
      <c r="H3747" s="89">
        <f t="shared" si="760"/>
        <v>0</v>
      </c>
      <c r="I3747" s="73"/>
      <c r="J3747" s="73"/>
      <c r="K3747" s="73"/>
      <c r="L3747" s="73"/>
      <c r="M3747" s="73"/>
      <c r="N3747" s="73"/>
      <c r="O3747" s="73"/>
      <c r="P3747" s="73"/>
      <c r="Q3747" s="73"/>
      <c r="R3747" s="73"/>
      <c r="S3747" s="73"/>
      <c r="AJ3747" s="73"/>
      <c r="AK3747" s="73"/>
      <c r="AL3747" s="73"/>
    </row>
    <row r="3748" spans="2:38" x14ac:dyDescent="0.3">
      <c r="B3748" s="137">
        <v>21</v>
      </c>
      <c r="C3748" s="103" t="str">
        <f t="array" ref="C3748">IF(ROWS($C$3728:C3748)&gt;COUNTIF($AR$19:$AR$3718,TRUE),"",INDEX($C$19:$C$3718,SMALL(IF($AR$19:$AR$3718=TRUE,ROW($C$19:$C$3718)-ROW($C$19)+1),ROWS($C$3728:C3748))))</f>
        <v/>
      </c>
      <c r="D3748" s="100" t="str">
        <f t="array" ref="D3748">IF(ROWS($D$3728:D3748)&gt;COUNTIF($AR$19:$AR$3718,TRUE),"",INDEX($O$19:$O$3718,SMALL(IF($AR$19:$AR$3718=TRUE,ROW($O$19:$O$3718)-ROW($O$19)+1),ROWS($D$3728:D3748))))</f>
        <v/>
      </c>
      <c r="E3748" s="101">
        <f t="shared" si="758"/>
        <v>0</v>
      </c>
      <c r="F3748" s="101">
        <f t="shared" si="759"/>
        <v>0</v>
      </c>
      <c r="G3748" s="104"/>
      <c r="H3748" s="89">
        <f t="shared" si="760"/>
        <v>0</v>
      </c>
      <c r="I3748" s="73"/>
      <c r="J3748" s="73"/>
      <c r="K3748" s="73"/>
      <c r="L3748" s="73"/>
      <c r="M3748" s="73"/>
      <c r="N3748" s="73"/>
      <c r="O3748" s="73"/>
      <c r="P3748" s="73"/>
      <c r="Q3748" s="73"/>
      <c r="R3748" s="73"/>
      <c r="S3748" s="73"/>
      <c r="AJ3748" s="73"/>
      <c r="AK3748" s="73"/>
      <c r="AL3748" s="73"/>
    </row>
    <row r="3749" spans="2:38" x14ac:dyDescent="0.3">
      <c r="B3749" s="137">
        <v>22</v>
      </c>
      <c r="C3749" s="103" t="str">
        <f t="array" ref="C3749">IF(ROWS($C$3728:C3749)&gt;COUNTIF($AR$19:$AR$3718,TRUE),"",INDEX($C$19:$C$3718,SMALL(IF($AR$19:$AR$3718=TRUE,ROW($C$19:$C$3718)-ROW($C$19)+1),ROWS($C$3728:C3749))))</f>
        <v/>
      </c>
      <c r="D3749" s="100" t="str">
        <f t="array" ref="D3749">IF(ROWS($D$3728:D3749)&gt;COUNTIF($AR$19:$AR$3718,TRUE),"",INDEX($O$19:$O$3718,SMALL(IF($AR$19:$AR$3718=TRUE,ROW($O$19:$O$3718)-ROW($O$19)+1),ROWS($D$3728:D3749))))</f>
        <v/>
      </c>
      <c r="E3749" s="101">
        <f t="shared" si="758"/>
        <v>0</v>
      </c>
      <c r="F3749" s="101">
        <f t="shared" si="759"/>
        <v>0</v>
      </c>
      <c r="G3749" s="104"/>
      <c r="H3749" s="89">
        <f t="shared" si="760"/>
        <v>0</v>
      </c>
      <c r="I3749" s="73"/>
      <c r="J3749" s="73"/>
      <c r="K3749" s="73"/>
      <c r="L3749" s="73"/>
      <c r="M3749" s="73"/>
      <c r="N3749" s="73"/>
      <c r="O3749" s="73"/>
      <c r="P3749" s="73"/>
      <c r="Q3749" s="73"/>
      <c r="R3749" s="73"/>
      <c r="S3749" s="73"/>
      <c r="AJ3749" s="73"/>
      <c r="AK3749" s="73"/>
      <c r="AL3749" s="73"/>
    </row>
    <row r="3750" spans="2:38" x14ac:dyDescent="0.3">
      <c r="B3750" s="137">
        <v>23</v>
      </c>
      <c r="C3750" s="103" t="str">
        <f t="array" ref="C3750">IF(ROWS($C$3728:C3750)&gt;COUNTIF($AR$19:$AR$3718,TRUE),"",INDEX($C$19:$C$3718,SMALL(IF($AR$19:$AR$3718=TRUE,ROW($C$19:$C$3718)-ROW($C$19)+1),ROWS($C$3728:C3750))))</f>
        <v/>
      </c>
      <c r="D3750" s="100" t="str">
        <f t="array" ref="D3750">IF(ROWS($D$3728:D3750)&gt;COUNTIF($AR$19:$AR$3718,TRUE),"",INDEX($O$19:$O$3718,SMALL(IF($AR$19:$AR$3718=TRUE,ROW($O$19:$O$3718)-ROW($O$19)+1),ROWS($D$3728:D3750))))</f>
        <v/>
      </c>
      <c r="E3750" s="101">
        <f t="shared" si="758"/>
        <v>0</v>
      </c>
      <c r="F3750" s="101">
        <f t="shared" si="759"/>
        <v>0</v>
      </c>
      <c r="G3750" s="104"/>
      <c r="H3750" s="89">
        <f t="shared" si="760"/>
        <v>0</v>
      </c>
      <c r="I3750" s="73"/>
      <c r="J3750" s="73"/>
      <c r="K3750" s="73"/>
      <c r="L3750" s="73"/>
      <c r="M3750" s="73"/>
      <c r="N3750" s="73"/>
      <c r="O3750" s="73"/>
      <c r="P3750" s="73"/>
      <c r="Q3750" s="73"/>
      <c r="R3750" s="73"/>
      <c r="S3750" s="73"/>
      <c r="AJ3750" s="73"/>
      <c r="AK3750" s="73"/>
      <c r="AL3750" s="73"/>
    </row>
    <row r="3751" spans="2:38" x14ac:dyDescent="0.3">
      <c r="B3751" s="137">
        <v>24</v>
      </c>
      <c r="C3751" s="103" t="str">
        <f t="array" ref="C3751">IF(ROWS($C$3728:C3751)&gt;COUNTIF($AR$19:$AR$3718,TRUE),"",INDEX($C$19:$C$3718,SMALL(IF($AR$19:$AR$3718=TRUE,ROW($C$19:$C$3718)-ROW($C$19)+1),ROWS($C$3728:C3751))))</f>
        <v/>
      </c>
      <c r="D3751" s="100" t="str">
        <f t="array" ref="D3751">IF(ROWS($D$3728:D3751)&gt;COUNTIF($AR$19:$AR$3718,TRUE),"",INDEX($O$19:$O$3718,SMALL(IF($AR$19:$AR$3718=TRUE,ROW($O$19:$O$3718)-ROW($O$19)+1),ROWS($D$3728:D3751))))</f>
        <v/>
      </c>
      <c r="E3751" s="101">
        <f t="shared" si="758"/>
        <v>0</v>
      </c>
      <c r="F3751" s="101">
        <f t="shared" si="759"/>
        <v>0</v>
      </c>
      <c r="G3751" s="104"/>
      <c r="H3751" s="89">
        <f t="shared" si="760"/>
        <v>0</v>
      </c>
      <c r="I3751" s="73"/>
      <c r="J3751" s="73"/>
      <c r="K3751" s="73"/>
      <c r="L3751" s="73"/>
      <c r="M3751" s="73"/>
      <c r="N3751" s="73"/>
      <c r="O3751" s="73"/>
      <c r="P3751" s="73"/>
      <c r="Q3751" s="73"/>
      <c r="R3751" s="73"/>
      <c r="S3751" s="73"/>
      <c r="AJ3751" s="73"/>
      <c r="AK3751" s="73"/>
      <c r="AL3751" s="73"/>
    </row>
    <row r="3752" spans="2:38" x14ac:dyDescent="0.3">
      <c r="B3752" s="137">
        <v>25</v>
      </c>
      <c r="C3752" s="103" t="str">
        <f t="array" ref="C3752">IF(ROWS($C$3728:C3752)&gt;COUNTIF($AR$19:$AR$3718,TRUE),"",INDEX($C$19:$C$3718,SMALL(IF($AR$19:$AR$3718=TRUE,ROW($C$19:$C$3718)-ROW($C$19)+1),ROWS($C$3728:C3752))))</f>
        <v/>
      </c>
      <c r="D3752" s="100" t="str">
        <f t="array" ref="D3752">IF(ROWS($D$3728:D3752)&gt;COUNTIF($AR$19:$AR$3718,TRUE),"",INDEX($O$19:$O$3718,SMALL(IF($AR$19:$AR$3718=TRUE,ROW($O$19:$O$3718)-ROW($O$19)+1),ROWS($D$3728:D3752))))</f>
        <v/>
      </c>
      <c r="E3752" s="101">
        <f t="shared" si="758"/>
        <v>0</v>
      </c>
      <c r="F3752" s="101">
        <f t="shared" si="759"/>
        <v>0</v>
      </c>
      <c r="G3752" s="104"/>
      <c r="H3752" s="89">
        <f t="shared" si="760"/>
        <v>0</v>
      </c>
      <c r="I3752" s="73"/>
      <c r="J3752" s="73"/>
      <c r="K3752" s="73"/>
      <c r="L3752" s="73"/>
      <c r="M3752" s="73"/>
      <c r="N3752" s="73"/>
      <c r="O3752" s="73"/>
      <c r="P3752" s="73"/>
      <c r="Q3752" s="73"/>
      <c r="R3752" s="73"/>
      <c r="S3752" s="73"/>
      <c r="AJ3752" s="73"/>
      <c r="AK3752" s="73"/>
      <c r="AL3752" s="73"/>
    </row>
    <row r="3753" spans="2:38" x14ac:dyDescent="0.3">
      <c r="B3753" s="137">
        <v>26</v>
      </c>
      <c r="C3753" s="103" t="str">
        <f t="array" ref="C3753">IF(ROWS($C$3728:C3753)&gt;COUNTIF($AR$19:$AR$3718,TRUE),"",INDEX($C$19:$C$3718,SMALL(IF($AR$19:$AR$3718=TRUE,ROW($C$19:$C$3718)-ROW($C$19)+1),ROWS($C$3728:C3753))))</f>
        <v/>
      </c>
      <c r="D3753" s="100" t="str">
        <f t="array" ref="D3753">IF(ROWS($D$3728:D3753)&gt;COUNTIF($AR$19:$AR$3718,TRUE),"",INDEX($O$19:$O$3718,SMALL(IF($AR$19:$AR$3718=TRUE,ROW($O$19:$O$3718)-ROW($O$19)+1),ROWS($D$3728:D3753))))</f>
        <v/>
      </c>
      <c r="E3753" s="101">
        <f t="shared" si="758"/>
        <v>0</v>
      </c>
      <c r="F3753" s="101">
        <f t="shared" si="759"/>
        <v>0</v>
      </c>
      <c r="G3753" s="104"/>
      <c r="H3753" s="89">
        <f t="shared" si="760"/>
        <v>0</v>
      </c>
      <c r="I3753" s="73"/>
      <c r="J3753" s="73"/>
      <c r="K3753" s="73"/>
      <c r="L3753" s="73"/>
      <c r="M3753" s="73"/>
      <c r="N3753" s="73"/>
      <c r="O3753" s="73"/>
      <c r="P3753" s="73"/>
      <c r="Q3753" s="73"/>
      <c r="R3753" s="73"/>
      <c r="S3753" s="73"/>
      <c r="AJ3753" s="73"/>
      <c r="AK3753" s="73"/>
      <c r="AL3753" s="73"/>
    </row>
    <row r="3754" spans="2:38" x14ac:dyDescent="0.3">
      <c r="B3754" s="137">
        <v>27</v>
      </c>
      <c r="C3754" s="103" t="str">
        <f t="array" ref="C3754">IF(ROWS($C$3728:C3754)&gt;COUNTIF($AR$19:$AR$3718,TRUE),"",INDEX($C$19:$C$3718,SMALL(IF($AR$19:$AR$3718=TRUE,ROW($C$19:$C$3718)-ROW($C$19)+1),ROWS($C$3728:C3754))))</f>
        <v/>
      </c>
      <c r="D3754" s="100" t="str">
        <f t="array" ref="D3754">IF(ROWS($D$3728:D3754)&gt;COUNTIF($AR$19:$AR$3718,TRUE),"",INDEX($O$19:$O$3718,SMALL(IF($AR$19:$AR$3718=TRUE,ROW($O$19:$O$3718)-ROW($O$19)+1),ROWS($D$3728:D3754))))</f>
        <v/>
      </c>
      <c r="E3754" s="101">
        <f t="shared" si="758"/>
        <v>0</v>
      </c>
      <c r="F3754" s="101">
        <f t="shared" si="759"/>
        <v>0</v>
      </c>
      <c r="G3754" s="104"/>
      <c r="H3754" s="89">
        <f t="shared" si="760"/>
        <v>0</v>
      </c>
      <c r="I3754" s="73"/>
      <c r="J3754" s="73"/>
      <c r="K3754" s="73"/>
      <c r="L3754" s="73"/>
      <c r="M3754" s="73"/>
      <c r="N3754" s="73"/>
      <c r="O3754" s="73"/>
      <c r="P3754" s="73"/>
      <c r="Q3754" s="73"/>
      <c r="R3754" s="73"/>
      <c r="S3754" s="73"/>
      <c r="AJ3754" s="73"/>
      <c r="AK3754" s="73"/>
      <c r="AL3754" s="73"/>
    </row>
    <row r="3755" spans="2:38" x14ac:dyDescent="0.3">
      <c r="B3755" s="137">
        <v>28</v>
      </c>
      <c r="C3755" s="103" t="str">
        <f t="array" ref="C3755">IF(ROWS($C$3728:C3755)&gt;COUNTIF($AR$19:$AR$3718,TRUE),"",INDEX($C$19:$C$3718,SMALL(IF($AR$19:$AR$3718=TRUE,ROW($C$19:$C$3718)-ROW($C$19)+1),ROWS($C$3728:C3755))))</f>
        <v/>
      </c>
      <c r="D3755" s="100" t="str">
        <f t="array" ref="D3755">IF(ROWS($D$3728:D3755)&gt;COUNTIF($AR$19:$AR$3718,TRUE),"",INDEX($O$19:$O$3718,SMALL(IF($AR$19:$AR$3718=TRUE,ROW($O$19:$O$3718)-ROW($O$19)+1),ROWS($D$3728:D3755))))</f>
        <v/>
      </c>
      <c r="E3755" s="101">
        <f t="shared" si="758"/>
        <v>0</v>
      </c>
      <c r="F3755" s="101">
        <f t="shared" si="759"/>
        <v>0</v>
      </c>
      <c r="G3755" s="104"/>
      <c r="H3755" s="89">
        <f t="shared" si="760"/>
        <v>0</v>
      </c>
      <c r="I3755" s="73"/>
      <c r="J3755" s="73"/>
      <c r="K3755" s="73"/>
      <c r="L3755" s="73"/>
      <c r="M3755" s="73"/>
      <c r="N3755" s="73"/>
      <c r="O3755" s="73"/>
      <c r="P3755" s="73"/>
      <c r="Q3755" s="73"/>
      <c r="R3755" s="73"/>
      <c r="S3755" s="73"/>
      <c r="AJ3755" s="73"/>
      <c r="AK3755" s="73"/>
      <c r="AL3755" s="73"/>
    </row>
    <row r="3756" spans="2:38" x14ac:dyDescent="0.3">
      <c r="B3756" s="137">
        <v>29</v>
      </c>
      <c r="C3756" s="103" t="str">
        <f t="array" ref="C3756">IF(ROWS($C$3728:C3756)&gt;COUNTIF($AR$19:$AR$3718,TRUE),"",INDEX($C$19:$C$3718,SMALL(IF($AR$19:$AR$3718=TRUE,ROW($C$19:$C$3718)-ROW($C$19)+1),ROWS($C$3728:C3756))))</f>
        <v/>
      </c>
      <c r="D3756" s="100" t="str">
        <f t="array" ref="D3756">IF(ROWS($D$3728:D3756)&gt;COUNTIF($AR$19:$AR$3718,TRUE),"",INDEX($O$19:$O$3718,SMALL(IF($AR$19:$AR$3718=TRUE,ROW($O$19:$O$3718)-ROW($O$19)+1),ROWS($D$3728:D3756))))</f>
        <v/>
      </c>
      <c r="E3756" s="101">
        <f t="shared" si="758"/>
        <v>0</v>
      </c>
      <c r="F3756" s="101">
        <f t="shared" si="759"/>
        <v>0</v>
      </c>
      <c r="G3756" s="104"/>
      <c r="H3756" s="89">
        <f t="shared" si="760"/>
        <v>0</v>
      </c>
      <c r="I3756" s="73"/>
      <c r="J3756" s="73"/>
      <c r="K3756" s="73"/>
      <c r="L3756" s="73"/>
      <c r="M3756" s="73"/>
      <c r="N3756" s="73"/>
      <c r="O3756" s="73"/>
      <c r="P3756" s="73"/>
      <c r="Q3756" s="73"/>
      <c r="R3756" s="73"/>
      <c r="S3756" s="73"/>
      <c r="AJ3756" s="73"/>
      <c r="AK3756" s="73"/>
      <c r="AL3756" s="73"/>
    </row>
    <row r="3757" spans="2:38" x14ac:dyDescent="0.3">
      <c r="B3757" s="137">
        <v>30</v>
      </c>
      <c r="C3757" s="103" t="str">
        <f t="array" ref="C3757">IF(ROWS($C$3728:C3757)&gt;COUNTIF($AR$19:$AR$3718,TRUE),"",INDEX($C$19:$C$3718,SMALL(IF($AR$19:$AR$3718=TRUE,ROW($C$19:$C$3718)-ROW($C$19)+1),ROWS($C$3728:C3757))))</f>
        <v/>
      </c>
      <c r="D3757" s="100" t="str">
        <f t="array" ref="D3757">IF(ROWS($D$3728:D3757)&gt;COUNTIF($AR$19:$AR$3718,TRUE),"",INDEX($O$19:$O$3718,SMALL(IF($AR$19:$AR$3718=TRUE,ROW($O$19:$O$3718)-ROW($O$19)+1),ROWS($D$3728:D3757))))</f>
        <v/>
      </c>
      <c r="E3757" s="101">
        <f t="shared" si="758"/>
        <v>0</v>
      </c>
      <c r="F3757" s="101">
        <f t="shared" si="759"/>
        <v>0</v>
      </c>
      <c r="G3757" s="104"/>
      <c r="H3757" s="89">
        <f t="shared" si="760"/>
        <v>0</v>
      </c>
      <c r="I3757" s="73"/>
      <c r="J3757" s="73"/>
      <c r="K3757" s="73"/>
      <c r="L3757" s="73"/>
      <c r="M3757" s="73"/>
      <c r="N3757" s="73"/>
      <c r="O3757" s="73"/>
      <c r="P3757" s="73"/>
      <c r="Q3757" s="73"/>
      <c r="R3757" s="73"/>
      <c r="S3757" s="73"/>
      <c r="AJ3757" s="73"/>
      <c r="AK3757" s="73"/>
      <c r="AL3757" s="73"/>
    </row>
    <row r="3758" spans="2:38" x14ac:dyDescent="0.3">
      <c r="B3758" s="137">
        <v>31</v>
      </c>
      <c r="C3758" s="103" t="str">
        <f t="array" ref="C3758">IF(ROWS($C$3728:C3758)&gt;COUNTIF($AR$19:$AR$3718,TRUE),"",INDEX($C$19:$C$3718,SMALL(IF($AR$19:$AR$3718=TRUE,ROW($C$19:$C$3718)-ROW($C$19)+1),ROWS($C$3728:C3758))))</f>
        <v/>
      </c>
      <c r="D3758" s="100" t="str">
        <f t="array" ref="D3758">IF(ROWS($D$3728:D3758)&gt;COUNTIF($AR$19:$AR$3718,TRUE),"",INDEX($O$19:$O$3718,SMALL(IF($AR$19:$AR$3718=TRUE,ROW($O$19:$O$3718)-ROW($O$19)+1),ROWS($D$3728:D3758))))</f>
        <v/>
      </c>
      <c r="E3758" s="101">
        <f t="shared" si="758"/>
        <v>0</v>
      </c>
      <c r="F3758" s="101">
        <f t="shared" si="759"/>
        <v>0</v>
      </c>
      <c r="G3758" s="104"/>
      <c r="H3758" s="89">
        <f t="shared" si="760"/>
        <v>0</v>
      </c>
      <c r="I3758" s="73"/>
      <c r="J3758" s="73"/>
      <c r="K3758" s="73"/>
      <c r="L3758" s="73"/>
      <c r="M3758" s="73"/>
      <c r="N3758" s="73"/>
      <c r="O3758" s="73"/>
      <c r="P3758" s="73"/>
      <c r="Q3758" s="73"/>
      <c r="R3758" s="73"/>
      <c r="S3758" s="73"/>
      <c r="AJ3758" s="73"/>
      <c r="AK3758" s="73"/>
      <c r="AL3758" s="73"/>
    </row>
    <row r="3759" spans="2:38" x14ac:dyDescent="0.3">
      <c r="B3759" s="137">
        <v>32</v>
      </c>
      <c r="C3759" s="103" t="str">
        <f t="array" ref="C3759">IF(ROWS($C$3728:C3759)&gt;COUNTIF($AR$19:$AR$3718,TRUE),"",INDEX($C$19:$C$3718,SMALL(IF($AR$19:$AR$3718=TRUE,ROW($C$19:$C$3718)-ROW($C$19)+1),ROWS($C$3728:C3759))))</f>
        <v/>
      </c>
      <c r="D3759" s="100" t="str">
        <f t="array" ref="D3759">IF(ROWS($D$3728:D3759)&gt;COUNTIF($AR$19:$AR$3718,TRUE),"",INDEX($O$19:$O$3718,SMALL(IF($AR$19:$AR$3718=TRUE,ROW($O$19:$O$3718)-ROW($O$19)+1),ROWS($D$3728:D3759))))</f>
        <v/>
      </c>
      <c r="E3759" s="101">
        <f t="shared" si="758"/>
        <v>0</v>
      </c>
      <c r="F3759" s="101">
        <f t="shared" si="759"/>
        <v>0</v>
      </c>
      <c r="G3759" s="104"/>
      <c r="H3759" s="89">
        <f t="shared" si="760"/>
        <v>0</v>
      </c>
      <c r="I3759" s="73"/>
      <c r="J3759" s="73"/>
      <c r="K3759" s="73"/>
      <c r="L3759" s="73"/>
      <c r="M3759" s="73"/>
      <c r="N3759" s="73"/>
      <c r="O3759" s="73"/>
      <c r="P3759" s="73"/>
      <c r="Q3759" s="73"/>
      <c r="R3759" s="73"/>
      <c r="S3759" s="73"/>
      <c r="AJ3759" s="73"/>
      <c r="AK3759" s="73"/>
      <c r="AL3759" s="73"/>
    </row>
    <row r="3760" spans="2:38" x14ac:dyDescent="0.3">
      <c r="B3760" s="137">
        <v>33</v>
      </c>
      <c r="C3760" s="103" t="str">
        <f t="array" ref="C3760">IF(ROWS($C$3728:C3760)&gt;COUNTIF($AR$19:$AR$3718,TRUE),"",INDEX($C$19:$C$3718,SMALL(IF($AR$19:$AR$3718=TRUE,ROW($C$19:$C$3718)-ROW($C$19)+1),ROWS($C$3728:C3760))))</f>
        <v/>
      </c>
      <c r="D3760" s="100" t="str">
        <f t="array" ref="D3760">IF(ROWS($D$3728:D3760)&gt;COUNTIF($AR$19:$AR$3718,TRUE),"",INDEX($O$19:$O$3718,SMALL(IF($AR$19:$AR$3718=TRUE,ROW($O$19:$O$3718)-ROW($O$19)+1),ROWS($D$3728:D3760))))</f>
        <v/>
      </c>
      <c r="E3760" s="101">
        <f t="shared" si="758"/>
        <v>0</v>
      </c>
      <c r="F3760" s="101">
        <f t="shared" si="759"/>
        <v>0</v>
      </c>
      <c r="G3760" s="104"/>
      <c r="H3760" s="89">
        <f t="shared" si="760"/>
        <v>0</v>
      </c>
      <c r="I3760" s="73"/>
      <c r="J3760" s="73"/>
      <c r="K3760" s="73"/>
      <c r="L3760" s="73"/>
      <c r="M3760" s="73"/>
      <c r="N3760" s="73"/>
      <c r="O3760" s="73"/>
      <c r="P3760" s="73"/>
      <c r="Q3760" s="73"/>
      <c r="R3760" s="73"/>
      <c r="S3760" s="73"/>
      <c r="AJ3760" s="73"/>
      <c r="AK3760" s="73"/>
      <c r="AL3760" s="73"/>
    </row>
    <row r="3761" spans="2:38" x14ac:dyDescent="0.3">
      <c r="B3761" s="137">
        <v>34</v>
      </c>
      <c r="C3761" s="103" t="str">
        <f t="array" ref="C3761">IF(ROWS($C$3728:C3761)&gt;COUNTIF($AR$19:$AR$3718,TRUE),"",INDEX($C$19:$C$3718,SMALL(IF($AR$19:$AR$3718=TRUE,ROW($C$19:$C$3718)-ROW($C$19)+1),ROWS($C$3728:C3761))))</f>
        <v/>
      </c>
      <c r="D3761" s="100" t="str">
        <f t="array" ref="D3761">IF(ROWS($D$3728:D3761)&gt;COUNTIF($AR$19:$AR$3718,TRUE),"",INDEX($O$19:$O$3718,SMALL(IF($AR$19:$AR$3718=TRUE,ROW($O$19:$O$3718)-ROW($O$19)+1),ROWS($D$3728:D3761))))</f>
        <v/>
      </c>
      <c r="E3761" s="101">
        <f t="shared" si="758"/>
        <v>0</v>
      </c>
      <c r="F3761" s="101">
        <f t="shared" si="759"/>
        <v>0</v>
      </c>
      <c r="G3761" s="104"/>
      <c r="H3761" s="89">
        <f t="shared" si="760"/>
        <v>0</v>
      </c>
      <c r="I3761" s="73"/>
      <c r="J3761" s="73"/>
      <c r="K3761" s="73"/>
      <c r="L3761" s="73"/>
      <c r="M3761" s="73"/>
      <c r="N3761" s="73"/>
      <c r="O3761" s="73"/>
      <c r="P3761" s="73"/>
      <c r="Q3761" s="73"/>
      <c r="R3761" s="73"/>
      <c r="S3761" s="73"/>
      <c r="AJ3761" s="73"/>
      <c r="AK3761" s="73"/>
      <c r="AL3761" s="73"/>
    </row>
    <row r="3762" spans="2:38" x14ac:dyDescent="0.3">
      <c r="B3762" s="137">
        <v>35</v>
      </c>
      <c r="C3762" s="103" t="str">
        <f t="array" ref="C3762">IF(ROWS($C$3728:C3762)&gt;COUNTIF($AR$19:$AR$3718,TRUE),"",INDEX($C$19:$C$3718,SMALL(IF($AR$19:$AR$3718=TRUE,ROW($C$19:$C$3718)-ROW($C$19)+1),ROWS($C$3728:C3762))))</f>
        <v/>
      </c>
      <c r="D3762" s="100" t="str">
        <f t="array" ref="D3762">IF(ROWS($D$3728:D3762)&gt;COUNTIF($AR$19:$AR$3718,TRUE),"",INDEX($O$19:$O$3718,SMALL(IF($AR$19:$AR$3718=TRUE,ROW($O$19:$O$3718)-ROW($O$19)+1),ROWS($D$3728:D3762))))</f>
        <v/>
      </c>
      <c r="E3762" s="101">
        <f t="shared" si="758"/>
        <v>0</v>
      </c>
      <c r="F3762" s="101">
        <f t="shared" si="759"/>
        <v>0</v>
      </c>
      <c r="G3762" s="104"/>
      <c r="H3762" s="89">
        <f t="shared" si="760"/>
        <v>0</v>
      </c>
      <c r="I3762" s="73"/>
      <c r="J3762" s="73"/>
      <c r="K3762" s="73"/>
      <c r="L3762" s="73"/>
      <c r="M3762" s="73"/>
      <c r="N3762" s="73"/>
      <c r="O3762" s="73"/>
      <c r="P3762" s="73"/>
      <c r="Q3762" s="73"/>
      <c r="R3762" s="73"/>
      <c r="S3762" s="73"/>
      <c r="AJ3762" s="73"/>
      <c r="AK3762" s="73"/>
      <c r="AL3762" s="73"/>
    </row>
    <row r="3763" spans="2:38" x14ac:dyDescent="0.3">
      <c r="B3763" s="137">
        <v>36</v>
      </c>
      <c r="C3763" s="103" t="str">
        <f t="array" ref="C3763">IF(ROWS($C$3728:C3763)&gt;COUNTIF($AR$19:$AR$3718,TRUE),"",INDEX($C$19:$C$3718,SMALL(IF($AR$19:$AR$3718=TRUE,ROW($C$19:$C$3718)-ROW($C$19)+1),ROWS($C$3728:C3763))))</f>
        <v/>
      </c>
      <c r="D3763" s="100" t="str">
        <f t="array" ref="D3763">IF(ROWS($D$3728:D3763)&gt;COUNTIF($AR$19:$AR$3718,TRUE),"",INDEX($O$19:$O$3718,SMALL(IF($AR$19:$AR$3718=TRUE,ROW($O$19:$O$3718)-ROW($O$19)+1),ROWS($D$3728:D3763))))</f>
        <v/>
      </c>
      <c r="E3763" s="101">
        <f t="shared" si="758"/>
        <v>0</v>
      </c>
      <c r="F3763" s="101">
        <f t="shared" si="759"/>
        <v>0</v>
      </c>
      <c r="G3763" s="104"/>
      <c r="H3763" s="89">
        <f t="shared" si="760"/>
        <v>0</v>
      </c>
      <c r="I3763" s="73"/>
      <c r="J3763" s="73"/>
      <c r="K3763" s="73"/>
      <c r="L3763" s="73"/>
      <c r="M3763" s="73"/>
      <c r="N3763" s="73"/>
      <c r="O3763" s="73"/>
      <c r="P3763" s="73"/>
      <c r="Q3763" s="73"/>
      <c r="R3763" s="73"/>
      <c r="S3763" s="73"/>
      <c r="AJ3763" s="73"/>
      <c r="AK3763" s="73"/>
      <c r="AL3763" s="73"/>
    </row>
    <row r="3764" spans="2:38" x14ac:dyDescent="0.3">
      <c r="B3764" s="137">
        <v>37</v>
      </c>
      <c r="C3764" s="103" t="str">
        <f t="array" ref="C3764">IF(ROWS($C$3728:C3764)&gt;COUNTIF($AR$19:$AR$3718,TRUE),"",INDEX($C$19:$C$3718,SMALL(IF($AR$19:$AR$3718=TRUE,ROW($C$19:$C$3718)-ROW($C$19)+1),ROWS($C$3728:C3764))))</f>
        <v/>
      </c>
      <c r="D3764" s="100" t="str">
        <f t="array" ref="D3764">IF(ROWS($D$3728:D3764)&gt;COUNTIF($AR$19:$AR$3718,TRUE),"",INDEX($O$19:$O$3718,SMALL(IF($AR$19:$AR$3718=TRUE,ROW($O$19:$O$3718)-ROW($O$19)+1),ROWS($D$3728:D3764))))</f>
        <v/>
      </c>
      <c r="E3764" s="101">
        <f t="shared" si="758"/>
        <v>0</v>
      </c>
      <c r="F3764" s="101">
        <f t="shared" si="759"/>
        <v>0</v>
      </c>
      <c r="G3764" s="104"/>
      <c r="H3764" s="89">
        <f t="shared" si="760"/>
        <v>0</v>
      </c>
      <c r="I3764" s="73"/>
      <c r="J3764" s="73"/>
      <c r="K3764" s="73"/>
      <c r="L3764" s="73"/>
      <c r="M3764" s="73"/>
      <c r="N3764" s="73"/>
      <c r="O3764" s="73"/>
      <c r="P3764" s="73"/>
      <c r="Q3764" s="73"/>
      <c r="R3764" s="73"/>
      <c r="S3764" s="73"/>
      <c r="AJ3764" s="73"/>
      <c r="AK3764" s="73"/>
      <c r="AL3764" s="73"/>
    </row>
    <row r="3765" spans="2:38" x14ac:dyDescent="0.3">
      <c r="B3765" s="137">
        <v>38</v>
      </c>
      <c r="C3765" s="103" t="str">
        <f t="array" ref="C3765">IF(ROWS($C$3728:C3765)&gt;COUNTIF($AR$19:$AR$3718,TRUE),"",INDEX($C$19:$C$3718,SMALL(IF($AR$19:$AR$3718=TRUE,ROW($C$19:$C$3718)-ROW($C$19)+1),ROWS($C$3728:C3765))))</f>
        <v/>
      </c>
      <c r="D3765" s="100" t="str">
        <f t="array" ref="D3765">IF(ROWS($D$3728:D3765)&gt;COUNTIF($AR$19:$AR$3718,TRUE),"",INDEX($O$19:$O$3718,SMALL(IF($AR$19:$AR$3718=TRUE,ROW($O$19:$O$3718)-ROW($O$19)+1),ROWS($D$3728:D3765))))</f>
        <v/>
      </c>
      <c r="E3765" s="101">
        <f t="shared" si="758"/>
        <v>0</v>
      </c>
      <c r="F3765" s="101">
        <f t="shared" si="759"/>
        <v>0</v>
      </c>
      <c r="G3765" s="104"/>
      <c r="H3765" s="89">
        <f t="shared" si="760"/>
        <v>0</v>
      </c>
      <c r="I3765" s="73"/>
      <c r="J3765" s="73"/>
      <c r="K3765" s="73"/>
      <c r="L3765" s="73"/>
      <c r="M3765" s="73"/>
      <c r="N3765" s="73"/>
      <c r="O3765" s="73"/>
      <c r="P3765" s="73"/>
      <c r="Q3765" s="73"/>
      <c r="R3765" s="73"/>
      <c r="S3765" s="73"/>
      <c r="AJ3765" s="73"/>
      <c r="AK3765" s="73"/>
      <c r="AL3765" s="73"/>
    </row>
    <row r="3766" spans="2:38" x14ac:dyDescent="0.3">
      <c r="B3766" s="137">
        <v>39</v>
      </c>
      <c r="C3766" s="103" t="str">
        <f t="array" ref="C3766">IF(ROWS($C$3728:C3766)&gt;COUNTIF($AR$19:$AR$3718,TRUE),"",INDEX($C$19:$C$3718,SMALL(IF($AR$19:$AR$3718=TRUE,ROW($C$19:$C$3718)-ROW($C$19)+1),ROWS($C$3728:C3766))))</f>
        <v/>
      </c>
      <c r="D3766" s="100" t="str">
        <f t="array" ref="D3766">IF(ROWS($D$3728:D3766)&gt;COUNTIF($AR$19:$AR$3718,TRUE),"",INDEX($O$19:$O$3718,SMALL(IF($AR$19:$AR$3718=TRUE,ROW($O$19:$O$3718)-ROW($O$19)+1),ROWS($D$3728:D3766))))</f>
        <v/>
      </c>
      <c r="E3766" s="101">
        <f t="shared" si="758"/>
        <v>0</v>
      </c>
      <c r="F3766" s="101">
        <f t="shared" si="759"/>
        <v>0</v>
      </c>
      <c r="G3766" s="104"/>
      <c r="H3766" s="89">
        <f t="shared" si="760"/>
        <v>0</v>
      </c>
      <c r="I3766" s="73"/>
      <c r="J3766" s="73"/>
      <c r="K3766" s="73"/>
      <c r="L3766" s="73"/>
      <c r="M3766" s="73"/>
      <c r="N3766" s="73"/>
      <c r="O3766" s="73"/>
      <c r="P3766" s="73"/>
      <c r="Q3766" s="73"/>
      <c r="R3766" s="73"/>
      <c r="S3766" s="73"/>
      <c r="AJ3766" s="73"/>
      <c r="AK3766" s="73"/>
      <c r="AL3766" s="73"/>
    </row>
    <row r="3767" spans="2:38" x14ac:dyDescent="0.3">
      <c r="B3767" s="137">
        <v>40</v>
      </c>
      <c r="C3767" s="103" t="str">
        <f t="array" ref="C3767">IF(ROWS($C$3728:C3767)&gt;COUNTIF($AR$19:$AR$3718,TRUE),"",INDEX($C$19:$C$3718,SMALL(IF($AR$19:$AR$3718=TRUE,ROW($C$19:$C$3718)-ROW($C$19)+1),ROWS($C$3728:C3767))))</f>
        <v/>
      </c>
      <c r="D3767" s="100" t="str">
        <f t="array" ref="D3767">IF(ROWS($D$3728:D3767)&gt;COUNTIF($AR$19:$AR$3718,TRUE),"",INDEX($O$19:$O$3718,SMALL(IF($AR$19:$AR$3718=TRUE,ROW($O$19:$O$3718)-ROW($O$19)+1),ROWS($D$3728:D3767))))</f>
        <v/>
      </c>
      <c r="E3767" s="101">
        <f t="shared" si="758"/>
        <v>0</v>
      </c>
      <c r="F3767" s="101">
        <f t="shared" si="759"/>
        <v>0</v>
      </c>
      <c r="G3767" s="104"/>
      <c r="H3767" s="89">
        <f t="shared" si="760"/>
        <v>0</v>
      </c>
      <c r="I3767" s="73"/>
      <c r="J3767" s="73"/>
      <c r="K3767" s="73"/>
      <c r="L3767" s="73"/>
      <c r="M3767" s="73"/>
      <c r="N3767" s="73"/>
      <c r="O3767" s="73"/>
      <c r="P3767" s="73"/>
      <c r="Q3767" s="73"/>
      <c r="R3767" s="73"/>
      <c r="S3767" s="73"/>
      <c r="AJ3767" s="73"/>
      <c r="AK3767" s="73"/>
      <c r="AL3767" s="73"/>
    </row>
    <row r="3768" spans="2:38" x14ac:dyDescent="0.3">
      <c r="B3768" s="137">
        <v>41</v>
      </c>
      <c r="C3768" s="103" t="str">
        <f t="array" ref="C3768">IF(ROWS($C$3728:C3768)&gt;COUNTIF($AR$19:$AR$3718,TRUE),"",INDEX($C$19:$C$3718,SMALL(IF($AR$19:$AR$3718=TRUE,ROW($C$19:$C$3718)-ROW($C$19)+1),ROWS($C$3728:C3768))))</f>
        <v/>
      </c>
      <c r="D3768" s="100" t="str">
        <f t="array" ref="D3768">IF(ROWS($D$3728:D3768)&gt;COUNTIF($AR$19:$AR$3718,TRUE),"",INDEX($O$19:$O$3718,SMALL(IF($AR$19:$AR$3718=TRUE,ROW($O$19:$O$3718)-ROW($O$19)+1),ROWS($D$3728:D3768))))</f>
        <v/>
      </c>
      <c r="E3768" s="101">
        <f t="shared" si="758"/>
        <v>0</v>
      </c>
      <c r="F3768" s="101">
        <f t="shared" si="759"/>
        <v>0</v>
      </c>
      <c r="G3768" s="104"/>
      <c r="H3768" s="89">
        <f t="shared" si="760"/>
        <v>0</v>
      </c>
      <c r="I3768" s="73"/>
      <c r="J3768" s="73"/>
      <c r="K3768" s="73"/>
      <c r="L3768" s="73"/>
      <c r="M3768" s="73"/>
      <c r="N3768" s="73"/>
      <c r="O3768" s="73"/>
      <c r="P3768" s="73"/>
      <c r="Q3768" s="73"/>
      <c r="R3768" s="73"/>
      <c r="S3768" s="73"/>
      <c r="AJ3768" s="73"/>
      <c r="AK3768" s="73"/>
      <c r="AL3768" s="73"/>
    </row>
    <row r="3769" spans="2:38" x14ac:dyDescent="0.3">
      <c r="B3769" s="137">
        <v>42</v>
      </c>
      <c r="C3769" s="103" t="str">
        <f t="array" ref="C3769">IF(ROWS($C$3728:C3769)&gt;COUNTIF($AR$19:$AR$3718,TRUE),"",INDEX($C$19:$C$3718,SMALL(IF($AR$19:$AR$3718=TRUE,ROW($C$19:$C$3718)-ROW($C$19)+1),ROWS($C$3728:C3769))))</f>
        <v/>
      </c>
      <c r="D3769" s="100" t="str">
        <f t="array" ref="D3769">IF(ROWS($D$3728:D3769)&gt;COUNTIF($AR$19:$AR$3718,TRUE),"",INDEX($O$19:$O$3718,SMALL(IF($AR$19:$AR$3718=TRUE,ROW($O$19:$O$3718)-ROW($O$19)+1),ROWS($D$3728:D3769))))</f>
        <v/>
      </c>
      <c r="E3769" s="101">
        <f t="shared" si="758"/>
        <v>0</v>
      </c>
      <c r="F3769" s="101">
        <f t="shared" si="759"/>
        <v>0</v>
      </c>
      <c r="G3769" s="104"/>
      <c r="H3769" s="89">
        <f t="shared" si="760"/>
        <v>0</v>
      </c>
      <c r="I3769" s="73"/>
      <c r="J3769" s="73"/>
      <c r="K3769" s="73"/>
      <c r="L3769" s="73"/>
      <c r="M3769" s="73"/>
      <c r="N3769" s="73"/>
      <c r="O3769" s="73"/>
      <c r="P3769" s="73"/>
      <c r="Q3769" s="73"/>
      <c r="R3769" s="73"/>
      <c r="S3769" s="73"/>
      <c r="AJ3769" s="73"/>
      <c r="AK3769" s="73"/>
      <c r="AL3769" s="73"/>
    </row>
    <row r="3770" spans="2:38" x14ac:dyDescent="0.3">
      <c r="B3770" s="137">
        <v>43</v>
      </c>
      <c r="C3770" s="103" t="str">
        <f t="array" ref="C3770">IF(ROWS($C$3728:C3770)&gt;COUNTIF($AR$19:$AR$3718,TRUE),"",INDEX($C$19:$C$3718,SMALL(IF($AR$19:$AR$3718=TRUE,ROW($C$19:$C$3718)-ROW($C$19)+1),ROWS($C$3728:C3770))))</f>
        <v/>
      </c>
      <c r="D3770" s="100" t="str">
        <f t="array" ref="D3770">IF(ROWS($D$3728:D3770)&gt;COUNTIF($AR$19:$AR$3718,TRUE),"",INDEX($O$19:$O$3718,SMALL(IF($AR$19:$AR$3718=TRUE,ROW($O$19:$O$3718)-ROW($O$19)+1),ROWS($D$3728:D3770))))</f>
        <v/>
      </c>
      <c r="E3770" s="101">
        <f t="shared" si="758"/>
        <v>0</v>
      </c>
      <c r="F3770" s="101">
        <f t="shared" si="759"/>
        <v>0</v>
      </c>
      <c r="G3770" s="104"/>
      <c r="H3770" s="89">
        <f t="shared" si="760"/>
        <v>0</v>
      </c>
      <c r="I3770" s="73"/>
      <c r="J3770" s="73"/>
      <c r="K3770" s="73"/>
      <c r="L3770" s="73"/>
      <c r="M3770" s="73"/>
      <c r="N3770" s="73"/>
      <c r="O3770" s="73"/>
      <c r="P3770" s="73"/>
      <c r="Q3770" s="73"/>
      <c r="R3770" s="73"/>
      <c r="S3770" s="73"/>
      <c r="AJ3770" s="73"/>
      <c r="AK3770" s="73"/>
      <c r="AL3770" s="73"/>
    </row>
    <row r="3771" spans="2:38" x14ac:dyDescent="0.3">
      <c r="B3771" s="137">
        <v>44</v>
      </c>
      <c r="C3771" s="103" t="str">
        <f t="array" ref="C3771">IF(ROWS($C$3728:C3771)&gt;COUNTIF($AR$19:$AR$3718,TRUE),"",INDEX($C$19:$C$3718,SMALL(IF($AR$19:$AR$3718=TRUE,ROW($C$19:$C$3718)-ROW($C$19)+1),ROWS($C$3728:C3771))))</f>
        <v/>
      </c>
      <c r="D3771" s="100" t="str">
        <f t="array" ref="D3771">IF(ROWS($D$3728:D3771)&gt;COUNTIF($AR$19:$AR$3718,TRUE),"",INDEX($O$19:$O$3718,SMALL(IF($AR$19:$AR$3718=TRUE,ROW($O$19:$O$3718)-ROW($O$19)+1),ROWS($D$3728:D3771))))</f>
        <v/>
      </c>
      <c r="E3771" s="101">
        <f t="shared" si="758"/>
        <v>0</v>
      </c>
      <c r="F3771" s="101">
        <f t="shared" si="759"/>
        <v>0</v>
      </c>
      <c r="G3771" s="104"/>
      <c r="H3771" s="89">
        <f t="shared" si="760"/>
        <v>0</v>
      </c>
      <c r="I3771" s="73"/>
      <c r="J3771" s="73"/>
      <c r="K3771" s="73"/>
      <c r="L3771" s="73"/>
      <c r="M3771" s="73"/>
      <c r="N3771" s="73"/>
      <c r="O3771" s="73"/>
      <c r="P3771" s="73"/>
      <c r="Q3771" s="73"/>
      <c r="R3771" s="73"/>
      <c r="S3771" s="73"/>
      <c r="AJ3771" s="73"/>
      <c r="AK3771" s="73"/>
      <c r="AL3771" s="73"/>
    </row>
    <row r="3772" spans="2:38" x14ac:dyDescent="0.3">
      <c r="B3772" s="137">
        <v>45</v>
      </c>
      <c r="C3772" s="103" t="str">
        <f t="array" ref="C3772">IF(ROWS($C$3728:C3772)&gt;COUNTIF($AR$19:$AR$3718,TRUE),"",INDEX($C$19:$C$3718,SMALL(IF($AR$19:$AR$3718=TRUE,ROW($C$19:$C$3718)-ROW($C$19)+1),ROWS($C$3728:C3772))))</f>
        <v/>
      </c>
      <c r="D3772" s="100" t="str">
        <f t="array" ref="D3772">IF(ROWS($D$3728:D3772)&gt;COUNTIF($AR$19:$AR$3718,TRUE),"",INDEX($O$19:$O$3718,SMALL(IF($AR$19:$AR$3718=TRUE,ROW($O$19:$O$3718)-ROW($O$19)+1),ROWS($D$3728:D3772))))</f>
        <v/>
      </c>
      <c r="E3772" s="101">
        <f t="shared" si="758"/>
        <v>0</v>
      </c>
      <c r="F3772" s="101">
        <f t="shared" si="759"/>
        <v>0</v>
      </c>
      <c r="G3772" s="104"/>
      <c r="H3772" s="89">
        <f t="shared" si="760"/>
        <v>0</v>
      </c>
      <c r="I3772" s="73"/>
      <c r="J3772" s="73"/>
      <c r="K3772" s="73"/>
      <c r="L3772" s="73"/>
      <c r="M3772" s="73"/>
      <c r="N3772" s="73"/>
      <c r="O3772" s="73"/>
      <c r="P3772" s="73"/>
      <c r="Q3772" s="73"/>
      <c r="R3772" s="73"/>
      <c r="S3772" s="73"/>
      <c r="AJ3772" s="73"/>
      <c r="AK3772" s="73"/>
      <c r="AL3772" s="73"/>
    </row>
    <row r="3773" spans="2:38" x14ac:dyDescent="0.3">
      <c r="B3773" s="137">
        <v>46</v>
      </c>
      <c r="C3773" s="103" t="str">
        <f t="array" ref="C3773">IF(ROWS($C$3728:C3773)&gt;COUNTIF($AR$19:$AR$3718,TRUE),"",INDEX($C$19:$C$3718,SMALL(IF($AR$19:$AR$3718=TRUE,ROW($C$19:$C$3718)-ROW($C$19)+1),ROWS($C$3728:C3773))))</f>
        <v/>
      </c>
      <c r="D3773" s="100" t="str">
        <f t="array" ref="D3773">IF(ROWS($D$3728:D3773)&gt;COUNTIF($AR$19:$AR$3718,TRUE),"",INDEX($O$19:$O$3718,SMALL(IF($AR$19:$AR$3718=TRUE,ROW($O$19:$O$3718)-ROW($O$19)+1),ROWS($D$3728:D3773))))</f>
        <v/>
      </c>
      <c r="E3773" s="101">
        <f t="shared" si="758"/>
        <v>0</v>
      </c>
      <c r="F3773" s="101">
        <f t="shared" si="759"/>
        <v>0</v>
      </c>
      <c r="G3773" s="104"/>
      <c r="H3773" s="89">
        <f t="shared" si="760"/>
        <v>0</v>
      </c>
      <c r="I3773" s="73"/>
      <c r="J3773" s="73"/>
      <c r="K3773" s="73"/>
      <c r="L3773" s="73"/>
      <c r="M3773" s="73"/>
      <c r="N3773" s="73"/>
      <c r="O3773" s="73"/>
      <c r="P3773" s="73"/>
      <c r="Q3773" s="73"/>
      <c r="R3773" s="73"/>
      <c r="S3773" s="73"/>
      <c r="AJ3773" s="73"/>
      <c r="AK3773" s="73"/>
      <c r="AL3773" s="73"/>
    </row>
    <row r="3774" spans="2:38" x14ac:dyDescent="0.3">
      <c r="B3774" s="137">
        <v>47</v>
      </c>
      <c r="C3774" s="103" t="str">
        <f t="array" ref="C3774">IF(ROWS($C$3728:C3774)&gt;COUNTIF($AR$19:$AR$3718,TRUE),"",INDEX($C$19:$C$3718,SMALL(IF($AR$19:$AR$3718=TRUE,ROW($C$19:$C$3718)-ROW($C$19)+1),ROWS($C$3728:C3774))))</f>
        <v/>
      </c>
      <c r="D3774" s="100" t="str">
        <f t="array" ref="D3774">IF(ROWS($D$3728:D3774)&gt;COUNTIF($AR$19:$AR$3718,TRUE),"",INDEX($O$19:$O$3718,SMALL(IF($AR$19:$AR$3718=TRUE,ROW($O$19:$O$3718)-ROW($O$19)+1),ROWS($D$3728:D3774))))</f>
        <v/>
      </c>
      <c r="E3774" s="101">
        <f t="shared" si="758"/>
        <v>0</v>
      </c>
      <c r="F3774" s="101">
        <f t="shared" si="759"/>
        <v>0</v>
      </c>
      <c r="G3774" s="104"/>
      <c r="H3774" s="89">
        <f t="shared" si="760"/>
        <v>0</v>
      </c>
      <c r="I3774" s="73"/>
      <c r="J3774" s="73"/>
      <c r="K3774" s="73"/>
      <c r="L3774" s="73"/>
      <c r="M3774" s="73"/>
      <c r="N3774" s="73"/>
      <c r="O3774" s="73"/>
      <c r="P3774" s="73"/>
      <c r="Q3774" s="73"/>
      <c r="R3774" s="73"/>
      <c r="S3774" s="73"/>
      <c r="AJ3774" s="73"/>
      <c r="AK3774" s="73"/>
      <c r="AL3774" s="73"/>
    </row>
    <row r="3775" spans="2:38" x14ac:dyDescent="0.3">
      <c r="B3775" s="137">
        <v>48</v>
      </c>
      <c r="C3775" s="103" t="str">
        <f t="array" ref="C3775">IF(ROWS($C$3728:C3775)&gt;COUNTIF($AR$19:$AR$3718,TRUE),"",INDEX($C$19:$C$3718,SMALL(IF($AR$19:$AR$3718=TRUE,ROW($C$19:$C$3718)-ROW($C$19)+1),ROWS($C$3728:C3775))))</f>
        <v/>
      </c>
      <c r="D3775" s="100" t="str">
        <f t="array" ref="D3775">IF(ROWS($D$3728:D3775)&gt;COUNTIF($AR$19:$AR$3718,TRUE),"",INDEX($O$19:$O$3718,SMALL(IF($AR$19:$AR$3718=TRUE,ROW($O$19:$O$3718)-ROW($O$19)+1),ROWS($D$3728:D3775))))</f>
        <v/>
      </c>
      <c r="E3775" s="101">
        <f t="shared" si="758"/>
        <v>0</v>
      </c>
      <c r="F3775" s="101">
        <f t="shared" si="759"/>
        <v>0</v>
      </c>
      <c r="G3775" s="104"/>
      <c r="H3775" s="89">
        <f t="shared" si="760"/>
        <v>0</v>
      </c>
      <c r="I3775" s="73"/>
      <c r="J3775" s="73"/>
      <c r="K3775" s="73"/>
      <c r="L3775" s="73"/>
      <c r="M3775" s="73"/>
      <c r="N3775" s="73"/>
      <c r="O3775" s="73"/>
      <c r="P3775" s="73"/>
      <c r="Q3775" s="73"/>
      <c r="R3775" s="73"/>
      <c r="S3775" s="73"/>
      <c r="AJ3775" s="73"/>
      <c r="AK3775" s="73"/>
      <c r="AL3775" s="73"/>
    </row>
    <row r="3776" spans="2:38" x14ac:dyDescent="0.3">
      <c r="B3776" s="137">
        <v>49</v>
      </c>
      <c r="C3776" s="103" t="str">
        <f t="array" ref="C3776">IF(ROWS($C$3728:C3776)&gt;COUNTIF($AR$19:$AR$3718,TRUE),"",INDEX($C$19:$C$3718,SMALL(IF($AR$19:$AR$3718=TRUE,ROW($C$19:$C$3718)-ROW($C$19)+1),ROWS($C$3728:C3776))))</f>
        <v/>
      </c>
      <c r="D3776" s="100" t="str">
        <f t="array" ref="D3776">IF(ROWS($D$3728:D3776)&gt;COUNTIF($AR$19:$AR$3718,TRUE),"",INDEX($O$19:$O$3718,SMALL(IF($AR$19:$AR$3718=TRUE,ROW($O$19:$O$3718)-ROW($O$19)+1),ROWS($D$3728:D3776))))</f>
        <v/>
      </c>
      <c r="E3776" s="101">
        <f t="shared" si="758"/>
        <v>0</v>
      </c>
      <c r="F3776" s="101">
        <f t="shared" si="759"/>
        <v>0</v>
      </c>
      <c r="G3776" s="104"/>
      <c r="H3776" s="89">
        <f t="shared" si="760"/>
        <v>0</v>
      </c>
      <c r="I3776" s="73"/>
      <c r="J3776" s="73"/>
      <c r="K3776" s="73"/>
      <c r="L3776" s="73"/>
      <c r="M3776" s="73"/>
      <c r="N3776" s="73"/>
      <c r="O3776" s="73"/>
      <c r="P3776" s="73"/>
      <c r="Q3776" s="73"/>
      <c r="R3776" s="73"/>
      <c r="S3776" s="73"/>
      <c r="AJ3776" s="73"/>
      <c r="AK3776" s="73"/>
      <c r="AL3776" s="73"/>
    </row>
    <row r="3777" spans="2:38" x14ac:dyDescent="0.3">
      <c r="B3777" s="137">
        <v>50</v>
      </c>
      <c r="C3777" s="103" t="str">
        <f t="array" ref="C3777">IF(ROWS($C$3728:C3777)&gt;COUNTIF($AR$19:$AR$3718,TRUE),"",INDEX($C$19:$C$3718,SMALL(IF($AR$19:$AR$3718=TRUE,ROW($C$19:$C$3718)-ROW($C$19)+1),ROWS($C$3728:C3777))))</f>
        <v/>
      </c>
      <c r="D3777" s="100" t="str">
        <f t="array" ref="D3777">IF(ROWS($D$3728:D3777)&gt;COUNTIF($AR$19:$AR$3718,TRUE),"",INDEX($O$19:$O$3718,SMALL(IF($AR$19:$AR$3718=TRUE,ROW($O$19:$O$3718)-ROW($O$19)+1),ROWS($D$3728:D3777))))</f>
        <v/>
      </c>
      <c r="E3777" s="101">
        <f t="shared" si="758"/>
        <v>0</v>
      </c>
      <c r="F3777" s="101">
        <f t="shared" si="759"/>
        <v>0</v>
      </c>
      <c r="G3777" s="104"/>
      <c r="H3777" s="89">
        <f t="shared" si="760"/>
        <v>0</v>
      </c>
      <c r="I3777" s="73"/>
      <c r="J3777" s="73"/>
      <c r="K3777" s="73"/>
      <c r="L3777" s="73"/>
      <c r="M3777" s="73"/>
      <c r="N3777" s="73"/>
      <c r="O3777" s="73"/>
      <c r="P3777" s="73"/>
      <c r="Q3777" s="73"/>
      <c r="R3777" s="73"/>
      <c r="S3777" s="73"/>
      <c r="AJ3777" s="73"/>
      <c r="AK3777" s="73"/>
      <c r="AL3777" s="73"/>
    </row>
    <row r="3778" spans="2:38" x14ac:dyDescent="0.3">
      <c r="B3778" s="137">
        <v>51</v>
      </c>
      <c r="C3778" s="103" t="str">
        <f t="array" ref="C3778">IF(ROWS($C$3728:C3778)&gt;COUNTIF($AR$19:$AR$3718,TRUE),"",INDEX($C$19:$C$3718,SMALL(IF($AR$19:$AR$3718=TRUE,ROW($C$19:$C$3718)-ROW($C$19)+1),ROWS($C$3728:C3778))))</f>
        <v/>
      </c>
      <c r="D3778" s="100" t="str">
        <f t="array" ref="D3778">IF(ROWS($D$3728:D3778)&gt;COUNTIF($AR$19:$AR$3718,TRUE),"",INDEX($O$19:$O$3718,SMALL(IF($AR$19:$AR$3718=TRUE,ROW($O$19:$O$3718)-ROW($O$19)+1),ROWS($D$3728:D3778))))</f>
        <v/>
      </c>
      <c r="E3778" s="101">
        <f t="shared" si="758"/>
        <v>0</v>
      </c>
      <c r="F3778" s="101">
        <f t="shared" si="759"/>
        <v>0</v>
      </c>
      <c r="G3778" s="104"/>
      <c r="H3778" s="89">
        <f t="shared" si="760"/>
        <v>0</v>
      </c>
      <c r="I3778" s="73"/>
      <c r="J3778" s="73"/>
      <c r="K3778" s="73"/>
      <c r="L3778" s="73"/>
      <c r="M3778" s="73"/>
      <c r="N3778" s="73"/>
      <c r="O3778" s="73"/>
      <c r="P3778" s="73"/>
      <c r="Q3778" s="73"/>
      <c r="R3778" s="73"/>
      <c r="S3778" s="73"/>
      <c r="AJ3778" s="73"/>
      <c r="AK3778" s="73"/>
      <c r="AL3778" s="73"/>
    </row>
    <row r="3779" spans="2:38" x14ac:dyDescent="0.3">
      <c r="B3779" s="137">
        <v>52</v>
      </c>
      <c r="C3779" s="103" t="str">
        <f t="array" ref="C3779">IF(ROWS($C$3728:C3779)&gt;COUNTIF($AR$19:$AR$3718,TRUE),"",INDEX($C$19:$C$3718,SMALL(IF($AR$19:$AR$3718=TRUE,ROW($C$19:$C$3718)-ROW($C$19)+1),ROWS($C$3728:C3779))))</f>
        <v/>
      </c>
      <c r="D3779" s="100" t="str">
        <f t="array" ref="D3779">IF(ROWS($D$3728:D3779)&gt;COUNTIF($AR$19:$AR$3718,TRUE),"",INDEX($O$19:$O$3718,SMALL(IF($AR$19:$AR$3718=TRUE,ROW($O$19:$O$3718)-ROW($O$19)+1),ROWS($D$3728:D3779))))</f>
        <v/>
      </c>
      <c r="E3779" s="101">
        <f t="shared" si="758"/>
        <v>0</v>
      </c>
      <c r="F3779" s="101">
        <f t="shared" si="759"/>
        <v>0</v>
      </c>
      <c r="G3779" s="104"/>
      <c r="H3779" s="89">
        <f t="shared" si="760"/>
        <v>0</v>
      </c>
      <c r="I3779" s="73"/>
      <c r="J3779" s="73"/>
      <c r="K3779" s="73"/>
      <c r="L3779" s="73"/>
      <c r="M3779" s="73"/>
      <c r="N3779" s="73"/>
      <c r="O3779" s="73"/>
      <c r="P3779" s="73"/>
      <c r="Q3779" s="73"/>
      <c r="R3779" s="73"/>
      <c r="S3779" s="73"/>
      <c r="AJ3779" s="73"/>
      <c r="AK3779" s="73"/>
      <c r="AL3779" s="73"/>
    </row>
    <row r="3780" spans="2:38" x14ac:dyDescent="0.3">
      <c r="B3780" s="137">
        <v>53</v>
      </c>
      <c r="C3780" s="103" t="str">
        <f t="array" ref="C3780">IF(ROWS($C$3728:C3780)&gt;COUNTIF($AR$19:$AR$3718,TRUE),"",INDEX($C$19:$C$3718,SMALL(IF($AR$19:$AR$3718=TRUE,ROW($C$19:$C$3718)-ROW($C$19)+1),ROWS($C$3728:C3780))))</f>
        <v/>
      </c>
      <c r="D3780" s="100" t="str">
        <f t="array" ref="D3780">IF(ROWS($D$3728:D3780)&gt;COUNTIF($AR$19:$AR$3718,TRUE),"",INDEX($O$19:$O$3718,SMALL(IF($AR$19:$AR$3718=TRUE,ROW($O$19:$O$3718)-ROW($O$19)+1),ROWS($D$3728:D3780))))</f>
        <v/>
      </c>
      <c r="E3780" s="101">
        <f t="shared" si="758"/>
        <v>0</v>
      </c>
      <c r="F3780" s="101">
        <f t="shared" si="759"/>
        <v>0</v>
      </c>
      <c r="G3780" s="104"/>
      <c r="H3780" s="89">
        <f t="shared" si="760"/>
        <v>0</v>
      </c>
      <c r="I3780" s="73"/>
      <c r="J3780" s="73"/>
      <c r="K3780" s="73"/>
      <c r="L3780" s="73"/>
      <c r="M3780" s="73"/>
      <c r="N3780" s="73"/>
      <c r="O3780" s="73"/>
      <c r="P3780" s="73"/>
      <c r="Q3780" s="73"/>
      <c r="R3780" s="73"/>
      <c r="S3780" s="73"/>
      <c r="AJ3780" s="73"/>
      <c r="AK3780" s="73"/>
      <c r="AL3780" s="73"/>
    </row>
    <row r="3781" spans="2:38" x14ac:dyDescent="0.3">
      <c r="B3781" s="137">
        <v>54</v>
      </c>
      <c r="C3781" s="103" t="str">
        <f t="array" ref="C3781">IF(ROWS($C$3728:C3781)&gt;COUNTIF($AR$19:$AR$3718,TRUE),"",INDEX($C$19:$C$3718,SMALL(IF($AR$19:$AR$3718=TRUE,ROW($C$19:$C$3718)-ROW($C$19)+1),ROWS($C$3728:C3781))))</f>
        <v/>
      </c>
      <c r="D3781" s="100" t="str">
        <f t="array" ref="D3781">IF(ROWS($D$3728:D3781)&gt;COUNTIF($AR$19:$AR$3718,TRUE),"",INDEX($O$19:$O$3718,SMALL(IF($AR$19:$AR$3718=TRUE,ROW($O$19:$O$3718)-ROW($O$19)+1),ROWS($D$3728:D3781))))</f>
        <v/>
      </c>
      <c r="E3781" s="101">
        <f t="shared" si="758"/>
        <v>0</v>
      </c>
      <c r="F3781" s="101">
        <f t="shared" si="759"/>
        <v>0</v>
      </c>
      <c r="G3781" s="104"/>
      <c r="H3781" s="89">
        <f t="shared" si="760"/>
        <v>0</v>
      </c>
      <c r="I3781" s="73"/>
      <c r="J3781" s="73"/>
      <c r="K3781" s="73"/>
      <c r="L3781" s="73"/>
      <c r="M3781" s="73"/>
      <c r="N3781" s="73"/>
      <c r="O3781" s="73"/>
      <c r="P3781" s="73"/>
      <c r="Q3781" s="73"/>
      <c r="R3781" s="73"/>
      <c r="S3781" s="73"/>
      <c r="AJ3781" s="73"/>
      <c r="AK3781" s="73"/>
      <c r="AL3781" s="73"/>
    </row>
    <row r="3782" spans="2:38" x14ac:dyDescent="0.3">
      <c r="B3782" s="137">
        <v>55</v>
      </c>
      <c r="C3782" s="103" t="str">
        <f t="array" ref="C3782">IF(ROWS($C$3728:C3782)&gt;COUNTIF($AR$19:$AR$3718,TRUE),"",INDEX($C$19:$C$3718,SMALL(IF($AR$19:$AR$3718=TRUE,ROW($C$19:$C$3718)-ROW($C$19)+1),ROWS($C$3728:C3782))))</f>
        <v/>
      </c>
      <c r="D3782" s="100" t="str">
        <f t="array" ref="D3782">IF(ROWS($D$3728:D3782)&gt;COUNTIF($AR$19:$AR$3718,TRUE),"",INDEX($O$19:$O$3718,SMALL(IF($AR$19:$AR$3718=TRUE,ROW($O$19:$O$3718)-ROW($O$19)+1),ROWS($D$3728:D3782))))</f>
        <v/>
      </c>
      <c r="E3782" s="101">
        <f t="shared" si="758"/>
        <v>0</v>
      </c>
      <c r="F3782" s="101">
        <f t="shared" si="759"/>
        <v>0</v>
      </c>
      <c r="G3782" s="104"/>
      <c r="H3782" s="89">
        <f t="shared" si="760"/>
        <v>0</v>
      </c>
      <c r="I3782" s="73"/>
      <c r="J3782" s="73"/>
      <c r="K3782" s="73"/>
      <c r="L3782" s="73"/>
      <c r="M3782" s="73"/>
      <c r="N3782" s="73"/>
      <c r="O3782" s="73"/>
      <c r="P3782" s="73"/>
      <c r="Q3782" s="73"/>
      <c r="R3782" s="73"/>
      <c r="S3782" s="73"/>
      <c r="AJ3782" s="73"/>
      <c r="AK3782" s="73"/>
      <c r="AL3782" s="73"/>
    </row>
    <row r="3783" spans="2:38" x14ac:dyDescent="0.3">
      <c r="B3783" s="137">
        <v>56</v>
      </c>
      <c r="C3783" s="103" t="str">
        <f t="array" ref="C3783">IF(ROWS($C$3728:C3783)&gt;COUNTIF($AR$19:$AR$3718,TRUE),"",INDEX($C$19:$C$3718,SMALL(IF($AR$19:$AR$3718=TRUE,ROW($C$19:$C$3718)-ROW($C$19)+1),ROWS($C$3728:C3783))))</f>
        <v/>
      </c>
      <c r="D3783" s="100" t="str">
        <f t="array" ref="D3783">IF(ROWS($D$3728:D3783)&gt;COUNTIF($AR$19:$AR$3718,TRUE),"",INDEX($O$19:$O$3718,SMALL(IF($AR$19:$AR$3718=TRUE,ROW($O$19:$O$3718)-ROW($O$19)+1),ROWS($D$3728:D3783))))</f>
        <v/>
      </c>
      <c r="E3783" s="101">
        <f t="shared" si="758"/>
        <v>0</v>
      </c>
      <c r="F3783" s="101">
        <f t="shared" si="759"/>
        <v>0</v>
      </c>
      <c r="G3783" s="104"/>
      <c r="H3783" s="89">
        <f t="shared" si="760"/>
        <v>0</v>
      </c>
      <c r="I3783" s="73"/>
      <c r="J3783" s="73"/>
      <c r="K3783" s="73"/>
      <c r="L3783" s="73"/>
      <c r="M3783" s="73"/>
      <c r="N3783" s="73"/>
      <c r="O3783" s="73"/>
      <c r="P3783" s="73"/>
      <c r="Q3783" s="73"/>
      <c r="R3783" s="73"/>
      <c r="S3783" s="73"/>
      <c r="AJ3783" s="73"/>
      <c r="AK3783" s="73"/>
      <c r="AL3783" s="73"/>
    </row>
    <row r="3784" spans="2:38" x14ac:dyDescent="0.3">
      <c r="B3784" s="137">
        <v>57</v>
      </c>
      <c r="C3784" s="103" t="str">
        <f t="array" ref="C3784">IF(ROWS($C$3728:C3784)&gt;COUNTIF($AR$19:$AR$3718,TRUE),"",INDEX($C$19:$C$3718,SMALL(IF($AR$19:$AR$3718=TRUE,ROW($C$19:$C$3718)-ROW($C$19)+1),ROWS($C$3728:C3784))))</f>
        <v/>
      </c>
      <c r="D3784" s="100" t="str">
        <f t="array" ref="D3784">IF(ROWS($D$3728:D3784)&gt;COUNTIF($AR$19:$AR$3718,TRUE),"",INDEX($O$19:$O$3718,SMALL(IF($AR$19:$AR$3718=TRUE,ROW($O$19:$O$3718)-ROW($O$19)+1),ROWS($D$3728:D3784))))</f>
        <v/>
      </c>
      <c r="E3784" s="101">
        <f t="shared" si="758"/>
        <v>0</v>
      </c>
      <c r="F3784" s="101">
        <f t="shared" si="759"/>
        <v>0</v>
      </c>
      <c r="G3784" s="104"/>
      <c r="H3784" s="89">
        <f t="shared" si="760"/>
        <v>0</v>
      </c>
      <c r="I3784" s="73"/>
      <c r="J3784" s="73"/>
      <c r="K3784" s="73"/>
      <c r="L3784" s="73"/>
      <c r="M3784" s="73"/>
      <c r="N3784" s="73"/>
      <c r="O3784" s="73"/>
      <c r="P3784" s="73"/>
      <c r="Q3784" s="73"/>
      <c r="R3784" s="73"/>
      <c r="S3784" s="73"/>
      <c r="AJ3784" s="73"/>
      <c r="AK3784" s="73"/>
      <c r="AL3784" s="73"/>
    </row>
    <row r="3785" spans="2:38" x14ac:dyDescent="0.3">
      <c r="B3785" s="137">
        <v>58</v>
      </c>
      <c r="C3785" s="103" t="str">
        <f t="array" ref="C3785">IF(ROWS($C$3728:C3785)&gt;COUNTIF($AR$19:$AR$3718,TRUE),"",INDEX($C$19:$C$3718,SMALL(IF($AR$19:$AR$3718=TRUE,ROW($C$19:$C$3718)-ROW($C$19)+1),ROWS($C$3728:C3785))))</f>
        <v/>
      </c>
      <c r="D3785" s="100" t="str">
        <f t="array" ref="D3785">IF(ROWS($D$3728:D3785)&gt;COUNTIF($AR$19:$AR$3718,TRUE),"",INDEX($O$19:$O$3718,SMALL(IF($AR$19:$AR$3718=TRUE,ROW($O$19:$O$3718)-ROW($O$19)+1),ROWS($D$3728:D3785))))</f>
        <v/>
      </c>
      <c r="E3785" s="101">
        <f t="shared" si="758"/>
        <v>0</v>
      </c>
      <c r="F3785" s="101">
        <f t="shared" si="759"/>
        <v>0</v>
      </c>
      <c r="G3785" s="104"/>
      <c r="H3785" s="89">
        <f t="shared" si="760"/>
        <v>0</v>
      </c>
      <c r="I3785" s="73"/>
      <c r="J3785" s="73"/>
      <c r="K3785" s="73"/>
      <c r="L3785" s="73"/>
      <c r="M3785" s="73"/>
      <c r="N3785" s="73"/>
      <c r="O3785" s="73"/>
      <c r="P3785" s="73"/>
      <c r="Q3785" s="73"/>
      <c r="R3785" s="73"/>
      <c r="S3785" s="73"/>
      <c r="AJ3785" s="73"/>
      <c r="AK3785" s="73"/>
      <c r="AL3785" s="73"/>
    </row>
    <row r="3786" spans="2:38" x14ac:dyDescent="0.3">
      <c r="B3786" s="137">
        <v>59</v>
      </c>
      <c r="C3786" s="103" t="str">
        <f t="array" ref="C3786">IF(ROWS($C$3728:C3786)&gt;COUNTIF($AR$19:$AR$3718,TRUE),"",INDEX($C$19:$C$3718,SMALL(IF($AR$19:$AR$3718=TRUE,ROW($C$19:$C$3718)-ROW($C$19)+1),ROWS($C$3728:C3786))))</f>
        <v/>
      </c>
      <c r="D3786" s="100" t="str">
        <f t="array" ref="D3786">IF(ROWS($D$3728:D3786)&gt;COUNTIF($AR$19:$AR$3718,TRUE),"",INDEX($O$19:$O$3718,SMALL(IF($AR$19:$AR$3718=TRUE,ROW($O$19:$O$3718)-ROW($O$19)+1),ROWS($D$3728:D3786))))</f>
        <v/>
      </c>
      <c r="E3786" s="101">
        <f t="shared" si="758"/>
        <v>0</v>
      </c>
      <c r="F3786" s="101">
        <f t="shared" si="759"/>
        <v>0</v>
      </c>
      <c r="G3786" s="104"/>
      <c r="H3786" s="89">
        <f t="shared" si="760"/>
        <v>0</v>
      </c>
      <c r="I3786" s="73"/>
      <c r="J3786" s="73"/>
      <c r="K3786" s="73"/>
      <c r="L3786" s="73"/>
      <c r="M3786" s="73"/>
      <c r="N3786" s="73"/>
      <c r="O3786" s="73"/>
      <c r="P3786" s="73"/>
      <c r="Q3786" s="73"/>
      <c r="R3786" s="73"/>
      <c r="S3786" s="73"/>
      <c r="AJ3786" s="73"/>
      <c r="AK3786" s="73"/>
      <c r="AL3786" s="73"/>
    </row>
    <row r="3787" spans="2:38" x14ac:dyDescent="0.3">
      <c r="B3787" s="137">
        <v>60</v>
      </c>
      <c r="C3787" s="103" t="str">
        <f t="array" ref="C3787">IF(ROWS($C$3728:C3787)&gt;COUNTIF($AR$19:$AR$3718,TRUE),"",INDEX($C$19:$C$3718,SMALL(IF($AR$19:$AR$3718=TRUE,ROW($C$19:$C$3718)-ROW($C$19)+1),ROWS($C$3728:C3787))))</f>
        <v/>
      </c>
      <c r="D3787" s="100" t="str">
        <f t="array" ref="D3787">IF(ROWS($D$3728:D3787)&gt;COUNTIF($AR$19:$AR$3718,TRUE),"",INDEX($O$19:$O$3718,SMALL(IF($AR$19:$AR$3718=TRUE,ROW($O$19:$O$3718)-ROW($O$19)+1),ROWS($D$3728:D3787))))</f>
        <v/>
      </c>
      <c r="E3787" s="101">
        <f t="shared" si="758"/>
        <v>0</v>
      </c>
      <c r="F3787" s="101">
        <f t="shared" si="759"/>
        <v>0</v>
      </c>
      <c r="G3787" s="104"/>
      <c r="H3787" s="89">
        <f t="shared" si="760"/>
        <v>0</v>
      </c>
      <c r="I3787" s="73"/>
      <c r="J3787" s="73"/>
      <c r="K3787" s="73"/>
      <c r="L3787" s="73"/>
      <c r="M3787" s="73"/>
      <c r="N3787" s="73"/>
      <c r="O3787" s="73"/>
      <c r="P3787" s="73"/>
      <c r="Q3787" s="73"/>
      <c r="R3787" s="73"/>
      <c r="S3787" s="73"/>
      <c r="AJ3787" s="73"/>
      <c r="AK3787" s="73"/>
      <c r="AL3787" s="73"/>
    </row>
    <row r="3788" spans="2:38" x14ac:dyDescent="0.3">
      <c r="B3788" s="137">
        <v>61</v>
      </c>
      <c r="C3788" s="103" t="str">
        <f t="array" ref="C3788">IF(ROWS($C$3728:C3788)&gt;COUNTIF($AR$19:$AR$3718,TRUE),"",INDEX($C$19:$C$3718,SMALL(IF($AR$19:$AR$3718=TRUE,ROW($C$19:$C$3718)-ROW($C$19)+1),ROWS($C$3728:C3788))))</f>
        <v/>
      </c>
      <c r="D3788" s="100" t="str">
        <f t="array" ref="D3788">IF(ROWS($D$3728:D3788)&gt;COUNTIF($AR$19:$AR$3718,TRUE),"",INDEX($O$19:$O$3718,SMALL(IF($AR$19:$AR$3718=TRUE,ROW($O$19:$O$3718)-ROW($O$19)+1),ROWS($D$3728:D3788))))</f>
        <v/>
      </c>
      <c r="E3788" s="101">
        <f t="shared" si="758"/>
        <v>0</v>
      </c>
      <c r="F3788" s="101">
        <f t="shared" si="759"/>
        <v>0</v>
      </c>
      <c r="G3788" s="104"/>
      <c r="H3788" s="89">
        <f t="shared" si="760"/>
        <v>0</v>
      </c>
      <c r="I3788" s="73"/>
      <c r="J3788" s="73"/>
      <c r="K3788" s="73"/>
      <c r="L3788" s="73"/>
      <c r="M3788" s="73"/>
      <c r="N3788" s="73"/>
      <c r="O3788" s="73"/>
      <c r="P3788" s="73"/>
      <c r="Q3788" s="73"/>
      <c r="R3788" s="73"/>
      <c r="S3788" s="73"/>
      <c r="AJ3788" s="73"/>
      <c r="AK3788" s="73"/>
      <c r="AL3788" s="73"/>
    </row>
    <row r="3789" spans="2:38" x14ac:dyDescent="0.3">
      <c r="B3789" s="137">
        <v>62</v>
      </c>
      <c r="C3789" s="103" t="str">
        <f t="array" ref="C3789">IF(ROWS($C$3728:C3789)&gt;COUNTIF($AR$19:$AR$3718,TRUE),"",INDEX($C$19:$C$3718,SMALL(IF($AR$19:$AR$3718=TRUE,ROW($C$19:$C$3718)-ROW($C$19)+1),ROWS($C$3728:C3789))))</f>
        <v/>
      </c>
      <c r="D3789" s="100" t="str">
        <f t="array" ref="D3789">IF(ROWS($D$3728:D3789)&gt;COUNTIF($AR$19:$AR$3718,TRUE),"",INDEX($O$19:$O$3718,SMALL(IF($AR$19:$AR$3718=TRUE,ROW($O$19:$O$3718)-ROW($O$19)+1),ROWS($D$3728:D3789))))</f>
        <v/>
      </c>
      <c r="E3789" s="101">
        <f t="shared" si="758"/>
        <v>0</v>
      </c>
      <c r="F3789" s="101">
        <f t="shared" si="759"/>
        <v>0</v>
      </c>
      <c r="G3789" s="104"/>
      <c r="H3789" s="89">
        <f t="shared" si="760"/>
        <v>0</v>
      </c>
      <c r="I3789" s="73"/>
      <c r="J3789" s="73"/>
      <c r="K3789" s="73"/>
      <c r="L3789" s="73"/>
      <c r="M3789" s="73"/>
      <c r="N3789" s="73"/>
      <c r="O3789" s="73"/>
      <c r="P3789" s="73"/>
      <c r="Q3789" s="73"/>
      <c r="R3789" s="73"/>
      <c r="S3789" s="73"/>
      <c r="AJ3789" s="73"/>
      <c r="AK3789" s="73"/>
      <c r="AL3789" s="73"/>
    </row>
    <row r="3790" spans="2:38" x14ac:dyDescent="0.3">
      <c r="B3790" s="137">
        <v>63</v>
      </c>
      <c r="C3790" s="103" t="str">
        <f t="array" ref="C3790">IF(ROWS($C$3728:C3790)&gt;COUNTIF($AR$19:$AR$3718,TRUE),"",INDEX($C$19:$C$3718,SMALL(IF($AR$19:$AR$3718=TRUE,ROW($C$19:$C$3718)-ROW($C$19)+1),ROWS($C$3728:C3790))))</f>
        <v/>
      </c>
      <c r="D3790" s="100" t="str">
        <f t="array" ref="D3790">IF(ROWS($D$3728:D3790)&gt;COUNTIF($AR$19:$AR$3718,TRUE),"",INDEX($O$19:$O$3718,SMALL(IF($AR$19:$AR$3718=TRUE,ROW($O$19:$O$3718)-ROW($O$19)+1),ROWS($D$3728:D3790))))</f>
        <v/>
      </c>
      <c r="E3790" s="101">
        <f t="shared" si="758"/>
        <v>0</v>
      </c>
      <c r="F3790" s="101">
        <f t="shared" si="759"/>
        <v>0</v>
      </c>
      <c r="G3790" s="104"/>
      <c r="H3790" s="89">
        <f t="shared" si="760"/>
        <v>0</v>
      </c>
      <c r="I3790" s="73"/>
      <c r="J3790" s="73"/>
      <c r="K3790" s="73"/>
      <c r="L3790" s="73"/>
      <c r="M3790" s="73"/>
      <c r="N3790" s="73"/>
      <c r="O3790" s="73"/>
      <c r="P3790" s="73"/>
      <c r="Q3790" s="73"/>
      <c r="R3790" s="73"/>
      <c r="S3790" s="73"/>
      <c r="AJ3790" s="73"/>
      <c r="AK3790" s="73"/>
      <c r="AL3790" s="73"/>
    </row>
    <row r="3791" spans="2:38" x14ac:dyDescent="0.3">
      <c r="B3791" s="137">
        <v>64</v>
      </c>
      <c r="C3791" s="103" t="str">
        <f t="array" ref="C3791">IF(ROWS($C$3728:C3791)&gt;COUNTIF($AR$19:$AR$3718,TRUE),"",INDEX($C$19:$C$3718,SMALL(IF($AR$19:$AR$3718=TRUE,ROW($C$19:$C$3718)-ROW($C$19)+1),ROWS($C$3728:C3791))))</f>
        <v/>
      </c>
      <c r="D3791" s="100" t="str">
        <f t="array" ref="D3791">IF(ROWS($D$3728:D3791)&gt;COUNTIF($AR$19:$AR$3718,TRUE),"",INDEX($O$19:$O$3718,SMALL(IF($AR$19:$AR$3718=TRUE,ROW($O$19:$O$3718)-ROW($O$19)+1),ROWS($D$3728:D3791))))</f>
        <v/>
      </c>
      <c r="E3791" s="101">
        <f t="shared" si="758"/>
        <v>0</v>
      </c>
      <c r="F3791" s="101">
        <f t="shared" si="759"/>
        <v>0</v>
      </c>
      <c r="G3791" s="104"/>
      <c r="H3791" s="89">
        <f t="shared" si="760"/>
        <v>0</v>
      </c>
      <c r="I3791" s="73"/>
      <c r="J3791" s="73"/>
      <c r="K3791" s="73"/>
      <c r="L3791" s="73"/>
      <c r="M3791" s="73"/>
      <c r="N3791" s="73"/>
      <c r="O3791" s="73"/>
      <c r="P3791" s="73"/>
      <c r="Q3791" s="73"/>
      <c r="R3791" s="73"/>
      <c r="S3791" s="73"/>
      <c r="AJ3791" s="73"/>
      <c r="AK3791" s="73"/>
      <c r="AL3791" s="73"/>
    </row>
    <row r="3792" spans="2:38" x14ac:dyDescent="0.3">
      <c r="B3792" s="137">
        <v>65</v>
      </c>
      <c r="C3792" s="103" t="str">
        <f t="array" ref="C3792">IF(ROWS($C$3728:C3792)&gt;COUNTIF($AR$19:$AR$3718,TRUE),"",INDEX($C$19:$C$3718,SMALL(IF($AR$19:$AR$3718=TRUE,ROW($C$19:$C$3718)-ROW($C$19)+1),ROWS($C$3728:C3792))))</f>
        <v/>
      </c>
      <c r="D3792" s="100" t="str">
        <f t="array" ref="D3792">IF(ROWS($D$3728:D3792)&gt;COUNTIF($AR$19:$AR$3718,TRUE),"",INDEX($O$19:$O$3718,SMALL(IF($AR$19:$AR$3718=TRUE,ROW($O$19:$O$3718)-ROW($O$19)+1),ROWS($D$3728:D3792))))</f>
        <v/>
      </c>
      <c r="E3792" s="101">
        <f t="shared" ref="E3792:E3855" si="761">SUM(SUMIFS($V$19:$V$3718,$C$19:$C$3718,$C$3728:$C$3960,$O$19:$O$3718,$D$3728:$D$3960),SUMIFS($AA$19:$AA$3718,$C$19:$C$3718,$C$3728:$C$3960,$O$19:$O$3718,$D$3728:$D$3960))</f>
        <v>0</v>
      </c>
      <c r="F3792" s="101">
        <f t="shared" ref="F3792:F3855" si="762">SUM(SUMIFS($AD$19:$AD$3718,$C$19:$C$3718,$C$3728:$C$3960,$O$19:$O$3718,$D$3728:$D$3960),SUMIFS($AI$19:$AI$3718,$C$19:$C$3718,$C$3728:$C$3960,$O$19:$O$3718,$D$3728:$D$3960))</f>
        <v>0</v>
      </c>
      <c r="G3792" s="104"/>
      <c r="H3792" s="89">
        <f t="shared" si="760"/>
        <v>0</v>
      </c>
      <c r="I3792" s="73"/>
      <c r="J3792" s="73"/>
      <c r="K3792" s="73"/>
      <c r="L3792" s="73"/>
      <c r="M3792" s="73"/>
      <c r="N3792" s="73"/>
      <c r="O3792" s="73"/>
      <c r="P3792" s="73"/>
      <c r="Q3792" s="73"/>
      <c r="R3792" s="73"/>
      <c r="S3792" s="73"/>
      <c r="AJ3792" s="73"/>
      <c r="AK3792" s="73"/>
      <c r="AL3792" s="73"/>
    </row>
    <row r="3793" spans="2:38" x14ac:dyDescent="0.3">
      <c r="B3793" s="137">
        <v>66</v>
      </c>
      <c r="C3793" s="103" t="str">
        <f t="array" ref="C3793">IF(ROWS($C$3728:C3793)&gt;COUNTIF($AR$19:$AR$3718,TRUE),"",INDEX($C$19:$C$3718,SMALL(IF($AR$19:$AR$3718=TRUE,ROW($C$19:$C$3718)-ROW($C$19)+1),ROWS($C$3728:C3793))))</f>
        <v/>
      </c>
      <c r="D3793" s="100" t="str">
        <f t="array" ref="D3793">IF(ROWS($D$3728:D3793)&gt;COUNTIF($AR$19:$AR$3718,TRUE),"",INDEX($O$19:$O$3718,SMALL(IF($AR$19:$AR$3718=TRUE,ROW($O$19:$O$3718)-ROW($O$19)+1),ROWS($D$3728:D3793))))</f>
        <v/>
      </c>
      <c r="E3793" s="101">
        <f t="shared" si="761"/>
        <v>0</v>
      </c>
      <c r="F3793" s="101">
        <f t="shared" si="762"/>
        <v>0</v>
      </c>
      <c r="G3793" s="104"/>
      <c r="H3793" s="89">
        <f t="shared" ref="H3793:H3856" si="763">SUM(E3793:G3793)</f>
        <v>0</v>
      </c>
      <c r="I3793" s="73"/>
      <c r="J3793" s="73"/>
      <c r="K3793" s="73"/>
      <c r="L3793" s="73"/>
      <c r="M3793" s="73"/>
      <c r="N3793" s="73"/>
      <c r="O3793" s="73"/>
      <c r="P3793" s="73"/>
      <c r="Q3793" s="73"/>
      <c r="R3793" s="73"/>
      <c r="S3793" s="73"/>
      <c r="AJ3793" s="73"/>
      <c r="AK3793" s="73"/>
      <c r="AL3793" s="73"/>
    </row>
    <row r="3794" spans="2:38" x14ac:dyDescent="0.3">
      <c r="B3794" s="137">
        <v>67</v>
      </c>
      <c r="C3794" s="103" t="str">
        <f t="array" ref="C3794">IF(ROWS($C$3728:C3794)&gt;COUNTIF($AR$19:$AR$3718,TRUE),"",INDEX($C$19:$C$3718,SMALL(IF($AR$19:$AR$3718=TRUE,ROW($C$19:$C$3718)-ROW($C$19)+1),ROWS($C$3728:C3794))))</f>
        <v/>
      </c>
      <c r="D3794" s="100" t="str">
        <f t="array" ref="D3794">IF(ROWS($D$3728:D3794)&gt;COUNTIF($AR$19:$AR$3718,TRUE),"",INDEX($O$19:$O$3718,SMALL(IF($AR$19:$AR$3718=TRUE,ROW($O$19:$O$3718)-ROW($O$19)+1),ROWS($D$3728:D3794))))</f>
        <v/>
      </c>
      <c r="E3794" s="101">
        <f t="shared" si="761"/>
        <v>0</v>
      </c>
      <c r="F3794" s="101">
        <f t="shared" si="762"/>
        <v>0</v>
      </c>
      <c r="G3794" s="104"/>
      <c r="H3794" s="89">
        <f t="shared" si="763"/>
        <v>0</v>
      </c>
      <c r="I3794" s="73"/>
      <c r="J3794" s="73"/>
      <c r="K3794" s="73"/>
      <c r="L3794" s="73"/>
      <c r="M3794" s="73"/>
      <c r="N3794" s="73"/>
      <c r="O3794" s="73"/>
      <c r="P3794" s="73"/>
      <c r="Q3794" s="73"/>
      <c r="R3794" s="73"/>
      <c r="S3794" s="73"/>
      <c r="AJ3794" s="73"/>
      <c r="AK3794" s="73"/>
      <c r="AL3794" s="73"/>
    </row>
    <row r="3795" spans="2:38" x14ac:dyDescent="0.3">
      <c r="B3795" s="137">
        <v>68</v>
      </c>
      <c r="C3795" s="103" t="str">
        <f t="array" ref="C3795">IF(ROWS($C$3728:C3795)&gt;COUNTIF($AR$19:$AR$3718,TRUE),"",INDEX($C$19:$C$3718,SMALL(IF($AR$19:$AR$3718=TRUE,ROW($C$19:$C$3718)-ROW($C$19)+1),ROWS($C$3728:C3795))))</f>
        <v/>
      </c>
      <c r="D3795" s="100" t="str">
        <f t="array" ref="D3795">IF(ROWS($D$3728:D3795)&gt;COUNTIF($AR$19:$AR$3718,TRUE),"",INDEX($O$19:$O$3718,SMALL(IF($AR$19:$AR$3718=TRUE,ROW($O$19:$O$3718)-ROW($O$19)+1),ROWS($D$3728:D3795))))</f>
        <v/>
      </c>
      <c r="E3795" s="101">
        <f t="shared" si="761"/>
        <v>0</v>
      </c>
      <c r="F3795" s="101">
        <f t="shared" si="762"/>
        <v>0</v>
      </c>
      <c r="G3795" s="104"/>
      <c r="H3795" s="89">
        <f t="shared" si="763"/>
        <v>0</v>
      </c>
      <c r="I3795" s="73"/>
      <c r="J3795" s="73"/>
      <c r="K3795" s="73"/>
      <c r="L3795" s="73"/>
      <c r="M3795" s="73"/>
      <c r="N3795" s="73"/>
      <c r="O3795" s="73"/>
      <c r="P3795" s="73"/>
      <c r="Q3795" s="73"/>
      <c r="R3795" s="73"/>
      <c r="S3795" s="73"/>
      <c r="AJ3795" s="73"/>
      <c r="AK3795" s="73"/>
      <c r="AL3795" s="73"/>
    </row>
    <row r="3796" spans="2:38" x14ac:dyDescent="0.3">
      <c r="B3796" s="137">
        <v>69</v>
      </c>
      <c r="C3796" s="103" t="str">
        <f t="array" ref="C3796">IF(ROWS($C$3728:C3796)&gt;COUNTIF($AR$19:$AR$3718,TRUE),"",INDEX($C$19:$C$3718,SMALL(IF($AR$19:$AR$3718=TRUE,ROW($C$19:$C$3718)-ROW($C$19)+1),ROWS($C$3728:C3796))))</f>
        <v/>
      </c>
      <c r="D3796" s="100" t="str">
        <f t="array" ref="D3796">IF(ROWS($D$3728:D3796)&gt;COUNTIF($AR$19:$AR$3718,TRUE),"",INDEX($O$19:$O$3718,SMALL(IF($AR$19:$AR$3718=TRUE,ROW($O$19:$O$3718)-ROW($O$19)+1),ROWS($D$3728:D3796))))</f>
        <v/>
      </c>
      <c r="E3796" s="101">
        <f t="shared" si="761"/>
        <v>0</v>
      </c>
      <c r="F3796" s="101">
        <f t="shared" si="762"/>
        <v>0</v>
      </c>
      <c r="G3796" s="104"/>
      <c r="H3796" s="89">
        <f t="shared" si="763"/>
        <v>0</v>
      </c>
      <c r="I3796" s="73"/>
      <c r="J3796" s="73"/>
      <c r="K3796" s="73"/>
      <c r="L3796" s="73"/>
      <c r="M3796" s="73"/>
      <c r="N3796" s="73"/>
      <c r="O3796" s="73"/>
      <c r="P3796" s="73"/>
      <c r="Q3796" s="73"/>
      <c r="R3796" s="73"/>
      <c r="S3796" s="73"/>
      <c r="AJ3796" s="73"/>
      <c r="AK3796" s="73"/>
      <c r="AL3796" s="73"/>
    </row>
    <row r="3797" spans="2:38" x14ac:dyDescent="0.3">
      <c r="B3797" s="137">
        <v>70</v>
      </c>
      <c r="C3797" s="103" t="str">
        <f t="array" ref="C3797">IF(ROWS($C$3728:C3797)&gt;COUNTIF($AR$19:$AR$3718,TRUE),"",INDEX($C$19:$C$3718,SMALL(IF($AR$19:$AR$3718=TRUE,ROW($C$19:$C$3718)-ROW($C$19)+1),ROWS($C$3728:C3797))))</f>
        <v/>
      </c>
      <c r="D3797" s="100" t="str">
        <f t="array" ref="D3797">IF(ROWS($D$3728:D3797)&gt;COUNTIF($AR$19:$AR$3718,TRUE),"",INDEX($O$19:$O$3718,SMALL(IF($AR$19:$AR$3718=TRUE,ROW($O$19:$O$3718)-ROW($O$19)+1),ROWS($D$3728:D3797))))</f>
        <v/>
      </c>
      <c r="E3797" s="101">
        <f t="shared" si="761"/>
        <v>0</v>
      </c>
      <c r="F3797" s="101">
        <f t="shared" si="762"/>
        <v>0</v>
      </c>
      <c r="G3797" s="104"/>
      <c r="H3797" s="89">
        <f t="shared" si="763"/>
        <v>0</v>
      </c>
      <c r="I3797" s="73"/>
      <c r="J3797" s="73"/>
      <c r="K3797" s="73"/>
      <c r="L3797" s="73"/>
      <c r="M3797" s="73"/>
      <c r="N3797" s="73"/>
      <c r="O3797" s="73"/>
      <c r="P3797" s="73"/>
      <c r="Q3797" s="73"/>
      <c r="R3797" s="73"/>
      <c r="S3797" s="73"/>
      <c r="AJ3797" s="73"/>
      <c r="AK3797" s="73"/>
      <c r="AL3797" s="73"/>
    </row>
    <row r="3798" spans="2:38" x14ac:dyDescent="0.3">
      <c r="B3798" s="137">
        <v>71</v>
      </c>
      <c r="C3798" s="103" t="str">
        <f t="array" ref="C3798">IF(ROWS($C$3728:C3798)&gt;COUNTIF($AR$19:$AR$3718,TRUE),"",INDEX($C$19:$C$3718,SMALL(IF($AR$19:$AR$3718=TRUE,ROW($C$19:$C$3718)-ROW($C$19)+1),ROWS($C$3728:C3798))))</f>
        <v/>
      </c>
      <c r="D3798" s="100" t="str">
        <f t="array" ref="D3798">IF(ROWS($D$3728:D3798)&gt;COUNTIF($AR$19:$AR$3718,TRUE),"",INDEX($O$19:$O$3718,SMALL(IF($AR$19:$AR$3718=TRUE,ROW($O$19:$O$3718)-ROW($O$19)+1),ROWS($D$3728:D3798))))</f>
        <v/>
      </c>
      <c r="E3798" s="101">
        <f t="shared" si="761"/>
        <v>0</v>
      </c>
      <c r="F3798" s="101">
        <f t="shared" si="762"/>
        <v>0</v>
      </c>
      <c r="G3798" s="104"/>
      <c r="H3798" s="89">
        <f t="shared" si="763"/>
        <v>0</v>
      </c>
      <c r="I3798" s="73"/>
      <c r="J3798" s="73"/>
      <c r="K3798" s="73"/>
      <c r="L3798" s="73"/>
      <c r="M3798" s="73"/>
      <c r="N3798" s="73"/>
      <c r="O3798" s="73"/>
      <c r="P3798" s="73"/>
      <c r="Q3798" s="73"/>
      <c r="R3798" s="73"/>
      <c r="S3798" s="73"/>
      <c r="AJ3798" s="73"/>
      <c r="AK3798" s="73"/>
      <c r="AL3798" s="73"/>
    </row>
    <row r="3799" spans="2:38" x14ac:dyDescent="0.3">
      <c r="B3799" s="137">
        <v>72</v>
      </c>
      <c r="C3799" s="103" t="str">
        <f t="array" ref="C3799">IF(ROWS($C$3728:C3799)&gt;COUNTIF($AR$19:$AR$3718,TRUE),"",INDEX($C$19:$C$3718,SMALL(IF($AR$19:$AR$3718=TRUE,ROW($C$19:$C$3718)-ROW($C$19)+1),ROWS($C$3728:C3799))))</f>
        <v/>
      </c>
      <c r="D3799" s="100" t="str">
        <f t="array" ref="D3799">IF(ROWS($D$3728:D3799)&gt;COUNTIF($AR$19:$AR$3718,TRUE),"",INDEX($O$19:$O$3718,SMALL(IF($AR$19:$AR$3718=TRUE,ROW($O$19:$O$3718)-ROW($O$19)+1),ROWS($D$3728:D3799))))</f>
        <v/>
      </c>
      <c r="E3799" s="101">
        <f t="shared" si="761"/>
        <v>0</v>
      </c>
      <c r="F3799" s="101">
        <f t="shared" si="762"/>
        <v>0</v>
      </c>
      <c r="G3799" s="104"/>
      <c r="H3799" s="89">
        <f t="shared" si="763"/>
        <v>0</v>
      </c>
      <c r="I3799" s="73"/>
      <c r="J3799" s="73"/>
      <c r="K3799" s="73"/>
      <c r="L3799" s="73"/>
      <c r="M3799" s="73"/>
      <c r="N3799" s="73"/>
      <c r="O3799" s="73"/>
      <c r="P3799" s="73"/>
      <c r="Q3799" s="73"/>
      <c r="R3799" s="73"/>
      <c r="S3799" s="73"/>
      <c r="AJ3799" s="73"/>
      <c r="AK3799" s="73"/>
      <c r="AL3799" s="73"/>
    </row>
    <row r="3800" spans="2:38" x14ac:dyDescent="0.3">
      <c r="B3800" s="137">
        <v>73</v>
      </c>
      <c r="C3800" s="103" t="str">
        <f t="array" ref="C3800">IF(ROWS($C$3728:C3800)&gt;COUNTIF($AR$19:$AR$3718,TRUE),"",INDEX($C$19:$C$3718,SMALL(IF($AR$19:$AR$3718=TRUE,ROW($C$19:$C$3718)-ROW($C$19)+1),ROWS($C$3728:C3800))))</f>
        <v/>
      </c>
      <c r="D3800" s="100" t="str">
        <f t="array" ref="D3800">IF(ROWS($D$3728:D3800)&gt;COUNTIF($AR$19:$AR$3718,TRUE),"",INDEX($O$19:$O$3718,SMALL(IF($AR$19:$AR$3718=TRUE,ROW($O$19:$O$3718)-ROW($O$19)+1),ROWS($D$3728:D3800))))</f>
        <v/>
      </c>
      <c r="E3800" s="101">
        <f t="shared" si="761"/>
        <v>0</v>
      </c>
      <c r="F3800" s="101">
        <f t="shared" si="762"/>
        <v>0</v>
      </c>
      <c r="G3800" s="104"/>
      <c r="H3800" s="89">
        <f t="shared" si="763"/>
        <v>0</v>
      </c>
      <c r="I3800" s="73"/>
      <c r="J3800" s="73"/>
      <c r="K3800" s="73"/>
      <c r="L3800" s="73"/>
      <c r="M3800" s="73"/>
      <c r="N3800" s="73"/>
      <c r="O3800" s="73"/>
      <c r="P3800" s="73"/>
      <c r="Q3800" s="73"/>
      <c r="R3800" s="73"/>
      <c r="S3800" s="73"/>
      <c r="AJ3800" s="73"/>
      <c r="AK3800" s="73"/>
      <c r="AL3800" s="73"/>
    </row>
    <row r="3801" spans="2:38" x14ac:dyDescent="0.3">
      <c r="B3801" s="137">
        <v>74</v>
      </c>
      <c r="C3801" s="103" t="str">
        <f t="array" ref="C3801">IF(ROWS($C$3728:C3801)&gt;COUNTIF($AR$19:$AR$3718,TRUE),"",INDEX($C$19:$C$3718,SMALL(IF($AR$19:$AR$3718=TRUE,ROW($C$19:$C$3718)-ROW($C$19)+1),ROWS($C$3728:C3801))))</f>
        <v/>
      </c>
      <c r="D3801" s="100" t="str">
        <f t="array" ref="D3801">IF(ROWS($D$3728:D3801)&gt;COUNTIF($AR$19:$AR$3718,TRUE),"",INDEX($O$19:$O$3718,SMALL(IF($AR$19:$AR$3718=TRUE,ROW($O$19:$O$3718)-ROW($O$19)+1),ROWS($D$3728:D3801))))</f>
        <v/>
      </c>
      <c r="E3801" s="101">
        <f t="shared" si="761"/>
        <v>0</v>
      </c>
      <c r="F3801" s="101">
        <f t="shared" si="762"/>
        <v>0</v>
      </c>
      <c r="G3801" s="104"/>
      <c r="H3801" s="89">
        <f t="shared" si="763"/>
        <v>0</v>
      </c>
      <c r="I3801" s="73"/>
      <c r="J3801" s="73"/>
      <c r="K3801" s="73"/>
      <c r="L3801" s="73"/>
      <c r="M3801" s="73"/>
      <c r="N3801" s="73"/>
      <c r="O3801" s="73"/>
      <c r="P3801" s="73"/>
      <c r="Q3801" s="73"/>
      <c r="R3801" s="73"/>
      <c r="S3801" s="73"/>
      <c r="AJ3801" s="73"/>
      <c r="AK3801" s="73"/>
      <c r="AL3801" s="73"/>
    </row>
    <row r="3802" spans="2:38" x14ac:dyDescent="0.3">
      <c r="B3802" s="137">
        <v>75</v>
      </c>
      <c r="C3802" s="103" t="str">
        <f t="array" ref="C3802">IF(ROWS($C$3728:C3802)&gt;COUNTIF($AR$19:$AR$3718,TRUE),"",INDEX($C$19:$C$3718,SMALL(IF($AR$19:$AR$3718=TRUE,ROW($C$19:$C$3718)-ROW($C$19)+1),ROWS($C$3728:C3802))))</f>
        <v/>
      </c>
      <c r="D3802" s="100" t="str">
        <f t="array" ref="D3802">IF(ROWS($D$3728:D3802)&gt;COUNTIF($AR$19:$AR$3718,TRUE),"",INDEX($O$19:$O$3718,SMALL(IF($AR$19:$AR$3718=TRUE,ROW($O$19:$O$3718)-ROW($O$19)+1),ROWS($D$3728:D3802))))</f>
        <v/>
      </c>
      <c r="E3802" s="101">
        <f t="shared" si="761"/>
        <v>0</v>
      </c>
      <c r="F3802" s="101">
        <f t="shared" si="762"/>
        <v>0</v>
      </c>
      <c r="G3802" s="104"/>
      <c r="H3802" s="89">
        <f t="shared" si="763"/>
        <v>0</v>
      </c>
      <c r="I3802" s="73"/>
      <c r="J3802" s="73"/>
      <c r="K3802" s="73"/>
      <c r="L3802" s="73"/>
      <c r="M3802" s="73"/>
      <c r="N3802" s="73"/>
      <c r="O3802" s="73"/>
      <c r="P3802" s="73"/>
      <c r="Q3802" s="73"/>
      <c r="R3802" s="73"/>
      <c r="S3802" s="73"/>
      <c r="AJ3802" s="73"/>
      <c r="AK3802" s="73"/>
      <c r="AL3802" s="73"/>
    </row>
    <row r="3803" spans="2:38" x14ac:dyDescent="0.3">
      <c r="B3803" s="137">
        <v>76</v>
      </c>
      <c r="C3803" s="103" t="str">
        <f t="array" ref="C3803">IF(ROWS($C$3728:C3803)&gt;COUNTIF($AR$19:$AR$3718,TRUE),"",INDEX($C$19:$C$3718,SMALL(IF($AR$19:$AR$3718=TRUE,ROW($C$19:$C$3718)-ROW($C$19)+1),ROWS($C$3728:C3803))))</f>
        <v/>
      </c>
      <c r="D3803" s="100" t="str">
        <f t="array" ref="D3803">IF(ROWS($D$3728:D3803)&gt;COUNTIF($AR$19:$AR$3718,TRUE),"",INDEX($O$19:$O$3718,SMALL(IF($AR$19:$AR$3718=TRUE,ROW($O$19:$O$3718)-ROW($O$19)+1),ROWS($D$3728:D3803))))</f>
        <v/>
      </c>
      <c r="E3803" s="101">
        <f t="shared" si="761"/>
        <v>0</v>
      </c>
      <c r="F3803" s="101">
        <f t="shared" si="762"/>
        <v>0</v>
      </c>
      <c r="G3803" s="104"/>
      <c r="H3803" s="89">
        <f t="shared" si="763"/>
        <v>0</v>
      </c>
      <c r="I3803" s="73"/>
      <c r="J3803" s="73"/>
      <c r="K3803" s="73"/>
      <c r="L3803" s="73"/>
      <c r="M3803" s="73"/>
      <c r="N3803" s="73"/>
      <c r="O3803" s="73"/>
      <c r="P3803" s="73"/>
      <c r="Q3803" s="73"/>
      <c r="R3803" s="73"/>
      <c r="S3803" s="73"/>
      <c r="AJ3803" s="73"/>
      <c r="AK3803" s="73"/>
      <c r="AL3803" s="73"/>
    </row>
    <row r="3804" spans="2:38" x14ac:dyDescent="0.3">
      <c r="B3804" s="137">
        <v>77</v>
      </c>
      <c r="C3804" s="103" t="str">
        <f t="array" ref="C3804">IF(ROWS($C$3728:C3804)&gt;COUNTIF($AR$19:$AR$3718,TRUE),"",INDEX($C$19:$C$3718,SMALL(IF($AR$19:$AR$3718=TRUE,ROW($C$19:$C$3718)-ROW($C$19)+1),ROWS($C$3728:C3804))))</f>
        <v/>
      </c>
      <c r="D3804" s="100" t="str">
        <f t="array" ref="D3804">IF(ROWS($D$3728:D3804)&gt;COUNTIF($AR$19:$AR$3718,TRUE),"",INDEX($O$19:$O$3718,SMALL(IF($AR$19:$AR$3718=TRUE,ROW($O$19:$O$3718)-ROW($O$19)+1),ROWS($D$3728:D3804))))</f>
        <v/>
      </c>
      <c r="E3804" s="101">
        <f t="shared" si="761"/>
        <v>0</v>
      </c>
      <c r="F3804" s="101">
        <f t="shared" si="762"/>
        <v>0</v>
      </c>
      <c r="G3804" s="104"/>
      <c r="H3804" s="89">
        <f t="shared" si="763"/>
        <v>0</v>
      </c>
      <c r="I3804" s="73"/>
      <c r="J3804" s="73"/>
      <c r="K3804" s="73"/>
      <c r="L3804" s="73"/>
      <c r="M3804" s="73"/>
      <c r="N3804" s="73"/>
      <c r="O3804" s="73"/>
      <c r="P3804" s="73"/>
      <c r="Q3804" s="73"/>
      <c r="R3804" s="73"/>
      <c r="S3804" s="73"/>
      <c r="AJ3804" s="73"/>
      <c r="AK3804" s="73"/>
      <c r="AL3804" s="73"/>
    </row>
    <row r="3805" spans="2:38" x14ac:dyDescent="0.3">
      <c r="B3805" s="137">
        <v>78</v>
      </c>
      <c r="C3805" s="103" t="str">
        <f t="array" ref="C3805">IF(ROWS($C$3728:C3805)&gt;COUNTIF($AR$19:$AR$3718,TRUE),"",INDEX($C$19:$C$3718,SMALL(IF($AR$19:$AR$3718=TRUE,ROW($C$19:$C$3718)-ROW($C$19)+1),ROWS($C$3728:C3805))))</f>
        <v/>
      </c>
      <c r="D3805" s="100" t="str">
        <f t="array" ref="D3805">IF(ROWS($D$3728:D3805)&gt;COUNTIF($AR$19:$AR$3718,TRUE),"",INDEX($O$19:$O$3718,SMALL(IF($AR$19:$AR$3718=TRUE,ROW($O$19:$O$3718)-ROW($O$19)+1),ROWS($D$3728:D3805))))</f>
        <v/>
      </c>
      <c r="E3805" s="101">
        <f t="shared" si="761"/>
        <v>0</v>
      </c>
      <c r="F3805" s="101">
        <f t="shared" si="762"/>
        <v>0</v>
      </c>
      <c r="G3805" s="104"/>
      <c r="H3805" s="89">
        <f t="shared" si="763"/>
        <v>0</v>
      </c>
      <c r="I3805" s="73"/>
      <c r="J3805" s="73"/>
      <c r="K3805" s="73"/>
      <c r="L3805" s="73"/>
      <c r="M3805" s="73"/>
      <c r="N3805" s="73"/>
      <c r="O3805" s="73"/>
      <c r="P3805" s="73"/>
      <c r="Q3805" s="73"/>
      <c r="R3805" s="73"/>
      <c r="S3805" s="73"/>
      <c r="AJ3805" s="73"/>
      <c r="AK3805" s="73"/>
      <c r="AL3805" s="73"/>
    </row>
    <row r="3806" spans="2:38" x14ac:dyDescent="0.3">
      <c r="B3806" s="137">
        <v>79</v>
      </c>
      <c r="C3806" s="103" t="str">
        <f t="array" ref="C3806">IF(ROWS($C$3728:C3806)&gt;COUNTIF($AR$19:$AR$3718,TRUE),"",INDEX($C$19:$C$3718,SMALL(IF($AR$19:$AR$3718=TRUE,ROW($C$19:$C$3718)-ROW($C$19)+1),ROWS($C$3728:C3806))))</f>
        <v/>
      </c>
      <c r="D3806" s="100" t="str">
        <f t="array" ref="D3806">IF(ROWS($D$3728:D3806)&gt;COUNTIF($AR$19:$AR$3718,TRUE),"",INDEX($O$19:$O$3718,SMALL(IF($AR$19:$AR$3718=TRUE,ROW($O$19:$O$3718)-ROW($O$19)+1),ROWS($D$3728:D3806))))</f>
        <v/>
      </c>
      <c r="E3806" s="101">
        <f t="shared" si="761"/>
        <v>0</v>
      </c>
      <c r="F3806" s="101">
        <f t="shared" si="762"/>
        <v>0</v>
      </c>
      <c r="G3806" s="104"/>
      <c r="H3806" s="89">
        <f t="shared" si="763"/>
        <v>0</v>
      </c>
      <c r="I3806" s="73"/>
      <c r="J3806" s="73"/>
      <c r="K3806" s="73"/>
      <c r="L3806" s="73"/>
      <c r="M3806" s="73"/>
      <c r="N3806" s="73"/>
      <c r="O3806" s="73"/>
      <c r="P3806" s="73"/>
      <c r="Q3806" s="73"/>
      <c r="R3806" s="73"/>
      <c r="S3806" s="73"/>
      <c r="AJ3806" s="73"/>
      <c r="AK3806" s="73"/>
      <c r="AL3806" s="73"/>
    </row>
    <row r="3807" spans="2:38" x14ac:dyDescent="0.3">
      <c r="B3807" s="137">
        <v>80</v>
      </c>
      <c r="C3807" s="103" t="str">
        <f t="array" ref="C3807">IF(ROWS($C$3728:C3807)&gt;COUNTIF($AR$19:$AR$3718,TRUE),"",INDEX($C$19:$C$3718,SMALL(IF($AR$19:$AR$3718=TRUE,ROW($C$19:$C$3718)-ROW($C$19)+1),ROWS($C$3728:C3807))))</f>
        <v/>
      </c>
      <c r="D3807" s="100" t="str">
        <f t="array" ref="D3807">IF(ROWS($D$3728:D3807)&gt;COUNTIF($AR$19:$AR$3718,TRUE),"",INDEX($O$19:$O$3718,SMALL(IF($AR$19:$AR$3718=TRUE,ROW($O$19:$O$3718)-ROW($O$19)+1),ROWS($D$3728:D3807))))</f>
        <v/>
      </c>
      <c r="E3807" s="101">
        <f t="shared" si="761"/>
        <v>0</v>
      </c>
      <c r="F3807" s="101">
        <f t="shared" si="762"/>
        <v>0</v>
      </c>
      <c r="G3807" s="104"/>
      <c r="H3807" s="89">
        <f t="shared" si="763"/>
        <v>0</v>
      </c>
      <c r="I3807" s="73"/>
      <c r="J3807" s="73"/>
      <c r="K3807" s="73"/>
      <c r="L3807" s="73"/>
      <c r="M3807" s="73"/>
      <c r="N3807" s="73"/>
      <c r="O3807" s="73"/>
      <c r="P3807" s="73"/>
      <c r="Q3807" s="73"/>
      <c r="R3807" s="73"/>
      <c r="S3807" s="73"/>
      <c r="AJ3807" s="73"/>
      <c r="AK3807" s="73"/>
      <c r="AL3807" s="73"/>
    </row>
    <row r="3808" spans="2:38" x14ac:dyDescent="0.3">
      <c r="B3808" s="137">
        <v>81</v>
      </c>
      <c r="C3808" s="103" t="str">
        <f t="array" ref="C3808">IF(ROWS($C$3728:C3808)&gt;COUNTIF($AR$19:$AR$3718,TRUE),"",INDEX($C$19:$C$3718,SMALL(IF($AR$19:$AR$3718=TRUE,ROW($C$19:$C$3718)-ROW($C$19)+1),ROWS($C$3728:C3808))))</f>
        <v/>
      </c>
      <c r="D3808" s="100" t="str">
        <f t="array" ref="D3808">IF(ROWS($D$3728:D3808)&gt;COUNTIF($AR$19:$AR$3718,TRUE),"",INDEX($O$19:$O$3718,SMALL(IF($AR$19:$AR$3718=TRUE,ROW($O$19:$O$3718)-ROW($O$19)+1),ROWS($D$3728:D3808))))</f>
        <v/>
      </c>
      <c r="E3808" s="101">
        <f t="shared" si="761"/>
        <v>0</v>
      </c>
      <c r="F3808" s="101">
        <f t="shared" si="762"/>
        <v>0</v>
      </c>
      <c r="G3808" s="104"/>
      <c r="H3808" s="89">
        <f t="shared" si="763"/>
        <v>0</v>
      </c>
      <c r="I3808" s="73"/>
      <c r="J3808" s="73"/>
      <c r="K3808" s="73"/>
      <c r="L3808" s="73"/>
      <c r="M3808" s="73"/>
      <c r="N3808" s="73"/>
      <c r="O3808" s="73"/>
      <c r="P3808" s="73"/>
      <c r="Q3808" s="73"/>
      <c r="R3808" s="73"/>
      <c r="S3808" s="73"/>
      <c r="AJ3808" s="73"/>
      <c r="AK3808" s="73"/>
      <c r="AL3808" s="73"/>
    </row>
    <row r="3809" spans="2:38" x14ac:dyDescent="0.3">
      <c r="B3809" s="137">
        <v>82</v>
      </c>
      <c r="C3809" s="103" t="str">
        <f t="array" ref="C3809">IF(ROWS($C$3728:C3809)&gt;COUNTIF($AR$19:$AR$3718,TRUE),"",INDEX($C$19:$C$3718,SMALL(IF($AR$19:$AR$3718=TRUE,ROW($C$19:$C$3718)-ROW($C$19)+1),ROWS($C$3728:C3809))))</f>
        <v/>
      </c>
      <c r="D3809" s="100" t="str">
        <f t="array" ref="D3809">IF(ROWS($D$3728:D3809)&gt;COUNTIF($AR$19:$AR$3718,TRUE),"",INDEX($O$19:$O$3718,SMALL(IF($AR$19:$AR$3718=TRUE,ROW($O$19:$O$3718)-ROW($O$19)+1),ROWS($D$3728:D3809))))</f>
        <v/>
      </c>
      <c r="E3809" s="101">
        <f t="shared" si="761"/>
        <v>0</v>
      </c>
      <c r="F3809" s="101">
        <f t="shared" si="762"/>
        <v>0</v>
      </c>
      <c r="G3809" s="104"/>
      <c r="H3809" s="89">
        <f t="shared" si="763"/>
        <v>0</v>
      </c>
      <c r="I3809" s="73"/>
      <c r="J3809" s="73"/>
      <c r="K3809" s="73"/>
      <c r="L3809" s="73"/>
      <c r="M3809" s="73"/>
      <c r="N3809" s="73"/>
      <c r="O3809" s="73"/>
      <c r="P3809" s="73"/>
      <c r="Q3809" s="73"/>
      <c r="R3809" s="73"/>
      <c r="S3809" s="73"/>
      <c r="AJ3809" s="73"/>
      <c r="AK3809" s="73"/>
      <c r="AL3809" s="73"/>
    </row>
    <row r="3810" spans="2:38" x14ac:dyDescent="0.3">
      <c r="B3810" s="137">
        <v>83</v>
      </c>
      <c r="C3810" s="103" t="str">
        <f t="array" ref="C3810">IF(ROWS($C$3728:C3810)&gt;COUNTIF($AR$19:$AR$3718,TRUE),"",INDEX($C$19:$C$3718,SMALL(IF($AR$19:$AR$3718=TRUE,ROW($C$19:$C$3718)-ROW($C$19)+1),ROWS($C$3728:C3810))))</f>
        <v/>
      </c>
      <c r="D3810" s="100" t="str">
        <f t="array" ref="D3810">IF(ROWS($D$3728:D3810)&gt;COUNTIF($AR$19:$AR$3718,TRUE),"",INDEX($O$19:$O$3718,SMALL(IF($AR$19:$AR$3718=TRUE,ROW($O$19:$O$3718)-ROW($O$19)+1),ROWS($D$3728:D3810))))</f>
        <v/>
      </c>
      <c r="E3810" s="101">
        <f t="shared" si="761"/>
        <v>0</v>
      </c>
      <c r="F3810" s="101">
        <f t="shared" si="762"/>
        <v>0</v>
      </c>
      <c r="G3810" s="104"/>
      <c r="H3810" s="89">
        <f t="shared" si="763"/>
        <v>0</v>
      </c>
      <c r="I3810" s="73"/>
      <c r="J3810" s="73"/>
      <c r="K3810" s="73"/>
      <c r="L3810" s="73"/>
      <c r="M3810" s="73"/>
      <c r="N3810" s="73"/>
      <c r="O3810" s="73"/>
      <c r="P3810" s="73"/>
      <c r="Q3810" s="73"/>
      <c r="R3810" s="73"/>
      <c r="S3810" s="73"/>
      <c r="AJ3810" s="73"/>
      <c r="AK3810" s="73"/>
      <c r="AL3810" s="73"/>
    </row>
    <row r="3811" spans="2:38" x14ac:dyDescent="0.3">
      <c r="B3811" s="137">
        <v>84</v>
      </c>
      <c r="C3811" s="103" t="str">
        <f t="array" ref="C3811">IF(ROWS($C$3728:C3811)&gt;COUNTIF($AR$19:$AR$3718,TRUE),"",INDEX($C$19:$C$3718,SMALL(IF($AR$19:$AR$3718=TRUE,ROW($C$19:$C$3718)-ROW($C$19)+1),ROWS($C$3728:C3811))))</f>
        <v/>
      </c>
      <c r="D3811" s="100" t="str">
        <f t="array" ref="D3811">IF(ROWS($D$3728:D3811)&gt;COUNTIF($AR$19:$AR$3718,TRUE),"",INDEX($O$19:$O$3718,SMALL(IF($AR$19:$AR$3718=TRUE,ROW($O$19:$O$3718)-ROW($O$19)+1),ROWS($D$3728:D3811))))</f>
        <v/>
      </c>
      <c r="E3811" s="101">
        <f t="shared" si="761"/>
        <v>0</v>
      </c>
      <c r="F3811" s="101">
        <f t="shared" si="762"/>
        <v>0</v>
      </c>
      <c r="G3811" s="104"/>
      <c r="H3811" s="89">
        <f t="shared" si="763"/>
        <v>0</v>
      </c>
      <c r="I3811" s="73"/>
      <c r="J3811" s="73"/>
      <c r="K3811" s="73"/>
      <c r="L3811" s="73"/>
      <c r="M3811" s="73"/>
      <c r="N3811" s="73"/>
      <c r="O3811" s="73"/>
      <c r="P3811" s="73"/>
      <c r="Q3811" s="73"/>
      <c r="R3811" s="73"/>
      <c r="S3811" s="73"/>
      <c r="AJ3811" s="73"/>
      <c r="AK3811" s="73"/>
      <c r="AL3811" s="73"/>
    </row>
    <row r="3812" spans="2:38" x14ac:dyDescent="0.3">
      <c r="B3812" s="137">
        <v>85</v>
      </c>
      <c r="C3812" s="103" t="str">
        <f t="array" ref="C3812">IF(ROWS($C$3728:C3812)&gt;COUNTIF($AR$19:$AR$3718,TRUE),"",INDEX($C$19:$C$3718,SMALL(IF($AR$19:$AR$3718=TRUE,ROW($C$19:$C$3718)-ROW($C$19)+1),ROWS($C$3728:C3812))))</f>
        <v/>
      </c>
      <c r="D3812" s="100" t="str">
        <f t="array" ref="D3812">IF(ROWS($D$3728:D3812)&gt;COUNTIF($AR$19:$AR$3718,TRUE),"",INDEX($O$19:$O$3718,SMALL(IF($AR$19:$AR$3718=TRUE,ROW($O$19:$O$3718)-ROW($O$19)+1),ROWS($D$3728:D3812))))</f>
        <v/>
      </c>
      <c r="E3812" s="101">
        <f t="shared" si="761"/>
        <v>0</v>
      </c>
      <c r="F3812" s="101">
        <f t="shared" si="762"/>
        <v>0</v>
      </c>
      <c r="G3812" s="104"/>
      <c r="H3812" s="89">
        <f t="shared" si="763"/>
        <v>0</v>
      </c>
      <c r="I3812" s="73"/>
      <c r="J3812" s="73"/>
      <c r="K3812" s="73"/>
      <c r="L3812" s="73"/>
      <c r="M3812" s="73"/>
      <c r="N3812" s="73"/>
      <c r="O3812" s="73"/>
      <c r="P3812" s="73"/>
      <c r="Q3812" s="73"/>
      <c r="R3812" s="73"/>
      <c r="S3812" s="73"/>
      <c r="AJ3812" s="73"/>
      <c r="AK3812" s="73"/>
      <c r="AL3812" s="73"/>
    </row>
    <row r="3813" spans="2:38" x14ac:dyDescent="0.3">
      <c r="B3813" s="137">
        <v>86</v>
      </c>
      <c r="C3813" s="103" t="str">
        <f t="array" ref="C3813">IF(ROWS($C$3728:C3813)&gt;COUNTIF($AR$19:$AR$3718,TRUE),"",INDEX($C$19:$C$3718,SMALL(IF($AR$19:$AR$3718=TRUE,ROW($C$19:$C$3718)-ROW($C$19)+1),ROWS($C$3728:C3813))))</f>
        <v/>
      </c>
      <c r="D3813" s="100" t="str">
        <f t="array" ref="D3813">IF(ROWS($D$3728:D3813)&gt;COUNTIF($AR$19:$AR$3718,TRUE),"",INDEX($O$19:$O$3718,SMALL(IF($AR$19:$AR$3718=TRUE,ROW($O$19:$O$3718)-ROW($O$19)+1),ROWS($D$3728:D3813))))</f>
        <v/>
      </c>
      <c r="E3813" s="101">
        <f t="shared" si="761"/>
        <v>0</v>
      </c>
      <c r="F3813" s="101">
        <f t="shared" si="762"/>
        <v>0</v>
      </c>
      <c r="G3813" s="104"/>
      <c r="H3813" s="89">
        <f t="shared" si="763"/>
        <v>0</v>
      </c>
      <c r="I3813" s="73"/>
      <c r="J3813" s="73"/>
      <c r="K3813" s="73"/>
      <c r="L3813" s="73"/>
      <c r="M3813" s="73"/>
      <c r="N3813" s="73"/>
      <c r="O3813" s="73"/>
      <c r="P3813" s="73"/>
      <c r="Q3813" s="73"/>
      <c r="R3813" s="73"/>
      <c r="S3813" s="73"/>
      <c r="AJ3813" s="73"/>
      <c r="AK3813" s="73"/>
      <c r="AL3813" s="73"/>
    </row>
    <row r="3814" spans="2:38" x14ac:dyDescent="0.3">
      <c r="B3814" s="137">
        <v>87</v>
      </c>
      <c r="C3814" s="103" t="str">
        <f t="array" ref="C3814">IF(ROWS($C$3728:C3814)&gt;COUNTIF($AR$19:$AR$3718,TRUE),"",INDEX($C$19:$C$3718,SMALL(IF($AR$19:$AR$3718=TRUE,ROW($C$19:$C$3718)-ROW($C$19)+1),ROWS($C$3728:C3814))))</f>
        <v/>
      </c>
      <c r="D3814" s="100" t="str">
        <f t="array" ref="D3814">IF(ROWS($D$3728:D3814)&gt;COUNTIF($AR$19:$AR$3718,TRUE),"",INDEX($O$19:$O$3718,SMALL(IF($AR$19:$AR$3718=TRUE,ROW($O$19:$O$3718)-ROW($O$19)+1),ROWS($D$3728:D3814))))</f>
        <v/>
      </c>
      <c r="E3814" s="101">
        <f t="shared" si="761"/>
        <v>0</v>
      </c>
      <c r="F3814" s="101">
        <f t="shared" si="762"/>
        <v>0</v>
      </c>
      <c r="G3814" s="104"/>
      <c r="H3814" s="89">
        <f t="shared" si="763"/>
        <v>0</v>
      </c>
      <c r="I3814" s="73"/>
      <c r="J3814" s="73"/>
      <c r="K3814" s="73"/>
      <c r="L3814" s="73"/>
      <c r="M3814" s="73"/>
      <c r="N3814" s="73"/>
      <c r="O3814" s="73"/>
      <c r="P3814" s="73"/>
      <c r="Q3814" s="73"/>
      <c r="R3814" s="73"/>
      <c r="S3814" s="73"/>
      <c r="AJ3814" s="73"/>
      <c r="AK3814" s="73"/>
      <c r="AL3814" s="73"/>
    </row>
    <row r="3815" spans="2:38" x14ac:dyDescent="0.3">
      <c r="B3815" s="137">
        <v>88</v>
      </c>
      <c r="C3815" s="103" t="str">
        <f t="array" ref="C3815">IF(ROWS($C$3728:C3815)&gt;COUNTIF($AR$19:$AR$3718,TRUE),"",INDEX($C$19:$C$3718,SMALL(IF($AR$19:$AR$3718=TRUE,ROW($C$19:$C$3718)-ROW($C$19)+1),ROWS($C$3728:C3815))))</f>
        <v/>
      </c>
      <c r="D3815" s="100" t="str">
        <f t="array" ref="D3815">IF(ROWS($D$3728:D3815)&gt;COUNTIF($AR$19:$AR$3718,TRUE),"",INDEX($O$19:$O$3718,SMALL(IF($AR$19:$AR$3718=TRUE,ROW($O$19:$O$3718)-ROW($O$19)+1),ROWS($D$3728:D3815))))</f>
        <v/>
      </c>
      <c r="E3815" s="101">
        <f t="shared" si="761"/>
        <v>0</v>
      </c>
      <c r="F3815" s="101">
        <f t="shared" si="762"/>
        <v>0</v>
      </c>
      <c r="G3815" s="104"/>
      <c r="H3815" s="89">
        <f t="shared" si="763"/>
        <v>0</v>
      </c>
      <c r="I3815" s="73"/>
      <c r="J3815" s="73"/>
      <c r="K3815" s="73"/>
      <c r="L3815" s="73"/>
      <c r="M3815" s="73"/>
      <c r="N3815" s="73"/>
      <c r="O3815" s="73"/>
      <c r="P3815" s="73"/>
      <c r="Q3815" s="73"/>
      <c r="R3815" s="73"/>
      <c r="S3815" s="73"/>
      <c r="AJ3815" s="73"/>
      <c r="AK3815" s="73"/>
      <c r="AL3815" s="73"/>
    </row>
    <row r="3816" spans="2:38" x14ac:dyDescent="0.3">
      <c r="B3816" s="137">
        <v>89</v>
      </c>
      <c r="C3816" s="103" t="str">
        <f t="array" ref="C3816">IF(ROWS($C$3728:C3816)&gt;COUNTIF($AR$19:$AR$3718,TRUE),"",INDEX($C$19:$C$3718,SMALL(IF($AR$19:$AR$3718=TRUE,ROW($C$19:$C$3718)-ROW($C$19)+1),ROWS($C$3728:C3816))))</f>
        <v/>
      </c>
      <c r="D3816" s="100" t="str">
        <f t="array" ref="D3816">IF(ROWS($D$3728:D3816)&gt;COUNTIF($AR$19:$AR$3718,TRUE),"",INDEX($O$19:$O$3718,SMALL(IF($AR$19:$AR$3718=TRUE,ROW($O$19:$O$3718)-ROW($O$19)+1),ROWS($D$3728:D3816))))</f>
        <v/>
      </c>
      <c r="E3816" s="101">
        <f t="shared" si="761"/>
        <v>0</v>
      </c>
      <c r="F3816" s="101">
        <f t="shared" si="762"/>
        <v>0</v>
      </c>
      <c r="G3816" s="104"/>
      <c r="H3816" s="89">
        <f t="shared" si="763"/>
        <v>0</v>
      </c>
      <c r="I3816" s="73"/>
      <c r="J3816" s="73"/>
      <c r="K3816" s="73"/>
      <c r="L3816" s="73"/>
      <c r="M3816" s="73"/>
      <c r="N3816" s="73"/>
      <c r="O3816" s="73"/>
      <c r="P3816" s="73"/>
      <c r="Q3816" s="73"/>
      <c r="R3816" s="73"/>
      <c r="S3816" s="73"/>
      <c r="AJ3816" s="73"/>
      <c r="AK3816" s="73"/>
      <c r="AL3816" s="73"/>
    </row>
    <row r="3817" spans="2:38" x14ac:dyDescent="0.3">
      <c r="B3817" s="137">
        <v>90</v>
      </c>
      <c r="C3817" s="103" t="str">
        <f t="array" ref="C3817">IF(ROWS($C$3728:C3817)&gt;COUNTIF($AR$19:$AR$3718,TRUE),"",INDEX($C$19:$C$3718,SMALL(IF($AR$19:$AR$3718=TRUE,ROW($C$19:$C$3718)-ROW($C$19)+1),ROWS($C$3728:C3817))))</f>
        <v/>
      </c>
      <c r="D3817" s="100" t="str">
        <f t="array" ref="D3817">IF(ROWS($D$3728:D3817)&gt;COUNTIF($AR$19:$AR$3718,TRUE),"",INDEX($O$19:$O$3718,SMALL(IF($AR$19:$AR$3718=TRUE,ROW($O$19:$O$3718)-ROW($O$19)+1),ROWS($D$3728:D3817))))</f>
        <v/>
      </c>
      <c r="E3817" s="101">
        <f t="shared" si="761"/>
        <v>0</v>
      </c>
      <c r="F3817" s="101">
        <f t="shared" si="762"/>
        <v>0</v>
      </c>
      <c r="G3817" s="104"/>
      <c r="H3817" s="89">
        <f t="shared" si="763"/>
        <v>0</v>
      </c>
      <c r="I3817" s="73"/>
      <c r="J3817" s="73"/>
      <c r="K3817" s="73"/>
      <c r="L3817" s="73"/>
      <c r="M3817" s="73"/>
      <c r="N3817" s="73"/>
      <c r="O3817" s="73"/>
      <c r="P3817" s="73"/>
      <c r="Q3817" s="73"/>
      <c r="R3817" s="73"/>
      <c r="S3817" s="73"/>
      <c r="AJ3817" s="73"/>
      <c r="AK3817" s="73"/>
      <c r="AL3817" s="73"/>
    </row>
    <row r="3818" spans="2:38" x14ac:dyDescent="0.3">
      <c r="B3818" s="137">
        <v>91</v>
      </c>
      <c r="C3818" s="103" t="str">
        <f t="array" ref="C3818">IF(ROWS($C$3728:C3818)&gt;COUNTIF($AR$19:$AR$3718,TRUE),"",INDEX($C$19:$C$3718,SMALL(IF($AR$19:$AR$3718=TRUE,ROW($C$19:$C$3718)-ROW($C$19)+1),ROWS($C$3728:C3818))))</f>
        <v/>
      </c>
      <c r="D3818" s="100" t="str">
        <f t="array" ref="D3818">IF(ROWS($D$3728:D3818)&gt;COUNTIF($AR$19:$AR$3718,TRUE),"",INDEX($O$19:$O$3718,SMALL(IF($AR$19:$AR$3718=TRUE,ROW($O$19:$O$3718)-ROW($O$19)+1),ROWS($D$3728:D3818))))</f>
        <v/>
      </c>
      <c r="E3818" s="101">
        <f t="shared" si="761"/>
        <v>0</v>
      </c>
      <c r="F3818" s="101">
        <f t="shared" si="762"/>
        <v>0</v>
      </c>
      <c r="G3818" s="104"/>
      <c r="H3818" s="89">
        <f t="shared" si="763"/>
        <v>0</v>
      </c>
      <c r="I3818" s="73"/>
      <c r="J3818" s="73"/>
      <c r="K3818" s="73"/>
      <c r="L3818" s="73"/>
      <c r="M3818" s="73"/>
      <c r="N3818" s="73"/>
      <c r="O3818" s="73"/>
      <c r="P3818" s="73"/>
      <c r="Q3818" s="73"/>
      <c r="R3818" s="73"/>
      <c r="S3818" s="73"/>
      <c r="AJ3818" s="73"/>
      <c r="AK3818" s="73"/>
      <c r="AL3818" s="73"/>
    </row>
    <row r="3819" spans="2:38" x14ac:dyDescent="0.3">
      <c r="B3819" s="137">
        <v>92</v>
      </c>
      <c r="C3819" s="103" t="str">
        <f t="array" ref="C3819">IF(ROWS($C$3728:C3819)&gt;COUNTIF($AR$19:$AR$3718,TRUE),"",INDEX($C$19:$C$3718,SMALL(IF($AR$19:$AR$3718=TRUE,ROW($C$19:$C$3718)-ROW($C$19)+1),ROWS($C$3728:C3819))))</f>
        <v/>
      </c>
      <c r="D3819" s="100" t="str">
        <f t="array" ref="D3819">IF(ROWS($D$3728:D3819)&gt;COUNTIF($AR$19:$AR$3718,TRUE),"",INDEX($O$19:$O$3718,SMALL(IF($AR$19:$AR$3718=TRUE,ROW($O$19:$O$3718)-ROW($O$19)+1),ROWS($D$3728:D3819))))</f>
        <v/>
      </c>
      <c r="E3819" s="101">
        <f t="shared" si="761"/>
        <v>0</v>
      </c>
      <c r="F3819" s="101">
        <f t="shared" si="762"/>
        <v>0</v>
      </c>
      <c r="G3819" s="104"/>
      <c r="H3819" s="89">
        <f t="shared" si="763"/>
        <v>0</v>
      </c>
      <c r="I3819" s="73"/>
      <c r="J3819" s="73"/>
      <c r="K3819" s="73"/>
      <c r="L3819" s="73"/>
      <c r="M3819" s="73"/>
      <c r="N3819" s="73"/>
      <c r="O3819" s="73"/>
      <c r="P3819" s="73"/>
      <c r="Q3819" s="73"/>
      <c r="R3819" s="73"/>
      <c r="S3819" s="73"/>
      <c r="AJ3819" s="73"/>
      <c r="AK3819" s="73"/>
      <c r="AL3819" s="73"/>
    </row>
    <row r="3820" spans="2:38" x14ac:dyDescent="0.3">
      <c r="B3820" s="137">
        <v>93</v>
      </c>
      <c r="C3820" s="103" t="str">
        <f t="array" ref="C3820">IF(ROWS($C$3728:C3820)&gt;COUNTIF($AR$19:$AR$3718,TRUE),"",INDEX($C$19:$C$3718,SMALL(IF($AR$19:$AR$3718=TRUE,ROW($C$19:$C$3718)-ROW($C$19)+1),ROWS($C$3728:C3820))))</f>
        <v/>
      </c>
      <c r="D3820" s="100" t="str">
        <f t="array" ref="D3820">IF(ROWS($D$3728:D3820)&gt;COUNTIF($AR$19:$AR$3718,TRUE),"",INDEX($O$19:$O$3718,SMALL(IF($AR$19:$AR$3718=TRUE,ROW($O$19:$O$3718)-ROW($O$19)+1),ROWS($D$3728:D3820))))</f>
        <v/>
      </c>
      <c r="E3820" s="101">
        <f t="shared" si="761"/>
        <v>0</v>
      </c>
      <c r="F3820" s="101">
        <f t="shared" si="762"/>
        <v>0</v>
      </c>
      <c r="G3820" s="104"/>
      <c r="H3820" s="89">
        <f t="shared" si="763"/>
        <v>0</v>
      </c>
      <c r="I3820" s="73"/>
      <c r="J3820" s="73"/>
      <c r="K3820" s="73"/>
      <c r="L3820" s="73"/>
      <c r="M3820" s="73"/>
      <c r="N3820" s="73"/>
      <c r="O3820" s="73"/>
      <c r="P3820" s="73"/>
      <c r="Q3820" s="73"/>
      <c r="R3820" s="73"/>
      <c r="S3820" s="73"/>
      <c r="AJ3820" s="73"/>
      <c r="AK3820" s="73"/>
      <c r="AL3820" s="73"/>
    </row>
    <row r="3821" spans="2:38" x14ac:dyDescent="0.3">
      <c r="B3821" s="137">
        <v>94</v>
      </c>
      <c r="C3821" s="103" t="str">
        <f t="array" ref="C3821">IF(ROWS($C$3728:C3821)&gt;COUNTIF($AR$19:$AR$3718,TRUE),"",INDEX($C$19:$C$3718,SMALL(IF($AR$19:$AR$3718=TRUE,ROW($C$19:$C$3718)-ROW($C$19)+1),ROWS($C$3728:C3821))))</f>
        <v/>
      </c>
      <c r="D3821" s="100" t="str">
        <f t="array" ref="D3821">IF(ROWS($D$3728:D3821)&gt;COUNTIF($AR$19:$AR$3718,TRUE),"",INDEX($O$19:$O$3718,SMALL(IF($AR$19:$AR$3718=TRUE,ROW($O$19:$O$3718)-ROW($O$19)+1),ROWS($D$3728:D3821))))</f>
        <v/>
      </c>
      <c r="E3821" s="101">
        <f t="shared" si="761"/>
        <v>0</v>
      </c>
      <c r="F3821" s="101">
        <f t="shared" si="762"/>
        <v>0</v>
      </c>
      <c r="G3821" s="104"/>
      <c r="H3821" s="89">
        <f t="shared" si="763"/>
        <v>0</v>
      </c>
      <c r="I3821" s="73"/>
      <c r="J3821" s="73"/>
      <c r="K3821" s="73"/>
      <c r="L3821" s="73"/>
      <c r="M3821" s="73"/>
      <c r="N3821" s="73"/>
      <c r="O3821" s="73"/>
      <c r="P3821" s="73"/>
      <c r="Q3821" s="73"/>
      <c r="R3821" s="73"/>
      <c r="S3821" s="73"/>
      <c r="AJ3821" s="73"/>
      <c r="AK3821" s="73"/>
      <c r="AL3821" s="73"/>
    </row>
    <row r="3822" spans="2:38" x14ac:dyDescent="0.3">
      <c r="B3822" s="137">
        <v>95</v>
      </c>
      <c r="C3822" s="103" t="str">
        <f t="array" ref="C3822">IF(ROWS($C$3728:C3822)&gt;COUNTIF($AR$19:$AR$3718,TRUE),"",INDEX($C$19:$C$3718,SMALL(IF($AR$19:$AR$3718=TRUE,ROW($C$19:$C$3718)-ROW($C$19)+1),ROWS($C$3728:C3822))))</f>
        <v/>
      </c>
      <c r="D3822" s="100" t="str">
        <f t="array" ref="D3822">IF(ROWS($D$3728:D3822)&gt;COUNTIF($AR$19:$AR$3718,TRUE),"",INDEX($O$19:$O$3718,SMALL(IF($AR$19:$AR$3718=TRUE,ROW($O$19:$O$3718)-ROW($O$19)+1),ROWS($D$3728:D3822))))</f>
        <v/>
      </c>
      <c r="E3822" s="101">
        <f t="shared" si="761"/>
        <v>0</v>
      </c>
      <c r="F3822" s="101">
        <f t="shared" si="762"/>
        <v>0</v>
      </c>
      <c r="G3822" s="104"/>
      <c r="H3822" s="89">
        <f t="shared" si="763"/>
        <v>0</v>
      </c>
      <c r="I3822" s="73"/>
      <c r="J3822" s="73"/>
      <c r="K3822" s="73"/>
      <c r="L3822" s="73"/>
      <c r="M3822" s="73"/>
      <c r="N3822" s="73"/>
      <c r="O3822" s="73"/>
      <c r="P3822" s="73"/>
      <c r="Q3822" s="73"/>
      <c r="R3822" s="73"/>
      <c r="S3822" s="73"/>
      <c r="AJ3822" s="73"/>
      <c r="AK3822" s="73"/>
      <c r="AL3822" s="73"/>
    </row>
    <row r="3823" spans="2:38" x14ac:dyDescent="0.3">
      <c r="B3823" s="137">
        <v>96</v>
      </c>
      <c r="C3823" s="103" t="str">
        <f t="array" ref="C3823">IF(ROWS($C$3728:C3823)&gt;COUNTIF($AR$19:$AR$3718,TRUE),"",INDEX($C$19:$C$3718,SMALL(IF($AR$19:$AR$3718=TRUE,ROW($C$19:$C$3718)-ROW($C$19)+1),ROWS($C$3728:C3823))))</f>
        <v/>
      </c>
      <c r="D3823" s="100" t="str">
        <f t="array" ref="D3823">IF(ROWS($D$3728:D3823)&gt;COUNTIF($AR$19:$AR$3718,TRUE),"",INDEX($O$19:$O$3718,SMALL(IF($AR$19:$AR$3718=TRUE,ROW($O$19:$O$3718)-ROW($O$19)+1),ROWS($D$3728:D3823))))</f>
        <v/>
      </c>
      <c r="E3823" s="101">
        <f t="shared" si="761"/>
        <v>0</v>
      </c>
      <c r="F3823" s="101">
        <f t="shared" si="762"/>
        <v>0</v>
      </c>
      <c r="G3823" s="104"/>
      <c r="H3823" s="89">
        <f t="shared" si="763"/>
        <v>0</v>
      </c>
      <c r="I3823" s="73"/>
      <c r="J3823" s="73"/>
      <c r="K3823" s="73"/>
      <c r="L3823" s="73"/>
      <c r="M3823" s="73"/>
      <c r="N3823" s="73"/>
      <c r="O3823" s="73"/>
      <c r="P3823" s="73"/>
      <c r="Q3823" s="73"/>
      <c r="R3823" s="73"/>
      <c r="S3823" s="73"/>
      <c r="AJ3823" s="73"/>
      <c r="AK3823" s="73"/>
      <c r="AL3823" s="73"/>
    </row>
    <row r="3824" spans="2:38" x14ac:dyDescent="0.3">
      <c r="B3824" s="137">
        <v>97</v>
      </c>
      <c r="C3824" s="103" t="str">
        <f t="array" ref="C3824">IF(ROWS($C$3728:C3824)&gt;COUNTIF($AR$19:$AR$3718,TRUE),"",INDEX($C$19:$C$3718,SMALL(IF($AR$19:$AR$3718=TRUE,ROW($C$19:$C$3718)-ROW($C$19)+1),ROWS($C$3728:C3824))))</f>
        <v/>
      </c>
      <c r="D3824" s="100" t="str">
        <f t="array" ref="D3824">IF(ROWS($D$3728:D3824)&gt;COUNTIF($AR$19:$AR$3718,TRUE),"",INDEX($O$19:$O$3718,SMALL(IF($AR$19:$AR$3718=TRUE,ROW($O$19:$O$3718)-ROW($O$19)+1),ROWS($D$3728:D3824))))</f>
        <v/>
      </c>
      <c r="E3824" s="101">
        <f t="shared" si="761"/>
        <v>0</v>
      </c>
      <c r="F3824" s="101">
        <f t="shared" si="762"/>
        <v>0</v>
      </c>
      <c r="G3824" s="104"/>
      <c r="H3824" s="89">
        <f t="shared" si="763"/>
        <v>0</v>
      </c>
      <c r="I3824" s="73"/>
      <c r="J3824" s="73"/>
      <c r="K3824" s="73"/>
      <c r="L3824" s="73"/>
      <c r="M3824" s="73"/>
      <c r="N3824" s="73"/>
      <c r="O3824" s="73"/>
      <c r="P3824" s="73"/>
      <c r="Q3824" s="73"/>
      <c r="R3824" s="73"/>
      <c r="S3824" s="73"/>
      <c r="AJ3824" s="73"/>
      <c r="AK3824" s="73"/>
      <c r="AL3824" s="73"/>
    </row>
    <row r="3825" spans="2:38" x14ac:dyDescent="0.3">
      <c r="B3825" s="137">
        <v>98</v>
      </c>
      <c r="C3825" s="103" t="str">
        <f t="array" ref="C3825">IF(ROWS($C$3728:C3825)&gt;COUNTIF($AR$19:$AR$3718,TRUE),"",INDEX($C$19:$C$3718,SMALL(IF($AR$19:$AR$3718=TRUE,ROW($C$19:$C$3718)-ROW($C$19)+1),ROWS($C$3728:C3825))))</f>
        <v/>
      </c>
      <c r="D3825" s="100" t="str">
        <f t="array" ref="D3825">IF(ROWS($D$3728:D3825)&gt;COUNTIF($AR$19:$AR$3718,TRUE),"",INDEX($O$19:$O$3718,SMALL(IF($AR$19:$AR$3718=TRUE,ROW($O$19:$O$3718)-ROW($O$19)+1),ROWS($D$3728:D3825))))</f>
        <v/>
      </c>
      <c r="E3825" s="101">
        <f t="shared" si="761"/>
        <v>0</v>
      </c>
      <c r="F3825" s="101">
        <f t="shared" si="762"/>
        <v>0</v>
      </c>
      <c r="G3825" s="104"/>
      <c r="H3825" s="89">
        <f t="shared" si="763"/>
        <v>0</v>
      </c>
      <c r="I3825" s="73"/>
      <c r="J3825" s="73"/>
      <c r="K3825" s="73"/>
      <c r="L3825" s="73"/>
      <c r="M3825" s="73"/>
      <c r="N3825" s="73"/>
      <c r="O3825" s="73"/>
      <c r="P3825" s="73"/>
      <c r="Q3825" s="73"/>
      <c r="R3825" s="73"/>
      <c r="S3825" s="73"/>
      <c r="AJ3825" s="73"/>
      <c r="AK3825" s="73"/>
      <c r="AL3825" s="73"/>
    </row>
    <row r="3826" spans="2:38" x14ac:dyDescent="0.3">
      <c r="B3826" s="137">
        <v>99</v>
      </c>
      <c r="C3826" s="103" t="str">
        <f t="array" ref="C3826">IF(ROWS($C$3728:C3826)&gt;COUNTIF($AR$19:$AR$3718,TRUE),"",INDEX($C$19:$C$3718,SMALL(IF($AR$19:$AR$3718=TRUE,ROW($C$19:$C$3718)-ROW($C$19)+1),ROWS($C$3728:C3826))))</f>
        <v/>
      </c>
      <c r="D3826" s="100" t="str">
        <f t="array" ref="D3826">IF(ROWS($D$3728:D3826)&gt;COUNTIF($AR$19:$AR$3718,TRUE),"",INDEX($O$19:$O$3718,SMALL(IF($AR$19:$AR$3718=TRUE,ROW($O$19:$O$3718)-ROW($O$19)+1),ROWS($D$3728:D3826))))</f>
        <v/>
      </c>
      <c r="E3826" s="101">
        <f t="shared" si="761"/>
        <v>0</v>
      </c>
      <c r="F3826" s="101">
        <f t="shared" si="762"/>
        <v>0</v>
      </c>
      <c r="G3826" s="104"/>
      <c r="H3826" s="89">
        <f t="shared" si="763"/>
        <v>0</v>
      </c>
      <c r="I3826" s="73"/>
      <c r="J3826" s="73"/>
      <c r="K3826" s="73"/>
      <c r="L3826" s="73"/>
      <c r="M3826" s="73"/>
      <c r="N3826" s="73"/>
      <c r="O3826" s="73"/>
      <c r="P3826" s="73"/>
      <c r="Q3826" s="73"/>
      <c r="R3826" s="73"/>
      <c r="S3826" s="73"/>
      <c r="AJ3826" s="73"/>
      <c r="AK3826" s="73"/>
      <c r="AL3826" s="73"/>
    </row>
    <row r="3827" spans="2:38" x14ac:dyDescent="0.3">
      <c r="B3827" s="137">
        <v>100</v>
      </c>
      <c r="C3827" s="103" t="str">
        <f t="array" ref="C3827">IF(ROWS($C$3728:C3827)&gt;COUNTIF($AR$19:$AR$3718,TRUE),"",INDEX($C$19:$C$3718,SMALL(IF($AR$19:$AR$3718=TRUE,ROW($C$19:$C$3718)-ROW($C$19)+1),ROWS($C$3728:C3827))))</f>
        <v/>
      </c>
      <c r="D3827" s="100" t="str">
        <f t="array" ref="D3827">IF(ROWS($D$3728:D3827)&gt;COUNTIF($AR$19:$AR$3718,TRUE),"",INDEX($O$19:$O$3718,SMALL(IF($AR$19:$AR$3718=TRUE,ROW($O$19:$O$3718)-ROW($O$19)+1),ROWS($D$3728:D3827))))</f>
        <v/>
      </c>
      <c r="E3827" s="101">
        <f t="shared" si="761"/>
        <v>0</v>
      </c>
      <c r="F3827" s="101">
        <f t="shared" si="762"/>
        <v>0</v>
      </c>
      <c r="G3827" s="104"/>
      <c r="H3827" s="89">
        <f t="shared" si="763"/>
        <v>0</v>
      </c>
      <c r="I3827" s="73"/>
      <c r="J3827" s="73"/>
      <c r="K3827" s="73"/>
      <c r="L3827" s="73"/>
      <c r="M3827" s="73"/>
      <c r="N3827" s="73"/>
      <c r="O3827" s="73"/>
      <c r="P3827" s="73"/>
      <c r="Q3827" s="73"/>
      <c r="R3827" s="73"/>
      <c r="S3827" s="73"/>
      <c r="AJ3827" s="73"/>
      <c r="AK3827" s="73"/>
      <c r="AL3827" s="73"/>
    </row>
    <row r="3828" spans="2:38" x14ac:dyDescent="0.3">
      <c r="B3828" s="137">
        <v>101</v>
      </c>
      <c r="C3828" s="103" t="str">
        <f t="array" ref="C3828">IF(ROWS($C$3728:C3828)&gt;COUNTIF($AR$19:$AR$3718,TRUE),"",INDEX($C$19:$C$3718,SMALL(IF($AR$19:$AR$3718=TRUE,ROW($C$19:$C$3718)-ROW($C$19)+1),ROWS($C$3728:C3828))))</f>
        <v/>
      </c>
      <c r="D3828" s="100" t="str">
        <f t="array" ref="D3828">IF(ROWS($D$3728:D3828)&gt;COUNTIF($AR$19:$AR$3718,TRUE),"",INDEX($O$19:$O$3718,SMALL(IF($AR$19:$AR$3718=TRUE,ROW($O$19:$O$3718)-ROW($O$19)+1),ROWS($D$3728:D3828))))</f>
        <v/>
      </c>
      <c r="E3828" s="101">
        <f t="shared" si="761"/>
        <v>0</v>
      </c>
      <c r="F3828" s="101">
        <f t="shared" si="762"/>
        <v>0</v>
      </c>
      <c r="G3828" s="104"/>
      <c r="H3828" s="89">
        <f t="shared" si="763"/>
        <v>0</v>
      </c>
      <c r="I3828" s="73"/>
      <c r="J3828" s="73"/>
      <c r="K3828" s="73"/>
      <c r="L3828" s="73"/>
      <c r="M3828" s="73"/>
      <c r="N3828" s="73"/>
      <c r="O3828" s="73"/>
      <c r="P3828" s="73"/>
      <c r="Q3828" s="73"/>
      <c r="R3828" s="73"/>
      <c r="S3828" s="73"/>
      <c r="AJ3828" s="73"/>
      <c r="AK3828" s="73"/>
      <c r="AL3828" s="73"/>
    </row>
    <row r="3829" spans="2:38" x14ac:dyDescent="0.3">
      <c r="B3829" s="137">
        <v>102</v>
      </c>
      <c r="C3829" s="103" t="str">
        <f t="array" ref="C3829">IF(ROWS($C$3728:C3829)&gt;COUNTIF($AR$19:$AR$3718,TRUE),"",INDEX($C$19:$C$3718,SMALL(IF($AR$19:$AR$3718=TRUE,ROW($C$19:$C$3718)-ROW($C$19)+1),ROWS($C$3728:C3829))))</f>
        <v/>
      </c>
      <c r="D3829" s="100" t="str">
        <f t="array" ref="D3829">IF(ROWS($D$3728:D3829)&gt;COUNTIF($AR$19:$AR$3718,TRUE),"",INDEX($O$19:$O$3718,SMALL(IF($AR$19:$AR$3718=TRUE,ROW($O$19:$O$3718)-ROW($O$19)+1),ROWS($D$3728:D3829))))</f>
        <v/>
      </c>
      <c r="E3829" s="101">
        <f t="shared" si="761"/>
        <v>0</v>
      </c>
      <c r="F3829" s="101">
        <f t="shared" si="762"/>
        <v>0</v>
      </c>
      <c r="G3829" s="104"/>
      <c r="H3829" s="89">
        <f t="shared" si="763"/>
        <v>0</v>
      </c>
      <c r="I3829" s="73"/>
      <c r="J3829" s="73"/>
      <c r="K3829" s="73"/>
      <c r="L3829" s="73"/>
      <c r="M3829" s="73"/>
      <c r="N3829" s="73"/>
      <c r="O3829" s="73"/>
      <c r="P3829" s="73"/>
      <c r="Q3829" s="73"/>
      <c r="R3829" s="73"/>
      <c r="S3829" s="73"/>
      <c r="AJ3829" s="73"/>
      <c r="AK3829" s="73"/>
      <c r="AL3829" s="73"/>
    </row>
    <row r="3830" spans="2:38" x14ac:dyDescent="0.3">
      <c r="B3830" s="137">
        <v>103</v>
      </c>
      <c r="C3830" s="103" t="str">
        <f t="array" ref="C3830">IF(ROWS($C$3728:C3830)&gt;COUNTIF($AR$19:$AR$3718,TRUE),"",INDEX($C$19:$C$3718,SMALL(IF($AR$19:$AR$3718=TRUE,ROW($C$19:$C$3718)-ROW($C$19)+1),ROWS($C$3728:C3830))))</f>
        <v/>
      </c>
      <c r="D3830" s="100" t="str">
        <f t="array" ref="D3830">IF(ROWS($D$3728:D3830)&gt;COUNTIF($AR$19:$AR$3718,TRUE),"",INDEX($O$19:$O$3718,SMALL(IF($AR$19:$AR$3718=TRUE,ROW($O$19:$O$3718)-ROW($O$19)+1),ROWS($D$3728:D3830))))</f>
        <v/>
      </c>
      <c r="E3830" s="101">
        <f t="shared" si="761"/>
        <v>0</v>
      </c>
      <c r="F3830" s="101">
        <f t="shared" si="762"/>
        <v>0</v>
      </c>
      <c r="G3830" s="104"/>
      <c r="H3830" s="89">
        <f t="shared" si="763"/>
        <v>0</v>
      </c>
      <c r="I3830" s="73"/>
      <c r="J3830" s="73"/>
      <c r="K3830" s="73"/>
      <c r="L3830" s="73"/>
      <c r="M3830" s="73"/>
      <c r="N3830" s="73"/>
      <c r="O3830" s="73"/>
      <c r="P3830" s="73"/>
      <c r="Q3830" s="73"/>
      <c r="R3830" s="73"/>
      <c r="S3830" s="73"/>
      <c r="AJ3830" s="73"/>
      <c r="AK3830" s="73"/>
      <c r="AL3830" s="73"/>
    </row>
    <row r="3831" spans="2:38" x14ac:dyDescent="0.3">
      <c r="B3831" s="137">
        <v>104</v>
      </c>
      <c r="C3831" s="103" t="str">
        <f t="array" ref="C3831">IF(ROWS($C$3728:C3831)&gt;COUNTIF($AR$19:$AR$3718,TRUE),"",INDEX($C$19:$C$3718,SMALL(IF($AR$19:$AR$3718=TRUE,ROW($C$19:$C$3718)-ROW($C$19)+1),ROWS($C$3728:C3831))))</f>
        <v/>
      </c>
      <c r="D3831" s="100" t="str">
        <f t="array" ref="D3831">IF(ROWS($D$3728:D3831)&gt;COUNTIF($AR$19:$AR$3718,TRUE),"",INDEX($O$19:$O$3718,SMALL(IF($AR$19:$AR$3718=TRUE,ROW($O$19:$O$3718)-ROW($O$19)+1),ROWS($D$3728:D3831))))</f>
        <v/>
      </c>
      <c r="E3831" s="101">
        <f t="shared" si="761"/>
        <v>0</v>
      </c>
      <c r="F3831" s="101">
        <f t="shared" si="762"/>
        <v>0</v>
      </c>
      <c r="G3831" s="104"/>
      <c r="H3831" s="89">
        <f t="shared" si="763"/>
        <v>0</v>
      </c>
      <c r="I3831" s="73"/>
      <c r="J3831" s="73"/>
      <c r="K3831" s="73"/>
      <c r="L3831" s="73"/>
      <c r="M3831" s="73"/>
      <c r="N3831" s="73"/>
      <c r="O3831" s="73"/>
      <c r="P3831" s="73"/>
      <c r="Q3831" s="73"/>
      <c r="R3831" s="73"/>
      <c r="S3831" s="73"/>
      <c r="AJ3831" s="73"/>
      <c r="AK3831" s="73"/>
      <c r="AL3831" s="73"/>
    </row>
    <row r="3832" spans="2:38" x14ac:dyDescent="0.3">
      <c r="B3832" s="137">
        <v>105</v>
      </c>
      <c r="C3832" s="103" t="str">
        <f t="array" ref="C3832">IF(ROWS($C$3728:C3832)&gt;COUNTIF($AR$19:$AR$3718,TRUE),"",INDEX($C$19:$C$3718,SMALL(IF($AR$19:$AR$3718=TRUE,ROW($C$19:$C$3718)-ROW($C$19)+1),ROWS($C$3728:C3832))))</f>
        <v/>
      </c>
      <c r="D3832" s="100" t="str">
        <f t="array" ref="D3832">IF(ROWS($D$3728:D3832)&gt;COUNTIF($AR$19:$AR$3718,TRUE),"",INDEX($O$19:$O$3718,SMALL(IF($AR$19:$AR$3718=TRUE,ROW($O$19:$O$3718)-ROW($O$19)+1),ROWS($D$3728:D3832))))</f>
        <v/>
      </c>
      <c r="E3832" s="101">
        <f t="shared" si="761"/>
        <v>0</v>
      </c>
      <c r="F3832" s="101">
        <f t="shared" si="762"/>
        <v>0</v>
      </c>
      <c r="G3832" s="104"/>
      <c r="H3832" s="89">
        <f t="shared" si="763"/>
        <v>0</v>
      </c>
      <c r="I3832" s="73"/>
      <c r="J3832" s="73"/>
      <c r="K3832" s="73"/>
      <c r="L3832" s="73"/>
      <c r="M3832" s="73"/>
      <c r="N3832" s="73"/>
      <c r="O3832" s="73"/>
      <c r="P3832" s="73"/>
      <c r="Q3832" s="73"/>
      <c r="R3832" s="73"/>
      <c r="S3832" s="73"/>
      <c r="AJ3832" s="73"/>
      <c r="AK3832" s="73"/>
      <c r="AL3832" s="73"/>
    </row>
    <row r="3833" spans="2:38" x14ac:dyDescent="0.3">
      <c r="B3833" s="137">
        <v>106</v>
      </c>
      <c r="C3833" s="103" t="str">
        <f t="array" ref="C3833">IF(ROWS($C$3728:C3833)&gt;COUNTIF($AR$19:$AR$3718,TRUE),"",INDEX($C$19:$C$3718,SMALL(IF($AR$19:$AR$3718=TRUE,ROW($C$19:$C$3718)-ROW($C$19)+1),ROWS($C$3728:C3833))))</f>
        <v/>
      </c>
      <c r="D3833" s="100" t="str">
        <f t="array" ref="D3833">IF(ROWS($D$3728:D3833)&gt;COUNTIF($AR$19:$AR$3718,TRUE),"",INDEX($O$19:$O$3718,SMALL(IF($AR$19:$AR$3718=TRUE,ROW($O$19:$O$3718)-ROW($O$19)+1),ROWS($D$3728:D3833))))</f>
        <v/>
      </c>
      <c r="E3833" s="101">
        <f t="shared" si="761"/>
        <v>0</v>
      </c>
      <c r="F3833" s="101">
        <f t="shared" si="762"/>
        <v>0</v>
      </c>
      <c r="G3833" s="104"/>
      <c r="H3833" s="89">
        <f t="shared" si="763"/>
        <v>0</v>
      </c>
      <c r="I3833" s="73"/>
      <c r="J3833" s="73"/>
      <c r="K3833" s="73"/>
      <c r="L3833" s="73"/>
      <c r="M3833" s="73"/>
      <c r="N3833" s="73"/>
      <c r="O3833" s="73"/>
      <c r="P3833" s="73"/>
      <c r="Q3833" s="73"/>
      <c r="R3833" s="73"/>
      <c r="S3833" s="73"/>
      <c r="AJ3833" s="73"/>
      <c r="AK3833" s="73"/>
      <c r="AL3833" s="73"/>
    </row>
    <row r="3834" spans="2:38" x14ac:dyDescent="0.3">
      <c r="B3834" s="137">
        <v>107</v>
      </c>
      <c r="C3834" s="103" t="str">
        <f t="array" ref="C3834">IF(ROWS($C$3728:C3834)&gt;COUNTIF($AR$19:$AR$3718,TRUE),"",INDEX($C$19:$C$3718,SMALL(IF($AR$19:$AR$3718=TRUE,ROW($C$19:$C$3718)-ROW($C$19)+1),ROWS($C$3728:C3834))))</f>
        <v/>
      </c>
      <c r="D3834" s="100" t="str">
        <f t="array" ref="D3834">IF(ROWS($D$3728:D3834)&gt;COUNTIF($AR$19:$AR$3718,TRUE),"",INDEX($O$19:$O$3718,SMALL(IF($AR$19:$AR$3718=TRUE,ROW($O$19:$O$3718)-ROW($O$19)+1),ROWS($D$3728:D3834))))</f>
        <v/>
      </c>
      <c r="E3834" s="101">
        <f t="shared" si="761"/>
        <v>0</v>
      </c>
      <c r="F3834" s="101">
        <f t="shared" si="762"/>
        <v>0</v>
      </c>
      <c r="G3834" s="104"/>
      <c r="H3834" s="89">
        <f t="shared" si="763"/>
        <v>0</v>
      </c>
      <c r="I3834" s="73"/>
      <c r="J3834" s="73"/>
      <c r="K3834" s="73"/>
      <c r="L3834" s="73"/>
      <c r="M3834" s="73"/>
      <c r="N3834" s="73"/>
      <c r="O3834" s="73"/>
      <c r="P3834" s="73"/>
      <c r="Q3834" s="73"/>
      <c r="R3834" s="73"/>
      <c r="S3834" s="73"/>
      <c r="AJ3834" s="73"/>
      <c r="AK3834" s="73"/>
      <c r="AL3834" s="73"/>
    </row>
    <row r="3835" spans="2:38" x14ac:dyDescent="0.3">
      <c r="B3835" s="137">
        <v>108</v>
      </c>
      <c r="C3835" s="103" t="str">
        <f t="array" ref="C3835">IF(ROWS($C$3728:C3835)&gt;COUNTIF($AR$19:$AR$3718,TRUE),"",INDEX($C$19:$C$3718,SMALL(IF($AR$19:$AR$3718=TRUE,ROW($C$19:$C$3718)-ROW($C$19)+1),ROWS($C$3728:C3835))))</f>
        <v/>
      </c>
      <c r="D3835" s="100" t="str">
        <f t="array" ref="D3835">IF(ROWS($D$3728:D3835)&gt;COUNTIF($AR$19:$AR$3718,TRUE),"",INDEX($O$19:$O$3718,SMALL(IF($AR$19:$AR$3718=TRUE,ROW($O$19:$O$3718)-ROW($O$19)+1),ROWS($D$3728:D3835))))</f>
        <v/>
      </c>
      <c r="E3835" s="101">
        <f t="shared" si="761"/>
        <v>0</v>
      </c>
      <c r="F3835" s="101">
        <f t="shared" si="762"/>
        <v>0</v>
      </c>
      <c r="G3835" s="104"/>
      <c r="H3835" s="89">
        <f t="shared" si="763"/>
        <v>0</v>
      </c>
      <c r="I3835" s="73"/>
      <c r="J3835" s="73"/>
      <c r="K3835" s="73"/>
      <c r="L3835" s="73"/>
      <c r="M3835" s="73"/>
      <c r="N3835" s="73"/>
      <c r="O3835" s="73"/>
      <c r="P3835" s="73"/>
      <c r="Q3835" s="73"/>
      <c r="R3835" s="73"/>
      <c r="S3835" s="73"/>
      <c r="AJ3835" s="73"/>
      <c r="AK3835" s="73"/>
      <c r="AL3835" s="73"/>
    </row>
    <row r="3836" spans="2:38" x14ac:dyDescent="0.3">
      <c r="B3836" s="137">
        <v>109</v>
      </c>
      <c r="C3836" s="103" t="str">
        <f t="array" ref="C3836">IF(ROWS($C$3728:C3836)&gt;COUNTIF($AR$19:$AR$3718,TRUE),"",INDEX($C$19:$C$3718,SMALL(IF($AR$19:$AR$3718=TRUE,ROW($C$19:$C$3718)-ROW($C$19)+1),ROWS($C$3728:C3836))))</f>
        <v/>
      </c>
      <c r="D3836" s="100" t="str">
        <f t="array" ref="D3836">IF(ROWS($D$3728:D3836)&gt;COUNTIF($AR$19:$AR$3718,TRUE),"",INDEX($O$19:$O$3718,SMALL(IF($AR$19:$AR$3718=TRUE,ROW($O$19:$O$3718)-ROW($O$19)+1),ROWS($D$3728:D3836))))</f>
        <v/>
      </c>
      <c r="E3836" s="101">
        <f t="shared" si="761"/>
        <v>0</v>
      </c>
      <c r="F3836" s="101">
        <f t="shared" si="762"/>
        <v>0</v>
      </c>
      <c r="G3836" s="104"/>
      <c r="H3836" s="89">
        <f t="shared" si="763"/>
        <v>0</v>
      </c>
      <c r="I3836" s="73"/>
      <c r="J3836" s="73"/>
      <c r="K3836" s="73"/>
      <c r="L3836" s="73"/>
      <c r="M3836" s="73"/>
      <c r="N3836" s="73"/>
      <c r="O3836" s="73"/>
      <c r="P3836" s="73"/>
      <c r="Q3836" s="73"/>
      <c r="R3836" s="73"/>
      <c r="S3836" s="73"/>
      <c r="AJ3836" s="73"/>
      <c r="AK3836" s="73"/>
      <c r="AL3836" s="73"/>
    </row>
    <row r="3837" spans="2:38" x14ac:dyDescent="0.3">
      <c r="B3837" s="137">
        <v>110</v>
      </c>
      <c r="C3837" s="103" t="str">
        <f t="array" ref="C3837">IF(ROWS($C$3728:C3837)&gt;COUNTIF($AR$19:$AR$3718,TRUE),"",INDEX($C$19:$C$3718,SMALL(IF($AR$19:$AR$3718=TRUE,ROW($C$19:$C$3718)-ROW($C$19)+1),ROWS($C$3728:C3837))))</f>
        <v/>
      </c>
      <c r="D3837" s="100" t="str">
        <f t="array" ref="D3837">IF(ROWS($D$3728:D3837)&gt;COUNTIF($AR$19:$AR$3718,TRUE),"",INDEX($O$19:$O$3718,SMALL(IF($AR$19:$AR$3718=TRUE,ROW($O$19:$O$3718)-ROW($O$19)+1),ROWS($D$3728:D3837))))</f>
        <v/>
      </c>
      <c r="E3837" s="101">
        <f t="shared" si="761"/>
        <v>0</v>
      </c>
      <c r="F3837" s="101">
        <f t="shared" si="762"/>
        <v>0</v>
      </c>
      <c r="G3837" s="104"/>
      <c r="H3837" s="89">
        <f t="shared" si="763"/>
        <v>0</v>
      </c>
      <c r="I3837" s="73"/>
      <c r="J3837" s="73"/>
      <c r="K3837" s="73"/>
      <c r="L3837" s="73"/>
      <c r="M3837" s="73"/>
      <c r="N3837" s="73"/>
      <c r="O3837" s="73"/>
      <c r="P3837" s="73"/>
      <c r="Q3837" s="73"/>
      <c r="R3837" s="73"/>
      <c r="S3837" s="73"/>
      <c r="AJ3837" s="73"/>
      <c r="AK3837" s="73"/>
      <c r="AL3837" s="73"/>
    </row>
    <row r="3838" spans="2:38" x14ac:dyDescent="0.3">
      <c r="B3838" s="137">
        <v>111</v>
      </c>
      <c r="C3838" s="103" t="str">
        <f t="array" ref="C3838">IF(ROWS($C$3728:C3838)&gt;COUNTIF($AR$19:$AR$3718,TRUE),"",INDEX($C$19:$C$3718,SMALL(IF($AR$19:$AR$3718=TRUE,ROW($C$19:$C$3718)-ROW($C$19)+1),ROWS($C$3728:C3838))))</f>
        <v/>
      </c>
      <c r="D3838" s="100" t="str">
        <f t="array" ref="D3838">IF(ROWS($D$3728:D3838)&gt;COUNTIF($AR$19:$AR$3718,TRUE),"",INDEX($O$19:$O$3718,SMALL(IF($AR$19:$AR$3718=TRUE,ROW($O$19:$O$3718)-ROW($O$19)+1),ROWS($D$3728:D3838))))</f>
        <v/>
      </c>
      <c r="E3838" s="101">
        <f t="shared" si="761"/>
        <v>0</v>
      </c>
      <c r="F3838" s="101">
        <f t="shared" si="762"/>
        <v>0</v>
      </c>
      <c r="G3838" s="104"/>
      <c r="H3838" s="89">
        <f t="shared" si="763"/>
        <v>0</v>
      </c>
      <c r="I3838" s="73"/>
      <c r="J3838" s="73"/>
      <c r="K3838" s="73"/>
      <c r="L3838" s="73"/>
      <c r="M3838" s="73"/>
      <c r="N3838" s="73"/>
      <c r="O3838" s="73"/>
      <c r="P3838" s="73"/>
      <c r="Q3838" s="73"/>
      <c r="R3838" s="73"/>
      <c r="S3838" s="73"/>
      <c r="AJ3838" s="73"/>
      <c r="AK3838" s="73"/>
      <c r="AL3838" s="73"/>
    </row>
    <row r="3839" spans="2:38" x14ac:dyDescent="0.3">
      <c r="B3839" s="137">
        <v>112</v>
      </c>
      <c r="C3839" s="103" t="str">
        <f t="array" ref="C3839">IF(ROWS($C$3728:C3839)&gt;COUNTIF($AR$19:$AR$3718,TRUE),"",INDEX($C$19:$C$3718,SMALL(IF($AR$19:$AR$3718=TRUE,ROW($C$19:$C$3718)-ROW($C$19)+1),ROWS($C$3728:C3839))))</f>
        <v/>
      </c>
      <c r="D3839" s="100" t="str">
        <f t="array" ref="D3839">IF(ROWS($D$3728:D3839)&gt;COUNTIF($AR$19:$AR$3718,TRUE),"",INDEX($O$19:$O$3718,SMALL(IF($AR$19:$AR$3718=TRUE,ROW($O$19:$O$3718)-ROW($O$19)+1),ROWS($D$3728:D3839))))</f>
        <v/>
      </c>
      <c r="E3839" s="101">
        <f t="shared" si="761"/>
        <v>0</v>
      </c>
      <c r="F3839" s="101">
        <f t="shared" si="762"/>
        <v>0</v>
      </c>
      <c r="G3839" s="104"/>
      <c r="H3839" s="89">
        <f t="shared" si="763"/>
        <v>0</v>
      </c>
      <c r="I3839" s="73"/>
      <c r="J3839" s="73"/>
      <c r="K3839" s="73"/>
      <c r="L3839" s="73"/>
      <c r="M3839" s="73"/>
      <c r="N3839" s="73"/>
      <c r="O3839" s="73"/>
      <c r="P3839" s="73"/>
      <c r="Q3839" s="73"/>
      <c r="R3839" s="73"/>
      <c r="S3839" s="73"/>
      <c r="AJ3839" s="73"/>
      <c r="AK3839" s="73"/>
      <c r="AL3839" s="73"/>
    </row>
    <row r="3840" spans="2:38" x14ac:dyDescent="0.3">
      <c r="B3840" s="137">
        <v>113</v>
      </c>
      <c r="C3840" s="103" t="str">
        <f t="array" ref="C3840">IF(ROWS($C$3728:C3840)&gt;COUNTIF($AR$19:$AR$3718,TRUE),"",INDEX($C$19:$C$3718,SMALL(IF($AR$19:$AR$3718=TRUE,ROW($C$19:$C$3718)-ROW($C$19)+1),ROWS($C$3728:C3840))))</f>
        <v/>
      </c>
      <c r="D3840" s="100" t="str">
        <f t="array" ref="D3840">IF(ROWS($D$3728:D3840)&gt;COUNTIF($AR$19:$AR$3718,TRUE),"",INDEX($O$19:$O$3718,SMALL(IF($AR$19:$AR$3718=TRUE,ROW($O$19:$O$3718)-ROW($O$19)+1),ROWS($D$3728:D3840))))</f>
        <v/>
      </c>
      <c r="E3840" s="101">
        <f t="shared" si="761"/>
        <v>0</v>
      </c>
      <c r="F3840" s="101">
        <f t="shared" si="762"/>
        <v>0</v>
      </c>
      <c r="G3840" s="104"/>
      <c r="H3840" s="89">
        <f t="shared" si="763"/>
        <v>0</v>
      </c>
      <c r="I3840" s="73"/>
      <c r="J3840" s="73"/>
      <c r="K3840" s="73"/>
      <c r="L3840" s="73"/>
      <c r="M3840" s="73"/>
      <c r="N3840" s="73"/>
      <c r="O3840" s="73"/>
      <c r="P3840" s="73"/>
      <c r="Q3840" s="73"/>
      <c r="R3840" s="73"/>
      <c r="S3840" s="73"/>
      <c r="AJ3840" s="73"/>
      <c r="AK3840" s="73"/>
      <c r="AL3840" s="73"/>
    </row>
    <row r="3841" spans="2:38" x14ac:dyDescent="0.3">
      <c r="B3841" s="137">
        <v>114</v>
      </c>
      <c r="C3841" s="103" t="str">
        <f t="array" ref="C3841">IF(ROWS($C$3728:C3841)&gt;COUNTIF($AR$19:$AR$3718,TRUE),"",INDEX($C$19:$C$3718,SMALL(IF($AR$19:$AR$3718=TRUE,ROW($C$19:$C$3718)-ROW($C$19)+1),ROWS($C$3728:C3841))))</f>
        <v/>
      </c>
      <c r="D3841" s="100" t="str">
        <f t="array" ref="D3841">IF(ROWS($D$3728:D3841)&gt;COUNTIF($AR$19:$AR$3718,TRUE),"",INDEX($O$19:$O$3718,SMALL(IF($AR$19:$AR$3718=TRUE,ROW($O$19:$O$3718)-ROW($O$19)+1),ROWS($D$3728:D3841))))</f>
        <v/>
      </c>
      <c r="E3841" s="101">
        <f t="shared" si="761"/>
        <v>0</v>
      </c>
      <c r="F3841" s="101">
        <f t="shared" si="762"/>
        <v>0</v>
      </c>
      <c r="G3841" s="104"/>
      <c r="H3841" s="89">
        <f t="shared" si="763"/>
        <v>0</v>
      </c>
      <c r="I3841" s="73"/>
      <c r="J3841" s="73"/>
      <c r="K3841" s="73"/>
      <c r="L3841" s="73"/>
      <c r="M3841" s="73"/>
      <c r="N3841" s="73"/>
      <c r="O3841" s="73"/>
      <c r="P3841" s="73"/>
      <c r="Q3841" s="73"/>
      <c r="R3841" s="73"/>
      <c r="S3841" s="73"/>
      <c r="AJ3841" s="73"/>
      <c r="AK3841" s="73"/>
      <c r="AL3841" s="73"/>
    </row>
    <row r="3842" spans="2:38" x14ac:dyDescent="0.3">
      <c r="B3842" s="137">
        <v>115</v>
      </c>
      <c r="C3842" s="103" t="str">
        <f t="array" ref="C3842">IF(ROWS($C$3728:C3842)&gt;COUNTIF($AR$19:$AR$3718,TRUE),"",INDEX($C$19:$C$3718,SMALL(IF($AR$19:$AR$3718=TRUE,ROW($C$19:$C$3718)-ROW($C$19)+1),ROWS($C$3728:C3842))))</f>
        <v/>
      </c>
      <c r="D3842" s="100" t="str">
        <f t="array" ref="D3842">IF(ROWS($D$3728:D3842)&gt;COUNTIF($AR$19:$AR$3718,TRUE),"",INDEX($O$19:$O$3718,SMALL(IF($AR$19:$AR$3718=TRUE,ROW($O$19:$O$3718)-ROW($O$19)+1),ROWS($D$3728:D3842))))</f>
        <v/>
      </c>
      <c r="E3842" s="101">
        <f t="shared" si="761"/>
        <v>0</v>
      </c>
      <c r="F3842" s="101">
        <f t="shared" si="762"/>
        <v>0</v>
      </c>
      <c r="G3842" s="104"/>
      <c r="H3842" s="89">
        <f t="shared" si="763"/>
        <v>0</v>
      </c>
      <c r="I3842" s="73"/>
      <c r="J3842" s="73"/>
      <c r="K3842" s="73"/>
      <c r="L3842" s="73"/>
      <c r="M3842" s="73"/>
      <c r="N3842" s="73"/>
      <c r="O3842" s="73"/>
      <c r="P3842" s="73"/>
      <c r="Q3842" s="73"/>
      <c r="R3842" s="73"/>
      <c r="S3842" s="73"/>
      <c r="AJ3842" s="73"/>
      <c r="AK3842" s="73"/>
      <c r="AL3842" s="73"/>
    </row>
    <row r="3843" spans="2:38" x14ac:dyDescent="0.3">
      <c r="B3843" s="137">
        <v>116</v>
      </c>
      <c r="C3843" s="103" t="str">
        <f t="array" ref="C3843">IF(ROWS($C$3728:C3843)&gt;COUNTIF($AR$19:$AR$3718,TRUE),"",INDEX($C$19:$C$3718,SMALL(IF($AR$19:$AR$3718=TRUE,ROW($C$19:$C$3718)-ROW($C$19)+1),ROWS($C$3728:C3843))))</f>
        <v/>
      </c>
      <c r="D3843" s="100" t="str">
        <f t="array" ref="D3843">IF(ROWS($D$3728:D3843)&gt;COUNTIF($AR$19:$AR$3718,TRUE),"",INDEX($O$19:$O$3718,SMALL(IF($AR$19:$AR$3718=TRUE,ROW($O$19:$O$3718)-ROW($O$19)+1),ROWS($D$3728:D3843))))</f>
        <v/>
      </c>
      <c r="E3843" s="101">
        <f t="shared" si="761"/>
        <v>0</v>
      </c>
      <c r="F3843" s="101">
        <f t="shared" si="762"/>
        <v>0</v>
      </c>
      <c r="G3843" s="104"/>
      <c r="H3843" s="89">
        <f t="shared" si="763"/>
        <v>0</v>
      </c>
      <c r="I3843" s="73"/>
      <c r="J3843" s="73"/>
      <c r="K3843" s="73"/>
      <c r="L3843" s="73"/>
      <c r="M3843" s="73"/>
      <c r="N3843" s="73"/>
      <c r="O3843" s="73"/>
      <c r="P3843" s="73"/>
      <c r="Q3843" s="73"/>
      <c r="R3843" s="73"/>
      <c r="S3843" s="73"/>
      <c r="AJ3843" s="73"/>
      <c r="AK3843" s="73"/>
      <c r="AL3843" s="73"/>
    </row>
    <row r="3844" spans="2:38" x14ac:dyDescent="0.3">
      <c r="B3844" s="137">
        <v>117</v>
      </c>
      <c r="C3844" s="103" t="str">
        <f t="array" ref="C3844">IF(ROWS($C$3728:C3844)&gt;COUNTIF($AR$19:$AR$3718,TRUE),"",INDEX($C$19:$C$3718,SMALL(IF($AR$19:$AR$3718=TRUE,ROW($C$19:$C$3718)-ROW($C$19)+1),ROWS($C$3728:C3844))))</f>
        <v/>
      </c>
      <c r="D3844" s="100" t="str">
        <f t="array" ref="D3844">IF(ROWS($D$3728:D3844)&gt;COUNTIF($AR$19:$AR$3718,TRUE),"",INDEX($O$19:$O$3718,SMALL(IF($AR$19:$AR$3718=TRUE,ROW($O$19:$O$3718)-ROW($O$19)+1),ROWS($D$3728:D3844))))</f>
        <v/>
      </c>
      <c r="E3844" s="101">
        <f t="shared" si="761"/>
        <v>0</v>
      </c>
      <c r="F3844" s="101">
        <f t="shared" si="762"/>
        <v>0</v>
      </c>
      <c r="G3844" s="104"/>
      <c r="H3844" s="89">
        <f t="shared" si="763"/>
        <v>0</v>
      </c>
      <c r="I3844" s="73"/>
      <c r="J3844" s="73"/>
      <c r="K3844" s="73"/>
      <c r="L3844" s="73"/>
      <c r="M3844" s="73"/>
      <c r="N3844" s="73"/>
      <c r="O3844" s="73"/>
      <c r="P3844" s="73"/>
      <c r="Q3844" s="73"/>
      <c r="R3844" s="73"/>
      <c r="S3844" s="73"/>
      <c r="AJ3844" s="73"/>
      <c r="AK3844" s="73"/>
      <c r="AL3844" s="73"/>
    </row>
    <row r="3845" spans="2:38" x14ac:dyDescent="0.3">
      <c r="B3845" s="137">
        <v>118</v>
      </c>
      <c r="C3845" s="103" t="str">
        <f t="array" ref="C3845">IF(ROWS($C$3728:C3845)&gt;COUNTIF($AR$19:$AR$3718,TRUE),"",INDEX($C$19:$C$3718,SMALL(IF($AR$19:$AR$3718=TRUE,ROW($C$19:$C$3718)-ROW($C$19)+1),ROWS($C$3728:C3845))))</f>
        <v/>
      </c>
      <c r="D3845" s="100" t="str">
        <f t="array" ref="D3845">IF(ROWS($D$3728:D3845)&gt;COUNTIF($AR$19:$AR$3718,TRUE),"",INDEX($O$19:$O$3718,SMALL(IF($AR$19:$AR$3718=TRUE,ROW($O$19:$O$3718)-ROW($O$19)+1),ROWS($D$3728:D3845))))</f>
        <v/>
      </c>
      <c r="E3845" s="101">
        <f t="shared" si="761"/>
        <v>0</v>
      </c>
      <c r="F3845" s="101">
        <f t="shared" si="762"/>
        <v>0</v>
      </c>
      <c r="G3845" s="104"/>
      <c r="H3845" s="89">
        <f t="shared" si="763"/>
        <v>0</v>
      </c>
      <c r="I3845" s="73"/>
      <c r="J3845" s="73"/>
      <c r="K3845" s="73"/>
      <c r="L3845" s="73"/>
      <c r="M3845" s="73"/>
      <c r="N3845" s="73"/>
      <c r="O3845" s="73"/>
      <c r="P3845" s="73"/>
      <c r="Q3845" s="73"/>
      <c r="R3845" s="73"/>
      <c r="S3845" s="73"/>
      <c r="AJ3845" s="73"/>
      <c r="AK3845" s="73"/>
      <c r="AL3845" s="73"/>
    </row>
    <row r="3846" spans="2:38" x14ac:dyDescent="0.3">
      <c r="B3846" s="137">
        <v>119</v>
      </c>
      <c r="C3846" s="103" t="str">
        <f t="array" ref="C3846">IF(ROWS($C$3728:C3846)&gt;COUNTIF($AR$19:$AR$3718,TRUE),"",INDEX($C$19:$C$3718,SMALL(IF($AR$19:$AR$3718=TRUE,ROW($C$19:$C$3718)-ROW($C$19)+1),ROWS($C$3728:C3846))))</f>
        <v/>
      </c>
      <c r="D3846" s="100" t="str">
        <f t="array" ref="D3846">IF(ROWS($D$3728:D3846)&gt;COUNTIF($AR$19:$AR$3718,TRUE),"",INDEX($O$19:$O$3718,SMALL(IF($AR$19:$AR$3718=TRUE,ROW($O$19:$O$3718)-ROW($O$19)+1),ROWS($D$3728:D3846))))</f>
        <v/>
      </c>
      <c r="E3846" s="101">
        <f t="shared" si="761"/>
        <v>0</v>
      </c>
      <c r="F3846" s="101">
        <f t="shared" si="762"/>
        <v>0</v>
      </c>
      <c r="G3846" s="104"/>
      <c r="H3846" s="89">
        <f t="shared" si="763"/>
        <v>0</v>
      </c>
      <c r="I3846" s="73"/>
      <c r="J3846" s="73"/>
      <c r="K3846" s="73"/>
      <c r="L3846" s="73"/>
      <c r="M3846" s="73"/>
      <c r="N3846" s="73"/>
      <c r="O3846" s="73"/>
      <c r="P3846" s="73"/>
      <c r="Q3846" s="73"/>
      <c r="R3846" s="73"/>
      <c r="S3846" s="73"/>
      <c r="AJ3846" s="73"/>
      <c r="AK3846" s="73"/>
      <c r="AL3846" s="73"/>
    </row>
    <row r="3847" spans="2:38" x14ac:dyDescent="0.3">
      <c r="B3847" s="137">
        <v>120</v>
      </c>
      <c r="C3847" s="103" t="str">
        <f t="array" ref="C3847">IF(ROWS($C$3728:C3847)&gt;COUNTIF($AR$19:$AR$3718,TRUE),"",INDEX($C$19:$C$3718,SMALL(IF($AR$19:$AR$3718=TRUE,ROW($C$19:$C$3718)-ROW($C$19)+1),ROWS($C$3728:C3847))))</f>
        <v/>
      </c>
      <c r="D3847" s="100" t="str">
        <f t="array" ref="D3847">IF(ROWS($D$3728:D3847)&gt;COUNTIF($AR$19:$AR$3718,TRUE),"",INDEX($O$19:$O$3718,SMALL(IF($AR$19:$AR$3718=TRUE,ROW($O$19:$O$3718)-ROW($O$19)+1),ROWS($D$3728:D3847))))</f>
        <v/>
      </c>
      <c r="E3847" s="101">
        <f t="shared" si="761"/>
        <v>0</v>
      </c>
      <c r="F3847" s="101">
        <f t="shared" si="762"/>
        <v>0</v>
      </c>
      <c r="G3847" s="104"/>
      <c r="H3847" s="89">
        <f t="shared" si="763"/>
        <v>0</v>
      </c>
      <c r="I3847" s="73"/>
      <c r="J3847" s="73"/>
      <c r="K3847" s="73"/>
      <c r="L3847" s="73"/>
      <c r="M3847" s="73"/>
      <c r="N3847" s="73"/>
      <c r="O3847" s="73"/>
      <c r="P3847" s="73"/>
      <c r="Q3847" s="73"/>
      <c r="R3847" s="73"/>
      <c r="S3847" s="73"/>
      <c r="AJ3847" s="73"/>
      <c r="AK3847" s="73"/>
      <c r="AL3847" s="73"/>
    </row>
    <row r="3848" spans="2:38" x14ac:dyDescent="0.3">
      <c r="B3848" s="137">
        <v>121</v>
      </c>
      <c r="C3848" s="103" t="str">
        <f t="array" ref="C3848">IF(ROWS($C$3728:C3848)&gt;COUNTIF($AR$19:$AR$3718,TRUE),"",INDEX($C$19:$C$3718,SMALL(IF($AR$19:$AR$3718=TRUE,ROW($C$19:$C$3718)-ROW($C$19)+1),ROWS($C$3728:C3848))))</f>
        <v/>
      </c>
      <c r="D3848" s="100" t="str">
        <f t="array" ref="D3848">IF(ROWS($D$3728:D3848)&gt;COUNTIF($AR$19:$AR$3718,TRUE),"",INDEX($O$19:$O$3718,SMALL(IF($AR$19:$AR$3718=TRUE,ROW($O$19:$O$3718)-ROW($O$19)+1),ROWS($D$3728:D3848))))</f>
        <v/>
      </c>
      <c r="E3848" s="101">
        <f t="shared" si="761"/>
        <v>0</v>
      </c>
      <c r="F3848" s="101">
        <f t="shared" si="762"/>
        <v>0</v>
      </c>
      <c r="G3848" s="104"/>
      <c r="H3848" s="89">
        <f t="shared" si="763"/>
        <v>0</v>
      </c>
      <c r="I3848" s="73"/>
      <c r="J3848" s="73"/>
      <c r="K3848" s="73"/>
      <c r="L3848" s="73"/>
      <c r="M3848" s="73"/>
      <c r="N3848" s="73"/>
      <c r="O3848" s="73"/>
      <c r="P3848" s="73"/>
      <c r="Q3848" s="73"/>
      <c r="R3848" s="73"/>
      <c r="S3848" s="73"/>
      <c r="AJ3848" s="73"/>
      <c r="AK3848" s="73"/>
      <c r="AL3848" s="73"/>
    </row>
    <row r="3849" spans="2:38" x14ac:dyDescent="0.3">
      <c r="B3849" s="137">
        <v>122</v>
      </c>
      <c r="C3849" s="103" t="str">
        <f t="array" ref="C3849">IF(ROWS($C$3728:C3849)&gt;COUNTIF($AR$19:$AR$3718,TRUE),"",INDEX($C$19:$C$3718,SMALL(IF($AR$19:$AR$3718=TRUE,ROW($C$19:$C$3718)-ROW($C$19)+1),ROWS($C$3728:C3849))))</f>
        <v/>
      </c>
      <c r="D3849" s="100" t="str">
        <f t="array" ref="D3849">IF(ROWS($D$3728:D3849)&gt;COUNTIF($AR$19:$AR$3718,TRUE),"",INDEX($O$19:$O$3718,SMALL(IF($AR$19:$AR$3718=TRUE,ROW($O$19:$O$3718)-ROW($O$19)+1),ROWS($D$3728:D3849))))</f>
        <v/>
      </c>
      <c r="E3849" s="101">
        <f t="shared" si="761"/>
        <v>0</v>
      </c>
      <c r="F3849" s="101">
        <f t="shared" si="762"/>
        <v>0</v>
      </c>
      <c r="G3849" s="104"/>
      <c r="H3849" s="89">
        <f t="shared" si="763"/>
        <v>0</v>
      </c>
      <c r="I3849" s="73"/>
      <c r="J3849" s="73"/>
      <c r="K3849" s="73"/>
      <c r="L3849" s="73"/>
      <c r="M3849" s="73"/>
      <c r="N3849" s="73"/>
      <c r="O3849" s="73"/>
      <c r="P3849" s="73"/>
      <c r="Q3849" s="73"/>
      <c r="R3849" s="73"/>
      <c r="S3849" s="73"/>
      <c r="AJ3849" s="73"/>
      <c r="AK3849" s="73"/>
      <c r="AL3849" s="73"/>
    </row>
    <row r="3850" spans="2:38" x14ac:dyDescent="0.3">
      <c r="B3850" s="137">
        <v>123</v>
      </c>
      <c r="C3850" s="103" t="str">
        <f t="array" ref="C3850">IF(ROWS($C$3728:C3850)&gt;COUNTIF($AR$19:$AR$3718,TRUE),"",INDEX($C$19:$C$3718,SMALL(IF($AR$19:$AR$3718=TRUE,ROW($C$19:$C$3718)-ROW($C$19)+1),ROWS($C$3728:C3850))))</f>
        <v/>
      </c>
      <c r="D3850" s="100" t="str">
        <f t="array" ref="D3850">IF(ROWS($D$3728:D3850)&gt;COUNTIF($AR$19:$AR$3718,TRUE),"",INDEX($O$19:$O$3718,SMALL(IF($AR$19:$AR$3718=TRUE,ROW($O$19:$O$3718)-ROW($O$19)+1),ROWS($D$3728:D3850))))</f>
        <v/>
      </c>
      <c r="E3850" s="101">
        <f t="shared" si="761"/>
        <v>0</v>
      </c>
      <c r="F3850" s="101">
        <f t="shared" si="762"/>
        <v>0</v>
      </c>
      <c r="G3850" s="104"/>
      <c r="H3850" s="89">
        <f t="shared" si="763"/>
        <v>0</v>
      </c>
      <c r="I3850" s="73"/>
      <c r="J3850" s="73"/>
      <c r="K3850" s="73"/>
      <c r="L3850" s="73"/>
      <c r="M3850" s="73"/>
      <c r="N3850" s="73"/>
      <c r="O3850" s="73"/>
      <c r="P3850" s="73"/>
      <c r="Q3850" s="73"/>
      <c r="R3850" s="73"/>
      <c r="S3850" s="73"/>
      <c r="AJ3850" s="73"/>
      <c r="AK3850" s="73"/>
      <c r="AL3850" s="73"/>
    </row>
    <row r="3851" spans="2:38" x14ac:dyDescent="0.3">
      <c r="B3851" s="137">
        <v>124</v>
      </c>
      <c r="C3851" s="103" t="str">
        <f t="array" ref="C3851">IF(ROWS($C$3728:C3851)&gt;COUNTIF($AR$19:$AR$3718,TRUE),"",INDEX($C$19:$C$3718,SMALL(IF($AR$19:$AR$3718=TRUE,ROW($C$19:$C$3718)-ROW($C$19)+1),ROWS($C$3728:C3851))))</f>
        <v/>
      </c>
      <c r="D3851" s="100" t="str">
        <f t="array" ref="D3851">IF(ROWS($D$3728:D3851)&gt;COUNTIF($AR$19:$AR$3718,TRUE),"",INDEX($O$19:$O$3718,SMALL(IF($AR$19:$AR$3718=TRUE,ROW($O$19:$O$3718)-ROW($O$19)+1),ROWS($D$3728:D3851))))</f>
        <v/>
      </c>
      <c r="E3851" s="101">
        <f t="shared" si="761"/>
        <v>0</v>
      </c>
      <c r="F3851" s="101">
        <f t="shared" si="762"/>
        <v>0</v>
      </c>
      <c r="G3851" s="104"/>
      <c r="H3851" s="89">
        <f t="shared" si="763"/>
        <v>0</v>
      </c>
      <c r="I3851" s="73"/>
      <c r="J3851" s="73"/>
      <c r="K3851" s="73"/>
      <c r="L3851" s="73"/>
      <c r="M3851" s="73"/>
      <c r="N3851" s="73"/>
      <c r="O3851" s="73"/>
      <c r="P3851" s="73"/>
      <c r="Q3851" s="73"/>
      <c r="R3851" s="73"/>
      <c r="S3851" s="73"/>
      <c r="AJ3851" s="73"/>
      <c r="AK3851" s="73"/>
      <c r="AL3851" s="73"/>
    </row>
    <row r="3852" spans="2:38" x14ac:dyDescent="0.3">
      <c r="B3852" s="137">
        <v>125</v>
      </c>
      <c r="C3852" s="103" t="str">
        <f t="array" ref="C3852">IF(ROWS($C$3728:C3852)&gt;COUNTIF($AR$19:$AR$3718,TRUE),"",INDEX($C$19:$C$3718,SMALL(IF($AR$19:$AR$3718=TRUE,ROW($C$19:$C$3718)-ROW($C$19)+1),ROWS($C$3728:C3852))))</f>
        <v/>
      </c>
      <c r="D3852" s="100" t="str">
        <f t="array" ref="D3852">IF(ROWS($D$3728:D3852)&gt;COUNTIF($AR$19:$AR$3718,TRUE),"",INDEX($O$19:$O$3718,SMALL(IF($AR$19:$AR$3718=TRUE,ROW($O$19:$O$3718)-ROW($O$19)+1),ROWS($D$3728:D3852))))</f>
        <v/>
      </c>
      <c r="E3852" s="101">
        <f t="shared" si="761"/>
        <v>0</v>
      </c>
      <c r="F3852" s="101">
        <f t="shared" si="762"/>
        <v>0</v>
      </c>
      <c r="G3852" s="104"/>
      <c r="H3852" s="89">
        <f t="shared" si="763"/>
        <v>0</v>
      </c>
      <c r="I3852" s="73"/>
      <c r="J3852" s="73"/>
      <c r="K3852" s="73"/>
      <c r="L3852" s="73"/>
      <c r="M3852" s="73"/>
      <c r="N3852" s="73"/>
      <c r="O3852" s="73"/>
      <c r="P3852" s="73"/>
      <c r="Q3852" s="73"/>
      <c r="R3852" s="73"/>
      <c r="S3852" s="73"/>
      <c r="AJ3852" s="73"/>
      <c r="AK3852" s="73"/>
      <c r="AL3852" s="73"/>
    </row>
    <row r="3853" spans="2:38" x14ac:dyDescent="0.3">
      <c r="B3853" s="137">
        <v>126</v>
      </c>
      <c r="C3853" s="103" t="str">
        <f t="array" ref="C3853">IF(ROWS($C$3728:C3853)&gt;COUNTIF($AR$19:$AR$3718,TRUE),"",INDEX($C$19:$C$3718,SMALL(IF($AR$19:$AR$3718=TRUE,ROW($C$19:$C$3718)-ROW($C$19)+1),ROWS($C$3728:C3853))))</f>
        <v/>
      </c>
      <c r="D3853" s="100" t="str">
        <f t="array" ref="D3853">IF(ROWS($D$3728:D3853)&gt;COUNTIF($AR$19:$AR$3718,TRUE),"",INDEX($O$19:$O$3718,SMALL(IF($AR$19:$AR$3718=TRUE,ROW($O$19:$O$3718)-ROW($O$19)+1),ROWS($D$3728:D3853))))</f>
        <v/>
      </c>
      <c r="E3853" s="101">
        <f t="shared" si="761"/>
        <v>0</v>
      </c>
      <c r="F3853" s="101">
        <f t="shared" si="762"/>
        <v>0</v>
      </c>
      <c r="G3853" s="104"/>
      <c r="H3853" s="89">
        <f t="shared" si="763"/>
        <v>0</v>
      </c>
      <c r="I3853" s="73"/>
      <c r="J3853" s="73"/>
      <c r="K3853" s="73"/>
      <c r="L3853" s="73"/>
      <c r="M3853" s="73"/>
      <c r="N3853" s="73"/>
      <c r="O3853" s="73"/>
      <c r="P3853" s="73"/>
      <c r="Q3853" s="73"/>
      <c r="R3853" s="73"/>
      <c r="S3853" s="73"/>
    </row>
    <row r="3854" spans="2:38" x14ac:dyDescent="0.3">
      <c r="B3854" s="137">
        <v>127</v>
      </c>
      <c r="C3854" s="103" t="str">
        <f t="array" ref="C3854">IF(ROWS($C$3728:C3854)&gt;COUNTIF($AR$19:$AR$3718,TRUE),"",INDEX($C$19:$C$3718,SMALL(IF($AR$19:$AR$3718=TRUE,ROW($C$19:$C$3718)-ROW($C$19)+1),ROWS($C$3728:C3854))))</f>
        <v/>
      </c>
      <c r="D3854" s="100" t="str">
        <f t="array" ref="D3854">IF(ROWS($D$3728:D3854)&gt;COUNTIF($AR$19:$AR$3718,TRUE),"",INDEX($O$19:$O$3718,SMALL(IF($AR$19:$AR$3718=TRUE,ROW($O$19:$O$3718)-ROW($O$19)+1),ROWS($D$3728:D3854))))</f>
        <v/>
      </c>
      <c r="E3854" s="101">
        <f t="shared" si="761"/>
        <v>0</v>
      </c>
      <c r="F3854" s="101">
        <f t="shared" si="762"/>
        <v>0</v>
      </c>
      <c r="G3854" s="104"/>
      <c r="H3854" s="89">
        <f t="shared" si="763"/>
        <v>0</v>
      </c>
      <c r="I3854" s="73"/>
      <c r="J3854" s="73"/>
      <c r="K3854" s="73"/>
      <c r="L3854" s="73"/>
      <c r="M3854" s="73"/>
      <c r="N3854" s="73"/>
      <c r="O3854" s="73"/>
      <c r="P3854" s="73"/>
      <c r="Q3854" s="73"/>
      <c r="R3854" s="73"/>
      <c r="S3854" s="73"/>
    </row>
    <row r="3855" spans="2:38" x14ac:dyDescent="0.3">
      <c r="B3855" s="137">
        <v>128</v>
      </c>
      <c r="C3855" s="103" t="str">
        <f t="array" ref="C3855">IF(ROWS($C$3728:C3855)&gt;COUNTIF($AR$19:$AR$3718,TRUE),"",INDEX($C$19:$C$3718,SMALL(IF($AR$19:$AR$3718=TRUE,ROW($C$19:$C$3718)-ROW($C$19)+1),ROWS($C$3728:C3855))))</f>
        <v/>
      </c>
      <c r="D3855" s="100" t="str">
        <f t="array" ref="D3855">IF(ROWS($D$3728:D3855)&gt;COUNTIF($AR$19:$AR$3718,TRUE),"",INDEX($O$19:$O$3718,SMALL(IF($AR$19:$AR$3718=TRUE,ROW($O$19:$O$3718)-ROW($O$19)+1),ROWS($D$3728:D3855))))</f>
        <v/>
      </c>
      <c r="E3855" s="101">
        <f t="shared" si="761"/>
        <v>0</v>
      </c>
      <c r="F3855" s="101">
        <f t="shared" si="762"/>
        <v>0</v>
      </c>
      <c r="G3855" s="104"/>
      <c r="H3855" s="89">
        <f t="shared" si="763"/>
        <v>0</v>
      </c>
      <c r="I3855" s="73"/>
      <c r="J3855" s="73"/>
      <c r="K3855" s="73"/>
      <c r="L3855" s="73"/>
      <c r="M3855" s="73"/>
      <c r="N3855" s="73"/>
      <c r="O3855" s="73"/>
      <c r="P3855" s="73"/>
      <c r="Q3855" s="73"/>
      <c r="R3855" s="73"/>
      <c r="S3855" s="73"/>
    </row>
    <row r="3856" spans="2:38" x14ac:dyDescent="0.3">
      <c r="B3856" s="137">
        <v>129</v>
      </c>
      <c r="C3856" s="103" t="str">
        <f t="array" ref="C3856">IF(ROWS($C$3728:C3856)&gt;COUNTIF($AR$19:$AR$3718,TRUE),"",INDEX($C$19:$C$3718,SMALL(IF($AR$19:$AR$3718=TRUE,ROW($C$19:$C$3718)-ROW($C$19)+1),ROWS($C$3728:C3856))))</f>
        <v/>
      </c>
      <c r="D3856" s="100" t="str">
        <f t="array" ref="D3856">IF(ROWS($D$3728:D3856)&gt;COUNTIF($AR$19:$AR$3718,TRUE),"",INDEX($O$19:$O$3718,SMALL(IF($AR$19:$AR$3718=TRUE,ROW($O$19:$O$3718)-ROW($O$19)+1),ROWS($D$3728:D3856))))</f>
        <v/>
      </c>
      <c r="E3856" s="101">
        <f t="shared" ref="E3856:E3919" si="764">SUM(SUMIFS($V$19:$V$3718,$C$19:$C$3718,$C$3728:$C$3960,$O$19:$O$3718,$D$3728:$D$3960),SUMIFS($AA$19:$AA$3718,$C$19:$C$3718,$C$3728:$C$3960,$O$19:$O$3718,$D$3728:$D$3960))</f>
        <v>0</v>
      </c>
      <c r="F3856" s="101">
        <f t="shared" ref="F3856:F3919" si="765">SUM(SUMIFS($AD$19:$AD$3718,$C$19:$C$3718,$C$3728:$C$3960,$O$19:$O$3718,$D$3728:$D$3960),SUMIFS($AI$19:$AI$3718,$C$19:$C$3718,$C$3728:$C$3960,$O$19:$O$3718,$D$3728:$D$3960))</f>
        <v>0</v>
      </c>
      <c r="G3856" s="104"/>
      <c r="H3856" s="89">
        <f t="shared" si="763"/>
        <v>0</v>
      </c>
      <c r="I3856" s="73"/>
      <c r="J3856" s="73"/>
      <c r="K3856" s="73"/>
      <c r="L3856" s="73"/>
      <c r="M3856" s="73"/>
      <c r="N3856" s="73"/>
      <c r="O3856" s="73"/>
      <c r="P3856" s="73"/>
      <c r="Q3856" s="73"/>
      <c r="R3856" s="73"/>
      <c r="S3856" s="73"/>
    </row>
    <row r="3857" spans="2:19" x14ac:dyDescent="0.3">
      <c r="B3857" s="137">
        <v>130</v>
      </c>
      <c r="C3857" s="103" t="str">
        <f t="array" ref="C3857">IF(ROWS($C$3728:C3857)&gt;COUNTIF($AR$19:$AR$3718,TRUE),"",INDEX($C$19:$C$3718,SMALL(IF($AR$19:$AR$3718=TRUE,ROW($C$19:$C$3718)-ROW($C$19)+1),ROWS($C$3728:C3857))))</f>
        <v/>
      </c>
      <c r="D3857" s="100" t="str">
        <f t="array" ref="D3857">IF(ROWS($D$3728:D3857)&gt;COUNTIF($AR$19:$AR$3718,TRUE),"",INDEX($O$19:$O$3718,SMALL(IF($AR$19:$AR$3718=TRUE,ROW($O$19:$O$3718)-ROW($O$19)+1),ROWS($D$3728:D3857))))</f>
        <v/>
      </c>
      <c r="E3857" s="101">
        <f t="shared" si="764"/>
        <v>0</v>
      </c>
      <c r="F3857" s="101">
        <f t="shared" si="765"/>
        <v>0</v>
      </c>
      <c r="G3857" s="104"/>
      <c r="H3857" s="89">
        <f t="shared" ref="H3857:H3920" si="766">SUM(E3857:G3857)</f>
        <v>0</v>
      </c>
      <c r="I3857" s="73"/>
      <c r="J3857" s="73"/>
      <c r="K3857" s="73"/>
      <c r="L3857" s="73"/>
      <c r="M3857" s="73"/>
      <c r="N3857" s="73"/>
      <c r="O3857" s="73"/>
      <c r="P3857" s="73"/>
      <c r="Q3857" s="73"/>
      <c r="R3857" s="73"/>
      <c r="S3857" s="73"/>
    </row>
    <row r="3858" spans="2:19" x14ac:dyDescent="0.3">
      <c r="B3858" s="137">
        <v>131</v>
      </c>
      <c r="C3858" s="103" t="str">
        <f t="array" ref="C3858">IF(ROWS($C$3728:C3858)&gt;COUNTIF($AR$19:$AR$3718,TRUE),"",INDEX($C$19:$C$3718,SMALL(IF($AR$19:$AR$3718=TRUE,ROW($C$19:$C$3718)-ROW($C$19)+1),ROWS($C$3728:C3858))))</f>
        <v/>
      </c>
      <c r="D3858" s="100" t="str">
        <f t="array" ref="D3858">IF(ROWS($D$3728:D3858)&gt;COUNTIF($AR$19:$AR$3718,TRUE),"",INDEX($O$19:$O$3718,SMALL(IF($AR$19:$AR$3718=TRUE,ROW($O$19:$O$3718)-ROW($O$19)+1),ROWS($D$3728:D3858))))</f>
        <v/>
      </c>
      <c r="E3858" s="101">
        <f t="shared" si="764"/>
        <v>0</v>
      </c>
      <c r="F3858" s="101">
        <f t="shared" si="765"/>
        <v>0</v>
      </c>
      <c r="G3858" s="104"/>
      <c r="H3858" s="89">
        <f t="shared" si="766"/>
        <v>0</v>
      </c>
      <c r="I3858" s="73"/>
      <c r="J3858" s="73"/>
      <c r="K3858" s="73"/>
      <c r="L3858" s="73"/>
      <c r="M3858" s="73"/>
      <c r="N3858" s="73"/>
      <c r="O3858" s="73"/>
      <c r="P3858" s="73"/>
      <c r="Q3858" s="73"/>
      <c r="R3858" s="73"/>
      <c r="S3858" s="73"/>
    </row>
    <row r="3859" spans="2:19" x14ac:dyDescent="0.3">
      <c r="B3859" s="137">
        <v>132</v>
      </c>
      <c r="C3859" s="103" t="str">
        <f t="array" ref="C3859">IF(ROWS($C$3728:C3859)&gt;COUNTIF($AR$19:$AR$3718,TRUE),"",INDEX($C$19:$C$3718,SMALL(IF($AR$19:$AR$3718=TRUE,ROW($C$19:$C$3718)-ROW($C$19)+1),ROWS($C$3728:C3859))))</f>
        <v/>
      </c>
      <c r="D3859" s="100" t="str">
        <f t="array" ref="D3859">IF(ROWS($D$3728:D3859)&gt;COUNTIF($AR$19:$AR$3718,TRUE),"",INDEX($O$19:$O$3718,SMALL(IF($AR$19:$AR$3718=TRUE,ROW($O$19:$O$3718)-ROW($O$19)+1),ROWS($D$3728:D3859))))</f>
        <v/>
      </c>
      <c r="E3859" s="101">
        <f t="shared" si="764"/>
        <v>0</v>
      </c>
      <c r="F3859" s="101">
        <f t="shared" si="765"/>
        <v>0</v>
      </c>
      <c r="G3859" s="104"/>
      <c r="H3859" s="89">
        <f t="shared" si="766"/>
        <v>0</v>
      </c>
      <c r="I3859" s="73"/>
      <c r="J3859" s="73"/>
      <c r="K3859" s="73"/>
      <c r="L3859" s="73"/>
      <c r="M3859" s="73"/>
      <c r="N3859" s="73"/>
      <c r="O3859" s="73"/>
      <c r="P3859" s="73"/>
      <c r="Q3859" s="73"/>
      <c r="R3859" s="73"/>
      <c r="S3859" s="73"/>
    </row>
    <row r="3860" spans="2:19" x14ac:dyDescent="0.3">
      <c r="B3860" s="137">
        <v>133</v>
      </c>
      <c r="C3860" s="103" t="str">
        <f t="array" ref="C3860">IF(ROWS($C$3728:C3860)&gt;COUNTIF($AR$19:$AR$3718,TRUE),"",INDEX($C$19:$C$3718,SMALL(IF($AR$19:$AR$3718=TRUE,ROW($C$19:$C$3718)-ROW($C$19)+1),ROWS($C$3728:C3860))))</f>
        <v/>
      </c>
      <c r="D3860" s="100" t="str">
        <f t="array" ref="D3860">IF(ROWS($D$3728:D3860)&gt;COUNTIF($AR$19:$AR$3718,TRUE),"",INDEX($O$19:$O$3718,SMALL(IF($AR$19:$AR$3718=TRUE,ROW($O$19:$O$3718)-ROW($O$19)+1),ROWS($D$3728:D3860))))</f>
        <v/>
      </c>
      <c r="E3860" s="101">
        <f t="shared" si="764"/>
        <v>0</v>
      </c>
      <c r="F3860" s="101">
        <f t="shared" si="765"/>
        <v>0</v>
      </c>
      <c r="G3860" s="104"/>
      <c r="H3860" s="89">
        <f t="shared" si="766"/>
        <v>0</v>
      </c>
      <c r="I3860" s="73"/>
      <c r="J3860" s="73"/>
      <c r="K3860" s="73"/>
      <c r="L3860" s="73"/>
      <c r="M3860" s="73"/>
      <c r="N3860" s="73"/>
      <c r="O3860" s="73"/>
      <c r="P3860" s="73"/>
      <c r="Q3860" s="73"/>
      <c r="R3860" s="73"/>
      <c r="S3860" s="73"/>
    </row>
    <row r="3861" spans="2:19" x14ac:dyDescent="0.3">
      <c r="B3861" s="137">
        <v>134</v>
      </c>
      <c r="C3861" s="103" t="str">
        <f t="array" ref="C3861">IF(ROWS($C$3728:C3861)&gt;COUNTIF($AR$19:$AR$3718,TRUE),"",INDEX($C$19:$C$3718,SMALL(IF($AR$19:$AR$3718=TRUE,ROW($C$19:$C$3718)-ROW($C$19)+1),ROWS($C$3728:C3861))))</f>
        <v/>
      </c>
      <c r="D3861" s="100" t="str">
        <f t="array" ref="D3861">IF(ROWS($D$3728:D3861)&gt;COUNTIF($AR$19:$AR$3718,TRUE),"",INDEX($O$19:$O$3718,SMALL(IF($AR$19:$AR$3718=TRUE,ROW($O$19:$O$3718)-ROW($O$19)+1),ROWS($D$3728:D3861))))</f>
        <v/>
      </c>
      <c r="E3861" s="101">
        <f t="shared" si="764"/>
        <v>0</v>
      </c>
      <c r="F3861" s="101">
        <f t="shared" si="765"/>
        <v>0</v>
      </c>
      <c r="G3861" s="104"/>
      <c r="H3861" s="89">
        <f t="shared" si="766"/>
        <v>0</v>
      </c>
      <c r="I3861" s="73"/>
      <c r="J3861" s="73"/>
      <c r="K3861" s="73"/>
      <c r="L3861" s="73"/>
      <c r="M3861" s="73"/>
      <c r="N3861" s="73"/>
      <c r="O3861" s="73"/>
      <c r="P3861" s="73"/>
      <c r="Q3861" s="73"/>
      <c r="R3861" s="73"/>
      <c r="S3861" s="73"/>
    </row>
    <row r="3862" spans="2:19" x14ac:dyDescent="0.3">
      <c r="B3862" s="137">
        <v>135</v>
      </c>
      <c r="C3862" s="103" t="str">
        <f t="array" ref="C3862">IF(ROWS($C$3728:C3862)&gt;COUNTIF($AR$19:$AR$3718,TRUE),"",INDEX($C$19:$C$3718,SMALL(IF($AR$19:$AR$3718=TRUE,ROW($C$19:$C$3718)-ROW($C$19)+1),ROWS($C$3728:C3862))))</f>
        <v/>
      </c>
      <c r="D3862" s="100" t="str">
        <f t="array" ref="D3862">IF(ROWS($D$3728:D3862)&gt;COUNTIF($AR$19:$AR$3718,TRUE),"",INDEX($O$19:$O$3718,SMALL(IF($AR$19:$AR$3718=TRUE,ROW($O$19:$O$3718)-ROW($O$19)+1),ROWS($D$3728:D3862))))</f>
        <v/>
      </c>
      <c r="E3862" s="101">
        <f t="shared" si="764"/>
        <v>0</v>
      </c>
      <c r="F3862" s="101">
        <f t="shared" si="765"/>
        <v>0</v>
      </c>
      <c r="G3862" s="104"/>
      <c r="H3862" s="89">
        <f t="shared" si="766"/>
        <v>0</v>
      </c>
      <c r="I3862" s="73"/>
      <c r="J3862" s="73"/>
      <c r="K3862" s="73"/>
      <c r="L3862" s="73"/>
      <c r="M3862" s="73"/>
      <c r="N3862" s="73"/>
      <c r="O3862" s="73"/>
      <c r="P3862" s="73"/>
      <c r="Q3862" s="73"/>
      <c r="R3862" s="73"/>
      <c r="S3862" s="73"/>
    </row>
    <row r="3863" spans="2:19" x14ac:dyDescent="0.3">
      <c r="B3863" s="137">
        <v>136</v>
      </c>
      <c r="C3863" s="103" t="str">
        <f t="array" ref="C3863">IF(ROWS($C$3728:C3863)&gt;COUNTIF($AR$19:$AR$3718,TRUE),"",INDEX($C$19:$C$3718,SMALL(IF($AR$19:$AR$3718=TRUE,ROW($C$19:$C$3718)-ROW($C$19)+1),ROWS($C$3728:C3863))))</f>
        <v/>
      </c>
      <c r="D3863" s="100" t="str">
        <f t="array" ref="D3863">IF(ROWS($D$3728:D3863)&gt;COUNTIF($AR$19:$AR$3718,TRUE),"",INDEX($O$19:$O$3718,SMALL(IF($AR$19:$AR$3718=TRUE,ROW($O$19:$O$3718)-ROW($O$19)+1),ROWS($D$3728:D3863))))</f>
        <v/>
      </c>
      <c r="E3863" s="101">
        <f t="shared" si="764"/>
        <v>0</v>
      </c>
      <c r="F3863" s="101">
        <f t="shared" si="765"/>
        <v>0</v>
      </c>
      <c r="G3863" s="104"/>
      <c r="H3863" s="89">
        <f t="shared" si="766"/>
        <v>0</v>
      </c>
      <c r="I3863" s="73"/>
      <c r="J3863" s="73"/>
      <c r="K3863" s="73"/>
      <c r="L3863" s="73"/>
      <c r="M3863" s="73"/>
      <c r="N3863" s="73"/>
      <c r="O3863" s="73"/>
      <c r="P3863" s="73"/>
      <c r="Q3863" s="73"/>
      <c r="R3863" s="73"/>
      <c r="S3863" s="73"/>
    </row>
    <row r="3864" spans="2:19" x14ac:dyDescent="0.3">
      <c r="B3864" s="137">
        <v>137</v>
      </c>
      <c r="C3864" s="103" t="str">
        <f t="array" ref="C3864">IF(ROWS($C$3728:C3864)&gt;COUNTIF($AR$19:$AR$3718,TRUE),"",INDEX($C$19:$C$3718,SMALL(IF($AR$19:$AR$3718=TRUE,ROW($C$19:$C$3718)-ROW($C$19)+1),ROWS($C$3728:C3864))))</f>
        <v/>
      </c>
      <c r="D3864" s="100" t="str">
        <f t="array" ref="D3864">IF(ROWS($D$3728:D3864)&gt;COUNTIF($AR$19:$AR$3718,TRUE),"",INDEX($O$19:$O$3718,SMALL(IF($AR$19:$AR$3718=TRUE,ROW($O$19:$O$3718)-ROW($O$19)+1),ROWS($D$3728:D3864))))</f>
        <v/>
      </c>
      <c r="E3864" s="101">
        <f t="shared" si="764"/>
        <v>0</v>
      </c>
      <c r="F3864" s="101">
        <f t="shared" si="765"/>
        <v>0</v>
      </c>
      <c r="G3864" s="104"/>
      <c r="H3864" s="89">
        <f t="shared" si="766"/>
        <v>0</v>
      </c>
      <c r="I3864" s="73"/>
      <c r="J3864" s="73"/>
      <c r="K3864" s="73"/>
      <c r="L3864" s="73"/>
      <c r="M3864" s="73"/>
      <c r="N3864" s="73"/>
      <c r="O3864" s="73"/>
      <c r="P3864" s="73"/>
      <c r="Q3864" s="73"/>
      <c r="R3864" s="73"/>
      <c r="S3864" s="73"/>
    </row>
    <row r="3865" spans="2:19" x14ac:dyDescent="0.3">
      <c r="B3865" s="137">
        <v>138</v>
      </c>
      <c r="C3865" s="103" t="str">
        <f t="array" ref="C3865">IF(ROWS($C$3728:C3865)&gt;COUNTIF($AR$19:$AR$3718,TRUE),"",INDEX($C$19:$C$3718,SMALL(IF($AR$19:$AR$3718=TRUE,ROW($C$19:$C$3718)-ROW($C$19)+1),ROWS($C$3728:C3865))))</f>
        <v/>
      </c>
      <c r="D3865" s="100" t="str">
        <f t="array" ref="D3865">IF(ROWS($D$3728:D3865)&gt;COUNTIF($AR$19:$AR$3718,TRUE),"",INDEX($O$19:$O$3718,SMALL(IF($AR$19:$AR$3718=TRUE,ROW($O$19:$O$3718)-ROW($O$19)+1),ROWS($D$3728:D3865))))</f>
        <v/>
      </c>
      <c r="E3865" s="101">
        <f t="shared" si="764"/>
        <v>0</v>
      </c>
      <c r="F3865" s="101">
        <f t="shared" si="765"/>
        <v>0</v>
      </c>
      <c r="G3865" s="104"/>
      <c r="H3865" s="89">
        <f t="shared" si="766"/>
        <v>0</v>
      </c>
      <c r="I3865" s="73"/>
      <c r="J3865" s="73"/>
      <c r="K3865" s="73"/>
      <c r="L3865" s="73"/>
      <c r="M3865" s="73"/>
      <c r="N3865" s="73"/>
      <c r="O3865" s="73"/>
      <c r="P3865" s="73"/>
      <c r="Q3865" s="73"/>
      <c r="R3865" s="73"/>
      <c r="S3865" s="73"/>
    </row>
    <row r="3866" spans="2:19" x14ac:dyDescent="0.3">
      <c r="B3866" s="137">
        <v>139</v>
      </c>
      <c r="C3866" s="103" t="str">
        <f t="array" ref="C3866">IF(ROWS($C$3728:C3866)&gt;COUNTIF($AR$19:$AR$3718,TRUE),"",INDEX($C$19:$C$3718,SMALL(IF($AR$19:$AR$3718=TRUE,ROW($C$19:$C$3718)-ROW($C$19)+1),ROWS($C$3728:C3866))))</f>
        <v/>
      </c>
      <c r="D3866" s="100" t="str">
        <f t="array" ref="D3866">IF(ROWS($D$3728:D3866)&gt;COUNTIF($AR$19:$AR$3718,TRUE),"",INDEX($O$19:$O$3718,SMALL(IF($AR$19:$AR$3718=TRUE,ROW($O$19:$O$3718)-ROW($O$19)+1),ROWS($D$3728:D3866))))</f>
        <v/>
      </c>
      <c r="E3866" s="101">
        <f t="shared" si="764"/>
        <v>0</v>
      </c>
      <c r="F3866" s="101">
        <f t="shared" si="765"/>
        <v>0</v>
      </c>
      <c r="G3866" s="104"/>
      <c r="H3866" s="89">
        <f t="shared" si="766"/>
        <v>0</v>
      </c>
      <c r="I3866" s="73"/>
      <c r="J3866" s="73"/>
      <c r="K3866" s="73"/>
      <c r="L3866" s="73"/>
      <c r="M3866" s="73"/>
      <c r="N3866" s="73"/>
      <c r="O3866" s="73"/>
      <c r="P3866" s="73"/>
      <c r="Q3866" s="73"/>
      <c r="R3866" s="73"/>
      <c r="S3866" s="73"/>
    </row>
    <row r="3867" spans="2:19" x14ac:dyDescent="0.3">
      <c r="B3867" s="137">
        <v>140</v>
      </c>
      <c r="C3867" s="103" t="str">
        <f t="array" ref="C3867">IF(ROWS($C$3728:C3867)&gt;COUNTIF($AR$19:$AR$3718,TRUE),"",INDEX($C$19:$C$3718,SMALL(IF($AR$19:$AR$3718=TRUE,ROW($C$19:$C$3718)-ROW($C$19)+1),ROWS($C$3728:C3867))))</f>
        <v/>
      </c>
      <c r="D3867" s="100" t="str">
        <f t="array" ref="D3867">IF(ROWS($D$3728:D3867)&gt;COUNTIF($AR$19:$AR$3718,TRUE),"",INDEX($O$19:$O$3718,SMALL(IF($AR$19:$AR$3718=TRUE,ROW($O$19:$O$3718)-ROW($O$19)+1),ROWS($D$3728:D3867))))</f>
        <v/>
      </c>
      <c r="E3867" s="101">
        <f t="shared" si="764"/>
        <v>0</v>
      </c>
      <c r="F3867" s="101">
        <f t="shared" si="765"/>
        <v>0</v>
      </c>
      <c r="G3867" s="104"/>
      <c r="H3867" s="89">
        <f t="shared" si="766"/>
        <v>0</v>
      </c>
      <c r="I3867" s="73"/>
      <c r="J3867" s="73"/>
      <c r="K3867" s="73"/>
      <c r="L3867" s="73"/>
      <c r="M3867" s="73"/>
      <c r="N3867" s="73"/>
      <c r="O3867" s="73"/>
      <c r="P3867" s="73"/>
      <c r="Q3867" s="73"/>
      <c r="R3867" s="73"/>
      <c r="S3867" s="73"/>
    </row>
    <row r="3868" spans="2:19" x14ac:dyDescent="0.3">
      <c r="B3868" s="137">
        <v>141</v>
      </c>
      <c r="C3868" s="103" t="str">
        <f t="array" ref="C3868">IF(ROWS($C$3728:C3868)&gt;COUNTIF($AR$19:$AR$3718,TRUE),"",INDEX($C$19:$C$3718,SMALL(IF($AR$19:$AR$3718=TRUE,ROW($C$19:$C$3718)-ROW($C$19)+1),ROWS($C$3728:C3868))))</f>
        <v/>
      </c>
      <c r="D3868" s="100" t="str">
        <f t="array" ref="D3868">IF(ROWS($D$3728:D3868)&gt;COUNTIF($AR$19:$AR$3718,TRUE),"",INDEX($O$19:$O$3718,SMALL(IF($AR$19:$AR$3718=TRUE,ROW($O$19:$O$3718)-ROW($O$19)+1),ROWS($D$3728:D3868))))</f>
        <v/>
      </c>
      <c r="E3868" s="101">
        <f t="shared" si="764"/>
        <v>0</v>
      </c>
      <c r="F3868" s="101">
        <f t="shared" si="765"/>
        <v>0</v>
      </c>
      <c r="G3868" s="104"/>
      <c r="H3868" s="89">
        <f t="shared" si="766"/>
        <v>0</v>
      </c>
      <c r="I3868" s="73"/>
      <c r="J3868" s="73"/>
      <c r="K3868" s="73"/>
      <c r="L3868" s="73"/>
      <c r="M3868" s="73"/>
      <c r="N3868" s="73"/>
      <c r="O3868" s="73"/>
      <c r="P3868" s="73"/>
      <c r="Q3868" s="73"/>
      <c r="R3868" s="73"/>
      <c r="S3868" s="73"/>
    </row>
    <row r="3869" spans="2:19" x14ac:dyDescent="0.3">
      <c r="B3869" s="137">
        <v>142</v>
      </c>
      <c r="C3869" s="103" t="str">
        <f t="array" ref="C3869">IF(ROWS($C$3728:C3869)&gt;COUNTIF($AR$19:$AR$3718,TRUE),"",INDEX($C$19:$C$3718,SMALL(IF($AR$19:$AR$3718=TRUE,ROW($C$19:$C$3718)-ROW($C$19)+1),ROWS($C$3728:C3869))))</f>
        <v/>
      </c>
      <c r="D3869" s="100" t="str">
        <f t="array" ref="D3869">IF(ROWS($D$3728:D3869)&gt;COUNTIF($AR$19:$AR$3718,TRUE),"",INDEX($O$19:$O$3718,SMALL(IF($AR$19:$AR$3718=TRUE,ROW($O$19:$O$3718)-ROW($O$19)+1),ROWS($D$3728:D3869))))</f>
        <v/>
      </c>
      <c r="E3869" s="101">
        <f t="shared" si="764"/>
        <v>0</v>
      </c>
      <c r="F3869" s="101">
        <f t="shared" si="765"/>
        <v>0</v>
      </c>
      <c r="G3869" s="104"/>
      <c r="H3869" s="89">
        <f t="shared" si="766"/>
        <v>0</v>
      </c>
      <c r="I3869" s="73"/>
      <c r="J3869" s="73"/>
      <c r="K3869" s="73"/>
      <c r="L3869" s="73"/>
      <c r="M3869" s="73"/>
      <c r="N3869" s="73"/>
      <c r="O3869" s="73"/>
      <c r="P3869" s="73"/>
      <c r="Q3869" s="73"/>
      <c r="R3869" s="73"/>
      <c r="S3869" s="73"/>
    </row>
    <row r="3870" spans="2:19" x14ac:dyDescent="0.3">
      <c r="B3870" s="137">
        <v>143</v>
      </c>
      <c r="C3870" s="103" t="str">
        <f t="array" ref="C3870">IF(ROWS($C$3728:C3870)&gt;COUNTIF($AR$19:$AR$3718,TRUE),"",INDEX($C$19:$C$3718,SMALL(IF($AR$19:$AR$3718=TRUE,ROW($C$19:$C$3718)-ROW($C$19)+1),ROWS($C$3728:C3870))))</f>
        <v/>
      </c>
      <c r="D3870" s="100" t="str">
        <f t="array" ref="D3870">IF(ROWS($D$3728:D3870)&gt;COUNTIF($AR$19:$AR$3718,TRUE),"",INDEX($O$19:$O$3718,SMALL(IF($AR$19:$AR$3718=TRUE,ROW($O$19:$O$3718)-ROW($O$19)+1),ROWS($D$3728:D3870))))</f>
        <v/>
      </c>
      <c r="E3870" s="101">
        <f t="shared" si="764"/>
        <v>0</v>
      </c>
      <c r="F3870" s="101">
        <f t="shared" si="765"/>
        <v>0</v>
      </c>
      <c r="G3870" s="104"/>
      <c r="H3870" s="89">
        <f t="shared" si="766"/>
        <v>0</v>
      </c>
      <c r="I3870" s="73"/>
      <c r="J3870" s="73"/>
      <c r="K3870" s="73"/>
      <c r="L3870" s="73"/>
      <c r="M3870" s="73"/>
      <c r="N3870" s="73"/>
      <c r="O3870" s="73"/>
      <c r="P3870" s="73"/>
      <c r="Q3870" s="73"/>
      <c r="R3870" s="73"/>
      <c r="S3870" s="73"/>
    </row>
    <row r="3871" spans="2:19" x14ac:dyDescent="0.3">
      <c r="B3871" s="137">
        <v>144</v>
      </c>
      <c r="C3871" s="103" t="str">
        <f t="array" ref="C3871">IF(ROWS($C$3728:C3871)&gt;COUNTIF($AR$19:$AR$3718,TRUE),"",INDEX($C$19:$C$3718,SMALL(IF($AR$19:$AR$3718=TRUE,ROW($C$19:$C$3718)-ROW($C$19)+1),ROWS($C$3728:C3871))))</f>
        <v/>
      </c>
      <c r="D3871" s="100" t="str">
        <f t="array" ref="D3871">IF(ROWS($D$3728:D3871)&gt;COUNTIF($AR$19:$AR$3718,TRUE),"",INDEX($O$19:$O$3718,SMALL(IF($AR$19:$AR$3718=TRUE,ROW($O$19:$O$3718)-ROW($O$19)+1),ROWS($D$3728:D3871))))</f>
        <v/>
      </c>
      <c r="E3871" s="101">
        <f t="shared" si="764"/>
        <v>0</v>
      </c>
      <c r="F3871" s="101">
        <f t="shared" si="765"/>
        <v>0</v>
      </c>
      <c r="G3871" s="104"/>
      <c r="H3871" s="89">
        <f t="shared" si="766"/>
        <v>0</v>
      </c>
      <c r="I3871" s="73"/>
      <c r="J3871" s="73"/>
      <c r="K3871" s="73"/>
      <c r="L3871" s="73"/>
      <c r="M3871" s="73"/>
      <c r="N3871" s="73"/>
      <c r="O3871" s="73"/>
      <c r="P3871" s="73"/>
      <c r="Q3871" s="73"/>
      <c r="R3871" s="73"/>
      <c r="S3871" s="73"/>
    </row>
    <row r="3872" spans="2:19" x14ac:dyDescent="0.3">
      <c r="B3872" s="137">
        <v>145</v>
      </c>
      <c r="C3872" s="103" t="str">
        <f t="array" ref="C3872">IF(ROWS($C$3728:C3872)&gt;COUNTIF($AR$19:$AR$3718,TRUE),"",INDEX($C$19:$C$3718,SMALL(IF($AR$19:$AR$3718=TRUE,ROW($C$19:$C$3718)-ROW($C$19)+1),ROWS($C$3728:C3872))))</f>
        <v/>
      </c>
      <c r="D3872" s="100" t="str">
        <f t="array" ref="D3872">IF(ROWS($D$3728:D3872)&gt;COUNTIF($AR$19:$AR$3718,TRUE),"",INDEX($O$19:$O$3718,SMALL(IF($AR$19:$AR$3718=TRUE,ROW($O$19:$O$3718)-ROW($O$19)+1),ROWS($D$3728:D3872))))</f>
        <v/>
      </c>
      <c r="E3872" s="101">
        <f t="shared" si="764"/>
        <v>0</v>
      </c>
      <c r="F3872" s="101">
        <f t="shared" si="765"/>
        <v>0</v>
      </c>
      <c r="G3872" s="104"/>
      <c r="H3872" s="89">
        <f t="shared" si="766"/>
        <v>0</v>
      </c>
      <c r="I3872" s="73"/>
      <c r="J3872" s="73"/>
      <c r="K3872" s="73"/>
      <c r="L3872" s="73"/>
      <c r="M3872" s="73"/>
      <c r="N3872" s="73"/>
      <c r="O3872" s="73"/>
      <c r="P3872" s="73"/>
      <c r="Q3872" s="73"/>
      <c r="R3872" s="73"/>
      <c r="S3872" s="73"/>
    </row>
    <row r="3873" spans="2:19" x14ac:dyDescent="0.3">
      <c r="B3873" s="137">
        <v>146</v>
      </c>
      <c r="C3873" s="103" t="str">
        <f t="array" ref="C3873">IF(ROWS($C$3728:C3873)&gt;COUNTIF($AR$19:$AR$3718,TRUE),"",INDEX($C$19:$C$3718,SMALL(IF($AR$19:$AR$3718=TRUE,ROW($C$19:$C$3718)-ROW($C$19)+1),ROWS($C$3728:C3873))))</f>
        <v/>
      </c>
      <c r="D3873" s="100" t="str">
        <f t="array" ref="D3873">IF(ROWS($D$3728:D3873)&gt;COUNTIF($AR$19:$AR$3718,TRUE),"",INDEX($O$19:$O$3718,SMALL(IF($AR$19:$AR$3718=TRUE,ROW($O$19:$O$3718)-ROW($O$19)+1),ROWS($D$3728:D3873))))</f>
        <v/>
      </c>
      <c r="E3873" s="101">
        <f t="shared" si="764"/>
        <v>0</v>
      </c>
      <c r="F3873" s="101">
        <f t="shared" si="765"/>
        <v>0</v>
      </c>
      <c r="G3873" s="104"/>
      <c r="H3873" s="89">
        <f t="shared" si="766"/>
        <v>0</v>
      </c>
      <c r="I3873" s="73"/>
      <c r="J3873" s="73"/>
      <c r="K3873" s="73"/>
      <c r="L3873" s="73"/>
      <c r="M3873" s="73"/>
      <c r="N3873" s="73"/>
      <c r="O3873" s="73"/>
      <c r="P3873" s="73"/>
      <c r="Q3873" s="73"/>
      <c r="R3873" s="73"/>
      <c r="S3873" s="73"/>
    </row>
    <row r="3874" spans="2:19" x14ac:dyDescent="0.3">
      <c r="B3874" s="137">
        <v>147</v>
      </c>
      <c r="C3874" s="103" t="str">
        <f t="array" ref="C3874">IF(ROWS($C$3728:C3874)&gt;COUNTIF($AR$19:$AR$3718,TRUE),"",INDEX($C$19:$C$3718,SMALL(IF($AR$19:$AR$3718=TRUE,ROW($C$19:$C$3718)-ROW($C$19)+1),ROWS($C$3728:C3874))))</f>
        <v/>
      </c>
      <c r="D3874" s="100" t="str">
        <f t="array" ref="D3874">IF(ROWS($D$3728:D3874)&gt;COUNTIF($AR$19:$AR$3718,TRUE),"",INDEX($O$19:$O$3718,SMALL(IF($AR$19:$AR$3718=TRUE,ROW($O$19:$O$3718)-ROW($O$19)+1),ROWS($D$3728:D3874))))</f>
        <v/>
      </c>
      <c r="E3874" s="101">
        <f t="shared" si="764"/>
        <v>0</v>
      </c>
      <c r="F3874" s="101">
        <f t="shared" si="765"/>
        <v>0</v>
      </c>
      <c r="G3874" s="104"/>
      <c r="H3874" s="89">
        <f t="shared" si="766"/>
        <v>0</v>
      </c>
      <c r="I3874" s="73"/>
      <c r="J3874" s="73"/>
      <c r="K3874" s="73"/>
      <c r="L3874" s="73"/>
      <c r="M3874" s="73"/>
      <c r="N3874" s="73"/>
      <c r="O3874" s="73"/>
      <c r="P3874" s="73"/>
      <c r="Q3874" s="73"/>
      <c r="R3874" s="73"/>
      <c r="S3874" s="73"/>
    </row>
    <row r="3875" spans="2:19" x14ac:dyDescent="0.3">
      <c r="B3875" s="137">
        <v>148</v>
      </c>
      <c r="C3875" s="103" t="str">
        <f t="array" ref="C3875">IF(ROWS($C$3728:C3875)&gt;COUNTIF($AR$19:$AR$3718,TRUE),"",INDEX($C$19:$C$3718,SMALL(IF($AR$19:$AR$3718=TRUE,ROW($C$19:$C$3718)-ROW($C$19)+1),ROWS($C$3728:C3875))))</f>
        <v/>
      </c>
      <c r="D3875" s="100" t="str">
        <f t="array" ref="D3875">IF(ROWS($D$3728:D3875)&gt;COUNTIF($AR$19:$AR$3718,TRUE),"",INDEX($O$19:$O$3718,SMALL(IF($AR$19:$AR$3718=TRUE,ROW($O$19:$O$3718)-ROW($O$19)+1),ROWS($D$3728:D3875))))</f>
        <v/>
      </c>
      <c r="E3875" s="101">
        <f t="shared" si="764"/>
        <v>0</v>
      </c>
      <c r="F3875" s="101">
        <f t="shared" si="765"/>
        <v>0</v>
      </c>
      <c r="G3875" s="104"/>
      <c r="H3875" s="89">
        <f t="shared" si="766"/>
        <v>0</v>
      </c>
      <c r="I3875" s="73"/>
      <c r="J3875" s="73"/>
      <c r="K3875" s="73"/>
      <c r="L3875" s="73"/>
      <c r="M3875" s="73"/>
      <c r="N3875" s="73"/>
      <c r="O3875" s="73"/>
      <c r="P3875" s="73"/>
      <c r="Q3875" s="73"/>
      <c r="R3875" s="73"/>
      <c r="S3875" s="73"/>
    </row>
    <row r="3876" spans="2:19" x14ac:dyDescent="0.3">
      <c r="B3876" s="137">
        <v>149</v>
      </c>
      <c r="C3876" s="103" t="str">
        <f t="array" ref="C3876">IF(ROWS($C$3728:C3876)&gt;COUNTIF($AR$19:$AR$3718,TRUE),"",INDEX($C$19:$C$3718,SMALL(IF($AR$19:$AR$3718=TRUE,ROW($C$19:$C$3718)-ROW($C$19)+1),ROWS($C$3728:C3876))))</f>
        <v/>
      </c>
      <c r="D3876" s="100" t="str">
        <f t="array" ref="D3876">IF(ROWS($D$3728:D3876)&gt;COUNTIF($AR$19:$AR$3718,TRUE),"",INDEX($O$19:$O$3718,SMALL(IF($AR$19:$AR$3718=TRUE,ROW($O$19:$O$3718)-ROW($O$19)+1),ROWS($D$3728:D3876))))</f>
        <v/>
      </c>
      <c r="E3876" s="101">
        <f t="shared" si="764"/>
        <v>0</v>
      </c>
      <c r="F3876" s="101">
        <f t="shared" si="765"/>
        <v>0</v>
      </c>
      <c r="G3876" s="104"/>
      <c r="H3876" s="89">
        <f t="shared" si="766"/>
        <v>0</v>
      </c>
      <c r="I3876" s="73"/>
      <c r="J3876" s="73"/>
      <c r="K3876" s="73"/>
      <c r="L3876" s="73"/>
      <c r="M3876" s="73"/>
      <c r="N3876" s="73"/>
      <c r="O3876" s="73"/>
      <c r="P3876" s="73"/>
      <c r="Q3876" s="73"/>
      <c r="R3876" s="73"/>
      <c r="S3876" s="73"/>
    </row>
    <row r="3877" spans="2:19" x14ac:dyDescent="0.3">
      <c r="B3877" s="137">
        <v>150</v>
      </c>
      <c r="C3877" s="103" t="str">
        <f t="array" ref="C3877">IF(ROWS($C$3728:C3877)&gt;COUNTIF($AR$19:$AR$3718,TRUE),"",INDEX($C$19:$C$3718,SMALL(IF($AR$19:$AR$3718=TRUE,ROW($C$19:$C$3718)-ROW($C$19)+1),ROWS($C$3728:C3877))))</f>
        <v/>
      </c>
      <c r="D3877" s="100" t="str">
        <f t="array" ref="D3877">IF(ROWS($D$3728:D3877)&gt;COUNTIF($AR$19:$AR$3718,TRUE),"",INDEX($O$19:$O$3718,SMALL(IF($AR$19:$AR$3718=TRUE,ROW($O$19:$O$3718)-ROW($O$19)+1),ROWS($D$3728:D3877))))</f>
        <v/>
      </c>
      <c r="E3877" s="101">
        <f t="shared" si="764"/>
        <v>0</v>
      </c>
      <c r="F3877" s="101">
        <f t="shared" si="765"/>
        <v>0</v>
      </c>
      <c r="G3877" s="104"/>
      <c r="H3877" s="89">
        <f t="shared" si="766"/>
        <v>0</v>
      </c>
      <c r="I3877" s="73"/>
      <c r="J3877" s="73"/>
      <c r="K3877" s="73"/>
      <c r="L3877" s="73"/>
      <c r="M3877" s="73"/>
      <c r="N3877" s="73"/>
      <c r="O3877" s="73"/>
      <c r="P3877" s="73"/>
      <c r="Q3877" s="73"/>
      <c r="R3877" s="73"/>
      <c r="S3877" s="73"/>
    </row>
    <row r="3878" spans="2:19" x14ac:dyDescent="0.3">
      <c r="B3878" s="137">
        <v>151</v>
      </c>
      <c r="C3878" s="103" t="str">
        <f t="array" ref="C3878">IF(ROWS($C$3728:C3878)&gt;COUNTIF($AR$19:$AR$3718,TRUE),"",INDEX($C$19:$C$3718,SMALL(IF($AR$19:$AR$3718=TRUE,ROW($C$19:$C$3718)-ROW($C$19)+1),ROWS($C$3728:C3878))))</f>
        <v/>
      </c>
      <c r="D3878" s="100" t="str">
        <f t="array" ref="D3878">IF(ROWS($D$3728:D3878)&gt;COUNTIF($AR$19:$AR$3718,TRUE),"",INDEX($O$19:$O$3718,SMALL(IF($AR$19:$AR$3718=TRUE,ROW($O$19:$O$3718)-ROW($O$19)+1),ROWS($D$3728:D3878))))</f>
        <v/>
      </c>
      <c r="E3878" s="101">
        <f t="shared" si="764"/>
        <v>0</v>
      </c>
      <c r="F3878" s="101">
        <f t="shared" si="765"/>
        <v>0</v>
      </c>
      <c r="G3878" s="104"/>
      <c r="H3878" s="89">
        <f t="shared" si="766"/>
        <v>0</v>
      </c>
      <c r="I3878" s="73"/>
      <c r="J3878" s="73"/>
      <c r="K3878" s="73"/>
      <c r="L3878" s="73"/>
      <c r="M3878" s="73"/>
      <c r="N3878" s="73"/>
      <c r="O3878" s="73"/>
      <c r="P3878" s="73"/>
      <c r="Q3878" s="73"/>
      <c r="R3878" s="73"/>
      <c r="S3878" s="73"/>
    </row>
    <row r="3879" spans="2:19" x14ac:dyDescent="0.3">
      <c r="B3879" s="137">
        <v>152</v>
      </c>
      <c r="C3879" s="103" t="str">
        <f t="array" ref="C3879">IF(ROWS($C$3728:C3879)&gt;COUNTIF($AR$19:$AR$3718,TRUE),"",INDEX($C$19:$C$3718,SMALL(IF($AR$19:$AR$3718=TRUE,ROW($C$19:$C$3718)-ROW($C$19)+1),ROWS($C$3728:C3879))))</f>
        <v/>
      </c>
      <c r="D3879" s="100" t="str">
        <f t="array" ref="D3879">IF(ROWS($D$3728:D3879)&gt;COUNTIF($AR$19:$AR$3718,TRUE),"",INDEX($O$19:$O$3718,SMALL(IF($AR$19:$AR$3718=TRUE,ROW($O$19:$O$3718)-ROW($O$19)+1),ROWS($D$3728:D3879))))</f>
        <v/>
      </c>
      <c r="E3879" s="101">
        <f t="shared" si="764"/>
        <v>0</v>
      </c>
      <c r="F3879" s="101">
        <f t="shared" si="765"/>
        <v>0</v>
      </c>
      <c r="G3879" s="104"/>
      <c r="H3879" s="89">
        <f t="shared" si="766"/>
        <v>0</v>
      </c>
      <c r="I3879" s="73"/>
      <c r="J3879" s="73"/>
      <c r="K3879" s="73"/>
      <c r="L3879" s="73"/>
      <c r="M3879" s="73"/>
      <c r="N3879" s="73"/>
      <c r="O3879" s="73"/>
      <c r="P3879" s="73"/>
      <c r="Q3879" s="73"/>
      <c r="R3879" s="73"/>
      <c r="S3879" s="73"/>
    </row>
    <row r="3880" spans="2:19" x14ac:dyDescent="0.3">
      <c r="B3880" s="137">
        <v>153</v>
      </c>
      <c r="C3880" s="103" t="str">
        <f t="array" ref="C3880">IF(ROWS($C$3728:C3880)&gt;COUNTIF($AR$19:$AR$3718,TRUE),"",INDEX($C$19:$C$3718,SMALL(IF($AR$19:$AR$3718=TRUE,ROW($C$19:$C$3718)-ROW($C$19)+1),ROWS($C$3728:C3880))))</f>
        <v/>
      </c>
      <c r="D3880" s="100" t="str">
        <f t="array" ref="D3880">IF(ROWS($D$3728:D3880)&gt;COUNTIF($AR$19:$AR$3718,TRUE),"",INDEX($O$19:$O$3718,SMALL(IF($AR$19:$AR$3718=TRUE,ROW($O$19:$O$3718)-ROW($O$19)+1),ROWS($D$3728:D3880))))</f>
        <v/>
      </c>
      <c r="E3880" s="101">
        <f t="shared" si="764"/>
        <v>0</v>
      </c>
      <c r="F3880" s="101">
        <f t="shared" si="765"/>
        <v>0</v>
      </c>
      <c r="G3880" s="104"/>
      <c r="H3880" s="89">
        <f t="shared" si="766"/>
        <v>0</v>
      </c>
      <c r="I3880" s="73"/>
      <c r="J3880" s="73"/>
      <c r="K3880" s="73"/>
      <c r="L3880" s="73"/>
      <c r="M3880" s="73"/>
      <c r="N3880" s="73"/>
      <c r="O3880" s="73"/>
      <c r="P3880" s="73"/>
      <c r="Q3880" s="73"/>
      <c r="R3880" s="73"/>
      <c r="S3880" s="73"/>
    </row>
    <row r="3881" spans="2:19" x14ac:dyDescent="0.3">
      <c r="B3881" s="137">
        <v>154</v>
      </c>
      <c r="C3881" s="103" t="str">
        <f t="array" ref="C3881">IF(ROWS($C$3728:C3881)&gt;COUNTIF($AR$19:$AR$3718,TRUE),"",INDEX($C$19:$C$3718,SMALL(IF($AR$19:$AR$3718=TRUE,ROW($C$19:$C$3718)-ROW($C$19)+1),ROWS($C$3728:C3881))))</f>
        <v/>
      </c>
      <c r="D3881" s="100" t="str">
        <f t="array" ref="D3881">IF(ROWS($D$3728:D3881)&gt;COUNTIF($AR$19:$AR$3718,TRUE),"",INDEX($O$19:$O$3718,SMALL(IF($AR$19:$AR$3718=TRUE,ROW($O$19:$O$3718)-ROW($O$19)+1),ROWS($D$3728:D3881))))</f>
        <v/>
      </c>
      <c r="E3881" s="101">
        <f t="shared" si="764"/>
        <v>0</v>
      </c>
      <c r="F3881" s="101">
        <f t="shared" si="765"/>
        <v>0</v>
      </c>
      <c r="G3881" s="104"/>
      <c r="H3881" s="89">
        <f t="shared" si="766"/>
        <v>0</v>
      </c>
      <c r="I3881" s="73"/>
      <c r="J3881" s="73"/>
      <c r="K3881" s="73"/>
      <c r="L3881" s="73"/>
      <c r="M3881" s="73"/>
      <c r="N3881" s="73"/>
      <c r="O3881" s="73"/>
      <c r="P3881" s="73"/>
      <c r="Q3881" s="73"/>
      <c r="R3881" s="73"/>
      <c r="S3881" s="73"/>
    </row>
    <row r="3882" spans="2:19" x14ac:dyDescent="0.3">
      <c r="B3882" s="137">
        <v>155</v>
      </c>
      <c r="C3882" s="103" t="str">
        <f t="array" ref="C3882">IF(ROWS($C$3728:C3882)&gt;COUNTIF($AR$19:$AR$3718,TRUE),"",INDEX($C$19:$C$3718,SMALL(IF($AR$19:$AR$3718=TRUE,ROW($C$19:$C$3718)-ROW($C$19)+1),ROWS($C$3728:C3882))))</f>
        <v/>
      </c>
      <c r="D3882" s="100" t="str">
        <f t="array" ref="D3882">IF(ROWS($D$3728:D3882)&gt;COUNTIF($AR$19:$AR$3718,TRUE),"",INDEX($O$19:$O$3718,SMALL(IF($AR$19:$AR$3718=TRUE,ROW($O$19:$O$3718)-ROW($O$19)+1),ROWS($D$3728:D3882))))</f>
        <v/>
      </c>
      <c r="E3882" s="101">
        <f t="shared" si="764"/>
        <v>0</v>
      </c>
      <c r="F3882" s="101">
        <f t="shared" si="765"/>
        <v>0</v>
      </c>
      <c r="G3882" s="104"/>
      <c r="H3882" s="89">
        <f t="shared" si="766"/>
        <v>0</v>
      </c>
      <c r="I3882" s="73"/>
      <c r="J3882" s="73"/>
      <c r="K3882" s="73"/>
      <c r="L3882" s="73"/>
      <c r="M3882" s="73"/>
      <c r="N3882" s="73"/>
      <c r="O3882" s="73"/>
      <c r="P3882" s="73"/>
      <c r="Q3882" s="73"/>
      <c r="R3882" s="73"/>
      <c r="S3882" s="73"/>
    </row>
    <row r="3883" spans="2:19" x14ac:dyDescent="0.3">
      <c r="B3883" s="137">
        <v>156</v>
      </c>
      <c r="C3883" s="103" t="str">
        <f t="array" ref="C3883">IF(ROWS($C$3728:C3883)&gt;COUNTIF($AR$19:$AR$3718,TRUE),"",INDEX($C$19:$C$3718,SMALL(IF($AR$19:$AR$3718=TRUE,ROW($C$19:$C$3718)-ROW($C$19)+1),ROWS($C$3728:C3883))))</f>
        <v/>
      </c>
      <c r="D3883" s="100" t="str">
        <f t="array" ref="D3883">IF(ROWS($D$3728:D3883)&gt;COUNTIF($AR$19:$AR$3718,TRUE),"",INDEX($O$19:$O$3718,SMALL(IF($AR$19:$AR$3718=TRUE,ROW($O$19:$O$3718)-ROW($O$19)+1),ROWS($D$3728:D3883))))</f>
        <v/>
      </c>
      <c r="E3883" s="101">
        <f t="shared" si="764"/>
        <v>0</v>
      </c>
      <c r="F3883" s="101">
        <f t="shared" si="765"/>
        <v>0</v>
      </c>
      <c r="G3883" s="104"/>
      <c r="H3883" s="89">
        <f t="shared" si="766"/>
        <v>0</v>
      </c>
      <c r="I3883" s="73"/>
      <c r="J3883" s="73"/>
      <c r="K3883" s="73"/>
      <c r="L3883" s="73"/>
      <c r="M3883" s="73"/>
      <c r="N3883" s="73"/>
      <c r="O3883" s="73"/>
      <c r="P3883" s="73"/>
      <c r="Q3883" s="73"/>
      <c r="R3883" s="73"/>
      <c r="S3883" s="73"/>
    </row>
    <row r="3884" spans="2:19" x14ac:dyDescent="0.3">
      <c r="B3884" s="137">
        <v>157</v>
      </c>
      <c r="C3884" s="103" t="str">
        <f t="array" ref="C3884">IF(ROWS($C$3728:C3884)&gt;COUNTIF($AR$19:$AR$3718,TRUE),"",INDEX($C$19:$C$3718,SMALL(IF($AR$19:$AR$3718=TRUE,ROW($C$19:$C$3718)-ROW($C$19)+1),ROWS($C$3728:C3884))))</f>
        <v/>
      </c>
      <c r="D3884" s="100" t="str">
        <f t="array" ref="D3884">IF(ROWS($D$3728:D3884)&gt;COUNTIF($AR$19:$AR$3718,TRUE),"",INDEX($O$19:$O$3718,SMALL(IF($AR$19:$AR$3718=TRUE,ROW($O$19:$O$3718)-ROW($O$19)+1),ROWS($D$3728:D3884))))</f>
        <v/>
      </c>
      <c r="E3884" s="101">
        <f t="shared" si="764"/>
        <v>0</v>
      </c>
      <c r="F3884" s="101">
        <f t="shared" si="765"/>
        <v>0</v>
      </c>
      <c r="G3884" s="104"/>
      <c r="H3884" s="89">
        <f t="shared" si="766"/>
        <v>0</v>
      </c>
      <c r="I3884" s="73"/>
      <c r="J3884" s="73"/>
      <c r="K3884" s="73"/>
      <c r="L3884" s="73"/>
      <c r="M3884" s="73"/>
      <c r="N3884" s="73"/>
      <c r="O3884" s="73"/>
      <c r="P3884" s="73"/>
      <c r="Q3884" s="73"/>
      <c r="R3884" s="73"/>
      <c r="S3884" s="73"/>
    </row>
    <row r="3885" spans="2:19" x14ac:dyDescent="0.3">
      <c r="B3885" s="137">
        <v>158</v>
      </c>
      <c r="C3885" s="103" t="str">
        <f t="array" ref="C3885">IF(ROWS($C$3728:C3885)&gt;COUNTIF($AR$19:$AR$3718,TRUE),"",INDEX($C$19:$C$3718,SMALL(IF($AR$19:$AR$3718=TRUE,ROW($C$19:$C$3718)-ROW($C$19)+1),ROWS($C$3728:C3885))))</f>
        <v/>
      </c>
      <c r="D3885" s="100" t="str">
        <f t="array" ref="D3885">IF(ROWS($D$3728:D3885)&gt;COUNTIF($AR$19:$AR$3718,TRUE),"",INDEX($O$19:$O$3718,SMALL(IF($AR$19:$AR$3718=TRUE,ROW($O$19:$O$3718)-ROW($O$19)+1),ROWS($D$3728:D3885))))</f>
        <v/>
      </c>
      <c r="E3885" s="101">
        <f t="shared" si="764"/>
        <v>0</v>
      </c>
      <c r="F3885" s="101">
        <f t="shared" si="765"/>
        <v>0</v>
      </c>
      <c r="G3885" s="104"/>
      <c r="H3885" s="89">
        <f t="shared" si="766"/>
        <v>0</v>
      </c>
      <c r="I3885" s="73"/>
      <c r="J3885" s="73"/>
      <c r="K3885" s="73"/>
      <c r="L3885" s="73"/>
      <c r="M3885" s="73"/>
      <c r="N3885" s="73"/>
      <c r="O3885" s="73"/>
      <c r="P3885" s="73"/>
      <c r="Q3885" s="73"/>
      <c r="R3885" s="73"/>
      <c r="S3885" s="73"/>
    </row>
    <row r="3886" spans="2:19" x14ac:dyDescent="0.3">
      <c r="B3886" s="137">
        <v>159</v>
      </c>
      <c r="C3886" s="103" t="str">
        <f t="array" ref="C3886">IF(ROWS($C$3728:C3886)&gt;COUNTIF($AR$19:$AR$3718,TRUE),"",INDEX($C$19:$C$3718,SMALL(IF($AR$19:$AR$3718=TRUE,ROW($C$19:$C$3718)-ROW($C$19)+1),ROWS($C$3728:C3886))))</f>
        <v/>
      </c>
      <c r="D3886" s="100" t="str">
        <f t="array" ref="D3886">IF(ROWS($D$3728:D3886)&gt;COUNTIF($AR$19:$AR$3718,TRUE),"",INDEX($O$19:$O$3718,SMALL(IF($AR$19:$AR$3718=TRUE,ROW($O$19:$O$3718)-ROW($O$19)+1),ROWS($D$3728:D3886))))</f>
        <v/>
      </c>
      <c r="E3886" s="101">
        <f t="shared" si="764"/>
        <v>0</v>
      </c>
      <c r="F3886" s="101">
        <f t="shared" si="765"/>
        <v>0</v>
      </c>
      <c r="G3886" s="104"/>
      <c r="H3886" s="89">
        <f t="shared" si="766"/>
        <v>0</v>
      </c>
      <c r="I3886" s="73"/>
      <c r="J3886" s="73"/>
      <c r="K3886" s="73"/>
      <c r="L3886" s="73"/>
      <c r="M3886" s="73"/>
      <c r="N3886" s="73"/>
      <c r="O3886" s="73"/>
      <c r="P3886" s="73"/>
      <c r="Q3886" s="73"/>
      <c r="R3886" s="73"/>
      <c r="S3886" s="73"/>
    </row>
    <row r="3887" spans="2:19" x14ac:dyDescent="0.3">
      <c r="B3887" s="137">
        <v>160</v>
      </c>
      <c r="C3887" s="103" t="str">
        <f t="array" ref="C3887">IF(ROWS($C$3728:C3887)&gt;COUNTIF($AR$19:$AR$3718,TRUE),"",INDEX($C$19:$C$3718,SMALL(IF($AR$19:$AR$3718=TRUE,ROW($C$19:$C$3718)-ROW($C$19)+1),ROWS($C$3728:C3887))))</f>
        <v/>
      </c>
      <c r="D3887" s="100" t="str">
        <f t="array" ref="D3887">IF(ROWS($D$3728:D3887)&gt;COUNTIF($AR$19:$AR$3718,TRUE),"",INDEX($O$19:$O$3718,SMALL(IF($AR$19:$AR$3718=TRUE,ROW($O$19:$O$3718)-ROW($O$19)+1),ROWS($D$3728:D3887))))</f>
        <v/>
      </c>
      <c r="E3887" s="101">
        <f t="shared" si="764"/>
        <v>0</v>
      </c>
      <c r="F3887" s="101">
        <f t="shared" si="765"/>
        <v>0</v>
      </c>
      <c r="G3887" s="104"/>
      <c r="H3887" s="89">
        <f t="shared" si="766"/>
        <v>0</v>
      </c>
      <c r="I3887" s="73"/>
      <c r="J3887" s="73"/>
      <c r="K3887" s="73"/>
      <c r="L3887" s="73"/>
      <c r="M3887" s="73"/>
      <c r="N3887" s="73"/>
      <c r="O3887" s="73"/>
      <c r="P3887" s="73"/>
      <c r="Q3887" s="73"/>
      <c r="R3887" s="73"/>
      <c r="S3887" s="73"/>
    </row>
    <row r="3888" spans="2:19" x14ac:dyDescent="0.3">
      <c r="B3888" s="137">
        <v>161</v>
      </c>
      <c r="C3888" s="103" t="str">
        <f t="array" ref="C3888">IF(ROWS($C$3728:C3888)&gt;COUNTIF($AR$19:$AR$3718,TRUE),"",INDEX($C$19:$C$3718,SMALL(IF($AR$19:$AR$3718=TRUE,ROW($C$19:$C$3718)-ROW($C$19)+1),ROWS($C$3728:C3888))))</f>
        <v/>
      </c>
      <c r="D3888" s="100" t="str">
        <f t="array" ref="D3888">IF(ROWS($D$3728:D3888)&gt;COUNTIF($AR$19:$AR$3718,TRUE),"",INDEX($O$19:$O$3718,SMALL(IF($AR$19:$AR$3718=TRUE,ROW($O$19:$O$3718)-ROW($O$19)+1),ROWS($D$3728:D3888))))</f>
        <v/>
      </c>
      <c r="E3888" s="101">
        <f t="shared" si="764"/>
        <v>0</v>
      </c>
      <c r="F3888" s="101">
        <f t="shared" si="765"/>
        <v>0</v>
      </c>
      <c r="G3888" s="104"/>
      <c r="H3888" s="89">
        <f t="shared" si="766"/>
        <v>0</v>
      </c>
      <c r="I3888" s="73"/>
      <c r="J3888" s="73"/>
      <c r="K3888" s="73"/>
      <c r="L3888" s="73"/>
      <c r="M3888" s="73"/>
      <c r="N3888" s="73"/>
      <c r="O3888" s="73"/>
      <c r="P3888" s="73"/>
      <c r="Q3888" s="73"/>
      <c r="R3888" s="73"/>
      <c r="S3888" s="73"/>
    </row>
    <row r="3889" spans="2:19" x14ac:dyDescent="0.3">
      <c r="B3889" s="137">
        <v>162</v>
      </c>
      <c r="C3889" s="103" t="str">
        <f t="array" ref="C3889">IF(ROWS($C$3728:C3889)&gt;COUNTIF($AR$19:$AR$3718,TRUE),"",INDEX($C$19:$C$3718,SMALL(IF($AR$19:$AR$3718=TRUE,ROW($C$19:$C$3718)-ROW($C$19)+1),ROWS($C$3728:C3889))))</f>
        <v/>
      </c>
      <c r="D3889" s="100" t="str">
        <f t="array" ref="D3889">IF(ROWS($D$3728:D3889)&gt;COUNTIF($AR$19:$AR$3718,TRUE),"",INDEX($O$19:$O$3718,SMALL(IF($AR$19:$AR$3718=TRUE,ROW($O$19:$O$3718)-ROW($O$19)+1),ROWS($D$3728:D3889))))</f>
        <v/>
      </c>
      <c r="E3889" s="101">
        <f t="shared" si="764"/>
        <v>0</v>
      </c>
      <c r="F3889" s="101">
        <f t="shared" si="765"/>
        <v>0</v>
      </c>
      <c r="G3889" s="104"/>
      <c r="H3889" s="89">
        <f t="shared" si="766"/>
        <v>0</v>
      </c>
      <c r="I3889" s="73"/>
      <c r="J3889" s="73"/>
      <c r="K3889" s="73"/>
      <c r="L3889" s="73"/>
      <c r="M3889" s="73"/>
      <c r="N3889" s="73"/>
      <c r="O3889" s="73"/>
      <c r="P3889" s="73"/>
      <c r="Q3889" s="73"/>
      <c r="R3889" s="73"/>
      <c r="S3889" s="73"/>
    </row>
    <row r="3890" spans="2:19" x14ac:dyDescent="0.3">
      <c r="B3890" s="137">
        <v>163</v>
      </c>
      <c r="C3890" s="103" t="str">
        <f t="array" ref="C3890">IF(ROWS($C$3728:C3890)&gt;COUNTIF($AR$19:$AR$3718,TRUE),"",INDEX($C$19:$C$3718,SMALL(IF($AR$19:$AR$3718=TRUE,ROW($C$19:$C$3718)-ROW($C$19)+1),ROWS($C$3728:C3890))))</f>
        <v/>
      </c>
      <c r="D3890" s="100" t="str">
        <f t="array" ref="D3890">IF(ROWS($D$3728:D3890)&gt;COUNTIF($AR$19:$AR$3718,TRUE),"",INDEX($O$19:$O$3718,SMALL(IF($AR$19:$AR$3718=TRUE,ROW($O$19:$O$3718)-ROW($O$19)+1),ROWS($D$3728:D3890))))</f>
        <v/>
      </c>
      <c r="E3890" s="101">
        <f t="shared" si="764"/>
        <v>0</v>
      </c>
      <c r="F3890" s="101">
        <f t="shared" si="765"/>
        <v>0</v>
      </c>
      <c r="G3890" s="104"/>
      <c r="H3890" s="89">
        <f t="shared" si="766"/>
        <v>0</v>
      </c>
      <c r="I3890" s="73"/>
      <c r="J3890" s="73"/>
      <c r="K3890" s="73"/>
      <c r="L3890" s="73"/>
      <c r="M3890" s="73"/>
      <c r="N3890" s="73"/>
      <c r="O3890" s="73"/>
      <c r="P3890" s="73"/>
      <c r="Q3890" s="73"/>
      <c r="R3890" s="73"/>
      <c r="S3890" s="73"/>
    </row>
    <row r="3891" spans="2:19" x14ac:dyDescent="0.3">
      <c r="B3891" s="137">
        <v>164</v>
      </c>
      <c r="C3891" s="103" t="str">
        <f t="array" ref="C3891">IF(ROWS($C$3728:C3891)&gt;COUNTIF($AR$19:$AR$3718,TRUE),"",INDEX($C$19:$C$3718,SMALL(IF($AR$19:$AR$3718=TRUE,ROW($C$19:$C$3718)-ROW($C$19)+1),ROWS($C$3728:C3891))))</f>
        <v/>
      </c>
      <c r="D3891" s="100" t="str">
        <f t="array" ref="D3891">IF(ROWS($D$3728:D3891)&gt;COUNTIF($AR$19:$AR$3718,TRUE),"",INDEX($O$19:$O$3718,SMALL(IF($AR$19:$AR$3718=TRUE,ROW($O$19:$O$3718)-ROW($O$19)+1),ROWS($D$3728:D3891))))</f>
        <v/>
      </c>
      <c r="E3891" s="101">
        <f t="shared" si="764"/>
        <v>0</v>
      </c>
      <c r="F3891" s="101">
        <f t="shared" si="765"/>
        <v>0</v>
      </c>
      <c r="G3891" s="104"/>
      <c r="H3891" s="89">
        <f t="shared" si="766"/>
        <v>0</v>
      </c>
      <c r="I3891" s="73"/>
      <c r="J3891" s="73"/>
      <c r="K3891" s="73"/>
      <c r="L3891" s="73"/>
      <c r="M3891" s="73"/>
      <c r="N3891" s="73"/>
      <c r="O3891" s="73"/>
      <c r="P3891" s="73"/>
      <c r="Q3891" s="73"/>
      <c r="R3891" s="73"/>
      <c r="S3891" s="73"/>
    </row>
    <row r="3892" spans="2:19" x14ac:dyDescent="0.3">
      <c r="B3892" s="137">
        <v>165</v>
      </c>
      <c r="C3892" s="103" t="str">
        <f t="array" ref="C3892">IF(ROWS($C$3728:C3892)&gt;COUNTIF($AR$19:$AR$3718,TRUE),"",INDEX($C$19:$C$3718,SMALL(IF($AR$19:$AR$3718=TRUE,ROW($C$19:$C$3718)-ROW($C$19)+1),ROWS($C$3728:C3892))))</f>
        <v/>
      </c>
      <c r="D3892" s="100" t="str">
        <f t="array" ref="D3892">IF(ROWS($D$3728:D3892)&gt;COUNTIF($AR$19:$AR$3718,TRUE),"",INDEX($O$19:$O$3718,SMALL(IF($AR$19:$AR$3718=TRUE,ROW($O$19:$O$3718)-ROW($O$19)+1),ROWS($D$3728:D3892))))</f>
        <v/>
      </c>
      <c r="E3892" s="101">
        <f t="shared" si="764"/>
        <v>0</v>
      </c>
      <c r="F3892" s="101">
        <f t="shared" si="765"/>
        <v>0</v>
      </c>
      <c r="G3892" s="104"/>
      <c r="H3892" s="89">
        <f t="shared" si="766"/>
        <v>0</v>
      </c>
      <c r="I3892" s="73"/>
      <c r="J3892" s="73"/>
      <c r="K3892" s="73"/>
      <c r="L3892" s="73"/>
      <c r="M3892" s="73"/>
      <c r="N3892" s="73"/>
      <c r="O3892" s="73"/>
      <c r="P3892" s="73"/>
      <c r="Q3892" s="73"/>
      <c r="R3892" s="73"/>
      <c r="S3892" s="73"/>
    </row>
    <row r="3893" spans="2:19" x14ac:dyDescent="0.3">
      <c r="B3893" s="137">
        <v>166</v>
      </c>
      <c r="C3893" s="103" t="str">
        <f t="array" ref="C3893">IF(ROWS($C$3728:C3893)&gt;COUNTIF($AR$19:$AR$3718,TRUE),"",INDEX($C$19:$C$3718,SMALL(IF($AR$19:$AR$3718=TRUE,ROW($C$19:$C$3718)-ROW($C$19)+1),ROWS($C$3728:C3893))))</f>
        <v/>
      </c>
      <c r="D3893" s="100" t="str">
        <f t="array" ref="D3893">IF(ROWS($D$3728:D3893)&gt;COUNTIF($AR$19:$AR$3718,TRUE),"",INDEX($O$19:$O$3718,SMALL(IF($AR$19:$AR$3718=TRUE,ROW($O$19:$O$3718)-ROW($O$19)+1),ROWS($D$3728:D3893))))</f>
        <v/>
      </c>
      <c r="E3893" s="101">
        <f t="shared" si="764"/>
        <v>0</v>
      </c>
      <c r="F3893" s="101">
        <f t="shared" si="765"/>
        <v>0</v>
      </c>
      <c r="G3893" s="104"/>
      <c r="H3893" s="89">
        <f t="shared" si="766"/>
        <v>0</v>
      </c>
      <c r="I3893" s="73"/>
      <c r="J3893" s="73"/>
      <c r="K3893" s="73"/>
      <c r="L3893" s="73"/>
      <c r="M3893" s="73"/>
      <c r="N3893" s="73"/>
      <c r="O3893" s="73"/>
      <c r="P3893" s="73"/>
      <c r="Q3893" s="73"/>
      <c r="R3893" s="73"/>
      <c r="S3893" s="73"/>
    </row>
    <row r="3894" spans="2:19" x14ac:dyDescent="0.3">
      <c r="B3894" s="137">
        <v>167</v>
      </c>
      <c r="C3894" s="103" t="str">
        <f t="array" ref="C3894">IF(ROWS($C$3728:C3894)&gt;COUNTIF($AR$19:$AR$3718,TRUE),"",INDEX($C$19:$C$3718,SMALL(IF($AR$19:$AR$3718=TRUE,ROW($C$19:$C$3718)-ROW($C$19)+1),ROWS($C$3728:C3894))))</f>
        <v/>
      </c>
      <c r="D3894" s="100" t="str">
        <f t="array" ref="D3894">IF(ROWS($D$3728:D3894)&gt;COUNTIF($AR$19:$AR$3718,TRUE),"",INDEX($O$19:$O$3718,SMALL(IF($AR$19:$AR$3718=TRUE,ROW($O$19:$O$3718)-ROW($O$19)+1),ROWS($D$3728:D3894))))</f>
        <v/>
      </c>
      <c r="E3894" s="101">
        <f t="shared" si="764"/>
        <v>0</v>
      </c>
      <c r="F3894" s="101">
        <f t="shared" si="765"/>
        <v>0</v>
      </c>
      <c r="G3894" s="104"/>
      <c r="H3894" s="89">
        <f t="shared" si="766"/>
        <v>0</v>
      </c>
      <c r="I3894" s="73"/>
      <c r="J3894" s="73"/>
      <c r="K3894" s="73"/>
      <c r="L3894" s="73"/>
      <c r="M3894" s="73"/>
      <c r="N3894" s="73"/>
      <c r="O3894" s="73"/>
      <c r="P3894" s="73"/>
      <c r="Q3894" s="73"/>
      <c r="R3894" s="73"/>
      <c r="S3894" s="73"/>
    </row>
    <row r="3895" spans="2:19" x14ac:dyDescent="0.3">
      <c r="B3895" s="137">
        <v>168</v>
      </c>
      <c r="C3895" s="103" t="str">
        <f t="array" ref="C3895">IF(ROWS($C$3728:C3895)&gt;COUNTIF($AR$19:$AR$3718,TRUE),"",INDEX($C$19:$C$3718,SMALL(IF($AR$19:$AR$3718=TRUE,ROW($C$19:$C$3718)-ROW($C$19)+1),ROWS($C$3728:C3895))))</f>
        <v/>
      </c>
      <c r="D3895" s="100" t="str">
        <f t="array" ref="D3895">IF(ROWS($D$3728:D3895)&gt;COUNTIF($AR$19:$AR$3718,TRUE),"",INDEX($O$19:$O$3718,SMALL(IF($AR$19:$AR$3718=TRUE,ROW($O$19:$O$3718)-ROW($O$19)+1),ROWS($D$3728:D3895))))</f>
        <v/>
      </c>
      <c r="E3895" s="101">
        <f t="shared" si="764"/>
        <v>0</v>
      </c>
      <c r="F3895" s="101">
        <f t="shared" si="765"/>
        <v>0</v>
      </c>
      <c r="G3895" s="104"/>
      <c r="H3895" s="89">
        <f t="shared" si="766"/>
        <v>0</v>
      </c>
      <c r="I3895" s="73"/>
      <c r="J3895" s="73"/>
      <c r="K3895" s="73"/>
      <c r="L3895" s="73"/>
      <c r="M3895" s="73"/>
      <c r="N3895" s="73"/>
      <c r="O3895" s="73"/>
      <c r="P3895" s="73"/>
      <c r="Q3895" s="73"/>
      <c r="R3895" s="73"/>
      <c r="S3895" s="73"/>
    </row>
    <row r="3896" spans="2:19" x14ac:dyDescent="0.3">
      <c r="B3896" s="137">
        <v>169</v>
      </c>
      <c r="C3896" s="103" t="str">
        <f t="array" ref="C3896">IF(ROWS($C$3728:C3896)&gt;COUNTIF($AR$19:$AR$3718,TRUE),"",INDEX($C$19:$C$3718,SMALL(IF($AR$19:$AR$3718=TRUE,ROW($C$19:$C$3718)-ROW($C$19)+1),ROWS($C$3728:C3896))))</f>
        <v/>
      </c>
      <c r="D3896" s="100" t="str">
        <f t="array" ref="D3896">IF(ROWS($D$3728:D3896)&gt;COUNTIF($AR$19:$AR$3718,TRUE),"",INDEX($O$19:$O$3718,SMALL(IF($AR$19:$AR$3718=TRUE,ROW($O$19:$O$3718)-ROW($O$19)+1),ROWS($D$3728:D3896))))</f>
        <v/>
      </c>
      <c r="E3896" s="101">
        <f t="shared" si="764"/>
        <v>0</v>
      </c>
      <c r="F3896" s="101">
        <f t="shared" si="765"/>
        <v>0</v>
      </c>
      <c r="G3896" s="104"/>
      <c r="H3896" s="89">
        <f t="shared" si="766"/>
        <v>0</v>
      </c>
      <c r="I3896" s="73"/>
      <c r="J3896" s="73"/>
      <c r="K3896" s="73"/>
      <c r="L3896" s="73"/>
      <c r="M3896" s="73"/>
      <c r="N3896" s="73"/>
      <c r="O3896" s="73"/>
      <c r="P3896" s="73"/>
      <c r="Q3896" s="73"/>
      <c r="R3896" s="73"/>
      <c r="S3896" s="73"/>
    </row>
    <row r="3897" spans="2:19" x14ac:dyDescent="0.3">
      <c r="B3897" s="137">
        <v>170</v>
      </c>
      <c r="C3897" s="103" t="str">
        <f t="array" ref="C3897">IF(ROWS($C$3728:C3897)&gt;COUNTIF($AR$19:$AR$3718,TRUE),"",INDEX($C$19:$C$3718,SMALL(IF($AR$19:$AR$3718=TRUE,ROW($C$19:$C$3718)-ROW($C$19)+1),ROWS($C$3728:C3897))))</f>
        <v/>
      </c>
      <c r="D3897" s="100" t="str">
        <f t="array" ref="D3897">IF(ROWS($D$3728:D3897)&gt;COUNTIF($AR$19:$AR$3718,TRUE),"",INDEX($O$19:$O$3718,SMALL(IF($AR$19:$AR$3718=TRUE,ROW($O$19:$O$3718)-ROW($O$19)+1),ROWS($D$3728:D3897))))</f>
        <v/>
      </c>
      <c r="E3897" s="101">
        <f t="shared" si="764"/>
        <v>0</v>
      </c>
      <c r="F3897" s="101">
        <f t="shared" si="765"/>
        <v>0</v>
      </c>
      <c r="G3897" s="104"/>
      <c r="H3897" s="89">
        <f t="shared" si="766"/>
        <v>0</v>
      </c>
      <c r="I3897" s="73"/>
      <c r="J3897" s="73"/>
      <c r="K3897" s="73"/>
      <c r="L3897" s="73"/>
      <c r="M3897" s="73"/>
      <c r="N3897" s="73"/>
      <c r="O3897" s="73"/>
      <c r="P3897" s="73"/>
      <c r="Q3897" s="73"/>
      <c r="R3897" s="73"/>
      <c r="S3897" s="73"/>
    </row>
    <row r="3898" spans="2:19" x14ac:dyDescent="0.3">
      <c r="B3898" s="137">
        <v>171</v>
      </c>
      <c r="C3898" s="103" t="str">
        <f t="array" ref="C3898">IF(ROWS($C$3728:C3898)&gt;COUNTIF($AR$19:$AR$3718,TRUE),"",INDEX($C$19:$C$3718,SMALL(IF($AR$19:$AR$3718=TRUE,ROW($C$19:$C$3718)-ROW($C$19)+1),ROWS($C$3728:C3898))))</f>
        <v/>
      </c>
      <c r="D3898" s="100" t="str">
        <f t="array" ref="D3898">IF(ROWS($D$3728:D3898)&gt;COUNTIF($AR$19:$AR$3718,TRUE),"",INDEX($O$19:$O$3718,SMALL(IF($AR$19:$AR$3718=TRUE,ROW($O$19:$O$3718)-ROW($O$19)+1),ROWS($D$3728:D3898))))</f>
        <v/>
      </c>
      <c r="E3898" s="101">
        <f t="shared" si="764"/>
        <v>0</v>
      </c>
      <c r="F3898" s="101">
        <f t="shared" si="765"/>
        <v>0</v>
      </c>
      <c r="G3898" s="104"/>
      <c r="H3898" s="89">
        <f t="shared" si="766"/>
        <v>0</v>
      </c>
      <c r="I3898" s="73"/>
      <c r="J3898" s="73"/>
      <c r="K3898" s="73"/>
      <c r="L3898" s="73"/>
      <c r="M3898" s="73"/>
      <c r="N3898" s="73"/>
      <c r="O3898" s="73"/>
      <c r="P3898" s="73"/>
      <c r="Q3898" s="73"/>
      <c r="R3898" s="73"/>
      <c r="S3898" s="73"/>
    </row>
    <row r="3899" spans="2:19" x14ac:dyDescent="0.3">
      <c r="B3899" s="137">
        <v>172</v>
      </c>
      <c r="C3899" s="103" t="str">
        <f t="array" ref="C3899">IF(ROWS($C$3728:C3899)&gt;COUNTIF($AR$19:$AR$3718,TRUE),"",INDEX($C$19:$C$3718,SMALL(IF($AR$19:$AR$3718=TRUE,ROW($C$19:$C$3718)-ROW($C$19)+1),ROWS($C$3728:C3899))))</f>
        <v/>
      </c>
      <c r="D3899" s="100" t="str">
        <f t="array" ref="D3899">IF(ROWS($D$3728:D3899)&gt;COUNTIF($AR$19:$AR$3718,TRUE),"",INDEX($O$19:$O$3718,SMALL(IF($AR$19:$AR$3718=TRUE,ROW($O$19:$O$3718)-ROW($O$19)+1),ROWS($D$3728:D3899))))</f>
        <v/>
      </c>
      <c r="E3899" s="101">
        <f t="shared" si="764"/>
        <v>0</v>
      </c>
      <c r="F3899" s="101">
        <f t="shared" si="765"/>
        <v>0</v>
      </c>
      <c r="G3899" s="104"/>
      <c r="H3899" s="89">
        <f t="shared" si="766"/>
        <v>0</v>
      </c>
      <c r="I3899" s="73"/>
      <c r="J3899" s="73"/>
      <c r="K3899" s="73"/>
      <c r="L3899" s="73"/>
      <c r="M3899" s="73"/>
      <c r="N3899" s="73"/>
      <c r="O3899" s="73"/>
      <c r="P3899" s="73"/>
      <c r="Q3899" s="73"/>
      <c r="R3899" s="73"/>
      <c r="S3899" s="73"/>
    </row>
    <row r="3900" spans="2:19" x14ac:dyDescent="0.3">
      <c r="B3900" s="137">
        <v>173</v>
      </c>
      <c r="C3900" s="103" t="str">
        <f t="array" ref="C3900">IF(ROWS($C$3728:C3900)&gt;COUNTIF($AR$19:$AR$3718,TRUE),"",INDEX($C$19:$C$3718,SMALL(IF($AR$19:$AR$3718=TRUE,ROW($C$19:$C$3718)-ROW($C$19)+1),ROWS($C$3728:C3900))))</f>
        <v/>
      </c>
      <c r="D3900" s="100" t="str">
        <f t="array" ref="D3900">IF(ROWS($D$3728:D3900)&gt;COUNTIF($AR$19:$AR$3718,TRUE),"",INDEX($O$19:$O$3718,SMALL(IF($AR$19:$AR$3718=TRUE,ROW($O$19:$O$3718)-ROW($O$19)+1),ROWS($D$3728:D3900))))</f>
        <v/>
      </c>
      <c r="E3900" s="101">
        <f t="shared" si="764"/>
        <v>0</v>
      </c>
      <c r="F3900" s="101">
        <f t="shared" si="765"/>
        <v>0</v>
      </c>
      <c r="G3900" s="104"/>
      <c r="H3900" s="89">
        <f t="shared" si="766"/>
        <v>0</v>
      </c>
      <c r="I3900" s="73"/>
      <c r="J3900" s="73"/>
      <c r="K3900" s="73"/>
      <c r="L3900" s="73"/>
      <c r="M3900" s="73"/>
      <c r="N3900" s="73"/>
      <c r="O3900" s="73"/>
      <c r="P3900" s="73"/>
      <c r="Q3900" s="73"/>
      <c r="R3900" s="73"/>
      <c r="S3900" s="73"/>
    </row>
    <row r="3901" spans="2:19" x14ac:dyDescent="0.3">
      <c r="B3901" s="137">
        <v>174</v>
      </c>
      <c r="C3901" s="103" t="str">
        <f t="array" ref="C3901">IF(ROWS($C$3728:C3901)&gt;COUNTIF($AR$19:$AR$3718,TRUE),"",INDEX($C$19:$C$3718,SMALL(IF($AR$19:$AR$3718=TRUE,ROW($C$19:$C$3718)-ROW($C$19)+1),ROWS($C$3728:C3901))))</f>
        <v/>
      </c>
      <c r="D3901" s="100" t="str">
        <f t="array" ref="D3901">IF(ROWS($D$3728:D3901)&gt;COUNTIF($AR$19:$AR$3718,TRUE),"",INDEX($O$19:$O$3718,SMALL(IF($AR$19:$AR$3718=TRUE,ROW($O$19:$O$3718)-ROW($O$19)+1),ROWS($D$3728:D3901))))</f>
        <v/>
      </c>
      <c r="E3901" s="101">
        <f t="shared" si="764"/>
        <v>0</v>
      </c>
      <c r="F3901" s="101">
        <f t="shared" si="765"/>
        <v>0</v>
      </c>
      <c r="G3901" s="104"/>
      <c r="H3901" s="89">
        <f t="shared" si="766"/>
        <v>0</v>
      </c>
      <c r="I3901" s="73"/>
      <c r="J3901" s="73"/>
      <c r="K3901" s="73"/>
      <c r="L3901" s="73"/>
      <c r="M3901" s="73"/>
      <c r="N3901" s="73"/>
      <c r="O3901" s="73"/>
      <c r="P3901" s="73"/>
      <c r="Q3901" s="73"/>
      <c r="R3901" s="73"/>
      <c r="S3901" s="73"/>
    </row>
    <row r="3902" spans="2:19" x14ac:dyDescent="0.3">
      <c r="B3902" s="137">
        <v>175</v>
      </c>
      <c r="C3902" s="103" t="str">
        <f t="array" ref="C3902">IF(ROWS($C$3728:C3902)&gt;COUNTIF($AR$19:$AR$3718,TRUE),"",INDEX($C$19:$C$3718,SMALL(IF($AR$19:$AR$3718=TRUE,ROW($C$19:$C$3718)-ROW($C$19)+1),ROWS($C$3728:C3902))))</f>
        <v/>
      </c>
      <c r="D3902" s="100" t="str">
        <f t="array" ref="D3902">IF(ROWS($D$3728:D3902)&gt;COUNTIF($AR$19:$AR$3718,TRUE),"",INDEX($O$19:$O$3718,SMALL(IF($AR$19:$AR$3718=TRUE,ROW($O$19:$O$3718)-ROW($O$19)+1),ROWS($D$3728:D3902))))</f>
        <v/>
      </c>
      <c r="E3902" s="101">
        <f t="shared" si="764"/>
        <v>0</v>
      </c>
      <c r="F3902" s="101">
        <f t="shared" si="765"/>
        <v>0</v>
      </c>
      <c r="G3902" s="104"/>
      <c r="H3902" s="89">
        <f t="shared" si="766"/>
        <v>0</v>
      </c>
      <c r="I3902" s="73"/>
      <c r="J3902" s="73"/>
      <c r="K3902" s="73"/>
      <c r="L3902" s="73"/>
      <c r="M3902" s="73"/>
      <c r="N3902" s="73"/>
      <c r="O3902" s="73"/>
      <c r="P3902" s="73"/>
      <c r="Q3902" s="73"/>
      <c r="R3902" s="73"/>
      <c r="S3902" s="73"/>
    </row>
    <row r="3903" spans="2:19" x14ac:dyDescent="0.3">
      <c r="B3903" s="137">
        <v>176</v>
      </c>
      <c r="C3903" s="103" t="str">
        <f t="array" ref="C3903">IF(ROWS($C$3728:C3903)&gt;COUNTIF($AR$19:$AR$3718,TRUE),"",INDEX($C$19:$C$3718,SMALL(IF($AR$19:$AR$3718=TRUE,ROW($C$19:$C$3718)-ROW($C$19)+1),ROWS($C$3728:C3903))))</f>
        <v/>
      </c>
      <c r="D3903" s="100" t="str">
        <f t="array" ref="D3903">IF(ROWS($D$3728:D3903)&gt;COUNTIF($AR$19:$AR$3718,TRUE),"",INDEX($O$19:$O$3718,SMALL(IF($AR$19:$AR$3718=TRUE,ROW($O$19:$O$3718)-ROW($O$19)+1),ROWS($D$3728:D3903))))</f>
        <v/>
      </c>
      <c r="E3903" s="101">
        <f t="shared" si="764"/>
        <v>0</v>
      </c>
      <c r="F3903" s="101">
        <f t="shared" si="765"/>
        <v>0</v>
      </c>
      <c r="G3903" s="104"/>
      <c r="H3903" s="89">
        <f t="shared" si="766"/>
        <v>0</v>
      </c>
      <c r="I3903" s="73"/>
      <c r="J3903" s="73"/>
      <c r="K3903" s="73"/>
      <c r="L3903" s="73"/>
      <c r="M3903" s="73"/>
      <c r="N3903" s="73"/>
      <c r="O3903" s="73"/>
      <c r="P3903" s="73"/>
      <c r="Q3903" s="73"/>
      <c r="R3903" s="73"/>
      <c r="S3903" s="73"/>
    </row>
    <row r="3904" spans="2:19" x14ac:dyDescent="0.3">
      <c r="B3904" s="137">
        <v>177</v>
      </c>
      <c r="C3904" s="103" t="str">
        <f t="array" ref="C3904">IF(ROWS($C$3728:C3904)&gt;COUNTIF($AR$19:$AR$3718,TRUE),"",INDEX($C$19:$C$3718,SMALL(IF($AR$19:$AR$3718=TRUE,ROW($C$19:$C$3718)-ROW($C$19)+1),ROWS($C$3728:C3904))))</f>
        <v/>
      </c>
      <c r="D3904" s="100" t="str">
        <f t="array" ref="D3904">IF(ROWS($D$3728:D3904)&gt;COUNTIF($AR$19:$AR$3718,TRUE),"",INDEX($O$19:$O$3718,SMALL(IF($AR$19:$AR$3718=TRUE,ROW($O$19:$O$3718)-ROW($O$19)+1),ROWS($D$3728:D3904))))</f>
        <v/>
      </c>
      <c r="E3904" s="101">
        <f t="shared" si="764"/>
        <v>0</v>
      </c>
      <c r="F3904" s="101">
        <f t="shared" si="765"/>
        <v>0</v>
      </c>
      <c r="G3904" s="104"/>
      <c r="H3904" s="89">
        <f t="shared" si="766"/>
        <v>0</v>
      </c>
      <c r="I3904" s="73"/>
      <c r="J3904" s="73"/>
      <c r="K3904" s="73"/>
      <c r="L3904" s="73"/>
      <c r="M3904" s="73"/>
      <c r="N3904" s="73"/>
      <c r="O3904" s="73"/>
      <c r="P3904" s="73"/>
      <c r="Q3904" s="73"/>
      <c r="R3904" s="73"/>
      <c r="S3904" s="73"/>
    </row>
    <row r="3905" spans="2:19" x14ac:dyDescent="0.3">
      <c r="B3905" s="137">
        <v>178</v>
      </c>
      <c r="C3905" s="103" t="str">
        <f t="array" ref="C3905">IF(ROWS($C$3728:C3905)&gt;COUNTIF($AR$19:$AR$3718,TRUE),"",INDEX($C$19:$C$3718,SMALL(IF($AR$19:$AR$3718=TRUE,ROW($C$19:$C$3718)-ROW($C$19)+1),ROWS($C$3728:C3905))))</f>
        <v/>
      </c>
      <c r="D3905" s="100" t="str">
        <f t="array" ref="D3905">IF(ROWS($D$3728:D3905)&gt;COUNTIF($AR$19:$AR$3718,TRUE),"",INDEX($O$19:$O$3718,SMALL(IF($AR$19:$AR$3718=TRUE,ROW($O$19:$O$3718)-ROW($O$19)+1),ROWS($D$3728:D3905))))</f>
        <v/>
      </c>
      <c r="E3905" s="101">
        <f t="shared" si="764"/>
        <v>0</v>
      </c>
      <c r="F3905" s="101">
        <f t="shared" si="765"/>
        <v>0</v>
      </c>
      <c r="G3905" s="104"/>
      <c r="H3905" s="89">
        <f t="shared" si="766"/>
        <v>0</v>
      </c>
      <c r="I3905" s="73"/>
      <c r="J3905" s="73"/>
      <c r="K3905" s="73"/>
      <c r="L3905" s="73"/>
      <c r="M3905" s="73"/>
      <c r="N3905" s="73"/>
      <c r="O3905" s="73"/>
      <c r="P3905" s="73"/>
      <c r="Q3905" s="73"/>
      <c r="R3905" s="73"/>
      <c r="S3905" s="73"/>
    </row>
    <row r="3906" spans="2:19" x14ac:dyDescent="0.3">
      <c r="B3906" s="137">
        <v>179</v>
      </c>
      <c r="C3906" s="103" t="str">
        <f t="array" ref="C3906">IF(ROWS($C$3728:C3906)&gt;COUNTIF($AR$19:$AR$3718,TRUE),"",INDEX($C$19:$C$3718,SMALL(IF($AR$19:$AR$3718=TRUE,ROW($C$19:$C$3718)-ROW($C$19)+1),ROWS($C$3728:C3906))))</f>
        <v/>
      </c>
      <c r="D3906" s="100" t="str">
        <f t="array" ref="D3906">IF(ROWS($D$3728:D3906)&gt;COUNTIF($AR$19:$AR$3718,TRUE),"",INDEX($O$19:$O$3718,SMALL(IF($AR$19:$AR$3718=TRUE,ROW($O$19:$O$3718)-ROW($O$19)+1),ROWS($D$3728:D3906))))</f>
        <v/>
      </c>
      <c r="E3906" s="101">
        <f t="shared" si="764"/>
        <v>0</v>
      </c>
      <c r="F3906" s="101">
        <f t="shared" si="765"/>
        <v>0</v>
      </c>
      <c r="G3906" s="104"/>
      <c r="H3906" s="89">
        <f t="shared" si="766"/>
        <v>0</v>
      </c>
      <c r="I3906" s="73"/>
      <c r="J3906" s="73"/>
      <c r="K3906" s="73"/>
      <c r="L3906" s="73"/>
      <c r="M3906" s="73"/>
      <c r="N3906" s="73"/>
      <c r="O3906" s="73"/>
      <c r="P3906" s="73"/>
      <c r="Q3906" s="73"/>
      <c r="R3906" s="73"/>
      <c r="S3906" s="73"/>
    </row>
    <row r="3907" spans="2:19" x14ac:dyDescent="0.3">
      <c r="B3907" s="137">
        <v>180</v>
      </c>
      <c r="C3907" s="103" t="str">
        <f t="array" ref="C3907">IF(ROWS($C$3728:C3907)&gt;COUNTIF($AR$19:$AR$3718,TRUE),"",INDEX($C$19:$C$3718,SMALL(IF($AR$19:$AR$3718=TRUE,ROW($C$19:$C$3718)-ROW($C$19)+1),ROWS($C$3728:C3907))))</f>
        <v/>
      </c>
      <c r="D3907" s="100" t="str">
        <f t="array" ref="D3907">IF(ROWS($D$3728:D3907)&gt;COUNTIF($AR$19:$AR$3718,TRUE),"",INDEX($O$19:$O$3718,SMALL(IF($AR$19:$AR$3718=TRUE,ROW($O$19:$O$3718)-ROW($O$19)+1),ROWS($D$3728:D3907))))</f>
        <v/>
      </c>
      <c r="E3907" s="101">
        <f t="shared" si="764"/>
        <v>0</v>
      </c>
      <c r="F3907" s="101">
        <f t="shared" si="765"/>
        <v>0</v>
      </c>
      <c r="G3907" s="104"/>
      <c r="H3907" s="89">
        <f t="shared" si="766"/>
        <v>0</v>
      </c>
      <c r="I3907" s="73"/>
      <c r="J3907" s="73"/>
      <c r="K3907" s="73"/>
      <c r="L3907" s="73"/>
      <c r="M3907" s="73"/>
      <c r="N3907" s="73"/>
      <c r="O3907" s="73"/>
      <c r="P3907" s="73"/>
      <c r="Q3907" s="73"/>
      <c r="R3907" s="73"/>
      <c r="S3907" s="73"/>
    </row>
    <row r="3908" spans="2:19" x14ac:dyDescent="0.3">
      <c r="B3908" s="137">
        <v>181</v>
      </c>
      <c r="C3908" s="103" t="str">
        <f t="array" ref="C3908">IF(ROWS($C$3728:C3908)&gt;COUNTIF($AR$19:$AR$3718,TRUE),"",INDEX($C$19:$C$3718,SMALL(IF($AR$19:$AR$3718=TRUE,ROW($C$19:$C$3718)-ROW($C$19)+1),ROWS($C$3728:C3908))))</f>
        <v/>
      </c>
      <c r="D3908" s="100" t="str">
        <f t="array" ref="D3908">IF(ROWS($D$3728:D3908)&gt;COUNTIF($AR$19:$AR$3718,TRUE),"",INDEX($O$19:$O$3718,SMALL(IF($AR$19:$AR$3718=TRUE,ROW($O$19:$O$3718)-ROW($O$19)+1),ROWS($D$3728:D3908))))</f>
        <v/>
      </c>
      <c r="E3908" s="101">
        <f t="shared" si="764"/>
        <v>0</v>
      </c>
      <c r="F3908" s="101">
        <f t="shared" si="765"/>
        <v>0</v>
      </c>
      <c r="G3908" s="104"/>
      <c r="H3908" s="89">
        <f t="shared" si="766"/>
        <v>0</v>
      </c>
      <c r="I3908" s="73"/>
      <c r="J3908" s="73"/>
      <c r="K3908" s="73"/>
      <c r="L3908" s="73"/>
      <c r="M3908" s="73"/>
      <c r="N3908" s="73"/>
      <c r="O3908" s="73"/>
      <c r="P3908" s="73"/>
      <c r="Q3908" s="73"/>
      <c r="R3908" s="73"/>
      <c r="S3908" s="73"/>
    </row>
    <row r="3909" spans="2:19" x14ac:dyDescent="0.3">
      <c r="B3909" s="137">
        <v>182</v>
      </c>
      <c r="C3909" s="103" t="str">
        <f t="array" ref="C3909">IF(ROWS($C$3728:C3909)&gt;COUNTIF($AR$19:$AR$3718,TRUE),"",INDEX($C$19:$C$3718,SMALL(IF($AR$19:$AR$3718=TRUE,ROW($C$19:$C$3718)-ROW($C$19)+1),ROWS($C$3728:C3909))))</f>
        <v/>
      </c>
      <c r="D3909" s="100" t="str">
        <f t="array" ref="D3909">IF(ROWS($D$3728:D3909)&gt;COUNTIF($AR$19:$AR$3718,TRUE),"",INDEX($O$19:$O$3718,SMALL(IF($AR$19:$AR$3718=TRUE,ROW($O$19:$O$3718)-ROW($O$19)+1),ROWS($D$3728:D3909))))</f>
        <v/>
      </c>
      <c r="E3909" s="101">
        <f t="shared" si="764"/>
        <v>0</v>
      </c>
      <c r="F3909" s="101">
        <f t="shared" si="765"/>
        <v>0</v>
      </c>
      <c r="G3909" s="104"/>
      <c r="H3909" s="89">
        <f t="shared" si="766"/>
        <v>0</v>
      </c>
      <c r="I3909" s="73"/>
      <c r="J3909" s="73"/>
      <c r="K3909" s="73"/>
      <c r="L3909" s="73"/>
      <c r="M3909" s="73"/>
      <c r="N3909" s="73"/>
      <c r="O3909" s="73"/>
      <c r="P3909" s="73"/>
      <c r="Q3909" s="73"/>
      <c r="R3909" s="73"/>
      <c r="S3909" s="73"/>
    </row>
    <row r="3910" spans="2:19" x14ac:dyDescent="0.3">
      <c r="B3910" s="137">
        <v>183</v>
      </c>
      <c r="C3910" s="103" t="str">
        <f t="array" ref="C3910">IF(ROWS($C$3728:C3910)&gt;COUNTIF($AR$19:$AR$3718,TRUE),"",INDEX($C$19:$C$3718,SMALL(IF($AR$19:$AR$3718=TRUE,ROW($C$19:$C$3718)-ROW($C$19)+1),ROWS($C$3728:C3910))))</f>
        <v/>
      </c>
      <c r="D3910" s="100" t="str">
        <f t="array" ref="D3910">IF(ROWS($D$3728:D3910)&gt;COUNTIF($AR$19:$AR$3718,TRUE),"",INDEX($O$19:$O$3718,SMALL(IF($AR$19:$AR$3718=TRUE,ROW($O$19:$O$3718)-ROW($O$19)+1),ROWS($D$3728:D3910))))</f>
        <v/>
      </c>
      <c r="E3910" s="101">
        <f t="shared" si="764"/>
        <v>0</v>
      </c>
      <c r="F3910" s="101">
        <f t="shared" si="765"/>
        <v>0</v>
      </c>
      <c r="G3910" s="104"/>
      <c r="H3910" s="89">
        <f t="shared" si="766"/>
        <v>0</v>
      </c>
      <c r="I3910" s="73"/>
      <c r="J3910" s="73"/>
      <c r="K3910" s="73"/>
      <c r="L3910" s="73"/>
      <c r="M3910" s="73"/>
      <c r="N3910" s="73"/>
      <c r="O3910" s="73"/>
      <c r="P3910" s="73"/>
      <c r="Q3910" s="73"/>
      <c r="R3910" s="73"/>
      <c r="S3910" s="73"/>
    </row>
    <row r="3911" spans="2:19" x14ac:dyDescent="0.3">
      <c r="B3911" s="137">
        <v>184</v>
      </c>
      <c r="C3911" s="103" t="str">
        <f t="array" ref="C3911">IF(ROWS($C$3728:C3911)&gt;COUNTIF($AR$19:$AR$3718,TRUE),"",INDEX($C$19:$C$3718,SMALL(IF($AR$19:$AR$3718=TRUE,ROW($C$19:$C$3718)-ROW($C$19)+1),ROWS($C$3728:C3911))))</f>
        <v/>
      </c>
      <c r="D3911" s="100" t="str">
        <f t="array" ref="D3911">IF(ROWS($D$3728:D3911)&gt;COUNTIF($AR$19:$AR$3718,TRUE),"",INDEX($O$19:$O$3718,SMALL(IF($AR$19:$AR$3718=TRUE,ROW($O$19:$O$3718)-ROW($O$19)+1),ROWS($D$3728:D3911))))</f>
        <v/>
      </c>
      <c r="E3911" s="101">
        <f t="shared" si="764"/>
        <v>0</v>
      </c>
      <c r="F3911" s="101">
        <f t="shared" si="765"/>
        <v>0</v>
      </c>
      <c r="G3911" s="104"/>
      <c r="H3911" s="89">
        <f t="shared" si="766"/>
        <v>0</v>
      </c>
      <c r="I3911" s="73"/>
      <c r="J3911" s="73"/>
      <c r="K3911" s="73"/>
      <c r="L3911" s="73"/>
      <c r="M3911" s="73"/>
      <c r="N3911" s="73"/>
      <c r="O3911" s="73"/>
      <c r="P3911" s="73"/>
      <c r="Q3911" s="73"/>
      <c r="R3911" s="73"/>
      <c r="S3911" s="73"/>
    </row>
    <row r="3912" spans="2:19" x14ac:dyDescent="0.3">
      <c r="B3912" s="137">
        <v>185</v>
      </c>
      <c r="C3912" s="103" t="str">
        <f t="array" ref="C3912">IF(ROWS($C$3728:C3912)&gt;COUNTIF($AR$19:$AR$3718,TRUE),"",INDEX($C$19:$C$3718,SMALL(IF($AR$19:$AR$3718=TRUE,ROW($C$19:$C$3718)-ROW($C$19)+1),ROWS($C$3728:C3912))))</f>
        <v/>
      </c>
      <c r="D3912" s="100" t="str">
        <f t="array" ref="D3912">IF(ROWS($D$3728:D3912)&gt;COUNTIF($AR$19:$AR$3718,TRUE),"",INDEX($O$19:$O$3718,SMALL(IF($AR$19:$AR$3718=TRUE,ROW($O$19:$O$3718)-ROW($O$19)+1),ROWS($D$3728:D3912))))</f>
        <v/>
      </c>
      <c r="E3912" s="101">
        <f t="shared" si="764"/>
        <v>0</v>
      </c>
      <c r="F3912" s="101">
        <f t="shared" si="765"/>
        <v>0</v>
      </c>
      <c r="G3912" s="104"/>
      <c r="H3912" s="89">
        <f t="shared" si="766"/>
        <v>0</v>
      </c>
      <c r="I3912" s="73"/>
      <c r="J3912" s="73"/>
      <c r="K3912" s="73"/>
      <c r="L3912" s="73"/>
      <c r="M3912" s="73"/>
      <c r="N3912" s="73"/>
      <c r="O3912" s="73"/>
      <c r="P3912" s="73"/>
      <c r="Q3912" s="73"/>
      <c r="R3912" s="73"/>
      <c r="S3912" s="73"/>
    </row>
    <row r="3913" spans="2:19" x14ac:dyDescent="0.3">
      <c r="B3913" s="137">
        <v>186</v>
      </c>
      <c r="C3913" s="103" t="str">
        <f t="array" ref="C3913">IF(ROWS($C$3728:C3913)&gt;COUNTIF($AR$19:$AR$3718,TRUE),"",INDEX($C$19:$C$3718,SMALL(IF($AR$19:$AR$3718=TRUE,ROW($C$19:$C$3718)-ROW($C$19)+1),ROWS($C$3728:C3913))))</f>
        <v/>
      </c>
      <c r="D3913" s="100" t="str">
        <f t="array" ref="D3913">IF(ROWS($D$3728:D3913)&gt;COUNTIF($AR$19:$AR$3718,TRUE),"",INDEX($O$19:$O$3718,SMALL(IF($AR$19:$AR$3718=TRUE,ROW($O$19:$O$3718)-ROW($O$19)+1),ROWS($D$3728:D3913))))</f>
        <v/>
      </c>
      <c r="E3913" s="101">
        <f t="shared" si="764"/>
        <v>0</v>
      </c>
      <c r="F3913" s="101">
        <f t="shared" si="765"/>
        <v>0</v>
      </c>
      <c r="G3913" s="104"/>
      <c r="H3913" s="89">
        <f t="shared" si="766"/>
        <v>0</v>
      </c>
      <c r="I3913" s="73"/>
      <c r="J3913" s="73"/>
      <c r="K3913" s="73"/>
      <c r="L3913" s="73"/>
      <c r="M3913" s="73"/>
      <c r="N3913" s="73"/>
      <c r="O3913" s="73"/>
      <c r="P3913" s="73"/>
      <c r="Q3913" s="73"/>
      <c r="R3913" s="73"/>
      <c r="S3913" s="73"/>
    </row>
    <row r="3914" spans="2:19" x14ac:dyDescent="0.3">
      <c r="B3914" s="137">
        <v>187</v>
      </c>
      <c r="C3914" s="103" t="str">
        <f t="array" ref="C3914">IF(ROWS($C$3728:C3914)&gt;COUNTIF($AR$19:$AR$3718,TRUE),"",INDEX($C$19:$C$3718,SMALL(IF($AR$19:$AR$3718=TRUE,ROW($C$19:$C$3718)-ROW($C$19)+1),ROWS($C$3728:C3914))))</f>
        <v/>
      </c>
      <c r="D3914" s="100" t="str">
        <f t="array" ref="D3914">IF(ROWS($D$3728:D3914)&gt;COUNTIF($AR$19:$AR$3718,TRUE),"",INDEX($O$19:$O$3718,SMALL(IF($AR$19:$AR$3718=TRUE,ROW($O$19:$O$3718)-ROW($O$19)+1),ROWS($D$3728:D3914))))</f>
        <v/>
      </c>
      <c r="E3914" s="101">
        <f t="shared" si="764"/>
        <v>0</v>
      </c>
      <c r="F3914" s="101">
        <f t="shared" si="765"/>
        <v>0</v>
      </c>
      <c r="G3914" s="104"/>
      <c r="H3914" s="89">
        <f t="shared" si="766"/>
        <v>0</v>
      </c>
      <c r="I3914" s="73"/>
      <c r="J3914" s="73"/>
      <c r="K3914" s="73"/>
      <c r="L3914" s="73"/>
      <c r="M3914" s="73"/>
      <c r="N3914" s="73"/>
      <c r="O3914" s="73"/>
      <c r="P3914" s="73"/>
      <c r="Q3914" s="73"/>
      <c r="R3914" s="73"/>
      <c r="S3914" s="73"/>
    </row>
    <row r="3915" spans="2:19" x14ac:dyDescent="0.3">
      <c r="B3915" s="137">
        <v>188</v>
      </c>
      <c r="C3915" s="103" t="str">
        <f t="array" ref="C3915">IF(ROWS($C$3728:C3915)&gt;COUNTIF($AR$19:$AR$3718,TRUE),"",INDEX($C$19:$C$3718,SMALL(IF($AR$19:$AR$3718=TRUE,ROW($C$19:$C$3718)-ROW($C$19)+1),ROWS($C$3728:C3915))))</f>
        <v/>
      </c>
      <c r="D3915" s="100" t="str">
        <f t="array" ref="D3915">IF(ROWS($D$3728:D3915)&gt;COUNTIF($AR$19:$AR$3718,TRUE),"",INDEX($O$19:$O$3718,SMALL(IF($AR$19:$AR$3718=TRUE,ROW($O$19:$O$3718)-ROW($O$19)+1),ROWS($D$3728:D3915))))</f>
        <v/>
      </c>
      <c r="E3915" s="101">
        <f t="shared" si="764"/>
        <v>0</v>
      </c>
      <c r="F3915" s="101">
        <f t="shared" si="765"/>
        <v>0</v>
      </c>
      <c r="G3915" s="104"/>
      <c r="H3915" s="89">
        <f t="shared" si="766"/>
        <v>0</v>
      </c>
      <c r="I3915" s="73"/>
      <c r="J3915" s="73"/>
      <c r="K3915" s="73"/>
      <c r="L3915" s="73"/>
      <c r="M3915" s="73"/>
      <c r="N3915" s="73"/>
      <c r="O3915" s="73"/>
      <c r="P3915" s="73"/>
      <c r="Q3915" s="73"/>
      <c r="R3915" s="73"/>
      <c r="S3915" s="73"/>
    </row>
    <row r="3916" spans="2:19" x14ac:dyDescent="0.3">
      <c r="B3916" s="137">
        <v>189</v>
      </c>
      <c r="C3916" s="103" t="str">
        <f t="array" ref="C3916">IF(ROWS($C$3728:C3916)&gt;COUNTIF($AR$19:$AR$3718,TRUE),"",INDEX($C$19:$C$3718,SMALL(IF($AR$19:$AR$3718=TRUE,ROW($C$19:$C$3718)-ROW($C$19)+1),ROWS($C$3728:C3916))))</f>
        <v/>
      </c>
      <c r="D3916" s="100" t="str">
        <f t="array" ref="D3916">IF(ROWS($D$3728:D3916)&gt;COUNTIF($AR$19:$AR$3718,TRUE),"",INDEX($O$19:$O$3718,SMALL(IF($AR$19:$AR$3718=TRUE,ROW($O$19:$O$3718)-ROW($O$19)+1),ROWS($D$3728:D3916))))</f>
        <v/>
      </c>
      <c r="E3916" s="101">
        <f t="shared" si="764"/>
        <v>0</v>
      </c>
      <c r="F3916" s="101">
        <f t="shared" si="765"/>
        <v>0</v>
      </c>
      <c r="G3916" s="104"/>
      <c r="H3916" s="89">
        <f t="shared" si="766"/>
        <v>0</v>
      </c>
      <c r="I3916" s="73"/>
      <c r="J3916" s="73"/>
      <c r="K3916" s="73"/>
      <c r="L3916" s="73"/>
      <c r="M3916" s="73"/>
      <c r="N3916" s="73"/>
      <c r="O3916" s="73"/>
      <c r="P3916" s="73"/>
      <c r="Q3916" s="73"/>
      <c r="R3916" s="73"/>
      <c r="S3916" s="73"/>
    </row>
    <row r="3917" spans="2:19" x14ac:dyDescent="0.3">
      <c r="B3917" s="137">
        <v>190</v>
      </c>
      <c r="C3917" s="103" t="str">
        <f t="array" ref="C3917">IF(ROWS($C$3728:C3917)&gt;COUNTIF($AR$19:$AR$3718,TRUE),"",INDEX($C$19:$C$3718,SMALL(IF($AR$19:$AR$3718=TRUE,ROW($C$19:$C$3718)-ROW($C$19)+1),ROWS($C$3728:C3917))))</f>
        <v/>
      </c>
      <c r="D3917" s="100" t="str">
        <f t="array" ref="D3917">IF(ROWS($D$3728:D3917)&gt;COUNTIF($AR$19:$AR$3718,TRUE),"",INDEX($O$19:$O$3718,SMALL(IF($AR$19:$AR$3718=TRUE,ROW($O$19:$O$3718)-ROW($O$19)+1),ROWS($D$3728:D3917))))</f>
        <v/>
      </c>
      <c r="E3917" s="101">
        <f t="shared" si="764"/>
        <v>0</v>
      </c>
      <c r="F3917" s="101">
        <f t="shared" si="765"/>
        <v>0</v>
      </c>
      <c r="G3917" s="104"/>
      <c r="H3917" s="89">
        <f t="shared" si="766"/>
        <v>0</v>
      </c>
      <c r="I3917" s="73"/>
      <c r="J3917" s="73"/>
      <c r="K3917" s="73"/>
      <c r="L3917" s="73"/>
      <c r="M3917" s="73"/>
      <c r="N3917" s="73"/>
      <c r="O3917" s="73"/>
      <c r="P3917" s="73"/>
      <c r="Q3917" s="73"/>
      <c r="R3917" s="73"/>
      <c r="S3917" s="73"/>
    </row>
    <row r="3918" spans="2:19" x14ac:dyDescent="0.3">
      <c r="B3918" s="137">
        <v>191</v>
      </c>
      <c r="C3918" s="103" t="str">
        <f t="array" ref="C3918">IF(ROWS($C$3728:C3918)&gt;COUNTIF($AR$19:$AR$3718,TRUE),"",INDEX($C$19:$C$3718,SMALL(IF($AR$19:$AR$3718=TRUE,ROW($C$19:$C$3718)-ROW($C$19)+1),ROWS($C$3728:C3918))))</f>
        <v/>
      </c>
      <c r="D3918" s="100" t="str">
        <f t="array" ref="D3918">IF(ROWS($D$3728:D3918)&gt;COUNTIF($AR$19:$AR$3718,TRUE),"",INDEX($O$19:$O$3718,SMALL(IF($AR$19:$AR$3718=TRUE,ROW($O$19:$O$3718)-ROW($O$19)+1),ROWS($D$3728:D3918))))</f>
        <v/>
      </c>
      <c r="E3918" s="101">
        <f t="shared" si="764"/>
        <v>0</v>
      </c>
      <c r="F3918" s="101">
        <f t="shared" si="765"/>
        <v>0</v>
      </c>
      <c r="G3918" s="104"/>
      <c r="H3918" s="89">
        <f t="shared" si="766"/>
        <v>0</v>
      </c>
      <c r="I3918" s="73"/>
      <c r="J3918" s="73"/>
      <c r="K3918" s="73"/>
      <c r="L3918" s="73"/>
      <c r="M3918" s="73"/>
      <c r="N3918" s="73"/>
      <c r="O3918" s="73"/>
      <c r="P3918" s="73"/>
      <c r="Q3918" s="73"/>
      <c r="R3918" s="73"/>
      <c r="S3918" s="73"/>
    </row>
    <row r="3919" spans="2:19" x14ac:dyDescent="0.3">
      <c r="B3919" s="137">
        <v>192</v>
      </c>
      <c r="C3919" s="103" t="str">
        <f t="array" ref="C3919">IF(ROWS($C$3728:C3919)&gt;COUNTIF($AR$19:$AR$3718,TRUE),"",INDEX($C$19:$C$3718,SMALL(IF($AR$19:$AR$3718=TRUE,ROW($C$19:$C$3718)-ROW($C$19)+1),ROWS($C$3728:C3919))))</f>
        <v/>
      </c>
      <c r="D3919" s="100" t="str">
        <f t="array" ref="D3919">IF(ROWS($D$3728:D3919)&gt;COUNTIF($AR$19:$AR$3718,TRUE),"",INDEX($O$19:$O$3718,SMALL(IF($AR$19:$AR$3718=TRUE,ROW($O$19:$O$3718)-ROW($O$19)+1),ROWS($D$3728:D3919))))</f>
        <v/>
      </c>
      <c r="E3919" s="101">
        <f t="shared" si="764"/>
        <v>0</v>
      </c>
      <c r="F3919" s="101">
        <f t="shared" si="765"/>
        <v>0</v>
      </c>
      <c r="G3919" s="104"/>
      <c r="H3919" s="89">
        <f t="shared" si="766"/>
        <v>0</v>
      </c>
      <c r="I3919" s="73"/>
      <c r="J3919" s="73"/>
      <c r="K3919" s="73"/>
      <c r="L3919" s="73"/>
      <c r="M3919" s="73"/>
      <c r="N3919" s="73"/>
      <c r="O3919" s="73"/>
      <c r="P3919" s="73"/>
      <c r="Q3919" s="73"/>
      <c r="R3919" s="73"/>
      <c r="S3919" s="73"/>
    </row>
    <row r="3920" spans="2:19" x14ac:dyDescent="0.3">
      <c r="B3920" s="137">
        <v>193</v>
      </c>
      <c r="C3920" s="103" t="str">
        <f t="array" ref="C3920">IF(ROWS($C$3728:C3920)&gt;COUNTIF($AR$19:$AR$3718,TRUE),"",INDEX($C$19:$C$3718,SMALL(IF($AR$19:$AR$3718=TRUE,ROW($C$19:$C$3718)-ROW($C$19)+1),ROWS($C$3728:C3920))))</f>
        <v/>
      </c>
      <c r="D3920" s="100" t="str">
        <f t="array" ref="D3920">IF(ROWS($D$3728:D3920)&gt;COUNTIF($AR$19:$AR$3718,TRUE),"",INDEX($O$19:$O$3718,SMALL(IF($AR$19:$AR$3718=TRUE,ROW($O$19:$O$3718)-ROW($O$19)+1),ROWS($D$3728:D3920))))</f>
        <v/>
      </c>
      <c r="E3920" s="101">
        <f t="shared" ref="E3920:E3983" si="767">SUM(SUMIFS($V$19:$V$3718,$C$19:$C$3718,$C$3728:$C$3960,$O$19:$O$3718,$D$3728:$D$3960),SUMIFS($AA$19:$AA$3718,$C$19:$C$3718,$C$3728:$C$3960,$O$19:$O$3718,$D$3728:$D$3960))</f>
        <v>0</v>
      </c>
      <c r="F3920" s="101">
        <f t="shared" ref="F3920:F3983" si="768">SUM(SUMIFS($AD$19:$AD$3718,$C$19:$C$3718,$C$3728:$C$3960,$O$19:$O$3718,$D$3728:$D$3960),SUMIFS($AI$19:$AI$3718,$C$19:$C$3718,$C$3728:$C$3960,$O$19:$O$3718,$D$3728:$D$3960))</f>
        <v>0</v>
      </c>
      <c r="G3920" s="104"/>
      <c r="H3920" s="89">
        <f t="shared" si="766"/>
        <v>0</v>
      </c>
      <c r="I3920" s="73"/>
      <c r="J3920" s="73"/>
      <c r="K3920" s="73"/>
      <c r="L3920" s="73"/>
      <c r="M3920" s="73"/>
      <c r="N3920" s="73"/>
      <c r="O3920" s="73"/>
      <c r="P3920" s="73"/>
      <c r="Q3920" s="73"/>
      <c r="R3920" s="73"/>
      <c r="S3920" s="73"/>
    </row>
    <row r="3921" spans="2:19" x14ac:dyDescent="0.3">
      <c r="B3921" s="137">
        <v>194</v>
      </c>
      <c r="C3921" s="103" t="str">
        <f t="array" ref="C3921">IF(ROWS($C$3728:C3921)&gt;COUNTIF($AR$19:$AR$3718,TRUE),"",INDEX($C$19:$C$3718,SMALL(IF($AR$19:$AR$3718=TRUE,ROW($C$19:$C$3718)-ROW($C$19)+1),ROWS($C$3728:C3921))))</f>
        <v/>
      </c>
      <c r="D3921" s="100" t="str">
        <f t="array" ref="D3921">IF(ROWS($D$3728:D3921)&gt;COUNTIF($AR$19:$AR$3718,TRUE),"",INDEX($O$19:$O$3718,SMALL(IF($AR$19:$AR$3718=TRUE,ROW($O$19:$O$3718)-ROW($O$19)+1),ROWS($D$3728:D3921))))</f>
        <v/>
      </c>
      <c r="E3921" s="101">
        <f t="shared" si="767"/>
        <v>0</v>
      </c>
      <c r="F3921" s="101">
        <f t="shared" si="768"/>
        <v>0</v>
      </c>
      <c r="G3921" s="104"/>
      <c r="H3921" s="89">
        <f t="shared" ref="H3921:H3960" si="769">SUM(E3921:G3921)</f>
        <v>0</v>
      </c>
      <c r="I3921" s="73"/>
      <c r="J3921" s="73"/>
      <c r="K3921" s="73"/>
      <c r="L3921" s="73"/>
      <c r="M3921" s="73"/>
      <c r="N3921" s="73"/>
      <c r="O3921" s="73"/>
      <c r="P3921" s="73"/>
      <c r="Q3921" s="73"/>
      <c r="R3921" s="73"/>
      <c r="S3921" s="73"/>
    </row>
    <row r="3922" spans="2:19" x14ac:dyDescent="0.3">
      <c r="B3922" s="137">
        <v>195</v>
      </c>
      <c r="C3922" s="103" t="str">
        <f t="array" ref="C3922">IF(ROWS($C$3728:C3922)&gt;COUNTIF($AR$19:$AR$3718,TRUE),"",INDEX($C$19:$C$3718,SMALL(IF($AR$19:$AR$3718=TRUE,ROW($C$19:$C$3718)-ROW($C$19)+1),ROWS($C$3728:C3922))))</f>
        <v/>
      </c>
      <c r="D3922" s="100" t="str">
        <f t="array" ref="D3922">IF(ROWS($D$3728:D3922)&gt;COUNTIF($AR$19:$AR$3718,TRUE),"",INDEX($O$19:$O$3718,SMALL(IF($AR$19:$AR$3718=TRUE,ROW($O$19:$O$3718)-ROW($O$19)+1),ROWS($D$3728:D3922))))</f>
        <v/>
      </c>
      <c r="E3922" s="101">
        <f t="shared" si="767"/>
        <v>0</v>
      </c>
      <c r="F3922" s="101">
        <f t="shared" si="768"/>
        <v>0</v>
      </c>
      <c r="G3922" s="104"/>
      <c r="H3922" s="89">
        <f t="shared" si="769"/>
        <v>0</v>
      </c>
      <c r="I3922" s="73"/>
      <c r="J3922" s="73"/>
      <c r="K3922" s="73"/>
      <c r="L3922" s="73"/>
      <c r="M3922" s="73"/>
      <c r="N3922" s="73"/>
      <c r="O3922" s="73"/>
      <c r="P3922" s="73"/>
      <c r="Q3922" s="73"/>
      <c r="R3922" s="73"/>
      <c r="S3922" s="73"/>
    </row>
    <row r="3923" spans="2:19" x14ac:dyDescent="0.3">
      <c r="B3923" s="137">
        <v>196</v>
      </c>
      <c r="C3923" s="103" t="str">
        <f t="array" ref="C3923">IF(ROWS($C$3728:C3923)&gt;COUNTIF($AR$19:$AR$3718,TRUE),"",INDEX($C$19:$C$3718,SMALL(IF($AR$19:$AR$3718=TRUE,ROW($C$19:$C$3718)-ROW($C$19)+1),ROWS($C$3728:C3923))))</f>
        <v/>
      </c>
      <c r="D3923" s="100" t="str">
        <f t="array" ref="D3923">IF(ROWS($D$3728:D3923)&gt;COUNTIF($AR$19:$AR$3718,TRUE),"",INDEX($O$19:$O$3718,SMALL(IF($AR$19:$AR$3718=TRUE,ROW($O$19:$O$3718)-ROW($O$19)+1),ROWS($D$3728:D3923))))</f>
        <v/>
      </c>
      <c r="E3923" s="101">
        <f t="shared" si="767"/>
        <v>0</v>
      </c>
      <c r="F3923" s="101">
        <f t="shared" si="768"/>
        <v>0</v>
      </c>
      <c r="G3923" s="104"/>
      <c r="H3923" s="89">
        <f t="shared" si="769"/>
        <v>0</v>
      </c>
      <c r="I3923" s="73"/>
      <c r="J3923" s="73"/>
      <c r="K3923" s="73"/>
      <c r="L3923" s="73"/>
      <c r="M3923" s="73"/>
      <c r="N3923" s="73"/>
      <c r="O3923" s="73"/>
      <c r="P3923" s="73"/>
      <c r="Q3923" s="73"/>
      <c r="R3923" s="73"/>
      <c r="S3923" s="73"/>
    </row>
    <row r="3924" spans="2:19" x14ac:dyDescent="0.3">
      <c r="B3924" s="137">
        <v>197</v>
      </c>
      <c r="C3924" s="103" t="str">
        <f t="array" ref="C3924">IF(ROWS($C$3728:C3924)&gt;COUNTIF($AR$19:$AR$3718,TRUE),"",INDEX($C$19:$C$3718,SMALL(IF($AR$19:$AR$3718=TRUE,ROW($C$19:$C$3718)-ROW($C$19)+1),ROWS($C$3728:C3924))))</f>
        <v/>
      </c>
      <c r="D3924" s="100" t="str">
        <f t="array" ref="D3924">IF(ROWS($D$3728:D3924)&gt;COUNTIF($AR$19:$AR$3718,TRUE),"",INDEX($O$19:$O$3718,SMALL(IF($AR$19:$AR$3718=TRUE,ROW($O$19:$O$3718)-ROW($O$19)+1),ROWS($D$3728:D3924))))</f>
        <v/>
      </c>
      <c r="E3924" s="101">
        <f t="shared" si="767"/>
        <v>0</v>
      </c>
      <c r="F3924" s="101">
        <f t="shared" si="768"/>
        <v>0</v>
      </c>
      <c r="G3924" s="104"/>
      <c r="H3924" s="89">
        <f t="shared" si="769"/>
        <v>0</v>
      </c>
      <c r="I3924" s="73"/>
      <c r="J3924" s="73"/>
      <c r="K3924" s="73"/>
      <c r="L3924" s="73"/>
      <c r="M3924" s="73"/>
      <c r="N3924" s="73"/>
      <c r="O3924" s="73"/>
      <c r="P3924" s="73"/>
      <c r="Q3924" s="73"/>
      <c r="R3924" s="73"/>
      <c r="S3924" s="73"/>
    </row>
    <row r="3925" spans="2:19" x14ac:dyDescent="0.3">
      <c r="B3925" s="137">
        <v>198</v>
      </c>
      <c r="C3925" s="103" t="str">
        <f t="array" ref="C3925">IF(ROWS($C$3728:C3925)&gt;COUNTIF($AR$19:$AR$3718,TRUE),"",INDEX($C$19:$C$3718,SMALL(IF($AR$19:$AR$3718=TRUE,ROW($C$19:$C$3718)-ROW($C$19)+1),ROWS($C$3728:C3925))))</f>
        <v/>
      </c>
      <c r="D3925" s="100" t="str">
        <f t="array" ref="D3925">IF(ROWS($D$3728:D3925)&gt;COUNTIF($AR$19:$AR$3718,TRUE),"",INDEX($O$19:$O$3718,SMALL(IF($AR$19:$AR$3718=TRUE,ROW($O$19:$O$3718)-ROW($O$19)+1),ROWS($D$3728:D3925))))</f>
        <v/>
      </c>
      <c r="E3925" s="101">
        <f t="shared" si="767"/>
        <v>0</v>
      </c>
      <c r="F3925" s="101">
        <f t="shared" si="768"/>
        <v>0</v>
      </c>
      <c r="G3925" s="104"/>
      <c r="H3925" s="89">
        <f t="shared" si="769"/>
        <v>0</v>
      </c>
      <c r="I3925" s="73"/>
      <c r="J3925" s="73"/>
      <c r="K3925" s="73"/>
      <c r="L3925" s="73"/>
      <c r="M3925" s="73"/>
      <c r="N3925" s="73"/>
      <c r="O3925" s="73"/>
      <c r="P3925" s="73"/>
      <c r="Q3925" s="73"/>
      <c r="R3925" s="73"/>
      <c r="S3925" s="73"/>
    </row>
    <row r="3926" spans="2:19" x14ac:dyDescent="0.3">
      <c r="B3926" s="137">
        <v>199</v>
      </c>
      <c r="C3926" s="103" t="str">
        <f t="array" ref="C3926">IF(ROWS($C$3728:C3926)&gt;COUNTIF($AR$19:$AR$3718,TRUE),"",INDEX($C$19:$C$3718,SMALL(IF($AR$19:$AR$3718=TRUE,ROW($C$19:$C$3718)-ROW($C$19)+1),ROWS($C$3728:C3926))))</f>
        <v/>
      </c>
      <c r="D3926" s="100" t="str">
        <f t="array" ref="D3926">IF(ROWS($D$3728:D3926)&gt;COUNTIF($AR$19:$AR$3718,TRUE),"",INDEX($O$19:$O$3718,SMALL(IF($AR$19:$AR$3718=TRUE,ROW($O$19:$O$3718)-ROW($O$19)+1),ROWS($D$3728:D3926))))</f>
        <v/>
      </c>
      <c r="E3926" s="101">
        <f t="shared" si="767"/>
        <v>0</v>
      </c>
      <c r="F3926" s="101">
        <f t="shared" si="768"/>
        <v>0</v>
      </c>
      <c r="G3926" s="104"/>
      <c r="H3926" s="89">
        <f t="shared" si="769"/>
        <v>0</v>
      </c>
      <c r="I3926" s="73"/>
      <c r="J3926" s="73"/>
      <c r="K3926" s="73"/>
      <c r="L3926" s="73"/>
      <c r="M3926" s="73"/>
      <c r="N3926" s="73"/>
      <c r="O3926" s="73"/>
      <c r="P3926" s="73"/>
      <c r="Q3926" s="73"/>
      <c r="R3926" s="73"/>
      <c r="S3926" s="73"/>
    </row>
    <row r="3927" spans="2:19" x14ac:dyDescent="0.3">
      <c r="B3927" s="137">
        <v>200</v>
      </c>
      <c r="C3927" s="103" t="str">
        <f t="array" ref="C3927">IF(ROWS($C$3728:C3927)&gt;COUNTIF($AR$19:$AR$3718,TRUE),"",INDEX($C$19:$C$3718,SMALL(IF($AR$19:$AR$3718=TRUE,ROW($C$19:$C$3718)-ROW($C$19)+1),ROWS($C$3728:C3927))))</f>
        <v/>
      </c>
      <c r="D3927" s="100" t="str">
        <f t="array" ref="D3927">IF(ROWS($D$3728:D3927)&gt;COUNTIF($AR$19:$AR$3718,TRUE),"",INDEX($O$19:$O$3718,SMALL(IF($AR$19:$AR$3718=TRUE,ROW($O$19:$O$3718)-ROW($O$19)+1),ROWS($D$3728:D3927))))</f>
        <v/>
      </c>
      <c r="E3927" s="101">
        <f t="shared" si="767"/>
        <v>0</v>
      </c>
      <c r="F3927" s="101">
        <f t="shared" si="768"/>
        <v>0</v>
      </c>
      <c r="G3927" s="104"/>
      <c r="H3927" s="89">
        <f t="shared" si="769"/>
        <v>0</v>
      </c>
      <c r="I3927" s="73"/>
      <c r="J3927" s="73"/>
      <c r="K3927" s="73"/>
      <c r="L3927" s="73"/>
      <c r="M3927" s="73"/>
      <c r="N3927" s="73"/>
      <c r="O3927" s="73"/>
      <c r="P3927" s="73"/>
      <c r="Q3927" s="73"/>
      <c r="R3927" s="73"/>
      <c r="S3927" s="73"/>
    </row>
    <row r="3928" spans="2:19" x14ac:dyDescent="0.3">
      <c r="B3928" s="137">
        <v>201</v>
      </c>
      <c r="C3928" s="103" t="str">
        <f t="array" ref="C3928">IF(ROWS($C$3728:C3928)&gt;COUNTIF($AR$19:$AR$3718,TRUE),"",INDEX($C$19:$C$3718,SMALL(IF($AR$19:$AR$3718=TRUE,ROW($C$19:$C$3718)-ROW($C$19)+1),ROWS($C$3728:C3928))))</f>
        <v/>
      </c>
      <c r="D3928" s="100" t="str">
        <f t="array" ref="D3928">IF(ROWS($D$3728:D3928)&gt;COUNTIF($AR$19:$AR$3718,TRUE),"",INDEX($O$19:$O$3718,SMALL(IF($AR$19:$AR$3718=TRUE,ROW($O$19:$O$3718)-ROW($O$19)+1),ROWS($D$3728:D3928))))</f>
        <v/>
      </c>
      <c r="E3928" s="101">
        <f t="shared" si="767"/>
        <v>0</v>
      </c>
      <c r="F3928" s="101">
        <f t="shared" si="768"/>
        <v>0</v>
      </c>
      <c r="G3928" s="104"/>
      <c r="H3928" s="89">
        <f t="shared" si="769"/>
        <v>0</v>
      </c>
      <c r="I3928" s="73"/>
      <c r="J3928" s="73"/>
      <c r="K3928" s="73"/>
      <c r="L3928" s="73"/>
      <c r="M3928" s="73"/>
      <c r="N3928" s="73"/>
      <c r="O3928" s="73"/>
      <c r="P3928" s="73"/>
      <c r="Q3928" s="73"/>
      <c r="R3928" s="73"/>
      <c r="S3928" s="73"/>
    </row>
    <row r="3929" spans="2:19" x14ac:dyDescent="0.3">
      <c r="B3929" s="137">
        <v>202</v>
      </c>
      <c r="C3929" s="103" t="str">
        <f t="array" ref="C3929">IF(ROWS($C$3728:C3929)&gt;COUNTIF($AR$19:$AR$3718,TRUE),"",INDEX($C$19:$C$3718,SMALL(IF($AR$19:$AR$3718=TRUE,ROW($C$19:$C$3718)-ROW($C$19)+1),ROWS($C$3728:C3929))))</f>
        <v/>
      </c>
      <c r="D3929" s="100" t="str">
        <f t="array" ref="D3929">IF(ROWS($D$3728:D3929)&gt;COUNTIF($AR$19:$AR$3718,TRUE),"",INDEX($O$19:$O$3718,SMALL(IF($AR$19:$AR$3718=TRUE,ROW($O$19:$O$3718)-ROW($O$19)+1),ROWS($D$3728:D3929))))</f>
        <v/>
      </c>
      <c r="E3929" s="101">
        <f t="shared" si="767"/>
        <v>0</v>
      </c>
      <c r="F3929" s="101">
        <f t="shared" si="768"/>
        <v>0</v>
      </c>
      <c r="G3929" s="104"/>
      <c r="H3929" s="89">
        <f t="shared" si="769"/>
        <v>0</v>
      </c>
      <c r="I3929" s="73"/>
      <c r="J3929" s="73"/>
      <c r="K3929" s="73"/>
      <c r="L3929" s="73"/>
      <c r="M3929" s="73"/>
      <c r="N3929" s="73"/>
      <c r="O3929" s="73"/>
      <c r="P3929" s="73"/>
      <c r="Q3929" s="73"/>
      <c r="R3929" s="73"/>
      <c r="S3929" s="73"/>
    </row>
    <row r="3930" spans="2:19" x14ac:dyDescent="0.3">
      <c r="B3930" s="137">
        <v>203</v>
      </c>
      <c r="C3930" s="103" t="str">
        <f t="array" ref="C3930">IF(ROWS($C$3728:C3930)&gt;COUNTIF($AR$19:$AR$3718,TRUE),"",INDEX($C$19:$C$3718,SMALL(IF($AR$19:$AR$3718=TRUE,ROW($C$19:$C$3718)-ROW($C$19)+1),ROWS($C$3728:C3930))))</f>
        <v/>
      </c>
      <c r="D3930" s="100" t="str">
        <f t="array" ref="D3930">IF(ROWS($D$3728:D3930)&gt;COUNTIF($AR$19:$AR$3718,TRUE),"",INDEX($O$19:$O$3718,SMALL(IF($AR$19:$AR$3718=TRUE,ROW($O$19:$O$3718)-ROW($O$19)+1),ROWS($D$3728:D3930))))</f>
        <v/>
      </c>
      <c r="E3930" s="101">
        <f t="shared" si="767"/>
        <v>0</v>
      </c>
      <c r="F3930" s="101">
        <f t="shared" si="768"/>
        <v>0</v>
      </c>
      <c r="G3930" s="104"/>
      <c r="H3930" s="89">
        <f t="shared" si="769"/>
        <v>0</v>
      </c>
      <c r="I3930" s="73"/>
      <c r="J3930" s="73"/>
      <c r="K3930" s="73"/>
      <c r="L3930" s="73"/>
      <c r="M3930" s="73"/>
      <c r="N3930" s="73"/>
      <c r="O3930" s="73"/>
      <c r="P3930" s="73"/>
      <c r="Q3930" s="73"/>
      <c r="R3930" s="73"/>
      <c r="S3930" s="73"/>
    </row>
    <row r="3931" spans="2:19" x14ac:dyDescent="0.3">
      <c r="B3931" s="137">
        <v>204</v>
      </c>
      <c r="C3931" s="103" t="str">
        <f t="array" ref="C3931">IF(ROWS($C$3728:C3931)&gt;COUNTIF($AR$19:$AR$3718,TRUE),"",INDEX($C$19:$C$3718,SMALL(IF($AR$19:$AR$3718=TRUE,ROW($C$19:$C$3718)-ROW($C$19)+1),ROWS($C$3728:C3931))))</f>
        <v/>
      </c>
      <c r="D3931" s="100" t="str">
        <f t="array" ref="D3931">IF(ROWS($D$3728:D3931)&gt;COUNTIF($AR$19:$AR$3718,TRUE),"",INDEX($O$19:$O$3718,SMALL(IF($AR$19:$AR$3718=TRUE,ROW($O$19:$O$3718)-ROW($O$19)+1),ROWS($D$3728:D3931))))</f>
        <v/>
      </c>
      <c r="E3931" s="101">
        <f t="shared" si="767"/>
        <v>0</v>
      </c>
      <c r="F3931" s="101">
        <f t="shared" si="768"/>
        <v>0</v>
      </c>
      <c r="G3931" s="104"/>
      <c r="H3931" s="89">
        <f t="shared" si="769"/>
        <v>0</v>
      </c>
      <c r="I3931" s="73"/>
      <c r="J3931" s="73"/>
      <c r="K3931" s="73"/>
      <c r="L3931" s="73"/>
      <c r="M3931" s="73"/>
      <c r="N3931" s="73"/>
      <c r="O3931" s="73"/>
      <c r="P3931" s="73"/>
      <c r="Q3931" s="73"/>
      <c r="R3931" s="73"/>
      <c r="S3931" s="73"/>
    </row>
    <row r="3932" spans="2:19" x14ac:dyDescent="0.3">
      <c r="B3932" s="137">
        <v>205</v>
      </c>
      <c r="C3932" s="103" t="str">
        <f t="array" ref="C3932">IF(ROWS($C$3728:C3932)&gt;COUNTIF($AR$19:$AR$3718,TRUE),"",INDEX($C$19:$C$3718,SMALL(IF($AR$19:$AR$3718=TRUE,ROW($C$19:$C$3718)-ROW($C$19)+1),ROWS($C$3728:C3932))))</f>
        <v/>
      </c>
      <c r="D3932" s="100" t="str">
        <f t="array" ref="D3932">IF(ROWS($D$3728:D3932)&gt;COUNTIF($AR$19:$AR$3718,TRUE),"",INDEX($O$19:$O$3718,SMALL(IF($AR$19:$AR$3718=TRUE,ROW($O$19:$O$3718)-ROW($O$19)+1),ROWS($D$3728:D3932))))</f>
        <v/>
      </c>
      <c r="E3932" s="101">
        <f t="shared" si="767"/>
        <v>0</v>
      </c>
      <c r="F3932" s="101">
        <f t="shared" si="768"/>
        <v>0</v>
      </c>
      <c r="G3932" s="104"/>
      <c r="H3932" s="89">
        <f t="shared" si="769"/>
        <v>0</v>
      </c>
      <c r="I3932" s="73"/>
      <c r="J3932" s="73"/>
      <c r="K3932" s="73"/>
      <c r="L3932" s="73"/>
      <c r="M3932" s="73"/>
      <c r="N3932" s="73"/>
      <c r="O3932" s="73"/>
      <c r="P3932" s="73"/>
      <c r="Q3932" s="73"/>
      <c r="R3932" s="73"/>
      <c r="S3932" s="73"/>
    </row>
    <row r="3933" spans="2:19" x14ac:dyDescent="0.3">
      <c r="B3933" s="137">
        <v>206</v>
      </c>
      <c r="C3933" s="103" t="str">
        <f t="array" ref="C3933">IF(ROWS($C$3728:C3933)&gt;COUNTIF($AR$19:$AR$3718,TRUE),"",INDEX($C$19:$C$3718,SMALL(IF($AR$19:$AR$3718=TRUE,ROW($C$19:$C$3718)-ROW($C$19)+1),ROWS($C$3728:C3933))))</f>
        <v/>
      </c>
      <c r="D3933" s="100" t="str">
        <f t="array" ref="D3933">IF(ROWS($D$3728:D3933)&gt;COUNTIF($AR$19:$AR$3718,TRUE),"",INDEX($O$19:$O$3718,SMALL(IF($AR$19:$AR$3718=TRUE,ROW($O$19:$O$3718)-ROW($O$19)+1),ROWS($D$3728:D3933))))</f>
        <v/>
      </c>
      <c r="E3933" s="101">
        <f t="shared" si="767"/>
        <v>0</v>
      </c>
      <c r="F3933" s="101">
        <f t="shared" si="768"/>
        <v>0</v>
      </c>
      <c r="G3933" s="104"/>
      <c r="H3933" s="89">
        <f t="shared" si="769"/>
        <v>0</v>
      </c>
      <c r="I3933" s="73"/>
      <c r="J3933" s="73"/>
      <c r="K3933" s="73"/>
      <c r="L3933" s="73"/>
      <c r="M3933" s="73"/>
      <c r="N3933" s="73"/>
      <c r="O3933" s="73"/>
      <c r="P3933" s="73"/>
      <c r="Q3933" s="73"/>
      <c r="R3933" s="73"/>
      <c r="S3933" s="73"/>
    </row>
    <row r="3934" spans="2:19" x14ac:dyDescent="0.3">
      <c r="B3934" s="137">
        <v>207</v>
      </c>
      <c r="C3934" s="103" t="str">
        <f t="array" ref="C3934">IF(ROWS($C$3728:C3934)&gt;COUNTIF($AR$19:$AR$3718,TRUE),"",INDEX($C$19:$C$3718,SMALL(IF($AR$19:$AR$3718=TRUE,ROW($C$19:$C$3718)-ROW($C$19)+1),ROWS($C$3728:C3934))))</f>
        <v/>
      </c>
      <c r="D3934" s="100" t="str">
        <f t="array" ref="D3934">IF(ROWS($D$3728:D3934)&gt;COUNTIF($AR$19:$AR$3718,TRUE),"",INDEX($O$19:$O$3718,SMALL(IF($AR$19:$AR$3718=TRUE,ROW($O$19:$O$3718)-ROW($O$19)+1),ROWS($D$3728:D3934))))</f>
        <v/>
      </c>
      <c r="E3934" s="101">
        <f t="shared" si="767"/>
        <v>0</v>
      </c>
      <c r="F3934" s="101">
        <f t="shared" si="768"/>
        <v>0</v>
      </c>
      <c r="G3934" s="104"/>
      <c r="H3934" s="89">
        <f t="shared" si="769"/>
        <v>0</v>
      </c>
      <c r="I3934" s="73"/>
      <c r="J3934" s="73"/>
      <c r="K3934" s="73"/>
      <c r="L3934" s="73"/>
      <c r="M3934" s="73"/>
      <c r="N3934" s="73"/>
      <c r="O3934" s="73"/>
      <c r="P3934" s="73"/>
      <c r="Q3934" s="73"/>
      <c r="R3934" s="73"/>
      <c r="S3934" s="73"/>
    </row>
    <row r="3935" spans="2:19" x14ac:dyDescent="0.3">
      <c r="B3935" s="137">
        <v>208</v>
      </c>
      <c r="C3935" s="103" t="str">
        <f t="array" ref="C3935">IF(ROWS($C$3728:C3935)&gt;COUNTIF($AR$19:$AR$3718,TRUE),"",INDEX($C$19:$C$3718,SMALL(IF($AR$19:$AR$3718=TRUE,ROW($C$19:$C$3718)-ROW($C$19)+1),ROWS($C$3728:C3935))))</f>
        <v/>
      </c>
      <c r="D3935" s="100" t="str">
        <f t="array" ref="D3935">IF(ROWS($D$3728:D3935)&gt;COUNTIF($AR$19:$AR$3718,TRUE),"",INDEX($O$19:$O$3718,SMALL(IF($AR$19:$AR$3718=TRUE,ROW($O$19:$O$3718)-ROW($O$19)+1),ROWS($D$3728:D3935))))</f>
        <v/>
      </c>
      <c r="E3935" s="101">
        <f t="shared" si="767"/>
        <v>0</v>
      </c>
      <c r="F3935" s="101">
        <f t="shared" si="768"/>
        <v>0</v>
      </c>
      <c r="G3935" s="104"/>
      <c r="H3935" s="89">
        <f t="shared" si="769"/>
        <v>0</v>
      </c>
      <c r="I3935" s="73"/>
      <c r="J3935" s="73"/>
      <c r="K3935" s="73"/>
      <c r="L3935" s="73"/>
      <c r="M3935" s="73"/>
      <c r="N3935" s="73"/>
      <c r="O3935" s="73"/>
      <c r="P3935" s="73"/>
      <c r="Q3935" s="73"/>
      <c r="R3935" s="73"/>
      <c r="S3935" s="73"/>
    </row>
    <row r="3936" spans="2:19" x14ac:dyDescent="0.3">
      <c r="B3936" s="137">
        <v>209</v>
      </c>
      <c r="C3936" s="103" t="str">
        <f t="array" ref="C3936">IF(ROWS($C$3728:C3936)&gt;COUNTIF($AR$19:$AR$3718,TRUE),"",INDEX($C$19:$C$3718,SMALL(IF($AR$19:$AR$3718=TRUE,ROW($C$19:$C$3718)-ROW($C$19)+1),ROWS($C$3728:C3936))))</f>
        <v/>
      </c>
      <c r="D3936" s="100" t="str">
        <f t="array" ref="D3936">IF(ROWS($D$3728:D3936)&gt;COUNTIF($AR$19:$AR$3718,TRUE),"",INDEX($O$19:$O$3718,SMALL(IF($AR$19:$AR$3718=TRUE,ROW($O$19:$O$3718)-ROW($O$19)+1),ROWS($D$3728:D3936))))</f>
        <v/>
      </c>
      <c r="E3936" s="101">
        <f t="shared" si="767"/>
        <v>0</v>
      </c>
      <c r="F3936" s="101">
        <f t="shared" si="768"/>
        <v>0</v>
      </c>
      <c r="G3936" s="104"/>
      <c r="H3936" s="89">
        <f t="shared" si="769"/>
        <v>0</v>
      </c>
      <c r="I3936" s="73"/>
      <c r="J3936" s="73"/>
      <c r="K3936" s="73"/>
      <c r="L3936" s="73"/>
      <c r="M3936" s="73"/>
      <c r="N3936" s="73"/>
      <c r="O3936" s="73"/>
      <c r="P3936" s="73"/>
      <c r="Q3936" s="73"/>
      <c r="R3936" s="73"/>
      <c r="S3936" s="73"/>
    </row>
    <row r="3937" spans="2:19" x14ac:dyDescent="0.3">
      <c r="B3937" s="137">
        <v>210</v>
      </c>
      <c r="C3937" s="103" t="str">
        <f t="array" ref="C3937">IF(ROWS($C$3728:C3937)&gt;COUNTIF($AR$19:$AR$3718,TRUE),"",INDEX($C$19:$C$3718,SMALL(IF($AR$19:$AR$3718=TRUE,ROW($C$19:$C$3718)-ROW($C$19)+1),ROWS($C$3728:C3937))))</f>
        <v/>
      </c>
      <c r="D3937" s="100" t="str">
        <f t="array" ref="D3937">IF(ROWS($D$3728:D3937)&gt;COUNTIF($AR$19:$AR$3718,TRUE),"",INDEX($O$19:$O$3718,SMALL(IF($AR$19:$AR$3718=TRUE,ROW($O$19:$O$3718)-ROW($O$19)+1),ROWS($D$3728:D3937))))</f>
        <v/>
      </c>
      <c r="E3937" s="101">
        <f t="shared" si="767"/>
        <v>0</v>
      </c>
      <c r="F3937" s="101">
        <f t="shared" si="768"/>
        <v>0</v>
      </c>
      <c r="G3937" s="104"/>
      <c r="H3937" s="89">
        <f t="shared" si="769"/>
        <v>0</v>
      </c>
      <c r="I3937" s="73"/>
      <c r="J3937" s="73"/>
      <c r="K3937" s="73"/>
      <c r="L3937" s="73"/>
      <c r="M3937" s="73"/>
      <c r="N3937" s="73"/>
      <c r="O3937" s="73"/>
      <c r="P3937" s="73"/>
      <c r="Q3937" s="73"/>
      <c r="R3937" s="73"/>
      <c r="S3937" s="73"/>
    </row>
    <row r="3938" spans="2:19" x14ac:dyDescent="0.3">
      <c r="B3938" s="137">
        <v>211</v>
      </c>
      <c r="C3938" s="103" t="str">
        <f t="array" ref="C3938">IF(ROWS($C$3728:C3938)&gt;COUNTIF($AR$19:$AR$3718,TRUE),"",INDEX($C$19:$C$3718,SMALL(IF($AR$19:$AR$3718=TRUE,ROW($C$19:$C$3718)-ROW($C$19)+1),ROWS($C$3728:C3938))))</f>
        <v/>
      </c>
      <c r="D3938" s="100" t="str">
        <f t="array" ref="D3938">IF(ROWS($D$3728:D3938)&gt;COUNTIF($AR$19:$AR$3718,TRUE),"",INDEX($O$19:$O$3718,SMALL(IF($AR$19:$AR$3718=TRUE,ROW($O$19:$O$3718)-ROW($O$19)+1),ROWS($D$3728:D3938))))</f>
        <v/>
      </c>
      <c r="E3938" s="101">
        <f t="shared" si="767"/>
        <v>0</v>
      </c>
      <c r="F3938" s="101">
        <f t="shared" si="768"/>
        <v>0</v>
      </c>
      <c r="G3938" s="104"/>
      <c r="H3938" s="89">
        <f t="shared" si="769"/>
        <v>0</v>
      </c>
      <c r="I3938" s="73"/>
      <c r="J3938" s="73"/>
      <c r="K3938" s="73"/>
      <c r="L3938" s="73"/>
      <c r="M3938" s="73"/>
      <c r="N3938" s="73"/>
      <c r="O3938" s="73"/>
      <c r="P3938" s="73"/>
      <c r="Q3938" s="73"/>
      <c r="R3938" s="73"/>
      <c r="S3938" s="73"/>
    </row>
    <row r="3939" spans="2:19" x14ac:dyDescent="0.3">
      <c r="B3939" s="137">
        <v>212</v>
      </c>
      <c r="C3939" s="103" t="str">
        <f t="array" ref="C3939">IF(ROWS($C$3728:C3939)&gt;COUNTIF($AR$19:$AR$3718,TRUE),"",INDEX($C$19:$C$3718,SMALL(IF($AR$19:$AR$3718=TRUE,ROW($C$19:$C$3718)-ROW($C$19)+1),ROWS($C$3728:C3939))))</f>
        <v/>
      </c>
      <c r="D3939" s="100" t="str">
        <f t="array" ref="D3939">IF(ROWS($D$3728:D3939)&gt;COUNTIF($AR$19:$AR$3718,TRUE),"",INDEX($O$19:$O$3718,SMALL(IF($AR$19:$AR$3718=TRUE,ROW($O$19:$O$3718)-ROW($O$19)+1),ROWS($D$3728:D3939))))</f>
        <v/>
      </c>
      <c r="E3939" s="101">
        <f t="shared" si="767"/>
        <v>0</v>
      </c>
      <c r="F3939" s="101">
        <f t="shared" si="768"/>
        <v>0</v>
      </c>
      <c r="G3939" s="104"/>
      <c r="H3939" s="89">
        <f t="shared" si="769"/>
        <v>0</v>
      </c>
      <c r="I3939" s="73"/>
      <c r="J3939" s="73"/>
      <c r="K3939" s="73"/>
      <c r="L3939" s="73"/>
      <c r="M3939" s="73"/>
      <c r="N3939" s="73"/>
      <c r="O3939" s="73"/>
      <c r="P3939" s="73"/>
      <c r="Q3939" s="73"/>
      <c r="R3939" s="73"/>
      <c r="S3939" s="73"/>
    </row>
    <row r="3940" spans="2:19" x14ac:dyDescent="0.3">
      <c r="B3940" s="137">
        <v>213</v>
      </c>
      <c r="C3940" s="103" t="str">
        <f t="array" ref="C3940">IF(ROWS($C$3728:C3940)&gt;COUNTIF($AR$19:$AR$3718,TRUE),"",INDEX($C$19:$C$3718,SMALL(IF($AR$19:$AR$3718=TRUE,ROW($C$19:$C$3718)-ROW($C$19)+1),ROWS($C$3728:C3940))))</f>
        <v/>
      </c>
      <c r="D3940" s="100" t="str">
        <f t="array" ref="D3940">IF(ROWS($D$3728:D3940)&gt;COUNTIF($AR$19:$AR$3718,TRUE),"",INDEX($O$19:$O$3718,SMALL(IF($AR$19:$AR$3718=TRUE,ROW($O$19:$O$3718)-ROW($O$19)+1),ROWS($D$3728:D3940))))</f>
        <v/>
      </c>
      <c r="E3940" s="101">
        <f t="shared" si="767"/>
        <v>0</v>
      </c>
      <c r="F3940" s="101">
        <f t="shared" si="768"/>
        <v>0</v>
      </c>
      <c r="G3940" s="104"/>
      <c r="H3940" s="89">
        <f t="shared" si="769"/>
        <v>0</v>
      </c>
      <c r="I3940" s="73"/>
      <c r="J3940" s="73"/>
      <c r="K3940" s="73"/>
      <c r="L3940" s="73"/>
      <c r="M3940" s="73"/>
      <c r="N3940" s="73"/>
      <c r="O3940" s="73"/>
      <c r="P3940" s="73"/>
      <c r="Q3940" s="73"/>
      <c r="R3940" s="73"/>
      <c r="S3940" s="73"/>
    </row>
    <row r="3941" spans="2:19" x14ac:dyDescent="0.3">
      <c r="B3941" s="137">
        <v>214</v>
      </c>
      <c r="C3941" s="103" t="str">
        <f t="array" ref="C3941">IF(ROWS($C$3728:C3941)&gt;COUNTIF($AR$19:$AR$3718,TRUE),"",INDEX($C$19:$C$3718,SMALL(IF($AR$19:$AR$3718=TRUE,ROW($C$19:$C$3718)-ROW($C$19)+1),ROWS($C$3728:C3941))))</f>
        <v/>
      </c>
      <c r="D3941" s="100" t="str">
        <f t="array" ref="D3941">IF(ROWS($D$3728:D3941)&gt;COUNTIF($AR$19:$AR$3718,TRUE),"",INDEX($O$19:$O$3718,SMALL(IF($AR$19:$AR$3718=TRUE,ROW($O$19:$O$3718)-ROW($O$19)+1),ROWS($D$3728:D3941))))</f>
        <v/>
      </c>
      <c r="E3941" s="101">
        <f t="shared" si="767"/>
        <v>0</v>
      </c>
      <c r="F3941" s="101">
        <f t="shared" si="768"/>
        <v>0</v>
      </c>
      <c r="G3941" s="104"/>
      <c r="H3941" s="89">
        <f t="shared" si="769"/>
        <v>0</v>
      </c>
      <c r="I3941" s="73"/>
      <c r="J3941" s="73"/>
      <c r="K3941" s="73"/>
      <c r="L3941" s="73"/>
      <c r="M3941" s="73"/>
      <c r="N3941" s="73"/>
      <c r="O3941" s="73"/>
      <c r="P3941" s="73"/>
      <c r="Q3941" s="73"/>
      <c r="R3941" s="73"/>
      <c r="S3941" s="73"/>
    </row>
    <row r="3942" spans="2:19" x14ac:dyDescent="0.3">
      <c r="B3942" s="137">
        <v>215</v>
      </c>
      <c r="C3942" s="103" t="str">
        <f t="array" ref="C3942">IF(ROWS($C$3728:C3942)&gt;COUNTIF($AR$19:$AR$3718,TRUE),"",INDEX($C$19:$C$3718,SMALL(IF($AR$19:$AR$3718=TRUE,ROW($C$19:$C$3718)-ROW($C$19)+1),ROWS($C$3728:C3942))))</f>
        <v/>
      </c>
      <c r="D3942" s="100" t="str">
        <f t="array" ref="D3942">IF(ROWS($D$3728:D3942)&gt;COUNTIF($AR$19:$AR$3718,TRUE),"",INDEX($O$19:$O$3718,SMALL(IF($AR$19:$AR$3718=TRUE,ROW($O$19:$O$3718)-ROW($O$19)+1),ROWS($D$3728:D3942))))</f>
        <v/>
      </c>
      <c r="E3942" s="101">
        <f t="shared" si="767"/>
        <v>0</v>
      </c>
      <c r="F3942" s="101">
        <f t="shared" si="768"/>
        <v>0</v>
      </c>
      <c r="G3942" s="104"/>
      <c r="H3942" s="89">
        <f t="shared" si="769"/>
        <v>0</v>
      </c>
      <c r="I3942" s="73"/>
      <c r="J3942" s="73"/>
      <c r="K3942" s="73"/>
      <c r="L3942" s="73"/>
      <c r="M3942" s="73"/>
      <c r="N3942" s="73"/>
      <c r="O3942" s="73"/>
      <c r="P3942" s="73"/>
      <c r="Q3942" s="73"/>
      <c r="R3942" s="73"/>
      <c r="S3942" s="73"/>
    </row>
    <row r="3943" spans="2:19" x14ac:dyDescent="0.3">
      <c r="B3943" s="137">
        <v>216</v>
      </c>
      <c r="C3943" s="103" t="str">
        <f t="array" ref="C3943">IF(ROWS($C$3728:C3943)&gt;COUNTIF($AR$19:$AR$3718,TRUE),"",INDEX($C$19:$C$3718,SMALL(IF($AR$19:$AR$3718=TRUE,ROW($C$19:$C$3718)-ROW($C$19)+1),ROWS($C$3728:C3943))))</f>
        <v/>
      </c>
      <c r="D3943" s="100" t="str">
        <f t="array" ref="D3943">IF(ROWS($D$3728:D3943)&gt;COUNTIF($AR$19:$AR$3718,TRUE),"",INDEX($O$19:$O$3718,SMALL(IF($AR$19:$AR$3718=TRUE,ROW($O$19:$O$3718)-ROW($O$19)+1),ROWS($D$3728:D3943))))</f>
        <v/>
      </c>
      <c r="E3943" s="101">
        <f t="shared" si="767"/>
        <v>0</v>
      </c>
      <c r="F3943" s="101">
        <f t="shared" si="768"/>
        <v>0</v>
      </c>
      <c r="G3943" s="104"/>
      <c r="H3943" s="89">
        <f t="shared" si="769"/>
        <v>0</v>
      </c>
      <c r="I3943" s="73"/>
      <c r="J3943" s="73"/>
      <c r="K3943" s="73"/>
      <c r="L3943" s="73"/>
      <c r="M3943" s="73"/>
      <c r="N3943" s="73"/>
      <c r="O3943" s="73"/>
      <c r="P3943" s="73"/>
      <c r="Q3943" s="73"/>
      <c r="R3943" s="73"/>
      <c r="S3943" s="73"/>
    </row>
    <row r="3944" spans="2:19" x14ac:dyDescent="0.3">
      <c r="B3944" s="137">
        <v>217</v>
      </c>
      <c r="C3944" s="103" t="str">
        <f t="array" ref="C3944">IF(ROWS($C$3728:C3944)&gt;COUNTIF($AR$19:$AR$3718,TRUE),"",INDEX($C$19:$C$3718,SMALL(IF($AR$19:$AR$3718=TRUE,ROW($C$19:$C$3718)-ROW($C$19)+1),ROWS($C$3728:C3944))))</f>
        <v/>
      </c>
      <c r="D3944" s="100" t="str">
        <f t="array" ref="D3944">IF(ROWS($D$3728:D3944)&gt;COUNTIF($AR$19:$AR$3718,TRUE),"",INDEX($O$19:$O$3718,SMALL(IF($AR$19:$AR$3718=TRUE,ROW($O$19:$O$3718)-ROW($O$19)+1),ROWS($D$3728:D3944))))</f>
        <v/>
      </c>
      <c r="E3944" s="101">
        <f t="shared" si="767"/>
        <v>0</v>
      </c>
      <c r="F3944" s="101">
        <f t="shared" si="768"/>
        <v>0</v>
      </c>
      <c r="G3944" s="104"/>
      <c r="H3944" s="89">
        <f t="shared" si="769"/>
        <v>0</v>
      </c>
      <c r="I3944" s="73"/>
      <c r="J3944" s="73"/>
      <c r="K3944" s="73"/>
      <c r="L3944" s="73"/>
      <c r="M3944" s="73"/>
      <c r="N3944" s="73"/>
      <c r="O3944" s="73"/>
      <c r="P3944" s="73"/>
      <c r="Q3944" s="73"/>
      <c r="R3944" s="73"/>
      <c r="S3944" s="73"/>
    </row>
    <row r="3945" spans="2:19" x14ac:dyDescent="0.3">
      <c r="B3945" s="137">
        <v>218</v>
      </c>
      <c r="C3945" s="103" t="str">
        <f t="array" ref="C3945">IF(ROWS($C$3728:C3945)&gt;COUNTIF($AR$19:$AR$3718,TRUE),"",INDEX($C$19:$C$3718,SMALL(IF($AR$19:$AR$3718=TRUE,ROW($C$19:$C$3718)-ROW($C$19)+1),ROWS($C$3728:C3945))))</f>
        <v/>
      </c>
      <c r="D3945" s="100" t="str">
        <f t="array" ref="D3945">IF(ROWS($D$3728:D3945)&gt;COUNTIF($AR$19:$AR$3718,TRUE),"",INDEX($O$19:$O$3718,SMALL(IF($AR$19:$AR$3718=TRUE,ROW($O$19:$O$3718)-ROW($O$19)+1),ROWS($D$3728:D3945))))</f>
        <v/>
      </c>
      <c r="E3945" s="101">
        <f t="shared" si="767"/>
        <v>0</v>
      </c>
      <c r="F3945" s="101">
        <f t="shared" si="768"/>
        <v>0</v>
      </c>
      <c r="G3945" s="104"/>
      <c r="H3945" s="89">
        <f t="shared" si="769"/>
        <v>0</v>
      </c>
      <c r="I3945" s="73"/>
      <c r="J3945" s="73"/>
      <c r="K3945" s="73"/>
      <c r="L3945" s="73"/>
      <c r="M3945" s="73"/>
      <c r="N3945" s="73"/>
      <c r="O3945" s="73"/>
      <c r="P3945" s="73"/>
      <c r="Q3945" s="73"/>
      <c r="R3945" s="73"/>
      <c r="S3945" s="73"/>
    </row>
    <row r="3946" spans="2:19" x14ac:dyDescent="0.3">
      <c r="B3946" s="137">
        <v>219</v>
      </c>
      <c r="C3946" s="103" t="str">
        <f t="array" ref="C3946">IF(ROWS($C$3728:C3946)&gt;COUNTIF($AR$19:$AR$3718,TRUE),"",INDEX($C$19:$C$3718,SMALL(IF($AR$19:$AR$3718=TRUE,ROW($C$19:$C$3718)-ROW($C$19)+1),ROWS($C$3728:C3946))))</f>
        <v/>
      </c>
      <c r="D3946" s="100" t="str">
        <f t="array" ref="D3946">IF(ROWS($D$3728:D3946)&gt;COUNTIF($AR$19:$AR$3718,TRUE),"",INDEX($O$19:$O$3718,SMALL(IF($AR$19:$AR$3718=TRUE,ROW($O$19:$O$3718)-ROW($O$19)+1),ROWS($D$3728:D3946))))</f>
        <v/>
      </c>
      <c r="E3946" s="101">
        <f t="shared" si="767"/>
        <v>0</v>
      </c>
      <c r="F3946" s="101">
        <f t="shared" si="768"/>
        <v>0</v>
      </c>
      <c r="G3946" s="104"/>
      <c r="H3946" s="89">
        <f t="shared" si="769"/>
        <v>0</v>
      </c>
      <c r="I3946" s="73"/>
      <c r="J3946" s="73"/>
      <c r="K3946" s="73"/>
      <c r="L3946" s="73"/>
      <c r="M3946" s="73"/>
      <c r="N3946" s="73"/>
      <c r="O3946" s="73"/>
      <c r="P3946" s="73"/>
      <c r="Q3946" s="73"/>
      <c r="R3946" s="73"/>
      <c r="S3946" s="73"/>
    </row>
    <row r="3947" spans="2:19" x14ac:dyDescent="0.3">
      <c r="B3947" s="137">
        <v>220</v>
      </c>
      <c r="C3947" s="103" t="str">
        <f t="array" ref="C3947">IF(ROWS($C$3728:C3947)&gt;COUNTIF($AR$19:$AR$3718,TRUE),"",INDEX($C$19:$C$3718,SMALL(IF($AR$19:$AR$3718=TRUE,ROW($C$19:$C$3718)-ROW($C$19)+1),ROWS($C$3728:C3947))))</f>
        <v/>
      </c>
      <c r="D3947" s="100" t="str">
        <f t="array" ref="D3947">IF(ROWS($D$3728:D3947)&gt;COUNTIF($AR$19:$AR$3718,TRUE),"",INDEX($O$19:$O$3718,SMALL(IF($AR$19:$AR$3718=TRUE,ROW($O$19:$O$3718)-ROW($O$19)+1),ROWS($D$3728:D3947))))</f>
        <v/>
      </c>
      <c r="E3947" s="101">
        <f t="shared" si="767"/>
        <v>0</v>
      </c>
      <c r="F3947" s="101">
        <f t="shared" si="768"/>
        <v>0</v>
      </c>
      <c r="G3947" s="104"/>
      <c r="H3947" s="89">
        <f t="shared" si="769"/>
        <v>0</v>
      </c>
      <c r="I3947" s="73"/>
      <c r="J3947" s="73"/>
      <c r="K3947" s="73"/>
      <c r="L3947" s="73"/>
      <c r="M3947" s="73"/>
      <c r="N3947" s="73"/>
      <c r="O3947" s="73"/>
      <c r="P3947" s="73"/>
      <c r="Q3947" s="73"/>
      <c r="R3947" s="73"/>
      <c r="S3947" s="73"/>
    </row>
    <row r="3948" spans="2:19" x14ac:dyDescent="0.3">
      <c r="B3948" s="137">
        <v>221</v>
      </c>
      <c r="C3948" s="103" t="str">
        <f t="array" ref="C3948">IF(ROWS($C$3728:C3948)&gt;COUNTIF($AR$19:$AR$3718,TRUE),"",INDEX($C$19:$C$3718,SMALL(IF($AR$19:$AR$3718=TRUE,ROW($C$19:$C$3718)-ROW($C$19)+1),ROWS($C$3728:C3948))))</f>
        <v/>
      </c>
      <c r="D3948" s="100" t="str">
        <f t="array" ref="D3948">IF(ROWS($D$3728:D3948)&gt;COUNTIF($AR$19:$AR$3718,TRUE),"",INDEX($O$19:$O$3718,SMALL(IF($AR$19:$AR$3718=TRUE,ROW($O$19:$O$3718)-ROW($O$19)+1),ROWS($D$3728:D3948))))</f>
        <v/>
      </c>
      <c r="E3948" s="101">
        <f t="shared" si="767"/>
        <v>0</v>
      </c>
      <c r="F3948" s="101">
        <f t="shared" si="768"/>
        <v>0</v>
      </c>
      <c r="G3948" s="104"/>
      <c r="H3948" s="89">
        <f t="shared" si="769"/>
        <v>0</v>
      </c>
      <c r="I3948" s="73"/>
      <c r="J3948" s="73"/>
      <c r="K3948" s="73"/>
      <c r="L3948" s="73"/>
      <c r="M3948" s="73"/>
      <c r="N3948" s="73"/>
      <c r="O3948" s="73"/>
      <c r="P3948" s="73"/>
      <c r="Q3948" s="73"/>
      <c r="R3948" s="73"/>
      <c r="S3948" s="73"/>
    </row>
    <row r="3949" spans="2:19" x14ac:dyDescent="0.3">
      <c r="B3949" s="137">
        <v>222</v>
      </c>
      <c r="C3949" s="103" t="str">
        <f t="array" ref="C3949">IF(ROWS($C$3728:C3949)&gt;COUNTIF($AR$19:$AR$3718,TRUE),"",INDEX($C$19:$C$3718,SMALL(IF($AR$19:$AR$3718=TRUE,ROW($C$19:$C$3718)-ROW($C$19)+1),ROWS($C$3728:C3949))))</f>
        <v/>
      </c>
      <c r="D3949" s="100" t="str">
        <f t="array" ref="D3949">IF(ROWS($D$3728:D3949)&gt;COUNTIF($AR$19:$AR$3718,TRUE),"",INDEX($O$19:$O$3718,SMALL(IF($AR$19:$AR$3718=TRUE,ROW($O$19:$O$3718)-ROW($O$19)+1),ROWS($D$3728:D3949))))</f>
        <v/>
      </c>
      <c r="E3949" s="101">
        <f t="shared" si="767"/>
        <v>0</v>
      </c>
      <c r="F3949" s="101">
        <f t="shared" si="768"/>
        <v>0</v>
      </c>
      <c r="G3949" s="104"/>
      <c r="H3949" s="89">
        <f t="shared" si="769"/>
        <v>0</v>
      </c>
      <c r="I3949" s="73"/>
      <c r="J3949" s="73"/>
      <c r="K3949" s="73"/>
      <c r="L3949" s="73"/>
      <c r="M3949" s="73"/>
      <c r="N3949" s="73"/>
      <c r="O3949" s="73"/>
      <c r="P3949" s="73"/>
      <c r="Q3949" s="73"/>
      <c r="R3949" s="73"/>
      <c r="S3949" s="73"/>
    </row>
    <row r="3950" spans="2:19" x14ac:dyDescent="0.3">
      <c r="B3950" s="137">
        <v>223</v>
      </c>
      <c r="C3950" s="103" t="str">
        <f t="array" ref="C3950">IF(ROWS($C$3728:C3950)&gt;COUNTIF($AR$19:$AR$3718,TRUE),"",INDEX($C$19:$C$3718,SMALL(IF($AR$19:$AR$3718=TRUE,ROW($C$19:$C$3718)-ROW($C$19)+1),ROWS($C$3728:C3950))))</f>
        <v/>
      </c>
      <c r="D3950" s="100" t="str">
        <f t="array" ref="D3950">IF(ROWS($D$3728:D3950)&gt;COUNTIF($AR$19:$AR$3718,TRUE),"",INDEX($O$19:$O$3718,SMALL(IF($AR$19:$AR$3718=TRUE,ROW($O$19:$O$3718)-ROW($O$19)+1),ROWS($D$3728:D3950))))</f>
        <v/>
      </c>
      <c r="E3950" s="101">
        <f t="shared" si="767"/>
        <v>0</v>
      </c>
      <c r="F3950" s="101">
        <f t="shared" si="768"/>
        <v>0</v>
      </c>
      <c r="G3950" s="104"/>
      <c r="H3950" s="89">
        <f t="shared" si="769"/>
        <v>0</v>
      </c>
      <c r="I3950" s="73"/>
      <c r="J3950" s="73"/>
      <c r="K3950" s="73"/>
      <c r="L3950" s="73"/>
      <c r="M3950" s="73"/>
      <c r="N3950" s="73"/>
      <c r="O3950" s="73"/>
      <c r="P3950" s="73"/>
      <c r="Q3950" s="73"/>
      <c r="R3950" s="73"/>
      <c r="S3950" s="73"/>
    </row>
    <row r="3951" spans="2:19" x14ac:dyDescent="0.3">
      <c r="B3951" s="137">
        <v>224</v>
      </c>
      <c r="C3951" s="103" t="str">
        <f t="array" ref="C3951">IF(ROWS($C$3728:C3951)&gt;COUNTIF($AR$19:$AR$3718,TRUE),"",INDEX($C$19:$C$3718,SMALL(IF($AR$19:$AR$3718=TRUE,ROW($C$19:$C$3718)-ROW($C$19)+1),ROWS($C$3728:C3951))))</f>
        <v/>
      </c>
      <c r="D3951" s="100" t="str">
        <f t="array" ref="D3951">IF(ROWS($D$3728:D3951)&gt;COUNTIF($AR$19:$AR$3718,TRUE),"",INDEX($O$19:$O$3718,SMALL(IF($AR$19:$AR$3718=TRUE,ROW($O$19:$O$3718)-ROW($O$19)+1),ROWS($D$3728:D3951))))</f>
        <v/>
      </c>
      <c r="E3951" s="101">
        <f t="shared" si="767"/>
        <v>0</v>
      </c>
      <c r="F3951" s="101">
        <f t="shared" si="768"/>
        <v>0</v>
      </c>
      <c r="G3951" s="104"/>
      <c r="H3951" s="89">
        <f t="shared" si="769"/>
        <v>0</v>
      </c>
      <c r="I3951" s="73"/>
      <c r="J3951" s="73"/>
      <c r="K3951" s="73"/>
      <c r="L3951" s="73"/>
      <c r="M3951" s="73"/>
      <c r="N3951" s="73"/>
      <c r="O3951" s="73"/>
      <c r="P3951" s="73"/>
      <c r="Q3951" s="73"/>
      <c r="R3951" s="73"/>
      <c r="S3951" s="73"/>
    </row>
    <row r="3952" spans="2:19" x14ac:dyDescent="0.3">
      <c r="B3952" s="137">
        <v>225</v>
      </c>
      <c r="C3952" s="103" t="str">
        <f t="array" ref="C3952">IF(ROWS($C$3728:C3952)&gt;COUNTIF($AR$19:$AR$3718,TRUE),"",INDEX($C$19:$C$3718,SMALL(IF($AR$19:$AR$3718=TRUE,ROW($C$19:$C$3718)-ROW($C$19)+1),ROWS($C$3728:C3952))))</f>
        <v/>
      </c>
      <c r="D3952" s="100" t="str">
        <f t="array" ref="D3952">IF(ROWS($D$3728:D3952)&gt;COUNTIF($AR$19:$AR$3718,TRUE),"",INDEX($O$19:$O$3718,SMALL(IF($AR$19:$AR$3718=TRUE,ROW($O$19:$O$3718)-ROW($O$19)+1),ROWS($D$3728:D3952))))</f>
        <v/>
      </c>
      <c r="E3952" s="101">
        <f t="shared" si="767"/>
        <v>0</v>
      </c>
      <c r="F3952" s="101">
        <f t="shared" si="768"/>
        <v>0</v>
      </c>
      <c r="G3952" s="104"/>
      <c r="H3952" s="89">
        <f t="shared" si="769"/>
        <v>0</v>
      </c>
      <c r="I3952" s="73"/>
      <c r="J3952" s="73"/>
      <c r="K3952" s="73"/>
      <c r="L3952" s="73"/>
      <c r="M3952" s="73"/>
      <c r="N3952" s="73"/>
      <c r="O3952" s="73"/>
      <c r="P3952" s="73"/>
      <c r="Q3952" s="73"/>
      <c r="R3952" s="73"/>
      <c r="S3952" s="73"/>
    </row>
    <row r="3953" spans="2:19" x14ac:dyDescent="0.3">
      <c r="B3953" s="137">
        <v>226</v>
      </c>
      <c r="C3953" s="103" t="str">
        <f t="array" ref="C3953">IF(ROWS($C$3728:C3953)&gt;COUNTIF($AR$19:$AR$3718,TRUE),"",INDEX($C$19:$C$3718,SMALL(IF($AR$19:$AR$3718=TRUE,ROW($C$19:$C$3718)-ROW($C$19)+1),ROWS($C$3728:C3953))))</f>
        <v/>
      </c>
      <c r="D3953" s="100" t="str">
        <f t="array" ref="D3953">IF(ROWS($D$3728:D3953)&gt;COUNTIF($AR$19:$AR$3718,TRUE),"",INDEX($O$19:$O$3718,SMALL(IF($AR$19:$AR$3718=TRUE,ROW($O$19:$O$3718)-ROW($O$19)+1),ROWS($D$3728:D3953))))</f>
        <v/>
      </c>
      <c r="E3953" s="101">
        <f t="shared" si="767"/>
        <v>0</v>
      </c>
      <c r="F3953" s="101">
        <f t="shared" si="768"/>
        <v>0</v>
      </c>
      <c r="G3953" s="104"/>
      <c r="H3953" s="89">
        <f t="shared" si="769"/>
        <v>0</v>
      </c>
      <c r="I3953" s="73"/>
      <c r="J3953" s="73"/>
      <c r="K3953" s="73"/>
      <c r="L3953" s="73"/>
      <c r="M3953" s="73"/>
      <c r="N3953" s="73"/>
      <c r="O3953" s="73"/>
      <c r="P3953" s="73"/>
      <c r="Q3953" s="73"/>
      <c r="R3953" s="73"/>
      <c r="S3953" s="73"/>
    </row>
    <row r="3954" spans="2:19" x14ac:dyDescent="0.3">
      <c r="B3954" s="137">
        <v>227</v>
      </c>
      <c r="C3954" s="103" t="str">
        <f t="array" ref="C3954">IF(ROWS($C$3728:C3954)&gt;COUNTIF($AR$19:$AR$3718,TRUE),"",INDEX($C$19:$C$3718,SMALL(IF($AR$19:$AR$3718=TRUE,ROW($C$19:$C$3718)-ROW($C$19)+1),ROWS($C$3728:C3954))))</f>
        <v/>
      </c>
      <c r="D3954" s="100" t="str">
        <f t="array" ref="D3954">IF(ROWS($D$3728:D3954)&gt;COUNTIF($AR$19:$AR$3718,TRUE),"",INDEX($O$19:$O$3718,SMALL(IF($AR$19:$AR$3718=TRUE,ROW($O$19:$O$3718)-ROW($O$19)+1),ROWS($D$3728:D3954))))</f>
        <v/>
      </c>
      <c r="E3954" s="101">
        <f t="shared" si="767"/>
        <v>0</v>
      </c>
      <c r="F3954" s="101">
        <f t="shared" si="768"/>
        <v>0</v>
      </c>
      <c r="G3954" s="104"/>
      <c r="H3954" s="89">
        <f t="shared" si="769"/>
        <v>0</v>
      </c>
      <c r="I3954" s="73"/>
      <c r="J3954" s="73"/>
      <c r="K3954" s="73"/>
      <c r="L3954" s="73"/>
      <c r="M3954" s="73"/>
      <c r="N3954" s="73"/>
      <c r="O3954" s="73"/>
      <c r="P3954" s="73"/>
      <c r="Q3954" s="73"/>
      <c r="R3954" s="73"/>
      <c r="S3954" s="73"/>
    </row>
    <row r="3955" spans="2:19" x14ac:dyDescent="0.3">
      <c r="B3955" s="137">
        <v>228</v>
      </c>
      <c r="C3955" s="103" t="str">
        <f t="array" ref="C3955">IF(ROWS($C$3728:C3955)&gt;COUNTIF($AR$19:$AR$3718,TRUE),"",INDEX($C$19:$C$3718,SMALL(IF($AR$19:$AR$3718=TRUE,ROW($C$19:$C$3718)-ROW($C$19)+1),ROWS($C$3728:C3955))))</f>
        <v/>
      </c>
      <c r="D3955" s="100" t="str">
        <f t="array" ref="D3955">IF(ROWS($D$3728:D3955)&gt;COUNTIF($AR$19:$AR$3718,TRUE),"",INDEX($O$19:$O$3718,SMALL(IF($AR$19:$AR$3718=TRUE,ROW($O$19:$O$3718)-ROW($O$19)+1),ROWS($D$3728:D3955))))</f>
        <v/>
      </c>
      <c r="E3955" s="101">
        <f t="shared" si="767"/>
        <v>0</v>
      </c>
      <c r="F3955" s="101">
        <f t="shared" si="768"/>
        <v>0</v>
      </c>
      <c r="G3955" s="104"/>
      <c r="H3955" s="89">
        <f t="shared" si="769"/>
        <v>0</v>
      </c>
      <c r="I3955" s="73"/>
      <c r="J3955" s="73"/>
      <c r="K3955" s="73"/>
      <c r="L3955" s="73"/>
      <c r="M3955" s="73"/>
      <c r="N3955" s="73"/>
      <c r="O3955" s="73"/>
      <c r="P3955" s="73"/>
      <c r="Q3955" s="73"/>
      <c r="R3955" s="73"/>
      <c r="S3955" s="73"/>
    </row>
    <row r="3956" spans="2:19" x14ac:dyDescent="0.3">
      <c r="B3956" s="137">
        <v>229</v>
      </c>
      <c r="C3956" s="103" t="str">
        <f t="array" ref="C3956">IF(ROWS($C$3728:C3956)&gt;COUNTIF($AR$19:$AR$3718,TRUE),"",INDEX($C$19:$C$3718,SMALL(IF($AR$19:$AR$3718=TRUE,ROW($C$19:$C$3718)-ROW($C$19)+1),ROWS($C$3728:C3956))))</f>
        <v/>
      </c>
      <c r="D3956" s="100" t="str">
        <f t="array" ref="D3956">IF(ROWS($D$3728:D3956)&gt;COUNTIF($AR$19:$AR$3718,TRUE),"",INDEX($O$19:$O$3718,SMALL(IF($AR$19:$AR$3718=TRUE,ROW($O$19:$O$3718)-ROW($O$19)+1),ROWS($D$3728:D3956))))</f>
        <v/>
      </c>
      <c r="E3956" s="101">
        <f t="shared" si="767"/>
        <v>0</v>
      </c>
      <c r="F3956" s="101">
        <f t="shared" si="768"/>
        <v>0</v>
      </c>
      <c r="G3956" s="104"/>
      <c r="H3956" s="89">
        <f t="shared" si="769"/>
        <v>0</v>
      </c>
      <c r="I3956" s="73"/>
      <c r="J3956" s="73"/>
      <c r="K3956" s="73"/>
      <c r="L3956" s="73"/>
      <c r="M3956" s="73"/>
      <c r="N3956" s="73"/>
      <c r="O3956" s="73"/>
      <c r="P3956" s="73"/>
      <c r="Q3956" s="73"/>
      <c r="R3956" s="73"/>
      <c r="S3956" s="73"/>
    </row>
    <row r="3957" spans="2:19" x14ac:dyDescent="0.3">
      <c r="B3957" s="137">
        <v>230</v>
      </c>
      <c r="C3957" s="103" t="str">
        <f t="array" ref="C3957">IF(ROWS($C$3728:C3957)&gt;COUNTIF($AR$19:$AR$3718,TRUE),"",INDEX($C$19:$C$3718,SMALL(IF($AR$19:$AR$3718=TRUE,ROW($C$19:$C$3718)-ROW($C$19)+1),ROWS($C$3728:C3957))))</f>
        <v/>
      </c>
      <c r="D3957" s="100" t="str">
        <f t="array" ref="D3957">IF(ROWS($D$3728:D3957)&gt;COUNTIF($AR$19:$AR$3718,TRUE),"",INDEX($O$19:$O$3718,SMALL(IF($AR$19:$AR$3718=TRUE,ROW($O$19:$O$3718)-ROW($O$19)+1),ROWS($D$3728:D3957))))</f>
        <v/>
      </c>
      <c r="E3957" s="101">
        <f t="shared" si="767"/>
        <v>0</v>
      </c>
      <c r="F3957" s="101">
        <f t="shared" si="768"/>
        <v>0</v>
      </c>
      <c r="G3957" s="104"/>
      <c r="H3957" s="89">
        <f t="shared" si="769"/>
        <v>0</v>
      </c>
      <c r="I3957" s="73"/>
      <c r="J3957" s="73"/>
      <c r="K3957" s="73"/>
      <c r="L3957" s="73"/>
      <c r="M3957" s="73"/>
      <c r="N3957" s="73"/>
      <c r="O3957" s="73"/>
      <c r="P3957" s="73"/>
      <c r="Q3957" s="73"/>
      <c r="R3957" s="73"/>
      <c r="S3957" s="73"/>
    </row>
    <row r="3958" spans="2:19" x14ac:dyDescent="0.3">
      <c r="B3958" s="137">
        <v>231</v>
      </c>
      <c r="C3958" s="103" t="str">
        <f t="array" ref="C3958">IF(ROWS($C$3728:C3958)&gt;COUNTIF($AR$19:$AR$3718,TRUE),"",INDEX($C$19:$C$3718,SMALL(IF($AR$19:$AR$3718=TRUE,ROW($C$19:$C$3718)-ROW($C$19)+1),ROWS($C$3728:C3958))))</f>
        <v/>
      </c>
      <c r="D3958" s="100" t="str">
        <f t="array" ref="D3958">IF(ROWS($D$3728:D3958)&gt;COUNTIF($AR$19:$AR$3718,TRUE),"",INDEX($O$19:$O$3718,SMALL(IF($AR$19:$AR$3718=TRUE,ROW($O$19:$O$3718)-ROW($O$19)+1),ROWS($D$3728:D3958))))</f>
        <v/>
      </c>
      <c r="E3958" s="101">
        <f t="shared" si="767"/>
        <v>0</v>
      </c>
      <c r="F3958" s="101">
        <f t="shared" si="768"/>
        <v>0</v>
      </c>
      <c r="G3958" s="104"/>
      <c r="H3958" s="89">
        <f t="shared" si="769"/>
        <v>0</v>
      </c>
      <c r="I3958" s="73"/>
      <c r="J3958" s="73"/>
      <c r="K3958" s="73"/>
      <c r="L3958" s="73"/>
      <c r="M3958" s="73"/>
      <c r="N3958" s="73"/>
      <c r="O3958" s="73"/>
      <c r="P3958" s="73"/>
      <c r="Q3958" s="73"/>
      <c r="R3958" s="73"/>
      <c r="S3958" s="73"/>
    </row>
    <row r="3959" spans="2:19" x14ac:dyDescent="0.3">
      <c r="B3959" s="137">
        <v>232</v>
      </c>
      <c r="C3959" s="103" t="str">
        <f t="array" ref="C3959">IF(ROWS($C$3728:C3959)&gt;COUNTIF($AR$19:$AR$3718,TRUE),"",INDEX($C$19:$C$3718,SMALL(IF($AR$19:$AR$3718=TRUE,ROW($C$19:$C$3718)-ROW($C$19)+1),ROWS($C$3728:C3959))))</f>
        <v/>
      </c>
      <c r="D3959" s="100" t="str">
        <f t="array" ref="D3959">IF(ROWS($D$3728:D3959)&gt;COUNTIF($AR$19:$AR$3718,TRUE),"",INDEX($O$19:$O$3718,SMALL(IF($AR$19:$AR$3718=TRUE,ROW($O$19:$O$3718)-ROW($O$19)+1),ROWS($D$3728:D3959))))</f>
        <v/>
      </c>
      <c r="E3959" s="101">
        <f t="shared" si="767"/>
        <v>0</v>
      </c>
      <c r="F3959" s="101">
        <f t="shared" si="768"/>
        <v>0</v>
      </c>
      <c r="G3959" s="104"/>
      <c r="H3959" s="89">
        <f t="shared" si="769"/>
        <v>0</v>
      </c>
      <c r="I3959" s="73"/>
      <c r="J3959" s="73"/>
      <c r="K3959" s="73"/>
      <c r="L3959" s="73"/>
      <c r="M3959" s="73"/>
      <c r="N3959" s="73"/>
      <c r="O3959" s="73"/>
      <c r="P3959" s="73"/>
      <c r="Q3959" s="73"/>
      <c r="R3959" s="73"/>
      <c r="S3959" s="73"/>
    </row>
    <row r="3960" spans="2:19" x14ac:dyDescent="0.3">
      <c r="B3960" s="137">
        <v>233</v>
      </c>
      <c r="C3960" s="103" t="str">
        <f t="array" ref="C3960">IF(ROWS($C$3728:C3960)&gt;COUNTIF($AR$19:$AR$3718,TRUE),"",INDEX($C$19:$C$3718,SMALL(IF($AR$19:$AR$3718=TRUE,ROW($C$19:$C$3718)-ROW($C$19)+1),ROWS($C$3728:C3960))))</f>
        <v/>
      </c>
      <c r="D3960" s="100" t="str">
        <f t="array" ref="D3960">IF(ROWS($D$3728:D3960)&gt;COUNTIF($AR$19:$AR$3718,TRUE),"",INDEX($O$19:$O$3718,SMALL(IF($AR$19:$AR$3718=TRUE,ROW($O$19:$O$3718)-ROW($O$19)+1),ROWS($D$3728:D3960))))</f>
        <v/>
      </c>
      <c r="E3960" s="101">
        <f t="shared" si="767"/>
        <v>0</v>
      </c>
      <c r="F3960" s="101">
        <f t="shared" si="768"/>
        <v>0</v>
      </c>
      <c r="G3960" s="104"/>
      <c r="H3960" s="89">
        <f t="shared" si="769"/>
        <v>0</v>
      </c>
      <c r="I3960" s="73"/>
      <c r="J3960" s="73"/>
      <c r="K3960" s="73"/>
      <c r="L3960" s="73"/>
      <c r="M3960" s="73"/>
      <c r="N3960" s="73"/>
      <c r="O3960" s="73"/>
      <c r="P3960" s="73"/>
      <c r="Q3960" s="73"/>
      <c r="R3960" s="73"/>
      <c r="S3960" s="73"/>
    </row>
    <row r="3961" spans="2:19" x14ac:dyDescent="0.3">
      <c r="B3961" s="137">
        <v>234</v>
      </c>
      <c r="C3961" s="103" t="str">
        <f t="array" ref="C3961">IF(ROWS($C$3728:C3961)&gt;COUNTIF($AR$19:$AR$3718,TRUE),"",INDEX($C$19:$C$3718,SMALL(IF($AR$19:$AR$3718=TRUE,ROW($C$19:$C$3718)-ROW($C$19)+1),ROWS($C$3728:C3961))))</f>
        <v/>
      </c>
      <c r="D3961" s="100" t="str">
        <f t="array" ref="D3961">IF(ROWS($D$3728:D3961)&gt;COUNTIF($AR$19:$AR$3718,TRUE),"",INDEX($O$19:$O$3718,SMALL(IF($AR$19:$AR$3718=TRUE,ROW($O$19:$O$3718)-ROW($O$19)+1),ROWS($D$3728:D3961))))</f>
        <v/>
      </c>
      <c r="E3961" s="101">
        <f t="shared" si="767"/>
        <v>0</v>
      </c>
      <c r="F3961" s="101">
        <f t="shared" si="768"/>
        <v>0</v>
      </c>
      <c r="G3961" s="104"/>
      <c r="H3961" s="89">
        <f t="shared" ref="H3961:H3968" si="770">SUM(E3961:G3961)</f>
        <v>0</v>
      </c>
      <c r="I3961" s="73"/>
      <c r="J3961" s="73"/>
      <c r="K3961" s="73"/>
      <c r="L3961" s="73"/>
      <c r="M3961" s="73"/>
      <c r="N3961" s="73"/>
      <c r="O3961" s="73"/>
      <c r="P3961" s="73"/>
      <c r="Q3961" s="73"/>
      <c r="R3961" s="73"/>
      <c r="S3961" s="73"/>
    </row>
    <row r="3962" spans="2:19" x14ac:dyDescent="0.3">
      <c r="B3962" s="137">
        <v>235</v>
      </c>
      <c r="C3962" s="103" t="str">
        <f t="array" ref="C3962">IF(ROWS($C$3728:C3962)&gt;COUNTIF($AR$19:$AR$3718,TRUE),"",INDEX($C$19:$C$3718,SMALL(IF($AR$19:$AR$3718=TRUE,ROW($C$19:$C$3718)-ROW($C$19)+1),ROWS($C$3728:C3962))))</f>
        <v/>
      </c>
      <c r="D3962" s="100" t="str">
        <f t="array" ref="D3962">IF(ROWS($D$3728:D3962)&gt;COUNTIF($AR$19:$AR$3718,TRUE),"",INDEX($O$19:$O$3718,SMALL(IF($AR$19:$AR$3718=TRUE,ROW($O$19:$O$3718)-ROW($O$19)+1),ROWS($D$3728:D3962))))</f>
        <v/>
      </c>
      <c r="E3962" s="101">
        <f t="shared" si="767"/>
        <v>0</v>
      </c>
      <c r="F3962" s="101">
        <f t="shared" si="768"/>
        <v>0</v>
      </c>
      <c r="G3962" s="104"/>
      <c r="H3962" s="89">
        <f t="shared" si="770"/>
        <v>0</v>
      </c>
      <c r="I3962" s="73"/>
      <c r="J3962" s="73"/>
      <c r="K3962" s="73"/>
      <c r="L3962" s="73"/>
      <c r="M3962" s="73"/>
      <c r="N3962" s="73"/>
      <c r="O3962" s="73"/>
      <c r="P3962" s="73"/>
      <c r="Q3962" s="73"/>
      <c r="R3962" s="73"/>
      <c r="S3962" s="73"/>
    </row>
    <row r="3963" spans="2:19" x14ac:dyDescent="0.3">
      <c r="B3963" s="137">
        <v>236</v>
      </c>
      <c r="C3963" s="103" t="str">
        <f t="array" ref="C3963">IF(ROWS($C$3728:C3963)&gt;COUNTIF($AR$19:$AR$3718,TRUE),"",INDEX($C$19:$C$3718,SMALL(IF($AR$19:$AR$3718=TRUE,ROW($C$19:$C$3718)-ROW($C$19)+1),ROWS($C$3728:C3963))))</f>
        <v/>
      </c>
      <c r="D3963" s="100" t="str">
        <f t="array" ref="D3963">IF(ROWS($D$3728:D3963)&gt;COUNTIF($AR$19:$AR$3718,TRUE),"",INDEX($O$19:$O$3718,SMALL(IF($AR$19:$AR$3718=TRUE,ROW($O$19:$O$3718)-ROW($O$19)+1),ROWS($D$3728:D3963))))</f>
        <v/>
      </c>
      <c r="E3963" s="101">
        <f t="shared" si="767"/>
        <v>0</v>
      </c>
      <c r="F3963" s="101">
        <f t="shared" si="768"/>
        <v>0</v>
      </c>
      <c r="G3963" s="104"/>
      <c r="H3963" s="89">
        <f t="shared" si="770"/>
        <v>0</v>
      </c>
      <c r="I3963" s="73"/>
      <c r="J3963" s="73"/>
      <c r="K3963" s="73"/>
      <c r="L3963" s="73"/>
      <c r="M3963" s="73"/>
      <c r="N3963" s="73"/>
      <c r="O3963" s="73"/>
      <c r="P3963" s="73"/>
      <c r="Q3963" s="73"/>
      <c r="R3963" s="73"/>
      <c r="S3963" s="73"/>
    </row>
    <row r="3964" spans="2:19" x14ac:dyDescent="0.3">
      <c r="B3964" s="137">
        <v>237</v>
      </c>
      <c r="C3964" s="103" t="str">
        <f t="array" ref="C3964">IF(ROWS($C$3728:C3964)&gt;COUNTIF($AR$19:$AR$3718,TRUE),"",INDEX($C$19:$C$3718,SMALL(IF($AR$19:$AR$3718=TRUE,ROW($C$19:$C$3718)-ROW($C$19)+1),ROWS($C$3728:C3964))))</f>
        <v/>
      </c>
      <c r="D3964" s="100" t="str">
        <f t="array" ref="D3964">IF(ROWS($D$3728:D3964)&gt;COUNTIF($AR$19:$AR$3718,TRUE),"",INDEX($O$19:$O$3718,SMALL(IF($AR$19:$AR$3718=TRUE,ROW($O$19:$O$3718)-ROW($O$19)+1),ROWS($D$3728:D3964))))</f>
        <v/>
      </c>
      <c r="E3964" s="101">
        <f t="shared" si="767"/>
        <v>0</v>
      </c>
      <c r="F3964" s="101">
        <f t="shared" si="768"/>
        <v>0</v>
      </c>
      <c r="G3964" s="104"/>
      <c r="H3964" s="89">
        <f t="shared" si="770"/>
        <v>0</v>
      </c>
      <c r="I3964" s="73"/>
      <c r="J3964" s="73"/>
      <c r="K3964" s="73"/>
      <c r="L3964" s="73"/>
      <c r="M3964" s="73"/>
      <c r="N3964" s="73"/>
      <c r="O3964" s="73"/>
      <c r="P3964" s="73"/>
      <c r="Q3964" s="73"/>
      <c r="R3964" s="73"/>
      <c r="S3964" s="73"/>
    </row>
    <row r="3965" spans="2:19" x14ac:dyDescent="0.3">
      <c r="B3965" s="137">
        <v>238</v>
      </c>
      <c r="C3965" s="103" t="str">
        <f t="array" ref="C3965">IF(ROWS($C$3728:C3965)&gt;COUNTIF($AR$19:$AR$3718,TRUE),"",INDEX($C$19:$C$3718,SMALL(IF($AR$19:$AR$3718=TRUE,ROW($C$19:$C$3718)-ROW($C$19)+1),ROWS($C$3728:C3965))))</f>
        <v/>
      </c>
      <c r="D3965" s="100" t="str">
        <f t="array" ref="D3965">IF(ROWS($D$3728:D3965)&gt;COUNTIF($AR$19:$AR$3718,TRUE),"",INDEX($O$19:$O$3718,SMALL(IF($AR$19:$AR$3718=TRUE,ROW($O$19:$O$3718)-ROW($O$19)+1),ROWS($D$3728:D3965))))</f>
        <v/>
      </c>
      <c r="E3965" s="101">
        <f t="shared" si="767"/>
        <v>0</v>
      </c>
      <c r="F3965" s="101">
        <f t="shared" si="768"/>
        <v>0</v>
      </c>
      <c r="G3965" s="104"/>
      <c r="H3965" s="89">
        <f t="shared" si="770"/>
        <v>0</v>
      </c>
      <c r="I3965" s="73"/>
      <c r="J3965" s="73"/>
      <c r="K3965" s="73"/>
      <c r="L3965" s="73"/>
      <c r="M3965" s="73"/>
      <c r="N3965" s="73"/>
      <c r="O3965" s="73"/>
      <c r="P3965" s="73"/>
      <c r="Q3965" s="73"/>
      <c r="R3965" s="73"/>
      <c r="S3965" s="73"/>
    </row>
    <row r="3966" spans="2:19" x14ac:dyDescent="0.3">
      <c r="B3966" s="137">
        <v>239</v>
      </c>
      <c r="C3966" s="103" t="str">
        <f t="array" ref="C3966">IF(ROWS($C$3728:C3966)&gt;COUNTIF($AR$19:$AR$3718,TRUE),"",INDEX($C$19:$C$3718,SMALL(IF($AR$19:$AR$3718=TRUE,ROW($C$19:$C$3718)-ROW($C$19)+1),ROWS($C$3728:C3966))))</f>
        <v/>
      </c>
      <c r="D3966" s="100" t="str">
        <f t="array" ref="D3966">IF(ROWS($D$3728:D3966)&gt;COUNTIF($AR$19:$AR$3718,TRUE),"",INDEX($O$19:$O$3718,SMALL(IF($AR$19:$AR$3718=TRUE,ROW($O$19:$O$3718)-ROW($O$19)+1),ROWS($D$3728:D3966))))</f>
        <v/>
      </c>
      <c r="E3966" s="101">
        <f t="shared" si="767"/>
        <v>0</v>
      </c>
      <c r="F3966" s="101">
        <f t="shared" si="768"/>
        <v>0</v>
      </c>
      <c r="G3966" s="104"/>
      <c r="H3966" s="89">
        <f t="shared" si="770"/>
        <v>0</v>
      </c>
      <c r="I3966" s="73"/>
      <c r="J3966" s="73"/>
      <c r="K3966" s="73"/>
      <c r="L3966" s="73"/>
      <c r="M3966" s="73"/>
      <c r="N3966" s="73"/>
      <c r="O3966" s="73"/>
      <c r="P3966" s="73"/>
      <c r="Q3966" s="73"/>
      <c r="R3966" s="73"/>
      <c r="S3966" s="73"/>
    </row>
    <row r="3967" spans="2:19" x14ac:dyDescent="0.3">
      <c r="B3967" s="137">
        <v>240</v>
      </c>
      <c r="C3967" s="103" t="str">
        <f t="array" ref="C3967">IF(ROWS($C$3728:C3967)&gt;COUNTIF($AR$19:$AR$3718,TRUE),"",INDEX($C$19:$C$3718,SMALL(IF($AR$19:$AR$3718=TRUE,ROW($C$19:$C$3718)-ROW($C$19)+1),ROWS($C$3728:C3967))))</f>
        <v/>
      </c>
      <c r="D3967" s="100" t="str">
        <f t="array" ref="D3967">IF(ROWS($D$3728:D3967)&gt;COUNTIF($AR$19:$AR$3718,TRUE),"",INDEX($O$19:$O$3718,SMALL(IF($AR$19:$AR$3718=TRUE,ROW($O$19:$O$3718)-ROW($O$19)+1),ROWS($D$3728:D3967))))</f>
        <v/>
      </c>
      <c r="E3967" s="101">
        <f t="shared" si="767"/>
        <v>0</v>
      </c>
      <c r="F3967" s="101">
        <f t="shared" si="768"/>
        <v>0</v>
      </c>
      <c r="G3967" s="104"/>
      <c r="H3967" s="89">
        <f t="shared" si="770"/>
        <v>0</v>
      </c>
      <c r="I3967" s="73"/>
      <c r="J3967" s="73"/>
      <c r="K3967" s="73"/>
      <c r="L3967" s="73"/>
      <c r="M3967" s="73"/>
      <c r="N3967" s="73"/>
      <c r="O3967" s="73"/>
      <c r="P3967" s="73"/>
      <c r="Q3967" s="73"/>
      <c r="R3967" s="73"/>
      <c r="S3967" s="73"/>
    </row>
    <row r="3968" spans="2:19" x14ac:dyDescent="0.3">
      <c r="B3968" s="137">
        <v>241</v>
      </c>
      <c r="C3968" s="103" t="str">
        <f t="array" ref="C3968">IF(ROWS($C$3728:C3968)&gt;COUNTIF($AR$19:$AR$3718,TRUE),"",INDEX($C$19:$C$3718,SMALL(IF($AR$19:$AR$3718=TRUE,ROW($C$19:$C$3718)-ROW($C$19)+1),ROWS($C$3728:C3968))))</f>
        <v/>
      </c>
      <c r="D3968" s="100" t="str">
        <f t="array" ref="D3968">IF(ROWS($D$3728:D3968)&gt;COUNTIF($AR$19:$AR$3718,TRUE),"",INDEX($O$19:$O$3718,SMALL(IF($AR$19:$AR$3718=TRUE,ROW($O$19:$O$3718)-ROW($O$19)+1),ROWS($D$3728:D3968))))</f>
        <v/>
      </c>
      <c r="E3968" s="101">
        <f t="shared" si="767"/>
        <v>0</v>
      </c>
      <c r="F3968" s="101">
        <f t="shared" si="768"/>
        <v>0</v>
      </c>
      <c r="G3968" s="104"/>
      <c r="H3968" s="89">
        <f t="shared" si="770"/>
        <v>0</v>
      </c>
      <c r="I3968" s="73"/>
      <c r="J3968" s="73"/>
      <c r="K3968" s="73"/>
      <c r="L3968" s="73"/>
      <c r="M3968" s="73"/>
      <c r="N3968" s="73"/>
      <c r="O3968" s="73"/>
      <c r="P3968" s="73"/>
      <c r="Q3968" s="73"/>
      <c r="R3968" s="73"/>
      <c r="S3968" s="73"/>
    </row>
    <row r="3969" spans="2:19" x14ac:dyDescent="0.3">
      <c r="B3969" s="137">
        <v>242</v>
      </c>
      <c r="C3969" s="103" t="str">
        <f t="array" ref="C3969">IF(ROWS($C$3728:C3969)&gt;COUNTIF($AR$19:$AR$3718,TRUE),"",INDEX($C$19:$C$3718,SMALL(IF($AR$19:$AR$3718=TRUE,ROW($C$19:$C$3718)-ROW($C$19)+1),ROWS($C$3728:C3969))))</f>
        <v/>
      </c>
      <c r="D3969" s="100" t="str">
        <f t="array" ref="D3969">IF(ROWS($D$3728:D3969)&gt;COUNTIF($AR$19:$AR$3718,TRUE),"",INDEX($O$19:$O$3718,SMALL(IF($AR$19:$AR$3718=TRUE,ROW($O$19:$O$3718)-ROW($O$19)+1),ROWS($D$3728:D3969))))</f>
        <v/>
      </c>
      <c r="E3969" s="101">
        <f t="shared" si="767"/>
        <v>0</v>
      </c>
      <c r="F3969" s="101">
        <f t="shared" si="768"/>
        <v>0</v>
      </c>
      <c r="G3969" s="104"/>
      <c r="H3969" s="89">
        <f t="shared" ref="H3969:H4032" si="771">SUM(E3969:G3969)</f>
        <v>0</v>
      </c>
      <c r="I3969" s="73"/>
      <c r="J3969" s="73"/>
      <c r="K3969" s="73"/>
      <c r="L3969" s="73"/>
      <c r="M3969" s="73"/>
      <c r="N3969" s="73"/>
      <c r="O3969" s="73"/>
      <c r="P3969" s="73"/>
      <c r="Q3969" s="73"/>
      <c r="R3969" s="73"/>
      <c r="S3969" s="73"/>
    </row>
    <row r="3970" spans="2:19" x14ac:dyDescent="0.3">
      <c r="B3970" s="137">
        <v>243</v>
      </c>
      <c r="C3970" s="103" t="str">
        <f t="array" ref="C3970">IF(ROWS($C$3728:C3970)&gt;COUNTIF($AR$19:$AR$3718,TRUE),"",INDEX($C$19:$C$3718,SMALL(IF($AR$19:$AR$3718=TRUE,ROW($C$19:$C$3718)-ROW($C$19)+1),ROWS($C$3728:C3970))))</f>
        <v/>
      </c>
      <c r="D3970" s="100" t="str">
        <f t="array" ref="D3970">IF(ROWS($D$3728:D3970)&gt;COUNTIF($AR$19:$AR$3718,TRUE),"",INDEX($O$19:$O$3718,SMALL(IF($AR$19:$AR$3718=TRUE,ROW($O$19:$O$3718)-ROW($O$19)+1),ROWS($D$3728:D3970))))</f>
        <v/>
      </c>
      <c r="E3970" s="101">
        <f t="shared" si="767"/>
        <v>0</v>
      </c>
      <c r="F3970" s="101">
        <f t="shared" si="768"/>
        <v>0</v>
      </c>
      <c r="G3970" s="104"/>
      <c r="H3970" s="89">
        <f t="shared" si="771"/>
        <v>0</v>
      </c>
      <c r="I3970" s="73"/>
      <c r="J3970" s="73"/>
      <c r="K3970" s="73"/>
      <c r="L3970" s="73"/>
      <c r="M3970" s="73"/>
      <c r="N3970" s="73"/>
      <c r="O3970" s="73"/>
      <c r="P3970" s="73"/>
      <c r="Q3970" s="73"/>
      <c r="R3970" s="73"/>
      <c r="S3970" s="73"/>
    </row>
    <row r="3971" spans="2:19" x14ac:dyDescent="0.3">
      <c r="B3971" s="137">
        <v>244</v>
      </c>
      <c r="C3971" s="103" t="str">
        <f t="array" ref="C3971">IF(ROWS($C$3728:C3971)&gt;COUNTIF($AR$19:$AR$3718,TRUE),"",INDEX($C$19:$C$3718,SMALL(IF($AR$19:$AR$3718=TRUE,ROW($C$19:$C$3718)-ROW($C$19)+1),ROWS($C$3728:C3971))))</f>
        <v/>
      </c>
      <c r="D3971" s="100" t="str">
        <f t="array" ref="D3971">IF(ROWS($D$3728:D3971)&gt;COUNTIF($AR$19:$AR$3718,TRUE),"",INDEX($O$19:$O$3718,SMALL(IF($AR$19:$AR$3718=TRUE,ROW($O$19:$O$3718)-ROW($O$19)+1),ROWS($D$3728:D3971))))</f>
        <v/>
      </c>
      <c r="E3971" s="101">
        <f t="shared" si="767"/>
        <v>0</v>
      </c>
      <c r="F3971" s="101">
        <f t="shared" si="768"/>
        <v>0</v>
      </c>
      <c r="G3971" s="104"/>
      <c r="H3971" s="89">
        <f t="shared" si="771"/>
        <v>0</v>
      </c>
      <c r="I3971" s="73"/>
      <c r="J3971" s="73"/>
      <c r="K3971" s="73"/>
      <c r="L3971" s="73"/>
      <c r="M3971" s="73"/>
      <c r="N3971" s="73"/>
      <c r="O3971" s="73"/>
      <c r="P3971" s="73"/>
      <c r="Q3971" s="73"/>
      <c r="R3971" s="73"/>
      <c r="S3971" s="73"/>
    </row>
    <row r="3972" spans="2:19" x14ac:dyDescent="0.3">
      <c r="B3972" s="137">
        <v>245</v>
      </c>
      <c r="C3972" s="103" t="str">
        <f t="array" ref="C3972">IF(ROWS($C$3728:C3972)&gt;COUNTIF($AR$19:$AR$3718,TRUE),"",INDEX($C$19:$C$3718,SMALL(IF($AR$19:$AR$3718=TRUE,ROW($C$19:$C$3718)-ROW($C$19)+1),ROWS($C$3728:C3972))))</f>
        <v/>
      </c>
      <c r="D3972" s="100" t="str">
        <f t="array" ref="D3972">IF(ROWS($D$3728:D3972)&gt;COUNTIF($AR$19:$AR$3718,TRUE),"",INDEX($O$19:$O$3718,SMALL(IF($AR$19:$AR$3718=TRUE,ROW($O$19:$O$3718)-ROW($O$19)+1),ROWS($D$3728:D3972))))</f>
        <v/>
      </c>
      <c r="E3972" s="101">
        <f t="shared" si="767"/>
        <v>0</v>
      </c>
      <c r="F3972" s="101">
        <f t="shared" si="768"/>
        <v>0</v>
      </c>
      <c r="G3972" s="104"/>
      <c r="H3972" s="89">
        <f t="shared" si="771"/>
        <v>0</v>
      </c>
      <c r="I3972" s="73"/>
      <c r="J3972" s="73"/>
      <c r="K3972" s="73"/>
      <c r="L3972" s="73"/>
      <c r="M3972" s="73"/>
      <c r="N3972" s="73"/>
      <c r="O3972" s="73"/>
      <c r="P3972" s="73"/>
      <c r="Q3972" s="73"/>
      <c r="R3972" s="73"/>
      <c r="S3972" s="73"/>
    </row>
    <row r="3973" spans="2:19" x14ac:dyDescent="0.3">
      <c r="B3973" s="137">
        <v>246</v>
      </c>
      <c r="C3973" s="103" t="str">
        <f t="array" ref="C3973">IF(ROWS($C$3728:C3973)&gt;COUNTIF($AR$19:$AR$3718,TRUE),"",INDEX($C$19:$C$3718,SMALL(IF($AR$19:$AR$3718=TRUE,ROW($C$19:$C$3718)-ROW($C$19)+1),ROWS($C$3728:C3973))))</f>
        <v/>
      </c>
      <c r="D3973" s="100" t="str">
        <f t="array" ref="D3973">IF(ROWS($D$3728:D3973)&gt;COUNTIF($AR$19:$AR$3718,TRUE),"",INDEX($O$19:$O$3718,SMALL(IF($AR$19:$AR$3718=TRUE,ROW($O$19:$O$3718)-ROW($O$19)+1),ROWS($D$3728:D3973))))</f>
        <v/>
      </c>
      <c r="E3973" s="101">
        <f t="shared" si="767"/>
        <v>0</v>
      </c>
      <c r="F3973" s="101">
        <f t="shared" si="768"/>
        <v>0</v>
      </c>
      <c r="G3973" s="104"/>
      <c r="H3973" s="89">
        <f t="shared" si="771"/>
        <v>0</v>
      </c>
      <c r="I3973" s="73"/>
      <c r="J3973" s="73"/>
      <c r="K3973" s="73"/>
      <c r="L3973" s="73"/>
      <c r="M3973" s="73"/>
      <c r="N3973" s="73"/>
      <c r="O3973" s="73"/>
      <c r="P3973" s="73"/>
      <c r="Q3973" s="73"/>
      <c r="R3973" s="73"/>
      <c r="S3973" s="73"/>
    </row>
    <row r="3974" spans="2:19" x14ac:dyDescent="0.3">
      <c r="B3974" s="137">
        <v>247</v>
      </c>
      <c r="C3974" s="103" t="str">
        <f t="array" ref="C3974">IF(ROWS($C$3728:C3974)&gt;COUNTIF($AR$19:$AR$3718,TRUE),"",INDEX($C$19:$C$3718,SMALL(IF($AR$19:$AR$3718=TRUE,ROW($C$19:$C$3718)-ROW($C$19)+1),ROWS($C$3728:C3974))))</f>
        <v/>
      </c>
      <c r="D3974" s="100" t="str">
        <f t="array" ref="D3974">IF(ROWS($D$3728:D3974)&gt;COUNTIF($AR$19:$AR$3718,TRUE),"",INDEX($O$19:$O$3718,SMALL(IF($AR$19:$AR$3718=TRUE,ROW($O$19:$O$3718)-ROW($O$19)+1),ROWS($D$3728:D3974))))</f>
        <v/>
      </c>
      <c r="E3974" s="101">
        <f t="shared" si="767"/>
        <v>0</v>
      </c>
      <c r="F3974" s="101">
        <f t="shared" si="768"/>
        <v>0</v>
      </c>
      <c r="G3974" s="104"/>
      <c r="H3974" s="89">
        <f t="shared" si="771"/>
        <v>0</v>
      </c>
      <c r="I3974" s="73"/>
      <c r="J3974" s="73"/>
      <c r="K3974" s="73"/>
      <c r="L3974" s="73"/>
      <c r="M3974" s="73"/>
      <c r="N3974" s="73"/>
      <c r="O3974" s="73"/>
      <c r="P3974" s="73"/>
      <c r="Q3974" s="73"/>
      <c r="R3974" s="73"/>
      <c r="S3974" s="73"/>
    </row>
    <row r="3975" spans="2:19" x14ac:dyDescent="0.3">
      <c r="B3975" s="137">
        <v>248</v>
      </c>
      <c r="C3975" s="103" t="str">
        <f t="array" ref="C3975">IF(ROWS($C$3728:C3975)&gt;COUNTIF($AR$19:$AR$3718,TRUE),"",INDEX($C$19:$C$3718,SMALL(IF($AR$19:$AR$3718=TRUE,ROW($C$19:$C$3718)-ROW($C$19)+1),ROWS($C$3728:C3975))))</f>
        <v/>
      </c>
      <c r="D3975" s="100" t="str">
        <f t="array" ref="D3975">IF(ROWS($D$3728:D3975)&gt;COUNTIF($AR$19:$AR$3718,TRUE),"",INDEX($O$19:$O$3718,SMALL(IF($AR$19:$AR$3718=TRUE,ROW($O$19:$O$3718)-ROW($O$19)+1),ROWS($D$3728:D3975))))</f>
        <v/>
      </c>
      <c r="E3975" s="101">
        <f t="shared" si="767"/>
        <v>0</v>
      </c>
      <c r="F3975" s="101">
        <f t="shared" si="768"/>
        <v>0</v>
      </c>
      <c r="G3975" s="104"/>
      <c r="H3975" s="89">
        <f t="shared" si="771"/>
        <v>0</v>
      </c>
      <c r="I3975" s="73"/>
      <c r="J3975" s="73"/>
      <c r="K3975" s="73"/>
      <c r="L3975" s="73"/>
      <c r="M3975" s="73"/>
      <c r="N3975" s="73"/>
      <c r="O3975" s="73"/>
      <c r="P3975" s="73"/>
      <c r="Q3975" s="73"/>
      <c r="R3975" s="73"/>
      <c r="S3975" s="73"/>
    </row>
    <row r="3976" spans="2:19" x14ac:dyDescent="0.3">
      <c r="B3976" s="137">
        <v>249</v>
      </c>
      <c r="C3976" s="103" t="str">
        <f t="array" ref="C3976">IF(ROWS($C$3728:C3976)&gt;COUNTIF($AR$19:$AR$3718,TRUE),"",INDEX($C$19:$C$3718,SMALL(IF($AR$19:$AR$3718=TRUE,ROW($C$19:$C$3718)-ROW($C$19)+1),ROWS($C$3728:C3976))))</f>
        <v/>
      </c>
      <c r="D3976" s="100" t="str">
        <f t="array" ref="D3976">IF(ROWS($D$3728:D3976)&gt;COUNTIF($AR$19:$AR$3718,TRUE),"",INDEX($O$19:$O$3718,SMALL(IF($AR$19:$AR$3718=TRUE,ROW($O$19:$O$3718)-ROW($O$19)+1),ROWS($D$3728:D3976))))</f>
        <v/>
      </c>
      <c r="E3976" s="101">
        <f t="shared" si="767"/>
        <v>0</v>
      </c>
      <c r="F3976" s="101">
        <f t="shared" si="768"/>
        <v>0</v>
      </c>
      <c r="G3976" s="104"/>
      <c r="H3976" s="89">
        <f t="shared" si="771"/>
        <v>0</v>
      </c>
      <c r="I3976" s="73"/>
      <c r="J3976" s="73"/>
      <c r="K3976" s="73"/>
      <c r="L3976" s="73"/>
      <c r="M3976" s="73"/>
      <c r="N3976" s="73"/>
      <c r="O3976" s="73"/>
      <c r="P3976" s="73"/>
      <c r="Q3976" s="73"/>
      <c r="R3976" s="73"/>
      <c r="S3976" s="73"/>
    </row>
    <row r="3977" spans="2:19" x14ac:dyDescent="0.3">
      <c r="B3977" s="137">
        <v>250</v>
      </c>
      <c r="C3977" s="103" t="str">
        <f t="array" ref="C3977">IF(ROWS($C$3728:C3977)&gt;COUNTIF($AR$19:$AR$3718,TRUE),"",INDEX($C$19:$C$3718,SMALL(IF($AR$19:$AR$3718=TRUE,ROW($C$19:$C$3718)-ROW($C$19)+1),ROWS($C$3728:C3977))))</f>
        <v/>
      </c>
      <c r="D3977" s="100" t="str">
        <f t="array" ref="D3977">IF(ROWS($D$3728:D3977)&gt;COUNTIF($AR$19:$AR$3718,TRUE),"",INDEX($O$19:$O$3718,SMALL(IF($AR$19:$AR$3718=TRUE,ROW($O$19:$O$3718)-ROW($O$19)+1),ROWS($D$3728:D3977))))</f>
        <v/>
      </c>
      <c r="E3977" s="101">
        <f t="shared" si="767"/>
        <v>0</v>
      </c>
      <c r="F3977" s="101">
        <f t="shared" si="768"/>
        <v>0</v>
      </c>
      <c r="G3977" s="104"/>
      <c r="H3977" s="89">
        <f t="shared" si="771"/>
        <v>0</v>
      </c>
      <c r="I3977" s="73"/>
      <c r="J3977" s="73"/>
      <c r="K3977" s="73"/>
      <c r="L3977" s="73"/>
      <c r="M3977" s="73"/>
      <c r="N3977" s="73"/>
      <c r="O3977" s="73"/>
      <c r="P3977" s="73"/>
      <c r="Q3977" s="73"/>
      <c r="R3977" s="73"/>
      <c r="S3977" s="73"/>
    </row>
    <row r="3978" spans="2:19" x14ac:dyDescent="0.3">
      <c r="B3978" s="137">
        <v>251</v>
      </c>
      <c r="C3978" s="103" t="str">
        <f t="array" ref="C3978">IF(ROWS($C$3728:C3978)&gt;COUNTIF($AR$19:$AR$3718,TRUE),"",INDEX($C$19:$C$3718,SMALL(IF($AR$19:$AR$3718=TRUE,ROW($C$19:$C$3718)-ROW($C$19)+1),ROWS($C$3728:C3978))))</f>
        <v/>
      </c>
      <c r="D3978" s="100" t="str">
        <f t="array" ref="D3978">IF(ROWS($D$3728:D3978)&gt;COUNTIF($AR$19:$AR$3718,TRUE),"",INDEX($O$19:$O$3718,SMALL(IF($AR$19:$AR$3718=TRUE,ROW($O$19:$O$3718)-ROW($O$19)+1),ROWS($D$3728:D3978))))</f>
        <v/>
      </c>
      <c r="E3978" s="101">
        <f t="shared" si="767"/>
        <v>0</v>
      </c>
      <c r="F3978" s="101">
        <f t="shared" si="768"/>
        <v>0</v>
      </c>
      <c r="G3978" s="104"/>
      <c r="H3978" s="89">
        <f t="shared" si="771"/>
        <v>0</v>
      </c>
      <c r="I3978" s="73"/>
      <c r="J3978" s="73"/>
      <c r="K3978" s="73"/>
      <c r="L3978" s="73"/>
      <c r="M3978" s="73"/>
      <c r="N3978" s="73"/>
      <c r="O3978" s="73"/>
      <c r="P3978" s="73"/>
      <c r="Q3978" s="73"/>
      <c r="R3978" s="73"/>
      <c r="S3978" s="73"/>
    </row>
    <row r="3979" spans="2:19" x14ac:dyDescent="0.3">
      <c r="B3979" s="137">
        <v>252</v>
      </c>
      <c r="C3979" s="103" t="str">
        <f t="array" ref="C3979">IF(ROWS($C$3728:C3979)&gt;COUNTIF($AR$19:$AR$3718,TRUE),"",INDEX($C$19:$C$3718,SMALL(IF($AR$19:$AR$3718=TRUE,ROW($C$19:$C$3718)-ROW($C$19)+1),ROWS($C$3728:C3979))))</f>
        <v/>
      </c>
      <c r="D3979" s="100" t="str">
        <f t="array" ref="D3979">IF(ROWS($D$3728:D3979)&gt;COUNTIF($AR$19:$AR$3718,TRUE),"",INDEX($O$19:$O$3718,SMALL(IF($AR$19:$AR$3718=TRUE,ROW($O$19:$O$3718)-ROW($O$19)+1),ROWS($D$3728:D3979))))</f>
        <v/>
      </c>
      <c r="E3979" s="101">
        <f t="shared" si="767"/>
        <v>0</v>
      </c>
      <c r="F3979" s="101">
        <f t="shared" si="768"/>
        <v>0</v>
      </c>
      <c r="G3979" s="104"/>
      <c r="H3979" s="89">
        <f t="shared" si="771"/>
        <v>0</v>
      </c>
      <c r="I3979" s="73"/>
      <c r="J3979" s="73"/>
      <c r="K3979" s="73"/>
      <c r="L3979" s="73"/>
      <c r="M3979" s="73"/>
      <c r="N3979" s="73"/>
      <c r="O3979" s="73"/>
      <c r="P3979" s="73"/>
      <c r="Q3979" s="73"/>
      <c r="R3979" s="73"/>
      <c r="S3979" s="73"/>
    </row>
    <row r="3980" spans="2:19" x14ac:dyDescent="0.3">
      <c r="B3980" s="137">
        <v>253</v>
      </c>
      <c r="C3980" s="103" t="str">
        <f t="array" ref="C3980">IF(ROWS($C$3728:C3980)&gt;COUNTIF($AR$19:$AR$3718,TRUE),"",INDEX($C$19:$C$3718,SMALL(IF($AR$19:$AR$3718=TRUE,ROW($C$19:$C$3718)-ROW($C$19)+1),ROWS($C$3728:C3980))))</f>
        <v/>
      </c>
      <c r="D3980" s="100" t="str">
        <f t="array" ref="D3980">IF(ROWS($D$3728:D3980)&gt;COUNTIF($AR$19:$AR$3718,TRUE),"",INDEX($O$19:$O$3718,SMALL(IF($AR$19:$AR$3718=TRUE,ROW($O$19:$O$3718)-ROW($O$19)+1),ROWS($D$3728:D3980))))</f>
        <v/>
      </c>
      <c r="E3980" s="101">
        <f t="shared" si="767"/>
        <v>0</v>
      </c>
      <c r="F3980" s="101">
        <f t="shared" si="768"/>
        <v>0</v>
      </c>
      <c r="G3980" s="104"/>
      <c r="H3980" s="89">
        <f t="shared" si="771"/>
        <v>0</v>
      </c>
      <c r="I3980" s="73"/>
      <c r="J3980" s="73"/>
      <c r="K3980" s="73"/>
      <c r="L3980" s="73"/>
      <c r="M3980" s="73"/>
      <c r="N3980" s="73"/>
      <c r="O3980" s="73"/>
      <c r="P3980" s="73"/>
      <c r="Q3980" s="73"/>
      <c r="R3980" s="73"/>
      <c r="S3980" s="73"/>
    </row>
    <row r="3981" spans="2:19" x14ac:dyDescent="0.3">
      <c r="B3981" s="137">
        <v>254</v>
      </c>
      <c r="C3981" s="103" t="str">
        <f t="array" ref="C3981">IF(ROWS($C$3728:C3981)&gt;COUNTIF($AR$19:$AR$3718,TRUE),"",INDEX($C$19:$C$3718,SMALL(IF($AR$19:$AR$3718=TRUE,ROW($C$19:$C$3718)-ROW($C$19)+1),ROWS($C$3728:C3981))))</f>
        <v/>
      </c>
      <c r="D3981" s="100" t="str">
        <f t="array" ref="D3981">IF(ROWS($D$3728:D3981)&gt;COUNTIF($AR$19:$AR$3718,TRUE),"",INDEX($O$19:$O$3718,SMALL(IF($AR$19:$AR$3718=TRUE,ROW($O$19:$O$3718)-ROW($O$19)+1),ROWS($D$3728:D3981))))</f>
        <v/>
      </c>
      <c r="E3981" s="101">
        <f t="shared" si="767"/>
        <v>0</v>
      </c>
      <c r="F3981" s="101">
        <f t="shared" si="768"/>
        <v>0</v>
      </c>
      <c r="G3981" s="104"/>
      <c r="H3981" s="89">
        <f t="shared" si="771"/>
        <v>0</v>
      </c>
      <c r="I3981" s="73"/>
      <c r="J3981" s="73"/>
      <c r="K3981" s="73"/>
      <c r="L3981" s="73"/>
      <c r="M3981" s="73"/>
      <c r="N3981" s="73"/>
      <c r="O3981" s="73"/>
      <c r="P3981" s="73"/>
      <c r="Q3981" s="73"/>
      <c r="R3981" s="73"/>
      <c r="S3981" s="73"/>
    </row>
    <row r="3982" spans="2:19" x14ac:dyDescent="0.3">
      <c r="B3982" s="137">
        <v>255</v>
      </c>
      <c r="C3982" s="103" t="str">
        <f t="array" ref="C3982">IF(ROWS($C$3728:C3982)&gt;COUNTIF($AR$19:$AR$3718,TRUE),"",INDEX($C$19:$C$3718,SMALL(IF($AR$19:$AR$3718=TRUE,ROW($C$19:$C$3718)-ROW($C$19)+1),ROWS($C$3728:C3982))))</f>
        <v/>
      </c>
      <c r="D3982" s="100" t="str">
        <f t="array" ref="D3982">IF(ROWS($D$3728:D3982)&gt;COUNTIF($AR$19:$AR$3718,TRUE),"",INDEX($O$19:$O$3718,SMALL(IF($AR$19:$AR$3718=TRUE,ROW($O$19:$O$3718)-ROW($O$19)+1),ROWS($D$3728:D3982))))</f>
        <v/>
      </c>
      <c r="E3982" s="101">
        <f t="shared" si="767"/>
        <v>0</v>
      </c>
      <c r="F3982" s="101">
        <f t="shared" si="768"/>
        <v>0</v>
      </c>
      <c r="G3982" s="104"/>
      <c r="H3982" s="89">
        <f t="shared" si="771"/>
        <v>0</v>
      </c>
      <c r="I3982" s="73"/>
      <c r="J3982" s="73"/>
      <c r="K3982" s="73"/>
      <c r="L3982" s="73"/>
      <c r="M3982" s="73"/>
      <c r="N3982" s="73"/>
      <c r="O3982" s="73"/>
      <c r="P3982" s="73"/>
      <c r="Q3982" s="73"/>
      <c r="R3982" s="73"/>
      <c r="S3982" s="73"/>
    </row>
    <row r="3983" spans="2:19" x14ac:dyDescent="0.3">
      <c r="B3983" s="137">
        <v>256</v>
      </c>
      <c r="C3983" s="103" t="str">
        <f t="array" ref="C3983">IF(ROWS($C$3728:C3983)&gt;COUNTIF($AR$19:$AR$3718,TRUE),"",INDEX($C$19:$C$3718,SMALL(IF($AR$19:$AR$3718=TRUE,ROW($C$19:$C$3718)-ROW($C$19)+1),ROWS($C$3728:C3983))))</f>
        <v/>
      </c>
      <c r="D3983" s="100" t="str">
        <f t="array" ref="D3983">IF(ROWS($D$3728:D3983)&gt;COUNTIF($AR$19:$AR$3718,TRUE),"",INDEX($O$19:$O$3718,SMALL(IF($AR$19:$AR$3718=TRUE,ROW($O$19:$O$3718)-ROW($O$19)+1),ROWS($D$3728:D3983))))</f>
        <v/>
      </c>
      <c r="E3983" s="101">
        <f t="shared" si="767"/>
        <v>0</v>
      </c>
      <c r="F3983" s="101">
        <f t="shared" si="768"/>
        <v>0</v>
      </c>
      <c r="G3983" s="104"/>
      <c r="H3983" s="89">
        <f t="shared" si="771"/>
        <v>0</v>
      </c>
      <c r="I3983" s="73"/>
      <c r="J3983" s="73"/>
      <c r="K3983" s="73"/>
      <c r="L3983" s="73"/>
      <c r="M3983" s="73"/>
      <c r="N3983" s="73"/>
      <c r="O3983" s="73"/>
      <c r="P3983" s="73"/>
      <c r="Q3983" s="73"/>
      <c r="R3983" s="73"/>
      <c r="S3983" s="73"/>
    </row>
    <row r="3984" spans="2:19" x14ac:dyDescent="0.3">
      <c r="B3984" s="137">
        <v>257</v>
      </c>
      <c r="C3984" s="103" t="str">
        <f t="array" ref="C3984">IF(ROWS($C$3728:C3984)&gt;COUNTIF($AR$19:$AR$3718,TRUE),"",INDEX($C$19:$C$3718,SMALL(IF($AR$19:$AR$3718=TRUE,ROW($C$19:$C$3718)-ROW($C$19)+1),ROWS($C$3728:C3984))))</f>
        <v/>
      </c>
      <c r="D3984" s="100" t="str">
        <f t="array" ref="D3984">IF(ROWS($D$3728:D3984)&gt;COUNTIF($AR$19:$AR$3718,TRUE),"",INDEX($O$19:$O$3718,SMALL(IF($AR$19:$AR$3718=TRUE,ROW($O$19:$O$3718)-ROW($O$19)+1),ROWS($D$3728:D3984))))</f>
        <v/>
      </c>
      <c r="E3984" s="101">
        <f t="shared" ref="E3984:E4047" si="772">SUM(SUMIFS($V$19:$V$3718,$C$19:$C$3718,$C$3728:$C$3960,$O$19:$O$3718,$D$3728:$D$3960),SUMIFS($AA$19:$AA$3718,$C$19:$C$3718,$C$3728:$C$3960,$O$19:$O$3718,$D$3728:$D$3960))</f>
        <v>0</v>
      </c>
      <c r="F3984" s="101">
        <f t="shared" ref="F3984:F4047" si="773">SUM(SUMIFS($AD$19:$AD$3718,$C$19:$C$3718,$C$3728:$C$3960,$O$19:$O$3718,$D$3728:$D$3960),SUMIFS($AI$19:$AI$3718,$C$19:$C$3718,$C$3728:$C$3960,$O$19:$O$3718,$D$3728:$D$3960))</f>
        <v>0</v>
      </c>
      <c r="G3984" s="104"/>
      <c r="H3984" s="89">
        <f t="shared" si="771"/>
        <v>0</v>
      </c>
      <c r="I3984" s="73"/>
      <c r="J3984" s="73"/>
      <c r="K3984" s="73"/>
      <c r="L3984" s="73"/>
      <c r="M3984" s="73"/>
      <c r="N3984" s="73"/>
      <c r="O3984" s="73"/>
      <c r="P3984" s="73"/>
      <c r="Q3984" s="73"/>
      <c r="R3984" s="73"/>
      <c r="S3984" s="73"/>
    </row>
    <row r="3985" spans="2:19" x14ac:dyDescent="0.3">
      <c r="B3985" s="137">
        <v>258</v>
      </c>
      <c r="C3985" s="103" t="str">
        <f t="array" ref="C3985">IF(ROWS($C$3728:C3985)&gt;COUNTIF($AR$19:$AR$3718,TRUE),"",INDEX($C$19:$C$3718,SMALL(IF($AR$19:$AR$3718=TRUE,ROW($C$19:$C$3718)-ROW($C$19)+1),ROWS($C$3728:C3985))))</f>
        <v/>
      </c>
      <c r="D3985" s="100" t="str">
        <f t="array" ref="D3985">IF(ROWS($D$3728:D3985)&gt;COUNTIF($AR$19:$AR$3718,TRUE),"",INDEX($O$19:$O$3718,SMALL(IF($AR$19:$AR$3718=TRUE,ROW($O$19:$O$3718)-ROW($O$19)+1),ROWS($D$3728:D3985))))</f>
        <v/>
      </c>
      <c r="E3985" s="101">
        <f t="shared" si="772"/>
        <v>0</v>
      </c>
      <c r="F3985" s="101">
        <f t="shared" si="773"/>
        <v>0</v>
      </c>
      <c r="G3985" s="104"/>
      <c r="H3985" s="89">
        <f t="shared" si="771"/>
        <v>0</v>
      </c>
      <c r="I3985" s="73"/>
      <c r="J3985" s="73"/>
      <c r="K3985" s="73"/>
      <c r="L3985" s="73"/>
      <c r="M3985" s="73"/>
      <c r="N3985" s="73"/>
      <c r="O3985" s="73"/>
      <c r="P3985" s="73"/>
      <c r="Q3985" s="73"/>
      <c r="R3985" s="73"/>
      <c r="S3985" s="73"/>
    </row>
    <row r="3986" spans="2:19" x14ac:dyDescent="0.3">
      <c r="B3986" s="137">
        <v>259</v>
      </c>
      <c r="C3986" s="103" t="str">
        <f t="array" ref="C3986">IF(ROWS($C$3728:C3986)&gt;COUNTIF($AR$19:$AR$3718,TRUE),"",INDEX($C$19:$C$3718,SMALL(IF($AR$19:$AR$3718=TRUE,ROW($C$19:$C$3718)-ROW($C$19)+1),ROWS($C$3728:C3986))))</f>
        <v/>
      </c>
      <c r="D3986" s="100" t="str">
        <f t="array" ref="D3986">IF(ROWS($D$3728:D3986)&gt;COUNTIF($AR$19:$AR$3718,TRUE),"",INDEX($O$19:$O$3718,SMALL(IF($AR$19:$AR$3718=TRUE,ROW($O$19:$O$3718)-ROW($O$19)+1),ROWS($D$3728:D3986))))</f>
        <v/>
      </c>
      <c r="E3986" s="101">
        <f t="shared" si="772"/>
        <v>0</v>
      </c>
      <c r="F3986" s="101">
        <f t="shared" si="773"/>
        <v>0</v>
      </c>
      <c r="G3986" s="104"/>
      <c r="H3986" s="89">
        <f t="shared" si="771"/>
        <v>0</v>
      </c>
      <c r="I3986" s="73"/>
      <c r="J3986" s="73"/>
      <c r="K3986" s="73"/>
      <c r="L3986" s="73"/>
      <c r="M3986" s="73"/>
      <c r="N3986" s="73"/>
      <c r="O3986" s="73"/>
      <c r="P3986" s="73"/>
      <c r="Q3986" s="73"/>
      <c r="R3986" s="73"/>
      <c r="S3986" s="73"/>
    </row>
    <row r="3987" spans="2:19" x14ac:dyDescent="0.3">
      <c r="B3987" s="137">
        <v>260</v>
      </c>
      <c r="C3987" s="103" t="str">
        <f t="array" ref="C3987">IF(ROWS($C$3728:C3987)&gt;COUNTIF($AR$19:$AR$3718,TRUE),"",INDEX($C$19:$C$3718,SMALL(IF($AR$19:$AR$3718=TRUE,ROW($C$19:$C$3718)-ROW($C$19)+1),ROWS($C$3728:C3987))))</f>
        <v/>
      </c>
      <c r="D3987" s="100" t="str">
        <f t="array" ref="D3987">IF(ROWS($D$3728:D3987)&gt;COUNTIF($AR$19:$AR$3718,TRUE),"",INDEX($O$19:$O$3718,SMALL(IF($AR$19:$AR$3718=TRUE,ROW($O$19:$O$3718)-ROW($O$19)+1),ROWS($D$3728:D3987))))</f>
        <v/>
      </c>
      <c r="E3987" s="101">
        <f t="shared" si="772"/>
        <v>0</v>
      </c>
      <c r="F3987" s="101">
        <f t="shared" si="773"/>
        <v>0</v>
      </c>
      <c r="G3987" s="104"/>
      <c r="H3987" s="89">
        <f t="shared" si="771"/>
        <v>0</v>
      </c>
      <c r="I3987" s="73"/>
      <c r="J3987" s="73"/>
      <c r="K3987" s="73"/>
      <c r="L3987" s="73"/>
      <c r="M3987" s="73"/>
      <c r="N3987" s="73"/>
      <c r="O3987" s="73"/>
      <c r="P3987" s="73"/>
      <c r="Q3987" s="73"/>
      <c r="R3987" s="73"/>
      <c r="S3987" s="73"/>
    </row>
    <row r="3988" spans="2:19" x14ac:dyDescent="0.3">
      <c r="B3988" s="137">
        <v>261</v>
      </c>
      <c r="C3988" s="103" t="str">
        <f t="array" ref="C3988">IF(ROWS($C$3728:C3988)&gt;COUNTIF($AR$19:$AR$3718,TRUE),"",INDEX($C$19:$C$3718,SMALL(IF($AR$19:$AR$3718=TRUE,ROW($C$19:$C$3718)-ROW($C$19)+1),ROWS($C$3728:C3988))))</f>
        <v/>
      </c>
      <c r="D3988" s="100" t="str">
        <f t="array" ref="D3988">IF(ROWS($D$3728:D3988)&gt;COUNTIF($AR$19:$AR$3718,TRUE),"",INDEX($O$19:$O$3718,SMALL(IF($AR$19:$AR$3718=TRUE,ROW($O$19:$O$3718)-ROW($O$19)+1),ROWS($D$3728:D3988))))</f>
        <v/>
      </c>
      <c r="E3988" s="101">
        <f t="shared" si="772"/>
        <v>0</v>
      </c>
      <c r="F3988" s="101">
        <f t="shared" si="773"/>
        <v>0</v>
      </c>
      <c r="G3988" s="104"/>
      <c r="H3988" s="89">
        <f t="shared" si="771"/>
        <v>0</v>
      </c>
      <c r="I3988" s="73"/>
      <c r="J3988" s="73"/>
      <c r="K3988" s="73"/>
      <c r="L3988" s="73"/>
      <c r="M3988" s="73"/>
      <c r="N3988" s="73"/>
      <c r="O3988" s="73"/>
      <c r="P3988" s="73"/>
      <c r="Q3988" s="73"/>
      <c r="R3988" s="73"/>
      <c r="S3988" s="73"/>
    </row>
    <row r="3989" spans="2:19" x14ac:dyDescent="0.3">
      <c r="B3989" s="137">
        <v>262</v>
      </c>
      <c r="C3989" s="103" t="str">
        <f t="array" ref="C3989">IF(ROWS($C$3728:C3989)&gt;COUNTIF($AR$19:$AR$3718,TRUE),"",INDEX($C$19:$C$3718,SMALL(IF($AR$19:$AR$3718=TRUE,ROW($C$19:$C$3718)-ROW($C$19)+1),ROWS($C$3728:C3989))))</f>
        <v/>
      </c>
      <c r="D3989" s="100" t="str">
        <f t="array" ref="D3989">IF(ROWS($D$3728:D3989)&gt;COUNTIF($AR$19:$AR$3718,TRUE),"",INDEX($O$19:$O$3718,SMALL(IF($AR$19:$AR$3718=TRUE,ROW($O$19:$O$3718)-ROW($O$19)+1),ROWS($D$3728:D3989))))</f>
        <v/>
      </c>
      <c r="E3989" s="101">
        <f t="shared" si="772"/>
        <v>0</v>
      </c>
      <c r="F3989" s="101">
        <f t="shared" si="773"/>
        <v>0</v>
      </c>
      <c r="G3989" s="104"/>
      <c r="H3989" s="89">
        <f t="shared" si="771"/>
        <v>0</v>
      </c>
      <c r="I3989" s="73"/>
      <c r="J3989" s="73"/>
      <c r="K3989" s="73"/>
      <c r="L3989" s="73"/>
      <c r="M3989" s="73"/>
      <c r="N3989" s="73"/>
      <c r="O3989" s="73"/>
      <c r="P3989" s="73"/>
      <c r="Q3989" s="73"/>
      <c r="R3989" s="73"/>
      <c r="S3989" s="73"/>
    </row>
    <row r="3990" spans="2:19" x14ac:dyDescent="0.3">
      <c r="B3990" s="137">
        <v>263</v>
      </c>
      <c r="C3990" s="103" t="str">
        <f t="array" ref="C3990">IF(ROWS($C$3728:C3990)&gt;COUNTIF($AR$19:$AR$3718,TRUE),"",INDEX($C$19:$C$3718,SMALL(IF($AR$19:$AR$3718=TRUE,ROW($C$19:$C$3718)-ROW($C$19)+1),ROWS($C$3728:C3990))))</f>
        <v/>
      </c>
      <c r="D3990" s="100" t="str">
        <f t="array" ref="D3990">IF(ROWS($D$3728:D3990)&gt;COUNTIF($AR$19:$AR$3718,TRUE),"",INDEX($O$19:$O$3718,SMALL(IF($AR$19:$AR$3718=TRUE,ROW($O$19:$O$3718)-ROW($O$19)+1),ROWS($D$3728:D3990))))</f>
        <v/>
      </c>
      <c r="E3990" s="101">
        <f t="shared" si="772"/>
        <v>0</v>
      </c>
      <c r="F3990" s="101">
        <f t="shared" si="773"/>
        <v>0</v>
      </c>
      <c r="G3990" s="104"/>
      <c r="H3990" s="89">
        <f t="shared" si="771"/>
        <v>0</v>
      </c>
      <c r="I3990" s="73"/>
      <c r="J3990" s="73"/>
      <c r="K3990" s="73"/>
      <c r="L3990" s="73"/>
      <c r="M3990" s="73"/>
      <c r="N3990" s="73"/>
      <c r="O3990" s="73"/>
      <c r="P3990" s="73"/>
      <c r="Q3990" s="73"/>
      <c r="R3990" s="73"/>
      <c r="S3990" s="73"/>
    </row>
    <row r="3991" spans="2:19" x14ac:dyDescent="0.3">
      <c r="B3991" s="137">
        <v>264</v>
      </c>
      <c r="C3991" s="103" t="str">
        <f t="array" ref="C3991">IF(ROWS($C$3728:C3991)&gt;COUNTIF($AR$19:$AR$3718,TRUE),"",INDEX($C$19:$C$3718,SMALL(IF($AR$19:$AR$3718=TRUE,ROW($C$19:$C$3718)-ROW($C$19)+1),ROWS($C$3728:C3991))))</f>
        <v/>
      </c>
      <c r="D3991" s="100" t="str">
        <f t="array" ref="D3991">IF(ROWS($D$3728:D3991)&gt;COUNTIF($AR$19:$AR$3718,TRUE),"",INDEX($O$19:$O$3718,SMALL(IF($AR$19:$AR$3718=TRUE,ROW($O$19:$O$3718)-ROW($O$19)+1),ROWS($D$3728:D3991))))</f>
        <v/>
      </c>
      <c r="E3991" s="101">
        <f t="shared" si="772"/>
        <v>0</v>
      </c>
      <c r="F3991" s="101">
        <f t="shared" si="773"/>
        <v>0</v>
      </c>
      <c r="G3991" s="104"/>
      <c r="H3991" s="89">
        <f t="shared" si="771"/>
        <v>0</v>
      </c>
      <c r="I3991" s="73"/>
      <c r="J3991" s="73"/>
      <c r="K3991" s="73"/>
      <c r="L3991" s="73"/>
      <c r="M3991" s="73"/>
      <c r="N3991" s="73"/>
      <c r="O3991" s="73"/>
      <c r="P3991" s="73"/>
      <c r="Q3991" s="73"/>
      <c r="R3991" s="73"/>
      <c r="S3991" s="73"/>
    </row>
    <row r="3992" spans="2:19" x14ac:dyDescent="0.3">
      <c r="B3992" s="137">
        <v>265</v>
      </c>
      <c r="C3992" s="103" t="str">
        <f t="array" ref="C3992">IF(ROWS($C$3728:C3992)&gt;COUNTIF($AR$19:$AR$3718,TRUE),"",INDEX($C$19:$C$3718,SMALL(IF($AR$19:$AR$3718=TRUE,ROW($C$19:$C$3718)-ROW($C$19)+1),ROWS($C$3728:C3992))))</f>
        <v/>
      </c>
      <c r="D3992" s="100" t="str">
        <f t="array" ref="D3992">IF(ROWS($D$3728:D3992)&gt;COUNTIF($AR$19:$AR$3718,TRUE),"",INDEX($O$19:$O$3718,SMALL(IF($AR$19:$AR$3718=TRUE,ROW($O$19:$O$3718)-ROW($O$19)+1),ROWS($D$3728:D3992))))</f>
        <v/>
      </c>
      <c r="E3992" s="101">
        <f t="shared" si="772"/>
        <v>0</v>
      </c>
      <c r="F3992" s="101">
        <f t="shared" si="773"/>
        <v>0</v>
      </c>
      <c r="G3992" s="104"/>
      <c r="H3992" s="89">
        <f t="shared" si="771"/>
        <v>0</v>
      </c>
      <c r="I3992" s="73"/>
      <c r="J3992" s="73"/>
      <c r="K3992" s="73"/>
      <c r="L3992" s="73"/>
      <c r="M3992" s="73"/>
      <c r="N3992" s="73"/>
      <c r="O3992" s="73"/>
      <c r="P3992" s="73"/>
      <c r="Q3992" s="73"/>
      <c r="R3992" s="73"/>
      <c r="S3992" s="73"/>
    </row>
    <row r="3993" spans="2:19" x14ac:dyDescent="0.3">
      <c r="B3993" s="137">
        <v>266</v>
      </c>
      <c r="C3993" s="103" t="str">
        <f t="array" ref="C3993">IF(ROWS($C$3728:C3993)&gt;COUNTIF($AR$19:$AR$3718,TRUE),"",INDEX($C$19:$C$3718,SMALL(IF($AR$19:$AR$3718=TRUE,ROW($C$19:$C$3718)-ROW($C$19)+1),ROWS($C$3728:C3993))))</f>
        <v/>
      </c>
      <c r="D3993" s="100" t="str">
        <f t="array" ref="D3993">IF(ROWS($D$3728:D3993)&gt;COUNTIF($AR$19:$AR$3718,TRUE),"",INDEX($O$19:$O$3718,SMALL(IF($AR$19:$AR$3718=TRUE,ROW($O$19:$O$3718)-ROW($O$19)+1),ROWS($D$3728:D3993))))</f>
        <v/>
      </c>
      <c r="E3993" s="101">
        <f t="shared" si="772"/>
        <v>0</v>
      </c>
      <c r="F3993" s="101">
        <f t="shared" si="773"/>
        <v>0</v>
      </c>
      <c r="G3993" s="104"/>
      <c r="H3993" s="89">
        <f t="shared" si="771"/>
        <v>0</v>
      </c>
      <c r="I3993" s="73"/>
      <c r="J3993" s="73"/>
      <c r="K3993" s="73"/>
      <c r="L3993" s="73"/>
      <c r="M3993" s="73"/>
      <c r="N3993" s="73"/>
      <c r="O3993" s="73"/>
      <c r="P3993" s="73"/>
      <c r="Q3993" s="73"/>
      <c r="R3993" s="73"/>
      <c r="S3993" s="73"/>
    </row>
    <row r="3994" spans="2:19" x14ac:dyDescent="0.3">
      <c r="B3994" s="137">
        <v>267</v>
      </c>
      <c r="C3994" s="103" t="str">
        <f t="array" ref="C3994">IF(ROWS($C$3728:C3994)&gt;COUNTIF($AR$19:$AR$3718,TRUE),"",INDEX($C$19:$C$3718,SMALL(IF($AR$19:$AR$3718=TRUE,ROW($C$19:$C$3718)-ROW($C$19)+1),ROWS($C$3728:C3994))))</f>
        <v/>
      </c>
      <c r="D3994" s="100" t="str">
        <f t="array" ref="D3994">IF(ROWS($D$3728:D3994)&gt;COUNTIF($AR$19:$AR$3718,TRUE),"",INDEX($O$19:$O$3718,SMALL(IF($AR$19:$AR$3718=TRUE,ROW($O$19:$O$3718)-ROW($O$19)+1),ROWS($D$3728:D3994))))</f>
        <v/>
      </c>
      <c r="E3994" s="101">
        <f t="shared" si="772"/>
        <v>0</v>
      </c>
      <c r="F3994" s="101">
        <f t="shared" si="773"/>
        <v>0</v>
      </c>
      <c r="G3994" s="104"/>
      <c r="H3994" s="89">
        <f t="shared" si="771"/>
        <v>0</v>
      </c>
      <c r="I3994" s="73"/>
      <c r="J3994" s="73"/>
      <c r="K3994" s="73"/>
      <c r="L3994" s="73"/>
      <c r="M3994" s="73"/>
      <c r="N3994" s="73"/>
      <c r="O3994" s="73"/>
      <c r="P3994" s="73"/>
      <c r="Q3994" s="73"/>
      <c r="R3994" s="73"/>
      <c r="S3994" s="73"/>
    </row>
    <row r="3995" spans="2:19" x14ac:dyDescent="0.3">
      <c r="B3995" s="137">
        <v>268</v>
      </c>
      <c r="C3995" s="103" t="str">
        <f t="array" ref="C3995">IF(ROWS($C$3728:C3995)&gt;COUNTIF($AR$19:$AR$3718,TRUE),"",INDEX($C$19:$C$3718,SMALL(IF($AR$19:$AR$3718=TRUE,ROW($C$19:$C$3718)-ROW($C$19)+1),ROWS($C$3728:C3995))))</f>
        <v/>
      </c>
      <c r="D3995" s="100" t="str">
        <f t="array" ref="D3995">IF(ROWS($D$3728:D3995)&gt;COUNTIF($AR$19:$AR$3718,TRUE),"",INDEX($O$19:$O$3718,SMALL(IF($AR$19:$AR$3718=TRUE,ROW($O$19:$O$3718)-ROW($O$19)+1),ROWS($D$3728:D3995))))</f>
        <v/>
      </c>
      <c r="E3995" s="101">
        <f t="shared" si="772"/>
        <v>0</v>
      </c>
      <c r="F3995" s="101">
        <f t="shared" si="773"/>
        <v>0</v>
      </c>
      <c r="G3995" s="104"/>
      <c r="H3995" s="89">
        <f t="shared" si="771"/>
        <v>0</v>
      </c>
      <c r="I3995" s="73"/>
      <c r="J3995" s="73"/>
      <c r="K3995" s="73"/>
      <c r="L3995" s="73"/>
      <c r="M3995" s="73"/>
      <c r="N3995" s="73"/>
      <c r="O3995" s="73"/>
      <c r="P3995" s="73"/>
      <c r="Q3995" s="73"/>
      <c r="R3995" s="73"/>
      <c r="S3995" s="73"/>
    </row>
    <row r="3996" spans="2:19" x14ac:dyDescent="0.3">
      <c r="B3996" s="137">
        <v>269</v>
      </c>
      <c r="C3996" s="103" t="str">
        <f t="array" ref="C3996">IF(ROWS($C$3728:C3996)&gt;COUNTIF($AR$19:$AR$3718,TRUE),"",INDEX($C$19:$C$3718,SMALL(IF($AR$19:$AR$3718=TRUE,ROW($C$19:$C$3718)-ROW($C$19)+1),ROWS($C$3728:C3996))))</f>
        <v/>
      </c>
      <c r="D3996" s="100" t="str">
        <f t="array" ref="D3996">IF(ROWS($D$3728:D3996)&gt;COUNTIF($AR$19:$AR$3718,TRUE),"",INDEX($O$19:$O$3718,SMALL(IF($AR$19:$AR$3718=TRUE,ROW($O$19:$O$3718)-ROW($O$19)+1),ROWS($D$3728:D3996))))</f>
        <v/>
      </c>
      <c r="E3996" s="101">
        <f t="shared" si="772"/>
        <v>0</v>
      </c>
      <c r="F3996" s="101">
        <f t="shared" si="773"/>
        <v>0</v>
      </c>
      <c r="G3996" s="104"/>
      <c r="H3996" s="89">
        <f t="shared" si="771"/>
        <v>0</v>
      </c>
      <c r="I3996" s="73"/>
      <c r="J3996" s="73"/>
      <c r="K3996" s="73"/>
      <c r="L3996" s="73"/>
      <c r="M3996" s="73"/>
      <c r="N3996" s="73"/>
      <c r="O3996" s="73"/>
      <c r="P3996" s="73"/>
      <c r="Q3996" s="73"/>
      <c r="R3996" s="73"/>
      <c r="S3996" s="73"/>
    </row>
    <row r="3997" spans="2:19" x14ac:dyDescent="0.3">
      <c r="B3997" s="137">
        <v>270</v>
      </c>
      <c r="C3997" s="103" t="str">
        <f t="array" ref="C3997">IF(ROWS($C$3728:C3997)&gt;COUNTIF($AR$19:$AR$3718,TRUE),"",INDEX($C$19:$C$3718,SMALL(IF($AR$19:$AR$3718=TRUE,ROW($C$19:$C$3718)-ROW($C$19)+1),ROWS($C$3728:C3997))))</f>
        <v/>
      </c>
      <c r="D3997" s="100" t="str">
        <f t="array" ref="D3997">IF(ROWS($D$3728:D3997)&gt;COUNTIF($AR$19:$AR$3718,TRUE),"",INDEX($O$19:$O$3718,SMALL(IF($AR$19:$AR$3718=TRUE,ROW($O$19:$O$3718)-ROW($O$19)+1),ROWS($D$3728:D3997))))</f>
        <v/>
      </c>
      <c r="E3997" s="101">
        <f t="shared" si="772"/>
        <v>0</v>
      </c>
      <c r="F3997" s="101">
        <f t="shared" si="773"/>
        <v>0</v>
      </c>
      <c r="G3997" s="104"/>
      <c r="H3997" s="89">
        <f t="shared" si="771"/>
        <v>0</v>
      </c>
      <c r="I3997" s="73"/>
      <c r="J3997" s="73"/>
      <c r="K3997" s="73"/>
      <c r="L3997" s="73"/>
      <c r="M3997" s="73"/>
      <c r="N3997" s="73"/>
      <c r="O3997" s="73"/>
      <c r="P3997" s="73"/>
      <c r="Q3997" s="73"/>
      <c r="R3997" s="73"/>
      <c r="S3997" s="73"/>
    </row>
    <row r="3998" spans="2:19" x14ac:dyDescent="0.3">
      <c r="B3998" s="137">
        <v>271</v>
      </c>
      <c r="C3998" s="103" t="str">
        <f t="array" ref="C3998">IF(ROWS($C$3728:C3998)&gt;COUNTIF($AR$19:$AR$3718,TRUE),"",INDEX($C$19:$C$3718,SMALL(IF($AR$19:$AR$3718=TRUE,ROW($C$19:$C$3718)-ROW($C$19)+1),ROWS($C$3728:C3998))))</f>
        <v/>
      </c>
      <c r="D3998" s="100" t="str">
        <f t="array" ref="D3998">IF(ROWS($D$3728:D3998)&gt;COUNTIF($AR$19:$AR$3718,TRUE),"",INDEX($O$19:$O$3718,SMALL(IF($AR$19:$AR$3718=TRUE,ROW($O$19:$O$3718)-ROW($O$19)+1),ROWS($D$3728:D3998))))</f>
        <v/>
      </c>
      <c r="E3998" s="101">
        <f t="shared" si="772"/>
        <v>0</v>
      </c>
      <c r="F3998" s="101">
        <f t="shared" si="773"/>
        <v>0</v>
      </c>
      <c r="G3998" s="104"/>
      <c r="H3998" s="89">
        <f t="shared" si="771"/>
        <v>0</v>
      </c>
      <c r="I3998" s="73"/>
      <c r="J3998" s="73"/>
      <c r="K3998" s="73"/>
      <c r="L3998" s="73"/>
      <c r="M3998" s="73"/>
      <c r="N3998" s="73"/>
      <c r="O3998" s="73"/>
      <c r="P3998" s="73"/>
      <c r="Q3998" s="73"/>
      <c r="R3998" s="73"/>
      <c r="S3998" s="73"/>
    </row>
    <row r="3999" spans="2:19" x14ac:dyDescent="0.3">
      <c r="B3999" s="137">
        <v>272</v>
      </c>
      <c r="C3999" s="103" t="str">
        <f t="array" ref="C3999">IF(ROWS($C$3728:C3999)&gt;COUNTIF($AR$19:$AR$3718,TRUE),"",INDEX($C$19:$C$3718,SMALL(IF($AR$19:$AR$3718=TRUE,ROW($C$19:$C$3718)-ROW($C$19)+1),ROWS($C$3728:C3999))))</f>
        <v/>
      </c>
      <c r="D3999" s="100" t="str">
        <f t="array" ref="D3999">IF(ROWS($D$3728:D3999)&gt;COUNTIF($AR$19:$AR$3718,TRUE),"",INDEX($O$19:$O$3718,SMALL(IF($AR$19:$AR$3718=TRUE,ROW($O$19:$O$3718)-ROW($O$19)+1),ROWS($D$3728:D3999))))</f>
        <v/>
      </c>
      <c r="E3999" s="101">
        <f t="shared" si="772"/>
        <v>0</v>
      </c>
      <c r="F3999" s="101">
        <f t="shared" si="773"/>
        <v>0</v>
      </c>
      <c r="G3999" s="104"/>
      <c r="H3999" s="89">
        <f t="shared" si="771"/>
        <v>0</v>
      </c>
      <c r="I3999" s="73"/>
      <c r="J3999" s="73"/>
      <c r="K3999" s="73"/>
      <c r="L3999" s="73"/>
      <c r="M3999" s="73"/>
      <c r="N3999" s="73"/>
      <c r="O3999" s="73"/>
      <c r="P3999" s="73"/>
      <c r="Q3999" s="73"/>
      <c r="R3999" s="73"/>
      <c r="S3999" s="73"/>
    </row>
    <row r="4000" spans="2:19" x14ac:dyDescent="0.3">
      <c r="B4000" s="137">
        <v>273</v>
      </c>
      <c r="C4000" s="103" t="str">
        <f t="array" ref="C4000">IF(ROWS($C$3728:C4000)&gt;COUNTIF($AR$19:$AR$3718,TRUE),"",INDEX($C$19:$C$3718,SMALL(IF($AR$19:$AR$3718=TRUE,ROW($C$19:$C$3718)-ROW($C$19)+1),ROWS($C$3728:C4000))))</f>
        <v/>
      </c>
      <c r="D4000" s="100" t="str">
        <f t="array" ref="D4000">IF(ROWS($D$3728:D4000)&gt;COUNTIF($AR$19:$AR$3718,TRUE),"",INDEX($O$19:$O$3718,SMALL(IF($AR$19:$AR$3718=TRUE,ROW($O$19:$O$3718)-ROW($O$19)+1),ROWS($D$3728:D4000))))</f>
        <v/>
      </c>
      <c r="E4000" s="101">
        <f t="shared" si="772"/>
        <v>0</v>
      </c>
      <c r="F4000" s="101">
        <f t="shared" si="773"/>
        <v>0</v>
      </c>
      <c r="G4000" s="104"/>
      <c r="H4000" s="89">
        <f t="shared" si="771"/>
        <v>0</v>
      </c>
      <c r="I4000" s="73"/>
      <c r="J4000" s="73"/>
      <c r="K4000" s="73"/>
      <c r="L4000" s="73"/>
      <c r="M4000" s="73"/>
      <c r="N4000" s="73"/>
      <c r="O4000" s="73"/>
      <c r="P4000" s="73"/>
      <c r="Q4000" s="73"/>
      <c r="R4000" s="73"/>
      <c r="S4000" s="73"/>
    </row>
    <row r="4001" spans="2:19" x14ac:dyDescent="0.3">
      <c r="B4001" s="137">
        <v>274</v>
      </c>
      <c r="C4001" s="103" t="str">
        <f t="array" ref="C4001">IF(ROWS($C$3728:C4001)&gt;COUNTIF($AR$19:$AR$3718,TRUE),"",INDEX($C$19:$C$3718,SMALL(IF($AR$19:$AR$3718=TRUE,ROW($C$19:$C$3718)-ROW($C$19)+1),ROWS($C$3728:C4001))))</f>
        <v/>
      </c>
      <c r="D4001" s="100" t="str">
        <f t="array" ref="D4001">IF(ROWS($D$3728:D4001)&gt;COUNTIF($AR$19:$AR$3718,TRUE),"",INDEX($O$19:$O$3718,SMALL(IF($AR$19:$AR$3718=TRUE,ROW($O$19:$O$3718)-ROW($O$19)+1),ROWS($D$3728:D4001))))</f>
        <v/>
      </c>
      <c r="E4001" s="101">
        <f t="shared" si="772"/>
        <v>0</v>
      </c>
      <c r="F4001" s="101">
        <f t="shared" si="773"/>
        <v>0</v>
      </c>
      <c r="G4001" s="104"/>
      <c r="H4001" s="89">
        <f t="shared" si="771"/>
        <v>0</v>
      </c>
      <c r="I4001" s="73"/>
      <c r="J4001" s="73"/>
      <c r="K4001" s="73"/>
      <c r="L4001" s="73"/>
      <c r="M4001" s="73"/>
      <c r="N4001" s="73"/>
      <c r="O4001" s="73"/>
      <c r="P4001" s="73"/>
      <c r="Q4001" s="73"/>
      <c r="R4001" s="73"/>
      <c r="S4001" s="73"/>
    </row>
    <row r="4002" spans="2:19" x14ac:dyDescent="0.3">
      <c r="B4002" s="137">
        <v>275</v>
      </c>
      <c r="C4002" s="103" t="str">
        <f t="array" ref="C4002">IF(ROWS($C$3728:C4002)&gt;COUNTIF($AR$19:$AR$3718,TRUE),"",INDEX($C$19:$C$3718,SMALL(IF($AR$19:$AR$3718=TRUE,ROW($C$19:$C$3718)-ROW($C$19)+1),ROWS($C$3728:C4002))))</f>
        <v/>
      </c>
      <c r="D4002" s="100" t="str">
        <f t="array" ref="D4002">IF(ROWS($D$3728:D4002)&gt;COUNTIF($AR$19:$AR$3718,TRUE),"",INDEX($O$19:$O$3718,SMALL(IF($AR$19:$AR$3718=TRUE,ROW($O$19:$O$3718)-ROW($O$19)+1),ROWS($D$3728:D4002))))</f>
        <v/>
      </c>
      <c r="E4002" s="101">
        <f t="shared" si="772"/>
        <v>0</v>
      </c>
      <c r="F4002" s="101">
        <f t="shared" si="773"/>
        <v>0</v>
      </c>
      <c r="G4002" s="104"/>
      <c r="H4002" s="89">
        <f t="shared" si="771"/>
        <v>0</v>
      </c>
      <c r="I4002" s="73"/>
      <c r="J4002" s="73"/>
      <c r="K4002" s="73"/>
      <c r="L4002" s="73"/>
      <c r="M4002" s="73"/>
      <c r="N4002" s="73"/>
      <c r="O4002" s="73"/>
      <c r="P4002" s="73"/>
      <c r="Q4002" s="73"/>
      <c r="R4002" s="73"/>
      <c r="S4002" s="73"/>
    </row>
    <row r="4003" spans="2:19" x14ac:dyDescent="0.3">
      <c r="B4003" s="137">
        <v>276</v>
      </c>
      <c r="C4003" s="103" t="str">
        <f t="array" ref="C4003">IF(ROWS($C$3728:C4003)&gt;COUNTIF($AR$19:$AR$3718,TRUE),"",INDEX($C$19:$C$3718,SMALL(IF($AR$19:$AR$3718=TRUE,ROW($C$19:$C$3718)-ROW($C$19)+1),ROWS($C$3728:C4003))))</f>
        <v/>
      </c>
      <c r="D4003" s="100" t="str">
        <f t="array" ref="D4003">IF(ROWS($D$3728:D4003)&gt;COUNTIF($AR$19:$AR$3718,TRUE),"",INDEX($O$19:$O$3718,SMALL(IF($AR$19:$AR$3718=TRUE,ROW($O$19:$O$3718)-ROW($O$19)+1),ROWS($D$3728:D4003))))</f>
        <v/>
      </c>
      <c r="E4003" s="101">
        <f t="shared" si="772"/>
        <v>0</v>
      </c>
      <c r="F4003" s="101">
        <f t="shared" si="773"/>
        <v>0</v>
      </c>
      <c r="G4003" s="104"/>
      <c r="H4003" s="89">
        <f t="shared" si="771"/>
        <v>0</v>
      </c>
      <c r="I4003" s="73"/>
      <c r="J4003" s="73"/>
      <c r="K4003" s="73"/>
      <c r="L4003" s="73"/>
      <c r="M4003" s="73"/>
      <c r="N4003" s="73"/>
      <c r="O4003" s="73"/>
      <c r="P4003" s="73"/>
      <c r="Q4003" s="73"/>
      <c r="R4003" s="73"/>
      <c r="S4003" s="73"/>
    </row>
    <row r="4004" spans="2:19" x14ac:dyDescent="0.3">
      <c r="B4004" s="137">
        <v>277</v>
      </c>
      <c r="C4004" s="103" t="str">
        <f t="array" ref="C4004">IF(ROWS($C$3728:C4004)&gt;COUNTIF($AR$19:$AR$3718,TRUE),"",INDEX($C$19:$C$3718,SMALL(IF($AR$19:$AR$3718=TRUE,ROW($C$19:$C$3718)-ROW($C$19)+1),ROWS($C$3728:C4004))))</f>
        <v/>
      </c>
      <c r="D4004" s="100" t="str">
        <f t="array" ref="D4004">IF(ROWS($D$3728:D4004)&gt;COUNTIF($AR$19:$AR$3718,TRUE),"",INDEX($O$19:$O$3718,SMALL(IF($AR$19:$AR$3718=TRUE,ROW($O$19:$O$3718)-ROW($O$19)+1),ROWS($D$3728:D4004))))</f>
        <v/>
      </c>
      <c r="E4004" s="101">
        <f t="shared" si="772"/>
        <v>0</v>
      </c>
      <c r="F4004" s="101">
        <f t="shared" si="773"/>
        <v>0</v>
      </c>
      <c r="G4004" s="104"/>
      <c r="H4004" s="89">
        <f t="shared" si="771"/>
        <v>0</v>
      </c>
      <c r="I4004" s="73"/>
      <c r="J4004" s="73"/>
      <c r="K4004" s="73"/>
      <c r="L4004" s="73"/>
      <c r="M4004" s="73"/>
      <c r="N4004" s="73"/>
      <c r="O4004" s="73"/>
      <c r="P4004" s="73"/>
      <c r="Q4004" s="73"/>
      <c r="R4004" s="73"/>
      <c r="S4004" s="73"/>
    </row>
    <row r="4005" spans="2:19" x14ac:dyDescent="0.3">
      <c r="B4005" s="137">
        <v>278</v>
      </c>
      <c r="C4005" s="103" t="str">
        <f t="array" ref="C4005">IF(ROWS($C$3728:C4005)&gt;COUNTIF($AR$19:$AR$3718,TRUE),"",INDEX($C$19:$C$3718,SMALL(IF($AR$19:$AR$3718=TRUE,ROW($C$19:$C$3718)-ROW($C$19)+1),ROWS($C$3728:C4005))))</f>
        <v/>
      </c>
      <c r="D4005" s="100" t="str">
        <f t="array" ref="D4005">IF(ROWS($D$3728:D4005)&gt;COUNTIF($AR$19:$AR$3718,TRUE),"",INDEX($O$19:$O$3718,SMALL(IF($AR$19:$AR$3718=TRUE,ROW($O$19:$O$3718)-ROW($O$19)+1),ROWS($D$3728:D4005))))</f>
        <v/>
      </c>
      <c r="E4005" s="101">
        <f t="shared" si="772"/>
        <v>0</v>
      </c>
      <c r="F4005" s="101">
        <f t="shared" si="773"/>
        <v>0</v>
      </c>
      <c r="G4005" s="104"/>
      <c r="H4005" s="89">
        <f t="shared" si="771"/>
        <v>0</v>
      </c>
      <c r="I4005" s="73"/>
      <c r="J4005" s="73"/>
      <c r="K4005" s="73"/>
      <c r="L4005" s="73"/>
      <c r="M4005" s="73"/>
      <c r="N4005" s="73"/>
      <c r="O4005" s="73"/>
      <c r="P4005" s="73"/>
      <c r="Q4005" s="73"/>
      <c r="R4005" s="73"/>
      <c r="S4005" s="73"/>
    </row>
    <row r="4006" spans="2:19" x14ac:dyDescent="0.3">
      <c r="B4006" s="137">
        <v>279</v>
      </c>
      <c r="C4006" s="103" t="str">
        <f t="array" ref="C4006">IF(ROWS($C$3728:C4006)&gt;COUNTIF($AR$19:$AR$3718,TRUE),"",INDEX($C$19:$C$3718,SMALL(IF($AR$19:$AR$3718=TRUE,ROW($C$19:$C$3718)-ROW($C$19)+1),ROWS($C$3728:C4006))))</f>
        <v/>
      </c>
      <c r="D4006" s="100" t="str">
        <f t="array" ref="D4006">IF(ROWS($D$3728:D4006)&gt;COUNTIF($AR$19:$AR$3718,TRUE),"",INDEX($O$19:$O$3718,SMALL(IF($AR$19:$AR$3718=TRUE,ROW($O$19:$O$3718)-ROW($O$19)+1),ROWS($D$3728:D4006))))</f>
        <v/>
      </c>
      <c r="E4006" s="101">
        <f t="shared" si="772"/>
        <v>0</v>
      </c>
      <c r="F4006" s="101">
        <f t="shared" si="773"/>
        <v>0</v>
      </c>
      <c r="G4006" s="104"/>
      <c r="H4006" s="89">
        <f t="shared" si="771"/>
        <v>0</v>
      </c>
      <c r="I4006" s="73"/>
      <c r="J4006" s="73"/>
      <c r="K4006" s="73"/>
      <c r="L4006" s="73"/>
      <c r="M4006" s="73"/>
      <c r="N4006" s="73"/>
      <c r="O4006" s="73"/>
      <c r="P4006" s="73"/>
      <c r="Q4006" s="73"/>
      <c r="R4006" s="73"/>
      <c r="S4006" s="73"/>
    </row>
    <row r="4007" spans="2:19" x14ac:dyDescent="0.3">
      <c r="B4007" s="137">
        <v>280</v>
      </c>
      <c r="C4007" s="103" t="str">
        <f t="array" ref="C4007">IF(ROWS($C$3728:C4007)&gt;COUNTIF($AR$19:$AR$3718,TRUE),"",INDEX($C$19:$C$3718,SMALL(IF($AR$19:$AR$3718=TRUE,ROW($C$19:$C$3718)-ROW($C$19)+1),ROWS($C$3728:C4007))))</f>
        <v/>
      </c>
      <c r="D4007" s="100" t="str">
        <f t="array" ref="D4007">IF(ROWS($D$3728:D4007)&gt;COUNTIF($AR$19:$AR$3718,TRUE),"",INDEX($O$19:$O$3718,SMALL(IF($AR$19:$AR$3718=TRUE,ROW($O$19:$O$3718)-ROW($O$19)+1),ROWS($D$3728:D4007))))</f>
        <v/>
      </c>
      <c r="E4007" s="101">
        <f t="shared" si="772"/>
        <v>0</v>
      </c>
      <c r="F4007" s="101">
        <f t="shared" si="773"/>
        <v>0</v>
      </c>
      <c r="G4007" s="104"/>
      <c r="H4007" s="89">
        <f t="shared" si="771"/>
        <v>0</v>
      </c>
      <c r="I4007" s="73"/>
      <c r="J4007" s="73"/>
      <c r="K4007" s="73"/>
      <c r="L4007" s="73"/>
      <c r="M4007" s="73"/>
      <c r="N4007" s="73"/>
      <c r="O4007" s="73"/>
      <c r="P4007" s="73"/>
      <c r="Q4007" s="73"/>
      <c r="R4007" s="73"/>
      <c r="S4007" s="73"/>
    </row>
    <row r="4008" spans="2:19" x14ac:dyDescent="0.3">
      <c r="B4008" s="137">
        <v>281</v>
      </c>
      <c r="C4008" s="103" t="str">
        <f t="array" ref="C4008">IF(ROWS($C$3728:C4008)&gt;COUNTIF($AR$19:$AR$3718,TRUE),"",INDEX($C$19:$C$3718,SMALL(IF($AR$19:$AR$3718=TRUE,ROW($C$19:$C$3718)-ROW($C$19)+1),ROWS($C$3728:C4008))))</f>
        <v/>
      </c>
      <c r="D4008" s="100" t="str">
        <f t="array" ref="D4008">IF(ROWS($D$3728:D4008)&gt;COUNTIF($AR$19:$AR$3718,TRUE),"",INDEX($O$19:$O$3718,SMALL(IF($AR$19:$AR$3718=TRUE,ROW($O$19:$O$3718)-ROW($O$19)+1),ROWS($D$3728:D4008))))</f>
        <v/>
      </c>
      <c r="E4008" s="101">
        <f t="shared" si="772"/>
        <v>0</v>
      </c>
      <c r="F4008" s="101">
        <f t="shared" si="773"/>
        <v>0</v>
      </c>
      <c r="G4008" s="104"/>
      <c r="H4008" s="89">
        <f t="shared" si="771"/>
        <v>0</v>
      </c>
      <c r="I4008" s="73"/>
      <c r="J4008" s="73"/>
      <c r="K4008" s="73"/>
      <c r="L4008" s="73"/>
      <c r="M4008" s="73"/>
      <c r="N4008" s="73"/>
      <c r="O4008" s="73"/>
      <c r="P4008" s="73"/>
      <c r="Q4008" s="73"/>
      <c r="R4008" s="73"/>
      <c r="S4008" s="73"/>
    </row>
    <row r="4009" spans="2:19" x14ac:dyDescent="0.3">
      <c r="B4009" s="137">
        <v>282</v>
      </c>
      <c r="C4009" s="103" t="str">
        <f t="array" ref="C4009">IF(ROWS($C$3728:C4009)&gt;COUNTIF($AR$19:$AR$3718,TRUE),"",INDEX($C$19:$C$3718,SMALL(IF($AR$19:$AR$3718=TRUE,ROW($C$19:$C$3718)-ROW($C$19)+1),ROWS($C$3728:C4009))))</f>
        <v/>
      </c>
      <c r="D4009" s="100" t="str">
        <f t="array" ref="D4009">IF(ROWS($D$3728:D4009)&gt;COUNTIF($AR$19:$AR$3718,TRUE),"",INDEX($O$19:$O$3718,SMALL(IF($AR$19:$AR$3718=TRUE,ROW($O$19:$O$3718)-ROW($O$19)+1),ROWS($D$3728:D4009))))</f>
        <v/>
      </c>
      <c r="E4009" s="101">
        <f t="shared" si="772"/>
        <v>0</v>
      </c>
      <c r="F4009" s="101">
        <f t="shared" si="773"/>
        <v>0</v>
      </c>
      <c r="G4009" s="104"/>
      <c r="H4009" s="89">
        <f t="shared" si="771"/>
        <v>0</v>
      </c>
      <c r="I4009" s="73"/>
      <c r="J4009" s="73"/>
      <c r="K4009" s="73"/>
      <c r="L4009" s="73"/>
      <c r="M4009" s="73"/>
      <c r="N4009" s="73"/>
      <c r="O4009" s="73"/>
      <c r="P4009" s="73"/>
      <c r="Q4009" s="73"/>
      <c r="R4009" s="73"/>
      <c r="S4009" s="73"/>
    </row>
    <row r="4010" spans="2:19" x14ac:dyDescent="0.3">
      <c r="B4010" s="137">
        <v>283</v>
      </c>
      <c r="C4010" s="103" t="str">
        <f t="array" ref="C4010">IF(ROWS($C$3728:C4010)&gt;COUNTIF($AR$19:$AR$3718,TRUE),"",INDEX($C$19:$C$3718,SMALL(IF($AR$19:$AR$3718=TRUE,ROW($C$19:$C$3718)-ROW($C$19)+1),ROWS($C$3728:C4010))))</f>
        <v/>
      </c>
      <c r="D4010" s="100" t="str">
        <f t="array" ref="D4010">IF(ROWS($D$3728:D4010)&gt;COUNTIF($AR$19:$AR$3718,TRUE),"",INDEX($O$19:$O$3718,SMALL(IF($AR$19:$AR$3718=TRUE,ROW($O$19:$O$3718)-ROW($O$19)+1),ROWS($D$3728:D4010))))</f>
        <v/>
      </c>
      <c r="E4010" s="101">
        <f t="shared" si="772"/>
        <v>0</v>
      </c>
      <c r="F4010" s="101">
        <f t="shared" si="773"/>
        <v>0</v>
      </c>
      <c r="G4010" s="104"/>
      <c r="H4010" s="89">
        <f t="shared" si="771"/>
        <v>0</v>
      </c>
      <c r="I4010" s="73"/>
      <c r="J4010" s="73"/>
      <c r="K4010" s="73"/>
      <c r="L4010" s="73"/>
      <c r="M4010" s="73"/>
      <c r="N4010" s="73"/>
      <c r="O4010" s="73"/>
      <c r="P4010" s="73"/>
      <c r="Q4010" s="73"/>
      <c r="R4010" s="73"/>
      <c r="S4010" s="73"/>
    </row>
    <row r="4011" spans="2:19" x14ac:dyDescent="0.3">
      <c r="B4011" s="137">
        <v>284</v>
      </c>
      <c r="C4011" s="103" t="str">
        <f t="array" ref="C4011">IF(ROWS($C$3728:C4011)&gt;COUNTIF($AR$19:$AR$3718,TRUE),"",INDEX($C$19:$C$3718,SMALL(IF($AR$19:$AR$3718=TRUE,ROW($C$19:$C$3718)-ROW($C$19)+1),ROWS($C$3728:C4011))))</f>
        <v/>
      </c>
      <c r="D4011" s="100" t="str">
        <f t="array" ref="D4011">IF(ROWS($D$3728:D4011)&gt;COUNTIF($AR$19:$AR$3718,TRUE),"",INDEX($O$19:$O$3718,SMALL(IF($AR$19:$AR$3718=TRUE,ROW($O$19:$O$3718)-ROW($O$19)+1),ROWS($D$3728:D4011))))</f>
        <v/>
      </c>
      <c r="E4011" s="101">
        <f t="shared" si="772"/>
        <v>0</v>
      </c>
      <c r="F4011" s="101">
        <f t="shared" si="773"/>
        <v>0</v>
      </c>
      <c r="G4011" s="104"/>
      <c r="H4011" s="89">
        <f t="shared" si="771"/>
        <v>0</v>
      </c>
      <c r="I4011" s="73"/>
      <c r="J4011" s="73"/>
      <c r="K4011" s="73"/>
      <c r="L4011" s="73"/>
      <c r="M4011" s="73"/>
      <c r="N4011" s="73"/>
      <c r="O4011" s="73"/>
      <c r="P4011" s="73"/>
      <c r="Q4011" s="73"/>
      <c r="R4011" s="73"/>
      <c r="S4011" s="73"/>
    </row>
    <row r="4012" spans="2:19" x14ac:dyDescent="0.3">
      <c r="B4012" s="137">
        <v>285</v>
      </c>
      <c r="C4012" s="103" t="str">
        <f t="array" ref="C4012">IF(ROWS($C$3728:C4012)&gt;COUNTIF($AR$19:$AR$3718,TRUE),"",INDEX($C$19:$C$3718,SMALL(IF($AR$19:$AR$3718=TRUE,ROW($C$19:$C$3718)-ROW($C$19)+1),ROWS($C$3728:C4012))))</f>
        <v/>
      </c>
      <c r="D4012" s="100" t="str">
        <f t="array" ref="D4012">IF(ROWS($D$3728:D4012)&gt;COUNTIF($AR$19:$AR$3718,TRUE),"",INDEX($O$19:$O$3718,SMALL(IF($AR$19:$AR$3718=TRUE,ROW($O$19:$O$3718)-ROW($O$19)+1),ROWS($D$3728:D4012))))</f>
        <v/>
      </c>
      <c r="E4012" s="101">
        <f t="shared" si="772"/>
        <v>0</v>
      </c>
      <c r="F4012" s="101">
        <f t="shared" si="773"/>
        <v>0</v>
      </c>
      <c r="G4012" s="104"/>
      <c r="H4012" s="89">
        <f t="shared" si="771"/>
        <v>0</v>
      </c>
      <c r="I4012" s="73"/>
      <c r="J4012" s="73"/>
      <c r="K4012" s="73"/>
      <c r="L4012" s="73"/>
      <c r="M4012" s="73"/>
      <c r="N4012" s="73"/>
      <c r="O4012" s="73"/>
      <c r="P4012" s="73"/>
      <c r="Q4012" s="73"/>
      <c r="R4012" s="73"/>
      <c r="S4012" s="73"/>
    </row>
    <row r="4013" spans="2:19" x14ac:dyDescent="0.3">
      <c r="B4013" s="137">
        <v>286</v>
      </c>
      <c r="C4013" s="103" t="str">
        <f t="array" ref="C4013">IF(ROWS($C$3728:C4013)&gt;COUNTIF($AR$19:$AR$3718,TRUE),"",INDEX($C$19:$C$3718,SMALL(IF($AR$19:$AR$3718=TRUE,ROW($C$19:$C$3718)-ROW($C$19)+1),ROWS($C$3728:C4013))))</f>
        <v/>
      </c>
      <c r="D4013" s="100" t="str">
        <f t="array" ref="D4013">IF(ROWS($D$3728:D4013)&gt;COUNTIF($AR$19:$AR$3718,TRUE),"",INDEX($O$19:$O$3718,SMALL(IF($AR$19:$AR$3718=TRUE,ROW($O$19:$O$3718)-ROW($O$19)+1),ROWS($D$3728:D4013))))</f>
        <v/>
      </c>
      <c r="E4013" s="101">
        <f t="shared" si="772"/>
        <v>0</v>
      </c>
      <c r="F4013" s="101">
        <f t="shared" si="773"/>
        <v>0</v>
      </c>
      <c r="G4013" s="104"/>
      <c r="H4013" s="89">
        <f t="shared" si="771"/>
        <v>0</v>
      </c>
      <c r="I4013" s="73"/>
      <c r="J4013" s="73"/>
      <c r="K4013" s="73"/>
      <c r="L4013" s="73"/>
      <c r="M4013" s="73"/>
      <c r="N4013" s="73"/>
      <c r="O4013" s="73"/>
      <c r="P4013" s="73"/>
      <c r="Q4013" s="73"/>
      <c r="R4013" s="73"/>
      <c r="S4013" s="73"/>
    </row>
    <row r="4014" spans="2:19" x14ac:dyDescent="0.3">
      <c r="B4014" s="137">
        <v>287</v>
      </c>
      <c r="C4014" s="103" t="str">
        <f t="array" ref="C4014">IF(ROWS($C$3728:C4014)&gt;COUNTIF($AR$19:$AR$3718,TRUE),"",INDEX($C$19:$C$3718,SMALL(IF($AR$19:$AR$3718=TRUE,ROW($C$19:$C$3718)-ROW($C$19)+1),ROWS($C$3728:C4014))))</f>
        <v/>
      </c>
      <c r="D4014" s="100" t="str">
        <f t="array" ref="D4014">IF(ROWS($D$3728:D4014)&gt;COUNTIF($AR$19:$AR$3718,TRUE),"",INDEX($O$19:$O$3718,SMALL(IF($AR$19:$AR$3718=TRUE,ROW($O$19:$O$3718)-ROW($O$19)+1),ROWS($D$3728:D4014))))</f>
        <v/>
      </c>
      <c r="E4014" s="101">
        <f t="shared" si="772"/>
        <v>0</v>
      </c>
      <c r="F4014" s="101">
        <f t="shared" si="773"/>
        <v>0</v>
      </c>
      <c r="G4014" s="104"/>
      <c r="H4014" s="89">
        <f t="shared" si="771"/>
        <v>0</v>
      </c>
      <c r="I4014" s="73"/>
      <c r="J4014" s="73"/>
      <c r="K4014" s="73"/>
      <c r="L4014" s="73"/>
      <c r="M4014" s="73"/>
      <c r="N4014" s="73"/>
      <c r="O4014" s="73"/>
      <c r="P4014" s="73"/>
      <c r="Q4014" s="73"/>
      <c r="R4014" s="73"/>
      <c r="S4014" s="73"/>
    </row>
    <row r="4015" spans="2:19" x14ac:dyDescent="0.3">
      <c r="B4015" s="137">
        <v>288</v>
      </c>
      <c r="C4015" s="103" t="str">
        <f t="array" ref="C4015">IF(ROWS($C$3728:C4015)&gt;COUNTIF($AR$19:$AR$3718,TRUE),"",INDEX($C$19:$C$3718,SMALL(IF($AR$19:$AR$3718=TRUE,ROW($C$19:$C$3718)-ROW($C$19)+1),ROWS($C$3728:C4015))))</f>
        <v/>
      </c>
      <c r="D4015" s="100" t="str">
        <f t="array" ref="D4015">IF(ROWS($D$3728:D4015)&gt;COUNTIF($AR$19:$AR$3718,TRUE),"",INDEX($O$19:$O$3718,SMALL(IF($AR$19:$AR$3718=TRUE,ROW($O$19:$O$3718)-ROW($O$19)+1),ROWS($D$3728:D4015))))</f>
        <v/>
      </c>
      <c r="E4015" s="101">
        <f t="shared" si="772"/>
        <v>0</v>
      </c>
      <c r="F4015" s="101">
        <f t="shared" si="773"/>
        <v>0</v>
      </c>
      <c r="G4015" s="104"/>
      <c r="H4015" s="89">
        <f t="shared" si="771"/>
        <v>0</v>
      </c>
      <c r="I4015" s="73"/>
      <c r="J4015" s="73"/>
      <c r="K4015" s="73"/>
      <c r="L4015" s="73"/>
      <c r="M4015" s="73"/>
      <c r="N4015" s="73"/>
      <c r="O4015" s="73"/>
      <c r="P4015" s="73"/>
      <c r="Q4015" s="73"/>
      <c r="R4015" s="73"/>
      <c r="S4015" s="73"/>
    </row>
    <row r="4016" spans="2:19" x14ac:dyDescent="0.3">
      <c r="B4016" s="137">
        <v>289</v>
      </c>
      <c r="C4016" s="103" t="str">
        <f t="array" ref="C4016">IF(ROWS($C$3728:C4016)&gt;COUNTIF($AR$19:$AR$3718,TRUE),"",INDEX($C$19:$C$3718,SMALL(IF($AR$19:$AR$3718=TRUE,ROW($C$19:$C$3718)-ROW($C$19)+1),ROWS($C$3728:C4016))))</f>
        <v/>
      </c>
      <c r="D4016" s="100" t="str">
        <f t="array" ref="D4016">IF(ROWS($D$3728:D4016)&gt;COUNTIF($AR$19:$AR$3718,TRUE),"",INDEX($O$19:$O$3718,SMALL(IF($AR$19:$AR$3718=TRUE,ROW($O$19:$O$3718)-ROW($O$19)+1),ROWS($D$3728:D4016))))</f>
        <v/>
      </c>
      <c r="E4016" s="101">
        <f t="shared" si="772"/>
        <v>0</v>
      </c>
      <c r="F4016" s="101">
        <f t="shared" si="773"/>
        <v>0</v>
      </c>
      <c r="G4016" s="104"/>
      <c r="H4016" s="89">
        <f t="shared" si="771"/>
        <v>0</v>
      </c>
      <c r="I4016" s="73"/>
      <c r="J4016" s="73"/>
      <c r="K4016" s="73"/>
      <c r="L4016" s="73"/>
      <c r="M4016" s="73"/>
      <c r="N4016" s="73"/>
      <c r="O4016" s="73"/>
      <c r="P4016" s="73"/>
      <c r="Q4016" s="73"/>
      <c r="R4016" s="73"/>
      <c r="S4016" s="73"/>
    </row>
    <row r="4017" spans="2:19" x14ac:dyDescent="0.3">
      <c r="B4017" s="137">
        <v>290</v>
      </c>
      <c r="C4017" s="103" t="str">
        <f t="array" ref="C4017">IF(ROWS($C$3728:C4017)&gt;COUNTIF($AR$19:$AR$3718,TRUE),"",INDEX($C$19:$C$3718,SMALL(IF($AR$19:$AR$3718=TRUE,ROW($C$19:$C$3718)-ROW($C$19)+1),ROWS($C$3728:C4017))))</f>
        <v/>
      </c>
      <c r="D4017" s="100" t="str">
        <f t="array" ref="D4017">IF(ROWS($D$3728:D4017)&gt;COUNTIF($AR$19:$AR$3718,TRUE),"",INDEX($O$19:$O$3718,SMALL(IF($AR$19:$AR$3718=TRUE,ROW($O$19:$O$3718)-ROW($O$19)+1),ROWS($D$3728:D4017))))</f>
        <v/>
      </c>
      <c r="E4017" s="101">
        <f t="shared" si="772"/>
        <v>0</v>
      </c>
      <c r="F4017" s="101">
        <f t="shared" si="773"/>
        <v>0</v>
      </c>
      <c r="G4017" s="104"/>
      <c r="H4017" s="89">
        <f t="shared" si="771"/>
        <v>0</v>
      </c>
      <c r="I4017" s="73"/>
      <c r="J4017" s="73"/>
      <c r="K4017" s="73"/>
      <c r="L4017" s="73"/>
      <c r="M4017" s="73"/>
      <c r="N4017" s="73"/>
      <c r="O4017" s="73"/>
      <c r="P4017" s="73"/>
      <c r="Q4017" s="73"/>
      <c r="R4017" s="73"/>
      <c r="S4017" s="73"/>
    </row>
    <row r="4018" spans="2:19" x14ac:dyDescent="0.3">
      <c r="B4018" s="137">
        <v>291</v>
      </c>
      <c r="C4018" s="103" t="str">
        <f t="array" ref="C4018">IF(ROWS($C$3728:C4018)&gt;COUNTIF($AR$19:$AR$3718,TRUE),"",INDEX($C$19:$C$3718,SMALL(IF($AR$19:$AR$3718=TRUE,ROW($C$19:$C$3718)-ROW($C$19)+1),ROWS($C$3728:C4018))))</f>
        <v/>
      </c>
      <c r="D4018" s="100" t="str">
        <f t="array" ref="D4018">IF(ROWS($D$3728:D4018)&gt;COUNTIF($AR$19:$AR$3718,TRUE),"",INDEX($O$19:$O$3718,SMALL(IF($AR$19:$AR$3718=TRUE,ROW($O$19:$O$3718)-ROW($O$19)+1),ROWS($D$3728:D4018))))</f>
        <v/>
      </c>
      <c r="E4018" s="101">
        <f t="shared" si="772"/>
        <v>0</v>
      </c>
      <c r="F4018" s="101">
        <f t="shared" si="773"/>
        <v>0</v>
      </c>
      <c r="G4018" s="104"/>
      <c r="H4018" s="89">
        <f t="shared" si="771"/>
        <v>0</v>
      </c>
      <c r="I4018" s="73"/>
      <c r="J4018" s="73"/>
      <c r="K4018" s="73"/>
      <c r="L4018" s="73"/>
      <c r="M4018" s="73"/>
      <c r="N4018" s="73"/>
      <c r="O4018" s="73"/>
      <c r="P4018" s="73"/>
      <c r="Q4018" s="73"/>
      <c r="R4018" s="73"/>
      <c r="S4018" s="73"/>
    </row>
    <row r="4019" spans="2:19" x14ac:dyDescent="0.3">
      <c r="B4019" s="137">
        <v>292</v>
      </c>
      <c r="C4019" s="103" t="str">
        <f t="array" ref="C4019">IF(ROWS($C$3728:C4019)&gt;COUNTIF($AR$19:$AR$3718,TRUE),"",INDEX($C$19:$C$3718,SMALL(IF($AR$19:$AR$3718=TRUE,ROW($C$19:$C$3718)-ROW($C$19)+1),ROWS($C$3728:C4019))))</f>
        <v/>
      </c>
      <c r="D4019" s="100" t="str">
        <f t="array" ref="D4019">IF(ROWS($D$3728:D4019)&gt;COUNTIF($AR$19:$AR$3718,TRUE),"",INDEX($O$19:$O$3718,SMALL(IF($AR$19:$AR$3718=TRUE,ROW($O$19:$O$3718)-ROW($O$19)+1),ROWS($D$3728:D4019))))</f>
        <v/>
      </c>
      <c r="E4019" s="101">
        <f t="shared" si="772"/>
        <v>0</v>
      </c>
      <c r="F4019" s="101">
        <f t="shared" si="773"/>
        <v>0</v>
      </c>
      <c r="G4019" s="104"/>
      <c r="H4019" s="89">
        <f t="shared" si="771"/>
        <v>0</v>
      </c>
      <c r="I4019" s="73"/>
      <c r="J4019" s="73"/>
      <c r="K4019" s="73"/>
      <c r="L4019" s="73"/>
      <c r="M4019" s="73"/>
      <c r="N4019" s="73"/>
      <c r="O4019" s="73"/>
      <c r="P4019" s="73"/>
      <c r="Q4019" s="73"/>
      <c r="R4019" s="73"/>
      <c r="S4019" s="73"/>
    </row>
    <row r="4020" spans="2:19" x14ac:dyDescent="0.3">
      <c r="B4020" s="137">
        <v>293</v>
      </c>
      <c r="C4020" s="103" t="str">
        <f t="array" ref="C4020">IF(ROWS($C$3728:C4020)&gt;COUNTIF($AR$19:$AR$3718,TRUE),"",INDEX($C$19:$C$3718,SMALL(IF($AR$19:$AR$3718=TRUE,ROW($C$19:$C$3718)-ROW($C$19)+1),ROWS($C$3728:C4020))))</f>
        <v/>
      </c>
      <c r="D4020" s="100" t="str">
        <f t="array" ref="D4020">IF(ROWS($D$3728:D4020)&gt;COUNTIF($AR$19:$AR$3718,TRUE),"",INDEX($O$19:$O$3718,SMALL(IF($AR$19:$AR$3718=TRUE,ROW($O$19:$O$3718)-ROW($O$19)+1),ROWS($D$3728:D4020))))</f>
        <v/>
      </c>
      <c r="E4020" s="101">
        <f t="shared" si="772"/>
        <v>0</v>
      </c>
      <c r="F4020" s="101">
        <f t="shared" si="773"/>
        <v>0</v>
      </c>
      <c r="G4020" s="104"/>
      <c r="H4020" s="89">
        <f t="shared" si="771"/>
        <v>0</v>
      </c>
      <c r="I4020" s="73"/>
      <c r="J4020" s="73"/>
      <c r="K4020" s="73"/>
      <c r="L4020" s="73"/>
      <c r="M4020" s="73"/>
      <c r="N4020" s="73"/>
      <c r="O4020" s="73"/>
      <c r="P4020" s="73"/>
      <c r="Q4020" s="73"/>
      <c r="R4020" s="73"/>
      <c r="S4020" s="73"/>
    </row>
    <row r="4021" spans="2:19" x14ac:dyDescent="0.3">
      <c r="B4021" s="137">
        <v>294</v>
      </c>
      <c r="C4021" s="103" t="str">
        <f t="array" ref="C4021">IF(ROWS($C$3728:C4021)&gt;COUNTIF($AR$19:$AR$3718,TRUE),"",INDEX($C$19:$C$3718,SMALL(IF($AR$19:$AR$3718=TRUE,ROW($C$19:$C$3718)-ROW($C$19)+1),ROWS($C$3728:C4021))))</f>
        <v/>
      </c>
      <c r="D4021" s="100" t="str">
        <f t="array" ref="D4021">IF(ROWS($D$3728:D4021)&gt;COUNTIF($AR$19:$AR$3718,TRUE),"",INDEX($O$19:$O$3718,SMALL(IF($AR$19:$AR$3718=TRUE,ROW($O$19:$O$3718)-ROW($O$19)+1),ROWS($D$3728:D4021))))</f>
        <v/>
      </c>
      <c r="E4021" s="101">
        <f t="shared" si="772"/>
        <v>0</v>
      </c>
      <c r="F4021" s="101">
        <f t="shared" si="773"/>
        <v>0</v>
      </c>
      <c r="G4021" s="104"/>
      <c r="H4021" s="89">
        <f t="shared" si="771"/>
        <v>0</v>
      </c>
      <c r="I4021" s="73"/>
      <c r="J4021" s="73"/>
      <c r="K4021" s="73"/>
      <c r="L4021" s="73"/>
      <c r="M4021" s="73"/>
      <c r="N4021" s="73"/>
      <c r="O4021" s="73"/>
      <c r="P4021" s="73"/>
      <c r="Q4021" s="73"/>
      <c r="R4021" s="73"/>
      <c r="S4021" s="73"/>
    </row>
    <row r="4022" spans="2:19" x14ac:dyDescent="0.3">
      <c r="B4022" s="137">
        <v>295</v>
      </c>
      <c r="C4022" s="103" t="str">
        <f t="array" ref="C4022">IF(ROWS($C$3728:C4022)&gt;COUNTIF($AR$19:$AR$3718,TRUE),"",INDEX($C$19:$C$3718,SMALL(IF($AR$19:$AR$3718=TRUE,ROW($C$19:$C$3718)-ROW($C$19)+1),ROWS($C$3728:C4022))))</f>
        <v/>
      </c>
      <c r="D4022" s="100" t="str">
        <f t="array" ref="D4022">IF(ROWS($D$3728:D4022)&gt;COUNTIF($AR$19:$AR$3718,TRUE),"",INDEX($O$19:$O$3718,SMALL(IF($AR$19:$AR$3718=TRUE,ROW($O$19:$O$3718)-ROW($O$19)+1),ROWS($D$3728:D4022))))</f>
        <v/>
      </c>
      <c r="E4022" s="101">
        <f t="shared" si="772"/>
        <v>0</v>
      </c>
      <c r="F4022" s="101">
        <f t="shared" si="773"/>
        <v>0</v>
      </c>
      <c r="G4022" s="104"/>
      <c r="H4022" s="89">
        <f t="shared" si="771"/>
        <v>0</v>
      </c>
      <c r="I4022" s="73"/>
      <c r="J4022" s="73"/>
      <c r="K4022" s="73"/>
      <c r="L4022" s="73"/>
      <c r="M4022" s="73"/>
      <c r="N4022" s="73"/>
      <c r="O4022" s="73"/>
      <c r="P4022" s="73"/>
      <c r="Q4022" s="73"/>
      <c r="R4022" s="73"/>
      <c r="S4022" s="73"/>
    </row>
    <row r="4023" spans="2:19" x14ac:dyDescent="0.3">
      <c r="B4023" s="137">
        <v>296</v>
      </c>
      <c r="C4023" s="103" t="str">
        <f t="array" ref="C4023">IF(ROWS($C$3728:C4023)&gt;COUNTIF($AR$19:$AR$3718,TRUE),"",INDEX($C$19:$C$3718,SMALL(IF($AR$19:$AR$3718=TRUE,ROW($C$19:$C$3718)-ROW($C$19)+1),ROWS($C$3728:C4023))))</f>
        <v/>
      </c>
      <c r="D4023" s="100" t="str">
        <f t="array" ref="D4023">IF(ROWS($D$3728:D4023)&gt;COUNTIF($AR$19:$AR$3718,TRUE),"",INDEX($O$19:$O$3718,SMALL(IF($AR$19:$AR$3718=TRUE,ROW($O$19:$O$3718)-ROW($O$19)+1),ROWS($D$3728:D4023))))</f>
        <v/>
      </c>
      <c r="E4023" s="101">
        <f t="shared" si="772"/>
        <v>0</v>
      </c>
      <c r="F4023" s="101">
        <f t="shared" si="773"/>
        <v>0</v>
      </c>
      <c r="G4023" s="104"/>
      <c r="H4023" s="89">
        <f t="shared" si="771"/>
        <v>0</v>
      </c>
      <c r="I4023" s="73"/>
      <c r="J4023" s="73"/>
      <c r="K4023" s="73"/>
      <c r="L4023" s="73"/>
      <c r="M4023" s="73"/>
      <c r="N4023" s="73"/>
      <c r="O4023" s="73"/>
      <c r="P4023" s="73"/>
      <c r="Q4023" s="73"/>
      <c r="R4023" s="73"/>
      <c r="S4023" s="73"/>
    </row>
    <row r="4024" spans="2:19" x14ac:dyDescent="0.3">
      <c r="B4024" s="137">
        <v>297</v>
      </c>
      <c r="C4024" s="103" t="str">
        <f t="array" ref="C4024">IF(ROWS($C$3728:C4024)&gt;COUNTIF($AR$19:$AR$3718,TRUE),"",INDEX($C$19:$C$3718,SMALL(IF($AR$19:$AR$3718=TRUE,ROW($C$19:$C$3718)-ROW($C$19)+1),ROWS($C$3728:C4024))))</f>
        <v/>
      </c>
      <c r="D4024" s="100" t="str">
        <f t="array" ref="D4024">IF(ROWS($D$3728:D4024)&gt;COUNTIF($AR$19:$AR$3718,TRUE),"",INDEX($O$19:$O$3718,SMALL(IF($AR$19:$AR$3718=TRUE,ROW($O$19:$O$3718)-ROW($O$19)+1),ROWS($D$3728:D4024))))</f>
        <v/>
      </c>
      <c r="E4024" s="101">
        <f t="shared" si="772"/>
        <v>0</v>
      </c>
      <c r="F4024" s="101">
        <f t="shared" si="773"/>
        <v>0</v>
      </c>
      <c r="G4024" s="104"/>
      <c r="H4024" s="89">
        <f t="shared" si="771"/>
        <v>0</v>
      </c>
      <c r="I4024" s="73"/>
      <c r="J4024" s="73"/>
      <c r="K4024" s="73"/>
      <c r="L4024" s="73"/>
      <c r="M4024" s="73"/>
      <c r="N4024" s="73"/>
      <c r="O4024" s="73"/>
      <c r="P4024" s="73"/>
      <c r="Q4024" s="73"/>
      <c r="R4024" s="73"/>
      <c r="S4024" s="73"/>
    </row>
    <row r="4025" spans="2:19" x14ac:dyDescent="0.3">
      <c r="B4025" s="137">
        <v>298</v>
      </c>
      <c r="C4025" s="103" t="str">
        <f t="array" ref="C4025">IF(ROWS($C$3728:C4025)&gt;COUNTIF($AR$19:$AR$3718,TRUE),"",INDEX($C$19:$C$3718,SMALL(IF($AR$19:$AR$3718=TRUE,ROW($C$19:$C$3718)-ROW($C$19)+1),ROWS($C$3728:C4025))))</f>
        <v/>
      </c>
      <c r="D4025" s="100" t="str">
        <f t="array" ref="D4025">IF(ROWS($D$3728:D4025)&gt;COUNTIF($AR$19:$AR$3718,TRUE),"",INDEX($O$19:$O$3718,SMALL(IF($AR$19:$AR$3718=TRUE,ROW($O$19:$O$3718)-ROW($O$19)+1),ROWS($D$3728:D4025))))</f>
        <v/>
      </c>
      <c r="E4025" s="101">
        <f t="shared" si="772"/>
        <v>0</v>
      </c>
      <c r="F4025" s="101">
        <f t="shared" si="773"/>
        <v>0</v>
      </c>
      <c r="G4025" s="104"/>
      <c r="H4025" s="89">
        <f t="shared" si="771"/>
        <v>0</v>
      </c>
      <c r="I4025" s="73"/>
      <c r="J4025" s="73"/>
      <c r="K4025" s="73"/>
      <c r="L4025" s="73"/>
      <c r="M4025" s="73"/>
      <c r="N4025" s="73"/>
      <c r="O4025" s="73"/>
      <c r="P4025" s="73"/>
      <c r="Q4025" s="73"/>
      <c r="R4025" s="73"/>
      <c r="S4025" s="73"/>
    </row>
    <row r="4026" spans="2:19" x14ac:dyDescent="0.3">
      <c r="B4026" s="137">
        <v>299</v>
      </c>
      <c r="C4026" s="103" t="str">
        <f t="array" ref="C4026">IF(ROWS($C$3728:C4026)&gt;COUNTIF($AR$19:$AR$3718,TRUE),"",INDEX($C$19:$C$3718,SMALL(IF($AR$19:$AR$3718=TRUE,ROW($C$19:$C$3718)-ROW($C$19)+1),ROWS($C$3728:C4026))))</f>
        <v/>
      </c>
      <c r="D4026" s="100" t="str">
        <f t="array" ref="D4026">IF(ROWS($D$3728:D4026)&gt;COUNTIF($AR$19:$AR$3718,TRUE),"",INDEX($O$19:$O$3718,SMALL(IF($AR$19:$AR$3718=TRUE,ROW($O$19:$O$3718)-ROW($O$19)+1),ROWS($D$3728:D4026))))</f>
        <v/>
      </c>
      <c r="E4026" s="101">
        <f t="shared" si="772"/>
        <v>0</v>
      </c>
      <c r="F4026" s="101">
        <f t="shared" si="773"/>
        <v>0</v>
      </c>
      <c r="G4026" s="104"/>
      <c r="H4026" s="89">
        <f t="shared" si="771"/>
        <v>0</v>
      </c>
      <c r="I4026" s="73"/>
      <c r="J4026" s="73"/>
      <c r="K4026" s="73"/>
      <c r="L4026" s="73"/>
      <c r="M4026" s="73"/>
      <c r="N4026" s="73"/>
      <c r="O4026" s="73"/>
      <c r="P4026" s="73"/>
      <c r="Q4026" s="73"/>
      <c r="R4026" s="73"/>
      <c r="S4026" s="73"/>
    </row>
    <row r="4027" spans="2:19" x14ac:dyDescent="0.3">
      <c r="B4027" s="137">
        <v>300</v>
      </c>
      <c r="C4027" s="103" t="str">
        <f t="array" ref="C4027">IF(ROWS($C$3728:C4027)&gt;COUNTIF($AR$19:$AR$3718,TRUE),"",INDEX($C$19:$C$3718,SMALL(IF($AR$19:$AR$3718=TRUE,ROW($C$19:$C$3718)-ROW($C$19)+1),ROWS($C$3728:C4027))))</f>
        <v/>
      </c>
      <c r="D4027" s="100" t="str">
        <f t="array" ref="D4027">IF(ROWS($D$3728:D4027)&gt;COUNTIF($AR$19:$AR$3718,TRUE),"",INDEX($O$19:$O$3718,SMALL(IF($AR$19:$AR$3718=TRUE,ROW($O$19:$O$3718)-ROW($O$19)+1),ROWS($D$3728:D4027))))</f>
        <v/>
      </c>
      <c r="E4027" s="101">
        <f t="shared" si="772"/>
        <v>0</v>
      </c>
      <c r="F4027" s="101">
        <f t="shared" si="773"/>
        <v>0</v>
      </c>
      <c r="G4027" s="104"/>
      <c r="H4027" s="89">
        <f t="shared" si="771"/>
        <v>0</v>
      </c>
      <c r="I4027" s="73"/>
      <c r="J4027" s="73"/>
      <c r="K4027" s="73"/>
      <c r="L4027" s="73"/>
      <c r="M4027" s="73"/>
      <c r="N4027" s="73"/>
      <c r="O4027" s="73"/>
      <c r="P4027" s="73"/>
      <c r="Q4027" s="73"/>
      <c r="R4027" s="73"/>
      <c r="S4027" s="73"/>
    </row>
    <row r="4028" spans="2:19" x14ac:dyDescent="0.3">
      <c r="B4028" s="137">
        <v>301</v>
      </c>
      <c r="C4028" s="103" t="str">
        <f t="array" ref="C4028">IF(ROWS($C$3728:C4028)&gt;COUNTIF($AR$19:$AR$3718,TRUE),"",INDEX($C$19:$C$3718,SMALL(IF($AR$19:$AR$3718=TRUE,ROW($C$19:$C$3718)-ROW($C$19)+1),ROWS($C$3728:C4028))))</f>
        <v/>
      </c>
      <c r="D4028" s="100" t="str">
        <f t="array" ref="D4028">IF(ROWS($D$3728:D4028)&gt;COUNTIF($AR$19:$AR$3718,TRUE),"",INDEX($O$19:$O$3718,SMALL(IF($AR$19:$AR$3718=TRUE,ROW($O$19:$O$3718)-ROW($O$19)+1),ROWS($D$3728:D4028))))</f>
        <v/>
      </c>
      <c r="E4028" s="101">
        <f t="shared" si="772"/>
        <v>0</v>
      </c>
      <c r="F4028" s="101">
        <f t="shared" si="773"/>
        <v>0</v>
      </c>
      <c r="G4028" s="104"/>
      <c r="H4028" s="89">
        <f t="shared" si="771"/>
        <v>0</v>
      </c>
      <c r="I4028" s="73"/>
      <c r="J4028" s="73"/>
      <c r="K4028" s="73"/>
      <c r="L4028" s="73"/>
      <c r="M4028" s="73"/>
      <c r="N4028" s="73"/>
      <c r="O4028" s="73"/>
      <c r="P4028" s="73"/>
      <c r="Q4028" s="73"/>
      <c r="R4028" s="73"/>
      <c r="S4028" s="73"/>
    </row>
    <row r="4029" spans="2:19" x14ac:dyDescent="0.3">
      <c r="B4029" s="137">
        <v>302</v>
      </c>
      <c r="C4029" s="103" t="str">
        <f t="array" ref="C4029">IF(ROWS($C$3728:C4029)&gt;COUNTIF($AR$19:$AR$3718,TRUE),"",INDEX($C$19:$C$3718,SMALL(IF($AR$19:$AR$3718=TRUE,ROW($C$19:$C$3718)-ROW($C$19)+1),ROWS($C$3728:C4029))))</f>
        <v/>
      </c>
      <c r="D4029" s="100" t="str">
        <f t="array" ref="D4029">IF(ROWS($D$3728:D4029)&gt;COUNTIF($AR$19:$AR$3718,TRUE),"",INDEX($O$19:$O$3718,SMALL(IF($AR$19:$AR$3718=TRUE,ROW($O$19:$O$3718)-ROW($O$19)+1),ROWS($D$3728:D4029))))</f>
        <v/>
      </c>
      <c r="E4029" s="101">
        <f t="shared" si="772"/>
        <v>0</v>
      </c>
      <c r="F4029" s="101">
        <f t="shared" si="773"/>
        <v>0</v>
      </c>
      <c r="G4029" s="104"/>
      <c r="H4029" s="89">
        <f t="shared" si="771"/>
        <v>0</v>
      </c>
      <c r="I4029" s="73"/>
      <c r="J4029" s="73"/>
      <c r="K4029" s="73"/>
      <c r="L4029" s="73"/>
      <c r="M4029" s="73"/>
      <c r="N4029" s="73"/>
      <c r="O4029" s="73"/>
      <c r="P4029" s="73"/>
      <c r="Q4029" s="73"/>
      <c r="R4029" s="73"/>
      <c r="S4029" s="73"/>
    </row>
    <row r="4030" spans="2:19" x14ac:dyDescent="0.3">
      <c r="B4030" s="137">
        <v>303</v>
      </c>
      <c r="C4030" s="103" t="str">
        <f t="array" ref="C4030">IF(ROWS($C$3728:C4030)&gt;COUNTIF($AR$19:$AR$3718,TRUE),"",INDEX($C$19:$C$3718,SMALL(IF($AR$19:$AR$3718=TRUE,ROW($C$19:$C$3718)-ROW($C$19)+1),ROWS($C$3728:C4030))))</f>
        <v/>
      </c>
      <c r="D4030" s="100" t="str">
        <f t="array" ref="D4030">IF(ROWS($D$3728:D4030)&gt;COUNTIF($AR$19:$AR$3718,TRUE),"",INDEX($O$19:$O$3718,SMALL(IF($AR$19:$AR$3718=TRUE,ROW($O$19:$O$3718)-ROW($O$19)+1),ROWS($D$3728:D4030))))</f>
        <v/>
      </c>
      <c r="E4030" s="101">
        <f t="shared" si="772"/>
        <v>0</v>
      </c>
      <c r="F4030" s="101">
        <f t="shared" si="773"/>
        <v>0</v>
      </c>
      <c r="G4030" s="104"/>
      <c r="H4030" s="89">
        <f t="shared" si="771"/>
        <v>0</v>
      </c>
      <c r="I4030" s="73"/>
      <c r="J4030" s="73"/>
      <c r="K4030" s="73"/>
      <c r="L4030" s="73"/>
      <c r="M4030" s="73"/>
      <c r="N4030" s="73"/>
      <c r="O4030" s="73"/>
      <c r="P4030" s="73"/>
      <c r="Q4030" s="73"/>
      <c r="R4030" s="73"/>
      <c r="S4030" s="73"/>
    </row>
    <row r="4031" spans="2:19" x14ac:dyDescent="0.3">
      <c r="B4031" s="137">
        <v>304</v>
      </c>
      <c r="C4031" s="103" t="str">
        <f t="array" ref="C4031">IF(ROWS($C$3728:C4031)&gt;COUNTIF($AR$19:$AR$3718,TRUE),"",INDEX($C$19:$C$3718,SMALL(IF($AR$19:$AR$3718=TRUE,ROW($C$19:$C$3718)-ROW($C$19)+1),ROWS($C$3728:C4031))))</f>
        <v/>
      </c>
      <c r="D4031" s="100" t="str">
        <f t="array" ref="D4031">IF(ROWS($D$3728:D4031)&gt;COUNTIF($AR$19:$AR$3718,TRUE),"",INDEX($O$19:$O$3718,SMALL(IF($AR$19:$AR$3718=TRUE,ROW($O$19:$O$3718)-ROW($O$19)+1),ROWS($D$3728:D4031))))</f>
        <v/>
      </c>
      <c r="E4031" s="101">
        <f t="shared" si="772"/>
        <v>0</v>
      </c>
      <c r="F4031" s="101">
        <f t="shared" si="773"/>
        <v>0</v>
      </c>
      <c r="G4031" s="104"/>
      <c r="H4031" s="89">
        <f t="shared" si="771"/>
        <v>0</v>
      </c>
      <c r="I4031" s="73"/>
      <c r="J4031" s="73"/>
      <c r="K4031" s="73"/>
      <c r="L4031" s="73"/>
      <c r="M4031" s="73"/>
      <c r="N4031" s="73"/>
      <c r="O4031" s="73"/>
      <c r="P4031" s="73"/>
      <c r="Q4031" s="73"/>
      <c r="R4031" s="73"/>
      <c r="S4031" s="73"/>
    </row>
    <row r="4032" spans="2:19" x14ac:dyDescent="0.3">
      <c r="B4032" s="137">
        <v>305</v>
      </c>
      <c r="C4032" s="103" t="str">
        <f t="array" ref="C4032">IF(ROWS($C$3728:C4032)&gt;COUNTIF($AR$19:$AR$3718,TRUE),"",INDEX($C$19:$C$3718,SMALL(IF($AR$19:$AR$3718=TRUE,ROW($C$19:$C$3718)-ROW($C$19)+1),ROWS($C$3728:C4032))))</f>
        <v/>
      </c>
      <c r="D4032" s="100" t="str">
        <f t="array" ref="D4032">IF(ROWS($D$3728:D4032)&gt;COUNTIF($AR$19:$AR$3718,TRUE),"",INDEX($O$19:$O$3718,SMALL(IF($AR$19:$AR$3718=TRUE,ROW($O$19:$O$3718)-ROW($O$19)+1),ROWS($D$3728:D4032))))</f>
        <v/>
      </c>
      <c r="E4032" s="101">
        <f t="shared" si="772"/>
        <v>0</v>
      </c>
      <c r="F4032" s="101">
        <f t="shared" si="773"/>
        <v>0</v>
      </c>
      <c r="G4032" s="104"/>
      <c r="H4032" s="89">
        <f t="shared" si="771"/>
        <v>0</v>
      </c>
      <c r="I4032" s="73"/>
      <c r="J4032" s="73"/>
      <c r="K4032" s="73"/>
      <c r="L4032" s="73"/>
      <c r="M4032" s="73"/>
      <c r="N4032" s="73"/>
      <c r="O4032" s="73"/>
      <c r="P4032" s="73"/>
      <c r="Q4032" s="73"/>
      <c r="R4032" s="73"/>
      <c r="S4032" s="73"/>
    </row>
    <row r="4033" spans="2:19" x14ac:dyDescent="0.3">
      <c r="B4033" s="137">
        <v>306</v>
      </c>
      <c r="C4033" s="103" t="str">
        <f t="array" ref="C4033">IF(ROWS($C$3728:C4033)&gt;COUNTIF($AR$19:$AR$3718,TRUE),"",INDEX($C$19:$C$3718,SMALL(IF($AR$19:$AR$3718=TRUE,ROW($C$19:$C$3718)-ROW($C$19)+1),ROWS($C$3728:C4033))))</f>
        <v/>
      </c>
      <c r="D4033" s="100" t="str">
        <f t="array" ref="D4033">IF(ROWS($D$3728:D4033)&gt;COUNTIF($AR$19:$AR$3718,TRUE),"",INDEX($O$19:$O$3718,SMALL(IF($AR$19:$AR$3718=TRUE,ROW($O$19:$O$3718)-ROW($O$19)+1),ROWS($D$3728:D4033))))</f>
        <v/>
      </c>
      <c r="E4033" s="101">
        <f t="shared" si="772"/>
        <v>0</v>
      </c>
      <c r="F4033" s="101">
        <f t="shared" si="773"/>
        <v>0</v>
      </c>
      <c r="G4033" s="104"/>
      <c r="H4033" s="89">
        <f t="shared" ref="H4033:H4096" si="774">SUM(E4033:G4033)</f>
        <v>0</v>
      </c>
      <c r="I4033" s="73"/>
      <c r="J4033" s="73"/>
      <c r="K4033" s="73"/>
      <c r="L4033" s="73"/>
      <c r="M4033" s="73"/>
      <c r="N4033" s="73"/>
      <c r="O4033" s="73"/>
      <c r="P4033" s="73"/>
      <c r="Q4033" s="73"/>
      <c r="R4033" s="73"/>
      <c r="S4033" s="73"/>
    </row>
    <row r="4034" spans="2:19" x14ac:dyDescent="0.3">
      <c r="B4034" s="137">
        <v>307</v>
      </c>
      <c r="C4034" s="103" t="str">
        <f t="array" ref="C4034">IF(ROWS($C$3728:C4034)&gt;COUNTIF($AR$19:$AR$3718,TRUE),"",INDEX($C$19:$C$3718,SMALL(IF($AR$19:$AR$3718=TRUE,ROW($C$19:$C$3718)-ROW($C$19)+1),ROWS($C$3728:C4034))))</f>
        <v/>
      </c>
      <c r="D4034" s="100" t="str">
        <f t="array" ref="D4034">IF(ROWS($D$3728:D4034)&gt;COUNTIF($AR$19:$AR$3718,TRUE),"",INDEX($O$19:$O$3718,SMALL(IF($AR$19:$AR$3718=TRUE,ROW($O$19:$O$3718)-ROW($O$19)+1),ROWS($D$3728:D4034))))</f>
        <v/>
      </c>
      <c r="E4034" s="101">
        <f t="shared" si="772"/>
        <v>0</v>
      </c>
      <c r="F4034" s="101">
        <f t="shared" si="773"/>
        <v>0</v>
      </c>
      <c r="G4034" s="104"/>
      <c r="H4034" s="89">
        <f t="shared" si="774"/>
        <v>0</v>
      </c>
      <c r="I4034" s="73"/>
      <c r="J4034" s="73"/>
      <c r="K4034" s="73"/>
      <c r="L4034" s="73"/>
      <c r="M4034" s="73"/>
      <c r="N4034" s="73"/>
      <c r="O4034" s="73"/>
      <c r="P4034" s="73"/>
      <c r="Q4034" s="73"/>
      <c r="R4034" s="73"/>
      <c r="S4034" s="73"/>
    </row>
    <row r="4035" spans="2:19" x14ac:dyDescent="0.3">
      <c r="B4035" s="137">
        <v>308</v>
      </c>
      <c r="C4035" s="103" t="str">
        <f t="array" ref="C4035">IF(ROWS($C$3728:C4035)&gt;COUNTIF($AR$19:$AR$3718,TRUE),"",INDEX($C$19:$C$3718,SMALL(IF($AR$19:$AR$3718=TRUE,ROW($C$19:$C$3718)-ROW($C$19)+1),ROWS($C$3728:C4035))))</f>
        <v/>
      </c>
      <c r="D4035" s="100" t="str">
        <f t="array" ref="D4035">IF(ROWS($D$3728:D4035)&gt;COUNTIF($AR$19:$AR$3718,TRUE),"",INDEX($O$19:$O$3718,SMALL(IF($AR$19:$AR$3718=TRUE,ROW($O$19:$O$3718)-ROW($O$19)+1),ROWS($D$3728:D4035))))</f>
        <v/>
      </c>
      <c r="E4035" s="101">
        <f t="shared" si="772"/>
        <v>0</v>
      </c>
      <c r="F4035" s="101">
        <f t="shared" si="773"/>
        <v>0</v>
      </c>
      <c r="G4035" s="104"/>
      <c r="H4035" s="89">
        <f t="shared" si="774"/>
        <v>0</v>
      </c>
      <c r="I4035" s="73"/>
      <c r="J4035" s="73"/>
      <c r="K4035" s="73"/>
      <c r="L4035" s="73"/>
      <c r="M4035" s="73"/>
      <c r="N4035" s="73"/>
      <c r="O4035" s="73"/>
      <c r="P4035" s="73"/>
      <c r="Q4035" s="73"/>
      <c r="R4035" s="73"/>
      <c r="S4035" s="73"/>
    </row>
    <row r="4036" spans="2:19" x14ac:dyDescent="0.3">
      <c r="B4036" s="137">
        <v>309</v>
      </c>
      <c r="C4036" s="103" t="str">
        <f t="array" ref="C4036">IF(ROWS($C$3728:C4036)&gt;COUNTIF($AR$19:$AR$3718,TRUE),"",INDEX($C$19:$C$3718,SMALL(IF($AR$19:$AR$3718=TRUE,ROW($C$19:$C$3718)-ROW($C$19)+1),ROWS($C$3728:C4036))))</f>
        <v/>
      </c>
      <c r="D4036" s="100" t="str">
        <f t="array" ref="D4036">IF(ROWS($D$3728:D4036)&gt;COUNTIF($AR$19:$AR$3718,TRUE),"",INDEX($O$19:$O$3718,SMALL(IF($AR$19:$AR$3718=TRUE,ROW($O$19:$O$3718)-ROW($O$19)+1),ROWS($D$3728:D4036))))</f>
        <v/>
      </c>
      <c r="E4036" s="101">
        <f t="shared" si="772"/>
        <v>0</v>
      </c>
      <c r="F4036" s="101">
        <f t="shared" si="773"/>
        <v>0</v>
      </c>
      <c r="G4036" s="104"/>
      <c r="H4036" s="89">
        <f t="shared" si="774"/>
        <v>0</v>
      </c>
      <c r="I4036" s="73"/>
      <c r="J4036" s="73"/>
      <c r="K4036" s="73"/>
      <c r="L4036" s="73"/>
      <c r="M4036" s="73"/>
      <c r="N4036" s="73"/>
      <c r="O4036" s="73"/>
      <c r="P4036" s="73"/>
      <c r="Q4036" s="73"/>
      <c r="R4036" s="73"/>
      <c r="S4036" s="73"/>
    </row>
    <row r="4037" spans="2:19" x14ac:dyDescent="0.3">
      <c r="B4037" s="137">
        <v>310</v>
      </c>
      <c r="C4037" s="103" t="str">
        <f t="array" ref="C4037">IF(ROWS($C$3728:C4037)&gt;COUNTIF($AR$19:$AR$3718,TRUE),"",INDEX($C$19:$C$3718,SMALL(IF($AR$19:$AR$3718=TRUE,ROW($C$19:$C$3718)-ROW($C$19)+1),ROWS($C$3728:C4037))))</f>
        <v/>
      </c>
      <c r="D4037" s="100" t="str">
        <f t="array" ref="D4037">IF(ROWS($D$3728:D4037)&gt;COUNTIF($AR$19:$AR$3718,TRUE),"",INDEX($O$19:$O$3718,SMALL(IF($AR$19:$AR$3718=TRUE,ROW($O$19:$O$3718)-ROW($O$19)+1),ROWS($D$3728:D4037))))</f>
        <v/>
      </c>
      <c r="E4037" s="101">
        <f t="shared" si="772"/>
        <v>0</v>
      </c>
      <c r="F4037" s="101">
        <f t="shared" si="773"/>
        <v>0</v>
      </c>
      <c r="G4037" s="104"/>
      <c r="H4037" s="89">
        <f t="shared" si="774"/>
        <v>0</v>
      </c>
      <c r="I4037" s="73"/>
      <c r="J4037" s="73"/>
      <c r="K4037" s="73"/>
      <c r="L4037" s="73"/>
      <c r="M4037" s="73"/>
      <c r="N4037" s="73"/>
      <c r="O4037" s="73"/>
      <c r="P4037" s="73"/>
      <c r="Q4037" s="73"/>
      <c r="R4037" s="73"/>
      <c r="S4037" s="73"/>
    </row>
    <row r="4038" spans="2:19" x14ac:dyDescent="0.3">
      <c r="B4038" s="137">
        <v>311</v>
      </c>
      <c r="C4038" s="103" t="str">
        <f t="array" ref="C4038">IF(ROWS($C$3728:C4038)&gt;COUNTIF($AR$19:$AR$3718,TRUE),"",INDEX($C$19:$C$3718,SMALL(IF($AR$19:$AR$3718=TRUE,ROW($C$19:$C$3718)-ROW($C$19)+1),ROWS($C$3728:C4038))))</f>
        <v/>
      </c>
      <c r="D4038" s="100" t="str">
        <f t="array" ref="D4038">IF(ROWS($D$3728:D4038)&gt;COUNTIF($AR$19:$AR$3718,TRUE),"",INDEX($O$19:$O$3718,SMALL(IF($AR$19:$AR$3718=TRUE,ROW($O$19:$O$3718)-ROW($O$19)+1),ROWS($D$3728:D4038))))</f>
        <v/>
      </c>
      <c r="E4038" s="101">
        <f t="shared" si="772"/>
        <v>0</v>
      </c>
      <c r="F4038" s="101">
        <f t="shared" si="773"/>
        <v>0</v>
      </c>
      <c r="G4038" s="104"/>
      <c r="H4038" s="89">
        <f t="shared" si="774"/>
        <v>0</v>
      </c>
      <c r="I4038" s="73"/>
      <c r="J4038" s="73"/>
      <c r="K4038" s="73"/>
      <c r="L4038" s="73"/>
      <c r="M4038" s="73"/>
      <c r="N4038" s="73"/>
      <c r="O4038" s="73"/>
      <c r="P4038" s="73"/>
      <c r="Q4038" s="73"/>
      <c r="R4038" s="73"/>
      <c r="S4038" s="73"/>
    </row>
    <row r="4039" spans="2:19" x14ac:dyDescent="0.3">
      <c r="B4039" s="137">
        <v>312</v>
      </c>
      <c r="C4039" s="103" t="str">
        <f t="array" ref="C4039">IF(ROWS($C$3728:C4039)&gt;COUNTIF($AR$19:$AR$3718,TRUE),"",INDEX($C$19:$C$3718,SMALL(IF($AR$19:$AR$3718=TRUE,ROW($C$19:$C$3718)-ROW($C$19)+1),ROWS($C$3728:C4039))))</f>
        <v/>
      </c>
      <c r="D4039" s="100" t="str">
        <f t="array" ref="D4039">IF(ROWS($D$3728:D4039)&gt;COUNTIF($AR$19:$AR$3718,TRUE),"",INDEX($O$19:$O$3718,SMALL(IF($AR$19:$AR$3718=TRUE,ROW($O$19:$O$3718)-ROW($O$19)+1),ROWS($D$3728:D4039))))</f>
        <v/>
      </c>
      <c r="E4039" s="101">
        <f t="shared" si="772"/>
        <v>0</v>
      </c>
      <c r="F4039" s="101">
        <f t="shared" si="773"/>
        <v>0</v>
      </c>
      <c r="G4039" s="104"/>
      <c r="H4039" s="89">
        <f t="shared" si="774"/>
        <v>0</v>
      </c>
      <c r="I4039" s="73"/>
      <c r="J4039" s="73"/>
      <c r="K4039" s="73"/>
      <c r="L4039" s="73"/>
      <c r="M4039" s="73"/>
      <c r="N4039" s="73"/>
      <c r="O4039" s="73"/>
      <c r="P4039" s="73"/>
      <c r="Q4039" s="73"/>
      <c r="R4039" s="73"/>
      <c r="S4039" s="73"/>
    </row>
    <row r="4040" spans="2:19" x14ac:dyDescent="0.3">
      <c r="B4040" s="137">
        <v>313</v>
      </c>
      <c r="C4040" s="103" t="str">
        <f t="array" ref="C4040">IF(ROWS($C$3728:C4040)&gt;COUNTIF($AR$19:$AR$3718,TRUE),"",INDEX($C$19:$C$3718,SMALL(IF($AR$19:$AR$3718=TRUE,ROW($C$19:$C$3718)-ROW($C$19)+1),ROWS($C$3728:C4040))))</f>
        <v/>
      </c>
      <c r="D4040" s="100" t="str">
        <f t="array" ref="D4040">IF(ROWS($D$3728:D4040)&gt;COUNTIF($AR$19:$AR$3718,TRUE),"",INDEX($O$19:$O$3718,SMALL(IF($AR$19:$AR$3718=TRUE,ROW($O$19:$O$3718)-ROW($O$19)+1),ROWS($D$3728:D4040))))</f>
        <v/>
      </c>
      <c r="E4040" s="101">
        <f t="shared" si="772"/>
        <v>0</v>
      </c>
      <c r="F4040" s="101">
        <f t="shared" si="773"/>
        <v>0</v>
      </c>
      <c r="G4040" s="104"/>
      <c r="H4040" s="89">
        <f t="shared" si="774"/>
        <v>0</v>
      </c>
      <c r="I4040" s="73"/>
      <c r="J4040" s="73"/>
      <c r="K4040" s="73"/>
      <c r="L4040" s="73"/>
      <c r="M4040" s="73"/>
      <c r="N4040" s="73"/>
      <c r="O4040" s="73"/>
      <c r="P4040" s="73"/>
      <c r="Q4040" s="73"/>
      <c r="R4040" s="73"/>
      <c r="S4040" s="73"/>
    </row>
    <row r="4041" spans="2:19" x14ac:dyDescent="0.3">
      <c r="B4041" s="137">
        <v>314</v>
      </c>
      <c r="C4041" s="103" t="str">
        <f t="array" ref="C4041">IF(ROWS($C$3728:C4041)&gt;COUNTIF($AR$19:$AR$3718,TRUE),"",INDEX($C$19:$C$3718,SMALL(IF($AR$19:$AR$3718=TRUE,ROW($C$19:$C$3718)-ROW($C$19)+1),ROWS($C$3728:C4041))))</f>
        <v/>
      </c>
      <c r="D4041" s="100" t="str">
        <f t="array" ref="D4041">IF(ROWS($D$3728:D4041)&gt;COUNTIF($AR$19:$AR$3718,TRUE),"",INDEX($O$19:$O$3718,SMALL(IF($AR$19:$AR$3718=TRUE,ROW($O$19:$O$3718)-ROW($O$19)+1),ROWS($D$3728:D4041))))</f>
        <v/>
      </c>
      <c r="E4041" s="101">
        <f t="shared" si="772"/>
        <v>0</v>
      </c>
      <c r="F4041" s="101">
        <f t="shared" si="773"/>
        <v>0</v>
      </c>
      <c r="G4041" s="104"/>
      <c r="H4041" s="89">
        <f t="shared" si="774"/>
        <v>0</v>
      </c>
      <c r="I4041" s="73"/>
      <c r="J4041" s="73"/>
      <c r="K4041" s="73"/>
      <c r="L4041" s="73"/>
      <c r="M4041" s="73"/>
      <c r="N4041" s="73"/>
      <c r="O4041" s="73"/>
      <c r="P4041" s="73"/>
      <c r="Q4041" s="73"/>
      <c r="R4041" s="73"/>
      <c r="S4041" s="73"/>
    </row>
    <row r="4042" spans="2:19" x14ac:dyDescent="0.3">
      <c r="B4042" s="137">
        <v>315</v>
      </c>
      <c r="C4042" s="103" t="str">
        <f t="array" ref="C4042">IF(ROWS($C$3728:C4042)&gt;COUNTIF($AR$19:$AR$3718,TRUE),"",INDEX($C$19:$C$3718,SMALL(IF($AR$19:$AR$3718=TRUE,ROW($C$19:$C$3718)-ROW($C$19)+1),ROWS($C$3728:C4042))))</f>
        <v/>
      </c>
      <c r="D4042" s="100" t="str">
        <f t="array" ref="D4042">IF(ROWS($D$3728:D4042)&gt;COUNTIF($AR$19:$AR$3718,TRUE),"",INDEX($O$19:$O$3718,SMALL(IF($AR$19:$AR$3718=TRUE,ROW($O$19:$O$3718)-ROW($O$19)+1),ROWS($D$3728:D4042))))</f>
        <v/>
      </c>
      <c r="E4042" s="101">
        <f t="shared" si="772"/>
        <v>0</v>
      </c>
      <c r="F4042" s="101">
        <f t="shared" si="773"/>
        <v>0</v>
      </c>
      <c r="G4042" s="104"/>
      <c r="H4042" s="89">
        <f t="shared" si="774"/>
        <v>0</v>
      </c>
      <c r="I4042" s="73"/>
      <c r="J4042" s="73"/>
      <c r="K4042" s="73"/>
      <c r="L4042" s="73"/>
      <c r="M4042" s="73"/>
      <c r="N4042" s="73"/>
      <c r="O4042" s="73"/>
      <c r="P4042" s="73"/>
      <c r="Q4042" s="73"/>
      <c r="R4042" s="73"/>
      <c r="S4042" s="73"/>
    </row>
    <row r="4043" spans="2:19" x14ac:dyDescent="0.3">
      <c r="B4043" s="137">
        <v>316</v>
      </c>
      <c r="C4043" s="103" t="str">
        <f t="array" ref="C4043">IF(ROWS($C$3728:C4043)&gt;COUNTIF($AR$19:$AR$3718,TRUE),"",INDEX($C$19:$C$3718,SMALL(IF($AR$19:$AR$3718=TRUE,ROW($C$19:$C$3718)-ROW($C$19)+1),ROWS($C$3728:C4043))))</f>
        <v/>
      </c>
      <c r="D4043" s="100" t="str">
        <f t="array" ref="D4043">IF(ROWS($D$3728:D4043)&gt;COUNTIF($AR$19:$AR$3718,TRUE),"",INDEX($O$19:$O$3718,SMALL(IF($AR$19:$AR$3718=TRUE,ROW($O$19:$O$3718)-ROW($O$19)+1),ROWS($D$3728:D4043))))</f>
        <v/>
      </c>
      <c r="E4043" s="101">
        <f t="shared" si="772"/>
        <v>0</v>
      </c>
      <c r="F4043" s="101">
        <f t="shared" si="773"/>
        <v>0</v>
      </c>
      <c r="G4043" s="104"/>
      <c r="H4043" s="89">
        <f t="shared" si="774"/>
        <v>0</v>
      </c>
      <c r="I4043" s="73"/>
      <c r="J4043" s="73"/>
      <c r="K4043" s="73"/>
      <c r="L4043" s="73"/>
      <c r="M4043" s="73"/>
      <c r="N4043" s="73"/>
      <c r="O4043" s="73"/>
      <c r="P4043" s="73"/>
      <c r="Q4043" s="73"/>
      <c r="R4043" s="73"/>
      <c r="S4043" s="73"/>
    </row>
    <row r="4044" spans="2:19" x14ac:dyDescent="0.3">
      <c r="B4044" s="137">
        <v>317</v>
      </c>
      <c r="C4044" s="103" t="str">
        <f t="array" ref="C4044">IF(ROWS($C$3728:C4044)&gt;COUNTIF($AR$19:$AR$3718,TRUE),"",INDEX($C$19:$C$3718,SMALL(IF($AR$19:$AR$3718=TRUE,ROW($C$19:$C$3718)-ROW($C$19)+1),ROWS($C$3728:C4044))))</f>
        <v/>
      </c>
      <c r="D4044" s="100" t="str">
        <f t="array" ref="D4044">IF(ROWS($D$3728:D4044)&gt;COUNTIF($AR$19:$AR$3718,TRUE),"",INDEX($O$19:$O$3718,SMALL(IF($AR$19:$AR$3718=TRUE,ROW($O$19:$O$3718)-ROW($O$19)+1),ROWS($D$3728:D4044))))</f>
        <v/>
      </c>
      <c r="E4044" s="101">
        <f t="shared" si="772"/>
        <v>0</v>
      </c>
      <c r="F4044" s="101">
        <f t="shared" si="773"/>
        <v>0</v>
      </c>
      <c r="G4044" s="104"/>
      <c r="H4044" s="89">
        <f t="shared" si="774"/>
        <v>0</v>
      </c>
      <c r="I4044" s="73"/>
      <c r="J4044" s="73"/>
      <c r="K4044" s="73"/>
      <c r="L4044" s="73"/>
      <c r="M4044" s="73"/>
      <c r="N4044" s="73"/>
      <c r="O4044" s="73"/>
      <c r="P4044" s="73"/>
      <c r="Q4044" s="73"/>
      <c r="R4044" s="73"/>
      <c r="S4044" s="73"/>
    </row>
    <row r="4045" spans="2:19" x14ac:dyDescent="0.3">
      <c r="B4045" s="137">
        <v>318</v>
      </c>
      <c r="C4045" s="103" t="str">
        <f t="array" ref="C4045">IF(ROWS($C$3728:C4045)&gt;COUNTIF($AR$19:$AR$3718,TRUE),"",INDEX($C$19:$C$3718,SMALL(IF($AR$19:$AR$3718=TRUE,ROW($C$19:$C$3718)-ROW($C$19)+1),ROWS($C$3728:C4045))))</f>
        <v/>
      </c>
      <c r="D4045" s="100" t="str">
        <f t="array" ref="D4045">IF(ROWS($D$3728:D4045)&gt;COUNTIF($AR$19:$AR$3718,TRUE),"",INDEX($O$19:$O$3718,SMALL(IF($AR$19:$AR$3718=TRUE,ROW($O$19:$O$3718)-ROW($O$19)+1),ROWS($D$3728:D4045))))</f>
        <v/>
      </c>
      <c r="E4045" s="101">
        <f t="shared" si="772"/>
        <v>0</v>
      </c>
      <c r="F4045" s="101">
        <f t="shared" si="773"/>
        <v>0</v>
      </c>
      <c r="G4045" s="104"/>
      <c r="H4045" s="89">
        <f t="shared" si="774"/>
        <v>0</v>
      </c>
      <c r="I4045" s="73"/>
      <c r="J4045" s="73"/>
      <c r="K4045" s="73"/>
      <c r="L4045" s="73"/>
      <c r="M4045" s="73"/>
      <c r="N4045" s="73"/>
      <c r="O4045" s="73"/>
      <c r="P4045" s="73"/>
      <c r="Q4045" s="73"/>
      <c r="R4045" s="73"/>
      <c r="S4045" s="73"/>
    </row>
    <row r="4046" spans="2:19" x14ac:dyDescent="0.3">
      <c r="B4046" s="137">
        <v>319</v>
      </c>
      <c r="C4046" s="103" t="str">
        <f t="array" ref="C4046">IF(ROWS($C$3728:C4046)&gt;COUNTIF($AR$19:$AR$3718,TRUE),"",INDEX($C$19:$C$3718,SMALL(IF($AR$19:$AR$3718=TRUE,ROW($C$19:$C$3718)-ROW($C$19)+1),ROWS($C$3728:C4046))))</f>
        <v/>
      </c>
      <c r="D4046" s="100" t="str">
        <f t="array" ref="D4046">IF(ROWS($D$3728:D4046)&gt;COUNTIF($AR$19:$AR$3718,TRUE),"",INDEX($O$19:$O$3718,SMALL(IF($AR$19:$AR$3718=TRUE,ROW($O$19:$O$3718)-ROW($O$19)+1),ROWS($D$3728:D4046))))</f>
        <v/>
      </c>
      <c r="E4046" s="101">
        <f t="shared" si="772"/>
        <v>0</v>
      </c>
      <c r="F4046" s="101">
        <f t="shared" si="773"/>
        <v>0</v>
      </c>
      <c r="G4046" s="104"/>
      <c r="H4046" s="89">
        <f t="shared" si="774"/>
        <v>0</v>
      </c>
      <c r="I4046" s="73"/>
      <c r="J4046" s="73"/>
      <c r="K4046" s="73"/>
      <c r="L4046" s="73"/>
      <c r="M4046" s="73"/>
      <c r="N4046" s="73"/>
      <c r="O4046" s="73"/>
      <c r="P4046" s="73"/>
      <c r="Q4046" s="73"/>
      <c r="R4046" s="73"/>
      <c r="S4046" s="73"/>
    </row>
    <row r="4047" spans="2:19" x14ac:dyDescent="0.3">
      <c r="B4047" s="137">
        <v>320</v>
      </c>
      <c r="C4047" s="103" t="str">
        <f t="array" ref="C4047">IF(ROWS($C$3728:C4047)&gt;COUNTIF($AR$19:$AR$3718,TRUE),"",INDEX($C$19:$C$3718,SMALL(IF($AR$19:$AR$3718=TRUE,ROW($C$19:$C$3718)-ROW($C$19)+1),ROWS($C$3728:C4047))))</f>
        <v/>
      </c>
      <c r="D4047" s="100" t="str">
        <f t="array" ref="D4047">IF(ROWS($D$3728:D4047)&gt;COUNTIF($AR$19:$AR$3718,TRUE),"",INDEX($O$19:$O$3718,SMALL(IF($AR$19:$AR$3718=TRUE,ROW($O$19:$O$3718)-ROW($O$19)+1),ROWS($D$3728:D4047))))</f>
        <v/>
      </c>
      <c r="E4047" s="101">
        <f t="shared" si="772"/>
        <v>0</v>
      </c>
      <c r="F4047" s="101">
        <f t="shared" si="773"/>
        <v>0</v>
      </c>
      <c r="G4047" s="104"/>
      <c r="H4047" s="89">
        <f t="shared" si="774"/>
        <v>0</v>
      </c>
      <c r="I4047" s="73"/>
      <c r="J4047" s="73"/>
      <c r="K4047" s="73"/>
      <c r="L4047" s="73"/>
      <c r="M4047" s="73"/>
      <c r="N4047" s="73"/>
      <c r="O4047" s="73"/>
      <c r="P4047" s="73"/>
      <c r="Q4047" s="73"/>
      <c r="R4047" s="73"/>
      <c r="S4047" s="73"/>
    </row>
    <row r="4048" spans="2:19" x14ac:dyDescent="0.3">
      <c r="B4048" s="137">
        <v>321</v>
      </c>
      <c r="C4048" s="103" t="str">
        <f t="array" ref="C4048">IF(ROWS($C$3728:C4048)&gt;COUNTIF($AR$19:$AR$3718,TRUE),"",INDEX($C$19:$C$3718,SMALL(IF($AR$19:$AR$3718=TRUE,ROW($C$19:$C$3718)-ROW($C$19)+1),ROWS($C$3728:C4048))))</f>
        <v/>
      </c>
      <c r="D4048" s="100" t="str">
        <f t="array" ref="D4048">IF(ROWS($D$3728:D4048)&gt;COUNTIF($AR$19:$AR$3718,TRUE),"",INDEX($O$19:$O$3718,SMALL(IF($AR$19:$AR$3718=TRUE,ROW($O$19:$O$3718)-ROW($O$19)+1),ROWS($D$3728:D4048))))</f>
        <v/>
      </c>
      <c r="E4048" s="101">
        <f t="shared" ref="E4048:E4111" si="775">SUM(SUMIFS($V$19:$V$3718,$C$19:$C$3718,$C$3728:$C$3960,$O$19:$O$3718,$D$3728:$D$3960),SUMIFS($AA$19:$AA$3718,$C$19:$C$3718,$C$3728:$C$3960,$O$19:$O$3718,$D$3728:$D$3960))</f>
        <v>0</v>
      </c>
      <c r="F4048" s="101">
        <f t="shared" ref="F4048:F4111" si="776">SUM(SUMIFS($AD$19:$AD$3718,$C$19:$C$3718,$C$3728:$C$3960,$O$19:$O$3718,$D$3728:$D$3960),SUMIFS($AI$19:$AI$3718,$C$19:$C$3718,$C$3728:$C$3960,$O$19:$O$3718,$D$3728:$D$3960))</f>
        <v>0</v>
      </c>
      <c r="G4048" s="104"/>
      <c r="H4048" s="89">
        <f t="shared" si="774"/>
        <v>0</v>
      </c>
      <c r="I4048" s="73"/>
      <c r="J4048" s="73"/>
      <c r="K4048" s="73"/>
      <c r="L4048" s="73"/>
      <c r="M4048" s="73"/>
      <c r="N4048" s="73"/>
      <c r="O4048" s="73"/>
      <c r="P4048" s="73"/>
      <c r="Q4048" s="73"/>
      <c r="R4048" s="73"/>
      <c r="S4048" s="73"/>
    </row>
    <row r="4049" spans="2:19" x14ac:dyDescent="0.3">
      <c r="B4049" s="137">
        <v>322</v>
      </c>
      <c r="C4049" s="103" t="str">
        <f t="array" ref="C4049">IF(ROWS($C$3728:C4049)&gt;COUNTIF($AR$19:$AR$3718,TRUE),"",INDEX($C$19:$C$3718,SMALL(IF($AR$19:$AR$3718=TRUE,ROW($C$19:$C$3718)-ROW($C$19)+1),ROWS($C$3728:C4049))))</f>
        <v/>
      </c>
      <c r="D4049" s="100" t="str">
        <f t="array" ref="D4049">IF(ROWS($D$3728:D4049)&gt;COUNTIF($AR$19:$AR$3718,TRUE),"",INDEX($O$19:$O$3718,SMALL(IF($AR$19:$AR$3718=TRUE,ROW($O$19:$O$3718)-ROW($O$19)+1),ROWS($D$3728:D4049))))</f>
        <v/>
      </c>
      <c r="E4049" s="101">
        <f t="shared" si="775"/>
        <v>0</v>
      </c>
      <c r="F4049" s="101">
        <f t="shared" si="776"/>
        <v>0</v>
      </c>
      <c r="G4049" s="104"/>
      <c r="H4049" s="89">
        <f t="shared" si="774"/>
        <v>0</v>
      </c>
      <c r="I4049" s="73"/>
      <c r="J4049" s="73"/>
      <c r="K4049" s="73"/>
      <c r="L4049" s="73"/>
      <c r="M4049" s="73"/>
      <c r="N4049" s="73"/>
      <c r="O4049" s="73"/>
      <c r="P4049" s="73"/>
      <c r="Q4049" s="73"/>
      <c r="R4049" s="73"/>
      <c r="S4049" s="73"/>
    </row>
    <row r="4050" spans="2:19" x14ac:dyDescent="0.3">
      <c r="B4050" s="137">
        <v>323</v>
      </c>
      <c r="C4050" s="103" t="str">
        <f t="array" ref="C4050">IF(ROWS($C$3728:C4050)&gt;COUNTIF($AR$19:$AR$3718,TRUE),"",INDEX($C$19:$C$3718,SMALL(IF($AR$19:$AR$3718=TRUE,ROW($C$19:$C$3718)-ROW($C$19)+1),ROWS($C$3728:C4050))))</f>
        <v/>
      </c>
      <c r="D4050" s="100" t="str">
        <f t="array" ref="D4050">IF(ROWS($D$3728:D4050)&gt;COUNTIF($AR$19:$AR$3718,TRUE),"",INDEX($O$19:$O$3718,SMALL(IF($AR$19:$AR$3718=TRUE,ROW($O$19:$O$3718)-ROW($O$19)+1),ROWS($D$3728:D4050))))</f>
        <v/>
      </c>
      <c r="E4050" s="101">
        <f t="shared" si="775"/>
        <v>0</v>
      </c>
      <c r="F4050" s="101">
        <f t="shared" si="776"/>
        <v>0</v>
      </c>
      <c r="G4050" s="104"/>
      <c r="H4050" s="89">
        <f t="shared" si="774"/>
        <v>0</v>
      </c>
      <c r="I4050" s="73"/>
      <c r="J4050" s="73"/>
      <c r="K4050" s="73"/>
      <c r="L4050" s="73"/>
      <c r="M4050" s="73"/>
      <c r="N4050" s="73"/>
      <c r="O4050" s="73"/>
      <c r="P4050" s="73"/>
      <c r="Q4050" s="73"/>
      <c r="R4050" s="73"/>
      <c r="S4050" s="73"/>
    </row>
    <row r="4051" spans="2:19" x14ac:dyDescent="0.3">
      <c r="B4051" s="137">
        <v>324</v>
      </c>
      <c r="C4051" s="103" t="str">
        <f t="array" ref="C4051">IF(ROWS($C$3728:C4051)&gt;COUNTIF($AR$19:$AR$3718,TRUE),"",INDEX($C$19:$C$3718,SMALL(IF($AR$19:$AR$3718=TRUE,ROW($C$19:$C$3718)-ROW($C$19)+1),ROWS($C$3728:C4051))))</f>
        <v/>
      </c>
      <c r="D4051" s="100" t="str">
        <f t="array" ref="D4051">IF(ROWS($D$3728:D4051)&gt;COUNTIF($AR$19:$AR$3718,TRUE),"",INDEX($O$19:$O$3718,SMALL(IF($AR$19:$AR$3718=TRUE,ROW($O$19:$O$3718)-ROW($O$19)+1),ROWS($D$3728:D4051))))</f>
        <v/>
      </c>
      <c r="E4051" s="101">
        <f t="shared" si="775"/>
        <v>0</v>
      </c>
      <c r="F4051" s="101">
        <f t="shared" si="776"/>
        <v>0</v>
      </c>
      <c r="G4051" s="104"/>
      <c r="H4051" s="89">
        <f t="shared" si="774"/>
        <v>0</v>
      </c>
      <c r="I4051" s="73"/>
      <c r="J4051" s="73"/>
      <c r="K4051" s="73"/>
      <c r="L4051" s="73"/>
      <c r="M4051" s="73"/>
      <c r="N4051" s="73"/>
      <c r="O4051" s="73"/>
      <c r="P4051" s="73"/>
      <c r="Q4051" s="73"/>
      <c r="R4051" s="73"/>
      <c r="S4051" s="73"/>
    </row>
    <row r="4052" spans="2:19" x14ac:dyDescent="0.3">
      <c r="B4052" s="137">
        <v>325</v>
      </c>
      <c r="C4052" s="103" t="str">
        <f t="array" ref="C4052">IF(ROWS($C$3728:C4052)&gt;COUNTIF($AR$19:$AR$3718,TRUE),"",INDEX($C$19:$C$3718,SMALL(IF($AR$19:$AR$3718=TRUE,ROW($C$19:$C$3718)-ROW($C$19)+1),ROWS($C$3728:C4052))))</f>
        <v/>
      </c>
      <c r="D4052" s="100" t="str">
        <f t="array" ref="D4052">IF(ROWS($D$3728:D4052)&gt;COUNTIF($AR$19:$AR$3718,TRUE),"",INDEX($O$19:$O$3718,SMALL(IF($AR$19:$AR$3718=TRUE,ROW($O$19:$O$3718)-ROW($O$19)+1),ROWS($D$3728:D4052))))</f>
        <v/>
      </c>
      <c r="E4052" s="101">
        <f t="shared" si="775"/>
        <v>0</v>
      </c>
      <c r="F4052" s="101">
        <f t="shared" si="776"/>
        <v>0</v>
      </c>
      <c r="G4052" s="104"/>
      <c r="H4052" s="89">
        <f t="shared" si="774"/>
        <v>0</v>
      </c>
      <c r="I4052" s="73"/>
      <c r="J4052" s="73"/>
      <c r="K4052" s="73"/>
      <c r="L4052" s="73"/>
      <c r="M4052" s="73"/>
      <c r="N4052" s="73"/>
      <c r="O4052" s="73"/>
      <c r="P4052" s="73"/>
      <c r="Q4052" s="73"/>
      <c r="R4052" s="73"/>
      <c r="S4052" s="73"/>
    </row>
    <row r="4053" spans="2:19" x14ac:dyDescent="0.3">
      <c r="B4053" s="137">
        <v>326</v>
      </c>
      <c r="C4053" s="103" t="str">
        <f t="array" ref="C4053">IF(ROWS($C$3728:C4053)&gt;COUNTIF($AR$19:$AR$3718,TRUE),"",INDEX($C$19:$C$3718,SMALL(IF($AR$19:$AR$3718=TRUE,ROW($C$19:$C$3718)-ROW($C$19)+1),ROWS($C$3728:C4053))))</f>
        <v/>
      </c>
      <c r="D4053" s="100" t="str">
        <f t="array" ref="D4053">IF(ROWS($D$3728:D4053)&gt;COUNTIF($AR$19:$AR$3718,TRUE),"",INDEX($O$19:$O$3718,SMALL(IF($AR$19:$AR$3718=TRUE,ROW($O$19:$O$3718)-ROW($O$19)+1),ROWS($D$3728:D4053))))</f>
        <v/>
      </c>
      <c r="E4053" s="101">
        <f t="shared" si="775"/>
        <v>0</v>
      </c>
      <c r="F4053" s="101">
        <f t="shared" si="776"/>
        <v>0</v>
      </c>
      <c r="G4053" s="104"/>
      <c r="H4053" s="89">
        <f t="shared" si="774"/>
        <v>0</v>
      </c>
      <c r="I4053" s="73"/>
      <c r="J4053" s="73"/>
      <c r="K4053" s="73"/>
      <c r="L4053" s="73"/>
      <c r="M4053" s="73"/>
      <c r="N4053" s="73"/>
      <c r="O4053" s="73"/>
      <c r="P4053" s="73"/>
      <c r="Q4053" s="73"/>
      <c r="R4053" s="73"/>
      <c r="S4053" s="73"/>
    </row>
    <row r="4054" spans="2:19" x14ac:dyDescent="0.3">
      <c r="B4054" s="137">
        <v>327</v>
      </c>
      <c r="C4054" s="103" t="str">
        <f t="array" ref="C4054">IF(ROWS($C$3728:C4054)&gt;COUNTIF($AR$19:$AR$3718,TRUE),"",INDEX($C$19:$C$3718,SMALL(IF($AR$19:$AR$3718=TRUE,ROW($C$19:$C$3718)-ROW($C$19)+1),ROWS($C$3728:C4054))))</f>
        <v/>
      </c>
      <c r="D4054" s="100" t="str">
        <f t="array" ref="D4054">IF(ROWS($D$3728:D4054)&gt;COUNTIF($AR$19:$AR$3718,TRUE),"",INDEX($O$19:$O$3718,SMALL(IF($AR$19:$AR$3718=TRUE,ROW($O$19:$O$3718)-ROW($O$19)+1),ROWS($D$3728:D4054))))</f>
        <v/>
      </c>
      <c r="E4054" s="101">
        <f t="shared" si="775"/>
        <v>0</v>
      </c>
      <c r="F4054" s="101">
        <f t="shared" si="776"/>
        <v>0</v>
      </c>
      <c r="G4054" s="104"/>
      <c r="H4054" s="89">
        <f t="shared" si="774"/>
        <v>0</v>
      </c>
      <c r="I4054" s="73"/>
      <c r="J4054" s="73"/>
      <c r="K4054" s="73"/>
      <c r="L4054" s="73"/>
      <c r="M4054" s="73"/>
      <c r="N4054" s="73"/>
      <c r="O4054" s="73"/>
      <c r="P4054" s="73"/>
      <c r="Q4054" s="73"/>
      <c r="R4054" s="73"/>
      <c r="S4054" s="73"/>
    </row>
    <row r="4055" spans="2:19" x14ac:dyDescent="0.3">
      <c r="B4055" s="137">
        <v>328</v>
      </c>
      <c r="C4055" s="103" t="str">
        <f t="array" ref="C4055">IF(ROWS($C$3728:C4055)&gt;COUNTIF($AR$19:$AR$3718,TRUE),"",INDEX($C$19:$C$3718,SMALL(IF($AR$19:$AR$3718=TRUE,ROW($C$19:$C$3718)-ROW($C$19)+1),ROWS($C$3728:C4055))))</f>
        <v/>
      </c>
      <c r="D4055" s="100" t="str">
        <f t="array" ref="D4055">IF(ROWS($D$3728:D4055)&gt;COUNTIF($AR$19:$AR$3718,TRUE),"",INDEX($O$19:$O$3718,SMALL(IF($AR$19:$AR$3718=TRUE,ROW($O$19:$O$3718)-ROW($O$19)+1),ROWS($D$3728:D4055))))</f>
        <v/>
      </c>
      <c r="E4055" s="101">
        <f t="shared" si="775"/>
        <v>0</v>
      </c>
      <c r="F4055" s="101">
        <f t="shared" si="776"/>
        <v>0</v>
      </c>
      <c r="G4055" s="104"/>
      <c r="H4055" s="89">
        <f t="shared" si="774"/>
        <v>0</v>
      </c>
      <c r="I4055" s="73"/>
      <c r="J4055" s="73"/>
      <c r="K4055" s="73"/>
      <c r="L4055" s="73"/>
      <c r="M4055" s="73"/>
      <c r="N4055" s="73"/>
      <c r="O4055" s="73"/>
      <c r="P4055" s="73"/>
      <c r="Q4055" s="73"/>
      <c r="R4055" s="73"/>
      <c r="S4055" s="73"/>
    </row>
    <row r="4056" spans="2:19" x14ac:dyDescent="0.3">
      <c r="B4056" s="137">
        <v>329</v>
      </c>
      <c r="C4056" s="103" t="str">
        <f t="array" ref="C4056">IF(ROWS($C$3728:C4056)&gt;COUNTIF($AR$19:$AR$3718,TRUE),"",INDEX($C$19:$C$3718,SMALL(IF($AR$19:$AR$3718=TRUE,ROW($C$19:$C$3718)-ROW($C$19)+1),ROWS($C$3728:C4056))))</f>
        <v/>
      </c>
      <c r="D4056" s="100" t="str">
        <f t="array" ref="D4056">IF(ROWS($D$3728:D4056)&gt;COUNTIF($AR$19:$AR$3718,TRUE),"",INDEX($O$19:$O$3718,SMALL(IF($AR$19:$AR$3718=TRUE,ROW($O$19:$O$3718)-ROW($O$19)+1),ROWS($D$3728:D4056))))</f>
        <v/>
      </c>
      <c r="E4056" s="101">
        <f t="shared" si="775"/>
        <v>0</v>
      </c>
      <c r="F4056" s="101">
        <f t="shared" si="776"/>
        <v>0</v>
      </c>
      <c r="G4056" s="104"/>
      <c r="H4056" s="89">
        <f t="shared" si="774"/>
        <v>0</v>
      </c>
      <c r="I4056" s="73"/>
      <c r="J4056" s="73"/>
      <c r="K4056" s="73"/>
      <c r="L4056" s="73"/>
      <c r="M4056" s="73"/>
      <c r="N4056" s="73"/>
      <c r="O4056" s="73"/>
      <c r="P4056" s="73"/>
      <c r="Q4056" s="73"/>
      <c r="R4056" s="73"/>
      <c r="S4056" s="73"/>
    </row>
    <row r="4057" spans="2:19" x14ac:dyDescent="0.3">
      <c r="B4057" s="137">
        <v>330</v>
      </c>
      <c r="C4057" s="103" t="str">
        <f t="array" ref="C4057">IF(ROWS($C$3728:C4057)&gt;COUNTIF($AR$19:$AR$3718,TRUE),"",INDEX($C$19:$C$3718,SMALL(IF($AR$19:$AR$3718=TRUE,ROW($C$19:$C$3718)-ROW($C$19)+1),ROWS($C$3728:C4057))))</f>
        <v/>
      </c>
      <c r="D4057" s="100" t="str">
        <f t="array" ref="D4057">IF(ROWS($D$3728:D4057)&gt;COUNTIF($AR$19:$AR$3718,TRUE),"",INDEX($O$19:$O$3718,SMALL(IF($AR$19:$AR$3718=TRUE,ROW($O$19:$O$3718)-ROW($O$19)+1),ROWS($D$3728:D4057))))</f>
        <v/>
      </c>
      <c r="E4057" s="101">
        <f t="shared" si="775"/>
        <v>0</v>
      </c>
      <c r="F4057" s="101">
        <f t="shared" si="776"/>
        <v>0</v>
      </c>
      <c r="G4057" s="104"/>
      <c r="H4057" s="89">
        <f t="shared" si="774"/>
        <v>0</v>
      </c>
      <c r="I4057" s="73"/>
      <c r="J4057" s="73"/>
      <c r="K4057" s="73"/>
      <c r="L4057" s="73"/>
      <c r="M4057" s="73"/>
      <c r="N4057" s="73"/>
      <c r="O4057" s="73"/>
      <c r="P4057" s="73"/>
      <c r="Q4057" s="73"/>
      <c r="R4057" s="73"/>
      <c r="S4057" s="73"/>
    </row>
    <row r="4058" spans="2:19" x14ac:dyDescent="0.3">
      <c r="B4058" s="137">
        <v>331</v>
      </c>
      <c r="C4058" s="103" t="str">
        <f t="array" ref="C4058">IF(ROWS($C$3728:C4058)&gt;COUNTIF($AR$19:$AR$3718,TRUE),"",INDEX($C$19:$C$3718,SMALL(IF($AR$19:$AR$3718=TRUE,ROW($C$19:$C$3718)-ROW($C$19)+1),ROWS($C$3728:C4058))))</f>
        <v/>
      </c>
      <c r="D4058" s="100" t="str">
        <f t="array" ref="D4058">IF(ROWS($D$3728:D4058)&gt;COUNTIF($AR$19:$AR$3718,TRUE),"",INDEX($O$19:$O$3718,SMALL(IF($AR$19:$AR$3718=TRUE,ROW($O$19:$O$3718)-ROW($O$19)+1),ROWS($D$3728:D4058))))</f>
        <v/>
      </c>
      <c r="E4058" s="101">
        <f t="shared" si="775"/>
        <v>0</v>
      </c>
      <c r="F4058" s="101">
        <f t="shared" si="776"/>
        <v>0</v>
      </c>
      <c r="G4058" s="104"/>
      <c r="H4058" s="89">
        <f t="shared" si="774"/>
        <v>0</v>
      </c>
      <c r="I4058" s="73"/>
      <c r="J4058" s="73"/>
      <c r="K4058" s="73"/>
      <c r="L4058" s="73"/>
      <c r="M4058" s="73"/>
      <c r="N4058" s="73"/>
      <c r="O4058" s="73"/>
      <c r="P4058" s="73"/>
      <c r="Q4058" s="73"/>
      <c r="R4058" s="73"/>
      <c r="S4058" s="73"/>
    </row>
    <row r="4059" spans="2:19" x14ac:dyDescent="0.3">
      <c r="B4059" s="137">
        <v>332</v>
      </c>
      <c r="C4059" s="103" t="str">
        <f t="array" ref="C4059">IF(ROWS($C$3728:C4059)&gt;COUNTIF($AR$19:$AR$3718,TRUE),"",INDEX($C$19:$C$3718,SMALL(IF($AR$19:$AR$3718=TRUE,ROW($C$19:$C$3718)-ROW($C$19)+1),ROWS($C$3728:C4059))))</f>
        <v/>
      </c>
      <c r="D4059" s="100" t="str">
        <f t="array" ref="D4059">IF(ROWS($D$3728:D4059)&gt;COUNTIF($AR$19:$AR$3718,TRUE),"",INDEX($O$19:$O$3718,SMALL(IF($AR$19:$AR$3718=TRUE,ROW($O$19:$O$3718)-ROW($O$19)+1),ROWS($D$3728:D4059))))</f>
        <v/>
      </c>
      <c r="E4059" s="101">
        <f t="shared" si="775"/>
        <v>0</v>
      </c>
      <c r="F4059" s="101">
        <f t="shared" si="776"/>
        <v>0</v>
      </c>
      <c r="G4059" s="104"/>
      <c r="H4059" s="89">
        <f t="shared" si="774"/>
        <v>0</v>
      </c>
      <c r="I4059" s="73"/>
      <c r="J4059" s="73"/>
      <c r="K4059" s="73"/>
      <c r="L4059" s="73"/>
      <c r="M4059" s="73"/>
      <c r="N4059" s="73"/>
      <c r="O4059" s="73"/>
      <c r="P4059" s="73"/>
      <c r="Q4059" s="73"/>
      <c r="R4059" s="73"/>
      <c r="S4059" s="73"/>
    </row>
    <row r="4060" spans="2:19" x14ac:dyDescent="0.3">
      <c r="B4060" s="137">
        <v>333</v>
      </c>
      <c r="C4060" s="103" t="str">
        <f t="array" ref="C4060">IF(ROWS($C$3728:C4060)&gt;COUNTIF($AR$19:$AR$3718,TRUE),"",INDEX($C$19:$C$3718,SMALL(IF($AR$19:$AR$3718=TRUE,ROW($C$19:$C$3718)-ROW($C$19)+1),ROWS($C$3728:C4060))))</f>
        <v/>
      </c>
      <c r="D4060" s="100" t="str">
        <f t="array" ref="D4060">IF(ROWS($D$3728:D4060)&gt;COUNTIF($AR$19:$AR$3718,TRUE),"",INDEX($O$19:$O$3718,SMALL(IF($AR$19:$AR$3718=TRUE,ROW($O$19:$O$3718)-ROW($O$19)+1),ROWS($D$3728:D4060))))</f>
        <v/>
      </c>
      <c r="E4060" s="101">
        <f t="shared" si="775"/>
        <v>0</v>
      </c>
      <c r="F4060" s="101">
        <f t="shared" si="776"/>
        <v>0</v>
      </c>
      <c r="G4060" s="104"/>
      <c r="H4060" s="89">
        <f t="shared" si="774"/>
        <v>0</v>
      </c>
      <c r="I4060" s="73"/>
      <c r="J4060" s="73"/>
      <c r="K4060" s="73"/>
      <c r="L4060" s="73"/>
      <c r="M4060" s="73"/>
      <c r="N4060" s="73"/>
      <c r="O4060" s="73"/>
      <c r="P4060" s="73"/>
      <c r="Q4060" s="73"/>
      <c r="R4060" s="73"/>
      <c r="S4060" s="73"/>
    </row>
    <row r="4061" spans="2:19" x14ac:dyDescent="0.3">
      <c r="B4061" s="137">
        <v>334</v>
      </c>
      <c r="C4061" s="103" t="str">
        <f t="array" ref="C4061">IF(ROWS($C$3728:C4061)&gt;COUNTIF($AR$19:$AR$3718,TRUE),"",INDEX($C$19:$C$3718,SMALL(IF($AR$19:$AR$3718=TRUE,ROW($C$19:$C$3718)-ROW($C$19)+1),ROWS($C$3728:C4061))))</f>
        <v/>
      </c>
      <c r="D4061" s="100" t="str">
        <f t="array" ref="D4061">IF(ROWS($D$3728:D4061)&gt;COUNTIF($AR$19:$AR$3718,TRUE),"",INDEX($O$19:$O$3718,SMALL(IF($AR$19:$AR$3718=TRUE,ROW($O$19:$O$3718)-ROW($O$19)+1),ROWS($D$3728:D4061))))</f>
        <v/>
      </c>
      <c r="E4061" s="101">
        <f t="shared" si="775"/>
        <v>0</v>
      </c>
      <c r="F4061" s="101">
        <f t="shared" si="776"/>
        <v>0</v>
      </c>
      <c r="G4061" s="104"/>
      <c r="H4061" s="89">
        <f t="shared" si="774"/>
        <v>0</v>
      </c>
      <c r="I4061" s="73"/>
      <c r="J4061" s="73"/>
      <c r="K4061" s="73"/>
      <c r="L4061" s="73"/>
      <c r="M4061" s="73"/>
      <c r="N4061" s="73"/>
      <c r="O4061" s="73"/>
      <c r="P4061" s="73"/>
      <c r="Q4061" s="73"/>
      <c r="R4061" s="73"/>
      <c r="S4061" s="73"/>
    </row>
    <row r="4062" spans="2:19" x14ac:dyDescent="0.3">
      <c r="B4062" s="137">
        <v>335</v>
      </c>
      <c r="C4062" s="103" t="str">
        <f t="array" ref="C4062">IF(ROWS($C$3728:C4062)&gt;COUNTIF($AR$19:$AR$3718,TRUE),"",INDEX($C$19:$C$3718,SMALL(IF($AR$19:$AR$3718=TRUE,ROW($C$19:$C$3718)-ROW($C$19)+1),ROWS($C$3728:C4062))))</f>
        <v/>
      </c>
      <c r="D4062" s="100" t="str">
        <f t="array" ref="D4062">IF(ROWS($D$3728:D4062)&gt;COUNTIF($AR$19:$AR$3718,TRUE),"",INDEX($O$19:$O$3718,SMALL(IF($AR$19:$AR$3718=TRUE,ROW($O$19:$O$3718)-ROW($O$19)+1),ROWS($D$3728:D4062))))</f>
        <v/>
      </c>
      <c r="E4062" s="101">
        <f t="shared" si="775"/>
        <v>0</v>
      </c>
      <c r="F4062" s="101">
        <f t="shared" si="776"/>
        <v>0</v>
      </c>
      <c r="G4062" s="104"/>
      <c r="H4062" s="89">
        <f t="shared" si="774"/>
        <v>0</v>
      </c>
      <c r="I4062" s="73"/>
      <c r="J4062" s="73"/>
      <c r="K4062" s="73"/>
      <c r="L4062" s="73"/>
      <c r="M4062" s="73"/>
      <c r="N4062" s="73"/>
      <c r="O4062" s="73"/>
      <c r="P4062" s="73"/>
      <c r="Q4062" s="73"/>
      <c r="R4062" s="73"/>
      <c r="S4062" s="73"/>
    </row>
    <row r="4063" spans="2:19" x14ac:dyDescent="0.3">
      <c r="B4063" s="137">
        <v>336</v>
      </c>
      <c r="C4063" s="103" t="str">
        <f t="array" ref="C4063">IF(ROWS($C$3728:C4063)&gt;COUNTIF($AR$19:$AR$3718,TRUE),"",INDEX($C$19:$C$3718,SMALL(IF($AR$19:$AR$3718=TRUE,ROW($C$19:$C$3718)-ROW($C$19)+1),ROWS($C$3728:C4063))))</f>
        <v/>
      </c>
      <c r="D4063" s="100" t="str">
        <f t="array" ref="D4063">IF(ROWS($D$3728:D4063)&gt;COUNTIF($AR$19:$AR$3718,TRUE),"",INDEX($O$19:$O$3718,SMALL(IF($AR$19:$AR$3718=TRUE,ROW($O$19:$O$3718)-ROW($O$19)+1),ROWS($D$3728:D4063))))</f>
        <v/>
      </c>
      <c r="E4063" s="101">
        <f t="shared" si="775"/>
        <v>0</v>
      </c>
      <c r="F4063" s="101">
        <f t="shared" si="776"/>
        <v>0</v>
      </c>
      <c r="G4063" s="104"/>
      <c r="H4063" s="89">
        <f t="shared" si="774"/>
        <v>0</v>
      </c>
      <c r="I4063" s="73"/>
      <c r="J4063" s="73"/>
      <c r="K4063" s="73"/>
      <c r="L4063" s="73"/>
      <c r="M4063" s="73"/>
      <c r="N4063" s="73"/>
      <c r="O4063" s="73"/>
      <c r="P4063" s="73"/>
      <c r="Q4063" s="73"/>
      <c r="R4063" s="73"/>
      <c r="S4063" s="73"/>
    </row>
    <row r="4064" spans="2:19" x14ac:dyDescent="0.3">
      <c r="B4064" s="137">
        <v>337</v>
      </c>
      <c r="C4064" s="103" t="str">
        <f t="array" ref="C4064">IF(ROWS($C$3728:C4064)&gt;COUNTIF($AR$19:$AR$3718,TRUE),"",INDEX($C$19:$C$3718,SMALL(IF($AR$19:$AR$3718=TRUE,ROW($C$19:$C$3718)-ROW($C$19)+1),ROWS($C$3728:C4064))))</f>
        <v/>
      </c>
      <c r="D4064" s="100" t="str">
        <f t="array" ref="D4064">IF(ROWS($D$3728:D4064)&gt;COUNTIF($AR$19:$AR$3718,TRUE),"",INDEX($O$19:$O$3718,SMALL(IF($AR$19:$AR$3718=TRUE,ROW($O$19:$O$3718)-ROW($O$19)+1),ROWS($D$3728:D4064))))</f>
        <v/>
      </c>
      <c r="E4064" s="101">
        <f t="shared" si="775"/>
        <v>0</v>
      </c>
      <c r="F4064" s="101">
        <f t="shared" si="776"/>
        <v>0</v>
      </c>
      <c r="G4064" s="104"/>
      <c r="H4064" s="89">
        <f t="shared" si="774"/>
        <v>0</v>
      </c>
      <c r="I4064" s="73"/>
      <c r="J4064" s="73"/>
      <c r="K4064" s="73"/>
      <c r="L4064" s="73"/>
      <c r="M4064" s="73"/>
      <c r="N4064" s="73"/>
      <c r="O4064" s="73"/>
      <c r="P4064" s="73"/>
      <c r="Q4064" s="73"/>
      <c r="R4064" s="73"/>
      <c r="S4064" s="73"/>
    </row>
    <row r="4065" spans="2:19" x14ac:dyDescent="0.3">
      <c r="B4065" s="137">
        <v>338</v>
      </c>
      <c r="C4065" s="103" t="str">
        <f t="array" ref="C4065">IF(ROWS($C$3728:C4065)&gt;COUNTIF($AR$19:$AR$3718,TRUE),"",INDEX($C$19:$C$3718,SMALL(IF($AR$19:$AR$3718=TRUE,ROW($C$19:$C$3718)-ROW($C$19)+1),ROWS($C$3728:C4065))))</f>
        <v/>
      </c>
      <c r="D4065" s="100" t="str">
        <f t="array" ref="D4065">IF(ROWS($D$3728:D4065)&gt;COUNTIF($AR$19:$AR$3718,TRUE),"",INDEX($O$19:$O$3718,SMALL(IF($AR$19:$AR$3718=TRUE,ROW($O$19:$O$3718)-ROW($O$19)+1),ROWS($D$3728:D4065))))</f>
        <v/>
      </c>
      <c r="E4065" s="101">
        <f t="shared" si="775"/>
        <v>0</v>
      </c>
      <c r="F4065" s="101">
        <f t="shared" si="776"/>
        <v>0</v>
      </c>
      <c r="G4065" s="104"/>
      <c r="H4065" s="89">
        <f t="shared" si="774"/>
        <v>0</v>
      </c>
      <c r="I4065" s="73"/>
      <c r="J4065" s="73"/>
      <c r="K4065" s="73"/>
      <c r="L4065" s="73"/>
      <c r="M4065" s="73"/>
      <c r="N4065" s="73"/>
      <c r="O4065" s="73"/>
      <c r="P4065" s="73"/>
      <c r="Q4065" s="73"/>
      <c r="R4065" s="73"/>
      <c r="S4065" s="73"/>
    </row>
    <row r="4066" spans="2:19" x14ac:dyDescent="0.3">
      <c r="B4066" s="137">
        <v>339</v>
      </c>
      <c r="C4066" s="103" t="str">
        <f t="array" ref="C4066">IF(ROWS($C$3728:C4066)&gt;COUNTIF($AR$19:$AR$3718,TRUE),"",INDEX($C$19:$C$3718,SMALL(IF($AR$19:$AR$3718=TRUE,ROW($C$19:$C$3718)-ROW($C$19)+1),ROWS($C$3728:C4066))))</f>
        <v/>
      </c>
      <c r="D4066" s="100" t="str">
        <f t="array" ref="D4066">IF(ROWS($D$3728:D4066)&gt;COUNTIF($AR$19:$AR$3718,TRUE),"",INDEX($O$19:$O$3718,SMALL(IF($AR$19:$AR$3718=TRUE,ROW($O$19:$O$3718)-ROW($O$19)+1),ROWS($D$3728:D4066))))</f>
        <v/>
      </c>
      <c r="E4066" s="101">
        <f t="shared" si="775"/>
        <v>0</v>
      </c>
      <c r="F4066" s="101">
        <f t="shared" si="776"/>
        <v>0</v>
      </c>
      <c r="G4066" s="104"/>
      <c r="H4066" s="89">
        <f t="shared" si="774"/>
        <v>0</v>
      </c>
      <c r="I4066" s="73"/>
      <c r="J4066" s="73"/>
      <c r="K4066" s="73"/>
      <c r="L4066" s="73"/>
      <c r="M4066" s="73"/>
      <c r="N4066" s="73"/>
      <c r="O4066" s="73"/>
      <c r="P4066" s="73"/>
      <c r="Q4066" s="73"/>
      <c r="R4066" s="73"/>
      <c r="S4066" s="73"/>
    </row>
    <row r="4067" spans="2:19" x14ac:dyDescent="0.3">
      <c r="B4067" s="137">
        <v>340</v>
      </c>
      <c r="C4067" s="103" t="str">
        <f t="array" ref="C4067">IF(ROWS($C$3728:C4067)&gt;COUNTIF($AR$19:$AR$3718,TRUE),"",INDEX($C$19:$C$3718,SMALL(IF($AR$19:$AR$3718=TRUE,ROW($C$19:$C$3718)-ROW($C$19)+1),ROWS($C$3728:C4067))))</f>
        <v/>
      </c>
      <c r="D4067" s="100" t="str">
        <f t="array" ref="D4067">IF(ROWS($D$3728:D4067)&gt;COUNTIF($AR$19:$AR$3718,TRUE),"",INDEX($O$19:$O$3718,SMALL(IF($AR$19:$AR$3718=TRUE,ROW($O$19:$O$3718)-ROW($O$19)+1),ROWS($D$3728:D4067))))</f>
        <v/>
      </c>
      <c r="E4067" s="101">
        <f t="shared" si="775"/>
        <v>0</v>
      </c>
      <c r="F4067" s="101">
        <f t="shared" si="776"/>
        <v>0</v>
      </c>
      <c r="G4067" s="104"/>
      <c r="H4067" s="89">
        <f t="shared" si="774"/>
        <v>0</v>
      </c>
      <c r="I4067" s="73"/>
      <c r="J4067" s="73"/>
      <c r="K4067" s="73"/>
      <c r="L4067" s="73"/>
      <c r="M4067" s="73"/>
      <c r="N4067" s="73"/>
      <c r="O4067" s="73"/>
      <c r="P4067" s="73"/>
      <c r="Q4067" s="73"/>
      <c r="R4067" s="73"/>
      <c r="S4067" s="73"/>
    </row>
    <row r="4068" spans="2:19" x14ac:dyDescent="0.3">
      <c r="B4068" s="137">
        <v>341</v>
      </c>
      <c r="C4068" s="103" t="str">
        <f t="array" ref="C4068">IF(ROWS($C$3728:C4068)&gt;COUNTIF($AR$19:$AR$3718,TRUE),"",INDEX($C$19:$C$3718,SMALL(IF($AR$19:$AR$3718=TRUE,ROW($C$19:$C$3718)-ROW($C$19)+1),ROWS($C$3728:C4068))))</f>
        <v/>
      </c>
      <c r="D4068" s="100" t="str">
        <f t="array" ref="D4068">IF(ROWS($D$3728:D4068)&gt;COUNTIF($AR$19:$AR$3718,TRUE),"",INDEX($O$19:$O$3718,SMALL(IF($AR$19:$AR$3718=TRUE,ROW($O$19:$O$3718)-ROW($O$19)+1),ROWS($D$3728:D4068))))</f>
        <v/>
      </c>
      <c r="E4068" s="101">
        <f t="shared" si="775"/>
        <v>0</v>
      </c>
      <c r="F4068" s="101">
        <f t="shared" si="776"/>
        <v>0</v>
      </c>
      <c r="G4068" s="104"/>
      <c r="H4068" s="89">
        <f t="shared" si="774"/>
        <v>0</v>
      </c>
      <c r="I4068" s="73"/>
      <c r="J4068" s="73"/>
      <c r="K4068" s="73"/>
      <c r="L4068" s="73"/>
      <c r="M4068" s="73"/>
      <c r="N4068" s="73"/>
      <c r="O4068" s="73"/>
      <c r="P4068" s="73"/>
      <c r="Q4068" s="73"/>
      <c r="R4068" s="73"/>
      <c r="S4068" s="73"/>
    </row>
    <row r="4069" spans="2:19" x14ac:dyDescent="0.3">
      <c r="B4069" s="137">
        <v>342</v>
      </c>
      <c r="C4069" s="103" t="str">
        <f t="array" ref="C4069">IF(ROWS($C$3728:C4069)&gt;COUNTIF($AR$19:$AR$3718,TRUE),"",INDEX($C$19:$C$3718,SMALL(IF($AR$19:$AR$3718=TRUE,ROW($C$19:$C$3718)-ROW($C$19)+1),ROWS($C$3728:C4069))))</f>
        <v/>
      </c>
      <c r="D4069" s="100" t="str">
        <f t="array" ref="D4069">IF(ROWS($D$3728:D4069)&gt;COUNTIF($AR$19:$AR$3718,TRUE),"",INDEX($O$19:$O$3718,SMALL(IF($AR$19:$AR$3718=TRUE,ROW($O$19:$O$3718)-ROW($O$19)+1),ROWS($D$3728:D4069))))</f>
        <v/>
      </c>
      <c r="E4069" s="101">
        <f t="shared" si="775"/>
        <v>0</v>
      </c>
      <c r="F4069" s="101">
        <f t="shared" si="776"/>
        <v>0</v>
      </c>
      <c r="G4069" s="104"/>
      <c r="H4069" s="89">
        <f t="shared" si="774"/>
        <v>0</v>
      </c>
      <c r="I4069" s="73"/>
      <c r="J4069" s="73"/>
      <c r="K4069" s="73"/>
      <c r="L4069" s="73"/>
      <c r="M4069" s="73"/>
      <c r="N4069" s="73"/>
      <c r="O4069" s="73"/>
      <c r="P4069" s="73"/>
      <c r="Q4069" s="73"/>
      <c r="R4069" s="73"/>
      <c r="S4069" s="73"/>
    </row>
    <row r="4070" spans="2:19" x14ac:dyDescent="0.3">
      <c r="B4070" s="137">
        <v>343</v>
      </c>
      <c r="C4070" s="103" t="str">
        <f t="array" ref="C4070">IF(ROWS($C$3728:C4070)&gt;COUNTIF($AR$19:$AR$3718,TRUE),"",INDEX($C$19:$C$3718,SMALL(IF($AR$19:$AR$3718=TRUE,ROW($C$19:$C$3718)-ROW($C$19)+1),ROWS($C$3728:C4070))))</f>
        <v/>
      </c>
      <c r="D4070" s="100" t="str">
        <f t="array" ref="D4070">IF(ROWS($D$3728:D4070)&gt;COUNTIF($AR$19:$AR$3718,TRUE),"",INDEX($O$19:$O$3718,SMALL(IF($AR$19:$AR$3718=TRUE,ROW($O$19:$O$3718)-ROW($O$19)+1),ROWS($D$3728:D4070))))</f>
        <v/>
      </c>
      <c r="E4070" s="101">
        <f t="shared" si="775"/>
        <v>0</v>
      </c>
      <c r="F4070" s="101">
        <f t="shared" si="776"/>
        <v>0</v>
      </c>
      <c r="G4070" s="104"/>
      <c r="H4070" s="89">
        <f t="shared" si="774"/>
        <v>0</v>
      </c>
      <c r="I4070" s="73"/>
      <c r="J4070" s="73"/>
      <c r="K4070" s="73"/>
      <c r="L4070" s="73"/>
      <c r="M4070" s="73"/>
      <c r="N4070" s="73"/>
      <c r="O4070" s="73"/>
      <c r="P4070" s="73"/>
      <c r="Q4070" s="73"/>
      <c r="R4070" s="73"/>
      <c r="S4070" s="73"/>
    </row>
    <row r="4071" spans="2:19" x14ac:dyDescent="0.3">
      <c r="B4071" s="137">
        <v>344</v>
      </c>
      <c r="C4071" s="103" t="str">
        <f t="array" ref="C4071">IF(ROWS($C$3728:C4071)&gt;COUNTIF($AR$19:$AR$3718,TRUE),"",INDEX($C$19:$C$3718,SMALL(IF($AR$19:$AR$3718=TRUE,ROW($C$19:$C$3718)-ROW($C$19)+1),ROWS($C$3728:C4071))))</f>
        <v/>
      </c>
      <c r="D4071" s="100" t="str">
        <f t="array" ref="D4071">IF(ROWS($D$3728:D4071)&gt;COUNTIF($AR$19:$AR$3718,TRUE),"",INDEX($O$19:$O$3718,SMALL(IF($AR$19:$AR$3718=TRUE,ROW($O$19:$O$3718)-ROW($O$19)+1),ROWS($D$3728:D4071))))</f>
        <v/>
      </c>
      <c r="E4071" s="101">
        <f t="shared" si="775"/>
        <v>0</v>
      </c>
      <c r="F4071" s="101">
        <f t="shared" si="776"/>
        <v>0</v>
      </c>
      <c r="G4071" s="104"/>
      <c r="H4071" s="89">
        <f t="shared" si="774"/>
        <v>0</v>
      </c>
      <c r="I4071" s="73"/>
      <c r="J4071" s="73"/>
      <c r="K4071" s="73"/>
      <c r="L4071" s="73"/>
      <c r="M4071" s="73"/>
      <c r="N4071" s="73"/>
      <c r="O4071" s="73"/>
      <c r="P4071" s="73"/>
      <c r="Q4071" s="73"/>
      <c r="R4071" s="73"/>
      <c r="S4071" s="73"/>
    </row>
    <row r="4072" spans="2:19" x14ac:dyDescent="0.3">
      <c r="B4072" s="137">
        <v>345</v>
      </c>
      <c r="C4072" s="103" t="str">
        <f t="array" ref="C4072">IF(ROWS($C$3728:C4072)&gt;COUNTIF($AR$19:$AR$3718,TRUE),"",INDEX($C$19:$C$3718,SMALL(IF($AR$19:$AR$3718=TRUE,ROW($C$19:$C$3718)-ROW($C$19)+1),ROWS($C$3728:C4072))))</f>
        <v/>
      </c>
      <c r="D4072" s="100" t="str">
        <f t="array" ref="D4072">IF(ROWS($D$3728:D4072)&gt;COUNTIF($AR$19:$AR$3718,TRUE),"",INDEX($O$19:$O$3718,SMALL(IF($AR$19:$AR$3718=TRUE,ROW($O$19:$O$3718)-ROW($O$19)+1),ROWS($D$3728:D4072))))</f>
        <v/>
      </c>
      <c r="E4072" s="101">
        <f t="shared" si="775"/>
        <v>0</v>
      </c>
      <c r="F4072" s="101">
        <f t="shared" si="776"/>
        <v>0</v>
      </c>
      <c r="G4072" s="104"/>
      <c r="H4072" s="89">
        <f t="shared" si="774"/>
        <v>0</v>
      </c>
      <c r="I4072" s="73"/>
      <c r="J4072" s="73"/>
      <c r="K4072" s="73"/>
      <c r="L4072" s="73"/>
      <c r="M4072" s="73"/>
      <c r="N4072" s="73"/>
      <c r="O4072" s="73"/>
      <c r="P4072" s="73"/>
      <c r="Q4072" s="73"/>
      <c r="R4072" s="73"/>
      <c r="S4072" s="73"/>
    </row>
    <row r="4073" spans="2:19" x14ac:dyDescent="0.3">
      <c r="B4073" s="137">
        <v>346</v>
      </c>
      <c r="C4073" s="103" t="str">
        <f t="array" ref="C4073">IF(ROWS($C$3728:C4073)&gt;COUNTIF($AR$19:$AR$3718,TRUE),"",INDEX($C$19:$C$3718,SMALL(IF($AR$19:$AR$3718=TRUE,ROW($C$19:$C$3718)-ROW($C$19)+1),ROWS($C$3728:C4073))))</f>
        <v/>
      </c>
      <c r="D4073" s="100" t="str">
        <f t="array" ref="D4073">IF(ROWS($D$3728:D4073)&gt;COUNTIF($AR$19:$AR$3718,TRUE),"",INDEX($O$19:$O$3718,SMALL(IF($AR$19:$AR$3718=TRUE,ROW($O$19:$O$3718)-ROW($O$19)+1),ROWS($D$3728:D4073))))</f>
        <v/>
      </c>
      <c r="E4073" s="101">
        <f t="shared" si="775"/>
        <v>0</v>
      </c>
      <c r="F4073" s="101">
        <f t="shared" si="776"/>
        <v>0</v>
      </c>
      <c r="G4073" s="104"/>
      <c r="H4073" s="89">
        <f t="shared" si="774"/>
        <v>0</v>
      </c>
      <c r="I4073" s="73"/>
      <c r="J4073" s="73"/>
      <c r="K4073" s="73"/>
      <c r="L4073" s="73"/>
      <c r="M4073" s="73"/>
      <c r="N4073" s="73"/>
      <c r="O4073" s="73"/>
      <c r="P4073" s="73"/>
      <c r="Q4073" s="73"/>
      <c r="R4073" s="73"/>
      <c r="S4073" s="73"/>
    </row>
    <row r="4074" spans="2:19" x14ac:dyDescent="0.3">
      <c r="B4074" s="137">
        <v>347</v>
      </c>
      <c r="C4074" s="103" t="str">
        <f t="array" ref="C4074">IF(ROWS($C$3728:C4074)&gt;COUNTIF($AR$19:$AR$3718,TRUE),"",INDEX($C$19:$C$3718,SMALL(IF($AR$19:$AR$3718=TRUE,ROW($C$19:$C$3718)-ROW($C$19)+1),ROWS($C$3728:C4074))))</f>
        <v/>
      </c>
      <c r="D4074" s="100" t="str">
        <f t="array" ref="D4074">IF(ROWS($D$3728:D4074)&gt;COUNTIF($AR$19:$AR$3718,TRUE),"",INDEX($O$19:$O$3718,SMALL(IF($AR$19:$AR$3718=TRUE,ROW($O$19:$O$3718)-ROW($O$19)+1),ROWS($D$3728:D4074))))</f>
        <v/>
      </c>
      <c r="E4074" s="101">
        <f t="shared" si="775"/>
        <v>0</v>
      </c>
      <c r="F4074" s="101">
        <f t="shared" si="776"/>
        <v>0</v>
      </c>
      <c r="G4074" s="104"/>
      <c r="H4074" s="89">
        <f t="shared" si="774"/>
        <v>0</v>
      </c>
      <c r="I4074" s="73"/>
      <c r="J4074" s="73"/>
      <c r="K4074" s="73"/>
      <c r="L4074" s="73"/>
      <c r="M4074" s="73"/>
      <c r="N4074" s="73"/>
      <c r="O4074" s="73"/>
      <c r="P4074" s="73"/>
      <c r="Q4074" s="73"/>
      <c r="R4074" s="73"/>
      <c r="S4074" s="73"/>
    </row>
    <row r="4075" spans="2:19" x14ac:dyDescent="0.3">
      <c r="B4075" s="137">
        <v>348</v>
      </c>
      <c r="C4075" s="103" t="str">
        <f t="array" ref="C4075">IF(ROWS($C$3728:C4075)&gt;COUNTIF($AR$19:$AR$3718,TRUE),"",INDEX($C$19:$C$3718,SMALL(IF($AR$19:$AR$3718=TRUE,ROW($C$19:$C$3718)-ROW($C$19)+1),ROWS($C$3728:C4075))))</f>
        <v/>
      </c>
      <c r="D4075" s="100" t="str">
        <f t="array" ref="D4075">IF(ROWS($D$3728:D4075)&gt;COUNTIF($AR$19:$AR$3718,TRUE),"",INDEX($O$19:$O$3718,SMALL(IF($AR$19:$AR$3718=TRUE,ROW($O$19:$O$3718)-ROW($O$19)+1),ROWS($D$3728:D4075))))</f>
        <v/>
      </c>
      <c r="E4075" s="101">
        <f t="shared" si="775"/>
        <v>0</v>
      </c>
      <c r="F4075" s="101">
        <f t="shared" si="776"/>
        <v>0</v>
      </c>
      <c r="G4075" s="104"/>
      <c r="H4075" s="89">
        <f t="shared" si="774"/>
        <v>0</v>
      </c>
      <c r="I4075" s="73"/>
      <c r="J4075" s="73"/>
      <c r="K4075" s="73"/>
      <c r="L4075" s="73"/>
      <c r="M4075" s="73"/>
      <c r="N4075" s="73"/>
      <c r="O4075" s="73"/>
      <c r="P4075" s="73"/>
      <c r="Q4075" s="73"/>
      <c r="R4075" s="73"/>
      <c r="S4075" s="73"/>
    </row>
    <row r="4076" spans="2:19" x14ac:dyDescent="0.3">
      <c r="B4076" s="137">
        <v>349</v>
      </c>
      <c r="C4076" s="103" t="str">
        <f t="array" ref="C4076">IF(ROWS($C$3728:C4076)&gt;COUNTIF($AR$19:$AR$3718,TRUE),"",INDEX($C$19:$C$3718,SMALL(IF($AR$19:$AR$3718=TRUE,ROW($C$19:$C$3718)-ROW($C$19)+1),ROWS($C$3728:C4076))))</f>
        <v/>
      </c>
      <c r="D4076" s="100" t="str">
        <f t="array" ref="D4076">IF(ROWS($D$3728:D4076)&gt;COUNTIF($AR$19:$AR$3718,TRUE),"",INDEX($O$19:$O$3718,SMALL(IF($AR$19:$AR$3718=TRUE,ROW($O$19:$O$3718)-ROW($O$19)+1),ROWS($D$3728:D4076))))</f>
        <v/>
      </c>
      <c r="E4076" s="101">
        <f t="shared" si="775"/>
        <v>0</v>
      </c>
      <c r="F4076" s="101">
        <f t="shared" si="776"/>
        <v>0</v>
      </c>
      <c r="G4076" s="104"/>
      <c r="H4076" s="89">
        <f t="shared" si="774"/>
        <v>0</v>
      </c>
      <c r="I4076" s="73"/>
      <c r="J4076" s="73"/>
      <c r="K4076" s="73"/>
      <c r="L4076" s="73"/>
      <c r="M4076" s="73"/>
      <c r="N4076" s="73"/>
      <c r="O4076" s="73"/>
      <c r="P4076" s="73"/>
      <c r="Q4076" s="73"/>
      <c r="R4076" s="73"/>
      <c r="S4076" s="73"/>
    </row>
    <row r="4077" spans="2:19" x14ac:dyDescent="0.3">
      <c r="B4077" s="137">
        <v>350</v>
      </c>
      <c r="C4077" s="103" t="str">
        <f t="array" ref="C4077">IF(ROWS($C$3728:C4077)&gt;COUNTIF($AR$19:$AR$3718,TRUE),"",INDEX($C$19:$C$3718,SMALL(IF($AR$19:$AR$3718=TRUE,ROW($C$19:$C$3718)-ROW($C$19)+1),ROWS($C$3728:C4077))))</f>
        <v/>
      </c>
      <c r="D4077" s="100" t="str">
        <f t="array" ref="D4077">IF(ROWS($D$3728:D4077)&gt;COUNTIF($AR$19:$AR$3718,TRUE),"",INDEX($O$19:$O$3718,SMALL(IF($AR$19:$AR$3718=TRUE,ROW($O$19:$O$3718)-ROW($O$19)+1),ROWS($D$3728:D4077))))</f>
        <v/>
      </c>
      <c r="E4077" s="101">
        <f t="shared" si="775"/>
        <v>0</v>
      </c>
      <c r="F4077" s="101">
        <f t="shared" si="776"/>
        <v>0</v>
      </c>
      <c r="G4077" s="104"/>
      <c r="H4077" s="89">
        <f t="shared" si="774"/>
        <v>0</v>
      </c>
      <c r="I4077" s="73"/>
      <c r="J4077" s="73"/>
      <c r="K4077" s="73"/>
      <c r="L4077" s="73"/>
      <c r="M4077" s="73"/>
      <c r="N4077" s="73"/>
      <c r="O4077" s="73"/>
      <c r="P4077" s="73"/>
      <c r="Q4077" s="73"/>
      <c r="R4077" s="73"/>
      <c r="S4077" s="73"/>
    </row>
    <row r="4078" spans="2:19" x14ac:dyDescent="0.3">
      <c r="B4078" s="137">
        <v>351</v>
      </c>
      <c r="C4078" s="103" t="str">
        <f t="array" ref="C4078">IF(ROWS($C$3728:C4078)&gt;COUNTIF($AR$19:$AR$3718,TRUE),"",INDEX($C$19:$C$3718,SMALL(IF($AR$19:$AR$3718=TRUE,ROW($C$19:$C$3718)-ROW($C$19)+1),ROWS($C$3728:C4078))))</f>
        <v/>
      </c>
      <c r="D4078" s="100" t="str">
        <f t="array" ref="D4078">IF(ROWS($D$3728:D4078)&gt;COUNTIF($AR$19:$AR$3718,TRUE),"",INDEX($O$19:$O$3718,SMALL(IF($AR$19:$AR$3718=TRUE,ROW($O$19:$O$3718)-ROW($O$19)+1),ROWS($D$3728:D4078))))</f>
        <v/>
      </c>
      <c r="E4078" s="101">
        <f t="shared" si="775"/>
        <v>0</v>
      </c>
      <c r="F4078" s="101">
        <f t="shared" si="776"/>
        <v>0</v>
      </c>
      <c r="G4078" s="104"/>
      <c r="H4078" s="89">
        <f t="shared" si="774"/>
        <v>0</v>
      </c>
      <c r="I4078" s="73"/>
      <c r="J4078" s="73"/>
      <c r="K4078" s="73"/>
      <c r="L4078" s="73"/>
      <c r="M4078" s="73"/>
      <c r="N4078" s="73"/>
      <c r="O4078" s="73"/>
      <c r="P4078" s="73"/>
      <c r="Q4078" s="73"/>
      <c r="R4078" s="73"/>
      <c r="S4078" s="73"/>
    </row>
    <row r="4079" spans="2:19" x14ac:dyDescent="0.3">
      <c r="B4079" s="137">
        <v>352</v>
      </c>
      <c r="C4079" s="103" t="str">
        <f t="array" ref="C4079">IF(ROWS($C$3728:C4079)&gt;COUNTIF($AR$19:$AR$3718,TRUE),"",INDEX($C$19:$C$3718,SMALL(IF($AR$19:$AR$3718=TRUE,ROW($C$19:$C$3718)-ROW($C$19)+1),ROWS($C$3728:C4079))))</f>
        <v/>
      </c>
      <c r="D4079" s="100" t="str">
        <f t="array" ref="D4079">IF(ROWS($D$3728:D4079)&gt;COUNTIF($AR$19:$AR$3718,TRUE),"",INDEX($O$19:$O$3718,SMALL(IF($AR$19:$AR$3718=TRUE,ROW($O$19:$O$3718)-ROW($O$19)+1),ROWS($D$3728:D4079))))</f>
        <v/>
      </c>
      <c r="E4079" s="101">
        <f t="shared" si="775"/>
        <v>0</v>
      </c>
      <c r="F4079" s="101">
        <f t="shared" si="776"/>
        <v>0</v>
      </c>
      <c r="G4079" s="104"/>
      <c r="H4079" s="89">
        <f t="shared" si="774"/>
        <v>0</v>
      </c>
      <c r="I4079" s="73"/>
      <c r="J4079" s="73"/>
      <c r="K4079" s="73"/>
      <c r="L4079" s="73"/>
      <c r="M4079" s="73"/>
      <c r="N4079" s="73"/>
      <c r="O4079" s="73"/>
      <c r="P4079" s="73"/>
      <c r="Q4079" s="73"/>
      <c r="R4079" s="73"/>
      <c r="S4079" s="73"/>
    </row>
    <row r="4080" spans="2:19" x14ac:dyDescent="0.3">
      <c r="B4080" s="137">
        <v>353</v>
      </c>
      <c r="C4080" s="103" t="str">
        <f t="array" ref="C4080">IF(ROWS($C$3728:C4080)&gt;COUNTIF($AR$19:$AR$3718,TRUE),"",INDEX($C$19:$C$3718,SMALL(IF($AR$19:$AR$3718=TRUE,ROW($C$19:$C$3718)-ROW($C$19)+1),ROWS($C$3728:C4080))))</f>
        <v/>
      </c>
      <c r="D4080" s="100" t="str">
        <f t="array" ref="D4080">IF(ROWS($D$3728:D4080)&gt;COUNTIF($AR$19:$AR$3718,TRUE),"",INDEX($O$19:$O$3718,SMALL(IF($AR$19:$AR$3718=TRUE,ROW($O$19:$O$3718)-ROW($O$19)+1),ROWS($D$3728:D4080))))</f>
        <v/>
      </c>
      <c r="E4080" s="101">
        <f t="shared" si="775"/>
        <v>0</v>
      </c>
      <c r="F4080" s="101">
        <f t="shared" si="776"/>
        <v>0</v>
      </c>
      <c r="G4080" s="104"/>
      <c r="H4080" s="89">
        <f t="shared" si="774"/>
        <v>0</v>
      </c>
      <c r="I4080" s="73"/>
      <c r="J4080" s="73"/>
      <c r="K4080" s="73"/>
      <c r="L4080" s="73"/>
      <c r="M4080" s="73"/>
      <c r="N4080" s="73"/>
      <c r="O4080" s="73"/>
      <c r="P4080" s="73"/>
      <c r="Q4080" s="73"/>
      <c r="R4080" s="73"/>
      <c r="S4080" s="73"/>
    </row>
    <row r="4081" spans="2:19" x14ac:dyDescent="0.3">
      <c r="B4081" s="137">
        <v>354</v>
      </c>
      <c r="C4081" s="103" t="str">
        <f t="array" ref="C4081">IF(ROWS($C$3728:C4081)&gt;COUNTIF($AR$19:$AR$3718,TRUE),"",INDEX($C$19:$C$3718,SMALL(IF($AR$19:$AR$3718=TRUE,ROW($C$19:$C$3718)-ROW($C$19)+1),ROWS($C$3728:C4081))))</f>
        <v/>
      </c>
      <c r="D4081" s="100" t="str">
        <f t="array" ref="D4081">IF(ROWS($D$3728:D4081)&gt;COUNTIF($AR$19:$AR$3718,TRUE),"",INDEX($O$19:$O$3718,SMALL(IF($AR$19:$AR$3718=TRUE,ROW($O$19:$O$3718)-ROW($O$19)+1),ROWS($D$3728:D4081))))</f>
        <v/>
      </c>
      <c r="E4081" s="101">
        <f t="shared" si="775"/>
        <v>0</v>
      </c>
      <c r="F4081" s="101">
        <f t="shared" si="776"/>
        <v>0</v>
      </c>
      <c r="G4081" s="104"/>
      <c r="H4081" s="89">
        <f t="shared" si="774"/>
        <v>0</v>
      </c>
      <c r="I4081" s="73"/>
      <c r="J4081" s="73"/>
      <c r="K4081" s="73"/>
      <c r="L4081" s="73"/>
      <c r="M4081" s="73"/>
      <c r="N4081" s="73"/>
      <c r="O4081" s="73"/>
      <c r="P4081" s="73"/>
      <c r="Q4081" s="73"/>
      <c r="R4081" s="73"/>
      <c r="S4081" s="73"/>
    </row>
    <row r="4082" spans="2:19" x14ac:dyDescent="0.3">
      <c r="B4082" s="137">
        <v>355</v>
      </c>
      <c r="C4082" s="103" t="str">
        <f t="array" ref="C4082">IF(ROWS($C$3728:C4082)&gt;COUNTIF($AR$19:$AR$3718,TRUE),"",INDEX($C$19:$C$3718,SMALL(IF($AR$19:$AR$3718=TRUE,ROW($C$19:$C$3718)-ROW($C$19)+1),ROWS($C$3728:C4082))))</f>
        <v/>
      </c>
      <c r="D4082" s="100" t="str">
        <f t="array" ref="D4082">IF(ROWS($D$3728:D4082)&gt;COUNTIF($AR$19:$AR$3718,TRUE),"",INDEX($O$19:$O$3718,SMALL(IF($AR$19:$AR$3718=TRUE,ROW($O$19:$O$3718)-ROW($O$19)+1),ROWS($D$3728:D4082))))</f>
        <v/>
      </c>
      <c r="E4082" s="101">
        <f t="shared" si="775"/>
        <v>0</v>
      </c>
      <c r="F4082" s="101">
        <f t="shared" si="776"/>
        <v>0</v>
      </c>
      <c r="G4082" s="104"/>
      <c r="H4082" s="89">
        <f t="shared" si="774"/>
        <v>0</v>
      </c>
      <c r="I4082" s="73"/>
      <c r="J4082" s="73"/>
      <c r="K4082" s="73"/>
      <c r="L4082" s="73"/>
      <c r="M4082" s="73"/>
      <c r="N4082" s="73"/>
      <c r="O4082" s="73"/>
      <c r="P4082" s="73"/>
      <c r="Q4082" s="73"/>
      <c r="R4082" s="73"/>
      <c r="S4082" s="73"/>
    </row>
    <row r="4083" spans="2:19" x14ac:dyDescent="0.3">
      <c r="B4083" s="137">
        <v>356</v>
      </c>
      <c r="C4083" s="103" t="str">
        <f t="array" ref="C4083">IF(ROWS($C$3728:C4083)&gt;COUNTIF($AR$19:$AR$3718,TRUE),"",INDEX($C$19:$C$3718,SMALL(IF($AR$19:$AR$3718=TRUE,ROW($C$19:$C$3718)-ROW($C$19)+1),ROWS($C$3728:C4083))))</f>
        <v/>
      </c>
      <c r="D4083" s="100" t="str">
        <f t="array" ref="D4083">IF(ROWS($D$3728:D4083)&gt;COUNTIF($AR$19:$AR$3718,TRUE),"",INDEX($O$19:$O$3718,SMALL(IF($AR$19:$AR$3718=TRUE,ROW($O$19:$O$3718)-ROW($O$19)+1),ROWS($D$3728:D4083))))</f>
        <v/>
      </c>
      <c r="E4083" s="101">
        <f t="shared" si="775"/>
        <v>0</v>
      </c>
      <c r="F4083" s="101">
        <f t="shared" si="776"/>
        <v>0</v>
      </c>
      <c r="G4083" s="104"/>
      <c r="H4083" s="89">
        <f t="shared" si="774"/>
        <v>0</v>
      </c>
      <c r="I4083" s="73"/>
      <c r="J4083" s="73"/>
      <c r="K4083" s="73"/>
      <c r="L4083" s="73"/>
      <c r="M4083" s="73"/>
      <c r="N4083" s="73"/>
      <c r="O4083" s="73"/>
      <c r="P4083" s="73"/>
      <c r="Q4083" s="73"/>
      <c r="R4083" s="73"/>
      <c r="S4083" s="73"/>
    </row>
    <row r="4084" spans="2:19" x14ac:dyDescent="0.3">
      <c r="B4084" s="137">
        <v>357</v>
      </c>
      <c r="C4084" s="103" t="str">
        <f t="array" ref="C4084">IF(ROWS($C$3728:C4084)&gt;COUNTIF($AR$19:$AR$3718,TRUE),"",INDEX($C$19:$C$3718,SMALL(IF($AR$19:$AR$3718=TRUE,ROW($C$19:$C$3718)-ROW($C$19)+1),ROWS($C$3728:C4084))))</f>
        <v/>
      </c>
      <c r="D4084" s="100" t="str">
        <f t="array" ref="D4084">IF(ROWS($D$3728:D4084)&gt;COUNTIF($AR$19:$AR$3718,TRUE),"",INDEX($O$19:$O$3718,SMALL(IF($AR$19:$AR$3718=TRUE,ROW($O$19:$O$3718)-ROW($O$19)+1),ROWS($D$3728:D4084))))</f>
        <v/>
      </c>
      <c r="E4084" s="101">
        <f t="shared" si="775"/>
        <v>0</v>
      </c>
      <c r="F4084" s="101">
        <f t="shared" si="776"/>
        <v>0</v>
      </c>
      <c r="G4084" s="104"/>
      <c r="H4084" s="89">
        <f t="shared" si="774"/>
        <v>0</v>
      </c>
      <c r="I4084" s="73"/>
      <c r="J4084" s="73"/>
      <c r="K4084" s="73"/>
      <c r="L4084" s="73"/>
      <c r="M4084" s="73"/>
      <c r="N4084" s="73"/>
      <c r="O4084" s="73"/>
      <c r="P4084" s="73"/>
      <c r="Q4084" s="73"/>
      <c r="R4084" s="73"/>
      <c r="S4084" s="73"/>
    </row>
    <row r="4085" spans="2:19" x14ac:dyDescent="0.3">
      <c r="B4085" s="137">
        <v>358</v>
      </c>
      <c r="C4085" s="103" t="str">
        <f t="array" ref="C4085">IF(ROWS($C$3728:C4085)&gt;COUNTIF($AR$19:$AR$3718,TRUE),"",INDEX($C$19:$C$3718,SMALL(IF($AR$19:$AR$3718=TRUE,ROW($C$19:$C$3718)-ROW($C$19)+1),ROWS($C$3728:C4085))))</f>
        <v/>
      </c>
      <c r="D4085" s="100" t="str">
        <f t="array" ref="D4085">IF(ROWS($D$3728:D4085)&gt;COUNTIF($AR$19:$AR$3718,TRUE),"",INDEX($O$19:$O$3718,SMALL(IF($AR$19:$AR$3718=TRUE,ROW($O$19:$O$3718)-ROW($O$19)+1),ROWS($D$3728:D4085))))</f>
        <v/>
      </c>
      <c r="E4085" s="101">
        <f t="shared" si="775"/>
        <v>0</v>
      </c>
      <c r="F4085" s="101">
        <f t="shared" si="776"/>
        <v>0</v>
      </c>
      <c r="G4085" s="104"/>
      <c r="H4085" s="89">
        <f t="shared" si="774"/>
        <v>0</v>
      </c>
      <c r="I4085" s="73"/>
      <c r="J4085" s="73"/>
      <c r="K4085" s="73"/>
      <c r="L4085" s="73"/>
      <c r="M4085" s="73"/>
      <c r="N4085" s="73"/>
      <c r="O4085" s="73"/>
      <c r="P4085" s="73"/>
      <c r="Q4085" s="73"/>
      <c r="R4085" s="73"/>
      <c r="S4085" s="73"/>
    </row>
    <row r="4086" spans="2:19" x14ac:dyDescent="0.3">
      <c r="B4086" s="137">
        <v>359</v>
      </c>
      <c r="C4086" s="103" t="str">
        <f t="array" ref="C4086">IF(ROWS($C$3728:C4086)&gt;COUNTIF($AR$19:$AR$3718,TRUE),"",INDEX($C$19:$C$3718,SMALL(IF($AR$19:$AR$3718=TRUE,ROW($C$19:$C$3718)-ROW($C$19)+1),ROWS($C$3728:C4086))))</f>
        <v/>
      </c>
      <c r="D4086" s="100" t="str">
        <f t="array" ref="D4086">IF(ROWS($D$3728:D4086)&gt;COUNTIF($AR$19:$AR$3718,TRUE),"",INDEX($O$19:$O$3718,SMALL(IF($AR$19:$AR$3718=TRUE,ROW($O$19:$O$3718)-ROW($O$19)+1),ROWS($D$3728:D4086))))</f>
        <v/>
      </c>
      <c r="E4086" s="101">
        <f t="shared" si="775"/>
        <v>0</v>
      </c>
      <c r="F4086" s="101">
        <f t="shared" si="776"/>
        <v>0</v>
      </c>
      <c r="G4086" s="104"/>
      <c r="H4086" s="89">
        <f t="shared" si="774"/>
        <v>0</v>
      </c>
      <c r="I4086" s="73"/>
      <c r="J4086" s="73"/>
      <c r="K4086" s="73"/>
      <c r="L4086" s="73"/>
      <c r="M4086" s="73"/>
      <c r="N4086" s="73"/>
      <c r="O4086" s="73"/>
      <c r="P4086" s="73"/>
      <c r="Q4086" s="73"/>
      <c r="R4086" s="73"/>
      <c r="S4086" s="73"/>
    </row>
    <row r="4087" spans="2:19" x14ac:dyDescent="0.3">
      <c r="B4087" s="137">
        <v>360</v>
      </c>
      <c r="C4087" s="103" t="str">
        <f t="array" ref="C4087">IF(ROWS($C$3728:C4087)&gt;COUNTIF($AR$19:$AR$3718,TRUE),"",INDEX($C$19:$C$3718,SMALL(IF($AR$19:$AR$3718=TRUE,ROW($C$19:$C$3718)-ROW($C$19)+1),ROWS($C$3728:C4087))))</f>
        <v/>
      </c>
      <c r="D4087" s="100" t="str">
        <f t="array" ref="D4087">IF(ROWS($D$3728:D4087)&gt;COUNTIF($AR$19:$AR$3718,TRUE),"",INDEX($O$19:$O$3718,SMALL(IF($AR$19:$AR$3718=TRUE,ROW($O$19:$O$3718)-ROW($O$19)+1),ROWS($D$3728:D4087))))</f>
        <v/>
      </c>
      <c r="E4087" s="101">
        <f t="shared" si="775"/>
        <v>0</v>
      </c>
      <c r="F4087" s="101">
        <f t="shared" si="776"/>
        <v>0</v>
      </c>
      <c r="G4087" s="104"/>
      <c r="H4087" s="89">
        <f t="shared" si="774"/>
        <v>0</v>
      </c>
      <c r="I4087" s="73"/>
      <c r="J4087" s="73"/>
      <c r="K4087" s="73"/>
      <c r="L4087" s="73"/>
      <c r="M4087" s="73"/>
      <c r="N4087" s="73"/>
      <c r="O4087" s="73"/>
      <c r="P4087" s="73"/>
      <c r="Q4087" s="73"/>
      <c r="R4087" s="73"/>
      <c r="S4087" s="73"/>
    </row>
    <row r="4088" spans="2:19" x14ac:dyDescent="0.3">
      <c r="B4088" s="137">
        <v>361</v>
      </c>
      <c r="C4088" s="103" t="str">
        <f t="array" ref="C4088">IF(ROWS($C$3728:C4088)&gt;COUNTIF($AR$19:$AR$3718,TRUE),"",INDEX($C$19:$C$3718,SMALL(IF($AR$19:$AR$3718=TRUE,ROW($C$19:$C$3718)-ROW($C$19)+1),ROWS($C$3728:C4088))))</f>
        <v/>
      </c>
      <c r="D4088" s="100" t="str">
        <f t="array" ref="D4088">IF(ROWS($D$3728:D4088)&gt;COUNTIF($AR$19:$AR$3718,TRUE),"",INDEX($O$19:$O$3718,SMALL(IF($AR$19:$AR$3718=TRUE,ROW($O$19:$O$3718)-ROW($O$19)+1),ROWS($D$3728:D4088))))</f>
        <v/>
      </c>
      <c r="E4088" s="101">
        <f t="shared" si="775"/>
        <v>0</v>
      </c>
      <c r="F4088" s="101">
        <f t="shared" si="776"/>
        <v>0</v>
      </c>
      <c r="G4088" s="104"/>
      <c r="H4088" s="89">
        <f t="shared" si="774"/>
        <v>0</v>
      </c>
      <c r="I4088" s="73"/>
      <c r="J4088" s="73"/>
      <c r="K4088" s="73"/>
      <c r="L4088" s="73"/>
      <c r="M4088" s="73"/>
      <c r="N4088" s="73"/>
      <c r="O4088" s="73"/>
      <c r="P4088" s="73"/>
      <c r="Q4088" s="73"/>
      <c r="R4088" s="73"/>
      <c r="S4088" s="73"/>
    </row>
    <row r="4089" spans="2:19" x14ac:dyDescent="0.3">
      <c r="B4089" s="137">
        <v>362</v>
      </c>
      <c r="C4089" s="103" t="str">
        <f t="array" ref="C4089">IF(ROWS($C$3728:C4089)&gt;COUNTIF($AR$19:$AR$3718,TRUE),"",INDEX($C$19:$C$3718,SMALL(IF($AR$19:$AR$3718=TRUE,ROW($C$19:$C$3718)-ROW($C$19)+1),ROWS($C$3728:C4089))))</f>
        <v/>
      </c>
      <c r="D4089" s="100" t="str">
        <f t="array" ref="D4089">IF(ROWS($D$3728:D4089)&gt;COUNTIF($AR$19:$AR$3718,TRUE),"",INDEX($O$19:$O$3718,SMALL(IF($AR$19:$AR$3718=TRUE,ROW($O$19:$O$3718)-ROW($O$19)+1),ROWS($D$3728:D4089))))</f>
        <v/>
      </c>
      <c r="E4089" s="101">
        <f t="shared" si="775"/>
        <v>0</v>
      </c>
      <c r="F4089" s="101">
        <f t="shared" si="776"/>
        <v>0</v>
      </c>
      <c r="G4089" s="104"/>
      <c r="H4089" s="89">
        <f t="shared" si="774"/>
        <v>0</v>
      </c>
      <c r="I4089" s="73"/>
      <c r="J4089" s="73"/>
      <c r="K4089" s="73"/>
      <c r="L4089" s="73"/>
      <c r="M4089" s="73"/>
      <c r="N4089" s="73"/>
      <c r="O4089" s="73"/>
      <c r="P4089" s="73"/>
      <c r="Q4089" s="73"/>
      <c r="R4089" s="73"/>
      <c r="S4089" s="73"/>
    </row>
    <row r="4090" spans="2:19" x14ac:dyDescent="0.3">
      <c r="B4090" s="137">
        <v>363</v>
      </c>
      <c r="C4090" s="103" t="str">
        <f t="array" ref="C4090">IF(ROWS($C$3728:C4090)&gt;COUNTIF($AR$19:$AR$3718,TRUE),"",INDEX($C$19:$C$3718,SMALL(IF($AR$19:$AR$3718=TRUE,ROW($C$19:$C$3718)-ROW($C$19)+1),ROWS($C$3728:C4090))))</f>
        <v/>
      </c>
      <c r="D4090" s="100" t="str">
        <f t="array" ref="D4090">IF(ROWS($D$3728:D4090)&gt;COUNTIF($AR$19:$AR$3718,TRUE),"",INDEX($O$19:$O$3718,SMALL(IF($AR$19:$AR$3718=TRUE,ROW($O$19:$O$3718)-ROW($O$19)+1),ROWS($D$3728:D4090))))</f>
        <v/>
      </c>
      <c r="E4090" s="101">
        <f t="shared" si="775"/>
        <v>0</v>
      </c>
      <c r="F4090" s="101">
        <f t="shared" si="776"/>
        <v>0</v>
      </c>
      <c r="G4090" s="104"/>
      <c r="H4090" s="89">
        <f t="shared" si="774"/>
        <v>0</v>
      </c>
      <c r="I4090" s="73"/>
      <c r="J4090" s="73"/>
      <c r="K4090" s="73"/>
      <c r="L4090" s="73"/>
      <c r="M4090" s="73"/>
      <c r="N4090" s="73"/>
      <c r="O4090" s="73"/>
      <c r="P4090" s="73"/>
      <c r="Q4090" s="73"/>
      <c r="R4090" s="73"/>
      <c r="S4090" s="73"/>
    </row>
    <row r="4091" spans="2:19" x14ac:dyDescent="0.3">
      <c r="B4091" s="137">
        <v>364</v>
      </c>
      <c r="C4091" s="103" t="str">
        <f t="array" ref="C4091">IF(ROWS($C$3728:C4091)&gt;COUNTIF($AR$19:$AR$3718,TRUE),"",INDEX($C$19:$C$3718,SMALL(IF($AR$19:$AR$3718=TRUE,ROW($C$19:$C$3718)-ROW($C$19)+1),ROWS($C$3728:C4091))))</f>
        <v/>
      </c>
      <c r="D4091" s="100" t="str">
        <f t="array" ref="D4091">IF(ROWS($D$3728:D4091)&gt;COUNTIF($AR$19:$AR$3718,TRUE),"",INDEX($O$19:$O$3718,SMALL(IF($AR$19:$AR$3718=TRUE,ROW($O$19:$O$3718)-ROW($O$19)+1),ROWS($D$3728:D4091))))</f>
        <v/>
      </c>
      <c r="E4091" s="101">
        <f t="shared" si="775"/>
        <v>0</v>
      </c>
      <c r="F4091" s="101">
        <f t="shared" si="776"/>
        <v>0</v>
      </c>
      <c r="G4091" s="104"/>
      <c r="H4091" s="89">
        <f t="shared" si="774"/>
        <v>0</v>
      </c>
      <c r="I4091" s="73"/>
      <c r="J4091" s="73"/>
      <c r="K4091" s="73"/>
      <c r="L4091" s="73"/>
      <c r="M4091" s="73"/>
      <c r="N4091" s="73"/>
      <c r="O4091" s="73"/>
      <c r="P4091" s="73"/>
      <c r="Q4091" s="73"/>
      <c r="R4091" s="73"/>
      <c r="S4091" s="73"/>
    </row>
    <row r="4092" spans="2:19" x14ac:dyDescent="0.3">
      <c r="B4092" s="137">
        <v>365</v>
      </c>
      <c r="C4092" s="103" t="str">
        <f t="array" ref="C4092">IF(ROWS($C$3728:C4092)&gt;COUNTIF($AR$19:$AR$3718,TRUE),"",INDEX($C$19:$C$3718,SMALL(IF($AR$19:$AR$3718=TRUE,ROW($C$19:$C$3718)-ROW($C$19)+1),ROWS($C$3728:C4092))))</f>
        <v/>
      </c>
      <c r="D4092" s="100" t="str">
        <f t="array" ref="D4092">IF(ROWS($D$3728:D4092)&gt;COUNTIF($AR$19:$AR$3718,TRUE),"",INDEX($O$19:$O$3718,SMALL(IF($AR$19:$AR$3718=TRUE,ROW($O$19:$O$3718)-ROW($O$19)+1),ROWS($D$3728:D4092))))</f>
        <v/>
      </c>
      <c r="E4092" s="101">
        <f t="shared" si="775"/>
        <v>0</v>
      </c>
      <c r="F4092" s="101">
        <f t="shared" si="776"/>
        <v>0</v>
      </c>
      <c r="G4092" s="104"/>
      <c r="H4092" s="89">
        <f t="shared" si="774"/>
        <v>0</v>
      </c>
      <c r="I4092" s="73"/>
      <c r="J4092" s="73"/>
      <c r="K4092" s="73"/>
      <c r="L4092" s="73"/>
      <c r="M4092" s="73"/>
      <c r="N4092" s="73"/>
      <c r="O4092" s="73"/>
      <c r="P4092" s="73"/>
      <c r="Q4092" s="73"/>
      <c r="R4092" s="73"/>
      <c r="S4092" s="73"/>
    </row>
    <row r="4093" spans="2:19" x14ac:dyDescent="0.3">
      <c r="B4093" s="137">
        <v>366</v>
      </c>
      <c r="C4093" s="103" t="str">
        <f t="array" ref="C4093">IF(ROWS($C$3728:C4093)&gt;COUNTIF($AR$19:$AR$3718,TRUE),"",INDEX($C$19:$C$3718,SMALL(IF($AR$19:$AR$3718=TRUE,ROW($C$19:$C$3718)-ROW($C$19)+1),ROWS($C$3728:C4093))))</f>
        <v/>
      </c>
      <c r="D4093" s="100" t="str">
        <f t="array" ref="D4093">IF(ROWS($D$3728:D4093)&gt;COUNTIF($AR$19:$AR$3718,TRUE),"",INDEX($O$19:$O$3718,SMALL(IF($AR$19:$AR$3718=TRUE,ROW($O$19:$O$3718)-ROW($O$19)+1),ROWS($D$3728:D4093))))</f>
        <v/>
      </c>
      <c r="E4093" s="101">
        <f t="shared" si="775"/>
        <v>0</v>
      </c>
      <c r="F4093" s="101">
        <f t="shared" si="776"/>
        <v>0</v>
      </c>
      <c r="G4093" s="104"/>
      <c r="H4093" s="89">
        <f t="shared" si="774"/>
        <v>0</v>
      </c>
      <c r="I4093" s="73"/>
      <c r="J4093" s="73"/>
      <c r="K4093" s="73"/>
      <c r="L4093" s="73"/>
      <c r="M4093" s="73"/>
      <c r="N4093" s="73"/>
      <c r="O4093" s="73"/>
      <c r="P4093" s="73"/>
      <c r="Q4093" s="73"/>
      <c r="R4093" s="73"/>
      <c r="S4093" s="73"/>
    </row>
    <row r="4094" spans="2:19" x14ac:dyDescent="0.3">
      <c r="B4094" s="137">
        <v>367</v>
      </c>
      <c r="C4094" s="103" t="str">
        <f t="array" ref="C4094">IF(ROWS($C$3728:C4094)&gt;COUNTIF($AR$19:$AR$3718,TRUE),"",INDEX($C$19:$C$3718,SMALL(IF($AR$19:$AR$3718=TRUE,ROW($C$19:$C$3718)-ROW($C$19)+1),ROWS($C$3728:C4094))))</f>
        <v/>
      </c>
      <c r="D4094" s="100" t="str">
        <f t="array" ref="D4094">IF(ROWS($D$3728:D4094)&gt;COUNTIF($AR$19:$AR$3718,TRUE),"",INDEX($O$19:$O$3718,SMALL(IF($AR$19:$AR$3718=TRUE,ROW($O$19:$O$3718)-ROW($O$19)+1),ROWS($D$3728:D4094))))</f>
        <v/>
      </c>
      <c r="E4094" s="101">
        <f t="shared" si="775"/>
        <v>0</v>
      </c>
      <c r="F4094" s="101">
        <f t="shared" si="776"/>
        <v>0</v>
      </c>
      <c r="G4094" s="104"/>
      <c r="H4094" s="89">
        <f t="shared" si="774"/>
        <v>0</v>
      </c>
      <c r="I4094" s="73"/>
      <c r="J4094" s="73"/>
      <c r="K4094" s="73"/>
      <c r="L4094" s="73"/>
      <c r="M4094" s="73"/>
      <c r="N4094" s="73"/>
      <c r="O4094" s="73"/>
      <c r="P4094" s="73"/>
      <c r="Q4094" s="73"/>
      <c r="R4094" s="73"/>
      <c r="S4094" s="73"/>
    </row>
    <row r="4095" spans="2:19" x14ac:dyDescent="0.3">
      <c r="B4095" s="137">
        <v>368</v>
      </c>
      <c r="C4095" s="103" t="str">
        <f t="array" ref="C4095">IF(ROWS($C$3728:C4095)&gt;COUNTIF($AR$19:$AR$3718,TRUE),"",INDEX($C$19:$C$3718,SMALL(IF($AR$19:$AR$3718=TRUE,ROW($C$19:$C$3718)-ROW($C$19)+1),ROWS($C$3728:C4095))))</f>
        <v/>
      </c>
      <c r="D4095" s="100" t="str">
        <f t="array" ref="D4095">IF(ROWS($D$3728:D4095)&gt;COUNTIF($AR$19:$AR$3718,TRUE),"",INDEX($O$19:$O$3718,SMALL(IF($AR$19:$AR$3718=TRUE,ROW($O$19:$O$3718)-ROW($O$19)+1),ROWS($D$3728:D4095))))</f>
        <v/>
      </c>
      <c r="E4095" s="101">
        <f t="shared" si="775"/>
        <v>0</v>
      </c>
      <c r="F4095" s="101">
        <f t="shared" si="776"/>
        <v>0</v>
      </c>
      <c r="G4095" s="104"/>
      <c r="H4095" s="89">
        <f t="shared" si="774"/>
        <v>0</v>
      </c>
      <c r="I4095" s="73"/>
      <c r="J4095" s="73"/>
      <c r="K4095" s="73"/>
      <c r="L4095" s="73"/>
      <c r="M4095" s="73"/>
      <c r="N4095" s="73"/>
      <c r="O4095" s="73"/>
      <c r="P4095" s="73"/>
      <c r="Q4095" s="73"/>
      <c r="R4095" s="73"/>
      <c r="S4095" s="73"/>
    </row>
    <row r="4096" spans="2:19" x14ac:dyDescent="0.3">
      <c r="B4096" s="137">
        <v>369</v>
      </c>
      <c r="C4096" s="103" t="str">
        <f t="array" ref="C4096">IF(ROWS($C$3728:C4096)&gt;COUNTIF($AR$19:$AR$3718,TRUE),"",INDEX($C$19:$C$3718,SMALL(IF($AR$19:$AR$3718=TRUE,ROW($C$19:$C$3718)-ROW($C$19)+1),ROWS($C$3728:C4096))))</f>
        <v/>
      </c>
      <c r="D4096" s="100" t="str">
        <f t="array" ref="D4096">IF(ROWS($D$3728:D4096)&gt;COUNTIF($AR$19:$AR$3718,TRUE),"",INDEX($O$19:$O$3718,SMALL(IF($AR$19:$AR$3718=TRUE,ROW($O$19:$O$3718)-ROW($O$19)+1),ROWS($D$3728:D4096))))</f>
        <v/>
      </c>
      <c r="E4096" s="101">
        <f t="shared" si="775"/>
        <v>0</v>
      </c>
      <c r="F4096" s="101">
        <f t="shared" si="776"/>
        <v>0</v>
      </c>
      <c r="G4096" s="104"/>
      <c r="H4096" s="89">
        <f t="shared" si="774"/>
        <v>0</v>
      </c>
      <c r="I4096" s="73"/>
      <c r="J4096" s="73"/>
      <c r="K4096" s="73"/>
      <c r="L4096" s="73"/>
      <c r="M4096" s="73"/>
      <c r="N4096" s="73"/>
      <c r="O4096" s="73"/>
      <c r="P4096" s="73"/>
      <c r="Q4096" s="73"/>
      <c r="R4096" s="73"/>
      <c r="S4096" s="73"/>
    </row>
    <row r="4097" spans="2:19" x14ac:dyDescent="0.3">
      <c r="B4097" s="137">
        <v>370</v>
      </c>
      <c r="C4097" s="103" t="str">
        <f t="array" ref="C4097">IF(ROWS($C$3728:C4097)&gt;COUNTIF($AR$19:$AR$3718,TRUE),"",INDEX($C$19:$C$3718,SMALL(IF($AR$19:$AR$3718=TRUE,ROW($C$19:$C$3718)-ROW($C$19)+1),ROWS($C$3728:C4097))))</f>
        <v/>
      </c>
      <c r="D4097" s="100" t="str">
        <f t="array" ref="D4097">IF(ROWS($D$3728:D4097)&gt;COUNTIF($AR$19:$AR$3718,TRUE),"",INDEX($O$19:$O$3718,SMALL(IF($AR$19:$AR$3718=TRUE,ROW($O$19:$O$3718)-ROW($O$19)+1),ROWS($D$3728:D4097))))</f>
        <v/>
      </c>
      <c r="E4097" s="101">
        <f t="shared" si="775"/>
        <v>0</v>
      </c>
      <c r="F4097" s="101">
        <f t="shared" si="776"/>
        <v>0</v>
      </c>
      <c r="G4097" s="104"/>
      <c r="H4097" s="89">
        <f t="shared" ref="H4097:H4160" si="777">SUM(E4097:G4097)</f>
        <v>0</v>
      </c>
      <c r="I4097" s="73"/>
      <c r="J4097" s="73"/>
      <c r="K4097" s="73"/>
      <c r="L4097" s="73"/>
      <c r="M4097" s="73"/>
      <c r="N4097" s="73"/>
      <c r="O4097" s="73"/>
      <c r="P4097" s="73"/>
      <c r="Q4097" s="73"/>
      <c r="R4097" s="73"/>
      <c r="S4097" s="73"/>
    </row>
    <row r="4098" spans="2:19" x14ac:dyDescent="0.3">
      <c r="B4098" s="137">
        <v>371</v>
      </c>
      <c r="C4098" s="103" t="str">
        <f t="array" ref="C4098">IF(ROWS($C$3728:C4098)&gt;COUNTIF($AR$19:$AR$3718,TRUE),"",INDEX($C$19:$C$3718,SMALL(IF($AR$19:$AR$3718=TRUE,ROW($C$19:$C$3718)-ROW($C$19)+1),ROWS($C$3728:C4098))))</f>
        <v/>
      </c>
      <c r="D4098" s="100" t="str">
        <f t="array" ref="D4098">IF(ROWS($D$3728:D4098)&gt;COUNTIF($AR$19:$AR$3718,TRUE),"",INDEX($O$19:$O$3718,SMALL(IF($AR$19:$AR$3718=TRUE,ROW($O$19:$O$3718)-ROW($O$19)+1),ROWS($D$3728:D4098))))</f>
        <v/>
      </c>
      <c r="E4098" s="101">
        <f t="shared" si="775"/>
        <v>0</v>
      </c>
      <c r="F4098" s="101">
        <f t="shared" si="776"/>
        <v>0</v>
      </c>
      <c r="G4098" s="104"/>
      <c r="H4098" s="89">
        <f t="shared" si="777"/>
        <v>0</v>
      </c>
      <c r="I4098" s="73"/>
      <c r="J4098" s="73"/>
      <c r="K4098" s="73"/>
      <c r="L4098" s="73"/>
      <c r="M4098" s="73"/>
      <c r="N4098" s="73"/>
      <c r="O4098" s="73"/>
      <c r="P4098" s="73"/>
      <c r="Q4098" s="73"/>
      <c r="R4098" s="73"/>
      <c r="S4098" s="73"/>
    </row>
    <row r="4099" spans="2:19" x14ac:dyDescent="0.3">
      <c r="B4099" s="137">
        <v>372</v>
      </c>
      <c r="C4099" s="103" t="str">
        <f t="array" ref="C4099">IF(ROWS($C$3728:C4099)&gt;COUNTIF($AR$19:$AR$3718,TRUE),"",INDEX($C$19:$C$3718,SMALL(IF($AR$19:$AR$3718=TRUE,ROW($C$19:$C$3718)-ROW($C$19)+1),ROWS($C$3728:C4099))))</f>
        <v/>
      </c>
      <c r="D4099" s="100" t="str">
        <f t="array" ref="D4099">IF(ROWS($D$3728:D4099)&gt;COUNTIF($AR$19:$AR$3718,TRUE),"",INDEX($O$19:$O$3718,SMALL(IF($AR$19:$AR$3718=TRUE,ROW($O$19:$O$3718)-ROW($O$19)+1),ROWS($D$3728:D4099))))</f>
        <v/>
      </c>
      <c r="E4099" s="101">
        <f t="shared" si="775"/>
        <v>0</v>
      </c>
      <c r="F4099" s="101">
        <f t="shared" si="776"/>
        <v>0</v>
      </c>
      <c r="G4099" s="104"/>
      <c r="H4099" s="89">
        <f t="shared" si="777"/>
        <v>0</v>
      </c>
      <c r="I4099" s="73"/>
      <c r="J4099" s="73"/>
      <c r="K4099" s="73"/>
      <c r="L4099" s="73"/>
      <c r="M4099" s="73"/>
      <c r="N4099" s="73"/>
      <c r="O4099" s="73"/>
      <c r="P4099" s="73"/>
      <c r="Q4099" s="73"/>
      <c r="R4099" s="73"/>
      <c r="S4099" s="73"/>
    </row>
    <row r="4100" spans="2:19" x14ac:dyDescent="0.3">
      <c r="B4100" s="137">
        <v>373</v>
      </c>
      <c r="C4100" s="103" t="str">
        <f t="array" ref="C4100">IF(ROWS($C$3728:C4100)&gt;COUNTIF($AR$19:$AR$3718,TRUE),"",INDEX($C$19:$C$3718,SMALL(IF($AR$19:$AR$3718=TRUE,ROW($C$19:$C$3718)-ROW($C$19)+1),ROWS($C$3728:C4100))))</f>
        <v/>
      </c>
      <c r="D4100" s="100" t="str">
        <f t="array" ref="D4100">IF(ROWS($D$3728:D4100)&gt;COUNTIF($AR$19:$AR$3718,TRUE),"",INDEX($O$19:$O$3718,SMALL(IF($AR$19:$AR$3718=TRUE,ROW($O$19:$O$3718)-ROW($O$19)+1),ROWS($D$3728:D4100))))</f>
        <v/>
      </c>
      <c r="E4100" s="101">
        <f t="shared" si="775"/>
        <v>0</v>
      </c>
      <c r="F4100" s="101">
        <f t="shared" si="776"/>
        <v>0</v>
      </c>
      <c r="G4100" s="104"/>
      <c r="H4100" s="89">
        <f t="shared" si="777"/>
        <v>0</v>
      </c>
      <c r="I4100" s="73"/>
      <c r="J4100" s="73"/>
      <c r="K4100" s="73"/>
      <c r="L4100" s="73"/>
      <c r="M4100" s="73"/>
      <c r="N4100" s="73"/>
      <c r="O4100" s="73"/>
      <c r="P4100" s="73"/>
      <c r="Q4100" s="73"/>
      <c r="R4100" s="73"/>
      <c r="S4100" s="73"/>
    </row>
    <row r="4101" spans="2:19" x14ac:dyDescent="0.3">
      <c r="B4101" s="137">
        <v>374</v>
      </c>
      <c r="C4101" s="103" t="str">
        <f t="array" ref="C4101">IF(ROWS($C$3728:C4101)&gt;COUNTIF($AR$19:$AR$3718,TRUE),"",INDEX($C$19:$C$3718,SMALL(IF($AR$19:$AR$3718=TRUE,ROW($C$19:$C$3718)-ROW($C$19)+1),ROWS($C$3728:C4101))))</f>
        <v/>
      </c>
      <c r="D4101" s="100" t="str">
        <f t="array" ref="D4101">IF(ROWS($D$3728:D4101)&gt;COUNTIF($AR$19:$AR$3718,TRUE),"",INDEX($O$19:$O$3718,SMALL(IF($AR$19:$AR$3718=TRUE,ROW($O$19:$O$3718)-ROW($O$19)+1),ROWS($D$3728:D4101))))</f>
        <v/>
      </c>
      <c r="E4101" s="101">
        <f t="shared" si="775"/>
        <v>0</v>
      </c>
      <c r="F4101" s="101">
        <f t="shared" si="776"/>
        <v>0</v>
      </c>
      <c r="G4101" s="104"/>
      <c r="H4101" s="89">
        <f t="shared" si="777"/>
        <v>0</v>
      </c>
      <c r="I4101" s="73"/>
      <c r="J4101" s="73"/>
      <c r="K4101" s="73"/>
      <c r="L4101" s="73"/>
      <c r="M4101" s="73"/>
      <c r="N4101" s="73"/>
      <c r="O4101" s="73"/>
      <c r="P4101" s="73"/>
      <c r="Q4101" s="73"/>
      <c r="R4101" s="73"/>
      <c r="S4101" s="73"/>
    </row>
    <row r="4102" spans="2:19" x14ac:dyDescent="0.3">
      <c r="B4102" s="137">
        <v>375</v>
      </c>
      <c r="C4102" s="103" t="str">
        <f t="array" ref="C4102">IF(ROWS($C$3728:C4102)&gt;COUNTIF($AR$19:$AR$3718,TRUE),"",INDEX($C$19:$C$3718,SMALL(IF($AR$19:$AR$3718=TRUE,ROW($C$19:$C$3718)-ROW($C$19)+1),ROWS($C$3728:C4102))))</f>
        <v/>
      </c>
      <c r="D4102" s="100" t="str">
        <f t="array" ref="D4102">IF(ROWS($D$3728:D4102)&gt;COUNTIF($AR$19:$AR$3718,TRUE),"",INDEX($O$19:$O$3718,SMALL(IF($AR$19:$AR$3718=TRUE,ROW($O$19:$O$3718)-ROW($O$19)+1),ROWS($D$3728:D4102))))</f>
        <v/>
      </c>
      <c r="E4102" s="101">
        <f t="shared" si="775"/>
        <v>0</v>
      </c>
      <c r="F4102" s="101">
        <f t="shared" si="776"/>
        <v>0</v>
      </c>
      <c r="G4102" s="104"/>
      <c r="H4102" s="89">
        <f t="shared" si="777"/>
        <v>0</v>
      </c>
      <c r="I4102" s="73"/>
      <c r="J4102" s="73"/>
      <c r="K4102" s="73"/>
      <c r="L4102" s="73"/>
      <c r="M4102" s="73"/>
      <c r="N4102" s="73"/>
      <c r="O4102" s="73"/>
      <c r="P4102" s="73"/>
      <c r="Q4102" s="73"/>
      <c r="R4102" s="73"/>
      <c r="S4102" s="73"/>
    </row>
    <row r="4103" spans="2:19" x14ac:dyDescent="0.3">
      <c r="B4103" s="137">
        <v>376</v>
      </c>
      <c r="C4103" s="103" t="str">
        <f t="array" ref="C4103">IF(ROWS($C$3728:C4103)&gt;COUNTIF($AR$19:$AR$3718,TRUE),"",INDEX($C$19:$C$3718,SMALL(IF($AR$19:$AR$3718=TRUE,ROW($C$19:$C$3718)-ROW($C$19)+1),ROWS($C$3728:C4103))))</f>
        <v/>
      </c>
      <c r="D4103" s="100" t="str">
        <f t="array" ref="D4103">IF(ROWS($D$3728:D4103)&gt;COUNTIF($AR$19:$AR$3718,TRUE),"",INDEX($O$19:$O$3718,SMALL(IF($AR$19:$AR$3718=TRUE,ROW($O$19:$O$3718)-ROW($O$19)+1),ROWS($D$3728:D4103))))</f>
        <v/>
      </c>
      <c r="E4103" s="101">
        <f t="shared" si="775"/>
        <v>0</v>
      </c>
      <c r="F4103" s="101">
        <f t="shared" si="776"/>
        <v>0</v>
      </c>
      <c r="G4103" s="104"/>
      <c r="H4103" s="89">
        <f t="shared" si="777"/>
        <v>0</v>
      </c>
      <c r="I4103" s="73"/>
      <c r="J4103" s="73"/>
      <c r="K4103" s="73"/>
      <c r="L4103" s="73"/>
      <c r="M4103" s="73"/>
      <c r="N4103" s="73"/>
      <c r="O4103" s="73"/>
      <c r="P4103" s="73"/>
      <c r="Q4103" s="73"/>
      <c r="R4103" s="73"/>
      <c r="S4103" s="73"/>
    </row>
    <row r="4104" spans="2:19" x14ac:dyDescent="0.3">
      <c r="B4104" s="137">
        <v>377</v>
      </c>
      <c r="C4104" s="103" t="str">
        <f t="array" ref="C4104">IF(ROWS($C$3728:C4104)&gt;COUNTIF($AR$19:$AR$3718,TRUE),"",INDEX($C$19:$C$3718,SMALL(IF($AR$19:$AR$3718=TRUE,ROW($C$19:$C$3718)-ROW($C$19)+1),ROWS($C$3728:C4104))))</f>
        <v/>
      </c>
      <c r="D4104" s="100" t="str">
        <f t="array" ref="D4104">IF(ROWS($D$3728:D4104)&gt;COUNTIF($AR$19:$AR$3718,TRUE),"",INDEX($O$19:$O$3718,SMALL(IF($AR$19:$AR$3718=TRUE,ROW($O$19:$O$3718)-ROW($O$19)+1),ROWS($D$3728:D4104))))</f>
        <v/>
      </c>
      <c r="E4104" s="101">
        <f t="shared" si="775"/>
        <v>0</v>
      </c>
      <c r="F4104" s="101">
        <f t="shared" si="776"/>
        <v>0</v>
      </c>
      <c r="G4104" s="104"/>
      <c r="H4104" s="89">
        <f t="shared" si="777"/>
        <v>0</v>
      </c>
      <c r="I4104" s="73"/>
      <c r="J4104" s="73"/>
      <c r="K4104" s="73"/>
      <c r="L4104" s="73"/>
      <c r="M4104" s="73"/>
      <c r="N4104" s="73"/>
      <c r="O4104" s="73"/>
      <c r="P4104" s="73"/>
      <c r="Q4104" s="73"/>
      <c r="R4104" s="73"/>
      <c r="S4104" s="73"/>
    </row>
    <row r="4105" spans="2:19" x14ac:dyDescent="0.3">
      <c r="B4105" s="137">
        <v>378</v>
      </c>
      <c r="C4105" s="103" t="str">
        <f t="array" ref="C4105">IF(ROWS($C$3728:C4105)&gt;COUNTIF($AR$19:$AR$3718,TRUE),"",INDEX($C$19:$C$3718,SMALL(IF($AR$19:$AR$3718=TRUE,ROW($C$19:$C$3718)-ROW($C$19)+1),ROWS($C$3728:C4105))))</f>
        <v/>
      </c>
      <c r="D4105" s="100" t="str">
        <f t="array" ref="D4105">IF(ROWS($D$3728:D4105)&gt;COUNTIF($AR$19:$AR$3718,TRUE),"",INDEX($O$19:$O$3718,SMALL(IF($AR$19:$AR$3718=TRUE,ROW($O$19:$O$3718)-ROW($O$19)+1),ROWS($D$3728:D4105))))</f>
        <v/>
      </c>
      <c r="E4105" s="101">
        <f t="shared" si="775"/>
        <v>0</v>
      </c>
      <c r="F4105" s="101">
        <f t="shared" si="776"/>
        <v>0</v>
      </c>
      <c r="G4105" s="104"/>
      <c r="H4105" s="89">
        <f t="shared" si="777"/>
        <v>0</v>
      </c>
      <c r="I4105" s="73"/>
      <c r="J4105" s="73"/>
      <c r="K4105" s="73"/>
      <c r="L4105" s="73"/>
      <c r="M4105" s="73"/>
      <c r="N4105" s="73"/>
      <c r="O4105" s="73"/>
      <c r="P4105" s="73"/>
      <c r="Q4105" s="73"/>
      <c r="R4105" s="73"/>
      <c r="S4105" s="73"/>
    </row>
    <row r="4106" spans="2:19" x14ac:dyDescent="0.3">
      <c r="B4106" s="137">
        <v>379</v>
      </c>
      <c r="C4106" s="103" t="str">
        <f t="array" ref="C4106">IF(ROWS($C$3728:C4106)&gt;COUNTIF($AR$19:$AR$3718,TRUE),"",INDEX($C$19:$C$3718,SMALL(IF($AR$19:$AR$3718=TRUE,ROW($C$19:$C$3718)-ROW($C$19)+1),ROWS($C$3728:C4106))))</f>
        <v/>
      </c>
      <c r="D4106" s="100" t="str">
        <f t="array" ref="D4106">IF(ROWS($D$3728:D4106)&gt;COUNTIF($AR$19:$AR$3718,TRUE),"",INDEX($O$19:$O$3718,SMALL(IF($AR$19:$AR$3718=TRUE,ROW($O$19:$O$3718)-ROW($O$19)+1),ROWS($D$3728:D4106))))</f>
        <v/>
      </c>
      <c r="E4106" s="101">
        <f t="shared" si="775"/>
        <v>0</v>
      </c>
      <c r="F4106" s="101">
        <f t="shared" si="776"/>
        <v>0</v>
      </c>
      <c r="G4106" s="104"/>
      <c r="H4106" s="89">
        <f t="shared" si="777"/>
        <v>0</v>
      </c>
      <c r="I4106" s="73"/>
      <c r="J4106" s="73"/>
      <c r="K4106" s="73"/>
      <c r="L4106" s="73"/>
      <c r="M4106" s="73"/>
      <c r="N4106" s="73"/>
      <c r="O4106" s="73"/>
      <c r="P4106" s="73"/>
      <c r="Q4106" s="73"/>
      <c r="R4106" s="73"/>
      <c r="S4106" s="73"/>
    </row>
    <row r="4107" spans="2:19" x14ac:dyDescent="0.3">
      <c r="B4107" s="137">
        <v>380</v>
      </c>
      <c r="C4107" s="103" t="str">
        <f t="array" ref="C4107">IF(ROWS($C$3728:C4107)&gt;COUNTIF($AR$19:$AR$3718,TRUE),"",INDEX($C$19:$C$3718,SMALL(IF($AR$19:$AR$3718=TRUE,ROW($C$19:$C$3718)-ROW($C$19)+1),ROWS($C$3728:C4107))))</f>
        <v/>
      </c>
      <c r="D4107" s="100" t="str">
        <f t="array" ref="D4107">IF(ROWS($D$3728:D4107)&gt;COUNTIF($AR$19:$AR$3718,TRUE),"",INDEX($O$19:$O$3718,SMALL(IF($AR$19:$AR$3718=TRUE,ROW($O$19:$O$3718)-ROW($O$19)+1),ROWS($D$3728:D4107))))</f>
        <v/>
      </c>
      <c r="E4107" s="101">
        <f t="shared" si="775"/>
        <v>0</v>
      </c>
      <c r="F4107" s="101">
        <f t="shared" si="776"/>
        <v>0</v>
      </c>
      <c r="G4107" s="104"/>
      <c r="H4107" s="89">
        <f t="shared" si="777"/>
        <v>0</v>
      </c>
      <c r="I4107" s="73"/>
      <c r="J4107" s="73"/>
      <c r="K4107" s="73"/>
      <c r="L4107" s="73"/>
      <c r="M4107" s="73"/>
      <c r="N4107" s="73"/>
      <c r="O4107" s="73"/>
      <c r="P4107" s="73"/>
      <c r="Q4107" s="73"/>
      <c r="R4107" s="73"/>
      <c r="S4107" s="73"/>
    </row>
    <row r="4108" spans="2:19" x14ac:dyDescent="0.3">
      <c r="B4108" s="137">
        <v>381</v>
      </c>
      <c r="C4108" s="103" t="str">
        <f t="array" ref="C4108">IF(ROWS($C$3728:C4108)&gt;COUNTIF($AR$19:$AR$3718,TRUE),"",INDEX($C$19:$C$3718,SMALL(IF($AR$19:$AR$3718=TRUE,ROW($C$19:$C$3718)-ROW($C$19)+1),ROWS($C$3728:C4108))))</f>
        <v/>
      </c>
      <c r="D4108" s="100" t="str">
        <f t="array" ref="D4108">IF(ROWS($D$3728:D4108)&gt;COUNTIF($AR$19:$AR$3718,TRUE),"",INDEX($O$19:$O$3718,SMALL(IF($AR$19:$AR$3718=TRUE,ROW($O$19:$O$3718)-ROW($O$19)+1),ROWS($D$3728:D4108))))</f>
        <v/>
      </c>
      <c r="E4108" s="101">
        <f t="shared" si="775"/>
        <v>0</v>
      </c>
      <c r="F4108" s="101">
        <f t="shared" si="776"/>
        <v>0</v>
      </c>
      <c r="G4108" s="104"/>
      <c r="H4108" s="89">
        <f t="shared" si="777"/>
        <v>0</v>
      </c>
      <c r="I4108" s="73"/>
      <c r="J4108" s="73"/>
      <c r="K4108" s="73"/>
      <c r="L4108" s="73"/>
      <c r="M4108" s="73"/>
      <c r="N4108" s="73"/>
      <c r="O4108" s="73"/>
      <c r="P4108" s="73"/>
      <c r="Q4108" s="73"/>
      <c r="R4108" s="73"/>
      <c r="S4108" s="73"/>
    </row>
    <row r="4109" spans="2:19" x14ac:dyDescent="0.3">
      <c r="B4109" s="137">
        <v>382</v>
      </c>
      <c r="C4109" s="103" t="str">
        <f t="array" ref="C4109">IF(ROWS($C$3728:C4109)&gt;COUNTIF($AR$19:$AR$3718,TRUE),"",INDEX($C$19:$C$3718,SMALL(IF($AR$19:$AR$3718=TRUE,ROW($C$19:$C$3718)-ROW($C$19)+1),ROWS($C$3728:C4109))))</f>
        <v/>
      </c>
      <c r="D4109" s="100" t="str">
        <f t="array" ref="D4109">IF(ROWS($D$3728:D4109)&gt;COUNTIF($AR$19:$AR$3718,TRUE),"",INDEX($O$19:$O$3718,SMALL(IF($AR$19:$AR$3718=TRUE,ROW($O$19:$O$3718)-ROW($O$19)+1),ROWS($D$3728:D4109))))</f>
        <v/>
      </c>
      <c r="E4109" s="101">
        <f t="shared" si="775"/>
        <v>0</v>
      </c>
      <c r="F4109" s="101">
        <f t="shared" si="776"/>
        <v>0</v>
      </c>
      <c r="G4109" s="104"/>
      <c r="H4109" s="89">
        <f t="shared" si="777"/>
        <v>0</v>
      </c>
      <c r="I4109" s="73"/>
      <c r="J4109" s="73"/>
      <c r="K4109" s="73"/>
      <c r="L4109" s="73"/>
      <c r="M4109" s="73"/>
      <c r="N4109" s="73"/>
      <c r="O4109" s="73"/>
      <c r="P4109" s="73"/>
      <c r="Q4109" s="73"/>
      <c r="R4109" s="73"/>
      <c r="S4109" s="73"/>
    </row>
    <row r="4110" spans="2:19" x14ac:dyDescent="0.3">
      <c r="B4110" s="137">
        <v>383</v>
      </c>
      <c r="C4110" s="103" t="str">
        <f t="array" ref="C4110">IF(ROWS($C$3728:C4110)&gt;COUNTIF($AR$19:$AR$3718,TRUE),"",INDEX($C$19:$C$3718,SMALL(IF($AR$19:$AR$3718=TRUE,ROW($C$19:$C$3718)-ROW($C$19)+1),ROWS($C$3728:C4110))))</f>
        <v/>
      </c>
      <c r="D4110" s="100" t="str">
        <f t="array" ref="D4110">IF(ROWS($D$3728:D4110)&gt;COUNTIF($AR$19:$AR$3718,TRUE),"",INDEX($O$19:$O$3718,SMALL(IF($AR$19:$AR$3718=TRUE,ROW($O$19:$O$3718)-ROW($O$19)+1),ROWS($D$3728:D4110))))</f>
        <v/>
      </c>
      <c r="E4110" s="101">
        <f t="shared" si="775"/>
        <v>0</v>
      </c>
      <c r="F4110" s="101">
        <f t="shared" si="776"/>
        <v>0</v>
      </c>
      <c r="G4110" s="104"/>
      <c r="H4110" s="89">
        <f t="shared" si="777"/>
        <v>0</v>
      </c>
      <c r="I4110" s="73"/>
      <c r="J4110" s="73"/>
      <c r="K4110" s="73"/>
      <c r="L4110" s="73"/>
      <c r="M4110" s="73"/>
      <c r="N4110" s="73"/>
      <c r="O4110" s="73"/>
      <c r="P4110" s="73"/>
      <c r="Q4110" s="73"/>
      <c r="R4110" s="73"/>
      <c r="S4110" s="73"/>
    </row>
    <row r="4111" spans="2:19" x14ac:dyDescent="0.3">
      <c r="B4111" s="137">
        <v>384</v>
      </c>
      <c r="C4111" s="103" t="str">
        <f t="array" ref="C4111">IF(ROWS($C$3728:C4111)&gt;COUNTIF($AR$19:$AR$3718,TRUE),"",INDEX($C$19:$C$3718,SMALL(IF($AR$19:$AR$3718=TRUE,ROW($C$19:$C$3718)-ROW($C$19)+1),ROWS($C$3728:C4111))))</f>
        <v/>
      </c>
      <c r="D4111" s="100" t="str">
        <f t="array" ref="D4111">IF(ROWS($D$3728:D4111)&gt;COUNTIF($AR$19:$AR$3718,TRUE),"",INDEX($O$19:$O$3718,SMALL(IF($AR$19:$AR$3718=TRUE,ROW($O$19:$O$3718)-ROW($O$19)+1),ROWS($D$3728:D4111))))</f>
        <v/>
      </c>
      <c r="E4111" s="101">
        <f t="shared" si="775"/>
        <v>0</v>
      </c>
      <c r="F4111" s="101">
        <f t="shared" si="776"/>
        <v>0</v>
      </c>
      <c r="G4111" s="104"/>
      <c r="H4111" s="89">
        <f t="shared" si="777"/>
        <v>0</v>
      </c>
      <c r="I4111" s="73"/>
      <c r="J4111" s="73"/>
      <c r="K4111" s="73"/>
      <c r="L4111" s="73"/>
      <c r="M4111" s="73"/>
      <c r="N4111" s="73"/>
      <c r="O4111" s="73"/>
      <c r="P4111" s="73"/>
      <c r="Q4111" s="73"/>
      <c r="R4111" s="73"/>
      <c r="S4111" s="73"/>
    </row>
    <row r="4112" spans="2:19" x14ac:dyDescent="0.3">
      <c r="B4112" s="137">
        <v>385</v>
      </c>
      <c r="C4112" s="103" t="str">
        <f t="array" ref="C4112">IF(ROWS($C$3728:C4112)&gt;COUNTIF($AR$19:$AR$3718,TRUE),"",INDEX($C$19:$C$3718,SMALL(IF($AR$19:$AR$3718=TRUE,ROW($C$19:$C$3718)-ROW($C$19)+1),ROWS($C$3728:C4112))))</f>
        <v/>
      </c>
      <c r="D4112" s="100" t="str">
        <f t="array" ref="D4112">IF(ROWS($D$3728:D4112)&gt;COUNTIF($AR$19:$AR$3718,TRUE),"",INDEX($O$19:$O$3718,SMALL(IF($AR$19:$AR$3718=TRUE,ROW($O$19:$O$3718)-ROW($O$19)+1),ROWS($D$3728:D4112))))</f>
        <v/>
      </c>
      <c r="E4112" s="101">
        <f t="shared" ref="E4112:E4175" si="778">SUM(SUMIFS($V$19:$V$3718,$C$19:$C$3718,$C$3728:$C$3960,$O$19:$O$3718,$D$3728:$D$3960),SUMIFS($AA$19:$AA$3718,$C$19:$C$3718,$C$3728:$C$3960,$O$19:$O$3718,$D$3728:$D$3960))</f>
        <v>0</v>
      </c>
      <c r="F4112" s="101">
        <f t="shared" ref="F4112:F4175" si="779">SUM(SUMIFS($AD$19:$AD$3718,$C$19:$C$3718,$C$3728:$C$3960,$O$19:$O$3718,$D$3728:$D$3960),SUMIFS($AI$19:$AI$3718,$C$19:$C$3718,$C$3728:$C$3960,$O$19:$O$3718,$D$3728:$D$3960))</f>
        <v>0</v>
      </c>
      <c r="G4112" s="104"/>
      <c r="H4112" s="89">
        <f t="shared" si="777"/>
        <v>0</v>
      </c>
      <c r="I4112" s="73"/>
      <c r="J4112" s="73"/>
      <c r="K4112" s="73"/>
      <c r="L4112" s="73"/>
      <c r="M4112" s="73"/>
      <c r="N4112" s="73"/>
      <c r="O4112" s="73"/>
      <c r="P4112" s="73"/>
      <c r="Q4112" s="73"/>
      <c r="R4112" s="73"/>
      <c r="S4112" s="73"/>
    </row>
    <row r="4113" spans="2:19" x14ac:dyDescent="0.3">
      <c r="B4113" s="137">
        <v>386</v>
      </c>
      <c r="C4113" s="103" t="str">
        <f t="array" ref="C4113">IF(ROWS($C$3728:C4113)&gt;COUNTIF($AR$19:$AR$3718,TRUE),"",INDEX($C$19:$C$3718,SMALL(IF($AR$19:$AR$3718=TRUE,ROW($C$19:$C$3718)-ROW($C$19)+1),ROWS($C$3728:C4113))))</f>
        <v/>
      </c>
      <c r="D4113" s="100" t="str">
        <f t="array" ref="D4113">IF(ROWS($D$3728:D4113)&gt;COUNTIF($AR$19:$AR$3718,TRUE),"",INDEX($O$19:$O$3718,SMALL(IF($AR$19:$AR$3718=TRUE,ROW($O$19:$O$3718)-ROW($O$19)+1),ROWS($D$3728:D4113))))</f>
        <v/>
      </c>
      <c r="E4113" s="101">
        <f t="shared" si="778"/>
        <v>0</v>
      </c>
      <c r="F4113" s="101">
        <f t="shared" si="779"/>
        <v>0</v>
      </c>
      <c r="G4113" s="104"/>
      <c r="H4113" s="89">
        <f t="shared" si="777"/>
        <v>0</v>
      </c>
      <c r="I4113" s="73"/>
      <c r="J4113" s="73"/>
      <c r="K4113" s="73"/>
      <c r="L4113" s="73"/>
      <c r="M4113" s="73"/>
      <c r="N4113" s="73"/>
      <c r="O4113" s="73"/>
      <c r="P4113" s="73"/>
      <c r="Q4113" s="73"/>
      <c r="R4113" s="73"/>
      <c r="S4113" s="73"/>
    </row>
    <row r="4114" spans="2:19" x14ac:dyDescent="0.3">
      <c r="B4114" s="137">
        <v>387</v>
      </c>
      <c r="C4114" s="103" t="str">
        <f t="array" ref="C4114">IF(ROWS($C$3728:C4114)&gt;COUNTIF($AR$19:$AR$3718,TRUE),"",INDEX($C$19:$C$3718,SMALL(IF($AR$19:$AR$3718=TRUE,ROW($C$19:$C$3718)-ROW($C$19)+1),ROWS($C$3728:C4114))))</f>
        <v/>
      </c>
      <c r="D4114" s="100" t="str">
        <f t="array" ref="D4114">IF(ROWS($D$3728:D4114)&gt;COUNTIF($AR$19:$AR$3718,TRUE),"",INDEX($O$19:$O$3718,SMALL(IF($AR$19:$AR$3718=TRUE,ROW($O$19:$O$3718)-ROW($O$19)+1),ROWS($D$3728:D4114))))</f>
        <v/>
      </c>
      <c r="E4114" s="101">
        <f t="shared" si="778"/>
        <v>0</v>
      </c>
      <c r="F4114" s="101">
        <f t="shared" si="779"/>
        <v>0</v>
      </c>
      <c r="G4114" s="104"/>
      <c r="H4114" s="89">
        <f t="shared" si="777"/>
        <v>0</v>
      </c>
      <c r="I4114" s="73"/>
      <c r="J4114" s="73"/>
      <c r="K4114" s="73"/>
      <c r="L4114" s="73"/>
      <c r="M4114" s="73"/>
      <c r="N4114" s="73"/>
      <c r="O4114" s="73"/>
      <c r="P4114" s="73"/>
      <c r="Q4114" s="73"/>
      <c r="R4114" s="73"/>
      <c r="S4114" s="73"/>
    </row>
    <row r="4115" spans="2:19" x14ac:dyDescent="0.3">
      <c r="B4115" s="137">
        <v>388</v>
      </c>
      <c r="C4115" s="103" t="str">
        <f t="array" ref="C4115">IF(ROWS($C$3728:C4115)&gt;COUNTIF($AR$19:$AR$3718,TRUE),"",INDEX($C$19:$C$3718,SMALL(IF($AR$19:$AR$3718=TRUE,ROW($C$19:$C$3718)-ROW($C$19)+1),ROWS($C$3728:C4115))))</f>
        <v/>
      </c>
      <c r="D4115" s="100" t="str">
        <f t="array" ref="D4115">IF(ROWS($D$3728:D4115)&gt;COUNTIF($AR$19:$AR$3718,TRUE),"",INDEX($O$19:$O$3718,SMALL(IF($AR$19:$AR$3718=TRUE,ROW($O$19:$O$3718)-ROW($O$19)+1),ROWS($D$3728:D4115))))</f>
        <v/>
      </c>
      <c r="E4115" s="101">
        <f t="shared" si="778"/>
        <v>0</v>
      </c>
      <c r="F4115" s="101">
        <f t="shared" si="779"/>
        <v>0</v>
      </c>
      <c r="G4115" s="104"/>
      <c r="H4115" s="89">
        <f t="shared" si="777"/>
        <v>0</v>
      </c>
      <c r="I4115" s="73"/>
      <c r="J4115" s="73"/>
      <c r="K4115" s="73"/>
      <c r="L4115" s="73"/>
      <c r="M4115" s="73"/>
      <c r="N4115" s="73"/>
      <c r="O4115" s="73"/>
      <c r="P4115" s="73"/>
      <c r="Q4115" s="73"/>
      <c r="R4115" s="73"/>
      <c r="S4115" s="73"/>
    </row>
    <row r="4116" spans="2:19" x14ac:dyDescent="0.3">
      <c r="B4116" s="137">
        <v>389</v>
      </c>
      <c r="C4116" s="103" t="str">
        <f t="array" ref="C4116">IF(ROWS($C$3728:C4116)&gt;COUNTIF($AR$19:$AR$3718,TRUE),"",INDEX($C$19:$C$3718,SMALL(IF($AR$19:$AR$3718=TRUE,ROW($C$19:$C$3718)-ROW($C$19)+1),ROWS($C$3728:C4116))))</f>
        <v/>
      </c>
      <c r="D4116" s="100" t="str">
        <f t="array" ref="D4116">IF(ROWS($D$3728:D4116)&gt;COUNTIF($AR$19:$AR$3718,TRUE),"",INDEX($O$19:$O$3718,SMALL(IF($AR$19:$AR$3718=TRUE,ROW($O$19:$O$3718)-ROW($O$19)+1),ROWS($D$3728:D4116))))</f>
        <v/>
      </c>
      <c r="E4116" s="101">
        <f t="shared" si="778"/>
        <v>0</v>
      </c>
      <c r="F4116" s="101">
        <f t="shared" si="779"/>
        <v>0</v>
      </c>
      <c r="G4116" s="104"/>
      <c r="H4116" s="89">
        <f t="shared" si="777"/>
        <v>0</v>
      </c>
      <c r="I4116" s="73"/>
      <c r="J4116" s="73"/>
      <c r="K4116" s="73"/>
      <c r="L4116" s="73"/>
      <c r="M4116" s="73"/>
      <c r="N4116" s="73"/>
      <c r="O4116" s="73"/>
      <c r="P4116" s="73"/>
      <c r="Q4116" s="73"/>
      <c r="R4116" s="73"/>
      <c r="S4116" s="73"/>
    </row>
    <row r="4117" spans="2:19" x14ac:dyDescent="0.3">
      <c r="B4117" s="137">
        <v>390</v>
      </c>
      <c r="C4117" s="103" t="str">
        <f t="array" ref="C4117">IF(ROWS($C$3728:C4117)&gt;COUNTIF($AR$19:$AR$3718,TRUE),"",INDEX($C$19:$C$3718,SMALL(IF($AR$19:$AR$3718=TRUE,ROW($C$19:$C$3718)-ROW($C$19)+1),ROWS($C$3728:C4117))))</f>
        <v/>
      </c>
      <c r="D4117" s="100" t="str">
        <f t="array" ref="D4117">IF(ROWS($D$3728:D4117)&gt;COUNTIF($AR$19:$AR$3718,TRUE),"",INDEX($O$19:$O$3718,SMALL(IF($AR$19:$AR$3718=TRUE,ROW($O$19:$O$3718)-ROW($O$19)+1),ROWS($D$3728:D4117))))</f>
        <v/>
      </c>
      <c r="E4117" s="101">
        <f t="shared" si="778"/>
        <v>0</v>
      </c>
      <c r="F4117" s="101">
        <f t="shared" si="779"/>
        <v>0</v>
      </c>
      <c r="G4117" s="104"/>
      <c r="H4117" s="89">
        <f t="shared" si="777"/>
        <v>0</v>
      </c>
      <c r="I4117" s="73"/>
      <c r="J4117" s="73"/>
      <c r="K4117" s="73"/>
      <c r="L4117" s="73"/>
      <c r="M4117" s="73"/>
      <c r="N4117" s="73"/>
      <c r="O4117" s="73"/>
      <c r="P4117" s="73"/>
      <c r="Q4117" s="73"/>
      <c r="R4117" s="73"/>
      <c r="S4117" s="73"/>
    </row>
    <row r="4118" spans="2:19" x14ac:dyDescent="0.3">
      <c r="B4118" s="137">
        <v>391</v>
      </c>
      <c r="C4118" s="103" t="str">
        <f t="array" ref="C4118">IF(ROWS($C$3728:C4118)&gt;COUNTIF($AR$19:$AR$3718,TRUE),"",INDEX($C$19:$C$3718,SMALL(IF($AR$19:$AR$3718=TRUE,ROW($C$19:$C$3718)-ROW($C$19)+1),ROWS($C$3728:C4118))))</f>
        <v/>
      </c>
      <c r="D4118" s="100" t="str">
        <f t="array" ref="D4118">IF(ROWS($D$3728:D4118)&gt;COUNTIF($AR$19:$AR$3718,TRUE),"",INDEX($O$19:$O$3718,SMALL(IF($AR$19:$AR$3718=TRUE,ROW($O$19:$O$3718)-ROW($O$19)+1),ROWS($D$3728:D4118))))</f>
        <v/>
      </c>
      <c r="E4118" s="101">
        <f t="shared" si="778"/>
        <v>0</v>
      </c>
      <c r="F4118" s="101">
        <f t="shared" si="779"/>
        <v>0</v>
      </c>
      <c r="G4118" s="104"/>
      <c r="H4118" s="89">
        <f t="shared" si="777"/>
        <v>0</v>
      </c>
      <c r="I4118" s="73"/>
      <c r="J4118" s="73"/>
      <c r="K4118" s="73"/>
      <c r="L4118" s="73"/>
      <c r="M4118" s="73"/>
      <c r="N4118" s="73"/>
      <c r="O4118" s="73"/>
      <c r="P4118" s="73"/>
      <c r="Q4118" s="73"/>
      <c r="R4118" s="73"/>
      <c r="S4118" s="73"/>
    </row>
    <row r="4119" spans="2:19" x14ac:dyDescent="0.3">
      <c r="B4119" s="137">
        <v>392</v>
      </c>
      <c r="C4119" s="103" t="str">
        <f t="array" ref="C4119">IF(ROWS($C$3728:C4119)&gt;COUNTIF($AR$19:$AR$3718,TRUE),"",INDEX($C$19:$C$3718,SMALL(IF($AR$19:$AR$3718=TRUE,ROW($C$19:$C$3718)-ROW($C$19)+1),ROWS($C$3728:C4119))))</f>
        <v/>
      </c>
      <c r="D4119" s="100" t="str">
        <f t="array" ref="D4119">IF(ROWS($D$3728:D4119)&gt;COUNTIF($AR$19:$AR$3718,TRUE),"",INDEX($O$19:$O$3718,SMALL(IF($AR$19:$AR$3718=TRUE,ROW($O$19:$O$3718)-ROW($O$19)+1),ROWS($D$3728:D4119))))</f>
        <v/>
      </c>
      <c r="E4119" s="101">
        <f t="shared" si="778"/>
        <v>0</v>
      </c>
      <c r="F4119" s="101">
        <f t="shared" si="779"/>
        <v>0</v>
      </c>
      <c r="G4119" s="104"/>
      <c r="H4119" s="89">
        <f t="shared" si="777"/>
        <v>0</v>
      </c>
      <c r="I4119" s="73"/>
      <c r="J4119" s="73"/>
      <c r="K4119" s="73"/>
      <c r="L4119" s="73"/>
      <c r="M4119" s="73"/>
      <c r="N4119" s="73"/>
      <c r="O4119" s="73"/>
      <c r="P4119" s="73"/>
      <c r="Q4119" s="73"/>
      <c r="R4119" s="73"/>
      <c r="S4119" s="73"/>
    </row>
    <row r="4120" spans="2:19" x14ac:dyDescent="0.3">
      <c r="B4120" s="137">
        <v>393</v>
      </c>
      <c r="C4120" s="103" t="str">
        <f t="array" ref="C4120">IF(ROWS($C$3728:C4120)&gt;COUNTIF($AR$19:$AR$3718,TRUE),"",INDEX($C$19:$C$3718,SMALL(IF($AR$19:$AR$3718=TRUE,ROW($C$19:$C$3718)-ROW($C$19)+1),ROWS($C$3728:C4120))))</f>
        <v/>
      </c>
      <c r="D4120" s="100" t="str">
        <f t="array" ref="D4120">IF(ROWS($D$3728:D4120)&gt;COUNTIF($AR$19:$AR$3718,TRUE),"",INDEX($O$19:$O$3718,SMALL(IF($AR$19:$AR$3718=TRUE,ROW($O$19:$O$3718)-ROW($O$19)+1),ROWS($D$3728:D4120))))</f>
        <v/>
      </c>
      <c r="E4120" s="101">
        <f t="shared" si="778"/>
        <v>0</v>
      </c>
      <c r="F4120" s="101">
        <f t="shared" si="779"/>
        <v>0</v>
      </c>
      <c r="G4120" s="104"/>
      <c r="H4120" s="89">
        <f t="shared" si="777"/>
        <v>0</v>
      </c>
      <c r="I4120" s="73"/>
      <c r="J4120" s="73"/>
      <c r="K4120" s="73"/>
      <c r="L4120" s="73"/>
      <c r="M4120" s="73"/>
      <c r="N4120" s="73"/>
      <c r="O4120" s="73"/>
      <c r="P4120" s="73"/>
      <c r="Q4120" s="73"/>
      <c r="R4120" s="73"/>
      <c r="S4120" s="73"/>
    </row>
    <row r="4121" spans="2:19" x14ac:dyDescent="0.3">
      <c r="B4121" s="137">
        <v>394</v>
      </c>
      <c r="C4121" s="103" t="str">
        <f t="array" ref="C4121">IF(ROWS($C$3728:C4121)&gt;COUNTIF($AR$19:$AR$3718,TRUE),"",INDEX($C$19:$C$3718,SMALL(IF($AR$19:$AR$3718=TRUE,ROW($C$19:$C$3718)-ROW($C$19)+1),ROWS($C$3728:C4121))))</f>
        <v/>
      </c>
      <c r="D4121" s="100" t="str">
        <f t="array" ref="D4121">IF(ROWS($D$3728:D4121)&gt;COUNTIF($AR$19:$AR$3718,TRUE),"",INDEX($O$19:$O$3718,SMALL(IF($AR$19:$AR$3718=TRUE,ROW($O$19:$O$3718)-ROW($O$19)+1),ROWS($D$3728:D4121))))</f>
        <v/>
      </c>
      <c r="E4121" s="101">
        <f t="shared" si="778"/>
        <v>0</v>
      </c>
      <c r="F4121" s="101">
        <f t="shared" si="779"/>
        <v>0</v>
      </c>
      <c r="G4121" s="104"/>
      <c r="H4121" s="89">
        <f t="shared" si="777"/>
        <v>0</v>
      </c>
      <c r="I4121" s="73"/>
      <c r="J4121" s="73"/>
      <c r="K4121" s="73"/>
      <c r="L4121" s="73"/>
      <c r="M4121" s="73"/>
      <c r="N4121" s="73"/>
      <c r="O4121" s="73"/>
      <c r="P4121" s="73"/>
      <c r="Q4121" s="73"/>
      <c r="R4121" s="73"/>
      <c r="S4121" s="73"/>
    </row>
    <row r="4122" spans="2:19" x14ac:dyDescent="0.3">
      <c r="B4122" s="137">
        <v>395</v>
      </c>
      <c r="C4122" s="103" t="str">
        <f t="array" ref="C4122">IF(ROWS($C$3728:C4122)&gt;COUNTIF($AR$19:$AR$3718,TRUE),"",INDEX($C$19:$C$3718,SMALL(IF($AR$19:$AR$3718=TRUE,ROW($C$19:$C$3718)-ROW($C$19)+1),ROWS($C$3728:C4122))))</f>
        <v/>
      </c>
      <c r="D4122" s="100" t="str">
        <f t="array" ref="D4122">IF(ROWS($D$3728:D4122)&gt;COUNTIF($AR$19:$AR$3718,TRUE),"",INDEX($O$19:$O$3718,SMALL(IF($AR$19:$AR$3718=TRUE,ROW($O$19:$O$3718)-ROW($O$19)+1),ROWS($D$3728:D4122))))</f>
        <v/>
      </c>
      <c r="E4122" s="101">
        <f t="shared" si="778"/>
        <v>0</v>
      </c>
      <c r="F4122" s="101">
        <f t="shared" si="779"/>
        <v>0</v>
      </c>
      <c r="G4122" s="104"/>
      <c r="H4122" s="89">
        <f t="shared" si="777"/>
        <v>0</v>
      </c>
      <c r="I4122" s="73"/>
      <c r="J4122" s="73"/>
      <c r="K4122" s="73"/>
      <c r="L4122" s="73"/>
      <c r="M4122" s="73"/>
      <c r="N4122" s="73"/>
      <c r="O4122" s="73"/>
      <c r="P4122" s="73"/>
      <c r="Q4122" s="73"/>
      <c r="R4122" s="73"/>
      <c r="S4122" s="73"/>
    </row>
    <row r="4123" spans="2:19" x14ac:dyDescent="0.3">
      <c r="B4123" s="137">
        <v>396</v>
      </c>
      <c r="C4123" s="103" t="str">
        <f t="array" ref="C4123">IF(ROWS($C$3728:C4123)&gt;COUNTIF($AR$19:$AR$3718,TRUE),"",INDEX($C$19:$C$3718,SMALL(IF($AR$19:$AR$3718=TRUE,ROW($C$19:$C$3718)-ROW($C$19)+1),ROWS($C$3728:C4123))))</f>
        <v/>
      </c>
      <c r="D4123" s="100" t="str">
        <f t="array" ref="D4123">IF(ROWS($D$3728:D4123)&gt;COUNTIF($AR$19:$AR$3718,TRUE),"",INDEX($O$19:$O$3718,SMALL(IF($AR$19:$AR$3718=TRUE,ROW($O$19:$O$3718)-ROW($O$19)+1),ROWS($D$3728:D4123))))</f>
        <v/>
      </c>
      <c r="E4123" s="101">
        <f t="shared" si="778"/>
        <v>0</v>
      </c>
      <c r="F4123" s="101">
        <f t="shared" si="779"/>
        <v>0</v>
      </c>
      <c r="G4123" s="104"/>
      <c r="H4123" s="89">
        <f t="shared" si="777"/>
        <v>0</v>
      </c>
      <c r="I4123" s="73"/>
      <c r="J4123" s="73"/>
      <c r="K4123" s="73"/>
      <c r="L4123" s="73"/>
      <c r="M4123" s="73"/>
      <c r="N4123" s="73"/>
      <c r="O4123" s="73"/>
      <c r="P4123" s="73"/>
      <c r="Q4123" s="73"/>
      <c r="R4123" s="73"/>
      <c r="S4123" s="73"/>
    </row>
    <row r="4124" spans="2:19" x14ac:dyDescent="0.3">
      <c r="B4124" s="137">
        <v>397</v>
      </c>
      <c r="C4124" s="103" t="str">
        <f t="array" ref="C4124">IF(ROWS($C$3728:C4124)&gt;COUNTIF($AR$19:$AR$3718,TRUE),"",INDEX($C$19:$C$3718,SMALL(IF($AR$19:$AR$3718=TRUE,ROW($C$19:$C$3718)-ROW($C$19)+1),ROWS($C$3728:C4124))))</f>
        <v/>
      </c>
      <c r="D4124" s="100" t="str">
        <f t="array" ref="D4124">IF(ROWS($D$3728:D4124)&gt;COUNTIF($AR$19:$AR$3718,TRUE),"",INDEX($O$19:$O$3718,SMALL(IF($AR$19:$AR$3718=TRUE,ROW($O$19:$O$3718)-ROW($O$19)+1),ROWS($D$3728:D4124))))</f>
        <v/>
      </c>
      <c r="E4124" s="101">
        <f t="shared" si="778"/>
        <v>0</v>
      </c>
      <c r="F4124" s="101">
        <f t="shared" si="779"/>
        <v>0</v>
      </c>
      <c r="G4124" s="104"/>
      <c r="H4124" s="89">
        <f t="shared" si="777"/>
        <v>0</v>
      </c>
      <c r="I4124" s="73"/>
      <c r="J4124" s="73"/>
      <c r="K4124" s="73"/>
      <c r="L4124" s="73"/>
      <c r="M4124" s="73"/>
      <c r="N4124" s="73"/>
      <c r="O4124" s="73"/>
      <c r="P4124" s="73"/>
      <c r="Q4124" s="73"/>
      <c r="R4124" s="73"/>
      <c r="S4124" s="73"/>
    </row>
    <row r="4125" spans="2:19" x14ac:dyDescent="0.3">
      <c r="B4125" s="137">
        <v>398</v>
      </c>
      <c r="C4125" s="103" t="str">
        <f t="array" ref="C4125">IF(ROWS($C$3728:C4125)&gt;COUNTIF($AR$19:$AR$3718,TRUE),"",INDEX($C$19:$C$3718,SMALL(IF($AR$19:$AR$3718=TRUE,ROW($C$19:$C$3718)-ROW($C$19)+1),ROWS($C$3728:C4125))))</f>
        <v/>
      </c>
      <c r="D4125" s="100" t="str">
        <f t="array" ref="D4125">IF(ROWS($D$3728:D4125)&gt;COUNTIF($AR$19:$AR$3718,TRUE),"",INDEX($O$19:$O$3718,SMALL(IF($AR$19:$AR$3718=TRUE,ROW($O$19:$O$3718)-ROW($O$19)+1),ROWS($D$3728:D4125))))</f>
        <v/>
      </c>
      <c r="E4125" s="101">
        <f t="shared" si="778"/>
        <v>0</v>
      </c>
      <c r="F4125" s="101">
        <f t="shared" si="779"/>
        <v>0</v>
      </c>
      <c r="G4125" s="104"/>
      <c r="H4125" s="89">
        <f t="shared" si="777"/>
        <v>0</v>
      </c>
      <c r="I4125" s="73"/>
      <c r="J4125" s="73"/>
      <c r="K4125" s="73"/>
      <c r="L4125" s="73"/>
      <c r="M4125" s="73"/>
      <c r="N4125" s="73"/>
      <c r="O4125" s="73"/>
      <c r="P4125" s="73"/>
      <c r="Q4125" s="73"/>
      <c r="R4125" s="73"/>
      <c r="S4125" s="73"/>
    </row>
    <row r="4126" spans="2:19" x14ac:dyDescent="0.3">
      <c r="B4126" s="137">
        <v>399</v>
      </c>
      <c r="C4126" s="103" t="str">
        <f t="array" ref="C4126">IF(ROWS($C$3728:C4126)&gt;COUNTIF($AR$19:$AR$3718,TRUE),"",INDEX($C$19:$C$3718,SMALL(IF($AR$19:$AR$3718=TRUE,ROW($C$19:$C$3718)-ROW($C$19)+1),ROWS($C$3728:C4126))))</f>
        <v/>
      </c>
      <c r="D4126" s="100" t="str">
        <f t="array" ref="D4126">IF(ROWS($D$3728:D4126)&gt;COUNTIF($AR$19:$AR$3718,TRUE),"",INDEX($O$19:$O$3718,SMALL(IF($AR$19:$AR$3718=TRUE,ROW($O$19:$O$3718)-ROW($O$19)+1),ROWS($D$3728:D4126))))</f>
        <v/>
      </c>
      <c r="E4126" s="101">
        <f t="shared" si="778"/>
        <v>0</v>
      </c>
      <c r="F4126" s="101">
        <f t="shared" si="779"/>
        <v>0</v>
      </c>
      <c r="G4126" s="104"/>
      <c r="H4126" s="89">
        <f t="shared" si="777"/>
        <v>0</v>
      </c>
      <c r="I4126" s="73"/>
      <c r="J4126" s="73"/>
      <c r="K4126" s="73"/>
      <c r="L4126" s="73"/>
      <c r="M4126" s="73"/>
      <c r="N4126" s="73"/>
      <c r="O4126" s="73"/>
      <c r="P4126" s="73"/>
      <c r="Q4126" s="73"/>
      <c r="R4126" s="73"/>
      <c r="S4126" s="73"/>
    </row>
    <row r="4127" spans="2:19" x14ac:dyDescent="0.3">
      <c r="B4127" s="137">
        <v>400</v>
      </c>
      <c r="C4127" s="103" t="str">
        <f t="array" ref="C4127">IF(ROWS($C$3728:C4127)&gt;COUNTIF($AR$19:$AR$3718,TRUE),"",INDEX($C$19:$C$3718,SMALL(IF($AR$19:$AR$3718=TRUE,ROW($C$19:$C$3718)-ROW($C$19)+1),ROWS($C$3728:C4127))))</f>
        <v/>
      </c>
      <c r="D4127" s="100" t="str">
        <f t="array" ref="D4127">IF(ROWS($D$3728:D4127)&gt;COUNTIF($AR$19:$AR$3718,TRUE),"",INDEX($O$19:$O$3718,SMALL(IF($AR$19:$AR$3718=TRUE,ROW($O$19:$O$3718)-ROW($O$19)+1),ROWS($D$3728:D4127))))</f>
        <v/>
      </c>
      <c r="E4127" s="101">
        <f t="shared" si="778"/>
        <v>0</v>
      </c>
      <c r="F4127" s="101">
        <f t="shared" si="779"/>
        <v>0</v>
      </c>
      <c r="G4127" s="104"/>
      <c r="H4127" s="89">
        <f t="shared" si="777"/>
        <v>0</v>
      </c>
      <c r="I4127" s="73"/>
      <c r="J4127" s="73"/>
      <c r="K4127" s="73"/>
      <c r="L4127" s="73"/>
      <c r="M4127" s="73"/>
      <c r="N4127" s="73"/>
      <c r="O4127" s="73"/>
      <c r="P4127" s="73"/>
      <c r="Q4127" s="73"/>
      <c r="R4127" s="73"/>
      <c r="S4127" s="73"/>
    </row>
    <row r="4128" spans="2:19" x14ac:dyDescent="0.3">
      <c r="B4128" s="137">
        <v>401</v>
      </c>
      <c r="C4128" s="103" t="str">
        <f t="array" ref="C4128">IF(ROWS($C$3728:C4128)&gt;COUNTIF($AR$19:$AR$3718,TRUE),"",INDEX($C$19:$C$3718,SMALL(IF($AR$19:$AR$3718=TRUE,ROW($C$19:$C$3718)-ROW($C$19)+1),ROWS($C$3728:C4128))))</f>
        <v/>
      </c>
      <c r="D4128" s="100" t="str">
        <f t="array" ref="D4128">IF(ROWS($D$3728:D4128)&gt;COUNTIF($AR$19:$AR$3718,TRUE),"",INDEX($O$19:$O$3718,SMALL(IF($AR$19:$AR$3718=TRUE,ROW($O$19:$O$3718)-ROW($O$19)+1),ROWS($D$3728:D4128))))</f>
        <v/>
      </c>
      <c r="E4128" s="101">
        <f t="shared" si="778"/>
        <v>0</v>
      </c>
      <c r="F4128" s="101">
        <f t="shared" si="779"/>
        <v>0</v>
      </c>
      <c r="G4128" s="104"/>
      <c r="H4128" s="89">
        <f t="shared" si="777"/>
        <v>0</v>
      </c>
      <c r="I4128" s="73"/>
      <c r="J4128" s="73"/>
      <c r="K4128" s="73"/>
      <c r="L4128" s="73"/>
      <c r="M4128" s="73"/>
      <c r="N4128" s="73"/>
      <c r="O4128" s="73"/>
      <c r="P4128" s="73"/>
      <c r="Q4128" s="73"/>
      <c r="R4128" s="73"/>
      <c r="S4128" s="73"/>
    </row>
    <row r="4129" spans="2:19" x14ac:dyDescent="0.3">
      <c r="B4129" s="137">
        <v>402</v>
      </c>
      <c r="C4129" s="103" t="str">
        <f t="array" ref="C4129">IF(ROWS($C$3728:C4129)&gt;COUNTIF($AR$19:$AR$3718,TRUE),"",INDEX($C$19:$C$3718,SMALL(IF($AR$19:$AR$3718=TRUE,ROW($C$19:$C$3718)-ROW($C$19)+1),ROWS($C$3728:C4129))))</f>
        <v/>
      </c>
      <c r="D4129" s="100" t="str">
        <f t="array" ref="D4129">IF(ROWS($D$3728:D4129)&gt;COUNTIF($AR$19:$AR$3718,TRUE),"",INDEX($O$19:$O$3718,SMALL(IF($AR$19:$AR$3718=TRUE,ROW($O$19:$O$3718)-ROW($O$19)+1),ROWS($D$3728:D4129))))</f>
        <v/>
      </c>
      <c r="E4129" s="101">
        <f t="shared" si="778"/>
        <v>0</v>
      </c>
      <c r="F4129" s="101">
        <f t="shared" si="779"/>
        <v>0</v>
      </c>
      <c r="G4129" s="104"/>
      <c r="H4129" s="89">
        <f t="shared" si="777"/>
        <v>0</v>
      </c>
      <c r="I4129" s="73"/>
      <c r="J4129" s="73"/>
      <c r="K4129" s="73"/>
      <c r="L4129" s="73"/>
      <c r="M4129" s="73"/>
      <c r="N4129" s="73"/>
      <c r="O4129" s="73"/>
      <c r="P4129" s="73"/>
      <c r="Q4129" s="73"/>
      <c r="R4129" s="73"/>
      <c r="S4129" s="73"/>
    </row>
    <row r="4130" spans="2:19" x14ac:dyDescent="0.3">
      <c r="B4130" s="137">
        <v>403</v>
      </c>
      <c r="C4130" s="103" t="str">
        <f t="array" ref="C4130">IF(ROWS($C$3728:C4130)&gt;COUNTIF($AR$19:$AR$3718,TRUE),"",INDEX($C$19:$C$3718,SMALL(IF($AR$19:$AR$3718=TRUE,ROW($C$19:$C$3718)-ROW($C$19)+1),ROWS($C$3728:C4130))))</f>
        <v/>
      </c>
      <c r="D4130" s="100" t="str">
        <f t="array" ref="D4130">IF(ROWS($D$3728:D4130)&gt;COUNTIF($AR$19:$AR$3718,TRUE),"",INDEX($O$19:$O$3718,SMALL(IF($AR$19:$AR$3718=TRUE,ROW($O$19:$O$3718)-ROW($O$19)+1),ROWS($D$3728:D4130))))</f>
        <v/>
      </c>
      <c r="E4130" s="101">
        <f t="shared" si="778"/>
        <v>0</v>
      </c>
      <c r="F4130" s="101">
        <f t="shared" si="779"/>
        <v>0</v>
      </c>
      <c r="G4130" s="104"/>
      <c r="H4130" s="89">
        <f t="shared" si="777"/>
        <v>0</v>
      </c>
      <c r="I4130" s="73"/>
      <c r="J4130" s="73"/>
      <c r="K4130" s="73"/>
      <c r="L4130" s="73"/>
      <c r="M4130" s="73"/>
      <c r="N4130" s="73"/>
      <c r="O4130" s="73"/>
      <c r="P4130" s="73"/>
      <c r="Q4130" s="73"/>
      <c r="R4130" s="73"/>
      <c r="S4130" s="73"/>
    </row>
    <row r="4131" spans="2:19" x14ac:dyDescent="0.3">
      <c r="B4131" s="137">
        <v>404</v>
      </c>
      <c r="C4131" s="103" t="str">
        <f t="array" ref="C4131">IF(ROWS($C$3728:C4131)&gt;COUNTIF($AR$19:$AR$3718,TRUE),"",INDEX($C$19:$C$3718,SMALL(IF($AR$19:$AR$3718=TRUE,ROW($C$19:$C$3718)-ROW($C$19)+1),ROWS($C$3728:C4131))))</f>
        <v/>
      </c>
      <c r="D4131" s="100" t="str">
        <f t="array" ref="D4131">IF(ROWS($D$3728:D4131)&gt;COUNTIF($AR$19:$AR$3718,TRUE),"",INDEX($O$19:$O$3718,SMALL(IF($AR$19:$AR$3718=TRUE,ROW($O$19:$O$3718)-ROW($O$19)+1),ROWS($D$3728:D4131))))</f>
        <v/>
      </c>
      <c r="E4131" s="101">
        <f t="shared" si="778"/>
        <v>0</v>
      </c>
      <c r="F4131" s="101">
        <f t="shared" si="779"/>
        <v>0</v>
      </c>
      <c r="G4131" s="104"/>
      <c r="H4131" s="89">
        <f t="shared" si="777"/>
        <v>0</v>
      </c>
      <c r="I4131" s="73"/>
      <c r="J4131" s="73"/>
      <c r="K4131" s="73"/>
      <c r="L4131" s="73"/>
      <c r="M4131" s="73"/>
      <c r="N4131" s="73"/>
      <c r="O4131" s="73"/>
      <c r="P4131" s="73"/>
      <c r="Q4131" s="73"/>
      <c r="R4131" s="73"/>
      <c r="S4131" s="73"/>
    </row>
    <row r="4132" spans="2:19" x14ac:dyDescent="0.3">
      <c r="B4132" s="137">
        <v>405</v>
      </c>
      <c r="C4132" s="103" t="str">
        <f t="array" ref="C4132">IF(ROWS($C$3728:C4132)&gt;COUNTIF($AR$19:$AR$3718,TRUE),"",INDEX($C$19:$C$3718,SMALL(IF($AR$19:$AR$3718=TRUE,ROW($C$19:$C$3718)-ROW($C$19)+1),ROWS($C$3728:C4132))))</f>
        <v/>
      </c>
      <c r="D4132" s="100" t="str">
        <f t="array" ref="D4132">IF(ROWS($D$3728:D4132)&gt;COUNTIF($AR$19:$AR$3718,TRUE),"",INDEX($O$19:$O$3718,SMALL(IF($AR$19:$AR$3718=TRUE,ROW($O$19:$O$3718)-ROW($O$19)+1),ROWS($D$3728:D4132))))</f>
        <v/>
      </c>
      <c r="E4132" s="101">
        <f t="shared" si="778"/>
        <v>0</v>
      </c>
      <c r="F4132" s="101">
        <f t="shared" si="779"/>
        <v>0</v>
      </c>
      <c r="G4132" s="104"/>
      <c r="H4132" s="89">
        <f t="shared" si="777"/>
        <v>0</v>
      </c>
      <c r="I4132" s="73"/>
      <c r="J4132" s="73"/>
      <c r="K4132" s="73"/>
      <c r="L4132" s="73"/>
      <c r="M4132" s="73"/>
      <c r="N4132" s="73"/>
      <c r="O4132" s="73"/>
      <c r="P4132" s="73"/>
      <c r="Q4132" s="73"/>
      <c r="R4132" s="73"/>
      <c r="S4132" s="73"/>
    </row>
    <row r="4133" spans="2:19" x14ac:dyDescent="0.3">
      <c r="B4133" s="137">
        <v>406</v>
      </c>
      <c r="C4133" s="103" t="str">
        <f t="array" ref="C4133">IF(ROWS($C$3728:C4133)&gt;COUNTIF($AR$19:$AR$3718,TRUE),"",INDEX($C$19:$C$3718,SMALL(IF($AR$19:$AR$3718=TRUE,ROW($C$19:$C$3718)-ROW($C$19)+1),ROWS($C$3728:C4133))))</f>
        <v/>
      </c>
      <c r="D4133" s="100" t="str">
        <f t="array" ref="D4133">IF(ROWS($D$3728:D4133)&gt;COUNTIF($AR$19:$AR$3718,TRUE),"",INDEX($O$19:$O$3718,SMALL(IF($AR$19:$AR$3718=TRUE,ROW($O$19:$O$3718)-ROW($O$19)+1),ROWS($D$3728:D4133))))</f>
        <v/>
      </c>
      <c r="E4133" s="101">
        <f t="shared" si="778"/>
        <v>0</v>
      </c>
      <c r="F4133" s="101">
        <f t="shared" si="779"/>
        <v>0</v>
      </c>
      <c r="G4133" s="104"/>
      <c r="H4133" s="89">
        <f t="shared" si="777"/>
        <v>0</v>
      </c>
      <c r="I4133" s="73"/>
      <c r="J4133" s="73"/>
      <c r="K4133" s="73"/>
      <c r="L4133" s="73"/>
      <c r="M4133" s="73"/>
      <c r="N4133" s="73"/>
      <c r="O4133" s="73"/>
      <c r="P4133" s="73"/>
      <c r="Q4133" s="73"/>
      <c r="R4133" s="73"/>
      <c r="S4133" s="73"/>
    </row>
    <row r="4134" spans="2:19" x14ac:dyDescent="0.3">
      <c r="B4134" s="137">
        <v>407</v>
      </c>
      <c r="C4134" s="103" t="str">
        <f t="array" ref="C4134">IF(ROWS($C$3728:C4134)&gt;COUNTIF($AR$19:$AR$3718,TRUE),"",INDEX($C$19:$C$3718,SMALL(IF($AR$19:$AR$3718=TRUE,ROW($C$19:$C$3718)-ROW($C$19)+1),ROWS($C$3728:C4134))))</f>
        <v/>
      </c>
      <c r="D4134" s="100" t="str">
        <f t="array" ref="D4134">IF(ROWS($D$3728:D4134)&gt;COUNTIF($AR$19:$AR$3718,TRUE),"",INDEX($O$19:$O$3718,SMALL(IF($AR$19:$AR$3718=TRUE,ROW($O$19:$O$3718)-ROW($O$19)+1),ROWS($D$3728:D4134))))</f>
        <v/>
      </c>
      <c r="E4134" s="101">
        <f t="shared" si="778"/>
        <v>0</v>
      </c>
      <c r="F4134" s="101">
        <f t="shared" si="779"/>
        <v>0</v>
      </c>
      <c r="G4134" s="104"/>
      <c r="H4134" s="89">
        <f t="shared" si="777"/>
        <v>0</v>
      </c>
      <c r="I4134" s="73"/>
      <c r="J4134" s="73"/>
      <c r="K4134" s="73"/>
      <c r="L4134" s="73"/>
      <c r="M4134" s="73"/>
      <c r="N4134" s="73"/>
      <c r="O4134" s="73"/>
      <c r="P4134" s="73"/>
      <c r="Q4134" s="73"/>
      <c r="R4134" s="73"/>
      <c r="S4134" s="73"/>
    </row>
    <row r="4135" spans="2:19" x14ac:dyDescent="0.3">
      <c r="B4135" s="137">
        <v>408</v>
      </c>
      <c r="C4135" s="103" t="str">
        <f t="array" ref="C4135">IF(ROWS($C$3728:C4135)&gt;COUNTIF($AR$19:$AR$3718,TRUE),"",INDEX($C$19:$C$3718,SMALL(IF($AR$19:$AR$3718=TRUE,ROW($C$19:$C$3718)-ROW($C$19)+1),ROWS($C$3728:C4135))))</f>
        <v/>
      </c>
      <c r="D4135" s="100" t="str">
        <f t="array" ref="D4135">IF(ROWS($D$3728:D4135)&gt;COUNTIF($AR$19:$AR$3718,TRUE),"",INDEX($O$19:$O$3718,SMALL(IF($AR$19:$AR$3718=TRUE,ROW($O$19:$O$3718)-ROW($O$19)+1),ROWS($D$3728:D4135))))</f>
        <v/>
      </c>
      <c r="E4135" s="101">
        <f t="shared" si="778"/>
        <v>0</v>
      </c>
      <c r="F4135" s="101">
        <f t="shared" si="779"/>
        <v>0</v>
      </c>
      <c r="G4135" s="104"/>
      <c r="H4135" s="89">
        <f t="shared" si="777"/>
        <v>0</v>
      </c>
      <c r="I4135" s="73"/>
      <c r="J4135" s="73"/>
      <c r="K4135" s="73"/>
      <c r="L4135" s="73"/>
      <c r="M4135" s="73"/>
      <c r="N4135" s="73"/>
      <c r="O4135" s="73"/>
      <c r="P4135" s="73"/>
      <c r="Q4135" s="73"/>
      <c r="R4135" s="73"/>
      <c r="S4135" s="73"/>
    </row>
    <row r="4136" spans="2:19" x14ac:dyDescent="0.3">
      <c r="B4136" s="137">
        <v>409</v>
      </c>
      <c r="C4136" s="103" t="str">
        <f t="array" ref="C4136">IF(ROWS($C$3728:C4136)&gt;COUNTIF($AR$19:$AR$3718,TRUE),"",INDEX($C$19:$C$3718,SMALL(IF($AR$19:$AR$3718=TRUE,ROW($C$19:$C$3718)-ROW($C$19)+1),ROWS($C$3728:C4136))))</f>
        <v/>
      </c>
      <c r="D4136" s="100" t="str">
        <f t="array" ref="D4136">IF(ROWS($D$3728:D4136)&gt;COUNTIF($AR$19:$AR$3718,TRUE),"",INDEX($O$19:$O$3718,SMALL(IF($AR$19:$AR$3718=TRUE,ROW($O$19:$O$3718)-ROW($O$19)+1),ROWS($D$3728:D4136))))</f>
        <v/>
      </c>
      <c r="E4136" s="101">
        <f t="shared" si="778"/>
        <v>0</v>
      </c>
      <c r="F4136" s="101">
        <f t="shared" si="779"/>
        <v>0</v>
      </c>
      <c r="G4136" s="104"/>
      <c r="H4136" s="89">
        <f t="shared" si="777"/>
        <v>0</v>
      </c>
      <c r="I4136" s="73"/>
      <c r="J4136" s="73"/>
      <c r="K4136" s="73"/>
      <c r="L4136" s="73"/>
      <c r="M4136" s="73"/>
      <c r="N4136" s="73"/>
      <c r="O4136" s="73"/>
      <c r="P4136" s="73"/>
      <c r="Q4136" s="73"/>
      <c r="R4136" s="73"/>
      <c r="S4136" s="73"/>
    </row>
    <row r="4137" spans="2:19" x14ac:dyDescent="0.3">
      <c r="B4137" s="137">
        <v>410</v>
      </c>
      <c r="C4137" s="103" t="str">
        <f t="array" ref="C4137">IF(ROWS($C$3728:C4137)&gt;COUNTIF($AR$19:$AR$3718,TRUE),"",INDEX($C$19:$C$3718,SMALL(IF($AR$19:$AR$3718=TRUE,ROW($C$19:$C$3718)-ROW($C$19)+1),ROWS($C$3728:C4137))))</f>
        <v/>
      </c>
      <c r="D4137" s="100" t="str">
        <f t="array" ref="D4137">IF(ROWS($D$3728:D4137)&gt;COUNTIF($AR$19:$AR$3718,TRUE),"",INDEX($O$19:$O$3718,SMALL(IF($AR$19:$AR$3718=TRUE,ROW($O$19:$O$3718)-ROW($O$19)+1),ROWS($D$3728:D4137))))</f>
        <v/>
      </c>
      <c r="E4137" s="101">
        <f t="shared" si="778"/>
        <v>0</v>
      </c>
      <c r="F4137" s="101">
        <f t="shared" si="779"/>
        <v>0</v>
      </c>
      <c r="G4137" s="104"/>
      <c r="H4137" s="89">
        <f t="shared" si="777"/>
        <v>0</v>
      </c>
      <c r="I4137" s="73"/>
      <c r="J4137" s="73"/>
      <c r="K4137" s="73"/>
      <c r="L4137" s="73"/>
      <c r="M4137" s="73"/>
      <c r="N4137" s="73"/>
      <c r="O4137" s="73"/>
      <c r="P4137" s="73"/>
      <c r="Q4137" s="73"/>
      <c r="R4137" s="73"/>
      <c r="S4137" s="73"/>
    </row>
    <row r="4138" spans="2:19" x14ac:dyDescent="0.3">
      <c r="B4138" s="137">
        <v>411</v>
      </c>
      <c r="C4138" s="103" t="str">
        <f t="array" ref="C4138">IF(ROWS($C$3728:C4138)&gt;COUNTIF($AR$19:$AR$3718,TRUE),"",INDEX($C$19:$C$3718,SMALL(IF($AR$19:$AR$3718=TRUE,ROW($C$19:$C$3718)-ROW($C$19)+1),ROWS($C$3728:C4138))))</f>
        <v/>
      </c>
      <c r="D4138" s="100" t="str">
        <f t="array" ref="D4138">IF(ROWS($D$3728:D4138)&gt;COUNTIF($AR$19:$AR$3718,TRUE),"",INDEX($O$19:$O$3718,SMALL(IF($AR$19:$AR$3718=TRUE,ROW($O$19:$O$3718)-ROW($O$19)+1),ROWS($D$3728:D4138))))</f>
        <v/>
      </c>
      <c r="E4138" s="101">
        <f t="shared" si="778"/>
        <v>0</v>
      </c>
      <c r="F4138" s="101">
        <f t="shared" si="779"/>
        <v>0</v>
      </c>
      <c r="G4138" s="104"/>
      <c r="H4138" s="89">
        <f t="shared" si="777"/>
        <v>0</v>
      </c>
      <c r="I4138" s="73"/>
      <c r="J4138" s="73"/>
      <c r="K4138" s="73"/>
      <c r="L4138" s="73"/>
      <c r="M4138" s="73"/>
      <c r="N4138" s="73"/>
      <c r="O4138" s="73"/>
      <c r="P4138" s="73"/>
      <c r="Q4138" s="73"/>
      <c r="R4138" s="73"/>
      <c r="S4138" s="73"/>
    </row>
    <row r="4139" spans="2:19" x14ac:dyDescent="0.3">
      <c r="B4139" s="137">
        <v>412</v>
      </c>
      <c r="C4139" s="103" t="str">
        <f t="array" ref="C4139">IF(ROWS($C$3728:C4139)&gt;COUNTIF($AR$19:$AR$3718,TRUE),"",INDEX($C$19:$C$3718,SMALL(IF($AR$19:$AR$3718=TRUE,ROW($C$19:$C$3718)-ROW($C$19)+1),ROWS($C$3728:C4139))))</f>
        <v/>
      </c>
      <c r="D4139" s="100" t="str">
        <f t="array" ref="D4139">IF(ROWS($D$3728:D4139)&gt;COUNTIF($AR$19:$AR$3718,TRUE),"",INDEX($O$19:$O$3718,SMALL(IF($AR$19:$AR$3718=TRUE,ROW($O$19:$O$3718)-ROW($O$19)+1),ROWS($D$3728:D4139))))</f>
        <v/>
      </c>
      <c r="E4139" s="101">
        <f t="shared" si="778"/>
        <v>0</v>
      </c>
      <c r="F4139" s="101">
        <f t="shared" si="779"/>
        <v>0</v>
      </c>
      <c r="G4139" s="104"/>
      <c r="H4139" s="89">
        <f t="shared" si="777"/>
        <v>0</v>
      </c>
      <c r="I4139" s="73"/>
      <c r="J4139" s="73"/>
      <c r="K4139" s="73"/>
      <c r="L4139" s="73"/>
      <c r="M4139" s="73"/>
      <c r="N4139" s="73"/>
      <c r="O4139" s="73"/>
      <c r="P4139" s="73"/>
      <c r="Q4139" s="73"/>
      <c r="R4139" s="73"/>
      <c r="S4139" s="73"/>
    </row>
    <row r="4140" spans="2:19" x14ac:dyDescent="0.3">
      <c r="B4140" s="137">
        <v>413</v>
      </c>
      <c r="C4140" s="103" t="str">
        <f t="array" ref="C4140">IF(ROWS($C$3728:C4140)&gt;COUNTIF($AR$19:$AR$3718,TRUE),"",INDEX($C$19:$C$3718,SMALL(IF($AR$19:$AR$3718=TRUE,ROW($C$19:$C$3718)-ROW($C$19)+1),ROWS($C$3728:C4140))))</f>
        <v/>
      </c>
      <c r="D4140" s="100" t="str">
        <f t="array" ref="D4140">IF(ROWS($D$3728:D4140)&gt;COUNTIF($AR$19:$AR$3718,TRUE),"",INDEX($O$19:$O$3718,SMALL(IF($AR$19:$AR$3718=TRUE,ROW($O$19:$O$3718)-ROW($O$19)+1),ROWS($D$3728:D4140))))</f>
        <v/>
      </c>
      <c r="E4140" s="101">
        <f t="shared" si="778"/>
        <v>0</v>
      </c>
      <c r="F4140" s="101">
        <f t="shared" si="779"/>
        <v>0</v>
      </c>
      <c r="G4140" s="104"/>
      <c r="H4140" s="89">
        <f t="shared" si="777"/>
        <v>0</v>
      </c>
      <c r="I4140" s="73"/>
      <c r="J4140" s="73"/>
      <c r="K4140" s="73"/>
      <c r="L4140" s="73"/>
      <c r="M4140" s="73"/>
      <c r="N4140" s="73"/>
      <c r="O4140" s="73"/>
      <c r="P4140" s="73"/>
      <c r="Q4140" s="73"/>
      <c r="R4140" s="73"/>
      <c r="S4140" s="73"/>
    </row>
    <row r="4141" spans="2:19" x14ac:dyDescent="0.3">
      <c r="B4141" s="137">
        <v>414</v>
      </c>
      <c r="C4141" s="103" t="str">
        <f t="array" ref="C4141">IF(ROWS($C$3728:C4141)&gt;COUNTIF($AR$19:$AR$3718,TRUE),"",INDEX($C$19:$C$3718,SMALL(IF($AR$19:$AR$3718=TRUE,ROW($C$19:$C$3718)-ROW($C$19)+1),ROWS($C$3728:C4141))))</f>
        <v/>
      </c>
      <c r="D4141" s="100" t="str">
        <f t="array" ref="D4141">IF(ROWS($D$3728:D4141)&gt;COUNTIF($AR$19:$AR$3718,TRUE),"",INDEX($O$19:$O$3718,SMALL(IF($AR$19:$AR$3718=TRUE,ROW($O$19:$O$3718)-ROW($O$19)+1),ROWS($D$3728:D4141))))</f>
        <v/>
      </c>
      <c r="E4141" s="101">
        <f t="shared" si="778"/>
        <v>0</v>
      </c>
      <c r="F4141" s="101">
        <f t="shared" si="779"/>
        <v>0</v>
      </c>
      <c r="G4141" s="104"/>
      <c r="H4141" s="89">
        <f t="shared" si="777"/>
        <v>0</v>
      </c>
      <c r="I4141" s="73"/>
      <c r="J4141" s="73"/>
      <c r="K4141" s="73"/>
      <c r="L4141" s="73"/>
      <c r="M4141" s="73"/>
      <c r="N4141" s="73"/>
      <c r="O4141" s="73"/>
      <c r="P4141" s="73"/>
      <c r="Q4141" s="73"/>
      <c r="R4141" s="73"/>
      <c r="S4141" s="73"/>
    </row>
    <row r="4142" spans="2:19" x14ac:dyDescent="0.3">
      <c r="B4142" s="137">
        <v>415</v>
      </c>
      <c r="C4142" s="103" t="str">
        <f t="array" ref="C4142">IF(ROWS($C$3728:C4142)&gt;COUNTIF($AR$19:$AR$3718,TRUE),"",INDEX($C$19:$C$3718,SMALL(IF($AR$19:$AR$3718=TRUE,ROW($C$19:$C$3718)-ROW($C$19)+1),ROWS($C$3728:C4142))))</f>
        <v/>
      </c>
      <c r="D4142" s="100" t="str">
        <f t="array" ref="D4142">IF(ROWS($D$3728:D4142)&gt;COUNTIF($AR$19:$AR$3718,TRUE),"",INDEX($O$19:$O$3718,SMALL(IF($AR$19:$AR$3718=TRUE,ROW($O$19:$O$3718)-ROW($O$19)+1),ROWS($D$3728:D4142))))</f>
        <v/>
      </c>
      <c r="E4142" s="101">
        <f t="shared" si="778"/>
        <v>0</v>
      </c>
      <c r="F4142" s="101">
        <f t="shared" si="779"/>
        <v>0</v>
      </c>
      <c r="G4142" s="104"/>
      <c r="H4142" s="89">
        <f t="shared" si="777"/>
        <v>0</v>
      </c>
      <c r="I4142" s="73"/>
      <c r="J4142" s="73"/>
      <c r="K4142" s="73"/>
      <c r="L4142" s="73"/>
      <c r="M4142" s="73"/>
      <c r="N4142" s="73"/>
      <c r="O4142" s="73"/>
      <c r="P4142" s="73"/>
      <c r="Q4142" s="73"/>
      <c r="R4142" s="73"/>
      <c r="S4142" s="73"/>
    </row>
    <row r="4143" spans="2:19" x14ac:dyDescent="0.3">
      <c r="B4143" s="137">
        <v>416</v>
      </c>
      <c r="C4143" s="103" t="str">
        <f t="array" ref="C4143">IF(ROWS($C$3728:C4143)&gt;COUNTIF($AR$19:$AR$3718,TRUE),"",INDEX($C$19:$C$3718,SMALL(IF($AR$19:$AR$3718=TRUE,ROW($C$19:$C$3718)-ROW($C$19)+1),ROWS($C$3728:C4143))))</f>
        <v/>
      </c>
      <c r="D4143" s="100" t="str">
        <f t="array" ref="D4143">IF(ROWS($D$3728:D4143)&gt;COUNTIF($AR$19:$AR$3718,TRUE),"",INDEX($O$19:$O$3718,SMALL(IF($AR$19:$AR$3718=TRUE,ROW($O$19:$O$3718)-ROW($O$19)+1),ROWS($D$3728:D4143))))</f>
        <v/>
      </c>
      <c r="E4143" s="101">
        <f t="shared" si="778"/>
        <v>0</v>
      </c>
      <c r="F4143" s="101">
        <f t="shared" si="779"/>
        <v>0</v>
      </c>
      <c r="G4143" s="104"/>
      <c r="H4143" s="89">
        <f t="shared" si="777"/>
        <v>0</v>
      </c>
      <c r="I4143" s="73"/>
      <c r="J4143" s="73"/>
      <c r="K4143" s="73"/>
      <c r="L4143" s="73"/>
      <c r="M4143" s="73"/>
      <c r="N4143" s="73"/>
      <c r="O4143" s="73"/>
      <c r="P4143" s="73"/>
      <c r="Q4143" s="73"/>
      <c r="R4143" s="73"/>
      <c r="S4143" s="73"/>
    </row>
    <row r="4144" spans="2:19" x14ac:dyDescent="0.3">
      <c r="B4144" s="137">
        <v>417</v>
      </c>
      <c r="C4144" s="103" t="str">
        <f t="array" ref="C4144">IF(ROWS($C$3728:C4144)&gt;COUNTIF($AR$19:$AR$3718,TRUE),"",INDEX($C$19:$C$3718,SMALL(IF($AR$19:$AR$3718=TRUE,ROW($C$19:$C$3718)-ROW($C$19)+1),ROWS($C$3728:C4144))))</f>
        <v/>
      </c>
      <c r="D4144" s="100" t="str">
        <f t="array" ref="D4144">IF(ROWS($D$3728:D4144)&gt;COUNTIF($AR$19:$AR$3718,TRUE),"",INDEX($O$19:$O$3718,SMALL(IF($AR$19:$AR$3718=TRUE,ROW($O$19:$O$3718)-ROW($O$19)+1),ROWS($D$3728:D4144))))</f>
        <v/>
      </c>
      <c r="E4144" s="101">
        <f t="shared" si="778"/>
        <v>0</v>
      </c>
      <c r="F4144" s="101">
        <f t="shared" si="779"/>
        <v>0</v>
      </c>
      <c r="G4144" s="104"/>
      <c r="H4144" s="89">
        <f t="shared" si="777"/>
        <v>0</v>
      </c>
      <c r="I4144" s="73"/>
      <c r="J4144" s="73"/>
      <c r="K4144" s="73"/>
      <c r="L4144" s="73"/>
      <c r="M4144" s="73"/>
      <c r="N4144" s="73"/>
      <c r="O4144" s="73"/>
      <c r="P4144" s="73"/>
      <c r="Q4144" s="73"/>
      <c r="R4144" s="73"/>
      <c r="S4144" s="73"/>
    </row>
    <row r="4145" spans="2:19" x14ac:dyDescent="0.3">
      <c r="B4145" s="137">
        <v>418</v>
      </c>
      <c r="C4145" s="103" t="str">
        <f t="array" ref="C4145">IF(ROWS($C$3728:C4145)&gt;COUNTIF($AR$19:$AR$3718,TRUE),"",INDEX($C$19:$C$3718,SMALL(IF($AR$19:$AR$3718=TRUE,ROW($C$19:$C$3718)-ROW($C$19)+1),ROWS($C$3728:C4145))))</f>
        <v/>
      </c>
      <c r="D4145" s="100" t="str">
        <f t="array" ref="D4145">IF(ROWS($D$3728:D4145)&gt;COUNTIF($AR$19:$AR$3718,TRUE),"",INDEX($O$19:$O$3718,SMALL(IF($AR$19:$AR$3718=TRUE,ROW($O$19:$O$3718)-ROW($O$19)+1),ROWS($D$3728:D4145))))</f>
        <v/>
      </c>
      <c r="E4145" s="101">
        <f t="shared" si="778"/>
        <v>0</v>
      </c>
      <c r="F4145" s="101">
        <f t="shared" si="779"/>
        <v>0</v>
      </c>
      <c r="G4145" s="104"/>
      <c r="H4145" s="89">
        <f t="shared" si="777"/>
        <v>0</v>
      </c>
      <c r="I4145" s="73"/>
      <c r="J4145" s="73"/>
      <c r="K4145" s="73"/>
      <c r="L4145" s="73"/>
      <c r="M4145" s="73"/>
      <c r="N4145" s="73"/>
      <c r="O4145" s="73"/>
      <c r="P4145" s="73"/>
      <c r="Q4145" s="73"/>
      <c r="R4145" s="73"/>
      <c r="S4145" s="73"/>
    </row>
    <row r="4146" spans="2:19" x14ac:dyDescent="0.3">
      <c r="B4146" s="137">
        <v>419</v>
      </c>
      <c r="C4146" s="103" t="str">
        <f t="array" ref="C4146">IF(ROWS($C$3728:C4146)&gt;COUNTIF($AR$19:$AR$3718,TRUE),"",INDEX($C$19:$C$3718,SMALL(IF($AR$19:$AR$3718=TRUE,ROW($C$19:$C$3718)-ROW($C$19)+1),ROWS($C$3728:C4146))))</f>
        <v/>
      </c>
      <c r="D4146" s="100" t="str">
        <f t="array" ref="D4146">IF(ROWS($D$3728:D4146)&gt;COUNTIF($AR$19:$AR$3718,TRUE),"",INDEX($O$19:$O$3718,SMALL(IF($AR$19:$AR$3718=TRUE,ROW($O$19:$O$3718)-ROW($O$19)+1),ROWS($D$3728:D4146))))</f>
        <v/>
      </c>
      <c r="E4146" s="101">
        <f t="shared" si="778"/>
        <v>0</v>
      </c>
      <c r="F4146" s="101">
        <f t="shared" si="779"/>
        <v>0</v>
      </c>
      <c r="G4146" s="104"/>
      <c r="H4146" s="89">
        <f t="shared" si="777"/>
        <v>0</v>
      </c>
      <c r="I4146" s="73"/>
      <c r="J4146" s="73"/>
      <c r="K4146" s="73"/>
      <c r="L4146" s="73"/>
      <c r="M4146" s="73"/>
      <c r="N4146" s="73"/>
      <c r="O4146" s="73"/>
      <c r="P4146" s="73"/>
      <c r="Q4146" s="73"/>
      <c r="R4146" s="73"/>
      <c r="S4146" s="73"/>
    </row>
    <row r="4147" spans="2:19" x14ac:dyDescent="0.3">
      <c r="B4147" s="137">
        <v>420</v>
      </c>
      <c r="C4147" s="103" t="str">
        <f t="array" ref="C4147">IF(ROWS($C$3728:C4147)&gt;COUNTIF($AR$19:$AR$3718,TRUE),"",INDEX($C$19:$C$3718,SMALL(IF($AR$19:$AR$3718=TRUE,ROW($C$19:$C$3718)-ROW($C$19)+1),ROWS($C$3728:C4147))))</f>
        <v/>
      </c>
      <c r="D4147" s="100" t="str">
        <f t="array" ref="D4147">IF(ROWS($D$3728:D4147)&gt;COUNTIF($AR$19:$AR$3718,TRUE),"",INDEX($O$19:$O$3718,SMALL(IF($AR$19:$AR$3718=TRUE,ROW($O$19:$O$3718)-ROW($O$19)+1),ROWS($D$3728:D4147))))</f>
        <v/>
      </c>
      <c r="E4147" s="101">
        <f t="shared" si="778"/>
        <v>0</v>
      </c>
      <c r="F4147" s="101">
        <f t="shared" si="779"/>
        <v>0</v>
      </c>
      <c r="G4147" s="104"/>
      <c r="H4147" s="89">
        <f t="shared" si="777"/>
        <v>0</v>
      </c>
      <c r="I4147" s="73"/>
      <c r="J4147" s="73"/>
      <c r="K4147" s="73"/>
      <c r="L4147" s="73"/>
      <c r="M4147" s="73"/>
      <c r="N4147" s="73"/>
      <c r="O4147" s="73"/>
      <c r="P4147" s="73"/>
      <c r="Q4147" s="73"/>
      <c r="R4147" s="73"/>
      <c r="S4147" s="73"/>
    </row>
    <row r="4148" spans="2:19" x14ac:dyDescent="0.3">
      <c r="B4148" s="137">
        <v>421</v>
      </c>
      <c r="C4148" s="103" t="str">
        <f t="array" ref="C4148">IF(ROWS($C$3728:C4148)&gt;COUNTIF($AR$19:$AR$3718,TRUE),"",INDEX($C$19:$C$3718,SMALL(IF($AR$19:$AR$3718=TRUE,ROW($C$19:$C$3718)-ROW($C$19)+1),ROWS($C$3728:C4148))))</f>
        <v/>
      </c>
      <c r="D4148" s="100" t="str">
        <f t="array" ref="D4148">IF(ROWS($D$3728:D4148)&gt;COUNTIF($AR$19:$AR$3718,TRUE),"",INDEX($O$19:$O$3718,SMALL(IF($AR$19:$AR$3718=TRUE,ROW($O$19:$O$3718)-ROW($O$19)+1),ROWS($D$3728:D4148))))</f>
        <v/>
      </c>
      <c r="E4148" s="101">
        <f t="shared" si="778"/>
        <v>0</v>
      </c>
      <c r="F4148" s="101">
        <f t="shared" si="779"/>
        <v>0</v>
      </c>
      <c r="G4148" s="104"/>
      <c r="H4148" s="89">
        <f t="shared" si="777"/>
        <v>0</v>
      </c>
      <c r="I4148" s="73"/>
      <c r="J4148" s="73"/>
      <c r="K4148" s="73"/>
      <c r="L4148" s="73"/>
      <c r="M4148" s="73"/>
      <c r="N4148" s="73"/>
      <c r="O4148" s="73"/>
      <c r="P4148" s="73"/>
      <c r="Q4148" s="73"/>
      <c r="R4148" s="73"/>
      <c r="S4148" s="73"/>
    </row>
    <row r="4149" spans="2:19" x14ac:dyDescent="0.3">
      <c r="B4149" s="137">
        <v>422</v>
      </c>
      <c r="C4149" s="103" t="str">
        <f t="array" ref="C4149">IF(ROWS($C$3728:C4149)&gt;COUNTIF($AR$19:$AR$3718,TRUE),"",INDEX($C$19:$C$3718,SMALL(IF($AR$19:$AR$3718=TRUE,ROW($C$19:$C$3718)-ROW($C$19)+1),ROWS($C$3728:C4149))))</f>
        <v/>
      </c>
      <c r="D4149" s="100" t="str">
        <f t="array" ref="D4149">IF(ROWS($D$3728:D4149)&gt;COUNTIF($AR$19:$AR$3718,TRUE),"",INDEX($O$19:$O$3718,SMALL(IF($AR$19:$AR$3718=TRUE,ROW($O$19:$O$3718)-ROW($O$19)+1),ROWS($D$3728:D4149))))</f>
        <v/>
      </c>
      <c r="E4149" s="101">
        <f t="shared" si="778"/>
        <v>0</v>
      </c>
      <c r="F4149" s="101">
        <f t="shared" si="779"/>
        <v>0</v>
      </c>
      <c r="G4149" s="104"/>
      <c r="H4149" s="89">
        <f t="shared" si="777"/>
        <v>0</v>
      </c>
      <c r="I4149" s="73"/>
      <c r="J4149" s="73"/>
      <c r="K4149" s="73"/>
      <c r="L4149" s="73"/>
      <c r="M4149" s="73"/>
      <c r="N4149" s="73"/>
      <c r="O4149" s="73"/>
      <c r="P4149" s="73"/>
      <c r="Q4149" s="73"/>
      <c r="R4149" s="73"/>
      <c r="S4149" s="73"/>
    </row>
    <row r="4150" spans="2:19" x14ac:dyDescent="0.3">
      <c r="B4150" s="137">
        <v>423</v>
      </c>
      <c r="C4150" s="103" t="str">
        <f t="array" ref="C4150">IF(ROWS($C$3728:C4150)&gt;COUNTIF($AR$19:$AR$3718,TRUE),"",INDEX($C$19:$C$3718,SMALL(IF($AR$19:$AR$3718=TRUE,ROW($C$19:$C$3718)-ROW($C$19)+1),ROWS($C$3728:C4150))))</f>
        <v/>
      </c>
      <c r="D4150" s="100" t="str">
        <f t="array" ref="D4150">IF(ROWS($D$3728:D4150)&gt;COUNTIF($AR$19:$AR$3718,TRUE),"",INDEX($O$19:$O$3718,SMALL(IF($AR$19:$AR$3718=TRUE,ROW($O$19:$O$3718)-ROW($O$19)+1),ROWS($D$3728:D4150))))</f>
        <v/>
      </c>
      <c r="E4150" s="101">
        <f t="shared" si="778"/>
        <v>0</v>
      </c>
      <c r="F4150" s="101">
        <f t="shared" si="779"/>
        <v>0</v>
      </c>
      <c r="G4150" s="104"/>
      <c r="H4150" s="89">
        <f t="shared" si="777"/>
        <v>0</v>
      </c>
      <c r="I4150" s="73"/>
      <c r="J4150" s="73"/>
      <c r="K4150" s="73"/>
      <c r="L4150" s="73"/>
      <c r="M4150" s="73"/>
      <c r="N4150" s="73"/>
      <c r="O4150" s="73"/>
      <c r="P4150" s="73"/>
      <c r="Q4150" s="73"/>
      <c r="R4150" s="73"/>
      <c r="S4150" s="73"/>
    </row>
    <row r="4151" spans="2:19" x14ac:dyDescent="0.3">
      <c r="B4151" s="137">
        <v>424</v>
      </c>
      <c r="C4151" s="103" t="str">
        <f t="array" ref="C4151">IF(ROWS($C$3728:C4151)&gt;COUNTIF($AR$19:$AR$3718,TRUE),"",INDEX($C$19:$C$3718,SMALL(IF($AR$19:$AR$3718=TRUE,ROW($C$19:$C$3718)-ROW($C$19)+1),ROWS($C$3728:C4151))))</f>
        <v/>
      </c>
      <c r="D4151" s="100" t="str">
        <f t="array" ref="D4151">IF(ROWS($D$3728:D4151)&gt;COUNTIF($AR$19:$AR$3718,TRUE),"",INDEX($O$19:$O$3718,SMALL(IF($AR$19:$AR$3718=TRUE,ROW($O$19:$O$3718)-ROW($O$19)+1),ROWS($D$3728:D4151))))</f>
        <v/>
      </c>
      <c r="E4151" s="101">
        <f t="shared" si="778"/>
        <v>0</v>
      </c>
      <c r="F4151" s="101">
        <f t="shared" si="779"/>
        <v>0</v>
      </c>
      <c r="G4151" s="104"/>
      <c r="H4151" s="89">
        <f t="shared" si="777"/>
        <v>0</v>
      </c>
      <c r="I4151" s="73"/>
      <c r="J4151" s="73"/>
      <c r="K4151" s="73"/>
      <c r="L4151" s="73"/>
      <c r="M4151" s="73"/>
      <c r="N4151" s="73"/>
      <c r="O4151" s="73"/>
      <c r="P4151" s="73"/>
      <c r="Q4151" s="73"/>
      <c r="R4151" s="73"/>
      <c r="S4151" s="73"/>
    </row>
    <row r="4152" spans="2:19" x14ac:dyDescent="0.3">
      <c r="B4152" s="137">
        <v>425</v>
      </c>
      <c r="C4152" s="103" t="str">
        <f t="array" ref="C4152">IF(ROWS($C$3728:C4152)&gt;COUNTIF($AR$19:$AR$3718,TRUE),"",INDEX($C$19:$C$3718,SMALL(IF($AR$19:$AR$3718=TRUE,ROW($C$19:$C$3718)-ROW($C$19)+1),ROWS($C$3728:C4152))))</f>
        <v/>
      </c>
      <c r="D4152" s="100" t="str">
        <f t="array" ref="D4152">IF(ROWS($D$3728:D4152)&gt;COUNTIF($AR$19:$AR$3718,TRUE),"",INDEX($O$19:$O$3718,SMALL(IF($AR$19:$AR$3718=TRUE,ROW($O$19:$O$3718)-ROW($O$19)+1),ROWS($D$3728:D4152))))</f>
        <v/>
      </c>
      <c r="E4152" s="101">
        <f t="shared" si="778"/>
        <v>0</v>
      </c>
      <c r="F4152" s="101">
        <f t="shared" si="779"/>
        <v>0</v>
      </c>
      <c r="G4152" s="104"/>
      <c r="H4152" s="89">
        <f t="shared" si="777"/>
        <v>0</v>
      </c>
      <c r="I4152" s="73"/>
      <c r="J4152" s="73"/>
      <c r="K4152" s="73"/>
      <c r="L4152" s="73"/>
      <c r="M4152" s="73"/>
      <c r="N4152" s="73"/>
      <c r="O4152" s="73"/>
      <c r="P4152" s="73"/>
      <c r="Q4152" s="73"/>
      <c r="R4152" s="73"/>
      <c r="S4152" s="73"/>
    </row>
    <row r="4153" spans="2:19" x14ac:dyDescent="0.3">
      <c r="B4153" s="137">
        <v>426</v>
      </c>
      <c r="C4153" s="103" t="str">
        <f t="array" ref="C4153">IF(ROWS($C$3728:C4153)&gt;COUNTIF($AR$19:$AR$3718,TRUE),"",INDEX($C$19:$C$3718,SMALL(IF($AR$19:$AR$3718=TRUE,ROW($C$19:$C$3718)-ROW($C$19)+1),ROWS($C$3728:C4153))))</f>
        <v/>
      </c>
      <c r="D4153" s="100" t="str">
        <f t="array" ref="D4153">IF(ROWS($D$3728:D4153)&gt;COUNTIF($AR$19:$AR$3718,TRUE),"",INDEX($O$19:$O$3718,SMALL(IF($AR$19:$AR$3718=TRUE,ROW($O$19:$O$3718)-ROW($O$19)+1),ROWS($D$3728:D4153))))</f>
        <v/>
      </c>
      <c r="E4153" s="101">
        <f t="shared" si="778"/>
        <v>0</v>
      </c>
      <c r="F4153" s="101">
        <f t="shared" si="779"/>
        <v>0</v>
      </c>
      <c r="G4153" s="104"/>
      <c r="H4153" s="89">
        <f t="shared" si="777"/>
        <v>0</v>
      </c>
      <c r="I4153" s="73"/>
      <c r="J4153" s="73"/>
      <c r="K4153" s="73"/>
      <c r="L4153" s="73"/>
      <c r="M4153" s="73"/>
      <c r="N4153" s="73"/>
      <c r="O4153" s="73"/>
      <c r="P4153" s="73"/>
      <c r="Q4153" s="73"/>
      <c r="R4153" s="73"/>
      <c r="S4153" s="73"/>
    </row>
    <row r="4154" spans="2:19" x14ac:dyDescent="0.3">
      <c r="B4154" s="137">
        <v>427</v>
      </c>
      <c r="C4154" s="103" t="str">
        <f t="array" ref="C4154">IF(ROWS($C$3728:C4154)&gt;COUNTIF($AR$19:$AR$3718,TRUE),"",INDEX($C$19:$C$3718,SMALL(IF($AR$19:$AR$3718=TRUE,ROW($C$19:$C$3718)-ROW($C$19)+1),ROWS($C$3728:C4154))))</f>
        <v/>
      </c>
      <c r="D4154" s="100" t="str">
        <f t="array" ref="D4154">IF(ROWS($D$3728:D4154)&gt;COUNTIF($AR$19:$AR$3718,TRUE),"",INDEX($O$19:$O$3718,SMALL(IF($AR$19:$AR$3718=TRUE,ROW($O$19:$O$3718)-ROW($O$19)+1),ROWS($D$3728:D4154))))</f>
        <v/>
      </c>
      <c r="E4154" s="101">
        <f t="shared" si="778"/>
        <v>0</v>
      </c>
      <c r="F4154" s="101">
        <f t="shared" si="779"/>
        <v>0</v>
      </c>
      <c r="G4154" s="104"/>
      <c r="H4154" s="89">
        <f t="shared" si="777"/>
        <v>0</v>
      </c>
      <c r="I4154" s="73"/>
      <c r="J4154" s="73"/>
      <c r="K4154" s="73"/>
      <c r="L4154" s="73"/>
      <c r="M4154" s="73"/>
      <c r="N4154" s="73"/>
      <c r="O4154" s="73"/>
      <c r="P4154" s="73"/>
      <c r="Q4154" s="73"/>
      <c r="R4154" s="73"/>
      <c r="S4154" s="73"/>
    </row>
    <row r="4155" spans="2:19" x14ac:dyDescent="0.3">
      <c r="B4155" s="137">
        <v>428</v>
      </c>
      <c r="C4155" s="103" t="str">
        <f t="array" ref="C4155">IF(ROWS($C$3728:C4155)&gt;COUNTIF($AR$19:$AR$3718,TRUE),"",INDEX($C$19:$C$3718,SMALL(IF($AR$19:$AR$3718=TRUE,ROW($C$19:$C$3718)-ROW($C$19)+1),ROWS($C$3728:C4155))))</f>
        <v/>
      </c>
      <c r="D4155" s="100" t="str">
        <f t="array" ref="D4155">IF(ROWS($D$3728:D4155)&gt;COUNTIF($AR$19:$AR$3718,TRUE),"",INDEX($O$19:$O$3718,SMALL(IF($AR$19:$AR$3718=TRUE,ROW($O$19:$O$3718)-ROW($O$19)+1),ROWS($D$3728:D4155))))</f>
        <v/>
      </c>
      <c r="E4155" s="101">
        <f t="shared" si="778"/>
        <v>0</v>
      </c>
      <c r="F4155" s="101">
        <f t="shared" si="779"/>
        <v>0</v>
      </c>
      <c r="G4155" s="104"/>
      <c r="H4155" s="89">
        <f t="shared" si="777"/>
        <v>0</v>
      </c>
      <c r="I4155" s="73"/>
      <c r="J4155" s="73"/>
      <c r="K4155" s="73"/>
      <c r="L4155" s="73"/>
      <c r="M4155" s="73"/>
      <c r="N4155" s="73"/>
      <c r="O4155" s="73"/>
      <c r="P4155" s="73"/>
      <c r="Q4155" s="73"/>
      <c r="R4155" s="73"/>
      <c r="S4155" s="73"/>
    </row>
    <row r="4156" spans="2:19" x14ac:dyDescent="0.3">
      <c r="B4156" s="137">
        <v>429</v>
      </c>
      <c r="C4156" s="103" t="str">
        <f t="array" ref="C4156">IF(ROWS($C$3728:C4156)&gt;COUNTIF($AR$19:$AR$3718,TRUE),"",INDEX($C$19:$C$3718,SMALL(IF($AR$19:$AR$3718=TRUE,ROW($C$19:$C$3718)-ROW($C$19)+1),ROWS($C$3728:C4156))))</f>
        <v/>
      </c>
      <c r="D4156" s="100" t="str">
        <f t="array" ref="D4156">IF(ROWS($D$3728:D4156)&gt;COUNTIF($AR$19:$AR$3718,TRUE),"",INDEX($O$19:$O$3718,SMALL(IF($AR$19:$AR$3718=TRUE,ROW($O$19:$O$3718)-ROW($O$19)+1),ROWS($D$3728:D4156))))</f>
        <v/>
      </c>
      <c r="E4156" s="101">
        <f t="shared" si="778"/>
        <v>0</v>
      </c>
      <c r="F4156" s="101">
        <f t="shared" si="779"/>
        <v>0</v>
      </c>
      <c r="G4156" s="104"/>
      <c r="H4156" s="89">
        <f t="shared" si="777"/>
        <v>0</v>
      </c>
      <c r="I4156" s="73"/>
      <c r="J4156" s="73"/>
      <c r="K4156" s="73"/>
      <c r="L4156" s="73"/>
      <c r="M4156" s="73"/>
      <c r="N4156" s="73"/>
      <c r="O4156" s="73"/>
      <c r="P4156" s="73"/>
      <c r="Q4156" s="73"/>
      <c r="R4156" s="73"/>
      <c r="S4156" s="73"/>
    </row>
    <row r="4157" spans="2:19" x14ac:dyDescent="0.3">
      <c r="B4157" s="137">
        <v>430</v>
      </c>
      <c r="C4157" s="103" t="str">
        <f t="array" ref="C4157">IF(ROWS($C$3728:C4157)&gt;COUNTIF($AR$19:$AR$3718,TRUE),"",INDEX($C$19:$C$3718,SMALL(IF($AR$19:$AR$3718=TRUE,ROW($C$19:$C$3718)-ROW($C$19)+1),ROWS($C$3728:C4157))))</f>
        <v/>
      </c>
      <c r="D4157" s="100" t="str">
        <f t="array" ref="D4157">IF(ROWS($D$3728:D4157)&gt;COUNTIF($AR$19:$AR$3718,TRUE),"",INDEX($O$19:$O$3718,SMALL(IF($AR$19:$AR$3718=TRUE,ROW($O$19:$O$3718)-ROW($O$19)+1),ROWS($D$3728:D4157))))</f>
        <v/>
      </c>
      <c r="E4157" s="101">
        <f t="shared" si="778"/>
        <v>0</v>
      </c>
      <c r="F4157" s="101">
        <f t="shared" si="779"/>
        <v>0</v>
      </c>
      <c r="G4157" s="104"/>
      <c r="H4157" s="89">
        <f t="shared" si="777"/>
        <v>0</v>
      </c>
      <c r="I4157" s="73"/>
      <c r="J4157" s="73"/>
      <c r="K4157" s="73"/>
      <c r="L4157" s="73"/>
      <c r="M4157" s="73"/>
      <c r="N4157" s="73"/>
      <c r="O4157" s="73"/>
      <c r="P4157" s="73"/>
      <c r="Q4157" s="73"/>
      <c r="R4157" s="73"/>
      <c r="S4157" s="73"/>
    </row>
    <row r="4158" spans="2:19" x14ac:dyDescent="0.3">
      <c r="B4158" s="137">
        <v>431</v>
      </c>
      <c r="C4158" s="103" t="str">
        <f t="array" ref="C4158">IF(ROWS($C$3728:C4158)&gt;COUNTIF($AR$19:$AR$3718,TRUE),"",INDEX($C$19:$C$3718,SMALL(IF($AR$19:$AR$3718=TRUE,ROW($C$19:$C$3718)-ROW($C$19)+1),ROWS($C$3728:C4158))))</f>
        <v/>
      </c>
      <c r="D4158" s="100" t="str">
        <f t="array" ref="D4158">IF(ROWS($D$3728:D4158)&gt;COUNTIF($AR$19:$AR$3718,TRUE),"",INDEX($O$19:$O$3718,SMALL(IF($AR$19:$AR$3718=TRUE,ROW($O$19:$O$3718)-ROW($O$19)+1),ROWS($D$3728:D4158))))</f>
        <v/>
      </c>
      <c r="E4158" s="101">
        <f t="shared" si="778"/>
        <v>0</v>
      </c>
      <c r="F4158" s="101">
        <f t="shared" si="779"/>
        <v>0</v>
      </c>
      <c r="G4158" s="104"/>
      <c r="H4158" s="89">
        <f t="shared" si="777"/>
        <v>0</v>
      </c>
      <c r="I4158" s="73"/>
      <c r="J4158" s="73"/>
      <c r="K4158" s="73"/>
      <c r="L4158" s="73"/>
      <c r="M4158" s="73"/>
      <c r="N4158" s="73"/>
      <c r="O4158" s="73"/>
      <c r="P4158" s="73"/>
      <c r="Q4158" s="73"/>
      <c r="R4158" s="73"/>
      <c r="S4158" s="73"/>
    </row>
    <row r="4159" spans="2:19" x14ac:dyDescent="0.3">
      <c r="B4159" s="137">
        <v>432</v>
      </c>
      <c r="C4159" s="103" t="str">
        <f t="array" ref="C4159">IF(ROWS($C$3728:C4159)&gt;COUNTIF($AR$19:$AR$3718,TRUE),"",INDEX($C$19:$C$3718,SMALL(IF($AR$19:$AR$3718=TRUE,ROW($C$19:$C$3718)-ROW($C$19)+1),ROWS($C$3728:C4159))))</f>
        <v/>
      </c>
      <c r="D4159" s="100" t="str">
        <f t="array" ref="D4159">IF(ROWS($D$3728:D4159)&gt;COUNTIF($AR$19:$AR$3718,TRUE),"",INDEX($O$19:$O$3718,SMALL(IF($AR$19:$AR$3718=TRUE,ROW($O$19:$O$3718)-ROW($O$19)+1),ROWS($D$3728:D4159))))</f>
        <v/>
      </c>
      <c r="E4159" s="101">
        <f t="shared" si="778"/>
        <v>0</v>
      </c>
      <c r="F4159" s="101">
        <f t="shared" si="779"/>
        <v>0</v>
      </c>
      <c r="G4159" s="104"/>
      <c r="H4159" s="89">
        <f t="shared" si="777"/>
        <v>0</v>
      </c>
      <c r="I4159" s="73"/>
      <c r="J4159" s="73"/>
      <c r="K4159" s="73"/>
      <c r="L4159" s="73"/>
      <c r="M4159" s="73"/>
      <c r="N4159" s="73"/>
      <c r="O4159" s="73"/>
      <c r="P4159" s="73"/>
      <c r="Q4159" s="73"/>
      <c r="R4159" s="73"/>
      <c r="S4159" s="73"/>
    </row>
    <row r="4160" spans="2:19" x14ac:dyDescent="0.3">
      <c r="B4160" s="137">
        <v>433</v>
      </c>
      <c r="C4160" s="103" t="str">
        <f t="array" ref="C4160">IF(ROWS($C$3728:C4160)&gt;COUNTIF($AR$19:$AR$3718,TRUE),"",INDEX($C$19:$C$3718,SMALL(IF($AR$19:$AR$3718=TRUE,ROW($C$19:$C$3718)-ROW($C$19)+1),ROWS($C$3728:C4160))))</f>
        <v/>
      </c>
      <c r="D4160" s="100" t="str">
        <f t="array" ref="D4160">IF(ROWS($D$3728:D4160)&gt;COUNTIF($AR$19:$AR$3718,TRUE),"",INDEX($O$19:$O$3718,SMALL(IF($AR$19:$AR$3718=TRUE,ROW($O$19:$O$3718)-ROW($O$19)+1),ROWS($D$3728:D4160))))</f>
        <v/>
      </c>
      <c r="E4160" s="101">
        <f t="shared" si="778"/>
        <v>0</v>
      </c>
      <c r="F4160" s="101">
        <f t="shared" si="779"/>
        <v>0</v>
      </c>
      <c r="G4160" s="104"/>
      <c r="H4160" s="89">
        <f t="shared" si="777"/>
        <v>0</v>
      </c>
      <c r="I4160" s="73"/>
      <c r="J4160" s="73"/>
      <c r="K4160" s="73"/>
      <c r="L4160" s="73"/>
      <c r="M4160" s="73"/>
      <c r="N4160" s="73"/>
      <c r="O4160" s="73"/>
      <c r="P4160" s="73"/>
      <c r="Q4160" s="73"/>
      <c r="R4160" s="73"/>
      <c r="S4160" s="73"/>
    </row>
    <row r="4161" spans="2:19" x14ac:dyDescent="0.3">
      <c r="B4161" s="137">
        <v>434</v>
      </c>
      <c r="C4161" s="103" t="str">
        <f t="array" ref="C4161">IF(ROWS($C$3728:C4161)&gt;COUNTIF($AR$19:$AR$3718,TRUE),"",INDEX($C$19:$C$3718,SMALL(IF($AR$19:$AR$3718=TRUE,ROW($C$19:$C$3718)-ROW($C$19)+1),ROWS($C$3728:C4161))))</f>
        <v/>
      </c>
      <c r="D4161" s="100" t="str">
        <f t="array" ref="D4161">IF(ROWS($D$3728:D4161)&gt;COUNTIF($AR$19:$AR$3718,TRUE),"",INDEX($O$19:$O$3718,SMALL(IF($AR$19:$AR$3718=TRUE,ROW($O$19:$O$3718)-ROW($O$19)+1),ROWS($D$3728:D4161))))</f>
        <v/>
      </c>
      <c r="E4161" s="101">
        <f t="shared" si="778"/>
        <v>0</v>
      </c>
      <c r="F4161" s="101">
        <f t="shared" si="779"/>
        <v>0</v>
      </c>
      <c r="G4161" s="104"/>
      <c r="H4161" s="89">
        <f t="shared" ref="H4161:H4224" si="780">SUM(E4161:G4161)</f>
        <v>0</v>
      </c>
      <c r="I4161" s="73"/>
      <c r="J4161" s="73"/>
      <c r="K4161" s="73"/>
      <c r="L4161" s="73"/>
      <c r="M4161" s="73"/>
      <c r="N4161" s="73"/>
      <c r="O4161" s="73"/>
      <c r="P4161" s="73"/>
      <c r="Q4161" s="73"/>
      <c r="R4161" s="73"/>
      <c r="S4161" s="73"/>
    </row>
    <row r="4162" spans="2:19" x14ac:dyDescent="0.3">
      <c r="B4162" s="137">
        <v>435</v>
      </c>
      <c r="C4162" s="103" t="str">
        <f t="array" ref="C4162">IF(ROWS($C$3728:C4162)&gt;COUNTIF($AR$19:$AR$3718,TRUE),"",INDEX($C$19:$C$3718,SMALL(IF($AR$19:$AR$3718=TRUE,ROW($C$19:$C$3718)-ROW($C$19)+1),ROWS($C$3728:C4162))))</f>
        <v/>
      </c>
      <c r="D4162" s="100" t="str">
        <f t="array" ref="D4162">IF(ROWS($D$3728:D4162)&gt;COUNTIF($AR$19:$AR$3718,TRUE),"",INDEX($O$19:$O$3718,SMALL(IF($AR$19:$AR$3718=TRUE,ROW($O$19:$O$3718)-ROW($O$19)+1),ROWS($D$3728:D4162))))</f>
        <v/>
      </c>
      <c r="E4162" s="101">
        <f t="shared" si="778"/>
        <v>0</v>
      </c>
      <c r="F4162" s="101">
        <f t="shared" si="779"/>
        <v>0</v>
      </c>
      <c r="G4162" s="104"/>
      <c r="H4162" s="89">
        <f t="shared" si="780"/>
        <v>0</v>
      </c>
      <c r="I4162" s="73"/>
      <c r="J4162" s="73"/>
      <c r="K4162" s="73"/>
      <c r="L4162" s="73"/>
      <c r="M4162" s="73"/>
      <c r="N4162" s="73"/>
      <c r="O4162" s="73"/>
      <c r="P4162" s="73"/>
      <c r="Q4162" s="73"/>
      <c r="R4162" s="73"/>
      <c r="S4162" s="73"/>
    </row>
    <row r="4163" spans="2:19" x14ac:dyDescent="0.3">
      <c r="B4163" s="137">
        <v>436</v>
      </c>
      <c r="C4163" s="103" t="str">
        <f t="array" ref="C4163">IF(ROWS($C$3728:C4163)&gt;COUNTIF($AR$19:$AR$3718,TRUE),"",INDEX($C$19:$C$3718,SMALL(IF($AR$19:$AR$3718=TRUE,ROW($C$19:$C$3718)-ROW($C$19)+1),ROWS($C$3728:C4163))))</f>
        <v/>
      </c>
      <c r="D4163" s="100" t="str">
        <f t="array" ref="D4163">IF(ROWS($D$3728:D4163)&gt;COUNTIF($AR$19:$AR$3718,TRUE),"",INDEX($O$19:$O$3718,SMALL(IF($AR$19:$AR$3718=TRUE,ROW($O$19:$O$3718)-ROW($O$19)+1),ROWS($D$3728:D4163))))</f>
        <v/>
      </c>
      <c r="E4163" s="101">
        <f t="shared" si="778"/>
        <v>0</v>
      </c>
      <c r="F4163" s="101">
        <f t="shared" si="779"/>
        <v>0</v>
      </c>
      <c r="G4163" s="104"/>
      <c r="H4163" s="89">
        <f t="shared" si="780"/>
        <v>0</v>
      </c>
      <c r="I4163" s="73"/>
      <c r="J4163" s="73"/>
      <c r="K4163" s="73"/>
      <c r="L4163" s="73"/>
      <c r="M4163" s="73"/>
      <c r="N4163" s="73"/>
      <c r="O4163" s="73"/>
      <c r="P4163" s="73"/>
      <c r="Q4163" s="73"/>
      <c r="R4163" s="73"/>
      <c r="S4163" s="73"/>
    </row>
    <row r="4164" spans="2:19" x14ac:dyDescent="0.3">
      <c r="B4164" s="137">
        <v>437</v>
      </c>
      <c r="C4164" s="103" t="str">
        <f t="array" ref="C4164">IF(ROWS($C$3728:C4164)&gt;COUNTIF($AR$19:$AR$3718,TRUE),"",INDEX($C$19:$C$3718,SMALL(IF($AR$19:$AR$3718=TRUE,ROW($C$19:$C$3718)-ROW($C$19)+1),ROWS($C$3728:C4164))))</f>
        <v/>
      </c>
      <c r="D4164" s="100" t="str">
        <f t="array" ref="D4164">IF(ROWS($D$3728:D4164)&gt;COUNTIF($AR$19:$AR$3718,TRUE),"",INDEX($O$19:$O$3718,SMALL(IF($AR$19:$AR$3718=TRUE,ROW($O$19:$O$3718)-ROW($O$19)+1),ROWS($D$3728:D4164))))</f>
        <v/>
      </c>
      <c r="E4164" s="101">
        <f t="shared" si="778"/>
        <v>0</v>
      </c>
      <c r="F4164" s="101">
        <f t="shared" si="779"/>
        <v>0</v>
      </c>
      <c r="G4164" s="104"/>
      <c r="H4164" s="89">
        <f t="shared" si="780"/>
        <v>0</v>
      </c>
      <c r="I4164" s="73"/>
      <c r="J4164" s="73"/>
      <c r="K4164" s="73"/>
      <c r="L4164" s="73"/>
      <c r="M4164" s="73"/>
      <c r="N4164" s="73"/>
      <c r="O4164" s="73"/>
      <c r="P4164" s="73"/>
      <c r="Q4164" s="73"/>
      <c r="R4164" s="73"/>
      <c r="S4164" s="73"/>
    </row>
    <row r="4165" spans="2:19" x14ac:dyDescent="0.3">
      <c r="B4165" s="137">
        <v>438</v>
      </c>
      <c r="C4165" s="103" t="str">
        <f t="array" ref="C4165">IF(ROWS($C$3728:C4165)&gt;COUNTIF($AR$19:$AR$3718,TRUE),"",INDEX($C$19:$C$3718,SMALL(IF($AR$19:$AR$3718=TRUE,ROW($C$19:$C$3718)-ROW($C$19)+1),ROWS($C$3728:C4165))))</f>
        <v/>
      </c>
      <c r="D4165" s="100" t="str">
        <f t="array" ref="D4165">IF(ROWS($D$3728:D4165)&gt;COUNTIF($AR$19:$AR$3718,TRUE),"",INDEX($O$19:$O$3718,SMALL(IF($AR$19:$AR$3718=TRUE,ROW($O$19:$O$3718)-ROW($O$19)+1),ROWS($D$3728:D4165))))</f>
        <v/>
      </c>
      <c r="E4165" s="101">
        <f t="shared" si="778"/>
        <v>0</v>
      </c>
      <c r="F4165" s="101">
        <f t="shared" si="779"/>
        <v>0</v>
      </c>
      <c r="G4165" s="104"/>
      <c r="H4165" s="89">
        <f t="shared" si="780"/>
        <v>0</v>
      </c>
      <c r="I4165" s="73"/>
      <c r="J4165" s="73"/>
      <c r="K4165" s="73"/>
      <c r="L4165" s="73"/>
      <c r="M4165" s="73"/>
      <c r="N4165" s="73"/>
      <c r="O4165" s="73"/>
      <c r="P4165" s="73"/>
      <c r="Q4165" s="73"/>
      <c r="R4165" s="73"/>
      <c r="S4165" s="73"/>
    </row>
    <row r="4166" spans="2:19" x14ac:dyDescent="0.3">
      <c r="B4166" s="137">
        <v>439</v>
      </c>
      <c r="C4166" s="103" t="str">
        <f t="array" ref="C4166">IF(ROWS($C$3728:C4166)&gt;COUNTIF($AR$19:$AR$3718,TRUE),"",INDEX($C$19:$C$3718,SMALL(IF($AR$19:$AR$3718=TRUE,ROW($C$19:$C$3718)-ROW($C$19)+1),ROWS($C$3728:C4166))))</f>
        <v/>
      </c>
      <c r="D4166" s="100" t="str">
        <f t="array" ref="D4166">IF(ROWS($D$3728:D4166)&gt;COUNTIF($AR$19:$AR$3718,TRUE),"",INDEX($O$19:$O$3718,SMALL(IF($AR$19:$AR$3718=TRUE,ROW($O$19:$O$3718)-ROW($O$19)+1),ROWS($D$3728:D4166))))</f>
        <v/>
      </c>
      <c r="E4166" s="101">
        <f t="shared" si="778"/>
        <v>0</v>
      </c>
      <c r="F4166" s="101">
        <f t="shared" si="779"/>
        <v>0</v>
      </c>
      <c r="G4166" s="104"/>
      <c r="H4166" s="89">
        <f t="shared" si="780"/>
        <v>0</v>
      </c>
      <c r="I4166" s="73"/>
      <c r="J4166" s="73"/>
      <c r="K4166" s="73"/>
      <c r="L4166" s="73"/>
      <c r="M4166" s="73"/>
      <c r="N4166" s="73"/>
      <c r="O4166" s="73"/>
      <c r="P4166" s="73"/>
      <c r="Q4166" s="73"/>
      <c r="R4166" s="73"/>
      <c r="S4166" s="73"/>
    </row>
    <row r="4167" spans="2:19" x14ac:dyDescent="0.3">
      <c r="B4167" s="137">
        <v>440</v>
      </c>
      <c r="C4167" s="103" t="str">
        <f t="array" ref="C4167">IF(ROWS($C$3728:C4167)&gt;COUNTIF($AR$19:$AR$3718,TRUE),"",INDEX($C$19:$C$3718,SMALL(IF($AR$19:$AR$3718=TRUE,ROW($C$19:$C$3718)-ROW($C$19)+1),ROWS($C$3728:C4167))))</f>
        <v/>
      </c>
      <c r="D4167" s="100" t="str">
        <f t="array" ref="D4167">IF(ROWS($D$3728:D4167)&gt;COUNTIF($AR$19:$AR$3718,TRUE),"",INDEX($O$19:$O$3718,SMALL(IF($AR$19:$AR$3718=TRUE,ROW($O$19:$O$3718)-ROW($O$19)+1),ROWS($D$3728:D4167))))</f>
        <v/>
      </c>
      <c r="E4167" s="101">
        <f t="shared" si="778"/>
        <v>0</v>
      </c>
      <c r="F4167" s="101">
        <f t="shared" si="779"/>
        <v>0</v>
      </c>
      <c r="G4167" s="104"/>
      <c r="H4167" s="89">
        <f t="shared" si="780"/>
        <v>0</v>
      </c>
      <c r="I4167" s="73"/>
      <c r="J4167" s="73"/>
      <c r="K4167" s="73"/>
      <c r="L4167" s="73"/>
      <c r="M4167" s="73"/>
      <c r="N4167" s="73"/>
      <c r="O4167" s="73"/>
      <c r="P4167" s="73"/>
      <c r="Q4167" s="73"/>
      <c r="R4167" s="73"/>
      <c r="S4167" s="73"/>
    </row>
    <row r="4168" spans="2:19" x14ac:dyDescent="0.3">
      <c r="B4168" s="137">
        <v>441</v>
      </c>
      <c r="C4168" s="103" t="str">
        <f t="array" ref="C4168">IF(ROWS($C$3728:C4168)&gt;COUNTIF($AR$19:$AR$3718,TRUE),"",INDEX($C$19:$C$3718,SMALL(IF($AR$19:$AR$3718=TRUE,ROW($C$19:$C$3718)-ROW($C$19)+1),ROWS($C$3728:C4168))))</f>
        <v/>
      </c>
      <c r="D4168" s="100" t="str">
        <f t="array" ref="D4168">IF(ROWS($D$3728:D4168)&gt;COUNTIF($AR$19:$AR$3718,TRUE),"",INDEX($O$19:$O$3718,SMALL(IF($AR$19:$AR$3718=TRUE,ROW($O$19:$O$3718)-ROW($O$19)+1),ROWS($D$3728:D4168))))</f>
        <v/>
      </c>
      <c r="E4168" s="101">
        <f t="shared" si="778"/>
        <v>0</v>
      </c>
      <c r="F4168" s="101">
        <f t="shared" si="779"/>
        <v>0</v>
      </c>
      <c r="G4168" s="104"/>
      <c r="H4168" s="89">
        <f t="shared" si="780"/>
        <v>0</v>
      </c>
      <c r="I4168" s="73"/>
      <c r="J4168" s="73"/>
      <c r="K4168" s="73"/>
      <c r="L4168" s="73"/>
      <c r="M4168" s="73"/>
      <c r="N4168" s="73"/>
      <c r="O4168" s="73"/>
      <c r="P4168" s="73"/>
      <c r="Q4168" s="73"/>
      <c r="R4168" s="73"/>
      <c r="S4168" s="73"/>
    </row>
    <row r="4169" spans="2:19" x14ac:dyDescent="0.3">
      <c r="B4169" s="137">
        <v>442</v>
      </c>
      <c r="C4169" s="103" t="str">
        <f t="array" ref="C4169">IF(ROWS($C$3728:C4169)&gt;COUNTIF($AR$19:$AR$3718,TRUE),"",INDEX($C$19:$C$3718,SMALL(IF($AR$19:$AR$3718=TRUE,ROW($C$19:$C$3718)-ROW($C$19)+1),ROWS($C$3728:C4169))))</f>
        <v/>
      </c>
      <c r="D4169" s="100" t="str">
        <f t="array" ref="D4169">IF(ROWS($D$3728:D4169)&gt;COUNTIF($AR$19:$AR$3718,TRUE),"",INDEX($O$19:$O$3718,SMALL(IF($AR$19:$AR$3718=TRUE,ROW($O$19:$O$3718)-ROW($O$19)+1),ROWS($D$3728:D4169))))</f>
        <v/>
      </c>
      <c r="E4169" s="101">
        <f t="shared" si="778"/>
        <v>0</v>
      </c>
      <c r="F4169" s="101">
        <f t="shared" si="779"/>
        <v>0</v>
      </c>
      <c r="G4169" s="104"/>
      <c r="H4169" s="89">
        <f t="shared" si="780"/>
        <v>0</v>
      </c>
      <c r="I4169" s="73"/>
      <c r="J4169" s="73"/>
      <c r="K4169" s="73"/>
      <c r="L4169" s="73"/>
      <c r="M4169" s="73"/>
      <c r="N4169" s="73"/>
      <c r="O4169" s="73"/>
      <c r="P4169" s="73"/>
      <c r="Q4169" s="73"/>
      <c r="R4169" s="73"/>
      <c r="S4169" s="73"/>
    </row>
    <row r="4170" spans="2:19" x14ac:dyDescent="0.3">
      <c r="B4170" s="137">
        <v>443</v>
      </c>
      <c r="C4170" s="103" t="str">
        <f t="array" ref="C4170">IF(ROWS($C$3728:C4170)&gt;COUNTIF($AR$19:$AR$3718,TRUE),"",INDEX($C$19:$C$3718,SMALL(IF($AR$19:$AR$3718=TRUE,ROW($C$19:$C$3718)-ROW($C$19)+1),ROWS($C$3728:C4170))))</f>
        <v/>
      </c>
      <c r="D4170" s="100" t="str">
        <f t="array" ref="D4170">IF(ROWS($D$3728:D4170)&gt;COUNTIF($AR$19:$AR$3718,TRUE),"",INDEX($O$19:$O$3718,SMALL(IF($AR$19:$AR$3718=TRUE,ROW($O$19:$O$3718)-ROW($O$19)+1),ROWS($D$3728:D4170))))</f>
        <v/>
      </c>
      <c r="E4170" s="101">
        <f t="shared" si="778"/>
        <v>0</v>
      </c>
      <c r="F4170" s="101">
        <f t="shared" si="779"/>
        <v>0</v>
      </c>
      <c r="G4170" s="104"/>
      <c r="H4170" s="89">
        <f t="shared" si="780"/>
        <v>0</v>
      </c>
      <c r="I4170" s="73"/>
      <c r="J4170" s="73"/>
      <c r="K4170" s="73"/>
      <c r="L4170" s="73"/>
      <c r="M4170" s="73"/>
      <c r="N4170" s="73"/>
      <c r="O4170" s="73"/>
      <c r="P4170" s="73"/>
      <c r="Q4170" s="73"/>
      <c r="R4170" s="73"/>
      <c r="S4170" s="73"/>
    </row>
    <row r="4171" spans="2:19" x14ac:dyDescent="0.3">
      <c r="B4171" s="137">
        <v>444</v>
      </c>
      <c r="C4171" s="103" t="str">
        <f t="array" ref="C4171">IF(ROWS($C$3728:C4171)&gt;COUNTIF($AR$19:$AR$3718,TRUE),"",INDEX($C$19:$C$3718,SMALL(IF($AR$19:$AR$3718=TRUE,ROW($C$19:$C$3718)-ROW($C$19)+1),ROWS($C$3728:C4171))))</f>
        <v/>
      </c>
      <c r="D4171" s="100" t="str">
        <f t="array" ref="D4171">IF(ROWS($D$3728:D4171)&gt;COUNTIF($AR$19:$AR$3718,TRUE),"",INDEX($O$19:$O$3718,SMALL(IF($AR$19:$AR$3718=TRUE,ROW($O$19:$O$3718)-ROW($O$19)+1),ROWS($D$3728:D4171))))</f>
        <v/>
      </c>
      <c r="E4171" s="101">
        <f t="shared" si="778"/>
        <v>0</v>
      </c>
      <c r="F4171" s="101">
        <f t="shared" si="779"/>
        <v>0</v>
      </c>
      <c r="G4171" s="104"/>
      <c r="H4171" s="89">
        <f t="shared" si="780"/>
        <v>0</v>
      </c>
      <c r="I4171" s="73"/>
      <c r="J4171" s="73"/>
      <c r="K4171" s="73"/>
      <c r="L4171" s="73"/>
      <c r="M4171" s="73"/>
      <c r="N4171" s="73"/>
      <c r="O4171" s="73"/>
      <c r="P4171" s="73"/>
      <c r="Q4171" s="73"/>
      <c r="R4171" s="73"/>
      <c r="S4171" s="73"/>
    </row>
    <row r="4172" spans="2:19" x14ac:dyDescent="0.3">
      <c r="B4172" s="137">
        <v>445</v>
      </c>
      <c r="C4172" s="103" t="str">
        <f t="array" ref="C4172">IF(ROWS($C$3728:C4172)&gt;COUNTIF($AR$19:$AR$3718,TRUE),"",INDEX($C$19:$C$3718,SMALL(IF($AR$19:$AR$3718=TRUE,ROW($C$19:$C$3718)-ROW($C$19)+1),ROWS($C$3728:C4172))))</f>
        <v/>
      </c>
      <c r="D4172" s="100" t="str">
        <f t="array" ref="D4172">IF(ROWS($D$3728:D4172)&gt;COUNTIF($AR$19:$AR$3718,TRUE),"",INDEX($O$19:$O$3718,SMALL(IF($AR$19:$AR$3718=TRUE,ROW($O$19:$O$3718)-ROW($O$19)+1),ROWS($D$3728:D4172))))</f>
        <v/>
      </c>
      <c r="E4172" s="101">
        <f t="shared" si="778"/>
        <v>0</v>
      </c>
      <c r="F4172" s="101">
        <f t="shared" si="779"/>
        <v>0</v>
      </c>
      <c r="G4172" s="104"/>
      <c r="H4172" s="89">
        <f t="shared" si="780"/>
        <v>0</v>
      </c>
      <c r="I4172" s="73"/>
      <c r="J4172" s="73"/>
      <c r="K4172" s="73"/>
      <c r="L4172" s="73"/>
      <c r="M4172" s="73"/>
      <c r="N4172" s="73"/>
      <c r="O4172" s="73"/>
      <c r="P4172" s="73"/>
      <c r="Q4172" s="73"/>
      <c r="R4172" s="73"/>
      <c r="S4172" s="73"/>
    </row>
    <row r="4173" spans="2:19" x14ac:dyDescent="0.3">
      <c r="B4173" s="137">
        <v>446</v>
      </c>
      <c r="C4173" s="103" t="str">
        <f t="array" ref="C4173">IF(ROWS($C$3728:C4173)&gt;COUNTIF($AR$19:$AR$3718,TRUE),"",INDEX($C$19:$C$3718,SMALL(IF($AR$19:$AR$3718=TRUE,ROW($C$19:$C$3718)-ROW($C$19)+1),ROWS($C$3728:C4173))))</f>
        <v/>
      </c>
      <c r="D4173" s="100" t="str">
        <f t="array" ref="D4173">IF(ROWS($D$3728:D4173)&gt;COUNTIF($AR$19:$AR$3718,TRUE),"",INDEX($O$19:$O$3718,SMALL(IF($AR$19:$AR$3718=TRUE,ROW($O$19:$O$3718)-ROW($O$19)+1),ROWS($D$3728:D4173))))</f>
        <v/>
      </c>
      <c r="E4173" s="101">
        <f t="shared" si="778"/>
        <v>0</v>
      </c>
      <c r="F4173" s="101">
        <f t="shared" si="779"/>
        <v>0</v>
      </c>
      <c r="G4173" s="104"/>
      <c r="H4173" s="89">
        <f t="shared" si="780"/>
        <v>0</v>
      </c>
      <c r="I4173" s="73"/>
      <c r="J4173" s="73"/>
      <c r="K4173" s="73"/>
      <c r="L4173" s="73"/>
      <c r="M4173" s="73"/>
      <c r="N4173" s="73"/>
      <c r="O4173" s="73"/>
      <c r="P4173" s="73"/>
      <c r="Q4173" s="73"/>
      <c r="R4173" s="73"/>
      <c r="S4173" s="73"/>
    </row>
    <row r="4174" spans="2:19" x14ac:dyDescent="0.3">
      <c r="B4174" s="137">
        <v>447</v>
      </c>
      <c r="C4174" s="103" t="str">
        <f t="array" ref="C4174">IF(ROWS($C$3728:C4174)&gt;COUNTIF($AR$19:$AR$3718,TRUE),"",INDEX($C$19:$C$3718,SMALL(IF($AR$19:$AR$3718=TRUE,ROW($C$19:$C$3718)-ROW($C$19)+1),ROWS($C$3728:C4174))))</f>
        <v/>
      </c>
      <c r="D4174" s="100" t="str">
        <f t="array" ref="D4174">IF(ROWS($D$3728:D4174)&gt;COUNTIF($AR$19:$AR$3718,TRUE),"",INDEX($O$19:$O$3718,SMALL(IF($AR$19:$AR$3718=TRUE,ROW($O$19:$O$3718)-ROW($O$19)+1),ROWS($D$3728:D4174))))</f>
        <v/>
      </c>
      <c r="E4174" s="101">
        <f t="shared" si="778"/>
        <v>0</v>
      </c>
      <c r="F4174" s="101">
        <f t="shared" si="779"/>
        <v>0</v>
      </c>
      <c r="G4174" s="104"/>
      <c r="H4174" s="89">
        <f t="shared" si="780"/>
        <v>0</v>
      </c>
      <c r="I4174" s="73"/>
      <c r="J4174" s="73"/>
      <c r="K4174" s="73"/>
      <c r="L4174" s="73"/>
      <c r="M4174" s="73"/>
      <c r="N4174" s="73"/>
      <c r="O4174" s="73"/>
      <c r="P4174" s="73"/>
      <c r="Q4174" s="73"/>
      <c r="R4174" s="73"/>
      <c r="S4174" s="73"/>
    </row>
    <row r="4175" spans="2:19" x14ac:dyDescent="0.3">
      <c r="B4175" s="137">
        <v>448</v>
      </c>
      <c r="C4175" s="103" t="str">
        <f t="array" ref="C4175">IF(ROWS($C$3728:C4175)&gt;COUNTIF($AR$19:$AR$3718,TRUE),"",INDEX($C$19:$C$3718,SMALL(IF($AR$19:$AR$3718=TRUE,ROW($C$19:$C$3718)-ROW($C$19)+1),ROWS($C$3728:C4175))))</f>
        <v/>
      </c>
      <c r="D4175" s="100" t="str">
        <f t="array" ref="D4175">IF(ROWS($D$3728:D4175)&gt;COUNTIF($AR$19:$AR$3718,TRUE),"",INDEX($O$19:$O$3718,SMALL(IF($AR$19:$AR$3718=TRUE,ROW($O$19:$O$3718)-ROW($O$19)+1),ROWS($D$3728:D4175))))</f>
        <v/>
      </c>
      <c r="E4175" s="101">
        <f t="shared" si="778"/>
        <v>0</v>
      </c>
      <c r="F4175" s="101">
        <f t="shared" si="779"/>
        <v>0</v>
      </c>
      <c r="G4175" s="104"/>
      <c r="H4175" s="89">
        <f t="shared" si="780"/>
        <v>0</v>
      </c>
      <c r="I4175" s="73"/>
      <c r="J4175" s="73"/>
      <c r="K4175" s="73"/>
      <c r="L4175" s="73"/>
      <c r="M4175" s="73"/>
      <c r="N4175" s="73"/>
      <c r="O4175" s="73"/>
      <c r="P4175" s="73"/>
      <c r="Q4175" s="73"/>
      <c r="R4175" s="73"/>
      <c r="S4175" s="73"/>
    </row>
    <row r="4176" spans="2:19" x14ac:dyDescent="0.3">
      <c r="B4176" s="137">
        <v>449</v>
      </c>
      <c r="C4176" s="103" t="str">
        <f t="array" ref="C4176">IF(ROWS($C$3728:C4176)&gt;COUNTIF($AR$19:$AR$3718,TRUE),"",INDEX($C$19:$C$3718,SMALL(IF($AR$19:$AR$3718=TRUE,ROW($C$19:$C$3718)-ROW($C$19)+1),ROWS($C$3728:C4176))))</f>
        <v/>
      </c>
      <c r="D4176" s="100" t="str">
        <f t="array" ref="D4176">IF(ROWS($D$3728:D4176)&gt;COUNTIF($AR$19:$AR$3718,TRUE),"",INDEX($O$19:$O$3718,SMALL(IF($AR$19:$AR$3718=TRUE,ROW($O$19:$O$3718)-ROW($O$19)+1),ROWS($D$3728:D4176))))</f>
        <v/>
      </c>
      <c r="E4176" s="101">
        <f t="shared" ref="E4176:E4239" si="781">SUM(SUMIFS($V$19:$V$3718,$C$19:$C$3718,$C$3728:$C$3960,$O$19:$O$3718,$D$3728:$D$3960),SUMIFS($AA$19:$AA$3718,$C$19:$C$3718,$C$3728:$C$3960,$O$19:$O$3718,$D$3728:$D$3960))</f>
        <v>0</v>
      </c>
      <c r="F4176" s="101">
        <f t="shared" ref="F4176:F4239" si="782">SUM(SUMIFS($AD$19:$AD$3718,$C$19:$C$3718,$C$3728:$C$3960,$O$19:$O$3718,$D$3728:$D$3960),SUMIFS($AI$19:$AI$3718,$C$19:$C$3718,$C$3728:$C$3960,$O$19:$O$3718,$D$3728:$D$3960))</f>
        <v>0</v>
      </c>
      <c r="G4176" s="104"/>
      <c r="H4176" s="89">
        <f t="shared" si="780"/>
        <v>0</v>
      </c>
      <c r="I4176" s="73"/>
      <c r="J4176" s="73"/>
      <c r="K4176" s="73"/>
      <c r="L4176" s="73"/>
      <c r="M4176" s="73"/>
      <c r="N4176" s="73"/>
      <c r="O4176" s="73"/>
      <c r="P4176" s="73"/>
      <c r="Q4176" s="73"/>
      <c r="R4176" s="73"/>
      <c r="S4176" s="73"/>
    </row>
    <row r="4177" spans="2:19" x14ac:dyDescent="0.3">
      <c r="B4177" s="137">
        <v>450</v>
      </c>
      <c r="C4177" s="103" t="str">
        <f t="array" ref="C4177">IF(ROWS($C$3728:C4177)&gt;COUNTIF($AR$19:$AR$3718,TRUE),"",INDEX($C$19:$C$3718,SMALL(IF($AR$19:$AR$3718=TRUE,ROW($C$19:$C$3718)-ROW($C$19)+1),ROWS($C$3728:C4177))))</f>
        <v/>
      </c>
      <c r="D4177" s="100" t="str">
        <f t="array" ref="D4177">IF(ROWS($D$3728:D4177)&gt;COUNTIF($AR$19:$AR$3718,TRUE),"",INDEX($O$19:$O$3718,SMALL(IF($AR$19:$AR$3718=TRUE,ROW($O$19:$O$3718)-ROW($O$19)+1),ROWS($D$3728:D4177))))</f>
        <v/>
      </c>
      <c r="E4177" s="101">
        <f t="shared" si="781"/>
        <v>0</v>
      </c>
      <c r="F4177" s="101">
        <f t="shared" si="782"/>
        <v>0</v>
      </c>
      <c r="G4177" s="104"/>
      <c r="H4177" s="89">
        <f t="shared" si="780"/>
        <v>0</v>
      </c>
      <c r="I4177" s="73"/>
      <c r="J4177" s="73"/>
      <c r="K4177" s="73"/>
      <c r="L4177" s="73"/>
      <c r="M4177" s="73"/>
      <c r="N4177" s="73"/>
      <c r="O4177" s="73"/>
      <c r="P4177" s="73"/>
      <c r="Q4177" s="73"/>
      <c r="R4177" s="73"/>
      <c r="S4177" s="73"/>
    </row>
    <row r="4178" spans="2:19" x14ac:dyDescent="0.3">
      <c r="B4178" s="137">
        <v>451</v>
      </c>
      <c r="C4178" s="103" t="str">
        <f t="array" ref="C4178">IF(ROWS($C$3728:C4178)&gt;COUNTIF($AR$19:$AR$3718,TRUE),"",INDEX($C$19:$C$3718,SMALL(IF($AR$19:$AR$3718=TRUE,ROW($C$19:$C$3718)-ROW($C$19)+1),ROWS($C$3728:C4178))))</f>
        <v/>
      </c>
      <c r="D4178" s="100" t="str">
        <f t="array" ref="D4178">IF(ROWS($D$3728:D4178)&gt;COUNTIF($AR$19:$AR$3718,TRUE),"",INDEX($O$19:$O$3718,SMALL(IF($AR$19:$AR$3718=TRUE,ROW($O$19:$O$3718)-ROW($O$19)+1),ROWS($D$3728:D4178))))</f>
        <v/>
      </c>
      <c r="E4178" s="101">
        <f t="shared" si="781"/>
        <v>0</v>
      </c>
      <c r="F4178" s="101">
        <f t="shared" si="782"/>
        <v>0</v>
      </c>
      <c r="G4178" s="104"/>
      <c r="H4178" s="89">
        <f t="shared" si="780"/>
        <v>0</v>
      </c>
      <c r="I4178" s="73"/>
      <c r="J4178" s="73"/>
      <c r="K4178" s="73"/>
      <c r="L4178" s="73"/>
      <c r="M4178" s="73"/>
      <c r="N4178" s="73"/>
      <c r="O4178" s="73"/>
      <c r="P4178" s="73"/>
      <c r="Q4178" s="73"/>
      <c r="R4178" s="73"/>
      <c r="S4178" s="73"/>
    </row>
    <row r="4179" spans="2:19" x14ac:dyDescent="0.3">
      <c r="B4179" s="137">
        <v>452</v>
      </c>
      <c r="C4179" s="103" t="str">
        <f t="array" ref="C4179">IF(ROWS($C$3728:C4179)&gt;COUNTIF($AR$19:$AR$3718,TRUE),"",INDEX($C$19:$C$3718,SMALL(IF($AR$19:$AR$3718=TRUE,ROW($C$19:$C$3718)-ROW($C$19)+1),ROWS($C$3728:C4179))))</f>
        <v/>
      </c>
      <c r="D4179" s="100" t="str">
        <f t="array" ref="D4179">IF(ROWS($D$3728:D4179)&gt;COUNTIF($AR$19:$AR$3718,TRUE),"",INDEX($O$19:$O$3718,SMALL(IF($AR$19:$AR$3718=TRUE,ROW($O$19:$O$3718)-ROW($O$19)+1),ROWS($D$3728:D4179))))</f>
        <v/>
      </c>
      <c r="E4179" s="101">
        <f t="shared" si="781"/>
        <v>0</v>
      </c>
      <c r="F4179" s="101">
        <f t="shared" si="782"/>
        <v>0</v>
      </c>
      <c r="G4179" s="104"/>
      <c r="H4179" s="89">
        <f t="shared" si="780"/>
        <v>0</v>
      </c>
      <c r="I4179" s="73"/>
      <c r="J4179" s="73"/>
      <c r="K4179" s="73"/>
      <c r="L4179" s="73"/>
      <c r="M4179" s="73"/>
      <c r="N4179" s="73"/>
      <c r="O4179" s="73"/>
      <c r="P4179" s="73"/>
      <c r="Q4179" s="73"/>
      <c r="R4179" s="73"/>
      <c r="S4179" s="73"/>
    </row>
    <row r="4180" spans="2:19" x14ac:dyDescent="0.3">
      <c r="B4180" s="137">
        <v>453</v>
      </c>
      <c r="C4180" s="103" t="str">
        <f t="array" ref="C4180">IF(ROWS($C$3728:C4180)&gt;COUNTIF($AR$19:$AR$3718,TRUE),"",INDEX($C$19:$C$3718,SMALL(IF($AR$19:$AR$3718=TRUE,ROW($C$19:$C$3718)-ROW($C$19)+1),ROWS($C$3728:C4180))))</f>
        <v/>
      </c>
      <c r="D4180" s="100" t="str">
        <f t="array" ref="D4180">IF(ROWS($D$3728:D4180)&gt;COUNTIF($AR$19:$AR$3718,TRUE),"",INDEX($O$19:$O$3718,SMALL(IF($AR$19:$AR$3718=TRUE,ROW($O$19:$O$3718)-ROW($O$19)+1),ROWS($D$3728:D4180))))</f>
        <v/>
      </c>
      <c r="E4180" s="101">
        <f t="shared" si="781"/>
        <v>0</v>
      </c>
      <c r="F4180" s="101">
        <f t="shared" si="782"/>
        <v>0</v>
      </c>
      <c r="G4180" s="104"/>
      <c r="H4180" s="89">
        <f t="shared" si="780"/>
        <v>0</v>
      </c>
      <c r="I4180" s="73"/>
      <c r="J4180" s="73"/>
      <c r="K4180" s="73"/>
      <c r="L4180" s="73"/>
      <c r="M4180" s="73"/>
      <c r="N4180" s="73"/>
      <c r="O4180" s="73"/>
      <c r="P4180" s="73"/>
      <c r="Q4180" s="73"/>
      <c r="R4180" s="73"/>
      <c r="S4180" s="73"/>
    </row>
    <row r="4181" spans="2:19" x14ac:dyDescent="0.3">
      <c r="B4181" s="137">
        <v>454</v>
      </c>
      <c r="C4181" s="103" t="str">
        <f t="array" ref="C4181">IF(ROWS($C$3728:C4181)&gt;COUNTIF($AR$19:$AR$3718,TRUE),"",INDEX($C$19:$C$3718,SMALL(IF($AR$19:$AR$3718=TRUE,ROW($C$19:$C$3718)-ROW($C$19)+1),ROWS($C$3728:C4181))))</f>
        <v/>
      </c>
      <c r="D4181" s="100" t="str">
        <f t="array" ref="D4181">IF(ROWS($D$3728:D4181)&gt;COUNTIF($AR$19:$AR$3718,TRUE),"",INDEX($O$19:$O$3718,SMALL(IF($AR$19:$AR$3718=TRUE,ROW($O$19:$O$3718)-ROW($O$19)+1),ROWS($D$3728:D4181))))</f>
        <v/>
      </c>
      <c r="E4181" s="101">
        <f t="shared" si="781"/>
        <v>0</v>
      </c>
      <c r="F4181" s="101">
        <f t="shared" si="782"/>
        <v>0</v>
      </c>
      <c r="G4181" s="104"/>
      <c r="H4181" s="89">
        <f t="shared" si="780"/>
        <v>0</v>
      </c>
      <c r="I4181" s="73"/>
      <c r="J4181" s="73"/>
      <c r="K4181" s="73"/>
      <c r="L4181" s="73"/>
      <c r="M4181" s="73"/>
      <c r="N4181" s="73"/>
      <c r="O4181" s="73"/>
      <c r="P4181" s="73"/>
      <c r="Q4181" s="73"/>
      <c r="R4181" s="73"/>
      <c r="S4181" s="73"/>
    </row>
    <row r="4182" spans="2:19" x14ac:dyDescent="0.3">
      <c r="B4182" s="137">
        <v>455</v>
      </c>
      <c r="C4182" s="103" t="str">
        <f t="array" ref="C4182">IF(ROWS($C$3728:C4182)&gt;COUNTIF($AR$19:$AR$3718,TRUE),"",INDEX($C$19:$C$3718,SMALL(IF($AR$19:$AR$3718=TRUE,ROW($C$19:$C$3718)-ROW($C$19)+1),ROWS($C$3728:C4182))))</f>
        <v/>
      </c>
      <c r="D4182" s="100" t="str">
        <f t="array" ref="D4182">IF(ROWS($D$3728:D4182)&gt;COUNTIF($AR$19:$AR$3718,TRUE),"",INDEX($O$19:$O$3718,SMALL(IF($AR$19:$AR$3718=TRUE,ROW($O$19:$O$3718)-ROW($O$19)+1),ROWS($D$3728:D4182))))</f>
        <v/>
      </c>
      <c r="E4182" s="101">
        <f t="shared" si="781"/>
        <v>0</v>
      </c>
      <c r="F4182" s="101">
        <f t="shared" si="782"/>
        <v>0</v>
      </c>
      <c r="G4182" s="104"/>
      <c r="H4182" s="89">
        <f t="shared" si="780"/>
        <v>0</v>
      </c>
      <c r="I4182" s="73"/>
      <c r="J4182" s="73"/>
      <c r="K4182" s="73"/>
      <c r="L4182" s="73"/>
      <c r="M4182" s="73"/>
      <c r="N4182" s="73"/>
      <c r="O4182" s="73"/>
      <c r="P4182" s="73"/>
      <c r="Q4182" s="73"/>
      <c r="R4182" s="73"/>
      <c r="S4182" s="73"/>
    </row>
    <row r="4183" spans="2:19" x14ac:dyDescent="0.3">
      <c r="B4183" s="137">
        <v>456</v>
      </c>
      <c r="C4183" s="103" t="str">
        <f t="array" ref="C4183">IF(ROWS($C$3728:C4183)&gt;COUNTIF($AR$19:$AR$3718,TRUE),"",INDEX($C$19:$C$3718,SMALL(IF($AR$19:$AR$3718=TRUE,ROW($C$19:$C$3718)-ROW($C$19)+1),ROWS($C$3728:C4183))))</f>
        <v/>
      </c>
      <c r="D4183" s="100" t="str">
        <f t="array" ref="D4183">IF(ROWS($D$3728:D4183)&gt;COUNTIF($AR$19:$AR$3718,TRUE),"",INDEX($O$19:$O$3718,SMALL(IF($AR$19:$AR$3718=TRUE,ROW($O$19:$O$3718)-ROW($O$19)+1),ROWS($D$3728:D4183))))</f>
        <v/>
      </c>
      <c r="E4183" s="101">
        <f t="shared" si="781"/>
        <v>0</v>
      </c>
      <c r="F4183" s="101">
        <f t="shared" si="782"/>
        <v>0</v>
      </c>
      <c r="G4183" s="104"/>
      <c r="H4183" s="89">
        <f t="shared" si="780"/>
        <v>0</v>
      </c>
      <c r="I4183" s="73"/>
      <c r="J4183" s="73"/>
      <c r="K4183" s="73"/>
      <c r="L4183" s="73"/>
      <c r="M4183" s="73"/>
      <c r="N4183" s="73"/>
      <c r="O4183" s="73"/>
      <c r="P4183" s="73"/>
      <c r="Q4183" s="73"/>
      <c r="R4183" s="73"/>
      <c r="S4183" s="73"/>
    </row>
    <row r="4184" spans="2:19" x14ac:dyDescent="0.3">
      <c r="B4184" s="137">
        <v>457</v>
      </c>
      <c r="C4184" s="103" t="str">
        <f t="array" ref="C4184">IF(ROWS($C$3728:C4184)&gt;COUNTIF($AR$19:$AR$3718,TRUE),"",INDEX($C$19:$C$3718,SMALL(IF($AR$19:$AR$3718=TRUE,ROW($C$19:$C$3718)-ROW($C$19)+1),ROWS($C$3728:C4184))))</f>
        <v/>
      </c>
      <c r="D4184" s="100" t="str">
        <f t="array" ref="D4184">IF(ROWS($D$3728:D4184)&gt;COUNTIF($AR$19:$AR$3718,TRUE),"",INDEX($O$19:$O$3718,SMALL(IF($AR$19:$AR$3718=TRUE,ROW($O$19:$O$3718)-ROW($O$19)+1),ROWS($D$3728:D4184))))</f>
        <v/>
      </c>
      <c r="E4184" s="101">
        <f t="shared" si="781"/>
        <v>0</v>
      </c>
      <c r="F4184" s="101">
        <f t="shared" si="782"/>
        <v>0</v>
      </c>
      <c r="G4184" s="104"/>
      <c r="H4184" s="89">
        <f t="shared" si="780"/>
        <v>0</v>
      </c>
      <c r="I4184" s="73"/>
      <c r="J4184" s="73"/>
      <c r="K4184" s="73"/>
      <c r="L4184" s="73"/>
      <c r="M4184" s="73"/>
      <c r="N4184" s="73"/>
      <c r="O4184" s="73"/>
      <c r="P4184" s="73"/>
      <c r="Q4184" s="73"/>
      <c r="R4184" s="73"/>
      <c r="S4184" s="73"/>
    </row>
    <row r="4185" spans="2:19" x14ac:dyDescent="0.3">
      <c r="B4185" s="137">
        <v>458</v>
      </c>
      <c r="C4185" s="103" t="str">
        <f t="array" ref="C4185">IF(ROWS($C$3728:C4185)&gt;COUNTIF($AR$19:$AR$3718,TRUE),"",INDEX($C$19:$C$3718,SMALL(IF($AR$19:$AR$3718=TRUE,ROW($C$19:$C$3718)-ROW($C$19)+1),ROWS($C$3728:C4185))))</f>
        <v/>
      </c>
      <c r="D4185" s="100" t="str">
        <f t="array" ref="D4185">IF(ROWS($D$3728:D4185)&gt;COUNTIF($AR$19:$AR$3718,TRUE),"",INDEX($O$19:$O$3718,SMALL(IF($AR$19:$AR$3718=TRUE,ROW($O$19:$O$3718)-ROW($O$19)+1),ROWS($D$3728:D4185))))</f>
        <v/>
      </c>
      <c r="E4185" s="101">
        <f t="shared" si="781"/>
        <v>0</v>
      </c>
      <c r="F4185" s="101">
        <f t="shared" si="782"/>
        <v>0</v>
      </c>
      <c r="G4185" s="104"/>
      <c r="H4185" s="89">
        <f t="shared" si="780"/>
        <v>0</v>
      </c>
      <c r="I4185" s="73"/>
      <c r="J4185" s="73"/>
      <c r="K4185" s="73"/>
      <c r="L4185" s="73"/>
      <c r="M4185" s="73"/>
      <c r="N4185" s="73"/>
      <c r="O4185" s="73"/>
      <c r="P4185" s="73"/>
      <c r="Q4185" s="73"/>
      <c r="R4185" s="73"/>
      <c r="S4185" s="73"/>
    </row>
    <row r="4186" spans="2:19" x14ac:dyDescent="0.3">
      <c r="B4186" s="137">
        <v>459</v>
      </c>
      <c r="C4186" s="103" t="str">
        <f t="array" ref="C4186">IF(ROWS($C$3728:C4186)&gt;COUNTIF($AR$19:$AR$3718,TRUE),"",INDEX($C$19:$C$3718,SMALL(IF($AR$19:$AR$3718=TRUE,ROW($C$19:$C$3718)-ROW($C$19)+1),ROWS($C$3728:C4186))))</f>
        <v/>
      </c>
      <c r="D4186" s="100" t="str">
        <f t="array" ref="D4186">IF(ROWS($D$3728:D4186)&gt;COUNTIF($AR$19:$AR$3718,TRUE),"",INDEX($O$19:$O$3718,SMALL(IF($AR$19:$AR$3718=TRUE,ROW($O$19:$O$3718)-ROW($O$19)+1),ROWS($D$3728:D4186))))</f>
        <v/>
      </c>
      <c r="E4186" s="101">
        <f t="shared" si="781"/>
        <v>0</v>
      </c>
      <c r="F4186" s="101">
        <f t="shared" si="782"/>
        <v>0</v>
      </c>
      <c r="G4186" s="104"/>
      <c r="H4186" s="89">
        <f t="shared" si="780"/>
        <v>0</v>
      </c>
      <c r="I4186" s="73"/>
      <c r="J4186" s="73"/>
      <c r="K4186" s="73"/>
      <c r="L4186" s="73"/>
      <c r="M4186" s="73"/>
      <c r="N4186" s="73"/>
      <c r="O4186" s="73"/>
      <c r="P4186" s="73"/>
      <c r="Q4186" s="73"/>
      <c r="R4186" s="73"/>
      <c r="S4186" s="73"/>
    </row>
    <row r="4187" spans="2:19" x14ac:dyDescent="0.3">
      <c r="B4187" s="137">
        <v>460</v>
      </c>
      <c r="C4187" s="103" t="str">
        <f t="array" ref="C4187">IF(ROWS($C$3728:C4187)&gt;COUNTIF($AR$19:$AR$3718,TRUE),"",INDEX($C$19:$C$3718,SMALL(IF($AR$19:$AR$3718=TRUE,ROW($C$19:$C$3718)-ROW($C$19)+1),ROWS($C$3728:C4187))))</f>
        <v/>
      </c>
      <c r="D4187" s="100" t="str">
        <f t="array" ref="D4187">IF(ROWS($D$3728:D4187)&gt;COUNTIF($AR$19:$AR$3718,TRUE),"",INDEX($O$19:$O$3718,SMALL(IF($AR$19:$AR$3718=TRUE,ROW($O$19:$O$3718)-ROW($O$19)+1),ROWS($D$3728:D4187))))</f>
        <v/>
      </c>
      <c r="E4187" s="101">
        <f t="shared" si="781"/>
        <v>0</v>
      </c>
      <c r="F4187" s="101">
        <f t="shared" si="782"/>
        <v>0</v>
      </c>
      <c r="G4187" s="104"/>
      <c r="H4187" s="89">
        <f t="shared" si="780"/>
        <v>0</v>
      </c>
      <c r="I4187" s="73"/>
      <c r="J4187" s="73"/>
      <c r="K4187" s="73"/>
      <c r="L4187" s="73"/>
      <c r="M4187" s="73"/>
      <c r="N4187" s="73"/>
      <c r="O4187" s="73"/>
      <c r="P4187" s="73"/>
      <c r="Q4187" s="73"/>
      <c r="R4187" s="73"/>
      <c r="S4187" s="73"/>
    </row>
    <row r="4188" spans="2:19" x14ac:dyDescent="0.3">
      <c r="B4188" s="137">
        <v>461</v>
      </c>
      <c r="C4188" s="103" t="str">
        <f t="array" ref="C4188">IF(ROWS($C$3728:C4188)&gt;COUNTIF($AR$19:$AR$3718,TRUE),"",INDEX($C$19:$C$3718,SMALL(IF($AR$19:$AR$3718=TRUE,ROW($C$19:$C$3718)-ROW($C$19)+1),ROWS($C$3728:C4188))))</f>
        <v/>
      </c>
      <c r="D4188" s="100" t="str">
        <f t="array" ref="D4188">IF(ROWS($D$3728:D4188)&gt;COUNTIF($AR$19:$AR$3718,TRUE),"",INDEX($O$19:$O$3718,SMALL(IF($AR$19:$AR$3718=TRUE,ROW($O$19:$O$3718)-ROW($O$19)+1),ROWS($D$3728:D4188))))</f>
        <v/>
      </c>
      <c r="E4188" s="101">
        <f t="shared" si="781"/>
        <v>0</v>
      </c>
      <c r="F4188" s="101">
        <f t="shared" si="782"/>
        <v>0</v>
      </c>
      <c r="G4188" s="104"/>
      <c r="H4188" s="89">
        <f t="shared" si="780"/>
        <v>0</v>
      </c>
      <c r="I4188" s="73"/>
      <c r="J4188" s="73"/>
      <c r="K4188" s="73"/>
      <c r="L4188" s="73"/>
      <c r="M4188" s="73"/>
      <c r="N4188" s="73"/>
      <c r="O4188" s="73"/>
      <c r="P4188" s="73"/>
      <c r="Q4188" s="73"/>
      <c r="R4188" s="73"/>
      <c r="S4188" s="73"/>
    </row>
    <row r="4189" spans="2:19" x14ac:dyDescent="0.3">
      <c r="B4189" s="137">
        <v>462</v>
      </c>
      <c r="C4189" s="103" t="str">
        <f t="array" ref="C4189">IF(ROWS($C$3728:C4189)&gt;COUNTIF($AR$19:$AR$3718,TRUE),"",INDEX($C$19:$C$3718,SMALL(IF($AR$19:$AR$3718=TRUE,ROW($C$19:$C$3718)-ROW($C$19)+1),ROWS($C$3728:C4189))))</f>
        <v/>
      </c>
      <c r="D4189" s="100" t="str">
        <f t="array" ref="D4189">IF(ROWS($D$3728:D4189)&gt;COUNTIF($AR$19:$AR$3718,TRUE),"",INDEX($O$19:$O$3718,SMALL(IF($AR$19:$AR$3718=TRUE,ROW($O$19:$O$3718)-ROW($O$19)+1),ROWS($D$3728:D4189))))</f>
        <v/>
      </c>
      <c r="E4189" s="101">
        <f t="shared" si="781"/>
        <v>0</v>
      </c>
      <c r="F4189" s="101">
        <f t="shared" si="782"/>
        <v>0</v>
      </c>
      <c r="G4189" s="104"/>
      <c r="H4189" s="89">
        <f t="shared" si="780"/>
        <v>0</v>
      </c>
      <c r="I4189" s="73"/>
      <c r="J4189" s="73"/>
      <c r="K4189" s="73"/>
      <c r="L4189" s="73"/>
      <c r="M4189" s="73"/>
      <c r="N4189" s="73"/>
      <c r="O4189" s="73"/>
      <c r="P4189" s="73"/>
      <c r="Q4189" s="73"/>
      <c r="R4189" s="73"/>
      <c r="S4189" s="73"/>
    </row>
    <row r="4190" spans="2:19" x14ac:dyDescent="0.3">
      <c r="B4190" s="137">
        <v>463</v>
      </c>
      <c r="C4190" s="103" t="str">
        <f t="array" ref="C4190">IF(ROWS($C$3728:C4190)&gt;COUNTIF($AR$19:$AR$3718,TRUE),"",INDEX($C$19:$C$3718,SMALL(IF($AR$19:$AR$3718=TRUE,ROW($C$19:$C$3718)-ROW($C$19)+1),ROWS($C$3728:C4190))))</f>
        <v/>
      </c>
      <c r="D4190" s="100" t="str">
        <f t="array" ref="D4190">IF(ROWS($D$3728:D4190)&gt;COUNTIF($AR$19:$AR$3718,TRUE),"",INDEX($O$19:$O$3718,SMALL(IF($AR$19:$AR$3718=TRUE,ROW($O$19:$O$3718)-ROW($O$19)+1),ROWS($D$3728:D4190))))</f>
        <v/>
      </c>
      <c r="E4190" s="101">
        <f t="shared" si="781"/>
        <v>0</v>
      </c>
      <c r="F4190" s="101">
        <f t="shared" si="782"/>
        <v>0</v>
      </c>
      <c r="G4190" s="104"/>
      <c r="H4190" s="89">
        <f t="shared" si="780"/>
        <v>0</v>
      </c>
      <c r="I4190" s="73"/>
      <c r="J4190" s="73"/>
      <c r="K4190" s="73"/>
      <c r="L4190" s="73"/>
      <c r="M4190" s="73"/>
      <c r="N4190" s="73"/>
      <c r="O4190" s="73"/>
      <c r="P4190" s="73"/>
      <c r="Q4190" s="73"/>
      <c r="R4190" s="73"/>
      <c r="S4190" s="73"/>
    </row>
    <row r="4191" spans="2:19" x14ac:dyDescent="0.3">
      <c r="B4191" s="137">
        <v>464</v>
      </c>
      <c r="C4191" s="103" t="str">
        <f t="array" ref="C4191">IF(ROWS($C$3728:C4191)&gt;COUNTIF($AR$19:$AR$3718,TRUE),"",INDEX($C$19:$C$3718,SMALL(IF($AR$19:$AR$3718=TRUE,ROW($C$19:$C$3718)-ROW($C$19)+1),ROWS($C$3728:C4191))))</f>
        <v/>
      </c>
      <c r="D4191" s="100" t="str">
        <f t="array" ref="D4191">IF(ROWS($D$3728:D4191)&gt;COUNTIF($AR$19:$AR$3718,TRUE),"",INDEX($O$19:$O$3718,SMALL(IF($AR$19:$AR$3718=TRUE,ROW($O$19:$O$3718)-ROW($O$19)+1),ROWS($D$3728:D4191))))</f>
        <v/>
      </c>
      <c r="E4191" s="101">
        <f t="shared" si="781"/>
        <v>0</v>
      </c>
      <c r="F4191" s="101">
        <f t="shared" si="782"/>
        <v>0</v>
      </c>
      <c r="G4191" s="104"/>
      <c r="H4191" s="89">
        <f t="shared" si="780"/>
        <v>0</v>
      </c>
      <c r="I4191" s="73"/>
      <c r="J4191" s="73"/>
      <c r="K4191" s="73"/>
      <c r="L4191" s="73"/>
      <c r="M4191" s="73"/>
      <c r="N4191" s="73"/>
      <c r="O4191" s="73"/>
      <c r="P4191" s="73"/>
      <c r="Q4191" s="73"/>
      <c r="R4191" s="73"/>
      <c r="S4191" s="73"/>
    </row>
    <row r="4192" spans="2:19" x14ac:dyDescent="0.3">
      <c r="B4192" s="137">
        <v>465</v>
      </c>
      <c r="C4192" s="103" t="str">
        <f t="array" ref="C4192">IF(ROWS($C$3728:C4192)&gt;COUNTIF($AR$19:$AR$3718,TRUE),"",INDEX($C$19:$C$3718,SMALL(IF($AR$19:$AR$3718=TRUE,ROW($C$19:$C$3718)-ROW($C$19)+1),ROWS($C$3728:C4192))))</f>
        <v/>
      </c>
      <c r="D4192" s="100" t="str">
        <f t="array" ref="D4192">IF(ROWS($D$3728:D4192)&gt;COUNTIF($AR$19:$AR$3718,TRUE),"",INDEX($O$19:$O$3718,SMALL(IF($AR$19:$AR$3718=TRUE,ROW($O$19:$O$3718)-ROW($O$19)+1),ROWS($D$3728:D4192))))</f>
        <v/>
      </c>
      <c r="E4192" s="101">
        <f t="shared" si="781"/>
        <v>0</v>
      </c>
      <c r="F4192" s="101">
        <f t="shared" si="782"/>
        <v>0</v>
      </c>
      <c r="G4192" s="104"/>
      <c r="H4192" s="89">
        <f t="shared" si="780"/>
        <v>0</v>
      </c>
      <c r="I4192" s="73"/>
      <c r="J4192" s="73"/>
      <c r="K4192" s="73"/>
      <c r="L4192" s="73"/>
      <c r="M4192" s="73"/>
      <c r="N4192" s="73"/>
      <c r="O4192" s="73"/>
      <c r="P4192" s="73"/>
      <c r="Q4192" s="73"/>
      <c r="R4192" s="73"/>
      <c r="S4192" s="73"/>
    </row>
    <row r="4193" spans="2:19" x14ac:dyDescent="0.3">
      <c r="B4193" s="137">
        <v>466</v>
      </c>
      <c r="C4193" s="103" t="str">
        <f t="array" ref="C4193">IF(ROWS($C$3728:C4193)&gt;COUNTIF($AR$19:$AR$3718,TRUE),"",INDEX($C$19:$C$3718,SMALL(IF($AR$19:$AR$3718=TRUE,ROW($C$19:$C$3718)-ROW($C$19)+1),ROWS($C$3728:C4193))))</f>
        <v/>
      </c>
      <c r="D4193" s="100" t="str">
        <f t="array" ref="D4193">IF(ROWS($D$3728:D4193)&gt;COUNTIF($AR$19:$AR$3718,TRUE),"",INDEX($O$19:$O$3718,SMALL(IF($AR$19:$AR$3718=TRUE,ROW($O$19:$O$3718)-ROW($O$19)+1),ROWS($D$3728:D4193))))</f>
        <v/>
      </c>
      <c r="E4193" s="101">
        <f t="shared" si="781"/>
        <v>0</v>
      </c>
      <c r="F4193" s="101">
        <f t="shared" si="782"/>
        <v>0</v>
      </c>
      <c r="G4193" s="104"/>
      <c r="H4193" s="89">
        <f t="shared" si="780"/>
        <v>0</v>
      </c>
      <c r="I4193" s="73"/>
      <c r="J4193" s="73"/>
      <c r="K4193" s="73"/>
      <c r="L4193" s="73"/>
      <c r="M4193" s="73"/>
      <c r="N4193" s="73"/>
      <c r="O4193" s="73"/>
      <c r="P4193" s="73"/>
      <c r="Q4193" s="73"/>
      <c r="R4193" s="73"/>
      <c r="S4193" s="73"/>
    </row>
    <row r="4194" spans="2:19" x14ac:dyDescent="0.3">
      <c r="B4194" s="137">
        <v>467</v>
      </c>
      <c r="C4194" s="103" t="str">
        <f t="array" ref="C4194">IF(ROWS($C$3728:C4194)&gt;COUNTIF($AR$19:$AR$3718,TRUE),"",INDEX($C$19:$C$3718,SMALL(IF($AR$19:$AR$3718=TRUE,ROW($C$19:$C$3718)-ROW($C$19)+1),ROWS($C$3728:C4194))))</f>
        <v/>
      </c>
      <c r="D4194" s="100" t="str">
        <f t="array" ref="D4194">IF(ROWS($D$3728:D4194)&gt;COUNTIF($AR$19:$AR$3718,TRUE),"",INDEX($O$19:$O$3718,SMALL(IF($AR$19:$AR$3718=TRUE,ROW($O$19:$O$3718)-ROW($O$19)+1),ROWS($D$3728:D4194))))</f>
        <v/>
      </c>
      <c r="E4194" s="101">
        <f t="shared" si="781"/>
        <v>0</v>
      </c>
      <c r="F4194" s="101">
        <f t="shared" si="782"/>
        <v>0</v>
      </c>
      <c r="G4194" s="104"/>
      <c r="H4194" s="89">
        <f t="shared" si="780"/>
        <v>0</v>
      </c>
      <c r="I4194" s="73"/>
      <c r="J4194" s="73"/>
      <c r="K4194" s="73"/>
      <c r="L4194" s="73"/>
      <c r="M4194" s="73"/>
      <c r="N4194" s="73"/>
      <c r="O4194" s="73"/>
      <c r="P4194" s="73"/>
      <c r="Q4194" s="73"/>
      <c r="R4194" s="73"/>
      <c r="S4194" s="73"/>
    </row>
    <row r="4195" spans="2:19" x14ac:dyDescent="0.3">
      <c r="B4195" s="137">
        <v>468</v>
      </c>
      <c r="C4195" s="103" t="str">
        <f t="array" ref="C4195">IF(ROWS($C$3728:C4195)&gt;COUNTIF($AR$19:$AR$3718,TRUE),"",INDEX($C$19:$C$3718,SMALL(IF($AR$19:$AR$3718=TRUE,ROW($C$19:$C$3718)-ROW($C$19)+1),ROWS($C$3728:C4195))))</f>
        <v/>
      </c>
      <c r="D4195" s="100" t="str">
        <f t="array" ref="D4195">IF(ROWS($D$3728:D4195)&gt;COUNTIF($AR$19:$AR$3718,TRUE),"",INDEX($O$19:$O$3718,SMALL(IF($AR$19:$AR$3718=TRUE,ROW($O$19:$O$3718)-ROW($O$19)+1),ROWS($D$3728:D4195))))</f>
        <v/>
      </c>
      <c r="E4195" s="101">
        <f t="shared" si="781"/>
        <v>0</v>
      </c>
      <c r="F4195" s="101">
        <f t="shared" si="782"/>
        <v>0</v>
      </c>
      <c r="G4195" s="104"/>
      <c r="H4195" s="89">
        <f t="shared" si="780"/>
        <v>0</v>
      </c>
      <c r="I4195" s="73"/>
      <c r="J4195" s="73"/>
      <c r="K4195" s="73"/>
      <c r="L4195" s="73"/>
      <c r="M4195" s="73"/>
      <c r="N4195" s="73"/>
      <c r="O4195" s="73"/>
      <c r="P4195" s="73"/>
      <c r="Q4195" s="73"/>
      <c r="R4195" s="73"/>
      <c r="S4195" s="73"/>
    </row>
    <row r="4196" spans="2:19" x14ac:dyDescent="0.3">
      <c r="B4196" s="137">
        <v>469</v>
      </c>
      <c r="C4196" s="103" t="str">
        <f t="array" ref="C4196">IF(ROWS($C$3728:C4196)&gt;COUNTIF($AR$19:$AR$3718,TRUE),"",INDEX($C$19:$C$3718,SMALL(IF($AR$19:$AR$3718=TRUE,ROW($C$19:$C$3718)-ROW($C$19)+1),ROWS($C$3728:C4196))))</f>
        <v/>
      </c>
      <c r="D4196" s="100" t="str">
        <f t="array" ref="D4196">IF(ROWS($D$3728:D4196)&gt;COUNTIF($AR$19:$AR$3718,TRUE),"",INDEX($O$19:$O$3718,SMALL(IF($AR$19:$AR$3718=TRUE,ROW($O$19:$O$3718)-ROW($O$19)+1),ROWS($D$3728:D4196))))</f>
        <v/>
      </c>
      <c r="E4196" s="101">
        <f t="shared" si="781"/>
        <v>0</v>
      </c>
      <c r="F4196" s="101">
        <f t="shared" si="782"/>
        <v>0</v>
      </c>
      <c r="G4196" s="104"/>
      <c r="H4196" s="89">
        <f t="shared" si="780"/>
        <v>0</v>
      </c>
      <c r="I4196" s="73"/>
      <c r="J4196" s="73"/>
      <c r="K4196" s="73"/>
      <c r="L4196" s="73"/>
      <c r="M4196" s="73"/>
      <c r="N4196" s="73"/>
      <c r="O4196" s="73"/>
      <c r="P4196" s="73"/>
      <c r="Q4196" s="73"/>
      <c r="R4196" s="73"/>
      <c r="S4196" s="73"/>
    </row>
    <row r="4197" spans="2:19" x14ac:dyDescent="0.3">
      <c r="B4197" s="137">
        <v>470</v>
      </c>
      <c r="C4197" s="103" t="str">
        <f t="array" ref="C4197">IF(ROWS($C$3728:C4197)&gt;COUNTIF($AR$19:$AR$3718,TRUE),"",INDEX($C$19:$C$3718,SMALL(IF($AR$19:$AR$3718=TRUE,ROW($C$19:$C$3718)-ROW($C$19)+1),ROWS($C$3728:C4197))))</f>
        <v/>
      </c>
      <c r="D4197" s="100" t="str">
        <f t="array" ref="D4197">IF(ROWS($D$3728:D4197)&gt;COUNTIF($AR$19:$AR$3718,TRUE),"",INDEX($O$19:$O$3718,SMALL(IF($AR$19:$AR$3718=TRUE,ROW($O$19:$O$3718)-ROW($O$19)+1),ROWS($D$3728:D4197))))</f>
        <v/>
      </c>
      <c r="E4197" s="101">
        <f t="shared" si="781"/>
        <v>0</v>
      </c>
      <c r="F4197" s="101">
        <f t="shared" si="782"/>
        <v>0</v>
      </c>
      <c r="G4197" s="104"/>
      <c r="H4197" s="89">
        <f t="shared" si="780"/>
        <v>0</v>
      </c>
      <c r="I4197" s="73"/>
      <c r="J4197" s="73"/>
      <c r="K4197" s="73"/>
      <c r="L4197" s="73"/>
      <c r="M4197" s="73"/>
      <c r="N4197" s="73"/>
      <c r="O4197" s="73"/>
      <c r="P4197" s="73"/>
      <c r="Q4197" s="73"/>
      <c r="R4197" s="73"/>
      <c r="S4197" s="73"/>
    </row>
    <row r="4198" spans="2:19" x14ac:dyDescent="0.3">
      <c r="B4198" s="137">
        <v>471</v>
      </c>
      <c r="C4198" s="103" t="str">
        <f t="array" ref="C4198">IF(ROWS($C$3728:C4198)&gt;COUNTIF($AR$19:$AR$3718,TRUE),"",INDEX($C$19:$C$3718,SMALL(IF($AR$19:$AR$3718=TRUE,ROW($C$19:$C$3718)-ROW($C$19)+1),ROWS($C$3728:C4198))))</f>
        <v/>
      </c>
      <c r="D4198" s="100" t="str">
        <f t="array" ref="D4198">IF(ROWS($D$3728:D4198)&gt;COUNTIF($AR$19:$AR$3718,TRUE),"",INDEX($O$19:$O$3718,SMALL(IF($AR$19:$AR$3718=TRUE,ROW($O$19:$O$3718)-ROW($O$19)+1),ROWS($D$3728:D4198))))</f>
        <v/>
      </c>
      <c r="E4198" s="101">
        <f t="shared" si="781"/>
        <v>0</v>
      </c>
      <c r="F4198" s="101">
        <f t="shared" si="782"/>
        <v>0</v>
      </c>
      <c r="G4198" s="104"/>
      <c r="H4198" s="89">
        <f t="shared" si="780"/>
        <v>0</v>
      </c>
      <c r="I4198" s="73"/>
      <c r="J4198" s="73"/>
      <c r="K4198" s="73"/>
      <c r="L4198" s="73"/>
      <c r="M4198" s="73"/>
      <c r="N4198" s="73"/>
      <c r="O4198" s="73"/>
      <c r="P4198" s="73"/>
      <c r="Q4198" s="73"/>
      <c r="R4198" s="73"/>
      <c r="S4198" s="73"/>
    </row>
    <row r="4199" spans="2:19" x14ac:dyDescent="0.3">
      <c r="B4199" s="137">
        <v>472</v>
      </c>
      <c r="C4199" s="103" t="str">
        <f t="array" ref="C4199">IF(ROWS($C$3728:C4199)&gt;COUNTIF($AR$19:$AR$3718,TRUE),"",INDEX($C$19:$C$3718,SMALL(IF($AR$19:$AR$3718=TRUE,ROW($C$19:$C$3718)-ROW($C$19)+1),ROWS($C$3728:C4199))))</f>
        <v/>
      </c>
      <c r="D4199" s="100" t="str">
        <f t="array" ref="D4199">IF(ROWS($D$3728:D4199)&gt;COUNTIF($AR$19:$AR$3718,TRUE),"",INDEX($O$19:$O$3718,SMALL(IF($AR$19:$AR$3718=TRUE,ROW($O$19:$O$3718)-ROW($O$19)+1),ROWS($D$3728:D4199))))</f>
        <v/>
      </c>
      <c r="E4199" s="101">
        <f t="shared" si="781"/>
        <v>0</v>
      </c>
      <c r="F4199" s="101">
        <f t="shared" si="782"/>
        <v>0</v>
      </c>
      <c r="G4199" s="104"/>
      <c r="H4199" s="89">
        <f t="shared" si="780"/>
        <v>0</v>
      </c>
      <c r="I4199" s="73"/>
      <c r="J4199" s="73"/>
      <c r="K4199" s="73"/>
      <c r="L4199" s="73"/>
      <c r="M4199" s="73"/>
      <c r="N4199" s="73"/>
      <c r="O4199" s="73"/>
      <c r="P4199" s="73"/>
      <c r="Q4199" s="73"/>
      <c r="R4199" s="73"/>
      <c r="S4199" s="73"/>
    </row>
    <row r="4200" spans="2:19" x14ac:dyDescent="0.3">
      <c r="B4200" s="137">
        <v>473</v>
      </c>
      <c r="C4200" s="103" t="str">
        <f t="array" ref="C4200">IF(ROWS($C$3728:C4200)&gt;COUNTIF($AR$19:$AR$3718,TRUE),"",INDEX($C$19:$C$3718,SMALL(IF($AR$19:$AR$3718=TRUE,ROW($C$19:$C$3718)-ROW($C$19)+1),ROWS($C$3728:C4200))))</f>
        <v/>
      </c>
      <c r="D4200" s="100" t="str">
        <f t="array" ref="D4200">IF(ROWS($D$3728:D4200)&gt;COUNTIF($AR$19:$AR$3718,TRUE),"",INDEX($O$19:$O$3718,SMALL(IF($AR$19:$AR$3718=TRUE,ROW($O$19:$O$3718)-ROW($O$19)+1),ROWS($D$3728:D4200))))</f>
        <v/>
      </c>
      <c r="E4200" s="101">
        <f t="shared" si="781"/>
        <v>0</v>
      </c>
      <c r="F4200" s="101">
        <f t="shared" si="782"/>
        <v>0</v>
      </c>
      <c r="G4200" s="104"/>
      <c r="H4200" s="89">
        <f t="shared" si="780"/>
        <v>0</v>
      </c>
      <c r="I4200" s="73"/>
      <c r="J4200" s="73"/>
      <c r="K4200" s="73"/>
      <c r="L4200" s="73"/>
      <c r="M4200" s="73"/>
      <c r="N4200" s="73"/>
      <c r="O4200" s="73"/>
      <c r="P4200" s="73"/>
      <c r="Q4200" s="73"/>
      <c r="R4200" s="73"/>
      <c r="S4200" s="73"/>
    </row>
    <row r="4201" spans="2:19" x14ac:dyDescent="0.3">
      <c r="B4201" s="137">
        <v>474</v>
      </c>
      <c r="C4201" s="103" t="str">
        <f t="array" ref="C4201">IF(ROWS($C$3728:C4201)&gt;COUNTIF($AR$19:$AR$3718,TRUE),"",INDEX($C$19:$C$3718,SMALL(IF($AR$19:$AR$3718=TRUE,ROW($C$19:$C$3718)-ROW($C$19)+1),ROWS($C$3728:C4201))))</f>
        <v/>
      </c>
      <c r="D4201" s="100" t="str">
        <f t="array" ref="D4201">IF(ROWS($D$3728:D4201)&gt;COUNTIF($AR$19:$AR$3718,TRUE),"",INDEX($O$19:$O$3718,SMALL(IF($AR$19:$AR$3718=TRUE,ROW($O$19:$O$3718)-ROW($O$19)+1),ROWS($D$3728:D4201))))</f>
        <v/>
      </c>
      <c r="E4201" s="101">
        <f t="shared" si="781"/>
        <v>0</v>
      </c>
      <c r="F4201" s="101">
        <f t="shared" si="782"/>
        <v>0</v>
      </c>
      <c r="G4201" s="104"/>
      <c r="H4201" s="89">
        <f t="shared" si="780"/>
        <v>0</v>
      </c>
      <c r="I4201" s="73"/>
      <c r="J4201" s="73"/>
      <c r="K4201" s="73"/>
      <c r="L4201" s="73"/>
      <c r="M4201" s="73"/>
      <c r="N4201" s="73"/>
      <c r="O4201" s="73"/>
      <c r="P4201" s="73"/>
      <c r="Q4201" s="73"/>
      <c r="R4201" s="73"/>
      <c r="S4201" s="73"/>
    </row>
    <row r="4202" spans="2:19" x14ac:dyDescent="0.3">
      <c r="B4202" s="137">
        <v>475</v>
      </c>
      <c r="C4202" s="103" t="str">
        <f t="array" ref="C4202">IF(ROWS($C$3728:C4202)&gt;COUNTIF($AR$19:$AR$3718,TRUE),"",INDEX($C$19:$C$3718,SMALL(IF($AR$19:$AR$3718=TRUE,ROW($C$19:$C$3718)-ROW($C$19)+1),ROWS($C$3728:C4202))))</f>
        <v/>
      </c>
      <c r="D4202" s="100" t="str">
        <f t="array" ref="D4202">IF(ROWS($D$3728:D4202)&gt;COUNTIF($AR$19:$AR$3718,TRUE),"",INDEX($O$19:$O$3718,SMALL(IF($AR$19:$AR$3718=TRUE,ROW($O$19:$O$3718)-ROW($O$19)+1),ROWS($D$3728:D4202))))</f>
        <v/>
      </c>
      <c r="E4202" s="101">
        <f t="shared" si="781"/>
        <v>0</v>
      </c>
      <c r="F4202" s="101">
        <f t="shared" si="782"/>
        <v>0</v>
      </c>
      <c r="G4202" s="104"/>
      <c r="H4202" s="89">
        <f t="shared" si="780"/>
        <v>0</v>
      </c>
      <c r="I4202" s="73"/>
      <c r="J4202" s="73"/>
      <c r="K4202" s="73"/>
      <c r="L4202" s="73"/>
      <c r="M4202" s="73"/>
      <c r="N4202" s="73"/>
      <c r="O4202" s="73"/>
      <c r="P4202" s="73"/>
      <c r="Q4202" s="73"/>
      <c r="R4202" s="73"/>
      <c r="S4202" s="73"/>
    </row>
    <row r="4203" spans="2:19" x14ac:dyDescent="0.3">
      <c r="B4203" s="137">
        <v>476</v>
      </c>
      <c r="C4203" s="103" t="str">
        <f t="array" ref="C4203">IF(ROWS($C$3728:C4203)&gt;COUNTIF($AR$19:$AR$3718,TRUE),"",INDEX($C$19:$C$3718,SMALL(IF($AR$19:$AR$3718=TRUE,ROW($C$19:$C$3718)-ROW($C$19)+1),ROWS($C$3728:C4203))))</f>
        <v/>
      </c>
      <c r="D4203" s="100" t="str">
        <f t="array" ref="D4203">IF(ROWS($D$3728:D4203)&gt;COUNTIF($AR$19:$AR$3718,TRUE),"",INDEX($O$19:$O$3718,SMALL(IF($AR$19:$AR$3718=TRUE,ROW($O$19:$O$3718)-ROW($O$19)+1),ROWS($D$3728:D4203))))</f>
        <v/>
      </c>
      <c r="E4203" s="101">
        <f t="shared" si="781"/>
        <v>0</v>
      </c>
      <c r="F4203" s="101">
        <f t="shared" si="782"/>
        <v>0</v>
      </c>
      <c r="G4203" s="104"/>
      <c r="H4203" s="89">
        <f t="shared" si="780"/>
        <v>0</v>
      </c>
      <c r="I4203" s="73"/>
      <c r="J4203" s="73"/>
      <c r="K4203" s="73"/>
      <c r="L4203" s="73"/>
      <c r="M4203" s="73"/>
      <c r="N4203" s="73"/>
      <c r="O4203" s="73"/>
      <c r="P4203" s="73"/>
      <c r="Q4203" s="73"/>
      <c r="R4203" s="73"/>
      <c r="S4203" s="73"/>
    </row>
    <row r="4204" spans="2:19" x14ac:dyDescent="0.3">
      <c r="B4204" s="137">
        <v>477</v>
      </c>
      <c r="C4204" s="103" t="str">
        <f t="array" ref="C4204">IF(ROWS($C$3728:C4204)&gt;COUNTIF($AR$19:$AR$3718,TRUE),"",INDEX($C$19:$C$3718,SMALL(IF($AR$19:$AR$3718=TRUE,ROW($C$19:$C$3718)-ROW($C$19)+1),ROWS($C$3728:C4204))))</f>
        <v/>
      </c>
      <c r="D4204" s="100" t="str">
        <f t="array" ref="D4204">IF(ROWS($D$3728:D4204)&gt;COUNTIF($AR$19:$AR$3718,TRUE),"",INDEX($O$19:$O$3718,SMALL(IF($AR$19:$AR$3718=TRUE,ROW($O$19:$O$3718)-ROW($O$19)+1),ROWS($D$3728:D4204))))</f>
        <v/>
      </c>
      <c r="E4204" s="101">
        <f t="shared" si="781"/>
        <v>0</v>
      </c>
      <c r="F4204" s="101">
        <f t="shared" si="782"/>
        <v>0</v>
      </c>
      <c r="G4204" s="104"/>
      <c r="H4204" s="89">
        <f t="shared" si="780"/>
        <v>0</v>
      </c>
      <c r="I4204" s="73"/>
      <c r="J4204" s="73"/>
      <c r="K4204" s="73"/>
      <c r="L4204" s="73"/>
      <c r="M4204" s="73"/>
      <c r="N4204" s="73"/>
      <c r="O4204" s="73"/>
      <c r="P4204" s="73"/>
      <c r="Q4204" s="73"/>
      <c r="R4204" s="73"/>
      <c r="S4204" s="73"/>
    </row>
    <row r="4205" spans="2:19" x14ac:dyDescent="0.3">
      <c r="B4205" s="137">
        <v>478</v>
      </c>
      <c r="C4205" s="103" t="str">
        <f t="array" ref="C4205">IF(ROWS($C$3728:C4205)&gt;COUNTIF($AR$19:$AR$3718,TRUE),"",INDEX($C$19:$C$3718,SMALL(IF($AR$19:$AR$3718=TRUE,ROW($C$19:$C$3718)-ROW($C$19)+1),ROWS($C$3728:C4205))))</f>
        <v/>
      </c>
      <c r="D4205" s="100" t="str">
        <f t="array" ref="D4205">IF(ROWS($D$3728:D4205)&gt;COUNTIF($AR$19:$AR$3718,TRUE),"",INDEX($O$19:$O$3718,SMALL(IF($AR$19:$AR$3718=TRUE,ROW($O$19:$O$3718)-ROW($O$19)+1),ROWS($D$3728:D4205))))</f>
        <v/>
      </c>
      <c r="E4205" s="101">
        <f t="shared" si="781"/>
        <v>0</v>
      </c>
      <c r="F4205" s="101">
        <f t="shared" si="782"/>
        <v>0</v>
      </c>
      <c r="G4205" s="104"/>
      <c r="H4205" s="89">
        <f t="shared" si="780"/>
        <v>0</v>
      </c>
      <c r="I4205" s="73"/>
      <c r="J4205" s="73"/>
      <c r="K4205" s="73"/>
      <c r="L4205" s="73"/>
      <c r="M4205" s="73"/>
      <c r="N4205" s="73"/>
      <c r="O4205" s="73"/>
      <c r="P4205" s="73"/>
      <c r="Q4205" s="73"/>
      <c r="R4205" s="73"/>
      <c r="S4205" s="73"/>
    </row>
    <row r="4206" spans="2:19" x14ac:dyDescent="0.3">
      <c r="B4206" s="137">
        <v>479</v>
      </c>
      <c r="C4206" s="103" t="str">
        <f t="array" ref="C4206">IF(ROWS($C$3728:C4206)&gt;COUNTIF($AR$19:$AR$3718,TRUE),"",INDEX($C$19:$C$3718,SMALL(IF($AR$19:$AR$3718=TRUE,ROW($C$19:$C$3718)-ROW($C$19)+1),ROWS($C$3728:C4206))))</f>
        <v/>
      </c>
      <c r="D4206" s="100" t="str">
        <f t="array" ref="D4206">IF(ROWS($D$3728:D4206)&gt;COUNTIF($AR$19:$AR$3718,TRUE),"",INDEX($O$19:$O$3718,SMALL(IF($AR$19:$AR$3718=TRUE,ROW($O$19:$O$3718)-ROW($O$19)+1),ROWS($D$3728:D4206))))</f>
        <v/>
      </c>
      <c r="E4206" s="101">
        <f t="shared" si="781"/>
        <v>0</v>
      </c>
      <c r="F4206" s="101">
        <f t="shared" si="782"/>
        <v>0</v>
      </c>
      <c r="G4206" s="104"/>
      <c r="H4206" s="89">
        <f t="shared" si="780"/>
        <v>0</v>
      </c>
      <c r="I4206" s="73"/>
      <c r="J4206" s="73"/>
      <c r="K4206" s="73"/>
      <c r="L4206" s="73"/>
      <c r="M4206" s="73"/>
      <c r="N4206" s="73"/>
      <c r="O4206" s="73"/>
      <c r="P4206" s="73"/>
      <c r="Q4206" s="73"/>
      <c r="R4206" s="73"/>
      <c r="S4206" s="73"/>
    </row>
    <row r="4207" spans="2:19" x14ac:dyDescent="0.3">
      <c r="B4207" s="137">
        <v>480</v>
      </c>
      <c r="C4207" s="103" t="str">
        <f t="array" ref="C4207">IF(ROWS($C$3728:C4207)&gt;COUNTIF($AR$19:$AR$3718,TRUE),"",INDEX($C$19:$C$3718,SMALL(IF($AR$19:$AR$3718=TRUE,ROW($C$19:$C$3718)-ROW($C$19)+1),ROWS($C$3728:C4207))))</f>
        <v/>
      </c>
      <c r="D4207" s="100" t="str">
        <f t="array" ref="D4207">IF(ROWS($D$3728:D4207)&gt;COUNTIF($AR$19:$AR$3718,TRUE),"",INDEX($O$19:$O$3718,SMALL(IF($AR$19:$AR$3718=TRUE,ROW($O$19:$O$3718)-ROW($O$19)+1),ROWS($D$3728:D4207))))</f>
        <v/>
      </c>
      <c r="E4207" s="101">
        <f t="shared" si="781"/>
        <v>0</v>
      </c>
      <c r="F4207" s="101">
        <f t="shared" si="782"/>
        <v>0</v>
      </c>
      <c r="G4207" s="104"/>
      <c r="H4207" s="89">
        <f t="shared" si="780"/>
        <v>0</v>
      </c>
      <c r="I4207" s="73"/>
      <c r="J4207" s="73"/>
      <c r="K4207" s="73"/>
      <c r="L4207" s="73"/>
      <c r="M4207" s="73"/>
      <c r="N4207" s="73"/>
      <c r="O4207" s="73"/>
      <c r="P4207" s="73"/>
      <c r="Q4207" s="73"/>
      <c r="R4207" s="73"/>
      <c r="S4207" s="73"/>
    </row>
    <row r="4208" spans="2:19" x14ac:dyDescent="0.3">
      <c r="B4208" s="137">
        <v>481</v>
      </c>
      <c r="C4208" s="103" t="str">
        <f t="array" ref="C4208">IF(ROWS($C$3728:C4208)&gt;COUNTIF($AR$19:$AR$3718,TRUE),"",INDEX($C$19:$C$3718,SMALL(IF($AR$19:$AR$3718=TRUE,ROW($C$19:$C$3718)-ROW($C$19)+1),ROWS($C$3728:C4208))))</f>
        <v/>
      </c>
      <c r="D4208" s="100" t="str">
        <f t="array" ref="D4208">IF(ROWS($D$3728:D4208)&gt;COUNTIF($AR$19:$AR$3718,TRUE),"",INDEX($O$19:$O$3718,SMALL(IF($AR$19:$AR$3718=TRUE,ROW($O$19:$O$3718)-ROW($O$19)+1),ROWS($D$3728:D4208))))</f>
        <v/>
      </c>
      <c r="E4208" s="101">
        <f t="shared" si="781"/>
        <v>0</v>
      </c>
      <c r="F4208" s="101">
        <f t="shared" si="782"/>
        <v>0</v>
      </c>
      <c r="G4208" s="104"/>
      <c r="H4208" s="89">
        <f t="shared" si="780"/>
        <v>0</v>
      </c>
      <c r="I4208" s="73"/>
      <c r="J4208" s="73"/>
      <c r="K4208" s="73"/>
      <c r="L4208" s="73"/>
      <c r="M4208" s="73"/>
      <c r="N4208" s="73"/>
      <c r="O4208" s="73"/>
      <c r="P4208" s="73"/>
      <c r="Q4208" s="73"/>
      <c r="R4208" s="73"/>
      <c r="S4208" s="73"/>
    </row>
    <row r="4209" spans="2:19" x14ac:dyDescent="0.3">
      <c r="B4209" s="137">
        <v>482</v>
      </c>
      <c r="C4209" s="103" t="str">
        <f t="array" ref="C4209">IF(ROWS($C$3728:C4209)&gt;COUNTIF($AR$19:$AR$3718,TRUE),"",INDEX($C$19:$C$3718,SMALL(IF($AR$19:$AR$3718=TRUE,ROW($C$19:$C$3718)-ROW($C$19)+1),ROWS($C$3728:C4209))))</f>
        <v/>
      </c>
      <c r="D4209" s="100" t="str">
        <f t="array" ref="D4209">IF(ROWS($D$3728:D4209)&gt;COUNTIF($AR$19:$AR$3718,TRUE),"",INDEX($O$19:$O$3718,SMALL(IF($AR$19:$AR$3718=TRUE,ROW($O$19:$O$3718)-ROW($O$19)+1),ROWS($D$3728:D4209))))</f>
        <v/>
      </c>
      <c r="E4209" s="101">
        <f t="shared" si="781"/>
        <v>0</v>
      </c>
      <c r="F4209" s="101">
        <f t="shared" si="782"/>
        <v>0</v>
      </c>
      <c r="G4209" s="104"/>
      <c r="H4209" s="89">
        <f t="shared" si="780"/>
        <v>0</v>
      </c>
      <c r="I4209" s="73"/>
      <c r="J4209" s="73"/>
      <c r="K4209" s="73"/>
      <c r="L4209" s="73"/>
      <c r="M4209" s="73"/>
      <c r="N4209" s="73"/>
      <c r="O4209" s="73"/>
      <c r="P4209" s="73"/>
      <c r="Q4209" s="73"/>
      <c r="R4209" s="73"/>
      <c r="S4209" s="73"/>
    </row>
    <row r="4210" spans="2:19" x14ac:dyDescent="0.3">
      <c r="B4210" s="137">
        <v>483</v>
      </c>
      <c r="C4210" s="103" t="str">
        <f t="array" ref="C4210">IF(ROWS($C$3728:C4210)&gt;COUNTIF($AR$19:$AR$3718,TRUE),"",INDEX($C$19:$C$3718,SMALL(IF($AR$19:$AR$3718=TRUE,ROW($C$19:$C$3718)-ROW($C$19)+1),ROWS($C$3728:C4210))))</f>
        <v/>
      </c>
      <c r="D4210" s="100" t="str">
        <f t="array" ref="D4210">IF(ROWS($D$3728:D4210)&gt;COUNTIF($AR$19:$AR$3718,TRUE),"",INDEX($O$19:$O$3718,SMALL(IF($AR$19:$AR$3718=TRUE,ROW($O$19:$O$3718)-ROW($O$19)+1),ROWS($D$3728:D4210))))</f>
        <v/>
      </c>
      <c r="E4210" s="101">
        <f t="shared" si="781"/>
        <v>0</v>
      </c>
      <c r="F4210" s="101">
        <f t="shared" si="782"/>
        <v>0</v>
      </c>
      <c r="G4210" s="104"/>
      <c r="H4210" s="89">
        <f t="shared" si="780"/>
        <v>0</v>
      </c>
      <c r="I4210" s="73"/>
      <c r="J4210" s="73"/>
      <c r="K4210" s="73"/>
      <c r="L4210" s="73"/>
      <c r="M4210" s="73"/>
      <c r="N4210" s="73"/>
      <c r="O4210" s="73"/>
      <c r="P4210" s="73"/>
      <c r="Q4210" s="73"/>
      <c r="R4210" s="73"/>
      <c r="S4210" s="73"/>
    </row>
    <row r="4211" spans="2:19" x14ac:dyDescent="0.3">
      <c r="B4211" s="137">
        <v>484</v>
      </c>
      <c r="C4211" s="103" t="str">
        <f t="array" ref="C4211">IF(ROWS($C$3728:C4211)&gt;COUNTIF($AR$19:$AR$3718,TRUE),"",INDEX($C$19:$C$3718,SMALL(IF($AR$19:$AR$3718=TRUE,ROW($C$19:$C$3718)-ROW($C$19)+1),ROWS($C$3728:C4211))))</f>
        <v/>
      </c>
      <c r="D4211" s="100" t="str">
        <f t="array" ref="D4211">IF(ROWS($D$3728:D4211)&gt;COUNTIF($AR$19:$AR$3718,TRUE),"",INDEX($O$19:$O$3718,SMALL(IF($AR$19:$AR$3718=TRUE,ROW($O$19:$O$3718)-ROW($O$19)+1),ROWS($D$3728:D4211))))</f>
        <v/>
      </c>
      <c r="E4211" s="101">
        <f t="shared" si="781"/>
        <v>0</v>
      </c>
      <c r="F4211" s="101">
        <f t="shared" si="782"/>
        <v>0</v>
      </c>
      <c r="G4211" s="104"/>
      <c r="H4211" s="89">
        <f t="shared" si="780"/>
        <v>0</v>
      </c>
      <c r="I4211" s="73"/>
      <c r="J4211" s="73"/>
      <c r="K4211" s="73"/>
      <c r="L4211" s="73"/>
      <c r="M4211" s="73"/>
      <c r="N4211" s="73"/>
      <c r="O4211" s="73"/>
      <c r="P4211" s="73"/>
      <c r="Q4211" s="73"/>
      <c r="R4211" s="73"/>
      <c r="S4211" s="73"/>
    </row>
    <row r="4212" spans="2:19" x14ac:dyDescent="0.3">
      <c r="B4212" s="137">
        <v>485</v>
      </c>
      <c r="C4212" s="103" t="str">
        <f t="array" ref="C4212">IF(ROWS($C$3728:C4212)&gt;COUNTIF($AR$19:$AR$3718,TRUE),"",INDEX($C$19:$C$3718,SMALL(IF($AR$19:$AR$3718=TRUE,ROW($C$19:$C$3718)-ROW($C$19)+1),ROWS($C$3728:C4212))))</f>
        <v/>
      </c>
      <c r="D4212" s="100" t="str">
        <f t="array" ref="D4212">IF(ROWS($D$3728:D4212)&gt;COUNTIF($AR$19:$AR$3718,TRUE),"",INDEX($O$19:$O$3718,SMALL(IF($AR$19:$AR$3718=TRUE,ROW($O$19:$O$3718)-ROW($O$19)+1),ROWS($D$3728:D4212))))</f>
        <v/>
      </c>
      <c r="E4212" s="101">
        <f t="shared" si="781"/>
        <v>0</v>
      </c>
      <c r="F4212" s="101">
        <f t="shared" si="782"/>
        <v>0</v>
      </c>
      <c r="G4212" s="104"/>
      <c r="H4212" s="89">
        <f t="shared" si="780"/>
        <v>0</v>
      </c>
      <c r="I4212" s="73"/>
      <c r="J4212" s="73"/>
      <c r="K4212" s="73"/>
      <c r="L4212" s="73"/>
      <c r="M4212" s="73"/>
      <c r="N4212" s="73"/>
      <c r="O4212" s="73"/>
      <c r="P4212" s="73"/>
      <c r="Q4212" s="73"/>
      <c r="R4212" s="73"/>
      <c r="S4212" s="73"/>
    </row>
    <row r="4213" spans="2:19" x14ac:dyDescent="0.3">
      <c r="B4213" s="137">
        <v>486</v>
      </c>
      <c r="C4213" s="103" t="str">
        <f t="array" ref="C4213">IF(ROWS($C$3728:C4213)&gt;COUNTIF($AR$19:$AR$3718,TRUE),"",INDEX($C$19:$C$3718,SMALL(IF($AR$19:$AR$3718=TRUE,ROW($C$19:$C$3718)-ROW($C$19)+1),ROWS($C$3728:C4213))))</f>
        <v/>
      </c>
      <c r="D4213" s="100" t="str">
        <f t="array" ref="D4213">IF(ROWS($D$3728:D4213)&gt;COUNTIF($AR$19:$AR$3718,TRUE),"",INDEX($O$19:$O$3718,SMALL(IF($AR$19:$AR$3718=TRUE,ROW($O$19:$O$3718)-ROW($O$19)+1),ROWS($D$3728:D4213))))</f>
        <v/>
      </c>
      <c r="E4213" s="101">
        <f t="shared" si="781"/>
        <v>0</v>
      </c>
      <c r="F4213" s="101">
        <f t="shared" si="782"/>
        <v>0</v>
      </c>
      <c r="G4213" s="104"/>
      <c r="H4213" s="89">
        <f t="shared" si="780"/>
        <v>0</v>
      </c>
      <c r="I4213" s="73"/>
      <c r="J4213" s="73"/>
      <c r="K4213" s="73"/>
      <c r="L4213" s="73"/>
      <c r="M4213" s="73"/>
      <c r="N4213" s="73"/>
      <c r="O4213" s="73"/>
      <c r="P4213" s="73"/>
      <c r="Q4213" s="73"/>
      <c r="R4213" s="73"/>
      <c r="S4213" s="73"/>
    </row>
    <row r="4214" spans="2:19" x14ac:dyDescent="0.3">
      <c r="B4214" s="137">
        <v>487</v>
      </c>
      <c r="C4214" s="103" t="str">
        <f t="array" ref="C4214">IF(ROWS($C$3728:C4214)&gt;COUNTIF($AR$19:$AR$3718,TRUE),"",INDEX($C$19:$C$3718,SMALL(IF($AR$19:$AR$3718=TRUE,ROW($C$19:$C$3718)-ROW($C$19)+1),ROWS($C$3728:C4214))))</f>
        <v/>
      </c>
      <c r="D4214" s="100" t="str">
        <f t="array" ref="D4214">IF(ROWS($D$3728:D4214)&gt;COUNTIF($AR$19:$AR$3718,TRUE),"",INDEX($O$19:$O$3718,SMALL(IF($AR$19:$AR$3718=TRUE,ROW($O$19:$O$3718)-ROW($O$19)+1),ROWS($D$3728:D4214))))</f>
        <v/>
      </c>
      <c r="E4214" s="101">
        <f t="shared" si="781"/>
        <v>0</v>
      </c>
      <c r="F4214" s="101">
        <f t="shared" si="782"/>
        <v>0</v>
      </c>
      <c r="G4214" s="104"/>
      <c r="H4214" s="89">
        <f t="shared" si="780"/>
        <v>0</v>
      </c>
      <c r="I4214" s="73"/>
      <c r="J4214" s="73"/>
      <c r="K4214" s="73"/>
      <c r="L4214" s="73"/>
      <c r="M4214" s="73"/>
      <c r="N4214" s="73"/>
      <c r="O4214" s="73"/>
      <c r="P4214" s="73"/>
      <c r="Q4214" s="73"/>
      <c r="R4214" s="73"/>
      <c r="S4214" s="73"/>
    </row>
    <row r="4215" spans="2:19" x14ac:dyDescent="0.3">
      <c r="B4215" s="137">
        <v>488</v>
      </c>
      <c r="C4215" s="103" t="str">
        <f t="array" ref="C4215">IF(ROWS($C$3728:C4215)&gt;COUNTIF($AR$19:$AR$3718,TRUE),"",INDEX($C$19:$C$3718,SMALL(IF($AR$19:$AR$3718=TRUE,ROW($C$19:$C$3718)-ROW($C$19)+1),ROWS($C$3728:C4215))))</f>
        <v/>
      </c>
      <c r="D4215" s="100" t="str">
        <f t="array" ref="D4215">IF(ROWS($D$3728:D4215)&gt;COUNTIF($AR$19:$AR$3718,TRUE),"",INDEX($O$19:$O$3718,SMALL(IF($AR$19:$AR$3718=TRUE,ROW($O$19:$O$3718)-ROW($O$19)+1),ROWS($D$3728:D4215))))</f>
        <v/>
      </c>
      <c r="E4215" s="101">
        <f t="shared" si="781"/>
        <v>0</v>
      </c>
      <c r="F4215" s="101">
        <f t="shared" si="782"/>
        <v>0</v>
      </c>
      <c r="G4215" s="104"/>
      <c r="H4215" s="89">
        <f t="shared" si="780"/>
        <v>0</v>
      </c>
      <c r="I4215" s="73"/>
      <c r="J4215" s="73"/>
      <c r="K4215" s="73"/>
      <c r="L4215" s="73"/>
      <c r="M4215" s="73"/>
      <c r="N4215" s="73"/>
      <c r="O4215" s="73"/>
      <c r="P4215" s="73"/>
      <c r="Q4215" s="73"/>
      <c r="R4215" s="73"/>
      <c r="S4215" s="73"/>
    </row>
    <row r="4216" spans="2:19" x14ac:dyDescent="0.3">
      <c r="B4216" s="137">
        <v>489</v>
      </c>
      <c r="C4216" s="103" t="str">
        <f t="array" ref="C4216">IF(ROWS($C$3728:C4216)&gt;COUNTIF($AR$19:$AR$3718,TRUE),"",INDEX($C$19:$C$3718,SMALL(IF($AR$19:$AR$3718=TRUE,ROW($C$19:$C$3718)-ROW($C$19)+1),ROWS($C$3728:C4216))))</f>
        <v/>
      </c>
      <c r="D4216" s="100" t="str">
        <f t="array" ref="D4216">IF(ROWS($D$3728:D4216)&gt;COUNTIF($AR$19:$AR$3718,TRUE),"",INDEX($O$19:$O$3718,SMALL(IF($AR$19:$AR$3718=TRUE,ROW($O$19:$O$3718)-ROW($O$19)+1),ROWS($D$3728:D4216))))</f>
        <v/>
      </c>
      <c r="E4216" s="101">
        <f t="shared" si="781"/>
        <v>0</v>
      </c>
      <c r="F4216" s="101">
        <f t="shared" si="782"/>
        <v>0</v>
      </c>
      <c r="G4216" s="104"/>
      <c r="H4216" s="89">
        <f t="shared" si="780"/>
        <v>0</v>
      </c>
      <c r="I4216" s="73"/>
      <c r="J4216" s="73"/>
      <c r="K4216" s="73"/>
      <c r="L4216" s="73"/>
      <c r="M4216" s="73"/>
      <c r="N4216" s="73"/>
      <c r="O4216" s="73"/>
      <c r="P4216" s="73"/>
      <c r="Q4216" s="73"/>
      <c r="R4216" s="73"/>
      <c r="S4216" s="73"/>
    </row>
    <row r="4217" spans="2:19" x14ac:dyDescent="0.3">
      <c r="B4217" s="137">
        <v>490</v>
      </c>
      <c r="C4217" s="103" t="str">
        <f t="array" ref="C4217">IF(ROWS($C$3728:C4217)&gt;COUNTIF($AR$19:$AR$3718,TRUE),"",INDEX($C$19:$C$3718,SMALL(IF($AR$19:$AR$3718=TRUE,ROW($C$19:$C$3718)-ROW($C$19)+1),ROWS($C$3728:C4217))))</f>
        <v/>
      </c>
      <c r="D4217" s="100" t="str">
        <f t="array" ref="D4217">IF(ROWS($D$3728:D4217)&gt;COUNTIF($AR$19:$AR$3718,TRUE),"",INDEX($O$19:$O$3718,SMALL(IF($AR$19:$AR$3718=TRUE,ROW($O$19:$O$3718)-ROW($O$19)+1),ROWS($D$3728:D4217))))</f>
        <v/>
      </c>
      <c r="E4217" s="101">
        <f t="shared" si="781"/>
        <v>0</v>
      </c>
      <c r="F4217" s="101">
        <f t="shared" si="782"/>
        <v>0</v>
      </c>
      <c r="G4217" s="104"/>
      <c r="H4217" s="89">
        <f t="shared" si="780"/>
        <v>0</v>
      </c>
      <c r="I4217" s="73"/>
      <c r="J4217" s="73"/>
      <c r="K4217" s="73"/>
      <c r="L4217" s="73"/>
      <c r="M4217" s="73"/>
      <c r="N4217" s="73"/>
      <c r="O4217" s="73"/>
      <c r="P4217" s="73"/>
      <c r="Q4217" s="73"/>
      <c r="R4217" s="73"/>
      <c r="S4217" s="73"/>
    </row>
    <row r="4218" spans="2:19" x14ac:dyDescent="0.3">
      <c r="B4218" s="137">
        <v>491</v>
      </c>
      <c r="C4218" s="103" t="str">
        <f t="array" ref="C4218">IF(ROWS($C$3728:C4218)&gt;COUNTIF($AR$19:$AR$3718,TRUE),"",INDEX($C$19:$C$3718,SMALL(IF($AR$19:$AR$3718=TRUE,ROW($C$19:$C$3718)-ROW($C$19)+1),ROWS($C$3728:C4218))))</f>
        <v/>
      </c>
      <c r="D4218" s="100" t="str">
        <f t="array" ref="D4218">IF(ROWS($D$3728:D4218)&gt;COUNTIF($AR$19:$AR$3718,TRUE),"",INDEX($O$19:$O$3718,SMALL(IF($AR$19:$AR$3718=TRUE,ROW($O$19:$O$3718)-ROW($O$19)+1),ROWS($D$3728:D4218))))</f>
        <v/>
      </c>
      <c r="E4218" s="101">
        <f t="shared" si="781"/>
        <v>0</v>
      </c>
      <c r="F4218" s="101">
        <f t="shared" si="782"/>
        <v>0</v>
      </c>
      <c r="G4218" s="104"/>
      <c r="H4218" s="89">
        <f t="shared" si="780"/>
        <v>0</v>
      </c>
      <c r="I4218" s="73"/>
      <c r="J4218" s="73"/>
      <c r="K4218" s="73"/>
      <c r="L4218" s="73"/>
      <c r="M4218" s="73"/>
      <c r="N4218" s="73"/>
      <c r="O4218" s="73"/>
      <c r="P4218" s="73"/>
      <c r="Q4218" s="73"/>
      <c r="R4218" s="73"/>
      <c r="S4218" s="73"/>
    </row>
    <row r="4219" spans="2:19" x14ac:dyDescent="0.3">
      <c r="B4219" s="137">
        <v>492</v>
      </c>
      <c r="C4219" s="103" t="str">
        <f t="array" ref="C4219">IF(ROWS($C$3728:C4219)&gt;COUNTIF($AR$19:$AR$3718,TRUE),"",INDEX($C$19:$C$3718,SMALL(IF($AR$19:$AR$3718=TRUE,ROW($C$19:$C$3718)-ROW($C$19)+1),ROWS($C$3728:C4219))))</f>
        <v/>
      </c>
      <c r="D4219" s="100" t="str">
        <f t="array" ref="D4219">IF(ROWS($D$3728:D4219)&gt;COUNTIF($AR$19:$AR$3718,TRUE),"",INDEX($O$19:$O$3718,SMALL(IF($AR$19:$AR$3718=TRUE,ROW($O$19:$O$3718)-ROW($O$19)+1),ROWS($D$3728:D4219))))</f>
        <v/>
      </c>
      <c r="E4219" s="101">
        <f t="shared" si="781"/>
        <v>0</v>
      </c>
      <c r="F4219" s="101">
        <f t="shared" si="782"/>
        <v>0</v>
      </c>
      <c r="G4219" s="104"/>
      <c r="H4219" s="89">
        <f t="shared" si="780"/>
        <v>0</v>
      </c>
      <c r="I4219" s="73"/>
      <c r="J4219" s="73"/>
      <c r="K4219" s="73"/>
      <c r="L4219" s="73"/>
      <c r="M4219" s="73"/>
      <c r="N4219" s="73"/>
      <c r="O4219" s="73"/>
      <c r="P4219" s="73"/>
      <c r="Q4219" s="73"/>
      <c r="R4219" s="73"/>
      <c r="S4219" s="73"/>
    </row>
    <row r="4220" spans="2:19" x14ac:dyDescent="0.3">
      <c r="B4220" s="137">
        <v>493</v>
      </c>
      <c r="C4220" s="103" t="str">
        <f t="array" ref="C4220">IF(ROWS($C$3728:C4220)&gt;COUNTIF($AR$19:$AR$3718,TRUE),"",INDEX($C$19:$C$3718,SMALL(IF($AR$19:$AR$3718=TRUE,ROW($C$19:$C$3718)-ROW($C$19)+1),ROWS($C$3728:C4220))))</f>
        <v/>
      </c>
      <c r="D4220" s="100" t="str">
        <f t="array" ref="D4220">IF(ROWS($D$3728:D4220)&gt;COUNTIF($AR$19:$AR$3718,TRUE),"",INDEX($O$19:$O$3718,SMALL(IF($AR$19:$AR$3718=TRUE,ROW($O$19:$O$3718)-ROW($O$19)+1),ROWS($D$3728:D4220))))</f>
        <v/>
      </c>
      <c r="E4220" s="101">
        <f t="shared" si="781"/>
        <v>0</v>
      </c>
      <c r="F4220" s="101">
        <f t="shared" si="782"/>
        <v>0</v>
      </c>
      <c r="G4220" s="104"/>
      <c r="H4220" s="89">
        <f t="shared" si="780"/>
        <v>0</v>
      </c>
      <c r="I4220" s="73"/>
      <c r="J4220" s="73"/>
      <c r="K4220" s="73"/>
      <c r="L4220" s="73"/>
      <c r="M4220" s="73"/>
      <c r="N4220" s="73"/>
      <c r="O4220" s="73"/>
      <c r="P4220" s="73"/>
      <c r="Q4220" s="73"/>
      <c r="R4220" s="73"/>
      <c r="S4220" s="73"/>
    </row>
    <row r="4221" spans="2:19" x14ac:dyDescent="0.3">
      <c r="B4221" s="137">
        <v>494</v>
      </c>
      <c r="C4221" s="103" t="str">
        <f t="array" ref="C4221">IF(ROWS($C$3728:C4221)&gt;COUNTIF($AR$19:$AR$3718,TRUE),"",INDEX($C$19:$C$3718,SMALL(IF($AR$19:$AR$3718=TRUE,ROW($C$19:$C$3718)-ROW($C$19)+1),ROWS($C$3728:C4221))))</f>
        <v/>
      </c>
      <c r="D4221" s="100" t="str">
        <f t="array" ref="D4221">IF(ROWS($D$3728:D4221)&gt;COUNTIF($AR$19:$AR$3718,TRUE),"",INDEX($O$19:$O$3718,SMALL(IF($AR$19:$AR$3718=TRUE,ROW($O$19:$O$3718)-ROW($O$19)+1),ROWS($D$3728:D4221))))</f>
        <v/>
      </c>
      <c r="E4221" s="101">
        <f t="shared" si="781"/>
        <v>0</v>
      </c>
      <c r="F4221" s="101">
        <f t="shared" si="782"/>
        <v>0</v>
      </c>
      <c r="G4221" s="104"/>
      <c r="H4221" s="89">
        <f t="shared" si="780"/>
        <v>0</v>
      </c>
      <c r="I4221" s="73"/>
      <c r="J4221" s="73"/>
      <c r="K4221" s="73"/>
      <c r="L4221" s="73"/>
      <c r="M4221" s="73"/>
      <c r="N4221" s="73"/>
      <c r="O4221" s="73"/>
      <c r="P4221" s="73"/>
      <c r="Q4221" s="73"/>
      <c r="R4221" s="73"/>
      <c r="S4221" s="73"/>
    </row>
    <row r="4222" spans="2:19" x14ac:dyDescent="0.3">
      <c r="B4222" s="137">
        <v>495</v>
      </c>
      <c r="C4222" s="103" t="str">
        <f t="array" ref="C4222">IF(ROWS($C$3728:C4222)&gt;COUNTIF($AR$19:$AR$3718,TRUE),"",INDEX($C$19:$C$3718,SMALL(IF($AR$19:$AR$3718=TRUE,ROW($C$19:$C$3718)-ROW($C$19)+1),ROWS($C$3728:C4222))))</f>
        <v/>
      </c>
      <c r="D4222" s="100" t="str">
        <f t="array" ref="D4222">IF(ROWS($D$3728:D4222)&gt;COUNTIF($AR$19:$AR$3718,TRUE),"",INDEX($O$19:$O$3718,SMALL(IF($AR$19:$AR$3718=TRUE,ROW($O$19:$O$3718)-ROW($O$19)+1),ROWS($D$3728:D4222))))</f>
        <v/>
      </c>
      <c r="E4222" s="101">
        <f t="shared" si="781"/>
        <v>0</v>
      </c>
      <c r="F4222" s="101">
        <f t="shared" si="782"/>
        <v>0</v>
      </c>
      <c r="G4222" s="104"/>
      <c r="H4222" s="89">
        <f t="shared" si="780"/>
        <v>0</v>
      </c>
      <c r="I4222" s="73"/>
      <c r="J4222" s="73"/>
      <c r="K4222" s="73"/>
      <c r="L4222" s="73"/>
      <c r="M4222" s="73"/>
      <c r="N4222" s="73"/>
      <c r="O4222" s="73"/>
      <c r="P4222" s="73"/>
      <c r="Q4222" s="73"/>
      <c r="R4222" s="73"/>
      <c r="S4222" s="73"/>
    </row>
    <row r="4223" spans="2:19" x14ac:dyDescent="0.3">
      <c r="B4223" s="137">
        <v>496</v>
      </c>
      <c r="C4223" s="103" t="str">
        <f t="array" ref="C4223">IF(ROWS($C$3728:C4223)&gt;COUNTIF($AR$19:$AR$3718,TRUE),"",INDEX($C$19:$C$3718,SMALL(IF($AR$19:$AR$3718=TRUE,ROW($C$19:$C$3718)-ROW($C$19)+1),ROWS($C$3728:C4223))))</f>
        <v/>
      </c>
      <c r="D4223" s="100" t="str">
        <f t="array" ref="D4223">IF(ROWS($D$3728:D4223)&gt;COUNTIF($AR$19:$AR$3718,TRUE),"",INDEX($O$19:$O$3718,SMALL(IF($AR$19:$AR$3718=TRUE,ROW($O$19:$O$3718)-ROW($O$19)+1),ROWS($D$3728:D4223))))</f>
        <v/>
      </c>
      <c r="E4223" s="101">
        <f t="shared" si="781"/>
        <v>0</v>
      </c>
      <c r="F4223" s="101">
        <f t="shared" si="782"/>
        <v>0</v>
      </c>
      <c r="G4223" s="104"/>
      <c r="H4223" s="89">
        <f t="shared" si="780"/>
        <v>0</v>
      </c>
      <c r="I4223" s="73"/>
      <c r="J4223" s="73"/>
      <c r="K4223" s="73"/>
      <c r="L4223" s="73"/>
      <c r="M4223" s="73"/>
      <c r="N4223" s="73"/>
      <c r="O4223" s="73"/>
      <c r="P4223" s="73"/>
      <c r="Q4223" s="73"/>
      <c r="R4223" s="73"/>
      <c r="S4223" s="73"/>
    </row>
    <row r="4224" spans="2:19" x14ac:dyDescent="0.3">
      <c r="B4224" s="137">
        <v>497</v>
      </c>
      <c r="C4224" s="103" t="str">
        <f t="array" ref="C4224">IF(ROWS($C$3728:C4224)&gt;COUNTIF($AR$19:$AR$3718,TRUE),"",INDEX($C$19:$C$3718,SMALL(IF($AR$19:$AR$3718=TRUE,ROW($C$19:$C$3718)-ROW($C$19)+1),ROWS($C$3728:C4224))))</f>
        <v/>
      </c>
      <c r="D4224" s="100" t="str">
        <f t="array" ref="D4224">IF(ROWS($D$3728:D4224)&gt;COUNTIF($AR$19:$AR$3718,TRUE),"",INDEX($O$19:$O$3718,SMALL(IF($AR$19:$AR$3718=TRUE,ROW($O$19:$O$3718)-ROW($O$19)+1),ROWS($D$3728:D4224))))</f>
        <v/>
      </c>
      <c r="E4224" s="101">
        <f t="shared" si="781"/>
        <v>0</v>
      </c>
      <c r="F4224" s="101">
        <f t="shared" si="782"/>
        <v>0</v>
      </c>
      <c r="G4224" s="104"/>
      <c r="H4224" s="89">
        <f t="shared" si="780"/>
        <v>0</v>
      </c>
      <c r="I4224" s="73"/>
      <c r="J4224" s="73"/>
      <c r="K4224" s="73"/>
      <c r="L4224" s="73"/>
      <c r="M4224" s="73"/>
      <c r="N4224" s="73"/>
      <c r="O4224" s="73"/>
      <c r="P4224" s="73"/>
      <c r="Q4224" s="73"/>
      <c r="R4224" s="73"/>
      <c r="S4224" s="73"/>
    </row>
    <row r="4225" spans="2:19" x14ac:dyDescent="0.3">
      <c r="B4225" s="137">
        <v>498</v>
      </c>
      <c r="C4225" s="103" t="str">
        <f t="array" ref="C4225">IF(ROWS($C$3728:C4225)&gt;COUNTIF($AR$19:$AR$3718,TRUE),"",INDEX($C$19:$C$3718,SMALL(IF($AR$19:$AR$3718=TRUE,ROW($C$19:$C$3718)-ROW($C$19)+1),ROWS($C$3728:C4225))))</f>
        <v/>
      </c>
      <c r="D4225" s="100" t="str">
        <f t="array" ref="D4225">IF(ROWS($D$3728:D4225)&gt;COUNTIF($AR$19:$AR$3718,TRUE),"",INDEX($O$19:$O$3718,SMALL(IF($AR$19:$AR$3718=TRUE,ROW($O$19:$O$3718)-ROW($O$19)+1),ROWS($D$3728:D4225))))</f>
        <v/>
      </c>
      <c r="E4225" s="101">
        <f t="shared" si="781"/>
        <v>0</v>
      </c>
      <c r="F4225" s="101">
        <f t="shared" si="782"/>
        <v>0</v>
      </c>
      <c r="G4225" s="104"/>
      <c r="H4225" s="89">
        <f t="shared" ref="H4225:H4288" si="783">SUM(E4225:G4225)</f>
        <v>0</v>
      </c>
      <c r="I4225" s="73"/>
      <c r="J4225" s="73"/>
      <c r="K4225" s="73"/>
      <c r="L4225" s="73"/>
      <c r="M4225" s="73"/>
      <c r="N4225" s="73"/>
      <c r="O4225" s="73"/>
      <c r="P4225" s="73"/>
      <c r="Q4225" s="73"/>
      <c r="R4225" s="73"/>
      <c r="S4225" s="73"/>
    </row>
    <row r="4226" spans="2:19" x14ac:dyDescent="0.3">
      <c r="B4226" s="137">
        <v>499</v>
      </c>
      <c r="C4226" s="103" t="str">
        <f t="array" ref="C4226">IF(ROWS($C$3728:C4226)&gt;COUNTIF($AR$19:$AR$3718,TRUE),"",INDEX($C$19:$C$3718,SMALL(IF($AR$19:$AR$3718=TRUE,ROW($C$19:$C$3718)-ROW($C$19)+1),ROWS($C$3728:C4226))))</f>
        <v/>
      </c>
      <c r="D4226" s="100" t="str">
        <f t="array" ref="D4226">IF(ROWS($D$3728:D4226)&gt;COUNTIF($AR$19:$AR$3718,TRUE),"",INDEX($O$19:$O$3718,SMALL(IF($AR$19:$AR$3718=TRUE,ROW($O$19:$O$3718)-ROW($O$19)+1),ROWS($D$3728:D4226))))</f>
        <v/>
      </c>
      <c r="E4226" s="101">
        <f t="shared" si="781"/>
        <v>0</v>
      </c>
      <c r="F4226" s="101">
        <f t="shared" si="782"/>
        <v>0</v>
      </c>
      <c r="G4226" s="104"/>
      <c r="H4226" s="89">
        <f t="shared" si="783"/>
        <v>0</v>
      </c>
      <c r="I4226" s="73"/>
      <c r="J4226" s="73"/>
      <c r="K4226" s="73"/>
      <c r="L4226" s="73"/>
      <c r="M4226" s="73"/>
      <c r="N4226" s="73"/>
      <c r="O4226" s="73"/>
      <c r="P4226" s="73"/>
      <c r="Q4226" s="73"/>
      <c r="R4226" s="73"/>
      <c r="S4226" s="73"/>
    </row>
    <row r="4227" spans="2:19" x14ac:dyDescent="0.3">
      <c r="B4227" s="137">
        <v>500</v>
      </c>
      <c r="C4227" s="103" t="str">
        <f t="array" ref="C4227">IF(ROWS($C$3728:C4227)&gt;COUNTIF($AR$19:$AR$3718,TRUE),"",INDEX($C$19:$C$3718,SMALL(IF($AR$19:$AR$3718=TRUE,ROW($C$19:$C$3718)-ROW($C$19)+1),ROWS($C$3728:C4227))))</f>
        <v/>
      </c>
      <c r="D4227" s="100" t="str">
        <f t="array" ref="D4227">IF(ROWS($D$3728:D4227)&gt;COUNTIF($AR$19:$AR$3718,TRUE),"",INDEX($O$19:$O$3718,SMALL(IF($AR$19:$AR$3718=TRUE,ROW($O$19:$O$3718)-ROW($O$19)+1),ROWS($D$3728:D4227))))</f>
        <v/>
      </c>
      <c r="E4227" s="101">
        <f t="shared" si="781"/>
        <v>0</v>
      </c>
      <c r="F4227" s="101">
        <f t="shared" si="782"/>
        <v>0</v>
      </c>
      <c r="G4227" s="104"/>
      <c r="H4227" s="89">
        <f t="shared" si="783"/>
        <v>0</v>
      </c>
      <c r="I4227" s="73"/>
      <c r="J4227" s="73"/>
      <c r="K4227" s="73"/>
      <c r="L4227" s="73"/>
      <c r="M4227" s="73"/>
      <c r="N4227" s="73"/>
      <c r="O4227" s="73"/>
      <c r="P4227" s="73"/>
      <c r="Q4227" s="73"/>
      <c r="R4227" s="73"/>
      <c r="S4227" s="73"/>
    </row>
    <row r="4228" spans="2:19" x14ac:dyDescent="0.3">
      <c r="B4228" s="137">
        <v>501</v>
      </c>
      <c r="C4228" s="103" t="str">
        <f t="array" ref="C4228">IF(ROWS($C$3728:C4228)&gt;COUNTIF($AR$19:$AR$3718,TRUE),"",INDEX($C$19:$C$3718,SMALL(IF($AR$19:$AR$3718=TRUE,ROW($C$19:$C$3718)-ROW($C$19)+1),ROWS($C$3728:C4228))))</f>
        <v/>
      </c>
      <c r="D4228" s="100" t="str">
        <f t="array" ref="D4228">IF(ROWS($D$3728:D4228)&gt;COUNTIF($AR$19:$AR$3718,TRUE),"",INDEX($O$19:$O$3718,SMALL(IF($AR$19:$AR$3718=TRUE,ROW($O$19:$O$3718)-ROW($O$19)+1),ROWS($D$3728:D4228))))</f>
        <v/>
      </c>
      <c r="E4228" s="101">
        <f t="shared" si="781"/>
        <v>0</v>
      </c>
      <c r="F4228" s="101">
        <f t="shared" si="782"/>
        <v>0</v>
      </c>
      <c r="G4228" s="104"/>
      <c r="H4228" s="89">
        <f t="shared" si="783"/>
        <v>0</v>
      </c>
      <c r="I4228" s="73"/>
      <c r="J4228" s="73"/>
      <c r="K4228" s="73"/>
      <c r="L4228" s="73"/>
      <c r="M4228" s="73"/>
      <c r="N4228" s="73"/>
      <c r="O4228" s="73"/>
      <c r="P4228" s="73"/>
      <c r="Q4228" s="73"/>
      <c r="R4228" s="73"/>
      <c r="S4228" s="73"/>
    </row>
    <row r="4229" spans="2:19" x14ac:dyDescent="0.3">
      <c r="B4229" s="137">
        <v>502</v>
      </c>
      <c r="C4229" s="103" t="str">
        <f t="array" ref="C4229">IF(ROWS($C$3728:C4229)&gt;COUNTIF($AR$19:$AR$3718,TRUE),"",INDEX($C$19:$C$3718,SMALL(IF($AR$19:$AR$3718=TRUE,ROW($C$19:$C$3718)-ROW($C$19)+1),ROWS($C$3728:C4229))))</f>
        <v/>
      </c>
      <c r="D4229" s="100" t="str">
        <f t="array" ref="D4229">IF(ROWS($D$3728:D4229)&gt;COUNTIF($AR$19:$AR$3718,TRUE),"",INDEX($O$19:$O$3718,SMALL(IF($AR$19:$AR$3718=TRUE,ROW($O$19:$O$3718)-ROW($O$19)+1),ROWS($D$3728:D4229))))</f>
        <v/>
      </c>
      <c r="E4229" s="101">
        <f t="shared" si="781"/>
        <v>0</v>
      </c>
      <c r="F4229" s="101">
        <f t="shared" si="782"/>
        <v>0</v>
      </c>
      <c r="G4229" s="104"/>
      <c r="H4229" s="89">
        <f t="shared" si="783"/>
        <v>0</v>
      </c>
      <c r="I4229" s="73"/>
      <c r="J4229" s="73"/>
      <c r="K4229" s="73"/>
      <c r="L4229" s="73"/>
      <c r="M4229" s="73"/>
      <c r="N4229" s="73"/>
      <c r="O4229" s="73"/>
      <c r="P4229" s="73"/>
      <c r="Q4229" s="73"/>
      <c r="R4229" s="73"/>
      <c r="S4229" s="73"/>
    </row>
    <row r="4230" spans="2:19" x14ac:dyDescent="0.3">
      <c r="B4230" s="137">
        <v>503</v>
      </c>
      <c r="C4230" s="103" t="str">
        <f t="array" ref="C4230">IF(ROWS($C$3728:C4230)&gt;COUNTIF($AR$19:$AR$3718,TRUE),"",INDEX($C$19:$C$3718,SMALL(IF($AR$19:$AR$3718=TRUE,ROW($C$19:$C$3718)-ROW($C$19)+1),ROWS($C$3728:C4230))))</f>
        <v/>
      </c>
      <c r="D4230" s="100" t="str">
        <f t="array" ref="D4230">IF(ROWS($D$3728:D4230)&gt;COUNTIF($AR$19:$AR$3718,TRUE),"",INDEX($O$19:$O$3718,SMALL(IF($AR$19:$AR$3718=TRUE,ROW($O$19:$O$3718)-ROW($O$19)+1),ROWS($D$3728:D4230))))</f>
        <v/>
      </c>
      <c r="E4230" s="101">
        <f t="shared" si="781"/>
        <v>0</v>
      </c>
      <c r="F4230" s="101">
        <f t="shared" si="782"/>
        <v>0</v>
      </c>
      <c r="G4230" s="104"/>
      <c r="H4230" s="89">
        <f t="shared" si="783"/>
        <v>0</v>
      </c>
      <c r="I4230" s="73"/>
      <c r="J4230" s="73"/>
      <c r="K4230" s="73"/>
      <c r="L4230" s="73"/>
      <c r="M4230" s="73"/>
      <c r="N4230" s="73"/>
      <c r="O4230" s="73"/>
      <c r="P4230" s="73"/>
      <c r="Q4230" s="73"/>
      <c r="R4230" s="73"/>
      <c r="S4230" s="73"/>
    </row>
    <row r="4231" spans="2:19" x14ac:dyDescent="0.3">
      <c r="B4231" s="137">
        <v>504</v>
      </c>
      <c r="C4231" s="103" t="str">
        <f t="array" ref="C4231">IF(ROWS($C$3728:C4231)&gt;COUNTIF($AR$19:$AR$3718,TRUE),"",INDEX($C$19:$C$3718,SMALL(IF($AR$19:$AR$3718=TRUE,ROW($C$19:$C$3718)-ROW($C$19)+1),ROWS($C$3728:C4231))))</f>
        <v/>
      </c>
      <c r="D4231" s="100" t="str">
        <f t="array" ref="D4231">IF(ROWS($D$3728:D4231)&gt;COUNTIF($AR$19:$AR$3718,TRUE),"",INDEX($O$19:$O$3718,SMALL(IF($AR$19:$AR$3718=TRUE,ROW($O$19:$O$3718)-ROW($O$19)+1),ROWS($D$3728:D4231))))</f>
        <v/>
      </c>
      <c r="E4231" s="101">
        <f t="shared" si="781"/>
        <v>0</v>
      </c>
      <c r="F4231" s="101">
        <f t="shared" si="782"/>
        <v>0</v>
      </c>
      <c r="G4231" s="104"/>
      <c r="H4231" s="89">
        <f t="shared" si="783"/>
        <v>0</v>
      </c>
      <c r="I4231" s="73"/>
      <c r="J4231" s="73"/>
      <c r="K4231" s="73"/>
      <c r="L4231" s="73"/>
      <c r="M4231" s="73"/>
      <c r="N4231" s="73"/>
      <c r="O4231" s="73"/>
      <c r="P4231" s="73"/>
      <c r="Q4231" s="73"/>
      <c r="R4231" s="73"/>
      <c r="S4231" s="73"/>
    </row>
    <row r="4232" spans="2:19" x14ac:dyDescent="0.3">
      <c r="B4232" s="137">
        <v>505</v>
      </c>
      <c r="C4232" s="103" t="str">
        <f t="array" ref="C4232">IF(ROWS($C$3728:C4232)&gt;COUNTIF($AR$19:$AR$3718,TRUE),"",INDEX($C$19:$C$3718,SMALL(IF($AR$19:$AR$3718=TRUE,ROW($C$19:$C$3718)-ROW($C$19)+1),ROWS($C$3728:C4232))))</f>
        <v/>
      </c>
      <c r="D4232" s="100" t="str">
        <f t="array" ref="D4232">IF(ROWS($D$3728:D4232)&gt;COUNTIF($AR$19:$AR$3718,TRUE),"",INDEX($O$19:$O$3718,SMALL(IF($AR$19:$AR$3718=TRUE,ROW($O$19:$O$3718)-ROW($O$19)+1),ROWS($D$3728:D4232))))</f>
        <v/>
      </c>
      <c r="E4232" s="101">
        <f t="shared" si="781"/>
        <v>0</v>
      </c>
      <c r="F4232" s="101">
        <f t="shared" si="782"/>
        <v>0</v>
      </c>
      <c r="G4232" s="104"/>
      <c r="H4232" s="89">
        <f t="shared" si="783"/>
        <v>0</v>
      </c>
      <c r="I4232" s="73"/>
      <c r="J4232" s="73"/>
      <c r="K4232" s="73"/>
      <c r="L4232" s="73"/>
      <c r="M4232" s="73"/>
      <c r="N4232" s="73"/>
      <c r="O4232" s="73"/>
      <c r="P4232" s="73"/>
      <c r="Q4232" s="73"/>
      <c r="R4232" s="73"/>
      <c r="S4232" s="73"/>
    </row>
    <row r="4233" spans="2:19" x14ac:dyDescent="0.3">
      <c r="B4233" s="137">
        <v>506</v>
      </c>
      <c r="C4233" s="103" t="str">
        <f t="array" ref="C4233">IF(ROWS($C$3728:C4233)&gt;COUNTIF($AR$19:$AR$3718,TRUE),"",INDEX($C$19:$C$3718,SMALL(IF($AR$19:$AR$3718=TRUE,ROW($C$19:$C$3718)-ROW($C$19)+1),ROWS($C$3728:C4233))))</f>
        <v/>
      </c>
      <c r="D4233" s="100" t="str">
        <f t="array" ref="D4233">IF(ROWS($D$3728:D4233)&gt;COUNTIF($AR$19:$AR$3718,TRUE),"",INDEX($O$19:$O$3718,SMALL(IF($AR$19:$AR$3718=TRUE,ROW($O$19:$O$3718)-ROW($O$19)+1),ROWS($D$3728:D4233))))</f>
        <v/>
      </c>
      <c r="E4233" s="101">
        <f t="shared" si="781"/>
        <v>0</v>
      </c>
      <c r="F4233" s="101">
        <f t="shared" si="782"/>
        <v>0</v>
      </c>
      <c r="G4233" s="104"/>
      <c r="H4233" s="89">
        <f t="shared" si="783"/>
        <v>0</v>
      </c>
      <c r="I4233" s="73"/>
      <c r="J4233" s="73"/>
      <c r="K4233" s="73"/>
      <c r="L4233" s="73"/>
      <c r="M4233" s="73"/>
      <c r="N4233" s="73"/>
      <c r="O4233" s="73"/>
      <c r="P4233" s="73"/>
      <c r="Q4233" s="73"/>
      <c r="R4233" s="73"/>
      <c r="S4233" s="73"/>
    </row>
    <row r="4234" spans="2:19" x14ac:dyDescent="0.3">
      <c r="B4234" s="137">
        <v>507</v>
      </c>
      <c r="C4234" s="103" t="str">
        <f t="array" ref="C4234">IF(ROWS($C$3728:C4234)&gt;COUNTIF($AR$19:$AR$3718,TRUE),"",INDEX($C$19:$C$3718,SMALL(IF($AR$19:$AR$3718=TRUE,ROW($C$19:$C$3718)-ROW($C$19)+1),ROWS($C$3728:C4234))))</f>
        <v/>
      </c>
      <c r="D4234" s="100" t="str">
        <f t="array" ref="D4234">IF(ROWS($D$3728:D4234)&gt;COUNTIF($AR$19:$AR$3718,TRUE),"",INDEX($O$19:$O$3718,SMALL(IF($AR$19:$AR$3718=TRUE,ROW($O$19:$O$3718)-ROW($O$19)+1),ROWS($D$3728:D4234))))</f>
        <v/>
      </c>
      <c r="E4234" s="101">
        <f t="shared" si="781"/>
        <v>0</v>
      </c>
      <c r="F4234" s="101">
        <f t="shared" si="782"/>
        <v>0</v>
      </c>
      <c r="G4234" s="104"/>
      <c r="H4234" s="89">
        <f t="shared" si="783"/>
        <v>0</v>
      </c>
      <c r="I4234" s="73"/>
      <c r="J4234" s="73"/>
      <c r="K4234" s="73"/>
      <c r="L4234" s="73"/>
      <c r="M4234" s="73"/>
      <c r="N4234" s="73"/>
      <c r="O4234" s="73"/>
      <c r="P4234" s="73"/>
      <c r="Q4234" s="73"/>
      <c r="R4234" s="73"/>
      <c r="S4234" s="73"/>
    </row>
    <row r="4235" spans="2:19" x14ac:dyDescent="0.3">
      <c r="B4235" s="137">
        <v>508</v>
      </c>
      <c r="C4235" s="103" t="str">
        <f t="array" ref="C4235">IF(ROWS($C$3728:C4235)&gt;COUNTIF($AR$19:$AR$3718,TRUE),"",INDEX($C$19:$C$3718,SMALL(IF($AR$19:$AR$3718=TRUE,ROW($C$19:$C$3718)-ROW($C$19)+1),ROWS($C$3728:C4235))))</f>
        <v/>
      </c>
      <c r="D4235" s="100" t="str">
        <f t="array" ref="D4235">IF(ROWS($D$3728:D4235)&gt;COUNTIF($AR$19:$AR$3718,TRUE),"",INDEX($O$19:$O$3718,SMALL(IF($AR$19:$AR$3718=TRUE,ROW($O$19:$O$3718)-ROW($O$19)+1),ROWS($D$3728:D4235))))</f>
        <v/>
      </c>
      <c r="E4235" s="101">
        <f t="shared" si="781"/>
        <v>0</v>
      </c>
      <c r="F4235" s="101">
        <f t="shared" si="782"/>
        <v>0</v>
      </c>
      <c r="G4235" s="104"/>
      <c r="H4235" s="89">
        <f t="shared" si="783"/>
        <v>0</v>
      </c>
      <c r="I4235" s="73"/>
      <c r="J4235" s="73"/>
      <c r="K4235" s="73"/>
      <c r="L4235" s="73"/>
      <c r="M4235" s="73"/>
      <c r="N4235" s="73"/>
      <c r="O4235" s="73"/>
      <c r="P4235" s="73"/>
      <c r="Q4235" s="73"/>
      <c r="R4235" s="73"/>
      <c r="S4235" s="73"/>
    </row>
    <row r="4236" spans="2:19" x14ac:dyDescent="0.3">
      <c r="B4236" s="137">
        <v>509</v>
      </c>
      <c r="C4236" s="103" t="str">
        <f t="array" ref="C4236">IF(ROWS($C$3728:C4236)&gt;COUNTIF($AR$19:$AR$3718,TRUE),"",INDEX($C$19:$C$3718,SMALL(IF($AR$19:$AR$3718=TRUE,ROW($C$19:$C$3718)-ROW($C$19)+1),ROWS($C$3728:C4236))))</f>
        <v/>
      </c>
      <c r="D4236" s="100" t="str">
        <f t="array" ref="D4236">IF(ROWS($D$3728:D4236)&gt;COUNTIF($AR$19:$AR$3718,TRUE),"",INDEX($O$19:$O$3718,SMALL(IF($AR$19:$AR$3718=TRUE,ROW($O$19:$O$3718)-ROW($O$19)+1),ROWS($D$3728:D4236))))</f>
        <v/>
      </c>
      <c r="E4236" s="101">
        <f t="shared" si="781"/>
        <v>0</v>
      </c>
      <c r="F4236" s="101">
        <f t="shared" si="782"/>
        <v>0</v>
      </c>
      <c r="G4236" s="104"/>
      <c r="H4236" s="89">
        <f t="shared" si="783"/>
        <v>0</v>
      </c>
      <c r="I4236" s="73"/>
      <c r="J4236" s="73"/>
      <c r="K4236" s="73"/>
      <c r="L4236" s="73"/>
      <c r="M4236" s="73"/>
      <c r="N4236" s="73"/>
      <c r="O4236" s="73"/>
      <c r="P4236" s="73"/>
      <c r="Q4236" s="73"/>
      <c r="R4236" s="73"/>
      <c r="S4236" s="73"/>
    </row>
    <row r="4237" spans="2:19" x14ac:dyDescent="0.3">
      <c r="B4237" s="137">
        <v>510</v>
      </c>
      <c r="C4237" s="103" t="str">
        <f t="array" ref="C4237">IF(ROWS($C$3728:C4237)&gt;COUNTIF($AR$19:$AR$3718,TRUE),"",INDEX($C$19:$C$3718,SMALL(IF($AR$19:$AR$3718=TRUE,ROW($C$19:$C$3718)-ROW($C$19)+1),ROWS($C$3728:C4237))))</f>
        <v/>
      </c>
      <c r="D4237" s="100" t="str">
        <f t="array" ref="D4237">IF(ROWS($D$3728:D4237)&gt;COUNTIF($AR$19:$AR$3718,TRUE),"",INDEX($O$19:$O$3718,SMALL(IF($AR$19:$AR$3718=TRUE,ROW($O$19:$O$3718)-ROW($O$19)+1),ROWS($D$3728:D4237))))</f>
        <v/>
      </c>
      <c r="E4237" s="101">
        <f t="shared" si="781"/>
        <v>0</v>
      </c>
      <c r="F4237" s="101">
        <f t="shared" si="782"/>
        <v>0</v>
      </c>
      <c r="G4237" s="104"/>
      <c r="H4237" s="89">
        <f t="shared" si="783"/>
        <v>0</v>
      </c>
      <c r="I4237" s="73"/>
      <c r="J4237" s="73"/>
      <c r="K4237" s="73"/>
      <c r="L4237" s="73"/>
      <c r="M4237" s="73"/>
      <c r="N4237" s="73"/>
      <c r="O4237" s="73"/>
      <c r="P4237" s="73"/>
      <c r="Q4237" s="73"/>
      <c r="R4237" s="73"/>
      <c r="S4237" s="73"/>
    </row>
    <row r="4238" spans="2:19" x14ac:dyDescent="0.3">
      <c r="B4238" s="137">
        <v>511</v>
      </c>
      <c r="C4238" s="103" t="str">
        <f t="array" ref="C4238">IF(ROWS($C$3728:C4238)&gt;COUNTIF($AR$19:$AR$3718,TRUE),"",INDEX($C$19:$C$3718,SMALL(IF($AR$19:$AR$3718=TRUE,ROW($C$19:$C$3718)-ROW($C$19)+1),ROWS($C$3728:C4238))))</f>
        <v/>
      </c>
      <c r="D4238" s="100" t="str">
        <f t="array" ref="D4238">IF(ROWS($D$3728:D4238)&gt;COUNTIF($AR$19:$AR$3718,TRUE),"",INDEX($O$19:$O$3718,SMALL(IF($AR$19:$AR$3718=TRUE,ROW($O$19:$O$3718)-ROW($O$19)+1),ROWS($D$3728:D4238))))</f>
        <v/>
      </c>
      <c r="E4238" s="101">
        <f t="shared" si="781"/>
        <v>0</v>
      </c>
      <c r="F4238" s="101">
        <f t="shared" si="782"/>
        <v>0</v>
      </c>
      <c r="G4238" s="104"/>
      <c r="H4238" s="89">
        <f t="shared" si="783"/>
        <v>0</v>
      </c>
      <c r="I4238" s="73"/>
      <c r="J4238" s="73"/>
      <c r="K4238" s="73"/>
      <c r="L4238" s="73"/>
      <c r="M4238" s="73"/>
      <c r="N4238" s="73"/>
      <c r="O4238" s="73"/>
      <c r="P4238" s="73"/>
      <c r="Q4238" s="73"/>
      <c r="R4238" s="73"/>
      <c r="S4238" s="73"/>
    </row>
    <row r="4239" spans="2:19" x14ac:dyDescent="0.3">
      <c r="B4239" s="137">
        <v>512</v>
      </c>
      <c r="C4239" s="103" t="str">
        <f t="array" ref="C4239">IF(ROWS($C$3728:C4239)&gt;COUNTIF($AR$19:$AR$3718,TRUE),"",INDEX($C$19:$C$3718,SMALL(IF($AR$19:$AR$3718=TRUE,ROW($C$19:$C$3718)-ROW($C$19)+1),ROWS($C$3728:C4239))))</f>
        <v/>
      </c>
      <c r="D4239" s="100" t="str">
        <f t="array" ref="D4239">IF(ROWS($D$3728:D4239)&gt;COUNTIF($AR$19:$AR$3718,TRUE),"",INDEX($O$19:$O$3718,SMALL(IF($AR$19:$AR$3718=TRUE,ROW($O$19:$O$3718)-ROW($O$19)+1),ROWS($D$3728:D4239))))</f>
        <v/>
      </c>
      <c r="E4239" s="101">
        <f t="shared" si="781"/>
        <v>0</v>
      </c>
      <c r="F4239" s="101">
        <f t="shared" si="782"/>
        <v>0</v>
      </c>
      <c r="G4239" s="104"/>
      <c r="H4239" s="89">
        <f t="shared" si="783"/>
        <v>0</v>
      </c>
      <c r="I4239" s="73"/>
      <c r="J4239" s="73"/>
      <c r="K4239" s="73"/>
      <c r="L4239" s="73"/>
      <c r="M4239" s="73"/>
      <c r="N4239" s="73"/>
      <c r="O4239" s="73"/>
      <c r="P4239" s="73"/>
      <c r="Q4239" s="73"/>
      <c r="R4239" s="73"/>
      <c r="S4239" s="73"/>
    </row>
    <row r="4240" spans="2:19" x14ac:dyDescent="0.3">
      <c r="B4240" s="137">
        <v>513</v>
      </c>
      <c r="C4240" s="103" t="str">
        <f t="array" ref="C4240">IF(ROWS($C$3728:C4240)&gt;COUNTIF($AR$19:$AR$3718,TRUE),"",INDEX($C$19:$C$3718,SMALL(IF($AR$19:$AR$3718=TRUE,ROW($C$19:$C$3718)-ROW($C$19)+1),ROWS($C$3728:C4240))))</f>
        <v/>
      </c>
      <c r="D4240" s="100" t="str">
        <f t="array" ref="D4240">IF(ROWS($D$3728:D4240)&gt;COUNTIF($AR$19:$AR$3718,TRUE),"",INDEX($O$19:$O$3718,SMALL(IF($AR$19:$AR$3718=TRUE,ROW($O$19:$O$3718)-ROW($O$19)+1),ROWS($D$3728:D4240))))</f>
        <v/>
      </c>
      <c r="E4240" s="101">
        <f t="shared" ref="E4240:E4303" si="784">SUM(SUMIFS($V$19:$V$3718,$C$19:$C$3718,$C$3728:$C$3960,$O$19:$O$3718,$D$3728:$D$3960),SUMIFS($AA$19:$AA$3718,$C$19:$C$3718,$C$3728:$C$3960,$O$19:$O$3718,$D$3728:$D$3960))</f>
        <v>0</v>
      </c>
      <c r="F4240" s="101">
        <f t="shared" ref="F4240:F4303" si="785">SUM(SUMIFS($AD$19:$AD$3718,$C$19:$C$3718,$C$3728:$C$3960,$O$19:$O$3718,$D$3728:$D$3960),SUMIFS($AI$19:$AI$3718,$C$19:$C$3718,$C$3728:$C$3960,$O$19:$O$3718,$D$3728:$D$3960))</f>
        <v>0</v>
      </c>
      <c r="G4240" s="104"/>
      <c r="H4240" s="89">
        <f t="shared" si="783"/>
        <v>0</v>
      </c>
      <c r="I4240" s="73"/>
      <c r="J4240" s="73"/>
      <c r="K4240" s="73"/>
      <c r="L4240" s="73"/>
      <c r="M4240" s="73"/>
      <c r="N4240" s="73"/>
      <c r="O4240" s="73"/>
      <c r="P4240" s="73"/>
      <c r="Q4240" s="73"/>
      <c r="R4240" s="73"/>
      <c r="S4240" s="73"/>
    </row>
    <row r="4241" spans="2:19" x14ac:dyDescent="0.3">
      <c r="B4241" s="137">
        <v>514</v>
      </c>
      <c r="C4241" s="103" t="str">
        <f t="array" ref="C4241">IF(ROWS($C$3728:C4241)&gt;COUNTIF($AR$19:$AR$3718,TRUE),"",INDEX($C$19:$C$3718,SMALL(IF($AR$19:$AR$3718=TRUE,ROW($C$19:$C$3718)-ROW($C$19)+1),ROWS($C$3728:C4241))))</f>
        <v/>
      </c>
      <c r="D4241" s="100" t="str">
        <f t="array" ref="D4241">IF(ROWS($D$3728:D4241)&gt;COUNTIF($AR$19:$AR$3718,TRUE),"",INDEX($O$19:$O$3718,SMALL(IF($AR$19:$AR$3718=TRUE,ROW($O$19:$O$3718)-ROW($O$19)+1),ROWS($D$3728:D4241))))</f>
        <v/>
      </c>
      <c r="E4241" s="101">
        <f t="shared" si="784"/>
        <v>0</v>
      </c>
      <c r="F4241" s="101">
        <f t="shared" si="785"/>
        <v>0</v>
      </c>
      <c r="G4241" s="104"/>
      <c r="H4241" s="89">
        <f t="shared" si="783"/>
        <v>0</v>
      </c>
      <c r="I4241" s="73"/>
      <c r="J4241" s="73"/>
      <c r="K4241" s="73"/>
      <c r="L4241" s="73"/>
      <c r="M4241" s="73"/>
      <c r="N4241" s="73"/>
      <c r="O4241" s="73"/>
      <c r="P4241" s="73"/>
      <c r="Q4241" s="73"/>
      <c r="R4241" s="73"/>
      <c r="S4241" s="73"/>
    </row>
    <row r="4242" spans="2:19" x14ac:dyDescent="0.3">
      <c r="B4242" s="137">
        <v>515</v>
      </c>
      <c r="C4242" s="103" t="str">
        <f t="array" ref="C4242">IF(ROWS($C$3728:C4242)&gt;COUNTIF($AR$19:$AR$3718,TRUE),"",INDEX($C$19:$C$3718,SMALL(IF($AR$19:$AR$3718=TRUE,ROW($C$19:$C$3718)-ROW($C$19)+1),ROWS($C$3728:C4242))))</f>
        <v/>
      </c>
      <c r="D4242" s="100" t="str">
        <f t="array" ref="D4242">IF(ROWS($D$3728:D4242)&gt;COUNTIF($AR$19:$AR$3718,TRUE),"",INDEX($O$19:$O$3718,SMALL(IF($AR$19:$AR$3718=TRUE,ROW($O$19:$O$3718)-ROW($O$19)+1),ROWS($D$3728:D4242))))</f>
        <v/>
      </c>
      <c r="E4242" s="101">
        <f t="shared" si="784"/>
        <v>0</v>
      </c>
      <c r="F4242" s="101">
        <f t="shared" si="785"/>
        <v>0</v>
      </c>
      <c r="G4242" s="104"/>
      <c r="H4242" s="89">
        <f t="shared" si="783"/>
        <v>0</v>
      </c>
      <c r="I4242" s="73"/>
      <c r="J4242" s="73"/>
      <c r="K4242" s="73"/>
      <c r="L4242" s="73"/>
      <c r="M4242" s="73"/>
      <c r="N4242" s="73"/>
      <c r="O4242" s="73"/>
      <c r="P4242" s="73"/>
      <c r="Q4242" s="73"/>
      <c r="R4242" s="73"/>
      <c r="S4242" s="73"/>
    </row>
    <row r="4243" spans="2:19" x14ac:dyDescent="0.3">
      <c r="B4243" s="137">
        <v>516</v>
      </c>
      <c r="C4243" s="103" t="str">
        <f t="array" ref="C4243">IF(ROWS($C$3728:C4243)&gt;COUNTIF($AR$19:$AR$3718,TRUE),"",INDEX($C$19:$C$3718,SMALL(IF($AR$19:$AR$3718=TRUE,ROW($C$19:$C$3718)-ROW($C$19)+1),ROWS($C$3728:C4243))))</f>
        <v/>
      </c>
      <c r="D4243" s="100" t="str">
        <f t="array" ref="D4243">IF(ROWS($D$3728:D4243)&gt;COUNTIF($AR$19:$AR$3718,TRUE),"",INDEX($O$19:$O$3718,SMALL(IF($AR$19:$AR$3718=TRUE,ROW($O$19:$O$3718)-ROW($O$19)+1),ROWS($D$3728:D4243))))</f>
        <v/>
      </c>
      <c r="E4243" s="101">
        <f t="shared" si="784"/>
        <v>0</v>
      </c>
      <c r="F4243" s="101">
        <f t="shared" si="785"/>
        <v>0</v>
      </c>
      <c r="G4243" s="104"/>
      <c r="H4243" s="89">
        <f t="shared" si="783"/>
        <v>0</v>
      </c>
      <c r="I4243" s="73"/>
      <c r="J4243" s="73"/>
      <c r="K4243" s="73"/>
      <c r="L4243" s="73"/>
      <c r="M4243" s="73"/>
      <c r="N4243" s="73"/>
      <c r="O4243" s="73"/>
      <c r="P4243" s="73"/>
      <c r="Q4243" s="73"/>
      <c r="R4243" s="73"/>
      <c r="S4243" s="73"/>
    </row>
    <row r="4244" spans="2:19" x14ac:dyDescent="0.3">
      <c r="B4244" s="137">
        <v>517</v>
      </c>
      <c r="C4244" s="103" t="str">
        <f t="array" ref="C4244">IF(ROWS($C$3728:C4244)&gt;COUNTIF($AR$19:$AR$3718,TRUE),"",INDEX($C$19:$C$3718,SMALL(IF($AR$19:$AR$3718=TRUE,ROW($C$19:$C$3718)-ROW($C$19)+1),ROWS($C$3728:C4244))))</f>
        <v/>
      </c>
      <c r="D4244" s="100" t="str">
        <f t="array" ref="D4244">IF(ROWS($D$3728:D4244)&gt;COUNTIF($AR$19:$AR$3718,TRUE),"",INDEX($O$19:$O$3718,SMALL(IF($AR$19:$AR$3718=TRUE,ROW($O$19:$O$3718)-ROW($O$19)+1),ROWS($D$3728:D4244))))</f>
        <v/>
      </c>
      <c r="E4244" s="101">
        <f t="shared" si="784"/>
        <v>0</v>
      </c>
      <c r="F4244" s="101">
        <f t="shared" si="785"/>
        <v>0</v>
      </c>
      <c r="G4244" s="104"/>
      <c r="H4244" s="89">
        <f t="shared" si="783"/>
        <v>0</v>
      </c>
      <c r="I4244" s="73"/>
      <c r="J4244" s="73"/>
      <c r="K4244" s="73"/>
      <c r="L4244" s="73"/>
      <c r="M4244" s="73"/>
      <c r="N4244" s="73"/>
      <c r="O4244" s="73"/>
      <c r="P4244" s="73"/>
      <c r="Q4244" s="73"/>
      <c r="R4244" s="73"/>
      <c r="S4244" s="73"/>
    </row>
    <row r="4245" spans="2:19" x14ac:dyDescent="0.3">
      <c r="B4245" s="137">
        <v>518</v>
      </c>
      <c r="C4245" s="103" t="str">
        <f t="array" ref="C4245">IF(ROWS($C$3728:C4245)&gt;COUNTIF($AR$19:$AR$3718,TRUE),"",INDEX($C$19:$C$3718,SMALL(IF($AR$19:$AR$3718=TRUE,ROW($C$19:$C$3718)-ROW($C$19)+1),ROWS($C$3728:C4245))))</f>
        <v/>
      </c>
      <c r="D4245" s="100" t="str">
        <f t="array" ref="D4245">IF(ROWS($D$3728:D4245)&gt;COUNTIF($AR$19:$AR$3718,TRUE),"",INDEX($O$19:$O$3718,SMALL(IF($AR$19:$AR$3718=TRUE,ROW($O$19:$O$3718)-ROW($O$19)+1),ROWS($D$3728:D4245))))</f>
        <v/>
      </c>
      <c r="E4245" s="101">
        <f t="shared" si="784"/>
        <v>0</v>
      </c>
      <c r="F4245" s="101">
        <f t="shared" si="785"/>
        <v>0</v>
      </c>
      <c r="G4245" s="104"/>
      <c r="H4245" s="89">
        <f t="shared" si="783"/>
        <v>0</v>
      </c>
      <c r="I4245" s="73"/>
      <c r="J4245" s="73"/>
      <c r="K4245" s="73"/>
      <c r="L4245" s="73"/>
      <c r="M4245" s="73"/>
      <c r="N4245" s="73"/>
      <c r="O4245" s="73"/>
      <c r="P4245" s="73"/>
      <c r="Q4245" s="73"/>
      <c r="R4245" s="73"/>
      <c r="S4245" s="73"/>
    </row>
    <row r="4246" spans="2:19" x14ac:dyDescent="0.3">
      <c r="B4246" s="137">
        <v>519</v>
      </c>
      <c r="C4246" s="103" t="str">
        <f t="array" ref="C4246">IF(ROWS($C$3728:C4246)&gt;COUNTIF($AR$19:$AR$3718,TRUE),"",INDEX($C$19:$C$3718,SMALL(IF($AR$19:$AR$3718=TRUE,ROW($C$19:$C$3718)-ROW($C$19)+1),ROWS($C$3728:C4246))))</f>
        <v/>
      </c>
      <c r="D4246" s="100" t="str">
        <f t="array" ref="D4246">IF(ROWS($D$3728:D4246)&gt;COUNTIF($AR$19:$AR$3718,TRUE),"",INDEX($O$19:$O$3718,SMALL(IF($AR$19:$AR$3718=TRUE,ROW($O$19:$O$3718)-ROW($O$19)+1),ROWS($D$3728:D4246))))</f>
        <v/>
      </c>
      <c r="E4246" s="101">
        <f t="shared" si="784"/>
        <v>0</v>
      </c>
      <c r="F4246" s="101">
        <f t="shared" si="785"/>
        <v>0</v>
      </c>
      <c r="G4246" s="104"/>
      <c r="H4246" s="89">
        <f t="shared" si="783"/>
        <v>0</v>
      </c>
      <c r="I4246" s="73"/>
      <c r="J4246" s="73"/>
      <c r="K4246" s="73"/>
      <c r="L4246" s="73"/>
      <c r="M4246" s="73"/>
      <c r="N4246" s="73"/>
      <c r="O4246" s="73"/>
      <c r="P4246" s="73"/>
      <c r="Q4246" s="73"/>
      <c r="R4246" s="73"/>
      <c r="S4246" s="73"/>
    </row>
    <row r="4247" spans="2:19" x14ac:dyDescent="0.3">
      <c r="B4247" s="137">
        <v>520</v>
      </c>
      <c r="C4247" s="103" t="str">
        <f t="array" ref="C4247">IF(ROWS($C$3728:C4247)&gt;COUNTIF($AR$19:$AR$3718,TRUE),"",INDEX($C$19:$C$3718,SMALL(IF($AR$19:$AR$3718=TRUE,ROW($C$19:$C$3718)-ROW($C$19)+1),ROWS($C$3728:C4247))))</f>
        <v/>
      </c>
      <c r="D4247" s="100" t="str">
        <f t="array" ref="D4247">IF(ROWS($D$3728:D4247)&gt;COUNTIF($AR$19:$AR$3718,TRUE),"",INDEX($O$19:$O$3718,SMALL(IF($AR$19:$AR$3718=TRUE,ROW($O$19:$O$3718)-ROW($O$19)+1),ROWS($D$3728:D4247))))</f>
        <v/>
      </c>
      <c r="E4247" s="101">
        <f t="shared" si="784"/>
        <v>0</v>
      </c>
      <c r="F4247" s="101">
        <f t="shared" si="785"/>
        <v>0</v>
      </c>
      <c r="G4247" s="104"/>
      <c r="H4247" s="89">
        <f t="shared" si="783"/>
        <v>0</v>
      </c>
      <c r="I4247" s="73"/>
      <c r="J4247" s="73"/>
      <c r="K4247" s="73"/>
      <c r="L4247" s="73"/>
      <c r="M4247" s="73"/>
      <c r="N4247" s="73"/>
      <c r="O4247" s="73"/>
      <c r="P4247" s="73"/>
      <c r="Q4247" s="73"/>
      <c r="R4247" s="73"/>
      <c r="S4247" s="73"/>
    </row>
    <row r="4248" spans="2:19" x14ac:dyDescent="0.3">
      <c r="B4248" s="137">
        <v>521</v>
      </c>
      <c r="C4248" s="103" t="str">
        <f t="array" ref="C4248">IF(ROWS($C$3728:C4248)&gt;COUNTIF($AR$19:$AR$3718,TRUE),"",INDEX($C$19:$C$3718,SMALL(IF($AR$19:$AR$3718=TRUE,ROW($C$19:$C$3718)-ROW($C$19)+1),ROWS($C$3728:C4248))))</f>
        <v/>
      </c>
      <c r="D4248" s="100" t="str">
        <f t="array" ref="D4248">IF(ROWS($D$3728:D4248)&gt;COUNTIF($AR$19:$AR$3718,TRUE),"",INDEX($O$19:$O$3718,SMALL(IF($AR$19:$AR$3718=TRUE,ROW($O$19:$O$3718)-ROW($O$19)+1),ROWS($D$3728:D4248))))</f>
        <v/>
      </c>
      <c r="E4248" s="101">
        <f t="shared" si="784"/>
        <v>0</v>
      </c>
      <c r="F4248" s="101">
        <f t="shared" si="785"/>
        <v>0</v>
      </c>
      <c r="G4248" s="104"/>
      <c r="H4248" s="89">
        <f t="shared" si="783"/>
        <v>0</v>
      </c>
      <c r="I4248" s="73"/>
      <c r="J4248" s="73"/>
      <c r="K4248" s="73"/>
      <c r="L4248" s="73"/>
      <c r="M4248" s="73"/>
      <c r="N4248" s="73"/>
      <c r="O4248" s="73"/>
      <c r="P4248" s="73"/>
      <c r="Q4248" s="73"/>
      <c r="R4248" s="73"/>
      <c r="S4248" s="73"/>
    </row>
    <row r="4249" spans="2:19" x14ac:dyDescent="0.3">
      <c r="B4249" s="137">
        <v>522</v>
      </c>
      <c r="C4249" s="103" t="str">
        <f t="array" ref="C4249">IF(ROWS($C$3728:C4249)&gt;COUNTIF($AR$19:$AR$3718,TRUE),"",INDEX($C$19:$C$3718,SMALL(IF($AR$19:$AR$3718=TRUE,ROW($C$19:$C$3718)-ROW($C$19)+1),ROWS($C$3728:C4249))))</f>
        <v/>
      </c>
      <c r="D4249" s="100" t="str">
        <f t="array" ref="D4249">IF(ROWS($D$3728:D4249)&gt;COUNTIF($AR$19:$AR$3718,TRUE),"",INDEX($O$19:$O$3718,SMALL(IF($AR$19:$AR$3718=TRUE,ROW($O$19:$O$3718)-ROW($O$19)+1),ROWS($D$3728:D4249))))</f>
        <v/>
      </c>
      <c r="E4249" s="101">
        <f t="shared" si="784"/>
        <v>0</v>
      </c>
      <c r="F4249" s="101">
        <f t="shared" si="785"/>
        <v>0</v>
      </c>
      <c r="G4249" s="104"/>
      <c r="H4249" s="89">
        <f t="shared" si="783"/>
        <v>0</v>
      </c>
      <c r="I4249" s="73"/>
      <c r="J4249" s="73"/>
      <c r="K4249" s="73"/>
      <c r="L4249" s="73"/>
      <c r="M4249" s="73"/>
      <c r="N4249" s="73"/>
      <c r="O4249" s="73"/>
      <c r="P4249" s="73"/>
      <c r="Q4249" s="73"/>
      <c r="R4249" s="73"/>
      <c r="S4249" s="73"/>
    </row>
    <row r="4250" spans="2:19" x14ac:dyDescent="0.3">
      <c r="B4250" s="137">
        <v>523</v>
      </c>
      <c r="C4250" s="103" t="str">
        <f t="array" ref="C4250">IF(ROWS($C$3728:C4250)&gt;COUNTIF($AR$19:$AR$3718,TRUE),"",INDEX($C$19:$C$3718,SMALL(IF($AR$19:$AR$3718=TRUE,ROW($C$19:$C$3718)-ROW($C$19)+1),ROWS($C$3728:C4250))))</f>
        <v/>
      </c>
      <c r="D4250" s="100" t="str">
        <f t="array" ref="D4250">IF(ROWS($D$3728:D4250)&gt;COUNTIF($AR$19:$AR$3718,TRUE),"",INDEX($O$19:$O$3718,SMALL(IF($AR$19:$AR$3718=TRUE,ROW($O$19:$O$3718)-ROW($O$19)+1),ROWS($D$3728:D4250))))</f>
        <v/>
      </c>
      <c r="E4250" s="101">
        <f t="shared" si="784"/>
        <v>0</v>
      </c>
      <c r="F4250" s="101">
        <f t="shared" si="785"/>
        <v>0</v>
      </c>
      <c r="G4250" s="104"/>
      <c r="H4250" s="89">
        <f t="shared" si="783"/>
        <v>0</v>
      </c>
      <c r="I4250" s="73"/>
      <c r="J4250" s="73"/>
      <c r="K4250" s="73"/>
      <c r="L4250" s="73"/>
      <c r="M4250" s="73"/>
      <c r="N4250" s="73"/>
      <c r="O4250" s="73"/>
      <c r="P4250" s="73"/>
      <c r="Q4250" s="73"/>
      <c r="R4250" s="73"/>
      <c r="S4250" s="73"/>
    </row>
    <row r="4251" spans="2:19" x14ac:dyDescent="0.3">
      <c r="B4251" s="137">
        <v>524</v>
      </c>
      <c r="C4251" s="103" t="str">
        <f t="array" ref="C4251">IF(ROWS($C$3728:C4251)&gt;COUNTIF($AR$19:$AR$3718,TRUE),"",INDEX($C$19:$C$3718,SMALL(IF($AR$19:$AR$3718=TRUE,ROW($C$19:$C$3718)-ROW($C$19)+1),ROWS($C$3728:C4251))))</f>
        <v/>
      </c>
      <c r="D4251" s="100" t="str">
        <f t="array" ref="D4251">IF(ROWS($D$3728:D4251)&gt;COUNTIF($AR$19:$AR$3718,TRUE),"",INDEX($O$19:$O$3718,SMALL(IF($AR$19:$AR$3718=TRUE,ROW($O$19:$O$3718)-ROW($O$19)+1),ROWS($D$3728:D4251))))</f>
        <v/>
      </c>
      <c r="E4251" s="101">
        <f t="shared" si="784"/>
        <v>0</v>
      </c>
      <c r="F4251" s="101">
        <f t="shared" si="785"/>
        <v>0</v>
      </c>
      <c r="G4251" s="104"/>
      <c r="H4251" s="89">
        <f t="shared" si="783"/>
        <v>0</v>
      </c>
      <c r="I4251" s="73"/>
      <c r="J4251" s="73"/>
      <c r="K4251" s="73"/>
      <c r="L4251" s="73"/>
      <c r="M4251" s="73"/>
      <c r="N4251" s="73"/>
      <c r="O4251" s="73"/>
      <c r="P4251" s="73"/>
      <c r="Q4251" s="73"/>
      <c r="R4251" s="73"/>
      <c r="S4251" s="73"/>
    </row>
    <row r="4252" spans="2:19" x14ac:dyDescent="0.3">
      <c r="B4252" s="137">
        <v>525</v>
      </c>
      <c r="C4252" s="103" t="str">
        <f t="array" ref="C4252">IF(ROWS($C$3728:C4252)&gt;COUNTIF($AR$19:$AR$3718,TRUE),"",INDEX($C$19:$C$3718,SMALL(IF($AR$19:$AR$3718=TRUE,ROW($C$19:$C$3718)-ROW($C$19)+1),ROWS($C$3728:C4252))))</f>
        <v/>
      </c>
      <c r="D4252" s="100" t="str">
        <f t="array" ref="D4252">IF(ROWS($D$3728:D4252)&gt;COUNTIF($AR$19:$AR$3718,TRUE),"",INDEX($O$19:$O$3718,SMALL(IF($AR$19:$AR$3718=TRUE,ROW($O$19:$O$3718)-ROW($O$19)+1),ROWS($D$3728:D4252))))</f>
        <v/>
      </c>
      <c r="E4252" s="101">
        <f t="shared" si="784"/>
        <v>0</v>
      </c>
      <c r="F4252" s="101">
        <f t="shared" si="785"/>
        <v>0</v>
      </c>
      <c r="G4252" s="104"/>
      <c r="H4252" s="89">
        <f t="shared" si="783"/>
        <v>0</v>
      </c>
      <c r="I4252" s="73"/>
      <c r="J4252" s="73"/>
      <c r="K4252" s="73"/>
      <c r="L4252" s="73"/>
      <c r="M4252" s="73"/>
      <c r="N4252" s="73"/>
      <c r="O4252" s="73"/>
      <c r="P4252" s="73"/>
      <c r="Q4252" s="73"/>
      <c r="R4252" s="73"/>
      <c r="S4252" s="73"/>
    </row>
    <row r="4253" spans="2:19" x14ac:dyDescent="0.3">
      <c r="B4253" s="137">
        <v>526</v>
      </c>
      <c r="C4253" s="103" t="str">
        <f t="array" ref="C4253">IF(ROWS($C$3728:C4253)&gt;COUNTIF($AR$19:$AR$3718,TRUE),"",INDEX($C$19:$C$3718,SMALL(IF($AR$19:$AR$3718=TRUE,ROW($C$19:$C$3718)-ROW($C$19)+1),ROWS($C$3728:C4253))))</f>
        <v/>
      </c>
      <c r="D4253" s="100" t="str">
        <f t="array" ref="D4253">IF(ROWS($D$3728:D4253)&gt;COUNTIF($AR$19:$AR$3718,TRUE),"",INDEX($O$19:$O$3718,SMALL(IF($AR$19:$AR$3718=TRUE,ROW($O$19:$O$3718)-ROW($O$19)+1),ROWS($D$3728:D4253))))</f>
        <v/>
      </c>
      <c r="E4253" s="101">
        <f t="shared" si="784"/>
        <v>0</v>
      </c>
      <c r="F4253" s="101">
        <f t="shared" si="785"/>
        <v>0</v>
      </c>
      <c r="G4253" s="104"/>
      <c r="H4253" s="89">
        <f t="shared" si="783"/>
        <v>0</v>
      </c>
      <c r="I4253" s="73"/>
      <c r="J4253" s="73"/>
      <c r="K4253" s="73"/>
      <c r="L4253" s="73"/>
      <c r="M4253" s="73"/>
      <c r="N4253" s="73"/>
      <c r="O4253" s="73"/>
      <c r="P4253" s="73"/>
      <c r="Q4253" s="73"/>
      <c r="R4253" s="73"/>
      <c r="S4253" s="73"/>
    </row>
    <row r="4254" spans="2:19" x14ac:dyDescent="0.3">
      <c r="B4254" s="137">
        <v>527</v>
      </c>
      <c r="C4254" s="103" t="str">
        <f t="array" ref="C4254">IF(ROWS($C$3728:C4254)&gt;COUNTIF($AR$19:$AR$3718,TRUE),"",INDEX($C$19:$C$3718,SMALL(IF($AR$19:$AR$3718=TRUE,ROW($C$19:$C$3718)-ROW($C$19)+1),ROWS($C$3728:C4254))))</f>
        <v/>
      </c>
      <c r="D4254" s="100" t="str">
        <f t="array" ref="D4254">IF(ROWS($D$3728:D4254)&gt;COUNTIF($AR$19:$AR$3718,TRUE),"",INDEX($O$19:$O$3718,SMALL(IF($AR$19:$AR$3718=TRUE,ROW($O$19:$O$3718)-ROW($O$19)+1),ROWS($D$3728:D4254))))</f>
        <v/>
      </c>
      <c r="E4254" s="101">
        <f t="shared" si="784"/>
        <v>0</v>
      </c>
      <c r="F4254" s="101">
        <f t="shared" si="785"/>
        <v>0</v>
      </c>
      <c r="G4254" s="104"/>
      <c r="H4254" s="89">
        <f t="shared" si="783"/>
        <v>0</v>
      </c>
      <c r="I4254" s="73"/>
      <c r="J4254" s="73"/>
      <c r="K4254" s="73"/>
      <c r="L4254" s="73"/>
      <c r="M4254" s="73"/>
      <c r="N4254" s="73"/>
      <c r="O4254" s="73"/>
      <c r="P4254" s="73"/>
      <c r="Q4254" s="73"/>
      <c r="R4254" s="73"/>
      <c r="S4254" s="73"/>
    </row>
    <row r="4255" spans="2:19" x14ac:dyDescent="0.3">
      <c r="B4255" s="137">
        <v>528</v>
      </c>
      <c r="C4255" s="103" t="str">
        <f t="array" ref="C4255">IF(ROWS($C$3728:C4255)&gt;COUNTIF($AR$19:$AR$3718,TRUE),"",INDEX($C$19:$C$3718,SMALL(IF($AR$19:$AR$3718=TRUE,ROW($C$19:$C$3718)-ROW($C$19)+1),ROWS($C$3728:C4255))))</f>
        <v/>
      </c>
      <c r="D4255" s="100" t="str">
        <f t="array" ref="D4255">IF(ROWS($D$3728:D4255)&gt;COUNTIF($AR$19:$AR$3718,TRUE),"",INDEX($O$19:$O$3718,SMALL(IF($AR$19:$AR$3718=TRUE,ROW($O$19:$O$3718)-ROW($O$19)+1),ROWS($D$3728:D4255))))</f>
        <v/>
      </c>
      <c r="E4255" s="101">
        <f t="shared" si="784"/>
        <v>0</v>
      </c>
      <c r="F4255" s="101">
        <f t="shared" si="785"/>
        <v>0</v>
      </c>
      <c r="G4255" s="104"/>
      <c r="H4255" s="89">
        <f t="shared" si="783"/>
        <v>0</v>
      </c>
      <c r="I4255" s="73"/>
      <c r="J4255" s="73"/>
      <c r="K4255" s="73"/>
      <c r="L4255" s="73"/>
      <c r="M4255" s="73"/>
      <c r="N4255" s="73"/>
      <c r="O4255" s="73"/>
      <c r="P4255" s="73"/>
      <c r="Q4255" s="73"/>
      <c r="R4255" s="73"/>
      <c r="S4255" s="73"/>
    </row>
    <row r="4256" spans="2:19" x14ac:dyDescent="0.3">
      <c r="B4256" s="137">
        <v>529</v>
      </c>
      <c r="C4256" s="103" t="str">
        <f t="array" ref="C4256">IF(ROWS($C$3728:C4256)&gt;COUNTIF($AR$19:$AR$3718,TRUE),"",INDEX($C$19:$C$3718,SMALL(IF($AR$19:$AR$3718=TRUE,ROW($C$19:$C$3718)-ROW($C$19)+1),ROWS($C$3728:C4256))))</f>
        <v/>
      </c>
      <c r="D4256" s="100" t="str">
        <f t="array" ref="D4256">IF(ROWS($D$3728:D4256)&gt;COUNTIF($AR$19:$AR$3718,TRUE),"",INDEX($O$19:$O$3718,SMALL(IF($AR$19:$AR$3718=TRUE,ROW($O$19:$O$3718)-ROW($O$19)+1),ROWS($D$3728:D4256))))</f>
        <v/>
      </c>
      <c r="E4256" s="101">
        <f t="shared" si="784"/>
        <v>0</v>
      </c>
      <c r="F4256" s="101">
        <f t="shared" si="785"/>
        <v>0</v>
      </c>
      <c r="G4256" s="104"/>
      <c r="H4256" s="89">
        <f t="shared" si="783"/>
        <v>0</v>
      </c>
      <c r="I4256" s="73"/>
      <c r="J4256" s="73"/>
      <c r="K4256" s="73"/>
      <c r="L4256" s="73"/>
      <c r="M4256" s="73"/>
      <c r="N4256" s="73"/>
      <c r="O4256" s="73"/>
      <c r="P4256" s="73"/>
      <c r="Q4256" s="73"/>
      <c r="R4256" s="73"/>
      <c r="S4256" s="73"/>
    </row>
    <row r="4257" spans="2:19" x14ac:dyDescent="0.3">
      <c r="B4257" s="137">
        <v>530</v>
      </c>
      <c r="C4257" s="103" t="str">
        <f t="array" ref="C4257">IF(ROWS($C$3728:C4257)&gt;COUNTIF($AR$19:$AR$3718,TRUE),"",INDEX($C$19:$C$3718,SMALL(IF($AR$19:$AR$3718=TRUE,ROW($C$19:$C$3718)-ROW($C$19)+1),ROWS($C$3728:C4257))))</f>
        <v/>
      </c>
      <c r="D4257" s="100" t="str">
        <f t="array" ref="D4257">IF(ROWS($D$3728:D4257)&gt;COUNTIF($AR$19:$AR$3718,TRUE),"",INDEX($O$19:$O$3718,SMALL(IF($AR$19:$AR$3718=TRUE,ROW($O$19:$O$3718)-ROW($O$19)+1),ROWS($D$3728:D4257))))</f>
        <v/>
      </c>
      <c r="E4257" s="101">
        <f t="shared" si="784"/>
        <v>0</v>
      </c>
      <c r="F4257" s="101">
        <f t="shared" si="785"/>
        <v>0</v>
      </c>
      <c r="G4257" s="104"/>
      <c r="H4257" s="89">
        <f t="shared" si="783"/>
        <v>0</v>
      </c>
      <c r="I4257" s="73"/>
      <c r="J4257" s="73"/>
      <c r="K4257" s="73"/>
      <c r="L4257" s="73"/>
      <c r="M4257" s="73"/>
      <c r="N4257" s="73"/>
      <c r="O4257" s="73"/>
      <c r="P4257" s="73"/>
      <c r="Q4257" s="73"/>
      <c r="R4257" s="73"/>
      <c r="S4257" s="73"/>
    </row>
    <row r="4258" spans="2:19" x14ac:dyDescent="0.3">
      <c r="B4258" s="137">
        <v>531</v>
      </c>
      <c r="C4258" s="103" t="str">
        <f t="array" ref="C4258">IF(ROWS($C$3728:C4258)&gt;COUNTIF($AR$19:$AR$3718,TRUE),"",INDEX($C$19:$C$3718,SMALL(IF($AR$19:$AR$3718=TRUE,ROW($C$19:$C$3718)-ROW($C$19)+1),ROWS($C$3728:C4258))))</f>
        <v/>
      </c>
      <c r="D4258" s="100" t="str">
        <f t="array" ref="D4258">IF(ROWS($D$3728:D4258)&gt;COUNTIF($AR$19:$AR$3718,TRUE),"",INDEX($O$19:$O$3718,SMALL(IF($AR$19:$AR$3718=TRUE,ROW($O$19:$O$3718)-ROW($O$19)+1),ROWS($D$3728:D4258))))</f>
        <v/>
      </c>
      <c r="E4258" s="101">
        <f t="shared" si="784"/>
        <v>0</v>
      </c>
      <c r="F4258" s="101">
        <f t="shared" si="785"/>
        <v>0</v>
      </c>
      <c r="G4258" s="104"/>
      <c r="H4258" s="89">
        <f t="shared" si="783"/>
        <v>0</v>
      </c>
      <c r="I4258" s="73"/>
      <c r="J4258" s="73"/>
      <c r="K4258" s="73"/>
      <c r="L4258" s="73"/>
      <c r="M4258" s="73"/>
      <c r="N4258" s="73"/>
      <c r="O4258" s="73"/>
      <c r="P4258" s="73"/>
      <c r="Q4258" s="73"/>
      <c r="R4258" s="73"/>
      <c r="S4258" s="73"/>
    </row>
    <row r="4259" spans="2:19" x14ac:dyDescent="0.3">
      <c r="B4259" s="137">
        <v>532</v>
      </c>
      <c r="C4259" s="103" t="str">
        <f t="array" ref="C4259">IF(ROWS($C$3728:C4259)&gt;COUNTIF($AR$19:$AR$3718,TRUE),"",INDEX($C$19:$C$3718,SMALL(IF($AR$19:$AR$3718=TRUE,ROW($C$19:$C$3718)-ROW($C$19)+1),ROWS($C$3728:C4259))))</f>
        <v/>
      </c>
      <c r="D4259" s="100" t="str">
        <f t="array" ref="D4259">IF(ROWS($D$3728:D4259)&gt;COUNTIF($AR$19:$AR$3718,TRUE),"",INDEX($O$19:$O$3718,SMALL(IF($AR$19:$AR$3718=TRUE,ROW($O$19:$O$3718)-ROW($O$19)+1),ROWS($D$3728:D4259))))</f>
        <v/>
      </c>
      <c r="E4259" s="101">
        <f t="shared" si="784"/>
        <v>0</v>
      </c>
      <c r="F4259" s="101">
        <f t="shared" si="785"/>
        <v>0</v>
      </c>
      <c r="G4259" s="104"/>
      <c r="H4259" s="89">
        <f t="shared" si="783"/>
        <v>0</v>
      </c>
      <c r="I4259" s="73"/>
      <c r="J4259" s="73"/>
      <c r="K4259" s="73"/>
      <c r="L4259" s="73"/>
      <c r="M4259" s="73"/>
      <c r="N4259" s="73"/>
      <c r="O4259" s="73"/>
      <c r="P4259" s="73"/>
      <c r="Q4259" s="73"/>
      <c r="R4259" s="73"/>
      <c r="S4259" s="73"/>
    </row>
    <row r="4260" spans="2:19" x14ac:dyDescent="0.3">
      <c r="B4260" s="137">
        <v>533</v>
      </c>
      <c r="C4260" s="103" t="str">
        <f t="array" ref="C4260">IF(ROWS($C$3728:C4260)&gt;COUNTIF($AR$19:$AR$3718,TRUE),"",INDEX($C$19:$C$3718,SMALL(IF($AR$19:$AR$3718=TRUE,ROW($C$19:$C$3718)-ROW($C$19)+1),ROWS($C$3728:C4260))))</f>
        <v/>
      </c>
      <c r="D4260" s="100" t="str">
        <f t="array" ref="D4260">IF(ROWS($D$3728:D4260)&gt;COUNTIF($AR$19:$AR$3718,TRUE),"",INDEX($O$19:$O$3718,SMALL(IF($AR$19:$AR$3718=TRUE,ROW($O$19:$O$3718)-ROW($O$19)+1),ROWS($D$3728:D4260))))</f>
        <v/>
      </c>
      <c r="E4260" s="101">
        <f t="shared" si="784"/>
        <v>0</v>
      </c>
      <c r="F4260" s="101">
        <f t="shared" si="785"/>
        <v>0</v>
      </c>
      <c r="G4260" s="104"/>
      <c r="H4260" s="89">
        <f t="shared" si="783"/>
        <v>0</v>
      </c>
      <c r="I4260" s="73"/>
      <c r="J4260" s="73"/>
      <c r="K4260" s="73"/>
      <c r="L4260" s="73"/>
      <c r="M4260" s="73"/>
      <c r="N4260" s="73"/>
      <c r="O4260" s="73"/>
      <c r="P4260" s="73"/>
      <c r="Q4260" s="73"/>
      <c r="R4260" s="73"/>
      <c r="S4260" s="73"/>
    </row>
    <row r="4261" spans="2:19" x14ac:dyDescent="0.3">
      <c r="B4261" s="137">
        <v>534</v>
      </c>
      <c r="C4261" s="103" t="str">
        <f t="array" ref="C4261">IF(ROWS($C$3728:C4261)&gt;COUNTIF($AR$19:$AR$3718,TRUE),"",INDEX($C$19:$C$3718,SMALL(IF($AR$19:$AR$3718=TRUE,ROW($C$19:$C$3718)-ROW($C$19)+1),ROWS($C$3728:C4261))))</f>
        <v/>
      </c>
      <c r="D4261" s="100" t="str">
        <f t="array" ref="D4261">IF(ROWS($D$3728:D4261)&gt;COUNTIF($AR$19:$AR$3718,TRUE),"",INDEX($O$19:$O$3718,SMALL(IF($AR$19:$AR$3718=TRUE,ROW($O$19:$O$3718)-ROW($O$19)+1),ROWS($D$3728:D4261))))</f>
        <v/>
      </c>
      <c r="E4261" s="101">
        <f t="shared" si="784"/>
        <v>0</v>
      </c>
      <c r="F4261" s="101">
        <f t="shared" si="785"/>
        <v>0</v>
      </c>
      <c r="G4261" s="104"/>
      <c r="H4261" s="89">
        <f t="shared" si="783"/>
        <v>0</v>
      </c>
      <c r="I4261" s="73"/>
      <c r="J4261" s="73"/>
      <c r="K4261" s="73"/>
      <c r="L4261" s="73"/>
      <c r="M4261" s="73"/>
      <c r="N4261" s="73"/>
      <c r="O4261" s="73"/>
      <c r="P4261" s="73"/>
      <c r="Q4261" s="73"/>
      <c r="R4261" s="73"/>
      <c r="S4261" s="73"/>
    </row>
    <row r="4262" spans="2:19" x14ac:dyDescent="0.3">
      <c r="B4262" s="137">
        <v>535</v>
      </c>
      <c r="C4262" s="103" t="str">
        <f t="array" ref="C4262">IF(ROWS($C$3728:C4262)&gt;COUNTIF($AR$19:$AR$3718,TRUE),"",INDEX($C$19:$C$3718,SMALL(IF($AR$19:$AR$3718=TRUE,ROW($C$19:$C$3718)-ROW($C$19)+1),ROWS($C$3728:C4262))))</f>
        <v/>
      </c>
      <c r="D4262" s="100" t="str">
        <f t="array" ref="D4262">IF(ROWS($D$3728:D4262)&gt;COUNTIF($AR$19:$AR$3718,TRUE),"",INDEX($O$19:$O$3718,SMALL(IF($AR$19:$AR$3718=TRUE,ROW($O$19:$O$3718)-ROW($O$19)+1),ROWS($D$3728:D4262))))</f>
        <v/>
      </c>
      <c r="E4262" s="101">
        <f t="shared" si="784"/>
        <v>0</v>
      </c>
      <c r="F4262" s="101">
        <f t="shared" si="785"/>
        <v>0</v>
      </c>
      <c r="G4262" s="104"/>
      <c r="H4262" s="89">
        <f t="shared" si="783"/>
        <v>0</v>
      </c>
      <c r="I4262" s="73"/>
      <c r="J4262" s="73"/>
      <c r="K4262" s="73"/>
      <c r="L4262" s="73"/>
      <c r="M4262" s="73"/>
      <c r="N4262" s="73"/>
      <c r="O4262" s="73"/>
      <c r="P4262" s="73"/>
      <c r="Q4262" s="73"/>
      <c r="R4262" s="73"/>
      <c r="S4262" s="73"/>
    </row>
    <row r="4263" spans="2:19" x14ac:dyDescent="0.3">
      <c r="B4263" s="137">
        <v>536</v>
      </c>
      <c r="C4263" s="103" t="str">
        <f t="array" ref="C4263">IF(ROWS($C$3728:C4263)&gt;COUNTIF($AR$19:$AR$3718,TRUE),"",INDEX($C$19:$C$3718,SMALL(IF($AR$19:$AR$3718=TRUE,ROW($C$19:$C$3718)-ROW($C$19)+1),ROWS($C$3728:C4263))))</f>
        <v/>
      </c>
      <c r="D4263" s="100" t="str">
        <f t="array" ref="D4263">IF(ROWS($D$3728:D4263)&gt;COUNTIF($AR$19:$AR$3718,TRUE),"",INDEX($O$19:$O$3718,SMALL(IF($AR$19:$AR$3718=TRUE,ROW($O$19:$O$3718)-ROW($O$19)+1),ROWS($D$3728:D4263))))</f>
        <v/>
      </c>
      <c r="E4263" s="101">
        <f t="shared" si="784"/>
        <v>0</v>
      </c>
      <c r="F4263" s="101">
        <f t="shared" si="785"/>
        <v>0</v>
      </c>
      <c r="G4263" s="104"/>
      <c r="H4263" s="89">
        <f t="shared" si="783"/>
        <v>0</v>
      </c>
      <c r="I4263" s="73"/>
      <c r="J4263" s="73"/>
      <c r="K4263" s="73"/>
      <c r="L4263" s="73"/>
      <c r="M4263" s="73"/>
      <c r="N4263" s="73"/>
      <c r="O4263" s="73"/>
      <c r="P4263" s="73"/>
      <c r="Q4263" s="73"/>
      <c r="R4263" s="73"/>
      <c r="S4263" s="73"/>
    </row>
    <row r="4264" spans="2:19" x14ac:dyDescent="0.3">
      <c r="B4264" s="137">
        <v>537</v>
      </c>
      <c r="C4264" s="103" t="str">
        <f t="array" ref="C4264">IF(ROWS($C$3728:C4264)&gt;COUNTIF($AR$19:$AR$3718,TRUE),"",INDEX($C$19:$C$3718,SMALL(IF($AR$19:$AR$3718=TRUE,ROW($C$19:$C$3718)-ROW($C$19)+1),ROWS($C$3728:C4264))))</f>
        <v/>
      </c>
      <c r="D4264" s="100" t="str">
        <f t="array" ref="D4264">IF(ROWS($D$3728:D4264)&gt;COUNTIF($AR$19:$AR$3718,TRUE),"",INDEX($O$19:$O$3718,SMALL(IF($AR$19:$AR$3718=TRUE,ROW($O$19:$O$3718)-ROW($O$19)+1),ROWS($D$3728:D4264))))</f>
        <v/>
      </c>
      <c r="E4264" s="101">
        <f t="shared" si="784"/>
        <v>0</v>
      </c>
      <c r="F4264" s="101">
        <f t="shared" si="785"/>
        <v>0</v>
      </c>
      <c r="G4264" s="104"/>
      <c r="H4264" s="89">
        <f t="shared" si="783"/>
        <v>0</v>
      </c>
      <c r="I4264" s="73"/>
      <c r="J4264" s="73"/>
      <c r="K4264" s="73"/>
      <c r="L4264" s="73"/>
      <c r="M4264" s="73"/>
      <c r="N4264" s="73"/>
      <c r="O4264" s="73"/>
      <c r="P4264" s="73"/>
      <c r="Q4264" s="73"/>
      <c r="R4264" s="73"/>
      <c r="S4264" s="73"/>
    </row>
    <row r="4265" spans="2:19" x14ac:dyDescent="0.3">
      <c r="B4265" s="137">
        <v>538</v>
      </c>
      <c r="C4265" s="103" t="str">
        <f t="array" ref="C4265">IF(ROWS($C$3728:C4265)&gt;COUNTIF($AR$19:$AR$3718,TRUE),"",INDEX($C$19:$C$3718,SMALL(IF($AR$19:$AR$3718=TRUE,ROW($C$19:$C$3718)-ROW($C$19)+1),ROWS($C$3728:C4265))))</f>
        <v/>
      </c>
      <c r="D4265" s="100" t="str">
        <f t="array" ref="D4265">IF(ROWS($D$3728:D4265)&gt;COUNTIF($AR$19:$AR$3718,TRUE),"",INDEX($O$19:$O$3718,SMALL(IF($AR$19:$AR$3718=TRUE,ROW($O$19:$O$3718)-ROW($O$19)+1),ROWS($D$3728:D4265))))</f>
        <v/>
      </c>
      <c r="E4265" s="101">
        <f t="shared" si="784"/>
        <v>0</v>
      </c>
      <c r="F4265" s="101">
        <f t="shared" si="785"/>
        <v>0</v>
      </c>
      <c r="G4265" s="104"/>
      <c r="H4265" s="89">
        <f t="shared" si="783"/>
        <v>0</v>
      </c>
      <c r="I4265" s="73"/>
      <c r="J4265" s="73"/>
      <c r="K4265" s="73"/>
      <c r="L4265" s="73"/>
      <c r="M4265" s="73"/>
      <c r="N4265" s="73"/>
      <c r="O4265" s="73"/>
      <c r="P4265" s="73"/>
      <c r="Q4265" s="73"/>
      <c r="R4265" s="73"/>
      <c r="S4265" s="73"/>
    </row>
    <row r="4266" spans="2:19" x14ac:dyDescent="0.3">
      <c r="B4266" s="137">
        <v>539</v>
      </c>
      <c r="C4266" s="103" t="str">
        <f t="array" ref="C4266">IF(ROWS($C$3728:C4266)&gt;COUNTIF($AR$19:$AR$3718,TRUE),"",INDEX($C$19:$C$3718,SMALL(IF($AR$19:$AR$3718=TRUE,ROW($C$19:$C$3718)-ROW($C$19)+1),ROWS($C$3728:C4266))))</f>
        <v/>
      </c>
      <c r="D4266" s="100" t="str">
        <f t="array" ref="D4266">IF(ROWS($D$3728:D4266)&gt;COUNTIF($AR$19:$AR$3718,TRUE),"",INDEX($O$19:$O$3718,SMALL(IF($AR$19:$AR$3718=TRUE,ROW($O$19:$O$3718)-ROW($O$19)+1),ROWS($D$3728:D4266))))</f>
        <v/>
      </c>
      <c r="E4266" s="101">
        <f t="shared" si="784"/>
        <v>0</v>
      </c>
      <c r="F4266" s="101">
        <f t="shared" si="785"/>
        <v>0</v>
      </c>
      <c r="G4266" s="104"/>
      <c r="H4266" s="89">
        <f t="shared" si="783"/>
        <v>0</v>
      </c>
      <c r="I4266" s="73"/>
      <c r="J4266" s="73"/>
      <c r="K4266" s="73"/>
      <c r="L4266" s="73"/>
      <c r="M4266" s="73"/>
      <c r="N4266" s="73"/>
      <c r="O4266" s="73"/>
      <c r="P4266" s="73"/>
      <c r="Q4266" s="73"/>
      <c r="R4266" s="73"/>
      <c r="S4266" s="73"/>
    </row>
    <row r="4267" spans="2:19" x14ac:dyDescent="0.3">
      <c r="B4267" s="137">
        <v>540</v>
      </c>
      <c r="C4267" s="103" t="str">
        <f t="array" ref="C4267">IF(ROWS($C$3728:C4267)&gt;COUNTIF($AR$19:$AR$3718,TRUE),"",INDEX($C$19:$C$3718,SMALL(IF($AR$19:$AR$3718=TRUE,ROW($C$19:$C$3718)-ROW($C$19)+1),ROWS($C$3728:C4267))))</f>
        <v/>
      </c>
      <c r="D4267" s="100" t="str">
        <f t="array" ref="D4267">IF(ROWS($D$3728:D4267)&gt;COUNTIF($AR$19:$AR$3718,TRUE),"",INDEX($O$19:$O$3718,SMALL(IF($AR$19:$AR$3718=TRUE,ROW($O$19:$O$3718)-ROW($O$19)+1),ROWS($D$3728:D4267))))</f>
        <v/>
      </c>
      <c r="E4267" s="101">
        <f t="shared" si="784"/>
        <v>0</v>
      </c>
      <c r="F4267" s="101">
        <f t="shared" si="785"/>
        <v>0</v>
      </c>
      <c r="G4267" s="104"/>
      <c r="H4267" s="89">
        <f t="shared" si="783"/>
        <v>0</v>
      </c>
      <c r="I4267" s="73"/>
      <c r="J4267" s="73"/>
      <c r="K4267" s="73"/>
      <c r="L4267" s="73"/>
      <c r="M4267" s="73"/>
      <c r="N4267" s="73"/>
      <c r="O4267" s="73"/>
      <c r="P4267" s="73"/>
      <c r="Q4267" s="73"/>
      <c r="R4267" s="73"/>
      <c r="S4267" s="73"/>
    </row>
    <row r="4268" spans="2:19" x14ac:dyDescent="0.3">
      <c r="B4268" s="137">
        <v>541</v>
      </c>
      <c r="C4268" s="103" t="str">
        <f t="array" ref="C4268">IF(ROWS($C$3728:C4268)&gt;COUNTIF($AR$19:$AR$3718,TRUE),"",INDEX($C$19:$C$3718,SMALL(IF($AR$19:$AR$3718=TRUE,ROW($C$19:$C$3718)-ROW($C$19)+1),ROWS($C$3728:C4268))))</f>
        <v/>
      </c>
      <c r="D4268" s="100" t="str">
        <f t="array" ref="D4268">IF(ROWS($D$3728:D4268)&gt;COUNTIF($AR$19:$AR$3718,TRUE),"",INDEX($O$19:$O$3718,SMALL(IF($AR$19:$AR$3718=TRUE,ROW($O$19:$O$3718)-ROW($O$19)+1),ROWS($D$3728:D4268))))</f>
        <v/>
      </c>
      <c r="E4268" s="101">
        <f t="shared" si="784"/>
        <v>0</v>
      </c>
      <c r="F4268" s="101">
        <f t="shared" si="785"/>
        <v>0</v>
      </c>
      <c r="G4268" s="104"/>
      <c r="H4268" s="89">
        <f t="shared" si="783"/>
        <v>0</v>
      </c>
      <c r="I4268" s="73"/>
      <c r="J4268" s="73"/>
      <c r="K4268" s="73"/>
      <c r="L4268" s="73"/>
      <c r="M4268" s="73"/>
      <c r="N4268" s="73"/>
      <c r="O4268" s="73"/>
      <c r="P4268" s="73"/>
      <c r="Q4268" s="73"/>
      <c r="R4268" s="73"/>
      <c r="S4268" s="73"/>
    </row>
    <row r="4269" spans="2:19" x14ac:dyDescent="0.3">
      <c r="B4269" s="137">
        <v>542</v>
      </c>
      <c r="C4269" s="103" t="str">
        <f t="array" ref="C4269">IF(ROWS($C$3728:C4269)&gt;COUNTIF($AR$19:$AR$3718,TRUE),"",INDEX($C$19:$C$3718,SMALL(IF($AR$19:$AR$3718=TRUE,ROW($C$19:$C$3718)-ROW($C$19)+1),ROWS($C$3728:C4269))))</f>
        <v/>
      </c>
      <c r="D4269" s="100" t="str">
        <f t="array" ref="D4269">IF(ROWS($D$3728:D4269)&gt;COUNTIF($AR$19:$AR$3718,TRUE),"",INDEX($O$19:$O$3718,SMALL(IF($AR$19:$AR$3718=TRUE,ROW($O$19:$O$3718)-ROW($O$19)+1),ROWS($D$3728:D4269))))</f>
        <v/>
      </c>
      <c r="E4269" s="101">
        <f t="shared" si="784"/>
        <v>0</v>
      </c>
      <c r="F4269" s="101">
        <f t="shared" si="785"/>
        <v>0</v>
      </c>
      <c r="G4269" s="104"/>
      <c r="H4269" s="89">
        <f t="shared" si="783"/>
        <v>0</v>
      </c>
      <c r="I4269" s="73"/>
      <c r="J4269" s="73"/>
      <c r="K4269" s="73"/>
      <c r="L4269" s="73"/>
      <c r="M4269" s="73"/>
      <c r="N4269" s="73"/>
      <c r="O4269" s="73"/>
      <c r="P4269" s="73"/>
      <c r="Q4269" s="73"/>
      <c r="R4269" s="73"/>
      <c r="S4269" s="73"/>
    </row>
    <row r="4270" spans="2:19" x14ac:dyDescent="0.3">
      <c r="B4270" s="137">
        <v>543</v>
      </c>
      <c r="C4270" s="103" t="str">
        <f t="array" ref="C4270">IF(ROWS($C$3728:C4270)&gt;COUNTIF($AR$19:$AR$3718,TRUE),"",INDEX($C$19:$C$3718,SMALL(IF($AR$19:$AR$3718=TRUE,ROW($C$19:$C$3718)-ROW($C$19)+1),ROWS($C$3728:C4270))))</f>
        <v/>
      </c>
      <c r="D4270" s="100" t="str">
        <f t="array" ref="D4270">IF(ROWS($D$3728:D4270)&gt;COUNTIF($AR$19:$AR$3718,TRUE),"",INDEX($O$19:$O$3718,SMALL(IF($AR$19:$AR$3718=TRUE,ROW($O$19:$O$3718)-ROW($O$19)+1),ROWS($D$3728:D4270))))</f>
        <v/>
      </c>
      <c r="E4270" s="101">
        <f t="shared" si="784"/>
        <v>0</v>
      </c>
      <c r="F4270" s="101">
        <f t="shared" si="785"/>
        <v>0</v>
      </c>
      <c r="G4270" s="104"/>
      <c r="H4270" s="89">
        <f t="shared" si="783"/>
        <v>0</v>
      </c>
      <c r="I4270" s="73"/>
      <c r="J4270" s="73"/>
      <c r="K4270" s="73"/>
      <c r="L4270" s="73"/>
      <c r="M4270" s="73"/>
      <c r="N4270" s="73"/>
      <c r="O4270" s="73"/>
      <c r="P4270" s="73"/>
      <c r="Q4270" s="73"/>
      <c r="R4270" s="73"/>
      <c r="S4270" s="73"/>
    </row>
    <row r="4271" spans="2:19" x14ac:dyDescent="0.3">
      <c r="B4271" s="137">
        <v>544</v>
      </c>
      <c r="C4271" s="103" t="str">
        <f t="array" ref="C4271">IF(ROWS($C$3728:C4271)&gt;COUNTIF($AR$19:$AR$3718,TRUE),"",INDEX($C$19:$C$3718,SMALL(IF($AR$19:$AR$3718=TRUE,ROW($C$19:$C$3718)-ROW($C$19)+1),ROWS($C$3728:C4271))))</f>
        <v/>
      </c>
      <c r="D4271" s="100" t="str">
        <f t="array" ref="D4271">IF(ROWS($D$3728:D4271)&gt;COUNTIF($AR$19:$AR$3718,TRUE),"",INDEX($O$19:$O$3718,SMALL(IF($AR$19:$AR$3718=TRUE,ROW($O$19:$O$3718)-ROW($O$19)+1),ROWS($D$3728:D4271))))</f>
        <v/>
      </c>
      <c r="E4271" s="101">
        <f t="shared" si="784"/>
        <v>0</v>
      </c>
      <c r="F4271" s="101">
        <f t="shared" si="785"/>
        <v>0</v>
      </c>
      <c r="G4271" s="104"/>
      <c r="H4271" s="89">
        <f t="shared" si="783"/>
        <v>0</v>
      </c>
      <c r="I4271" s="73"/>
      <c r="J4271" s="73"/>
      <c r="K4271" s="73"/>
      <c r="L4271" s="73"/>
      <c r="M4271" s="73"/>
      <c r="N4271" s="73"/>
      <c r="O4271" s="73"/>
      <c r="P4271" s="73"/>
      <c r="Q4271" s="73"/>
      <c r="R4271" s="73"/>
      <c r="S4271" s="73"/>
    </row>
    <row r="4272" spans="2:19" x14ac:dyDescent="0.3">
      <c r="B4272" s="137">
        <v>545</v>
      </c>
      <c r="C4272" s="103" t="str">
        <f t="array" ref="C4272">IF(ROWS($C$3728:C4272)&gt;COUNTIF($AR$19:$AR$3718,TRUE),"",INDEX($C$19:$C$3718,SMALL(IF($AR$19:$AR$3718=TRUE,ROW($C$19:$C$3718)-ROW($C$19)+1),ROWS($C$3728:C4272))))</f>
        <v/>
      </c>
      <c r="D4272" s="100" t="str">
        <f t="array" ref="D4272">IF(ROWS($D$3728:D4272)&gt;COUNTIF($AR$19:$AR$3718,TRUE),"",INDEX($O$19:$O$3718,SMALL(IF($AR$19:$AR$3718=TRUE,ROW($O$19:$O$3718)-ROW($O$19)+1),ROWS($D$3728:D4272))))</f>
        <v/>
      </c>
      <c r="E4272" s="101">
        <f t="shared" si="784"/>
        <v>0</v>
      </c>
      <c r="F4272" s="101">
        <f t="shared" si="785"/>
        <v>0</v>
      </c>
      <c r="G4272" s="104"/>
      <c r="H4272" s="89">
        <f t="shared" si="783"/>
        <v>0</v>
      </c>
      <c r="I4272" s="73"/>
      <c r="J4272" s="73"/>
      <c r="K4272" s="73"/>
      <c r="L4272" s="73"/>
      <c r="M4272" s="73"/>
      <c r="N4272" s="73"/>
      <c r="O4272" s="73"/>
      <c r="P4272" s="73"/>
      <c r="Q4272" s="73"/>
      <c r="R4272" s="73"/>
      <c r="S4272" s="73"/>
    </row>
    <row r="4273" spans="2:19" x14ac:dyDescent="0.3">
      <c r="B4273" s="137">
        <v>546</v>
      </c>
      <c r="C4273" s="103" t="str">
        <f t="array" ref="C4273">IF(ROWS($C$3728:C4273)&gt;COUNTIF($AR$19:$AR$3718,TRUE),"",INDEX($C$19:$C$3718,SMALL(IF($AR$19:$AR$3718=TRUE,ROW($C$19:$C$3718)-ROW($C$19)+1),ROWS($C$3728:C4273))))</f>
        <v/>
      </c>
      <c r="D4273" s="100" t="str">
        <f t="array" ref="D4273">IF(ROWS($D$3728:D4273)&gt;COUNTIF($AR$19:$AR$3718,TRUE),"",INDEX($O$19:$O$3718,SMALL(IF($AR$19:$AR$3718=TRUE,ROW($O$19:$O$3718)-ROW($O$19)+1),ROWS($D$3728:D4273))))</f>
        <v/>
      </c>
      <c r="E4273" s="101">
        <f t="shared" si="784"/>
        <v>0</v>
      </c>
      <c r="F4273" s="101">
        <f t="shared" si="785"/>
        <v>0</v>
      </c>
      <c r="G4273" s="104"/>
      <c r="H4273" s="89">
        <f t="shared" si="783"/>
        <v>0</v>
      </c>
      <c r="I4273" s="73"/>
      <c r="J4273" s="73"/>
      <c r="K4273" s="73"/>
      <c r="L4273" s="73"/>
      <c r="M4273" s="73"/>
      <c r="N4273" s="73"/>
      <c r="O4273" s="73"/>
      <c r="P4273" s="73"/>
      <c r="Q4273" s="73"/>
      <c r="R4273" s="73"/>
      <c r="S4273" s="73"/>
    </row>
    <row r="4274" spans="2:19" x14ac:dyDescent="0.3">
      <c r="B4274" s="137">
        <v>547</v>
      </c>
      <c r="C4274" s="103" t="str">
        <f t="array" ref="C4274">IF(ROWS($C$3728:C4274)&gt;COUNTIF($AR$19:$AR$3718,TRUE),"",INDEX($C$19:$C$3718,SMALL(IF($AR$19:$AR$3718=TRUE,ROW($C$19:$C$3718)-ROW($C$19)+1),ROWS($C$3728:C4274))))</f>
        <v/>
      </c>
      <c r="D4274" s="100" t="str">
        <f t="array" ref="D4274">IF(ROWS($D$3728:D4274)&gt;COUNTIF($AR$19:$AR$3718,TRUE),"",INDEX($O$19:$O$3718,SMALL(IF($AR$19:$AR$3718=TRUE,ROW($O$19:$O$3718)-ROW($O$19)+1),ROWS($D$3728:D4274))))</f>
        <v/>
      </c>
      <c r="E4274" s="101">
        <f t="shared" si="784"/>
        <v>0</v>
      </c>
      <c r="F4274" s="101">
        <f t="shared" si="785"/>
        <v>0</v>
      </c>
      <c r="G4274" s="104"/>
      <c r="H4274" s="89">
        <f t="shared" si="783"/>
        <v>0</v>
      </c>
      <c r="I4274" s="73"/>
      <c r="J4274" s="73"/>
      <c r="K4274" s="73"/>
      <c r="L4274" s="73"/>
      <c r="M4274" s="73"/>
      <c r="N4274" s="73"/>
      <c r="O4274" s="73"/>
      <c r="P4274" s="73"/>
      <c r="Q4274" s="73"/>
      <c r="R4274" s="73"/>
      <c r="S4274" s="73"/>
    </row>
    <row r="4275" spans="2:19" x14ac:dyDescent="0.3">
      <c r="B4275" s="137">
        <v>548</v>
      </c>
      <c r="C4275" s="103" t="str">
        <f t="array" ref="C4275">IF(ROWS($C$3728:C4275)&gt;COUNTIF($AR$19:$AR$3718,TRUE),"",INDEX($C$19:$C$3718,SMALL(IF($AR$19:$AR$3718=TRUE,ROW($C$19:$C$3718)-ROW($C$19)+1),ROWS($C$3728:C4275))))</f>
        <v/>
      </c>
      <c r="D4275" s="100" t="str">
        <f t="array" ref="D4275">IF(ROWS($D$3728:D4275)&gt;COUNTIF($AR$19:$AR$3718,TRUE),"",INDEX($O$19:$O$3718,SMALL(IF($AR$19:$AR$3718=TRUE,ROW($O$19:$O$3718)-ROW($O$19)+1),ROWS($D$3728:D4275))))</f>
        <v/>
      </c>
      <c r="E4275" s="101">
        <f t="shared" si="784"/>
        <v>0</v>
      </c>
      <c r="F4275" s="101">
        <f t="shared" si="785"/>
        <v>0</v>
      </c>
      <c r="G4275" s="104"/>
      <c r="H4275" s="89">
        <f t="shared" si="783"/>
        <v>0</v>
      </c>
      <c r="I4275" s="73"/>
      <c r="J4275" s="73"/>
      <c r="K4275" s="73"/>
      <c r="L4275" s="73"/>
      <c r="M4275" s="73"/>
      <c r="N4275" s="73"/>
      <c r="O4275" s="73"/>
      <c r="P4275" s="73"/>
      <c r="Q4275" s="73"/>
      <c r="R4275" s="73"/>
      <c r="S4275" s="73"/>
    </row>
    <row r="4276" spans="2:19" x14ac:dyDescent="0.3">
      <c r="B4276" s="137">
        <v>549</v>
      </c>
      <c r="C4276" s="103" t="str">
        <f t="array" ref="C4276">IF(ROWS($C$3728:C4276)&gt;COUNTIF($AR$19:$AR$3718,TRUE),"",INDEX($C$19:$C$3718,SMALL(IF($AR$19:$AR$3718=TRUE,ROW($C$19:$C$3718)-ROW($C$19)+1),ROWS($C$3728:C4276))))</f>
        <v/>
      </c>
      <c r="D4276" s="100" t="str">
        <f t="array" ref="D4276">IF(ROWS($D$3728:D4276)&gt;COUNTIF($AR$19:$AR$3718,TRUE),"",INDEX($O$19:$O$3718,SMALL(IF($AR$19:$AR$3718=TRUE,ROW($O$19:$O$3718)-ROW($O$19)+1),ROWS($D$3728:D4276))))</f>
        <v/>
      </c>
      <c r="E4276" s="101">
        <f t="shared" si="784"/>
        <v>0</v>
      </c>
      <c r="F4276" s="101">
        <f t="shared" si="785"/>
        <v>0</v>
      </c>
      <c r="G4276" s="104"/>
      <c r="H4276" s="89">
        <f t="shared" si="783"/>
        <v>0</v>
      </c>
      <c r="I4276" s="73"/>
      <c r="J4276" s="73"/>
      <c r="K4276" s="73"/>
      <c r="L4276" s="73"/>
      <c r="M4276" s="73"/>
      <c r="N4276" s="73"/>
      <c r="O4276" s="73"/>
      <c r="P4276" s="73"/>
      <c r="Q4276" s="73"/>
      <c r="R4276" s="73"/>
      <c r="S4276" s="73"/>
    </row>
    <row r="4277" spans="2:19" x14ac:dyDescent="0.3">
      <c r="B4277" s="137">
        <v>550</v>
      </c>
      <c r="C4277" s="103" t="str">
        <f t="array" ref="C4277">IF(ROWS($C$3728:C4277)&gt;COUNTIF($AR$19:$AR$3718,TRUE),"",INDEX($C$19:$C$3718,SMALL(IF($AR$19:$AR$3718=TRUE,ROW($C$19:$C$3718)-ROW($C$19)+1),ROWS($C$3728:C4277))))</f>
        <v/>
      </c>
      <c r="D4277" s="100" t="str">
        <f t="array" ref="D4277">IF(ROWS($D$3728:D4277)&gt;COUNTIF($AR$19:$AR$3718,TRUE),"",INDEX($O$19:$O$3718,SMALL(IF($AR$19:$AR$3718=TRUE,ROW($O$19:$O$3718)-ROW($O$19)+1),ROWS($D$3728:D4277))))</f>
        <v/>
      </c>
      <c r="E4277" s="101">
        <f t="shared" si="784"/>
        <v>0</v>
      </c>
      <c r="F4277" s="101">
        <f t="shared" si="785"/>
        <v>0</v>
      </c>
      <c r="G4277" s="104"/>
      <c r="H4277" s="89">
        <f t="shared" si="783"/>
        <v>0</v>
      </c>
      <c r="I4277" s="73"/>
      <c r="J4277" s="73"/>
      <c r="K4277" s="73"/>
      <c r="L4277" s="73"/>
      <c r="M4277" s="73"/>
      <c r="N4277" s="73"/>
      <c r="O4277" s="73"/>
      <c r="P4277" s="73"/>
      <c r="Q4277" s="73"/>
      <c r="R4277" s="73"/>
      <c r="S4277" s="73"/>
    </row>
    <row r="4278" spans="2:19" x14ac:dyDescent="0.3">
      <c r="B4278" s="137">
        <v>551</v>
      </c>
      <c r="C4278" s="103" t="str">
        <f t="array" ref="C4278">IF(ROWS($C$3728:C4278)&gt;COUNTIF($AR$19:$AR$3718,TRUE),"",INDEX($C$19:$C$3718,SMALL(IF($AR$19:$AR$3718=TRUE,ROW($C$19:$C$3718)-ROW($C$19)+1),ROWS($C$3728:C4278))))</f>
        <v/>
      </c>
      <c r="D4278" s="100" t="str">
        <f t="array" ref="D4278">IF(ROWS($D$3728:D4278)&gt;COUNTIF($AR$19:$AR$3718,TRUE),"",INDEX($O$19:$O$3718,SMALL(IF($AR$19:$AR$3718=TRUE,ROW($O$19:$O$3718)-ROW($O$19)+1),ROWS($D$3728:D4278))))</f>
        <v/>
      </c>
      <c r="E4278" s="101">
        <f t="shared" si="784"/>
        <v>0</v>
      </c>
      <c r="F4278" s="101">
        <f t="shared" si="785"/>
        <v>0</v>
      </c>
      <c r="G4278" s="104"/>
      <c r="H4278" s="89">
        <f t="shared" si="783"/>
        <v>0</v>
      </c>
      <c r="I4278" s="73"/>
      <c r="J4278" s="73"/>
      <c r="K4278" s="73"/>
      <c r="L4278" s="73"/>
      <c r="M4278" s="73"/>
      <c r="N4278" s="73"/>
      <c r="O4278" s="73"/>
      <c r="P4278" s="73"/>
      <c r="Q4278" s="73"/>
      <c r="R4278" s="73"/>
      <c r="S4278" s="73"/>
    </row>
    <row r="4279" spans="2:19" x14ac:dyDescent="0.3">
      <c r="B4279" s="137">
        <v>552</v>
      </c>
      <c r="C4279" s="103" t="str">
        <f t="array" ref="C4279">IF(ROWS($C$3728:C4279)&gt;COUNTIF($AR$19:$AR$3718,TRUE),"",INDEX($C$19:$C$3718,SMALL(IF($AR$19:$AR$3718=TRUE,ROW($C$19:$C$3718)-ROW($C$19)+1),ROWS($C$3728:C4279))))</f>
        <v/>
      </c>
      <c r="D4279" s="100" t="str">
        <f t="array" ref="D4279">IF(ROWS($D$3728:D4279)&gt;COUNTIF($AR$19:$AR$3718,TRUE),"",INDEX($O$19:$O$3718,SMALL(IF($AR$19:$AR$3718=TRUE,ROW($O$19:$O$3718)-ROW($O$19)+1),ROWS($D$3728:D4279))))</f>
        <v/>
      </c>
      <c r="E4279" s="101">
        <f t="shared" si="784"/>
        <v>0</v>
      </c>
      <c r="F4279" s="101">
        <f t="shared" si="785"/>
        <v>0</v>
      </c>
      <c r="G4279" s="104"/>
      <c r="H4279" s="89">
        <f t="shared" si="783"/>
        <v>0</v>
      </c>
      <c r="I4279" s="73"/>
      <c r="J4279" s="73"/>
      <c r="K4279" s="73"/>
      <c r="L4279" s="73"/>
      <c r="M4279" s="73"/>
      <c r="N4279" s="73"/>
      <c r="O4279" s="73"/>
      <c r="P4279" s="73"/>
      <c r="Q4279" s="73"/>
      <c r="R4279" s="73"/>
      <c r="S4279" s="73"/>
    </row>
    <row r="4280" spans="2:19" x14ac:dyDescent="0.3">
      <c r="B4280" s="137">
        <v>553</v>
      </c>
      <c r="C4280" s="103" t="str">
        <f t="array" ref="C4280">IF(ROWS($C$3728:C4280)&gt;COUNTIF($AR$19:$AR$3718,TRUE),"",INDEX($C$19:$C$3718,SMALL(IF($AR$19:$AR$3718=TRUE,ROW($C$19:$C$3718)-ROW($C$19)+1),ROWS($C$3728:C4280))))</f>
        <v/>
      </c>
      <c r="D4280" s="100" t="str">
        <f t="array" ref="D4280">IF(ROWS($D$3728:D4280)&gt;COUNTIF($AR$19:$AR$3718,TRUE),"",INDEX($O$19:$O$3718,SMALL(IF($AR$19:$AR$3718=TRUE,ROW($O$19:$O$3718)-ROW($O$19)+1),ROWS($D$3728:D4280))))</f>
        <v/>
      </c>
      <c r="E4280" s="101">
        <f t="shared" si="784"/>
        <v>0</v>
      </c>
      <c r="F4280" s="101">
        <f t="shared" si="785"/>
        <v>0</v>
      </c>
      <c r="G4280" s="104"/>
      <c r="H4280" s="89">
        <f t="shared" si="783"/>
        <v>0</v>
      </c>
      <c r="I4280" s="73"/>
      <c r="J4280" s="73"/>
      <c r="K4280" s="73"/>
      <c r="L4280" s="73"/>
      <c r="M4280" s="73"/>
      <c r="N4280" s="73"/>
      <c r="O4280" s="73"/>
      <c r="P4280" s="73"/>
      <c r="Q4280" s="73"/>
      <c r="R4280" s="73"/>
      <c r="S4280" s="73"/>
    </row>
    <row r="4281" spans="2:19" x14ac:dyDescent="0.3">
      <c r="B4281" s="137">
        <v>554</v>
      </c>
      <c r="C4281" s="103" t="str">
        <f t="array" ref="C4281">IF(ROWS($C$3728:C4281)&gt;COUNTIF($AR$19:$AR$3718,TRUE),"",INDEX($C$19:$C$3718,SMALL(IF($AR$19:$AR$3718=TRUE,ROW($C$19:$C$3718)-ROW($C$19)+1),ROWS($C$3728:C4281))))</f>
        <v/>
      </c>
      <c r="D4281" s="100" t="str">
        <f t="array" ref="D4281">IF(ROWS($D$3728:D4281)&gt;COUNTIF($AR$19:$AR$3718,TRUE),"",INDEX($O$19:$O$3718,SMALL(IF($AR$19:$AR$3718=TRUE,ROW($O$19:$O$3718)-ROW($O$19)+1),ROWS($D$3728:D4281))))</f>
        <v/>
      </c>
      <c r="E4281" s="101">
        <f t="shared" si="784"/>
        <v>0</v>
      </c>
      <c r="F4281" s="101">
        <f t="shared" si="785"/>
        <v>0</v>
      </c>
      <c r="G4281" s="104"/>
      <c r="H4281" s="89">
        <f t="shared" si="783"/>
        <v>0</v>
      </c>
      <c r="I4281" s="73"/>
      <c r="J4281" s="73"/>
      <c r="K4281" s="73"/>
      <c r="L4281" s="73"/>
      <c r="M4281" s="73"/>
      <c r="N4281" s="73"/>
      <c r="O4281" s="73"/>
      <c r="P4281" s="73"/>
      <c r="Q4281" s="73"/>
      <c r="R4281" s="73"/>
      <c r="S4281" s="73"/>
    </row>
    <row r="4282" spans="2:19" x14ac:dyDescent="0.3">
      <c r="B4282" s="137">
        <v>555</v>
      </c>
      <c r="C4282" s="103" t="str">
        <f t="array" ref="C4282">IF(ROWS($C$3728:C4282)&gt;COUNTIF($AR$19:$AR$3718,TRUE),"",INDEX($C$19:$C$3718,SMALL(IF($AR$19:$AR$3718=TRUE,ROW($C$19:$C$3718)-ROW($C$19)+1),ROWS($C$3728:C4282))))</f>
        <v/>
      </c>
      <c r="D4282" s="100" t="str">
        <f t="array" ref="D4282">IF(ROWS($D$3728:D4282)&gt;COUNTIF($AR$19:$AR$3718,TRUE),"",INDEX($O$19:$O$3718,SMALL(IF($AR$19:$AR$3718=TRUE,ROW($O$19:$O$3718)-ROW($O$19)+1),ROWS($D$3728:D4282))))</f>
        <v/>
      </c>
      <c r="E4282" s="101">
        <f t="shared" si="784"/>
        <v>0</v>
      </c>
      <c r="F4282" s="101">
        <f t="shared" si="785"/>
        <v>0</v>
      </c>
      <c r="G4282" s="104"/>
      <c r="H4282" s="89">
        <f t="shared" si="783"/>
        <v>0</v>
      </c>
      <c r="I4282" s="73"/>
      <c r="J4282" s="73"/>
      <c r="K4282" s="73"/>
      <c r="L4282" s="73"/>
      <c r="M4282" s="73"/>
      <c r="N4282" s="73"/>
      <c r="O4282" s="73"/>
      <c r="P4282" s="73"/>
      <c r="Q4282" s="73"/>
      <c r="R4282" s="73"/>
      <c r="S4282" s="73"/>
    </row>
    <row r="4283" spans="2:19" x14ac:dyDescent="0.3">
      <c r="B4283" s="137">
        <v>556</v>
      </c>
      <c r="C4283" s="103" t="str">
        <f t="array" ref="C4283">IF(ROWS($C$3728:C4283)&gt;COUNTIF($AR$19:$AR$3718,TRUE),"",INDEX($C$19:$C$3718,SMALL(IF($AR$19:$AR$3718=TRUE,ROW($C$19:$C$3718)-ROW($C$19)+1),ROWS($C$3728:C4283))))</f>
        <v/>
      </c>
      <c r="D4283" s="100" t="str">
        <f t="array" ref="D4283">IF(ROWS($D$3728:D4283)&gt;COUNTIF($AR$19:$AR$3718,TRUE),"",INDEX($O$19:$O$3718,SMALL(IF($AR$19:$AR$3718=TRUE,ROW($O$19:$O$3718)-ROW($O$19)+1),ROWS($D$3728:D4283))))</f>
        <v/>
      </c>
      <c r="E4283" s="101">
        <f t="shared" si="784"/>
        <v>0</v>
      </c>
      <c r="F4283" s="101">
        <f t="shared" si="785"/>
        <v>0</v>
      </c>
      <c r="G4283" s="104"/>
      <c r="H4283" s="89">
        <f t="shared" si="783"/>
        <v>0</v>
      </c>
      <c r="I4283" s="73"/>
      <c r="J4283" s="73"/>
      <c r="K4283" s="73"/>
      <c r="L4283" s="73"/>
      <c r="M4283" s="73"/>
      <c r="N4283" s="73"/>
      <c r="O4283" s="73"/>
      <c r="P4283" s="73"/>
      <c r="Q4283" s="73"/>
      <c r="R4283" s="73"/>
      <c r="S4283" s="73"/>
    </row>
    <row r="4284" spans="2:19" x14ac:dyDescent="0.3">
      <c r="B4284" s="137">
        <v>557</v>
      </c>
      <c r="C4284" s="103" t="str">
        <f t="array" ref="C4284">IF(ROWS($C$3728:C4284)&gt;COUNTIF($AR$19:$AR$3718,TRUE),"",INDEX($C$19:$C$3718,SMALL(IF($AR$19:$AR$3718=TRUE,ROW($C$19:$C$3718)-ROW($C$19)+1),ROWS($C$3728:C4284))))</f>
        <v/>
      </c>
      <c r="D4284" s="100" t="str">
        <f t="array" ref="D4284">IF(ROWS($D$3728:D4284)&gt;COUNTIF($AR$19:$AR$3718,TRUE),"",INDEX($O$19:$O$3718,SMALL(IF($AR$19:$AR$3718=TRUE,ROW($O$19:$O$3718)-ROW($O$19)+1),ROWS($D$3728:D4284))))</f>
        <v/>
      </c>
      <c r="E4284" s="101">
        <f t="shared" si="784"/>
        <v>0</v>
      </c>
      <c r="F4284" s="101">
        <f t="shared" si="785"/>
        <v>0</v>
      </c>
      <c r="G4284" s="104"/>
      <c r="H4284" s="89">
        <f t="shared" si="783"/>
        <v>0</v>
      </c>
      <c r="I4284" s="73"/>
      <c r="J4284" s="73"/>
      <c r="K4284" s="73"/>
      <c r="L4284" s="73"/>
      <c r="M4284" s="73"/>
      <c r="N4284" s="73"/>
      <c r="O4284" s="73"/>
      <c r="P4284" s="73"/>
      <c r="Q4284" s="73"/>
      <c r="R4284" s="73"/>
      <c r="S4284" s="73"/>
    </row>
    <row r="4285" spans="2:19" x14ac:dyDescent="0.3">
      <c r="B4285" s="137">
        <v>558</v>
      </c>
      <c r="C4285" s="103" t="str">
        <f t="array" ref="C4285">IF(ROWS($C$3728:C4285)&gt;COUNTIF($AR$19:$AR$3718,TRUE),"",INDEX($C$19:$C$3718,SMALL(IF($AR$19:$AR$3718=TRUE,ROW($C$19:$C$3718)-ROW($C$19)+1),ROWS($C$3728:C4285))))</f>
        <v/>
      </c>
      <c r="D4285" s="100" t="str">
        <f t="array" ref="D4285">IF(ROWS($D$3728:D4285)&gt;COUNTIF($AR$19:$AR$3718,TRUE),"",INDEX($O$19:$O$3718,SMALL(IF($AR$19:$AR$3718=TRUE,ROW($O$19:$O$3718)-ROW($O$19)+1),ROWS($D$3728:D4285))))</f>
        <v/>
      </c>
      <c r="E4285" s="101">
        <f t="shared" si="784"/>
        <v>0</v>
      </c>
      <c r="F4285" s="101">
        <f t="shared" si="785"/>
        <v>0</v>
      </c>
      <c r="G4285" s="104"/>
      <c r="H4285" s="89">
        <f t="shared" si="783"/>
        <v>0</v>
      </c>
      <c r="I4285" s="73"/>
      <c r="J4285" s="73"/>
      <c r="K4285" s="73"/>
      <c r="L4285" s="73"/>
      <c r="M4285" s="73"/>
      <c r="N4285" s="73"/>
      <c r="O4285" s="73"/>
      <c r="P4285" s="73"/>
      <c r="Q4285" s="73"/>
      <c r="R4285" s="73"/>
      <c r="S4285" s="73"/>
    </row>
    <row r="4286" spans="2:19" x14ac:dyDescent="0.3">
      <c r="B4286" s="137">
        <v>559</v>
      </c>
      <c r="C4286" s="103" t="str">
        <f t="array" ref="C4286">IF(ROWS($C$3728:C4286)&gt;COUNTIF($AR$19:$AR$3718,TRUE),"",INDEX($C$19:$C$3718,SMALL(IF($AR$19:$AR$3718=TRUE,ROW($C$19:$C$3718)-ROW($C$19)+1),ROWS($C$3728:C4286))))</f>
        <v/>
      </c>
      <c r="D4286" s="100" t="str">
        <f t="array" ref="D4286">IF(ROWS($D$3728:D4286)&gt;COUNTIF($AR$19:$AR$3718,TRUE),"",INDEX($O$19:$O$3718,SMALL(IF($AR$19:$AR$3718=TRUE,ROW($O$19:$O$3718)-ROW($O$19)+1),ROWS($D$3728:D4286))))</f>
        <v/>
      </c>
      <c r="E4286" s="101">
        <f t="shared" si="784"/>
        <v>0</v>
      </c>
      <c r="F4286" s="101">
        <f t="shared" si="785"/>
        <v>0</v>
      </c>
      <c r="G4286" s="104"/>
      <c r="H4286" s="89">
        <f t="shared" si="783"/>
        <v>0</v>
      </c>
      <c r="I4286" s="73"/>
      <c r="J4286" s="73"/>
      <c r="K4286" s="73"/>
      <c r="L4286" s="73"/>
      <c r="M4286" s="73"/>
      <c r="N4286" s="73"/>
      <c r="O4286" s="73"/>
      <c r="P4286" s="73"/>
      <c r="Q4286" s="73"/>
      <c r="R4286" s="73"/>
      <c r="S4286" s="73"/>
    </row>
    <row r="4287" spans="2:19" x14ac:dyDescent="0.3">
      <c r="B4287" s="137">
        <v>560</v>
      </c>
      <c r="C4287" s="103" t="str">
        <f t="array" ref="C4287">IF(ROWS($C$3728:C4287)&gt;COUNTIF($AR$19:$AR$3718,TRUE),"",INDEX($C$19:$C$3718,SMALL(IF($AR$19:$AR$3718=TRUE,ROW($C$19:$C$3718)-ROW($C$19)+1),ROWS($C$3728:C4287))))</f>
        <v/>
      </c>
      <c r="D4287" s="100" t="str">
        <f t="array" ref="D4287">IF(ROWS($D$3728:D4287)&gt;COUNTIF($AR$19:$AR$3718,TRUE),"",INDEX($O$19:$O$3718,SMALL(IF($AR$19:$AR$3718=TRUE,ROW($O$19:$O$3718)-ROW($O$19)+1),ROWS($D$3728:D4287))))</f>
        <v/>
      </c>
      <c r="E4287" s="101">
        <f t="shared" si="784"/>
        <v>0</v>
      </c>
      <c r="F4287" s="101">
        <f t="shared" si="785"/>
        <v>0</v>
      </c>
      <c r="G4287" s="104"/>
      <c r="H4287" s="89">
        <f t="shared" si="783"/>
        <v>0</v>
      </c>
      <c r="I4287" s="73"/>
      <c r="J4287" s="73"/>
      <c r="K4287" s="73"/>
      <c r="L4287" s="73"/>
      <c r="M4287" s="73"/>
      <c r="N4287" s="73"/>
      <c r="O4287" s="73"/>
      <c r="P4287" s="73"/>
      <c r="Q4287" s="73"/>
      <c r="R4287" s="73"/>
      <c r="S4287" s="73"/>
    </row>
    <row r="4288" spans="2:19" x14ac:dyDescent="0.3">
      <c r="B4288" s="137">
        <v>561</v>
      </c>
      <c r="C4288" s="103" t="str">
        <f t="array" ref="C4288">IF(ROWS($C$3728:C4288)&gt;COUNTIF($AR$19:$AR$3718,TRUE),"",INDEX($C$19:$C$3718,SMALL(IF($AR$19:$AR$3718=TRUE,ROW($C$19:$C$3718)-ROW($C$19)+1),ROWS($C$3728:C4288))))</f>
        <v/>
      </c>
      <c r="D4288" s="100" t="str">
        <f t="array" ref="D4288">IF(ROWS($D$3728:D4288)&gt;COUNTIF($AR$19:$AR$3718,TRUE),"",INDEX($O$19:$O$3718,SMALL(IF($AR$19:$AR$3718=TRUE,ROW($O$19:$O$3718)-ROW($O$19)+1),ROWS($D$3728:D4288))))</f>
        <v/>
      </c>
      <c r="E4288" s="101">
        <f t="shared" si="784"/>
        <v>0</v>
      </c>
      <c r="F4288" s="101">
        <f t="shared" si="785"/>
        <v>0</v>
      </c>
      <c r="G4288" s="104"/>
      <c r="H4288" s="89">
        <f t="shared" si="783"/>
        <v>0</v>
      </c>
      <c r="I4288" s="73"/>
      <c r="J4288" s="73"/>
      <c r="K4288" s="73"/>
      <c r="L4288" s="73"/>
      <c r="M4288" s="73"/>
      <c r="N4288" s="73"/>
      <c r="O4288" s="73"/>
      <c r="P4288" s="73"/>
      <c r="Q4288" s="73"/>
      <c r="R4288" s="73"/>
      <c r="S4288" s="73"/>
    </row>
    <row r="4289" spans="2:19" x14ac:dyDescent="0.3">
      <c r="B4289" s="137">
        <v>562</v>
      </c>
      <c r="C4289" s="103" t="str">
        <f t="array" ref="C4289">IF(ROWS($C$3728:C4289)&gt;COUNTIF($AR$19:$AR$3718,TRUE),"",INDEX($C$19:$C$3718,SMALL(IF($AR$19:$AR$3718=TRUE,ROW($C$19:$C$3718)-ROW($C$19)+1),ROWS($C$3728:C4289))))</f>
        <v/>
      </c>
      <c r="D4289" s="100" t="str">
        <f t="array" ref="D4289">IF(ROWS($D$3728:D4289)&gt;COUNTIF($AR$19:$AR$3718,TRUE),"",INDEX($O$19:$O$3718,SMALL(IF($AR$19:$AR$3718=TRUE,ROW($O$19:$O$3718)-ROW($O$19)+1),ROWS($D$3728:D4289))))</f>
        <v/>
      </c>
      <c r="E4289" s="101">
        <f t="shared" si="784"/>
        <v>0</v>
      </c>
      <c r="F4289" s="101">
        <f t="shared" si="785"/>
        <v>0</v>
      </c>
      <c r="G4289" s="104"/>
      <c r="H4289" s="89">
        <f t="shared" ref="H4289:H4352" si="786">SUM(E4289:G4289)</f>
        <v>0</v>
      </c>
      <c r="I4289" s="73"/>
      <c r="J4289" s="73"/>
      <c r="K4289" s="73"/>
      <c r="L4289" s="73"/>
      <c r="M4289" s="73"/>
      <c r="N4289" s="73"/>
      <c r="O4289" s="73"/>
      <c r="P4289" s="73"/>
      <c r="Q4289" s="73"/>
      <c r="R4289" s="73"/>
      <c r="S4289" s="73"/>
    </row>
    <row r="4290" spans="2:19" x14ac:dyDescent="0.3">
      <c r="B4290" s="137">
        <v>563</v>
      </c>
      <c r="C4290" s="103" t="str">
        <f t="array" ref="C4290">IF(ROWS($C$3728:C4290)&gt;COUNTIF($AR$19:$AR$3718,TRUE),"",INDEX($C$19:$C$3718,SMALL(IF($AR$19:$AR$3718=TRUE,ROW($C$19:$C$3718)-ROW($C$19)+1),ROWS($C$3728:C4290))))</f>
        <v/>
      </c>
      <c r="D4290" s="100" t="str">
        <f t="array" ref="D4290">IF(ROWS($D$3728:D4290)&gt;COUNTIF($AR$19:$AR$3718,TRUE),"",INDEX($O$19:$O$3718,SMALL(IF($AR$19:$AR$3718=TRUE,ROW($O$19:$O$3718)-ROW($O$19)+1),ROWS($D$3728:D4290))))</f>
        <v/>
      </c>
      <c r="E4290" s="101">
        <f t="shared" si="784"/>
        <v>0</v>
      </c>
      <c r="F4290" s="101">
        <f t="shared" si="785"/>
        <v>0</v>
      </c>
      <c r="G4290" s="104"/>
      <c r="H4290" s="89">
        <f t="shared" si="786"/>
        <v>0</v>
      </c>
      <c r="I4290" s="73"/>
      <c r="J4290" s="73"/>
      <c r="K4290" s="73"/>
      <c r="L4290" s="73"/>
      <c r="M4290" s="73"/>
      <c r="N4290" s="73"/>
      <c r="O4290" s="73"/>
      <c r="P4290" s="73"/>
      <c r="Q4290" s="73"/>
      <c r="R4290" s="73"/>
      <c r="S4290" s="73"/>
    </row>
    <row r="4291" spans="2:19" x14ac:dyDescent="0.3">
      <c r="B4291" s="137">
        <v>564</v>
      </c>
      <c r="C4291" s="103" t="str">
        <f t="array" ref="C4291">IF(ROWS($C$3728:C4291)&gt;COUNTIF($AR$19:$AR$3718,TRUE),"",INDEX($C$19:$C$3718,SMALL(IF($AR$19:$AR$3718=TRUE,ROW($C$19:$C$3718)-ROW($C$19)+1),ROWS($C$3728:C4291))))</f>
        <v/>
      </c>
      <c r="D4291" s="100" t="str">
        <f t="array" ref="D4291">IF(ROWS($D$3728:D4291)&gt;COUNTIF($AR$19:$AR$3718,TRUE),"",INDEX($O$19:$O$3718,SMALL(IF($AR$19:$AR$3718=TRUE,ROW($O$19:$O$3718)-ROW($O$19)+1),ROWS($D$3728:D4291))))</f>
        <v/>
      </c>
      <c r="E4291" s="101">
        <f t="shared" si="784"/>
        <v>0</v>
      </c>
      <c r="F4291" s="101">
        <f t="shared" si="785"/>
        <v>0</v>
      </c>
      <c r="G4291" s="104"/>
      <c r="H4291" s="89">
        <f t="shared" si="786"/>
        <v>0</v>
      </c>
      <c r="I4291" s="73"/>
      <c r="J4291" s="73"/>
      <c r="K4291" s="73"/>
      <c r="L4291" s="73"/>
      <c r="M4291" s="73"/>
      <c r="N4291" s="73"/>
      <c r="O4291" s="73"/>
      <c r="P4291" s="73"/>
      <c r="Q4291" s="73"/>
      <c r="R4291" s="73"/>
      <c r="S4291" s="73"/>
    </row>
    <row r="4292" spans="2:19" x14ac:dyDescent="0.3">
      <c r="B4292" s="137">
        <v>565</v>
      </c>
      <c r="C4292" s="103" t="str">
        <f t="array" ref="C4292">IF(ROWS($C$3728:C4292)&gt;COUNTIF($AR$19:$AR$3718,TRUE),"",INDEX($C$19:$C$3718,SMALL(IF($AR$19:$AR$3718=TRUE,ROW($C$19:$C$3718)-ROW($C$19)+1),ROWS($C$3728:C4292))))</f>
        <v/>
      </c>
      <c r="D4292" s="100" t="str">
        <f t="array" ref="D4292">IF(ROWS($D$3728:D4292)&gt;COUNTIF($AR$19:$AR$3718,TRUE),"",INDEX($O$19:$O$3718,SMALL(IF($AR$19:$AR$3718=TRUE,ROW($O$19:$O$3718)-ROW($O$19)+1),ROWS($D$3728:D4292))))</f>
        <v/>
      </c>
      <c r="E4292" s="101">
        <f t="shared" si="784"/>
        <v>0</v>
      </c>
      <c r="F4292" s="101">
        <f t="shared" si="785"/>
        <v>0</v>
      </c>
      <c r="G4292" s="104"/>
      <c r="H4292" s="89">
        <f t="shared" si="786"/>
        <v>0</v>
      </c>
      <c r="I4292" s="73"/>
      <c r="J4292" s="73"/>
      <c r="K4292" s="73"/>
      <c r="L4292" s="73"/>
      <c r="M4292" s="73"/>
      <c r="N4292" s="73"/>
      <c r="O4292" s="73"/>
      <c r="P4292" s="73"/>
      <c r="Q4292" s="73"/>
      <c r="R4292" s="73"/>
      <c r="S4292" s="73"/>
    </row>
    <row r="4293" spans="2:19" x14ac:dyDescent="0.3">
      <c r="B4293" s="137">
        <v>566</v>
      </c>
      <c r="C4293" s="103" t="str">
        <f t="array" ref="C4293">IF(ROWS($C$3728:C4293)&gt;COUNTIF($AR$19:$AR$3718,TRUE),"",INDEX($C$19:$C$3718,SMALL(IF($AR$19:$AR$3718=TRUE,ROW($C$19:$C$3718)-ROW($C$19)+1),ROWS($C$3728:C4293))))</f>
        <v/>
      </c>
      <c r="D4293" s="100" t="str">
        <f t="array" ref="D4293">IF(ROWS($D$3728:D4293)&gt;COUNTIF($AR$19:$AR$3718,TRUE),"",INDEX($O$19:$O$3718,SMALL(IF($AR$19:$AR$3718=TRUE,ROW($O$19:$O$3718)-ROW($O$19)+1),ROWS($D$3728:D4293))))</f>
        <v/>
      </c>
      <c r="E4293" s="101">
        <f t="shared" si="784"/>
        <v>0</v>
      </c>
      <c r="F4293" s="101">
        <f t="shared" si="785"/>
        <v>0</v>
      </c>
      <c r="G4293" s="104"/>
      <c r="H4293" s="89">
        <f t="shared" si="786"/>
        <v>0</v>
      </c>
      <c r="I4293" s="73"/>
      <c r="J4293" s="73"/>
      <c r="K4293" s="73"/>
      <c r="L4293" s="73"/>
      <c r="M4293" s="73"/>
      <c r="N4293" s="73"/>
      <c r="O4293" s="73"/>
      <c r="P4293" s="73"/>
      <c r="Q4293" s="73"/>
      <c r="R4293" s="73"/>
      <c r="S4293" s="73"/>
    </row>
    <row r="4294" spans="2:19" x14ac:dyDescent="0.3">
      <c r="B4294" s="137">
        <v>567</v>
      </c>
      <c r="C4294" s="103" t="str">
        <f t="array" ref="C4294">IF(ROWS($C$3728:C4294)&gt;COUNTIF($AR$19:$AR$3718,TRUE),"",INDEX($C$19:$C$3718,SMALL(IF($AR$19:$AR$3718=TRUE,ROW($C$19:$C$3718)-ROW($C$19)+1),ROWS($C$3728:C4294))))</f>
        <v/>
      </c>
      <c r="D4294" s="100" t="str">
        <f t="array" ref="D4294">IF(ROWS($D$3728:D4294)&gt;COUNTIF($AR$19:$AR$3718,TRUE),"",INDEX($O$19:$O$3718,SMALL(IF($AR$19:$AR$3718=TRUE,ROW($O$19:$O$3718)-ROW($O$19)+1),ROWS($D$3728:D4294))))</f>
        <v/>
      </c>
      <c r="E4294" s="101">
        <f t="shared" si="784"/>
        <v>0</v>
      </c>
      <c r="F4294" s="101">
        <f t="shared" si="785"/>
        <v>0</v>
      </c>
      <c r="G4294" s="104"/>
      <c r="H4294" s="89">
        <f t="shared" si="786"/>
        <v>0</v>
      </c>
      <c r="I4294" s="73"/>
      <c r="J4294" s="73"/>
      <c r="K4294" s="73"/>
      <c r="L4294" s="73"/>
      <c r="M4294" s="73"/>
      <c r="N4294" s="73"/>
      <c r="O4294" s="73"/>
      <c r="P4294" s="73"/>
      <c r="Q4294" s="73"/>
      <c r="R4294" s="73"/>
      <c r="S4294" s="73"/>
    </row>
    <row r="4295" spans="2:19" x14ac:dyDescent="0.3">
      <c r="B4295" s="137">
        <v>568</v>
      </c>
      <c r="C4295" s="103" t="str">
        <f t="array" ref="C4295">IF(ROWS($C$3728:C4295)&gt;COUNTIF($AR$19:$AR$3718,TRUE),"",INDEX($C$19:$C$3718,SMALL(IF($AR$19:$AR$3718=TRUE,ROW($C$19:$C$3718)-ROW($C$19)+1),ROWS($C$3728:C4295))))</f>
        <v/>
      </c>
      <c r="D4295" s="100" t="str">
        <f t="array" ref="D4295">IF(ROWS($D$3728:D4295)&gt;COUNTIF($AR$19:$AR$3718,TRUE),"",INDEX($O$19:$O$3718,SMALL(IF($AR$19:$AR$3718=TRUE,ROW($O$19:$O$3718)-ROW($O$19)+1),ROWS($D$3728:D4295))))</f>
        <v/>
      </c>
      <c r="E4295" s="101">
        <f t="shared" si="784"/>
        <v>0</v>
      </c>
      <c r="F4295" s="101">
        <f t="shared" si="785"/>
        <v>0</v>
      </c>
      <c r="G4295" s="104"/>
      <c r="H4295" s="89">
        <f t="shared" si="786"/>
        <v>0</v>
      </c>
      <c r="I4295" s="73"/>
      <c r="J4295" s="73"/>
      <c r="K4295" s="73"/>
      <c r="L4295" s="73"/>
      <c r="M4295" s="73"/>
      <c r="N4295" s="73"/>
      <c r="O4295" s="73"/>
      <c r="P4295" s="73"/>
      <c r="Q4295" s="73"/>
      <c r="R4295" s="73"/>
      <c r="S4295" s="73"/>
    </row>
    <row r="4296" spans="2:19" x14ac:dyDescent="0.3">
      <c r="B4296" s="137">
        <v>569</v>
      </c>
      <c r="C4296" s="103" t="str">
        <f t="array" ref="C4296">IF(ROWS($C$3728:C4296)&gt;COUNTIF($AR$19:$AR$3718,TRUE),"",INDEX($C$19:$C$3718,SMALL(IF($AR$19:$AR$3718=TRUE,ROW($C$19:$C$3718)-ROW($C$19)+1),ROWS($C$3728:C4296))))</f>
        <v/>
      </c>
      <c r="D4296" s="100" t="str">
        <f t="array" ref="D4296">IF(ROWS($D$3728:D4296)&gt;COUNTIF($AR$19:$AR$3718,TRUE),"",INDEX($O$19:$O$3718,SMALL(IF($AR$19:$AR$3718=TRUE,ROW($O$19:$O$3718)-ROW($O$19)+1),ROWS($D$3728:D4296))))</f>
        <v/>
      </c>
      <c r="E4296" s="101">
        <f t="shared" si="784"/>
        <v>0</v>
      </c>
      <c r="F4296" s="101">
        <f t="shared" si="785"/>
        <v>0</v>
      </c>
      <c r="G4296" s="104"/>
      <c r="H4296" s="89">
        <f t="shared" si="786"/>
        <v>0</v>
      </c>
      <c r="I4296" s="73"/>
      <c r="J4296" s="73"/>
      <c r="K4296" s="73"/>
      <c r="L4296" s="73"/>
      <c r="M4296" s="73"/>
      <c r="N4296" s="73"/>
      <c r="O4296" s="73"/>
      <c r="P4296" s="73"/>
      <c r="Q4296" s="73"/>
      <c r="R4296" s="73"/>
      <c r="S4296" s="73"/>
    </row>
    <row r="4297" spans="2:19" x14ac:dyDescent="0.3">
      <c r="B4297" s="137">
        <v>570</v>
      </c>
      <c r="C4297" s="103" t="str">
        <f t="array" ref="C4297">IF(ROWS($C$3728:C4297)&gt;COUNTIF($AR$19:$AR$3718,TRUE),"",INDEX($C$19:$C$3718,SMALL(IF($AR$19:$AR$3718=TRUE,ROW($C$19:$C$3718)-ROW($C$19)+1),ROWS($C$3728:C4297))))</f>
        <v/>
      </c>
      <c r="D4297" s="100" t="str">
        <f t="array" ref="D4297">IF(ROWS($D$3728:D4297)&gt;COUNTIF($AR$19:$AR$3718,TRUE),"",INDEX($O$19:$O$3718,SMALL(IF($AR$19:$AR$3718=TRUE,ROW($O$19:$O$3718)-ROW($O$19)+1),ROWS($D$3728:D4297))))</f>
        <v/>
      </c>
      <c r="E4297" s="101">
        <f t="shared" si="784"/>
        <v>0</v>
      </c>
      <c r="F4297" s="101">
        <f t="shared" si="785"/>
        <v>0</v>
      </c>
      <c r="G4297" s="104"/>
      <c r="H4297" s="89">
        <f t="shared" si="786"/>
        <v>0</v>
      </c>
      <c r="I4297" s="73"/>
      <c r="J4297" s="73"/>
      <c r="K4297" s="73"/>
      <c r="L4297" s="73"/>
      <c r="M4297" s="73"/>
      <c r="N4297" s="73"/>
      <c r="O4297" s="73"/>
      <c r="P4297" s="73"/>
      <c r="Q4297" s="73"/>
      <c r="R4297" s="73"/>
      <c r="S4297" s="73"/>
    </row>
    <row r="4298" spans="2:19" x14ac:dyDescent="0.3">
      <c r="B4298" s="137">
        <v>571</v>
      </c>
      <c r="C4298" s="103" t="str">
        <f t="array" ref="C4298">IF(ROWS($C$3728:C4298)&gt;COUNTIF($AR$19:$AR$3718,TRUE),"",INDEX($C$19:$C$3718,SMALL(IF($AR$19:$AR$3718=TRUE,ROW($C$19:$C$3718)-ROW($C$19)+1),ROWS($C$3728:C4298))))</f>
        <v/>
      </c>
      <c r="D4298" s="100" t="str">
        <f t="array" ref="D4298">IF(ROWS($D$3728:D4298)&gt;COUNTIF($AR$19:$AR$3718,TRUE),"",INDEX($O$19:$O$3718,SMALL(IF($AR$19:$AR$3718=TRUE,ROW($O$19:$O$3718)-ROW($O$19)+1),ROWS($D$3728:D4298))))</f>
        <v/>
      </c>
      <c r="E4298" s="101">
        <f t="shared" si="784"/>
        <v>0</v>
      </c>
      <c r="F4298" s="101">
        <f t="shared" si="785"/>
        <v>0</v>
      </c>
      <c r="G4298" s="104"/>
      <c r="H4298" s="89">
        <f t="shared" si="786"/>
        <v>0</v>
      </c>
      <c r="I4298" s="73"/>
      <c r="J4298" s="73"/>
      <c r="K4298" s="73"/>
      <c r="L4298" s="73"/>
      <c r="M4298" s="73"/>
      <c r="N4298" s="73"/>
      <c r="O4298" s="73"/>
      <c r="P4298" s="73"/>
      <c r="Q4298" s="73"/>
      <c r="R4298" s="73"/>
      <c r="S4298" s="73"/>
    </row>
    <row r="4299" spans="2:19" x14ac:dyDescent="0.3">
      <c r="B4299" s="137">
        <v>572</v>
      </c>
      <c r="C4299" s="103" t="str">
        <f t="array" ref="C4299">IF(ROWS($C$3728:C4299)&gt;COUNTIF($AR$19:$AR$3718,TRUE),"",INDEX($C$19:$C$3718,SMALL(IF($AR$19:$AR$3718=TRUE,ROW($C$19:$C$3718)-ROW($C$19)+1),ROWS($C$3728:C4299))))</f>
        <v/>
      </c>
      <c r="D4299" s="100" t="str">
        <f t="array" ref="D4299">IF(ROWS($D$3728:D4299)&gt;COUNTIF($AR$19:$AR$3718,TRUE),"",INDEX($O$19:$O$3718,SMALL(IF($AR$19:$AR$3718=TRUE,ROW($O$19:$O$3718)-ROW($O$19)+1),ROWS($D$3728:D4299))))</f>
        <v/>
      </c>
      <c r="E4299" s="101">
        <f t="shared" si="784"/>
        <v>0</v>
      </c>
      <c r="F4299" s="101">
        <f t="shared" si="785"/>
        <v>0</v>
      </c>
      <c r="G4299" s="104"/>
      <c r="H4299" s="89">
        <f t="shared" si="786"/>
        <v>0</v>
      </c>
      <c r="I4299" s="73"/>
      <c r="J4299" s="73"/>
      <c r="K4299" s="73"/>
      <c r="L4299" s="73"/>
      <c r="M4299" s="73"/>
      <c r="N4299" s="73"/>
      <c r="O4299" s="73"/>
      <c r="P4299" s="73"/>
      <c r="Q4299" s="73"/>
      <c r="R4299" s="73"/>
      <c r="S4299" s="73"/>
    </row>
    <row r="4300" spans="2:19" x14ac:dyDescent="0.3">
      <c r="B4300" s="137">
        <v>573</v>
      </c>
      <c r="C4300" s="103" t="str">
        <f t="array" ref="C4300">IF(ROWS($C$3728:C4300)&gt;COUNTIF($AR$19:$AR$3718,TRUE),"",INDEX($C$19:$C$3718,SMALL(IF($AR$19:$AR$3718=TRUE,ROW($C$19:$C$3718)-ROW($C$19)+1),ROWS($C$3728:C4300))))</f>
        <v/>
      </c>
      <c r="D4300" s="100" t="str">
        <f t="array" ref="D4300">IF(ROWS($D$3728:D4300)&gt;COUNTIF($AR$19:$AR$3718,TRUE),"",INDEX($O$19:$O$3718,SMALL(IF($AR$19:$AR$3718=TRUE,ROW($O$19:$O$3718)-ROW($O$19)+1),ROWS($D$3728:D4300))))</f>
        <v/>
      </c>
      <c r="E4300" s="101">
        <f t="shared" si="784"/>
        <v>0</v>
      </c>
      <c r="F4300" s="101">
        <f t="shared" si="785"/>
        <v>0</v>
      </c>
      <c r="G4300" s="104"/>
      <c r="H4300" s="89">
        <f t="shared" si="786"/>
        <v>0</v>
      </c>
      <c r="I4300" s="73"/>
      <c r="J4300" s="73"/>
      <c r="K4300" s="73"/>
      <c r="L4300" s="73"/>
      <c r="M4300" s="73"/>
      <c r="N4300" s="73"/>
      <c r="O4300" s="73"/>
      <c r="P4300" s="73"/>
      <c r="Q4300" s="73"/>
      <c r="R4300" s="73"/>
      <c r="S4300" s="73"/>
    </row>
    <row r="4301" spans="2:19" x14ac:dyDescent="0.3">
      <c r="B4301" s="137">
        <v>574</v>
      </c>
      <c r="C4301" s="103" t="str">
        <f t="array" ref="C4301">IF(ROWS($C$3728:C4301)&gt;COUNTIF($AR$19:$AR$3718,TRUE),"",INDEX($C$19:$C$3718,SMALL(IF($AR$19:$AR$3718=TRUE,ROW($C$19:$C$3718)-ROW($C$19)+1),ROWS($C$3728:C4301))))</f>
        <v/>
      </c>
      <c r="D4301" s="100" t="str">
        <f t="array" ref="D4301">IF(ROWS($D$3728:D4301)&gt;COUNTIF($AR$19:$AR$3718,TRUE),"",INDEX($O$19:$O$3718,SMALL(IF($AR$19:$AR$3718=TRUE,ROW($O$19:$O$3718)-ROW($O$19)+1),ROWS($D$3728:D4301))))</f>
        <v/>
      </c>
      <c r="E4301" s="101">
        <f t="shared" si="784"/>
        <v>0</v>
      </c>
      <c r="F4301" s="101">
        <f t="shared" si="785"/>
        <v>0</v>
      </c>
      <c r="G4301" s="104"/>
      <c r="H4301" s="89">
        <f t="shared" si="786"/>
        <v>0</v>
      </c>
      <c r="I4301" s="73"/>
      <c r="J4301" s="73"/>
      <c r="K4301" s="73"/>
      <c r="L4301" s="73"/>
      <c r="M4301" s="73"/>
      <c r="N4301" s="73"/>
      <c r="O4301" s="73"/>
      <c r="P4301" s="73"/>
      <c r="Q4301" s="73"/>
      <c r="R4301" s="73"/>
      <c r="S4301" s="73"/>
    </row>
    <row r="4302" spans="2:19" x14ac:dyDescent="0.3">
      <c r="B4302" s="137">
        <v>575</v>
      </c>
      <c r="C4302" s="103" t="str">
        <f t="array" ref="C4302">IF(ROWS($C$3728:C4302)&gt;COUNTIF($AR$19:$AR$3718,TRUE),"",INDEX($C$19:$C$3718,SMALL(IF($AR$19:$AR$3718=TRUE,ROW($C$19:$C$3718)-ROW($C$19)+1),ROWS($C$3728:C4302))))</f>
        <v/>
      </c>
      <c r="D4302" s="100" t="str">
        <f t="array" ref="D4302">IF(ROWS($D$3728:D4302)&gt;COUNTIF($AR$19:$AR$3718,TRUE),"",INDEX($O$19:$O$3718,SMALL(IF($AR$19:$AR$3718=TRUE,ROW($O$19:$O$3718)-ROW($O$19)+1),ROWS($D$3728:D4302))))</f>
        <v/>
      </c>
      <c r="E4302" s="101">
        <f t="shared" si="784"/>
        <v>0</v>
      </c>
      <c r="F4302" s="101">
        <f t="shared" si="785"/>
        <v>0</v>
      </c>
      <c r="G4302" s="104"/>
      <c r="H4302" s="89">
        <f t="shared" si="786"/>
        <v>0</v>
      </c>
      <c r="I4302" s="73"/>
      <c r="J4302" s="73"/>
      <c r="K4302" s="73"/>
      <c r="L4302" s="73"/>
      <c r="M4302" s="73"/>
      <c r="N4302" s="73"/>
      <c r="O4302" s="73"/>
      <c r="P4302" s="73"/>
      <c r="Q4302" s="73"/>
      <c r="R4302" s="73"/>
      <c r="S4302" s="73"/>
    </row>
    <row r="4303" spans="2:19" x14ac:dyDescent="0.3">
      <c r="B4303" s="137">
        <v>576</v>
      </c>
      <c r="C4303" s="103" t="str">
        <f t="array" ref="C4303">IF(ROWS($C$3728:C4303)&gt;COUNTIF($AR$19:$AR$3718,TRUE),"",INDEX($C$19:$C$3718,SMALL(IF($AR$19:$AR$3718=TRUE,ROW($C$19:$C$3718)-ROW($C$19)+1),ROWS($C$3728:C4303))))</f>
        <v/>
      </c>
      <c r="D4303" s="100" t="str">
        <f t="array" ref="D4303">IF(ROWS($D$3728:D4303)&gt;COUNTIF($AR$19:$AR$3718,TRUE),"",INDEX($O$19:$O$3718,SMALL(IF($AR$19:$AR$3718=TRUE,ROW($O$19:$O$3718)-ROW($O$19)+1),ROWS($D$3728:D4303))))</f>
        <v/>
      </c>
      <c r="E4303" s="101">
        <f t="shared" si="784"/>
        <v>0</v>
      </c>
      <c r="F4303" s="101">
        <f t="shared" si="785"/>
        <v>0</v>
      </c>
      <c r="G4303" s="104"/>
      <c r="H4303" s="89">
        <f t="shared" si="786"/>
        <v>0</v>
      </c>
      <c r="I4303" s="73"/>
      <c r="J4303" s="73"/>
      <c r="K4303" s="73"/>
      <c r="L4303" s="73"/>
      <c r="M4303" s="73"/>
      <c r="N4303" s="73"/>
      <c r="O4303" s="73"/>
      <c r="P4303" s="73"/>
      <c r="Q4303" s="73"/>
      <c r="R4303" s="73"/>
      <c r="S4303" s="73"/>
    </row>
    <row r="4304" spans="2:19" x14ac:dyDescent="0.3">
      <c r="B4304" s="137">
        <v>577</v>
      </c>
      <c r="C4304" s="103" t="str">
        <f t="array" ref="C4304">IF(ROWS($C$3728:C4304)&gt;COUNTIF($AR$19:$AR$3718,TRUE),"",INDEX($C$19:$C$3718,SMALL(IF($AR$19:$AR$3718=TRUE,ROW($C$19:$C$3718)-ROW($C$19)+1),ROWS($C$3728:C4304))))</f>
        <v/>
      </c>
      <c r="D4304" s="100" t="str">
        <f t="array" ref="D4304">IF(ROWS($D$3728:D4304)&gt;COUNTIF($AR$19:$AR$3718,TRUE),"",INDEX($O$19:$O$3718,SMALL(IF($AR$19:$AR$3718=TRUE,ROW($O$19:$O$3718)-ROW($O$19)+1),ROWS($D$3728:D4304))))</f>
        <v/>
      </c>
      <c r="E4304" s="101">
        <f t="shared" ref="E4304:E4367" si="787">SUM(SUMIFS($V$19:$V$3718,$C$19:$C$3718,$C$3728:$C$3960,$O$19:$O$3718,$D$3728:$D$3960),SUMIFS($AA$19:$AA$3718,$C$19:$C$3718,$C$3728:$C$3960,$O$19:$O$3718,$D$3728:$D$3960))</f>
        <v>0</v>
      </c>
      <c r="F4304" s="101">
        <f t="shared" ref="F4304:F4367" si="788">SUM(SUMIFS($AD$19:$AD$3718,$C$19:$C$3718,$C$3728:$C$3960,$O$19:$O$3718,$D$3728:$D$3960),SUMIFS($AI$19:$AI$3718,$C$19:$C$3718,$C$3728:$C$3960,$O$19:$O$3718,$D$3728:$D$3960))</f>
        <v>0</v>
      </c>
      <c r="G4304" s="104"/>
      <c r="H4304" s="89">
        <f t="shared" si="786"/>
        <v>0</v>
      </c>
      <c r="I4304" s="73"/>
      <c r="J4304" s="73"/>
      <c r="K4304" s="73"/>
      <c r="L4304" s="73"/>
      <c r="M4304" s="73"/>
      <c r="N4304" s="73"/>
      <c r="O4304" s="73"/>
      <c r="P4304" s="73"/>
      <c r="Q4304" s="73"/>
      <c r="R4304" s="73"/>
      <c r="S4304" s="73"/>
    </row>
    <row r="4305" spans="2:19" x14ac:dyDescent="0.3">
      <c r="B4305" s="137">
        <v>578</v>
      </c>
      <c r="C4305" s="103" t="str">
        <f t="array" ref="C4305">IF(ROWS($C$3728:C4305)&gt;COUNTIF($AR$19:$AR$3718,TRUE),"",INDEX($C$19:$C$3718,SMALL(IF($AR$19:$AR$3718=TRUE,ROW($C$19:$C$3718)-ROW($C$19)+1),ROWS($C$3728:C4305))))</f>
        <v/>
      </c>
      <c r="D4305" s="100" t="str">
        <f t="array" ref="D4305">IF(ROWS($D$3728:D4305)&gt;COUNTIF($AR$19:$AR$3718,TRUE),"",INDEX($O$19:$O$3718,SMALL(IF($AR$19:$AR$3718=TRUE,ROW($O$19:$O$3718)-ROW($O$19)+1),ROWS($D$3728:D4305))))</f>
        <v/>
      </c>
      <c r="E4305" s="101">
        <f t="shared" si="787"/>
        <v>0</v>
      </c>
      <c r="F4305" s="101">
        <f t="shared" si="788"/>
        <v>0</v>
      </c>
      <c r="G4305" s="104"/>
      <c r="H4305" s="89">
        <f t="shared" si="786"/>
        <v>0</v>
      </c>
      <c r="I4305" s="73"/>
      <c r="J4305" s="73"/>
      <c r="K4305" s="73"/>
      <c r="L4305" s="73"/>
      <c r="M4305" s="73"/>
      <c r="N4305" s="73"/>
      <c r="O4305" s="73"/>
      <c r="P4305" s="73"/>
      <c r="Q4305" s="73"/>
      <c r="R4305" s="73"/>
      <c r="S4305" s="73"/>
    </row>
    <row r="4306" spans="2:19" x14ac:dyDescent="0.3">
      <c r="B4306" s="137">
        <v>579</v>
      </c>
      <c r="C4306" s="103" t="str">
        <f t="array" ref="C4306">IF(ROWS($C$3728:C4306)&gt;COUNTIF($AR$19:$AR$3718,TRUE),"",INDEX($C$19:$C$3718,SMALL(IF($AR$19:$AR$3718=TRUE,ROW($C$19:$C$3718)-ROW($C$19)+1),ROWS($C$3728:C4306))))</f>
        <v/>
      </c>
      <c r="D4306" s="100" t="str">
        <f t="array" ref="D4306">IF(ROWS($D$3728:D4306)&gt;COUNTIF($AR$19:$AR$3718,TRUE),"",INDEX($O$19:$O$3718,SMALL(IF($AR$19:$AR$3718=TRUE,ROW($O$19:$O$3718)-ROW($O$19)+1),ROWS($D$3728:D4306))))</f>
        <v/>
      </c>
      <c r="E4306" s="101">
        <f t="shared" si="787"/>
        <v>0</v>
      </c>
      <c r="F4306" s="101">
        <f t="shared" si="788"/>
        <v>0</v>
      </c>
      <c r="G4306" s="104"/>
      <c r="H4306" s="89">
        <f t="shared" si="786"/>
        <v>0</v>
      </c>
      <c r="I4306" s="73"/>
      <c r="J4306" s="73"/>
      <c r="K4306" s="73"/>
      <c r="L4306" s="73"/>
      <c r="M4306" s="73"/>
      <c r="N4306" s="73"/>
      <c r="O4306" s="73"/>
      <c r="P4306" s="73"/>
      <c r="Q4306" s="73"/>
      <c r="R4306" s="73"/>
      <c r="S4306" s="73"/>
    </row>
    <row r="4307" spans="2:19" x14ac:dyDescent="0.3">
      <c r="B4307" s="137">
        <v>580</v>
      </c>
      <c r="C4307" s="103" t="str">
        <f t="array" ref="C4307">IF(ROWS($C$3728:C4307)&gt;COUNTIF($AR$19:$AR$3718,TRUE),"",INDEX($C$19:$C$3718,SMALL(IF($AR$19:$AR$3718=TRUE,ROW($C$19:$C$3718)-ROW($C$19)+1),ROWS($C$3728:C4307))))</f>
        <v/>
      </c>
      <c r="D4307" s="100" t="str">
        <f t="array" ref="D4307">IF(ROWS($D$3728:D4307)&gt;COUNTIF($AR$19:$AR$3718,TRUE),"",INDEX($O$19:$O$3718,SMALL(IF($AR$19:$AR$3718=TRUE,ROW($O$19:$O$3718)-ROW($O$19)+1),ROWS($D$3728:D4307))))</f>
        <v/>
      </c>
      <c r="E4307" s="101">
        <f t="shared" si="787"/>
        <v>0</v>
      </c>
      <c r="F4307" s="101">
        <f t="shared" si="788"/>
        <v>0</v>
      </c>
      <c r="G4307" s="104"/>
      <c r="H4307" s="89">
        <f t="shared" si="786"/>
        <v>0</v>
      </c>
      <c r="I4307" s="73"/>
      <c r="J4307" s="73"/>
      <c r="K4307" s="73"/>
      <c r="L4307" s="73"/>
      <c r="M4307" s="73"/>
      <c r="N4307" s="73"/>
      <c r="O4307" s="73"/>
      <c r="P4307" s="73"/>
      <c r="Q4307" s="73"/>
      <c r="R4307" s="73"/>
      <c r="S4307" s="73"/>
    </row>
    <row r="4308" spans="2:19" x14ac:dyDescent="0.3">
      <c r="B4308" s="137">
        <v>581</v>
      </c>
      <c r="C4308" s="103" t="str">
        <f t="array" ref="C4308">IF(ROWS($C$3728:C4308)&gt;COUNTIF($AR$19:$AR$3718,TRUE),"",INDEX($C$19:$C$3718,SMALL(IF($AR$19:$AR$3718=TRUE,ROW($C$19:$C$3718)-ROW($C$19)+1),ROWS($C$3728:C4308))))</f>
        <v/>
      </c>
      <c r="D4308" s="100" t="str">
        <f t="array" ref="D4308">IF(ROWS($D$3728:D4308)&gt;COUNTIF($AR$19:$AR$3718,TRUE),"",INDEX($O$19:$O$3718,SMALL(IF($AR$19:$AR$3718=TRUE,ROW($O$19:$O$3718)-ROW($O$19)+1),ROWS($D$3728:D4308))))</f>
        <v/>
      </c>
      <c r="E4308" s="101">
        <f t="shared" si="787"/>
        <v>0</v>
      </c>
      <c r="F4308" s="101">
        <f t="shared" si="788"/>
        <v>0</v>
      </c>
      <c r="G4308" s="104"/>
      <c r="H4308" s="89">
        <f t="shared" si="786"/>
        <v>0</v>
      </c>
      <c r="I4308" s="73"/>
      <c r="J4308" s="73"/>
      <c r="K4308" s="73"/>
      <c r="L4308" s="73"/>
      <c r="M4308" s="73"/>
      <c r="N4308" s="73"/>
      <c r="O4308" s="73"/>
      <c r="P4308" s="73"/>
      <c r="Q4308" s="73"/>
      <c r="R4308" s="73"/>
      <c r="S4308" s="73"/>
    </row>
    <row r="4309" spans="2:19" x14ac:dyDescent="0.3">
      <c r="B4309" s="137">
        <v>582</v>
      </c>
      <c r="C4309" s="103" t="str">
        <f t="array" ref="C4309">IF(ROWS($C$3728:C4309)&gt;COUNTIF($AR$19:$AR$3718,TRUE),"",INDEX($C$19:$C$3718,SMALL(IF($AR$19:$AR$3718=TRUE,ROW($C$19:$C$3718)-ROW($C$19)+1),ROWS($C$3728:C4309))))</f>
        <v/>
      </c>
      <c r="D4309" s="100" t="str">
        <f t="array" ref="D4309">IF(ROWS($D$3728:D4309)&gt;COUNTIF($AR$19:$AR$3718,TRUE),"",INDEX($O$19:$O$3718,SMALL(IF($AR$19:$AR$3718=TRUE,ROW($O$19:$O$3718)-ROW($O$19)+1),ROWS($D$3728:D4309))))</f>
        <v/>
      </c>
      <c r="E4309" s="101">
        <f t="shared" si="787"/>
        <v>0</v>
      </c>
      <c r="F4309" s="101">
        <f t="shared" si="788"/>
        <v>0</v>
      </c>
      <c r="G4309" s="104"/>
      <c r="H4309" s="89">
        <f t="shared" si="786"/>
        <v>0</v>
      </c>
      <c r="I4309" s="73"/>
      <c r="J4309" s="73"/>
      <c r="K4309" s="73"/>
      <c r="L4309" s="73"/>
      <c r="M4309" s="73"/>
      <c r="N4309" s="73"/>
      <c r="O4309" s="73"/>
      <c r="P4309" s="73"/>
      <c r="Q4309" s="73"/>
      <c r="R4309" s="73"/>
      <c r="S4309" s="73"/>
    </row>
    <row r="4310" spans="2:19" x14ac:dyDescent="0.3">
      <c r="B4310" s="137">
        <v>583</v>
      </c>
      <c r="C4310" s="103" t="str">
        <f t="array" ref="C4310">IF(ROWS($C$3728:C4310)&gt;COUNTIF($AR$19:$AR$3718,TRUE),"",INDEX($C$19:$C$3718,SMALL(IF($AR$19:$AR$3718=TRUE,ROW($C$19:$C$3718)-ROW($C$19)+1),ROWS($C$3728:C4310))))</f>
        <v/>
      </c>
      <c r="D4310" s="100" t="str">
        <f t="array" ref="D4310">IF(ROWS($D$3728:D4310)&gt;COUNTIF($AR$19:$AR$3718,TRUE),"",INDEX($O$19:$O$3718,SMALL(IF($AR$19:$AR$3718=TRUE,ROW($O$19:$O$3718)-ROW($O$19)+1),ROWS($D$3728:D4310))))</f>
        <v/>
      </c>
      <c r="E4310" s="101">
        <f t="shared" si="787"/>
        <v>0</v>
      </c>
      <c r="F4310" s="101">
        <f t="shared" si="788"/>
        <v>0</v>
      </c>
      <c r="G4310" s="104"/>
      <c r="H4310" s="89">
        <f t="shared" si="786"/>
        <v>0</v>
      </c>
      <c r="I4310" s="73"/>
      <c r="J4310" s="73"/>
      <c r="K4310" s="73"/>
      <c r="L4310" s="73"/>
      <c r="M4310" s="73"/>
      <c r="N4310" s="73"/>
      <c r="O4310" s="73"/>
      <c r="P4310" s="73"/>
      <c r="Q4310" s="73"/>
      <c r="R4310" s="73"/>
      <c r="S4310" s="73"/>
    </row>
    <row r="4311" spans="2:19" x14ac:dyDescent="0.3">
      <c r="B4311" s="137">
        <v>584</v>
      </c>
      <c r="C4311" s="103" t="str">
        <f t="array" ref="C4311">IF(ROWS($C$3728:C4311)&gt;COUNTIF($AR$19:$AR$3718,TRUE),"",INDEX($C$19:$C$3718,SMALL(IF($AR$19:$AR$3718=TRUE,ROW($C$19:$C$3718)-ROW($C$19)+1),ROWS($C$3728:C4311))))</f>
        <v/>
      </c>
      <c r="D4311" s="100" t="str">
        <f t="array" ref="D4311">IF(ROWS($D$3728:D4311)&gt;COUNTIF($AR$19:$AR$3718,TRUE),"",INDEX($O$19:$O$3718,SMALL(IF($AR$19:$AR$3718=TRUE,ROW($O$19:$O$3718)-ROW($O$19)+1),ROWS($D$3728:D4311))))</f>
        <v/>
      </c>
      <c r="E4311" s="101">
        <f t="shared" si="787"/>
        <v>0</v>
      </c>
      <c r="F4311" s="101">
        <f t="shared" si="788"/>
        <v>0</v>
      </c>
      <c r="G4311" s="104"/>
      <c r="H4311" s="89">
        <f t="shared" si="786"/>
        <v>0</v>
      </c>
      <c r="I4311" s="73"/>
      <c r="J4311" s="73"/>
      <c r="K4311" s="73"/>
      <c r="L4311" s="73"/>
      <c r="M4311" s="73"/>
      <c r="N4311" s="73"/>
      <c r="O4311" s="73"/>
      <c r="P4311" s="73"/>
      <c r="Q4311" s="73"/>
      <c r="R4311" s="73"/>
      <c r="S4311" s="73"/>
    </row>
    <row r="4312" spans="2:19" x14ac:dyDescent="0.3">
      <c r="B4312" s="137">
        <v>585</v>
      </c>
      <c r="C4312" s="103" t="str">
        <f t="array" ref="C4312">IF(ROWS($C$3728:C4312)&gt;COUNTIF($AR$19:$AR$3718,TRUE),"",INDEX($C$19:$C$3718,SMALL(IF($AR$19:$AR$3718=TRUE,ROW($C$19:$C$3718)-ROW($C$19)+1),ROWS($C$3728:C4312))))</f>
        <v/>
      </c>
      <c r="D4312" s="100" t="str">
        <f t="array" ref="D4312">IF(ROWS($D$3728:D4312)&gt;COUNTIF($AR$19:$AR$3718,TRUE),"",INDEX($O$19:$O$3718,SMALL(IF($AR$19:$AR$3718=TRUE,ROW($O$19:$O$3718)-ROW($O$19)+1),ROWS($D$3728:D4312))))</f>
        <v/>
      </c>
      <c r="E4312" s="101">
        <f t="shared" si="787"/>
        <v>0</v>
      </c>
      <c r="F4312" s="101">
        <f t="shared" si="788"/>
        <v>0</v>
      </c>
      <c r="G4312" s="104"/>
      <c r="H4312" s="89">
        <f t="shared" si="786"/>
        <v>0</v>
      </c>
      <c r="I4312" s="73"/>
      <c r="J4312" s="73"/>
      <c r="K4312" s="73"/>
      <c r="L4312" s="73"/>
      <c r="M4312" s="73"/>
      <c r="N4312" s="73"/>
      <c r="O4312" s="73"/>
      <c r="P4312" s="73"/>
      <c r="Q4312" s="73"/>
      <c r="R4312" s="73"/>
      <c r="S4312" s="73"/>
    </row>
    <row r="4313" spans="2:19" x14ac:dyDescent="0.3">
      <c r="B4313" s="137">
        <v>586</v>
      </c>
      <c r="C4313" s="103" t="str">
        <f t="array" ref="C4313">IF(ROWS($C$3728:C4313)&gt;COUNTIF($AR$19:$AR$3718,TRUE),"",INDEX($C$19:$C$3718,SMALL(IF($AR$19:$AR$3718=TRUE,ROW($C$19:$C$3718)-ROW($C$19)+1),ROWS($C$3728:C4313))))</f>
        <v/>
      </c>
      <c r="D4313" s="100" t="str">
        <f t="array" ref="D4313">IF(ROWS($D$3728:D4313)&gt;COUNTIF($AR$19:$AR$3718,TRUE),"",INDEX($O$19:$O$3718,SMALL(IF($AR$19:$AR$3718=TRUE,ROW($O$19:$O$3718)-ROW($O$19)+1),ROWS($D$3728:D4313))))</f>
        <v/>
      </c>
      <c r="E4313" s="101">
        <f t="shared" si="787"/>
        <v>0</v>
      </c>
      <c r="F4313" s="101">
        <f t="shared" si="788"/>
        <v>0</v>
      </c>
      <c r="G4313" s="104"/>
      <c r="H4313" s="89">
        <f t="shared" si="786"/>
        <v>0</v>
      </c>
      <c r="I4313" s="73"/>
      <c r="J4313" s="73"/>
      <c r="K4313" s="73"/>
      <c r="L4313" s="73"/>
      <c r="M4313" s="73"/>
      <c r="N4313" s="73"/>
      <c r="O4313" s="73"/>
      <c r="P4313" s="73"/>
      <c r="Q4313" s="73"/>
      <c r="R4313" s="73"/>
      <c r="S4313" s="73"/>
    </row>
    <row r="4314" spans="2:19" x14ac:dyDescent="0.3">
      <c r="B4314" s="137">
        <v>587</v>
      </c>
      <c r="C4314" s="103" t="str">
        <f t="array" ref="C4314">IF(ROWS($C$3728:C4314)&gt;COUNTIF($AR$19:$AR$3718,TRUE),"",INDEX($C$19:$C$3718,SMALL(IF($AR$19:$AR$3718=TRUE,ROW($C$19:$C$3718)-ROW($C$19)+1),ROWS($C$3728:C4314))))</f>
        <v/>
      </c>
      <c r="D4314" s="100" t="str">
        <f t="array" ref="D4314">IF(ROWS($D$3728:D4314)&gt;COUNTIF($AR$19:$AR$3718,TRUE),"",INDEX($O$19:$O$3718,SMALL(IF($AR$19:$AR$3718=TRUE,ROW($O$19:$O$3718)-ROW($O$19)+1),ROWS($D$3728:D4314))))</f>
        <v/>
      </c>
      <c r="E4314" s="101">
        <f t="shared" si="787"/>
        <v>0</v>
      </c>
      <c r="F4314" s="101">
        <f t="shared" si="788"/>
        <v>0</v>
      </c>
      <c r="G4314" s="104"/>
      <c r="H4314" s="89">
        <f t="shared" si="786"/>
        <v>0</v>
      </c>
      <c r="I4314" s="73"/>
      <c r="J4314" s="73"/>
      <c r="K4314" s="73"/>
      <c r="L4314" s="73"/>
      <c r="M4314" s="73"/>
      <c r="N4314" s="73"/>
      <c r="O4314" s="73"/>
      <c r="P4314" s="73"/>
      <c r="Q4314" s="73"/>
      <c r="R4314" s="73"/>
      <c r="S4314" s="73"/>
    </row>
    <row r="4315" spans="2:19" x14ac:dyDescent="0.3">
      <c r="B4315" s="137">
        <v>588</v>
      </c>
      <c r="C4315" s="103" t="str">
        <f t="array" ref="C4315">IF(ROWS($C$3728:C4315)&gt;COUNTIF($AR$19:$AR$3718,TRUE),"",INDEX($C$19:$C$3718,SMALL(IF($AR$19:$AR$3718=TRUE,ROW($C$19:$C$3718)-ROW($C$19)+1),ROWS($C$3728:C4315))))</f>
        <v/>
      </c>
      <c r="D4315" s="100" t="str">
        <f t="array" ref="D4315">IF(ROWS($D$3728:D4315)&gt;COUNTIF($AR$19:$AR$3718,TRUE),"",INDEX($O$19:$O$3718,SMALL(IF($AR$19:$AR$3718=TRUE,ROW($O$19:$O$3718)-ROW($O$19)+1),ROWS($D$3728:D4315))))</f>
        <v/>
      </c>
      <c r="E4315" s="101">
        <f t="shared" si="787"/>
        <v>0</v>
      </c>
      <c r="F4315" s="101">
        <f t="shared" si="788"/>
        <v>0</v>
      </c>
      <c r="G4315" s="104"/>
      <c r="H4315" s="89">
        <f t="shared" si="786"/>
        <v>0</v>
      </c>
      <c r="I4315" s="73"/>
      <c r="J4315" s="73"/>
      <c r="K4315" s="73"/>
      <c r="L4315" s="73"/>
      <c r="M4315" s="73"/>
      <c r="N4315" s="73"/>
      <c r="O4315" s="73"/>
      <c r="P4315" s="73"/>
      <c r="Q4315" s="73"/>
      <c r="R4315" s="73"/>
      <c r="S4315" s="73"/>
    </row>
    <row r="4316" spans="2:19" x14ac:dyDescent="0.3">
      <c r="B4316" s="137">
        <v>589</v>
      </c>
      <c r="C4316" s="103" t="str">
        <f t="array" ref="C4316">IF(ROWS($C$3728:C4316)&gt;COUNTIF($AR$19:$AR$3718,TRUE),"",INDEX($C$19:$C$3718,SMALL(IF($AR$19:$AR$3718=TRUE,ROW($C$19:$C$3718)-ROW($C$19)+1),ROWS($C$3728:C4316))))</f>
        <v/>
      </c>
      <c r="D4316" s="100" t="str">
        <f t="array" ref="D4316">IF(ROWS($D$3728:D4316)&gt;COUNTIF($AR$19:$AR$3718,TRUE),"",INDEX($O$19:$O$3718,SMALL(IF($AR$19:$AR$3718=TRUE,ROW($O$19:$O$3718)-ROW($O$19)+1),ROWS($D$3728:D4316))))</f>
        <v/>
      </c>
      <c r="E4316" s="101">
        <f t="shared" si="787"/>
        <v>0</v>
      </c>
      <c r="F4316" s="101">
        <f t="shared" si="788"/>
        <v>0</v>
      </c>
      <c r="G4316" s="104"/>
      <c r="H4316" s="89">
        <f t="shared" si="786"/>
        <v>0</v>
      </c>
      <c r="I4316" s="73"/>
      <c r="J4316" s="73"/>
      <c r="K4316" s="73"/>
      <c r="L4316" s="73"/>
      <c r="M4316" s="73"/>
      <c r="N4316" s="73"/>
      <c r="O4316" s="73"/>
      <c r="P4316" s="73"/>
      <c r="Q4316" s="73"/>
      <c r="R4316" s="73"/>
      <c r="S4316" s="73"/>
    </row>
    <row r="4317" spans="2:19" x14ac:dyDescent="0.3">
      <c r="B4317" s="137">
        <v>590</v>
      </c>
      <c r="C4317" s="103" t="str">
        <f t="array" ref="C4317">IF(ROWS($C$3728:C4317)&gt;COUNTIF($AR$19:$AR$3718,TRUE),"",INDEX($C$19:$C$3718,SMALL(IF($AR$19:$AR$3718=TRUE,ROW($C$19:$C$3718)-ROW($C$19)+1),ROWS($C$3728:C4317))))</f>
        <v/>
      </c>
      <c r="D4317" s="100" t="str">
        <f t="array" ref="D4317">IF(ROWS($D$3728:D4317)&gt;COUNTIF($AR$19:$AR$3718,TRUE),"",INDEX($O$19:$O$3718,SMALL(IF($AR$19:$AR$3718=TRUE,ROW($O$19:$O$3718)-ROW($O$19)+1),ROWS($D$3728:D4317))))</f>
        <v/>
      </c>
      <c r="E4317" s="101">
        <f t="shared" si="787"/>
        <v>0</v>
      </c>
      <c r="F4317" s="101">
        <f t="shared" si="788"/>
        <v>0</v>
      </c>
      <c r="G4317" s="104"/>
      <c r="H4317" s="89">
        <f t="shared" si="786"/>
        <v>0</v>
      </c>
      <c r="I4317" s="73"/>
      <c r="J4317" s="73"/>
      <c r="K4317" s="73"/>
      <c r="L4317" s="73"/>
      <c r="M4317" s="73"/>
      <c r="N4317" s="73"/>
      <c r="O4317" s="73"/>
      <c r="P4317" s="73"/>
      <c r="Q4317" s="73"/>
      <c r="R4317" s="73"/>
      <c r="S4317" s="73"/>
    </row>
    <row r="4318" spans="2:19" x14ac:dyDescent="0.3">
      <c r="B4318" s="137">
        <v>591</v>
      </c>
      <c r="C4318" s="103" t="str">
        <f t="array" ref="C4318">IF(ROWS($C$3728:C4318)&gt;COUNTIF($AR$19:$AR$3718,TRUE),"",INDEX($C$19:$C$3718,SMALL(IF($AR$19:$AR$3718=TRUE,ROW($C$19:$C$3718)-ROW($C$19)+1),ROWS($C$3728:C4318))))</f>
        <v/>
      </c>
      <c r="D4318" s="100" t="str">
        <f t="array" ref="D4318">IF(ROWS($D$3728:D4318)&gt;COUNTIF($AR$19:$AR$3718,TRUE),"",INDEX($O$19:$O$3718,SMALL(IF($AR$19:$AR$3718=TRUE,ROW($O$19:$O$3718)-ROW($O$19)+1),ROWS($D$3728:D4318))))</f>
        <v/>
      </c>
      <c r="E4318" s="101">
        <f t="shared" si="787"/>
        <v>0</v>
      </c>
      <c r="F4318" s="101">
        <f t="shared" si="788"/>
        <v>0</v>
      </c>
      <c r="G4318" s="104"/>
      <c r="H4318" s="89">
        <f t="shared" si="786"/>
        <v>0</v>
      </c>
      <c r="I4318" s="73"/>
      <c r="J4318" s="73"/>
      <c r="K4318" s="73"/>
      <c r="L4318" s="73"/>
      <c r="M4318" s="73"/>
      <c r="N4318" s="73"/>
      <c r="O4318" s="73"/>
      <c r="P4318" s="73"/>
      <c r="Q4318" s="73"/>
      <c r="R4318" s="73"/>
      <c r="S4318" s="73"/>
    </row>
    <row r="4319" spans="2:19" x14ac:dyDescent="0.3">
      <c r="B4319" s="137">
        <v>592</v>
      </c>
      <c r="C4319" s="103" t="str">
        <f t="array" ref="C4319">IF(ROWS($C$3728:C4319)&gt;COUNTIF($AR$19:$AR$3718,TRUE),"",INDEX($C$19:$C$3718,SMALL(IF($AR$19:$AR$3718=TRUE,ROW($C$19:$C$3718)-ROW($C$19)+1),ROWS($C$3728:C4319))))</f>
        <v/>
      </c>
      <c r="D4319" s="100" t="str">
        <f t="array" ref="D4319">IF(ROWS($D$3728:D4319)&gt;COUNTIF($AR$19:$AR$3718,TRUE),"",INDEX($O$19:$O$3718,SMALL(IF($AR$19:$AR$3718=TRUE,ROW($O$19:$O$3718)-ROW($O$19)+1),ROWS($D$3728:D4319))))</f>
        <v/>
      </c>
      <c r="E4319" s="101">
        <f t="shared" si="787"/>
        <v>0</v>
      </c>
      <c r="F4319" s="101">
        <f t="shared" si="788"/>
        <v>0</v>
      </c>
      <c r="G4319" s="104"/>
      <c r="H4319" s="89">
        <f t="shared" si="786"/>
        <v>0</v>
      </c>
      <c r="I4319" s="73"/>
      <c r="J4319" s="73"/>
      <c r="K4319" s="73"/>
      <c r="L4319" s="73"/>
      <c r="M4319" s="73"/>
      <c r="N4319" s="73"/>
      <c r="O4319" s="73"/>
      <c r="P4319" s="73"/>
      <c r="Q4319" s="73"/>
      <c r="R4319" s="73"/>
      <c r="S4319" s="73"/>
    </row>
    <row r="4320" spans="2:19" x14ac:dyDescent="0.3">
      <c r="B4320" s="137">
        <v>593</v>
      </c>
      <c r="C4320" s="103" t="str">
        <f t="array" ref="C4320">IF(ROWS($C$3728:C4320)&gt;COUNTIF($AR$19:$AR$3718,TRUE),"",INDEX($C$19:$C$3718,SMALL(IF($AR$19:$AR$3718=TRUE,ROW($C$19:$C$3718)-ROW($C$19)+1),ROWS($C$3728:C4320))))</f>
        <v/>
      </c>
      <c r="D4320" s="100" t="str">
        <f t="array" ref="D4320">IF(ROWS($D$3728:D4320)&gt;COUNTIF($AR$19:$AR$3718,TRUE),"",INDEX($O$19:$O$3718,SMALL(IF($AR$19:$AR$3718=TRUE,ROW($O$19:$O$3718)-ROW($O$19)+1),ROWS($D$3728:D4320))))</f>
        <v/>
      </c>
      <c r="E4320" s="101">
        <f t="shared" si="787"/>
        <v>0</v>
      </c>
      <c r="F4320" s="101">
        <f t="shared" si="788"/>
        <v>0</v>
      </c>
      <c r="G4320" s="104"/>
      <c r="H4320" s="89">
        <f t="shared" si="786"/>
        <v>0</v>
      </c>
      <c r="I4320" s="73"/>
      <c r="J4320" s="73"/>
      <c r="K4320" s="73"/>
      <c r="L4320" s="73"/>
      <c r="M4320" s="73"/>
      <c r="N4320" s="73"/>
      <c r="O4320" s="73"/>
      <c r="P4320" s="73"/>
      <c r="Q4320" s="73"/>
      <c r="R4320" s="73"/>
      <c r="S4320" s="73"/>
    </row>
    <row r="4321" spans="2:19" x14ac:dyDescent="0.3">
      <c r="B4321" s="137">
        <v>594</v>
      </c>
      <c r="C4321" s="103" t="str">
        <f t="array" ref="C4321">IF(ROWS($C$3728:C4321)&gt;COUNTIF($AR$19:$AR$3718,TRUE),"",INDEX($C$19:$C$3718,SMALL(IF($AR$19:$AR$3718=TRUE,ROW($C$19:$C$3718)-ROW($C$19)+1),ROWS($C$3728:C4321))))</f>
        <v/>
      </c>
      <c r="D4321" s="100" t="str">
        <f t="array" ref="D4321">IF(ROWS($D$3728:D4321)&gt;COUNTIF($AR$19:$AR$3718,TRUE),"",INDEX($O$19:$O$3718,SMALL(IF($AR$19:$AR$3718=TRUE,ROW($O$19:$O$3718)-ROW($O$19)+1),ROWS($D$3728:D4321))))</f>
        <v/>
      </c>
      <c r="E4321" s="101">
        <f t="shared" si="787"/>
        <v>0</v>
      </c>
      <c r="F4321" s="101">
        <f t="shared" si="788"/>
        <v>0</v>
      </c>
      <c r="G4321" s="104"/>
      <c r="H4321" s="89">
        <f t="shared" si="786"/>
        <v>0</v>
      </c>
      <c r="I4321" s="73"/>
      <c r="J4321" s="73"/>
      <c r="K4321" s="73"/>
      <c r="L4321" s="73"/>
      <c r="M4321" s="73"/>
      <c r="N4321" s="73"/>
      <c r="O4321" s="73"/>
      <c r="P4321" s="73"/>
      <c r="Q4321" s="73"/>
      <c r="R4321" s="73"/>
      <c r="S4321" s="73"/>
    </row>
    <row r="4322" spans="2:19" x14ac:dyDescent="0.3">
      <c r="B4322" s="137">
        <v>595</v>
      </c>
      <c r="C4322" s="103" t="str">
        <f t="array" ref="C4322">IF(ROWS($C$3728:C4322)&gt;COUNTIF($AR$19:$AR$3718,TRUE),"",INDEX($C$19:$C$3718,SMALL(IF($AR$19:$AR$3718=TRUE,ROW($C$19:$C$3718)-ROW($C$19)+1),ROWS($C$3728:C4322))))</f>
        <v/>
      </c>
      <c r="D4322" s="100" t="str">
        <f t="array" ref="D4322">IF(ROWS($D$3728:D4322)&gt;COUNTIF($AR$19:$AR$3718,TRUE),"",INDEX($O$19:$O$3718,SMALL(IF($AR$19:$AR$3718=TRUE,ROW($O$19:$O$3718)-ROW($O$19)+1),ROWS($D$3728:D4322))))</f>
        <v/>
      </c>
      <c r="E4322" s="101">
        <f t="shared" si="787"/>
        <v>0</v>
      </c>
      <c r="F4322" s="101">
        <f t="shared" si="788"/>
        <v>0</v>
      </c>
      <c r="G4322" s="104"/>
      <c r="H4322" s="89">
        <f t="shared" si="786"/>
        <v>0</v>
      </c>
      <c r="I4322" s="73"/>
      <c r="J4322" s="73"/>
      <c r="K4322" s="73"/>
      <c r="L4322" s="73"/>
      <c r="M4322" s="73"/>
      <c r="N4322" s="73"/>
      <c r="O4322" s="73"/>
      <c r="P4322" s="73"/>
      <c r="Q4322" s="73"/>
      <c r="R4322" s="73"/>
      <c r="S4322" s="73"/>
    </row>
    <row r="4323" spans="2:19" x14ac:dyDescent="0.3">
      <c r="B4323" s="137">
        <v>596</v>
      </c>
      <c r="C4323" s="103" t="str">
        <f t="array" ref="C4323">IF(ROWS($C$3728:C4323)&gt;COUNTIF($AR$19:$AR$3718,TRUE),"",INDEX($C$19:$C$3718,SMALL(IF($AR$19:$AR$3718=TRUE,ROW($C$19:$C$3718)-ROW($C$19)+1),ROWS($C$3728:C4323))))</f>
        <v/>
      </c>
      <c r="D4323" s="100" t="str">
        <f t="array" ref="D4323">IF(ROWS($D$3728:D4323)&gt;COUNTIF($AR$19:$AR$3718,TRUE),"",INDEX($O$19:$O$3718,SMALL(IF($AR$19:$AR$3718=TRUE,ROW($O$19:$O$3718)-ROW($O$19)+1),ROWS($D$3728:D4323))))</f>
        <v/>
      </c>
      <c r="E4323" s="101">
        <f t="shared" si="787"/>
        <v>0</v>
      </c>
      <c r="F4323" s="101">
        <f t="shared" si="788"/>
        <v>0</v>
      </c>
      <c r="G4323" s="104"/>
      <c r="H4323" s="89">
        <f t="shared" si="786"/>
        <v>0</v>
      </c>
      <c r="I4323" s="73"/>
      <c r="J4323" s="73"/>
      <c r="K4323" s="73"/>
      <c r="L4323" s="73"/>
      <c r="M4323" s="73"/>
      <c r="N4323" s="73"/>
      <c r="O4323" s="73"/>
      <c r="P4323" s="73"/>
      <c r="Q4323" s="73"/>
      <c r="R4323" s="73"/>
      <c r="S4323" s="73"/>
    </row>
    <row r="4324" spans="2:19" x14ac:dyDescent="0.3">
      <c r="B4324" s="137">
        <v>597</v>
      </c>
      <c r="C4324" s="103" t="str">
        <f t="array" ref="C4324">IF(ROWS($C$3728:C4324)&gt;COUNTIF($AR$19:$AR$3718,TRUE),"",INDEX($C$19:$C$3718,SMALL(IF($AR$19:$AR$3718=TRUE,ROW($C$19:$C$3718)-ROW($C$19)+1),ROWS($C$3728:C4324))))</f>
        <v/>
      </c>
      <c r="D4324" s="100" t="str">
        <f t="array" ref="D4324">IF(ROWS($D$3728:D4324)&gt;COUNTIF($AR$19:$AR$3718,TRUE),"",INDEX($O$19:$O$3718,SMALL(IF($AR$19:$AR$3718=TRUE,ROW($O$19:$O$3718)-ROW($O$19)+1),ROWS($D$3728:D4324))))</f>
        <v/>
      </c>
      <c r="E4324" s="101">
        <f t="shared" si="787"/>
        <v>0</v>
      </c>
      <c r="F4324" s="101">
        <f t="shared" si="788"/>
        <v>0</v>
      </c>
      <c r="G4324" s="104"/>
      <c r="H4324" s="89">
        <f t="shared" si="786"/>
        <v>0</v>
      </c>
      <c r="I4324" s="73"/>
      <c r="J4324" s="73"/>
      <c r="K4324" s="73"/>
      <c r="L4324" s="73"/>
      <c r="M4324" s="73"/>
      <c r="N4324" s="73"/>
      <c r="O4324" s="73"/>
      <c r="P4324" s="73"/>
      <c r="Q4324" s="73"/>
      <c r="R4324" s="73"/>
      <c r="S4324" s="73"/>
    </row>
    <row r="4325" spans="2:19" x14ac:dyDescent="0.3">
      <c r="B4325" s="137">
        <v>598</v>
      </c>
      <c r="C4325" s="103" t="str">
        <f t="array" ref="C4325">IF(ROWS($C$3728:C4325)&gt;COUNTIF($AR$19:$AR$3718,TRUE),"",INDEX($C$19:$C$3718,SMALL(IF($AR$19:$AR$3718=TRUE,ROW($C$19:$C$3718)-ROW($C$19)+1),ROWS($C$3728:C4325))))</f>
        <v/>
      </c>
      <c r="D4325" s="100" t="str">
        <f t="array" ref="D4325">IF(ROWS($D$3728:D4325)&gt;COUNTIF($AR$19:$AR$3718,TRUE),"",INDEX($O$19:$O$3718,SMALL(IF($AR$19:$AR$3718=TRUE,ROW($O$19:$O$3718)-ROW($O$19)+1),ROWS($D$3728:D4325))))</f>
        <v/>
      </c>
      <c r="E4325" s="101">
        <f t="shared" si="787"/>
        <v>0</v>
      </c>
      <c r="F4325" s="101">
        <f t="shared" si="788"/>
        <v>0</v>
      </c>
      <c r="G4325" s="104"/>
      <c r="H4325" s="89">
        <f t="shared" si="786"/>
        <v>0</v>
      </c>
      <c r="I4325" s="73"/>
      <c r="J4325" s="73"/>
      <c r="K4325" s="73"/>
      <c r="L4325" s="73"/>
      <c r="M4325" s="73"/>
      <c r="N4325" s="73"/>
      <c r="O4325" s="73"/>
      <c r="P4325" s="73"/>
      <c r="Q4325" s="73"/>
      <c r="R4325" s="73"/>
      <c r="S4325" s="73"/>
    </row>
    <row r="4326" spans="2:19" x14ac:dyDescent="0.3">
      <c r="B4326" s="137">
        <v>599</v>
      </c>
      <c r="C4326" s="103" t="str">
        <f t="array" ref="C4326">IF(ROWS($C$3728:C4326)&gt;COUNTIF($AR$19:$AR$3718,TRUE),"",INDEX($C$19:$C$3718,SMALL(IF($AR$19:$AR$3718=TRUE,ROW($C$19:$C$3718)-ROW($C$19)+1),ROWS($C$3728:C4326))))</f>
        <v/>
      </c>
      <c r="D4326" s="100" t="str">
        <f t="array" ref="D4326">IF(ROWS($D$3728:D4326)&gt;COUNTIF($AR$19:$AR$3718,TRUE),"",INDEX($O$19:$O$3718,SMALL(IF($AR$19:$AR$3718=TRUE,ROW($O$19:$O$3718)-ROW($O$19)+1),ROWS($D$3728:D4326))))</f>
        <v/>
      </c>
      <c r="E4326" s="101">
        <f t="shared" si="787"/>
        <v>0</v>
      </c>
      <c r="F4326" s="101">
        <f t="shared" si="788"/>
        <v>0</v>
      </c>
      <c r="G4326" s="104"/>
      <c r="H4326" s="89">
        <f t="shared" si="786"/>
        <v>0</v>
      </c>
      <c r="I4326" s="73"/>
      <c r="J4326" s="73"/>
      <c r="K4326" s="73"/>
      <c r="L4326" s="73"/>
      <c r="M4326" s="73"/>
      <c r="N4326" s="73"/>
      <c r="O4326" s="73"/>
      <c r="P4326" s="73"/>
      <c r="Q4326" s="73"/>
      <c r="R4326" s="73"/>
      <c r="S4326" s="73"/>
    </row>
    <row r="4327" spans="2:19" x14ac:dyDescent="0.3">
      <c r="B4327" s="137">
        <v>600</v>
      </c>
      <c r="C4327" s="103" t="str">
        <f t="array" ref="C4327">IF(ROWS($C$3728:C4327)&gt;COUNTIF($AR$19:$AR$3718,TRUE),"",INDEX($C$19:$C$3718,SMALL(IF($AR$19:$AR$3718=TRUE,ROW($C$19:$C$3718)-ROW($C$19)+1),ROWS($C$3728:C4327))))</f>
        <v/>
      </c>
      <c r="D4327" s="100" t="str">
        <f t="array" ref="D4327">IF(ROWS($D$3728:D4327)&gt;COUNTIF($AR$19:$AR$3718,TRUE),"",INDEX($O$19:$O$3718,SMALL(IF($AR$19:$AR$3718=TRUE,ROW($O$19:$O$3718)-ROW($O$19)+1),ROWS($D$3728:D4327))))</f>
        <v/>
      </c>
      <c r="E4327" s="101">
        <f t="shared" si="787"/>
        <v>0</v>
      </c>
      <c r="F4327" s="101">
        <f t="shared" si="788"/>
        <v>0</v>
      </c>
      <c r="G4327" s="104"/>
      <c r="H4327" s="89">
        <f t="shared" si="786"/>
        <v>0</v>
      </c>
      <c r="I4327" s="73"/>
      <c r="J4327" s="73"/>
      <c r="K4327" s="73"/>
      <c r="L4327" s="73"/>
      <c r="M4327" s="73"/>
      <c r="N4327" s="73"/>
      <c r="O4327" s="73"/>
      <c r="P4327" s="73"/>
      <c r="Q4327" s="73"/>
      <c r="R4327" s="73"/>
      <c r="S4327" s="73"/>
    </row>
    <row r="4328" spans="2:19" x14ac:dyDescent="0.3">
      <c r="B4328" s="137">
        <v>601</v>
      </c>
      <c r="C4328" s="103" t="str">
        <f t="array" ref="C4328">IF(ROWS($C$3728:C4328)&gt;COUNTIF($AR$19:$AR$3718,TRUE),"",INDEX($C$19:$C$3718,SMALL(IF($AR$19:$AR$3718=TRUE,ROW($C$19:$C$3718)-ROW($C$19)+1),ROWS($C$3728:C4328))))</f>
        <v/>
      </c>
      <c r="D4328" s="100" t="str">
        <f t="array" ref="D4328">IF(ROWS($D$3728:D4328)&gt;COUNTIF($AR$19:$AR$3718,TRUE),"",INDEX($O$19:$O$3718,SMALL(IF($AR$19:$AR$3718=TRUE,ROW($O$19:$O$3718)-ROW($O$19)+1),ROWS($D$3728:D4328))))</f>
        <v/>
      </c>
      <c r="E4328" s="101">
        <f t="shared" si="787"/>
        <v>0</v>
      </c>
      <c r="F4328" s="101">
        <f t="shared" si="788"/>
        <v>0</v>
      </c>
      <c r="G4328" s="104"/>
      <c r="H4328" s="89">
        <f t="shared" si="786"/>
        <v>0</v>
      </c>
      <c r="I4328" s="73"/>
      <c r="J4328" s="73"/>
      <c r="K4328" s="73"/>
      <c r="L4328" s="73"/>
      <c r="M4328" s="73"/>
      <c r="N4328" s="73"/>
      <c r="O4328" s="73"/>
      <c r="P4328" s="73"/>
      <c r="Q4328" s="73"/>
      <c r="R4328" s="73"/>
      <c r="S4328" s="73"/>
    </row>
    <row r="4329" spans="2:19" x14ac:dyDescent="0.3">
      <c r="B4329" s="137">
        <v>602</v>
      </c>
      <c r="C4329" s="103" t="str">
        <f t="array" ref="C4329">IF(ROWS($C$3728:C4329)&gt;COUNTIF($AR$19:$AR$3718,TRUE),"",INDEX($C$19:$C$3718,SMALL(IF($AR$19:$AR$3718=TRUE,ROW($C$19:$C$3718)-ROW($C$19)+1),ROWS($C$3728:C4329))))</f>
        <v/>
      </c>
      <c r="D4329" s="100" t="str">
        <f t="array" ref="D4329">IF(ROWS($D$3728:D4329)&gt;COUNTIF($AR$19:$AR$3718,TRUE),"",INDEX($O$19:$O$3718,SMALL(IF($AR$19:$AR$3718=TRUE,ROW($O$19:$O$3718)-ROW($O$19)+1),ROWS($D$3728:D4329))))</f>
        <v/>
      </c>
      <c r="E4329" s="101">
        <f t="shared" si="787"/>
        <v>0</v>
      </c>
      <c r="F4329" s="101">
        <f t="shared" si="788"/>
        <v>0</v>
      </c>
      <c r="G4329" s="104"/>
      <c r="H4329" s="89">
        <f t="shared" si="786"/>
        <v>0</v>
      </c>
      <c r="I4329" s="73"/>
      <c r="J4329" s="73"/>
      <c r="K4329" s="73"/>
      <c r="L4329" s="73"/>
      <c r="M4329" s="73"/>
      <c r="N4329" s="73"/>
      <c r="O4329" s="73"/>
      <c r="P4329" s="73"/>
      <c r="Q4329" s="73"/>
      <c r="R4329" s="73"/>
      <c r="S4329" s="73"/>
    </row>
    <row r="4330" spans="2:19" x14ac:dyDescent="0.3">
      <c r="B4330" s="137">
        <v>603</v>
      </c>
      <c r="C4330" s="103" t="str">
        <f t="array" ref="C4330">IF(ROWS($C$3728:C4330)&gt;COUNTIF($AR$19:$AR$3718,TRUE),"",INDEX($C$19:$C$3718,SMALL(IF($AR$19:$AR$3718=TRUE,ROW($C$19:$C$3718)-ROW($C$19)+1),ROWS($C$3728:C4330))))</f>
        <v/>
      </c>
      <c r="D4330" s="100" t="str">
        <f t="array" ref="D4330">IF(ROWS($D$3728:D4330)&gt;COUNTIF($AR$19:$AR$3718,TRUE),"",INDEX($O$19:$O$3718,SMALL(IF($AR$19:$AR$3718=TRUE,ROW($O$19:$O$3718)-ROW($O$19)+1),ROWS($D$3728:D4330))))</f>
        <v/>
      </c>
      <c r="E4330" s="101">
        <f t="shared" si="787"/>
        <v>0</v>
      </c>
      <c r="F4330" s="101">
        <f t="shared" si="788"/>
        <v>0</v>
      </c>
      <c r="G4330" s="104"/>
      <c r="H4330" s="89">
        <f t="shared" si="786"/>
        <v>0</v>
      </c>
      <c r="I4330" s="73"/>
      <c r="J4330" s="73"/>
      <c r="K4330" s="73"/>
      <c r="L4330" s="73"/>
      <c r="M4330" s="73"/>
      <c r="N4330" s="73"/>
      <c r="O4330" s="73"/>
      <c r="P4330" s="73"/>
      <c r="Q4330" s="73"/>
      <c r="R4330" s="73"/>
      <c r="S4330" s="73"/>
    </row>
    <row r="4331" spans="2:19" x14ac:dyDescent="0.3">
      <c r="B4331" s="137">
        <v>604</v>
      </c>
      <c r="C4331" s="103" t="str">
        <f t="array" ref="C4331">IF(ROWS($C$3728:C4331)&gt;COUNTIF($AR$19:$AR$3718,TRUE),"",INDEX($C$19:$C$3718,SMALL(IF($AR$19:$AR$3718=TRUE,ROW($C$19:$C$3718)-ROW($C$19)+1),ROWS($C$3728:C4331))))</f>
        <v/>
      </c>
      <c r="D4331" s="100" t="str">
        <f t="array" ref="D4331">IF(ROWS($D$3728:D4331)&gt;COUNTIF($AR$19:$AR$3718,TRUE),"",INDEX($O$19:$O$3718,SMALL(IF($AR$19:$AR$3718=TRUE,ROW($O$19:$O$3718)-ROW($O$19)+1),ROWS($D$3728:D4331))))</f>
        <v/>
      </c>
      <c r="E4331" s="101">
        <f t="shared" si="787"/>
        <v>0</v>
      </c>
      <c r="F4331" s="101">
        <f t="shared" si="788"/>
        <v>0</v>
      </c>
      <c r="G4331" s="104"/>
      <c r="H4331" s="89">
        <f t="shared" si="786"/>
        <v>0</v>
      </c>
      <c r="I4331" s="73"/>
      <c r="J4331" s="73"/>
      <c r="K4331" s="73"/>
      <c r="L4331" s="73"/>
      <c r="M4331" s="73"/>
      <c r="N4331" s="73"/>
      <c r="O4331" s="73"/>
      <c r="P4331" s="73"/>
      <c r="Q4331" s="73"/>
      <c r="R4331" s="73"/>
      <c r="S4331" s="73"/>
    </row>
    <row r="4332" spans="2:19" x14ac:dyDescent="0.3">
      <c r="B4332" s="137">
        <v>605</v>
      </c>
      <c r="C4332" s="103" t="str">
        <f t="array" ref="C4332">IF(ROWS($C$3728:C4332)&gt;COUNTIF($AR$19:$AR$3718,TRUE),"",INDEX($C$19:$C$3718,SMALL(IF($AR$19:$AR$3718=TRUE,ROW($C$19:$C$3718)-ROW($C$19)+1),ROWS($C$3728:C4332))))</f>
        <v/>
      </c>
      <c r="D4332" s="100" t="str">
        <f t="array" ref="D4332">IF(ROWS($D$3728:D4332)&gt;COUNTIF($AR$19:$AR$3718,TRUE),"",INDEX($O$19:$O$3718,SMALL(IF($AR$19:$AR$3718=TRUE,ROW($O$19:$O$3718)-ROW($O$19)+1),ROWS($D$3728:D4332))))</f>
        <v/>
      </c>
      <c r="E4332" s="101">
        <f t="shared" si="787"/>
        <v>0</v>
      </c>
      <c r="F4332" s="101">
        <f t="shared" si="788"/>
        <v>0</v>
      </c>
      <c r="G4332" s="104"/>
      <c r="H4332" s="89">
        <f t="shared" si="786"/>
        <v>0</v>
      </c>
      <c r="I4332" s="73"/>
      <c r="J4332" s="73"/>
      <c r="K4332" s="73"/>
      <c r="L4332" s="73"/>
      <c r="M4332" s="73"/>
      <c r="N4332" s="73"/>
      <c r="O4332" s="73"/>
      <c r="P4332" s="73"/>
      <c r="Q4332" s="73"/>
      <c r="R4332" s="73"/>
      <c r="S4332" s="73"/>
    </row>
    <row r="4333" spans="2:19" x14ac:dyDescent="0.3">
      <c r="B4333" s="137">
        <v>606</v>
      </c>
      <c r="C4333" s="103" t="str">
        <f t="array" ref="C4333">IF(ROWS($C$3728:C4333)&gt;COUNTIF($AR$19:$AR$3718,TRUE),"",INDEX($C$19:$C$3718,SMALL(IF($AR$19:$AR$3718=TRUE,ROW($C$19:$C$3718)-ROW($C$19)+1),ROWS($C$3728:C4333))))</f>
        <v/>
      </c>
      <c r="D4333" s="100" t="str">
        <f t="array" ref="D4333">IF(ROWS($D$3728:D4333)&gt;COUNTIF($AR$19:$AR$3718,TRUE),"",INDEX($O$19:$O$3718,SMALL(IF($AR$19:$AR$3718=TRUE,ROW($O$19:$O$3718)-ROW($O$19)+1),ROWS($D$3728:D4333))))</f>
        <v/>
      </c>
      <c r="E4333" s="101">
        <f t="shared" si="787"/>
        <v>0</v>
      </c>
      <c r="F4333" s="101">
        <f t="shared" si="788"/>
        <v>0</v>
      </c>
      <c r="G4333" s="104"/>
      <c r="H4333" s="89">
        <f t="shared" si="786"/>
        <v>0</v>
      </c>
      <c r="I4333" s="73"/>
      <c r="J4333" s="73"/>
      <c r="K4333" s="73"/>
      <c r="L4333" s="73"/>
      <c r="M4333" s="73"/>
      <c r="N4333" s="73"/>
      <c r="O4333" s="73"/>
      <c r="P4333" s="73"/>
      <c r="Q4333" s="73"/>
      <c r="R4333" s="73"/>
      <c r="S4333" s="73"/>
    </row>
    <row r="4334" spans="2:19" x14ac:dyDescent="0.3">
      <c r="B4334" s="137">
        <v>607</v>
      </c>
      <c r="C4334" s="103" t="str">
        <f t="array" ref="C4334">IF(ROWS($C$3728:C4334)&gt;COUNTIF($AR$19:$AR$3718,TRUE),"",INDEX($C$19:$C$3718,SMALL(IF($AR$19:$AR$3718=TRUE,ROW($C$19:$C$3718)-ROW($C$19)+1),ROWS($C$3728:C4334))))</f>
        <v/>
      </c>
      <c r="D4334" s="100" t="str">
        <f t="array" ref="D4334">IF(ROWS($D$3728:D4334)&gt;COUNTIF($AR$19:$AR$3718,TRUE),"",INDEX($O$19:$O$3718,SMALL(IF($AR$19:$AR$3718=TRUE,ROW($O$19:$O$3718)-ROW($O$19)+1),ROWS($D$3728:D4334))))</f>
        <v/>
      </c>
      <c r="E4334" s="101">
        <f t="shared" si="787"/>
        <v>0</v>
      </c>
      <c r="F4334" s="101">
        <f t="shared" si="788"/>
        <v>0</v>
      </c>
      <c r="G4334" s="104"/>
      <c r="H4334" s="89">
        <f t="shared" si="786"/>
        <v>0</v>
      </c>
      <c r="I4334" s="73"/>
      <c r="J4334" s="73"/>
      <c r="K4334" s="73"/>
      <c r="L4334" s="73"/>
      <c r="M4334" s="73"/>
      <c r="N4334" s="73"/>
      <c r="O4334" s="73"/>
      <c r="P4334" s="73"/>
      <c r="Q4334" s="73"/>
      <c r="R4334" s="73"/>
      <c r="S4334" s="73"/>
    </row>
    <row r="4335" spans="2:19" x14ac:dyDescent="0.3">
      <c r="B4335" s="137">
        <v>608</v>
      </c>
      <c r="C4335" s="103" t="str">
        <f t="array" ref="C4335">IF(ROWS($C$3728:C4335)&gt;COUNTIF($AR$19:$AR$3718,TRUE),"",INDEX($C$19:$C$3718,SMALL(IF($AR$19:$AR$3718=TRUE,ROW($C$19:$C$3718)-ROW($C$19)+1),ROWS($C$3728:C4335))))</f>
        <v/>
      </c>
      <c r="D4335" s="100" t="str">
        <f t="array" ref="D4335">IF(ROWS($D$3728:D4335)&gt;COUNTIF($AR$19:$AR$3718,TRUE),"",INDEX($O$19:$O$3718,SMALL(IF($AR$19:$AR$3718=TRUE,ROW($O$19:$O$3718)-ROW($O$19)+1),ROWS($D$3728:D4335))))</f>
        <v/>
      </c>
      <c r="E4335" s="101">
        <f t="shared" si="787"/>
        <v>0</v>
      </c>
      <c r="F4335" s="101">
        <f t="shared" si="788"/>
        <v>0</v>
      </c>
      <c r="G4335" s="104"/>
      <c r="H4335" s="89">
        <f t="shared" si="786"/>
        <v>0</v>
      </c>
      <c r="I4335" s="73"/>
      <c r="J4335" s="73"/>
      <c r="K4335" s="73"/>
      <c r="L4335" s="73"/>
      <c r="M4335" s="73"/>
      <c r="N4335" s="73"/>
      <c r="O4335" s="73"/>
      <c r="P4335" s="73"/>
      <c r="Q4335" s="73"/>
      <c r="R4335" s="73"/>
      <c r="S4335" s="73"/>
    </row>
    <row r="4336" spans="2:19" x14ac:dyDescent="0.3">
      <c r="B4336" s="137">
        <v>609</v>
      </c>
      <c r="C4336" s="103" t="str">
        <f t="array" ref="C4336">IF(ROWS($C$3728:C4336)&gt;COUNTIF($AR$19:$AR$3718,TRUE),"",INDEX($C$19:$C$3718,SMALL(IF($AR$19:$AR$3718=TRUE,ROW($C$19:$C$3718)-ROW($C$19)+1),ROWS($C$3728:C4336))))</f>
        <v/>
      </c>
      <c r="D4336" s="100" t="str">
        <f t="array" ref="D4336">IF(ROWS($D$3728:D4336)&gt;COUNTIF($AR$19:$AR$3718,TRUE),"",INDEX($O$19:$O$3718,SMALL(IF($AR$19:$AR$3718=TRUE,ROW($O$19:$O$3718)-ROW($O$19)+1),ROWS($D$3728:D4336))))</f>
        <v/>
      </c>
      <c r="E4336" s="101">
        <f t="shared" si="787"/>
        <v>0</v>
      </c>
      <c r="F4336" s="101">
        <f t="shared" si="788"/>
        <v>0</v>
      </c>
      <c r="G4336" s="104"/>
      <c r="H4336" s="89">
        <f t="shared" si="786"/>
        <v>0</v>
      </c>
      <c r="I4336" s="73"/>
      <c r="J4336" s="73"/>
      <c r="K4336" s="73"/>
      <c r="L4336" s="73"/>
      <c r="M4336" s="73"/>
      <c r="N4336" s="73"/>
      <c r="O4336" s="73"/>
      <c r="P4336" s="73"/>
      <c r="Q4336" s="73"/>
      <c r="R4336" s="73"/>
      <c r="S4336" s="73"/>
    </row>
    <row r="4337" spans="2:19" x14ac:dyDescent="0.3">
      <c r="B4337" s="137">
        <v>610</v>
      </c>
      <c r="C4337" s="103" t="str">
        <f t="array" ref="C4337">IF(ROWS($C$3728:C4337)&gt;COUNTIF($AR$19:$AR$3718,TRUE),"",INDEX($C$19:$C$3718,SMALL(IF($AR$19:$AR$3718=TRUE,ROW($C$19:$C$3718)-ROW($C$19)+1),ROWS($C$3728:C4337))))</f>
        <v/>
      </c>
      <c r="D4337" s="100" t="str">
        <f t="array" ref="D4337">IF(ROWS($D$3728:D4337)&gt;COUNTIF($AR$19:$AR$3718,TRUE),"",INDEX($O$19:$O$3718,SMALL(IF($AR$19:$AR$3718=TRUE,ROW($O$19:$O$3718)-ROW($O$19)+1),ROWS($D$3728:D4337))))</f>
        <v/>
      </c>
      <c r="E4337" s="101">
        <f t="shared" si="787"/>
        <v>0</v>
      </c>
      <c r="F4337" s="101">
        <f t="shared" si="788"/>
        <v>0</v>
      </c>
      <c r="G4337" s="104"/>
      <c r="H4337" s="89">
        <f t="shared" si="786"/>
        <v>0</v>
      </c>
      <c r="I4337" s="73"/>
      <c r="J4337" s="73"/>
      <c r="K4337" s="73"/>
      <c r="L4337" s="73"/>
      <c r="M4337" s="73"/>
      <c r="N4337" s="73"/>
      <c r="O4337" s="73"/>
      <c r="P4337" s="73"/>
      <c r="Q4337" s="73"/>
      <c r="R4337" s="73"/>
      <c r="S4337" s="73"/>
    </row>
    <row r="4338" spans="2:19" x14ac:dyDescent="0.3">
      <c r="B4338" s="137">
        <v>611</v>
      </c>
      <c r="C4338" s="103" t="str">
        <f t="array" ref="C4338">IF(ROWS($C$3728:C4338)&gt;COUNTIF($AR$19:$AR$3718,TRUE),"",INDEX($C$19:$C$3718,SMALL(IF($AR$19:$AR$3718=TRUE,ROW($C$19:$C$3718)-ROW($C$19)+1),ROWS($C$3728:C4338))))</f>
        <v/>
      </c>
      <c r="D4338" s="100" t="str">
        <f t="array" ref="D4338">IF(ROWS($D$3728:D4338)&gt;COUNTIF($AR$19:$AR$3718,TRUE),"",INDEX($O$19:$O$3718,SMALL(IF($AR$19:$AR$3718=TRUE,ROW($O$19:$O$3718)-ROW($O$19)+1),ROWS($D$3728:D4338))))</f>
        <v/>
      </c>
      <c r="E4338" s="101">
        <f t="shared" si="787"/>
        <v>0</v>
      </c>
      <c r="F4338" s="101">
        <f t="shared" si="788"/>
        <v>0</v>
      </c>
      <c r="G4338" s="104"/>
      <c r="H4338" s="89">
        <f t="shared" si="786"/>
        <v>0</v>
      </c>
      <c r="I4338" s="73"/>
      <c r="J4338" s="73"/>
      <c r="K4338" s="73"/>
      <c r="L4338" s="73"/>
      <c r="M4338" s="73"/>
      <c r="N4338" s="73"/>
      <c r="O4338" s="73"/>
      <c r="P4338" s="73"/>
      <c r="Q4338" s="73"/>
      <c r="R4338" s="73"/>
      <c r="S4338" s="73"/>
    </row>
    <row r="4339" spans="2:19" x14ac:dyDescent="0.3">
      <c r="B4339" s="137">
        <v>612</v>
      </c>
      <c r="C4339" s="103" t="str">
        <f t="array" ref="C4339">IF(ROWS($C$3728:C4339)&gt;COUNTIF($AR$19:$AR$3718,TRUE),"",INDEX($C$19:$C$3718,SMALL(IF($AR$19:$AR$3718=TRUE,ROW($C$19:$C$3718)-ROW($C$19)+1),ROWS($C$3728:C4339))))</f>
        <v/>
      </c>
      <c r="D4339" s="100" t="str">
        <f t="array" ref="D4339">IF(ROWS($D$3728:D4339)&gt;COUNTIF($AR$19:$AR$3718,TRUE),"",INDEX($O$19:$O$3718,SMALL(IF($AR$19:$AR$3718=TRUE,ROW($O$19:$O$3718)-ROW($O$19)+1),ROWS($D$3728:D4339))))</f>
        <v/>
      </c>
      <c r="E4339" s="101">
        <f t="shared" si="787"/>
        <v>0</v>
      </c>
      <c r="F4339" s="101">
        <f t="shared" si="788"/>
        <v>0</v>
      </c>
      <c r="G4339" s="104"/>
      <c r="H4339" s="89">
        <f t="shared" si="786"/>
        <v>0</v>
      </c>
      <c r="I4339" s="73"/>
      <c r="J4339" s="73"/>
      <c r="K4339" s="73"/>
      <c r="L4339" s="73"/>
      <c r="M4339" s="73"/>
      <c r="N4339" s="73"/>
      <c r="O4339" s="73"/>
      <c r="P4339" s="73"/>
      <c r="Q4339" s="73"/>
      <c r="R4339" s="73"/>
      <c r="S4339" s="73"/>
    </row>
    <row r="4340" spans="2:19" x14ac:dyDescent="0.3">
      <c r="B4340" s="137">
        <v>613</v>
      </c>
      <c r="C4340" s="103" t="str">
        <f t="array" ref="C4340">IF(ROWS($C$3728:C4340)&gt;COUNTIF($AR$19:$AR$3718,TRUE),"",INDEX($C$19:$C$3718,SMALL(IF($AR$19:$AR$3718=TRUE,ROW($C$19:$C$3718)-ROW($C$19)+1),ROWS($C$3728:C4340))))</f>
        <v/>
      </c>
      <c r="D4340" s="100" t="str">
        <f t="array" ref="D4340">IF(ROWS($D$3728:D4340)&gt;COUNTIF($AR$19:$AR$3718,TRUE),"",INDEX($O$19:$O$3718,SMALL(IF($AR$19:$AR$3718=TRUE,ROW($O$19:$O$3718)-ROW($O$19)+1),ROWS($D$3728:D4340))))</f>
        <v/>
      </c>
      <c r="E4340" s="101">
        <f t="shared" si="787"/>
        <v>0</v>
      </c>
      <c r="F4340" s="101">
        <f t="shared" si="788"/>
        <v>0</v>
      </c>
      <c r="G4340" s="104"/>
      <c r="H4340" s="89">
        <f t="shared" si="786"/>
        <v>0</v>
      </c>
      <c r="I4340" s="73"/>
      <c r="J4340" s="73"/>
      <c r="K4340" s="73"/>
      <c r="L4340" s="73"/>
      <c r="M4340" s="73"/>
      <c r="N4340" s="73"/>
      <c r="O4340" s="73"/>
      <c r="P4340" s="73"/>
      <c r="Q4340" s="73"/>
      <c r="R4340" s="73"/>
      <c r="S4340" s="73"/>
    </row>
    <row r="4341" spans="2:19" x14ac:dyDescent="0.3">
      <c r="B4341" s="137">
        <v>614</v>
      </c>
      <c r="C4341" s="103" t="str">
        <f t="array" ref="C4341">IF(ROWS($C$3728:C4341)&gt;COUNTIF($AR$19:$AR$3718,TRUE),"",INDEX($C$19:$C$3718,SMALL(IF($AR$19:$AR$3718=TRUE,ROW($C$19:$C$3718)-ROW($C$19)+1),ROWS($C$3728:C4341))))</f>
        <v/>
      </c>
      <c r="D4341" s="100" t="str">
        <f t="array" ref="D4341">IF(ROWS($D$3728:D4341)&gt;COUNTIF($AR$19:$AR$3718,TRUE),"",INDEX($O$19:$O$3718,SMALL(IF($AR$19:$AR$3718=TRUE,ROW($O$19:$O$3718)-ROW($O$19)+1),ROWS($D$3728:D4341))))</f>
        <v/>
      </c>
      <c r="E4341" s="101">
        <f t="shared" si="787"/>
        <v>0</v>
      </c>
      <c r="F4341" s="101">
        <f t="shared" si="788"/>
        <v>0</v>
      </c>
      <c r="G4341" s="104"/>
      <c r="H4341" s="89">
        <f t="shared" si="786"/>
        <v>0</v>
      </c>
      <c r="I4341" s="73"/>
      <c r="J4341" s="73"/>
      <c r="K4341" s="73"/>
      <c r="L4341" s="73"/>
      <c r="M4341" s="73"/>
      <c r="N4341" s="73"/>
      <c r="O4341" s="73"/>
      <c r="P4341" s="73"/>
      <c r="Q4341" s="73"/>
      <c r="R4341" s="73"/>
      <c r="S4341" s="73"/>
    </row>
    <row r="4342" spans="2:19" x14ac:dyDescent="0.3">
      <c r="B4342" s="137">
        <v>615</v>
      </c>
      <c r="C4342" s="103" t="str">
        <f t="array" ref="C4342">IF(ROWS($C$3728:C4342)&gt;COUNTIF($AR$19:$AR$3718,TRUE),"",INDEX($C$19:$C$3718,SMALL(IF($AR$19:$AR$3718=TRUE,ROW($C$19:$C$3718)-ROW($C$19)+1),ROWS($C$3728:C4342))))</f>
        <v/>
      </c>
      <c r="D4342" s="100" t="str">
        <f t="array" ref="D4342">IF(ROWS($D$3728:D4342)&gt;COUNTIF($AR$19:$AR$3718,TRUE),"",INDEX($O$19:$O$3718,SMALL(IF($AR$19:$AR$3718=TRUE,ROW($O$19:$O$3718)-ROW($O$19)+1),ROWS($D$3728:D4342))))</f>
        <v/>
      </c>
      <c r="E4342" s="101">
        <f t="shared" si="787"/>
        <v>0</v>
      </c>
      <c r="F4342" s="101">
        <f t="shared" si="788"/>
        <v>0</v>
      </c>
      <c r="G4342" s="104"/>
      <c r="H4342" s="89">
        <f t="shared" si="786"/>
        <v>0</v>
      </c>
      <c r="I4342" s="73"/>
      <c r="J4342" s="73"/>
      <c r="K4342" s="73"/>
      <c r="L4342" s="73"/>
      <c r="M4342" s="73"/>
      <c r="N4342" s="73"/>
      <c r="O4342" s="73"/>
      <c r="P4342" s="73"/>
      <c r="Q4342" s="73"/>
      <c r="R4342" s="73"/>
      <c r="S4342" s="73"/>
    </row>
    <row r="4343" spans="2:19" x14ac:dyDescent="0.3">
      <c r="B4343" s="137">
        <v>616</v>
      </c>
      <c r="C4343" s="103" t="str">
        <f t="array" ref="C4343">IF(ROWS($C$3728:C4343)&gt;COUNTIF($AR$19:$AR$3718,TRUE),"",INDEX($C$19:$C$3718,SMALL(IF($AR$19:$AR$3718=TRUE,ROW($C$19:$C$3718)-ROW($C$19)+1),ROWS($C$3728:C4343))))</f>
        <v/>
      </c>
      <c r="D4343" s="100" t="str">
        <f t="array" ref="D4343">IF(ROWS($D$3728:D4343)&gt;COUNTIF($AR$19:$AR$3718,TRUE),"",INDEX($O$19:$O$3718,SMALL(IF($AR$19:$AR$3718=TRUE,ROW($O$19:$O$3718)-ROW($O$19)+1),ROWS($D$3728:D4343))))</f>
        <v/>
      </c>
      <c r="E4343" s="101">
        <f t="shared" si="787"/>
        <v>0</v>
      </c>
      <c r="F4343" s="101">
        <f t="shared" si="788"/>
        <v>0</v>
      </c>
      <c r="G4343" s="104"/>
      <c r="H4343" s="89">
        <f t="shared" si="786"/>
        <v>0</v>
      </c>
      <c r="I4343" s="73"/>
      <c r="J4343" s="73"/>
      <c r="K4343" s="73"/>
      <c r="L4343" s="73"/>
      <c r="M4343" s="73"/>
      <c r="N4343" s="73"/>
      <c r="O4343" s="73"/>
      <c r="P4343" s="73"/>
      <c r="Q4343" s="73"/>
      <c r="R4343" s="73"/>
      <c r="S4343" s="73"/>
    </row>
    <row r="4344" spans="2:19" x14ac:dyDescent="0.3">
      <c r="B4344" s="137">
        <v>617</v>
      </c>
      <c r="C4344" s="103" t="str">
        <f t="array" ref="C4344">IF(ROWS($C$3728:C4344)&gt;COUNTIF($AR$19:$AR$3718,TRUE),"",INDEX($C$19:$C$3718,SMALL(IF($AR$19:$AR$3718=TRUE,ROW($C$19:$C$3718)-ROW($C$19)+1),ROWS($C$3728:C4344))))</f>
        <v/>
      </c>
      <c r="D4344" s="100" t="str">
        <f t="array" ref="D4344">IF(ROWS($D$3728:D4344)&gt;COUNTIF($AR$19:$AR$3718,TRUE),"",INDEX($O$19:$O$3718,SMALL(IF($AR$19:$AR$3718=TRUE,ROW($O$19:$O$3718)-ROW($O$19)+1),ROWS($D$3728:D4344))))</f>
        <v/>
      </c>
      <c r="E4344" s="101">
        <f t="shared" si="787"/>
        <v>0</v>
      </c>
      <c r="F4344" s="101">
        <f t="shared" si="788"/>
        <v>0</v>
      </c>
      <c r="G4344" s="104"/>
      <c r="H4344" s="89">
        <f t="shared" si="786"/>
        <v>0</v>
      </c>
      <c r="I4344" s="73"/>
      <c r="J4344" s="73"/>
      <c r="K4344" s="73"/>
      <c r="L4344" s="73"/>
      <c r="M4344" s="73"/>
      <c r="N4344" s="73"/>
      <c r="O4344" s="73"/>
      <c r="P4344" s="73"/>
      <c r="Q4344" s="73"/>
      <c r="R4344" s="73"/>
      <c r="S4344" s="73"/>
    </row>
    <row r="4345" spans="2:19" x14ac:dyDescent="0.3">
      <c r="B4345" s="137">
        <v>618</v>
      </c>
      <c r="C4345" s="103" t="str">
        <f t="array" ref="C4345">IF(ROWS($C$3728:C4345)&gt;COUNTIF($AR$19:$AR$3718,TRUE),"",INDEX($C$19:$C$3718,SMALL(IF($AR$19:$AR$3718=TRUE,ROW($C$19:$C$3718)-ROW($C$19)+1),ROWS($C$3728:C4345))))</f>
        <v/>
      </c>
      <c r="D4345" s="100" t="str">
        <f t="array" ref="D4345">IF(ROWS($D$3728:D4345)&gt;COUNTIF($AR$19:$AR$3718,TRUE),"",INDEX($O$19:$O$3718,SMALL(IF($AR$19:$AR$3718=TRUE,ROW($O$19:$O$3718)-ROW($O$19)+1),ROWS($D$3728:D4345))))</f>
        <v/>
      </c>
      <c r="E4345" s="101">
        <f t="shared" si="787"/>
        <v>0</v>
      </c>
      <c r="F4345" s="101">
        <f t="shared" si="788"/>
        <v>0</v>
      </c>
      <c r="G4345" s="104"/>
      <c r="H4345" s="89">
        <f t="shared" si="786"/>
        <v>0</v>
      </c>
      <c r="I4345" s="73"/>
      <c r="J4345" s="73"/>
      <c r="K4345" s="73"/>
      <c r="L4345" s="73"/>
      <c r="M4345" s="73"/>
      <c r="N4345" s="73"/>
      <c r="O4345" s="73"/>
      <c r="P4345" s="73"/>
      <c r="Q4345" s="73"/>
      <c r="R4345" s="73"/>
      <c r="S4345" s="73"/>
    </row>
    <row r="4346" spans="2:19" x14ac:dyDescent="0.3">
      <c r="B4346" s="137">
        <v>619</v>
      </c>
      <c r="C4346" s="103" t="str">
        <f t="array" ref="C4346">IF(ROWS($C$3728:C4346)&gt;COUNTIF($AR$19:$AR$3718,TRUE),"",INDEX($C$19:$C$3718,SMALL(IF($AR$19:$AR$3718=TRUE,ROW($C$19:$C$3718)-ROW($C$19)+1),ROWS($C$3728:C4346))))</f>
        <v/>
      </c>
      <c r="D4346" s="100" t="str">
        <f t="array" ref="D4346">IF(ROWS($D$3728:D4346)&gt;COUNTIF($AR$19:$AR$3718,TRUE),"",INDEX($O$19:$O$3718,SMALL(IF($AR$19:$AR$3718=TRUE,ROW($O$19:$O$3718)-ROW($O$19)+1),ROWS($D$3728:D4346))))</f>
        <v/>
      </c>
      <c r="E4346" s="101">
        <f t="shared" si="787"/>
        <v>0</v>
      </c>
      <c r="F4346" s="101">
        <f t="shared" si="788"/>
        <v>0</v>
      </c>
      <c r="G4346" s="104"/>
      <c r="H4346" s="89">
        <f t="shared" si="786"/>
        <v>0</v>
      </c>
      <c r="I4346" s="73"/>
      <c r="J4346" s="73"/>
      <c r="K4346" s="73"/>
      <c r="L4346" s="73"/>
      <c r="M4346" s="73"/>
      <c r="N4346" s="73"/>
      <c r="O4346" s="73"/>
      <c r="P4346" s="73"/>
      <c r="Q4346" s="73"/>
      <c r="R4346" s="73"/>
      <c r="S4346" s="73"/>
    </row>
    <row r="4347" spans="2:19" x14ac:dyDescent="0.3">
      <c r="B4347" s="137">
        <v>620</v>
      </c>
      <c r="C4347" s="103" t="str">
        <f t="array" ref="C4347">IF(ROWS($C$3728:C4347)&gt;COUNTIF($AR$19:$AR$3718,TRUE),"",INDEX($C$19:$C$3718,SMALL(IF($AR$19:$AR$3718=TRUE,ROW($C$19:$C$3718)-ROW($C$19)+1),ROWS($C$3728:C4347))))</f>
        <v/>
      </c>
      <c r="D4347" s="100" t="str">
        <f t="array" ref="D4347">IF(ROWS($D$3728:D4347)&gt;COUNTIF($AR$19:$AR$3718,TRUE),"",INDEX($O$19:$O$3718,SMALL(IF($AR$19:$AR$3718=TRUE,ROW($O$19:$O$3718)-ROW($O$19)+1),ROWS($D$3728:D4347))))</f>
        <v/>
      </c>
      <c r="E4347" s="101">
        <f t="shared" si="787"/>
        <v>0</v>
      </c>
      <c r="F4347" s="101">
        <f t="shared" si="788"/>
        <v>0</v>
      </c>
      <c r="G4347" s="104"/>
      <c r="H4347" s="89">
        <f t="shared" si="786"/>
        <v>0</v>
      </c>
      <c r="I4347" s="73"/>
      <c r="J4347" s="73"/>
      <c r="K4347" s="73"/>
      <c r="L4347" s="73"/>
      <c r="M4347" s="73"/>
      <c r="N4347" s="73"/>
      <c r="O4347" s="73"/>
      <c r="P4347" s="73"/>
      <c r="Q4347" s="73"/>
      <c r="R4347" s="73"/>
      <c r="S4347" s="73"/>
    </row>
    <row r="4348" spans="2:19" x14ac:dyDescent="0.3">
      <c r="B4348" s="137">
        <v>621</v>
      </c>
      <c r="C4348" s="103" t="str">
        <f t="array" ref="C4348">IF(ROWS($C$3728:C4348)&gt;COUNTIF($AR$19:$AR$3718,TRUE),"",INDEX($C$19:$C$3718,SMALL(IF($AR$19:$AR$3718=TRUE,ROW($C$19:$C$3718)-ROW($C$19)+1),ROWS($C$3728:C4348))))</f>
        <v/>
      </c>
      <c r="D4348" s="100" t="str">
        <f t="array" ref="D4348">IF(ROWS($D$3728:D4348)&gt;COUNTIF($AR$19:$AR$3718,TRUE),"",INDEX($O$19:$O$3718,SMALL(IF($AR$19:$AR$3718=TRUE,ROW($O$19:$O$3718)-ROW($O$19)+1),ROWS($D$3728:D4348))))</f>
        <v/>
      </c>
      <c r="E4348" s="101">
        <f t="shared" si="787"/>
        <v>0</v>
      </c>
      <c r="F4348" s="101">
        <f t="shared" si="788"/>
        <v>0</v>
      </c>
      <c r="G4348" s="104"/>
      <c r="H4348" s="89">
        <f t="shared" si="786"/>
        <v>0</v>
      </c>
      <c r="I4348" s="73"/>
      <c r="J4348" s="73"/>
      <c r="K4348" s="73"/>
      <c r="L4348" s="73"/>
      <c r="M4348" s="73"/>
      <c r="N4348" s="73"/>
      <c r="O4348" s="73"/>
      <c r="P4348" s="73"/>
      <c r="Q4348" s="73"/>
      <c r="R4348" s="73"/>
      <c r="S4348" s="73"/>
    </row>
    <row r="4349" spans="2:19" x14ac:dyDescent="0.3">
      <c r="B4349" s="137">
        <v>622</v>
      </c>
      <c r="C4349" s="103" t="str">
        <f t="array" ref="C4349">IF(ROWS($C$3728:C4349)&gt;COUNTIF($AR$19:$AR$3718,TRUE),"",INDEX($C$19:$C$3718,SMALL(IF($AR$19:$AR$3718=TRUE,ROW($C$19:$C$3718)-ROW($C$19)+1),ROWS($C$3728:C4349))))</f>
        <v/>
      </c>
      <c r="D4349" s="100" t="str">
        <f t="array" ref="D4349">IF(ROWS($D$3728:D4349)&gt;COUNTIF($AR$19:$AR$3718,TRUE),"",INDEX($O$19:$O$3718,SMALL(IF($AR$19:$AR$3718=TRUE,ROW($O$19:$O$3718)-ROW($O$19)+1),ROWS($D$3728:D4349))))</f>
        <v/>
      </c>
      <c r="E4349" s="101">
        <f t="shared" si="787"/>
        <v>0</v>
      </c>
      <c r="F4349" s="101">
        <f t="shared" si="788"/>
        <v>0</v>
      </c>
      <c r="G4349" s="104"/>
      <c r="H4349" s="89">
        <f t="shared" si="786"/>
        <v>0</v>
      </c>
      <c r="I4349" s="73"/>
      <c r="J4349" s="73"/>
      <c r="K4349" s="73"/>
      <c r="L4349" s="73"/>
      <c r="M4349" s="73"/>
      <c r="N4349" s="73"/>
      <c r="O4349" s="73"/>
      <c r="P4349" s="73"/>
      <c r="Q4349" s="73"/>
      <c r="R4349" s="73"/>
      <c r="S4349" s="73"/>
    </row>
    <row r="4350" spans="2:19" x14ac:dyDescent="0.3">
      <c r="B4350" s="137">
        <v>623</v>
      </c>
      <c r="C4350" s="103" t="str">
        <f t="array" ref="C4350">IF(ROWS($C$3728:C4350)&gt;COUNTIF($AR$19:$AR$3718,TRUE),"",INDEX($C$19:$C$3718,SMALL(IF($AR$19:$AR$3718=TRUE,ROW($C$19:$C$3718)-ROW($C$19)+1),ROWS($C$3728:C4350))))</f>
        <v/>
      </c>
      <c r="D4350" s="100" t="str">
        <f t="array" ref="D4350">IF(ROWS($D$3728:D4350)&gt;COUNTIF($AR$19:$AR$3718,TRUE),"",INDEX($O$19:$O$3718,SMALL(IF($AR$19:$AR$3718=TRUE,ROW($O$19:$O$3718)-ROW($O$19)+1),ROWS($D$3728:D4350))))</f>
        <v/>
      </c>
      <c r="E4350" s="101">
        <f t="shared" si="787"/>
        <v>0</v>
      </c>
      <c r="F4350" s="101">
        <f t="shared" si="788"/>
        <v>0</v>
      </c>
      <c r="G4350" s="104"/>
      <c r="H4350" s="89">
        <f t="shared" si="786"/>
        <v>0</v>
      </c>
      <c r="I4350" s="73"/>
      <c r="J4350" s="73"/>
      <c r="K4350" s="73"/>
      <c r="L4350" s="73"/>
      <c r="M4350" s="73"/>
      <c r="N4350" s="73"/>
      <c r="O4350" s="73"/>
      <c r="P4350" s="73"/>
      <c r="Q4350" s="73"/>
      <c r="R4350" s="73"/>
      <c r="S4350" s="73"/>
    </row>
    <row r="4351" spans="2:19" x14ac:dyDescent="0.3">
      <c r="B4351" s="137">
        <v>624</v>
      </c>
      <c r="C4351" s="103" t="str">
        <f t="array" ref="C4351">IF(ROWS($C$3728:C4351)&gt;COUNTIF($AR$19:$AR$3718,TRUE),"",INDEX($C$19:$C$3718,SMALL(IF($AR$19:$AR$3718=TRUE,ROW($C$19:$C$3718)-ROW($C$19)+1),ROWS($C$3728:C4351))))</f>
        <v/>
      </c>
      <c r="D4351" s="100" t="str">
        <f t="array" ref="D4351">IF(ROWS($D$3728:D4351)&gt;COUNTIF($AR$19:$AR$3718,TRUE),"",INDEX($O$19:$O$3718,SMALL(IF($AR$19:$AR$3718=TRUE,ROW($O$19:$O$3718)-ROW($O$19)+1),ROWS($D$3728:D4351))))</f>
        <v/>
      </c>
      <c r="E4351" s="101">
        <f t="shared" si="787"/>
        <v>0</v>
      </c>
      <c r="F4351" s="101">
        <f t="shared" si="788"/>
        <v>0</v>
      </c>
      <c r="G4351" s="104"/>
      <c r="H4351" s="89">
        <f t="shared" si="786"/>
        <v>0</v>
      </c>
      <c r="I4351" s="73"/>
      <c r="J4351" s="73"/>
      <c r="K4351" s="73"/>
      <c r="L4351" s="73"/>
      <c r="M4351" s="73"/>
      <c r="N4351" s="73"/>
      <c r="O4351" s="73"/>
      <c r="P4351" s="73"/>
      <c r="Q4351" s="73"/>
      <c r="R4351" s="73"/>
      <c r="S4351" s="73"/>
    </row>
    <row r="4352" spans="2:19" x14ac:dyDescent="0.3">
      <c r="B4352" s="137">
        <v>625</v>
      </c>
      <c r="C4352" s="103" t="str">
        <f t="array" ref="C4352">IF(ROWS($C$3728:C4352)&gt;COUNTIF($AR$19:$AR$3718,TRUE),"",INDEX($C$19:$C$3718,SMALL(IF($AR$19:$AR$3718=TRUE,ROW($C$19:$C$3718)-ROW($C$19)+1),ROWS($C$3728:C4352))))</f>
        <v/>
      </c>
      <c r="D4352" s="100" t="str">
        <f t="array" ref="D4352">IF(ROWS($D$3728:D4352)&gt;COUNTIF($AR$19:$AR$3718,TRUE),"",INDEX($O$19:$O$3718,SMALL(IF($AR$19:$AR$3718=TRUE,ROW($O$19:$O$3718)-ROW($O$19)+1),ROWS($D$3728:D4352))))</f>
        <v/>
      </c>
      <c r="E4352" s="101">
        <f t="shared" si="787"/>
        <v>0</v>
      </c>
      <c r="F4352" s="101">
        <f t="shared" si="788"/>
        <v>0</v>
      </c>
      <c r="G4352" s="104"/>
      <c r="H4352" s="89">
        <f t="shared" si="786"/>
        <v>0</v>
      </c>
      <c r="I4352" s="73"/>
      <c r="J4352" s="73"/>
      <c r="K4352" s="73"/>
      <c r="L4352" s="73"/>
      <c r="M4352" s="73"/>
      <c r="N4352" s="73"/>
      <c r="O4352" s="73"/>
      <c r="P4352" s="73"/>
      <c r="Q4352" s="73"/>
      <c r="R4352" s="73"/>
      <c r="S4352" s="73"/>
    </row>
    <row r="4353" spans="2:19" x14ac:dyDescent="0.3">
      <c r="B4353" s="137">
        <v>626</v>
      </c>
      <c r="C4353" s="103" t="str">
        <f t="array" ref="C4353">IF(ROWS($C$3728:C4353)&gt;COUNTIF($AR$19:$AR$3718,TRUE),"",INDEX($C$19:$C$3718,SMALL(IF($AR$19:$AR$3718=TRUE,ROW($C$19:$C$3718)-ROW($C$19)+1),ROWS($C$3728:C4353))))</f>
        <v/>
      </c>
      <c r="D4353" s="100" t="str">
        <f t="array" ref="D4353">IF(ROWS($D$3728:D4353)&gt;COUNTIF($AR$19:$AR$3718,TRUE),"",INDEX($O$19:$O$3718,SMALL(IF($AR$19:$AR$3718=TRUE,ROW($O$19:$O$3718)-ROW($O$19)+1),ROWS($D$3728:D4353))))</f>
        <v/>
      </c>
      <c r="E4353" s="101">
        <f t="shared" si="787"/>
        <v>0</v>
      </c>
      <c r="F4353" s="101">
        <f t="shared" si="788"/>
        <v>0</v>
      </c>
      <c r="G4353" s="104"/>
      <c r="H4353" s="89">
        <f t="shared" ref="H4353:H4416" si="789">SUM(E4353:G4353)</f>
        <v>0</v>
      </c>
      <c r="I4353" s="73"/>
      <c r="J4353" s="73"/>
      <c r="K4353" s="73"/>
      <c r="L4353" s="73"/>
      <c r="M4353" s="73"/>
      <c r="N4353" s="73"/>
      <c r="O4353" s="73"/>
      <c r="P4353" s="73"/>
      <c r="Q4353" s="73"/>
      <c r="R4353" s="73"/>
      <c r="S4353" s="73"/>
    </row>
    <row r="4354" spans="2:19" x14ac:dyDescent="0.3">
      <c r="B4354" s="137">
        <v>627</v>
      </c>
      <c r="C4354" s="103" t="str">
        <f t="array" ref="C4354">IF(ROWS($C$3728:C4354)&gt;COUNTIF($AR$19:$AR$3718,TRUE),"",INDEX($C$19:$C$3718,SMALL(IF($AR$19:$AR$3718=TRUE,ROW($C$19:$C$3718)-ROW($C$19)+1),ROWS($C$3728:C4354))))</f>
        <v/>
      </c>
      <c r="D4354" s="100" t="str">
        <f t="array" ref="D4354">IF(ROWS($D$3728:D4354)&gt;COUNTIF($AR$19:$AR$3718,TRUE),"",INDEX($O$19:$O$3718,SMALL(IF($AR$19:$AR$3718=TRUE,ROW($O$19:$O$3718)-ROW($O$19)+1),ROWS($D$3728:D4354))))</f>
        <v/>
      </c>
      <c r="E4354" s="101">
        <f t="shared" si="787"/>
        <v>0</v>
      </c>
      <c r="F4354" s="101">
        <f t="shared" si="788"/>
        <v>0</v>
      </c>
      <c r="G4354" s="104"/>
      <c r="H4354" s="89">
        <f t="shared" si="789"/>
        <v>0</v>
      </c>
      <c r="I4354" s="73"/>
      <c r="J4354" s="73"/>
      <c r="K4354" s="73"/>
      <c r="L4354" s="73"/>
      <c r="M4354" s="73"/>
      <c r="N4354" s="73"/>
      <c r="O4354" s="73"/>
      <c r="P4354" s="73"/>
      <c r="Q4354" s="73"/>
      <c r="R4354" s="73"/>
      <c r="S4354" s="73"/>
    </row>
    <row r="4355" spans="2:19" x14ac:dyDescent="0.3">
      <c r="B4355" s="137">
        <v>628</v>
      </c>
      <c r="C4355" s="103" t="str">
        <f t="array" ref="C4355">IF(ROWS($C$3728:C4355)&gt;COUNTIF($AR$19:$AR$3718,TRUE),"",INDEX($C$19:$C$3718,SMALL(IF($AR$19:$AR$3718=TRUE,ROW($C$19:$C$3718)-ROW($C$19)+1),ROWS($C$3728:C4355))))</f>
        <v/>
      </c>
      <c r="D4355" s="100" t="str">
        <f t="array" ref="D4355">IF(ROWS($D$3728:D4355)&gt;COUNTIF($AR$19:$AR$3718,TRUE),"",INDEX($O$19:$O$3718,SMALL(IF($AR$19:$AR$3718=TRUE,ROW($O$19:$O$3718)-ROW($O$19)+1),ROWS($D$3728:D4355))))</f>
        <v/>
      </c>
      <c r="E4355" s="101">
        <f t="shared" si="787"/>
        <v>0</v>
      </c>
      <c r="F4355" s="101">
        <f t="shared" si="788"/>
        <v>0</v>
      </c>
      <c r="G4355" s="104"/>
      <c r="H4355" s="89">
        <f t="shared" si="789"/>
        <v>0</v>
      </c>
      <c r="I4355" s="73"/>
      <c r="J4355" s="73"/>
      <c r="K4355" s="73"/>
      <c r="L4355" s="73"/>
      <c r="M4355" s="73"/>
      <c r="N4355" s="73"/>
      <c r="O4355" s="73"/>
      <c r="P4355" s="73"/>
      <c r="Q4355" s="73"/>
      <c r="R4355" s="73"/>
      <c r="S4355" s="73"/>
    </row>
    <row r="4356" spans="2:19" x14ac:dyDescent="0.3">
      <c r="B4356" s="137">
        <v>629</v>
      </c>
      <c r="C4356" s="103" t="str">
        <f t="array" ref="C4356">IF(ROWS($C$3728:C4356)&gt;COUNTIF($AR$19:$AR$3718,TRUE),"",INDEX($C$19:$C$3718,SMALL(IF($AR$19:$AR$3718=TRUE,ROW($C$19:$C$3718)-ROW($C$19)+1),ROWS($C$3728:C4356))))</f>
        <v/>
      </c>
      <c r="D4356" s="100" t="str">
        <f t="array" ref="D4356">IF(ROWS($D$3728:D4356)&gt;COUNTIF($AR$19:$AR$3718,TRUE),"",INDEX($O$19:$O$3718,SMALL(IF($AR$19:$AR$3718=TRUE,ROW($O$19:$O$3718)-ROW($O$19)+1),ROWS($D$3728:D4356))))</f>
        <v/>
      </c>
      <c r="E4356" s="101">
        <f t="shared" si="787"/>
        <v>0</v>
      </c>
      <c r="F4356" s="101">
        <f t="shared" si="788"/>
        <v>0</v>
      </c>
      <c r="G4356" s="104"/>
      <c r="H4356" s="89">
        <f t="shared" si="789"/>
        <v>0</v>
      </c>
      <c r="I4356" s="73"/>
      <c r="J4356" s="73"/>
      <c r="K4356" s="73"/>
      <c r="L4356" s="73"/>
      <c r="M4356" s="73"/>
      <c r="N4356" s="73"/>
      <c r="O4356" s="73"/>
      <c r="P4356" s="73"/>
      <c r="Q4356" s="73"/>
      <c r="R4356" s="73"/>
      <c r="S4356" s="73"/>
    </row>
    <row r="4357" spans="2:19" x14ac:dyDescent="0.3">
      <c r="B4357" s="137">
        <v>630</v>
      </c>
      <c r="C4357" s="103" t="str">
        <f t="array" ref="C4357">IF(ROWS($C$3728:C4357)&gt;COUNTIF($AR$19:$AR$3718,TRUE),"",INDEX($C$19:$C$3718,SMALL(IF($AR$19:$AR$3718=TRUE,ROW($C$19:$C$3718)-ROW($C$19)+1),ROWS($C$3728:C4357))))</f>
        <v/>
      </c>
      <c r="D4357" s="100" t="str">
        <f t="array" ref="D4357">IF(ROWS($D$3728:D4357)&gt;COUNTIF($AR$19:$AR$3718,TRUE),"",INDEX($O$19:$O$3718,SMALL(IF($AR$19:$AR$3718=TRUE,ROW($O$19:$O$3718)-ROW($O$19)+1),ROWS($D$3728:D4357))))</f>
        <v/>
      </c>
      <c r="E4357" s="101">
        <f t="shared" si="787"/>
        <v>0</v>
      </c>
      <c r="F4357" s="101">
        <f t="shared" si="788"/>
        <v>0</v>
      </c>
      <c r="G4357" s="104"/>
      <c r="H4357" s="89">
        <f t="shared" si="789"/>
        <v>0</v>
      </c>
      <c r="I4357" s="73"/>
      <c r="J4357" s="73"/>
      <c r="K4357" s="73"/>
      <c r="L4357" s="73"/>
      <c r="M4357" s="73"/>
      <c r="N4357" s="73"/>
      <c r="O4357" s="73"/>
      <c r="P4357" s="73"/>
      <c r="Q4357" s="73"/>
      <c r="R4357" s="73"/>
      <c r="S4357" s="73"/>
    </row>
    <row r="4358" spans="2:19" x14ac:dyDescent="0.3">
      <c r="B4358" s="137">
        <v>631</v>
      </c>
      <c r="C4358" s="103" t="str">
        <f t="array" ref="C4358">IF(ROWS($C$3728:C4358)&gt;COUNTIF($AR$19:$AR$3718,TRUE),"",INDEX($C$19:$C$3718,SMALL(IF($AR$19:$AR$3718=TRUE,ROW($C$19:$C$3718)-ROW($C$19)+1),ROWS($C$3728:C4358))))</f>
        <v/>
      </c>
      <c r="D4358" s="100" t="str">
        <f t="array" ref="D4358">IF(ROWS($D$3728:D4358)&gt;COUNTIF($AR$19:$AR$3718,TRUE),"",INDEX($O$19:$O$3718,SMALL(IF($AR$19:$AR$3718=TRUE,ROW($O$19:$O$3718)-ROW($O$19)+1),ROWS($D$3728:D4358))))</f>
        <v/>
      </c>
      <c r="E4358" s="101">
        <f t="shared" si="787"/>
        <v>0</v>
      </c>
      <c r="F4358" s="101">
        <f t="shared" si="788"/>
        <v>0</v>
      </c>
      <c r="G4358" s="104"/>
      <c r="H4358" s="89">
        <f t="shared" si="789"/>
        <v>0</v>
      </c>
      <c r="I4358" s="73"/>
      <c r="J4358" s="73"/>
      <c r="K4358" s="73"/>
      <c r="L4358" s="73"/>
      <c r="M4358" s="73"/>
      <c r="N4358" s="73"/>
      <c r="O4358" s="73"/>
      <c r="P4358" s="73"/>
      <c r="Q4358" s="73"/>
      <c r="R4358" s="73"/>
      <c r="S4358" s="73"/>
    </row>
    <row r="4359" spans="2:19" x14ac:dyDescent="0.3">
      <c r="B4359" s="137">
        <v>632</v>
      </c>
      <c r="C4359" s="103" t="str">
        <f t="array" ref="C4359">IF(ROWS($C$3728:C4359)&gt;COUNTIF($AR$19:$AR$3718,TRUE),"",INDEX($C$19:$C$3718,SMALL(IF($AR$19:$AR$3718=TRUE,ROW($C$19:$C$3718)-ROW($C$19)+1),ROWS($C$3728:C4359))))</f>
        <v/>
      </c>
      <c r="D4359" s="100" t="str">
        <f t="array" ref="D4359">IF(ROWS($D$3728:D4359)&gt;COUNTIF($AR$19:$AR$3718,TRUE),"",INDEX($O$19:$O$3718,SMALL(IF($AR$19:$AR$3718=TRUE,ROW($O$19:$O$3718)-ROW($O$19)+1),ROWS($D$3728:D4359))))</f>
        <v/>
      </c>
      <c r="E4359" s="101">
        <f t="shared" si="787"/>
        <v>0</v>
      </c>
      <c r="F4359" s="101">
        <f t="shared" si="788"/>
        <v>0</v>
      </c>
      <c r="G4359" s="104"/>
      <c r="H4359" s="89">
        <f t="shared" si="789"/>
        <v>0</v>
      </c>
      <c r="I4359" s="73"/>
      <c r="J4359" s="73"/>
      <c r="K4359" s="73"/>
      <c r="L4359" s="73"/>
      <c r="M4359" s="73"/>
      <c r="N4359" s="73"/>
      <c r="O4359" s="73"/>
      <c r="P4359" s="73"/>
      <c r="Q4359" s="73"/>
      <c r="R4359" s="73"/>
      <c r="S4359" s="73"/>
    </row>
    <row r="4360" spans="2:19" x14ac:dyDescent="0.3">
      <c r="B4360" s="137">
        <v>633</v>
      </c>
      <c r="C4360" s="103" t="str">
        <f t="array" ref="C4360">IF(ROWS($C$3728:C4360)&gt;COUNTIF($AR$19:$AR$3718,TRUE),"",INDEX($C$19:$C$3718,SMALL(IF($AR$19:$AR$3718=TRUE,ROW($C$19:$C$3718)-ROW($C$19)+1),ROWS($C$3728:C4360))))</f>
        <v/>
      </c>
      <c r="D4360" s="100" t="str">
        <f t="array" ref="D4360">IF(ROWS($D$3728:D4360)&gt;COUNTIF($AR$19:$AR$3718,TRUE),"",INDEX($O$19:$O$3718,SMALL(IF($AR$19:$AR$3718=TRUE,ROW($O$19:$O$3718)-ROW($O$19)+1),ROWS($D$3728:D4360))))</f>
        <v/>
      </c>
      <c r="E4360" s="101">
        <f t="shared" si="787"/>
        <v>0</v>
      </c>
      <c r="F4360" s="101">
        <f t="shared" si="788"/>
        <v>0</v>
      </c>
      <c r="G4360" s="104"/>
      <c r="H4360" s="89">
        <f t="shared" si="789"/>
        <v>0</v>
      </c>
      <c r="I4360" s="73"/>
      <c r="J4360" s="73"/>
      <c r="K4360" s="73"/>
      <c r="L4360" s="73"/>
      <c r="M4360" s="73"/>
      <c r="N4360" s="73"/>
      <c r="O4360" s="73"/>
      <c r="P4360" s="73"/>
      <c r="Q4360" s="73"/>
      <c r="R4360" s="73"/>
      <c r="S4360" s="73"/>
    </row>
    <row r="4361" spans="2:19" x14ac:dyDescent="0.3">
      <c r="B4361" s="137">
        <v>634</v>
      </c>
      <c r="C4361" s="103" t="str">
        <f t="array" ref="C4361">IF(ROWS($C$3728:C4361)&gt;COUNTIF($AR$19:$AR$3718,TRUE),"",INDEX($C$19:$C$3718,SMALL(IF($AR$19:$AR$3718=TRUE,ROW($C$19:$C$3718)-ROW($C$19)+1),ROWS($C$3728:C4361))))</f>
        <v/>
      </c>
      <c r="D4361" s="100" t="str">
        <f t="array" ref="D4361">IF(ROWS($D$3728:D4361)&gt;COUNTIF($AR$19:$AR$3718,TRUE),"",INDEX($O$19:$O$3718,SMALL(IF($AR$19:$AR$3718=TRUE,ROW($O$19:$O$3718)-ROW($O$19)+1),ROWS($D$3728:D4361))))</f>
        <v/>
      </c>
      <c r="E4361" s="101">
        <f t="shared" si="787"/>
        <v>0</v>
      </c>
      <c r="F4361" s="101">
        <f t="shared" si="788"/>
        <v>0</v>
      </c>
      <c r="G4361" s="104"/>
      <c r="H4361" s="89">
        <f t="shared" si="789"/>
        <v>0</v>
      </c>
      <c r="I4361" s="73"/>
      <c r="J4361" s="73"/>
      <c r="K4361" s="73"/>
      <c r="L4361" s="73"/>
      <c r="M4361" s="73"/>
      <c r="N4361" s="73"/>
      <c r="O4361" s="73"/>
      <c r="P4361" s="73"/>
      <c r="Q4361" s="73"/>
      <c r="R4361" s="73"/>
      <c r="S4361" s="73"/>
    </row>
    <row r="4362" spans="2:19" x14ac:dyDescent="0.3">
      <c r="B4362" s="137">
        <v>635</v>
      </c>
      <c r="C4362" s="103" t="str">
        <f t="array" ref="C4362">IF(ROWS($C$3728:C4362)&gt;COUNTIF($AR$19:$AR$3718,TRUE),"",INDEX($C$19:$C$3718,SMALL(IF($AR$19:$AR$3718=TRUE,ROW($C$19:$C$3718)-ROW($C$19)+1),ROWS($C$3728:C4362))))</f>
        <v/>
      </c>
      <c r="D4362" s="100" t="str">
        <f t="array" ref="D4362">IF(ROWS($D$3728:D4362)&gt;COUNTIF($AR$19:$AR$3718,TRUE),"",INDEX($O$19:$O$3718,SMALL(IF($AR$19:$AR$3718=TRUE,ROW($O$19:$O$3718)-ROW($O$19)+1),ROWS($D$3728:D4362))))</f>
        <v/>
      </c>
      <c r="E4362" s="101">
        <f t="shared" si="787"/>
        <v>0</v>
      </c>
      <c r="F4362" s="101">
        <f t="shared" si="788"/>
        <v>0</v>
      </c>
      <c r="G4362" s="104"/>
      <c r="H4362" s="89">
        <f t="shared" si="789"/>
        <v>0</v>
      </c>
      <c r="I4362" s="73"/>
      <c r="J4362" s="73"/>
      <c r="K4362" s="73"/>
      <c r="L4362" s="73"/>
      <c r="M4362" s="73"/>
      <c r="N4362" s="73"/>
      <c r="O4362" s="73"/>
      <c r="P4362" s="73"/>
      <c r="Q4362" s="73"/>
      <c r="R4362" s="73"/>
      <c r="S4362" s="73"/>
    </row>
    <row r="4363" spans="2:19" x14ac:dyDescent="0.3">
      <c r="B4363" s="137">
        <v>636</v>
      </c>
      <c r="C4363" s="103" t="str">
        <f t="array" ref="C4363">IF(ROWS($C$3728:C4363)&gt;COUNTIF($AR$19:$AR$3718,TRUE),"",INDEX($C$19:$C$3718,SMALL(IF($AR$19:$AR$3718=TRUE,ROW($C$19:$C$3718)-ROW($C$19)+1),ROWS($C$3728:C4363))))</f>
        <v/>
      </c>
      <c r="D4363" s="100" t="str">
        <f t="array" ref="D4363">IF(ROWS($D$3728:D4363)&gt;COUNTIF($AR$19:$AR$3718,TRUE),"",INDEX($O$19:$O$3718,SMALL(IF($AR$19:$AR$3718=TRUE,ROW($O$19:$O$3718)-ROW($O$19)+1),ROWS($D$3728:D4363))))</f>
        <v/>
      </c>
      <c r="E4363" s="101">
        <f t="shared" si="787"/>
        <v>0</v>
      </c>
      <c r="F4363" s="101">
        <f t="shared" si="788"/>
        <v>0</v>
      </c>
      <c r="G4363" s="104"/>
      <c r="H4363" s="89">
        <f t="shared" si="789"/>
        <v>0</v>
      </c>
      <c r="I4363" s="73"/>
      <c r="J4363" s="73"/>
      <c r="K4363" s="73"/>
      <c r="L4363" s="73"/>
      <c r="M4363" s="73"/>
      <c r="N4363" s="73"/>
      <c r="O4363" s="73"/>
      <c r="P4363" s="73"/>
      <c r="Q4363" s="73"/>
      <c r="R4363" s="73"/>
      <c r="S4363" s="73"/>
    </row>
    <row r="4364" spans="2:19" x14ac:dyDescent="0.3">
      <c r="B4364" s="137">
        <v>637</v>
      </c>
      <c r="C4364" s="103" t="str">
        <f t="array" ref="C4364">IF(ROWS($C$3728:C4364)&gt;COUNTIF($AR$19:$AR$3718,TRUE),"",INDEX($C$19:$C$3718,SMALL(IF($AR$19:$AR$3718=TRUE,ROW($C$19:$C$3718)-ROW($C$19)+1),ROWS($C$3728:C4364))))</f>
        <v/>
      </c>
      <c r="D4364" s="100" t="str">
        <f t="array" ref="D4364">IF(ROWS($D$3728:D4364)&gt;COUNTIF($AR$19:$AR$3718,TRUE),"",INDEX($O$19:$O$3718,SMALL(IF($AR$19:$AR$3718=TRUE,ROW($O$19:$O$3718)-ROW($O$19)+1),ROWS($D$3728:D4364))))</f>
        <v/>
      </c>
      <c r="E4364" s="101">
        <f t="shared" si="787"/>
        <v>0</v>
      </c>
      <c r="F4364" s="101">
        <f t="shared" si="788"/>
        <v>0</v>
      </c>
      <c r="G4364" s="104"/>
      <c r="H4364" s="89">
        <f t="shared" si="789"/>
        <v>0</v>
      </c>
      <c r="I4364" s="73"/>
      <c r="J4364" s="73"/>
      <c r="K4364" s="73"/>
      <c r="L4364" s="73"/>
      <c r="M4364" s="73"/>
      <c r="N4364" s="73"/>
      <c r="O4364" s="73"/>
      <c r="P4364" s="73"/>
      <c r="Q4364" s="73"/>
      <c r="R4364" s="73"/>
      <c r="S4364" s="73"/>
    </row>
    <row r="4365" spans="2:19" x14ac:dyDescent="0.3">
      <c r="B4365" s="137">
        <v>638</v>
      </c>
      <c r="C4365" s="103" t="str">
        <f t="array" ref="C4365">IF(ROWS($C$3728:C4365)&gt;COUNTIF($AR$19:$AR$3718,TRUE),"",INDEX($C$19:$C$3718,SMALL(IF($AR$19:$AR$3718=TRUE,ROW($C$19:$C$3718)-ROW($C$19)+1),ROWS($C$3728:C4365))))</f>
        <v/>
      </c>
      <c r="D4365" s="100" t="str">
        <f t="array" ref="D4365">IF(ROWS($D$3728:D4365)&gt;COUNTIF($AR$19:$AR$3718,TRUE),"",INDEX($O$19:$O$3718,SMALL(IF($AR$19:$AR$3718=TRUE,ROW($O$19:$O$3718)-ROW($O$19)+1),ROWS($D$3728:D4365))))</f>
        <v/>
      </c>
      <c r="E4365" s="101">
        <f t="shared" si="787"/>
        <v>0</v>
      </c>
      <c r="F4365" s="101">
        <f t="shared" si="788"/>
        <v>0</v>
      </c>
      <c r="G4365" s="104"/>
      <c r="H4365" s="89">
        <f t="shared" si="789"/>
        <v>0</v>
      </c>
      <c r="I4365" s="73"/>
      <c r="J4365" s="73"/>
      <c r="K4365" s="73"/>
      <c r="L4365" s="73"/>
      <c r="M4365" s="73"/>
      <c r="N4365" s="73"/>
      <c r="O4365" s="73"/>
      <c r="P4365" s="73"/>
      <c r="Q4365" s="73"/>
      <c r="R4365" s="73"/>
      <c r="S4365" s="73"/>
    </row>
    <row r="4366" spans="2:19" x14ac:dyDescent="0.3">
      <c r="B4366" s="137">
        <v>639</v>
      </c>
      <c r="C4366" s="103" t="str">
        <f t="array" ref="C4366">IF(ROWS($C$3728:C4366)&gt;COUNTIF($AR$19:$AR$3718,TRUE),"",INDEX($C$19:$C$3718,SMALL(IF($AR$19:$AR$3718=TRUE,ROW($C$19:$C$3718)-ROW($C$19)+1),ROWS($C$3728:C4366))))</f>
        <v/>
      </c>
      <c r="D4366" s="100" t="str">
        <f t="array" ref="D4366">IF(ROWS($D$3728:D4366)&gt;COUNTIF($AR$19:$AR$3718,TRUE),"",INDEX($O$19:$O$3718,SMALL(IF($AR$19:$AR$3718=TRUE,ROW($O$19:$O$3718)-ROW($O$19)+1),ROWS($D$3728:D4366))))</f>
        <v/>
      </c>
      <c r="E4366" s="101">
        <f t="shared" si="787"/>
        <v>0</v>
      </c>
      <c r="F4366" s="101">
        <f t="shared" si="788"/>
        <v>0</v>
      </c>
      <c r="G4366" s="104"/>
      <c r="H4366" s="89">
        <f t="shared" si="789"/>
        <v>0</v>
      </c>
      <c r="I4366" s="73"/>
      <c r="J4366" s="73"/>
      <c r="K4366" s="73"/>
      <c r="L4366" s="73"/>
      <c r="M4366" s="73"/>
      <c r="N4366" s="73"/>
      <c r="O4366" s="73"/>
      <c r="P4366" s="73"/>
      <c r="Q4366" s="73"/>
      <c r="R4366" s="73"/>
      <c r="S4366" s="73"/>
    </row>
    <row r="4367" spans="2:19" x14ac:dyDescent="0.3">
      <c r="B4367" s="137">
        <v>640</v>
      </c>
      <c r="C4367" s="103" t="str">
        <f t="array" ref="C4367">IF(ROWS($C$3728:C4367)&gt;COUNTIF($AR$19:$AR$3718,TRUE),"",INDEX($C$19:$C$3718,SMALL(IF($AR$19:$AR$3718=TRUE,ROW($C$19:$C$3718)-ROW($C$19)+1),ROWS($C$3728:C4367))))</f>
        <v/>
      </c>
      <c r="D4367" s="100" t="str">
        <f t="array" ref="D4367">IF(ROWS($D$3728:D4367)&gt;COUNTIF($AR$19:$AR$3718,TRUE),"",INDEX($O$19:$O$3718,SMALL(IF($AR$19:$AR$3718=TRUE,ROW($O$19:$O$3718)-ROW($O$19)+1),ROWS($D$3728:D4367))))</f>
        <v/>
      </c>
      <c r="E4367" s="101">
        <f t="shared" si="787"/>
        <v>0</v>
      </c>
      <c r="F4367" s="101">
        <f t="shared" si="788"/>
        <v>0</v>
      </c>
      <c r="G4367" s="104"/>
      <c r="H4367" s="89">
        <f t="shared" si="789"/>
        <v>0</v>
      </c>
      <c r="I4367" s="73"/>
      <c r="J4367" s="73"/>
      <c r="K4367" s="73"/>
      <c r="L4367" s="73"/>
      <c r="M4367" s="73"/>
      <c r="N4367" s="73"/>
      <c r="O4367" s="73"/>
      <c r="P4367" s="73"/>
      <c r="Q4367" s="73"/>
      <c r="R4367" s="73"/>
      <c r="S4367" s="73"/>
    </row>
    <row r="4368" spans="2:19" x14ac:dyDescent="0.3">
      <c r="B4368" s="137">
        <v>641</v>
      </c>
      <c r="C4368" s="103" t="str">
        <f t="array" ref="C4368">IF(ROWS($C$3728:C4368)&gt;COUNTIF($AR$19:$AR$3718,TRUE),"",INDEX($C$19:$C$3718,SMALL(IF($AR$19:$AR$3718=TRUE,ROW($C$19:$C$3718)-ROW($C$19)+1),ROWS($C$3728:C4368))))</f>
        <v/>
      </c>
      <c r="D4368" s="100" t="str">
        <f t="array" ref="D4368">IF(ROWS($D$3728:D4368)&gt;COUNTIF($AR$19:$AR$3718,TRUE),"",INDEX($O$19:$O$3718,SMALL(IF($AR$19:$AR$3718=TRUE,ROW($O$19:$O$3718)-ROW($O$19)+1),ROWS($D$3728:D4368))))</f>
        <v/>
      </c>
      <c r="E4368" s="101">
        <f t="shared" ref="E4368:E4431" si="790">SUM(SUMIFS($V$19:$V$3718,$C$19:$C$3718,$C$3728:$C$3960,$O$19:$O$3718,$D$3728:$D$3960),SUMIFS($AA$19:$AA$3718,$C$19:$C$3718,$C$3728:$C$3960,$O$19:$O$3718,$D$3728:$D$3960))</f>
        <v>0</v>
      </c>
      <c r="F4368" s="101">
        <f t="shared" ref="F4368:F4431" si="791">SUM(SUMIFS($AD$19:$AD$3718,$C$19:$C$3718,$C$3728:$C$3960,$O$19:$O$3718,$D$3728:$D$3960),SUMIFS($AI$19:$AI$3718,$C$19:$C$3718,$C$3728:$C$3960,$O$19:$O$3718,$D$3728:$D$3960))</f>
        <v>0</v>
      </c>
      <c r="G4368" s="104"/>
      <c r="H4368" s="89">
        <f t="shared" si="789"/>
        <v>0</v>
      </c>
      <c r="I4368" s="73"/>
      <c r="J4368" s="73"/>
      <c r="K4368" s="73"/>
      <c r="L4368" s="73"/>
      <c r="M4368" s="73"/>
      <c r="N4368" s="73"/>
      <c r="O4368" s="73"/>
      <c r="P4368" s="73"/>
      <c r="Q4368" s="73"/>
      <c r="R4368" s="73"/>
      <c r="S4368" s="73"/>
    </row>
    <row r="4369" spans="2:19" x14ac:dyDescent="0.3">
      <c r="B4369" s="137">
        <v>642</v>
      </c>
      <c r="C4369" s="103" t="str">
        <f t="array" ref="C4369">IF(ROWS($C$3728:C4369)&gt;COUNTIF($AR$19:$AR$3718,TRUE),"",INDEX($C$19:$C$3718,SMALL(IF($AR$19:$AR$3718=TRUE,ROW($C$19:$C$3718)-ROW($C$19)+1),ROWS($C$3728:C4369))))</f>
        <v/>
      </c>
      <c r="D4369" s="100" t="str">
        <f t="array" ref="D4369">IF(ROWS($D$3728:D4369)&gt;COUNTIF($AR$19:$AR$3718,TRUE),"",INDEX($O$19:$O$3718,SMALL(IF($AR$19:$AR$3718=TRUE,ROW($O$19:$O$3718)-ROW($O$19)+1),ROWS($D$3728:D4369))))</f>
        <v/>
      </c>
      <c r="E4369" s="101">
        <f t="shared" si="790"/>
        <v>0</v>
      </c>
      <c r="F4369" s="101">
        <f t="shared" si="791"/>
        <v>0</v>
      </c>
      <c r="G4369" s="104"/>
      <c r="H4369" s="89">
        <f t="shared" si="789"/>
        <v>0</v>
      </c>
      <c r="I4369" s="73"/>
      <c r="J4369" s="73"/>
      <c r="K4369" s="73"/>
      <c r="L4369" s="73"/>
      <c r="M4369" s="73"/>
      <c r="N4369" s="73"/>
      <c r="O4369" s="73"/>
      <c r="P4369" s="73"/>
      <c r="Q4369" s="73"/>
      <c r="R4369" s="73"/>
      <c r="S4369" s="73"/>
    </row>
    <row r="4370" spans="2:19" x14ac:dyDescent="0.3">
      <c r="B4370" s="137">
        <v>643</v>
      </c>
      <c r="C4370" s="103" t="str">
        <f t="array" ref="C4370">IF(ROWS($C$3728:C4370)&gt;COUNTIF($AR$19:$AR$3718,TRUE),"",INDEX($C$19:$C$3718,SMALL(IF($AR$19:$AR$3718=TRUE,ROW($C$19:$C$3718)-ROW($C$19)+1),ROWS($C$3728:C4370))))</f>
        <v/>
      </c>
      <c r="D4370" s="100" t="str">
        <f t="array" ref="D4370">IF(ROWS($D$3728:D4370)&gt;COUNTIF($AR$19:$AR$3718,TRUE),"",INDEX($O$19:$O$3718,SMALL(IF($AR$19:$AR$3718=TRUE,ROW($O$19:$O$3718)-ROW($O$19)+1),ROWS($D$3728:D4370))))</f>
        <v/>
      </c>
      <c r="E4370" s="101">
        <f t="shared" si="790"/>
        <v>0</v>
      </c>
      <c r="F4370" s="101">
        <f t="shared" si="791"/>
        <v>0</v>
      </c>
      <c r="G4370" s="104"/>
      <c r="H4370" s="89">
        <f t="shared" si="789"/>
        <v>0</v>
      </c>
      <c r="I4370" s="73"/>
      <c r="J4370" s="73"/>
      <c r="K4370" s="73"/>
      <c r="L4370" s="73"/>
      <c r="M4370" s="73"/>
      <c r="N4370" s="73"/>
      <c r="O4370" s="73"/>
      <c r="P4370" s="73"/>
      <c r="Q4370" s="73"/>
      <c r="R4370" s="73"/>
      <c r="S4370" s="73"/>
    </row>
    <row r="4371" spans="2:19" x14ac:dyDescent="0.3">
      <c r="B4371" s="137">
        <v>644</v>
      </c>
      <c r="C4371" s="103" t="str">
        <f t="array" ref="C4371">IF(ROWS($C$3728:C4371)&gt;COUNTIF($AR$19:$AR$3718,TRUE),"",INDEX($C$19:$C$3718,SMALL(IF($AR$19:$AR$3718=TRUE,ROW($C$19:$C$3718)-ROW($C$19)+1),ROWS($C$3728:C4371))))</f>
        <v/>
      </c>
      <c r="D4371" s="100" t="str">
        <f t="array" ref="D4371">IF(ROWS($D$3728:D4371)&gt;COUNTIF($AR$19:$AR$3718,TRUE),"",INDEX($O$19:$O$3718,SMALL(IF($AR$19:$AR$3718=TRUE,ROW($O$19:$O$3718)-ROW($O$19)+1),ROWS($D$3728:D4371))))</f>
        <v/>
      </c>
      <c r="E4371" s="101">
        <f t="shared" si="790"/>
        <v>0</v>
      </c>
      <c r="F4371" s="101">
        <f t="shared" si="791"/>
        <v>0</v>
      </c>
      <c r="G4371" s="104"/>
      <c r="H4371" s="89">
        <f t="shared" si="789"/>
        <v>0</v>
      </c>
      <c r="I4371" s="73"/>
      <c r="J4371" s="73"/>
      <c r="K4371" s="73"/>
      <c r="L4371" s="73"/>
      <c r="M4371" s="73"/>
      <c r="N4371" s="73"/>
      <c r="O4371" s="73"/>
      <c r="P4371" s="73"/>
      <c r="Q4371" s="73"/>
      <c r="R4371" s="73"/>
      <c r="S4371" s="73"/>
    </row>
    <row r="4372" spans="2:19" x14ac:dyDescent="0.3">
      <c r="B4372" s="137">
        <v>645</v>
      </c>
      <c r="C4372" s="103" t="str">
        <f t="array" ref="C4372">IF(ROWS($C$3728:C4372)&gt;COUNTIF($AR$19:$AR$3718,TRUE),"",INDEX($C$19:$C$3718,SMALL(IF($AR$19:$AR$3718=TRUE,ROW($C$19:$C$3718)-ROW($C$19)+1),ROWS($C$3728:C4372))))</f>
        <v/>
      </c>
      <c r="D4372" s="100" t="str">
        <f t="array" ref="D4372">IF(ROWS($D$3728:D4372)&gt;COUNTIF($AR$19:$AR$3718,TRUE),"",INDEX($O$19:$O$3718,SMALL(IF($AR$19:$AR$3718=TRUE,ROW($O$19:$O$3718)-ROW($O$19)+1),ROWS($D$3728:D4372))))</f>
        <v/>
      </c>
      <c r="E4372" s="101">
        <f t="shared" si="790"/>
        <v>0</v>
      </c>
      <c r="F4372" s="101">
        <f t="shared" si="791"/>
        <v>0</v>
      </c>
      <c r="G4372" s="104"/>
      <c r="H4372" s="89">
        <f t="shared" si="789"/>
        <v>0</v>
      </c>
      <c r="I4372" s="73"/>
      <c r="J4372" s="73"/>
      <c r="K4372" s="73"/>
      <c r="L4372" s="73"/>
      <c r="M4372" s="73"/>
      <c r="N4372" s="73"/>
      <c r="O4372" s="73"/>
      <c r="P4372" s="73"/>
      <c r="Q4372" s="73"/>
      <c r="R4372" s="73"/>
      <c r="S4372" s="73"/>
    </row>
    <row r="4373" spans="2:19" x14ac:dyDescent="0.3">
      <c r="B4373" s="137">
        <v>646</v>
      </c>
      <c r="C4373" s="103" t="str">
        <f t="array" ref="C4373">IF(ROWS($C$3728:C4373)&gt;COUNTIF($AR$19:$AR$3718,TRUE),"",INDEX($C$19:$C$3718,SMALL(IF($AR$19:$AR$3718=TRUE,ROW($C$19:$C$3718)-ROW($C$19)+1),ROWS($C$3728:C4373))))</f>
        <v/>
      </c>
      <c r="D4373" s="100" t="str">
        <f t="array" ref="D4373">IF(ROWS($D$3728:D4373)&gt;COUNTIF($AR$19:$AR$3718,TRUE),"",INDEX($O$19:$O$3718,SMALL(IF($AR$19:$AR$3718=TRUE,ROW($O$19:$O$3718)-ROW($O$19)+1),ROWS($D$3728:D4373))))</f>
        <v/>
      </c>
      <c r="E4373" s="101">
        <f t="shared" si="790"/>
        <v>0</v>
      </c>
      <c r="F4373" s="101">
        <f t="shared" si="791"/>
        <v>0</v>
      </c>
      <c r="G4373" s="104"/>
      <c r="H4373" s="89">
        <f t="shared" si="789"/>
        <v>0</v>
      </c>
      <c r="I4373" s="73"/>
      <c r="J4373" s="73"/>
      <c r="K4373" s="73"/>
      <c r="L4373" s="73"/>
      <c r="M4373" s="73"/>
      <c r="N4373" s="73"/>
      <c r="O4373" s="73"/>
      <c r="P4373" s="73"/>
      <c r="Q4373" s="73"/>
      <c r="R4373" s="73"/>
      <c r="S4373" s="73"/>
    </row>
    <row r="4374" spans="2:19" x14ac:dyDescent="0.3">
      <c r="B4374" s="137">
        <v>647</v>
      </c>
      <c r="C4374" s="103" t="str">
        <f t="array" ref="C4374">IF(ROWS($C$3728:C4374)&gt;COUNTIF($AR$19:$AR$3718,TRUE),"",INDEX($C$19:$C$3718,SMALL(IF($AR$19:$AR$3718=TRUE,ROW($C$19:$C$3718)-ROW($C$19)+1),ROWS($C$3728:C4374))))</f>
        <v/>
      </c>
      <c r="D4374" s="100" t="str">
        <f t="array" ref="D4374">IF(ROWS($D$3728:D4374)&gt;COUNTIF($AR$19:$AR$3718,TRUE),"",INDEX($O$19:$O$3718,SMALL(IF($AR$19:$AR$3718=TRUE,ROW($O$19:$O$3718)-ROW($O$19)+1),ROWS($D$3728:D4374))))</f>
        <v/>
      </c>
      <c r="E4374" s="101">
        <f t="shared" si="790"/>
        <v>0</v>
      </c>
      <c r="F4374" s="101">
        <f t="shared" si="791"/>
        <v>0</v>
      </c>
      <c r="G4374" s="104"/>
      <c r="H4374" s="89">
        <f t="shared" si="789"/>
        <v>0</v>
      </c>
      <c r="I4374" s="73"/>
      <c r="J4374" s="73"/>
      <c r="K4374" s="73"/>
      <c r="L4374" s="73"/>
      <c r="M4374" s="73"/>
      <c r="N4374" s="73"/>
      <c r="O4374" s="73"/>
      <c r="P4374" s="73"/>
      <c r="Q4374" s="73"/>
      <c r="R4374" s="73"/>
      <c r="S4374" s="73"/>
    </row>
    <row r="4375" spans="2:19" x14ac:dyDescent="0.3">
      <c r="B4375" s="137">
        <v>648</v>
      </c>
      <c r="C4375" s="103" t="str">
        <f t="array" ref="C4375">IF(ROWS($C$3728:C4375)&gt;COUNTIF($AR$19:$AR$3718,TRUE),"",INDEX($C$19:$C$3718,SMALL(IF($AR$19:$AR$3718=TRUE,ROW($C$19:$C$3718)-ROW($C$19)+1),ROWS($C$3728:C4375))))</f>
        <v/>
      </c>
      <c r="D4375" s="100" t="str">
        <f t="array" ref="D4375">IF(ROWS($D$3728:D4375)&gt;COUNTIF($AR$19:$AR$3718,TRUE),"",INDEX($O$19:$O$3718,SMALL(IF($AR$19:$AR$3718=TRUE,ROW($O$19:$O$3718)-ROW($O$19)+1),ROWS($D$3728:D4375))))</f>
        <v/>
      </c>
      <c r="E4375" s="101">
        <f t="shared" si="790"/>
        <v>0</v>
      </c>
      <c r="F4375" s="101">
        <f t="shared" si="791"/>
        <v>0</v>
      </c>
      <c r="G4375" s="104"/>
      <c r="H4375" s="89">
        <f t="shared" si="789"/>
        <v>0</v>
      </c>
      <c r="I4375" s="73"/>
      <c r="J4375" s="73"/>
      <c r="K4375" s="73"/>
      <c r="L4375" s="73"/>
      <c r="M4375" s="73"/>
      <c r="N4375" s="73"/>
      <c r="O4375" s="73"/>
      <c r="P4375" s="73"/>
      <c r="Q4375" s="73"/>
      <c r="R4375" s="73"/>
      <c r="S4375" s="73"/>
    </row>
    <row r="4376" spans="2:19" x14ac:dyDescent="0.3">
      <c r="B4376" s="137">
        <v>649</v>
      </c>
      <c r="C4376" s="103" t="str">
        <f t="array" ref="C4376">IF(ROWS($C$3728:C4376)&gt;COUNTIF($AR$19:$AR$3718,TRUE),"",INDEX($C$19:$C$3718,SMALL(IF($AR$19:$AR$3718=TRUE,ROW($C$19:$C$3718)-ROW($C$19)+1),ROWS($C$3728:C4376))))</f>
        <v/>
      </c>
      <c r="D4376" s="100" t="str">
        <f t="array" ref="D4376">IF(ROWS($D$3728:D4376)&gt;COUNTIF($AR$19:$AR$3718,TRUE),"",INDEX($O$19:$O$3718,SMALL(IF($AR$19:$AR$3718=TRUE,ROW($O$19:$O$3718)-ROW($O$19)+1),ROWS($D$3728:D4376))))</f>
        <v/>
      </c>
      <c r="E4376" s="101">
        <f t="shared" si="790"/>
        <v>0</v>
      </c>
      <c r="F4376" s="101">
        <f t="shared" si="791"/>
        <v>0</v>
      </c>
      <c r="G4376" s="104"/>
      <c r="H4376" s="89">
        <f t="shared" si="789"/>
        <v>0</v>
      </c>
      <c r="I4376" s="73"/>
      <c r="J4376" s="73"/>
      <c r="K4376" s="73"/>
      <c r="L4376" s="73"/>
      <c r="M4376" s="73"/>
      <c r="N4376" s="73"/>
      <c r="O4376" s="73"/>
      <c r="P4376" s="73"/>
      <c r="Q4376" s="73"/>
      <c r="R4376" s="73"/>
      <c r="S4376" s="73"/>
    </row>
    <row r="4377" spans="2:19" x14ac:dyDescent="0.3">
      <c r="B4377" s="137">
        <v>650</v>
      </c>
      <c r="C4377" s="103" t="str">
        <f t="array" ref="C4377">IF(ROWS($C$3728:C4377)&gt;COUNTIF($AR$19:$AR$3718,TRUE),"",INDEX($C$19:$C$3718,SMALL(IF($AR$19:$AR$3718=TRUE,ROW($C$19:$C$3718)-ROW($C$19)+1),ROWS($C$3728:C4377))))</f>
        <v/>
      </c>
      <c r="D4377" s="100" t="str">
        <f t="array" ref="D4377">IF(ROWS($D$3728:D4377)&gt;COUNTIF($AR$19:$AR$3718,TRUE),"",INDEX($O$19:$O$3718,SMALL(IF($AR$19:$AR$3718=TRUE,ROW($O$19:$O$3718)-ROW($O$19)+1),ROWS($D$3728:D4377))))</f>
        <v/>
      </c>
      <c r="E4377" s="101">
        <f t="shared" si="790"/>
        <v>0</v>
      </c>
      <c r="F4377" s="101">
        <f t="shared" si="791"/>
        <v>0</v>
      </c>
      <c r="G4377" s="104"/>
      <c r="H4377" s="89">
        <f t="shared" si="789"/>
        <v>0</v>
      </c>
      <c r="I4377" s="73"/>
      <c r="J4377" s="73"/>
      <c r="K4377" s="73"/>
      <c r="L4377" s="73"/>
      <c r="M4377" s="73"/>
      <c r="N4377" s="73"/>
      <c r="O4377" s="73"/>
      <c r="P4377" s="73"/>
      <c r="Q4377" s="73"/>
      <c r="R4377" s="73"/>
      <c r="S4377" s="73"/>
    </row>
    <row r="4378" spans="2:19" x14ac:dyDescent="0.3">
      <c r="B4378" s="137">
        <v>651</v>
      </c>
      <c r="C4378" s="103" t="str">
        <f t="array" ref="C4378">IF(ROWS($C$3728:C4378)&gt;COUNTIF($AR$19:$AR$3718,TRUE),"",INDEX($C$19:$C$3718,SMALL(IF($AR$19:$AR$3718=TRUE,ROW($C$19:$C$3718)-ROW($C$19)+1),ROWS($C$3728:C4378))))</f>
        <v/>
      </c>
      <c r="D4378" s="100" t="str">
        <f t="array" ref="D4378">IF(ROWS($D$3728:D4378)&gt;COUNTIF($AR$19:$AR$3718,TRUE),"",INDEX($O$19:$O$3718,SMALL(IF($AR$19:$AR$3718=TRUE,ROW($O$19:$O$3718)-ROW($O$19)+1),ROWS($D$3728:D4378))))</f>
        <v/>
      </c>
      <c r="E4378" s="101">
        <f t="shared" si="790"/>
        <v>0</v>
      </c>
      <c r="F4378" s="101">
        <f t="shared" si="791"/>
        <v>0</v>
      </c>
      <c r="G4378" s="104"/>
      <c r="H4378" s="89">
        <f t="shared" si="789"/>
        <v>0</v>
      </c>
      <c r="I4378" s="73"/>
      <c r="J4378" s="73"/>
      <c r="K4378" s="73"/>
      <c r="L4378" s="73"/>
      <c r="M4378" s="73"/>
      <c r="N4378" s="73"/>
      <c r="O4378" s="73"/>
      <c r="P4378" s="73"/>
      <c r="Q4378" s="73"/>
      <c r="R4378" s="73"/>
      <c r="S4378" s="73"/>
    </row>
    <row r="4379" spans="2:19" x14ac:dyDescent="0.3">
      <c r="B4379" s="137">
        <v>652</v>
      </c>
      <c r="C4379" s="103" t="str">
        <f t="array" ref="C4379">IF(ROWS($C$3728:C4379)&gt;COUNTIF($AR$19:$AR$3718,TRUE),"",INDEX($C$19:$C$3718,SMALL(IF($AR$19:$AR$3718=TRUE,ROW($C$19:$C$3718)-ROW($C$19)+1),ROWS($C$3728:C4379))))</f>
        <v/>
      </c>
      <c r="D4379" s="100" t="str">
        <f t="array" ref="D4379">IF(ROWS($D$3728:D4379)&gt;COUNTIF($AR$19:$AR$3718,TRUE),"",INDEX($O$19:$O$3718,SMALL(IF($AR$19:$AR$3718=TRUE,ROW($O$19:$O$3718)-ROW($O$19)+1),ROWS($D$3728:D4379))))</f>
        <v/>
      </c>
      <c r="E4379" s="101">
        <f t="shared" si="790"/>
        <v>0</v>
      </c>
      <c r="F4379" s="101">
        <f t="shared" si="791"/>
        <v>0</v>
      </c>
      <c r="G4379" s="104"/>
      <c r="H4379" s="89">
        <f t="shared" si="789"/>
        <v>0</v>
      </c>
      <c r="I4379" s="73"/>
      <c r="J4379" s="73"/>
      <c r="K4379" s="73"/>
      <c r="L4379" s="73"/>
      <c r="M4379" s="73"/>
      <c r="N4379" s="73"/>
      <c r="O4379" s="73"/>
      <c r="P4379" s="73"/>
      <c r="Q4379" s="73"/>
      <c r="R4379" s="73"/>
      <c r="S4379" s="73"/>
    </row>
    <row r="4380" spans="2:19" x14ac:dyDescent="0.3">
      <c r="B4380" s="137">
        <v>653</v>
      </c>
      <c r="C4380" s="103" t="str">
        <f t="array" ref="C4380">IF(ROWS($C$3728:C4380)&gt;COUNTIF($AR$19:$AR$3718,TRUE),"",INDEX($C$19:$C$3718,SMALL(IF($AR$19:$AR$3718=TRUE,ROW($C$19:$C$3718)-ROW($C$19)+1),ROWS($C$3728:C4380))))</f>
        <v/>
      </c>
      <c r="D4380" s="100" t="str">
        <f t="array" ref="D4380">IF(ROWS($D$3728:D4380)&gt;COUNTIF($AR$19:$AR$3718,TRUE),"",INDEX($O$19:$O$3718,SMALL(IF($AR$19:$AR$3718=TRUE,ROW($O$19:$O$3718)-ROW($O$19)+1),ROWS($D$3728:D4380))))</f>
        <v/>
      </c>
      <c r="E4380" s="101">
        <f t="shared" si="790"/>
        <v>0</v>
      </c>
      <c r="F4380" s="101">
        <f t="shared" si="791"/>
        <v>0</v>
      </c>
      <c r="G4380" s="104"/>
      <c r="H4380" s="89">
        <f t="shared" si="789"/>
        <v>0</v>
      </c>
      <c r="I4380" s="73"/>
      <c r="J4380" s="73"/>
      <c r="K4380" s="73"/>
      <c r="L4380" s="73"/>
      <c r="M4380" s="73"/>
      <c r="N4380" s="73"/>
      <c r="O4380" s="73"/>
      <c r="P4380" s="73"/>
      <c r="Q4380" s="73"/>
      <c r="R4380" s="73"/>
      <c r="S4380" s="73"/>
    </row>
    <row r="4381" spans="2:19" x14ac:dyDescent="0.3">
      <c r="B4381" s="137">
        <v>654</v>
      </c>
      <c r="C4381" s="103" t="str">
        <f t="array" ref="C4381">IF(ROWS($C$3728:C4381)&gt;COUNTIF($AR$19:$AR$3718,TRUE),"",INDEX($C$19:$C$3718,SMALL(IF($AR$19:$AR$3718=TRUE,ROW($C$19:$C$3718)-ROW($C$19)+1),ROWS($C$3728:C4381))))</f>
        <v/>
      </c>
      <c r="D4381" s="100" t="str">
        <f t="array" ref="D4381">IF(ROWS($D$3728:D4381)&gt;COUNTIF($AR$19:$AR$3718,TRUE),"",INDEX($O$19:$O$3718,SMALL(IF($AR$19:$AR$3718=TRUE,ROW($O$19:$O$3718)-ROW($O$19)+1),ROWS($D$3728:D4381))))</f>
        <v/>
      </c>
      <c r="E4381" s="101">
        <f t="shared" si="790"/>
        <v>0</v>
      </c>
      <c r="F4381" s="101">
        <f t="shared" si="791"/>
        <v>0</v>
      </c>
      <c r="G4381" s="104"/>
      <c r="H4381" s="89">
        <f t="shared" si="789"/>
        <v>0</v>
      </c>
      <c r="I4381" s="73"/>
      <c r="J4381" s="73"/>
      <c r="K4381" s="73"/>
      <c r="L4381" s="73"/>
      <c r="M4381" s="73"/>
      <c r="N4381" s="73"/>
      <c r="O4381" s="73"/>
      <c r="P4381" s="73"/>
      <c r="Q4381" s="73"/>
      <c r="R4381" s="73"/>
      <c r="S4381" s="73"/>
    </row>
    <row r="4382" spans="2:19" x14ac:dyDescent="0.3">
      <c r="B4382" s="137">
        <v>655</v>
      </c>
      <c r="C4382" s="103" t="str">
        <f t="array" ref="C4382">IF(ROWS($C$3728:C4382)&gt;COUNTIF($AR$19:$AR$3718,TRUE),"",INDEX($C$19:$C$3718,SMALL(IF($AR$19:$AR$3718=TRUE,ROW($C$19:$C$3718)-ROW($C$19)+1),ROWS($C$3728:C4382))))</f>
        <v/>
      </c>
      <c r="D4382" s="100" t="str">
        <f t="array" ref="D4382">IF(ROWS($D$3728:D4382)&gt;COUNTIF($AR$19:$AR$3718,TRUE),"",INDEX($O$19:$O$3718,SMALL(IF($AR$19:$AR$3718=TRUE,ROW($O$19:$O$3718)-ROW($O$19)+1),ROWS($D$3728:D4382))))</f>
        <v/>
      </c>
      <c r="E4382" s="101">
        <f t="shared" si="790"/>
        <v>0</v>
      </c>
      <c r="F4382" s="101">
        <f t="shared" si="791"/>
        <v>0</v>
      </c>
      <c r="G4382" s="104"/>
      <c r="H4382" s="89">
        <f t="shared" si="789"/>
        <v>0</v>
      </c>
      <c r="I4382" s="73"/>
      <c r="J4382" s="73"/>
      <c r="K4382" s="73"/>
      <c r="L4382" s="73"/>
      <c r="M4382" s="73"/>
      <c r="N4382" s="73"/>
      <c r="O4382" s="73"/>
      <c r="P4382" s="73"/>
      <c r="Q4382" s="73"/>
      <c r="R4382" s="73"/>
      <c r="S4382" s="73"/>
    </row>
    <row r="4383" spans="2:19" x14ac:dyDescent="0.3">
      <c r="B4383" s="137">
        <v>656</v>
      </c>
      <c r="C4383" s="103" t="str">
        <f t="array" ref="C4383">IF(ROWS($C$3728:C4383)&gt;COUNTIF($AR$19:$AR$3718,TRUE),"",INDEX($C$19:$C$3718,SMALL(IF($AR$19:$AR$3718=TRUE,ROW($C$19:$C$3718)-ROW($C$19)+1),ROWS($C$3728:C4383))))</f>
        <v/>
      </c>
      <c r="D4383" s="100" t="str">
        <f t="array" ref="D4383">IF(ROWS($D$3728:D4383)&gt;COUNTIF($AR$19:$AR$3718,TRUE),"",INDEX($O$19:$O$3718,SMALL(IF($AR$19:$AR$3718=TRUE,ROW($O$19:$O$3718)-ROW($O$19)+1),ROWS($D$3728:D4383))))</f>
        <v/>
      </c>
      <c r="E4383" s="101">
        <f t="shared" si="790"/>
        <v>0</v>
      </c>
      <c r="F4383" s="101">
        <f t="shared" si="791"/>
        <v>0</v>
      </c>
      <c r="G4383" s="104"/>
      <c r="H4383" s="89">
        <f t="shared" si="789"/>
        <v>0</v>
      </c>
      <c r="I4383" s="73"/>
      <c r="J4383" s="73"/>
      <c r="K4383" s="73"/>
      <c r="L4383" s="73"/>
      <c r="M4383" s="73"/>
      <c r="N4383" s="73"/>
      <c r="O4383" s="73"/>
      <c r="P4383" s="73"/>
      <c r="Q4383" s="73"/>
      <c r="R4383" s="73"/>
      <c r="S4383" s="73"/>
    </row>
    <row r="4384" spans="2:19" x14ac:dyDescent="0.3">
      <c r="B4384" s="137">
        <v>657</v>
      </c>
      <c r="C4384" s="103" t="str">
        <f t="array" ref="C4384">IF(ROWS($C$3728:C4384)&gt;COUNTIF($AR$19:$AR$3718,TRUE),"",INDEX($C$19:$C$3718,SMALL(IF($AR$19:$AR$3718=TRUE,ROW($C$19:$C$3718)-ROW($C$19)+1),ROWS($C$3728:C4384))))</f>
        <v/>
      </c>
      <c r="D4384" s="100" t="str">
        <f t="array" ref="D4384">IF(ROWS($D$3728:D4384)&gt;COUNTIF($AR$19:$AR$3718,TRUE),"",INDEX($O$19:$O$3718,SMALL(IF($AR$19:$AR$3718=TRUE,ROW($O$19:$O$3718)-ROW($O$19)+1),ROWS($D$3728:D4384))))</f>
        <v/>
      </c>
      <c r="E4384" s="101">
        <f t="shared" si="790"/>
        <v>0</v>
      </c>
      <c r="F4384" s="101">
        <f t="shared" si="791"/>
        <v>0</v>
      </c>
      <c r="G4384" s="104"/>
      <c r="H4384" s="89">
        <f t="shared" si="789"/>
        <v>0</v>
      </c>
      <c r="I4384" s="73"/>
      <c r="J4384" s="73"/>
      <c r="K4384" s="73"/>
      <c r="L4384" s="73"/>
      <c r="M4384" s="73"/>
      <c r="N4384" s="73"/>
      <c r="O4384" s="73"/>
      <c r="P4384" s="73"/>
      <c r="Q4384" s="73"/>
      <c r="R4384" s="73"/>
      <c r="S4384" s="73"/>
    </row>
    <row r="4385" spans="2:19" x14ac:dyDescent="0.3">
      <c r="B4385" s="137">
        <v>658</v>
      </c>
      <c r="C4385" s="103" t="str">
        <f t="array" ref="C4385">IF(ROWS($C$3728:C4385)&gt;COUNTIF($AR$19:$AR$3718,TRUE),"",INDEX($C$19:$C$3718,SMALL(IF($AR$19:$AR$3718=TRUE,ROW($C$19:$C$3718)-ROW($C$19)+1),ROWS($C$3728:C4385))))</f>
        <v/>
      </c>
      <c r="D4385" s="100" t="str">
        <f t="array" ref="D4385">IF(ROWS($D$3728:D4385)&gt;COUNTIF($AR$19:$AR$3718,TRUE),"",INDEX($O$19:$O$3718,SMALL(IF($AR$19:$AR$3718=TRUE,ROW($O$19:$O$3718)-ROW($O$19)+1),ROWS($D$3728:D4385))))</f>
        <v/>
      </c>
      <c r="E4385" s="101">
        <f t="shared" si="790"/>
        <v>0</v>
      </c>
      <c r="F4385" s="101">
        <f t="shared" si="791"/>
        <v>0</v>
      </c>
      <c r="G4385" s="104"/>
      <c r="H4385" s="89">
        <f t="shared" si="789"/>
        <v>0</v>
      </c>
      <c r="I4385" s="73"/>
      <c r="J4385" s="73"/>
      <c r="K4385" s="73"/>
      <c r="L4385" s="73"/>
      <c r="M4385" s="73"/>
      <c r="N4385" s="73"/>
      <c r="O4385" s="73"/>
      <c r="P4385" s="73"/>
      <c r="Q4385" s="73"/>
      <c r="R4385" s="73"/>
      <c r="S4385" s="73"/>
    </row>
    <row r="4386" spans="2:19" x14ac:dyDescent="0.3">
      <c r="B4386" s="137">
        <v>659</v>
      </c>
      <c r="C4386" s="103" t="str">
        <f t="array" ref="C4386">IF(ROWS($C$3728:C4386)&gt;COUNTIF($AR$19:$AR$3718,TRUE),"",INDEX($C$19:$C$3718,SMALL(IF($AR$19:$AR$3718=TRUE,ROW($C$19:$C$3718)-ROW($C$19)+1),ROWS($C$3728:C4386))))</f>
        <v/>
      </c>
      <c r="D4386" s="100" t="str">
        <f t="array" ref="D4386">IF(ROWS($D$3728:D4386)&gt;COUNTIF($AR$19:$AR$3718,TRUE),"",INDEX($O$19:$O$3718,SMALL(IF($AR$19:$AR$3718=TRUE,ROW($O$19:$O$3718)-ROW($O$19)+1),ROWS($D$3728:D4386))))</f>
        <v/>
      </c>
      <c r="E4386" s="101">
        <f t="shared" si="790"/>
        <v>0</v>
      </c>
      <c r="F4386" s="101">
        <f t="shared" si="791"/>
        <v>0</v>
      </c>
      <c r="G4386" s="104"/>
      <c r="H4386" s="89">
        <f t="shared" si="789"/>
        <v>0</v>
      </c>
      <c r="I4386" s="73"/>
      <c r="J4386" s="73"/>
      <c r="K4386" s="73"/>
      <c r="L4386" s="73"/>
      <c r="M4386" s="73"/>
      <c r="N4386" s="73"/>
      <c r="O4386" s="73"/>
      <c r="P4386" s="73"/>
      <c r="Q4386" s="73"/>
      <c r="R4386" s="73"/>
      <c r="S4386" s="73"/>
    </row>
    <row r="4387" spans="2:19" x14ac:dyDescent="0.3">
      <c r="B4387" s="137">
        <v>660</v>
      </c>
      <c r="C4387" s="103" t="str">
        <f t="array" ref="C4387">IF(ROWS($C$3728:C4387)&gt;COUNTIF($AR$19:$AR$3718,TRUE),"",INDEX($C$19:$C$3718,SMALL(IF($AR$19:$AR$3718=TRUE,ROW($C$19:$C$3718)-ROW($C$19)+1),ROWS($C$3728:C4387))))</f>
        <v/>
      </c>
      <c r="D4387" s="100" t="str">
        <f t="array" ref="D4387">IF(ROWS($D$3728:D4387)&gt;COUNTIF($AR$19:$AR$3718,TRUE),"",INDEX($O$19:$O$3718,SMALL(IF($AR$19:$AR$3718=TRUE,ROW($O$19:$O$3718)-ROW($O$19)+1),ROWS($D$3728:D4387))))</f>
        <v/>
      </c>
      <c r="E4387" s="101">
        <f t="shared" si="790"/>
        <v>0</v>
      </c>
      <c r="F4387" s="101">
        <f t="shared" si="791"/>
        <v>0</v>
      </c>
      <c r="G4387" s="104"/>
      <c r="H4387" s="89">
        <f t="shared" si="789"/>
        <v>0</v>
      </c>
      <c r="I4387" s="73"/>
      <c r="J4387" s="73"/>
      <c r="K4387" s="73"/>
      <c r="L4387" s="73"/>
      <c r="M4387" s="73"/>
      <c r="N4387" s="73"/>
      <c r="O4387" s="73"/>
      <c r="P4387" s="73"/>
      <c r="Q4387" s="73"/>
      <c r="R4387" s="73"/>
      <c r="S4387" s="73"/>
    </row>
    <row r="4388" spans="2:19" x14ac:dyDescent="0.3">
      <c r="B4388" s="137">
        <v>661</v>
      </c>
      <c r="C4388" s="103" t="str">
        <f t="array" ref="C4388">IF(ROWS($C$3728:C4388)&gt;COUNTIF($AR$19:$AR$3718,TRUE),"",INDEX($C$19:$C$3718,SMALL(IF($AR$19:$AR$3718=TRUE,ROW($C$19:$C$3718)-ROW($C$19)+1),ROWS($C$3728:C4388))))</f>
        <v/>
      </c>
      <c r="D4388" s="100" t="str">
        <f t="array" ref="D4388">IF(ROWS($D$3728:D4388)&gt;COUNTIF($AR$19:$AR$3718,TRUE),"",INDEX($O$19:$O$3718,SMALL(IF($AR$19:$AR$3718=TRUE,ROW($O$19:$O$3718)-ROW($O$19)+1),ROWS($D$3728:D4388))))</f>
        <v/>
      </c>
      <c r="E4388" s="101">
        <f t="shared" si="790"/>
        <v>0</v>
      </c>
      <c r="F4388" s="101">
        <f t="shared" si="791"/>
        <v>0</v>
      </c>
      <c r="G4388" s="104"/>
      <c r="H4388" s="89">
        <f t="shared" si="789"/>
        <v>0</v>
      </c>
      <c r="I4388" s="73"/>
      <c r="J4388" s="73"/>
      <c r="K4388" s="73"/>
      <c r="L4388" s="73"/>
      <c r="M4388" s="73"/>
      <c r="N4388" s="73"/>
      <c r="O4388" s="73"/>
      <c r="P4388" s="73"/>
      <c r="Q4388" s="73"/>
      <c r="R4388" s="73"/>
      <c r="S4388" s="73"/>
    </row>
    <row r="4389" spans="2:19" x14ac:dyDescent="0.3">
      <c r="B4389" s="137">
        <v>662</v>
      </c>
      <c r="C4389" s="103" t="str">
        <f t="array" ref="C4389">IF(ROWS($C$3728:C4389)&gt;COUNTIF($AR$19:$AR$3718,TRUE),"",INDEX($C$19:$C$3718,SMALL(IF($AR$19:$AR$3718=TRUE,ROW($C$19:$C$3718)-ROW($C$19)+1),ROWS($C$3728:C4389))))</f>
        <v/>
      </c>
      <c r="D4389" s="100" t="str">
        <f t="array" ref="D4389">IF(ROWS($D$3728:D4389)&gt;COUNTIF($AR$19:$AR$3718,TRUE),"",INDEX($O$19:$O$3718,SMALL(IF($AR$19:$AR$3718=TRUE,ROW($O$19:$O$3718)-ROW($O$19)+1),ROWS($D$3728:D4389))))</f>
        <v/>
      </c>
      <c r="E4389" s="101">
        <f t="shared" si="790"/>
        <v>0</v>
      </c>
      <c r="F4389" s="101">
        <f t="shared" si="791"/>
        <v>0</v>
      </c>
      <c r="G4389" s="104"/>
      <c r="H4389" s="89">
        <f t="shared" si="789"/>
        <v>0</v>
      </c>
      <c r="I4389" s="73"/>
      <c r="J4389" s="73"/>
      <c r="K4389" s="73"/>
      <c r="L4389" s="73"/>
      <c r="M4389" s="73"/>
      <c r="N4389" s="73"/>
      <c r="O4389" s="73"/>
      <c r="P4389" s="73"/>
      <c r="Q4389" s="73"/>
      <c r="R4389" s="73"/>
      <c r="S4389" s="73"/>
    </row>
    <row r="4390" spans="2:19" x14ac:dyDescent="0.3">
      <c r="B4390" s="137">
        <v>663</v>
      </c>
      <c r="C4390" s="103" t="str">
        <f t="array" ref="C4390">IF(ROWS($C$3728:C4390)&gt;COUNTIF($AR$19:$AR$3718,TRUE),"",INDEX($C$19:$C$3718,SMALL(IF($AR$19:$AR$3718=TRUE,ROW($C$19:$C$3718)-ROW($C$19)+1),ROWS($C$3728:C4390))))</f>
        <v/>
      </c>
      <c r="D4390" s="100" t="str">
        <f t="array" ref="D4390">IF(ROWS($D$3728:D4390)&gt;COUNTIF($AR$19:$AR$3718,TRUE),"",INDEX($O$19:$O$3718,SMALL(IF($AR$19:$AR$3718=TRUE,ROW($O$19:$O$3718)-ROW($O$19)+1),ROWS($D$3728:D4390))))</f>
        <v/>
      </c>
      <c r="E4390" s="101">
        <f t="shared" si="790"/>
        <v>0</v>
      </c>
      <c r="F4390" s="101">
        <f t="shared" si="791"/>
        <v>0</v>
      </c>
      <c r="G4390" s="104"/>
      <c r="H4390" s="89">
        <f t="shared" si="789"/>
        <v>0</v>
      </c>
      <c r="I4390" s="73"/>
      <c r="J4390" s="73"/>
      <c r="K4390" s="73"/>
      <c r="L4390" s="73"/>
      <c r="M4390" s="73"/>
      <c r="N4390" s="73"/>
      <c r="O4390" s="73"/>
      <c r="P4390" s="73"/>
      <c r="Q4390" s="73"/>
      <c r="R4390" s="73"/>
      <c r="S4390" s="73"/>
    </row>
    <row r="4391" spans="2:19" x14ac:dyDescent="0.3">
      <c r="B4391" s="137">
        <v>664</v>
      </c>
      <c r="C4391" s="103" t="str">
        <f t="array" ref="C4391">IF(ROWS($C$3728:C4391)&gt;COUNTIF($AR$19:$AR$3718,TRUE),"",INDEX($C$19:$C$3718,SMALL(IF($AR$19:$AR$3718=TRUE,ROW($C$19:$C$3718)-ROW($C$19)+1),ROWS($C$3728:C4391))))</f>
        <v/>
      </c>
      <c r="D4391" s="100" t="str">
        <f t="array" ref="D4391">IF(ROWS($D$3728:D4391)&gt;COUNTIF($AR$19:$AR$3718,TRUE),"",INDEX($O$19:$O$3718,SMALL(IF($AR$19:$AR$3718=TRUE,ROW($O$19:$O$3718)-ROW($O$19)+1),ROWS($D$3728:D4391))))</f>
        <v/>
      </c>
      <c r="E4391" s="101">
        <f t="shared" si="790"/>
        <v>0</v>
      </c>
      <c r="F4391" s="101">
        <f t="shared" si="791"/>
        <v>0</v>
      </c>
      <c r="G4391" s="104"/>
      <c r="H4391" s="89">
        <f t="shared" si="789"/>
        <v>0</v>
      </c>
      <c r="I4391" s="73"/>
      <c r="J4391" s="73"/>
      <c r="K4391" s="73"/>
      <c r="L4391" s="73"/>
      <c r="M4391" s="73"/>
      <c r="N4391" s="73"/>
      <c r="O4391" s="73"/>
      <c r="P4391" s="73"/>
      <c r="Q4391" s="73"/>
      <c r="R4391" s="73"/>
      <c r="S4391" s="73"/>
    </row>
    <row r="4392" spans="2:19" x14ac:dyDescent="0.3">
      <c r="B4392" s="137">
        <v>665</v>
      </c>
      <c r="C4392" s="103" t="str">
        <f t="array" ref="C4392">IF(ROWS($C$3728:C4392)&gt;COUNTIF($AR$19:$AR$3718,TRUE),"",INDEX($C$19:$C$3718,SMALL(IF($AR$19:$AR$3718=TRUE,ROW($C$19:$C$3718)-ROW($C$19)+1),ROWS($C$3728:C4392))))</f>
        <v/>
      </c>
      <c r="D4392" s="100" t="str">
        <f t="array" ref="D4392">IF(ROWS($D$3728:D4392)&gt;COUNTIF($AR$19:$AR$3718,TRUE),"",INDEX($O$19:$O$3718,SMALL(IF($AR$19:$AR$3718=TRUE,ROW($O$19:$O$3718)-ROW($O$19)+1),ROWS($D$3728:D4392))))</f>
        <v/>
      </c>
      <c r="E4392" s="101">
        <f t="shared" si="790"/>
        <v>0</v>
      </c>
      <c r="F4392" s="101">
        <f t="shared" si="791"/>
        <v>0</v>
      </c>
      <c r="G4392" s="104"/>
      <c r="H4392" s="89">
        <f t="shared" si="789"/>
        <v>0</v>
      </c>
      <c r="I4392" s="73"/>
      <c r="J4392" s="73"/>
      <c r="K4392" s="73"/>
      <c r="L4392" s="73"/>
      <c r="M4392" s="73"/>
      <c r="N4392" s="73"/>
      <c r="O4392" s="73"/>
      <c r="P4392" s="73"/>
      <c r="Q4392" s="73"/>
      <c r="R4392" s="73"/>
      <c r="S4392" s="73"/>
    </row>
    <row r="4393" spans="2:19" x14ac:dyDescent="0.3">
      <c r="B4393" s="137">
        <v>666</v>
      </c>
      <c r="C4393" s="103" t="str">
        <f t="array" ref="C4393">IF(ROWS($C$3728:C4393)&gt;COUNTIF($AR$19:$AR$3718,TRUE),"",INDEX($C$19:$C$3718,SMALL(IF($AR$19:$AR$3718=TRUE,ROW($C$19:$C$3718)-ROW($C$19)+1),ROWS($C$3728:C4393))))</f>
        <v/>
      </c>
      <c r="D4393" s="100" t="str">
        <f t="array" ref="D4393">IF(ROWS($D$3728:D4393)&gt;COUNTIF($AR$19:$AR$3718,TRUE),"",INDEX($O$19:$O$3718,SMALL(IF($AR$19:$AR$3718=TRUE,ROW($O$19:$O$3718)-ROW($O$19)+1),ROWS($D$3728:D4393))))</f>
        <v/>
      </c>
      <c r="E4393" s="101">
        <f t="shared" si="790"/>
        <v>0</v>
      </c>
      <c r="F4393" s="101">
        <f t="shared" si="791"/>
        <v>0</v>
      </c>
      <c r="G4393" s="104"/>
      <c r="H4393" s="89">
        <f t="shared" si="789"/>
        <v>0</v>
      </c>
      <c r="I4393" s="73"/>
      <c r="J4393" s="73"/>
      <c r="K4393" s="73"/>
      <c r="L4393" s="73"/>
      <c r="M4393" s="73"/>
      <c r="N4393" s="73"/>
      <c r="O4393" s="73"/>
      <c r="P4393" s="73"/>
      <c r="Q4393" s="73"/>
      <c r="R4393" s="73"/>
      <c r="S4393" s="73"/>
    </row>
    <row r="4394" spans="2:19" x14ac:dyDescent="0.3">
      <c r="B4394" s="137">
        <v>667</v>
      </c>
      <c r="C4394" s="103" t="str">
        <f t="array" ref="C4394">IF(ROWS($C$3728:C4394)&gt;COUNTIF($AR$19:$AR$3718,TRUE),"",INDEX($C$19:$C$3718,SMALL(IF($AR$19:$AR$3718=TRUE,ROW($C$19:$C$3718)-ROW($C$19)+1),ROWS($C$3728:C4394))))</f>
        <v/>
      </c>
      <c r="D4394" s="100" t="str">
        <f t="array" ref="D4394">IF(ROWS($D$3728:D4394)&gt;COUNTIF($AR$19:$AR$3718,TRUE),"",INDEX($O$19:$O$3718,SMALL(IF($AR$19:$AR$3718=TRUE,ROW($O$19:$O$3718)-ROW($O$19)+1),ROWS($D$3728:D4394))))</f>
        <v/>
      </c>
      <c r="E4394" s="101">
        <f t="shared" si="790"/>
        <v>0</v>
      </c>
      <c r="F4394" s="101">
        <f t="shared" si="791"/>
        <v>0</v>
      </c>
      <c r="G4394" s="104"/>
      <c r="H4394" s="89">
        <f t="shared" si="789"/>
        <v>0</v>
      </c>
      <c r="I4394" s="73"/>
      <c r="J4394" s="73"/>
      <c r="K4394" s="73"/>
      <c r="L4394" s="73"/>
      <c r="M4394" s="73"/>
      <c r="N4394" s="73"/>
      <c r="O4394" s="73"/>
      <c r="P4394" s="73"/>
      <c r="Q4394" s="73"/>
      <c r="R4394" s="73"/>
      <c r="S4394" s="73"/>
    </row>
    <row r="4395" spans="2:19" x14ac:dyDescent="0.3">
      <c r="B4395" s="137">
        <v>668</v>
      </c>
      <c r="C4395" s="103" t="str">
        <f t="array" ref="C4395">IF(ROWS($C$3728:C4395)&gt;COUNTIF($AR$19:$AR$3718,TRUE),"",INDEX($C$19:$C$3718,SMALL(IF($AR$19:$AR$3718=TRUE,ROW($C$19:$C$3718)-ROW($C$19)+1),ROWS($C$3728:C4395))))</f>
        <v/>
      </c>
      <c r="D4395" s="100" t="str">
        <f t="array" ref="D4395">IF(ROWS($D$3728:D4395)&gt;COUNTIF($AR$19:$AR$3718,TRUE),"",INDEX($O$19:$O$3718,SMALL(IF($AR$19:$AR$3718=TRUE,ROW($O$19:$O$3718)-ROW($O$19)+1),ROWS($D$3728:D4395))))</f>
        <v/>
      </c>
      <c r="E4395" s="101">
        <f t="shared" si="790"/>
        <v>0</v>
      </c>
      <c r="F4395" s="101">
        <f t="shared" si="791"/>
        <v>0</v>
      </c>
      <c r="G4395" s="104"/>
      <c r="H4395" s="89">
        <f t="shared" si="789"/>
        <v>0</v>
      </c>
      <c r="I4395" s="73"/>
      <c r="J4395" s="73"/>
      <c r="K4395" s="73"/>
      <c r="L4395" s="73"/>
      <c r="M4395" s="73"/>
      <c r="N4395" s="73"/>
      <c r="O4395" s="73"/>
      <c r="P4395" s="73"/>
      <c r="Q4395" s="73"/>
      <c r="R4395" s="73"/>
      <c r="S4395" s="73"/>
    </row>
    <row r="4396" spans="2:19" x14ac:dyDescent="0.3">
      <c r="B4396" s="137">
        <v>669</v>
      </c>
      <c r="C4396" s="103" t="str">
        <f t="array" ref="C4396">IF(ROWS($C$3728:C4396)&gt;COUNTIF($AR$19:$AR$3718,TRUE),"",INDEX($C$19:$C$3718,SMALL(IF($AR$19:$AR$3718=TRUE,ROW($C$19:$C$3718)-ROW($C$19)+1),ROWS($C$3728:C4396))))</f>
        <v/>
      </c>
      <c r="D4396" s="100" t="str">
        <f t="array" ref="D4396">IF(ROWS($D$3728:D4396)&gt;COUNTIF($AR$19:$AR$3718,TRUE),"",INDEX($O$19:$O$3718,SMALL(IF($AR$19:$AR$3718=TRUE,ROW($O$19:$O$3718)-ROW($O$19)+1),ROWS($D$3728:D4396))))</f>
        <v/>
      </c>
      <c r="E4396" s="101">
        <f t="shared" si="790"/>
        <v>0</v>
      </c>
      <c r="F4396" s="101">
        <f t="shared" si="791"/>
        <v>0</v>
      </c>
      <c r="G4396" s="104"/>
      <c r="H4396" s="89">
        <f t="shared" si="789"/>
        <v>0</v>
      </c>
      <c r="I4396" s="73"/>
      <c r="J4396" s="73"/>
      <c r="K4396" s="73"/>
      <c r="L4396" s="73"/>
      <c r="M4396" s="73"/>
      <c r="N4396" s="73"/>
      <c r="O4396" s="73"/>
      <c r="P4396" s="73"/>
      <c r="Q4396" s="73"/>
      <c r="R4396" s="73"/>
      <c r="S4396" s="73"/>
    </row>
    <row r="4397" spans="2:19" x14ac:dyDescent="0.3">
      <c r="B4397" s="137">
        <v>670</v>
      </c>
      <c r="C4397" s="103" t="str">
        <f t="array" ref="C4397">IF(ROWS($C$3728:C4397)&gt;COUNTIF($AR$19:$AR$3718,TRUE),"",INDEX($C$19:$C$3718,SMALL(IF($AR$19:$AR$3718=TRUE,ROW($C$19:$C$3718)-ROW($C$19)+1),ROWS($C$3728:C4397))))</f>
        <v/>
      </c>
      <c r="D4397" s="100" t="str">
        <f t="array" ref="D4397">IF(ROWS($D$3728:D4397)&gt;COUNTIF($AR$19:$AR$3718,TRUE),"",INDEX($O$19:$O$3718,SMALL(IF($AR$19:$AR$3718=TRUE,ROW($O$19:$O$3718)-ROW($O$19)+1),ROWS($D$3728:D4397))))</f>
        <v/>
      </c>
      <c r="E4397" s="101">
        <f t="shared" si="790"/>
        <v>0</v>
      </c>
      <c r="F4397" s="101">
        <f t="shared" si="791"/>
        <v>0</v>
      </c>
      <c r="G4397" s="104"/>
      <c r="H4397" s="89">
        <f t="shared" si="789"/>
        <v>0</v>
      </c>
      <c r="I4397" s="73"/>
      <c r="J4397" s="73"/>
      <c r="K4397" s="73"/>
      <c r="L4397" s="73"/>
      <c r="M4397" s="73"/>
      <c r="N4397" s="73"/>
      <c r="O4397" s="73"/>
      <c r="P4397" s="73"/>
      <c r="Q4397" s="73"/>
      <c r="R4397" s="73"/>
      <c r="S4397" s="73"/>
    </row>
    <row r="4398" spans="2:19" x14ac:dyDescent="0.3">
      <c r="B4398" s="137">
        <v>671</v>
      </c>
      <c r="C4398" s="103" t="str">
        <f t="array" ref="C4398">IF(ROWS($C$3728:C4398)&gt;COUNTIF($AR$19:$AR$3718,TRUE),"",INDEX($C$19:$C$3718,SMALL(IF($AR$19:$AR$3718=TRUE,ROW($C$19:$C$3718)-ROW($C$19)+1),ROWS($C$3728:C4398))))</f>
        <v/>
      </c>
      <c r="D4398" s="100" t="str">
        <f t="array" ref="D4398">IF(ROWS($D$3728:D4398)&gt;COUNTIF($AR$19:$AR$3718,TRUE),"",INDEX($O$19:$O$3718,SMALL(IF($AR$19:$AR$3718=TRUE,ROW($O$19:$O$3718)-ROW($O$19)+1),ROWS($D$3728:D4398))))</f>
        <v/>
      </c>
      <c r="E4398" s="101">
        <f t="shared" si="790"/>
        <v>0</v>
      </c>
      <c r="F4398" s="101">
        <f t="shared" si="791"/>
        <v>0</v>
      </c>
      <c r="G4398" s="104"/>
      <c r="H4398" s="89">
        <f t="shared" si="789"/>
        <v>0</v>
      </c>
      <c r="I4398" s="73"/>
      <c r="J4398" s="73"/>
      <c r="K4398" s="73"/>
      <c r="L4398" s="73"/>
      <c r="M4398" s="73"/>
      <c r="N4398" s="73"/>
      <c r="O4398" s="73"/>
      <c r="P4398" s="73"/>
      <c r="Q4398" s="73"/>
      <c r="R4398" s="73"/>
      <c r="S4398" s="73"/>
    </row>
    <row r="4399" spans="2:19" x14ac:dyDescent="0.3">
      <c r="B4399" s="137">
        <v>672</v>
      </c>
      <c r="C4399" s="103" t="str">
        <f t="array" ref="C4399">IF(ROWS($C$3728:C4399)&gt;COUNTIF($AR$19:$AR$3718,TRUE),"",INDEX($C$19:$C$3718,SMALL(IF($AR$19:$AR$3718=TRUE,ROW($C$19:$C$3718)-ROW($C$19)+1),ROWS($C$3728:C4399))))</f>
        <v/>
      </c>
      <c r="D4399" s="100" t="str">
        <f t="array" ref="D4399">IF(ROWS($D$3728:D4399)&gt;COUNTIF($AR$19:$AR$3718,TRUE),"",INDEX($O$19:$O$3718,SMALL(IF($AR$19:$AR$3718=TRUE,ROW($O$19:$O$3718)-ROW($O$19)+1),ROWS($D$3728:D4399))))</f>
        <v/>
      </c>
      <c r="E4399" s="101">
        <f t="shared" si="790"/>
        <v>0</v>
      </c>
      <c r="F4399" s="101">
        <f t="shared" si="791"/>
        <v>0</v>
      </c>
      <c r="G4399" s="104"/>
      <c r="H4399" s="89">
        <f t="shared" si="789"/>
        <v>0</v>
      </c>
      <c r="I4399" s="73"/>
      <c r="J4399" s="73"/>
      <c r="K4399" s="73"/>
      <c r="L4399" s="73"/>
      <c r="M4399" s="73"/>
      <c r="N4399" s="73"/>
      <c r="O4399" s="73"/>
      <c r="P4399" s="73"/>
      <c r="Q4399" s="73"/>
      <c r="R4399" s="73"/>
      <c r="S4399" s="73"/>
    </row>
    <row r="4400" spans="2:19" x14ac:dyDescent="0.3">
      <c r="B4400" s="137">
        <v>673</v>
      </c>
      <c r="C4400" s="103" t="str">
        <f t="array" ref="C4400">IF(ROWS($C$3728:C4400)&gt;COUNTIF($AR$19:$AR$3718,TRUE),"",INDEX($C$19:$C$3718,SMALL(IF($AR$19:$AR$3718=TRUE,ROW($C$19:$C$3718)-ROW($C$19)+1),ROWS($C$3728:C4400))))</f>
        <v/>
      </c>
      <c r="D4400" s="100" t="str">
        <f t="array" ref="D4400">IF(ROWS($D$3728:D4400)&gt;COUNTIF($AR$19:$AR$3718,TRUE),"",INDEX($O$19:$O$3718,SMALL(IF($AR$19:$AR$3718=TRUE,ROW($O$19:$O$3718)-ROW($O$19)+1),ROWS($D$3728:D4400))))</f>
        <v/>
      </c>
      <c r="E4400" s="101">
        <f t="shared" si="790"/>
        <v>0</v>
      </c>
      <c r="F4400" s="101">
        <f t="shared" si="791"/>
        <v>0</v>
      </c>
      <c r="G4400" s="104"/>
      <c r="H4400" s="89">
        <f t="shared" si="789"/>
        <v>0</v>
      </c>
      <c r="I4400" s="73"/>
      <c r="J4400" s="73"/>
      <c r="K4400" s="73"/>
      <c r="L4400" s="73"/>
      <c r="M4400" s="73"/>
      <c r="N4400" s="73"/>
      <c r="O4400" s="73"/>
      <c r="P4400" s="73"/>
      <c r="Q4400" s="73"/>
      <c r="R4400" s="73"/>
      <c r="S4400" s="73"/>
    </row>
    <row r="4401" spans="2:19" x14ac:dyDescent="0.3">
      <c r="B4401" s="137">
        <v>674</v>
      </c>
      <c r="C4401" s="103" t="str">
        <f t="array" ref="C4401">IF(ROWS($C$3728:C4401)&gt;COUNTIF($AR$19:$AR$3718,TRUE),"",INDEX($C$19:$C$3718,SMALL(IF($AR$19:$AR$3718=TRUE,ROW($C$19:$C$3718)-ROW($C$19)+1),ROWS($C$3728:C4401))))</f>
        <v/>
      </c>
      <c r="D4401" s="100" t="str">
        <f t="array" ref="D4401">IF(ROWS($D$3728:D4401)&gt;COUNTIF($AR$19:$AR$3718,TRUE),"",INDEX($O$19:$O$3718,SMALL(IF($AR$19:$AR$3718=TRUE,ROW($O$19:$O$3718)-ROW($O$19)+1),ROWS($D$3728:D4401))))</f>
        <v/>
      </c>
      <c r="E4401" s="101">
        <f t="shared" si="790"/>
        <v>0</v>
      </c>
      <c r="F4401" s="101">
        <f t="shared" si="791"/>
        <v>0</v>
      </c>
      <c r="G4401" s="104"/>
      <c r="H4401" s="89">
        <f t="shared" si="789"/>
        <v>0</v>
      </c>
      <c r="I4401" s="73"/>
      <c r="J4401" s="73"/>
      <c r="K4401" s="73"/>
      <c r="L4401" s="73"/>
      <c r="M4401" s="73"/>
      <c r="N4401" s="73"/>
      <c r="O4401" s="73"/>
      <c r="P4401" s="73"/>
      <c r="Q4401" s="73"/>
      <c r="R4401" s="73"/>
      <c r="S4401" s="73"/>
    </row>
    <row r="4402" spans="2:19" x14ac:dyDescent="0.3">
      <c r="B4402" s="137">
        <v>675</v>
      </c>
      <c r="C4402" s="103" t="str">
        <f t="array" ref="C4402">IF(ROWS($C$3728:C4402)&gt;COUNTIF($AR$19:$AR$3718,TRUE),"",INDEX($C$19:$C$3718,SMALL(IF($AR$19:$AR$3718=TRUE,ROW($C$19:$C$3718)-ROW($C$19)+1),ROWS($C$3728:C4402))))</f>
        <v/>
      </c>
      <c r="D4402" s="100" t="str">
        <f t="array" ref="D4402">IF(ROWS($D$3728:D4402)&gt;COUNTIF($AR$19:$AR$3718,TRUE),"",INDEX($O$19:$O$3718,SMALL(IF($AR$19:$AR$3718=TRUE,ROW($O$19:$O$3718)-ROW($O$19)+1),ROWS($D$3728:D4402))))</f>
        <v/>
      </c>
      <c r="E4402" s="101">
        <f t="shared" si="790"/>
        <v>0</v>
      </c>
      <c r="F4402" s="101">
        <f t="shared" si="791"/>
        <v>0</v>
      </c>
      <c r="G4402" s="104"/>
      <c r="H4402" s="89">
        <f t="shared" si="789"/>
        <v>0</v>
      </c>
      <c r="I4402" s="73"/>
      <c r="J4402" s="73"/>
      <c r="K4402" s="73"/>
      <c r="L4402" s="73"/>
      <c r="M4402" s="73"/>
      <c r="N4402" s="73"/>
      <c r="O4402" s="73"/>
      <c r="P4402" s="73"/>
      <c r="Q4402" s="73"/>
      <c r="R4402" s="73"/>
      <c r="S4402" s="73"/>
    </row>
    <row r="4403" spans="2:19" x14ac:dyDescent="0.3">
      <c r="B4403" s="137">
        <v>676</v>
      </c>
      <c r="C4403" s="103" t="str">
        <f t="array" ref="C4403">IF(ROWS($C$3728:C4403)&gt;COUNTIF($AR$19:$AR$3718,TRUE),"",INDEX($C$19:$C$3718,SMALL(IF($AR$19:$AR$3718=TRUE,ROW($C$19:$C$3718)-ROW($C$19)+1),ROWS($C$3728:C4403))))</f>
        <v/>
      </c>
      <c r="D4403" s="100" t="str">
        <f t="array" ref="D4403">IF(ROWS($D$3728:D4403)&gt;COUNTIF($AR$19:$AR$3718,TRUE),"",INDEX($O$19:$O$3718,SMALL(IF($AR$19:$AR$3718=TRUE,ROW($O$19:$O$3718)-ROW($O$19)+1),ROWS($D$3728:D4403))))</f>
        <v/>
      </c>
      <c r="E4403" s="101">
        <f t="shared" si="790"/>
        <v>0</v>
      </c>
      <c r="F4403" s="101">
        <f t="shared" si="791"/>
        <v>0</v>
      </c>
      <c r="G4403" s="104"/>
      <c r="H4403" s="89">
        <f t="shared" si="789"/>
        <v>0</v>
      </c>
      <c r="I4403" s="73"/>
      <c r="J4403" s="73"/>
      <c r="K4403" s="73"/>
      <c r="L4403" s="73"/>
      <c r="M4403" s="73"/>
      <c r="N4403" s="73"/>
      <c r="O4403" s="73"/>
      <c r="P4403" s="73"/>
      <c r="Q4403" s="73"/>
      <c r="R4403" s="73"/>
      <c r="S4403" s="73"/>
    </row>
    <row r="4404" spans="2:19" x14ac:dyDescent="0.3">
      <c r="B4404" s="137">
        <v>677</v>
      </c>
      <c r="C4404" s="103" t="str">
        <f t="array" ref="C4404">IF(ROWS($C$3728:C4404)&gt;COUNTIF($AR$19:$AR$3718,TRUE),"",INDEX($C$19:$C$3718,SMALL(IF($AR$19:$AR$3718=TRUE,ROW($C$19:$C$3718)-ROW($C$19)+1),ROWS($C$3728:C4404))))</f>
        <v/>
      </c>
      <c r="D4404" s="100" t="str">
        <f t="array" ref="D4404">IF(ROWS($D$3728:D4404)&gt;COUNTIF($AR$19:$AR$3718,TRUE),"",INDEX($O$19:$O$3718,SMALL(IF($AR$19:$AR$3718=TRUE,ROW($O$19:$O$3718)-ROW($O$19)+1),ROWS($D$3728:D4404))))</f>
        <v/>
      </c>
      <c r="E4404" s="101">
        <f t="shared" si="790"/>
        <v>0</v>
      </c>
      <c r="F4404" s="101">
        <f t="shared" si="791"/>
        <v>0</v>
      </c>
      <c r="G4404" s="104"/>
      <c r="H4404" s="89">
        <f t="shared" si="789"/>
        <v>0</v>
      </c>
      <c r="I4404" s="73"/>
      <c r="J4404" s="73"/>
      <c r="K4404" s="73"/>
      <c r="L4404" s="73"/>
      <c r="M4404" s="73"/>
      <c r="N4404" s="73"/>
      <c r="O4404" s="73"/>
      <c r="P4404" s="73"/>
      <c r="Q4404" s="73"/>
      <c r="R4404" s="73"/>
      <c r="S4404" s="73"/>
    </row>
    <row r="4405" spans="2:19" x14ac:dyDescent="0.3">
      <c r="B4405" s="137">
        <v>678</v>
      </c>
      <c r="C4405" s="103" t="str">
        <f t="array" ref="C4405">IF(ROWS($C$3728:C4405)&gt;COUNTIF($AR$19:$AR$3718,TRUE),"",INDEX($C$19:$C$3718,SMALL(IF($AR$19:$AR$3718=TRUE,ROW($C$19:$C$3718)-ROW($C$19)+1),ROWS($C$3728:C4405))))</f>
        <v/>
      </c>
      <c r="D4405" s="100" t="str">
        <f t="array" ref="D4405">IF(ROWS($D$3728:D4405)&gt;COUNTIF($AR$19:$AR$3718,TRUE),"",INDEX($O$19:$O$3718,SMALL(IF($AR$19:$AR$3718=TRUE,ROW($O$19:$O$3718)-ROW($O$19)+1),ROWS($D$3728:D4405))))</f>
        <v/>
      </c>
      <c r="E4405" s="101">
        <f t="shared" si="790"/>
        <v>0</v>
      </c>
      <c r="F4405" s="101">
        <f t="shared" si="791"/>
        <v>0</v>
      </c>
      <c r="G4405" s="104"/>
      <c r="H4405" s="89">
        <f t="shared" si="789"/>
        <v>0</v>
      </c>
      <c r="I4405" s="73"/>
      <c r="J4405" s="73"/>
      <c r="K4405" s="73"/>
      <c r="L4405" s="73"/>
      <c r="M4405" s="73"/>
      <c r="N4405" s="73"/>
      <c r="O4405" s="73"/>
      <c r="P4405" s="73"/>
      <c r="Q4405" s="73"/>
      <c r="R4405" s="73"/>
      <c r="S4405" s="73"/>
    </row>
    <row r="4406" spans="2:19" x14ac:dyDescent="0.3">
      <c r="B4406" s="137">
        <v>679</v>
      </c>
      <c r="C4406" s="103" t="str">
        <f t="array" ref="C4406">IF(ROWS($C$3728:C4406)&gt;COUNTIF($AR$19:$AR$3718,TRUE),"",INDEX($C$19:$C$3718,SMALL(IF($AR$19:$AR$3718=TRUE,ROW($C$19:$C$3718)-ROW($C$19)+1),ROWS($C$3728:C4406))))</f>
        <v/>
      </c>
      <c r="D4406" s="100" t="str">
        <f t="array" ref="D4406">IF(ROWS($D$3728:D4406)&gt;COUNTIF($AR$19:$AR$3718,TRUE),"",INDEX($O$19:$O$3718,SMALL(IF($AR$19:$AR$3718=TRUE,ROW($O$19:$O$3718)-ROW($O$19)+1),ROWS($D$3728:D4406))))</f>
        <v/>
      </c>
      <c r="E4406" s="101">
        <f t="shared" si="790"/>
        <v>0</v>
      </c>
      <c r="F4406" s="101">
        <f t="shared" si="791"/>
        <v>0</v>
      </c>
      <c r="G4406" s="104"/>
      <c r="H4406" s="89">
        <f t="shared" si="789"/>
        <v>0</v>
      </c>
      <c r="I4406" s="73"/>
      <c r="J4406" s="73"/>
      <c r="K4406" s="73"/>
      <c r="L4406" s="73"/>
      <c r="M4406" s="73"/>
      <c r="N4406" s="73"/>
      <c r="O4406" s="73"/>
      <c r="P4406" s="73"/>
      <c r="Q4406" s="73"/>
      <c r="R4406" s="73"/>
      <c r="S4406" s="73"/>
    </row>
    <row r="4407" spans="2:19" x14ac:dyDescent="0.3">
      <c r="B4407" s="137">
        <v>680</v>
      </c>
      <c r="C4407" s="103" t="str">
        <f t="array" ref="C4407">IF(ROWS($C$3728:C4407)&gt;COUNTIF($AR$19:$AR$3718,TRUE),"",INDEX($C$19:$C$3718,SMALL(IF($AR$19:$AR$3718=TRUE,ROW($C$19:$C$3718)-ROW($C$19)+1),ROWS($C$3728:C4407))))</f>
        <v/>
      </c>
      <c r="D4407" s="100" t="str">
        <f t="array" ref="D4407">IF(ROWS($D$3728:D4407)&gt;COUNTIF($AR$19:$AR$3718,TRUE),"",INDEX($O$19:$O$3718,SMALL(IF($AR$19:$AR$3718=TRUE,ROW($O$19:$O$3718)-ROW($O$19)+1),ROWS($D$3728:D4407))))</f>
        <v/>
      </c>
      <c r="E4407" s="101">
        <f t="shared" si="790"/>
        <v>0</v>
      </c>
      <c r="F4407" s="101">
        <f t="shared" si="791"/>
        <v>0</v>
      </c>
      <c r="G4407" s="104"/>
      <c r="H4407" s="89">
        <f t="shared" si="789"/>
        <v>0</v>
      </c>
      <c r="I4407" s="73"/>
      <c r="J4407" s="73"/>
      <c r="K4407" s="73"/>
      <c r="L4407" s="73"/>
      <c r="M4407" s="73"/>
      <c r="N4407" s="73"/>
      <c r="O4407" s="73"/>
      <c r="P4407" s="73"/>
      <c r="Q4407" s="73"/>
      <c r="R4407" s="73"/>
      <c r="S4407" s="73"/>
    </row>
    <row r="4408" spans="2:19" x14ac:dyDescent="0.3">
      <c r="B4408" s="137">
        <v>681</v>
      </c>
      <c r="C4408" s="103" t="str">
        <f t="array" ref="C4408">IF(ROWS($C$3728:C4408)&gt;COUNTIF($AR$19:$AR$3718,TRUE),"",INDEX($C$19:$C$3718,SMALL(IF($AR$19:$AR$3718=TRUE,ROW($C$19:$C$3718)-ROW($C$19)+1),ROWS($C$3728:C4408))))</f>
        <v/>
      </c>
      <c r="D4408" s="100" t="str">
        <f t="array" ref="D4408">IF(ROWS($D$3728:D4408)&gt;COUNTIF($AR$19:$AR$3718,TRUE),"",INDEX($O$19:$O$3718,SMALL(IF($AR$19:$AR$3718=TRUE,ROW($O$19:$O$3718)-ROW($O$19)+1),ROWS($D$3728:D4408))))</f>
        <v/>
      </c>
      <c r="E4408" s="101">
        <f t="shared" si="790"/>
        <v>0</v>
      </c>
      <c r="F4408" s="101">
        <f t="shared" si="791"/>
        <v>0</v>
      </c>
      <c r="G4408" s="104"/>
      <c r="H4408" s="89">
        <f t="shared" si="789"/>
        <v>0</v>
      </c>
      <c r="I4408" s="73"/>
      <c r="J4408" s="73"/>
      <c r="K4408" s="73"/>
      <c r="L4408" s="73"/>
      <c r="M4408" s="73"/>
      <c r="N4408" s="73"/>
      <c r="O4408" s="73"/>
      <c r="P4408" s="73"/>
      <c r="Q4408" s="73"/>
      <c r="R4408" s="73"/>
      <c r="S4408" s="73"/>
    </row>
    <row r="4409" spans="2:19" x14ac:dyDescent="0.3">
      <c r="B4409" s="137">
        <v>682</v>
      </c>
      <c r="C4409" s="103" t="str">
        <f t="array" ref="C4409">IF(ROWS($C$3728:C4409)&gt;COUNTIF($AR$19:$AR$3718,TRUE),"",INDEX($C$19:$C$3718,SMALL(IF($AR$19:$AR$3718=TRUE,ROW($C$19:$C$3718)-ROW($C$19)+1),ROWS($C$3728:C4409))))</f>
        <v/>
      </c>
      <c r="D4409" s="100" t="str">
        <f t="array" ref="D4409">IF(ROWS($D$3728:D4409)&gt;COUNTIF($AR$19:$AR$3718,TRUE),"",INDEX($O$19:$O$3718,SMALL(IF($AR$19:$AR$3718=TRUE,ROW($O$19:$O$3718)-ROW($O$19)+1),ROWS($D$3728:D4409))))</f>
        <v/>
      </c>
      <c r="E4409" s="101">
        <f t="shared" si="790"/>
        <v>0</v>
      </c>
      <c r="F4409" s="101">
        <f t="shared" si="791"/>
        <v>0</v>
      </c>
      <c r="G4409" s="104"/>
      <c r="H4409" s="89">
        <f t="shared" si="789"/>
        <v>0</v>
      </c>
      <c r="I4409" s="73"/>
      <c r="J4409" s="73"/>
      <c r="K4409" s="73"/>
      <c r="L4409" s="73"/>
      <c r="M4409" s="73"/>
      <c r="N4409" s="73"/>
      <c r="O4409" s="73"/>
      <c r="P4409" s="73"/>
      <c r="Q4409" s="73"/>
      <c r="R4409" s="73"/>
      <c r="S4409" s="73"/>
    </row>
    <row r="4410" spans="2:19" x14ac:dyDescent="0.3">
      <c r="B4410" s="137">
        <v>683</v>
      </c>
      <c r="C4410" s="103" t="str">
        <f t="array" ref="C4410">IF(ROWS($C$3728:C4410)&gt;COUNTIF($AR$19:$AR$3718,TRUE),"",INDEX($C$19:$C$3718,SMALL(IF($AR$19:$AR$3718=TRUE,ROW($C$19:$C$3718)-ROW($C$19)+1),ROWS($C$3728:C4410))))</f>
        <v/>
      </c>
      <c r="D4410" s="100" t="str">
        <f t="array" ref="D4410">IF(ROWS($D$3728:D4410)&gt;COUNTIF($AR$19:$AR$3718,TRUE),"",INDEX($O$19:$O$3718,SMALL(IF($AR$19:$AR$3718=TRUE,ROW($O$19:$O$3718)-ROW($O$19)+1),ROWS($D$3728:D4410))))</f>
        <v/>
      </c>
      <c r="E4410" s="101">
        <f t="shared" si="790"/>
        <v>0</v>
      </c>
      <c r="F4410" s="101">
        <f t="shared" si="791"/>
        <v>0</v>
      </c>
      <c r="G4410" s="104"/>
      <c r="H4410" s="89">
        <f t="shared" si="789"/>
        <v>0</v>
      </c>
      <c r="I4410" s="73"/>
      <c r="J4410" s="73"/>
      <c r="K4410" s="73"/>
      <c r="L4410" s="73"/>
      <c r="M4410" s="73"/>
      <c r="N4410" s="73"/>
      <c r="O4410" s="73"/>
      <c r="P4410" s="73"/>
      <c r="Q4410" s="73"/>
      <c r="R4410" s="73"/>
      <c r="S4410" s="73"/>
    </row>
    <row r="4411" spans="2:19" x14ac:dyDescent="0.3">
      <c r="B4411" s="137">
        <v>684</v>
      </c>
      <c r="C4411" s="103" t="str">
        <f t="array" ref="C4411">IF(ROWS($C$3728:C4411)&gt;COUNTIF($AR$19:$AR$3718,TRUE),"",INDEX($C$19:$C$3718,SMALL(IF($AR$19:$AR$3718=TRUE,ROW($C$19:$C$3718)-ROW($C$19)+1),ROWS($C$3728:C4411))))</f>
        <v/>
      </c>
      <c r="D4411" s="100" t="str">
        <f t="array" ref="D4411">IF(ROWS($D$3728:D4411)&gt;COUNTIF($AR$19:$AR$3718,TRUE),"",INDEX($O$19:$O$3718,SMALL(IF($AR$19:$AR$3718=TRUE,ROW($O$19:$O$3718)-ROW($O$19)+1),ROWS($D$3728:D4411))))</f>
        <v/>
      </c>
      <c r="E4411" s="101">
        <f t="shared" si="790"/>
        <v>0</v>
      </c>
      <c r="F4411" s="101">
        <f t="shared" si="791"/>
        <v>0</v>
      </c>
      <c r="G4411" s="104"/>
      <c r="H4411" s="89">
        <f t="shared" si="789"/>
        <v>0</v>
      </c>
      <c r="I4411" s="73"/>
      <c r="J4411" s="73"/>
      <c r="K4411" s="73"/>
      <c r="L4411" s="73"/>
      <c r="M4411" s="73"/>
      <c r="N4411" s="73"/>
      <c r="O4411" s="73"/>
      <c r="P4411" s="73"/>
      <c r="Q4411" s="73"/>
      <c r="R4411" s="73"/>
      <c r="S4411" s="73"/>
    </row>
    <row r="4412" spans="2:19" x14ac:dyDescent="0.3">
      <c r="B4412" s="137">
        <v>685</v>
      </c>
      <c r="C4412" s="103" t="str">
        <f t="array" ref="C4412">IF(ROWS($C$3728:C4412)&gt;COUNTIF($AR$19:$AR$3718,TRUE),"",INDEX($C$19:$C$3718,SMALL(IF($AR$19:$AR$3718=TRUE,ROW($C$19:$C$3718)-ROW($C$19)+1),ROWS($C$3728:C4412))))</f>
        <v/>
      </c>
      <c r="D4412" s="100" t="str">
        <f t="array" ref="D4412">IF(ROWS($D$3728:D4412)&gt;COUNTIF($AR$19:$AR$3718,TRUE),"",INDEX($O$19:$O$3718,SMALL(IF($AR$19:$AR$3718=TRUE,ROW($O$19:$O$3718)-ROW($O$19)+1),ROWS($D$3728:D4412))))</f>
        <v/>
      </c>
      <c r="E4412" s="101">
        <f t="shared" si="790"/>
        <v>0</v>
      </c>
      <c r="F4412" s="101">
        <f t="shared" si="791"/>
        <v>0</v>
      </c>
      <c r="G4412" s="104"/>
      <c r="H4412" s="89">
        <f t="shared" si="789"/>
        <v>0</v>
      </c>
      <c r="I4412" s="73"/>
      <c r="J4412" s="73"/>
      <c r="K4412" s="73"/>
      <c r="L4412" s="73"/>
      <c r="M4412" s="73"/>
      <c r="N4412" s="73"/>
      <c r="O4412" s="73"/>
      <c r="P4412" s="73"/>
      <c r="Q4412" s="73"/>
      <c r="R4412" s="73"/>
      <c r="S4412" s="73"/>
    </row>
    <row r="4413" spans="2:19" x14ac:dyDescent="0.3">
      <c r="B4413" s="137">
        <v>686</v>
      </c>
      <c r="C4413" s="103" t="str">
        <f t="array" ref="C4413">IF(ROWS($C$3728:C4413)&gt;COUNTIF($AR$19:$AR$3718,TRUE),"",INDEX($C$19:$C$3718,SMALL(IF($AR$19:$AR$3718=TRUE,ROW($C$19:$C$3718)-ROW($C$19)+1),ROWS($C$3728:C4413))))</f>
        <v/>
      </c>
      <c r="D4413" s="100" t="str">
        <f t="array" ref="D4413">IF(ROWS($D$3728:D4413)&gt;COUNTIF($AR$19:$AR$3718,TRUE),"",INDEX($O$19:$O$3718,SMALL(IF($AR$19:$AR$3718=TRUE,ROW($O$19:$O$3718)-ROW($O$19)+1),ROWS($D$3728:D4413))))</f>
        <v/>
      </c>
      <c r="E4413" s="101">
        <f t="shared" si="790"/>
        <v>0</v>
      </c>
      <c r="F4413" s="101">
        <f t="shared" si="791"/>
        <v>0</v>
      </c>
      <c r="G4413" s="104"/>
      <c r="H4413" s="89">
        <f t="shared" si="789"/>
        <v>0</v>
      </c>
      <c r="I4413" s="73"/>
      <c r="J4413" s="73"/>
      <c r="K4413" s="73"/>
      <c r="L4413" s="73"/>
      <c r="M4413" s="73"/>
      <c r="N4413" s="73"/>
      <c r="O4413" s="73"/>
      <c r="P4413" s="73"/>
      <c r="Q4413" s="73"/>
      <c r="R4413" s="73"/>
      <c r="S4413" s="73"/>
    </row>
    <row r="4414" spans="2:19" x14ac:dyDescent="0.3">
      <c r="B4414" s="137">
        <v>687</v>
      </c>
      <c r="C4414" s="103" t="str">
        <f t="array" ref="C4414">IF(ROWS($C$3728:C4414)&gt;COUNTIF($AR$19:$AR$3718,TRUE),"",INDEX($C$19:$C$3718,SMALL(IF($AR$19:$AR$3718=TRUE,ROW($C$19:$C$3718)-ROW($C$19)+1),ROWS($C$3728:C4414))))</f>
        <v/>
      </c>
      <c r="D4414" s="100" t="str">
        <f t="array" ref="D4414">IF(ROWS($D$3728:D4414)&gt;COUNTIF($AR$19:$AR$3718,TRUE),"",INDEX($O$19:$O$3718,SMALL(IF($AR$19:$AR$3718=TRUE,ROW($O$19:$O$3718)-ROW($O$19)+1),ROWS($D$3728:D4414))))</f>
        <v/>
      </c>
      <c r="E4414" s="101">
        <f t="shared" si="790"/>
        <v>0</v>
      </c>
      <c r="F4414" s="101">
        <f t="shared" si="791"/>
        <v>0</v>
      </c>
      <c r="G4414" s="104"/>
      <c r="H4414" s="89">
        <f t="shared" si="789"/>
        <v>0</v>
      </c>
      <c r="I4414" s="73"/>
      <c r="J4414" s="73"/>
      <c r="K4414" s="73"/>
      <c r="L4414" s="73"/>
      <c r="M4414" s="73"/>
      <c r="N4414" s="73"/>
      <c r="O4414" s="73"/>
      <c r="P4414" s="73"/>
      <c r="Q4414" s="73"/>
      <c r="R4414" s="73"/>
      <c r="S4414" s="73"/>
    </row>
    <row r="4415" spans="2:19" x14ac:dyDescent="0.3">
      <c r="B4415" s="137">
        <v>688</v>
      </c>
      <c r="C4415" s="103" t="str">
        <f t="array" ref="C4415">IF(ROWS($C$3728:C4415)&gt;COUNTIF($AR$19:$AR$3718,TRUE),"",INDEX($C$19:$C$3718,SMALL(IF($AR$19:$AR$3718=TRUE,ROW($C$19:$C$3718)-ROW($C$19)+1),ROWS($C$3728:C4415))))</f>
        <v/>
      </c>
      <c r="D4415" s="100" t="str">
        <f t="array" ref="D4415">IF(ROWS($D$3728:D4415)&gt;COUNTIF($AR$19:$AR$3718,TRUE),"",INDEX($O$19:$O$3718,SMALL(IF($AR$19:$AR$3718=TRUE,ROW($O$19:$O$3718)-ROW($O$19)+1),ROWS($D$3728:D4415))))</f>
        <v/>
      </c>
      <c r="E4415" s="101">
        <f t="shared" si="790"/>
        <v>0</v>
      </c>
      <c r="F4415" s="101">
        <f t="shared" si="791"/>
        <v>0</v>
      </c>
      <c r="G4415" s="104"/>
      <c r="H4415" s="89">
        <f t="shared" si="789"/>
        <v>0</v>
      </c>
      <c r="I4415" s="73"/>
      <c r="J4415" s="73"/>
      <c r="K4415" s="73"/>
      <c r="L4415" s="73"/>
      <c r="M4415" s="73"/>
      <c r="N4415" s="73"/>
      <c r="O4415" s="73"/>
      <c r="P4415" s="73"/>
      <c r="Q4415" s="73"/>
      <c r="R4415" s="73"/>
      <c r="S4415" s="73"/>
    </row>
    <row r="4416" spans="2:19" x14ac:dyDescent="0.3">
      <c r="B4416" s="137">
        <v>689</v>
      </c>
      <c r="C4416" s="103" t="str">
        <f t="array" ref="C4416">IF(ROWS($C$3728:C4416)&gt;COUNTIF($AR$19:$AR$3718,TRUE),"",INDEX($C$19:$C$3718,SMALL(IF($AR$19:$AR$3718=TRUE,ROW($C$19:$C$3718)-ROW($C$19)+1),ROWS($C$3728:C4416))))</f>
        <v/>
      </c>
      <c r="D4416" s="100" t="str">
        <f t="array" ref="D4416">IF(ROWS($D$3728:D4416)&gt;COUNTIF($AR$19:$AR$3718,TRUE),"",INDEX($O$19:$O$3718,SMALL(IF($AR$19:$AR$3718=TRUE,ROW($O$19:$O$3718)-ROW($O$19)+1),ROWS($D$3728:D4416))))</f>
        <v/>
      </c>
      <c r="E4416" s="101">
        <f t="shared" si="790"/>
        <v>0</v>
      </c>
      <c r="F4416" s="101">
        <f t="shared" si="791"/>
        <v>0</v>
      </c>
      <c r="G4416" s="104"/>
      <c r="H4416" s="89">
        <f t="shared" si="789"/>
        <v>0</v>
      </c>
      <c r="I4416" s="73"/>
      <c r="J4416" s="73"/>
      <c r="K4416" s="73"/>
      <c r="L4416" s="73"/>
      <c r="M4416" s="73"/>
      <c r="N4416" s="73"/>
      <c r="O4416" s="73"/>
      <c r="P4416" s="73"/>
      <c r="Q4416" s="73"/>
      <c r="R4416" s="73"/>
      <c r="S4416" s="73"/>
    </row>
    <row r="4417" spans="2:19" x14ac:dyDescent="0.3">
      <c r="B4417" s="137">
        <v>690</v>
      </c>
      <c r="C4417" s="103" t="str">
        <f t="array" ref="C4417">IF(ROWS($C$3728:C4417)&gt;COUNTIF($AR$19:$AR$3718,TRUE),"",INDEX($C$19:$C$3718,SMALL(IF($AR$19:$AR$3718=TRUE,ROW($C$19:$C$3718)-ROW($C$19)+1),ROWS($C$3728:C4417))))</f>
        <v/>
      </c>
      <c r="D4417" s="100" t="str">
        <f t="array" ref="D4417">IF(ROWS($D$3728:D4417)&gt;COUNTIF($AR$19:$AR$3718,TRUE),"",INDEX($O$19:$O$3718,SMALL(IF($AR$19:$AR$3718=TRUE,ROW($O$19:$O$3718)-ROW($O$19)+1),ROWS($D$3728:D4417))))</f>
        <v/>
      </c>
      <c r="E4417" s="101">
        <f t="shared" si="790"/>
        <v>0</v>
      </c>
      <c r="F4417" s="101">
        <f t="shared" si="791"/>
        <v>0</v>
      </c>
      <c r="G4417" s="104"/>
      <c r="H4417" s="89">
        <f t="shared" ref="H4417:H4480" si="792">SUM(E4417:G4417)</f>
        <v>0</v>
      </c>
      <c r="I4417" s="73"/>
      <c r="J4417" s="73"/>
      <c r="K4417" s="73"/>
      <c r="L4417" s="73"/>
      <c r="M4417" s="73"/>
      <c r="N4417" s="73"/>
      <c r="O4417" s="73"/>
      <c r="P4417" s="73"/>
      <c r="Q4417" s="73"/>
      <c r="R4417" s="73"/>
      <c r="S4417" s="73"/>
    </row>
    <row r="4418" spans="2:19" x14ac:dyDescent="0.3">
      <c r="B4418" s="137">
        <v>691</v>
      </c>
      <c r="C4418" s="103" t="str">
        <f t="array" ref="C4418">IF(ROWS($C$3728:C4418)&gt;COUNTIF($AR$19:$AR$3718,TRUE),"",INDEX($C$19:$C$3718,SMALL(IF($AR$19:$AR$3718=TRUE,ROW($C$19:$C$3718)-ROW($C$19)+1),ROWS($C$3728:C4418))))</f>
        <v/>
      </c>
      <c r="D4418" s="100" t="str">
        <f t="array" ref="D4418">IF(ROWS($D$3728:D4418)&gt;COUNTIF($AR$19:$AR$3718,TRUE),"",INDEX($O$19:$O$3718,SMALL(IF($AR$19:$AR$3718=TRUE,ROW($O$19:$O$3718)-ROW($O$19)+1),ROWS($D$3728:D4418))))</f>
        <v/>
      </c>
      <c r="E4418" s="101">
        <f t="shared" si="790"/>
        <v>0</v>
      </c>
      <c r="F4418" s="101">
        <f t="shared" si="791"/>
        <v>0</v>
      </c>
      <c r="G4418" s="104"/>
      <c r="H4418" s="89">
        <f t="shared" si="792"/>
        <v>0</v>
      </c>
      <c r="I4418" s="73"/>
      <c r="J4418" s="73"/>
      <c r="K4418" s="73"/>
      <c r="L4418" s="73"/>
      <c r="M4418" s="73"/>
      <c r="N4418" s="73"/>
      <c r="O4418" s="73"/>
      <c r="P4418" s="73"/>
      <c r="Q4418" s="73"/>
      <c r="R4418" s="73"/>
      <c r="S4418" s="73"/>
    </row>
    <row r="4419" spans="2:19" x14ac:dyDescent="0.3">
      <c r="B4419" s="137">
        <v>692</v>
      </c>
      <c r="C4419" s="103" t="str">
        <f t="array" ref="C4419">IF(ROWS($C$3728:C4419)&gt;COUNTIF($AR$19:$AR$3718,TRUE),"",INDEX($C$19:$C$3718,SMALL(IF($AR$19:$AR$3718=TRUE,ROW($C$19:$C$3718)-ROW($C$19)+1),ROWS($C$3728:C4419))))</f>
        <v/>
      </c>
      <c r="D4419" s="100" t="str">
        <f t="array" ref="D4419">IF(ROWS($D$3728:D4419)&gt;COUNTIF($AR$19:$AR$3718,TRUE),"",INDEX($O$19:$O$3718,SMALL(IF($AR$19:$AR$3718=TRUE,ROW($O$19:$O$3718)-ROW($O$19)+1),ROWS($D$3728:D4419))))</f>
        <v/>
      </c>
      <c r="E4419" s="101">
        <f t="shared" si="790"/>
        <v>0</v>
      </c>
      <c r="F4419" s="101">
        <f t="shared" si="791"/>
        <v>0</v>
      </c>
      <c r="G4419" s="104"/>
      <c r="H4419" s="89">
        <f t="shared" si="792"/>
        <v>0</v>
      </c>
      <c r="I4419" s="73"/>
      <c r="J4419" s="73"/>
      <c r="K4419" s="73"/>
      <c r="L4419" s="73"/>
      <c r="M4419" s="73"/>
      <c r="N4419" s="73"/>
      <c r="O4419" s="73"/>
      <c r="P4419" s="73"/>
      <c r="Q4419" s="73"/>
      <c r="R4419" s="73"/>
      <c r="S4419" s="73"/>
    </row>
    <row r="4420" spans="2:19" x14ac:dyDescent="0.3">
      <c r="B4420" s="137">
        <v>693</v>
      </c>
      <c r="C4420" s="103" t="str">
        <f t="array" ref="C4420">IF(ROWS($C$3728:C4420)&gt;COUNTIF($AR$19:$AR$3718,TRUE),"",INDEX($C$19:$C$3718,SMALL(IF($AR$19:$AR$3718=TRUE,ROW($C$19:$C$3718)-ROW($C$19)+1),ROWS($C$3728:C4420))))</f>
        <v/>
      </c>
      <c r="D4420" s="100" t="str">
        <f t="array" ref="D4420">IF(ROWS($D$3728:D4420)&gt;COUNTIF($AR$19:$AR$3718,TRUE),"",INDEX($O$19:$O$3718,SMALL(IF($AR$19:$AR$3718=TRUE,ROW($O$19:$O$3718)-ROW($O$19)+1),ROWS($D$3728:D4420))))</f>
        <v/>
      </c>
      <c r="E4420" s="101">
        <f t="shared" si="790"/>
        <v>0</v>
      </c>
      <c r="F4420" s="101">
        <f t="shared" si="791"/>
        <v>0</v>
      </c>
      <c r="G4420" s="104"/>
      <c r="H4420" s="89">
        <f t="shared" si="792"/>
        <v>0</v>
      </c>
      <c r="I4420" s="73"/>
      <c r="J4420" s="73"/>
      <c r="K4420" s="73"/>
      <c r="L4420" s="73"/>
      <c r="M4420" s="73"/>
      <c r="N4420" s="73"/>
      <c r="O4420" s="73"/>
      <c r="P4420" s="73"/>
      <c r="Q4420" s="73"/>
      <c r="R4420" s="73"/>
      <c r="S4420" s="73"/>
    </row>
    <row r="4421" spans="2:19" x14ac:dyDescent="0.3">
      <c r="B4421" s="137">
        <v>694</v>
      </c>
      <c r="C4421" s="103" t="str">
        <f t="array" ref="C4421">IF(ROWS($C$3728:C4421)&gt;COUNTIF($AR$19:$AR$3718,TRUE),"",INDEX($C$19:$C$3718,SMALL(IF($AR$19:$AR$3718=TRUE,ROW($C$19:$C$3718)-ROW($C$19)+1),ROWS($C$3728:C4421))))</f>
        <v/>
      </c>
      <c r="D4421" s="100" t="str">
        <f t="array" ref="D4421">IF(ROWS($D$3728:D4421)&gt;COUNTIF($AR$19:$AR$3718,TRUE),"",INDEX($O$19:$O$3718,SMALL(IF($AR$19:$AR$3718=TRUE,ROW($O$19:$O$3718)-ROW($O$19)+1),ROWS($D$3728:D4421))))</f>
        <v/>
      </c>
      <c r="E4421" s="101">
        <f t="shared" si="790"/>
        <v>0</v>
      </c>
      <c r="F4421" s="101">
        <f t="shared" si="791"/>
        <v>0</v>
      </c>
      <c r="G4421" s="104"/>
      <c r="H4421" s="89">
        <f t="shared" si="792"/>
        <v>0</v>
      </c>
      <c r="I4421" s="73"/>
      <c r="J4421" s="73"/>
      <c r="K4421" s="73"/>
      <c r="L4421" s="73"/>
      <c r="M4421" s="73"/>
      <c r="N4421" s="73"/>
      <c r="O4421" s="73"/>
      <c r="P4421" s="73"/>
      <c r="Q4421" s="73"/>
      <c r="R4421" s="73"/>
      <c r="S4421" s="73"/>
    </row>
    <row r="4422" spans="2:19" x14ac:dyDescent="0.3">
      <c r="B4422" s="137">
        <v>695</v>
      </c>
      <c r="C4422" s="103" t="str">
        <f t="array" ref="C4422">IF(ROWS($C$3728:C4422)&gt;COUNTIF($AR$19:$AR$3718,TRUE),"",INDEX($C$19:$C$3718,SMALL(IF($AR$19:$AR$3718=TRUE,ROW($C$19:$C$3718)-ROW($C$19)+1),ROWS($C$3728:C4422))))</f>
        <v/>
      </c>
      <c r="D4422" s="100" t="str">
        <f t="array" ref="D4422">IF(ROWS($D$3728:D4422)&gt;COUNTIF($AR$19:$AR$3718,TRUE),"",INDEX($O$19:$O$3718,SMALL(IF($AR$19:$AR$3718=TRUE,ROW($O$19:$O$3718)-ROW($O$19)+1),ROWS($D$3728:D4422))))</f>
        <v/>
      </c>
      <c r="E4422" s="101">
        <f t="shared" si="790"/>
        <v>0</v>
      </c>
      <c r="F4422" s="101">
        <f t="shared" si="791"/>
        <v>0</v>
      </c>
      <c r="G4422" s="104"/>
      <c r="H4422" s="89">
        <f t="shared" si="792"/>
        <v>0</v>
      </c>
      <c r="I4422" s="73"/>
      <c r="J4422" s="73"/>
      <c r="K4422" s="73"/>
      <c r="L4422" s="73"/>
      <c r="M4422" s="73"/>
      <c r="N4422" s="73"/>
      <c r="O4422" s="73"/>
      <c r="P4422" s="73"/>
      <c r="Q4422" s="73"/>
      <c r="R4422" s="73"/>
      <c r="S4422" s="73"/>
    </row>
    <row r="4423" spans="2:19" x14ac:dyDescent="0.3">
      <c r="B4423" s="137">
        <v>696</v>
      </c>
      <c r="C4423" s="103" t="str">
        <f t="array" ref="C4423">IF(ROWS($C$3728:C4423)&gt;COUNTIF($AR$19:$AR$3718,TRUE),"",INDEX($C$19:$C$3718,SMALL(IF($AR$19:$AR$3718=TRUE,ROW($C$19:$C$3718)-ROW($C$19)+1),ROWS($C$3728:C4423))))</f>
        <v/>
      </c>
      <c r="D4423" s="100" t="str">
        <f t="array" ref="D4423">IF(ROWS($D$3728:D4423)&gt;COUNTIF($AR$19:$AR$3718,TRUE),"",INDEX($O$19:$O$3718,SMALL(IF($AR$19:$AR$3718=TRUE,ROW($O$19:$O$3718)-ROW($O$19)+1),ROWS($D$3728:D4423))))</f>
        <v/>
      </c>
      <c r="E4423" s="101">
        <f t="shared" si="790"/>
        <v>0</v>
      </c>
      <c r="F4423" s="101">
        <f t="shared" si="791"/>
        <v>0</v>
      </c>
      <c r="G4423" s="104"/>
      <c r="H4423" s="89">
        <f t="shared" si="792"/>
        <v>0</v>
      </c>
      <c r="I4423" s="73"/>
      <c r="J4423" s="73"/>
      <c r="K4423" s="73"/>
      <c r="L4423" s="73"/>
      <c r="M4423" s="73"/>
      <c r="N4423" s="73"/>
      <c r="O4423" s="73"/>
      <c r="P4423" s="73"/>
      <c r="Q4423" s="73"/>
      <c r="R4423" s="73"/>
      <c r="S4423" s="73"/>
    </row>
    <row r="4424" spans="2:19" x14ac:dyDescent="0.3">
      <c r="B4424" s="137">
        <v>697</v>
      </c>
      <c r="C4424" s="103" t="str">
        <f t="array" ref="C4424">IF(ROWS($C$3728:C4424)&gt;COUNTIF($AR$19:$AR$3718,TRUE),"",INDEX($C$19:$C$3718,SMALL(IF($AR$19:$AR$3718=TRUE,ROW($C$19:$C$3718)-ROW($C$19)+1),ROWS($C$3728:C4424))))</f>
        <v/>
      </c>
      <c r="D4424" s="100" t="str">
        <f t="array" ref="D4424">IF(ROWS($D$3728:D4424)&gt;COUNTIF($AR$19:$AR$3718,TRUE),"",INDEX($O$19:$O$3718,SMALL(IF($AR$19:$AR$3718=TRUE,ROW($O$19:$O$3718)-ROW($O$19)+1),ROWS($D$3728:D4424))))</f>
        <v/>
      </c>
      <c r="E4424" s="101">
        <f t="shared" si="790"/>
        <v>0</v>
      </c>
      <c r="F4424" s="101">
        <f t="shared" si="791"/>
        <v>0</v>
      </c>
      <c r="G4424" s="104"/>
      <c r="H4424" s="89">
        <f t="shared" si="792"/>
        <v>0</v>
      </c>
      <c r="I4424" s="73"/>
      <c r="J4424" s="73"/>
      <c r="K4424" s="73"/>
      <c r="L4424" s="73"/>
      <c r="M4424" s="73"/>
      <c r="N4424" s="73"/>
      <c r="O4424" s="73"/>
      <c r="P4424" s="73"/>
      <c r="Q4424" s="73"/>
      <c r="R4424" s="73"/>
      <c r="S4424" s="73"/>
    </row>
    <row r="4425" spans="2:19" x14ac:dyDescent="0.3">
      <c r="B4425" s="137">
        <v>698</v>
      </c>
      <c r="C4425" s="103" t="str">
        <f t="array" ref="C4425">IF(ROWS($C$3728:C4425)&gt;COUNTIF($AR$19:$AR$3718,TRUE),"",INDEX($C$19:$C$3718,SMALL(IF($AR$19:$AR$3718=TRUE,ROW($C$19:$C$3718)-ROW($C$19)+1),ROWS($C$3728:C4425))))</f>
        <v/>
      </c>
      <c r="D4425" s="100" t="str">
        <f t="array" ref="D4425">IF(ROWS($D$3728:D4425)&gt;COUNTIF($AR$19:$AR$3718,TRUE),"",INDEX($O$19:$O$3718,SMALL(IF($AR$19:$AR$3718=TRUE,ROW($O$19:$O$3718)-ROW($O$19)+1),ROWS($D$3728:D4425))))</f>
        <v/>
      </c>
      <c r="E4425" s="101">
        <f t="shared" si="790"/>
        <v>0</v>
      </c>
      <c r="F4425" s="101">
        <f t="shared" si="791"/>
        <v>0</v>
      </c>
      <c r="G4425" s="104"/>
      <c r="H4425" s="89">
        <f t="shared" si="792"/>
        <v>0</v>
      </c>
      <c r="I4425" s="73"/>
      <c r="J4425" s="73"/>
      <c r="K4425" s="73"/>
      <c r="L4425" s="73"/>
      <c r="M4425" s="73"/>
      <c r="N4425" s="73"/>
      <c r="O4425" s="73"/>
      <c r="P4425" s="73"/>
      <c r="Q4425" s="73"/>
      <c r="R4425" s="73"/>
      <c r="S4425" s="73"/>
    </row>
    <row r="4426" spans="2:19" x14ac:dyDescent="0.3">
      <c r="B4426" s="137">
        <v>699</v>
      </c>
      <c r="C4426" s="103" t="str">
        <f t="array" ref="C4426">IF(ROWS($C$3728:C4426)&gt;COUNTIF($AR$19:$AR$3718,TRUE),"",INDEX($C$19:$C$3718,SMALL(IF($AR$19:$AR$3718=TRUE,ROW($C$19:$C$3718)-ROW($C$19)+1),ROWS($C$3728:C4426))))</f>
        <v/>
      </c>
      <c r="D4426" s="100" t="str">
        <f t="array" ref="D4426">IF(ROWS($D$3728:D4426)&gt;COUNTIF($AR$19:$AR$3718,TRUE),"",INDEX($O$19:$O$3718,SMALL(IF($AR$19:$AR$3718=TRUE,ROW($O$19:$O$3718)-ROW($O$19)+1),ROWS($D$3728:D4426))))</f>
        <v/>
      </c>
      <c r="E4426" s="101">
        <f t="shared" si="790"/>
        <v>0</v>
      </c>
      <c r="F4426" s="101">
        <f t="shared" si="791"/>
        <v>0</v>
      </c>
      <c r="G4426" s="104"/>
      <c r="H4426" s="89">
        <f t="shared" si="792"/>
        <v>0</v>
      </c>
      <c r="I4426" s="73"/>
      <c r="J4426" s="73"/>
      <c r="K4426" s="73"/>
      <c r="L4426" s="73"/>
      <c r="M4426" s="73"/>
      <c r="N4426" s="73"/>
      <c r="O4426" s="73"/>
      <c r="P4426" s="73"/>
      <c r="Q4426" s="73"/>
      <c r="R4426" s="73"/>
      <c r="S4426" s="73"/>
    </row>
    <row r="4427" spans="2:19" x14ac:dyDescent="0.3">
      <c r="B4427" s="137">
        <v>700</v>
      </c>
      <c r="C4427" s="103" t="str">
        <f t="array" ref="C4427">IF(ROWS($C$3728:C4427)&gt;COUNTIF($AR$19:$AR$3718,TRUE),"",INDEX($C$19:$C$3718,SMALL(IF($AR$19:$AR$3718=TRUE,ROW($C$19:$C$3718)-ROW($C$19)+1),ROWS($C$3728:C4427))))</f>
        <v/>
      </c>
      <c r="D4427" s="100" t="str">
        <f t="array" ref="D4427">IF(ROWS($D$3728:D4427)&gt;COUNTIF($AR$19:$AR$3718,TRUE),"",INDEX($O$19:$O$3718,SMALL(IF($AR$19:$AR$3718=TRUE,ROW($O$19:$O$3718)-ROW($O$19)+1),ROWS($D$3728:D4427))))</f>
        <v/>
      </c>
      <c r="E4427" s="101">
        <f t="shared" si="790"/>
        <v>0</v>
      </c>
      <c r="F4427" s="101">
        <f t="shared" si="791"/>
        <v>0</v>
      </c>
      <c r="G4427" s="104"/>
      <c r="H4427" s="89">
        <f t="shared" si="792"/>
        <v>0</v>
      </c>
      <c r="I4427" s="73"/>
      <c r="J4427" s="73"/>
      <c r="K4427" s="73"/>
      <c r="L4427" s="73"/>
      <c r="M4427" s="73"/>
      <c r="N4427" s="73"/>
      <c r="O4427" s="73"/>
      <c r="P4427" s="73"/>
      <c r="Q4427" s="73"/>
      <c r="R4427" s="73"/>
      <c r="S4427" s="73"/>
    </row>
    <row r="4428" spans="2:19" x14ac:dyDescent="0.3">
      <c r="B4428" s="137">
        <v>701</v>
      </c>
      <c r="C4428" s="103" t="str">
        <f t="array" ref="C4428">IF(ROWS($C$3728:C4428)&gt;COUNTIF($AR$19:$AR$3718,TRUE),"",INDEX($C$19:$C$3718,SMALL(IF($AR$19:$AR$3718=TRUE,ROW($C$19:$C$3718)-ROW($C$19)+1),ROWS($C$3728:C4428))))</f>
        <v/>
      </c>
      <c r="D4428" s="100" t="str">
        <f t="array" ref="D4428">IF(ROWS($D$3728:D4428)&gt;COUNTIF($AR$19:$AR$3718,TRUE),"",INDEX($O$19:$O$3718,SMALL(IF($AR$19:$AR$3718=TRUE,ROW($O$19:$O$3718)-ROW($O$19)+1),ROWS($D$3728:D4428))))</f>
        <v/>
      </c>
      <c r="E4428" s="101">
        <f t="shared" si="790"/>
        <v>0</v>
      </c>
      <c r="F4428" s="101">
        <f t="shared" si="791"/>
        <v>0</v>
      </c>
      <c r="G4428" s="104"/>
      <c r="H4428" s="89">
        <f t="shared" si="792"/>
        <v>0</v>
      </c>
      <c r="I4428" s="73"/>
      <c r="J4428" s="73"/>
      <c r="K4428" s="73"/>
      <c r="L4428" s="73"/>
      <c r="M4428" s="73"/>
      <c r="N4428" s="73"/>
      <c r="O4428" s="73"/>
      <c r="P4428" s="73"/>
      <c r="Q4428" s="73"/>
      <c r="R4428" s="73"/>
      <c r="S4428" s="73"/>
    </row>
    <row r="4429" spans="2:19" x14ac:dyDescent="0.3">
      <c r="B4429" s="137">
        <v>702</v>
      </c>
      <c r="C4429" s="103" t="str">
        <f t="array" ref="C4429">IF(ROWS($C$3728:C4429)&gt;COUNTIF($AR$19:$AR$3718,TRUE),"",INDEX($C$19:$C$3718,SMALL(IF($AR$19:$AR$3718=TRUE,ROW($C$19:$C$3718)-ROW($C$19)+1),ROWS($C$3728:C4429))))</f>
        <v/>
      </c>
      <c r="D4429" s="100" t="str">
        <f t="array" ref="D4429">IF(ROWS($D$3728:D4429)&gt;COUNTIF($AR$19:$AR$3718,TRUE),"",INDEX($O$19:$O$3718,SMALL(IF($AR$19:$AR$3718=TRUE,ROW($O$19:$O$3718)-ROW($O$19)+1),ROWS($D$3728:D4429))))</f>
        <v/>
      </c>
      <c r="E4429" s="101">
        <f t="shared" si="790"/>
        <v>0</v>
      </c>
      <c r="F4429" s="101">
        <f t="shared" si="791"/>
        <v>0</v>
      </c>
      <c r="G4429" s="104"/>
      <c r="H4429" s="89">
        <f t="shared" si="792"/>
        <v>0</v>
      </c>
      <c r="I4429" s="73"/>
      <c r="J4429" s="73"/>
      <c r="K4429" s="73"/>
      <c r="L4429" s="73"/>
      <c r="M4429" s="73"/>
      <c r="N4429" s="73"/>
      <c r="O4429" s="73"/>
      <c r="P4429" s="73"/>
      <c r="Q4429" s="73"/>
      <c r="R4429" s="73"/>
      <c r="S4429" s="73"/>
    </row>
    <row r="4430" spans="2:19" x14ac:dyDescent="0.3">
      <c r="B4430" s="137">
        <v>703</v>
      </c>
      <c r="C4430" s="103" t="str">
        <f t="array" ref="C4430">IF(ROWS($C$3728:C4430)&gt;COUNTIF($AR$19:$AR$3718,TRUE),"",INDEX($C$19:$C$3718,SMALL(IF($AR$19:$AR$3718=TRUE,ROW($C$19:$C$3718)-ROW($C$19)+1),ROWS($C$3728:C4430))))</f>
        <v/>
      </c>
      <c r="D4430" s="100" t="str">
        <f t="array" ref="D4430">IF(ROWS($D$3728:D4430)&gt;COUNTIF($AR$19:$AR$3718,TRUE),"",INDEX($O$19:$O$3718,SMALL(IF($AR$19:$AR$3718=TRUE,ROW($O$19:$O$3718)-ROW($O$19)+1),ROWS($D$3728:D4430))))</f>
        <v/>
      </c>
      <c r="E4430" s="101">
        <f t="shared" si="790"/>
        <v>0</v>
      </c>
      <c r="F4430" s="101">
        <f t="shared" si="791"/>
        <v>0</v>
      </c>
      <c r="G4430" s="104"/>
      <c r="H4430" s="89">
        <f t="shared" si="792"/>
        <v>0</v>
      </c>
      <c r="I4430" s="73"/>
      <c r="J4430" s="73"/>
      <c r="K4430" s="73"/>
      <c r="L4430" s="73"/>
      <c r="M4430" s="73"/>
      <c r="N4430" s="73"/>
      <c r="O4430" s="73"/>
      <c r="P4430" s="73"/>
      <c r="Q4430" s="73"/>
      <c r="R4430" s="73"/>
      <c r="S4430" s="73"/>
    </row>
    <row r="4431" spans="2:19" x14ac:dyDescent="0.3">
      <c r="B4431" s="137">
        <v>704</v>
      </c>
      <c r="C4431" s="103" t="str">
        <f t="array" ref="C4431">IF(ROWS($C$3728:C4431)&gt;COUNTIF($AR$19:$AR$3718,TRUE),"",INDEX($C$19:$C$3718,SMALL(IF($AR$19:$AR$3718=TRUE,ROW($C$19:$C$3718)-ROW($C$19)+1),ROWS($C$3728:C4431))))</f>
        <v/>
      </c>
      <c r="D4431" s="100" t="str">
        <f t="array" ref="D4431">IF(ROWS($D$3728:D4431)&gt;COUNTIF($AR$19:$AR$3718,TRUE),"",INDEX($O$19:$O$3718,SMALL(IF($AR$19:$AR$3718=TRUE,ROW($O$19:$O$3718)-ROW($O$19)+1),ROWS($D$3728:D4431))))</f>
        <v/>
      </c>
      <c r="E4431" s="101">
        <f t="shared" si="790"/>
        <v>0</v>
      </c>
      <c r="F4431" s="101">
        <f t="shared" si="791"/>
        <v>0</v>
      </c>
      <c r="G4431" s="104"/>
      <c r="H4431" s="89">
        <f t="shared" si="792"/>
        <v>0</v>
      </c>
      <c r="I4431" s="73"/>
      <c r="J4431" s="73"/>
      <c r="K4431" s="73"/>
      <c r="L4431" s="73"/>
      <c r="M4431" s="73"/>
      <c r="N4431" s="73"/>
      <c r="O4431" s="73"/>
      <c r="P4431" s="73"/>
      <c r="Q4431" s="73"/>
      <c r="R4431" s="73"/>
      <c r="S4431" s="73"/>
    </row>
    <row r="4432" spans="2:19" x14ac:dyDescent="0.3">
      <c r="B4432" s="137">
        <v>705</v>
      </c>
      <c r="C4432" s="103" t="str">
        <f t="array" ref="C4432">IF(ROWS($C$3728:C4432)&gt;COUNTIF($AR$19:$AR$3718,TRUE),"",INDEX($C$19:$C$3718,SMALL(IF($AR$19:$AR$3718=TRUE,ROW($C$19:$C$3718)-ROW($C$19)+1),ROWS($C$3728:C4432))))</f>
        <v/>
      </c>
      <c r="D4432" s="100" t="str">
        <f t="array" ref="D4432">IF(ROWS($D$3728:D4432)&gt;COUNTIF($AR$19:$AR$3718,TRUE),"",INDEX($O$19:$O$3718,SMALL(IF($AR$19:$AR$3718=TRUE,ROW($O$19:$O$3718)-ROW($O$19)+1),ROWS($D$3728:D4432))))</f>
        <v/>
      </c>
      <c r="E4432" s="101">
        <f t="shared" ref="E4432:E4495" si="793">SUM(SUMIFS($V$19:$V$3718,$C$19:$C$3718,$C$3728:$C$3960,$O$19:$O$3718,$D$3728:$D$3960),SUMIFS($AA$19:$AA$3718,$C$19:$C$3718,$C$3728:$C$3960,$O$19:$O$3718,$D$3728:$D$3960))</f>
        <v>0</v>
      </c>
      <c r="F4432" s="101">
        <f t="shared" ref="F4432:F4495" si="794">SUM(SUMIFS($AD$19:$AD$3718,$C$19:$C$3718,$C$3728:$C$3960,$O$19:$O$3718,$D$3728:$D$3960),SUMIFS($AI$19:$AI$3718,$C$19:$C$3718,$C$3728:$C$3960,$O$19:$O$3718,$D$3728:$D$3960))</f>
        <v>0</v>
      </c>
      <c r="G4432" s="104"/>
      <c r="H4432" s="89">
        <f t="shared" si="792"/>
        <v>0</v>
      </c>
      <c r="I4432" s="73"/>
      <c r="J4432" s="73"/>
      <c r="K4432" s="73"/>
      <c r="L4432" s="73"/>
      <c r="M4432" s="73"/>
      <c r="N4432" s="73"/>
      <c r="O4432" s="73"/>
      <c r="P4432" s="73"/>
      <c r="Q4432" s="73"/>
      <c r="R4432" s="73"/>
      <c r="S4432" s="73"/>
    </row>
    <row r="4433" spans="2:19" x14ac:dyDescent="0.3">
      <c r="B4433" s="137">
        <v>706</v>
      </c>
      <c r="C4433" s="103" t="str">
        <f t="array" ref="C4433">IF(ROWS($C$3728:C4433)&gt;COUNTIF($AR$19:$AR$3718,TRUE),"",INDEX($C$19:$C$3718,SMALL(IF($AR$19:$AR$3718=TRUE,ROW($C$19:$C$3718)-ROW($C$19)+1),ROWS($C$3728:C4433))))</f>
        <v/>
      </c>
      <c r="D4433" s="100" t="str">
        <f t="array" ref="D4433">IF(ROWS($D$3728:D4433)&gt;COUNTIF($AR$19:$AR$3718,TRUE),"",INDEX($O$19:$O$3718,SMALL(IF($AR$19:$AR$3718=TRUE,ROW($O$19:$O$3718)-ROW($O$19)+1),ROWS($D$3728:D4433))))</f>
        <v/>
      </c>
      <c r="E4433" s="101">
        <f t="shared" si="793"/>
        <v>0</v>
      </c>
      <c r="F4433" s="101">
        <f t="shared" si="794"/>
        <v>0</v>
      </c>
      <c r="G4433" s="104"/>
      <c r="H4433" s="89">
        <f t="shared" si="792"/>
        <v>0</v>
      </c>
      <c r="I4433" s="73"/>
      <c r="J4433" s="73"/>
      <c r="K4433" s="73"/>
      <c r="L4433" s="73"/>
      <c r="M4433" s="73"/>
      <c r="N4433" s="73"/>
      <c r="O4433" s="73"/>
      <c r="P4433" s="73"/>
      <c r="Q4433" s="73"/>
      <c r="R4433" s="73"/>
      <c r="S4433" s="73"/>
    </row>
    <row r="4434" spans="2:19" x14ac:dyDescent="0.3">
      <c r="B4434" s="137">
        <v>707</v>
      </c>
      <c r="C4434" s="103" t="str">
        <f t="array" ref="C4434">IF(ROWS($C$3728:C4434)&gt;COUNTIF($AR$19:$AR$3718,TRUE),"",INDEX($C$19:$C$3718,SMALL(IF($AR$19:$AR$3718=TRUE,ROW($C$19:$C$3718)-ROW($C$19)+1),ROWS($C$3728:C4434))))</f>
        <v/>
      </c>
      <c r="D4434" s="100" t="str">
        <f t="array" ref="D4434">IF(ROWS($D$3728:D4434)&gt;COUNTIF($AR$19:$AR$3718,TRUE),"",INDEX($O$19:$O$3718,SMALL(IF($AR$19:$AR$3718=TRUE,ROW($O$19:$O$3718)-ROW($O$19)+1),ROWS($D$3728:D4434))))</f>
        <v/>
      </c>
      <c r="E4434" s="101">
        <f t="shared" si="793"/>
        <v>0</v>
      </c>
      <c r="F4434" s="101">
        <f t="shared" si="794"/>
        <v>0</v>
      </c>
      <c r="G4434" s="104"/>
      <c r="H4434" s="89">
        <f t="shared" si="792"/>
        <v>0</v>
      </c>
      <c r="I4434" s="73"/>
      <c r="J4434" s="73"/>
      <c r="K4434" s="73"/>
      <c r="L4434" s="73"/>
      <c r="M4434" s="73"/>
      <c r="N4434" s="73"/>
      <c r="O4434" s="73"/>
      <c r="P4434" s="73"/>
      <c r="Q4434" s="73"/>
      <c r="R4434" s="73"/>
      <c r="S4434" s="73"/>
    </row>
    <row r="4435" spans="2:19" x14ac:dyDescent="0.3">
      <c r="B4435" s="137">
        <v>708</v>
      </c>
      <c r="C4435" s="103" t="str">
        <f t="array" ref="C4435">IF(ROWS($C$3728:C4435)&gt;COUNTIF($AR$19:$AR$3718,TRUE),"",INDEX($C$19:$C$3718,SMALL(IF($AR$19:$AR$3718=TRUE,ROW($C$19:$C$3718)-ROW($C$19)+1),ROWS($C$3728:C4435))))</f>
        <v/>
      </c>
      <c r="D4435" s="100" t="str">
        <f t="array" ref="D4435">IF(ROWS($D$3728:D4435)&gt;COUNTIF($AR$19:$AR$3718,TRUE),"",INDEX($O$19:$O$3718,SMALL(IF($AR$19:$AR$3718=TRUE,ROW($O$19:$O$3718)-ROW($O$19)+1),ROWS($D$3728:D4435))))</f>
        <v/>
      </c>
      <c r="E4435" s="101">
        <f t="shared" si="793"/>
        <v>0</v>
      </c>
      <c r="F4435" s="101">
        <f t="shared" si="794"/>
        <v>0</v>
      </c>
      <c r="G4435" s="104"/>
      <c r="H4435" s="89">
        <f t="shared" si="792"/>
        <v>0</v>
      </c>
      <c r="I4435" s="73"/>
      <c r="J4435" s="73"/>
      <c r="K4435" s="73"/>
      <c r="L4435" s="73"/>
      <c r="M4435" s="73"/>
      <c r="N4435" s="73"/>
      <c r="O4435" s="73"/>
      <c r="P4435" s="73"/>
      <c r="Q4435" s="73"/>
      <c r="R4435" s="73"/>
      <c r="S4435" s="73"/>
    </row>
    <row r="4436" spans="2:19" x14ac:dyDescent="0.3">
      <c r="B4436" s="137">
        <v>709</v>
      </c>
      <c r="C4436" s="103" t="str">
        <f t="array" ref="C4436">IF(ROWS($C$3728:C4436)&gt;COUNTIF($AR$19:$AR$3718,TRUE),"",INDEX($C$19:$C$3718,SMALL(IF($AR$19:$AR$3718=TRUE,ROW($C$19:$C$3718)-ROW($C$19)+1),ROWS($C$3728:C4436))))</f>
        <v/>
      </c>
      <c r="D4436" s="100" t="str">
        <f t="array" ref="D4436">IF(ROWS($D$3728:D4436)&gt;COUNTIF($AR$19:$AR$3718,TRUE),"",INDEX($O$19:$O$3718,SMALL(IF($AR$19:$AR$3718=TRUE,ROW($O$19:$O$3718)-ROW($O$19)+1),ROWS($D$3728:D4436))))</f>
        <v/>
      </c>
      <c r="E4436" s="101">
        <f t="shared" si="793"/>
        <v>0</v>
      </c>
      <c r="F4436" s="101">
        <f t="shared" si="794"/>
        <v>0</v>
      </c>
      <c r="G4436" s="104"/>
      <c r="H4436" s="89">
        <f t="shared" si="792"/>
        <v>0</v>
      </c>
      <c r="I4436" s="73"/>
      <c r="J4436" s="73"/>
      <c r="K4436" s="73"/>
      <c r="L4436" s="73"/>
      <c r="M4436" s="73"/>
      <c r="N4436" s="73"/>
      <c r="O4436" s="73"/>
      <c r="P4436" s="73"/>
      <c r="Q4436" s="73"/>
      <c r="R4436" s="73"/>
      <c r="S4436" s="73"/>
    </row>
    <row r="4437" spans="2:19" x14ac:dyDescent="0.3">
      <c r="B4437" s="137">
        <v>710</v>
      </c>
      <c r="C4437" s="103" t="str">
        <f t="array" ref="C4437">IF(ROWS($C$3728:C4437)&gt;COUNTIF($AR$19:$AR$3718,TRUE),"",INDEX($C$19:$C$3718,SMALL(IF($AR$19:$AR$3718=TRUE,ROW($C$19:$C$3718)-ROW($C$19)+1),ROWS($C$3728:C4437))))</f>
        <v/>
      </c>
      <c r="D4437" s="100" t="str">
        <f t="array" ref="D4437">IF(ROWS($D$3728:D4437)&gt;COUNTIF($AR$19:$AR$3718,TRUE),"",INDEX($O$19:$O$3718,SMALL(IF($AR$19:$AR$3718=TRUE,ROW($O$19:$O$3718)-ROW($O$19)+1),ROWS($D$3728:D4437))))</f>
        <v/>
      </c>
      <c r="E4437" s="101">
        <f t="shared" si="793"/>
        <v>0</v>
      </c>
      <c r="F4437" s="101">
        <f t="shared" si="794"/>
        <v>0</v>
      </c>
      <c r="G4437" s="104"/>
      <c r="H4437" s="89">
        <f t="shared" si="792"/>
        <v>0</v>
      </c>
      <c r="I4437" s="73"/>
      <c r="J4437" s="73"/>
      <c r="K4437" s="73"/>
      <c r="L4437" s="73"/>
      <c r="M4437" s="73"/>
      <c r="N4437" s="73"/>
      <c r="O4437" s="73"/>
      <c r="P4437" s="73"/>
      <c r="Q4437" s="73"/>
      <c r="R4437" s="73"/>
      <c r="S4437" s="73"/>
    </row>
    <row r="4438" spans="2:19" x14ac:dyDescent="0.3">
      <c r="B4438" s="137">
        <v>711</v>
      </c>
      <c r="C4438" s="103" t="str">
        <f t="array" ref="C4438">IF(ROWS($C$3728:C4438)&gt;COUNTIF($AR$19:$AR$3718,TRUE),"",INDEX($C$19:$C$3718,SMALL(IF($AR$19:$AR$3718=TRUE,ROW($C$19:$C$3718)-ROW($C$19)+1),ROWS($C$3728:C4438))))</f>
        <v/>
      </c>
      <c r="D4438" s="100" t="str">
        <f t="array" ref="D4438">IF(ROWS($D$3728:D4438)&gt;COUNTIF($AR$19:$AR$3718,TRUE),"",INDEX($O$19:$O$3718,SMALL(IF($AR$19:$AR$3718=TRUE,ROW($O$19:$O$3718)-ROW($O$19)+1),ROWS($D$3728:D4438))))</f>
        <v/>
      </c>
      <c r="E4438" s="101">
        <f t="shared" si="793"/>
        <v>0</v>
      </c>
      <c r="F4438" s="101">
        <f t="shared" si="794"/>
        <v>0</v>
      </c>
      <c r="G4438" s="104"/>
      <c r="H4438" s="89">
        <f t="shared" si="792"/>
        <v>0</v>
      </c>
      <c r="I4438" s="73"/>
      <c r="J4438" s="73"/>
      <c r="K4438" s="73"/>
      <c r="L4438" s="73"/>
      <c r="M4438" s="73"/>
      <c r="N4438" s="73"/>
      <c r="O4438" s="73"/>
      <c r="P4438" s="73"/>
      <c r="Q4438" s="73"/>
      <c r="R4438" s="73"/>
      <c r="S4438" s="73"/>
    </row>
    <row r="4439" spans="2:19" x14ac:dyDescent="0.3">
      <c r="B4439" s="137">
        <v>712</v>
      </c>
      <c r="C4439" s="103" t="str">
        <f t="array" ref="C4439">IF(ROWS($C$3728:C4439)&gt;COUNTIF($AR$19:$AR$3718,TRUE),"",INDEX($C$19:$C$3718,SMALL(IF($AR$19:$AR$3718=TRUE,ROW($C$19:$C$3718)-ROW($C$19)+1),ROWS($C$3728:C4439))))</f>
        <v/>
      </c>
      <c r="D4439" s="100" t="str">
        <f t="array" ref="D4439">IF(ROWS($D$3728:D4439)&gt;COUNTIF($AR$19:$AR$3718,TRUE),"",INDEX($O$19:$O$3718,SMALL(IF($AR$19:$AR$3718=TRUE,ROW($O$19:$O$3718)-ROW($O$19)+1),ROWS($D$3728:D4439))))</f>
        <v/>
      </c>
      <c r="E4439" s="101">
        <f t="shared" si="793"/>
        <v>0</v>
      </c>
      <c r="F4439" s="101">
        <f t="shared" si="794"/>
        <v>0</v>
      </c>
      <c r="G4439" s="104"/>
      <c r="H4439" s="89">
        <f t="shared" si="792"/>
        <v>0</v>
      </c>
      <c r="I4439" s="73"/>
      <c r="J4439" s="73"/>
      <c r="K4439" s="73"/>
      <c r="L4439" s="73"/>
      <c r="M4439" s="73"/>
      <c r="N4439" s="73"/>
      <c r="O4439" s="73"/>
      <c r="P4439" s="73"/>
      <c r="Q4439" s="73"/>
      <c r="R4439" s="73"/>
      <c r="S4439" s="73"/>
    </row>
    <row r="4440" spans="2:19" x14ac:dyDescent="0.3">
      <c r="B4440" s="137">
        <v>713</v>
      </c>
      <c r="C4440" s="103" t="str">
        <f t="array" ref="C4440">IF(ROWS($C$3728:C4440)&gt;COUNTIF($AR$19:$AR$3718,TRUE),"",INDEX($C$19:$C$3718,SMALL(IF($AR$19:$AR$3718=TRUE,ROW($C$19:$C$3718)-ROW($C$19)+1),ROWS($C$3728:C4440))))</f>
        <v/>
      </c>
      <c r="D4440" s="100" t="str">
        <f t="array" ref="D4440">IF(ROWS($D$3728:D4440)&gt;COUNTIF($AR$19:$AR$3718,TRUE),"",INDEX($O$19:$O$3718,SMALL(IF($AR$19:$AR$3718=TRUE,ROW($O$19:$O$3718)-ROW($O$19)+1),ROWS($D$3728:D4440))))</f>
        <v/>
      </c>
      <c r="E4440" s="101">
        <f t="shared" si="793"/>
        <v>0</v>
      </c>
      <c r="F4440" s="101">
        <f t="shared" si="794"/>
        <v>0</v>
      </c>
      <c r="G4440" s="104"/>
      <c r="H4440" s="89">
        <f t="shared" si="792"/>
        <v>0</v>
      </c>
      <c r="I4440" s="73"/>
      <c r="J4440" s="73"/>
      <c r="K4440" s="73"/>
      <c r="L4440" s="73"/>
      <c r="M4440" s="73"/>
      <c r="N4440" s="73"/>
      <c r="O4440" s="73"/>
      <c r="P4440" s="73"/>
      <c r="Q4440" s="73"/>
      <c r="R4440" s="73"/>
      <c r="S4440" s="73"/>
    </row>
    <row r="4441" spans="2:19" x14ac:dyDescent="0.3">
      <c r="B4441" s="137">
        <v>714</v>
      </c>
      <c r="C4441" s="103" t="str">
        <f t="array" ref="C4441">IF(ROWS($C$3728:C4441)&gt;COUNTIF($AR$19:$AR$3718,TRUE),"",INDEX($C$19:$C$3718,SMALL(IF($AR$19:$AR$3718=TRUE,ROW($C$19:$C$3718)-ROW($C$19)+1),ROWS($C$3728:C4441))))</f>
        <v/>
      </c>
      <c r="D4441" s="100" t="str">
        <f t="array" ref="D4441">IF(ROWS($D$3728:D4441)&gt;COUNTIF($AR$19:$AR$3718,TRUE),"",INDEX($O$19:$O$3718,SMALL(IF($AR$19:$AR$3718=TRUE,ROW($O$19:$O$3718)-ROW($O$19)+1),ROWS($D$3728:D4441))))</f>
        <v/>
      </c>
      <c r="E4441" s="101">
        <f t="shared" si="793"/>
        <v>0</v>
      </c>
      <c r="F4441" s="101">
        <f t="shared" si="794"/>
        <v>0</v>
      </c>
      <c r="G4441" s="104"/>
      <c r="H4441" s="89">
        <f t="shared" si="792"/>
        <v>0</v>
      </c>
      <c r="I4441" s="73"/>
      <c r="J4441" s="73"/>
      <c r="K4441" s="73"/>
      <c r="L4441" s="73"/>
      <c r="M4441" s="73"/>
      <c r="N4441" s="73"/>
      <c r="O4441" s="73"/>
      <c r="P4441" s="73"/>
      <c r="Q4441" s="73"/>
      <c r="R4441" s="73"/>
      <c r="S4441" s="73"/>
    </row>
    <row r="4442" spans="2:19" x14ac:dyDescent="0.3">
      <c r="B4442" s="137">
        <v>715</v>
      </c>
      <c r="C4442" s="103" t="str">
        <f t="array" ref="C4442">IF(ROWS($C$3728:C4442)&gt;COUNTIF($AR$19:$AR$3718,TRUE),"",INDEX($C$19:$C$3718,SMALL(IF($AR$19:$AR$3718=TRUE,ROW($C$19:$C$3718)-ROW($C$19)+1),ROWS($C$3728:C4442))))</f>
        <v/>
      </c>
      <c r="D4442" s="100" t="str">
        <f t="array" ref="D4442">IF(ROWS($D$3728:D4442)&gt;COUNTIF($AR$19:$AR$3718,TRUE),"",INDEX($O$19:$O$3718,SMALL(IF($AR$19:$AR$3718=TRUE,ROW($O$19:$O$3718)-ROW($O$19)+1),ROWS($D$3728:D4442))))</f>
        <v/>
      </c>
      <c r="E4442" s="101">
        <f t="shared" si="793"/>
        <v>0</v>
      </c>
      <c r="F4442" s="101">
        <f t="shared" si="794"/>
        <v>0</v>
      </c>
      <c r="G4442" s="104"/>
      <c r="H4442" s="89">
        <f t="shared" si="792"/>
        <v>0</v>
      </c>
      <c r="I4442" s="73"/>
      <c r="J4442" s="73"/>
      <c r="K4442" s="73"/>
      <c r="L4442" s="73"/>
      <c r="M4442" s="73"/>
      <c r="N4442" s="73"/>
      <c r="O4442" s="73"/>
      <c r="P4442" s="73"/>
      <c r="Q4442" s="73"/>
      <c r="R4442" s="73"/>
      <c r="S4442" s="73"/>
    </row>
    <row r="4443" spans="2:19" x14ac:dyDescent="0.3">
      <c r="B4443" s="137">
        <v>716</v>
      </c>
      <c r="C4443" s="103" t="str">
        <f t="array" ref="C4443">IF(ROWS($C$3728:C4443)&gt;COUNTIF($AR$19:$AR$3718,TRUE),"",INDEX($C$19:$C$3718,SMALL(IF($AR$19:$AR$3718=TRUE,ROW($C$19:$C$3718)-ROW($C$19)+1),ROWS($C$3728:C4443))))</f>
        <v/>
      </c>
      <c r="D4443" s="100" t="str">
        <f t="array" ref="D4443">IF(ROWS($D$3728:D4443)&gt;COUNTIF($AR$19:$AR$3718,TRUE),"",INDEX($O$19:$O$3718,SMALL(IF($AR$19:$AR$3718=TRUE,ROW($O$19:$O$3718)-ROW($O$19)+1),ROWS($D$3728:D4443))))</f>
        <v/>
      </c>
      <c r="E4443" s="101">
        <f t="shared" si="793"/>
        <v>0</v>
      </c>
      <c r="F4443" s="101">
        <f t="shared" si="794"/>
        <v>0</v>
      </c>
      <c r="G4443" s="104"/>
      <c r="H4443" s="89">
        <f t="shared" si="792"/>
        <v>0</v>
      </c>
      <c r="I4443" s="73"/>
      <c r="J4443" s="73"/>
      <c r="K4443" s="73"/>
      <c r="L4443" s="73"/>
      <c r="M4443" s="73"/>
      <c r="N4443" s="73"/>
      <c r="O4443" s="73"/>
      <c r="P4443" s="73"/>
      <c r="Q4443" s="73"/>
      <c r="R4443" s="73"/>
      <c r="S4443" s="73"/>
    </row>
    <row r="4444" spans="2:19" x14ac:dyDescent="0.3">
      <c r="B4444" s="137">
        <v>717</v>
      </c>
      <c r="C4444" s="103" t="str">
        <f t="array" ref="C4444">IF(ROWS($C$3728:C4444)&gt;COUNTIF($AR$19:$AR$3718,TRUE),"",INDEX($C$19:$C$3718,SMALL(IF($AR$19:$AR$3718=TRUE,ROW($C$19:$C$3718)-ROW($C$19)+1),ROWS($C$3728:C4444))))</f>
        <v/>
      </c>
      <c r="D4444" s="100" t="str">
        <f t="array" ref="D4444">IF(ROWS($D$3728:D4444)&gt;COUNTIF($AR$19:$AR$3718,TRUE),"",INDEX($O$19:$O$3718,SMALL(IF($AR$19:$AR$3718=TRUE,ROW($O$19:$O$3718)-ROW($O$19)+1),ROWS($D$3728:D4444))))</f>
        <v/>
      </c>
      <c r="E4444" s="101">
        <f t="shared" si="793"/>
        <v>0</v>
      </c>
      <c r="F4444" s="101">
        <f t="shared" si="794"/>
        <v>0</v>
      </c>
      <c r="G4444" s="104"/>
      <c r="H4444" s="89">
        <f t="shared" si="792"/>
        <v>0</v>
      </c>
      <c r="I4444" s="73"/>
      <c r="J4444" s="73"/>
      <c r="K4444" s="73"/>
      <c r="L4444" s="73"/>
      <c r="M4444" s="73"/>
      <c r="N4444" s="73"/>
      <c r="O4444" s="73"/>
      <c r="P4444" s="73"/>
      <c r="Q4444" s="73"/>
      <c r="R4444" s="73"/>
      <c r="S4444" s="73"/>
    </row>
    <row r="4445" spans="2:19" x14ac:dyDescent="0.3">
      <c r="B4445" s="137">
        <v>718</v>
      </c>
      <c r="C4445" s="103" t="str">
        <f t="array" ref="C4445">IF(ROWS($C$3728:C4445)&gt;COUNTIF($AR$19:$AR$3718,TRUE),"",INDEX($C$19:$C$3718,SMALL(IF($AR$19:$AR$3718=TRUE,ROW($C$19:$C$3718)-ROW($C$19)+1),ROWS($C$3728:C4445))))</f>
        <v/>
      </c>
      <c r="D4445" s="100" t="str">
        <f t="array" ref="D4445">IF(ROWS($D$3728:D4445)&gt;COUNTIF($AR$19:$AR$3718,TRUE),"",INDEX($O$19:$O$3718,SMALL(IF($AR$19:$AR$3718=TRUE,ROW($O$19:$O$3718)-ROW($O$19)+1),ROWS($D$3728:D4445))))</f>
        <v/>
      </c>
      <c r="E4445" s="101">
        <f t="shared" si="793"/>
        <v>0</v>
      </c>
      <c r="F4445" s="101">
        <f t="shared" si="794"/>
        <v>0</v>
      </c>
      <c r="G4445" s="104"/>
      <c r="H4445" s="89">
        <f t="shared" si="792"/>
        <v>0</v>
      </c>
      <c r="I4445" s="73"/>
      <c r="J4445" s="73"/>
      <c r="K4445" s="73"/>
      <c r="L4445" s="73"/>
      <c r="M4445" s="73"/>
      <c r="N4445" s="73"/>
      <c r="O4445" s="73"/>
      <c r="P4445" s="73"/>
      <c r="Q4445" s="73"/>
      <c r="R4445" s="73"/>
      <c r="S4445" s="73"/>
    </row>
    <row r="4446" spans="2:19" x14ac:dyDescent="0.3">
      <c r="B4446" s="137">
        <v>719</v>
      </c>
      <c r="C4446" s="103" t="str">
        <f t="array" ref="C4446">IF(ROWS($C$3728:C4446)&gt;COUNTIF($AR$19:$AR$3718,TRUE),"",INDEX($C$19:$C$3718,SMALL(IF($AR$19:$AR$3718=TRUE,ROW($C$19:$C$3718)-ROW($C$19)+1),ROWS($C$3728:C4446))))</f>
        <v/>
      </c>
      <c r="D4446" s="100" t="str">
        <f t="array" ref="D4446">IF(ROWS($D$3728:D4446)&gt;COUNTIF($AR$19:$AR$3718,TRUE),"",INDEX($O$19:$O$3718,SMALL(IF($AR$19:$AR$3718=TRUE,ROW($O$19:$O$3718)-ROW($O$19)+1),ROWS($D$3728:D4446))))</f>
        <v/>
      </c>
      <c r="E4446" s="101">
        <f t="shared" si="793"/>
        <v>0</v>
      </c>
      <c r="F4446" s="101">
        <f t="shared" si="794"/>
        <v>0</v>
      </c>
      <c r="G4446" s="104"/>
      <c r="H4446" s="89">
        <f t="shared" si="792"/>
        <v>0</v>
      </c>
      <c r="I4446" s="73"/>
      <c r="J4446" s="73"/>
      <c r="K4446" s="73"/>
      <c r="L4446" s="73"/>
      <c r="M4446" s="73"/>
      <c r="N4446" s="73"/>
      <c r="O4446" s="73"/>
      <c r="P4446" s="73"/>
      <c r="Q4446" s="73"/>
      <c r="R4446" s="73"/>
      <c r="S4446" s="73"/>
    </row>
    <row r="4447" spans="2:19" x14ac:dyDescent="0.3">
      <c r="B4447" s="137">
        <v>720</v>
      </c>
      <c r="C4447" s="103" t="str">
        <f t="array" ref="C4447">IF(ROWS($C$3728:C4447)&gt;COUNTIF($AR$19:$AR$3718,TRUE),"",INDEX($C$19:$C$3718,SMALL(IF($AR$19:$AR$3718=TRUE,ROW($C$19:$C$3718)-ROW($C$19)+1),ROWS($C$3728:C4447))))</f>
        <v/>
      </c>
      <c r="D4447" s="100" t="str">
        <f t="array" ref="D4447">IF(ROWS($D$3728:D4447)&gt;COUNTIF($AR$19:$AR$3718,TRUE),"",INDEX($O$19:$O$3718,SMALL(IF($AR$19:$AR$3718=TRUE,ROW($O$19:$O$3718)-ROW($O$19)+1),ROWS($D$3728:D4447))))</f>
        <v/>
      </c>
      <c r="E4447" s="101">
        <f t="shared" si="793"/>
        <v>0</v>
      </c>
      <c r="F4447" s="101">
        <f t="shared" si="794"/>
        <v>0</v>
      </c>
      <c r="G4447" s="104"/>
      <c r="H4447" s="89">
        <f t="shared" si="792"/>
        <v>0</v>
      </c>
      <c r="I4447" s="73"/>
      <c r="J4447" s="73"/>
      <c r="K4447" s="73"/>
      <c r="L4447" s="73"/>
      <c r="M4447" s="73"/>
      <c r="N4447" s="73"/>
      <c r="O4447" s="73"/>
      <c r="P4447" s="73"/>
      <c r="Q4447" s="73"/>
      <c r="R4447" s="73"/>
      <c r="S4447" s="73"/>
    </row>
    <row r="4448" spans="2:19" x14ac:dyDescent="0.3">
      <c r="B4448" s="137">
        <v>721</v>
      </c>
      <c r="C4448" s="103" t="str">
        <f t="array" ref="C4448">IF(ROWS($C$3728:C4448)&gt;COUNTIF($AR$19:$AR$3718,TRUE),"",INDEX($C$19:$C$3718,SMALL(IF($AR$19:$AR$3718=TRUE,ROW($C$19:$C$3718)-ROW($C$19)+1),ROWS($C$3728:C4448))))</f>
        <v/>
      </c>
      <c r="D4448" s="100" t="str">
        <f t="array" ref="D4448">IF(ROWS($D$3728:D4448)&gt;COUNTIF($AR$19:$AR$3718,TRUE),"",INDEX($O$19:$O$3718,SMALL(IF($AR$19:$AR$3718=TRUE,ROW($O$19:$O$3718)-ROW($O$19)+1),ROWS($D$3728:D4448))))</f>
        <v/>
      </c>
      <c r="E4448" s="101">
        <f t="shared" si="793"/>
        <v>0</v>
      </c>
      <c r="F4448" s="101">
        <f t="shared" si="794"/>
        <v>0</v>
      </c>
      <c r="G4448" s="104"/>
      <c r="H4448" s="89">
        <f t="shared" si="792"/>
        <v>0</v>
      </c>
      <c r="I4448" s="73"/>
      <c r="J4448" s="73"/>
      <c r="K4448" s="73"/>
      <c r="L4448" s="73"/>
      <c r="M4448" s="73"/>
      <c r="N4448" s="73"/>
      <c r="O4448" s="73"/>
      <c r="P4448" s="73"/>
      <c r="Q4448" s="73"/>
      <c r="R4448" s="73"/>
      <c r="S4448" s="73"/>
    </row>
    <row r="4449" spans="2:19" x14ac:dyDescent="0.3">
      <c r="B4449" s="137">
        <v>722</v>
      </c>
      <c r="C4449" s="103" t="str">
        <f t="array" ref="C4449">IF(ROWS($C$3728:C4449)&gt;COUNTIF($AR$19:$AR$3718,TRUE),"",INDEX($C$19:$C$3718,SMALL(IF($AR$19:$AR$3718=TRUE,ROW($C$19:$C$3718)-ROW($C$19)+1),ROWS($C$3728:C4449))))</f>
        <v/>
      </c>
      <c r="D4449" s="100" t="str">
        <f t="array" ref="D4449">IF(ROWS($D$3728:D4449)&gt;COUNTIF($AR$19:$AR$3718,TRUE),"",INDEX($O$19:$O$3718,SMALL(IF($AR$19:$AR$3718=TRUE,ROW($O$19:$O$3718)-ROW($O$19)+1),ROWS($D$3728:D4449))))</f>
        <v/>
      </c>
      <c r="E4449" s="101">
        <f t="shared" si="793"/>
        <v>0</v>
      </c>
      <c r="F4449" s="101">
        <f t="shared" si="794"/>
        <v>0</v>
      </c>
      <c r="G4449" s="104"/>
      <c r="H4449" s="89">
        <f t="shared" si="792"/>
        <v>0</v>
      </c>
      <c r="I4449" s="73"/>
      <c r="J4449" s="73"/>
      <c r="K4449" s="73"/>
      <c r="L4449" s="73"/>
      <c r="M4449" s="73"/>
      <c r="N4449" s="73"/>
      <c r="O4449" s="73"/>
      <c r="P4449" s="73"/>
      <c r="Q4449" s="73"/>
      <c r="R4449" s="73"/>
      <c r="S4449" s="73"/>
    </row>
    <row r="4450" spans="2:19" x14ac:dyDescent="0.3">
      <c r="B4450" s="137">
        <v>723</v>
      </c>
      <c r="C4450" s="103" t="str">
        <f t="array" ref="C4450">IF(ROWS($C$3728:C4450)&gt;COUNTIF($AR$19:$AR$3718,TRUE),"",INDEX($C$19:$C$3718,SMALL(IF($AR$19:$AR$3718=TRUE,ROW($C$19:$C$3718)-ROW($C$19)+1),ROWS($C$3728:C4450))))</f>
        <v/>
      </c>
      <c r="D4450" s="100" t="str">
        <f t="array" ref="D4450">IF(ROWS($D$3728:D4450)&gt;COUNTIF($AR$19:$AR$3718,TRUE),"",INDEX($O$19:$O$3718,SMALL(IF($AR$19:$AR$3718=TRUE,ROW($O$19:$O$3718)-ROW($O$19)+1),ROWS($D$3728:D4450))))</f>
        <v/>
      </c>
      <c r="E4450" s="101">
        <f t="shared" si="793"/>
        <v>0</v>
      </c>
      <c r="F4450" s="101">
        <f t="shared" si="794"/>
        <v>0</v>
      </c>
      <c r="G4450" s="104"/>
      <c r="H4450" s="89">
        <f t="shared" si="792"/>
        <v>0</v>
      </c>
      <c r="I4450" s="73"/>
      <c r="J4450" s="73"/>
      <c r="K4450" s="73"/>
      <c r="L4450" s="73"/>
      <c r="M4450" s="73"/>
      <c r="N4450" s="73"/>
      <c r="O4450" s="73"/>
      <c r="P4450" s="73"/>
      <c r="Q4450" s="73"/>
      <c r="R4450" s="73"/>
      <c r="S4450" s="73"/>
    </row>
    <row r="4451" spans="2:19" x14ac:dyDescent="0.3">
      <c r="B4451" s="137">
        <v>724</v>
      </c>
      <c r="C4451" s="103" t="str">
        <f t="array" ref="C4451">IF(ROWS($C$3728:C4451)&gt;COUNTIF($AR$19:$AR$3718,TRUE),"",INDEX($C$19:$C$3718,SMALL(IF($AR$19:$AR$3718=TRUE,ROW($C$19:$C$3718)-ROW($C$19)+1),ROWS($C$3728:C4451))))</f>
        <v/>
      </c>
      <c r="D4451" s="100" t="str">
        <f t="array" ref="D4451">IF(ROWS($D$3728:D4451)&gt;COUNTIF($AR$19:$AR$3718,TRUE),"",INDEX($O$19:$O$3718,SMALL(IF($AR$19:$AR$3718=TRUE,ROW($O$19:$O$3718)-ROW($O$19)+1),ROWS($D$3728:D4451))))</f>
        <v/>
      </c>
      <c r="E4451" s="101">
        <f t="shared" si="793"/>
        <v>0</v>
      </c>
      <c r="F4451" s="101">
        <f t="shared" si="794"/>
        <v>0</v>
      </c>
      <c r="G4451" s="104"/>
      <c r="H4451" s="89">
        <f t="shared" si="792"/>
        <v>0</v>
      </c>
      <c r="I4451" s="73"/>
      <c r="J4451" s="73"/>
      <c r="K4451" s="73"/>
      <c r="L4451" s="73"/>
      <c r="M4451" s="73"/>
      <c r="N4451" s="73"/>
      <c r="O4451" s="73"/>
      <c r="P4451" s="73"/>
      <c r="Q4451" s="73"/>
      <c r="R4451" s="73"/>
      <c r="S4451" s="73"/>
    </row>
    <row r="4452" spans="2:19" x14ac:dyDescent="0.3">
      <c r="B4452" s="137">
        <v>725</v>
      </c>
      <c r="C4452" s="103" t="str">
        <f t="array" ref="C4452">IF(ROWS($C$3728:C4452)&gt;COUNTIF($AR$19:$AR$3718,TRUE),"",INDEX($C$19:$C$3718,SMALL(IF($AR$19:$AR$3718=TRUE,ROW($C$19:$C$3718)-ROW($C$19)+1),ROWS($C$3728:C4452))))</f>
        <v/>
      </c>
      <c r="D4452" s="100" t="str">
        <f t="array" ref="D4452">IF(ROWS($D$3728:D4452)&gt;COUNTIF($AR$19:$AR$3718,TRUE),"",INDEX($O$19:$O$3718,SMALL(IF($AR$19:$AR$3718=TRUE,ROW($O$19:$O$3718)-ROW($O$19)+1),ROWS($D$3728:D4452))))</f>
        <v/>
      </c>
      <c r="E4452" s="101">
        <f t="shared" si="793"/>
        <v>0</v>
      </c>
      <c r="F4452" s="101">
        <f t="shared" si="794"/>
        <v>0</v>
      </c>
      <c r="G4452" s="104"/>
      <c r="H4452" s="89">
        <f t="shared" si="792"/>
        <v>0</v>
      </c>
      <c r="I4452" s="73"/>
      <c r="J4452" s="73"/>
      <c r="K4452" s="73"/>
      <c r="L4452" s="73"/>
      <c r="M4452" s="73"/>
      <c r="N4452" s="73"/>
      <c r="O4452" s="73"/>
      <c r="P4452" s="73"/>
      <c r="Q4452" s="73"/>
      <c r="R4452" s="73"/>
      <c r="S4452" s="73"/>
    </row>
    <row r="4453" spans="2:19" x14ac:dyDescent="0.3">
      <c r="B4453" s="137">
        <v>726</v>
      </c>
      <c r="C4453" s="103" t="str">
        <f t="array" ref="C4453">IF(ROWS($C$3728:C4453)&gt;COUNTIF($AR$19:$AR$3718,TRUE),"",INDEX($C$19:$C$3718,SMALL(IF($AR$19:$AR$3718=TRUE,ROW($C$19:$C$3718)-ROW($C$19)+1),ROWS($C$3728:C4453))))</f>
        <v/>
      </c>
      <c r="D4453" s="100" t="str">
        <f t="array" ref="D4453">IF(ROWS($D$3728:D4453)&gt;COUNTIF($AR$19:$AR$3718,TRUE),"",INDEX($O$19:$O$3718,SMALL(IF($AR$19:$AR$3718=TRUE,ROW($O$19:$O$3718)-ROW($O$19)+1),ROWS($D$3728:D4453))))</f>
        <v/>
      </c>
      <c r="E4453" s="101">
        <f t="shared" si="793"/>
        <v>0</v>
      </c>
      <c r="F4453" s="101">
        <f t="shared" si="794"/>
        <v>0</v>
      </c>
      <c r="G4453" s="104"/>
      <c r="H4453" s="89">
        <f t="shared" si="792"/>
        <v>0</v>
      </c>
      <c r="I4453" s="73"/>
      <c r="J4453" s="73"/>
      <c r="K4453" s="73"/>
      <c r="L4453" s="73"/>
      <c r="M4453" s="73"/>
      <c r="N4453" s="73"/>
      <c r="O4453" s="73"/>
      <c r="P4453" s="73"/>
      <c r="Q4453" s="73"/>
      <c r="R4453" s="73"/>
      <c r="S4453" s="73"/>
    </row>
    <row r="4454" spans="2:19" x14ac:dyDescent="0.3">
      <c r="B4454" s="137">
        <v>727</v>
      </c>
      <c r="C4454" s="103" t="str">
        <f t="array" ref="C4454">IF(ROWS($C$3728:C4454)&gt;COUNTIF($AR$19:$AR$3718,TRUE),"",INDEX($C$19:$C$3718,SMALL(IF($AR$19:$AR$3718=TRUE,ROW($C$19:$C$3718)-ROW($C$19)+1),ROWS($C$3728:C4454))))</f>
        <v/>
      </c>
      <c r="D4454" s="100" t="str">
        <f t="array" ref="D4454">IF(ROWS($D$3728:D4454)&gt;COUNTIF($AR$19:$AR$3718,TRUE),"",INDEX($O$19:$O$3718,SMALL(IF($AR$19:$AR$3718=TRUE,ROW($O$19:$O$3718)-ROW($O$19)+1),ROWS($D$3728:D4454))))</f>
        <v/>
      </c>
      <c r="E4454" s="101">
        <f t="shared" si="793"/>
        <v>0</v>
      </c>
      <c r="F4454" s="101">
        <f t="shared" si="794"/>
        <v>0</v>
      </c>
      <c r="G4454" s="104"/>
      <c r="H4454" s="89">
        <f t="shared" si="792"/>
        <v>0</v>
      </c>
      <c r="I4454" s="73"/>
      <c r="J4454" s="73"/>
      <c r="K4454" s="73"/>
      <c r="L4454" s="73"/>
      <c r="M4454" s="73"/>
      <c r="N4454" s="73"/>
      <c r="O4454" s="73"/>
      <c r="P4454" s="73"/>
      <c r="Q4454" s="73"/>
      <c r="R4454" s="73"/>
      <c r="S4454" s="73"/>
    </row>
    <row r="4455" spans="2:19" x14ac:dyDescent="0.3">
      <c r="B4455" s="137">
        <v>728</v>
      </c>
      <c r="C4455" s="103" t="str">
        <f t="array" ref="C4455">IF(ROWS($C$3728:C4455)&gt;COUNTIF($AR$19:$AR$3718,TRUE),"",INDEX($C$19:$C$3718,SMALL(IF($AR$19:$AR$3718=TRUE,ROW($C$19:$C$3718)-ROW($C$19)+1),ROWS($C$3728:C4455))))</f>
        <v/>
      </c>
      <c r="D4455" s="100" t="str">
        <f t="array" ref="D4455">IF(ROWS($D$3728:D4455)&gt;COUNTIF($AR$19:$AR$3718,TRUE),"",INDEX($O$19:$O$3718,SMALL(IF($AR$19:$AR$3718=TRUE,ROW($O$19:$O$3718)-ROW($O$19)+1),ROWS($D$3728:D4455))))</f>
        <v/>
      </c>
      <c r="E4455" s="101">
        <f t="shared" si="793"/>
        <v>0</v>
      </c>
      <c r="F4455" s="101">
        <f t="shared" si="794"/>
        <v>0</v>
      </c>
      <c r="G4455" s="104"/>
      <c r="H4455" s="89">
        <f t="shared" si="792"/>
        <v>0</v>
      </c>
      <c r="I4455" s="73"/>
      <c r="J4455" s="73"/>
      <c r="K4455" s="73"/>
      <c r="L4455" s="73"/>
      <c r="M4455" s="73"/>
      <c r="N4455" s="73"/>
      <c r="O4455" s="73"/>
      <c r="P4455" s="73"/>
      <c r="Q4455" s="73"/>
      <c r="R4455" s="73"/>
      <c r="S4455" s="73"/>
    </row>
    <row r="4456" spans="2:19" x14ac:dyDescent="0.3">
      <c r="B4456" s="137">
        <v>729</v>
      </c>
      <c r="C4456" s="103" t="str">
        <f t="array" ref="C4456">IF(ROWS($C$3728:C4456)&gt;COUNTIF($AR$19:$AR$3718,TRUE),"",INDEX($C$19:$C$3718,SMALL(IF($AR$19:$AR$3718=TRUE,ROW($C$19:$C$3718)-ROW($C$19)+1),ROWS($C$3728:C4456))))</f>
        <v/>
      </c>
      <c r="D4456" s="100" t="str">
        <f t="array" ref="D4456">IF(ROWS($D$3728:D4456)&gt;COUNTIF($AR$19:$AR$3718,TRUE),"",INDEX($O$19:$O$3718,SMALL(IF($AR$19:$AR$3718=TRUE,ROW($O$19:$O$3718)-ROW($O$19)+1),ROWS($D$3728:D4456))))</f>
        <v/>
      </c>
      <c r="E4456" s="101">
        <f t="shared" si="793"/>
        <v>0</v>
      </c>
      <c r="F4456" s="101">
        <f t="shared" si="794"/>
        <v>0</v>
      </c>
      <c r="G4456" s="104"/>
      <c r="H4456" s="89">
        <f t="shared" si="792"/>
        <v>0</v>
      </c>
      <c r="I4456" s="73"/>
      <c r="J4456" s="73"/>
      <c r="K4456" s="73"/>
      <c r="L4456" s="73"/>
      <c r="M4456" s="73"/>
      <c r="N4456" s="73"/>
      <c r="O4456" s="73"/>
      <c r="P4456" s="73"/>
      <c r="Q4456" s="73"/>
      <c r="R4456" s="73"/>
      <c r="S4456" s="73"/>
    </row>
    <row r="4457" spans="2:19" x14ac:dyDescent="0.3">
      <c r="B4457" s="137">
        <v>730</v>
      </c>
      <c r="C4457" s="103" t="str">
        <f t="array" ref="C4457">IF(ROWS($C$3728:C4457)&gt;COUNTIF($AR$19:$AR$3718,TRUE),"",INDEX($C$19:$C$3718,SMALL(IF($AR$19:$AR$3718=TRUE,ROW($C$19:$C$3718)-ROW($C$19)+1),ROWS($C$3728:C4457))))</f>
        <v/>
      </c>
      <c r="D4457" s="100" t="str">
        <f t="array" ref="D4457">IF(ROWS($D$3728:D4457)&gt;COUNTIF($AR$19:$AR$3718,TRUE),"",INDEX($O$19:$O$3718,SMALL(IF($AR$19:$AR$3718=TRUE,ROW($O$19:$O$3718)-ROW($O$19)+1),ROWS($D$3728:D4457))))</f>
        <v/>
      </c>
      <c r="E4457" s="101">
        <f t="shared" si="793"/>
        <v>0</v>
      </c>
      <c r="F4457" s="101">
        <f t="shared" si="794"/>
        <v>0</v>
      </c>
      <c r="G4457" s="104"/>
      <c r="H4457" s="89">
        <f t="shared" si="792"/>
        <v>0</v>
      </c>
      <c r="I4457" s="73"/>
      <c r="J4457" s="73"/>
      <c r="K4457" s="73"/>
      <c r="L4457" s="73"/>
      <c r="M4457" s="73"/>
      <c r="N4457" s="73"/>
      <c r="O4457" s="73"/>
      <c r="P4457" s="73"/>
      <c r="Q4457" s="73"/>
      <c r="R4457" s="73"/>
      <c r="S4457" s="73"/>
    </row>
    <row r="4458" spans="2:19" x14ac:dyDescent="0.3">
      <c r="B4458" s="137">
        <v>731</v>
      </c>
      <c r="C4458" s="103" t="str">
        <f t="array" ref="C4458">IF(ROWS($C$3728:C4458)&gt;COUNTIF($AR$19:$AR$3718,TRUE),"",INDEX($C$19:$C$3718,SMALL(IF($AR$19:$AR$3718=TRUE,ROW($C$19:$C$3718)-ROW($C$19)+1),ROWS($C$3728:C4458))))</f>
        <v/>
      </c>
      <c r="D4458" s="100" t="str">
        <f t="array" ref="D4458">IF(ROWS($D$3728:D4458)&gt;COUNTIF($AR$19:$AR$3718,TRUE),"",INDEX($O$19:$O$3718,SMALL(IF($AR$19:$AR$3718=TRUE,ROW($O$19:$O$3718)-ROW($O$19)+1),ROWS($D$3728:D4458))))</f>
        <v/>
      </c>
      <c r="E4458" s="101">
        <f t="shared" si="793"/>
        <v>0</v>
      </c>
      <c r="F4458" s="101">
        <f t="shared" si="794"/>
        <v>0</v>
      </c>
      <c r="G4458" s="104"/>
      <c r="H4458" s="89">
        <f t="shared" si="792"/>
        <v>0</v>
      </c>
      <c r="I4458" s="73"/>
      <c r="J4458" s="73"/>
      <c r="K4458" s="73"/>
      <c r="L4458" s="73"/>
      <c r="M4458" s="73"/>
      <c r="N4458" s="73"/>
      <c r="O4458" s="73"/>
      <c r="P4458" s="73"/>
      <c r="Q4458" s="73"/>
      <c r="R4458" s="73"/>
      <c r="S4458" s="73"/>
    </row>
    <row r="4459" spans="2:19" x14ac:dyDescent="0.3">
      <c r="B4459" s="137">
        <v>732</v>
      </c>
      <c r="C4459" s="103" t="str">
        <f t="array" ref="C4459">IF(ROWS($C$3728:C4459)&gt;COUNTIF($AR$19:$AR$3718,TRUE),"",INDEX($C$19:$C$3718,SMALL(IF($AR$19:$AR$3718=TRUE,ROW($C$19:$C$3718)-ROW($C$19)+1),ROWS($C$3728:C4459))))</f>
        <v/>
      </c>
      <c r="D4459" s="100" t="str">
        <f t="array" ref="D4459">IF(ROWS($D$3728:D4459)&gt;COUNTIF($AR$19:$AR$3718,TRUE),"",INDEX($O$19:$O$3718,SMALL(IF($AR$19:$AR$3718=TRUE,ROW($O$19:$O$3718)-ROW($O$19)+1),ROWS($D$3728:D4459))))</f>
        <v/>
      </c>
      <c r="E4459" s="101">
        <f t="shared" si="793"/>
        <v>0</v>
      </c>
      <c r="F4459" s="101">
        <f t="shared" si="794"/>
        <v>0</v>
      </c>
      <c r="G4459" s="104"/>
      <c r="H4459" s="89">
        <f t="shared" si="792"/>
        <v>0</v>
      </c>
      <c r="I4459" s="73"/>
      <c r="J4459" s="73"/>
      <c r="K4459" s="73"/>
      <c r="L4459" s="73"/>
      <c r="M4459" s="73"/>
      <c r="N4459" s="73"/>
      <c r="O4459" s="73"/>
      <c r="P4459" s="73"/>
      <c r="Q4459" s="73"/>
      <c r="R4459" s="73"/>
      <c r="S4459" s="73"/>
    </row>
    <row r="4460" spans="2:19" x14ac:dyDescent="0.3">
      <c r="B4460" s="137">
        <v>733</v>
      </c>
      <c r="C4460" s="103" t="str">
        <f t="array" ref="C4460">IF(ROWS($C$3728:C4460)&gt;COUNTIF($AR$19:$AR$3718,TRUE),"",INDEX($C$19:$C$3718,SMALL(IF($AR$19:$AR$3718=TRUE,ROW($C$19:$C$3718)-ROW($C$19)+1),ROWS($C$3728:C4460))))</f>
        <v/>
      </c>
      <c r="D4460" s="100" t="str">
        <f t="array" ref="D4460">IF(ROWS($D$3728:D4460)&gt;COUNTIF($AR$19:$AR$3718,TRUE),"",INDEX($O$19:$O$3718,SMALL(IF($AR$19:$AR$3718=TRUE,ROW($O$19:$O$3718)-ROW($O$19)+1),ROWS($D$3728:D4460))))</f>
        <v/>
      </c>
      <c r="E4460" s="101">
        <f t="shared" si="793"/>
        <v>0</v>
      </c>
      <c r="F4460" s="101">
        <f t="shared" si="794"/>
        <v>0</v>
      </c>
      <c r="G4460" s="104"/>
      <c r="H4460" s="89">
        <f t="shared" si="792"/>
        <v>0</v>
      </c>
      <c r="I4460" s="73"/>
      <c r="J4460" s="73"/>
      <c r="K4460" s="73"/>
      <c r="L4460" s="73"/>
      <c r="M4460" s="73"/>
      <c r="N4460" s="73"/>
      <c r="O4460" s="73"/>
      <c r="P4460" s="73"/>
      <c r="Q4460" s="73"/>
      <c r="R4460" s="73"/>
      <c r="S4460" s="73"/>
    </row>
    <row r="4461" spans="2:19" x14ac:dyDescent="0.3">
      <c r="B4461" s="137">
        <v>734</v>
      </c>
      <c r="C4461" s="103" t="str">
        <f t="array" ref="C4461">IF(ROWS($C$3728:C4461)&gt;COUNTIF($AR$19:$AR$3718,TRUE),"",INDEX($C$19:$C$3718,SMALL(IF($AR$19:$AR$3718=TRUE,ROW($C$19:$C$3718)-ROW($C$19)+1),ROWS($C$3728:C4461))))</f>
        <v/>
      </c>
      <c r="D4461" s="100" t="str">
        <f t="array" ref="D4461">IF(ROWS($D$3728:D4461)&gt;COUNTIF($AR$19:$AR$3718,TRUE),"",INDEX($O$19:$O$3718,SMALL(IF($AR$19:$AR$3718=TRUE,ROW($O$19:$O$3718)-ROW($O$19)+1),ROWS($D$3728:D4461))))</f>
        <v/>
      </c>
      <c r="E4461" s="101">
        <f t="shared" si="793"/>
        <v>0</v>
      </c>
      <c r="F4461" s="101">
        <f t="shared" si="794"/>
        <v>0</v>
      </c>
      <c r="G4461" s="104"/>
      <c r="H4461" s="89">
        <f t="shared" si="792"/>
        <v>0</v>
      </c>
      <c r="I4461" s="73"/>
      <c r="J4461" s="73"/>
      <c r="K4461" s="73"/>
      <c r="L4461" s="73"/>
      <c r="M4461" s="73"/>
      <c r="N4461" s="73"/>
      <c r="O4461" s="73"/>
      <c r="P4461" s="73"/>
      <c r="Q4461" s="73"/>
      <c r="R4461" s="73"/>
      <c r="S4461" s="73"/>
    </row>
    <row r="4462" spans="2:19" x14ac:dyDescent="0.3">
      <c r="B4462" s="137">
        <v>735</v>
      </c>
      <c r="C4462" s="103" t="str">
        <f t="array" ref="C4462">IF(ROWS($C$3728:C4462)&gt;COUNTIF($AR$19:$AR$3718,TRUE),"",INDEX($C$19:$C$3718,SMALL(IF($AR$19:$AR$3718=TRUE,ROW($C$19:$C$3718)-ROW($C$19)+1),ROWS($C$3728:C4462))))</f>
        <v/>
      </c>
      <c r="D4462" s="100" t="str">
        <f t="array" ref="D4462">IF(ROWS($D$3728:D4462)&gt;COUNTIF($AR$19:$AR$3718,TRUE),"",INDEX($O$19:$O$3718,SMALL(IF($AR$19:$AR$3718=TRUE,ROW($O$19:$O$3718)-ROW($O$19)+1),ROWS($D$3728:D4462))))</f>
        <v/>
      </c>
      <c r="E4462" s="101">
        <f t="shared" si="793"/>
        <v>0</v>
      </c>
      <c r="F4462" s="101">
        <f t="shared" si="794"/>
        <v>0</v>
      </c>
      <c r="G4462" s="104"/>
      <c r="H4462" s="89">
        <f t="shared" si="792"/>
        <v>0</v>
      </c>
      <c r="I4462" s="73"/>
      <c r="J4462" s="73"/>
      <c r="K4462" s="73"/>
      <c r="L4462" s="73"/>
      <c r="M4462" s="73"/>
      <c r="N4462" s="73"/>
      <c r="O4462" s="73"/>
      <c r="P4462" s="73"/>
      <c r="Q4462" s="73"/>
      <c r="R4462" s="73"/>
      <c r="S4462" s="73"/>
    </row>
    <row r="4463" spans="2:19" x14ac:dyDescent="0.3">
      <c r="B4463" s="137">
        <v>736</v>
      </c>
      <c r="C4463" s="103" t="str">
        <f t="array" ref="C4463">IF(ROWS($C$3728:C4463)&gt;COUNTIF($AR$19:$AR$3718,TRUE),"",INDEX($C$19:$C$3718,SMALL(IF($AR$19:$AR$3718=TRUE,ROW($C$19:$C$3718)-ROW($C$19)+1),ROWS($C$3728:C4463))))</f>
        <v/>
      </c>
      <c r="D4463" s="100" t="str">
        <f t="array" ref="D4463">IF(ROWS($D$3728:D4463)&gt;COUNTIF($AR$19:$AR$3718,TRUE),"",INDEX($O$19:$O$3718,SMALL(IF($AR$19:$AR$3718=TRUE,ROW($O$19:$O$3718)-ROW($O$19)+1),ROWS($D$3728:D4463))))</f>
        <v/>
      </c>
      <c r="E4463" s="101">
        <f t="shared" si="793"/>
        <v>0</v>
      </c>
      <c r="F4463" s="101">
        <f t="shared" si="794"/>
        <v>0</v>
      </c>
      <c r="G4463" s="104"/>
      <c r="H4463" s="89">
        <f t="shared" si="792"/>
        <v>0</v>
      </c>
      <c r="I4463" s="73"/>
      <c r="J4463" s="73"/>
      <c r="K4463" s="73"/>
      <c r="L4463" s="73"/>
      <c r="M4463" s="73"/>
      <c r="N4463" s="73"/>
      <c r="O4463" s="73"/>
      <c r="P4463" s="73"/>
      <c r="Q4463" s="73"/>
      <c r="R4463" s="73"/>
      <c r="S4463" s="73"/>
    </row>
    <row r="4464" spans="2:19" x14ac:dyDescent="0.3">
      <c r="B4464" s="137">
        <v>737</v>
      </c>
      <c r="C4464" s="103" t="str">
        <f t="array" ref="C4464">IF(ROWS($C$3728:C4464)&gt;COUNTIF($AR$19:$AR$3718,TRUE),"",INDEX($C$19:$C$3718,SMALL(IF($AR$19:$AR$3718=TRUE,ROW($C$19:$C$3718)-ROW($C$19)+1),ROWS($C$3728:C4464))))</f>
        <v/>
      </c>
      <c r="D4464" s="100" t="str">
        <f t="array" ref="D4464">IF(ROWS($D$3728:D4464)&gt;COUNTIF($AR$19:$AR$3718,TRUE),"",INDEX($O$19:$O$3718,SMALL(IF($AR$19:$AR$3718=TRUE,ROW($O$19:$O$3718)-ROW($O$19)+1),ROWS($D$3728:D4464))))</f>
        <v/>
      </c>
      <c r="E4464" s="101">
        <f t="shared" si="793"/>
        <v>0</v>
      </c>
      <c r="F4464" s="101">
        <f t="shared" si="794"/>
        <v>0</v>
      </c>
      <c r="G4464" s="104"/>
      <c r="H4464" s="89">
        <f t="shared" si="792"/>
        <v>0</v>
      </c>
      <c r="I4464" s="73"/>
      <c r="J4464" s="73"/>
      <c r="K4464" s="73"/>
      <c r="L4464" s="73"/>
      <c r="M4464" s="73"/>
      <c r="N4464" s="73"/>
      <c r="O4464" s="73"/>
      <c r="P4464" s="73"/>
      <c r="Q4464" s="73"/>
      <c r="R4464" s="73"/>
      <c r="S4464" s="73"/>
    </row>
    <row r="4465" spans="2:19" x14ac:dyDescent="0.3">
      <c r="B4465" s="137">
        <v>738</v>
      </c>
      <c r="C4465" s="103" t="str">
        <f t="array" ref="C4465">IF(ROWS($C$3728:C4465)&gt;COUNTIF($AR$19:$AR$3718,TRUE),"",INDEX($C$19:$C$3718,SMALL(IF($AR$19:$AR$3718=TRUE,ROW($C$19:$C$3718)-ROW($C$19)+1),ROWS($C$3728:C4465))))</f>
        <v/>
      </c>
      <c r="D4465" s="100" t="str">
        <f t="array" ref="D4465">IF(ROWS($D$3728:D4465)&gt;COUNTIF($AR$19:$AR$3718,TRUE),"",INDEX($O$19:$O$3718,SMALL(IF($AR$19:$AR$3718=TRUE,ROW($O$19:$O$3718)-ROW($O$19)+1),ROWS($D$3728:D4465))))</f>
        <v/>
      </c>
      <c r="E4465" s="101">
        <f t="shared" si="793"/>
        <v>0</v>
      </c>
      <c r="F4465" s="101">
        <f t="shared" si="794"/>
        <v>0</v>
      </c>
      <c r="G4465" s="104"/>
      <c r="H4465" s="89">
        <f t="shared" si="792"/>
        <v>0</v>
      </c>
      <c r="I4465" s="73"/>
      <c r="J4465" s="73"/>
      <c r="K4465" s="73"/>
      <c r="L4465" s="73"/>
      <c r="M4465" s="73"/>
      <c r="N4465" s="73"/>
      <c r="O4465" s="73"/>
      <c r="P4465" s="73"/>
      <c r="Q4465" s="73"/>
      <c r="R4465" s="73"/>
      <c r="S4465" s="73"/>
    </row>
    <row r="4466" spans="2:19" x14ac:dyDescent="0.3">
      <c r="B4466" s="137">
        <v>739</v>
      </c>
      <c r="C4466" s="103" t="str">
        <f t="array" ref="C4466">IF(ROWS($C$3728:C4466)&gt;COUNTIF($AR$19:$AR$3718,TRUE),"",INDEX($C$19:$C$3718,SMALL(IF($AR$19:$AR$3718=TRUE,ROW($C$19:$C$3718)-ROW($C$19)+1),ROWS($C$3728:C4466))))</f>
        <v/>
      </c>
      <c r="D4466" s="100" t="str">
        <f t="array" ref="D4466">IF(ROWS($D$3728:D4466)&gt;COUNTIF($AR$19:$AR$3718,TRUE),"",INDEX($O$19:$O$3718,SMALL(IF($AR$19:$AR$3718=TRUE,ROW($O$19:$O$3718)-ROW($O$19)+1),ROWS($D$3728:D4466))))</f>
        <v/>
      </c>
      <c r="E4466" s="101">
        <f t="shared" si="793"/>
        <v>0</v>
      </c>
      <c r="F4466" s="101">
        <f t="shared" si="794"/>
        <v>0</v>
      </c>
      <c r="G4466" s="104"/>
      <c r="H4466" s="89">
        <f t="shared" si="792"/>
        <v>0</v>
      </c>
      <c r="I4466" s="73"/>
      <c r="J4466" s="73"/>
      <c r="K4466" s="73"/>
      <c r="L4466" s="73"/>
      <c r="M4466" s="73"/>
      <c r="N4466" s="73"/>
      <c r="O4466" s="73"/>
      <c r="P4466" s="73"/>
      <c r="Q4466" s="73"/>
      <c r="R4466" s="73"/>
      <c r="S4466" s="73"/>
    </row>
    <row r="4467" spans="2:19" x14ac:dyDescent="0.3">
      <c r="B4467" s="137">
        <v>740</v>
      </c>
      <c r="C4467" s="103" t="str">
        <f t="array" ref="C4467">IF(ROWS($C$3728:C4467)&gt;COUNTIF($AR$19:$AR$3718,TRUE),"",INDEX($C$19:$C$3718,SMALL(IF($AR$19:$AR$3718=TRUE,ROW($C$19:$C$3718)-ROW($C$19)+1),ROWS($C$3728:C4467))))</f>
        <v/>
      </c>
      <c r="D4467" s="100" t="str">
        <f t="array" ref="D4467">IF(ROWS($D$3728:D4467)&gt;COUNTIF($AR$19:$AR$3718,TRUE),"",INDEX($O$19:$O$3718,SMALL(IF($AR$19:$AR$3718=TRUE,ROW($O$19:$O$3718)-ROW($O$19)+1),ROWS($D$3728:D4467))))</f>
        <v/>
      </c>
      <c r="E4467" s="101">
        <f t="shared" si="793"/>
        <v>0</v>
      </c>
      <c r="F4467" s="101">
        <f t="shared" si="794"/>
        <v>0</v>
      </c>
      <c r="G4467" s="104"/>
      <c r="H4467" s="89">
        <f t="shared" si="792"/>
        <v>0</v>
      </c>
      <c r="I4467" s="73"/>
      <c r="J4467" s="73"/>
      <c r="K4467" s="73"/>
      <c r="L4467" s="73"/>
      <c r="M4467" s="73"/>
      <c r="N4467" s="73"/>
      <c r="O4467" s="73"/>
      <c r="P4467" s="73"/>
      <c r="Q4467" s="73"/>
      <c r="R4467" s="73"/>
      <c r="S4467" s="73"/>
    </row>
    <row r="4468" spans="2:19" x14ac:dyDescent="0.3">
      <c r="B4468" s="137">
        <v>741</v>
      </c>
      <c r="C4468" s="103" t="str">
        <f t="array" ref="C4468">IF(ROWS($C$3728:C4468)&gt;COUNTIF($AR$19:$AR$3718,TRUE),"",INDEX($C$19:$C$3718,SMALL(IF($AR$19:$AR$3718=TRUE,ROW($C$19:$C$3718)-ROW($C$19)+1),ROWS($C$3728:C4468))))</f>
        <v/>
      </c>
      <c r="D4468" s="100" t="str">
        <f t="array" ref="D4468">IF(ROWS($D$3728:D4468)&gt;COUNTIF($AR$19:$AR$3718,TRUE),"",INDEX($O$19:$O$3718,SMALL(IF($AR$19:$AR$3718=TRUE,ROW($O$19:$O$3718)-ROW($O$19)+1),ROWS($D$3728:D4468))))</f>
        <v/>
      </c>
      <c r="E4468" s="101">
        <f t="shared" si="793"/>
        <v>0</v>
      </c>
      <c r="F4468" s="101">
        <f t="shared" si="794"/>
        <v>0</v>
      </c>
      <c r="G4468" s="104"/>
      <c r="H4468" s="89">
        <f t="shared" si="792"/>
        <v>0</v>
      </c>
      <c r="I4468" s="73"/>
      <c r="J4468" s="73"/>
      <c r="K4468" s="73"/>
      <c r="L4468" s="73"/>
      <c r="M4468" s="73"/>
      <c r="N4468" s="73"/>
      <c r="O4468" s="73"/>
      <c r="P4468" s="73"/>
      <c r="Q4468" s="73"/>
      <c r="R4468" s="73"/>
      <c r="S4468" s="73"/>
    </row>
    <row r="4469" spans="2:19" x14ac:dyDescent="0.3">
      <c r="B4469" s="137">
        <v>742</v>
      </c>
      <c r="C4469" s="103" t="str">
        <f t="array" ref="C4469">IF(ROWS($C$3728:C4469)&gt;COUNTIF($AR$19:$AR$3718,TRUE),"",INDEX($C$19:$C$3718,SMALL(IF($AR$19:$AR$3718=TRUE,ROW($C$19:$C$3718)-ROW($C$19)+1),ROWS($C$3728:C4469))))</f>
        <v/>
      </c>
      <c r="D4469" s="100" t="str">
        <f t="array" ref="D4469">IF(ROWS($D$3728:D4469)&gt;COUNTIF($AR$19:$AR$3718,TRUE),"",INDEX($O$19:$O$3718,SMALL(IF($AR$19:$AR$3718=TRUE,ROW($O$19:$O$3718)-ROW($O$19)+1),ROWS($D$3728:D4469))))</f>
        <v/>
      </c>
      <c r="E4469" s="101">
        <f t="shared" si="793"/>
        <v>0</v>
      </c>
      <c r="F4469" s="101">
        <f t="shared" si="794"/>
        <v>0</v>
      </c>
      <c r="G4469" s="104"/>
      <c r="H4469" s="89">
        <f t="shared" si="792"/>
        <v>0</v>
      </c>
      <c r="I4469" s="73"/>
      <c r="J4469" s="73"/>
      <c r="K4469" s="73"/>
      <c r="L4469" s="73"/>
      <c r="M4469" s="73"/>
      <c r="N4469" s="73"/>
      <c r="O4469" s="73"/>
      <c r="P4469" s="73"/>
      <c r="Q4469" s="73"/>
      <c r="R4469" s="73"/>
      <c r="S4469" s="73"/>
    </row>
    <row r="4470" spans="2:19" x14ac:dyDescent="0.3">
      <c r="B4470" s="137">
        <v>743</v>
      </c>
      <c r="C4470" s="103" t="str">
        <f t="array" ref="C4470">IF(ROWS($C$3728:C4470)&gt;COUNTIF($AR$19:$AR$3718,TRUE),"",INDEX($C$19:$C$3718,SMALL(IF($AR$19:$AR$3718=TRUE,ROW($C$19:$C$3718)-ROW($C$19)+1),ROWS($C$3728:C4470))))</f>
        <v/>
      </c>
      <c r="D4470" s="100" t="str">
        <f t="array" ref="D4470">IF(ROWS($D$3728:D4470)&gt;COUNTIF($AR$19:$AR$3718,TRUE),"",INDEX($O$19:$O$3718,SMALL(IF($AR$19:$AR$3718=TRUE,ROW($O$19:$O$3718)-ROW($O$19)+1),ROWS($D$3728:D4470))))</f>
        <v/>
      </c>
      <c r="E4470" s="101">
        <f t="shared" si="793"/>
        <v>0</v>
      </c>
      <c r="F4470" s="101">
        <f t="shared" si="794"/>
        <v>0</v>
      </c>
      <c r="G4470" s="104"/>
      <c r="H4470" s="89">
        <f t="shared" si="792"/>
        <v>0</v>
      </c>
      <c r="I4470" s="73"/>
      <c r="J4470" s="73"/>
      <c r="K4470" s="73"/>
      <c r="L4470" s="73"/>
      <c r="M4470" s="73"/>
      <c r="N4470" s="73"/>
      <c r="O4470" s="73"/>
      <c r="P4470" s="73"/>
      <c r="Q4470" s="73"/>
      <c r="R4470" s="73"/>
      <c r="S4470" s="73"/>
    </row>
    <row r="4471" spans="2:19" x14ac:dyDescent="0.3">
      <c r="B4471" s="137">
        <v>744</v>
      </c>
      <c r="C4471" s="103" t="str">
        <f t="array" ref="C4471">IF(ROWS($C$3728:C4471)&gt;COUNTIF($AR$19:$AR$3718,TRUE),"",INDEX($C$19:$C$3718,SMALL(IF($AR$19:$AR$3718=TRUE,ROW($C$19:$C$3718)-ROW($C$19)+1),ROWS($C$3728:C4471))))</f>
        <v/>
      </c>
      <c r="D4471" s="100" t="str">
        <f t="array" ref="D4471">IF(ROWS($D$3728:D4471)&gt;COUNTIF($AR$19:$AR$3718,TRUE),"",INDEX($O$19:$O$3718,SMALL(IF($AR$19:$AR$3718=TRUE,ROW($O$19:$O$3718)-ROW($O$19)+1),ROWS($D$3728:D4471))))</f>
        <v/>
      </c>
      <c r="E4471" s="101">
        <f t="shared" si="793"/>
        <v>0</v>
      </c>
      <c r="F4471" s="101">
        <f t="shared" si="794"/>
        <v>0</v>
      </c>
      <c r="G4471" s="104"/>
      <c r="H4471" s="89">
        <f t="shared" si="792"/>
        <v>0</v>
      </c>
      <c r="I4471" s="73"/>
      <c r="J4471" s="73"/>
      <c r="K4471" s="73"/>
      <c r="L4471" s="73"/>
      <c r="M4471" s="73"/>
      <c r="N4471" s="73"/>
      <c r="O4471" s="73"/>
      <c r="P4471" s="73"/>
      <c r="Q4471" s="73"/>
      <c r="R4471" s="73"/>
      <c r="S4471" s="73"/>
    </row>
    <row r="4472" spans="2:19" x14ac:dyDescent="0.3">
      <c r="B4472" s="137">
        <v>745</v>
      </c>
      <c r="C4472" s="103" t="str">
        <f t="array" ref="C4472">IF(ROWS($C$3728:C4472)&gt;COUNTIF($AR$19:$AR$3718,TRUE),"",INDEX($C$19:$C$3718,SMALL(IF($AR$19:$AR$3718=TRUE,ROW($C$19:$C$3718)-ROW($C$19)+1),ROWS($C$3728:C4472))))</f>
        <v/>
      </c>
      <c r="D4472" s="100" t="str">
        <f t="array" ref="D4472">IF(ROWS($D$3728:D4472)&gt;COUNTIF($AR$19:$AR$3718,TRUE),"",INDEX($O$19:$O$3718,SMALL(IF($AR$19:$AR$3718=TRUE,ROW($O$19:$O$3718)-ROW($O$19)+1),ROWS($D$3728:D4472))))</f>
        <v/>
      </c>
      <c r="E4472" s="101">
        <f t="shared" si="793"/>
        <v>0</v>
      </c>
      <c r="F4472" s="101">
        <f t="shared" si="794"/>
        <v>0</v>
      </c>
      <c r="G4472" s="104"/>
      <c r="H4472" s="89">
        <f t="shared" si="792"/>
        <v>0</v>
      </c>
      <c r="I4472" s="73"/>
      <c r="J4472" s="73"/>
      <c r="K4472" s="73"/>
      <c r="L4472" s="73"/>
      <c r="M4472" s="73"/>
      <c r="N4472" s="73"/>
      <c r="O4472" s="73"/>
      <c r="P4472" s="73"/>
      <c r="Q4472" s="73"/>
      <c r="R4472" s="73"/>
      <c r="S4472" s="73"/>
    </row>
    <row r="4473" spans="2:19" x14ac:dyDescent="0.3">
      <c r="B4473" s="137">
        <v>746</v>
      </c>
      <c r="C4473" s="103" t="str">
        <f t="array" ref="C4473">IF(ROWS($C$3728:C4473)&gt;COUNTIF($AR$19:$AR$3718,TRUE),"",INDEX($C$19:$C$3718,SMALL(IF($AR$19:$AR$3718=TRUE,ROW($C$19:$C$3718)-ROW($C$19)+1),ROWS($C$3728:C4473))))</f>
        <v/>
      </c>
      <c r="D4473" s="100" t="str">
        <f t="array" ref="D4473">IF(ROWS($D$3728:D4473)&gt;COUNTIF($AR$19:$AR$3718,TRUE),"",INDEX($O$19:$O$3718,SMALL(IF($AR$19:$AR$3718=TRUE,ROW($O$19:$O$3718)-ROW($O$19)+1),ROWS($D$3728:D4473))))</f>
        <v/>
      </c>
      <c r="E4473" s="101">
        <f t="shared" si="793"/>
        <v>0</v>
      </c>
      <c r="F4473" s="101">
        <f t="shared" si="794"/>
        <v>0</v>
      </c>
      <c r="G4473" s="104"/>
      <c r="H4473" s="89">
        <f t="shared" si="792"/>
        <v>0</v>
      </c>
      <c r="I4473" s="73"/>
      <c r="J4473" s="73"/>
      <c r="K4473" s="73"/>
      <c r="L4473" s="73"/>
      <c r="M4473" s="73"/>
      <c r="N4473" s="73"/>
      <c r="O4473" s="73"/>
      <c r="P4473" s="73"/>
      <c r="Q4473" s="73"/>
      <c r="R4473" s="73"/>
      <c r="S4473" s="73"/>
    </row>
    <row r="4474" spans="2:19" x14ac:dyDescent="0.3">
      <c r="B4474" s="137">
        <v>747</v>
      </c>
      <c r="C4474" s="103" t="str">
        <f t="array" ref="C4474">IF(ROWS($C$3728:C4474)&gt;COUNTIF($AR$19:$AR$3718,TRUE),"",INDEX($C$19:$C$3718,SMALL(IF($AR$19:$AR$3718=TRUE,ROW($C$19:$C$3718)-ROW($C$19)+1),ROWS($C$3728:C4474))))</f>
        <v/>
      </c>
      <c r="D4474" s="100" t="str">
        <f t="array" ref="D4474">IF(ROWS($D$3728:D4474)&gt;COUNTIF($AR$19:$AR$3718,TRUE),"",INDEX($O$19:$O$3718,SMALL(IF($AR$19:$AR$3718=TRUE,ROW($O$19:$O$3718)-ROW($O$19)+1),ROWS($D$3728:D4474))))</f>
        <v/>
      </c>
      <c r="E4474" s="101">
        <f t="shared" si="793"/>
        <v>0</v>
      </c>
      <c r="F4474" s="101">
        <f t="shared" si="794"/>
        <v>0</v>
      </c>
      <c r="G4474" s="104"/>
      <c r="H4474" s="89">
        <f t="shared" si="792"/>
        <v>0</v>
      </c>
      <c r="I4474" s="73"/>
      <c r="J4474" s="73"/>
      <c r="K4474" s="73"/>
      <c r="L4474" s="73"/>
      <c r="M4474" s="73"/>
      <c r="N4474" s="73"/>
      <c r="O4474" s="73"/>
      <c r="P4474" s="73"/>
      <c r="Q4474" s="73"/>
      <c r="R4474" s="73"/>
      <c r="S4474" s="73"/>
    </row>
    <row r="4475" spans="2:19" x14ac:dyDescent="0.3">
      <c r="B4475" s="137">
        <v>748</v>
      </c>
      <c r="C4475" s="103" t="str">
        <f t="array" ref="C4475">IF(ROWS($C$3728:C4475)&gt;COUNTIF($AR$19:$AR$3718,TRUE),"",INDEX($C$19:$C$3718,SMALL(IF($AR$19:$AR$3718=TRUE,ROW($C$19:$C$3718)-ROW($C$19)+1),ROWS($C$3728:C4475))))</f>
        <v/>
      </c>
      <c r="D4475" s="100" t="str">
        <f t="array" ref="D4475">IF(ROWS($D$3728:D4475)&gt;COUNTIF($AR$19:$AR$3718,TRUE),"",INDEX($O$19:$O$3718,SMALL(IF($AR$19:$AR$3718=TRUE,ROW($O$19:$O$3718)-ROW($O$19)+1),ROWS($D$3728:D4475))))</f>
        <v/>
      </c>
      <c r="E4475" s="101">
        <f t="shared" si="793"/>
        <v>0</v>
      </c>
      <c r="F4475" s="101">
        <f t="shared" si="794"/>
        <v>0</v>
      </c>
      <c r="G4475" s="104"/>
      <c r="H4475" s="89">
        <f t="shared" si="792"/>
        <v>0</v>
      </c>
      <c r="I4475" s="73"/>
      <c r="J4475" s="73"/>
      <c r="K4475" s="73"/>
      <c r="L4475" s="73"/>
      <c r="M4475" s="73"/>
      <c r="N4475" s="73"/>
      <c r="O4475" s="73"/>
      <c r="P4475" s="73"/>
      <c r="Q4475" s="73"/>
      <c r="R4475" s="73"/>
      <c r="S4475" s="73"/>
    </row>
    <row r="4476" spans="2:19" x14ac:dyDescent="0.3">
      <c r="B4476" s="137">
        <v>749</v>
      </c>
      <c r="C4476" s="103" t="str">
        <f t="array" ref="C4476">IF(ROWS($C$3728:C4476)&gt;COUNTIF($AR$19:$AR$3718,TRUE),"",INDEX($C$19:$C$3718,SMALL(IF($AR$19:$AR$3718=TRUE,ROW($C$19:$C$3718)-ROW($C$19)+1),ROWS($C$3728:C4476))))</f>
        <v/>
      </c>
      <c r="D4476" s="100" t="str">
        <f t="array" ref="D4476">IF(ROWS($D$3728:D4476)&gt;COUNTIF($AR$19:$AR$3718,TRUE),"",INDEX($O$19:$O$3718,SMALL(IF($AR$19:$AR$3718=TRUE,ROW($O$19:$O$3718)-ROW($O$19)+1),ROWS($D$3728:D4476))))</f>
        <v/>
      </c>
      <c r="E4476" s="101">
        <f t="shared" si="793"/>
        <v>0</v>
      </c>
      <c r="F4476" s="101">
        <f t="shared" si="794"/>
        <v>0</v>
      </c>
      <c r="G4476" s="104"/>
      <c r="H4476" s="89">
        <f t="shared" si="792"/>
        <v>0</v>
      </c>
      <c r="I4476" s="73"/>
      <c r="J4476" s="73"/>
      <c r="K4476" s="73"/>
      <c r="L4476" s="73"/>
      <c r="M4476" s="73"/>
      <c r="N4476" s="73"/>
      <c r="O4476" s="73"/>
      <c r="P4476" s="73"/>
      <c r="Q4476" s="73"/>
      <c r="R4476" s="73"/>
      <c r="S4476" s="73"/>
    </row>
    <row r="4477" spans="2:19" x14ac:dyDescent="0.3">
      <c r="B4477" s="137">
        <v>750</v>
      </c>
      <c r="C4477" s="103" t="str">
        <f t="array" ref="C4477">IF(ROWS($C$3728:C4477)&gt;COUNTIF($AR$19:$AR$3718,TRUE),"",INDEX($C$19:$C$3718,SMALL(IF($AR$19:$AR$3718=TRUE,ROW($C$19:$C$3718)-ROW($C$19)+1),ROWS($C$3728:C4477))))</f>
        <v/>
      </c>
      <c r="D4477" s="100" t="str">
        <f t="array" ref="D4477">IF(ROWS($D$3728:D4477)&gt;COUNTIF($AR$19:$AR$3718,TRUE),"",INDEX($O$19:$O$3718,SMALL(IF($AR$19:$AR$3718=TRUE,ROW($O$19:$O$3718)-ROW($O$19)+1),ROWS($D$3728:D4477))))</f>
        <v/>
      </c>
      <c r="E4477" s="101">
        <f t="shared" si="793"/>
        <v>0</v>
      </c>
      <c r="F4477" s="101">
        <f t="shared" si="794"/>
        <v>0</v>
      </c>
      <c r="G4477" s="104"/>
      <c r="H4477" s="89">
        <f t="shared" si="792"/>
        <v>0</v>
      </c>
      <c r="I4477" s="73"/>
      <c r="J4477" s="73"/>
      <c r="K4477" s="73"/>
      <c r="L4477" s="73"/>
      <c r="M4477" s="73"/>
      <c r="N4477" s="73"/>
      <c r="O4477" s="73"/>
      <c r="P4477" s="73"/>
      <c r="Q4477" s="73"/>
      <c r="R4477" s="73"/>
      <c r="S4477" s="73"/>
    </row>
    <row r="4478" spans="2:19" x14ac:dyDescent="0.3">
      <c r="B4478" s="137">
        <v>751</v>
      </c>
      <c r="C4478" s="103" t="str">
        <f t="array" ref="C4478">IF(ROWS($C$3728:C4478)&gt;COUNTIF($AR$19:$AR$3718,TRUE),"",INDEX($C$19:$C$3718,SMALL(IF($AR$19:$AR$3718=TRUE,ROW($C$19:$C$3718)-ROW($C$19)+1),ROWS($C$3728:C4478))))</f>
        <v/>
      </c>
      <c r="D4478" s="100" t="str">
        <f t="array" ref="D4478">IF(ROWS($D$3728:D4478)&gt;COUNTIF($AR$19:$AR$3718,TRUE),"",INDEX($O$19:$O$3718,SMALL(IF($AR$19:$AR$3718=TRUE,ROW($O$19:$O$3718)-ROW($O$19)+1),ROWS($D$3728:D4478))))</f>
        <v/>
      </c>
      <c r="E4478" s="101">
        <f t="shared" si="793"/>
        <v>0</v>
      </c>
      <c r="F4478" s="101">
        <f t="shared" si="794"/>
        <v>0</v>
      </c>
      <c r="G4478" s="104"/>
      <c r="H4478" s="89">
        <f t="shared" si="792"/>
        <v>0</v>
      </c>
      <c r="I4478" s="73"/>
      <c r="J4478" s="73"/>
      <c r="K4478" s="73"/>
      <c r="L4478" s="73"/>
      <c r="M4478" s="73"/>
      <c r="N4478" s="73"/>
      <c r="O4478" s="73"/>
      <c r="P4478" s="73"/>
      <c r="Q4478" s="73"/>
      <c r="R4478" s="73"/>
      <c r="S4478" s="73"/>
    </row>
    <row r="4479" spans="2:19" x14ac:dyDescent="0.3">
      <c r="B4479" s="137">
        <v>752</v>
      </c>
      <c r="C4479" s="103" t="str">
        <f t="array" ref="C4479">IF(ROWS($C$3728:C4479)&gt;COUNTIF($AR$19:$AR$3718,TRUE),"",INDEX($C$19:$C$3718,SMALL(IF($AR$19:$AR$3718=TRUE,ROW($C$19:$C$3718)-ROW($C$19)+1),ROWS($C$3728:C4479))))</f>
        <v/>
      </c>
      <c r="D4479" s="100" t="str">
        <f t="array" ref="D4479">IF(ROWS($D$3728:D4479)&gt;COUNTIF($AR$19:$AR$3718,TRUE),"",INDEX($O$19:$O$3718,SMALL(IF($AR$19:$AR$3718=TRUE,ROW($O$19:$O$3718)-ROW($O$19)+1),ROWS($D$3728:D4479))))</f>
        <v/>
      </c>
      <c r="E4479" s="101">
        <f t="shared" si="793"/>
        <v>0</v>
      </c>
      <c r="F4479" s="101">
        <f t="shared" si="794"/>
        <v>0</v>
      </c>
      <c r="G4479" s="104"/>
      <c r="H4479" s="89">
        <f t="shared" si="792"/>
        <v>0</v>
      </c>
      <c r="I4479" s="73"/>
      <c r="J4479" s="73"/>
      <c r="K4479" s="73"/>
      <c r="L4479" s="73"/>
      <c r="M4479" s="73"/>
      <c r="N4479" s="73"/>
      <c r="O4479" s="73"/>
      <c r="P4479" s="73"/>
      <c r="Q4479" s="73"/>
      <c r="R4479" s="73"/>
      <c r="S4479" s="73"/>
    </row>
    <row r="4480" spans="2:19" x14ac:dyDescent="0.3">
      <c r="B4480" s="137">
        <v>753</v>
      </c>
      <c r="C4480" s="103" t="str">
        <f t="array" ref="C4480">IF(ROWS($C$3728:C4480)&gt;COUNTIF($AR$19:$AR$3718,TRUE),"",INDEX($C$19:$C$3718,SMALL(IF($AR$19:$AR$3718=TRUE,ROW($C$19:$C$3718)-ROW($C$19)+1),ROWS($C$3728:C4480))))</f>
        <v/>
      </c>
      <c r="D4480" s="100" t="str">
        <f t="array" ref="D4480">IF(ROWS($D$3728:D4480)&gt;COUNTIF($AR$19:$AR$3718,TRUE),"",INDEX($O$19:$O$3718,SMALL(IF($AR$19:$AR$3718=TRUE,ROW($O$19:$O$3718)-ROW($O$19)+1),ROWS($D$3728:D4480))))</f>
        <v/>
      </c>
      <c r="E4480" s="101">
        <f t="shared" si="793"/>
        <v>0</v>
      </c>
      <c r="F4480" s="101">
        <f t="shared" si="794"/>
        <v>0</v>
      </c>
      <c r="G4480" s="104"/>
      <c r="H4480" s="89">
        <f t="shared" si="792"/>
        <v>0</v>
      </c>
      <c r="I4480" s="73"/>
      <c r="J4480" s="73"/>
      <c r="K4480" s="73"/>
      <c r="L4480" s="73"/>
      <c r="M4480" s="73"/>
      <c r="N4480" s="73"/>
      <c r="O4480" s="73"/>
      <c r="P4480" s="73"/>
      <c r="Q4480" s="73"/>
      <c r="R4480" s="73"/>
      <c r="S4480" s="73"/>
    </row>
    <row r="4481" spans="2:19" x14ac:dyDescent="0.3">
      <c r="B4481" s="137">
        <v>754</v>
      </c>
      <c r="C4481" s="103" t="str">
        <f t="array" ref="C4481">IF(ROWS($C$3728:C4481)&gt;COUNTIF($AR$19:$AR$3718,TRUE),"",INDEX($C$19:$C$3718,SMALL(IF($AR$19:$AR$3718=TRUE,ROW($C$19:$C$3718)-ROW($C$19)+1),ROWS($C$3728:C4481))))</f>
        <v/>
      </c>
      <c r="D4481" s="100" t="str">
        <f t="array" ref="D4481">IF(ROWS($D$3728:D4481)&gt;COUNTIF($AR$19:$AR$3718,TRUE),"",INDEX($O$19:$O$3718,SMALL(IF($AR$19:$AR$3718=TRUE,ROW($O$19:$O$3718)-ROW($O$19)+1),ROWS($D$3728:D4481))))</f>
        <v/>
      </c>
      <c r="E4481" s="101">
        <f t="shared" si="793"/>
        <v>0</v>
      </c>
      <c r="F4481" s="101">
        <f t="shared" si="794"/>
        <v>0</v>
      </c>
      <c r="G4481" s="104"/>
      <c r="H4481" s="89">
        <f t="shared" ref="H4481:H4544" si="795">SUM(E4481:G4481)</f>
        <v>0</v>
      </c>
      <c r="I4481" s="73"/>
      <c r="J4481" s="73"/>
      <c r="K4481" s="73"/>
      <c r="L4481" s="73"/>
      <c r="M4481" s="73"/>
      <c r="N4481" s="73"/>
      <c r="O4481" s="73"/>
      <c r="P4481" s="73"/>
      <c r="Q4481" s="73"/>
      <c r="R4481" s="73"/>
      <c r="S4481" s="73"/>
    </row>
    <row r="4482" spans="2:19" x14ac:dyDescent="0.3">
      <c r="B4482" s="137">
        <v>755</v>
      </c>
      <c r="C4482" s="103" t="str">
        <f t="array" ref="C4482">IF(ROWS($C$3728:C4482)&gt;COUNTIF($AR$19:$AR$3718,TRUE),"",INDEX($C$19:$C$3718,SMALL(IF($AR$19:$AR$3718=TRUE,ROW($C$19:$C$3718)-ROW($C$19)+1),ROWS($C$3728:C4482))))</f>
        <v/>
      </c>
      <c r="D4482" s="100" t="str">
        <f t="array" ref="D4482">IF(ROWS($D$3728:D4482)&gt;COUNTIF($AR$19:$AR$3718,TRUE),"",INDEX($O$19:$O$3718,SMALL(IF($AR$19:$AR$3718=TRUE,ROW($O$19:$O$3718)-ROW($O$19)+1),ROWS($D$3728:D4482))))</f>
        <v/>
      </c>
      <c r="E4482" s="101">
        <f t="shared" si="793"/>
        <v>0</v>
      </c>
      <c r="F4482" s="101">
        <f t="shared" si="794"/>
        <v>0</v>
      </c>
      <c r="G4482" s="104"/>
      <c r="H4482" s="89">
        <f t="shared" si="795"/>
        <v>0</v>
      </c>
      <c r="I4482" s="73"/>
      <c r="J4482" s="73"/>
      <c r="K4482" s="73"/>
      <c r="L4482" s="73"/>
      <c r="M4482" s="73"/>
      <c r="N4482" s="73"/>
      <c r="O4482" s="73"/>
      <c r="P4482" s="73"/>
      <c r="Q4482" s="73"/>
      <c r="R4482" s="73"/>
      <c r="S4482" s="73"/>
    </row>
    <row r="4483" spans="2:19" x14ac:dyDescent="0.3">
      <c r="B4483" s="137">
        <v>756</v>
      </c>
      <c r="C4483" s="103" t="str">
        <f t="array" ref="C4483">IF(ROWS($C$3728:C4483)&gt;COUNTIF($AR$19:$AR$3718,TRUE),"",INDEX($C$19:$C$3718,SMALL(IF($AR$19:$AR$3718=TRUE,ROW($C$19:$C$3718)-ROW($C$19)+1),ROWS($C$3728:C4483))))</f>
        <v/>
      </c>
      <c r="D4483" s="100" t="str">
        <f t="array" ref="D4483">IF(ROWS($D$3728:D4483)&gt;COUNTIF($AR$19:$AR$3718,TRUE),"",INDEX($O$19:$O$3718,SMALL(IF($AR$19:$AR$3718=TRUE,ROW($O$19:$O$3718)-ROW($O$19)+1),ROWS($D$3728:D4483))))</f>
        <v/>
      </c>
      <c r="E4483" s="101">
        <f t="shared" si="793"/>
        <v>0</v>
      </c>
      <c r="F4483" s="101">
        <f t="shared" si="794"/>
        <v>0</v>
      </c>
      <c r="G4483" s="104"/>
      <c r="H4483" s="89">
        <f t="shared" si="795"/>
        <v>0</v>
      </c>
      <c r="I4483" s="73"/>
      <c r="J4483" s="73"/>
      <c r="K4483" s="73"/>
      <c r="L4483" s="73"/>
      <c r="M4483" s="73"/>
      <c r="N4483" s="73"/>
      <c r="O4483" s="73"/>
      <c r="P4483" s="73"/>
      <c r="Q4483" s="73"/>
      <c r="R4483" s="73"/>
      <c r="S4483" s="73"/>
    </row>
    <row r="4484" spans="2:19" x14ac:dyDescent="0.3">
      <c r="B4484" s="137">
        <v>757</v>
      </c>
      <c r="C4484" s="103" t="str">
        <f t="array" ref="C4484">IF(ROWS($C$3728:C4484)&gt;COUNTIF($AR$19:$AR$3718,TRUE),"",INDEX($C$19:$C$3718,SMALL(IF($AR$19:$AR$3718=TRUE,ROW($C$19:$C$3718)-ROW($C$19)+1),ROWS($C$3728:C4484))))</f>
        <v/>
      </c>
      <c r="D4484" s="100" t="str">
        <f t="array" ref="D4484">IF(ROWS($D$3728:D4484)&gt;COUNTIF($AR$19:$AR$3718,TRUE),"",INDEX($O$19:$O$3718,SMALL(IF($AR$19:$AR$3718=TRUE,ROW($O$19:$O$3718)-ROW($O$19)+1),ROWS($D$3728:D4484))))</f>
        <v/>
      </c>
      <c r="E4484" s="101">
        <f t="shared" si="793"/>
        <v>0</v>
      </c>
      <c r="F4484" s="101">
        <f t="shared" si="794"/>
        <v>0</v>
      </c>
      <c r="G4484" s="104"/>
      <c r="H4484" s="89">
        <f t="shared" si="795"/>
        <v>0</v>
      </c>
      <c r="I4484" s="73"/>
      <c r="J4484" s="73"/>
      <c r="K4484" s="73"/>
      <c r="L4484" s="73"/>
      <c r="M4484" s="73"/>
      <c r="N4484" s="73"/>
      <c r="O4484" s="73"/>
      <c r="P4484" s="73"/>
      <c r="Q4484" s="73"/>
      <c r="R4484" s="73"/>
      <c r="S4484" s="73"/>
    </row>
    <row r="4485" spans="2:19" x14ac:dyDescent="0.3">
      <c r="B4485" s="137">
        <v>758</v>
      </c>
      <c r="C4485" s="103" t="str">
        <f t="array" ref="C4485">IF(ROWS($C$3728:C4485)&gt;COUNTIF($AR$19:$AR$3718,TRUE),"",INDEX($C$19:$C$3718,SMALL(IF($AR$19:$AR$3718=TRUE,ROW($C$19:$C$3718)-ROW($C$19)+1),ROWS($C$3728:C4485))))</f>
        <v/>
      </c>
      <c r="D4485" s="100" t="str">
        <f t="array" ref="D4485">IF(ROWS($D$3728:D4485)&gt;COUNTIF($AR$19:$AR$3718,TRUE),"",INDEX($O$19:$O$3718,SMALL(IF($AR$19:$AR$3718=TRUE,ROW($O$19:$O$3718)-ROW($O$19)+1),ROWS($D$3728:D4485))))</f>
        <v/>
      </c>
      <c r="E4485" s="101">
        <f t="shared" si="793"/>
        <v>0</v>
      </c>
      <c r="F4485" s="101">
        <f t="shared" si="794"/>
        <v>0</v>
      </c>
      <c r="G4485" s="104"/>
      <c r="H4485" s="89">
        <f t="shared" si="795"/>
        <v>0</v>
      </c>
      <c r="I4485" s="73"/>
      <c r="J4485" s="73"/>
      <c r="K4485" s="73"/>
      <c r="L4485" s="73"/>
      <c r="M4485" s="73"/>
      <c r="N4485" s="73"/>
      <c r="O4485" s="73"/>
      <c r="P4485" s="73"/>
      <c r="Q4485" s="73"/>
      <c r="R4485" s="73"/>
      <c r="S4485" s="73"/>
    </row>
    <row r="4486" spans="2:19" x14ac:dyDescent="0.3">
      <c r="B4486" s="137">
        <v>759</v>
      </c>
      <c r="C4486" s="103" t="str">
        <f t="array" ref="C4486">IF(ROWS($C$3728:C4486)&gt;COUNTIF($AR$19:$AR$3718,TRUE),"",INDEX($C$19:$C$3718,SMALL(IF($AR$19:$AR$3718=TRUE,ROW($C$19:$C$3718)-ROW($C$19)+1),ROWS($C$3728:C4486))))</f>
        <v/>
      </c>
      <c r="D4486" s="100" t="str">
        <f t="array" ref="D4486">IF(ROWS($D$3728:D4486)&gt;COUNTIF($AR$19:$AR$3718,TRUE),"",INDEX($O$19:$O$3718,SMALL(IF($AR$19:$AR$3718=TRUE,ROW($O$19:$O$3718)-ROW($O$19)+1),ROWS($D$3728:D4486))))</f>
        <v/>
      </c>
      <c r="E4486" s="101">
        <f t="shared" si="793"/>
        <v>0</v>
      </c>
      <c r="F4486" s="101">
        <f t="shared" si="794"/>
        <v>0</v>
      </c>
      <c r="G4486" s="104"/>
      <c r="H4486" s="89">
        <f t="shared" si="795"/>
        <v>0</v>
      </c>
      <c r="I4486" s="73"/>
      <c r="J4486" s="73"/>
      <c r="K4486" s="73"/>
      <c r="L4486" s="73"/>
      <c r="M4486" s="73"/>
      <c r="N4486" s="73"/>
      <c r="O4486" s="73"/>
      <c r="P4486" s="73"/>
      <c r="Q4486" s="73"/>
      <c r="R4486" s="73"/>
      <c r="S4486" s="73"/>
    </row>
    <row r="4487" spans="2:19" x14ac:dyDescent="0.3">
      <c r="B4487" s="137">
        <v>760</v>
      </c>
      <c r="C4487" s="103" t="str">
        <f t="array" ref="C4487">IF(ROWS($C$3728:C4487)&gt;COUNTIF($AR$19:$AR$3718,TRUE),"",INDEX($C$19:$C$3718,SMALL(IF($AR$19:$AR$3718=TRUE,ROW($C$19:$C$3718)-ROW($C$19)+1),ROWS($C$3728:C4487))))</f>
        <v/>
      </c>
      <c r="D4487" s="100" t="str">
        <f t="array" ref="D4487">IF(ROWS($D$3728:D4487)&gt;COUNTIF($AR$19:$AR$3718,TRUE),"",INDEX($O$19:$O$3718,SMALL(IF($AR$19:$AR$3718=TRUE,ROW($O$19:$O$3718)-ROW($O$19)+1),ROWS($D$3728:D4487))))</f>
        <v/>
      </c>
      <c r="E4487" s="101">
        <f t="shared" si="793"/>
        <v>0</v>
      </c>
      <c r="F4487" s="101">
        <f t="shared" si="794"/>
        <v>0</v>
      </c>
      <c r="G4487" s="104"/>
      <c r="H4487" s="89">
        <f t="shared" si="795"/>
        <v>0</v>
      </c>
      <c r="I4487" s="73"/>
      <c r="J4487" s="73"/>
      <c r="K4487" s="73"/>
      <c r="L4487" s="73"/>
      <c r="M4487" s="73"/>
      <c r="N4487" s="73"/>
      <c r="O4487" s="73"/>
      <c r="P4487" s="73"/>
      <c r="Q4487" s="73"/>
      <c r="R4487" s="73"/>
      <c r="S4487" s="73"/>
    </row>
    <row r="4488" spans="2:19" x14ac:dyDescent="0.3">
      <c r="B4488" s="137">
        <v>761</v>
      </c>
      <c r="C4488" s="103" t="str">
        <f t="array" ref="C4488">IF(ROWS($C$3728:C4488)&gt;COUNTIF($AR$19:$AR$3718,TRUE),"",INDEX($C$19:$C$3718,SMALL(IF($AR$19:$AR$3718=TRUE,ROW($C$19:$C$3718)-ROW($C$19)+1),ROWS($C$3728:C4488))))</f>
        <v/>
      </c>
      <c r="D4488" s="100" t="str">
        <f t="array" ref="D4488">IF(ROWS($D$3728:D4488)&gt;COUNTIF($AR$19:$AR$3718,TRUE),"",INDEX($O$19:$O$3718,SMALL(IF($AR$19:$AR$3718=TRUE,ROW($O$19:$O$3718)-ROW($O$19)+1),ROWS($D$3728:D4488))))</f>
        <v/>
      </c>
      <c r="E4488" s="101">
        <f t="shared" si="793"/>
        <v>0</v>
      </c>
      <c r="F4488" s="101">
        <f t="shared" si="794"/>
        <v>0</v>
      </c>
      <c r="G4488" s="104"/>
      <c r="H4488" s="89">
        <f t="shared" si="795"/>
        <v>0</v>
      </c>
      <c r="I4488" s="73"/>
      <c r="J4488" s="73"/>
      <c r="K4488" s="73"/>
      <c r="L4488" s="73"/>
      <c r="M4488" s="73"/>
      <c r="N4488" s="73"/>
      <c r="O4488" s="73"/>
      <c r="P4488" s="73"/>
      <c r="Q4488" s="73"/>
      <c r="R4488" s="73"/>
      <c r="S4488" s="73"/>
    </row>
    <row r="4489" spans="2:19" x14ac:dyDescent="0.3">
      <c r="B4489" s="137">
        <v>762</v>
      </c>
      <c r="C4489" s="103" t="str">
        <f t="array" ref="C4489">IF(ROWS($C$3728:C4489)&gt;COUNTIF($AR$19:$AR$3718,TRUE),"",INDEX($C$19:$C$3718,SMALL(IF($AR$19:$AR$3718=TRUE,ROW($C$19:$C$3718)-ROW($C$19)+1),ROWS($C$3728:C4489))))</f>
        <v/>
      </c>
      <c r="D4489" s="100" t="str">
        <f t="array" ref="D4489">IF(ROWS($D$3728:D4489)&gt;COUNTIF($AR$19:$AR$3718,TRUE),"",INDEX($O$19:$O$3718,SMALL(IF($AR$19:$AR$3718=TRUE,ROW($O$19:$O$3718)-ROW($O$19)+1),ROWS($D$3728:D4489))))</f>
        <v/>
      </c>
      <c r="E4489" s="101">
        <f t="shared" si="793"/>
        <v>0</v>
      </c>
      <c r="F4489" s="101">
        <f t="shared" si="794"/>
        <v>0</v>
      </c>
      <c r="G4489" s="104"/>
      <c r="H4489" s="89">
        <f t="shared" si="795"/>
        <v>0</v>
      </c>
      <c r="I4489" s="73"/>
      <c r="J4489" s="73"/>
      <c r="K4489" s="73"/>
      <c r="L4489" s="73"/>
      <c r="M4489" s="73"/>
      <c r="N4489" s="73"/>
      <c r="O4489" s="73"/>
      <c r="P4489" s="73"/>
      <c r="Q4489" s="73"/>
      <c r="R4489" s="73"/>
      <c r="S4489" s="73"/>
    </row>
    <row r="4490" spans="2:19" x14ac:dyDescent="0.3">
      <c r="B4490" s="137">
        <v>763</v>
      </c>
      <c r="C4490" s="103" t="str">
        <f t="array" ref="C4490">IF(ROWS($C$3728:C4490)&gt;COUNTIF($AR$19:$AR$3718,TRUE),"",INDEX($C$19:$C$3718,SMALL(IF($AR$19:$AR$3718=TRUE,ROW($C$19:$C$3718)-ROW($C$19)+1),ROWS($C$3728:C4490))))</f>
        <v/>
      </c>
      <c r="D4490" s="100" t="str">
        <f t="array" ref="D4490">IF(ROWS($D$3728:D4490)&gt;COUNTIF($AR$19:$AR$3718,TRUE),"",INDEX($O$19:$O$3718,SMALL(IF($AR$19:$AR$3718=TRUE,ROW($O$19:$O$3718)-ROW($O$19)+1),ROWS($D$3728:D4490))))</f>
        <v/>
      </c>
      <c r="E4490" s="101">
        <f t="shared" si="793"/>
        <v>0</v>
      </c>
      <c r="F4490" s="101">
        <f t="shared" si="794"/>
        <v>0</v>
      </c>
      <c r="G4490" s="104"/>
      <c r="H4490" s="89">
        <f t="shared" si="795"/>
        <v>0</v>
      </c>
      <c r="I4490" s="73"/>
      <c r="J4490" s="73"/>
      <c r="K4490" s="73"/>
      <c r="L4490" s="73"/>
      <c r="M4490" s="73"/>
      <c r="N4490" s="73"/>
      <c r="O4490" s="73"/>
      <c r="P4490" s="73"/>
      <c r="Q4490" s="73"/>
      <c r="R4490" s="73"/>
      <c r="S4490" s="73"/>
    </row>
    <row r="4491" spans="2:19" x14ac:dyDescent="0.3">
      <c r="B4491" s="137">
        <v>764</v>
      </c>
      <c r="C4491" s="103" t="str">
        <f t="array" ref="C4491">IF(ROWS($C$3728:C4491)&gt;COUNTIF($AR$19:$AR$3718,TRUE),"",INDEX($C$19:$C$3718,SMALL(IF($AR$19:$AR$3718=TRUE,ROW($C$19:$C$3718)-ROW($C$19)+1),ROWS($C$3728:C4491))))</f>
        <v/>
      </c>
      <c r="D4491" s="100" t="str">
        <f t="array" ref="D4491">IF(ROWS($D$3728:D4491)&gt;COUNTIF($AR$19:$AR$3718,TRUE),"",INDEX($O$19:$O$3718,SMALL(IF($AR$19:$AR$3718=TRUE,ROW($O$19:$O$3718)-ROW($O$19)+1),ROWS($D$3728:D4491))))</f>
        <v/>
      </c>
      <c r="E4491" s="101">
        <f t="shared" si="793"/>
        <v>0</v>
      </c>
      <c r="F4491" s="101">
        <f t="shared" si="794"/>
        <v>0</v>
      </c>
      <c r="G4491" s="104"/>
      <c r="H4491" s="89">
        <f t="shared" si="795"/>
        <v>0</v>
      </c>
      <c r="I4491" s="73"/>
      <c r="J4491" s="73"/>
      <c r="K4491" s="73"/>
      <c r="L4491" s="73"/>
      <c r="M4491" s="73"/>
      <c r="N4491" s="73"/>
      <c r="O4491" s="73"/>
      <c r="P4491" s="73"/>
      <c r="Q4491" s="73"/>
      <c r="R4491" s="73"/>
      <c r="S4491" s="73"/>
    </row>
    <row r="4492" spans="2:19" x14ac:dyDescent="0.3">
      <c r="B4492" s="137">
        <v>765</v>
      </c>
      <c r="C4492" s="103" t="str">
        <f t="array" ref="C4492">IF(ROWS($C$3728:C4492)&gt;COUNTIF($AR$19:$AR$3718,TRUE),"",INDEX($C$19:$C$3718,SMALL(IF($AR$19:$AR$3718=TRUE,ROW($C$19:$C$3718)-ROW($C$19)+1),ROWS($C$3728:C4492))))</f>
        <v/>
      </c>
      <c r="D4492" s="100" t="str">
        <f t="array" ref="D4492">IF(ROWS($D$3728:D4492)&gt;COUNTIF($AR$19:$AR$3718,TRUE),"",INDEX($O$19:$O$3718,SMALL(IF($AR$19:$AR$3718=TRUE,ROW($O$19:$O$3718)-ROW($O$19)+1),ROWS($D$3728:D4492))))</f>
        <v/>
      </c>
      <c r="E4492" s="101">
        <f t="shared" si="793"/>
        <v>0</v>
      </c>
      <c r="F4492" s="101">
        <f t="shared" si="794"/>
        <v>0</v>
      </c>
      <c r="G4492" s="104"/>
      <c r="H4492" s="89">
        <f t="shared" si="795"/>
        <v>0</v>
      </c>
      <c r="I4492" s="73"/>
      <c r="J4492" s="73"/>
      <c r="K4492" s="73"/>
      <c r="L4492" s="73"/>
      <c r="M4492" s="73"/>
      <c r="N4492" s="73"/>
      <c r="O4492" s="73"/>
      <c r="P4492" s="73"/>
      <c r="Q4492" s="73"/>
      <c r="R4492" s="73"/>
      <c r="S4492" s="73"/>
    </row>
    <row r="4493" spans="2:19" x14ac:dyDescent="0.3">
      <c r="B4493" s="137">
        <v>766</v>
      </c>
      <c r="C4493" s="103" t="str">
        <f t="array" ref="C4493">IF(ROWS($C$3728:C4493)&gt;COUNTIF($AR$19:$AR$3718,TRUE),"",INDEX($C$19:$C$3718,SMALL(IF($AR$19:$AR$3718=TRUE,ROW($C$19:$C$3718)-ROW($C$19)+1),ROWS($C$3728:C4493))))</f>
        <v/>
      </c>
      <c r="D4493" s="100" t="str">
        <f t="array" ref="D4493">IF(ROWS($D$3728:D4493)&gt;COUNTIF($AR$19:$AR$3718,TRUE),"",INDEX($O$19:$O$3718,SMALL(IF($AR$19:$AR$3718=TRUE,ROW($O$19:$O$3718)-ROW($O$19)+1),ROWS($D$3728:D4493))))</f>
        <v/>
      </c>
      <c r="E4493" s="101">
        <f t="shared" si="793"/>
        <v>0</v>
      </c>
      <c r="F4493" s="101">
        <f t="shared" si="794"/>
        <v>0</v>
      </c>
      <c r="G4493" s="104"/>
      <c r="H4493" s="89">
        <f t="shared" si="795"/>
        <v>0</v>
      </c>
      <c r="I4493" s="73"/>
      <c r="J4493" s="73"/>
      <c r="K4493" s="73"/>
      <c r="L4493" s="73"/>
      <c r="M4493" s="73"/>
      <c r="N4493" s="73"/>
      <c r="O4493" s="73"/>
      <c r="P4493" s="73"/>
      <c r="Q4493" s="73"/>
      <c r="R4493" s="73"/>
      <c r="S4493" s="73"/>
    </row>
    <row r="4494" spans="2:19" x14ac:dyDescent="0.3">
      <c r="B4494" s="137">
        <v>767</v>
      </c>
      <c r="C4494" s="103" t="str">
        <f t="array" ref="C4494">IF(ROWS($C$3728:C4494)&gt;COUNTIF($AR$19:$AR$3718,TRUE),"",INDEX($C$19:$C$3718,SMALL(IF($AR$19:$AR$3718=TRUE,ROW($C$19:$C$3718)-ROW($C$19)+1),ROWS($C$3728:C4494))))</f>
        <v/>
      </c>
      <c r="D4494" s="100" t="str">
        <f t="array" ref="D4494">IF(ROWS($D$3728:D4494)&gt;COUNTIF($AR$19:$AR$3718,TRUE),"",INDEX($O$19:$O$3718,SMALL(IF($AR$19:$AR$3718=TRUE,ROW($O$19:$O$3718)-ROW($O$19)+1),ROWS($D$3728:D4494))))</f>
        <v/>
      </c>
      <c r="E4494" s="101">
        <f t="shared" si="793"/>
        <v>0</v>
      </c>
      <c r="F4494" s="101">
        <f t="shared" si="794"/>
        <v>0</v>
      </c>
      <c r="G4494" s="104"/>
      <c r="H4494" s="89">
        <f t="shared" si="795"/>
        <v>0</v>
      </c>
      <c r="I4494" s="73"/>
      <c r="J4494" s="73"/>
      <c r="K4494" s="73"/>
      <c r="L4494" s="73"/>
      <c r="M4494" s="73"/>
      <c r="N4494" s="73"/>
      <c r="O4494" s="73"/>
      <c r="P4494" s="73"/>
      <c r="Q4494" s="73"/>
      <c r="R4494" s="73"/>
      <c r="S4494" s="73"/>
    </row>
    <row r="4495" spans="2:19" x14ac:dyDescent="0.3">
      <c r="B4495" s="137">
        <v>768</v>
      </c>
      <c r="C4495" s="103" t="str">
        <f t="array" ref="C4495">IF(ROWS($C$3728:C4495)&gt;COUNTIF($AR$19:$AR$3718,TRUE),"",INDEX($C$19:$C$3718,SMALL(IF($AR$19:$AR$3718=TRUE,ROW($C$19:$C$3718)-ROW($C$19)+1),ROWS($C$3728:C4495))))</f>
        <v/>
      </c>
      <c r="D4495" s="100" t="str">
        <f t="array" ref="D4495">IF(ROWS($D$3728:D4495)&gt;COUNTIF($AR$19:$AR$3718,TRUE),"",INDEX($O$19:$O$3718,SMALL(IF($AR$19:$AR$3718=TRUE,ROW($O$19:$O$3718)-ROW($O$19)+1),ROWS($D$3728:D4495))))</f>
        <v/>
      </c>
      <c r="E4495" s="101">
        <f t="shared" si="793"/>
        <v>0</v>
      </c>
      <c r="F4495" s="101">
        <f t="shared" si="794"/>
        <v>0</v>
      </c>
      <c r="G4495" s="104"/>
      <c r="H4495" s="89">
        <f t="shared" si="795"/>
        <v>0</v>
      </c>
      <c r="I4495" s="73"/>
      <c r="J4495" s="73"/>
      <c r="K4495" s="73"/>
      <c r="L4495" s="73"/>
      <c r="M4495" s="73"/>
      <c r="N4495" s="73"/>
      <c r="O4495" s="73"/>
      <c r="P4495" s="73"/>
      <c r="Q4495" s="73"/>
      <c r="R4495" s="73"/>
      <c r="S4495" s="73"/>
    </row>
    <row r="4496" spans="2:19" x14ac:dyDescent="0.3">
      <c r="B4496" s="137">
        <v>769</v>
      </c>
      <c r="C4496" s="103" t="str">
        <f t="array" ref="C4496">IF(ROWS($C$3728:C4496)&gt;COUNTIF($AR$19:$AR$3718,TRUE),"",INDEX($C$19:$C$3718,SMALL(IF($AR$19:$AR$3718=TRUE,ROW($C$19:$C$3718)-ROW($C$19)+1),ROWS($C$3728:C4496))))</f>
        <v/>
      </c>
      <c r="D4496" s="100" t="str">
        <f t="array" ref="D4496">IF(ROWS($D$3728:D4496)&gt;COUNTIF($AR$19:$AR$3718,TRUE),"",INDEX($O$19:$O$3718,SMALL(IF($AR$19:$AR$3718=TRUE,ROW($O$19:$O$3718)-ROW($O$19)+1),ROWS($D$3728:D4496))))</f>
        <v/>
      </c>
      <c r="E4496" s="101">
        <f t="shared" ref="E4496:E4559" si="796">SUM(SUMIFS($V$19:$V$3718,$C$19:$C$3718,$C$3728:$C$3960,$O$19:$O$3718,$D$3728:$D$3960),SUMIFS($AA$19:$AA$3718,$C$19:$C$3718,$C$3728:$C$3960,$O$19:$O$3718,$D$3728:$D$3960))</f>
        <v>0</v>
      </c>
      <c r="F4496" s="101">
        <f t="shared" ref="F4496:F4559" si="797">SUM(SUMIFS($AD$19:$AD$3718,$C$19:$C$3718,$C$3728:$C$3960,$O$19:$O$3718,$D$3728:$D$3960),SUMIFS($AI$19:$AI$3718,$C$19:$C$3718,$C$3728:$C$3960,$O$19:$O$3718,$D$3728:$D$3960))</f>
        <v>0</v>
      </c>
      <c r="G4496" s="104"/>
      <c r="H4496" s="89">
        <f t="shared" si="795"/>
        <v>0</v>
      </c>
      <c r="I4496" s="73"/>
      <c r="J4496" s="73"/>
      <c r="K4496" s="73"/>
      <c r="L4496" s="73"/>
      <c r="M4496" s="73"/>
      <c r="N4496" s="73"/>
      <c r="O4496" s="73"/>
      <c r="P4496" s="73"/>
      <c r="Q4496" s="73"/>
      <c r="R4496" s="73"/>
      <c r="S4496" s="73"/>
    </row>
    <row r="4497" spans="2:19" x14ac:dyDescent="0.3">
      <c r="B4497" s="137">
        <v>770</v>
      </c>
      <c r="C4497" s="103" t="str">
        <f t="array" ref="C4497">IF(ROWS($C$3728:C4497)&gt;COUNTIF($AR$19:$AR$3718,TRUE),"",INDEX($C$19:$C$3718,SMALL(IF($AR$19:$AR$3718=TRUE,ROW($C$19:$C$3718)-ROW($C$19)+1),ROWS($C$3728:C4497))))</f>
        <v/>
      </c>
      <c r="D4497" s="100" t="str">
        <f t="array" ref="D4497">IF(ROWS($D$3728:D4497)&gt;COUNTIF($AR$19:$AR$3718,TRUE),"",INDEX($O$19:$O$3718,SMALL(IF($AR$19:$AR$3718=TRUE,ROW($O$19:$O$3718)-ROW($O$19)+1),ROWS($D$3728:D4497))))</f>
        <v/>
      </c>
      <c r="E4497" s="101">
        <f t="shared" si="796"/>
        <v>0</v>
      </c>
      <c r="F4497" s="101">
        <f t="shared" si="797"/>
        <v>0</v>
      </c>
      <c r="G4497" s="104"/>
      <c r="H4497" s="89">
        <f t="shared" si="795"/>
        <v>0</v>
      </c>
      <c r="I4497" s="73"/>
      <c r="J4497" s="73"/>
      <c r="K4497" s="73"/>
      <c r="L4497" s="73"/>
      <c r="M4497" s="73"/>
      <c r="N4497" s="73"/>
      <c r="O4497" s="73"/>
      <c r="P4497" s="73"/>
      <c r="Q4497" s="73"/>
      <c r="R4497" s="73"/>
      <c r="S4497" s="73"/>
    </row>
    <row r="4498" spans="2:19" x14ac:dyDescent="0.3">
      <c r="B4498" s="137">
        <v>771</v>
      </c>
      <c r="C4498" s="103" t="str">
        <f t="array" ref="C4498">IF(ROWS($C$3728:C4498)&gt;COUNTIF($AR$19:$AR$3718,TRUE),"",INDEX($C$19:$C$3718,SMALL(IF($AR$19:$AR$3718=TRUE,ROW($C$19:$C$3718)-ROW($C$19)+1),ROWS($C$3728:C4498))))</f>
        <v/>
      </c>
      <c r="D4498" s="100" t="str">
        <f t="array" ref="D4498">IF(ROWS($D$3728:D4498)&gt;COUNTIF($AR$19:$AR$3718,TRUE),"",INDEX($O$19:$O$3718,SMALL(IF($AR$19:$AR$3718=TRUE,ROW($O$19:$O$3718)-ROW($O$19)+1),ROWS($D$3728:D4498))))</f>
        <v/>
      </c>
      <c r="E4498" s="101">
        <f t="shared" si="796"/>
        <v>0</v>
      </c>
      <c r="F4498" s="101">
        <f t="shared" si="797"/>
        <v>0</v>
      </c>
      <c r="G4498" s="104"/>
      <c r="H4498" s="89">
        <f t="shared" si="795"/>
        <v>0</v>
      </c>
      <c r="I4498" s="73"/>
      <c r="J4498" s="73"/>
      <c r="K4498" s="73"/>
      <c r="L4498" s="73"/>
      <c r="M4498" s="73"/>
      <c r="N4498" s="73"/>
      <c r="O4498" s="73"/>
      <c r="P4498" s="73"/>
      <c r="Q4498" s="73"/>
      <c r="R4498" s="73"/>
      <c r="S4498" s="73"/>
    </row>
    <row r="4499" spans="2:19" x14ac:dyDescent="0.3">
      <c r="B4499" s="137">
        <v>772</v>
      </c>
      <c r="C4499" s="103" t="str">
        <f t="array" ref="C4499">IF(ROWS($C$3728:C4499)&gt;COUNTIF($AR$19:$AR$3718,TRUE),"",INDEX($C$19:$C$3718,SMALL(IF($AR$19:$AR$3718=TRUE,ROW($C$19:$C$3718)-ROW($C$19)+1),ROWS($C$3728:C4499))))</f>
        <v/>
      </c>
      <c r="D4499" s="100" t="str">
        <f t="array" ref="D4499">IF(ROWS($D$3728:D4499)&gt;COUNTIF($AR$19:$AR$3718,TRUE),"",INDEX($O$19:$O$3718,SMALL(IF($AR$19:$AR$3718=TRUE,ROW($O$19:$O$3718)-ROW($O$19)+1),ROWS($D$3728:D4499))))</f>
        <v/>
      </c>
      <c r="E4499" s="101">
        <f t="shared" si="796"/>
        <v>0</v>
      </c>
      <c r="F4499" s="101">
        <f t="shared" si="797"/>
        <v>0</v>
      </c>
      <c r="G4499" s="104"/>
      <c r="H4499" s="89">
        <f t="shared" si="795"/>
        <v>0</v>
      </c>
      <c r="I4499" s="73"/>
      <c r="J4499" s="73"/>
      <c r="K4499" s="73"/>
      <c r="L4499" s="73"/>
      <c r="M4499" s="73"/>
      <c r="N4499" s="73"/>
      <c r="O4499" s="73"/>
      <c r="P4499" s="73"/>
      <c r="Q4499" s="73"/>
      <c r="R4499" s="73"/>
      <c r="S4499" s="73"/>
    </row>
    <row r="4500" spans="2:19" x14ac:dyDescent="0.3">
      <c r="B4500" s="137">
        <v>773</v>
      </c>
      <c r="C4500" s="103" t="str">
        <f t="array" ref="C4500">IF(ROWS($C$3728:C4500)&gt;COUNTIF($AR$19:$AR$3718,TRUE),"",INDEX($C$19:$C$3718,SMALL(IF($AR$19:$AR$3718=TRUE,ROW($C$19:$C$3718)-ROW($C$19)+1),ROWS($C$3728:C4500))))</f>
        <v/>
      </c>
      <c r="D4500" s="100" t="str">
        <f t="array" ref="D4500">IF(ROWS($D$3728:D4500)&gt;COUNTIF($AR$19:$AR$3718,TRUE),"",INDEX($O$19:$O$3718,SMALL(IF($AR$19:$AR$3718=TRUE,ROW($O$19:$O$3718)-ROW($O$19)+1),ROWS($D$3728:D4500))))</f>
        <v/>
      </c>
      <c r="E4500" s="101">
        <f t="shared" si="796"/>
        <v>0</v>
      </c>
      <c r="F4500" s="101">
        <f t="shared" si="797"/>
        <v>0</v>
      </c>
      <c r="G4500" s="104"/>
      <c r="H4500" s="89">
        <f t="shared" si="795"/>
        <v>0</v>
      </c>
      <c r="I4500" s="73"/>
      <c r="J4500" s="73"/>
      <c r="K4500" s="73"/>
      <c r="L4500" s="73"/>
      <c r="M4500" s="73"/>
      <c r="N4500" s="73"/>
      <c r="O4500" s="73"/>
      <c r="P4500" s="73"/>
      <c r="Q4500" s="73"/>
      <c r="R4500" s="73"/>
      <c r="S4500" s="73"/>
    </row>
    <row r="4501" spans="2:19" x14ac:dyDescent="0.3">
      <c r="B4501" s="137">
        <v>774</v>
      </c>
      <c r="C4501" s="103" t="str">
        <f t="array" ref="C4501">IF(ROWS($C$3728:C4501)&gt;COUNTIF($AR$19:$AR$3718,TRUE),"",INDEX($C$19:$C$3718,SMALL(IF($AR$19:$AR$3718=TRUE,ROW($C$19:$C$3718)-ROW($C$19)+1),ROWS($C$3728:C4501))))</f>
        <v/>
      </c>
      <c r="D4501" s="100" t="str">
        <f t="array" ref="D4501">IF(ROWS($D$3728:D4501)&gt;COUNTIF($AR$19:$AR$3718,TRUE),"",INDEX($O$19:$O$3718,SMALL(IF($AR$19:$AR$3718=TRUE,ROW($O$19:$O$3718)-ROW($O$19)+1),ROWS($D$3728:D4501))))</f>
        <v/>
      </c>
      <c r="E4501" s="101">
        <f t="shared" si="796"/>
        <v>0</v>
      </c>
      <c r="F4501" s="101">
        <f t="shared" si="797"/>
        <v>0</v>
      </c>
      <c r="G4501" s="104"/>
      <c r="H4501" s="89">
        <f t="shared" si="795"/>
        <v>0</v>
      </c>
      <c r="I4501" s="73"/>
      <c r="J4501" s="73"/>
      <c r="K4501" s="73"/>
      <c r="L4501" s="73"/>
      <c r="M4501" s="73"/>
      <c r="N4501" s="73"/>
      <c r="O4501" s="73"/>
      <c r="P4501" s="73"/>
      <c r="Q4501" s="73"/>
      <c r="R4501" s="73"/>
      <c r="S4501" s="73"/>
    </row>
    <row r="4502" spans="2:19" x14ac:dyDescent="0.3">
      <c r="B4502" s="137">
        <v>775</v>
      </c>
      <c r="C4502" s="103" t="str">
        <f t="array" ref="C4502">IF(ROWS($C$3728:C4502)&gt;COUNTIF($AR$19:$AR$3718,TRUE),"",INDEX($C$19:$C$3718,SMALL(IF($AR$19:$AR$3718=TRUE,ROW($C$19:$C$3718)-ROW($C$19)+1),ROWS($C$3728:C4502))))</f>
        <v/>
      </c>
      <c r="D4502" s="100" t="str">
        <f t="array" ref="D4502">IF(ROWS($D$3728:D4502)&gt;COUNTIF($AR$19:$AR$3718,TRUE),"",INDEX($O$19:$O$3718,SMALL(IF($AR$19:$AR$3718=TRUE,ROW($O$19:$O$3718)-ROW($O$19)+1),ROWS($D$3728:D4502))))</f>
        <v/>
      </c>
      <c r="E4502" s="101">
        <f t="shared" si="796"/>
        <v>0</v>
      </c>
      <c r="F4502" s="101">
        <f t="shared" si="797"/>
        <v>0</v>
      </c>
      <c r="G4502" s="104"/>
      <c r="H4502" s="89">
        <f t="shared" si="795"/>
        <v>0</v>
      </c>
      <c r="I4502" s="73"/>
      <c r="J4502" s="73"/>
      <c r="K4502" s="73"/>
      <c r="L4502" s="73"/>
      <c r="M4502" s="73"/>
      <c r="N4502" s="73"/>
      <c r="O4502" s="73"/>
      <c r="P4502" s="73"/>
      <c r="Q4502" s="73"/>
      <c r="R4502" s="73"/>
      <c r="S4502" s="73"/>
    </row>
    <row r="4503" spans="2:19" x14ac:dyDescent="0.3">
      <c r="B4503" s="137">
        <v>776</v>
      </c>
      <c r="C4503" s="103" t="str">
        <f t="array" ref="C4503">IF(ROWS($C$3728:C4503)&gt;COUNTIF($AR$19:$AR$3718,TRUE),"",INDEX($C$19:$C$3718,SMALL(IF($AR$19:$AR$3718=TRUE,ROW($C$19:$C$3718)-ROW($C$19)+1),ROWS($C$3728:C4503))))</f>
        <v/>
      </c>
      <c r="D4503" s="100" t="str">
        <f t="array" ref="D4503">IF(ROWS($D$3728:D4503)&gt;COUNTIF($AR$19:$AR$3718,TRUE),"",INDEX($O$19:$O$3718,SMALL(IF($AR$19:$AR$3718=TRUE,ROW($O$19:$O$3718)-ROW($O$19)+1),ROWS($D$3728:D4503))))</f>
        <v/>
      </c>
      <c r="E4503" s="101">
        <f t="shared" si="796"/>
        <v>0</v>
      </c>
      <c r="F4503" s="101">
        <f t="shared" si="797"/>
        <v>0</v>
      </c>
      <c r="G4503" s="104"/>
      <c r="H4503" s="89">
        <f t="shared" si="795"/>
        <v>0</v>
      </c>
      <c r="I4503" s="73"/>
      <c r="J4503" s="73"/>
      <c r="K4503" s="73"/>
      <c r="L4503" s="73"/>
      <c r="M4503" s="73"/>
      <c r="N4503" s="73"/>
      <c r="O4503" s="73"/>
      <c r="P4503" s="73"/>
      <c r="Q4503" s="73"/>
      <c r="R4503" s="73"/>
      <c r="S4503" s="73"/>
    </row>
    <row r="4504" spans="2:19" x14ac:dyDescent="0.3">
      <c r="B4504" s="137">
        <v>777</v>
      </c>
      <c r="C4504" s="103" t="str">
        <f t="array" ref="C4504">IF(ROWS($C$3728:C4504)&gt;COUNTIF($AR$19:$AR$3718,TRUE),"",INDEX($C$19:$C$3718,SMALL(IF($AR$19:$AR$3718=TRUE,ROW($C$19:$C$3718)-ROW($C$19)+1),ROWS($C$3728:C4504))))</f>
        <v/>
      </c>
      <c r="D4504" s="100" t="str">
        <f t="array" ref="D4504">IF(ROWS($D$3728:D4504)&gt;COUNTIF($AR$19:$AR$3718,TRUE),"",INDEX($O$19:$O$3718,SMALL(IF($AR$19:$AR$3718=TRUE,ROW($O$19:$O$3718)-ROW($O$19)+1),ROWS($D$3728:D4504))))</f>
        <v/>
      </c>
      <c r="E4504" s="101">
        <f t="shared" si="796"/>
        <v>0</v>
      </c>
      <c r="F4504" s="101">
        <f t="shared" si="797"/>
        <v>0</v>
      </c>
      <c r="G4504" s="104"/>
      <c r="H4504" s="89">
        <f t="shared" si="795"/>
        <v>0</v>
      </c>
      <c r="I4504" s="73"/>
      <c r="J4504" s="73"/>
      <c r="K4504" s="73"/>
      <c r="L4504" s="73"/>
      <c r="M4504" s="73"/>
      <c r="N4504" s="73"/>
      <c r="O4504" s="73"/>
      <c r="P4504" s="73"/>
      <c r="Q4504" s="73"/>
      <c r="R4504" s="73"/>
      <c r="S4504" s="73"/>
    </row>
    <row r="4505" spans="2:19" x14ac:dyDescent="0.3">
      <c r="B4505" s="137">
        <v>778</v>
      </c>
      <c r="C4505" s="103" t="str">
        <f t="array" ref="C4505">IF(ROWS($C$3728:C4505)&gt;COUNTIF($AR$19:$AR$3718,TRUE),"",INDEX($C$19:$C$3718,SMALL(IF($AR$19:$AR$3718=TRUE,ROW($C$19:$C$3718)-ROW($C$19)+1),ROWS($C$3728:C4505))))</f>
        <v/>
      </c>
      <c r="D4505" s="100" t="str">
        <f t="array" ref="D4505">IF(ROWS($D$3728:D4505)&gt;COUNTIF($AR$19:$AR$3718,TRUE),"",INDEX($O$19:$O$3718,SMALL(IF($AR$19:$AR$3718=TRUE,ROW($O$19:$O$3718)-ROW($O$19)+1),ROWS($D$3728:D4505))))</f>
        <v/>
      </c>
      <c r="E4505" s="101">
        <f t="shared" si="796"/>
        <v>0</v>
      </c>
      <c r="F4505" s="101">
        <f t="shared" si="797"/>
        <v>0</v>
      </c>
      <c r="G4505" s="104"/>
      <c r="H4505" s="89">
        <f t="shared" si="795"/>
        <v>0</v>
      </c>
      <c r="I4505" s="73"/>
      <c r="J4505" s="73"/>
      <c r="K4505" s="73"/>
      <c r="L4505" s="73"/>
      <c r="M4505" s="73"/>
      <c r="N4505" s="73"/>
      <c r="O4505" s="73"/>
      <c r="P4505" s="73"/>
      <c r="Q4505" s="73"/>
      <c r="R4505" s="73"/>
      <c r="S4505" s="73"/>
    </row>
    <row r="4506" spans="2:19" x14ac:dyDescent="0.3">
      <c r="B4506" s="137">
        <v>779</v>
      </c>
      <c r="C4506" s="103" t="str">
        <f t="array" ref="C4506">IF(ROWS($C$3728:C4506)&gt;COUNTIF($AR$19:$AR$3718,TRUE),"",INDEX($C$19:$C$3718,SMALL(IF($AR$19:$AR$3718=TRUE,ROW($C$19:$C$3718)-ROW($C$19)+1),ROWS($C$3728:C4506))))</f>
        <v/>
      </c>
      <c r="D4506" s="100" t="str">
        <f t="array" ref="D4506">IF(ROWS($D$3728:D4506)&gt;COUNTIF($AR$19:$AR$3718,TRUE),"",INDEX($O$19:$O$3718,SMALL(IF($AR$19:$AR$3718=TRUE,ROW($O$19:$O$3718)-ROW($O$19)+1),ROWS($D$3728:D4506))))</f>
        <v/>
      </c>
      <c r="E4506" s="101">
        <f t="shared" si="796"/>
        <v>0</v>
      </c>
      <c r="F4506" s="101">
        <f t="shared" si="797"/>
        <v>0</v>
      </c>
      <c r="G4506" s="104"/>
      <c r="H4506" s="89">
        <f t="shared" si="795"/>
        <v>0</v>
      </c>
      <c r="I4506" s="73"/>
      <c r="J4506" s="73"/>
      <c r="K4506" s="73"/>
      <c r="L4506" s="73"/>
      <c r="M4506" s="73"/>
      <c r="N4506" s="73"/>
      <c r="O4506" s="73"/>
      <c r="P4506" s="73"/>
      <c r="Q4506" s="73"/>
      <c r="R4506" s="73"/>
      <c r="S4506" s="73"/>
    </row>
    <row r="4507" spans="2:19" x14ac:dyDescent="0.3">
      <c r="B4507" s="137">
        <v>780</v>
      </c>
      <c r="C4507" s="103" t="str">
        <f t="array" ref="C4507">IF(ROWS($C$3728:C4507)&gt;COUNTIF($AR$19:$AR$3718,TRUE),"",INDEX($C$19:$C$3718,SMALL(IF($AR$19:$AR$3718=TRUE,ROW($C$19:$C$3718)-ROW($C$19)+1),ROWS($C$3728:C4507))))</f>
        <v/>
      </c>
      <c r="D4507" s="100" t="str">
        <f t="array" ref="D4507">IF(ROWS($D$3728:D4507)&gt;COUNTIF($AR$19:$AR$3718,TRUE),"",INDEX($O$19:$O$3718,SMALL(IF($AR$19:$AR$3718=TRUE,ROW($O$19:$O$3718)-ROW($O$19)+1),ROWS($D$3728:D4507))))</f>
        <v/>
      </c>
      <c r="E4507" s="101">
        <f t="shared" si="796"/>
        <v>0</v>
      </c>
      <c r="F4507" s="101">
        <f t="shared" si="797"/>
        <v>0</v>
      </c>
      <c r="G4507" s="104"/>
      <c r="H4507" s="89">
        <f t="shared" si="795"/>
        <v>0</v>
      </c>
      <c r="I4507" s="73"/>
      <c r="J4507" s="73"/>
      <c r="K4507" s="73"/>
      <c r="L4507" s="73"/>
      <c r="M4507" s="73"/>
      <c r="N4507" s="73"/>
      <c r="O4507" s="73"/>
      <c r="P4507" s="73"/>
      <c r="Q4507" s="73"/>
      <c r="R4507" s="73"/>
      <c r="S4507" s="73"/>
    </row>
    <row r="4508" spans="2:19" x14ac:dyDescent="0.3">
      <c r="B4508" s="137">
        <v>781</v>
      </c>
      <c r="C4508" s="103" t="str">
        <f t="array" ref="C4508">IF(ROWS($C$3728:C4508)&gt;COUNTIF($AR$19:$AR$3718,TRUE),"",INDEX($C$19:$C$3718,SMALL(IF($AR$19:$AR$3718=TRUE,ROW($C$19:$C$3718)-ROW($C$19)+1),ROWS($C$3728:C4508))))</f>
        <v/>
      </c>
      <c r="D4508" s="100" t="str">
        <f t="array" ref="D4508">IF(ROWS($D$3728:D4508)&gt;COUNTIF($AR$19:$AR$3718,TRUE),"",INDEX($O$19:$O$3718,SMALL(IF($AR$19:$AR$3718=TRUE,ROW($O$19:$O$3718)-ROW($O$19)+1),ROWS($D$3728:D4508))))</f>
        <v/>
      </c>
      <c r="E4508" s="101">
        <f t="shared" si="796"/>
        <v>0</v>
      </c>
      <c r="F4508" s="101">
        <f t="shared" si="797"/>
        <v>0</v>
      </c>
      <c r="G4508" s="104"/>
      <c r="H4508" s="89">
        <f t="shared" si="795"/>
        <v>0</v>
      </c>
      <c r="I4508" s="73"/>
      <c r="J4508" s="73"/>
      <c r="K4508" s="73"/>
      <c r="L4508" s="73"/>
      <c r="M4508" s="73"/>
      <c r="N4508" s="73"/>
      <c r="O4508" s="73"/>
      <c r="P4508" s="73"/>
      <c r="Q4508" s="73"/>
      <c r="R4508" s="73"/>
      <c r="S4508" s="73"/>
    </row>
    <row r="4509" spans="2:19" x14ac:dyDescent="0.3">
      <c r="B4509" s="137">
        <v>782</v>
      </c>
      <c r="C4509" s="103" t="str">
        <f t="array" ref="C4509">IF(ROWS($C$3728:C4509)&gt;COUNTIF($AR$19:$AR$3718,TRUE),"",INDEX($C$19:$C$3718,SMALL(IF($AR$19:$AR$3718=TRUE,ROW($C$19:$C$3718)-ROW($C$19)+1),ROWS($C$3728:C4509))))</f>
        <v/>
      </c>
      <c r="D4509" s="100" t="str">
        <f t="array" ref="D4509">IF(ROWS($D$3728:D4509)&gt;COUNTIF($AR$19:$AR$3718,TRUE),"",INDEX($O$19:$O$3718,SMALL(IF($AR$19:$AR$3718=TRUE,ROW($O$19:$O$3718)-ROW($O$19)+1),ROWS($D$3728:D4509))))</f>
        <v/>
      </c>
      <c r="E4509" s="101">
        <f t="shared" si="796"/>
        <v>0</v>
      </c>
      <c r="F4509" s="101">
        <f t="shared" si="797"/>
        <v>0</v>
      </c>
      <c r="G4509" s="104"/>
      <c r="H4509" s="89">
        <f t="shared" si="795"/>
        <v>0</v>
      </c>
      <c r="I4509" s="73"/>
      <c r="J4509" s="73"/>
      <c r="K4509" s="73"/>
      <c r="L4509" s="73"/>
      <c r="M4509" s="73"/>
      <c r="N4509" s="73"/>
      <c r="O4509" s="73"/>
      <c r="P4509" s="73"/>
      <c r="Q4509" s="73"/>
      <c r="R4509" s="73"/>
      <c r="S4509" s="73"/>
    </row>
    <row r="4510" spans="2:19" x14ac:dyDescent="0.3">
      <c r="B4510" s="137">
        <v>783</v>
      </c>
      <c r="C4510" s="103" t="str">
        <f t="array" ref="C4510">IF(ROWS($C$3728:C4510)&gt;COUNTIF($AR$19:$AR$3718,TRUE),"",INDEX($C$19:$C$3718,SMALL(IF($AR$19:$AR$3718=TRUE,ROW($C$19:$C$3718)-ROW($C$19)+1),ROWS($C$3728:C4510))))</f>
        <v/>
      </c>
      <c r="D4510" s="100" t="str">
        <f t="array" ref="D4510">IF(ROWS($D$3728:D4510)&gt;COUNTIF($AR$19:$AR$3718,TRUE),"",INDEX($O$19:$O$3718,SMALL(IF($AR$19:$AR$3718=TRUE,ROW($O$19:$O$3718)-ROW($O$19)+1),ROWS($D$3728:D4510))))</f>
        <v/>
      </c>
      <c r="E4510" s="101">
        <f t="shared" si="796"/>
        <v>0</v>
      </c>
      <c r="F4510" s="101">
        <f t="shared" si="797"/>
        <v>0</v>
      </c>
      <c r="G4510" s="104"/>
      <c r="H4510" s="89">
        <f t="shared" si="795"/>
        <v>0</v>
      </c>
      <c r="I4510" s="73"/>
      <c r="J4510" s="73"/>
      <c r="K4510" s="73"/>
      <c r="L4510" s="73"/>
      <c r="M4510" s="73"/>
      <c r="N4510" s="73"/>
      <c r="O4510" s="73"/>
      <c r="P4510" s="73"/>
      <c r="Q4510" s="73"/>
      <c r="R4510" s="73"/>
      <c r="S4510" s="73"/>
    </row>
    <row r="4511" spans="2:19" x14ac:dyDescent="0.3">
      <c r="B4511" s="137">
        <v>784</v>
      </c>
      <c r="C4511" s="103" t="str">
        <f t="array" ref="C4511">IF(ROWS($C$3728:C4511)&gt;COUNTIF($AR$19:$AR$3718,TRUE),"",INDEX($C$19:$C$3718,SMALL(IF($AR$19:$AR$3718=TRUE,ROW($C$19:$C$3718)-ROW($C$19)+1),ROWS($C$3728:C4511))))</f>
        <v/>
      </c>
      <c r="D4511" s="100" t="str">
        <f t="array" ref="D4511">IF(ROWS($D$3728:D4511)&gt;COUNTIF($AR$19:$AR$3718,TRUE),"",INDEX($O$19:$O$3718,SMALL(IF($AR$19:$AR$3718=TRUE,ROW($O$19:$O$3718)-ROW($O$19)+1),ROWS($D$3728:D4511))))</f>
        <v/>
      </c>
      <c r="E4511" s="101">
        <f t="shared" si="796"/>
        <v>0</v>
      </c>
      <c r="F4511" s="101">
        <f t="shared" si="797"/>
        <v>0</v>
      </c>
      <c r="G4511" s="104"/>
      <c r="H4511" s="89">
        <f t="shared" si="795"/>
        <v>0</v>
      </c>
      <c r="I4511" s="73"/>
      <c r="J4511" s="73"/>
      <c r="K4511" s="73"/>
      <c r="L4511" s="73"/>
      <c r="M4511" s="73"/>
      <c r="N4511" s="73"/>
      <c r="O4511" s="73"/>
      <c r="P4511" s="73"/>
      <c r="Q4511" s="73"/>
      <c r="R4511" s="73"/>
      <c r="S4511" s="73"/>
    </row>
    <row r="4512" spans="2:19" x14ac:dyDescent="0.3">
      <c r="B4512" s="137">
        <v>785</v>
      </c>
      <c r="C4512" s="103" t="str">
        <f t="array" ref="C4512">IF(ROWS($C$3728:C4512)&gt;COUNTIF($AR$19:$AR$3718,TRUE),"",INDEX($C$19:$C$3718,SMALL(IF($AR$19:$AR$3718=TRUE,ROW($C$19:$C$3718)-ROW($C$19)+1),ROWS($C$3728:C4512))))</f>
        <v/>
      </c>
      <c r="D4512" s="100" t="str">
        <f t="array" ref="D4512">IF(ROWS($D$3728:D4512)&gt;COUNTIF($AR$19:$AR$3718,TRUE),"",INDEX($O$19:$O$3718,SMALL(IF($AR$19:$AR$3718=TRUE,ROW($O$19:$O$3718)-ROW($O$19)+1),ROWS($D$3728:D4512))))</f>
        <v/>
      </c>
      <c r="E4512" s="101">
        <f t="shared" si="796"/>
        <v>0</v>
      </c>
      <c r="F4512" s="101">
        <f t="shared" si="797"/>
        <v>0</v>
      </c>
      <c r="G4512" s="104"/>
      <c r="H4512" s="89">
        <f t="shared" si="795"/>
        <v>0</v>
      </c>
      <c r="I4512" s="73"/>
      <c r="J4512" s="73"/>
      <c r="K4512" s="73"/>
      <c r="L4512" s="73"/>
      <c r="M4512" s="73"/>
      <c r="N4512" s="73"/>
      <c r="O4512" s="73"/>
      <c r="P4512" s="73"/>
      <c r="Q4512" s="73"/>
      <c r="R4512" s="73"/>
      <c r="S4512" s="73"/>
    </row>
    <row r="4513" spans="2:19" x14ac:dyDescent="0.3">
      <c r="B4513" s="137">
        <v>786</v>
      </c>
      <c r="C4513" s="103" t="str">
        <f t="array" ref="C4513">IF(ROWS($C$3728:C4513)&gt;COUNTIF($AR$19:$AR$3718,TRUE),"",INDEX($C$19:$C$3718,SMALL(IF($AR$19:$AR$3718=TRUE,ROW($C$19:$C$3718)-ROW($C$19)+1),ROWS($C$3728:C4513))))</f>
        <v/>
      </c>
      <c r="D4513" s="100" t="str">
        <f t="array" ref="D4513">IF(ROWS($D$3728:D4513)&gt;COUNTIF($AR$19:$AR$3718,TRUE),"",INDEX($O$19:$O$3718,SMALL(IF($AR$19:$AR$3718=TRUE,ROW($O$19:$O$3718)-ROW($O$19)+1),ROWS($D$3728:D4513))))</f>
        <v/>
      </c>
      <c r="E4513" s="101">
        <f t="shared" si="796"/>
        <v>0</v>
      </c>
      <c r="F4513" s="101">
        <f t="shared" si="797"/>
        <v>0</v>
      </c>
      <c r="G4513" s="104"/>
      <c r="H4513" s="89">
        <f t="shared" si="795"/>
        <v>0</v>
      </c>
      <c r="I4513" s="73"/>
      <c r="J4513" s="73"/>
      <c r="K4513" s="73"/>
      <c r="L4513" s="73"/>
      <c r="M4513" s="73"/>
      <c r="N4513" s="73"/>
      <c r="O4513" s="73"/>
      <c r="P4513" s="73"/>
      <c r="Q4513" s="73"/>
      <c r="R4513" s="73"/>
      <c r="S4513" s="73"/>
    </row>
    <row r="4514" spans="2:19" x14ac:dyDescent="0.3">
      <c r="B4514" s="137">
        <v>787</v>
      </c>
      <c r="C4514" s="103" t="str">
        <f t="array" ref="C4514">IF(ROWS($C$3728:C4514)&gt;COUNTIF($AR$19:$AR$3718,TRUE),"",INDEX($C$19:$C$3718,SMALL(IF($AR$19:$AR$3718=TRUE,ROW($C$19:$C$3718)-ROW($C$19)+1),ROWS($C$3728:C4514))))</f>
        <v/>
      </c>
      <c r="D4514" s="100" t="str">
        <f t="array" ref="D4514">IF(ROWS($D$3728:D4514)&gt;COUNTIF($AR$19:$AR$3718,TRUE),"",INDEX($O$19:$O$3718,SMALL(IF($AR$19:$AR$3718=TRUE,ROW($O$19:$O$3718)-ROW($O$19)+1),ROWS($D$3728:D4514))))</f>
        <v/>
      </c>
      <c r="E4514" s="101">
        <f t="shared" si="796"/>
        <v>0</v>
      </c>
      <c r="F4514" s="101">
        <f t="shared" si="797"/>
        <v>0</v>
      </c>
      <c r="G4514" s="104"/>
      <c r="H4514" s="89">
        <f t="shared" si="795"/>
        <v>0</v>
      </c>
      <c r="I4514" s="73"/>
      <c r="J4514" s="73"/>
      <c r="K4514" s="73"/>
      <c r="L4514" s="73"/>
      <c r="M4514" s="73"/>
      <c r="N4514" s="73"/>
      <c r="O4514" s="73"/>
      <c r="P4514" s="73"/>
      <c r="Q4514" s="73"/>
      <c r="R4514" s="73"/>
      <c r="S4514" s="73"/>
    </row>
    <row r="4515" spans="2:19" x14ac:dyDescent="0.3">
      <c r="B4515" s="137">
        <v>788</v>
      </c>
      <c r="C4515" s="103" t="str">
        <f t="array" ref="C4515">IF(ROWS($C$3728:C4515)&gt;COUNTIF($AR$19:$AR$3718,TRUE),"",INDEX($C$19:$C$3718,SMALL(IF($AR$19:$AR$3718=TRUE,ROW($C$19:$C$3718)-ROW($C$19)+1),ROWS($C$3728:C4515))))</f>
        <v/>
      </c>
      <c r="D4515" s="100" t="str">
        <f t="array" ref="D4515">IF(ROWS($D$3728:D4515)&gt;COUNTIF($AR$19:$AR$3718,TRUE),"",INDEX($O$19:$O$3718,SMALL(IF($AR$19:$AR$3718=TRUE,ROW($O$19:$O$3718)-ROW($O$19)+1),ROWS($D$3728:D4515))))</f>
        <v/>
      </c>
      <c r="E4515" s="101">
        <f t="shared" si="796"/>
        <v>0</v>
      </c>
      <c r="F4515" s="101">
        <f t="shared" si="797"/>
        <v>0</v>
      </c>
      <c r="G4515" s="104"/>
      <c r="H4515" s="89">
        <f t="shared" si="795"/>
        <v>0</v>
      </c>
      <c r="I4515" s="73"/>
      <c r="J4515" s="73"/>
      <c r="K4515" s="73"/>
      <c r="L4515" s="73"/>
      <c r="M4515" s="73"/>
      <c r="N4515" s="73"/>
      <c r="O4515" s="73"/>
      <c r="P4515" s="73"/>
      <c r="Q4515" s="73"/>
      <c r="R4515" s="73"/>
      <c r="S4515" s="73"/>
    </row>
    <row r="4516" spans="2:19" x14ac:dyDescent="0.3">
      <c r="B4516" s="137">
        <v>789</v>
      </c>
      <c r="C4516" s="103" t="str">
        <f t="array" ref="C4516">IF(ROWS($C$3728:C4516)&gt;COUNTIF($AR$19:$AR$3718,TRUE),"",INDEX($C$19:$C$3718,SMALL(IF($AR$19:$AR$3718=TRUE,ROW($C$19:$C$3718)-ROW($C$19)+1),ROWS($C$3728:C4516))))</f>
        <v/>
      </c>
      <c r="D4516" s="100" t="str">
        <f t="array" ref="D4516">IF(ROWS($D$3728:D4516)&gt;COUNTIF($AR$19:$AR$3718,TRUE),"",INDEX($O$19:$O$3718,SMALL(IF($AR$19:$AR$3718=TRUE,ROW($O$19:$O$3718)-ROW($O$19)+1),ROWS($D$3728:D4516))))</f>
        <v/>
      </c>
      <c r="E4516" s="101">
        <f t="shared" si="796"/>
        <v>0</v>
      </c>
      <c r="F4516" s="101">
        <f t="shared" si="797"/>
        <v>0</v>
      </c>
      <c r="G4516" s="104"/>
      <c r="H4516" s="89">
        <f t="shared" si="795"/>
        <v>0</v>
      </c>
      <c r="I4516" s="73"/>
      <c r="J4516" s="73"/>
      <c r="K4516" s="73"/>
      <c r="L4516" s="73"/>
      <c r="M4516" s="73"/>
      <c r="N4516" s="73"/>
      <c r="O4516" s="73"/>
      <c r="P4516" s="73"/>
      <c r="Q4516" s="73"/>
      <c r="R4516" s="73"/>
      <c r="S4516" s="73"/>
    </row>
    <row r="4517" spans="2:19" x14ac:dyDescent="0.3">
      <c r="B4517" s="137">
        <v>790</v>
      </c>
      <c r="C4517" s="103" t="str">
        <f t="array" ref="C4517">IF(ROWS($C$3728:C4517)&gt;COUNTIF($AR$19:$AR$3718,TRUE),"",INDEX($C$19:$C$3718,SMALL(IF($AR$19:$AR$3718=TRUE,ROW($C$19:$C$3718)-ROW($C$19)+1),ROWS($C$3728:C4517))))</f>
        <v/>
      </c>
      <c r="D4517" s="100" t="str">
        <f t="array" ref="D4517">IF(ROWS($D$3728:D4517)&gt;COUNTIF($AR$19:$AR$3718,TRUE),"",INDEX($O$19:$O$3718,SMALL(IF($AR$19:$AR$3718=TRUE,ROW($O$19:$O$3718)-ROW($O$19)+1),ROWS($D$3728:D4517))))</f>
        <v/>
      </c>
      <c r="E4517" s="101">
        <f t="shared" si="796"/>
        <v>0</v>
      </c>
      <c r="F4517" s="101">
        <f t="shared" si="797"/>
        <v>0</v>
      </c>
      <c r="G4517" s="104"/>
      <c r="H4517" s="89">
        <f t="shared" si="795"/>
        <v>0</v>
      </c>
      <c r="I4517" s="73"/>
      <c r="J4517" s="73"/>
      <c r="K4517" s="73"/>
      <c r="L4517" s="73"/>
      <c r="M4517" s="73"/>
      <c r="N4517" s="73"/>
      <c r="O4517" s="73"/>
      <c r="P4517" s="73"/>
      <c r="Q4517" s="73"/>
      <c r="R4517" s="73"/>
      <c r="S4517" s="73"/>
    </row>
    <row r="4518" spans="2:19" x14ac:dyDescent="0.3">
      <c r="B4518" s="137">
        <v>791</v>
      </c>
      <c r="C4518" s="103" t="str">
        <f t="array" ref="C4518">IF(ROWS($C$3728:C4518)&gt;COUNTIF($AR$19:$AR$3718,TRUE),"",INDEX($C$19:$C$3718,SMALL(IF($AR$19:$AR$3718=TRUE,ROW($C$19:$C$3718)-ROW($C$19)+1),ROWS($C$3728:C4518))))</f>
        <v/>
      </c>
      <c r="D4518" s="100" t="str">
        <f t="array" ref="D4518">IF(ROWS($D$3728:D4518)&gt;COUNTIF($AR$19:$AR$3718,TRUE),"",INDEX($O$19:$O$3718,SMALL(IF($AR$19:$AR$3718=TRUE,ROW($O$19:$O$3718)-ROW($O$19)+1),ROWS($D$3728:D4518))))</f>
        <v/>
      </c>
      <c r="E4518" s="101">
        <f t="shared" si="796"/>
        <v>0</v>
      </c>
      <c r="F4518" s="101">
        <f t="shared" si="797"/>
        <v>0</v>
      </c>
      <c r="G4518" s="104"/>
      <c r="H4518" s="89">
        <f t="shared" si="795"/>
        <v>0</v>
      </c>
      <c r="I4518" s="73"/>
      <c r="J4518" s="73"/>
      <c r="K4518" s="73"/>
      <c r="L4518" s="73"/>
      <c r="M4518" s="73"/>
      <c r="N4518" s="73"/>
      <c r="O4518" s="73"/>
      <c r="P4518" s="73"/>
      <c r="Q4518" s="73"/>
      <c r="R4518" s="73"/>
      <c r="S4518" s="73"/>
    </row>
    <row r="4519" spans="2:19" x14ac:dyDescent="0.3">
      <c r="B4519" s="137">
        <v>792</v>
      </c>
      <c r="C4519" s="103" t="str">
        <f t="array" ref="C4519">IF(ROWS($C$3728:C4519)&gt;COUNTIF($AR$19:$AR$3718,TRUE),"",INDEX($C$19:$C$3718,SMALL(IF($AR$19:$AR$3718=TRUE,ROW($C$19:$C$3718)-ROW($C$19)+1),ROWS($C$3728:C4519))))</f>
        <v/>
      </c>
      <c r="D4519" s="100" t="str">
        <f t="array" ref="D4519">IF(ROWS($D$3728:D4519)&gt;COUNTIF($AR$19:$AR$3718,TRUE),"",INDEX($O$19:$O$3718,SMALL(IF($AR$19:$AR$3718=TRUE,ROW($O$19:$O$3718)-ROW($O$19)+1),ROWS($D$3728:D4519))))</f>
        <v/>
      </c>
      <c r="E4519" s="101">
        <f t="shared" si="796"/>
        <v>0</v>
      </c>
      <c r="F4519" s="101">
        <f t="shared" si="797"/>
        <v>0</v>
      </c>
      <c r="G4519" s="104"/>
      <c r="H4519" s="89">
        <f t="shared" si="795"/>
        <v>0</v>
      </c>
      <c r="I4519" s="73"/>
      <c r="J4519" s="73"/>
      <c r="K4519" s="73"/>
      <c r="L4519" s="73"/>
      <c r="M4519" s="73"/>
      <c r="N4519" s="73"/>
      <c r="O4519" s="73"/>
      <c r="P4519" s="73"/>
      <c r="Q4519" s="73"/>
      <c r="R4519" s="73"/>
      <c r="S4519" s="73"/>
    </row>
    <row r="4520" spans="2:19" x14ac:dyDescent="0.3">
      <c r="B4520" s="137">
        <v>793</v>
      </c>
      <c r="C4520" s="103" t="str">
        <f t="array" ref="C4520">IF(ROWS($C$3728:C4520)&gt;COUNTIF($AR$19:$AR$3718,TRUE),"",INDEX($C$19:$C$3718,SMALL(IF($AR$19:$AR$3718=TRUE,ROW($C$19:$C$3718)-ROW($C$19)+1),ROWS($C$3728:C4520))))</f>
        <v/>
      </c>
      <c r="D4520" s="100" t="str">
        <f t="array" ref="D4520">IF(ROWS($D$3728:D4520)&gt;COUNTIF($AR$19:$AR$3718,TRUE),"",INDEX($O$19:$O$3718,SMALL(IF($AR$19:$AR$3718=TRUE,ROW($O$19:$O$3718)-ROW($O$19)+1),ROWS($D$3728:D4520))))</f>
        <v/>
      </c>
      <c r="E4520" s="101">
        <f t="shared" si="796"/>
        <v>0</v>
      </c>
      <c r="F4520" s="101">
        <f t="shared" si="797"/>
        <v>0</v>
      </c>
      <c r="G4520" s="104"/>
      <c r="H4520" s="89">
        <f t="shared" si="795"/>
        <v>0</v>
      </c>
      <c r="I4520" s="73"/>
      <c r="J4520" s="73"/>
      <c r="K4520" s="73"/>
      <c r="L4520" s="73"/>
      <c r="M4520" s="73"/>
      <c r="N4520" s="73"/>
      <c r="O4520" s="73"/>
      <c r="P4520" s="73"/>
      <c r="Q4520" s="73"/>
      <c r="R4520" s="73"/>
      <c r="S4520" s="73"/>
    </row>
    <row r="4521" spans="2:19" x14ac:dyDescent="0.3">
      <c r="B4521" s="137">
        <v>794</v>
      </c>
      <c r="C4521" s="103" t="str">
        <f t="array" ref="C4521">IF(ROWS($C$3728:C4521)&gt;COUNTIF($AR$19:$AR$3718,TRUE),"",INDEX($C$19:$C$3718,SMALL(IF($AR$19:$AR$3718=TRUE,ROW($C$19:$C$3718)-ROW($C$19)+1),ROWS($C$3728:C4521))))</f>
        <v/>
      </c>
      <c r="D4521" s="100" t="str">
        <f t="array" ref="D4521">IF(ROWS($D$3728:D4521)&gt;COUNTIF($AR$19:$AR$3718,TRUE),"",INDEX($O$19:$O$3718,SMALL(IF($AR$19:$AR$3718=TRUE,ROW($O$19:$O$3718)-ROW($O$19)+1),ROWS($D$3728:D4521))))</f>
        <v/>
      </c>
      <c r="E4521" s="101">
        <f t="shared" si="796"/>
        <v>0</v>
      </c>
      <c r="F4521" s="101">
        <f t="shared" si="797"/>
        <v>0</v>
      </c>
      <c r="G4521" s="104"/>
      <c r="H4521" s="89">
        <f t="shared" si="795"/>
        <v>0</v>
      </c>
      <c r="I4521" s="73"/>
      <c r="J4521" s="73"/>
      <c r="K4521" s="73"/>
      <c r="L4521" s="73"/>
      <c r="M4521" s="73"/>
      <c r="N4521" s="73"/>
      <c r="O4521" s="73"/>
      <c r="P4521" s="73"/>
      <c r="Q4521" s="73"/>
      <c r="R4521" s="73"/>
      <c r="S4521" s="73"/>
    </row>
    <row r="4522" spans="2:19" x14ac:dyDescent="0.3">
      <c r="B4522" s="137">
        <v>795</v>
      </c>
      <c r="C4522" s="103" t="str">
        <f t="array" ref="C4522">IF(ROWS($C$3728:C4522)&gt;COUNTIF($AR$19:$AR$3718,TRUE),"",INDEX($C$19:$C$3718,SMALL(IF($AR$19:$AR$3718=TRUE,ROW($C$19:$C$3718)-ROW($C$19)+1),ROWS($C$3728:C4522))))</f>
        <v/>
      </c>
      <c r="D4522" s="100" t="str">
        <f t="array" ref="D4522">IF(ROWS($D$3728:D4522)&gt;COUNTIF($AR$19:$AR$3718,TRUE),"",INDEX($O$19:$O$3718,SMALL(IF($AR$19:$AR$3718=TRUE,ROW($O$19:$O$3718)-ROW($O$19)+1),ROWS($D$3728:D4522))))</f>
        <v/>
      </c>
      <c r="E4522" s="101">
        <f t="shared" si="796"/>
        <v>0</v>
      </c>
      <c r="F4522" s="101">
        <f t="shared" si="797"/>
        <v>0</v>
      </c>
      <c r="G4522" s="104"/>
      <c r="H4522" s="89">
        <f t="shared" si="795"/>
        <v>0</v>
      </c>
      <c r="I4522" s="73"/>
      <c r="J4522" s="73"/>
      <c r="K4522" s="73"/>
      <c r="L4522" s="73"/>
      <c r="M4522" s="73"/>
      <c r="N4522" s="73"/>
      <c r="O4522" s="73"/>
      <c r="P4522" s="73"/>
      <c r="Q4522" s="73"/>
      <c r="R4522" s="73"/>
      <c r="S4522" s="73"/>
    </row>
    <row r="4523" spans="2:19" x14ac:dyDescent="0.3">
      <c r="B4523" s="137">
        <v>796</v>
      </c>
      <c r="C4523" s="103" t="str">
        <f t="array" ref="C4523">IF(ROWS($C$3728:C4523)&gt;COUNTIF($AR$19:$AR$3718,TRUE),"",INDEX($C$19:$C$3718,SMALL(IF($AR$19:$AR$3718=TRUE,ROW($C$19:$C$3718)-ROW($C$19)+1),ROWS($C$3728:C4523))))</f>
        <v/>
      </c>
      <c r="D4523" s="100" t="str">
        <f t="array" ref="D4523">IF(ROWS($D$3728:D4523)&gt;COUNTIF($AR$19:$AR$3718,TRUE),"",INDEX($O$19:$O$3718,SMALL(IF($AR$19:$AR$3718=TRUE,ROW($O$19:$O$3718)-ROW($O$19)+1),ROWS($D$3728:D4523))))</f>
        <v/>
      </c>
      <c r="E4523" s="101">
        <f t="shared" si="796"/>
        <v>0</v>
      </c>
      <c r="F4523" s="101">
        <f t="shared" si="797"/>
        <v>0</v>
      </c>
      <c r="G4523" s="104"/>
      <c r="H4523" s="89">
        <f t="shared" si="795"/>
        <v>0</v>
      </c>
      <c r="I4523" s="73"/>
      <c r="J4523" s="73"/>
      <c r="K4523" s="73"/>
      <c r="L4523" s="73"/>
      <c r="M4523" s="73"/>
      <c r="N4523" s="73"/>
      <c r="O4523" s="73"/>
      <c r="P4523" s="73"/>
      <c r="Q4523" s="73"/>
      <c r="R4523" s="73"/>
      <c r="S4523" s="73"/>
    </row>
    <row r="4524" spans="2:19" x14ac:dyDescent="0.3">
      <c r="B4524" s="137">
        <v>797</v>
      </c>
      <c r="C4524" s="103" t="str">
        <f t="array" ref="C4524">IF(ROWS($C$3728:C4524)&gt;COUNTIF($AR$19:$AR$3718,TRUE),"",INDEX($C$19:$C$3718,SMALL(IF($AR$19:$AR$3718=TRUE,ROW($C$19:$C$3718)-ROW($C$19)+1),ROWS($C$3728:C4524))))</f>
        <v/>
      </c>
      <c r="D4524" s="100" t="str">
        <f t="array" ref="D4524">IF(ROWS($D$3728:D4524)&gt;COUNTIF($AR$19:$AR$3718,TRUE),"",INDEX($O$19:$O$3718,SMALL(IF($AR$19:$AR$3718=TRUE,ROW($O$19:$O$3718)-ROW($O$19)+1),ROWS($D$3728:D4524))))</f>
        <v/>
      </c>
      <c r="E4524" s="101">
        <f t="shared" si="796"/>
        <v>0</v>
      </c>
      <c r="F4524" s="101">
        <f t="shared" si="797"/>
        <v>0</v>
      </c>
      <c r="G4524" s="104"/>
      <c r="H4524" s="89">
        <f t="shared" si="795"/>
        <v>0</v>
      </c>
      <c r="I4524" s="73"/>
      <c r="J4524" s="73"/>
      <c r="K4524" s="73"/>
      <c r="L4524" s="73"/>
      <c r="M4524" s="73"/>
      <c r="N4524" s="73"/>
      <c r="O4524" s="73"/>
      <c r="P4524" s="73"/>
      <c r="Q4524" s="73"/>
      <c r="R4524" s="73"/>
      <c r="S4524" s="73"/>
    </row>
    <row r="4525" spans="2:19" x14ac:dyDescent="0.3">
      <c r="B4525" s="137">
        <v>798</v>
      </c>
      <c r="C4525" s="103" t="str">
        <f t="array" ref="C4525">IF(ROWS($C$3728:C4525)&gt;COUNTIF($AR$19:$AR$3718,TRUE),"",INDEX($C$19:$C$3718,SMALL(IF($AR$19:$AR$3718=TRUE,ROW($C$19:$C$3718)-ROW($C$19)+1),ROWS($C$3728:C4525))))</f>
        <v/>
      </c>
      <c r="D4525" s="100" t="str">
        <f t="array" ref="D4525">IF(ROWS($D$3728:D4525)&gt;COUNTIF($AR$19:$AR$3718,TRUE),"",INDEX($O$19:$O$3718,SMALL(IF($AR$19:$AR$3718=TRUE,ROW($O$19:$O$3718)-ROW($O$19)+1),ROWS($D$3728:D4525))))</f>
        <v/>
      </c>
      <c r="E4525" s="101">
        <f t="shared" si="796"/>
        <v>0</v>
      </c>
      <c r="F4525" s="101">
        <f t="shared" si="797"/>
        <v>0</v>
      </c>
      <c r="G4525" s="104"/>
      <c r="H4525" s="89">
        <f t="shared" si="795"/>
        <v>0</v>
      </c>
      <c r="I4525" s="73"/>
      <c r="J4525" s="73"/>
      <c r="K4525" s="73"/>
      <c r="L4525" s="73"/>
      <c r="M4525" s="73"/>
      <c r="N4525" s="73"/>
      <c r="O4525" s="73"/>
      <c r="P4525" s="73"/>
      <c r="Q4525" s="73"/>
      <c r="R4525" s="73"/>
      <c r="S4525" s="73"/>
    </row>
    <row r="4526" spans="2:19" x14ac:dyDescent="0.3">
      <c r="B4526" s="137">
        <v>799</v>
      </c>
      <c r="C4526" s="103" t="str">
        <f t="array" ref="C4526">IF(ROWS($C$3728:C4526)&gt;COUNTIF($AR$19:$AR$3718,TRUE),"",INDEX($C$19:$C$3718,SMALL(IF($AR$19:$AR$3718=TRUE,ROW($C$19:$C$3718)-ROW($C$19)+1),ROWS($C$3728:C4526))))</f>
        <v/>
      </c>
      <c r="D4526" s="100" t="str">
        <f t="array" ref="D4526">IF(ROWS($D$3728:D4526)&gt;COUNTIF($AR$19:$AR$3718,TRUE),"",INDEX($O$19:$O$3718,SMALL(IF($AR$19:$AR$3718=TRUE,ROW($O$19:$O$3718)-ROW($O$19)+1),ROWS($D$3728:D4526))))</f>
        <v/>
      </c>
      <c r="E4526" s="101">
        <f t="shared" si="796"/>
        <v>0</v>
      </c>
      <c r="F4526" s="101">
        <f t="shared" si="797"/>
        <v>0</v>
      </c>
      <c r="G4526" s="104"/>
      <c r="H4526" s="89">
        <f t="shared" si="795"/>
        <v>0</v>
      </c>
      <c r="I4526" s="73"/>
      <c r="J4526" s="73"/>
      <c r="K4526" s="73"/>
      <c r="L4526" s="73"/>
      <c r="M4526" s="73"/>
      <c r="N4526" s="73"/>
      <c r="O4526" s="73"/>
      <c r="P4526" s="73"/>
      <c r="Q4526" s="73"/>
      <c r="R4526" s="73"/>
      <c r="S4526" s="73"/>
    </row>
    <row r="4527" spans="2:19" x14ac:dyDescent="0.3">
      <c r="B4527" s="137">
        <v>800</v>
      </c>
      <c r="C4527" s="103" t="str">
        <f t="array" ref="C4527">IF(ROWS($C$3728:C4527)&gt;COUNTIF($AR$19:$AR$3718,TRUE),"",INDEX($C$19:$C$3718,SMALL(IF($AR$19:$AR$3718=TRUE,ROW($C$19:$C$3718)-ROW($C$19)+1),ROWS($C$3728:C4527))))</f>
        <v/>
      </c>
      <c r="D4527" s="100" t="str">
        <f t="array" ref="D4527">IF(ROWS($D$3728:D4527)&gt;COUNTIF($AR$19:$AR$3718,TRUE),"",INDEX($O$19:$O$3718,SMALL(IF($AR$19:$AR$3718=TRUE,ROW($O$19:$O$3718)-ROW($O$19)+1),ROWS($D$3728:D4527))))</f>
        <v/>
      </c>
      <c r="E4527" s="101">
        <f t="shared" si="796"/>
        <v>0</v>
      </c>
      <c r="F4527" s="101">
        <f t="shared" si="797"/>
        <v>0</v>
      </c>
      <c r="G4527" s="104"/>
      <c r="H4527" s="89">
        <f t="shared" si="795"/>
        <v>0</v>
      </c>
      <c r="I4527" s="73"/>
      <c r="J4527" s="73"/>
      <c r="K4527" s="73"/>
      <c r="L4527" s="73"/>
      <c r="M4527" s="73"/>
      <c r="N4527" s="73"/>
      <c r="O4527" s="73"/>
      <c r="P4527" s="73"/>
      <c r="Q4527" s="73"/>
      <c r="R4527" s="73"/>
      <c r="S4527" s="73"/>
    </row>
    <row r="4528" spans="2:19" x14ac:dyDescent="0.3">
      <c r="B4528" s="137">
        <v>801</v>
      </c>
      <c r="C4528" s="103" t="str">
        <f t="array" ref="C4528">IF(ROWS($C$3728:C4528)&gt;COUNTIF($AR$19:$AR$3718,TRUE),"",INDEX($C$19:$C$3718,SMALL(IF($AR$19:$AR$3718=TRUE,ROW($C$19:$C$3718)-ROW($C$19)+1),ROWS($C$3728:C4528))))</f>
        <v/>
      </c>
      <c r="D4528" s="100" t="str">
        <f t="array" ref="D4528">IF(ROWS($D$3728:D4528)&gt;COUNTIF($AR$19:$AR$3718,TRUE),"",INDEX($O$19:$O$3718,SMALL(IF($AR$19:$AR$3718=TRUE,ROW($O$19:$O$3718)-ROW($O$19)+1),ROWS($D$3728:D4528))))</f>
        <v/>
      </c>
      <c r="E4528" s="101">
        <f t="shared" si="796"/>
        <v>0</v>
      </c>
      <c r="F4528" s="101">
        <f t="shared" si="797"/>
        <v>0</v>
      </c>
      <c r="G4528" s="104"/>
      <c r="H4528" s="89">
        <f t="shared" si="795"/>
        <v>0</v>
      </c>
      <c r="I4528" s="73"/>
      <c r="J4528" s="73"/>
      <c r="K4528" s="73"/>
      <c r="L4528" s="73"/>
      <c r="M4528" s="73"/>
      <c r="N4528" s="73"/>
      <c r="O4528" s="73"/>
      <c r="P4528" s="73"/>
      <c r="Q4528" s="73"/>
      <c r="R4528" s="73"/>
      <c r="S4528" s="73"/>
    </row>
    <row r="4529" spans="2:19" x14ac:dyDescent="0.3">
      <c r="B4529" s="137">
        <v>802</v>
      </c>
      <c r="C4529" s="103" t="str">
        <f t="array" ref="C4529">IF(ROWS($C$3728:C4529)&gt;COUNTIF($AR$19:$AR$3718,TRUE),"",INDEX($C$19:$C$3718,SMALL(IF($AR$19:$AR$3718=TRUE,ROW($C$19:$C$3718)-ROW($C$19)+1),ROWS($C$3728:C4529))))</f>
        <v/>
      </c>
      <c r="D4529" s="100" t="str">
        <f t="array" ref="D4529">IF(ROWS($D$3728:D4529)&gt;COUNTIF($AR$19:$AR$3718,TRUE),"",INDEX($O$19:$O$3718,SMALL(IF($AR$19:$AR$3718=TRUE,ROW($O$19:$O$3718)-ROW($O$19)+1),ROWS($D$3728:D4529))))</f>
        <v/>
      </c>
      <c r="E4529" s="101">
        <f t="shared" si="796"/>
        <v>0</v>
      </c>
      <c r="F4529" s="101">
        <f t="shared" si="797"/>
        <v>0</v>
      </c>
      <c r="G4529" s="104"/>
      <c r="H4529" s="89">
        <f t="shared" si="795"/>
        <v>0</v>
      </c>
      <c r="I4529" s="73"/>
      <c r="J4529" s="73"/>
      <c r="K4529" s="73"/>
      <c r="L4529" s="73"/>
      <c r="M4529" s="73"/>
      <c r="N4529" s="73"/>
      <c r="O4529" s="73"/>
      <c r="P4529" s="73"/>
      <c r="Q4529" s="73"/>
      <c r="R4529" s="73"/>
      <c r="S4529" s="73"/>
    </row>
    <row r="4530" spans="2:19" x14ac:dyDescent="0.3">
      <c r="B4530" s="137">
        <v>803</v>
      </c>
      <c r="C4530" s="103" t="str">
        <f t="array" ref="C4530">IF(ROWS($C$3728:C4530)&gt;COUNTIF($AR$19:$AR$3718,TRUE),"",INDEX($C$19:$C$3718,SMALL(IF($AR$19:$AR$3718=TRUE,ROW($C$19:$C$3718)-ROW($C$19)+1),ROWS($C$3728:C4530))))</f>
        <v/>
      </c>
      <c r="D4530" s="100" t="str">
        <f t="array" ref="D4530">IF(ROWS($D$3728:D4530)&gt;COUNTIF($AR$19:$AR$3718,TRUE),"",INDEX($O$19:$O$3718,SMALL(IF($AR$19:$AR$3718=TRUE,ROW($O$19:$O$3718)-ROW($O$19)+1),ROWS($D$3728:D4530))))</f>
        <v/>
      </c>
      <c r="E4530" s="101">
        <f t="shared" si="796"/>
        <v>0</v>
      </c>
      <c r="F4530" s="101">
        <f t="shared" si="797"/>
        <v>0</v>
      </c>
      <c r="G4530" s="104"/>
      <c r="H4530" s="89">
        <f t="shared" si="795"/>
        <v>0</v>
      </c>
      <c r="I4530" s="73"/>
      <c r="J4530" s="73"/>
      <c r="K4530" s="73"/>
      <c r="L4530" s="73"/>
      <c r="M4530" s="73"/>
      <c r="N4530" s="73"/>
      <c r="O4530" s="73"/>
      <c r="P4530" s="73"/>
      <c r="Q4530" s="73"/>
      <c r="R4530" s="73"/>
      <c r="S4530" s="73"/>
    </row>
    <row r="4531" spans="2:19" x14ac:dyDescent="0.3">
      <c r="B4531" s="137">
        <v>804</v>
      </c>
      <c r="C4531" s="103" t="str">
        <f t="array" ref="C4531">IF(ROWS($C$3728:C4531)&gt;COUNTIF($AR$19:$AR$3718,TRUE),"",INDEX($C$19:$C$3718,SMALL(IF($AR$19:$AR$3718=TRUE,ROW($C$19:$C$3718)-ROW($C$19)+1),ROWS($C$3728:C4531))))</f>
        <v/>
      </c>
      <c r="D4531" s="100" t="str">
        <f t="array" ref="D4531">IF(ROWS($D$3728:D4531)&gt;COUNTIF($AR$19:$AR$3718,TRUE),"",INDEX($O$19:$O$3718,SMALL(IF($AR$19:$AR$3718=TRUE,ROW($O$19:$O$3718)-ROW($O$19)+1),ROWS($D$3728:D4531))))</f>
        <v/>
      </c>
      <c r="E4531" s="101">
        <f t="shared" si="796"/>
        <v>0</v>
      </c>
      <c r="F4531" s="101">
        <f t="shared" si="797"/>
        <v>0</v>
      </c>
      <c r="G4531" s="104"/>
      <c r="H4531" s="89">
        <f t="shared" si="795"/>
        <v>0</v>
      </c>
      <c r="I4531" s="73"/>
      <c r="J4531" s="73"/>
      <c r="K4531" s="73"/>
      <c r="L4531" s="73"/>
      <c r="M4531" s="73"/>
      <c r="N4531" s="73"/>
      <c r="O4531" s="73"/>
      <c r="P4531" s="73"/>
      <c r="Q4531" s="73"/>
      <c r="R4531" s="73"/>
      <c r="S4531" s="73"/>
    </row>
    <row r="4532" spans="2:19" x14ac:dyDescent="0.3">
      <c r="B4532" s="137">
        <v>805</v>
      </c>
      <c r="C4532" s="103" t="str">
        <f t="array" ref="C4532">IF(ROWS($C$3728:C4532)&gt;COUNTIF($AR$19:$AR$3718,TRUE),"",INDEX($C$19:$C$3718,SMALL(IF($AR$19:$AR$3718=TRUE,ROW($C$19:$C$3718)-ROW($C$19)+1),ROWS($C$3728:C4532))))</f>
        <v/>
      </c>
      <c r="D4532" s="100" t="str">
        <f t="array" ref="D4532">IF(ROWS($D$3728:D4532)&gt;COUNTIF($AR$19:$AR$3718,TRUE),"",INDEX($O$19:$O$3718,SMALL(IF($AR$19:$AR$3718=TRUE,ROW($O$19:$O$3718)-ROW($O$19)+1),ROWS($D$3728:D4532))))</f>
        <v/>
      </c>
      <c r="E4532" s="101">
        <f t="shared" si="796"/>
        <v>0</v>
      </c>
      <c r="F4532" s="101">
        <f t="shared" si="797"/>
        <v>0</v>
      </c>
      <c r="G4532" s="104"/>
      <c r="H4532" s="89">
        <f t="shared" si="795"/>
        <v>0</v>
      </c>
      <c r="I4532" s="73"/>
      <c r="J4532" s="73"/>
      <c r="K4532" s="73"/>
      <c r="L4532" s="73"/>
      <c r="M4532" s="73"/>
      <c r="N4532" s="73"/>
      <c r="O4532" s="73"/>
      <c r="P4532" s="73"/>
      <c r="Q4532" s="73"/>
      <c r="R4532" s="73"/>
      <c r="S4532" s="73"/>
    </row>
    <row r="4533" spans="2:19" x14ac:dyDescent="0.3">
      <c r="B4533" s="137">
        <v>806</v>
      </c>
      <c r="C4533" s="103" t="str">
        <f t="array" ref="C4533">IF(ROWS($C$3728:C4533)&gt;COUNTIF($AR$19:$AR$3718,TRUE),"",INDEX($C$19:$C$3718,SMALL(IF($AR$19:$AR$3718=TRUE,ROW($C$19:$C$3718)-ROW($C$19)+1),ROWS($C$3728:C4533))))</f>
        <v/>
      </c>
      <c r="D4533" s="100" t="str">
        <f t="array" ref="D4533">IF(ROWS($D$3728:D4533)&gt;COUNTIF($AR$19:$AR$3718,TRUE),"",INDEX($O$19:$O$3718,SMALL(IF($AR$19:$AR$3718=TRUE,ROW($O$19:$O$3718)-ROW($O$19)+1),ROWS($D$3728:D4533))))</f>
        <v/>
      </c>
      <c r="E4533" s="101">
        <f t="shared" si="796"/>
        <v>0</v>
      </c>
      <c r="F4533" s="101">
        <f t="shared" si="797"/>
        <v>0</v>
      </c>
      <c r="G4533" s="104"/>
      <c r="H4533" s="89">
        <f t="shared" si="795"/>
        <v>0</v>
      </c>
      <c r="I4533" s="73"/>
      <c r="J4533" s="73"/>
      <c r="K4533" s="73"/>
      <c r="L4533" s="73"/>
      <c r="M4533" s="73"/>
      <c r="N4533" s="73"/>
      <c r="O4533" s="73"/>
      <c r="P4533" s="73"/>
      <c r="Q4533" s="73"/>
      <c r="R4533" s="73"/>
      <c r="S4533" s="73"/>
    </row>
    <row r="4534" spans="2:19" x14ac:dyDescent="0.3">
      <c r="B4534" s="137">
        <v>807</v>
      </c>
      <c r="C4534" s="103" t="str">
        <f t="array" ref="C4534">IF(ROWS($C$3728:C4534)&gt;COUNTIF($AR$19:$AR$3718,TRUE),"",INDEX($C$19:$C$3718,SMALL(IF($AR$19:$AR$3718=TRUE,ROW($C$19:$C$3718)-ROW($C$19)+1),ROWS($C$3728:C4534))))</f>
        <v/>
      </c>
      <c r="D4534" s="100" t="str">
        <f t="array" ref="D4534">IF(ROWS($D$3728:D4534)&gt;COUNTIF($AR$19:$AR$3718,TRUE),"",INDEX($O$19:$O$3718,SMALL(IF($AR$19:$AR$3718=TRUE,ROW($O$19:$O$3718)-ROW($O$19)+1),ROWS($D$3728:D4534))))</f>
        <v/>
      </c>
      <c r="E4534" s="101">
        <f t="shared" si="796"/>
        <v>0</v>
      </c>
      <c r="F4534" s="101">
        <f t="shared" si="797"/>
        <v>0</v>
      </c>
      <c r="G4534" s="104"/>
      <c r="H4534" s="89">
        <f t="shared" si="795"/>
        <v>0</v>
      </c>
      <c r="I4534" s="73"/>
      <c r="J4534" s="73"/>
      <c r="K4534" s="73"/>
      <c r="L4534" s="73"/>
      <c r="M4534" s="73"/>
      <c r="N4534" s="73"/>
      <c r="O4534" s="73"/>
      <c r="P4534" s="73"/>
      <c r="Q4534" s="73"/>
      <c r="R4534" s="73"/>
      <c r="S4534" s="73"/>
    </row>
    <row r="4535" spans="2:19" x14ac:dyDescent="0.3">
      <c r="B4535" s="137">
        <v>808</v>
      </c>
      <c r="C4535" s="103" t="str">
        <f t="array" ref="C4535">IF(ROWS($C$3728:C4535)&gt;COUNTIF($AR$19:$AR$3718,TRUE),"",INDEX($C$19:$C$3718,SMALL(IF($AR$19:$AR$3718=TRUE,ROW($C$19:$C$3718)-ROW($C$19)+1),ROWS($C$3728:C4535))))</f>
        <v/>
      </c>
      <c r="D4535" s="100" t="str">
        <f t="array" ref="D4535">IF(ROWS($D$3728:D4535)&gt;COUNTIF($AR$19:$AR$3718,TRUE),"",INDEX($O$19:$O$3718,SMALL(IF($AR$19:$AR$3718=TRUE,ROW($O$19:$O$3718)-ROW($O$19)+1),ROWS($D$3728:D4535))))</f>
        <v/>
      </c>
      <c r="E4535" s="101">
        <f t="shared" si="796"/>
        <v>0</v>
      </c>
      <c r="F4535" s="101">
        <f t="shared" si="797"/>
        <v>0</v>
      </c>
      <c r="G4535" s="104"/>
      <c r="H4535" s="89">
        <f t="shared" si="795"/>
        <v>0</v>
      </c>
      <c r="I4535" s="73"/>
      <c r="J4535" s="73"/>
      <c r="K4535" s="73"/>
      <c r="L4535" s="73"/>
      <c r="M4535" s="73"/>
      <c r="N4535" s="73"/>
      <c r="O4535" s="73"/>
      <c r="P4535" s="73"/>
      <c r="Q4535" s="73"/>
      <c r="R4535" s="73"/>
      <c r="S4535" s="73"/>
    </row>
    <row r="4536" spans="2:19" x14ac:dyDescent="0.3">
      <c r="B4536" s="137">
        <v>809</v>
      </c>
      <c r="C4536" s="103" t="str">
        <f t="array" ref="C4536">IF(ROWS($C$3728:C4536)&gt;COUNTIF($AR$19:$AR$3718,TRUE),"",INDEX($C$19:$C$3718,SMALL(IF($AR$19:$AR$3718=TRUE,ROW($C$19:$C$3718)-ROW($C$19)+1),ROWS($C$3728:C4536))))</f>
        <v/>
      </c>
      <c r="D4536" s="100" t="str">
        <f t="array" ref="D4536">IF(ROWS($D$3728:D4536)&gt;COUNTIF($AR$19:$AR$3718,TRUE),"",INDEX($O$19:$O$3718,SMALL(IF($AR$19:$AR$3718=TRUE,ROW($O$19:$O$3718)-ROW($O$19)+1),ROWS($D$3728:D4536))))</f>
        <v/>
      </c>
      <c r="E4536" s="101">
        <f t="shared" si="796"/>
        <v>0</v>
      </c>
      <c r="F4536" s="101">
        <f t="shared" si="797"/>
        <v>0</v>
      </c>
      <c r="G4536" s="104"/>
      <c r="H4536" s="89">
        <f t="shared" si="795"/>
        <v>0</v>
      </c>
      <c r="I4536" s="73"/>
      <c r="J4536" s="73"/>
      <c r="K4536" s="73"/>
      <c r="L4536" s="73"/>
      <c r="M4536" s="73"/>
      <c r="N4536" s="73"/>
      <c r="O4536" s="73"/>
      <c r="P4536" s="73"/>
      <c r="Q4536" s="73"/>
      <c r="R4536" s="73"/>
      <c r="S4536" s="73"/>
    </row>
    <row r="4537" spans="2:19" x14ac:dyDescent="0.3">
      <c r="B4537" s="137">
        <v>810</v>
      </c>
      <c r="C4537" s="103" t="str">
        <f t="array" ref="C4537">IF(ROWS($C$3728:C4537)&gt;COUNTIF($AR$19:$AR$3718,TRUE),"",INDEX($C$19:$C$3718,SMALL(IF($AR$19:$AR$3718=TRUE,ROW($C$19:$C$3718)-ROW($C$19)+1),ROWS($C$3728:C4537))))</f>
        <v/>
      </c>
      <c r="D4537" s="100" t="str">
        <f t="array" ref="D4537">IF(ROWS($D$3728:D4537)&gt;COUNTIF($AR$19:$AR$3718,TRUE),"",INDEX($O$19:$O$3718,SMALL(IF($AR$19:$AR$3718=TRUE,ROW($O$19:$O$3718)-ROW($O$19)+1),ROWS($D$3728:D4537))))</f>
        <v/>
      </c>
      <c r="E4537" s="101">
        <f t="shared" si="796"/>
        <v>0</v>
      </c>
      <c r="F4537" s="101">
        <f t="shared" si="797"/>
        <v>0</v>
      </c>
      <c r="G4537" s="104"/>
      <c r="H4537" s="89">
        <f t="shared" si="795"/>
        <v>0</v>
      </c>
      <c r="I4537" s="73"/>
      <c r="J4537" s="73"/>
      <c r="K4537" s="73"/>
      <c r="L4537" s="73"/>
      <c r="M4537" s="73"/>
      <c r="N4537" s="73"/>
      <c r="O4537" s="73"/>
      <c r="P4537" s="73"/>
      <c r="Q4537" s="73"/>
      <c r="R4537" s="73"/>
      <c r="S4537" s="73"/>
    </row>
    <row r="4538" spans="2:19" x14ac:dyDescent="0.3">
      <c r="B4538" s="137">
        <v>811</v>
      </c>
      <c r="C4538" s="103" t="str">
        <f t="array" ref="C4538">IF(ROWS($C$3728:C4538)&gt;COUNTIF($AR$19:$AR$3718,TRUE),"",INDEX($C$19:$C$3718,SMALL(IF($AR$19:$AR$3718=TRUE,ROW($C$19:$C$3718)-ROW($C$19)+1),ROWS($C$3728:C4538))))</f>
        <v/>
      </c>
      <c r="D4538" s="100" t="str">
        <f t="array" ref="D4538">IF(ROWS($D$3728:D4538)&gt;COUNTIF($AR$19:$AR$3718,TRUE),"",INDEX($O$19:$O$3718,SMALL(IF($AR$19:$AR$3718=TRUE,ROW($O$19:$O$3718)-ROW($O$19)+1),ROWS($D$3728:D4538))))</f>
        <v/>
      </c>
      <c r="E4538" s="101">
        <f t="shared" si="796"/>
        <v>0</v>
      </c>
      <c r="F4538" s="101">
        <f t="shared" si="797"/>
        <v>0</v>
      </c>
      <c r="G4538" s="104"/>
      <c r="H4538" s="89">
        <f t="shared" si="795"/>
        <v>0</v>
      </c>
      <c r="I4538" s="73"/>
      <c r="J4538" s="73"/>
      <c r="K4538" s="73"/>
      <c r="L4538" s="73"/>
      <c r="M4538" s="73"/>
      <c r="N4538" s="73"/>
      <c r="O4538" s="73"/>
      <c r="P4538" s="73"/>
      <c r="Q4538" s="73"/>
      <c r="R4538" s="73"/>
      <c r="S4538" s="73"/>
    </row>
    <row r="4539" spans="2:19" x14ac:dyDescent="0.3">
      <c r="B4539" s="137">
        <v>812</v>
      </c>
      <c r="C4539" s="103" t="str">
        <f t="array" ref="C4539">IF(ROWS($C$3728:C4539)&gt;COUNTIF($AR$19:$AR$3718,TRUE),"",INDEX($C$19:$C$3718,SMALL(IF($AR$19:$AR$3718=TRUE,ROW($C$19:$C$3718)-ROW($C$19)+1),ROWS($C$3728:C4539))))</f>
        <v/>
      </c>
      <c r="D4539" s="100" t="str">
        <f t="array" ref="D4539">IF(ROWS($D$3728:D4539)&gt;COUNTIF($AR$19:$AR$3718,TRUE),"",INDEX($O$19:$O$3718,SMALL(IF($AR$19:$AR$3718=TRUE,ROW($O$19:$O$3718)-ROW($O$19)+1),ROWS($D$3728:D4539))))</f>
        <v/>
      </c>
      <c r="E4539" s="101">
        <f t="shared" si="796"/>
        <v>0</v>
      </c>
      <c r="F4539" s="101">
        <f t="shared" si="797"/>
        <v>0</v>
      </c>
      <c r="G4539" s="104"/>
      <c r="H4539" s="89">
        <f t="shared" si="795"/>
        <v>0</v>
      </c>
      <c r="I4539" s="73"/>
      <c r="J4539" s="73"/>
      <c r="K4539" s="73"/>
      <c r="L4539" s="73"/>
      <c r="M4539" s="73"/>
      <c r="N4539" s="73"/>
      <c r="O4539" s="73"/>
      <c r="P4539" s="73"/>
      <c r="Q4539" s="73"/>
      <c r="R4539" s="73"/>
      <c r="S4539" s="73"/>
    </row>
    <row r="4540" spans="2:19" x14ac:dyDescent="0.3">
      <c r="B4540" s="137">
        <v>813</v>
      </c>
      <c r="C4540" s="103" t="str">
        <f t="array" ref="C4540">IF(ROWS($C$3728:C4540)&gt;COUNTIF($AR$19:$AR$3718,TRUE),"",INDEX($C$19:$C$3718,SMALL(IF($AR$19:$AR$3718=TRUE,ROW($C$19:$C$3718)-ROW($C$19)+1),ROWS($C$3728:C4540))))</f>
        <v/>
      </c>
      <c r="D4540" s="100" t="str">
        <f t="array" ref="D4540">IF(ROWS($D$3728:D4540)&gt;COUNTIF($AR$19:$AR$3718,TRUE),"",INDEX($O$19:$O$3718,SMALL(IF($AR$19:$AR$3718=TRUE,ROW($O$19:$O$3718)-ROW($O$19)+1),ROWS($D$3728:D4540))))</f>
        <v/>
      </c>
      <c r="E4540" s="101">
        <f t="shared" si="796"/>
        <v>0</v>
      </c>
      <c r="F4540" s="101">
        <f t="shared" si="797"/>
        <v>0</v>
      </c>
      <c r="G4540" s="104"/>
      <c r="H4540" s="89">
        <f t="shared" si="795"/>
        <v>0</v>
      </c>
      <c r="I4540" s="73"/>
      <c r="J4540" s="73"/>
      <c r="K4540" s="73"/>
      <c r="L4540" s="73"/>
      <c r="M4540" s="73"/>
      <c r="N4540" s="73"/>
      <c r="O4540" s="73"/>
      <c r="P4540" s="73"/>
      <c r="Q4540" s="73"/>
      <c r="R4540" s="73"/>
      <c r="S4540" s="73"/>
    </row>
    <row r="4541" spans="2:19" x14ac:dyDescent="0.3">
      <c r="B4541" s="137">
        <v>814</v>
      </c>
      <c r="C4541" s="103" t="str">
        <f t="array" ref="C4541">IF(ROWS($C$3728:C4541)&gt;COUNTIF($AR$19:$AR$3718,TRUE),"",INDEX($C$19:$C$3718,SMALL(IF($AR$19:$AR$3718=TRUE,ROW($C$19:$C$3718)-ROW($C$19)+1),ROWS($C$3728:C4541))))</f>
        <v/>
      </c>
      <c r="D4541" s="100" t="str">
        <f t="array" ref="D4541">IF(ROWS($D$3728:D4541)&gt;COUNTIF($AR$19:$AR$3718,TRUE),"",INDEX($O$19:$O$3718,SMALL(IF($AR$19:$AR$3718=TRUE,ROW($O$19:$O$3718)-ROW($O$19)+1),ROWS($D$3728:D4541))))</f>
        <v/>
      </c>
      <c r="E4541" s="101">
        <f t="shared" si="796"/>
        <v>0</v>
      </c>
      <c r="F4541" s="101">
        <f t="shared" si="797"/>
        <v>0</v>
      </c>
      <c r="G4541" s="104"/>
      <c r="H4541" s="89">
        <f t="shared" si="795"/>
        <v>0</v>
      </c>
      <c r="I4541" s="73"/>
      <c r="J4541" s="73"/>
      <c r="K4541" s="73"/>
      <c r="L4541" s="73"/>
      <c r="M4541" s="73"/>
      <c r="N4541" s="73"/>
      <c r="O4541" s="73"/>
      <c r="P4541" s="73"/>
      <c r="Q4541" s="73"/>
      <c r="R4541" s="73"/>
      <c r="S4541" s="73"/>
    </row>
    <row r="4542" spans="2:19" x14ac:dyDescent="0.3">
      <c r="B4542" s="137">
        <v>815</v>
      </c>
      <c r="C4542" s="103" t="str">
        <f t="array" ref="C4542">IF(ROWS($C$3728:C4542)&gt;COUNTIF($AR$19:$AR$3718,TRUE),"",INDEX($C$19:$C$3718,SMALL(IF($AR$19:$AR$3718=TRUE,ROW($C$19:$C$3718)-ROW($C$19)+1),ROWS($C$3728:C4542))))</f>
        <v/>
      </c>
      <c r="D4542" s="100" t="str">
        <f t="array" ref="D4542">IF(ROWS($D$3728:D4542)&gt;COUNTIF($AR$19:$AR$3718,TRUE),"",INDEX($O$19:$O$3718,SMALL(IF($AR$19:$AR$3718=TRUE,ROW($O$19:$O$3718)-ROW($O$19)+1),ROWS($D$3728:D4542))))</f>
        <v/>
      </c>
      <c r="E4542" s="101">
        <f t="shared" si="796"/>
        <v>0</v>
      </c>
      <c r="F4542" s="101">
        <f t="shared" si="797"/>
        <v>0</v>
      </c>
      <c r="G4542" s="104"/>
      <c r="H4542" s="89">
        <f t="shared" si="795"/>
        <v>0</v>
      </c>
      <c r="I4542" s="73"/>
      <c r="J4542" s="73"/>
      <c r="K4542" s="73"/>
      <c r="L4542" s="73"/>
      <c r="M4542" s="73"/>
      <c r="N4542" s="73"/>
      <c r="O4542" s="73"/>
      <c r="P4542" s="73"/>
      <c r="Q4542" s="73"/>
      <c r="R4542" s="73"/>
      <c r="S4542" s="73"/>
    </row>
    <row r="4543" spans="2:19" x14ac:dyDescent="0.3">
      <c r="B4543" s="137">
        <v>816</v>
      </c>
      <c r="C4543" s="103" t="str">
        <f t="array" ref="C4543">IF(ROWS($C$3728:C4543)&gt;COUNTIF($AR$19:$AR$3718,TRUE),"",INDEX($C$19:$C$3718,SMALL(IF($AR$19:$AR$3718=TRUE,ROW($C$19:$C$3718)-ROW($C$19)+1),ROWS($C$3728:C4543))))</f>
        <v/>
      </c>
      <c r="D4543" s="100" t="str">
        <f t="array" ref="D4543">IF(ROWS($D$3728:D4543)&gt;COUNTIF($AR$19:$AR$3718,TRUE),"",INDEX($O$19:$O$3718,SMALL(IF($AR$19:$AR$3718=TRUE,ROW($O$19:$O$3718)-ROW($O$19)+1),ROWS($D$3728:D4543))))</f>
        <v/>
      </c>
      <c r="E4543" s="101">
        <f t="shared" si="796"/>
        <v>0</v>
      </c>
      <c r="F4543" s="101">
        <f t="shared" si="797"/>
        <v>0</v>
      </c>
      <c r="G4543" s="104"/>
      <c r="H4543" s="89">
        <f t="shared" si="795"/>
        <v>0</v>
      </c>
      <c r="I4543" s="73"/>
      <c r="J4543" s="73"/>
      <c r="K4543" s="73"/>
      <c r="L4543" s="73"/>
      <c r="M4543" s="73"/>
      <c r="N4543" s="73"/>
      <c r="O4543" s="73"/>
      <c r="P4543" s="73"/>
      <c r="Q4543" s="73"/>
      <c r="R4543" s="73"/>
      <c r="S4543" s="73"/>
    </row>
    <row r="4544" spans="2:19" x14ac:dyDescent="0.3">
      <c r="B4544" s="137">
        <v>817</v>
      </c>
      <c r="C4544" s="103" t="str">
        <f t="array" ref="C4544">IF(ROWS($C$3728:C4544)&gt;COUNTIF($AR$19:$AR$3718,TRUE),"",INDEX($C$19:$C$3718,SMALL(IF($AR$19:$AR$3718=TRUE,ROW($C$19:$C$3718)-ROW($C$19)+1),ROWS($C$3728:C4544))))</f>
        <v/>
      </c>
      <c r="D4544" s="100" t="str">
        <f t="array" ref="D4544">IF(ROWS($D$3728:D4544)&gt;COUNTIF($AR$19:$AR$3718,TRUE),"",INDEX($O$19:$O$3718,SMALL(IF($AR$19:$AR$3718=TRUE,ROW($O$19:$O$3718)-ROW($O$19)+1),ROWS($D$3728:D4544))))</f>
        <v/>
      </c>
      <c r="E4544" s="101">
        <f t="shared" si="796"/>
        <v>0</v>
      </c>
      <c r="F4544" s="101">
        <f t="shared" si="797"/>
        <v>0</v>
      </c>
      <c r="G4544" s="104"/>
      <c r="H4544" s="89">
        <f t="shared" si="795"/>
        <v>0</v>
      </c>
      <c r="I4544" s="73"/>
      <c r="J4544" s="73"/>
      <c r="K4544" s="73"/>
      <c r="L4544" s="73"/>
      <c r="M4544" s="73"/>
      <c r="N4544" s="73"/>
      <c r="O4544" s="73"/>
      <c r="P4544" s="73"/>
      <c r="Q4544" s="73"/>
      <c r="R4544" s="73"/>
      <c r="S4544" s="73"/>
    </row>
    <row r="4545" spans="2:19" x14ac:dyDescent="0.3">
      <c r="B4545" s="137">
        <v>818</v>
      </c>
      <c r="C4545" s="103" t="str">
        <f t="array" ref="C4545">IF(ROWS($C$3728:C4545)&gt;COUNTIF($AR$19:$AR$3718,TRUE),"",INDEX($C$19:$C$3718,SMALL(IF($AR$19:$AR$3718=TRUE,ROW($C$19:$C$3718)-ROW($C$19)+1),ROWS($C$3728:C4545))))</f>
        <v/>
      </c>
      <c r="D4545" s="100" t="str">
        <f t="array" ref="D4545">IF(ROWS($D$3728:D4545)&gt;COUNTIF($AR$19:$AR$3718,TRUE),"",INDEX($O$19:$O$3718,SMALL(IF($AR$19:$AR$3718=TRUE,ROW($O$19:$O$3718)-ROW($O$19)+1),ROWS($D$3728:D4545))))</f>
        <v/>
      </c>
      <c r="E4545" s="101">
        <f t="shared" si="796"/>
        <v>0</v>
      </c>
      <c r="F4545" s="101">
        <f t="shared" si="797"/>
        <v>0</v>
      </c>
      <c r="G4545" s="104"/>
      <c r="H4545" s="89">
        <f t="shared" ref="H4545:H4608" si="798">SUM(E4545:G4545)</f>
        <v>0</v>
      </c>
      <c r="I4545" s="73"/>
      <c r="J4545" s="73"/>
      <c r="K4545" s="73"/>
      <c r="L4545" s="73"/>
      <c r="M4545" s="73"/>
      <c r="N4545" s="73"/>
      <c r="O4545" s="73"/>
      <c r="P4545" s="73"/>
      <c r="Q4545" s="73"/>
      <c r="R4545" s="73"/>
      <c r="S4545" s="73"/>
    </row>
    <row r="4546" spans="2:19" x14ac:dyDescent="0.3">
      <c r="B4546" s="137">
        <v>819</v>
      </c>
      <c r="C4546" s="103" t="str">
        <f t="array" ref="C4546">IF(ROWS($C$3728:C4546)&gt;COUNTIF($AR$19:$AR$3718,TRUE),"",INDEX($C$19:$C$3718,SMALL(IF($AR$19:$AR$3718=TRUE,ROW($C$19:$C$3718)-ROW($C$19)+1),ROWS($C$3728:C4546))))</f>
        <v/>
      </c>
      <c r="D4546" s="100" t="str">
        <f t="array" ref="D4546">IF(ROWS($D$3728:D4546)&gt;COUNTIF($AR$19:$AR$3718,TRUE),"",INDEX($O$19:$O$3718,SMALL(IF($AR$19:$AR$3718=TRUE,ROW($O$19:$O$3718)-ROW($O$19)+1),ROWS($D$3728:D4546))))</f>
        <v/>
      </c>
      <c r="E4546" s="101">
        <f t="shared" si="796"/>
        <v>0</v>
      </c>
      <c r="F4546" s="101">
        <f t="shared" si="797"/>
        <v>0</v>
      </c>
      <c r="G4546" s="104"/>
      <c r="H4546" s="89">
        <f t="shared" si="798"/>
        <v>0</v>
      </c>
      <c r="I4546" s="73"/>
      <c r="J4546" s="73"/>
      <c r="K4546" s="73"/>
      <c r="L4546" s="73"/>
      <c r="M4546" s="73"/>
      <c r="N4546" s="73"/>
      <c r="O4546" s="73"/>
      <c r="P4546" s="73"/>
      <c r="Q4546" s="73"/>
      <c r="R4546" s="73"/>
      <c r="S4546" s="73"/>
    </row>
    <row r="4547" spans="2:19" x14ac:dyDescent="0.3">
      <c r="B4547" s="137">
        <v>820</v>
      </c>
      <c r="C4547" s="103" t="str">
        <f t="array" ref="C4547">IF(ROWS($C$3728:C4547)&gt;COUNTIF($AR$19:$AR$3718,TRUE),"",INDEX($C$19:$C$3718,SMALL(IF($AR$19:$AR$3718=TRUE,ROW($C$19:$C$3718)-ROW($C$19)+1),ROWS($C$3728:C4547))))</f>
        <v/>
      </c>
      <c r="D4547" s="100" t="str">
        <f t="array" ref="D4547">IF(ROWS($D$3728:D4547)&gt;COUNTIF($AR$19:$AR$3718,TRUE),"",INDEX($O$19:$O$3718,SMALL(IF($AR$19:$AR$3718=TRUE,ROW($O$19:$O$3718)-ROW($O$19)+1),ROWS($D$3728:D4547))))</f>
        <v/>
      </c>
      <c r="E4547" s="101">
        <f t="shared" si="796"/>
        <v>0</v>
      </c>
      <c r="F4547" s="101">
        <f t="shared" si="797"/>
        <v>0</v>
      </c>
      <c r="G4547" s="104"/>
      <c r="H4547" s="89">
        <f t="shared" si="798"/>
        <v>0</v>
      </c>
      <c r="I4547" s="73"/>
      <c r="J4547" s="73"/>
      <c r="K4547" s="73"/>
      <c r="L4547" s="73"/>
      <c r="M4547" s="73"/>
      <c r="N4547" s="73"/>
      <c r="O4547" s="73"/>
      <c r="P4547" s="73"/>
      <c r="Q4547" s="73"/>
      <c r="R4547" s="73"/>
      <c r="S4547" s="73"/>
    </row>
    <row r="4548" spans="2:19" x14ac:dyDescent="0.3">
      <c r="B4548" s="137">
        <v>821</v>
      </c>
      <c r="C4548" s="103" t="str">
        <f t="array" ref="C4548">IF(ROWS($C$3728:C4548)&gt;COUNTIF($AR$19:$AR$3718,TRUE),"",INDEX($C$19:$C$3718,SMALL(IF($AR$19:$AR$3718=TRUE,ROW($C$19:$C$3718)-ROW($C$19)+1),ROWS($C$3728:C4548))))</f>
        <v/>
      </c>
      <c r="D4548" s="100" t="str">
        <f t="array" ref="D4548">IF(ROWS($D$3728:D4548)&gt;COUNTIF($AR$19:$AR$3718,TRUE),"",INDEX($O$19:$O$3718,SMALL(IF($AR$19:$AR$3718=TRUE,ROW($O$19:$O$3718)-ROW($O$19)+1),ROWS($D$3728:D4548))))</f>
        <v/>
      </c>
      <c r="E4548" s="101">
        <f t="shared" si="796"/>
        <v>0</v>
      </c>
      <c r="F4548" s="101">
        <f t="shared" si="797"/>
        <v>0</v>
      </c>
      <c r="G4548" s="104"/>
      <c r="H4548" s="89">
        <f t="shared" si="798"/>
        <v>0</v>
      </c>
      <c r="I4548" s="73"/>
      <c r="J4548" s="73"/>
      <c r="K4548" s="73"/>
      <c r="L4548" s="73"/>
      <c r="M4548" s="73"/>
      <c r="N4548" s="73"/>
      <c r="O4548" s="73"/>
      <c r="P4548" s="73"/>
      <c r="Q4548" s="73"/>
      <c r="R4548" s="73"/>
      <c r="S4548" s="73"/>
    </row>
    <row r="4549" spans="2:19" x14ac:dyDescent="0.3">
      <c r="B4549" s="137">
        <v>822</v>
      </c>
      <c r="C4549" s="103" t="str">
        <f t="array" ref="C4549">IF(ROWS($C$3728:C4549)&gt;COUNTIF($AR$19:$AR$3718,TRUE),"",INDEX($C$19:$C$3718,SMALL(IF($AR$19:$AR$3718=TRUE,ROW($C$19:$C$3718)-ROW($C$19)+1),ROWS($C$3728:C4549))))</f>
        <v/>
      </c>
      <c r="D4549" s="100" t="str">
        <f t="array" ref="D4549">IF(ROWS($D$3728:D4549)&gt;COUNTIF($AR$19:$AR$3718,TRUE),"",INDEX($O$19:$O$3718,SMALL(IF($AR$19:$AR$3718=TRUE,ROW($O$19:$O$3718)-ROW($O$19)+1),ROWS($D$3728:D4549))))</f>
        <v/>
      </c>
      <c r="E4549" s="101">
        <f t="shared" si="796"/>
        <v>0</v>
      </c>
      <c r="F4549" s="101">
        <f t="shared" si="797"/>
        <v>0</v>
      </c>
      <c r="G4549" s="104"/>
      <c r="H4549" s="89">
        <f t="shared" si="798"/>
        <v>0</v>
      </c>
      <c r="I4549" s="73"/>
      <c r="J4549" s="73"/>
      <c r="K4549" s="73"/>
      <c r="L4549" s="73"/>
      <c r="M4549" s="73"/>
      <c r="N4549" s="73"/>
      <c r="O4549" s="73"/>
      <c r="P4549" s="73"/>
      <c r="Q4549" s="73"/>
      <c r="R4549" s="73"/>
      <c r="S4549" s="73"/>
    </row>
    <row r="4550" spans="2:19" x14ac:dyDescent="0.3">
      <c r="B4550" s="137">
        <v>823</v>
      </c>
      <c r="C4550" s="103" t="str">
        <f t="array" ref="C4550">IF(ROWS($C$3728:C4550)&gt;COUNTIF($AR$19:$AR$3718,TRUE),"",INDEX($C$19:$C$3718,SMALL(IF($AR$19:$AR$3718=TRUE,ROW($C$19:$C$3718)-ROW($C$19)+1),ROWS($C$3728:C4550))))</f>
        <v/>
      </c>
      <c r="D4550" s="100" t="str">
        <f t="array" ref="D4550">IF(ROWS($D$3728:D4550)&gt;COUNTIF($AR$19:$AR$3718,TRUE),"",INDEX($O$19:$O$3718,SMALL(IF($AR$19:$AR$3718=TRUE,ROW($O$19:$O$3718)-ROW($O$19)+1),ROWS($D$3728:D4550))))</f>
        <v/>
      </c>
      <c r="E4550" s="101">
        <f t="shared" si="796"/>
        <v>0</v>
      </c>
      <c r="F4550" s="101">
        <f t="shared" si="797"/>
        <v>0</v>
      </c>
      <c r="G4550" s="104"/>
      <c r="H4550" s="89">
        <f t="shared" si="798"/>
        <v>0</v>
      </c>
      <c r="I4550" s="73"/>
      <c r="J4550" s="73"/>
      <c r="K4550" s="73"/>
      <c r="L4550" s="73"/>
      <c r="M4550" s="73"/>
      <c r="N4550" s="73"/>
      <c r="O4550" s="73"/>
      <c r="P4550" s="73"/>
      <c r="Q4550" s="73"/>
      <c r="R4550" s="73"/>
      <c r="S4550" s="73"/>
    </row>
    <row r="4551" spans="2:19" x14ac:dyDescent="0.3">
      <c r="B4551" s="137">
        <v>824</v>
      </c>
      <c r="C4551" s="103" t="str">
        <f t="array" ref="C4551">IF(ROWS($C$3728:C4551)&gt;COUNTIF($AR$19:$AR$3718,TRUE),"",INDEX($C$19:$C$3718,SMALL(IF($AR$19:$AR$3718=TRUE,ROW($C$19:$C$3718)-ROW($C$19)+1),ROWS($C$3728:C4551))))</f>
        <v/>
      </c>
      <c r="D4551" s="100" t="str">
        <f t="array" ref="D4551">IF(ROWS($D$3728:D4551)&gt;COUNTIF($AR$19:$AR$3718,TRUE),"",INDEX($O$19:$O$3718,SMALL(IF($AR$19:$AR$3718=TRUE,ROW($O$19:$O$3718)-ROW($O$19)+1),ROWS($D$3728:D4551))))</f>
        <v/>
      </c>
      <c r="E4551" s="101">
        <f t="shared" si="796"/>
        <v>0</v>
      </c>
      <c r="F4551" s="101">
        <f t="shared" si="797"/>
        <v>0</v>
      </c>
      <c r="G4551" s="104"/>
      <c r="H4551" s="89">
        <f t="shared" si="798"/>
        <v>0</v>
      </c>
      <c r="I4551" s="73"/>
      <c r="J4551" s="73"/>
      <c r="K4551" s="73"/>
      <c r="L4551" s="73"/>
      <c r="M4551" s="73"/>
      <c r="N4551" s="73"/>
      <c r="O4551" s="73"/>
      <c r="P4551" s="73"/>
      <c r="Q4551" s="73"/>
      <c r="R4551" s="73"/>
      <c r="S4551" s="73"/>
    </row>
    <row r="4552" spans="2:19" x14ac:dyDescent="0.3">
      <c r="B4552" s="137">
        <v>825</v>
      </c>
      <c r="C4552" s="103" t="str">
        <f t="array" ref="C4552">IF(ROWS($C$3728:C4552)&gt;COUNTIF($AR$19:$AR$3718,TRUE),"",INDEX($C$19:$C$3718,SMALL(IF($AR$19:$AR$3718=TRUE,ROW($C$19:$C$3718)-ROW($C$19)+1),ROWS($C$3728:C4552))))</f>
        <v/>
      </c>
      <c r="D4552" s="100" t="str">
        <f t="array" ref="D4552">IF(ROWS($D$3728:D4552)&gt;COUNTIF($AR$19:$AR$3718,TRUE),"",INDEX($O$19:$O$3718,SMALL(IF($AR$19:$AR$3718=TRUE,ROW($O$19:$O$3718)-ROW($O$19)+1),ROWS($D$3728:D4552))))</f>
        <v/>
      </c>
      <c r="E4552" s="101">
        <f t="shared" si="796"/>
        <v>0</v>
      </c>
      <c r="F4552" s="101">
        <f t="shared" si="797"/>
        <v>0</v>
      </c>
      <c r="G4552" s="104"/>
      <c r="H4552" s="89">
        <f t="shared" si="798"/>
        <v>0</v>
      </c>
      <c r="I4552" s="73"/>
      <c r="J4552" s="73"/>
      <c r="K4552" s="73"/>
      <c r="L4552" s="73"/>
      <c r="M4552" s="73"/>
      <c r="N4552" s="73"/>
      <c r="O4552" s="73"/>
      <c r="P4552" s="73"/>
      <c r="Q4552" s="73"/>
      <c r="R4552" s="73"/>
      <c r="S4552" s="73"/>
    </row>
    <row r="4553" spans="2:19" x14ac:dyDescent="0.3">
      <c r="B4553" s="137">
        <v>826</v>
      </c>
      <c r="C4553" s="103" t="str">
        <f t="array" ref="C4553">IF(ROWS($C$3728:C4553)&gt;COUNTIF($AR$19:$AR$3718,TRUE),"",INDEX($C$19:$C$3718,SMALL(IF($AR$19:$AR$3718=TRUE,ROW($C$19:$C$3718)-ROW($C$19)+1),ROWS($C$3728:C4553))))</f>
        <v/>
      </c>
      <c r="D4553" s="100" t="str">
        <f t="array" ref="D4553">IF(ROWS($D$3728:D4553)&gt;COUNTIF($AR$19:$AR$3718,TRUE),"",INDEX($O$19:$O$3718,SMALL(IF($AR$19:$AR$3718=TRUE,ROW($O$19:$O$3718)-ROW($O$19)+1),ROWS($D$3728:D4553))))</f>
        <v/>
      </c>
      <c r="E4553" s="101">
        <f t="shared" si="796"/>
        <v>0</v>
      </c>
      <c r="F4553" s="101">
        <f t="shared" si="797"/>
        <v>0</v>
      </c>
      <c r="G4553" s="104"/>
      <c r="H4553" s="89">
        <f t="shared" si="798"/>
        <v>0</v>
      </c>
      <c r="I4553" s="73"/>
      <c r="J4553" s="73"/>
      <c r="K4553" s="73"/>
      <c r="L4553" s="73"/>
      <c r="M4553" s="73"/>
      <c r="N4553" s="73"/>
      <c r="O4553" s="73"/>
      <c r="P4553" s="73"/>
      <c r="Q4553" s="73"/>
      <c r="R4553" s="73"/>
      <c r="S4553" s="73"/>
    </row>
    <row r="4554" spans="2:19" x14ac:dyDescent="0.3">
      <c r="B4554" s="137">
        <v>827</v>
      </c>
      <c r="C4554" s="103" t="str">
        <f t="array" ref="C4554">IF(ROWS($C$3728:C4554)&gt;COUNTIF($AR$19:$AR$3718,TRUE),"",INDEX($C$19:$C$3718,SMALL(IF($AR$19:$AR$3718=TRUE,ROW($C$19:$C$3718)-ROW($C$19)+1),ROWS($C$3728:C4554))))</f>
        <v/>
      </c>
      <c r="D4554" s="100" t="str">
        <f t="array" ref="D4554">IF(ROWS($D$3728:D4554)&gt;COUNTIF($AR$19:$AR$3718,TRUE),"",INDEX($O$19:$O$3718,SMALL(IF($AR$19:$AR$3718=TRUE,ROW($O$19:$O$3718)-ROW($O$19)+1),ROWS($D$3728:D4554))))</f>
        <v/>
      </c>
      <c r="E4554" s="101">
        <f t="shared" si="796"/>
        <v>0</v>
      </c>
      <c r="F4554" s="101">
        <f t="shared" si="797"/>
        <v>0</v>
      </c>
      <c r="G4554" s="104"/>
      <c r="H4554" s="89">
        <f t="shared" si="798"/>
        <v>0</v>
      </c>
      <c r="I4554" s="73"/>
      <c r="J4554" s="73"/>
      <c r="K4554" s="73"/>
      <c r="L4554" s="73"/>
      <c r="M4554" s="73"/>
      <c r="N4554" s="73"/>
      <c r="O4554" s="73"/>
      <c r="P4554" s="73"/>
      <c r="Q4554" s="73"/>
      <c r="R4554" s="73"/>
      <c r="S4554" s="73"/>
    </row>
    <row r="4555" spans="2:19" x14ac:dyDescent="0.3">
      <c r="B4555" s="137">
        <v>828</v>
      </c>
      <c r="C4555" s="103" t="str">
        <f t="array" ref="C4555">IF(ROWS($C$3728:C4555)&gt;COUNTIF($AR$19:$AR$3718,TRUE),"",INDEX($C$19:$C$3718,SMALL(IF($AR$19:$AR$3718=TRUE,ROW($C$19:$C$3718)-ROW($C$19)+1),ROWS($C$3728:C4555))))</f>
        <v/>
      </c>
      <c r="D4555" s="100" t="str">
        <f t="array" ref="D4555">IF(ROWS($D$3728:D4555)&gt;COUNTIF($AR$19:$AR$3718,TRUE),"",INDEX($O$19:$O$3718,SMALL(IF($AR$19:$AR$3718=TRUE,ROW($O$19:$O$3718)-ROW($O$19)+1),ROWS($D$3728:D4555))))</f>
        <v/>
      </c>
      <c r="E4555" s="101">
        <f t="shared" si="796"/>
        <v>0</v>
      </c>
      <c r="F4555" s="101">
        <f t="shared" si="797"/>
        <v>0</v>
      </c>
      <c r="G4555" s="104"/>
      <c r="H4555" s="89">
        <f t="shared" si="798"/>
        <v>0</v>
      </c>
      <c r="I4555" s="73"/>
      <c r="J4555" s="73"/>
      <c r="K4555" s="73"/>
      <c r="L4555" s="73"/>
      <c r="M4555" s="73"/>
      <c r="N4555" s="73"/>
      <c r="O4555" s="73"/>
      <c r="P4555" s="73"/>
      <c r="Q4555" s="73"/>
      <c r="R4555" s="73"/>
      <c r="S4555" s="73"/>
    </row>
    <row r="4556" spans="2:19" x14ac:dyDescent="0.3">
      <c r="B4556" s="137">
        <v>829</v>
      </c>
      <c r="C4556" s="103" t="str">
        <f t="array" ref="C4556">IF(ROWS($C$3728:C4556)&gt;COUNTIF($AR$19:$AR$3718,TRUE),"",INDEX($C$19:$C$3718,SMALL(IF($AR$19:$AR$3718=TRUE,ROW($C$19:$C$3718)-ROW($C$19)+1),ROWS($C$3728:C4556))))</f>
        <v/>
      </c>
      <c r="D4556" s="100" t="str">
        <f t="array" ref="D4556">IF(ROWS($D$3728:D4556)&gt;COUNTIF($AR$19:$AR$3718,TRUE),"",INDEX($O$19:$O$3718,SMALL(IF($AR$19:$AR$3718=TRUE,ROW($O$19:$O$3718)-ROW($O$19)+1),ROWS($D$3728:D4556))))</f>
        <v/>
      </c>
      <c r="E4556" s="101">
        <f t="shared" si="796"/>
        <v>0</v>
      </c>
      <c r="F4556" s="101">
        <f t="shared" si="797"/>
        <v>0</v>
      </c>
      <c r="G4556" s="104"/>
      <c r="H4556" s="89">
        <f t="shared" si="798"/>
        <v>0</v>
      </c>
      <c r="I4556" s="73"/>
      <c r="J4556" s="73"/>
      <c r="K4556" s="73"/>
      <c r="L4556" s="73"/>
      <c r="M4556" s="73"/>
      <c r="N4556" s="73"/>
      <c r="O4556" s="73"/>
      <c r="P4556" s="73"/>
      <c r="Q4556" s="73"/>
      <c r="R4556" s="73"/>
      <c r="S4556" s="73"/>
    </row>
    <row r="4557" spans="2:19" x14ac:dyDescent="0.3">
      <c r="B4557" s="137">
        <v>830</v>
      </c>
      <c r="C4557" s="103" t="str">
        <f t="array" ref="C4557">IF(ROWS($C$3728:C4557)&gt;COUNTIF($AR$19:$AR$3718,TRUE),"",INDEX($C$19:$C$3718,SMALL(IF($AR$19:$AR$3718=TRUE,ROW($C$19:$C$3718)-ROW($C$19)+1),ROWS($C$3728:C4557))))</f>
        <v/>
      </c>
      <c r="D4557" s="100" t="str">
        <f t="array" ref="D4557">IF(ROWS($D$3728:D4557)&gt;COUNTIF($AR$19:$AR$3718,TRUE),"",INDEX($O$19:$O$3718,SMALL(IF($AR$19:$AR$3718=TRUE,ROW($O$19:$O$3718)-ROW($O$19)+1),ROWS($D$3728:D4557))))</f>
        <v/>
      </c>
      <c r="E4557" s="101">
        <f t="shared" si="796"/>
        <v>0</v>
      </c>
      <c r="F4557" s="101">
        <f t="shared" si="797"/>
        <v>0</v>
      </c>
      <c r="G4557" s="104"/>
      <c r="H4557" s="89">
        <f t="shared" si="798"/>
        <v>0</v>
      </c>
      <c r="I4557" s="73"/>
      <c r="J4557" s="73"/>
      <c r="K4557" s="73"/>
      <c r="L4557" s="73"/>
      <c r="M4557" s="73"/>
      <c r="N4557" s="73"/>
      <c r="O4557" s="73"/>
      <c r="P4557" s="73"/>
      <c r="Q4557" s="73"/>
      <c r="R4557" s="73"/>
      <c r="S4557" s="73"/>
    </row>
    <row r="4558" spans="2:19" x14ac:dyDescent="0.3">
      <c r="B4558" s="137">
        <v>831</v>
      </c>
      <c r="C4558" s="103" t="str">
        <f t="array" ref="C4558">IF(ROWS($C$3728:C4558)&gt;COUNTIF($AR$19:$AR$3718,TRUE),"",INDEX($C$19:$C$3718,SMALL(IF($AR$19:$AR$3718=TRUE,ROW($C$19:$C$3718)-ROW($C$19)+1),ROWS($C$3728:C4558))))</f>
        <v/>
      </c>
      <c r="D4558" s="100" t="str">
        <f t="array" ref="D4558">IF(ROWS($D$3728:D4558)&gt;COUNTIF($AR$19:$AR$3718,TRUE),"",INDEX($O$19:$O$3718,SMALL(IF($AR$19:$AR$3718=TRUE,ROW($O$19:$O$3718)-ROW($O$19)+1),ROWS($D$3728:D4558))))</f>
        <v/>
      </c>
      <c r="E4558" s="101">
        <f t="shared" si="796"/>
        <v>0</v>
      </c>
      <c r="F4558" s="101">
        <f t="shared" si="797"/>
        <v>0</v>
      </c>
      <c r="G4558" s="104"/>
      <c r="H4558" s="89">
        <f t="shared" si="798"/>
        <v>0</v>
      </c>
      <c r="I4558" s="73"/>
      <c r="J4558" s="73"/>
      <c r="K4558" s="73"/>
      <c r="L4558" s="73"/>
      <c r="M4558" s="73"/>
      <c r="N4558" s="73"/>
      <c r="O4558" s="73"/>
      <c r="P4558" s="73"/>
      <c r="Q4558" s="73"/>
      <c r="R4558" s="73"/>
      <c r="S4558" s="73"/>
    </row>
    <row r="4559" spans="2:19" x14ac:dyDescent="0.3">
      <c r="B4559" s="137">
        <v>832</v>
      </c>
      <c r="C4559" s="103" t="str">
        <f t="array" ref="C4559">IF(ROWS($C$3728:C4559)&gt;COUNTIF($AR$19:$AR$3718,TRUE),"",INDEX($C$19:$C$3718,SMALL(IF($AR$19:$AR$3718=TRUE,ROW($C$19:$C$3718)-ROW($C$19)+1),ROWS($C$3728:C4559))))</f>
        <v/>
      </c>
      <c r="D4559" s="100" t="str">
        <f t="array" ref="D4559">IF(ROWS($D$3728:D4559)&gt;COUNTIF($AR$19:$AR$3718,TRUE),"",INDEX($O$19:$O$3718,SMALL(IF($AR$19:$AR$3718=TRUE,ROW($O$19:$O$3718)-ROW($O$19)+1),ROWS($D$3728:D4559))))</f>
        <v/>
      </c>
      <c r="E4559" s="101">
        <f t="shared" si="796"/>
        <v>0</v>
      </c>
      <c r="F4559" s="101">
        <f t="shared" si="797"/>
        <v>0</v>
      </c>
      <c r="G4559" s="104"/>
      <c r="H4559" s="89">
        <f t="shared" si="798"/>
        <v>0</v>
      </c>
      <c r="I4559" s="73"/>
      <c r="J4559" s="73"/>
      <c r="K4559" s="73"/>
      <c r="L4559" s="73"/>
      <c r="M4559" s="73"/>
      <c r="N4559" s="73"/>
      <c r="O4559" s="73"/>
      <c r="P4559" s="73"/>
      <c r="Q4559" s="73"/>
      <c r="R4559" s="73"/>
      <c r="S4559" s="73"/>
    </row>
    <row r="4560" spans="2:19" x14ac:dyDescent="0.3">
      <c r="B4560" s="137">
        <v>833</v>
      </c>
      <c r="C4560" s="103" t="str">
        <f t="array" ref="C4560">IF(ROWS($C$3728:C4560)&gt;COUNTIF($AR$19:$AR$3718,TRUE),"",INDEX($C$19:$C$3718,SMALL(IF($AR$19:$AR$3718=TRUE,ROW($C$19:$C$3718)-ROW($C$19)+1),ROWS($C$3728:C4560))))</f>
        <v/>
      </c>
      <c r="D4560" s="100" t="str">
        <f t="array" ref="D4560">IF(ROWS($D$3728:D4560)&gt;COUNTIF($AR$19:$AR$3718,TRUE),"",INDEX($O$19:$O$3718,SMALL(IF($AR$19:$AR$3718=TRUE,ROW($O$19:$O$3718)-ROW($O$19)+1),ROWS($D$3728:D4560))))</f>
        <v/>
      </c>
      <c r="E4560" s="101">
        <f t="shared" ref="E4560:E4623" si="799">SUM(SUMIFS($V$19:$V$3718,$C$19:$C$3718,$C$3728:$C$3960,$O$19:$O$3718,$D$3728:$D$3960),SUMIFS($AA$19:$AA$3718,$C$19:$C$3718,$C$3728:$C$3960,$O$19:$O$3718,$D$3728:$D$3960))</f>
        <v>0</v>
      </c>
      <c r="F4560" s="101">
        <f t="shared" ref="F4560:F4623" si="800">SUM(SUMIFS($AD$19:$AD$3718,$C$19:$C$3718,$C$3728:$C$3960,$O$19:$O$3718,$D$3728:$D$3960),SUMIFS($AI$19:$AI$3718,$C$19:$C$3718,$C$3728:$C$3960,$O$19:$O$3718,$D$3728:$D$3960))</f>
        <v>0</v>
      </c>
      <c r="G4560" s="104"/>
      <c r="H4560" s="89">
        <f t="shared" si="798"/>
        <v>0</v>
      </c>
      <c r="I4560" s="73"/>
      <c r="J4560" s="73"/>
      <c r="K4560" s="73"/>
      <c r="L4560" s="73"/>
      <c r="M4560" s="73"/>
      <c r="N4560" s="73"/>
      <c r="O4560" s="73"/>
      <c r="P4560" s="73"/>
      <c r="Q4560" s="73"/>
      <c r="R4560" s="73"/>
      <c r="S4560" s="73"/>
    </row>
    <row r="4561" spans="2:19" x14ac:dyDescent="0.3">
      <c r="B4561" s="137">
        <v>834</v>
      </c>
      <c r="C4561" s="103" t="str">
        <f t="array" ref="C4561">IF(ROWS($C$3728:C4561)&gt;COUNTIF($AR$19:$AR$3718,TRUE),"",INDEX($C$19:$C$3718,SMALL(IF($AR$19:$AR$3718=TRUE,ROW($C$19:$C$3718)-ROW($C$19)+1),ROWS($C$3728:C4561))))</f>
        <v/>
      </c>
      <c r="D4561" s="100" t="str">
        <f t="array" ref="D4561">IF(ROWS($D$3728:D4561)&gt;COUNTIF($AR$19:$AR$3718,TRUE),"",INDEX($O$19:$O$3718,SMALL(IF($AR$19:$AR$3718=TRUE,ROW($O$19:$O$3718)-ROW($O$19)+1),ROWS($D$3728:D4561))))</f>
        <v/>
      </c>
      <c r="E4561" s="101">
        <f t="shared" si="799"/>
        <v>0</v>
      </c>
      <c r="F4561" s="101">
        <f t="shared" si="800"/>
        <v>0</v>
      </c>
      <c r="G4561" s="104"/>
      <c r="H4561" s="89">
        <f t="shared" si="798"/>
        <v>0</v>
      </c>
      <c r="I4561" s="73"/>
      <c r="J4561" s="73"/>
      <c r="K4561" s="73"/>
      <c r="L4561" s="73"/>
      <c r="M4561" s="73"/>
      <c r="N4561" s="73"/>
      <c r="O4561" s="73"/>
      <c r="P4561" s="73"/>
      <c r="Q4561" s="73"/>
      <c r="R4561" s="73"/>
      <c r="S4561" s="73"/>
    </row>
    <row r="4562" spans="2:19" x14ac:dyDescent="0.3">
      <c r="B4562" s="137">
        <v>835</v>
      </c>
      <c r="C4562" s="103" t="str">
        <f t="array" ref="C4562">IF(ROWS($C$3728:C4562)&gt;COUNTIF($AR$19:$AR$3718,TRUE),"",INDEX($C$19:$C$3718,SMALL(IF($AR$19:$AR$3718=TRUE,ROW($C$19:$C$3718)-ROW($C$19)+1),ROWS($C$3728:C4562))))</f>
        <v/>
      </c>
      <c r="D4562" s="100" t="str">
        <f t="array" ref="D4562">IF(ROWS($D$3728:D4562)&gt;COUNTIF($AR$19:$AR$3718,TRUE),"",INDEX($O$19:$O$3718,SMALL(IF($AR$19:$AR$3718=TRUE,ROW($O$19:$O$3718)-ROW($O$19)+1),ROWS($D$3728:D4562))))</f>
        <v/>
      </c>
      <c r="E4562" s="101">
        <f t="shared" si="799"/>
        <v>0</v>
      </c>
      <c r="F4562" s="101">
        <f t="shared" si="800"/>
        <v>0</v>
      </c>
      <c r="G4562" s="104"/>
      <c r="H4562" s="89">
        <f t="shared" si="798"/>
        <v>0</v>
      </c>
      <c r="I4562" s="73"/>
      <c r="J4562" s="73"/>
      <c r="K4562" s="73"/>
      <c r="L4562" s="73"/>
      <c r="M4562" s="73"/>
      <c r="N4562" s="73"/>
      <c r="O4562" s="73"/>
      <c r="P4562" s="73"/>
      <c r="Q4562" s="73"/>
      <c r="R4562" s="73"/>
      <c r="S4562" s="73"/>
    </row>
    <row r="4563" spans="2:19" x14ac:dyDescent="0.3">
      <c r="B4563" s="137">
        <v>836</v>
      </c>
      <c r="C4563" s="103" t="str">
        <f t="array" ref="C4563">IF(ROWS($C$3728:C4563)&gt;COUNTIF($AR$19:$AR$3718,TRUE),"",INDEX($C$19:$C$3718,SMALL(IF($AR$19:$AR$3718=TRUE,ROW($C$19:$C$3718)-ROW($C$19)+1),ROWS($C$3728:C4563))))</f>
        <v/>
      </c>
      <c r="D4563" s="100" t="str">
        <f t="array" ref="D4563">IF(ROWS($D$3728:D4563)&gt;COUNTIF($AR$19:$AR$3718,TRUE),"",INDEX($O$19:$O$3718,SMALL(IF($AR$19:$AR$3718=TRUE,ROW($O$19:$O$3718)-ROW($O$19)+1),ROWS($D$3728:D4563))))</f>
        <v/>
      </c>
      <c r="E4563" s="101">
        <f t="shared" si="799"/>
        <v>0</v>
      </c>
      <c r="F4563" s="101">
        <f t="shared" si="800"/>
        <v>0</v>
      </c>
      <c r="G4563" s="104"/>
      <c r="H4563" s="89">
        <f t="shared" si="798"/>
        <v>0</v>
      </c>
      <c r="I4563" s="73"/>
      <c r="J4563" s="73"/>
      <c r="K4563" s="73"/>
      <c r="L4563" s="73"/>
      <c r="M4563" s="73"/>
      <c r="N4563" s="73"/>
      <c r="O4563" s="73"/>
      <c r="P4563" s="73"/>
      <c r="Q4563" s="73"/>
      <c r="R4563" s="73"/>
      <c r="S4563" s="73"/>
    </row>
    <row r="4564" spans="2:19" x14ac:dyDescent="0.3">
      <c r="B4564" s="137">
        <v>837</v>
      </c>
      <c r="C4564" s="103" t="str">
        <f t="array" ref="C4564">IF(ROWS($C$3728:C4564)&gt;COUNTIF($AR$19:$AR$3718,TRUE),"",INDEX($C$19:$C$3718,SMALL(IF($AR$19:$AR$3718=TRUE,ROW($C$19:$C$3718)-ROW($C$19)+1),ROWS($C$3728:C4564))))</f>
        <v/>
      </c>
      <c r="D4564" s="100" t="str">
        <f t="array" ref="D4564">IF(ROWS($D$3728:D4564)&gt;COUNTIF($AR$19:$AR$3718,TRUE),"",INDEX($O$19:$O$3718,SMALL(IF($AR$19:$AR$3718=TRUE,ROW($O$19:$O$3718)-ROW($O$19)+1),ROWS($D$3728:D4564))))</f>
        <v/>
      </c>
      <c r="E4564" s="101">
        <f t="shared" si="799"/>
        <v>0</v>
      </c>
      <c r="F4564" s="101">
        <f t="shared" si="800"/>
        <v>0</v>
      </c>
      <c r="G4564" s="104"/>
      <c r="H4564" s="89">
        <f t="shared" si="798"/>
        <v>0</v>
      </c>
      <c r="I4564" s="73"/>
      <c r="J4564" s="73"/>
      <c r="K4564" s="73"/>
      <c r="L4564" s="73"/>
      <c r="M4564" s="73"/>
      <c r="N4564" s="73"/>
      <c r="O4564" s="73"/>
      <c r="P4564" s="73"/>
      <c r="Q4564" s="73"/>
      <c r="R4564" s="73"/>
      <c r="S4564" s="73"/>
    </row>
    <row r="4565" spans="2:19" x14ac:dyDescent="0.3">
      <c r="B4565" s="137">
        <v>838</v>
      </c>
      <c r="C4565" s="103" t="str">
        <f t="array" ref="C4565">IF(ROWS($C$3728:C4565)&gt;COUNTIF($AR$19:$AR$3718,TRUE),"",INDEX($C$19:$C$3718,SMALL(IF($AR$19:$AR$3718=TRUE,ROW($C$19:$C$3718)-ROW($C$19)+1),ROWS($C$3728:C4565))))</f>
        <v/>
      </c>
      <c r="D4565" s="100" t="str">
        <f t="array" ref="D4565">IF(ROWS($D$3728:D4565)&gt;COUNTIF($AR$19:$AR$3718,TRUE),"",INDEX($O$19:$O$3718,SMALL(IF($AR$19:$AR$3718=TRUE,ROW($O$19:$O$3718)-ROW($O$19)+1),ROWS($D$3728:D4565))))</f>
        <v/>
      </c>
      <c r="E4565" s="101">
        <f t="shared" si="799"/>
        <v>0</v>
      </c>
      <c r="F4565" s="101">
        <f t="shared" si="800"/>
        <v>0</v>
      </c>
      <c r="G4565" s="104"/>
      <c r="H4565" s="89">
        <f t="shared" si="798"/>
        <v>0</v>
      </c>
      <c r="I4565" s="73"/>
      <c r="J4565" s="73"/>
      <c r="K4565" s="73"/>
      <c r="L4565" s="73"/>
      <c r="M4565" s="73"/>
      <c r="N4565" s="73"/>
      <c r="O4565" s="73"/>
      <c r="P4565" s="73"/>
      <c r="Q4565" s="73"/>
      <c r="R4565" s="73"/>
      <c r="S4565" s="73"/>
    </row>
    <row r="4566" spans="2:19" x14ac:dyDescent="0.3">
      <c r="B4566" s="137">
        <v>839</v>
      </c>
      <c r="C4566" s="103" t="str">
        <f t="array" ref="C4566">IF(ROWS($C$3728:C4566)&gt;COUNTIF($AR$19:$AR$3718,TRUE),"",INDEX($C$19:$C$3718,SMALL(IF($AR$19:$AR$3718=TRUE,ROW($C$19:$C$3718)-ROW($C$19)+1),ROWS($C$3728:C4566))))</f>
        <v/>
      </c>
      <c r="D4566" s="100" t="str">
        <f t="array" ref="D4566">IF(ROWS($D$3728:D4566)&gt;COUNTIF($AR$19:$AR$3718,TRUE),"",INDEX($O$19:$O$3718,SMALL(IF($AR$19:$AR$3718=TRUE,ROW($O$19:$O$3718)-ROW($O$19)+1),ROWS($D$3728:D4566))))</f>
        <v/>
      </c>
      <c r="E4566" s="101">
        <f t="shared" si="799"/>
        <v>0</v>
      </c>
      <c r="F4566" s="101">
        <f t="shared" si="800"/>
        <v>0</v>
      </c>
      <c r="G4566" s="104"/>
      <c r="H4566" s="89">
        <f t="shared" si="798"/>
        <v>0</v>
      </c>
      <c r="I4566" s="73"/>
      <c r="J4566" s="73"/>
      <c r="K4566" s="73"/>
      <c r="L4566" s="73"/>
      <c r="M4566" s="73"/>
      <c r="N4566" s="73"/>
      <c r="O4566" s="73"/>
      <c r="P4566" s="73"/>
      <c r="Q4566" s="73"/>
      <c r="R4566" s="73"/>
      <c r="S4566" s="73"/>
    </row>
    <row r="4567" spans="2:19" x14ac:dyDescent="0.3">
      <c r="B4567" s="137">
        <v>840</v>
      </c>
      <c r="C4567" s="103" t="str">
        <f t="array" ref="C4567">IF(ROWS($C$3728:C4567)&gt;COUNTIF($AR$19:$AR$3718,TRUE),"",INDEX($C$19:$C$3718,SMALL(IF($AR$19:$AR$3718=TRUE,ROW($C$19:$C$3718)-ROW($C$19)+1),ROWS($C$3728:C4567))))</f>
        <v/>
      </c>
      <c r="D4567" s="100" t="str">
        <f t="array" ref="D4567">IF(ROWS($D$3728:D4567)&gt;COUNTIF($AR$19:$AR$3718,TRUE),"",INDEX($O$19:$O$3718,SMALL(IF($AR$19:$AR$3718=TRUE,ROW($O$19:$O$3718)-ROW($O$19)+1),ROWS($D$3728:D4567))))</f>
        <v/>
      </c>
      <c r="E4567" s="101">
        <f t="shared" si="799"/>
        <v>0</v>
      </c>
      <c r="F4567" s="101">
        <f t="shared" si="800"/>
        <v>0</v>
      </c>
      <c r="G4567" s="104"/>
      <c r="H4567" s="89">
        <f t="shared" si="798"/>
        <v>0</v>
      </c>
      <c r="I4567" s="73"/>
      <c r="J4567" s="73"/>
      <c r="K4567" s="73"/>
      <c r="L4567" s="73"/>
      <c r="M4567" s="73"/>
      <c r="N4567" s="73"/>
      <c r="O4567" s="73"/>
      <c r="P4567" s="73"/>
      <c r="Q4567" s="73"/>
      <c r="R4567" s="73"/>
      <c r="S4567" s="73"/>
    </row>
    <row r="4568" spans="2:19" x14ac:dyDescent="0.3">
      <c r="B4568" s="137">
        <v>841</v>
      </c>
      <c r="C4568" s="103" t="str">
        <f t="array" ref="C4568">IF(ROWS($C$3728:C4568)&gt;COUNTIF($AR$19:$AR$3718,TRUE),"",INDEX($C$19:$C$3718,SMALL(IF($AR$19:$AR$3718=TRUE,ROW($C$19:$C$3718)-ROW($C$19)+1),ROWS($C$3728:C4568))))</f>
        <v/>
      </c>
      <c r="D4568" s="100" t="str">
        <f t="array" ref="D4568">IF(ROWS($D$3728:D4568)&gt;COUNTIF($AR$19:$AR$3718,TRUE),"",INDEX($O$19:$O$3718,SMALL(IF($AR$19:$AR$3718=TRUE,ROW($O$19:$O$3718)-ROW($O$19)+1),ROWS($D$3728:D4568))))</f>
        <v/>
      </c>
      <c r="E4568" s="101">
        <f t="shared" si="799"/>
        <v>0</v>
      </c>
      <c r="F4568" s="101">
        <f t="shared" si="800"/>
        <v>0</v>
      </c>
      <c r="G4568" s="104"/>
      <c r="H4568" s="89">
        <f t="shared" si="798"/>
        <v>0</v>
      </c>
      <c r="I4568" s="73"/>
      <c r="J4568" s="73"/>
      <c r="K4568" s="73"/>
      <c r="L4568" s="73"/>
      <c r="M4568" s="73"/>
      <c r="N4568" s="73"/>
      <c r="O4568" s="73"/>
      <c r="P4568" s="73"/>
      <c r="Q4568" s="73"/>
      <c r="R4568" s="73"/>
      <c r="S4568" s="73"/>
    </row>
    <row r="4569" spans="2:19" x14ac:dyDescent="0.3">
      <c r="B4569" s="137">
        <v>842</v>
      </c>
      <c r="C4569" s="103" t="str">
        <f t="array" ref="C4569">IF(ROWS($C$3728:C4569)&gt;COUNTIF($AR$19:$AR$3718,TRUE),"",INDEX($C$19:$C$3718,SMALL(IF($AR$19:$AR$3718=TRUE,ROW($C$19:$C$3718)-ROW($C$19)+1),ROWS($C$3728:C4569))))</f>
        <v/>
      </c>
      <c r="D4569" s="100" t="str">
        <f t="array" ref="D4569">IF(ROWS($D$3728:D4569)&gt;COUNTIF($AR$19:$AR$3718,TRUE),"",INDEX($O$19:$O$3718,SMALL(IF($AR$19:$AR$3718=TRUE,ROW($O$19:$O$3718)-ROW($O$19)+1),ROWS($D$3728:D4569))))</f>
        <v/>
      </c>
      <c r="E4569" s="101">
        <f t="shared" si="799"/>
        <v>0</v>
      </c>
      <c r="F4569" s="101">
        <f t="shared" si="800"/>
        <v>0</v>
      </c>
      <c r="G4569" s="104"/>
      <c r="H4569" s="89">
        <f t="shared" si="798"/>
        <v>0</v>
      </c>
      <c r="I4569" s="73"/>
      <c r="J4569" s="73"/>
      <c r="K4569" s="73"/>
      <c r="L4569" s="73"/>
      <c r="M4569" s="73"/>
      <c r="N4569" s="73"/>
      <c r="O4569" s="73"/>
      <c r="P4569" s="73"/>
      <c r="Q4569" s="73"/>
      <c r="R4569" s="73"/>
      <c r="S4569" s="73"/>
    </row>
    <row r="4570" spans="2:19" x14ac:dyDescent="0.3">
      <c r="B4570" s="137">
        <v>843</v>
      </c>
      <c r="C4570" s="103" t="str">
        <f t="array" ref="C4570">IF(ROWS($C$3728:C4570)&gt;COUNTIF($AR$19:$AR$3718,TRUE),"",INDEX($C$19:$C$3718,SMALL(IF($AR$19:$AR$3718=TRUE,ROW($C$19:$C$3718)-ROW($C$19)+1),ROWS($C$3728:C4570))))</f>
        <v/>
      </c>
      <c r="D4570" s="100" t="str">
        <f t="array" ref="D4570">IF(ROWS($D$3728:D4570)&gt;COUNTIF($AR$19:$AR$3718,TRUE),"",INDEX($O$19:$O$3718,SMALL(IF($AR$19:$AR$3718=TRUE,ROW($O$19:$O$3718)-ROW($O$19)+1),ROWS($D$3728:D4570))))</f>
        <v/>
      </c>
      <c r="E4570" s="101">
        <f t="shared" si="799"/>
        <v>0</v>
      </c>
      <c r="F4570" s="101">
        <f t="shared" si="800"/>
        <v>0</v>
      </c>
      <c r="G4570" s="104"/>
      <c r="H4570" s="89">
        <f t="shared" si="798"/>
        <v>0</v>
      </c>
      <c r="I4570" s="73"/>
      <c r="J4570" s="73"/>
      <c r="K4570" s="73"/>
      <c r="L4570" s="73"/>
      <c r="M4570" s="73"/>
      <c r="N4570" s="73"/>
      <c r="O4570" s="73"/>
      <c r="P4570" s="73"/>
      <c r="Q4570" s="73"/>
      <c r="R4570" s="73"/>
      <c r="S4570" s="73"/>
    </row>
    <row r="4571" spans="2:19" x14ac:dyDescent="0.3">
      <c r="B4571" s="137">
        <v>844</v>
      </c>
      <c r="C4571" s="103" t="str">
        <f t="array" ref="C4571">IF(ROWS($C$3728:C4571)&gt;COUNTIF($AR$19:$AR$3718,TRUE),"",INDEX($C$19:$C$3718,SMALL(IF($AR$19:$AR$3718=TRUE,ROW($C$19:$C$3718)-ROW($C$19)+1),ROWS($C$3728:C4571))))</f>
        <v/>
      </c>
      <c r="D4571" s="100" t="str">
        <f t="array" ref="D4571">IF(ROWS($D$3728:D4571)&gt;COUNTIF($AR$19:$AR$3718,TRUE),"",INDEX($O$19:$O$3718,SMALL(IF($AR$19:$AR$3718=TRUE,ROW($O$19:$O$3718)-ROW($O$19)+1),ROWS($D$3728:D4571))))</f>
        <v/>
      </c>
      <c r="E4571" s="101">
        <f t="shared" si="799"/>
        <v>0</v>
      </c>
      <c r="F4571" s="101">
        <f t="shared" si="800"/>
        <v>0</v>
      </c>
      <c r="G4571" s="104"/>
      <c r="H4571" s="89">
        <f t="shared" si="798"/>
        <v>0</v>
      </c>
      <c r="I4571" s="73"/>
      <c r="J4571" s="73"/>
      <c r="K4571" s="73"/>
      <c r="L4571" s="73"/>
      <c r="M4571" s="73"/>
      <c r="N4571" s="73"/>
      <c r="O4571" s="73"/>
      <c r="P4571" s="73"/>
      <c r="Q4571" s="73"/>
      <c r="R4571" s="73"/>
      <c r="S4571" s="73"/>
    </row>
    <row r="4572" spans="2:19" x14ac:dyDescent="0.3">
      <c r="B4572" s="137">
        <v>845</v>
      </c>
      <c r="C4572" s="103" t="str">
        <f t="array" ref="C4572">IF(ROWS($C$3728:C4572)&gt;COUNTIF($AR$19:$AR$3718,TRUE),"",INDEX($C$19:$C$3718,SMALL(IF($AR$19:$AR$3718=TRUE,ROW($C$19:$C$3718)-ROW($C$19)+1),ROWS($C$3728:C4572))))</f>
        <v/>
      </c>
      <c r="D4572" s="100" t="str">
        <f t="array" ref="D4572">IF(ROWS($D$3728:D4572)&gt;COUNTIF($AR$19:$AR$3718,TRUE),"",INDEX($O$19:$O$3718,SMALL(IF($AR$19:$AR$3718=TRUE,ROW($O$19:$O$3718)-ROW($O$19)+1),ROWS($D$3728:D4572))))</f>
        <v/>
      </c>
      <c r="E4572" s="101">
        <f t="shared" si="799"/>
        <v>0</v>
      </c>
      <c r="F4572" s="101">
        <f t="shared" si="800"/>
        <v>0</v>
      </c>
      <c r="G4572" s="104"/>
      <c r="H4572" s="89">
        <f t="shared" si="798"/>
        <v>0</v>
      </c>
      <c r="I4572" s="73"/>
      <c r="J4572" s="73"/>
      <c r="K4572" s="73"/>
      <c r="L4572" s="73"/>
      <c r="M4572" s="73"/>
      <c r="N4572" s="73"/>
      <c r="O4572" s="73"/>
      <c r="P4572" s="73"/>
      <c r="Q4572" s="73"/>
      <c r="R4572" s="73"/>
      <c r="S4572" s="73"/>
    </row>
    <row r="4573" spans="2:19" x14ac:dyDescent="0.3">
      <c r="B4573" s="137">
        <v>846</v>
      </c>
      <c r="C4573" s="103" t="str">
        <f t="array" ref="C4573">IF(ROWS($C$3728:C4573)&gt;COUNTIF($AR$19:$AR$3718,TRUE),"",INDEX($C$19:$C$3718,SMALL(IF($AR$19:$AR$3718=TRUE,ROW($C$19:$C$3718)-ROW($C$19)+1),ROWS($C$3728:C4573))))</f>
        <v/>
      </c>
      <c r="D4573" s="100" t="str">
        <f t="array" ref="D4573">IF(ROWS($D$3728:D4573)&gt;COUNTIF($AR$19:$AR$3718,TRUE),"",INDEX($O$19:$O$3718,SMALL(IF($AR$19:$AR$3718=TRUE,ROW($O$19:$O$3718)-ROW($O$19)+1),ROWS($D$3728:D4573))))</f>
        <v/>
      </c>
      <c r="E4573" s="101">
        <f t="shared" si="799"/>
        <v>0</v>
      </c>
      <c r="F4573" s="101">
        <f t="shared" si="800"/>
        <v>0</v>
      </c>
      <c r="G4573" s="104"/>
      <c r="H4573" s="89">
        <f t="shared" si="798"/>
        <v>0</v>
      </c>
      <c r="I4573" s="73"/>
      <c r="J4573" s="73"/>
      <c r="K4573" s="73"/>
      <c r="L4573" s="73"/>
      <c r="M4573" s="73"/>
      <c r="N4573" s="73"/>
      <c r="O4573" s="73"/>
      <c r="P4573" s="73"/>
      <c r="Q4573" s="73"/>
      <c r="R4573" s="73"/>
      <c r="S4573" s="73"/>
    </row>
    <row r="4574" spans="2:19" x14ac:dyDescent="0.3">
      <c r="B4574" s="137">
        <v>847</v>
      </c>
      <c r="C4574" s="103" t="str">
        <f t="array" ref="C4574">IF(ROWS($C$3728:C4574)&gt;COUNTIF($AR$19:$AR$3718,TRUE),"",INDEX($C$19:$C$3718,SMALL(IF($AR$19:$AR$3718=TRUE,ROW($C$19:$C$3718)-ROW($C$19)+1),ROWS($C$3728:C4574))))</f>
        <v/>
      </c>
      <c r="D4574" s="100" t="str">
        <f t="array" ref="D4574">IF(ROWS($D$3728:D4574)&gt;COUNTIF($AR$19:$AR$3718,TRUE),"",INDEX($O$19:$O$3718,SMALL(IF($AR$19:$AR$3718=TRUE,ROW($O$19:$O$3718)-ROW($O$19)+1),ROWS($D$3728:D4574))))</f>
        <v/>
      </c>
      <c r="E4574" s="101">
        <f t="shared" si="799"/>
        <v>0</v>
      </c>
      <c r="F4574" s="101">
        <f t="shared" si="800"/>
        <v>0</v>
      </c>
      <c r="G4574" s="104"/>
      <c r="H4574" s="89">
        <f t="shared" si="798"/>
        <v>0</v>
      </c>
      <c r="I4574" s="73"/>
      <c r="J4574" s="73"/>
      <c r="K4574" s="73"/>
      <c r="L4574" s="73"/>
      <c r="M4574" s="73"/>
      <c r="N4574" s="73"/>
      <c r="O4574" s="73"/>
      <c r="P4574" s="73"/>
      <c r="Q4574" s="73"/>
      <c r="R4574" s="73"/>
      <c r="S4574" s="73"/>
    </row>
    <row r="4575" spans="2:19" x14ac:dyDescent="0.3">
      <c r="B4575" s="137">
        <v>848</v>
      </c>
      <c r="C4575" s="103" t="str">
        <f t="array" ref="C4575">IF(ROWS($C$3728:C4575)&gt;COUNTIF($AR$19:$AR$3718,TRUE),"",INDEX($C$19:$C$3718,SMALL(IF($AR$19:$AR$3718=TRUE,ROW($C$19:$C$3718)-ROW($C$19)+1),ROWS($C$3728:C4575))))</f>
        <v/>
      </c>
      <c r="D4575" s="100" t="str">
        <f t="array" ref="D4575">IF(ROWS($D$3728:D4575)&gt;COUNTIF($AR$19:$AR$3718,TRUE),"",INDEX($O$19:$O$3718,SMALL(IF($AR$19:$AR$3718=TRUE,ROW($O$19:$O$3718)-ROW($O$19)+1),ROWS($D$3728:D4575))))</f>
        <v/>
      </c>
      <c r="E4575" s="101">
        <f t="shared" si="799"/>
        <v>0</v>
      </c>
      <c r="F4575" s="101">
        <f t="shared" si="800"/>
        <v>0</v>
      </c>
      <c r="G4575" s="104"/>
      <c r="H4575" s="89">
        <f t="shared" si="798"/>
        <v>0</v>
      </c>
      <c r="I4575" s="73"/>
      <c r="J4575" s="73"/>
      <c r="K4575" s="73"/>
      <c r="L4575" s="73"/>
      <c r="M4575" s="73"/>
      <c r="N4575" s="73"/>
      <c r="O4575" s="73"/>
      <c r="P4575" s="73"/>
      <c r="Q4575" s="73"/>
      <c r="R4575" s="73"/>
      <c r="S4575" s="73"/>
    </row>
    <row r="4576" spans="2:19" x14ac:dyDescent="0.3">
      <c r="B4576" s="137">
        <v>849</v>
      </c>
      <c r="C4576" s="103" t="str">
        <f t="array" ref="C4576">IF(ROWS($C$3728:C4576)&gt;COUNTIF($AR$19:$AR$3718,TRUE),"",INDEX($C$19:$C$3718,SMALL(IF($AR$19:$AR$3718=TRUE,ROW($C$19:$C$3718)-ROW($C$19)+1),ROWS($C$3728:C4576))))</f>
        <v/>
      </c>
      <c r="D4576" s="100" t="str">
        <f t="array" ref="D4576">IF(ROWS($D$3728:D4576)&gt;COUNTIF($AR$19:$AR$3718,TRUE),"",INDEX($O$19:$O$3718,SMALL(IF($AR$19:$AR$3718=TRUE,ROW($O$19:$O$3718)-ROW($O$19)+1),ROWS($D$3728:D4576))))</f>
        <v/>
      </c>
      <c r="E4576" s="101">
        <f t="shared" si="799"/>
        <v>0</v>
      </c>
      <c r="F4576" s="101">
        <f t="shared" si="800"/>
        <v>0</v>
      </c>
      <c r="G4576" s="104"/>
      <c r="H4576" s="89">
        <f t="shared" si="798"/>
        <v>0</v>
      </c>
      <c r="I4576" s="73"/>
      <c r="J4576" s="73"/>
      <c r="K4576" s="73"/>
      <c r="L4576" s="73"/>
      <c r="M4576" s="73"/>
      <c r="N4576" s="73"/>
      <c r="O4576" s="73"/>
      <c r="P4576" s="73"/>
      <c r="Q4576" s="73"/>
      <c r="R4576" s="73"/>
      <c r="S4576" s="73"/>
    </row>
    <row r="4577" spans="2:19" x14ac:dyDescent="0.3">
      <c r="B4577" s="137">
        <v>850</v>
      </c>
      <c r="C4577" s="103" t="str">
        <f t="array" ref="C4577">IF(ROWS($C$3728:C4577)&gt;COUNTIF($AR$19:$AR$3718,TRUE),"",INDEX($C$19:$C$3718,SMALL(IF($AR$19:$AR$3718=TRUE,ROW($C$19:$C$3718)-ROW($C$19)+1),ROWS($C$3728:C4577))))</f>
        <v/>
      </c>
      <c r="D4577" s="100" t="str">
        <f t="array" ref="D4577">IF(ROWS($D$3728:D4577)&gt;COUNTIF($AR$19:$AR$3718,TRUE),"",INDEX($O$19:$O$3718,SMALL(IF($AR$19:$AR$3718=TRUE,ROW($O$19:$O$3718)-ROW($O$19)+1),ROWS($D$3728:D4577))))</f>
        <v/>
      </c>
      <c r="E4577" s="101">
        <f t="shared" si="799"/>
        <v>0</v>
      </c>
      <c r="F4577" s="101">
        <f t="shared" si="800"/>
        <v>0</v>
      </c>
      <c r="G4577" s="104"/>
      <c r="H4577" s="89">
        <f t="shared" si="798"/>
        <v>0</v>
      </c>
      <c r="I4577" s="73"/>
      <c r="J4577" s="73"/>
      <c r="K4577" s="73"/>
      <c r="L4577" s="73"/>
      <c r="M4577" s="73"/>
      <c r="N4577" s="73"/>
      <c r="O4577" s="73"/>
      <c r="P4577" s="73"/>
      <c r="Q4577" s="73"/>
      <c r="R4577" s="73"/>
      <c r="S4577" s="73"/>
    </row>
    <row r="4578" spans="2:19" x14ac:dyDescent="0.3">
      <c r="B4578" s="137">
        <v>851</v>
      </c>
      <c r="C4578" s="103" t="str">
        <f t="array" ref="C4578">IF(ROWS($C$3728:C4578)&gt;COUNTIF($AR$19:$AR$3718,TRUE),"",INDEX($C$19:$C$3718,SMALL(IF($AR$19:$AR$3718=TRUE,ROW($C$19:$C$3718)-ROW($C$19)+1),ROWS($C$3728:C4578))))</f>
        <v/>
      </c>
      <c r="D4578" s="100" t="str">
        <f t="array" ref="D4578">IF(ROWS($D$3728:D4578)&gt;COUNTIF($AR$19:$AR$3718,TRUE),"",INDEX($O$19:$O$3718,SMALL(IF($AR$19:$AR$3718=TRUE,ROW($O$19:$O$3718)-ROW($O$19)+1),ROWS($D$3728:D4578))))</f>
        <v/>
      </c>
      <c r="E4578" s="101">
        <f t="shared" si="799"/>
        <v>0</v>
      </c>
      <c r="F4578" s="101">
        <f t="shared" si="800"/>
        <v>0</v>
      </c>
      <c r="G4578" s="104"/>
      <c r="H4578" s="89">
        <f t="shared" si="798"/>
        <v>0</v>
      </c>
      <c r="I4578" s="73"/>
      <c r="J4578" s="73"/>
      <c r="K4578" s="73"/>
      <c r="L4578" s="73"/>
      <c r="M4578" s="73"/>
      <c r="N4578" s="73"/>
      <c r="O4578" s="73"/>
      <c r="P4578" s="73"/>
      <c r="Q4578" s="73"/>
      <c r="R4578" s="73"/>
      <c r="S4578" s="73"/>
    </row>
    <row r="4579" spans="2:19" x14ac:dyDescent="0.3">
      <c r="B4579" s="137">
        <v>852</v>
      </c>
      <c r="C4579" s="103" t="str">
        <f t="array" ref="C4579">IF(ROWS($C$3728:C4579)&gt;COUNTIF($AR$19:$AR$3718,TRUE),"",INDEX($C$19:$C$3718,SMALL(IF($AR$19:$AR$3718=TRUE,ROW($C$19:$C$3718)-ROW($C$19)+1),ROWS($C$3728:C4579))))</f>
        <v/>
      </c>
      <c r="D4579" s="100" t="str">
        <f t="array" ref="D4579">IF(ROWS($D$3728:D4579)&gt;COUNTIF($AR$19:$AR$3718,TRUE),"",INDEX($O$19:$O$3718,SMALL(IF($AR$19:$AR$3718=TRUE,ROW($O$19:$O$3718)-ROW($O$19)+1),ROWS($D$3728:D4579))))</f>
        <v/>
      </c>
      <c r="E4579" s="101">
        <f t="shared" si="799"/>
        <v>0</v>
      </c>
      <c r="F4579" s="101">
        <f t="shared" si="800"/>
        <v>0</v>
      </c>
      <c r="G4579" s="104"/>
      <c r="H4579" s="89">
        <f t="shared" si="798"/>
        <v>0</v>
      </c>
      <c r="I4579" s="73"/>
      <c r="J4579" s="73"/>
      <c r="K4579" s="73"/>
      <c r="L4579" s="73"/>
      <c r="M4579" s="73"/>
      <c r="N4579" s="73"/>
      <c r="O4579" s="73"/>
      <c r="P4579" s="73"/>
      <c r="Q4579" s="73"/>
      <c r="R4579" s="73"/>
      <c r="S4579" s="73"/>
    </row>
    <row r="4580" spans="2:19" x14ac:dyDescent="0.3">
      <c r="B4580" s="137">
        <v>853</v>
      </c>
      <c r="C4580" s="103" t="str">
        <f t="array" ref="C4580">IF(ROWS($C$3728:C4580)&gt;COUNTIF($AR$19:$AR$3718,TRUE),"",INDEX($C$19:$C$3718,SMALL(IF($AR$19:$AR$3718=TRUE,ROW($C$19:$C$3718)-ROW($C$19)+1),ROWS($C$3728:C4580))))</f>
        <v/>
      </c>
      <c r="D4580" s="100" t="str">
        <f t="array" ref="D4580">IF(ROWS($D$3728:D4580)&gt;COUNTIF($AR$19:$AR$3718,TRUE),"",INDEX($O$19:$O$3718,SMALL(IF($AR$19:$AR$3718=TRUE,ROW($O$19:$O$3718)-ROW($O$19)+1),ROWS($D$3728:D4580))))</f>
        <v/>
      </c>
      <c r="E4580" s="101">
        <f t="shared" si="799"/>
        <v>0</v>
      </c>
      <c r="F4580" s="101">
        <f t="shared" si="800"/>
        <v>0</v>
      </c>
      <c r="G4580" s="104"/>
      <c r="H4580" s="89">
        <f t="shared" si="798"/>
        <v>0</v>
      </c>
      <c r="I4580" s="73"/>
      <c r="J4580" s="73"/>
      <c r="K4580" s="73"/>
      <c r="L4580" s="73"/>
      <c r="M4580" s="73"/>
      <c r="N4580" s="73"/>
      <c r="O4580" s="73"/>
      <c r="P4580" s="73"/>
      <c r="Q4580" s="73"/>
      <c r="R4580" s="73"/>
      <c r="S4580" s="73"/>
    </row>
    <row r="4581" spans="2:19" x14ac:dyDescent="0.3">
      <c r="B4581" s="137">
        <v>854</v>
      </c>
      <c r="C4581" s="103" t="str">
        <f t="array" ref="C4581">IF(ROWS($C$3728:C4581)&gt;COUNTIF($AR$19:$AR$3718,TRUE),"",INDEX($C$19:$C$3718,SMALL(IF($AR$19:$AR$3718=TRUE,ROW($C$19:$C$3718)-ROW($C$19)+1),ROWS($C$3728:C4581))))</f>
        <v/>
      </c>
      <c r="D4581" s="100" t="str">
        <f t="array" ref="D4581">IF(ROWS($D$3728:D4581)&gt;COUNTIF($AR$19:$AR$3718,TRUE),"",INDEX($O$19:$O$3718,SMALL(IF($AR$19:$AR$3718=TRUE,ROW($O$19:$O$3718)-ROW($O$19)+1),ROWS($D$3728:D4581))))</f>
        <v/>
      </c>
      <c r="E4581" s="101">
        <f t="shared" si="799"/>
        <v>0</v>
      </c>
      <c r="F4581" s="101">
        <f t="shared" si="800"/>
        <v>0</v>
      </c>
      <c r="G4581" s="104"/>
      <c r="H4581" s="89">
        <f t="shared" si="798"/>
        <v>0</v>
      </c>
      <c r="I4581" s="73"/>
      <c r="J4581" s="73"/>
      <c r="K4581" s="73"/>
      <c r="L4581" s="73"/>
      <c r="M4581" s="73"/>
      <c r="N4581" s="73"/>
      <c r="O4581" s="73"/>
      <c r="P4581" s="73"/>
      <c r="Q4581" s="73"/>
      <c r="R4581" s="73"/>
      <c r="S4581" s="73"/>
    </row>
    <row r="4582" spans="2:19" x14ac:dyDescent="0.3">
      <c r="B4582" s="137">
        <v>855</v>
      </c>
      <c r="C4582" s="103" t="str">
        <f t="array" ref="C4582">IF(ROWS($C$3728:C4582)&gt;COUNTIF($AR$19:$AR$3718,TRUE),"",INDEX($C$19:$C$3718,SMALL(IF($AR$19:$AR$3718=TRUE,ROW($C$19:$C$3718)-ROW($C$19)+1),ROWS($C$3728:C4582))))</f>
        <v/>
      </c>
      <c r="D4582" s="100" t="str">
        <f t="array" ref="D4582">IF(ROWS($D$3728:D4582)&gt;COUNTIF($AR$19:$AR$3718,TRUE),"",INDEX($O$19:$O$3718,SMALL(IF($AR$19:$AR$3718=TRUE,ROW($O$19:$O$3718)-ROW($O$19)+1),ROWS($D$3728:D4582))))</f>
        <v/>
      </c>
      <c r="E4582" s="101">
        <f t="shared" si="799"/>
        <v>0</v>
      </c>
      <c r="F4582" s="101">
        <f t="shared" si="800"/>
        <v>0</v>
      </c>
      <c r="G4582" s="104"/>
      <c r="H4582" s="89">
        <f t="shared" si="798"/>
        <v>0</v>
      </c>
      <c r="I4582" s="73"/>
      <c r="J4582" s="73"/>
      <c r="K4582" s="73"/>
      <c r="L4582" s="73"/>
      <c r="M4582" s="73"/>
      <c r="N4582" s="73"/>
      <c r="O4582" s="73"/>
      <c r="P4582" s="73"/>
      <c r="Q4582" s="73"/>
      <c r="R4582" s="73"/>
      <c r="S4582" s="73"/>
    </row>
    <row r="4583" spans="2:19" x14ac:dyDescent="0.3">
      <c r="B4583" s="137">
        <v>856</v>
      </c>
      <c r="C4583" s="103" t="str">
        <f t="array" ref="C4583">IF(ROWS($C$3728:C4583)&gt;COUNTIF($AR$19:$AR$3718,TRUE),"",INDEX($C$19:$C$3718,SMALL(IF($AR$19:$AR$3718=TRUE,ROW($C$19:$C$3718)-ROW($C$19)+1),ROWS($C$3728:C4583))))</f>
        <v/>
      </c>
      <c r="D4583" s="100" t="str">
        <f t="array" ref="D4583">IF(ROWS($D$3728:D4583)&gt;COUNTIF($AR$19:$AR$3718,TRUE),"",INDEX($O$19:$O$3718,SMALL(IF($AR$19:$AR$3718=TRUE,ROW($O$19:$O$3718)-ROW($O$19)+1),ROWS($D$3728:D4583))))</f>
        <v/>
      </c>
      <c r="E4583" s="101">
        <f t="shared" si="799"/>
        <v>0</v>
      </c>
      <c r="F4583" s="101">
        <f t="shared" si="800"/>
        <v>0</v>
      </c>
      <c r="G4583" s="104"/>
      <c r="H4583" s="89">
        <f t="shared" si="798"/>
        <v>0</v>
      </c>
      <c r="I4583" s="73"/>
      <c r="J4583" s="73"/>
      <c r="K4583" s="73"/>
      <c r="L4583" s="73"/>
      <c r="M4583" s="73"/>
      <c r="N4583" s="73"/>
      <c r="O4583" s="73"/>
      <c r="P4583" s="73"/>
      <c r="Q4583" s="73"/>
      <c r="R4583" s="73"/>
      <c r="S4583" s="73"/>
    </row>
    <row r="4584" spans="2:19" x14ac:dyDescent="0.3">
      <c r="B4584" s="137">
        <v>857</v>
      </c>
      <c r="C4584" s="103" t="str">
        <f t="array" ref="C4584">IF(ROWS($C$3728:C4584)&gt;COUNTIF($AR$19:$AR$3718,TRUE),"",INDEX($C$19:$C$3718,SMALL(IF($AR$19:$AR$3718=TRUE,ROW($C$19:$C$3718)-ROW($C$19)+1),ROWS($C$3728:C4584))))</f>
        <v/>
      </c>
      <c r="D4584" s="100" t="str">
        <f t="array" ref="D4584">IF(ROWS($D$3728:D4584)&gt;COUNTIF($AR$19:$AR$3718,TRUE),"",INDEX($O$19:$O$3718,SMALL(IF($AR$19:$AR$3718=TRUE,ROW($O$19:$O$3718)-ROW($O$19)+1),ROWS($D$3728:D4584))))</f>
        <v/>
      </c>
      <c r="E4584" s="101">
        <f t="shared" si="799"/>
        <v>0</v>
      </c>
      <c r="F4584" s="101">
        <f t="shared" si="800"/>
        <v>0</v>
      </c>
      <c r="G4584" s="104"/>
      <c r="H4584" s="89">
        <f t="shared" si="798"/>
        <v>0</v>
      </c>
      <c r="I4584" s="73"/>
      <c r="J4584" s="73"/>
      <c r="K4584" s="73"/>
      <c r="L4584" s="73"/>
      <c r="M4584" s="73"/>
      <c r="N4584" s="73"/>
      <c r="O4584" s="73"/>
      <c r="P4584" s="73"/>
      <c r="Q4584" s="73"/>
      <c r="R4584" s="73"/>
      <c r="S4584" s="73"/>
    </row>
    <row r="4585" spans="2:19" x14ac:dyDescent="0.3">
      <c r="B4585" s="137">
        <v>858</v>
      </c>
      <c r="C4585" s="103" t="str">
        <f t="array" ref="C4585">IF(ROWS($C$3728:C4585)&gt;COUNTIF($AR$19:$AR$3718,TRUE),"",INDEX($C$19:$C$3718,SMALL(IF($AR$19:$AR$3718=TRUE,ROW($C$19:$C$3718)-ROW($C$19)+1),ROWS($C$3728:C4585))))</f>
        <v/>
      </c>
      <c r="D4585" s="100" t="str">
        <f t="array" ref="D4585">IF(ROWS($D$3728:D4585)&gt;COUNTIF($AR$19:$AR$3718,TRUE),"",INDEX($O$19:$O$3718,SMALL(IF($AR$19:$AR$3718=TRUE,ROW($O$19:$O$3718)-ROW($O$19)+1),ROWS($D$3728:D4585))))</f>
        <v/>
      </c>
      <c r="E4585" s="101">
        <f t="shared" si="799"/>
        <v>0</v>
      </c>
      <c r="F4585" s="101">
        <f t="shared" si="800"/>
        <v>0</v>
      </c>
      <c r="G4585" s="104"/>
      <c r="H4585" s="89">
        <f t="shared" si="798"/>
        <v>0</v>
      </c>
      <c r="I4585" s="73"/>
      <c r="J4585" s="73"/>
      <c r="K4585" s="73"/>
      <c r="L4585" s="73"/>
      <c r="M4585" s="73"/>
      <c r="N4585" s="73"/>
      <c r="O4585" s="73"/>
      <c r="P4585" s="73"/>
      <c r="Q4585" s="73"/>
      <c r="R4585" s="73"/>
      <c r="S4585" s="73"/>
    </row>
    <row r="4586" spans="2:19" x14ac:dyDescent="0.3">
      <c r="B4586" s="137">
        <v>859</v>
      </c>
      <c r="C4586" s="103" t="str">
        <f t="array" ref="C4586">IF(ROWS($C$3728:C4586)&gt;COUNTIF($AR$19:$AR$3718,TRUE),"",INDEX($C$19:$C$3718,SMALL(IF($AR$19:$AR$3718=TRUE,ROW($C$19:$C$3718)-ROW($C$19)+1),ROWS($C$3728:C4586))))</f>
        <v/>
      </c>
      <c r="D4586" s="100" t="str">
        <f t="array" ref="D4586">IF(ROWS($D$3728:D4586)&gt;COUNTIF($AR$19:$AR$3718,TRUE),"",INDEX($O$19:$O$3718,SMALL(IF($AR$19:$AR$3718=TRUE,ROW($O$19:$O$3718)-ROW($O$19)+1),ROWS($D$3728:D4586))))</f>
        <v/>
      </c>
      <c r="E4586" s="101">
        <f t="shared" si="799"/>
        <v>0</v>
      </c>
      <c r="F4586" s="101">
        <f t="shared" si="800"/>
        <v>0</v>
      </c>
      <c r="G4586" s="104"/>
      <c r="H4586" s="89">
        <f t="shared" si="798"/>
        <v>0</v>
      </c>
      <c r="I4586" s="73"/>
      <c r="J4586" s="73"/>
      <c r="K4586" s="73"/>
      <c r="L4586" s="73"/>
      <c r="M4586" s="73"/>
      <c r="N4586" s="73"/>
      <c r="O4586" s="73"/>
      <c r="P4586" s="73"/>
      <c r="Q4586" s="73"/>
      <c r="R4586" s="73"/>
      <c r="S4586" s="73"/>
    </row>
    <row r="4587" spans="2:19" x14ac:dyDescent="0.3">
      <c r="B4587" s="137">
        <v>860</v>
      </c>
      <c r="C4587" s="103" t="str">
        <f t="array" ref="C4587">IF(ROWS($C$3728:C4587)&gt;COUNTIF($AR$19:$AR$3718,TRUE),"",INDEX($C$19:$C$3718,SMALL(IF($AR$19:$AR$3718=TRUE,ROW($C$19:$C$3718)-ROW($C$19)+1),ROWS($C$3728:C4587))))</f>
        <v/>
      </c>
      <c r="D4587" s="100" t="str">
        <f t="array" ref="D4587">IF(ROWS($D$3728:D4587)&gt;COUNTIF($AR$19:$AR$3718,TRUE),"",INDEX($O$19:$O$3718,SMALL(IF($AR$19:$AR$3718=TRUE,ROW($O$19:$O$3718)-ROW($O$19)+1),ROWS($D$3728:D4587))))</f>
        <v/>
      </c>
      <c r="E4587" s="101">
        <f t="shared" si="799"/>
        <v>0</v>
      </c>
      <c r="F4587" s="101">
        <f t="shared" si="800"/>
        <v>0</v>
      </c>
      <c r="G4587" s="104"/>
      <c r="H4587" s="89">
        <f t="shared" si="798"/>
        <v>0</v>
      </c>
      <c r="I4587" s="73"/>
      <c r="J4587" s="73"/>
      <c r="K4587" s="73"/>
      <c r="L4587" s="73"/>
      <c r="M4587" s="73"/>
      <c r="N4587" s="73"/>
      <c r="O4587" s="73"/>
      <c r="P4587" s="73"/>
      <c r="Q4587" s="73"/>
      <c r="R4587" s="73"/>
      <c r="S4587" s="73"/>
    </row>
    <row r="4588" spans="2:19" x14ac:dyDescent="0.3">
      <c r="B4588" s="137">
        <v>861</v>
      </c>
      <c r="C4588" s="103" t="str">
        <f t="array" ref="C4588">IF(ROWS($C$3728:C4588)&gt;COUNTIF($AR$19:$AR$3718,TRUE),"",INDEX($C$19:$C$3718,SMALL(IF($AR$19:$AR$3718=TRUE,ROW($C$19:$C$3718)-ROW($C$19)+1),ROWS($C$3728:C4588))))</f>
        <v/>
      </c>
      <c r="D4588" s="100" t="str">
        <f t="array" ref="D4588">IF(ROWS($D$3728:D4588)&gt;COUNTIF($AR$19:$AR$3718,TRUE),"",INDEX($O$19:$O$3718,SMALL(IF($AR$19:$AR$3718=TRUE,ROW($O$19:$O$3718)-ROW($O$19)+1),ROWS($D$3728:D4588))))</f>
        <v/>
      </c>
      <c r="E4588" s="101">
        <f t="shared" si="799"/>
        <v>0</v>
      </c>
      <c r="F4588" s="101">
        <f t="shared" si="800"/>
        <v>0</v>
      </c>
      <c r="G4588" s="104"/>
      <c r="H4588" s="89">
        <f t="shared" si="798"/>
        <v>0</v>
      </c>
      <c r="I4588" s="73"/>
      <c r="J4588" s="73"/>
      <c r="K4588" s="73"/>
      <c r="L4588" s="73"/>
      <c r="M4588" s="73"/>
      <c r="N4588" s="73"/>
      <c r="O4588" s="73"/>
      <c r="P4588" s="73"/>
      <c r="Q4588" s="73"/>
      <c r="R4588" s="73"/>
      <c r="S4588" s="73"/>
    </row>
    <row r="4589" spans="2:19" x14ac:dyDescent="0.3">
      <c r="B4589" s="137">
        <v>862</v>
      </c>
      <c r="C4589" s="103" t="str">
        <f t="array" ref="C4589">IF(ROWS($C$3728:C4589)&gt;COUNTIF($AR$19:$AR$3718,TRUE),"",INDEX($C$19:$C$3718,SMALL(IF($AR$19:$AR$3718=TRUE,ROW($C$19:$C$3718)-ROW($C$19)+1),ROWS($C$3728:C4589))))</f>
        <v/>
      </c>
      <c r="D4589" s="100" t="str">
        <f t="array" ref="D4589">IF(ROWS($D$3728:D4589)&gt;COUNTIF($AR$19:$AR$3718,TRUE),"",INDEX($O$19:$O$3718,SMALL(IF($AR$19:$AR$3718=TRUE,ROW($O$19:$O$3718)-ROW($O$19)+1),ROWS($D$3728:D4589))))</f>
        <v/>
      </c>
      <c r="E4589" s="101">
        <f t="shared" si="799"/>
        <v>0</v>
      </c>
      <c r="F4589" s="101">
        <f t="shared" si="800"/>
        <v>0</v>
      </c>
      <c r="G4589" s="104"/>
      <c r="H4589" s="89">
        <f t="shared" si="798"/>
        <v>0</v>
      </c>
      <c r="I4589" s="73"/>
      <c r="J4589" s="73"/>
      <c r="K4589" s="73"/>
      <c r="L4589" s="73"/>
      <c r="M4589" s="73"/>
      <c r="N4589" s="73"/>
      <c r="O4589" s="73"/>
      <c r="P4589" s="73"/>
      <c r="Q4589" s="73"/>
      <c r="R4589" s="73"/>
      <c r="S4589" s="73"/>
    </row>
    <row r="4590" spans="2:19" x14ac:dyDescent="0.3">
      <c r="B4590" s="137">
        <v>863</v>
      </c>
      <c r="C4590" s="103" t="str">
        <f t="array" ref="C4590">IF(ROWS($C$3728:C4590)&gt;COUNTIF($AR$19:$AR$3718,TRUE),"",INDEX($C$19:$C$3718,SMALL(IF($AR$19:$AR$3718=TRUE,ROW($C$19:$C$3718)-ROW($C$19)+1),ROWS($C$3728:C4590))))</f>
        <v/>
      </c>
      <c r="D4590" s="100" t="str">
        <f t="array" ref="D4590">IF(ROWS($D$3728:D4590)&gt;COUNTIF($AR$19:$AR$3718,TRUE),"",INDEX($O$19:$O$3718,SMALL(IF($AR$19:$AR$3718=TRUE,ROW($O$19:$O$3718)-ROW($O$19)+1),ROWS($D$3728:D4590))))</f>
        <v/>
      </c>
      <c r="E4590" s="101">
        <f t="shared" si="799"/>
        <v>0</v>
      </c>
      <c r="F4590" s="101">
        <f t="shared" si="800"/>
        <v>0</v>
      </c>
      <c r="G4590" s="104"/>
      <c r="H4590" s="89">
        <f t="shared" si="798"/>
        <v>0</v>
      </c>
      <c r="I4590" s="73"/>
      <c r="J4590" s="73"/>
      <c r="K4590" s="73"/>
      <c r="L4590" s="73"/>
      <c r="M4590" s="73"/>
      <c r="N4590" s="73"/>
      <c r="O4590" s="73"/>
      <c r="P4590" s="73"/>
      <c r="Q4590" s="73"/>
      <c r="R4590" s="73"/>
      <c r="S4590" s="73"/>
    </row>
    <row r="4591" spans="2:19" x14ac:dyDescent="0.3">
      <c r="B4591" s="137">
        <v>864</v>
      </c>
      <c r="C4591" s="103" t="str">
        <f t="array" ref="C4591">IF(ROWS($C$3728:C4591)&gt;COUNTIF($AR$19:$AR$3718,TRUE),"",INDEX($C$19:$C$3718,SMALL(IF($AR$19:$AR$3718=TRUE,ROW($C$19:$C$3718)-ROW($C$19)+1),ROWS($C$3728:C4591))))</f>
        <v/>
      </c>
      <c r="D4591" s="100" t="str">
        <f t="array" ref="D4591">IF(ROWS($D$3728:D4591)&gt;COUNTIF($AR$19:$AR$3718,TRUE),"",INDEX($O$19:$O$3718,SMALL(IF($AR$19:$AR$3718=TRUE,ROW($O$19:$O$3718)-ROW($O$19)+1),ROWS($D$3728:D4591))))</f>
        <v/>
      </c>
      <c r="E4591" s="101">
        <f t="shared" si="799"/>
        <v>0</v>
      </c>
      <c r="F4591" s="101">
        <f t="shared" si="800"/>
        <v>0</v>
      </c>
      <c r="G4591" s="104"/>
      <c r="H4591" s="89">
        <f t="shared" si="798"/>
        <v>0</v>
      </c>
      <c r="I4591" s="73"/>
      <c r="J4591" s="73"/>
      <c r="K4591" s="73"/>
      <c r="L4591" s="73"/>
      <c r="M4591" s="73"/>
      <c r="N4591" s="73"/>
      <c r="O4591" s="73"/>
      <c r="P4591" s="73"/>
      <c r="Q4591" s="73"/>
      <c r="R4591" s="73"/>
      <c r="S4591" s="73"/>
    </row>
    <row r="4592" spans="2:19" x14ac:dyDescent="0.3">
      <c r="B4592" s="137">
        <v>865</v>
      </c>
      <c r="C4592" s="103" t="str">
        <f t="array" ref="C4592">IF(ROWS($C$3728:C4592)&gt;COUNTIF($AR$19:$AR$3718,TRUE),"",INDEX($C$19:$C$3718,SMALL(IF($AR$19:$AR$3718=TRUE,ROW($C$19:$C$3718)-ROW($C$19)+1),ROWS($C$3728:C4592))))</f>
        <v/>
      </c>
      <c r="D4592" s="100" t="str">
        <f t="array" ref="D4592">IF(ROWS($D$3728:D4592)&gt;COUNTIF($AR$19:$AR$3718,TRUE),"",INDEX($O$19:$O$3718,SMALL(IF($AR$19:$AR$3718=TRUE,ROW($O$19:$O$3718)-ROW($O$19)+1),ROWS($D$3728:D4592))))</f>
        <v/>
      </c>
      <c r="E4592" s="101">
        <f t="shared" si="799"/>
        <v>0</v>
      </c>
      <c r="F4592" s="101">
        <f t="shared" si="800"/>
        <v>0</v>
      </c>
      <c r="G4592" s="104"/>
      <c r="H4592" s="89">
        <f t="shared" si="798"/>
        <v>0</v>
      </c>
      <c r="I4592" s="73"/>
      <c r="J4592" s="73"/>
      <c r="K4592" s="73"/>
      <c r="L4592" s="73"/>
      <c r="M4592" s="73"/>
      <c r="N4592" s="73"/>
      <c r="O4592" s="73"/>
      <c r="P4592" s="73"/>
      <c r="Q4592" s="73"/>
      <c r="R4592" s="73"/>
      <c r="S4592" s="73"/>
    </row>
    <row r="4593" spans="2:19" x14ac:dyDescent="0.3">
      <c r="B4593" s="137">
        <v>866</v>
      </c>
      <c r="C4593" s="103" t="str">
        <f t="array" ref="C4593">IF(ROWS($C$3728:C4593)&gt;COUNTIF($AR$19:$AR$3718,TRUE),"",INDEX($C$19:$C$3718,SMALL(IF($AR$19:$AR$3718=TRUE,ROW($C$19:$C$3718)-ROW($C$19)+1),ROWS($C$3728:C4593))))</f>
        <v/>
      </c>
      <c r="D4593" s="100" t="str">
        <f t="array" ref="D4593">IF(ROWS($D$3728:D4593)&gt;COUNTIF($AR$19:$AR$3718,TRUE),"",INDEX($O$19:$O$3718,SMALL(IF($AR$19:$AR$3718=TRUE,ROW($O$19:$O$3718)-ROW($O$19)+1),ROWS($D$3728:D4593))))</f>
        <v/>
      </c>
      <c r="E4593" s="101">
        <f t="shared" si="799"/>
        <v>0</v>
      </c>
      <c r="F4593" s="101">
        <f t="shared" si="800"/>
        <v>0</v>
      </c>
      <c r="G4593" s="104"/>
      <c r="H4593" s="89">
        <f t="shared" si="798"/>
        <v>0</v>
      </c>
      <c r="I4593" s="73"/>
      <c r="J4593" s="73"/>
      <c r="K4593" s="73"/>
      <c r="L4593" s="73"/>
      <c r="M4593" s="73"/>
      <c r="N4593" s="73"/>
      <c r="O4593" s="73"/>
      <c r="P4593" s="73"/>
      <c r="Q4593" s="73"/>
      <c r="R4593" s="73"/>
      <c r="S4593" s="73"/>
    </row>
    <row r="4594" spans="2:19" x14ac:dyDescent="0.3">
      <c r="B4594" s="137">
        <v>867</v>
      </c>
      <c r="C4594" s="103" t="str">
        <f t="array" ref="C4594">IF(ROWS($C$3728:C4594)&gt;COUNTIF($AR$19:$AR$3718,TRUE),"",INDEX($C$19:$C$3718,SMALL(IF($AR$19:$AR$3718=TRUE,ROW($C$19:$C$3718)-ROW($C$19)+1),ROWS($C$3728:C4594))))</f>
        <v/>
      </c>
      <c r="D4594" s="100" t="str">
        <f t="array" ref="D4594">IF(ROWS($D$3728:D4594)&gt;COUNTIF($AR$19:$AR$3718,TRUE),"",INDEX($O$19:$O$3718,SMALL(IF($AR$19:$AR$3718=TRUE,ROW($O$19:$O$3718)-ROW($O$19)+1),ROWS($D$3728:D4594))))</f>
        <v/>
      </c>
      <c r="E4594" s="101">
        <f t="shared" si="799"/>
        <v>0</v>
      </c>
      <c r="F4594" s="101">
        <f t="shared" si="800"/>
        <v>0</v>
      </c>
      <c r="G4594" s="104"/>
      <c r="H4594" s="89">
        <f t="shared" si="798"/>
        <v>0</v>
      </c>
      <c r="I4594" s="73"/>
      <c r="J4594" s="73"/>
      <c r="K4594" s="73"/>
      <c r="L4594" s="73"/>
      <c r="M4594" s="73"/>
      <c r="N4594" s="73"/>
      <c r="O4594" s="73"/>
      <c r="P4594" s="73"/>
      <c r="Q4594" s="73"/>
      <c r="R4594" s="73"/>
      <c r="S4594" s="73"/>
    </row>
    <row r="4595" spans="2:19" x14ac:dyDescent="0.3">
      <c r="B4595" s="137">
        <v>868</v>
      </c>
      <c r="C4595" s="103" t="str">
        <f t="array" ref="C4595">IF(ROWS($C$3728:C4595)&gt;COUNTIF($AR$19:$AR$3718,TRUE),"",INDEX($C$19:$C$3718,SMALL(IF($AR$19:$AR$3718=TRUE,ROW($C$19:$C$3718)-ROW($C$19)+1),ROWS($C$3728:C4595))))</f>
        <v/>
      </c>
      <c r="D4595" s="100" t="str">
        <f t="array" ref="D4595">IF(ROWS($D$3728:D4595)&gt;COUNTIF($AR$19:$AR$3718,TRUE),"",INDEX($O$19:$O$3718,SMALL(IF($AR$19:$AR$3718=TRUE,ROW($O$19:$O$3718)-ROW($O$19)+1),ROWS($D$3728:D4595))))</f>
        <v/>
      </c>
      <c r="E4595" s="101">
        <f t="shared" si="799"/>
        <v>0</v>
      </c>
      <c r="F4595" s="101">
        <f t="shared" si="800"/>
        <v>0</v>
      </c>
      <c r="G4595" s="104"/>
      <c r="H4595" s="89">
        <f t="shared" si="798"/>
        <v>0</v>
      </c>
      <c r="I4595" s="73"/>
      <c r="J4595" s="73"/>
      <c r="K4595" s="73"/>
      <c r="L4595" s="73"/>
      <c r="M4595" s="73"/>
      <c r="N4595" s="73"/>
      <c r="O4595" s="73"/>
      <c r="P4595" s="73"/>
      <c r="Q4595" s="73"/>
      <c r="R4595" s="73"/>
      <c r="S4595" s="73"/>
    </row>
    <row r="4596" spans="2:19" x14ac:dyDescent="0.3">
      <c r="B4596" s="137">
        <v>869</v>
      </c>
      <c r="C4596" s="103" t="str">
        <f t="array" ref="C4596">IF(ROWS($C$3728:C4596)&gt;COUNTIF($AR$19:$AR$3718,TRUE),"",INDEX($C$19:$C$3718,SMALL(IF($AR$19:$AR$3718=TRUE,ROW($C$19:$C$3718)-ROW($C$19)+1),ROWS($C$3728:C4596))))</f>
        <v/>
      </c>
      <c r="D4596" s="100" t="str">
        <f t="array" ref="D4596">IF(ROWS($D$3728:D4596)&gt;COUNTIF($AR$19:$AR$3718,TRUE),"",INDEX($O$19:$O$3718,SMALL(IF($AR$19:$AR$3718=TRUE,ROW($O$19:$O$3718)-ROW($O$19)+1),ROWS($D$3728:D4596))))</f>
        <v/>
      </c>
      <c r="E4596" s="101">
        <f t="shared" si="799"/>
        <v>0</v>
      </c>
      <c r="F4596" s="101">
        <f t="shared" si="800"/>
        <v>0</v>
      </c>
      <c r="G4596" s="104"/>
      <c r="H4596" s="89">
        <f t="shared" si="798"/>
        <v>0</v>
      </c>
      <c r="I4596" s="73"/>
      <c r="J4596" s="73"/>
      <c r="K4596" s="73"/>
      <c r="L4596" s="73"/>
      <c r="M4596" s="73"/>
      <c r="N4596" s="73"/>
      <c r="O4596" s="73"/>
      <c r="P4596" s="73"/>
      <c r="Q4596" s="73"/>
      <c r="R4596" s="73"/>
      <c r="S4596" s="73"/>
    </row>
    <row r="4597" spans="2:19" x14ac:dyDescent="0.3">
      <c r="B4597" s="137">
        <v>870</v>
      </c>
      <c r="C4597" s="103" t="str">
        <f t="array" ref="C4597">IF(ROWS($C$3728:C4597)&gt;COUNTIF($AR$19:$AR$3718,TRUE),"",INDEX($C$19:$C$3718,SMALL(IF($AR$19:$AR$3718=TRUE,ROW($C$19:$C$3718)-ROW($C$19)+1),ROWS($C$3728:C4597))))</f>
        <v/>
      </c>
      <c r="D4597" s="100" t="str">
        <f t="array" ref="D4597">IF(ROWS($D$3728:D4597)&gt;COUNTIF($AR$19:$AR$3718,TRUE),"",INDEX($O$19:$O$3718,SMALL(IF($AR$19:$AR$3718=TRUE,ROW($O$19:$O$3718)-ROW($O$19)+1),ROWS($D$3728:D4597))))</f>
        <v/>
      </c>
      <c r="E4597" s="101">
        <f t="shared" si="799"/>
        <v>0</v>
      </c>
      <c r="F4597" s="101">
        <f t="shared" si="800"/>
        <v>0</v>
      </c>
      <c r="G4597" s="104"/>
      <c r="H4597" s="89">
        <f t="shared" si="798"/>
        <v>0</v>
      </c>
      <c r="I4597" s="73"/>
      <c r="J4597" s="73"/>
      <c r="K4597" s="73"/>
      <c r="L4597" s="73"/>
      <c r="M4597" s="73"/>
      <c r="N4597" s="73"/>
      <c r="O4597" s="73"/>
      <c r="P4597" s="73"/>
      <c r="Q4597" s="73"/>
      <c r="R4597" s="73"/>
      <c r="S4597" s="73"/>
    </row>
    <row r="4598" spans="2:19" x14ac:dyDescent="0.3">
      <c r="B4598" s="137">
        <v>871</v>
      </c>
      <c r="C4598" s="103" t="str">
        <f t="array" ref="C4598">IF(ROWS($C$3728:C4598)&gt;COUNTIF($AR$19:$AR$3718,TRUE),"",INDEX($C$19:$C$3718,SMALL(IF($AR$19:$AR$3718=TRUE,ROW($C$19:$C$3718)-ROW($C$19)+1),ROWS($C$3728:C4598))))</f>
        <v/>
      </c>
      <c r="D4598" s="100" t="str">
        <f t="array" ref="D4598">IF(ROWS($D$3728:D4598)&gt;COUNTIF($AR$19:$AR$3718,TRUE),"",INDEX($O$19:$O$3718,SMALL(IF($AR$19:$AR$3718=TRUE,ROW($O$19:$O$3718)-ROW($O$19)+1),ROWS($D$3728:D4598))))</f>
        <v/>
      </c>
      <c r="E4598" s="101">
        <f t="shared" si="799"/>
        <v>0</v>
      </c>
      <c r="F4598" s="101">
        <f t="shared" si="800"/>
        <v>0</v>
      </c>
      <c r="G4598" s="104"/>
      <c r="H4598" s="89">
        <f t="shared" si="798"/>
        <v>0</v>
      </c>
      <c r="I4598" s="73"/>
      <c r="J4598" s="73"/>
      <c r="K4598" s="73"/>
      <c r="L4598" s="73"/>
      <c r="M4598" s="73"/>
      <c r="N4598" s="73"/>
      <c r="O4598" s="73"/>
      <c r="P4598" s="73"/>
      <c r="Q4598" s="73"/>
      <c r="R4598" s="73"/>
      <c r="S4598" s="73"/>
    </row>
    <row r="4599" spans="2:19" x14ac:dyDescent="0.3">
      <c r="B4599" s="137">
        <v>872</v>
      </c>
      <c r="C4599" s="103" t="str">
        <f t="array" ref="C4599">IF(ROWS($C$3728:C4599)&gt;COUNTIF($AR$19:$AR$3718,TRUE),"",INDEX($C$19:$C$3718,SMALL(IF($AR$19:$AR$3718=TRUE,ROW($C$19:$C$3718)-ROW($C$19)+1),ROWS($C$3728:C4599))))</f>
        <v/>
      </c>
      <c r="D4599" s="100" t="str">
        <f t="array" ref="D4599">IF(ROWS($D$3728:D4599)&gt;COUNTIF($AR$19:$AR$3718,TRUE),"",INDEX($O$19:$O$3718,SMALL(IF($AR$19:$AR$3718=TRUE,ROW($O$19:$O$3718)-ROW($O$19)+1),ROWS($D$3728:D4599))))</f>
        <v/>
      </c>
      <c r="E4599" s="101">
        <f t="shared" si="799"/>
        <v>0</v>
      </c>
      <c r="F4599" s="101">
        <f t="shared" si="800"/>
        <v>0</v>
      </c>
      <c r="G4599" s="104"/>
      <c r="H4599" s="89">
        <f t="shared" si="798"/>
        <v>0</v>
      </c>
      <c r="I4599" s="73"/>
      <c r="J4599" s="73"/>
      <c r="K4599" s="73"/>
      <c r="L4599" s="73"/>
      <c r="M4599" s="73"/>
      <c r="N4599" s="73"/>
      <c r="O4599" s="73"/>
      <c r="P4599" s="73"/>
      <c r="Q4599" s="73"/>
      <c r="R4599" s="73"/>
      <c r="S4599" s="73"/>
    </row>
    <row r="4600" spans="2:19" x14ac:dyDescent="0.3">
      <c r="B4600" s="137">
        <v>873</v>
      </c>
      <c r="C4600" s="103" t="str">
        <f t="array" ref="C4600">IF(ROWS($C$3728:C4600)&gt;COUNTIF($AR$19:$AR$3718,TRUE),"",INDEX($C$19:$C$3718,SMALL(IF($AR$19:$AR$3718=TRUE,ROW($C$19:$C$3718)-ROW($C$19)+1),ROWS($C$3728:C4600))))</f>
        <v/>
      </c>
      <c r="D4600" s="100" t="str">
        <f t="array" ref="D4600">IF(ROWS($D$3728:D4600)&gt;COUNTIF($AR$19:$AR$3718,TRUE),"",INDEX($O$19:$O$3718,SMALL(IF($AR$19:$AR$3718=TRUE,ROW($O$19:$O$3718)-ROW($O$19)+1),ROWS($D$3728:D4600))))</f>
        <v/>
      </c>
      <c r="E4600" s="101">
        <f t="shared" si="799"/>
        <v>0</v>
      </c>
      <c r="F4600" s="101">
        <f t="shared" si="800"/>
        <v>0</v>
      </c>
      <c r="G4600" s="104"/>
      <c r="H4600" s="89">
        <f t="shared" si="798"/>
        <v>0</v>
      </c>
      <c r="I4600" s="73"/>
      <c r="J4600" s="73"/>
      <c r="K4600" s="73"/>
      <c r="L4600" s="73"/>
      <c r="M4600" s="73"/>
      <c r="N4600" s="73"/>
      <c r="O4600" s="73"/>
      <c r="P4600" s="73"/>
      <c r="Q4600" s="73"/>
      <c r="R4600" s="73"/>
      <c r="S4600" s="73"/>
    </row>
    <row r="4601" spans="2:19" x14ac:dyDescent="0.3">
      <c r="B4601" s="137">
        <v>874</v>
      </c>
      <c r="C4601" s="103" t="str">
        <f t="array" ref="C4601">IF(ROWS($C$3728:C4601)&gt;COUNTIF($AR$19:$AR$3718,TRUE),"",INDEX($C$19:$C$3718,SMALL(IF($AR$19:$AR$3718=TRUE,ROW($C$19:$C$3718)-ROW($C$19)+1),ROWS($C$3728:C4601))))</f>
        <v/>
      </c>
      <c r="D4601" s="100" t="str">
        <f t="array" ref="D4601">IF(ROWS($D$3728:D4601)&gt;COUNTIF($AR$19:$AR$3718,TRUE),"",INDEX($O$19:$O$3718,SMALL(IF($AR$19:$AR$3718=TRUE,ROW($O$19:$O$3718)-ROW($O$19)+1),ROWS($D$3728:D4601))))</f>
        <v/>
      </c>
      <c r="E4601" s="101">
        <f t="shared" si="799"/>
        <v>0</v>
      </c>
      <c r="F4601" s="101">
        <f t="shared" si="800"/>
        <v>0</v>
      </c>
      <c r="G4601" s="104"/>
      <c r="H4601" s="89">
        <f t="shared" si="798"/>
        <v>0</v>
      </c>
      <c r="I4601" s="73"/>
      <c r="J4601" s="73"/>
      <c r="K4601" s="73"/>
      <c r="L4601" s="73"/>
      <c r="M4601" s="73"/>
      <c r="N4601" s="73"/>
      <c r="O4601" s="73"/>
      <c r="P4601" s="73"/>
      <c r="Q4601" s="73"/>
      <c r="R4601" s="73"/>
      <c r="S4601" s="73"/>
    </row>
    <row r="4602" spans="2:19" x14ac:dyDescent="0.3">
      <c r="B4602" s="137">
        <v>875</v>
      </c>
      <c r="C4602" s="103" t="str">
        <f t="array" ref="C4602">IF(ROWS($C$3728:C4602)&gt;COUNTIF($AR$19:$AR$3718,TRUE),"",INDEX($C$19:$C$3718,SMALL(IF($AR$19:$AR$3718=TRUE,ROW($C$19:$C$3718)-ROW($C$19)+1),ROWS($C$3728:C4602))))</f>
        <v/>
      </c>
      <c r="D4602" s="100" t="str">
        <f t="array" ref="D4602">IF(ROWS($D$3728:D4602)&gt;COUNTIF($AR$19:$AR$3718,TRUE),"",INDEX($O$19:$O$3718,SMALL(IF($AR$19:$AR$3718=TRUE,ROW($O$19:$O$3718)-ROW($O$19)+1),ROWS($D$3728:D4602))))</f>
        <v/>
      </c>
      <c r="E4602" s="101">
        <f t="shared" si="799"/>
        <v>0</v>
      </c>
      <c r="F4602" s="101">
        <f t="shared" si="800"/>
        <v>0</v>
      </c>
      <c r="G4602" s="104"/>
      <c r="H4602" s="89">
        <f t="shared" si="798"/>
        <v>0</v>
      </c>
      <c r="I4602" s="73"/>
      <c r="J4602" s="73"/>
      <c r="K4602" s="73"/>
      <c r="L4602" s="73"/>
      <c r="M4602" s="73"/>
      <c r="N4602" s="73"/>
      <c r="O4602" s="73"/>
      <c r="P4602" s="73"/>
      <c r="Q4602" s="73"/>
      <c r="R4602" s="73"/>
      <c r="S4602" s="73"/>
    </row>
    <row r="4603" spans="2:19" x14ac:dyDescent="0.3">
      <c r="B4603" s="137">
        <v>876</v>
      </c>
      <c r="C4603" s="103" t="str">
        <f t="array" ref="C4603">IF(ROWS($C$3728:C4603)&gt;COUNTIF($AR$19:$AR$3718,TRUE),"",INDEX($C$19:$C$3718,SMALL(IF($AR$19:$AR$3718=TRUE,ROW($C$19:$C$3718)-ROW($C$19)+1),ROWS($C$3728:C4603))))</f>
        <v/>
      </c>
      <c r="D4603" s="100" t="str">
        <f t="array" ref="D4603">IF(ROWS($D$3728:D4603)&gt;COUNTIF($AR$19:$AR$3718,TRUE),"",INDEX($O$19:$O$3718,SMALL(IF($AR$19:$AR$3718=TRUE,ROW($O$19:$O$3718)-ROW($O$19)+1),ROWS($D$3728:D4603))))</f>
        <v/>
      </c>
      <c r="E4603" s="101">
        <f t="shared" si="799"/>
        <v>0</v>
      </c>
      <c r="F4603" s="101">
        <f t="shared" si="800"/>
        <v>0</v>
      </c>
      <c r="G4603" s="104"/>
      <c r="H4603" s="89">
        <f t="shared" si="798"/>
        <v>0</v>
      </c>
      <c r="I4603" s="73"/>
      <c r="J4603" s="73"/>
      <c r="K4603" s="73"/>
      <c r="L4603" s="73"/>
      <c r="M4603" s="73"/>
      <c r="N4603" s="73"/>
      <c r="O4603" s="73"/>
      <c r="P4603" s="73"/>
      <c r="Q4603" s="73"/>
      <c r="R4603" s="73"/>
      <c r="S4603" s="73"/>
    </row>
    <row r="4604" spans="2:19" x14ac:dyDescent="0.3">
      <c r="B4604" s="137">
        <v>877</v>
      </c>
      <c r="C4604" s="103" t="str">
        <f t="array" ref="C4604">IF(ROWS($C$3728:C4604)&gt;COUNTIF($AR$19:$AR$3718,TRUE),"",INDEX($C$19:$C$3718,SMALL(IF($AR$19:$AR$3718=TRUE,ROW($C$19:$C$3718)-ROW($C$19)+1),ROWS($C$3728:C4604))))</f>
        <v/>
      </c>
      <c r="D4604" s="100" t="str">
        <f t="array" ref="D4604">IF(ROWS($D$3728:D4604)&gt;COUNTIF($AR$19:$AR$3718,TRUE),"",INDEX($O$19:$O$3718,SMALL(IF($AR$19:$AR$3718=TRUE,ROW($O$19:$O$3718)-ROW($O$19)+1),ROWS($D$3728:D4604))))</f>
        <v/>
      </c>
      <c r="E4604" s="101">
        <f t="shared" si="799"/>
        <v>0</v>
      </c>
      <c r="F4604" s="101">
        <f t="shared" si="800"/>
        <v>0</v>
      </c>
      <c r="G4604" s="104"/>
      <c r="H4604" s="89">
        <f t="shared" si="798"/>
        <v>0</v>
      </c>
      <c r="I4604" s="73"/>
      <c r="J4604" s="73"/>
      <c r="K4604" s="73"/>
      <c r="L4604" s="73"/>
      <c r="M4604" s="73"/>
      <c r="N4604" s="73"/>
      <c r="O4604" s="73"/>
      <c r="P4604" s="73"/>
      <c r="Q4604" s="73"/>
      <c r="R4604" s="73"/>
      <c r="S4604" s="73"/>
    </row>
    <row r="4605" spans="2:19" x14ac:dyDescent="0.3">
      <c r="B4605" s="137">
        <v>878</v>
      </c>
      <c r="C4605" s="103" t="str">
        <f t="array" ref="C4605">IF(ROWS($C$3728:C4605)&gt;COUNTIF($AR$19:$AR$3718,TRUE),"",INDEX($C$19:$C$3718,SMALL(IF($AR$19:$AR$3718=TRUE,ROW($C$19:$C$3718)-ROW($C$19)+1),ROWS($C$3728:C4605))))</f>
        <v/>
      </c>
      <c r="D4605" s="100" t="str">
        <f t="array" ref="D4605">IF(ROWS($D$3728:D4605)&gt;COUNTIF($AR$19:$AR$3718,TRUE),"",INDEX($O$19:$O$3718,SMALL(IF($AR$19:$AR$3718=TRUE,ROW($O$19:$O$3718)-ROW($O$19)+1),ROWS($D$3728:D4605))))</f>
        <v/>
      </c>
      <c r="E4605" s="101">
        <f t="shared" si="799"/>
        <v>0</v>
      </c>
      <c r="F4605" s="101">
        <f t="shared" si="800"/>
        <v>0</v>
      </c>
      <c r="G4605" s="104"/>
      <c r="H4605" s="89">
        <f t="shared" si="798"/>
        <v>0</v>
      </c>
      <c r="I4605" s="73"/>
      <c r="J4605" s="73"/>
      <c r="K4605" s="73"/>
      <c r="L4605" s="73"/>
      <c r="M4605" s="73"/>
      <c r="N4605" s="73"/>
      <c r="O4605" s="73"/>
      <c r="P4605" s="73"/>
      <c r="Q4605" s="73"/>
      <c r="R4605" s="73"/>
      <c r="S4605" s="73"/>
    </row>
    <row r="4606" spans="2:19" x14ac:dyDescent="0.3">
      <c r="B4606" s="137">
        <v>879</v>
      </c>
      <c r="C4606" s="103" t="str">
        <f t="array" ref="C4606">IF(ROWS($C$3728:C4606)&gt;COUNTIF($AR$19:$AR$3718,TRUE),"",INDEX($C$19:$C$3718,SMALL(IF($AR$19:$AR$3718=TRUE,ROW($C$19:$C$3718)-ROW($C$19)+1),ROWS($C$3728:C4606))))</f>
        <v/>
      </c>
      <c r="D4606" s="100" t="str">
        <f t="array" ref="D4606">IF(ROWS($D$3728:D4606)&gt;COUNTIF($AR$19:$AR$3718,TRUE),"",INDEX($O$19:$O$3718,SMALL(IF($AR$19:$AR$3718=TRUE,ROW($O$19:$O$3718)-ROW($O$19)+1),ROWS($D$3728:D4606))))</f>
        <v/>
      </c>
      <c r="E4606" s="101">
        <f t="shared" si="799"/>
        <v>0</v>
      </c>
      <c r="F4606" s="101">
        <f t="shared" si="800"/>
        <v>0</v>
      </c>
      <c r="G4606" s="104"/>
      <c r="H4606" s="89">
        <f t="shared" si="798"/>
        <v>0</v>
      </c>
      <c r="I4606" s="73"/>
      <c r="J4606" s="73"/>
      <c r="K4606" s="73"/>
      <c r="L4606" s="73"/>
      <c r="M4606" s="73"/>
      <c r="N4606" s="73"/>
      <c r="O4606" s="73"/>
      <c r="P4606" s="73"/>
      <c r="Q4606" s="73"/>
      <c r="R4606" s="73"/>
      <c r="S4606" s="73"/>
    </row>
    <row r="4607" spans="2:19" x14ac:dyDescent="0.3">
      <c r="B4607" s="137">
        <v>880</v>
      </c>
      <c r="C4607" s="103" t="str">
        <f t="array" ref="C4607">IF(ROWS($C$3728:C4607)&gt;COUNTIF($AR$19:$AR$3718,TRUE),"",INDEX($C$19:$C$3718,SMALL(IF($AR$19:$AR$3718=TRUE,ROW($C$19:$C$3718)-ROW($C$19)+1),ROWS($C$3728:C4607))))</f>
        <v/>
      </c>
      <c r="D4607" s="100" t="str">
        <f t="array" ref="D4607">IF(ROWS($D$3728:D4607)&gt;COUNTIF($AR$19:$AR$3718,TRUE),"",INDEX($O$19:$O$3718,SMALL(IF($AR$19:$AR$3718=TRUE,ROW($O$19:$O$3718)-ROW($O$19)+1),ROWS($D$3728:D4607))))</f>
        <v/>
      </c>
      <c r="E4607" s="101">
        <f t="shared" si="799"/>
        <v>0</v>
      </c>
      <c r="F4607" s="101">
        <f t="shared" si="800"/>
        <v>0</v>
      </c>
      <c r="G4607" s="104"/>
      <c r="H4607" s="89">
        <f t="shared" si="798"/>
        <v>0</v>
      </c>
      <c r="I4607" s="73"/>
      <c r="J4607" s="73"/>
      <c r="K4607" s="73"/>
      <c r="L4607" s="73"/>
      <c r="M4607" s="73"/>
      <c r="N4607" s="73"/>
      <c r="O4607" s="73"/>
      <c r="P4607" s="73"/>
      <c r="Q4607" s="73"/>
      <c r="R4607" s="73"/>
      <c r="S4607" s="73"/>
    </row>
    <row r="4608" spans="2:19" x14ac:dyDescent="0.3">
      <c r="B4608" s="137">
        <v>881</v>
      </c>
      <c r="C4608" s="103" t="str">
        <f t="array" ref="C4608">IF(ROWS($C$3728:C4608)&gt;COUNTIF($AR$19:$AR$3718,TRUE),"",INDEX($C$19:$C$3718,SMALL(IF($AR$19:$AR$3718=TRUE,ROW($C$19:$C$3718)-ROW($C$19)+1),ROWS($C$3728:C4608))))</f>
        <v/>
      </c>
      <c r="D4608" s="100" t="str">
        <f t="array" ref="D4608">IF(ROWS($D$3728:D4608)&gt;COUNTIF($AR$19:$AR$3718,TRUE),"",INDEX($O$19:$O$3718,SMALL(IF($AR$19:$AR$3718=TRUE,ROW($O$19:$O$3718)-ROW($O$19)+1),ROWS($D$3728:D4608))))</f>
        <v/>
      </c>
      <c r="E4608" s="101">
        <f t="shared" si="799"/>
        <v>0</v>
      </c>
      <c r="F4608" s="101">
        <f t="shared" si="800"/>
        <v>0</v>
      </c>
      <c r="G4608" s="104"/>
      <c r="H4608" s="89">
        <f t="shared" si="798"/>
        <v>0</v>
      </c>
      <c r="I4608" s="73"/>
      <c r="J4608" s="73"/>
      <c r="K4608" s="73"/>
      <c r="L4608" s="73"/>
      <c r="M4608" s="73"/>
      <c r="N4608" s="73"/>
      <c r="O4608" s="73"/>
      <c r="P4608" s="73"/>
      <c r="Q4608" s="73"/>
      <c r="R4608" s="73"/>
      <c r="S4608" s="73"/>
    </row>
    <row r="4609" spans="2:19" x14ac:dyDescent="0.3">
      <c r="B4609" s="137">
        <v>882</v>
      </c>
      <c r="C4609" s="103" t="str">
        <f t="array" ref="C4609">IF(ROWS($C$3728:C4609)&gt;COUNTIF($AR$19:$AR$3718,TRUE),"",INDEX($C$19:$C$3718,SMALL(IF($AR$19:$AR$3718=TRUE,ROW($C$19:$C$3718)-ROW($C$19)+1),ROWS($C$3728:C4609))))</f>
        <v/>
      </c>
      <c r="D4609" s="100" t="str">
        <f t="array" ref="D4609">IF(ROWS($D$3728:D4609)&gt;COUNTIF($AR$19:$AR$3718,TRUE),"",INDEX($O$19:$O$3718,SMALL(IF($AR$19:$AR$3718=TRUE,ROW($O$19:$O$3718)-ROW($O$19)+1),ROWS($D$3728:D4609))))</f>
        <v/>
      </c>
      <c r="E4609" s="101">
        <f t="shared" si="799"/>
        <v>0</v>
      </c>
      <c r="F4609" s="101">
        <f t="shared" si="800"/>
        <v>0</v>
      </c>
      <c r="G4609" s="104"/>
      <c r="H4609" s="89">
        <f t="shared" ref="H4609:H4672" si="801">SUM(E4609:G4609)</f>
        <v>0</v>
      </c>
      <c r="I4609" s="73"/>
      <c r="J4609" s="73"/>
      <c r="K4609" s="73"/>
      <c r="L4609" s="73"/>
      <c r="M4609" s="73"/>
      <c r="N4609" s="73"/>
      <c r="O4609" s="73"/>
      <c r="P4609" s="73"/>
      <c r="Q4609" s="73"/>
      <c r="R4609" s="73"/>
      <c r="S4609" s="73"/>
    </row>
    <row r="4610" spans="2:19" x14ac:dyDescent="0.3">
      <c r="B4610" s="137">
        <v>883</v>
      </c>
      <c r="C4610" s="103" t="str">
        <f t="array" ref="C4610">IF(ROWS($C$3728:C4610)&gt;COUNTIF($AR$19:$AR$3718,TRUE),"",INDEX($C$19:$C$3718,SMALL(IF($AR$19:$AR$3718=TRUE,ROW($C$19:$C$3718)-ROW($C$19)+1),ROWS($C$3728:C4610))))</f>
        <v/>
      </c>
      <c r="D4610" s="100" t="str">
        <f t="array" ref="D4610">IF(ROWS($D$3728:D4610)&gt;COUNTIF($AR$19:$AR$3718,TRUE),"",INDEX($O$19:$O$3718,SMALL(IF($AR$19:$AR$3718=TRUE,ROW($O$19:$O$3718)-ROW($O$19)+1),ROWS($D$3728:D4610))))</f>
        <v/>
      </c>
      <c r="E4610" s="101">
        <f t="shared" si="799"/>
        <v>0</v>
      </c>
      <c r="F4610" s="101">
        <f t="shared" si="800"/>
        <v>0</v>
      </c>
      <c r="G4610" s="104"/>
      <c r="H4610" s="89">
        <f t="shared" si="801"/>
        <v>0</v>
      </c>
      <c r="I4610" s="73"/>
      <c r="J4610" s="73"/>
      <c r="K4610" s="73"/>
      <c r="L4610" s="73"/>
      <c r="M4610" s="73"/>
      <c r="N4610" s="73"/>
      <c r="O4610" s="73"/>
      <c r="P4610" s="73"/>
      <c r="Q4610" s="73"/>
      <c r="R4610" s="73"/>
      <c r="S4610" s="73"/>
    </row>
    <row r="4611" spans="2:19" x14ac:dyDescent="0.3">
      <c r="B4611" s="137">
        <v>884</v>
      </c>
      <c r="C4611" s="103" t="str">
        <f t="array" ref="C4611">IF(ROWS($C$3728:C4611)&gt;COUNTIF($AR$19:$AR$3718,TRUE),"",INDEX($C$19:$C$3718,SMALL(IF($AR$19:$AR$3718=TRUE,ROW($C$19:$C$3718)-ROW($C$19)+1),ROWS($C$3728:C4611))))</f>
        <v/>
      </c>
      <c r="D4611" s="100" t="str">
        <f t="array" ref="D4611">IF(ROWS($D$3728:D4611)&gt;COUNTIF($AR$19:$AR$3718,TRUE),"",INDEX($O$19:$O$3718,SMALL(IF($AR$19:$AR$3718=TRUE,ROW($O$19:$O$3718)-ROW($O$19)+1),ROWS($D$3728:D4611))))</f>
        <v/>
      </c>
      <c r="E4611" s="101">
        <f t="shared" si="799"/>
        <v>0</v>
      </c>
      <c r="F4611" s="101">
        <f t="shared" si="800"/>
        <v>0</v>
      </c>
      <c r="G4611" s="104"/>
      <c r="H4611" s="89">
        <f t="shared" si="801"/>
        <v>0</v>
      </c>
      <c r="I4611" s="73"/>
      <c r="J4611" s="73"/>
      <c r="K4611" s="73"/>
      <c r="L4611" s="73"/>
      <c r="M4611" s="73"/>
      <c r="N4611" s="73"/>
      <c r="O4611" s="73"/>
      <c r="P4611" s="73"/>
      <c r="Q4611" s="73"/>
      <c r="R4611" s="73"/>
      <c r="S4611" s="73"/>
    </row>
    <row r="4612" spans="2:19" x14ac:dyDescent="0.3">
      <c r="B4612" s="137">
        <v>885</v>
      </c>
      <c r="C4612" s="103" t="str">
        <f t="array" ref="C4612">IF(ROWS($C$3728:C4612)&gt;COUNTIF($AR$19:$AR$3718,TRUE),"",INDEX($C$19:$C$3718,SMALL(IF($AR$19:$AR$3718=TRUE,ROW($C$19:$C$3718)-ROW($C$19)+1),ROWS($C$3728:C4612))))</f>
        <v/>
      </c>
      <c r="D4612" s="100" t="str">
        <f t="array" ref="D4612">IF(ROWS($D$3728:D4612)&gt;COUNTIF($AR$19:$AR$3718,TRUE),"",INDEX($O$19:$O$3718,SMALL(IF($AR$19:$AR$3718=TRUE,ROW($O$19:$O$3718)-ROW($O$19)+1),ROWS($D$3728:D4612))))</f>
        <v/>
      </c>
      <c r="E4612" s="101">
        <f t="shared" si="799"/>
        <v>0</v>
      </c>
      <c r="F4612" s="101">
        <f t="shared" si="800"/>
        <v>0</v>
      </c>
      <c r="G4612" s="104"/>
      <c r="H4612" s="89">
        <f t="shared" si="801"/>
        <v>0</v>
      </c>
      <c r="I4612" s="73"/>
      <c r="J4612" s="73"/>
      <c r="K4612" s="73"/>
      <c r="L4612" s="73"/>
      <c r="M4612" s="73"/>
      <c r="N4612" s="73"/>
      <c r="O4612" s="73"/>
      <c r="P4612" s="73"/>
      <c r="Q4612" s="73"/>
      <c r="R4612" s="73"/>
      <c r="S4612" s="73"/>
    </row>
    <row r="4613" spans="2:19" x14ac:dyDescent="0.3">
      <c r="B4613" s="137">
        <v>886</v>
      </c>
      <c r="C4613" s="103" t="str">
        <f t="array" ref="C4613">IF(ROWS($C$3728:C4613)&gt;COUNTIF($AR$19:$AR$3718,TRUE),"",INDEX($C$19:$C$3718,SMALL(IF($AR$19:$AR$3718=TRUE,ROW($C$19:$C$3718)-ROW($C$19)+1),ROWS($C$3728:C4613))))</f>
        <v/>
      </c>
      <c r="D4613" s="100" t="str">
        <f t="array" ref="D4613">IF(ROWS($D$3728:D4613)&gt;COUNTIF($AR$19:$AR$3718,TRUE),"",INDEX($O$19:$O$3718,SMALL(IF($AR$19:$AR$3718=TRUE,ROW($O$19:$O$3718)-ROW($O$19)+1),ROWS($D$3728:D4613))))</f>
        <v/>
      </c>
      <c r="E4613" s="101">
        <f t="shared" si="799"/>
        <v>0</v>
      </c>
      <c r="F4613" s="101">
        <f t="shared" si="800"/>
        <v>0</v>
      </c>
      <c r="G4613" s="104"/>
      <c r="H4613" s="89">
        <f t="shared" si="801"/>
        <v>0</v>
      </c>
      <c r="I4613" s="73"/>
      <c r="J4613" s="73"/>
      <c r="K4613" s="73"/>
      <c r="L4613" s="73"/>
      <c r="M4613" s="73"/>
      <c r="N4613" s="73"/>
      <c r="O4613" s="73"/>
      <c r="P4613" s="73"/>
      <c r="Q4613" s="73"/>
      <c r="R4613" s="73"/>
      <c r="S4613" s="73"/>
    </row>
    <row r="4614" spans="2:19" x14ac:dyDescent="0.3">
      <c r="B4614" s="137">
        <v>887</v>
      </c>
      <c r="C4614" s="103" t="str">
        <f t="array" ref="C4614">IF(ROWS($C$3728:C4614)&gt;COUNTIF($AR$19:$AR$3718,TRUE),"",INDEX($C$19:$C$3718,SMALL(IF($AR$19:$AR$3718=TRUE,ROW($C$19:$C$3718)-ROW($C$19)+1),ROWS($C$3728:C4614))))</f>
        <v/>
      </c>
      <c r="D4614" s="100" t="str">
        <f t="array" ref="D4614">IF(ROWS($D$3728:D4614)&gt;COUNTIF($AR$19:$AR$3718,TRUE),"",INDEX($O$19:$O$3718,SMALL(IF($AR$19:$AR$3718=TRUE,ROW($O$19:$O$3718)-ROW($O$19)+1),ROWS($D$3728:D4614))))</f>
        <v/>
      </c>
      <c r="E4614" s="101">
        <f t="shared" si="799"/>
        <v>0</v>
      </c>
      <c r="F4614" s="101">
        <f t="shared" si="800"/>
        <v>0</v>
      </c>
      <c r="G4614" s="104"/>
      <c r="H4614" s="89">
        <f t="shared" si="801"/>
        <v>0</v>
      </c>
      <c r="I4614" s="73"/>
      <c r="J4614" s="73"/>
      <c r="K4614" s="73"/>
      <c r="L4614" s="73"/>
      <c r="M4614" s="73"/>
      <c r="N4614" s="73"/>
      <c r="O4614" s="73"/>
      <c r="P4614" s="73"/>
      <c r="Q4614" s="73"/>
      <c r="R4614" s="73"/>
      <c r="S4614" s="73"/>
    </row>
    <row r="4615" spans="2:19" x14ac:dyDescent="0.3">
      <c r="B4615" s="137">
        <v>888</v>
      </c>
      <c r="C4615" s="103" t="str">
        <f t="array" ref="C4615">IF(ROWS($C$3728:C4615)&gt;COUNTIF($AR$19:$AR$3718,TRUE),"",INDEX($C$19:$C$3718,SMALL(IF($AR$19:$AR$3718=TRUE,ROW($C$19:$C$3718)-ROW($C$19)+1),ROWS($C$3728:C4615))))</f>
        <v/>
      </c>
      <c r="D4615" s="100" t="str">
        <f t="array" ref="D4615">IF(ROWS($D$3728:D4615)&gt;COUNTIF($AR$19:$AR$3718,TRUE),"",INDEX($O$19:$O$3718,SMALL(IF($AR$19:$AR$3718=TRUE,ROW($O$19:$O$3718)-ROW($O$19)+1),ROWS($D$3728:D4615))))</f>
        <v/>
      </c>
      <c r="E4615" s="101">
        <f t="shared" si="799"/>
        <v>0</v>
      </c>
      <c r="F4615" s="101">
        <f t="shared" si="800"/>
        <v>0</v>
      </c>
      <c r="G4615" s="104"/>
      <c r="H4615" s="89">
        <f t="shared" si="801"/>
        <v>0</v>
      </c>
      <c r="I4615" s="73"/>
      <c r="J4615" s="73"/>
      <c r="K4615" s="73"/>
      <c r="L4615" s="73"/>
      <c r="M4615" s="73"/>
      <c r="N4615" s="73"/>
      <c r="O4615" s="73"/>
      <c r="P4615" s="73"/>
      <c r="Q4615" s="73"/>
      <c r="R4615" s="73"/>
      <c r="S4615" s="73"/>
    </row>
    <row r="4616" spans="2:19" x14ac:dyDescent="0.3">
      <c r="B4616" s="137">
        <v>889</v>
      </c>
      <c r="C4616" s="103" t="str">
        <f t="array" ref="C4616">IF(ROWS($C$3728:C4616)&gt;COUNTIF($AR$19:$AR$3718,TRUE),"",INDEX($C$19:$C$3718,SMALL(IF($AR$19:$AR$3718=TRUE,ROW($C$19:$C$3718)-ROW($C$19)+1),ROWS($C$3728:C4616))))</f>
        <v/>
      </c>
      <c r="D4616" s="100" t="str">
        <f t="array" ref="D4616">IF(ROWS($D$3728:D4616)&gt;COUNTIF($AR$19:$AR$3718,TRUE),"",INDEX($O$19:$O$3718,SMALL(IF($AR$19:$AR$3718=TRUE,ROW($O$19:$O$3718)-ROW($O$19)+1),ROWS($D$3728:D4616))))</f>
        <v/>
      </c>
      <c r="E4616" s="101">
        <f t="shared" si="799"/>
        <v>0</v>
      </c>
      <c r="F4616" s="101">
        <f t="shared" si="800"/>
        <v>0</v>
      </c>
      <c r="G4616" s="104"/>
      <c r="H4616" s="89">
        <f t="shared" si="801"/>
        <v>0</v>
      </c>
      <c r="I4616" s="73"/>
      <c r="J4616" s="73"/>
      <c r="K4616" s="73"/>
      <c r="L4616" s="73"/>
      <c r="M4616" s="73"/>
      <c r="N4616" s="73"/>
      <c r="O4616" s="73"/>
      <c r="P4616" s="73"/>
      <c r="Q4616" s="73"/>
      <c r="R4616" s="73"/>
      <c r="S4616" s="73"/>
    </row>
    <row r="4617" spans="2:19" x14ac:dyDescent="0.3">
      <c r="B4617" s="137">
        <v>890</v>
      </c>
      <c r="C4617" s="103" t="str">
        <f t="array" ref="C4617">IF(ROWS($C$3728:C4617)&gt;COUNTIF($AR$19:$AR$3718,TRUE),"",INDEX($C$19:$C$3718,SMALL(IF($AR$19:$AR$3718=TRUE,ROW($C$19:$C$3718)-ROW($C$19)+1),ROWS($C$3728:C4617))))</f>
        <v/>
      </c>
      <c r="D4617" s="100" t="str">
        <f t="array" ref="D4617">IF(ROWS($D$3728:D4617)&gt;COUNTIF($AR$19:$AR$3718,TRUE),"",INDEX($O$19:$O$3718,SMALL(IF($AR$19:$AR$3718=TRUE,ROW($O$19:$O$3718)-ROW($O$19)+1),ROWS($D$3728:D4617))))</f>
        <v/>
      </c>
      <c r="E4617" s="101">
        <f t="shared" si="799"/>
        <v>0</v>
      </c>
      <c r="F4617" s="101">
        <f t="shared" si="800"/>
        <v>0</v>
      </c>
      <c r="G4617" s="104"/>
      <c r="H4617" s="89">
        <f t="shared" si="801"/>
        <v>0</v>
      </c>
      <c r="I4617" s="73"/>
      <c r="J4617" s="73"/>
      <c r="K4617" s="73"/>
      <c r="L4617" s="73"/>
      <c r="M4617" s="73"/>
      <c r="N4617" s="73"/>
      <c r="O4617" s="73"/>
      <c r="P4617" s="73"/>
      <c r="Q4617" s="73"/>
      <c r="R4617" s="73"/>
      <c r="S4617" s="73"/>
    </row>
    <row r="4618" spans="2:19" x14ac:dyDescent="0.3">
      <c r="B4618" s="137">
        <v>891</v>
      </c>
      <c r="C4618" s="103" t="str">
        <f t="array" ref="C4618">IF(ROWS($C$3728:C4618)&gt;COUNTIF($AR$19:$AR$3718,TRUE),"",INDEX($C$19:$C$3718,SMALL(IF($AR$19:$AR$3718=TRUE,ROW($C$19:$C$3718)-ROW($C$19)+1),ROWS($C$3728:C4618))))</f>
        <v/>
      </c>
      <c r="D4618" s="100" t="str">
        <f t="array" ref="D4618">IF(ROWS($D$3728:D4618)&gt;COUNTIF($AR$19:$AR$3718,TRUE),"",INDEX($O$19:$O$3718,SMALL(IF($AR$19:$AR$3718=TRUE,ROW($O$19:$O$3718)-ROW($O$19)+1),ROWS($D$3728:D4618))))</f>
        <v/>
      </c>
      <c r="E4618" s="101">
        <f t="shared" si="799"/>
        <v>0</v>
      </c>
      <c r="F4618" s="101">
        <f t="shared" si="800"/>
        <v>0</v>
      </c>
      <c r="G4618" s="104"/>
      <c r="H4618" s="89">
        <f t="shared" si="801"/>
        <v>0</v>
      </c>
      <c r="I4618" s="73"/>
      <c r="J4618" s="73"/>
      <c r="K4618" s="73"/>
      <c r="L4618" s="73"/>
      <c r="M4618" s="73"/>
      <c r="N4618" s="73"/>
      <c r="O4618" s="73"/>
      <c r="P4618" s="73"/>
      <c r="Q4618" s="73"/>
      <c r="R4618" s="73"/>
      <c r="S4618" s="73"/>
    </row>
    <row r="4619" spans="2:19" x14ac:dyDescent="0.3">
      <c r="B4619" s="137">
        <v>892</v>
      </c>
      <c r="C4619" s="103" t="str">
        <f t="array" ref="C4619">IF(ROWS($C$3728:C4619)&gt;COUNTIF($AR$19:$AR$3718,TRUE),"",INDEX($C$19:$C$3718,SMALL(IF($AR$19:$AR$3718=TRUE,ROW($C$19:$C$3718)-ROW($C$19)+1),ROWS($C$3728:C4619))))</f>
        <v/>
      </c>
      <c r="D4619" s="100" t="str">
        <f t="array" ref="D4619">IF(ROWS($D$3728:D4619)&gt;COUNTIF($AR$19:$AR$3718,TRUE),"",INDEX($O$19:$O$3718,SMALL(IF($AR$19:$AR$3718=TRUE,ROW($O$19:$O$3718)-ROW($O$19)+1),ROWS($D$3728:D4619))))</f>
        <v/>
      </c>
      <c r="E4619" s="101">
        <f t="shared" si="799"/>
        <v>0</v>
      </c>
      <c r="F4619" s="101">
        <f t="shared" si="800"/>
        <v>0</v>
      </c>
      <c r="G4619" s="104"/>
      <c r="H4619" s="89">
        <f t="shared" si="801"/>
        <v>0</v>
      </c>
      <c r="I4619" s="73"/>
      <c r="J4619" s="73"/>
      <c r="K4619" s="73"/>
      <c r="L4619" s="73"/>
      <c r="M4619" s="73"/>
      <c r="N4619" s="73"/>
      <c r="O4619" s="73"/>
      <c r="P4619" s="73"/>
      <c r="Q4619" s="73"/>
      <c r="R4619" s="73"/>
      <c r="S4619" s="73"/>
    </row>
    <row r="4620" spans="2:19" x14ac:dyDescent="0.3">
      <c r="B4620" s="137">
        <v>893</v>
      </c>
      <c r="C4620" s="103" t="str">
        <f t="array" ref="C4620">IF(ROWS($C$3728:C4620)&gt;COUNTIF($AR$19:$AR$3718,TRUE),"",INDEX($C$19:$C$3718,SMALL(IF($AR$19:$AR$3718=TRUE,ROW($C$19:$C$3718)-ROW($C$19)+1),ROWS($C$3728:C4620))))</f>
        <v/>
      </c>
      <c r="D4620" s="100" t="str">
        <f t="array" ref="D4620">IF(ROWS($D$3728:D4620)&gt;COUNTIF($AR$19:$AR$3718,TRUE),"",INDEX($O$19:$O$3718,SMALL(IF($AR$19:$AR$3718=TRUE,ROW($O$19:$O$3718)-ROW($O$19)+1),ROWS($D$3728:D4620))))</f>
        <v/>
      </c>
      <c r="E4620" s="101">
        <f t="shared" si="799"/>
        <v>0</v>
      </c>
      <c r="F4620" s="101">
        <f t="shared" si="800"/>
        <v>0</v>
      </c>
      <c r="G4620" s="104"/>
      <c r="H4620" s="89">
        <f t="shared" si="801"/>
        <v>0</v>
      </c>
      <c r="I4620" s="73"/>
      <c r="J4620" s="73"/>
      <c r="K4620" s="73"/>
      <c r="L4620" s="73"/>
      <c r="M4620" s="73"/>
      <c r="N4620" s="73"/>
      <c r="O4620" s="73"/>
      <c r="P4620" s="73"/>
      <c r="Q4620" s="73"/>
      <c r="R4620" s="73"/>
      <c r="S4620" s="73"/>
    </row>
    <row r="4621" spans="2:19" x14ac:dyDescent="0.3">
      <c r="B4621" s="137">
        <v>894</v>
      </c>
      <c r="C4621" s="103" t="str">
        <f t="array" ref="C4621">IF(ROWS($C$3728:C4621)&gt;COUNTIF($AR$19:$AR$3718,TRUE),"",INDEX($C$19:$C$3718,SMALL(IF($AR$19:$AR$3718=TRUE,ROW($C$19:$C$3718)-ROW($C$19)+1),ROWS($C$3728:C4621))))</f>
        <v/>
      </c>
      <c r="D4621" s="100" t="str">
        <f t="array" ref="D4621">IF(ROWS($D$3728:D4621)&gt;COUNTIF($AR$19:$AR$3718,TRUE),"",INDEX($O$19:$O$3718,SMALL(IF($AR$19:$AR$3718=TRUE,ROW($O$19:$O$3718)-ROW($O$19)+1),ROWS($D$3728:D4621))))</f>
        <v/>
      </c>
      <c r="E4621" s="101">
        <f t="shared" si="799"/>
        <v>0</v>
      </c>
      <c r="F4621" s="101">
        <f t="shared" si="800"/>
        <v>0</v>
      </c>
      <c r="G4621" s="104"/>
      <c r="H4621" s="89">
        <f t="shared" si="801"/>
        <v>0</v>
      </c>
      <c r="I4621" s="73"/>
      <c r="J4621" s="73"/>
      <c r="K4621" s="73"/>
      <c r="L4621" s="73"/>
      <c r="M4621" s="73"/>
      <c r="N4621" s="73"/>
      <c r="O4621" s="73"/>
      <c r="P4621" s="73"/>
      <c r="Q4621" s="73"/>
      <c r="R4621" s="73"/>
      <c r="S4621" s="73"/>
    </row>
    <row r="4622" spans="2:19" x14ac:dyDescent="0.3">
      <c r="B4622" s="137">
        <v>895</v>
      </c>
      <c r="C4622" s="103" t="str">
        <f t="array" ref="C4622">IF(ROWS($C$3728:C4622)&gt;COUNTIF($AR$19:$AR$3718,TRUE),"",INDEX($C$19:$C$3718,SMALL(IF($AR$19:$AR$3718=TRUE,ROW($C$19:$C$3718)-ROW($C$19)+1),ROWS($C$3728:C4622))))</f>
        <v/>
      </c>
      <c r="D4622" s="100" t="str">
        <f t="array" ref="D4622">IF(ROWS($D$3728:D4622)&gt;COUNTIF($AR$19:$AR$3718,TRUE),"",INDEX($O$19:$O$3718,SMALL(IF($AR$19:$AR$3718=TRUE,ROW($O$19:$O$3718)-ROW($O$19)+1),ROWS($D$3728:D4622))))</f>
        <v/>
      </c>
      <c r="E4622" s="101">
        <f t="shared" si="799"/>
        <v>0</v>
      </c>
      <c r="F4622" s="101">
        <f t="shared" si="800"/>
        <v>0</v>
      </c>
      <c r="G4622" s="104"/>
      <c r="H4622" s="89">
        <f t="shared" si="801"/>
        <v>0</v>
      </c>
      <c r="I4622" s="73"/>
      <c r="J4622" s="73"/>
      <c r="K4622" s="73"/>
      <c r="L4622" s="73"/>
      <c r="M4622" s="73"/>
      <c r="N4622" s="73"/>
      <c r="O4622" s="73"/>
      <c r="P4622" s="73"/>
      <c r="Q4622" s="73"/>
      <c r="R4622" s="73"/>
      <c r="S4622" s="73"/>
    </row>
    <row r="4623" spans="2:19" x14ac:dyDescent="0.3">
      <c r="B4623" s="137">
        <v>896</v>
      </c>
      <c r="C4623" s="103" t="str">
        <f t="array" ref="C4623">IF(ROWS($C$3728:C4623)&gt;COUNTIF($AR$19:$AR$3718,TRUE),"",INDEX($C$19:$C$3718,SMALL(IF($AR$19:$AR$3718=TRUE,ROW($C$19:$C$3718)-ROW($C$19)+1),ROWS($C$3728:C4623))))</f>
        <v/>
      </c>
      <c r="D4623" s="100" t="str">
        <f t="array" ref="D4623">IF(ROWS($D$3728:D4623)&gt;COUNTIF($AR$19:$AR$3718,TRUE),"",INDEX($O$19:$O$3718,SMALL(IF($AR$19:$AR$3718=TRUE,ROW($O$19:$O$3718)-ROW($O$19)+1),ROWS($D$3728:D4623))))</f>
        <v/>
      </c>
      <c r="E4623" s="101">
        <f t="shared" si="799"/>
        <v>0</v>
      </c>
      <c r="F4623" s="101">
        <f t="shared" si="800"/>
        <v>0</v>
      </c>
      <c r="G4623" s="104"/>
      <c r="H4623" s="89">
        <f t="shared" si="801"/>
        <v>0</v>
      </c>
      <c r="I4623" s="73"/>
      <c r="J4623" s="73"/>
      <c r="K4623" s="73"/>
      <c r="L4623" s="73"/>
      <c r="M4623" s="73"/>
      <c r="N4623" s="73"/>
      <c r="O4623" s="73"/>
      <c r="P4623" s="73"/>
      <c r="Q4623" s="73"/>
      <c r="R4623" s="73"/>
      <c r="S4623" s="73"/>
    </row>
    <row r="4624" spans="2:19" x14ac:dyDescent="0.3">
      <c r="B4624" s="137">
        <v>897</v>
      </c>
      <c r="C4624" s="103" t="str">
        <f t="array" ref="C4624">IF(ROWS($C$3728:C4624)&gt;COUNTIF($AR$19:$AR$3718,TRUE),"",INDEX($C$19:$C$3718,SMALL(IF($AR$19:$AR$3718=TRUE,ROW($C$19:$C$3718)-ROW($C$19)+1),ROWS($C$3728:C4624))))</f>
        <v/>
      </c>
      <c r="D4624" s="100" t="str">
        <f t="array" ref="D4624">IF(ROWS($D$3728:D4624)&gt;COUNTIF($AR$19:$AR$3718,TRUE),"",INDEX($O$19:$O$3718,SMALL(IF($AR$19:$AR$3718=TRUE,ROW($O$19:$O$3718)-ROW($O$19)+1),ROWS($D$3728:D4624))))</f>
        <v/>
      </c>
      <c r="E4624" s="101">
        <f t="shared" ref="E4624:E4687" si="802">SUM(SUMIFS($V$19:$V$3718,$C$19:$C$3718,$C$3728:$C$3960,$O$19:$O$3718,$D$3728:$D$3960),SUMIFS($AA$19:$AA$3718,$C$19:$C$3718,$C$3728:$C$3960,$O$19:$O$3718,$D$3728:$D$3960))</f>
        <v>0</v>
      </c>
      <c r="F4624" s="101">
        <f t="shared" ref="F4624:F4687" si="803">SUM(SUMIFS($AD$19:$AD$3718,$C$19:$C$3718,$C$3728:$C$3960,$O$19:$O$3718,$D$3728:$D$3960),SUMIFS($AI$19:$AI$3718,$C$19:$C$3718,$C$3728:$C$3960,$O$19:$O$3718,$D$3728:$D$3960))</f>
        <v>0</v>
      </c>
      <c r="G4624" s="104"/>
      <c r="H4624" s="89">
        <f t="shared" si="801"/>
        <v>0</v>
      </c>
      <c r="I4624" s="73"/>
      <c r="J4624" s="73"/>
      <c r="K4624" s="73"/>
      <c r="L4624" s="73"/>
      <c r="M4624" s="73"/>
      <c r="N4624" s="73"/>
      <c r="O4624" s="73"/>
      <c r="P4624" s="73"/>
      <c r="Q4624" s="73"/>
      <c r="R4624" s="73"/>
      <c r="S4624" s="73"/>
    </row>
    <row r="4625" spans="2:19" x14ac:dyDescent="0.3">
      <c r="B4625" s="137">
        <v>898</v>
      </c>
      <c r="C4625" s="103" t="str">
        <f t="array" ref="C4625">IF(ROWS($C$3728:C4625)&gt;COUNTIF($AR$19:$AR$3718,TRUE),"",INDEX($C$19:$C$3718,SMALL(IF($AR$19:$AR$3718=TRUE,ROW($C$19:$C$3718)-ROW($C$19)+1),ROWS($C$3728:C4625))))</f>
        <v/>
      </c>
      <c r="D4625" s="100" t="str">
        <f t="array" ref="D4625">IF(ROWS($D$3728:D4625)&gt;COUNTIF($AR$19:$AR$3718,TRUE),"",INDEX($O$19:$O$3718,SMALL(IF($AR$19:$AR$3718=TRUE,ROW($O$19:$O$3718)-ROW($O$19)+1),ROWS($D$3728:D4625))))</f>
        <v/>
      </c>
      <c r="E4625" s="101">
        <f t="shared" si="802"/>
        <v>0</v>
      </c>
      <c r="F4625" s="101">
        <f t="shared" si="803"/>
        <v>0</v>
      </c>
      <c r="G4625" s="104"/>
      <c r="H4625" s="89">
        <f t="shared" si="801"/>
        <v>0</v>
      </c>
      <c r="I4625" s="73"/>
      <c r="J4625" s="73"/>
      <c r="K4625" s="73"/>
      <c r="L4625" s="73"/>
      <c r="M4625" s="73"/>
      <c r="N4625" s="73"/>
      <c r="O4625" s="73"/>
      <c r="P4625" s="73"/>
      <c r="Q4625" s="73"/>
      <c r="R4625" s="73"/>
      <c r="S4625" s="73"/>
    </row>
    <row r="4626" spans="2:19" x14ac:dyDescent="0.3">
      <c r="B4626" s="137">
        <v>899</v>
      </c>
      <c r="C4626" s="103" t="str">
        <f t="array" ref="C4626">IF(ROWS($C$3728:C4626)&gt;COUNTIF($AR$19:$AR$3718,TRUE),"",INDEX($C$19:$C$3718,SMALL(IF($AR$19:$AR$3718=TRUE,ROW($C$19:$C$3718)-ROW($C$19)+1),ROWS($C$3728:C4626))))</f>
        <v/>
      </c>
      <c r="D4626" s="100" t="str">
        <f t="array" ref="D4626">IF(ROWS($D$3728:D4626)&gt;COUNTIF($AR$19:$AR$3718,TRUE),"",INDEX($O$19:$O$3718,SMALL(IF($AR$19:$AR$3718=TRUE,ROW($O$19:$O$3718)-ROW($O$19)+1),ROWS($D$3728:D4626))))</f>
        <v/>
      </c>
      <c r="E4626" s="101">
        <f t="shared" si="802"/>
        <v>0</v>
      </c>
      <c r="F4626" s="101">
        <f t="shared" si="803"/>
        <v>0</v>
      </c>
      <c r="G4626" s="104"/>
      <c r="H4626" s="89">
        <f t="shared" si="801"/>
        <v>0</v>
      </c>
      <c r="I4626" s="73"/>
      <c r="J4626" s="73"/>
      <c r="K4626" s="73"/>
      <c r="L4626" s="73"/>
      <c r="M4626" s="73"/>
      <c r="N4626" s="73"/>
      <c r="O4626" s="73"/>
      <c r="P4626" s="73"/>
      <c r="Q4626" s="73"/>
      <c r="R4626" s="73"/>
      <c r="S4626" s="73"/>
    </row>
    <row r="4627" spans="2:19" x14ac:dyDescent="0.3">
      <c r="B4627" s="137">
        <v>900</v>
      </c>
      <c r="C4627" s="103" t="str">
        <f t="array" ref="C4627">IF(ROWS($C$3728:C4627)&gt;COUNTIF($AR$19:$AR$3718,TRUE),"",INDEX($C$19:$C$3718,SMALL(IF($AR$19:$AR$3718=TRUE,ROW($C$19:$C$3718)-ROW($C$19)+1),ROWS($C$3728:C4627))))</f>
        <v/>
      </c>
      <c r="D4627" s="100" t="str">
        <f t="array" ref="D4627">IF(ROWS($D$3728:D4627)&gt;COUNTIF($AR$19:$AR$3718,TRUE),"",INDEX($O$19:$O$3718,SMALL(IF($AR$19:$AR$3718=TRUE,ROW($O$19:$O$3718)-ROW($O$19)+1),ROWS($D$3728:D4627))))</f>
        <v/>
      </c>
      <c r="E4627" s="101">
        <f t="shared" si="802"/>
        <v>0</v>
      </c>
      <c r="F4627" s="101">
        <f t="shared" si="803"/>
        <v>0</v>
      </c>
      <c r="G4627" s="104"/>
      <c r="H4627" s="89">
        <f t="shared" si="801"/>
        <v>0</v>
      </c>
      <c r="I4627" s="73"/>
      <c r="J4627" s="73"/>
      <c r="K4627" s="73"/>
      <c r="L4627" s="73"/>
      <c r="M4627" s="73"/>
      <c r="N4627" s="73"/>
      <c r="O4627" s="73"/>
      <c r="P4627" s="73"/>
      <c r="Q4627" s="73"/>
      <c r="R4627" s="73"/>
      <c r="S4627" s="73"/>
    </row>
    <row r="4628" spans="2:19" x14ac:dyDescent="0.3">
      <c r="B4628" s="137">
        <v>901</v>
      </c>
      <c r="C4628" s="103" t="str">
        <f t="array" ref="C4628">IF(ROWS($C$3728:C4628)&gt;COUNTIF($AR$19:$AR$3718,TRUE),"",INDEX($C$19:$C$3718,SMALL(IF($AR$19:$AR$3718=TRUE,ROW($C$19:$C$3718)-ROW($C$19)+1),ROWS($C$3728:C4628))))</f>
        <v/>
      </c>
      <c r="D4628" s="100" t="str">
        <f t="array" ref="D4628">IF(ROWS($D$3728:D4628)&gt;COUNTIF($AR$19:$AR$3718,TRUE),"",INDEX($O$19:$O$3718,SMALL(IF($AR$19:$AR$3718=TRUE,ROW($O$19:$O$3718)-ROW($O$19)+1),ROWS($D$3728:D4628))))</f>
        <v/>
      </c>
      <c r="E4628" s="101">
        <f t="shared" si="802"/>
        <v>0</v>
      </c>
      <c r="F4628" s="101">
        <f t="shared" si="803"/>
        <v>0</v>
      </c>
      <c r="G4628" s="104"/>
      <c r="H4628" s="89">
        <f t="shared" si="801"/>
        <v>0</v>
      </c>
      <c r="I4628" s="73"/>
      <c r="J4628" s="73"/>
      <c r="K4628" s="73"/>
      <c r="L4628" s="73"/>
      <c r="M4628" s="73"/>
      <c r="N4628" s="73"/>
      <c r="O4628" s="73"/>
      <c r="P4628" s="73"/>
      <c r="Q4628" s="73"/>
      <c r="R4628" s="73"/>
      <c r="S4628" s="73"/>
    </row>
    <row r="4629" spans="2:19" x14ac:dyDescent="0.3">
      <c r="B4629" s="137">
        <v>902</v>
      </c>
      <c r="C4629" s="103" t="str">
        <f t="array" ref="C4629">IF(ROWS($C$3728:C4629)&gt;COUNTIF($AR$19:$AR$3718,TRUE),"",INDEX($C$19:$C$3718,SMALL(IF($AR$19:$AR$3718=TRUE,ROW($C$19:$C$3718)-ROW($C$19)+1),ROWS($C$3728:C4629))))</f>
        <v/>
      </c>
      <c r="D4629" s="100" t="str">
        <f t="array" ref="D4629">IF(ROWS($D$3728:D4629)&gt;COUNTIF($AR$19:$AR$3718,TRUE),"",INDEX($O$19:$O$3718,SMALL(IF($AR$19:$AR$3718=TRUE,ROW($O$19:$O$3718)-ROW($O$19)+1),ROWS($D$3728:D4629))))</f>
        <v/>
      </c>
      <c r="E4629" s="101">
        <f t="shared" si="802"/>
        <v>0</v>
      </c>
      <c r="F4629" s="101">
        <f t="shared" si="803"/>
        <v>0</v>
      </c>
      <c r="G4629" s="104"/>
      <c r="H4629" s="89">
        <f t="shared" si="801"/>
        <v>0</v>
      </c>
      <c r="I4629" s="73"/>
      <c r="J4629" s="73"/>
      <c r="K4629" s="73"/>
      <c r="L4629" s="73"/>
      <c r="M4629" s="73"/>
      <c r="N4629" s="73"/>
      <c r="O4629" s="73"/>
      <c r="P4629" s="73"/>
      <c r="Q4629" s="73"/>
      <c r="R4629" s="73"/>
      <c r="S4629" s="73"/>
    </row>
    <row r="4630" spans="2:19" x14ac:dyDescent="0.3">
      <c r="B4630" s="137">
        <v>903</v>
      </c>
      <c r="C4630" s="103" t="str">
        <f t="array" ref="C4630">IF(ROWS($C$3728:C4630)&gt;COUNTIF($AR$19:$AR$3718,TRUE),"",INDEX($C$19:$C$3718,SMALL(IF($AR$19:$AR$3718=TRUE,ROW($C$19:$C$3718)-ROW($C$19)+1),ROWS($C$3728:C4630))))</f>
        <v/>
      </c>
      <c r="D4630" s="100" t="str">
        <f t="array" ref="D4630">IF(ROWS($D$3728:D4630)&gt;COUNTIF($AR$19:$AR$3718,TRUE),"",INDEX($O$19:$O$3718,SMALL(IF($AR$19:$AR$3718=TRUE,ROW($O$19:$O$3718)-ROW($O$19)+1),ROWS($D$3728:D4630))))</f>
        <v/>
      </c>
      <c r="E4630" s="101">
        <f t="shared" si="802"/>
        <v>0</v>
      </c>
      <c r="F4630" s="101">
        <f t="shared" si="803"/>
        <v>0</v>
      </c>
      <c r="G4630" s="104"/>
      <c r="H4630" s="89">
        <f t="shared" si="801"/>
        <v>0</v>
      </c>
      <c r="I4630" s="73"/>
      <c r="J4630" s="73"/>
      <c r="K4630" s="73"/>
      <c r="L4630" s="73"/>
      <c r="M4630" s="73"/>
      <c r="N4630" s="73"/>
      <c r="O4630" s="73"/>
      <c r="P4630" s="73"/>
      <c r="Q4630" s="73"/>
      <c r="R4630" s="73"/>
      <c r="S4630" s="73"/>
    </row>
    <row r="4631" spans="2:19" x14ac:dyDescent="0.3">
      <c r="B4631" s="137">
        <v>904</v>
      </c>
      <c r="C4631" s="103" t="str">
        <f t="array" ref="C4631">IF(ROWS($C$3728:C4631)&gt;COUNTIF($AR$19:$AR$3718,TRUE),"",INDEX($C$19:$C$3718,SMALL(IF($AR$19:$AR$3718=TRUE,ROW($C$19:$C$3718)-ROW($C$19)+1),ROWS($C$3728:C4631))))</f>
        <v/>
      </c>
      <c r="D4631" s="100" t="str">
        <f t="array" ref="D4631">IF(ROWS($D$3728:D4631)&gt;COUNTIF($AR$19:$AR$3718,TRUE),"",INDEX($O$19:$O$3718,SMALL(IF($AR$19:$AR$3718=TRUE,ROW($O$19:$O$3718)-ROW($O$19)+1),ROWS($D$3728:D4631))))</f>
        <v/>
      </c>
      <c r="E4631" s="101">
        <f t="shared" si="802"/>
        <v>0</v>
      </c>
      <c r="F4631" s="101">
        <f t="shared" si="803"/>
        <v>0</v>
      </c>
      <c r="G4631" s="104"/>
      <c r="H4631" s="89">
        <f t="shared" si="801"/>
        <v>0</v>
      </c>
      <c r="I4631" s="73"/>
      <c r="J4631" s="73"/>
      <c r="K4631" s="73"/>
      <c r="L4631" s="73"/>
      <c r="M4631" s="73"/>
      <c r="N4631" s="73"/>
      <c r="O4631" s="73"/>
      <c r="P4631" s="73"/>
      <c r="Q4631" s="73"/>
      <c r="R4631" s="73"/>
      <c r="S4631" s="73"/>
    </row>
    <row r="4632" spans="2:19" x14ac:dyDescent="0.3">
      <c r="B4632" s="137">
        <v>905</v>
      </c>
      <c r="C4632" s="103" t="str">
        <f t="array" ref="C4632">IF(ROWS($C$3728:C4632)&gt;COUNTIF($AR$19:$AR$3718,TRUE),"",INDEX($C$19:$C$3718,SMALL(IF($AR$19:$AR$3718=TRUE,ROW($C$19:$C$3718)-ROW($C$19)+1),ROWS($C$3728:C4632))))</f>
        <v/>
      </c>
      <c r="D4632" s="100" t="str">
        <f t="array" ref="D4632">IF(ROWS($D$3728:D4632)&gt;COUNTIF($AR$19:$AR$3718,TRUE),"",INDEX($O$19:$O$3718,SMALL(IF($AR$19:$AR$3718=TRUE,ROW($O$19:$O$3718)-ROW($O$19)+1),ROWS($D$3728:D4632))))</f>
        <v/>
      </c>
      <c r="E4632" s="101">
        <f t="shared" si="802"/>
        <v>0</v>
      </c>
      <c r="F4632" s="101">
        <f t="shared" si="803"/>
        <v>0</v>
      </c>
      <c r="G4632" s="104"/>
      <c r="H4632" s="89">
        <f t="shared" si="801"/>
        <v>0</v>
      </c>
      <c r="I4632" s="73"/>
      <c r="J4632" s="73"/>
      <c r="K4632" s="73"/>
      <c r="L4632" s="73"/>
      <c r="M4632" s="73"/>
      <c r="N4632" s="73"/>
      <c r="O4632" s="73"/>
      <c r="P4632" s="73"/>
      <c r="Q4632" s="73"/>
      <c r="R4632" s="73"/>
      <c r="S4632" s="73"/>
    </row>
    <row r="4633" spans="2:19" x14ac:dyDescent="0.3">
      <c r="B4633" s="137">
        <v>906</v>
      </c>
      <c r="C4633" s="103" t="str">
        <f t="array" ref="C4633">IF(ROWS($C$3728:C4633)&gt;COUNTIF($AR$19:$AR$3718,TRUE),"",INDEX($C$19:$C$3718,SMALL(IF($AR$19:$AR$3718=TRUE,ROW($C$19:$C$3718)-ROW($C$19)+1),ROWS($C$3728:C4633))))</f>
        <v/>
      </c>
      <c r="D4633" s="100" t="str">
        <f t="array" ref="D4633">IF(ROWS($D$3728:D4633)&gt;COUNTIF($AR$19:$AR$3718,TRUE),"",INDEX($O$19:$O$3718,SMALL(IF($AR$19:$AR$3718=TRUE,ROW($O$19:$O$3718)-ROW($O$19)+1),ROWS($D$3728:D4633))))</f>
        <v/>
      </c>
      <c r="E4633" s="101">
        <f t="shared" si="802"/>
        <v>0</v>
      </c>
      <c r="F4633" s="101">
        <f t="shared" si="803"/>
        <v>0</v>
      </c>
      <c r="G4633" s="104"/>
      <c r="H4633" s="89">
        <f t="shared" si="801"/>
        <v>0</v>
      </c>
      <c r="I4633" s="73"/>
      <c r="J4633" s="73"/>
      <c r="K4633" s="73"/>
      <c r="L4633" s="73"/>
      <c r="M4633" s="73"/>
      <c r="N4633" s="73"/>
      <c r="O4633" s="73"/>
      <c r="P4633" s="73"/>
      <c r="Q4633" s="73"/>
      <c r="R4633" s="73"/>
      <c r="S4633" s="73"/>
    </row>
    <row r="4634" spans="2:19" x14ac:dyDescent="0.3">
      <c r="B4634" s="137">
        <v>907</v>
      </c>
      <c r="C4634" s="103" t="str">
        <f t="array" ref="C4634">IF(ROWS($C$3728:C4634)&gt;COUNTIF($AR$19:$AR$3718,TRUE),"",INDEX($C$19:$C$3718,SMALL(IF($AR$19:$AR$3718=TRUE,ROW($C$19:$C$3718)-ROW($C$19)+1),ROWS($C$3728:C4634))))</f>
        <v/>
      </c>
      <c r="D4634" s="100" t="str">
        <f t="array" ref="D4634">IF(ROWS($D$3728:D4634)&gt;COUNTIF($AR$19:$AR$3718,TRUE),"",INDEX($O$19:$O$3718,SMALL(IF($AR$19:$AR$3718=TRUE,ROW($O$19:$O$3718)-ROW($O$19)+1),ROWS($D$3728:D4634))))</f>
        <v/>
      </c>
      <c r="E4634" s="101">
        <f t="shared" si="802"/>
        <v>0</v>
      </c>
      <c r="F4634" s="101">
        <f t="shared" si="803"/>
        <v>0</v>
      </c>
      <c r="G4634" s="104"/>
      <c r="H4634" s="89">
        <f t="shared" si="801"/>
        <v>0</v>
      </c>
      <c r="I4634" s="73"/>
      <c r="J4634" s="73"/>
      <c r="K4634" s="73"/>
      <c r="L4634" s="73"/>
      <c r="M4634" s="73"/>
      <c r="N4634" s="73"/>
      <c r="O4634" s="73"/>
      <c r="P4634" s="73"/>
      <c r="Q4634" s="73"/>
      <c r="R4634" s="73"/>
      <c r="S4634" s="73"/>
    </row>
    <row r="4635" spans="2:19" x14ac:dyDescent="0.3">
      <c r="B4635" s="137">
        <v>908</v>
      </c>
      <c r="C4635" s="103" t="str">
        <f t="array" ref="C4635">IF(ROWS($C$3728:C4635)&gt;COUNTIF($AR$19:$AR$3718,TRUE),"",INDEX($C$19:$C$3718,SMALL(IF($AR$19:$AR$3718=TRUE,ROW($C$19:$C$3718)-ROW($C$19)+1),ROWS($C$3728:C4635))))</f>
        <v/>
      </c>
      <c r="D4635" s="100" t="str">
        <f t="array" ref="D4635">IF(ROWS($D$3728:D4635)&gt;COUNTIF($AR$19:$AR$3718,TRUE),"",INDEX($O$19:$O$3718,SMALL(IF($AR$19:$AR$3718=TRUE,ROW($O$19:$O$3718)-ROW($O$19)+1),ROWS($D$3728:D4635))))</f>
        <v/>
      </c>
      <c r="E4635" s="101">
        <f t="shared" si="802"/>
        <v>0</v>
      </c>
      <c r="F4635" s="101">
        <f t="shared" si="803"/>
        <v>0</v>
      </c>
      <c r="G4635" s="104"/>
      <c r="H4635" s="89">
        <f t="shared" si="801"/>
        <v>0</v>
      </c>
      <c r="I4635" s="73"/>
      <c r="J4635" s="73"/>
      <c r="K4635" s="73"/>
      <c r="L4635" s="73"/>
      <c r="M4635" s="73"/>
      <c r="N4635" s="73"/>
      <c r="O4635" s="73"/>
      <c r="P4635" s="73"/>
      <c r="Q4635" s="73"/>
      <c r="R4635" s="73"/>
      <c r="S4635" s="73"/>
    </row>
    <row r="4636" spans="2:19" x14ac:dyDescent="0.3">
      <c r="B4636" s="137">
        <v>909</v>
      </c>
      <c r="C4636" s="103" t="str">
        <f t="array" ref="C4636">IF(ROWS($C$3728:C4636)&gt;COUNTIF($AR$19:$AR$3718,TRUE),"",INDEX($C$19:$C$3718,SMALL(IF($AR$19:$AR$3718=TRUE,ROW($C$19:$C$3718)-ROW($C$19)+1),ROWS($C$3728:C4636))))</f>
        <v/>
      </c>
      <c r="D4636" s="100" t="str">
        <f t="array" ref="D4636">IF(ROWS($D$3728:D4636)&gt;COUNTIF($AR$19:$AR$3718,TRUE),"",INDEX($O$19:$O$3718,SMALL(IF($AR$19:$AR$3718=TRUE,ROW($O$19:$O$3718)-ROW($O$19)+1),ROWS($D$3728:D4636))))</f>
        <v/>
      </c>
      <c r="E4636" s="101">
        <f t="shared" si="802"/>
        <v>0</v>
      </c>
      <c r="F4636" s="101">
        <f t="shared" si="803"/>
        <v>0</v>
      </c>
      <c r="G4636" s="104"/>
      <c r="H4636" s="89">
        <f t="shared" si="801"/>
        <v>0</v>
      </c>
      <c r="I4636" s="73"/>
      <c r="J4636" s="73"/>
      <c r="K4636" s="73"/>
      <c r="L4636" s="73"/>
      <c r="M4636" s="73"/>
      <c r="N4636" s="73"/>
      <c r="O4636" s="73"/>
      <c r="P4636" s="73"/>
      <c r="Q4636" s="73"/>
      <c r="R4636" s="73"/>
      <c r="S4636" s="73"/>
    </row>
    <row r="4637" spans="2:19" x14ac:dyDescent="0.3">
      <c r="B4637" s="137">
        <v>910</v>
      </c>
      <c r="C4637" s="103" t="str">
        <f t="array" ref="C4637">IF(ROWS($C$3728:C4637)&gt;COUNTIF($AR$19:$AR$3718,TRUE),"",INDEX($C$19:$C$3718,SMALL(IF($AR$19:$AR$3718=TRUE,ROW($C$19:$C$3718)-ROW($C$19)+1),ROWS($C$3728:C4637))))</f>
        <v/>
      </c>
      <c r="D4637" s="100" t="str">
        <f t="array" ref="D4637">IF(ROWS($D$3728:D4637)&gt;COUNTIF($AR$19:$AR$3718,TRUE),"",INDEX($O$19:$O$3718,SMALL(IF($AR$19:$AR$3718=TRUE,ROW($O$19:$O$3718)-ROW($O$19)+1),ROWS($D$3728:D4637))))</f>
        <v/>
      </c>
      <c r="E4637" s="101">
        <f t="shared" si="802"/>
        <v>0</v>
      </c>
      <c r="F4637" s="101">
        <f t="shared" si="803"/>
        <v>0</v>
      </c>
      <c r="G4637" s="104"/>
      <c r="H4637" s="89">
        <f t="shared" si="801"/>
        <v>0</v>
      </c>
      <c r="I4637" s="73"/>
      <c r="J4637" s="73"/>
      <c r="K4637" s="73"/>
      <c r="L4637" s="73"/>
      <c r="M4637" s="73"/>
      <c r="N4637" s="73"/>
      <c r="O4637" s="73"/>
      <c r="P4637" s="73"/>
      <c r="Q4637" s="73"/>
      <c r="R4637" s="73"/>
      <c r="S4637" s="73"/>
    </row>
    <row r="4638" spans="2:19" x14ac:dyDescent="0.3">
      <c r="B4638" s="137">
        <v>911</v>
      </c>
      <c r="C4638" s="103" t="str">
        <f t="array" ref="C4638">IF(ROWS($C$3728:C4638)&gt;COUNTIF($AR$19:$AR$3718,TRUE),"",INDEX($C$19:$C$3718,SMALL(IF($AR$19:$AR$3718=TRUE,ROW($C$19:$C$3718)-ROW($C$19)+1),ROWS($C$3728:C4638))))</f>
        <v/>
      </c>
      <c r="D4638" s="100" t="str">
        <f t="array" ref="D4638">IF(ROWS($D$3728:D4638)&gt;COUNTIF($AR$19:$AR$3718,TRUE),"",INDEX($O$19:$O$3718,SMALL(IF($AR$19:$AR$3718=TRUE,ROW($O$19:$O$3718)-ROW($O$19)+1),ROWS($D$3728:D4638))))</f>
        <v/>
      </c>
      <c r="E4638" s="101">
        <f t="shared" si="802"/>
        <v>0</v>
      </c>
      <c r="F4638" s="101">
        <f t="shared" si="803"/>
        <v>0</v>
      </c>
      <c r="G4638" s="104"/>
      <c r="H4638" s="89">
        <f t="shared" si="801"/>
        <v>0</v>
      </c>
      <c r="I4638" s="73"/>
      <c r="J4638" s="73"/>
      <c r="K4638" s="73"/>
      <c r="L4638" s="73"/>
      <c r="M4638" s="73"/>
      <c r="N4638" s="73"/>
      <c r="O4638" s="73"/>
      <c r="P4638" s="73"/>
      <c r="Q4638" s="73"/>
      <c r="R4638" s="73"/>
      <c r="S4638" s="73"/>
    </row>
    <row r="4639" spans="2:19" x14ac:dyDescent="0.3">
      <c r="B4639" s="137">
        <v>912</v>
      </c>
      <c r="C4639" s="103" t="str">
        <f t="array" ref="C4639">IF(ROWS($C$3728:C4639)&gt;COUNTIF($AR$19:$AR$3718,TRUE),"",INDEX($C$19:$C$3718,SMALL(IF($AR$19:$AR$3718=TRUE,ROW($C$19:$C$3718)-ROW($C$19)+1),ROWS($C$3728:C4639))))</f>
        <v/>
      </c>
      <c r="D4639" s="100" t="str">
        <f t="array" ref="D4639">IF(ROWS($D$3728:D4639)&gt;COUNTIF($AR$19:$AR$3718,TRUE),"",INDEX($O$19:$O$3718,SMALL(IF($AR$19:$AR$3718=TRUE,ROW($O$19:$O$3718)-ROW($O$19)+1),ROWS($D$3728:D4639))))</f>
        <v/>
      </c>
      <c r="E4639" s="101">
        <f t="shared" si="802"/>
        <v>0</v>
      </c>
      <c r="F4639" s="101">
        <f t="shared" si="803"/>
        <v>0</v>
      </c>
      <c r="G4639" s="104"/>
      <c r="H4639" s="89">
        <f t="shared" si="801"/>
        <v>0</v>
      </c>
      <c r="I4639" s="73"/>
      <c r="J4639" s="73"/>
      <c r="K4639" s="73"/>
      <c r="L4639" s="73"/>
      <c r="M4639" s="73"/>
      <c r="N4639" s="73"/>
      <c r="O4639" s="73"/>
      <c r="P4639" s="73"/>
      <c r="Q4639" s="73"/>
      <c r="R4639" s="73"/>
      <c r="S4639" s="73"/>
    </row>
    <row r="4640" spans="2:19" x14ac:dyDescent="0.3">
      <c r="B4640" s="137">
        <v>913</v>
      </c>
      <c r="C4640" s="103" t="str">
        <f t="array" ref="C4640">IF(ROWS($C$3728:C4640)&gt;COUNTIF($AR$19:$AR$3718,TRUE),"",INDEX($C$19:$C$3718,SMALL(IF($AR$19:$AR$3718=TRUE,ROW($C$19:$C$3718)-ROW($C$19)+1),ROWS($C$3728:C4640))))</f>
        <v/>
      </c>
      <c r="D4640" s="100" t="str">
        <f t="array" ref="D4640">IF(ROWS($D$3728:D4640)&gt;COUNTIF($AR$19:$AR$3718,TRUE),"",INDEX($O$19:$O$3718,SMALL(IF($AR$19:$AR$3718=TRUE,ROW($O$19:$O$3718)-ROW($O$19)+1),ROWS($D$3728:D4640))))</f>
        <v/>
      </c>
      <c r="E4640" s="101">
        <f t="shared" si="802"/>
        <v>0</v>
      </c>
      <c r="F4640" s="101">
        <f t="shared" si="803"/>
        <v>0</v>
      </c>
      <c r="G4640" s="104"/>
      <c r="H4640" s="89">
        <f t="shared" si="801"/>
        <v>0</v>
      </c>
      <c r="I4640" s="73"/>
      <c r="J4640" s="73"/>
      <c r="K4640" s="73"/>
      <c r="L4640" s="73"/>
      <c r="M4640" s="73"/>
      <c r="N4640" s="73"/>
      <c r="O4640" s="73"/>
      <c r="P4640" s="73"/>
      <c r="Q4640" s="73"/>
      <c r="R4640" s="73"/>
      <c r="S4640" s="73"/>
    </row>
    <row r="4641" spans="2:19" x14ac:dyDescent="0.3">
      <c r="B4641" s="137">
        <v>914</v>
      </c>
      <c r="C4641" s="103" t="str">
        <f t="array" ref="C4641">IF(ROWS($C$3728:C4641)&gt;COUNTIF($AR$19:$AR$3718,TRUE),"",INDEX($C$19:$C$3718,SMALL(IF($AR$19:$AR$3718=TRUE,ROW($C$19:$C$3718)-ROW($C$19)+1),ROWS($C$3728:C4641))))</f>
        <v/>
      </c>
      <c r="D4641" s="100" t="str">
        <f t="array" ref="D4641">IF(ROWS($D$3728:D4641)&gt;COUNTIF($AR$19:$AR$3718,TRUE),"",INDEX($O$19:$O$3718,SMALL(IF($AR$19:$AR$3718=TRUE,ROW($O$19:$O$3718)-ROW($O$19)+1),ROWS($D$3728:D4641))))</f>
        <v/>
      </c>
      <c r="E4641" s="101">
        <f t="shared" si="802"/>
        <v>0</v>
      </c>
      <c r="F4641" s="101">
        <f t="shared" si="803"/>
        <v>0</v>
      </c>
      <c r="G4641" s="104"/>
      <c r="H4641" s="89">
        <f t="shared" si="801"/>
        <v>0</v>
      </c>
      <c r="I4641" s="73"/>
      <c r="J4641" s="73"/>
      <c r="K4641" s="73"/>
      <c r="L4641" s="73"/>
      <c r="M4641" s="73"/>
      <c r="N4641" s="73"/>
      <c r="O4641" s="73"/>
      <c r="P4641" s="73"/>
      <c r="Q4641" s="73"/>
      <c r="R4641" s="73"/>
      <c r="S4641" s="73"/>
    </row>
    <row r="4642" spans="2:19" x14ac:dyDescent="0.3">
      <c r="B4642" s="137">
        <v>915</v>
      </c>
      <c r="C4642" s="103" t="str">
        <f t="array" ref="C4642">IF(ROWS($C$3728:C4642)&gt;COUNTIF($AR$19:$AR$3718,TRUE),"",INDEX($C$19:$C$3718,SMALL(IF($AR$19:$AR$3718=TRUE,ROW($C$19:$C$3718)-ROW($C$19)+1),ROWS($C$3728:C4642))))</f>
        <v/>
      </c>
      <c r="D4642" s="100" t="str">
        <f t="array" ref="D4642">IF(ROWS($D$3728:D4642)&gt;COUNTIF($AR$19:$AR$3718,TRUE),"",INDEX($O$19:$O$3718,SMALL(IF($AR$19:$AR$3718=TRUE,ROW($O$19:$O$3718)-ROW($O$19)+1),ROWS($D$3728:D4642))))</f>
        <v/>
      </c>
      <c r="E4642" s="101">
        <f t="shared" si="802"/>
        <v>0</v>
      </c>
      <c r="F4642" s="101">
        <f t="shared" si="803"/>
        <v>0</v>
      </c>
      <c r="G4642" s="104"/>
      <c r="H4642" s="89">
        <f t="shared" si="801"/>
        <v>0</v>
      </c>
      <c r="I4642" s="73"/>
      <c r="J4642" s="73"/>
      <c r="K4642" s="73"/>
      <c r="L4642" s="73"/>
      <c r="M4642" s="73"/>
      <c r="N4642" s="73"/>
      <c r="O4642" s="73"/>
      <c r="P4642" s="73"/>
      <c r="Q4642" s="73"/>
      <c r="R4642" s="73"/>
      <c r="S4642" s="73"/>
    </row>
    <row r="4643" spans="2:19" x14ac:dyDescent="0.3">
      <c r="B4643" s="137">
        <v>916</v>
      </c>
      <c r="C4643" s="103" t="str">
        <f t="array" ref="C4643">IF(ROWS($C$3728:C4643)&gt;COUNTIF($AR$19:$AR$3718,TRUE),"",INDEX($C$19:$C$3718,SMALL(IF($AR$19:$AR$3718=TRUE,ROW($C$19:$C$3718)-ROW($C$19)+1),ROWS($C$3728:C4643))))</f>
        <v/>
      </c>
      <c r="D4643" s="100" t="str">
        <f t="array" ref="D4643">IF(ROWS($D$3728:D4643)&gt;COUNTIF($AR$19:$AR$3718,TRUE),"",INDEX($O$19:$O$3718,SMALL(IF($AR$19:$AR$3718=TRUE,ROW($O$19:$O$3718)-ROW($O$19)+1),ROWS($D$3728:D4643))))</f>
        <v/>
      </c>
      <c r="E4643" s="101">
        <f t="shared" si="802"/>
        <v>0</v>
      </c>
      <c r="F4643" s="101">
        <f t="shared" si="803"/>
        <v>0</v>
      </c>
      <c r="G4643" s="104"/>
      <c r="H4643" s="89">
        <f t="shared" si="801"/>
        <v>0</v>
      </c>
      <c r="I4643" s="73"/>
      <c r="J4643" s="73"/>
      <c r="K4643" s="73"/>
      <c r="L4643" s="73"/>
      <c r="M4643" s="73"/>
      <c r="N4643" s="73"/>
      <c r="O4643" s="73"/>
      <c r="P4643" s="73"/>
      <c r="Q4643" s="73"/>
      <c r="R4643" s="73"/>
      <c r="S4643" s="73"/>
    </row>
    <row r="4644" spans="2:19" x14ac:dyDescent="0.3">
      <c r="B4644" s="137">
        <v>917</v>
      </c>
      <c r="C4644" s="103" t="str">
        <f t="array" ref="C4644">IF(ROWS($C$3728:C4644)&gt;COUNTIF($AR$19:$AR$3718,TRUE),"",INDEX($C$19:$C$3718,SMALL(IF($AR$19:$AR$3718=TRUE,ROW($C$19:$C$3718)-ROW($C$19)+1),ROWS($C$3728:C4644))))</f>
        <v/>
      </c>
      <c r="D4644" s="100" t="str">
        <f t="array" ref="D4644">IF(ROWS($D$3728:D4644)&gt;COUNTIF($AR$19:$AR$3718,TRUE),"",INDEX($O$19:$O$3718,SMALL(IF($AR$19:$AR$3718=TRUE,ROW($O$19:$O$3718)-ROW($O$19)+1),ROWS($D$3728:D4644))))</f>
        <v/>
      </c>
      <c r="E4644" s="101">
        <f t="shared" si="802"/>
        <v>0</v>
      </c>
      <c r="F4644" s="101">
        <f t="shared" si="803"/>
        <v>0</v>
      </c>
      <c r="G4644" s="104"/>
      <c r="H4644" s="89">
        <f t="shared" si="801"/>
        <v>0</v>
      </c>
      <c r="I4644" s="73"/>
      <c r="J4644" s="73"/>
      <c r="K4644" s="73"/>
      <c r="L4644" s="73"/>
      <c r="M4644" s="73"/>
      <c r="N4644" s="73"/>
      <c r="O4644" s="73"/>
      <c r="P4644" s="73"/>
      <c r="Q4644" s="73"/>
      <c r="R4644" s="73"/>
      <c r="S4644" s="73"/>
    </row>
    <row r="4645" spans="2:19" x14ac:dyDescent="0.3">
      <c r="B4645" s="137">
        <v>918</v>
      </c>
      <c r="C4645" s="103" t="str">
        <f t="array" ref="C4645">IF(ROWS($C$3728:C4645)&gt;COUNTIF($AR$19:$AR$3718,TRUE),"",INDEX($C$19:$C$3718,SMALL(IF($AR$19:$AR$3718=TRUE,ROW($C$19:$C$3718)-ROW($C$19)+1),ROWS($C$3728:C4645))))</f>
        <v/>
      </c>
      <c r="D4645" s="100" t="str">
        <f t="array" ref="D4645">IF(ROWS($D$3728:D4645)&gt;COUNTIF($AR$19:$AR$3718,TRUE),"",INDEX($O$19:$O$3718,SMALL(IF($AR$19:$AR$3718=TRUE,ROW($O$19:$O$3718)-ROW($O$19)+1),ROWS($D$3728:D4645))))</f>
        <v/>
      </c>
      <c r="E4645" s="101">
        <f t="shared" si="802"/>
        <v>0</v>
      </c>
      <c r="F4645" s="101">
        <f t="shared" si="803"/>
        <v>0</v>
      </c>
      <c r="G4645" s="104"/>
      <c r="H4645" s="89">
        <f t="shared" si="801"/>
        <v>0</v>
      </c>
      <c r="I4645" s="73"/>
      <c r="J4645" s="73"/>
      <c r="K4645" s="73"/>
      <c r="L4645" s="73"/>
      <c r="M4645" s="73"/>
      <c r="N4645" s="73"/>
      <c r="O4645" s="73"/>
      <c r="P4645" s="73"/>
      <c r="Q4645" s="73"/>
      <c r="R4645" s="73"/>
      <c r="S4645" s="73"/>
    </row>
    <row r="4646" spans="2:19" x14ac:dyDescent="0.3">
      <c r="B4646" s="137">
        <v>919</v>
      </c>
      <c r="C4646" s="103" t="str">
        <f t="array" ref="C4646">IF(ROWS($C$3728:C4646)&gt;COUNTIF($AR$19:$AR$3718,TRUE),"",INDEX($C$19:$C$3718,SMALL(IF($AR$19:$AR$3718=TRUE,ROW($C$19:$C$3718)-ROW($C$19)+1),ROWS($C$3728:C4646))))</f>
        <v/>
      </c>
      <c r="D4646" s="100" t="str">
        <f t="array" ref="D4646">IF(ROWS($D$3728:D4646)&gt;COUNTIF($AR$19:$AR$3718,TRUE),"",INDEX($O$19:$O$3718,SMALL(IF($AR$19:$AR$3718=TRUE,ROW($O$19:$O$3718)-ROW($O$19)+1),ROWS($D$3728:D4646))))</f>
        <v/>
      </c>
      <c r="E4646" s="101">
        <f t="shared" si="802"/>
        <v>0</v>
      </c>
      <c r="F4646" s="101">
        <f t="shared" si="803"/>
        <v>0</v>
      </c>
      <c r="G4646" s="104"/>
      <c r="H4646" s="89">
        <f t="shared" si="801"/>
        <v>0</v>
      </c>
      <c r="I4646" s="73"/>
      <c r="J4646" s="73"/>
      <c r="K4646" s="73"/>
      <c r="L4646" s="73"/>
      <c r="M4646" s="73"/>
      <c r="N4646" s="73"/>
      <c r="O4646" s="73"/>
      <c r="P4646" s="73"/>
      <c r="Q4646" s="73"/>
      <c r="R4646" s="73"/>
      <c r="S4646" s="73"/>
    </row>
    <row r="4647" spans="2:19" x14ac:dyDescent="0.3">
      <c r="B4647" s="137">
        <v>920</v>
      </c>
      <c r="C4647" s="103" t="str">
        <f t="array" ref="C4647">IF(ROWS($C$3728:C4647)&gt;COUNTIF($AR$19:$AR$3718,TRUE),"",INDEX($C$19:$C$3718,SMALL(IF($AR$19:$AR$3718=TRUE,ROW($C$19:$C$3718)-ROW($C$19)+1),ROWS($C$3728:C4647))))</f>
        <v/>
      </c>
      <c r="D4647" s="100" t="str">
        <f t="array" ref="D4647">IF(ROWS($D$3728:D4647)&gt;COUNTIF($AR$19:$AR$3718,TRUE),"",INDEX($O$19:$O$3718,SMALL(IF($AR$19:$AR$3718=TRUE,ROW($O$19:$O$3718)-ROW($O$19)+1),ROWS($D$3728:D4647))))</f>
        <v/>
      </c>
      <c r="E4647" s="101">
        <f t="shared" si="802"/>
        <v>0</v>
      </c>
      <c r="F4647" s="101">
        <f t="shared" si="803"/>
        <v>0</v>
      </c>
      <c r="G4647" s="104"/>
      <c r="H4647" s="89">
        <f t="shared" si="801"/>
        <v>0</v>
      </c>
      <c r="I4647" s="73"/>
      <c r="J4647" s="73"/>
      <c r="K4647" s="73"/>
      <c r="L4647" s="73"/>
      <c r="M4647" s="73"/>
      <c r="N4647" s="73"/>
      <c r="O4647" s="73"/>
      <c r="P4647" s="73"/>
      <c r="Q4647" s="73"/>
      <c r="R4647" s="73"/>
      <c r="S4647" s="73"/>
    </row>
    <row r="4648" spans="2:19" x14ac:dyDescent="0.3">
      <c r="B4648" s="137">
        <v>921</v>
      </c>
      <c r="C4648" s="103" t="str">
        <f t="array" ref="C4648">IF(ROWS($C$3728:C4648)&gt;COUNTIF($AR$19:$AR$3718,TRUE),"",INDEX($C$19:$C$3718,SMALL(IF($AR$19:$AR$3718=TRUE,ROW($C$19:$C$3718)-ROW($C$19)+1),ROWS($C$3728:C4648))))</f>
        <v/>
      </c>
      <c r="D4648" s="100" t="str">
        <f t="array" ref="D4648">IF(ROWS($D$3728:D4648)&gt;COUNTIF($AR$19:$AR$3718,TRUE),"",INDEX($O$19:$O$3718,SMALL(IF($AR$19:$AR$3718=TRUE,ROW($O$19:$O$3718)-ROW($O$19)+1),ROWS($D$3728:D4648))))</f>
        <v/>
      </c>
      <c r="E4648" s="101">
        <f t="shared" si="802"/>
        <v>0</v>
      </c>
      <c r="F4648" s="101">
        <f t="shared" si="803"/>
        <v>0</v>
      </c>
      <c r="G4648" s="104"/>
      <c r="H4648" s="89">
        <f t="shared" si="801"/>
        <v>0</v>
      </c>
      <c r="I4648" s="73"/>
      <c r="J4648" s="73"/>
      <c r="K4648" s="73"/>
      <c r="L4648" s="73"/>
      <c r="M4648" s="73"/>
      <c r="N4648" s="73"/>
      <c r="O4648" s="73"/>
      <c r="P4648" s="73"/>
      <c r="Q4648" s="73"/>
      <c r="R4648" s="73"/>
      <c r="S4648" s="73"/>
    </row>
    <row r="4649" spans="2:19" x14ac:dyDescent="0.3">
      <c r="B4649" s="137">
        <v>922</v>
      </c>
      <c r="C4649" s="103" t="str">
        <f t="array" ref="C4649">IF(ROWS($C$3728:C4649)&gt;COUNTIF($AR$19:$AR$3718,TRUE),"",INDEX($C$19:$C$3718,SMALL(IF($AR$19:$AR$3718=TRUE,ROW($C$19:$C$3718)-ROW($C$19)+1),ROWS($C$3728:C4649))))</f>
        <v/>
      </c>
      <c r="D4649" s="100" t="str">
        <f t="array" ref="D4649">IF(ROWS($D$3728:D4649)&gt;COUNTIF($AR$19:$AR$3718,TRUE),"",INDEX($O$19:$O$3718,SMALL(IF($AR$19:$AR$3718=TRUE,ROW($O$19:$O$3718)-ROW($O$19)+1),ROWS($D$3728:D4649))))</f>
        <v/>
      </c>
      <c r="E4649" s="101">
        <f t="shared" si="802"/>
        <v>0</v>
      </c>
      <c r="F4649" s="101">
        <f t="shared" si="803"/>
        <v>0</v>
      </c>
      <c r="G4649" s="104"/>
      <c r="H4649" s="89">
        <f t="shared" si="801"/>
        <v>0</v>
      </c>
      <c r="I4649" s="73"/>
      <c r="J4649" s="73"/>
      <c r="K4649" s="73"/>
      <c r="L4649" s="73"/>
      <c r="M4649" s="73"/>
      <c r="N4649" s="73"/>
      <c r="O4649" s="73"/>
      <c r="P4649" s="73"/>
      <c r="Q4649" s="73"/>
      <c r="R4649" s="73"/>
      <c r="S4649" s="73"/>
    </row>
    <row r="4650" spans="2:19" x14ac:dyDescent="0.3">
      <c r="B4650" s="137">
        <v>923</v>
      </c>
      <c r="C4650" s="103" t="str">
        <f t="array" ref="C4650">IF(ROWS($C$3728:C4650)&gt;COUNTIF($AR$19:$AR$3718,TRUE),"",INDEX($C$19:$C$3718,SMALL(IF($AR$19:$AR$3718=TRUE,ROW($C$19:$C$3718)-ROW($C$19)+1),ROWS($C$3728:C4650))))</f>
        <v/>
      </c>
      <c r="D4650" s="100" t="str">
        <f t="array" ref="D4650">IF(ROWS($D$3728:D4650)&gt;COUNTIF($AR$19:$AR$3718,TRUE),"",INDEX($O$19:$O$3718,SMALL(IF($AR$19:$AR$3718=TRUE,ROW($O$19:$O$3718)-ROW($O$19)+1),ROWS($D$3728:D4650))))</f>
        <v/>
      </c>
      <c r="E4650" s="101">
        <f t="shared" si="802"/>
        <v>0</v>
      </c>
      <c r="F4650" s="101">
        <f t="shared" si="803"/>
        <v>0</v>
      </c>
      <c r="G4650" s="104"/>
      <c r="H4650" s="89">
        <f t="shared" si="801"/>
        <v>0</v>
      </c>
      <c r="I4650" s="73"/>
      <c r="J4650" s="73"/>
      <c r="K4650" s="73"/>
      <c r="L4650" s="73"/>
      <c r="M4650" s="73"/>
      <c r="N4650" s="73"/>
      <c r="O4650" s="73"/>
      <c r="P4650" s="73"/>
      <c r="Q4650" s="73"/>
      <c r="R4650" s="73"/>
      <c r="S4650" s="73"/>
    </row>
    <row r="4651" spans="2:19" x14ac:dyDescent="0.3">
      <c r="B4651" s="137">
        <v>924</v>
      </c>
      <c r="C4651" s="103" t="str">
        <f t="array" ref="C4651">IF(ROWS($C$3728:C4651)&gt;COUNTIF($AR$19:$AR$3718,TRUE),"",INDEX($C$19:$C$3718,SMALL(IF($AR$19:$AR$3718=TRUE,ROW($C$19:$C$3718)-ROW($C$19)+1),ROWS($C$3728:C4651))))</f>
        <v/>
      </c>
      <c r="D4651" s="100" t="str">
        <f t="array" ref="D4651">IF(ROWS($D$3728:D4651)&gt;COUNTIF($AR$19:$AR$3718,TRUE),"",INDEX($O$19:$O$3718,SMALL(IF($AR$19:$AR$3718=TRUE,ROW($O$19:$O$3718)-ROW($O$19)+1),ROWS($D$3728:D4651))))</f>
        <v/>
      </c>
      <c r="E4651" s="101">
        <f t="shared" si="802"/>
        <v>0</v>
      </c>
      <c r="F4651" s="101">
        <f t="shared" si="803"/>
        <v>0</v>
      </c>
      <c r="G4651" s="104"/>
      <c r="H4651" s="89">
        <f t="shared" si="801"/>
        <v>0</v>
      </c>
      <c r="I4651" s="73"/>
      <c r="J4651" s="73"/>
      <c r="K4651" s="73"/>
      <c r="L4651" s="73"/>
      <c r="M4651" s="73"/>
      <c r="N4651" s="73"/>
      <c r="O4651" s="73"/>
      <c r="P4651" s="73"/>
      <c r="Q4651" s="73"/>
      <c r="R4651" s="73"/>
      <c r="S4651" s="73"/>
    </row>
    <row r="4652" spans="2:19" x14ac:dyDescent="0.3">
      <c r="B4652" s="137">
        <v>925</v>
      </c>
      <c r="C4652" s="103" t="str">
        <f t="array" ref="C4652">IF(ROWS($C$3728:C4652)&gt;COUNTIF($AR$19:$AR$3718,TRUE),"",INDEX($C$19:$C$3718,SMALL(IF($AR$19:$AR$3718=TRUE,ROW($C$19:$C$3718)-ROW($C$19)+1),ROWS($C$3728:C4652))))</f>
        <v/>
      </c>
      <c r="D4652" s="100" t="str">
        <f t="array" ref="D4652">IF(ROWS($D$3728:D4652)&gt;COUNTIF($AR$19:$AR$3718,TRUE),"",INDEX($O$19:$O$3718,SMALL(IF($AR$19:$AR$3718=TRUE,ROW($O$19:$O$3718)-ROW($O$19)+1),ROWS($D$3728:D4652))))</f>
        <v/>
      </c>
      <c r="E4652" s="101">
        <f t="shared" si="802"/>
        <v>0</v>
      </c>
      <c r="F4652" s="101">
        <f t="shared" si="803"/>
        <v>0</v>
      </c>
      <c r="G4652" s="104"/>
      <c r="H4652" s="89">
        <f t="shared" si="801"/>
        <v>0</v>
      </c>
      <c r="I4652" s="73"/>
      <c r="J4652" s="73"/>
      <c r="K4652" s="73"/>
      <c r="L4652" s="73"/>
      <c r="M4652" s="73"/>
      <c r="N4652" s="73"/>
      <c r="O4652" s="73"/>
      <c r="P4652" s="73"/>
      <c r="Q4652" s="73"/>
      <c r="R4652" s="73"/>
      <c r="S4652" s="73"/>
    </row>
    <row r="4653" spans="2:19" x14ac:dyDescent="0.3">
      <c r="B4653" s="137">
        <v>926</v>
      </c>
      <c r="C4653" s="103" t="str">
        <f t="array" ref="C4653">IF(ROWS($C$3728:C4653)&gt;COUNTIF($AR$19:$AR$3718,TRUE),"",INDEX($C$19:$C$3718,SMALL(IF($AR$19:$AR$3718=TRUE,ROW($C$19:$C$3718)-ROW($C$19)+1),ROWS($C$3728:C4653))))</f>
        <v/>
      </c>
      <c r="D4653" s="100" t="str">
        <f t="array" ref="D4653">IF(ROWS($D$3728:D4653)&gt;COUNTIF($AR$19:$AR$3718,TRUE),"",INDEX($O$19:$O$3718,SMALL(IF($AR$19:$AR$3718=TRUE,ROW($O$19:$O$3718)-ROW($O$19)+1),ROWS($D$3728:D4653))))</f>
        <v/>
      </c>
      <c r="E4653" s="101">
        <f t="shared" si="802"/>
        <v>0</v>
      </c>
      <c r="F4653" s="101">
        <f t="shared" si="803"/>
        <v>0</v>
      </c>
      <c r="G4653" s="104"/>
      <c r="H4653" s="89">
        <f t="shared" si="801"/>
        <v>0</v>
      </c>
      <c r="I4653" s="73"/>
      <c r="J4653" s="73"/>
      <c r="K4653" s="73"/>
      <c r="L4653" s="73"/>
      <c r="M4653" s="73"/>
      <c r="N4653" s="73"/>
      <c r="O4653" s="73"/>
      <c r="P4653" s="73"/>
      <c r="Q4653" s="73"/>
      <c r="R4653" s="73"/>
      <c r="S4653" s="73"/>
    </row>
    <row r="4654" spans="2:19" x14ac:dyDescent="0.3">
      <c r="B4654" s="137">
        <v>927</v>
      </c>
      <c r="C4654" s="103" t="str">
        <f t="array" ref="C4654">IF(ROWS($C$3728:C4654)&gt;COUNTIF($AR$19:$AR$3718,TRUE),"",INDEX($C$19:$C$3718,SMALL(IF($AR$19:$AR$3718=TRUE,ROW($C$19:$C$3718)-ROW($C$19)+1),ROWS($C$3728:C4654))))</f>
        <v/>
      </c>
      <c r="D4654" s="100" t="str">
        <f t="array" ref="D4654">IF(ROWS($D$3728:D4654)&gt;COUNTIF($AR$19:$AR$3718,TRUE),"",INDEX($O$19:$O$3718,SMALL(IF($AR$19:$AR$3718=TRUE,ROW($O$19:$O$3718)-ROW($O$19)+1),ROWS($D$3728:D4654))))</f>
        <v/>
      </c>
      <c r="E4654" s="101">
        <f t="shared" si="802"/>
        <v>0</v>
      </c>
      <c r="F4654" s="101">
        <f t="shared" si="803"/>
        <v>0</v>
      </c>
      <c r="G4654" s="104"/>
      <c r="H4654" s="89">
        <f t="shared" si="801"/>
        <v>0</v>
      </c>
      <c r="I4654" s="73"/>
      <c r="J4654" s="73"/>
      <c r="K4654" s="73"/>
      <c r="L4654" s="73"/>
      <c r="M4654" s="73"/>
      <c r="N4654" s="73"/>
      <c r="O4654" s="73"/>
      <c r="P4654" s="73"/>
      <c r="Q4654" s="73"/>
      <c r="R4654" s="73"/>
      <c r="S4654" s="73"/>
    </row>
    <row r="4655" spans="2:19" x14ac:dyDescent="0.3">
      <c r="B4655" s="137">
        <v>928</v>
      </c>
      <c r="C4655" s="103" t="str">
        <f t="array" ref="C4655">IF(ROWS($C$3728:C4655)&gt;COUNTIF($AR$19:$AR$3718,TRUE),"",INDEX($C$19:$C$3718,SMALL(IF($AR$19:$AR$3718=TRUE,ROW($C$19:$C$3718)-ROW($C$19)+1),ROWS($C$3728:C4655))))</f>
        <v/>
      </c>
      <c r="D4655" s="100" t="str">
        <f t="array" ref="D4655">IF(ROWS($D$3728:D4655)&gt;COUNTIF($AR$19:$AR$3718,TRUE),"",INDEX($O$19:$O$3718,SMALL(IF($AR$19:$AR$3718=TRUE,ROW($O$19:$O$3718)-ROW($O$19)+1),ROWS($D$3728:D4655))))</f>
        <v/>
      </c>
      <c r="E4655" s="101">
        <f t="shared" si="802"/>
        <v>0</v>
      </c>
      <c r="F4655" s="101">
        <f t="shared" si="803"/>
        <v>0</v>
      </c>
      <c r="G4655" s="104"/>
      <c r="H4655" s="89">
        <f t="shared" si="801"/>
        <v>0</v>
      </c>
      <c r="I4655" s="73"/>
      <c r="J4655" s="73"/>
      <c r="K4655" s="73"/>
      <c r="L4655" s="73"/>
      <c r="M4655" s="73"/>
      <c r="N4655" s="73"/>
      <c r="O4655" s="73"/>
      <c r="P4655" s="73"/>
      <c r="Q4655" s="73"/>
      <c r="R4655" s="73"/>
      <c r="S4655" s="73"/>
    </row>
    <row r="4656" spans="2:19" x14ac:dyDescent="0.3">
      <c r="B4656" s="137">
        <v>929</v>
      </c>
      <c r="C4656" s="103" t="str">
        <f t="array" ref="C4656">IF(ROWS($C$3728:C4656)&gt;COUNTIF($AR$19:$AR$3718,TRUE),"",INDEX($C$19:$C$3718,SMALL(IF($AR$19:$AR$3718=TRUE,ROW($C$19:$C$3718)-ROW($C$19)+1),ROWS($C$3728:C4656))))</f>
        <v/>
      </c>
      <c r="D4656" s="100" t="str">
        <f t="array" ref="D4656">IF(ROWS($D$3728:D4656)&gt;COUNTIF($AR$19:$AR$3718,TRUE),"",INDEX($O$19:$O$3718,SMALL(IF($AR$19:$AR$3718=TRUE,ROW($O$19:$O$3718)-ROW($O$19)+1),ROWS($D$3728:D4656))))</f>
        <v/>
      </c>
      <c r="E4656" s="101">
        <f t="shared" si="802"/>
        <v>0</v>
      </c>
      <c r="F4656" s="101">
        <f t="shared" si="803"/>
        <v>0</v>
      </c>
      <c r="G4656" s="104"/>
      <c r="H4656" s="89">
        <f t="shared" si="801"/>
        <v>0</v>
      </c>
      <c r="I4656" s="73"/>
      <c r="J4656" s="73"/>
      <c r="K4656" s="73"/>
      <c r="L4656" s="73"/>
      <c r="M4656" s="73"/>
      <c r="N4656" s="73"/>
      <c r="O4656" s="73"/>
      <c r="P4656" s="73"/>
      <c r="Q4656" s="73"/>
      <c r="R4656" s="73"/>
      <c r="S4656" s="73"/>
    </row>
    <row r="4657" spans="2:19" x14ac:dyDescent="0.3">
      <c r="B4657" s="137">
        <v>930</v>
      </c>
      <c r="C4657" s="103" t="str">
        <f t="array" ref="C4657">IF(ROWS($C$3728:C4657)&gt;COUNTIF($AR$19:$AR$3718,TRUE),"",INDEX($C$19:$C$3718,SMALL(IF($AR$19:$AR$3718=TRUE,ROW($C$19:$C$3718)-ROW($C$19)+1),ROWS($C$3728:C4657))))</f>
        <v/>
      </c>
      <c r="D4657" s="100" t="str">
        <f t="array" ref="D4657">IF(ROWS($D$3728:D4657)&gt;COUNTIF($AR$19:$AR$3718,TRUE),"",INDEX($O$19:$O$3718,SMALL(IF($AR$19:$AR$3718=TRUE,ROW($O$19:$O$3718)-ROW($O$19)+1),ROWS($D$3728:D4657))))</f>
        <v/>
      </c>
      <c r="E4657" s="101">
        <f t="shared" si="802"/>
        <v>0</v>
      </c>
      <c r="F4657" s="101">
        <f t="shared" si="803"/>
        <v>0</v>
      </c>
      <c r="G4657" s="104"/>
      <c r="H4657" s="89">
        <f t="shared" si="801"/>
        <v>0</v>
      </c>
      <c r="I4657" s="73"/>
      <c r="J4657" s="73"/>
      <c r="K4657" s="73"/>
      <c r="L4657" s="73"/>
      <c r="M4657" s="73"/>
      <c r="N4657" s="73"/>
      <c r="O4657" s="73"/>
      <c r="P4657" s="73"/>
      <c r="Q4657" s="73"/>
      <c r="R4657" s="73"/>
      <c r="S4657" s="73"/>
    </row>
    <row r="4658" spans="2:19" x14ac:dyDescent="0.3">
      <c r="B4658" s="137">
        <v>931</v>
      </c>
      <c r="C4658" s="103" t="str">
        <f t="array" ref="C4658">IF(ROWS($C$3728:C4658)&gt;COUNTIF($AR$19:$AR$3718,TRUE),"",INDEX($C$19:$C$3718,SMALL(IF($AR$19:$AR$3718=TRUE,ROW($C$19:$C$3718)-ROW($C$19)+1),ROWS($C$3728:C4658))))</f>
        <v/>
      </c>
      <c r="D4658" s="100" t="str">
        <f t="array" ref="D4658">IF(ROWS($D$3728:D4658)&gt;COUNTIF($AR$19:$AR$3718,TRUE),"",INDEX($O$19:$O$3718,SMALL(IF($AR$19:$AR$3718=TRUE,ROW($O$19:$O$3718)-ROW($O$19)+1),ROWS($D$3728:D4658))))</f>
        <v/>
      </c>
      <c r="E4658" s="101">
        <f t="shared" si="802"/>
        <v>0</v>
      </c>
      <c r="F4658" s="101">
        <f t="shared" si="803"/>
        <v>0</v>
      </c>
      <c r="G4658" s="104"/>
      <c r="H4658" s="89">
        <f t="shared" si="801"/>
        <v>0</v>
      </c>
      <c r="I4658" s="73"/>
      <c r="J4658" s="73"/>
      <c r="K4658" s="73"/>
      <c r="L4658" s="73"/>
      <c r="M4658" s="73"/>
      <c r="N4658" s="73"/>
      <c r="O4658" s="73"/>
      <c r="P4658" s="73"/>
      <c r="Q4658" s="73"/>
      <c r="R4658" s="73"/>
      <c r="S4658" s="73"/>
    </row>
    <row r="4659" spans="2:19" x14ac:dyDescent="0.3">
      <c r="B4659" s="137">
        <v>932</v>
      </c>
      <c r="C4659" s="103" t="str">
        <f t="array" ref="C4659">IF(ROWS($C$3728:C4659)&gt;COUNTIF($AR$19:$AR$3718,TRUE),"",INDEX($C$19:$C$3718,SMALL(IF($AR$19:$AR$3718=TRUE,ROW($C$19:$C$3718)-ROW($C$19)+1),ROWS($C$3728:C4659))))</f>
        <v/>
      </c>
      <c r="D4659" s="100" t="str">
        <f t="array" ref="D4659">IF(ROWS($D$3728:D4659)&gt;COUNTIF($AR$19:$AR$3718,TRUE),"",INDEX($O$19:$O$3718,SMALL(IF($AR$19:$AR$3718=TRUE,ROW($O$19:$O$3718)-ROW($O$19)+1),ROWS($D$3728:D4659))))</f>
        <v/>
      </c>
      <c r="E4659" s="101">
        <f t="shared" si="802"/>
        <v>0</v>
      </c>
      <c r="F4659" s="101">
        <f t="shared" si="803"/>
        <v>0</v>
      </c>
      <c r="G4659" s="104"/>
      <c r="H4659" s="89">
        <f t="shared" si="801"/>
        <v>0</v>
      </c>
      <c r="I4659" s="73"/>
      <c r="J4659" s="73"/>
      <c r="K4659" s="73"/>
      <c r="L4659" s="73"/>
      <c r="M4659" s="73"/>
      <c r="N4659" s="73"/>
      <c r="O4659" s="73"/>
      <c r="P4659" s="73"/>
      <c r="Q4659" s="73"/>
      <c r="R4659" s="73"/>
      <c r="S4659" s="73"/>
    </row>
    <row r="4660" spans="2:19" x14ac:dyDescent="0.3">
      <c r="B4660" s="137">
        <v>933</v>
      </c>
      <c r="C4660" s="103" t="str">
        <f t="array" ref="C4660">IF(ROWS($C$3728:C4660)&gt;COUNTIF($AR$19:$AR$3718,TRUE),"",INDEX($C$19:$C$3718,SMALL(IF($AR$19:$AR$3718=TRUE,ROW($C$19:$C$3718)-ROW($C$19)+1),ROWS($C$3728:C4660))))</f>
        <v/>
      </c>
      <c r="D4660" s="100" t="str">
        <f t="array" ref="D4660">IF(ROWS($D$3728:D4660)&gt;COUNTIF($AR$19:$AR$3718,TRUE),"",INDEX($O$19:$O$3718,SMALL(IF($AR$19:$AR$3718=TRUE,ROW($O$19:$O$3718)-ROW($O$19)+1),ROWS($D$3728:D4660))))</f>
        <v/>
      </c>
      <c r="E4660" s="101">
        <f t="shared" si="802"/>
        <v>0</v>
      </c>
      <c r="F4660" s="101">
        <f t="shared" si="803"/>
        <v>0</v>
      </c>
      <c r="G4660" s="104"/>
      <c r="H4660" s="89">
        <f t="shared" si="801"/>
        <v>0</v>
      </c>
      <c r="I4660" s="73"/>
      <c r="J4660" s="73"/>
      <c r="K4660" s="73"/>
      <c r="L4660" s="73"/>
      <c r="M4660" s="73"/>
      <c r="N4660" s="73"/>
      <c r="O4660" s="73"/>
      <c r="P4660" s="73"/>
      <c r="Q4660" s="73"/>
      <c r="R4660" s="73"/>
      <c r="S4660" s="73"/>
    </row>
    <row r="4661" spans="2:19" x14ac:dyDescent="0.3">
      <c r="B4661" s="137">
        <v>934</v>
      </c>
      <c r="C4661" s="103" t="str">
        <f t="array" ref="C4661">IF(ROWS($C$3728:C4661)&gt;COUNTIF($AR$19:$AR$3718,TRUE),"",INDEX($C$19:$C$3718,SMALL(IF($AR$19:$AR$3718=TRUE,ROW($C$19:$C$3718)-ROW($C$19)+1),ROWS($C$3728:C4661))))</f>
        <v/>
      </c>
      <c r="D4661" s="100" t="str">
        <f t="array" ref="D4661">IF(ROWS($D$3728:D4661)&gt;COUNTIF($AR$19:$AR$3718,TRUE),"",INDEX($O$19:$O$3718,SMALL(IF($AR$19:$AR$3718=TRUE,ROW($O$19:$O$3718)-ROW($O$19)+1),ROWS($D$3728:D4661))))</f>
        <v/>
      </c>
      <c r="E4661" s="101">
        <f t="shared" si="802"/>
        <v>0</v>
      </c>
      <c r="F4661" s="101">
        <f t="shared" si="803"/>
        <v>0</v>
      </c>
      <c r="G4661" s="104"/>
      <c r="H4661" s="89">
        <f t="shared" si="801"/>
        <v>0</v>
      </c>
      <c r="I4661" s="73"/>
      <c r="J4661" s="73"/>
      <c r="K4661" s="73"/>
      <c r="L4661" s="73"/>
      <c r="M4661" s="73"/>
      <c r="N4661" s="73"/>
      <c r="O4661" s="73"/>
      <c r="P4661" s="73"/>
      <c r="Q4661" s="73"/>
      <c r="R4661" s="73"/>
      <c r="S4661" s="73"/>
    </row>
    <row r="4662" spans="2:19" x14ac:dyDescent="0.3">
      <c r="B4662" s="137">
        <v>935</v>
      </c>
      <c r="C4662" s="103" t="str">
        <f t="array" ref="C4662">IF(ROWS($C$3728:C4662)&gt;COUNTIF($AR$19:$AR$3718,TRUE),"",INDEX($C$19:$C$3718,SMALL(IF($AR$19:$AR$3718=TRUE,ROW($C$19:$C$3718)-ROW($C$19)+1),ROWS($C$3728:C4662))))</f>
        <v/>
      </c>
      <c r="D4662" s="100" t="str">
        <f t="array" ref="D4662">IF(ROWS($D$3728:D4662)&gt;COUNTIF($AR$19:$AR$3718,TRUE),"",INDEX($O$19:$O$3718,SMALL(IF($AR$19:$AR$3718=TRUE,ROW($O$19:$O$3718)-ROW($O$19)+1),ROWS($D$3728:D4662))))</f>
        <v/>
      </c>
      <c r="E4662" s="101">
        <f t="shared" si="802"/>
        <v>0</v>
      </c>
      <c r="F4662" s="101">
        <f t="shared" si="803"/>
        <v>0</v>
      </c>
      <c r="G4662" s="104"/>
      <c r="H4662" s="89">
        <f t="shared" si="801"/>
        <v>0</v>
      </c>
      <c r="I4662" s="73"/>
      <c r="J4662" s="73"/>
      <c r="K4662" s="73"/>
      <c r="L4662" s="73"/>
      <c r="M4662" s="73"/>
      <c r="N4662" s="73"/>
      <c r="O4662" s="73"/>
      <c r="P4662" s="73"/>
      <c r="Q4662" s="73"/>
      <c r="R4662" s="73"/>
      <c r="S4662" s="73"/>
    </row>
    <row r="4663" spans="2:19" x14ac:dyDescent="0.3">
      <c r="B4663" s="137">
        <v>936</v>
      </c>
      <c r="C4663" s="103" t="str">
        <f t="array" ref="C4663">IF(ROWS($C$3728:C4663)&gt;COUNTIF($AR$19:$AR$3718,TRUE),"",INDEX($C$19:$C$3718,SMALL(IF($AR$19:$AR$3718=TRUE,ROW($C$19:$C$3718)-ROW($C$19)+1),ROWS($C$3728:C4663))))</f>
        <v/>
      </c>
      <c r="D4663" s="100" t="str">
        <f t="array" ref="D4663">IF(ROWS($D$3728:D4663)&gt;COUNTIF($AR$19:$AR$3718,TRUE),"",INDEX($O$19:$O$3718,SMALL(IF($AR$19:$AR$3718=TRUE,ROW($O$19:$O$3718)-ROW($O$19)+1),ROWS($D$3728:D4663))))</f>
        <v/>
      </c>
      <c r="E4663" s="101">
        <f t="shared" si="802"/>
        <v>0</v>
      </c>
      <c r="F4663" s="101">
        <f t="shared" si="803"/>
        <v>0</v>
      </c>
      <c r="G4663" s="104"/>
      <c r="H4663" s="89">
        <f t="shared" si="801"/>
        <v>0</v>
      </c>
      <c r="I4663" s="73"/>
      <c r="J4663" s="73"/>
      <c r="K4663" s="73"/>
      <c r="L4663" s="73"/>
      <c r="M4663" s="73"/>
      <c r="N4663" s="73"/>
      <c r="O4663" s="73"/>
      <c r="P4663" s="73"/>
      <c r="Q4663" s="73"/>
      <c r="R4663" s="73"/>
      <c r="S4663" s="73"/>
    </row>
    <row r="4664" spans="2:19" x14ac:dyDescent="0.3">
      <c r="B4664" s="137">
        <v>937</v>
      </c>
      <c r="C4664" s="103" t="str">
        <f t="array" ref="C4664">IF(ROWS($C$3728:C4664)&gt;COUNTIF($AR$19:$AR$3718,TRUE),"",INDEX($C$19:$C$3718,SMALL(IF($AR$19:$AR$3718=TRUE,ROW($C$19:$C$3718)-ROW($C$19)+1),ROWS($C$3728:C4664))))</f>
        <v/>
      </c>
      <c r="D4664" s="100" t="str">
        <f t="array" ref="D4664">IF(ROWS($D$3728:D4664)&gt;COUNTIF($AR$19:$AR$3718,TRUE),"",INDEX($O$19:$O$3718,SMALL(IF($AR$19:$AR$3718=TRUE,ROW($O$19:$O$3718)-ROW($O$19)+1),ROWS($D$3728:D4664))))</f>
        <v/>
      </c>
      <c r="E4664" s="101">
        <f t="shared" si="802"/>
        <v>0</v>
      </c>
      <c r="F4664" s="101">
        <f t="shared" si="803"/>
        <v>0</v>
      </c>
      <c r="G4664" s="104"/>
      <c r="H4664" s="89">
        <f t="shared" si="801"/>
        <v>0</v>
      </c>
      <c r="I4664" s="73"/>
      <c r="J4664" s="73"/>
      <c r="K4664" s="73"/>
      <c r="L4664" s="73"/>
      <c r="M4664" s="73"/>
      <c r="N4664" s="73"/>
      <c r="O4664" s="73"/>
      <c r="P4664" s="73"/>
      <c r="Q4664" s="73"/>
      <c r="R4664" s="73"/>
      <c r="S4664" s="73"/>
    </row>
    <row r="4665" spans="2:19" x14ac:dyDescent="0.3">
      <c r="B4665" s="137">
        <v>938</v>
      </c>
      <c r="C4665" s="103" t="str">
        <f t="array" ref="C4665">IF(ROWS($C$3728:C4665)&gt;COUNTIF($AR$19:$AR$3718,TRUE),"",INDEX($C$19:$C$3718,SMALL(IF($AR$19:$AR$3718=TRUE,ROW($C$19:$C$3718)-ROW($C$19)+1),ROWS($C$3728:C4665))))</f>
        <v/>
      </c>
      <c r="D4665" s="100" t="str">
        <f t="array" ref="D4665">IF(ROWS($D$3728:D4665)&gt;COUNTIF($AR$19:$AR$3718,TRUE),"",INDEX($O$19:$O$3718,SMALL(IF($AR$19:$AR$3718=TRUE,ROW($O$19:$O$3718)-ROW($O$19)+1),ROWS($D$3728:D4665))))</f>
        <v/>
      </c>
      <c r="E4665" s="101">
        <f t="shared" si="802"/>
        <v>0</v>
      </c>
      <c r="F4665" s="101">
        <f t="shared" si="803"/>
        <v>0</v>
      </c>
      <c r="G4665" s="104"/>
      <c r="H4665" s="89">
        <f t="shared" si="801"/>
        <v>0</v>
      </c>
      <c r="I4665" s="73"/>
      <c r="J4665" s="73"/>
      <c r="K4665" s="73"/>
      <c r="L4665" s="73"/>
      <c r="M4665" s="73"/>
      <c r="N4665" s="73"/>
      <c r="O4665" s="73"/>
      <c r="P4665" s="73"/>
      <c r="Q4665" s="73"/>
      <c r="R4665" s="73"/>
      <c r="S4665" s="73"/>
    </row>
    <row r="4666" spans="2:19" x14ac:dyDescent="0.3">
      <c r="B4666" s="137">
        <v>939</v>
      </c>
      <c r="C4666" s="103" t="str">
        <f t="array" ref="C4666">IF(ROWS($C$3728:C4666)&gt;COUNTIF($AR$19:$AR$3718,TRUE),"",INDEX($C$19:$C$3718,SMALL(IF($AR$19:$AR$3718=TRUE,ROW($C$19:$C$3718)-ROW($C$19)+1),ROWS($C$3728:C4666))))</f>
        <v/>
      </c>
      <c r="D4666" s="100" t="str">
        <f t="array" ref="D4666">IF(ROWS($D$3728:D4666)&gt;COUNTIF($AR$19:$AR$3718,TRUE),"",INDEX($O$19:$O$3718,SMALL(IF($AR$19:$AR$3718=TRUE,ROW($O$19:$O$3718)-ROW($O$19)+1),ROWS($D$3728:D4666))))</f>
        <v/>
      </c>
      <c r="E4666" s="101">
        <f t="shared" si="802"/>
        <v>0</v>
      </c>
      <c r="F4666" s="101">
        <f t="shared" si="803"/>
        <v>0</v>
      </c>
      <c r="G4666" s="104"/>
      <c r="H4666" s="89">
        <f t="shared" si="801"/>
        <v>0</v>
      </c>
      <c r="I4666" s="73"/>
      <c r="J4666" s="73"/>
      <c r="K4666" s="73"/>
      <c r="L4666" s="73"/>
      <c r="M4666" s="73"/>
      <c r="N4666" s="73"/>
      <c r="O4666" s="73"/>
      <c r="P4666" s="73"/>
      <c r="Q4666" s="73"/>
      <c r="R4666" s="73"/>
      <c r="S4666" s="73"/>
    </row>
    <row r="4667" spans="2:19" x14ac:dyDescent="0.3">
      <c r="B4667" s="137">
        <v>940</v>
      </c>
      <c r="C4667" s="103" t="str">
        <f t="array" ref="C4667">IF(ROWS($C$3728:C4667)&gt;COUNTIF($AR$19:$AR$3718,TRUE),"",INDEX($C$19:$C$3718,SMALL(IF($AR$19:$AR$3718=TRUE,ROW($C$19:$C$3718)-ROW($C$19)+1),ROWS($C$3728:C4667))))</f>
        <v/>
      </c>
      <c r="D4667" s="100" t="str">
        <f t="array" ref="D4667">IF(ROWS($D$3728:D4667)&gt;COUNTIF($AR$19:$AR$3718,TRUE),"",INDEX($O$19:$O$3718,SMALL(IF($AR$19:$AR$3718=TRUE,ROW($O$19:$O$3718)-ROW($O$19)+1),ROWS($D$3728:D4667))))</f>
        <v/>
      </c>
      <c r="E4667" s="101">
        <f t="shared" si="802"/>
        <v>0</v>
      </c>
      <c r="F4667" s="101">
        <f t="shared" si="803"/>
        <v>0</v>
      </c>
      <c r="G4667" s="104"/>
      <c r="H4667" s="89">
        <f t="shared" si="801"/>
        <v>0</v>
      </c>
      <c r="I4667" s="73"/>
      <c r="J4667" s="73"/>
      <c r="K4667" s="73"/>
      <c r="L4667" s="73"/>
      <c r="M4667" s="73"/>
      <c r="N4667" s="73"/>
      <c r="O4667" s="73"/>
      <c r="P4667" s="73"/>
      <c r="Q4667" s="73"/>
      <c r="R4667" s="73"/>
      <c r="S4667" s="73"/>
    </row>
    <row r="4668" spans="2:19" x14ac:dyDescent="0.3">
      <c r="B4668" s="137">
        <v>941</v>
      </c>
      <c r="C4668" s="103" t="str">
        <f t="array" ref="C4668">IF(ROWS($C$3728:C4668)&gt;COUNTIF($AR$19:$AR$3718,TRUE),"",INDEX($C$19:$C$3718,SMALL(IF($AR$19:$AR$3718=TRUE,ROW($C$19:$C$3718)-ROW($C$19)+1),ROWS($C$3728:C4668))))</f>
        <v/>
      </c>
      <c r="D4668" s="100" t="str">
        <f t="array" ref="D4668">IF(ROWS($D$3728:D4668)&gt;COUNTIF($AR$19:$AR$3718,TRUE),"",INDEX($O$19:$O$3718,SMALL(IF($AR$19:$AR$3718=TRUE,ROW($O$19:$O$3718)-ROW($O$19)+1),ROWS($D$3728:D4668))))</f>
        <v/>
      </c>
      <c r="E4668" s="101">
        <f t="shared" si="802"/>
        <v>0</v>
      </c>
      <c r="F4668" s="101">
        <f t="shared" si="803"/>
        <v>0</v>
      </c>
      <c r="G4668" s="104"/>
      <c r="H4668" s="89">
        <f t="shared" si="801"/>
        <v>0</v>
      </c>
      <c r="I4668" s="73"/>
      <c r="J4668" s="73"/>
      <c r="K4668" s="73"/>
      <c r="L4668" s="73"/>
      <c r="M4668" s="73"/>
      <c r="N4668" s="73"/>
      <c r="O4668" s="73"/>
      <c r="P4668" s="73"/>
      <c r="Q4668" s="73"/>
      <c r="R4668" s="73"/>
      <c r="S4668" s="73"/>
    </row>
    <row r="4669" spans="2:19" x14ac:dyDescent="0.3">
      <c r="B4669" s="137">
        <v>942</v>
      </c>
      <c r="C4669" s="103" t="str">
        <f t="array" ref="C4669">IF(ROWS($C$3728:C4669)&gt;COUNTIF($AR$19:$AR$3718,TRUE),"",INDEX($C$19:$C$3718,SMALL(IF($AR$19:$AR$3718=TRUE,ROW($C$19:$C$3718)-ROW($C$19)+1),ROWS($C$3728:C4669))))</f>
        <v/>
      </c>
      <c r="D4669" s="100" t="str">
        <f t="array" ref="D4669">IF(ROWS($D$3728:D4669)&gt;COUNTIF($AR$19:$AR$3718,TRUE),"",INDEX($O$19:$O$3718,SMALL(IF($AR$19:$AR$3718=TRUE,ROW($O$19:$O$3718)-ROW($O$19)+1),ROWS($D$3728:D4669))))</f>
        <v/>
      </c>
      <c r="E4669" s="101">
        <f t="shared" si="802"/>
        <v>0</v>
      </c>
      <c r="F4669" s="101">
        <f t="shared" si="803"/>
        <v>0</v>
      </c>
      <c r="G4669" s="104"/>
      <c r="H4669" s="89">
        <f t="shared" si="801"/>
        <v>0</v>
      </c>
      <c r="I4669" s="73"/>
      <c r="J4669" s="73"/>
      <c r="K4669" s="73"/>
      <c r="L4669" s="73"/>
      <c r="M4669" s="73"/>
      <c r="N4669" s="73"/>
      <c r="O4669" s="73"/>
      <c r="P4669" s="73"/>
      <c r="Q4669" s="73"/>
      <c r="R4669" s="73"/>
      <c r="S4669" s="73"/>
    </row>
    <row r="4670" spans="2:19" x14ac:dyDescent="0.3">
      <c r="B4670" s="137">
        <v>943</v>
      </c>
      <c r="C4670" s="103" t="str">
        <f t="array" ref="C4670">IF(ROWS($C$3728:C4670)&gt;COUNTIF($AR$19:$AR$3718,TRUE),"",INDEX($C$19:$C$3718,SMALL(IF($AR$19:$AR$3718=TRUE,ROW($C$19:$C$3718)-ROW($C$19)+1),ROWS($C$3728:C4670))))</f>
        <v/>
      </c>
      <c r="D4670" s="100" t="str">
        <f t="array" ref="D4670">IF(ROWS($D$3728:D4670)&gt;COUNTIF($AR$19:$AR$3718,TRUE),"",INDEX($O$19:$O$3718,SMALL(IF($AR$19:$AR$3718=TRUE,ROW($O$19:$O$3718)-ROW($O$19)+1),ROWS($D$3728:D4670))))</f>
        <v/>
      </c>
      <c r="E4670" s="101">
        <f t="shared" si="802"/>
        <v>0</v>
      </c>
      <c r="F4670" s="101">
        <f t="shared" si="803"/>
        <v>0</v>
      </c>
      <c r="G4670" s="104"/>
      <c r="H4670" s="89">
        <f t="shared" si="801"/>
        <v>0</v>
      </c>
      <c r="I4670" s="73"/>
      <c r="J4670" s="73"/>
      <c r="K4670" s="73"/>
      <c r="L4670" s="73"/>
      <c r="M4670" s="73"/>
      <c r="N4670" s="73"/>
      <c r="O4670" s="73"/>
      <c r="P4670" s="73"/>
      <c r="Q4670" s="73"/>
      <c r="R4670" s="73"/>
      <c r="S4670" s="73"/>
    </row>
    <row r="4671" spans="2:19" x14ac:dyDescent="0.3">
      <c r="B4671" s="137">
        <v>944</v>
      </c>
      <c r="C4671" s="103" t="str">
        <f t="array" ref="C4671">IF(ROWS($C$3728:C4671)&gt;COUNTIF($AR$19:$AR$3718,TRUE),"",INDEX($C$19:$C$3718,SMALL(IF($AR$19:$AR$3718=TRUE,ROW($C$19:$C$3718)-ROW($C$19)+1),ROWS($C$3728:C4671))))</f>
        <v/>
      </c>
      <c r="D4671" s="100" t="str">
        <f t="array" ref="D4671">IF(ROWS($D$3728:D4671)&gt;COUNTIF($AR$19:$AR$3718,TRUE),"",INDEX($O$19:$O$3718,SMALL(IF($AR$19:$AR$3718=TRUE,ROW($O$19:$O$3718)-ROW($O$19)+1),ROWS($D$3728:D4671))))</f>
        <v/>
      </c>
      <c r="E4671" s="101">
        <f t="shared" si="802"/>
        <v>0</v>
      </c>
      <c r="F4671" s="101">
        <f t="shared" si="803"/>
        <v>0</v>
      </c>
      <c r="G4671" s="104"/>
      <c r="H4671" s="89">
        <f t="shared" si="801"/>
        <v>0</v>
      </c>
      <c r="I4671" s="73"/>
      <c r="J4671" s="73"/>
      <c r="K4671" s="73"/>
      <c r="L4671" s="73"/>
      <c r="M4671" s="73"/>
      <c r="N4671" s="73"/>
      <c r="O4671" s="73"/>
      <c r="P4671" s="73"/>
      <c r="Q4671" s="73"/>
      <c r="R4671" s="73"/>
      <c r="S4671" s="73"/>
    </row>
    <row r="4672" spans="2:19" x14ac:dyDescent="0.3">
      <c r="B4672" s="137">
        <v>945</v>
      </c>
      <c r="C4672" s="103" t="str">
        <f t="array" ref="C4672">IF(ROWS($C$3728:C4672)&gt;COUNTIF($AR$19:$AR$3718,TRUE),"",INDEX($C$19:$C$3718,SMALL(IF($AR$19:$AR$3718=TRUE,ROW($C$19:$C$3718)-ROW($C$19)+1),ROWS($C$3728:C4672))))</f>
        <v/>
      </c>
      <c r="D4672" s="100" t="str">
        <f t="array" ref="D4672">IF(ROWS($D$3728:D4672)&gt;COUNTIF($AR$19:$AR$3718,TRUE),"",INDEX($O$19:$O$3718,SMALL(IF($AR$19:$AR$3718=TRUE,ROW($O$19:$O$3718)-ROW($O$19)+1),ROWS($D$3728:D4672))))</f>
        <v/>
      </c>
      <c r="E4672" s="101">
        <f t="shared" si="802"/>
        <v>0</v>
      </c>
      <c r="F4672" s="101">
        <f t="shared" si="803"/>
        <v>0</v>
      </c>
      <c r="G4672" s="104"/>
      <c r="H4672" s="89">
        <f t="shared" si="801"/>
        <v>0</v>
      </c>
      <c r="I4672" s="73"/>
      <c r="J4672" s="73"/>
      <c r="K4672" s="73"/>
      <c r="L4672" s="73"/>
      <c r="M4672" s="73"/>
      <c r="N4672" s="73"/>
      <c r="O4672" s="73"/>
      <c r="P4672" s="73"/>
      <c r="Q4672" s="73"/>
      <c r="R4672" s="73"/>
      <c r="S4672" s="73"/>
    </row>
    <row r="4673" spans="2:19" x14ac:dyDescent="0.3">
      <c r="B4673" s="137">
        <v>946</v>
      </c>
      <c r="C4673" s="103" t="str">
        <f t="array" ref="C4673">IF(ROWS($C$3728:C4673)&gt;COUNTIF($AR$19:$AR$3718,TRUE),"",INDEX($C$19:$C$3718,SMALL(IF($AR$19:$AR$3718=TRUE,ROW($C$19:$C$3718)-ROW($C$19)+1),ROWS($C$3728:C4673))))</f>
        <v/>
      </c>
      <c r="D4673" s="100" t="str">
        <f t="array" ref="D4673">IF(ROWS($D$3728:D4673)&gt;COUNTIF($AR$19:$AR$3718,TRUE),"",INDEX($O$19:$O$3718,SMALL(IF($AR$19:$AR$3718=TRUE,ROW($O$19:$O$3718)-ROW($O$19)+1),ROWS($D$3728:D4673))))</f>
        <v/>
      </c>
      <c r="E4673" s="101">
        <f t="shared" si="802"/>
        <v>0</v>
      </c>
      <c r="F4673" s="101">
        <f t="shared" si="803"/>
        <v>0</v>
      </c>
      <c r="G4673" s="104"/>
      <c r="H4673" s="89">
        <f t="shared" ref="H4673:H4736" si="804">SUM(E4673:G4673)</f>
        <v>0</v>
      </c>
      <c r="I4673" s="73"/>
      <c r="J4673" s="73"/>
      <c r="K4673" s="73"/>
      <c r="L4673" s="73"/>
      <c r="M4673" s="73"/>
      <c r="N4673" s="73"/>
      <c r="O4673" s="73"/>
      <c r="P4673" s="73"/>
      <c r="Q4673" s="73"/>
      <c r="R4673" s="73"/>
      <c r="S4673" s="73"/>
    </row>
    <row r="4674" spans="2:19" x14ac:dyDescent="0.3">
      <c r="B4674" s="137">
        <v>947</v>
      </c>
      <c r="C4674" s="103" t="str">
        <f t="array" ref="C4674">IF(ROWS($C$3728:C4674)&gt;COUNTIF($AR$19:$AR$3718,TRUE),"",INDEX($C$19:$C$3718,SMALL(IF($AR$19:$AR$3718=TRUE,ROW($C$19:$C$3718)-ROW($C$19)+1),ROWS($C$3728:C4674))))</f>
        <v/>
      </c>
      <c r="D4674" s="100" t="str">
        <f t="array" ref="D4674">IF(ROWS($D$3728:D4674)&gt;COUNTIF($AR$19:$AR$3718,TRUE),"",INDEX($O$19:$O$3718,SMALL(IF($AR$19:$AR$3718=TRUE,ROW($O$19:$O$3718)-ROW($O$19)+1),ROWS($D$3728:D4674))))</f>
        <v/>
      </c>
      <c r="E4674" s="101">
        <f t="shared" si="802"/>
        <v>0</v>
      </c>
      <c r="F4674" s="101">
        <f t="shared" si="803"/>
        <v>0</v>
      </c>
      <c r="G4674" s="104"/>
      <c r="H4674" s="89">
        <f t="shared" si="804"/>
        <v>0</v>
      </c>
      <c r="I4674" s="73"/>
      <c r="J4674" s="73"/>
      <c r="K4674" s="73"/>
      <c r="L4674" s="73"/>
      <c r="M4674" s="73"/>
      <c r="N4674" s="73"/>
      <c r="O4674" s="73"/>
      <c r="P4674" s="73"/>
      <c r="Q4674" s="73"/>
      <c r="R4674" s="73"/>
      <c r="S4674" s="73"/>
    </row>
    <row r="4675" spans="2:19" x14ac:dyDescent="0.3">
      <c r="B4675" s="137">
        <v>948</v>
      </c>
      <c r="C4675" s="103" t="str">
        <f t="array" ref="C4675">IF(ROWS($C$3728:C4675)&gt;COUNTIF($AR$19:$AR$3718,TRUE),"",INDEX($C$19:$C$3718,SMALL(IF($AR$19:$AR$3718=TRUE,ROW($C$19:$C$3718)-ROW($C$19)+1),ROWS($C$3728:C4675))))</f>
        <v/>
      </c>
      <c r="D4675" s="100" t="str">
        <f t="array" ref="D4675">IF(ROWS($D$3728:D4675)&gt;COUNTIF($AR$19:$AR$3718,TRUE),"",INDEX($O$19:$O$3718,SMALL(IF($AR$19:$AR$3718=TRUE,ROW($O$19:$O$3718)-ROW($O$19)+1),ROWS($D$3728:D4675))))</f>
        <v/>
      </c>
      <c r="E4675" s="101">
        <f t="shared" si="802"/>
        <v>0</v>
      </c>
      <c r="F4675" s="101">
        <f t="shared" si="803"/>
        <v>0</v>
      </c>
      <c r="G4675" s="104"/>
      <c r="H4675" s="89">
        <f t="shared" si="804"/>
        <v>0</v>
      </c>
      <c r="I4675" s="73"/>
      <c r="J4675" s="73"/>
      <c r="K4675" s="73"/>
      <c r="L4675" s="73"/>
      <c r="M4675" s="73"/>
      <c r="N4675" s="73"/>
      <c r="O4675" s="73"/>
      <c r="P4675" s="73"/>
      <c r="Q4675" s="73"/>
      <c r="R4675" s="73"/>
      <c r="S4675" s="73"/>
    </row>
    <row r="4676" spans="2:19" x14ac:dyDescent="0.3">
      <c r="B4676" s="137">
        <v>949</v>
      </c>
      <c r="C4676" s="103" t="str">
        <f t="array" ref="C4676">IF(ROWS($C$3728:C4676)&gt;COUNTIF($AR$19:$AR$3718,TRUE),"",INDEX($C$19:$C$3718,SMALL(IF($AR$19:$AR$3718=TRUE,ROW($C$19:$C$3718)-ROW($C$19)+1),ROWS($C$3728:C4676))))</f>
        <v/>
      </c>
      <c r="D4676" s="100" t="str">
        <f t="array" ref="D4676">IF(ROWS($D$3728:D4676)&gt;COUNTIF($AR$19:$AR$3718,TRUE),"",INDEX($O$19:$O$3718,SMALL(IF($AR$19:$AR$3718=TRUE,ROW($O$19:$O$3718)-ROW($O$19)+1),ROWS($D$3728:D4676))))</f>
        <v/>
      </c>
      <c r="E4676" s="101">
        <f t="shared" si="802"/>
        <v>0</v>
      </c>
      <c r="F4676" s="101">
        <f t="shared" si="803"/>
        <v>0</v>
      </c>
      <c r="G4676" s="104"/>
      <c r="H4676" s="89">
        <f t="shared" si="804"/>
        <v>0</v>
      </c>
      <c r="I4676" s="73"/>
      <c r="J4676" s="73"/>
      <c r="K4676" s="73"/>
      <c r="L4676" s="73"/>
      <c r="M4676" s="73"/>
      <c r="N4676" s="73"/>
      <c r="O4676" s="73"/>
      <c r="P4676" s="73"/>
      <c r="Q4676" s="73"/>
      <c r="R4676" s="73"/>
      <c r="S4676" s="73"/>
    </row>
    <row r="4677" spans="2:19" x14ac:dyDescent="0.3">
      <c r="B4677" s="137">
        <v>950</v>
      </c>
      <c r="C4677" s="103" t="str">
        <f t="array" ref="C4677">IF(ROWS($C$3728:C4677)&gt;COUNTIF($AR$19:$AR$3718,TRUE),"",INDEX($C$19:$C$3718,SMALL(IF($AR$19:$AR$3718=TRUE,ROW($C$19:$C$3718)-ROW($C$19)+1),ROWS($C$3728:C4677))))</f>
        <v/>
      </c>
      <c r="D4677" s="100" t="str">
        <f t="array" ref="D4677">IF(ROWS($D$3728:D4677)&gt;COUNTIF($AR$19:$AR$3718,TRUE),"",INDEX($O$19:$O$3718,SMALL(IF($AR$19:$AR$3718=TRUE,ROW($O$19:$O$3718)-ROW($O$19)+1),ROWS($D$3728:D4677))))</f>
        <v/>
      </c>
      <c r="E4677" s="101">
        <f t="shared" si="802"/>
        <v>0</v>
      </c>
      <c r="F4677" s="101">
        <f t="shared" si="803"/>
        <v>0</v>
      </c>
      <c r="G4677" s="104"/>
      <c r="H4677" s="89">
        <f t="shared" si="804"/>
        <v>0</v>
      </c>
      <c r="I4677" s="73"/>
      <c r="J4677" s="73"/>
      <c r="K4677" s="73"/>
      <c r="L4677" s="73"/>
      <c r="M4677" s="73"/>
      <c r="N4677" s="73"/>
      <c r="O4677" s="73"/>
      <c r="P4677" s="73"/>
      <c r="Q4677" s="73"/>
      <c r="R4677" s="73"/>
      <c r="S4677" s="73"/>
    </row>
    <row r="4678" spans="2:19" x14ac:dyDescent="0.3">
      <c r="B4678" s="137">
        <v>951</v>
      </c>
      <c r="C4678" s="103" t="str">
        <f t="array" ref="C4678">IF(ROWS($C$3728:C4678)&gt;COUNTIF($AR$19:$AR$3718,TRUE),"",INDEX($C$19:$C$3718,SMALL(IF($AR$19:$AR$3718=TRUE,ROW($C$19:$C$3718)-ROW($C$19)+1),ROWS($C$3728:C4678))))</f>
        <v/>
      </c>
      <c r="D4678" s="100" t="str">
        <f t="array" ref="D4678">IF(ROWS($D$3728:D4678)&gt;COUNTIF($AR$19:$AR$3718,TRUE),"",INDEX($O$19:$O$3718,SMALL(IF($AR$19:$AR$3718=TRUE,ROW($O$19:$O$3718)-ROW($O$19)+1),ROWS($D$3728:D4678))))</f>
        <v/>
      </c>
      <c r="E4678" s="101">
        <f t="shared" si="802"/>
        <v>0</v>
      </c>
      <c r="F4678" s="101">
        <f t="shared" si="803"/>
        <v>0</v>
      </c>
      <c r="G4678" s="104"/>
      <c r="H4678" s="89">
        <f t="shared" si="804"/>
        <v>0</v>
      </c>
      <c r="I4678" s="73"/>
      <c r="J4678" s="73"/>
      <c r="K4678" s="73"/>
      <c r="L4678" s="73"/>
      <c r="M4678" s="73"/>
      <c r="N4678" s="73"/>
      <c r="O4678" s="73"/>
      <c r="P4678" s="73"/>
      <c r="Q4678" s="73"/>
      <c r="R4678" s="73"/>
      <c r="S4678" s="73"/>
    </row>
    <row r="4679" spans="2:19" x14ac:dyDescent="0.3">
      <c r="B4679" s="137">
        <v>952</v>
      </c>
      <c r="C4679" s="103" t="str">
        <f t="array" ref="C4679">IF(ROWS($C$3728:C4679)&gt;COUNTIF($AR$19:$AR$3718,TRUE),"",INDEX($C$19:$C$3718,SMALL(IF($AR$19:$AR$3718=TRUE,ROW($C$19:$C$3718)-ROW($C$19)+1),ROWS($C$3728:C4679))))</f>
        <v/>
      </c>
      <c r="D4679" s="100" t="str">
        <f t="array" ref="D4679">IF(ROWS($D$3728:D4679)&gt;COUNTIF($AR$19:$AR$3718,TRUE),"",INDEX($O$19:$O$3718,SMALL(IF($AR$19:$AR$3718=TRUE,ROW($O$19:$O$3718)-ROW($O$19)+1),ROWS($D$3728:D4679))))</f>
        <v/>
      </c>
      <c r="E4679" s="101">
        <f t="shared" si="802"/>
        <v>0</v>
      </c>
      <c r="F4679" s="101">
        <f t="shared" si="803"/>
        <v>0</v>
      </c>
      <c r="G4679" s="104"/>
      <c r="H4679" s="89">
        <f t="shared" si="804"/>
        <v>0</v>
      </c>
      <c r="I4679" s="73"/>
      <c r="J4679" s="73"/>
      <c r="K4679" s="73"/>
      <c r="L4679" s="73"/>
      <c r="M4679" s="73"/>
      <c r="N4679" s="73"/>
      <c r="O4679" s="73"/>
      <c r="P4679" s="73"/>
      <c r="Q4679" s="73"/>
      <c r="R4679" s="73"/>
      <c r="S4679" s="73"/>
    </row>
    <row r="4680" spans="2:19" x14ac:dyDescent="0.3">
      <c r="B4680" s="137">
        <v>953</v>
      </c>
      <c r="C4680" s="103" t="str">
        <f t="array" ref="C4680">IF(ROWS($C$3728:C4680)&gt;COUNTIF($AR$19:$AR$3718,TRUE),"",INDEX($C$19:$C$3718,SMALL(IF($AR$19:$AR$3718=TRUE,ROW($C$19:$C$3718)-ROW($C$19)+1),ROWS($C$3728:C4680))))</f>
        <v/>
      </c>
      <c r="D4680" s="100" t="str">
        <f t="array" ref="D4680">IF(ROWS($D$3728:D4680)&gt;COUNTIF($AR$19:$AR$3718,TRUE),"",INDEX($O$19:$O$3718,SMALL(IF($AR$19:$AR$3718=TRUE,ROW($O$19:$O$3718)-ROW($O$19)+1),ROWS($D$3728:D4680))))</f>
        <v/>
      </c>
      <c r="E4680" s="101">
        <f t="shared" si="802"/>
        <v>0</v>
      </c>
      <c r="F4680" s="101">
        <f t="shared" si="803"/>
        <v>0</v>
      </c>
      <c r="G4680" s="104"/>
      <c r="H4680" s="89">
        <f t="shared" si="804"/>
        <v>0</v>
      </c>
      <c r="I4680" s="73"/>
      <c r="J4680" s="73"/>
      <c r="K4680" s="73"/>
      <c r="L4680" s="73"/>
      <c r="M4680" s="73"/>
      <c r="N4680" s="73"/>
      <c r="O4680" s="73"/>
      <c r="P4680" s="73"/>
      <c r="Q4680" s="73"/>
      <c r="R4680" s="73"/>
      <c r="S4680" s="73"/>
    </row>
    <row r="4681" spans="2:19" x14ac:dyDescent="0.3">
      <c r="B4681" s="137">
        <v>954</v>
      </c>
      <c r="C4681" s="103" t="str">
        <f t="array" ref="C4681">IF(ROWS($C$3728:C4681)&gt;COUNTIF($AR$19:$AR$3718,TRUE),"",INDEX($C$19:$C$3718,SMALL(IF($AR$19:$AR$3718=TRUE,ROW($C$19:$C$3718)-ROW($C$19)+1),ROWS($C$3728:C4681))))</f>
        <v/>
      </c>
      <c r="D4681" s="100" t="str">
        <f t="array" ref="D4681">IF(ROWS($D$3728:D4681)&gt;COUNTIF($AR$19:$AR$3718,TRUE),"",INDEX($O$19:$O$3718,SMALL(IF($AR$19:$AR$3718=TRUE,ROW($O$19:$O$3718)-ROW($O$19)+1),ROWS($D$3728:D4681))))</f>
        <v/>
      </c>
      <c r="E4681" s="101">
        <f t="shared" si="802"/>
        <v>0</v>
      </c>
      <c r="F4681" s="101">
        <f t="shared" si="803"/>
        <v>0</v>
      </c>
      <c r="G4681" s="104"/>
      <c r="H4681" s="89">
        <f t="shared" si="804"/>
        <v>0</v>
      </c>
      <c r="I4681" s="73"/>
      <c r="J4681" s="73"/>
      <c r="K4681" s="73"/>
      <c r="L4681" s="73"/>
      <c r="M4681" s="73"/>
      <c r="N4681" s="73"/>
      <c r="O4681" s="73"/>
      <c r="P4681" s="73"/>
      <c r="Q4681" s="73"/>
      <c r="R4681" s="73"/>
      <c r="S4681" s="73"/>
    </row>
    <row r="4682" spans="2:19" x14ac:dyDescent="0.3">
      <c r="B4682" s="137">
        <v>955</v>
      </c>
      <c r="C4682" s="103" t="str">
        <f t="array" ref="C4682">IF(ROWS($C$3728:C4682)&gt;COUNTIF($AR$19:$AR$3718,TRUE),"",INDEX($C$19:$C$3718,SMALL(IF($AR$19:$AR$3718=TRUE,ROW($C$19:$C$3718)-ROW($C$19)+1),ROWS($C$3728:C4682))))</f>
        <v/>
      </c>
      <c r="D4682" s="100" t="str">
        <f t="array" ref="D4682">IF(ROWS($D$3728:D4682)&gt;COUNTIF($AR$19:$AR$3718,TRUE),"",INDEX($O$19:$O$3718,SMALL(IF($AR$19:$AR$3718=TRUE,ROW($O$19:$O$3718)-ROW($O$19)+1),ROWS($D$3728:D4682))))</f>
        <v/>
      </c>
      <c r="E4682" s="101">
        <f t="shared" si="802"/>
        <v>0</v>
      </c>
      <c r="F4682" s="101">
        <f t="shared" si="803"/>
        <v>0</v>
      </c>
      <c r="G4682" s="104"/>
      <c r="H4682" s="89">
        <f t="shared" si="804"/>
        <v>0</v>
      </c>
      <c r="I4682" s="73"/>
      <c r="J4682" s="73"/>
      <c r="K4682" s="73"/>
      <c r="L4682" s="73"/>
      <c r="M4682" s="73"/>
      <c r="N4682" s="73"/>
      <c r="O4682" s="73"/>
      <c r="P4682" s="73"/>
      <c r="Q4682" s="73"/>
      <c r="R4682" s="73"/>
      <c r="S4682" s="73"/>
    </row>
    <row r="4683" spans="2:19" x14ac:dyDescent="0.3">
      <c r="B4683" s="137">
        <v>956</v>
      </c>
      <c r="C4683" s="103" t="str">
        <f t="array" ref="C4683">IF(ROWS($C$3728:C4683)&gt;COUNTIF($AR$19:$AR$3718,TRUE),"",INDEX($C$19:$C$3718,SMALL(IF($AR$19:$AR$3718=TRUE,ROW($C$19:$C$3718)-ROW($C$19)+1),ROWS($C$3728:C4683))))</f>
        <v/>
      </c>
      <c r="D4683" s="100" t="str">
        <f t="array" ref="D4683">IF(ROWS($D$3728:D4683)&gt;COUNTIF($AR$19:$AR$3718,TRUE),"",INDEX($O$19:$O$3718,SMALL(IF($AR$19:$AR$3718=TRUE,ROW($O$19:$O$3718)-ROW($O$19)+1),ROWS($D$3728:D4683))))</f>
        <v/>
      </c>
      <c r="E4683" s="101">
        <f t="shared" si="802"/>
        <v>0</v>
      </c>
      <c r="F4683" s="101">
        <f t="shared" si="803"/>
        <v>0</v>
      </c>
      <c r="G4683" s="104"/>
      <c r="H4683" s="89">
        <f t="shared" si="804"/>
        <v>0</v>
      </c>
      <c r="I4683" s="73"/>
      <c r="J4683" s="73"/>
      <c r="K4683" s="73"/>
      <c r="L4683" s="73"/>
      <c r="M4683" s="73"/>
      <c r="N4683" s="73"/>
      <c r="O4683" s="73"/>
      <c r="P4683" s="73"/>
      <c r="Q4683" s="73"/>
      <c r="R4683" s="73"/>
      <c r="S4683" s="73"/>
    </row>
    <row r="4684" spans="2:19" x14ac:dyDescent="0.3">
      <c r="B4684" s="137">
        <v>957</v>
      </c>
      <c r="C4684" s="103" t="str">
        <f t="array" ref="C4684">IF(ROWS($C$3728:C4684)&gt;COUNTIF($AR$19:$AR$3718,TRUE),"",INDEX($C$19:$C$3718,SMALL(IF($AR$19:$AR$3718=TRUE,ROW($C$19:$C$3718)-ROW($C$19)+1),ROWS($C$3728:C4684))))</f>
        <v/>
      </c>
      <c r="D4684" s="100" t="str">
        <f t="array" ref="D4684">IF(ROWS($D$3728:D4684)&gt;COUNTIF($AR$19:$AR$3718,TRUE),"",INDEX($O$19:$O$3718,SMALL(IF($AR$19:$AR$3718=TRUE,ROW($O$19:$O$3718)-ROW($O$19)+1),ROWS($D$3728:D4684))))</f>
        <v/>
      </c>
      <c r="E4684" s="101">
        <f t="shared" si="802"/>
        <v>0</v>
      </c>
      <c r="F4684" s="101">
        <f t="shared" si="803"/>
        <v>0</v>
      </c>
      <c r="G4684" s="104"/>
      <c r="H4684" s="89">
        <f t="shared" si="804"/>
        <v>0</v>
      </c>
      <c r="I4684" s="73"/>
      <c r="J4684" s="73"/>
      <c r="K4684" s="73"/>
      <c r="L4684" s="73"/>
      <c r="M4684" s="73"/>
      <c r="N4684" s="73"/>
      <c r="O4684" s="73"/>
      <c r="P4684" s="73"/>
      <c r="Q4684" s="73"/>
      <c r="R4684" s="73"/>
      <c r="S4684" s="73"/>
    </row>
    <row r="4685" spans="2:19" x14ac:dyDescent="0.3">
      <c r="B4685" s="137">
        <v>958</v>
      </c>
      <c r="C4685" s="103" t="str">
        <f t="array" ref="C4685">IF(ROWS($C$3728:C4685)&gt;COUNTIF($AR$19:$AR$3718,TRUE),"",INDEX($C$19:$C$3718,SMALL(IF($AR$19:$AR$3718=TRUE,ROW($C$19:$C$3718)-ROW($C$19)+1),ROWS($C$3728:C4685))))</f>
        <v/>
      </c>
      <c r="D4685" s="100" t="str">
        <f t="array" ref="D4685">IF(ROWS($D$3728:D4685)&gt;COUNTIF($AR$19:$AR$3718,TRUE),"",INDEX($O$19:$O$3718,SMALL(IF($AR$19:$AR$3718=TRUE,ROW($O$19:$O$3718)-ROW($O$19)+1),ROWS($D$3728:D4685))))</f>
        <v/>
      </c>
      <c r="E4685" s="101">
        <f t="shared" si="802"/>
        <v>0</v>
      </c>
      <c r="F4685" s="101">
        <f t="shared" si="803"/>
        <v>0</v>
      </c>
      <c r="G4685" s="104"/>
      <c r="H4685" s="89">
        <f t="shared" si="804"/>
        <v>0</v>
      </c>
      <c r="I4685" s="73"/>
      <c r="J4685" s="73"/>
      <c r="K4685" s="73"/>
      <c r="L4685" s="73"/>
      <c r="M4685" s="73"/>
      <c r="N4685" s="73"/>
      <c r="O4685" s="73"/>
      <c r="P4685" s="73"/>
      <c r="Q4685" s="73"/>
      <c r="R4685" s="73"/>
      <c r="S4685" s="73"/>
    </row>
    <row r="4686" spans="2:19" x14ac:dyDescent="0.3">
      <c r="B4686" s="137">
        <v>959</v>
      </c>
      <c r="C4686" s="103" t="str">
        <f t="array" ref="C4686">IF(ROWS($C$3728:C4686)&gt;COUNTIF($AR$19:$AR$3718,TRUE),"",INDEX($C$19:$C$3718,SMALL(IF($AR$19:$AR$3718=TRUE,ROW($C$19:$C$3718)-ROW($C$19)+1),ROWS($C$3728:C4686))))</f>
        <v/>
      </c>
      <c r="D4686" s="100" t="str">
        <f t="array" ref="D4686">IF(ROWS($D$3728:D4686)&gt;COUNTIF($AR$19:$AR$3718,TRUE),"",INDEX($O$19:$O$3718,SMALL(IF($AR$19:$AR$3718=TRUE,ROW($O$19:$O$3718)-ROW($O$19)+1),ROWS($D$3728:D4686))))</f>
        <v/>
      </c>
      <c r="E4686" s="101">
        <f t="shared" si="802"/>
        <v>0</v>
      </c>
      <c r="F4686" s="101">
        <f t="shared" si="803"/>
        <v>0</v>
      </c>
      <c r="G4686" s="104"/>
      <c r="H4686" s="89">
        <f t="shared" si="804"/>
        <v>0</v>
      </c>
      <c r="I4686" s="73"/>
      <c r="J4686" s="73"/>
      <c r="K4686" s="73"/>
      <c r="L4686" s="73"/>
      <c r="M4686" s="73"/>
      <c r="N4686" s="73"/>
      <c r="O4686" s="73"/>
      <c r="P4686" s="73"/>
      <c r="Q4686" s="73"/>
      <c r="R4686" s="73"/>
      <c r="S4686" s="73"/>
    </row>
    <row r="4687" spans="2:19" x14ac:dyDescent="0.3">
      <c r="B4687" s="137">
        <v>960</v>
      </c>
      <c r="C4687" s="103" t="str">
        <f t="array" ref="C4687">IF(ROWS($C$3728:C4687)&gt;COUNTIF($AR$19:$AR$3718,TRUE),"",INDEX($C$19:$C$3718,SMALL(IF($AR$19:$AR$3718=TRUE,ROW($C$19:$C$3718)-ROW($C$19)+1),ROWS($C$3728:C4687))))</f>
        <v/>
      </c>
      <c r="D4687" s="100" t="str">
        <f t="array" ref="D4687">IF(ROWS($D$3728:D4687)&gt;COUNTIF($AR$19:$AR$3718,TRUE),"",INDEX($O$19:$O$3718,SMALL(IF($AR$19:$AR$3718=TRUE,ROW($O$19:$O$3718)-ROW($O$19)+1),ROWS($D$3728:D4687))))</f>
        <v/>
      </c>
      <c r="E4687" s="101">
        <f t="shared" si="802"/>
        <v>0</v>
      </c>
      <c r="F4687" s="101">
        <f t="shared" si="803"/>
        <v>0</v>
      </c>
      <c r="G4687" s="104"/>
      <c r="H4687" s="89">
        <f t="shared" si="804"/>
        <v>0</v>
      </c>
      <c r="I4687" s="73"/>
      <c r="J4687" s="73"/>
      <c r="K4687" s="73"/>
      <c r="L4687" s="73"/>
      <c r="M4687" s="73"/>
      <c r="N4687" s="73"/>
      <c r="O4687" s="73"/>
      <c r="P4687" s="73"/>
      <c r="Q4687" s="73"/>
      <c r="R4687" s="73"/>
      <c r="S4687" s="73"/>
    </row>
    <row r="4688" spans="2:19" x14ac:dyDescent="0.3">
      <c r="B4688" s="137">
        <v>961</v>
      </c>
      <c r="C4688" s="103" t="str">
        <f t="array" ref="C4688">IF(ROWS($C$3728:C4688)&gt;COUNTIF($AR$19:$AR$3718,TRUE),"",INDEX($C$19:$C$3718,SMALL(IF($AR$19:$AR$3718=TRUE,ROW($C$19:$C$3718)-ROW($C$19)+1),ROWS($C$3728:C4688))))</f>
        <v/>
      </c>
      <c r="D4688" s="100" t="str">
        <f t="array" ref="D4688">IF(ROWS($D$3728:D4688)&gt;COUNTIF($AR$19:$AR$3718,TRUE),"",INDEX($O$19:$O$3718,SMALL(IF($AR$19:$AR$3718=TRUE,ROW($O$19:$O$3718)-ROW($O$19)+1),ROWS($D$3728:D4688))))</f>
        <v/>
      </c>
      <c r="E4688" s="101">
        <f t="shared" ref="E4688:E4751" si="805">SUM(SUMIFS($V$19:$V$3718,$C$19:$C$3718,$C$3728:$C$3960,$O$19:$O$3718,$D$3728:$D$3960),SUMIFS($AA$19:$AA$3718,$C$19:$C$3718,$C$3728:$C$3960,$O$19:$O$3718,$D$3728:$D$3960))</f>
        <v>0</v>
      </c>
      <c r="F4688" s="101">
        <f t="shared" ref="F4688:F4751" si="806">SUM(SUMIFS($AD$19:$AD$3718,$C$19:$C$3718,$C$3728:$C$3960,$O$19:$O$3718,$D$3728:$D$3960),SUMIFS($AI$19:$AI$3718,$C$19:$C$3718,$C$3728:$C$3960,$O$19:$O$3718,$D$3728:$D$3960))</f>
        <v>0</v>
      </c>
      <c r="G4688" s="104"/>
      <c r="H4688" s="89">
        <f t="shared" si="804"/>
        <v>0</v>
      </c>
      <c r="I4688" s="73"/>
      <c r="J4688" s="73"/>
      <c r="K4688" s="73"/>
      <c r="L4688" s="73"/>
      <c r="M4688" s="73"/>
      <c r="N4688" s="73"/>
      <c r="O4688" s="73"/>
      <c r="P4688" s="73"/>
      <c r="Q4688" s="73"/>
      <c r="R4688" s="73"/>
      <c r="S4688" s="73"/>
    </row>
    <row r="4689" spans="2:19" x14ac:dyDescent="0.3">
      <c r="B4689" s="137">
        <v>962</v>
      </c>
      <c r="C4689" s="103" t="str">
        <f t="array" ref="C4689">IF(ROWS($C$3728:C4689)&gt;COUNTIF($AR$19:$AR$3718,TRUE),"",INDEX($C$19:$C$3718,SMALL(IF($AR$19:$AR$3718=TRUE,ROW($C$19:$C$3718)-ROW($C$19)+1),ROWS($C$3728:C4689))))</f>
        <v/>
      </c>
      <c r="D4689" s="100" t="str">
        <f t="array" ref="D4689">IF(ROWS($D$3728:D4689)&gt;COUNTIF($AR$19:$AR$3718,TRUE),"",INDEX($O$19:$O$3718,SMALL(IF($AR$19:$AR$3718=TRUE,ROW($O$19:$O$3718)-ROW($O$19)+1),ROWS($D$3728:D4689))))</f>
        <v/>
      </c>
      <c r="E4689" s="101">
        <f t="shared" si="805"/>
        <v>0</v>
      </c>
      <c r="F4689" s="101">
        <f t="shared" si="806"/>
        <v>0</v>
      </c>
      <c r="G4689" s="104"/>
      <c r="H4689" s="89">
        <f t="shared" si="804"/>
        <v>0</v>
      </c>
      <c r="I4689" s="73"/>
      <c r="J4689" s="73"/>
      <c r="K4689" s="73"/>
      <c r="L4689" s="73"/>
      <c r="M4689" s="73"/>
      <c r="N4689" s="73"/>
      <c r="O4689" s="73"/>
      <c r="P4689" s="73"/>
      <c r="Q4689" s="73"/>
      <c r="R4689" s="73"/>
      <c r="S4689" s="73"/>
    </row>
    <row r="4690" spans="2:19" x14ac:dyDescent="0.3">
      <c r="B4690" s="137">
        <v>963</v>
      </c>
      <c r="C4690" s="103" t="str">
        <f t="array" ref="C4690">IF(ROWS($C$3728:C4690)&gt;COUNTIF($AR$19:$AR$3718,TRUE),"",INDEX($C$19:$C$3718,SMALL(IF($AR$19:$AR$3718=TRUE,ROW($C$19:$C$3718)-ROW($C$19)+1),ROWS($C$3728:C4690))))</f>
        <v/>
      </c>
      <c r="D4690" s="100" t="str">
        <f t="array" ref="D4690">IF(ROWS($D$3728:D4690)&gt;COUNTIF($AR$19:$AR$3718,TRUE),"",INDEX($O$19:$O$3718,SMALL(IF($AR$19:$AR$3718=TRUE,ROW($O$19:$O$3718)-ROW($O$19)+1),ROWS($D$3728:D4690))))</f>
        <v/>
      </c>
      <c r="E4690" s="101">
        <f t="shared" si="805"/>
        <v>0</v>
      </c>
      <c r="F4690" s="101">
        <f t="shared" si="806"/>
        <v>0</v>
      </c>
      <c r="G4690" s="104"/>
      <c r="H4690" s="89">
        <f t="shared" si="804"/>
        <v>0</v>
      </c>
      <c r="I4690" s="73"/>
      <c r="J4690" s="73"/>
      <c r="K4690" s="73"/>
      <c r="L4690" s="73"/>
      <c r="M4690" s="73"/>
      <c r="N4690" s="73"/>
      <c r="O4690" s="73"/>
      <c r="P4690" s="73"/>
      <c r="Q4690" s="73"/>
      <c r="R4690" s="73"/>
      <c r="S4690" s="73"/>
    </row>
    <row r="4691" spans="2:19" x14ac:dyDescent="0.3">
      <c r="B4691" s="137">
        <v>964</v>
      </c>
      <c r="C4691" s="103" t="str">
        <f t="array" ref="C4691">IF(ROWS($C$3728:C4691)&gt;COUNTIF($AR$19:$AR$3718,TRUE),"",INDEX($C$19:$C$3718,SMALL(IF($AR$19:$AR$3718=TRUE,ROW($C$19:$C$3718)-ROW($C$19)+1),ROWS($C$3728:C4691))))</f>
        <v/>
      </c>
      <c r="D4691" s="100" t="str">
        <f t="array" ref="D4691">IF(ROWS($D$3728:D4691)&gt;COUNTIF($AR$19:$AR$3718,TRUE),"",INDEX($O$19:$O$3718,SMALL(IF($AR$19:$AR$3718=TRUE,ROW($O$19:$O$3718)-ROW($O$19)+1),ROWS($D$3728:D4691))))</f>
        <v/>
      </c>
      <c r="E4691" s="101">
        <f t="shared" si="805"/>
        <v>0</v>
      </c>
      <c r="F4691" s="101">
        <f t="shared" si="806"/>
        <v>0</v>
      </c>
      <c r="G4691" s="104"/>
      <c r="H4691" s="89">
        <f t="shared" si="804"/>
        <v>0</v>
      </c>
      <c r="I4691" s="73"/>
      <c r="J4691" s="73"/>
      <c r="K4691" s="73"/>
      <c r="L4691" s="73"/>
      <c r="M4691" s="73"/>
      <c r="N4691" s="73"/>
      <c r="O4691" s="73"/>
      <c r="P4691" s="73"/>
      <c r="Q4691" s="73"/>
      <c r="R4691" s="73"/>
      <c r="S4691" s="73"/>
    </row>
    <row r="4692" spans="2:19" x14ac:dyDescent="0.3">
      <c r="B4692" s="137">
        <v>965</v>
      </c>
      <c r="C4692" s="103" t="str">
        <f t="array" ref="C4692">IF(ROWS($C$3728:C4692)&gt;COUNTIF($AR$19:$AR$3718,TRUE),"",INDEX($C$19:$C$3718,SMALL(IF($AR$19:$AR$3718=TRUE,ROW($C$19:$C$3718)-ROW($C$19)+1),ROWS($C$3728:C4692))))</f>
        <v/>
      </c>
      <c r="D4692" s="100" t="str">
        <f t="array" ref="D4692">IF(ROWS($D$3728:D4692)&gt;COUNTIF($AR$19:$AR$3718,TRUE),"",INDEX($O$19:$O$3718,SMALL(IF($AR$19:$AR$3718=TRUE,ROW($O$19:$O$3718)-ROW($O$19)+1),ROWS($D$3728:D4692))))</f>
        <v/>
      </c>
      <c r="E4692" s="101">
        <f t="shared" si="805"/>
        <v>0</v>
      </c>
      <c r="F4692" s="101">
        <f t="shared" si="806"/>
        <v>0</v>
      </c>
      <c r="G4692" s="104"/>
      <c r="H4692" s="89">
        <f t="shared" si="804"/>
        <v>0</v>
      </c>
      <c r="I4692" s="73"/>
      <c r="J4692" s="73"/>
      <c r="K4692" s="73"/>
      <c r="L4692" s="73"/>
      <c r="M4692" s="73"/>
      <c r="N4692" s="73"/>
      <c r="O4692" s="73"/>
      <c r="P4692" s="73"/>
      <c r="Q4692" s="73"/>
      <c r="R4692" s="73"/>
      <c r="S4692" s="73"/>
    </row>
    <row r="4693" spans="2:19" x14ac:dyDescent="0.3">
      <c r="B4693" s="137">
        <v>966</v>
      </c>
      <c r="C4693" s="103" t="str">
        <f t="array" ref="C4693">IF(ROWS($C$3728:C4693)&gt;COUNTIF($AR$19:$AR$3718,TRUE),"",INDEX($C$19:$C$3718,SMALL(IF($AR$19:$AR$3718=TRUE,ROW($C$19:$C$3718)-ROW($C$19)+1),ROWS($C$3728:C4693))))</f>
        <v/>
      </c>
      <c r="D4693" s="100" t="str">
        <f t="array" ref="D4693">IF(ROWS($D$3728:D4693)&gt;COUNTIF($AR$19:$AR$3718,TRUE),"",INDEX($O$19:$O$3718,SMALL(IF($AR$19:$AR$3718=TRUE,ROW($O$19:$O$3718)-ROW($O$19)+1),ROWS($D$3728:D4693))))</f>
        <v/>
      </c>
      <c r="E4693" s="101">
        <f t="shared" si="805"/>
        <v>0</v>
      </c>
      <c r="F4693" s="101">
        <f t="shared" si="806"/>
        <v>0</v>
      </c>
      <c r="G4693" s="104"/>
      <c r="H4693" s="89">
        <f t="shared" si="804"/>
        <v>0</v>
      </c>
      <c r="I4693" s="73"/>
      <c r="J4693" s="73"/>
      <c r="K4693" s="73"/>
      <c r="L4693" s="73"/>
      <c r="M4693" s="73"/>
      <c r="N4693" s="73"/>
      <c r="O4693" s="73"/>
      <c r="P4693" s="73"/>
      <c r="Q4693" s="73"/>
      <c r="R4693" s="73"/>
      <c r="S4693" s="73"/>
    </row>
    <row r="4694" spans="2:19" x14ac:dyDescent="0.3">
      <c r="B4694" s="137">
        <v>967</v>
      </c>
      <c r="C4694" s="103" t="str">
        <f t="array" ref="C4694">IF(ROWS($C$3728:C4694)&gt;COUNTIF($AR$19:$AR$3718,TRUE),"",INDEX($C$19:$C$3718,SMALL(IF($AR$19:$AR$3718=TRUE,ROW($C$19:$C$3718)-ROW($C$19)+1),ROWS($C$3728:C4694))))</f>
        <v/>
      </c>
      <c r="D4694" s="100" t="str">
        <f t="array" ref="D4694">IF(ROWS($D$3728:D4694)&gt;COUNTIF($AR$19:$AR$3718,TRUE),"",INDEX($O$19:$O$3718,SMALL(IF($AR$19:$AR$3718=TRUE,ROW($O$19:$O$3718)-ROW($O$19)+1),ROWS($D$3728:D4694))))</f>
        <v/>
      </c>
      <c r="E4694" s="101">
        <f t="shared" si="805"/>
        <v>0</v>
      </c>
      <c r="F4694" s="101">
        <f t="shared" si="806"/>
        <v>0</v>
      </c>
      <c r="G4694" s="104"/>
      <c r="H4694" s="89">
        <f t="shared" si="804"/>
        <v>0</v>
      </c>
      <c r="I4694" s="73"/>
      <c r="J4694" s="73"/>
      <c r="K4694" s="73"/>
      <c r="L4694" s="73"/>
      <c r="M4694" s="73"/>
      <c r="N4694" s="73"/>
      <c r="O4694" s="73"/>
      <c r="P4694" s="73"/>
      <c r="Q4694" s="73"/>
      <c r="R4694" s="73"/>
      <c r="S4694" s="73"/>
    </row>
    <row r="4695" spans="2:19" x14ac:dyDescent="0.3">
      <c r="B4695" s="137">
        <v>968</v>
      </c>
      <c r="C4695" s="103" t="str">
        <f t="array" ref="C4695">IF(ROWS($C$3728:C4695)&gt;COUNTIF($AR$19:$AR$3718,TRUE),"",INDEX($C$19:$C$3718,SMALL(IF($AR$19:$AR$3718=TRUE,ROW($C$19:$C$3718)-ROW($C$19)+1),ROWS($C$3728:C4695))))</f>
        <v/>
      </c>
      <c r="D4695" s="100" t="str">
        <f t="array" ref="D4695">IF(ROWS($D$3728:D4695)&gt;COUNTIF($AR$19:$AR$3718,TRUE),"",INDEX($O$19:$O$3718,SMALL(IF($AR$19:$AR$3718=TRUE,ROW($O$19:$O$3718)-ROW($O$19)+1),ROWS($D$3728:D4695))))</f>
        <v/>
      </c>
      <c r="E4695" s="101">
        <f t="shared" si="805"/>
        <v>0</v>
      </c>
      <c r="F4695" s="101">
        <f t="shared" si="806"/>
        <v>0</v>
      </c>
      <c r="G4695" s="104"/>
      <c r="H4695" s="89">
        <f t="shared" si="804"/>
        <v>0</v>
      </c>
      <c r="I4695" s="73"/>
      <c r="J4695" s="73"/>
      <c r="K4695" s="73"/>
      <c r="L4695" s="73"/>
      <c r="M4695" s="73"/>
      <c r="N4695" s="73"/>
      <c r="O4695" s="73"/>
      <c r="P4695" s="73"/>
      <c r="Q4695" s="73"/>
      <c r="R4695" s="73"/>
      <c r="S4695" s="73"/>
    </row>
    <row r="4696" spans="2:19" x14ac:dyDescent="0.3">
      <c r="B4696" s="137">
        <v>969</v>
      </c>
      <c r="C4696" s="103" t="str">
        <f t="array" ref="C4696">IF(ROWS($C$3728:C4696)&gt;COUNTIF($AR$19:$AR$3718,TRUE),"",INDEX($C$19:$C$3718,SMALL(IF($AR$19:$AR$3718=TRUE,ROW($C$19:$C$3718)-ROW($C$19)+1),ROWS($C$3728:C4696))))</f>
        <v/>
      </c>
      <c r="D4696" s="100" t="str">
        <f t="array" ref="D4696">IF(ROWS($D$3728:D4696)&gt;COUNTIF($AR$19:$AR$3718,TRUE),"",INDEX($O$19:$O$3718,SMALL(IF($AR$19:$AR$3718=TRUE,ROW($O$19:$O$3718)-ROW($O$19)+1),ROWS($D$3728:D4696))))</f>
        <v/>
      </c>
      <c r="E4696" s="101">
        <f t="shared" si="805"/>
        <v>0</v>
      </c>
      <c r="F4696" s="101">
        <f t="shared" si="806"/>
        <v>0</v>
      </c>
      <c r="G4696" s="104"/>
      <c r="H4696" s="89">
        <f t="shared" si="804"/>
        <v>0</v>
      </c>
      <c r="I4696" s="73"/>
      <c r="J4696" s="73"/>
      <c r="K4696" s="73"/>
      <c r="L4696" s="73"/>
      <c r="M4696" s="73"/>
      <c r="N4696" s="73"/>
      <c r="O4696" s="73"/>
      <c r="P4696" s="73"/>
      <c r="Q4696" s="73"/>
      <c r="R4696" s="73"/>
      <c r="S4696" s="73"/>
    </row>
    <row r="4697" spans="2:19" x14ac:dyDescent="0.3">
      <c r="B4697" s="137">
        <v>970</v>
      </c>
      <c r="C4697" s="103" t="str">
        <f t="array" ref="C4697">IF(ROWS($C$3728:C4697)&gt;COUNTIF($AR$19:$AR$3718,TRUE),"",INDEX($C$19:$C$3718,SMALL(IF($AR$19:$AR$3718=TRUE,ROW($C$19:$C$3718)-ROW($C$19)+1),ROWS($C$3728:C4697))))</f>
        <v/>
      </c>
      <c r="D4697" s="100" t="str">
        <f t="array" ref="D4697">IF(ROWS($D$3728:D4697)&gt;COUNTIF($AR$19:$AR$3718,TRUE),"",INDEX($O$19:$O$3718,SMALL(IF($AR$19:$AR$3718=TRUE,ROW($O$19:$O$3718)-ROW($O$19)+1),ROWS($D$3728:D4697))))</f>
        <v/>
      </c>
      <c r="E4697" s="101">
        <f t="shared" si="805"/>
        <v>0</v>
      </c>
      <c r="F4697" s="101">
        <f t="shared" si="806"/>
        <v>0</v>
      </c>
      <c r="G4697" s="104"/>
      <c r="H4697" s="89">
        <f t="shared" si="804"/>
        <v>0</v>
      </c>
      <c r="I4697" s="73"/>
      <c r="J4697" s="73"/>
      <c r="K4697" s="73"/>
      <c r="L4697" s="73"/>
      <c r="M4697" s="73"/>
      <c r="N4697" s="73"/>
      <c r="O4697" s="73"/>
      <c r="P4697" s="73"/>
      <c r="Q4697" s="73"/>
      <c r="R4697" s="73"/>
      <c r="S4697" s="73"/>
    </row>
    <row r="4698" spans="2:19" x14ac:dyDescent="0.3">
      <c r="B4698" s="137">
        <v>971</v>
      </c>
      <c r="C4698" s="103" t="str">
        <f t="array" ref="C4698">IF(ROWS($C$3728:C4698)&gt;COUNTIF($AR$19:$AR$3718,TRUE),"",INDEX($C$19:$C$3718,SMALL(IF($AR$19:$AR$3718=TRUE,ROW($C$19:$C$3718)-ROW($C$19)+1),ROWS($C$3728:C4698))))</f>
        <v/>
      </c>
      <c r="D4698" s="100" t="str">
        <f t="array" ref="D4698">IF(ROWS($D$3728:D4698)&gt;COUNTIF($AR$19:$AR$3718,TRUE),"",INDEX($O$19:$O$3718,SMALL(IF($AR$19:$AR$3718=TRUE,ROW($O$19:$O$3718)-ROW($O$19)+1),ROWS($D$3728:D4698))))</f>
        <v/>
      </c>
      <c r="E4698" s="101">
        <f t="shared" si="805"/>
        <v>0</v>
      </c>
      <c r="F4698" s="101">
        <f t="shared" si="806"/>
        <v>0</v>
      </c>
      <c r="G4698" s="104"/>
      <c r="H4698" s="89">
        <f t="shared" si="804"/>
        <v>0</v>
      </c>
      <c r="I4698" s="73"/>
      <c r="J4698" s="73"/>
      <c r="K4698" s="73"/>
      <c r="L4698" s="73"/>
      <c r="M4698" s="73"/>
      <c r="N4698" s="73"/>
      <c r="O4698" s="73"/>
      <c r="P4698" s="73"/>
      <c r="Q4698" s="73"/>
      <c r="R4698" s="73"/>
      <c r="S4698" s="73"/>
    </row>
    <row r="4699" spans="2:19" x14ac:dyDescent="0.3">
      <c r="B4699" s="137">
        <v>972</v>
      </c>
      <c r="C4699" s="103" t="str">
        <f t="array" ref="C4699">IF(ROWS($C$3728:C4699)&gt;COUNTIF($AR$19:$AR$3718,TRUE),"",INDEX($C$19:$C$3718,SMALL(IF($AR$19:$AR$3718=TRUE,ROW($C$19:$C$3718)-ROW($C$19)+1),ROWS($C$3728:C4699))))</f>
        <v/>
      </c>
      <c r="D4699" s="100" t="str">
        <f t="array" ref="D4699">IF(ROWS($D$3728:D4699)&gt;COUNTIF($AR$19:$AR$3718,TRUE),"",INDEX($O$19:$O$3718,SMALL(IF($AR$19:$AR$3718=TRUE,ROW($O$19:$O$3718)-ROW($O$19)+1),ROWS($D$3728:D4699))))</f>
        <v/>
      </c>
      <c r="E4699" s="101">
        <f t="shared" si="805"/>
        <v>0</v>
      </c>
      <c r="F4699" s="101">
        <f t="shared" si="806"/>
        <v>0</v>
      </c>
      <c r="G4699" s="104"/>
      <c r="H4699" s="89">
        <f t="shared" si="804"/>
        <v>0</v>
      </c>
      <c r="I4699" s="73"/>
      <c r="J4699" s="73"/>
      <c r="K4699" s="73"/>
      <c r="L4699" s="73"/>
      <c r="M4699" s="73"/>
      <c r="N4699" s="73"/>
      <c r="O4699" s="73"/>
      <c r="P4699" s="73"/>
      <c r="Q4699" s="73"/>
      <c r="R4699" s="73"/>
      <c r="S4699" s="73"/>
    </row>
    <row r="4700" spans="2:19" x14ac:dyDescent="0.3">
      <c r="B4700" s="137">
        <v>973</v>
      </c>
      <c r="C4700" s="103" t="str">
        <f t="array" ref="C4700">IF(ROWS($C$3728:C4700)&gt;COUNTIF($AR$19:$AR$3718,TRUE),"",INDEX($C$19:$C$3718,SMALL(IF($AR$19:$AR$3718=TRUE,ROW($C$19:$C$3718)-ROW($C$19)+1),ROWS($C$3728:C4700))))</f>
        <v/>
      </c>
      <c r="D4700" s="100" t="str">
        <f t="array" ref="D4700">IF(ROWS($D$3728:D4700)&gt;COUNTIF($AR$19:$AR$3718,TRUE),"",INDEX($O$19:$O$3718,SMALL(IF($AR$19:$AR$3718=TRUE,ROW($O$19:$O$3718)-ROW($O$19)+1),ROWS($D$3728:D4700))))</f>
        <v/>
      </c>
      <c r="E4700" s="101">
        <f t="shared" si="805"/>
        <v>0</v>
      </c>
      <c r="F4700" s="101">
        <f t="shared" si="806"/>
        <v>0</v>
      </c>
      <c r="G4700" s="104"/>
      <c r="H4700" s="89">
        <f t="shared" si="804"/>
        <v>0</v>
      </c>
      <c r="I4700" s="73"/>
      <c r="J4700" s="73"/>
      <c r="K4700" s="73"/>
      <c r="L4700" s="73"/>
      <c r="M4700" s="73"/>
      <c r="N4700" s="73"/>
      <c r="O4700" s="73"/>
      <c r="P4700" s="73"/>
      <c r="Q4700" s="73"/>
      <c r="R4700" s="73"/>
      <c r="S4700" s="73"/>
    </row>
    <row r="4701" spans="2:19" x14ac:dyDescent="0.3">
      <c r="B4701" s="137">
        <v>974</v>
      </c>
      <c r="C4701" s="103" t="str">
        <f t="array" ref="C4701">IF(ROWS($C$3728:C4701)&gt;COUNTIF($AR$19:$AR$3718,TRUE),"",INDEX($C$19:$C$3718,SMALL(IF($AR$19:$AR$3718=TRUE,ROW($C$19:$C$3718)-ROW($C$19)+1),ROWS($C$3728:C4701))))</f>
        <v/>
      </c>
      <c r="D4701" s="100" t="str">
        <f t="array" ref="D4701">IF(ROWS($D$3728:D4701)&gt;COUNTIF($AR$19:$AR$3718,TRUE),"",INDEX($O$19:$O$3718,SMALL(IF($AR$19:$AR$3718=TRUE,ROW($O$19:$O$3718)-ROW($O$19)+1),ROWS($D$3728:D4701))))</f>
        <v/>
      </c>
      <c r="E4701" s="101">
        <f t="shared" si="805"/>
        <v>0</v>
      </c>
      <c r="F4701" s="101">
        <f t="shared" si="806"/>
        <v>0</v>
      </c>
      <c r="G4701" s="104"/>
      <c r="H4701" s="89">
        <f t="shared" si="804"/>
        <v>0</v>
      </c>
      <c r="I4701" s="73"/>
      <c r="J4701" s="73"/>
      <c r="K4701" s="73"/>
      <c r="L4701" s="73"/>
      <c r="M4701" s="73"/>
      <c r="N4701" s="73"/>
      <c r="O4701" s="73"/>
      <c r="P4701" s="73"/>
      <c r="Q4701" s="73"/>
      <c r="R4701" s="73"/>
      <c r="S4701" s="73"/>
    </row>
    <row r="4702" spans="2:19" x14ac:dyDescent="0.3">
      <c r="B4702" s="137">
        <v>975</v>
      </c>
      <c r="C4702" s="103" t="str">
        <f t="array" ref="C4702">IF(ROWS($C$3728:C4702)&gt;COUNTIF($AR$19:$AR$3718,TRUE),"",INDEX($C$19:$C$3718,SMALL(IF($AR$19:$AR$3718=TRUE,ROW($C$19:$C$3718)-ROW($C$19)+1),ROWS($C$3728:C4702))))</f>
        <v/>
      </c>
      <c r="D4702" s="100" t="str">
        <f t="array" ref="D4702">IF(ROWS($D$3728:D4702)&gt;COUNTIF($AR$19:$AR$3718,TRUE),"",INDEX($O$19:$O$3718,SMALL(IF($AR$19:$AR$3718=TRUE,ROW($O$19:$O$3718)-ROW($O$19)+1),ROWS($D$3728:D4702))))</f>
        <v/>
      </c>
      <c r="E4702" s="101">
        <f t="shared" si="805"/>
        <v>0</v>
      </c>
      <c r="F4702" s="101">
        <f t="shared" si="806"/>
        <v>0</v>
      </c>
      <c r="G4702" s="104"/>
      <c r="H4702" s="89">
        <f t="shared" si="804"/>
        <v>0</v>
      </c>
      <c r="I4702" s="73"/>
      <c r="J4702" s="73"/>
      <c r="K4702" s="73"/>
      <c r="L4702" s="73"/>
      <c r="M4702" s="73"/>
      <c r="N4702" s="73"/>
      <c r="O4702" s="73"/>
      <c r="P4702" s="73"/>
      <c r="Q4702" s="73"/>
      <c r="R4702" s="73"/>
      <c r="S4702" s="73"/>
    </row>
    <row r="4703" spans="2:19" x14ac:dyDescent="0.3">
      <c r="B4703" s="137">
        <v>976</v>
      </c>
      <c r="C4703" s="103" t="str">
        <f t="array" ref="C4703">IF(ROWS($C$3728:C4703)&gt;COUNTIF($AR$19:$AR$3718,TRUE),"",INDEX($C$19:$C$3718,SMALL(IF($AR$19:$AR$3718=TRUE,ROW($C$19:$C$3718)-ROW($C$19)+1),ROWS($C$3728:C4703))))</f>
        <v/>
      </c>
      <c r="D4703" s="100" t="str">
        <f t="array" ref="D4703">IF(ROWS($D$3728:D4703)&gt;COUNTIF($AR$19:$AR$3718,TRUE),"",INDEX($O$19:$O$3718,SMALL(IF($AR$19:$AR$3718=TRUE,ROW($O$19:$O$3718)-ROW($O$19)+1),ROWS($D$3728:D4703))))</f>
        <v/>
      </c>
      <c r="E4703" s="101">
        <f t="shared" si="805"/>
        <v>0</v>
      </c>
      <c r="F4703" s="101">
        <f t="shared" si="806"/>
        <v>0</v>
      </c>
      <c r="G4703" s="104"/>
      <c r="H4703" s="89">
        <f t="shared" si="804"/>
        <v>0</v>
      </c>
      <c r="I4703" s="73"/>
      <c r="J4703" s="73"/>
      <c r="K4703" s="73"/>
      <c r="L4703" s="73"/>
      <c r="M4703" s="73"/>
      <c r="N4703" s="73"/>
      <c r="O4703" s="73"/>
      <c r="P4703" s="73"/>
      <c r="Q4703" s="73"/>
      <c r="R4703" s="73"/>
      <c r="S4703" s="73"/>
    </row>
    <row r="4704" spans="2:19" x14ac:dyDescent="0.3">
      <c r="B4704" s="137">
        <v>977</v>
      </c>
      <c r="C4704" s="103" t="str">
        <f t="array" ref="C4704">IF(ROWS($C$3728:C4704)&gt;COUNTIF($AR$19:$AR$3718,TRUE),"",INDEX($C$19:$C$3718,SMALL(IF($AR$19:$AR$3718=TRUE,ROW($C$19:$C$3718)-ROW($C$19)+1),ROWS($C$3728:C4704))))</f>
        <v/>
      </c>
      <c r="D4704" s="100" t="str">
        <f t="array" ref="D4704">IF(ROWS($D$3728:D4704)&gt;COUNTIF($AR$19:$AR$3718,TRUE),"",INDEX($O$19:$O$3718,SMALL(IF($AR$19:$AR$3718=TRUE,ROW($O$19:$O$3718)-ROW($O$19)+1),ROWS($D$3728:D4704))))</f>
        <v/>
      </c>
      <c r="E4704" s="101">
        <f t="shared" si="805"/>
        <v>0</v>
      </c>
      <c r="F4704" s="101">
        <f t="shared" si="806"/>
        <v>0</v>
      </c>
      <c r="G4704" s="104"/>
      <c r="H4704" s="89">
        <f t="shared" si="804"/>
        <v>0</v>
      </c>
      <c r="I4704" s="73"/>
      <c r="J4704" s="73"/>
      <c r="K4704" s="73"/>
      <c r="L4704" s="73"/>
      <c r="M4704" s="73"/>
      <c r="N4704" s="73"/>
      <c r="O4704" s="73"/>
      <c r="P4704" s="73"/>
      <c r="Q4704" s="73"/>
      <c r="R4704" s="73"/>
      <c r="S4704" s="73"/>
    </row>
    <row r="4705" spans="2:19" x14ac:dyDescent="0.3">
      <c r="B4705" s="137">
        <v>978</v>
      </c>
      <c r="C4705" s="103" t="str">
        <f t="array" ref="C4705">IF(ROWS($C$3728:C4705)&gt;COUNTIF($AR$19:$AR$3718,TRUE),"",INDEX($C$19:$C$3718,SMALL(IF($AR$19:$AR$3718=TRUE,ROW($C$19:$C$3718)-ROW($C$19)+1),ROWS($C$3728:C4705))))</f>
        <v/>
      </c>
      <c r="D4705" s="100" t="str">
        <f t="array" ref="D4705">IF(ROWS($D$3728:D4705)&gt;COUNTIF($AR$19:$AR$3718,TRUE),"",INDEX($O$19:$O$3718,SMALL(IF($AR$19:$AR$3718=TRUE,ROW($O$19:$O$3718)-ROW($O$19)+1),ROWS($D$3728:D4705))))</f>
        <v/>
      </c>
      <c r="E4705" s="101">
        <f t="shared" si="805"/>
        <v>0</v>
      </c>
      <c r="F4705" s="101">
        <f t="shared" si="806"/>
        <v>0</v>
      </c>
      <c r="G4705" s="104"/>
      <c r="H4705" s="89">
        <f t="shared" si="804"/>
        <v>0</v>
      </c>
      <c r="I4705" s="73"/>
      <c r="J4705" s="73"/>
      <c r="K4705" s="73"/>
      <c r="L4705" s="73"/>
      <c r="M4705" s="73"/>
      <c r="N4705" s="73"/>
      <c r="O4705" s="73"/>
      <c r="P4705" s="73"/>
      <c r="Q4705" s="73"/>
      <c r="R4705" s="73"/>
      <c r="S4705" s="73"/>
    </row>
    <row r="4706" spans="2:19" x14ac:dyDescent="0.3">
      <c r="B4706" s="137">
        <v>979</v>
      </c>
      <c r="C4706" s="103" t="str">
        <f t="array" ref="C4706">IF(ROWS($C$3728:C4706)&gt;COUNTIF($AR$19:$AR$3718,TRUE),"",INDEX($C$19:$C$3718,SMALL(IF($AR$19:$AR$3718=TRUE,ROW($C$19:$C$3718)-ROW($C$19)+1),ROWS($C$3728:C4706))))</f>
        <v/>
      </c>
      <c r="D4706" s="100" t="str">
        <f t="array" ref="D4706">IF(ROWS($D$3728:D4706)&gt;COUNTIF($AR$19:$AR$3718,TRUE),"",INDEX($O$19:$O$3718,SMALL(IF($AR$19:$AR$3718=TRUE,ROW($O$19:$O$3718)-ROW($O$19)+1),ROWS($D$3728:D4706))))</f>
        <v/>
      </c>
      <c r="E4706" s="101">
        <f t="shared" si="805"/>
        <v>0</v>
      </c>
      <c r="F4706" s="101">
        <f t="shared" si="806"/>
        <v>0</v>
      </c>
      <c r="G4706" s="104"/>
      <c r="H4706" s="89">
        <f t="shared" si="804"/>
        <v>0</v>
      </c>
      <c r="I4706" s="73"/>
      <c r="J4706" s="73"/>
      <c r="K4706" s="73"/>
      <c r="L4706" s="73"/>
      <c r="M4706" s="73"/>
      <c r="N4706" s="73"/>
      <c r="O4706" s="73"/>
      <c r="P4706" s="73"/>
      <c r="Q4706" s="73"/>
      <c r="R4706" s="73"/>
      <c r="S4706" s="73"/>
    </row>
    <row r="4707" spans="2:19" x14ac:dyDescent="0.3">
      <c r="B4707" s="137">
        <v>980</v>
      </c>
      <c r="C4707" s="103" t="str">
        <f t="array" ref="C4707">IF(ROWS($C$3728:C4707)&gt;COUNTIF($AR$19:$AR$3718,TRUE),"",INDEX($C$19:$C$3718,SMALL(IF($AR$19:$AR$3718=TRUE,ROW($C$19:$C$3718)-ROW($C$19)+1),ROWS($C$3728:C4707))))</f>
        <v/>
      </c>
      <c r="D4707" s="100" t="str">
        <f t="array" ref="D4707">IF(ROWS($D$3728:D4707)&gt;COUNTIF($AR$19:$AR$3718,TRUE),"",INDEX($O$19:$O$3718,SMALL(IF($AR$19:$AR$3718=TRUE,ROW($O$19:$O$3718)-ROW($O$19)+1),ROWS($D$3728:D4707))))</f>
        <v/>
      </c>
      <c r="E4707" s="101">
        <f t="shared" si="805"/>
        <v>0</v>
      </c>
      <c r="F4707" s="101">
        <f t="shared" si="806"/>
        <v>0</v>
      </c>
      <c r="G4707" s="104"/>
      <c r="H4707" s="89">
        <f t="shared" si="804"/>
        <v>0</v>
      </c>
      <c r="I4707" s="73"/>
      <c r="J4707" s="73"/>
      <c r="K4707" s="73"/>
      <c r="L4707" s="73"/>
      <c r="M4707" s="73"/>
      <c r="N4707" s="73"/>
      <c r="O4707" s="73"/>
      <c r="P4707" s="73"/>
      <c r="Q4707" s="73"/>
      <c r="R4707" s="73"/>
      <c r="S4707" s="73"/>
    </row>
    <row r="4708" spans="2:19" x14ac:dyDescent="0.3">
      <c r="B4708" s="137">
        <v>981</v>
      </c>
      <c r="C4708" s="103" t="str">
        <f t="array" ref="C4708">IF(ROWS($C$3728:C4708)&gt;COUNTIF($AR$19:$AR$3718,TRUE),"",INDEX($C$19:$C$3718,SMALL(IF($AR$19:$AR$3718=TRUE,ROW($C$19:$C$3718)-ROW($C$19)+1),ROWS($C$3728:C4708))))</f>
        <v/>
      </c>
      <c r="D4708" s="100" t="str">
        <f t="array" ref="D4708">IF(ROWS($D$3728:D4708)&gt;COUNTIF($AR$19:$AR$3718,TRUE),"",INDEX($O$19:$O$3718,SMALL(IF($AR$19:$AR$3718=TRUE,ROW($O$19:$O$3718)-ROW($O$19)+1),ROWS($D$3728:D4708))))</f>
        <v/>
      </c>
      <c r="E4708" s="101">
        <f t="shared" si="805"/>
        <v>0</v>
      </c>
      <c r="F4708" s="101">
        <f t="shared" si="806"/>
        <v>0</v>
      </c>
      <c r="G4708" s="104"/>
      <c r="H4708" s="89">
        <f t="shared" si="804"/>
        <v>0</v>
      </c>
      <c r="I4708" s="73"/>
      <c r="J4708" s="73"/>
      <c r="K4708" s="73"/>
      <c r="L4708" s="73"/>
      <c r="M4708" s="73"/>
      <c r="N4708" s="73"/>
      <c r="O4708" s="73"/>
      <c r="P4708" s="73"/>
      <c r="Q4708" s="73"/>
      <c r="R4708" s="73"/>
      <c r="S4708" s="73"/>
    </row>
    <row r="4709" spans="2:19" x14ac:dyDescent="0.3">
      <c r="B4709" s="137">
        <v>982</v>
      </c>
      <c r="C4709" s="103" t="str">
        <f t="array" ref="C4709">IF(ROWS($C$3728:C4709)&gt;COUNTIF($AR$19:$AR$3718,TRUE),"",INDEX($C$19:$C$3718,SMALL(IF($AR$19:$AR$3718=TRUE,ROW($C$19:$C$3718)-ROW($C$19)+1),ROWS($C$3728:C4709))))</f>
        <v/>
      </c>
      <c r="D4709" s="100" t="str">
        <f t="array" ref="D4709">IF(ROWS($D$3728:D4709)&gt;COUNTIF($AR$19:$AR$3718,TRUE),"",INDEX($O$19:$O$3718,SMALL(IF($AR$19:$AR$3718=TRUE,ROW($O$19:$O$3718)-ROW($O$19)+1),ROWS($D$3728:D4709))))</f>
        <v/>
      </c>
      <c r="E4709" s="101">
        <f t="shared" si="805"/>
        <v>0</v>
      </c>
      <c r="F4709" s="101">
        <f t="shared" si="806"/>
        <v>0</v>
      </c>
      <c r="G4709" s="104"/>
      <c r="H4709" s="89">
        <f t="shared" si="804"/>
        <v>0</v>
      </c>
      <c r="I4709" s="73"/>
      <c r="J4709" s="73"/>
      <c r="K4709" s="73"/>
      <c r="L4709" s="73"/>
      <c r="M4709" s="73"/>
      <c r="N4709" s="73"/>
      <c r="O4709" s="73"/>
      <c r="P4709" s="73"/>
      <c r="Q4709" s="73"/>
      <c r="R4709" s="73"/>
      <c r="S4709" s="73"/>
    </row>
    <row r="4710" spans="2:19" x14ac:dyDescent="0.3">
      <c r="B4710" s="137">
        <v>983</v>
      </c>
      <c r="C4710" s="103" t="str">
        <f t="array" ref="C4710">IF(ROWS($C$3728:C4710)&gt;COUNTIF($AR$19:$AR$3718,TRUE),"",INDEX($C$19:$C$3718,SMALL(IF($AR$19:$AR$3718=TRUE,ROW($C$19:$C$3718)-ROW($C$19)+1),ROWS($C$3728:C4710))))</f>
        <v/>
      </c>
      <c r="D4710" s="100" t="str">
        <f t="array" ref="D4710">IF(ROWS($D$3728:D4710)&gt;COUNTIF($AR$19:$AR$3718,TRUE),"",INDEX($O$19:$O$3718,SMALL(IF($AR$19:$AR$3718=TRUE,ROW($O$19:$O$3718)-ROW($O$19)+1),ROWS($D$3728:D4710))))</f>
        <v/>
      </c>
      <c r="E4710" s="101">
        <f t="shared" si="805"/>
        <v>0</v>
      </c>
      <c r="F4710" s="101">
        <f t="shared" si="806"/>
        <v>0</v>
      </c>
      <c r="G4710" s="104"/>
      <c r="H4710" s="89">
        <f t="shared" si="804"/>
        <v>0</v>
      </c>
      <c r="I4710" s="73"/>
      <c r="J4710" s="73"/>
      <c r="K4710" s="73"/>
      <c r="L4710" s="73"/>
      <c r="M4710" s="73"/>
      <c r="N4710" s="73"/>
      <c r="O4710" s="73"/>
      <c r="P4710" s="73"/>
      <c r="Q4710" s="73"/>
      <c r="R4710" s="73"/>
      <c r="S4710" s="73"/>
    </row>
    <row r="4711" spans="2:19" x14ac:dyDescent="0.3">
      <c r="B4711" s="137">
        <v>984</v>
      </c>
      <c r="C4711" s="103" t="str">
        <f t="array" ref="C4711">IF(ROWS($C$3728:C4711)&gt;COUNTIF($AR$19:$AR$3718,TRUE),"",INDEX($C$19:$C$3718,SMALL(IF($AR$19:$AR$3718=TRUE,ROW($C$19:$C$3718)-ROW($C$19)+1),ROWS($C$3728:C4711))))</f>
        <v/>
      </c>
      <c r="D4711" s="100" t="str">
        <f t="array" ref="D4711">IF(ROWS($D$3728:D4711)&gt;COUNTIF($AR$19:$AR$3718,TRUE),"",INDEX($O$19:$O$3718,SMALL(IF($AR$19:$AR$3718=TRUE,ROW($O$19:$O$3718)-ROW($O$19)+1),ROWS($D$3728:D4711))))</f>
        <v/>
      </c>
      <c r="E4711" s="101">
        <f t="shared" si="805"/>
        <v>0</v>
      </c>
      <c r="F4711" s="101">
        <f t="shared" si="806"/>
        <v>0</v>
      </c>
      <c r="G4711" s="104"/>
      <c r="H4711" s="89">
        <f t="shared" si="804"/>
        <v>0</v>
      </c>
      <c r="I4711" s="73"/>
      <c r="J4711" s="73"/>
      <c r="K4711" s="73"/>
      <c r="L4711" s="73"/>
      <c r="M4711" s="73"/>
      <c r="N4711" s="73"/>
      <c r="O4711" s="73"/>
      <c r="P4711" s="73"/>
      <c r="Q4711" s="73"/>
      <c r="R4711" s="73"/>
      <c r="S4711" s="73"/>
    </row>
    <row r="4712" spans="2:19" x14ac:dyDescent="0.3">
      <c r="B4712" s="137">
        <v>985</v>
      </c>
      <c r="C4712" s="103" t="str">
        <f t="array" ref="C4712">IF(ROWS($C$3728:C4712)&gt;COUNTIF($AR$19:$AR$3718,TRUE),"",INDEX($C$19:$C$3718,SMALL(IF($AR$19:$AR$3718=TRUE,ROW($C$19:$C$3718)-ROW($C$19)+1),ROWS($C$3728:C4712))))</f>
        <v/>
      </c>
      <c r="D4712" s="100" t="str">
        <f t="array" ref="D4712">IF(ROWS($D$3728:D4712)&gt;COUNTIF($AR$19:$AR$3718,TRUE),"",INDEX($O$19:$O$3718,SMALL(IF($AR$19:$AR$3718=TRUE,ROW($O$19:$O$3718)-ROW($O$19)+1),ROWS($D$3728:D4712))))</f>
        <v/>
      </c>
      <c r="E4712" s="101">
        <f t="shared" si="805"/>
        <v>0</v>
      </c>
      <c r="F4712" s="101">
        <f t="shared" si="806"/>
        <v>0</v>
      </c>
      <c r="G4712" s="104"/>
      <c r="H4712" s="89">
        <f t="shared" si="804"/>
        <v>0</v>
      </c>
      <c r="I4712" s="73"/>
      <c r="J4712" s="73"/>
      <c r="K4712" s="73"/>
      <c r="L4712" s="73"/>
      <c r="M4712" s="73"/>
      <c r="N4712" s="73"/>
      <c r="O4712" s="73"/>
      <c r="P4712" s="73"/>
      <c r="Q4712" s="73"/>
      <c r="R4712" s="73"/>
      <c r="S4712" s="73"/>
    </row>
    <row r="4713" spans="2:19" x14ac:dyDescent="0.3">
      <c r="B4713" s="137">
        <v>986</v>
      </c>
      <c r="C4713" s="103" t="str">
        <f t="array" ref="C4713">IF(ROWS($C$3728:C4713)&gt;COUNTIF($AR$19:$AR$3718,TRUE),"",INDEX($C$19:$C$3718,SMALL(IF($AR$19:$AR$3718=TRUE,ROW($C$19:$C$3718)-ROW($C$19)+1),ROWS($C$3728:C4713))))</f>
        <v/>
      </c>
      <c r="D4713" s="100" t="str">
        <f t="array" ref="D4713">IF(ROWS($D$3728:D4713)&gt;COUNTIF($AR$19:$AR$3718,TRUE),"",INDEX($O$19:$O$3718,SMALL(IF($AR$19:$AR$3718=TRUE,ROW($O$19:$O$3718)-ROW($O$19)+1),ROWS($D$3728:D4713))))</f>
        <v/>
      </c>
      <c r="E4713" s="101">
        <f t="shared" si="805"/>
        <v>0</v>
      </c>
      <c r="F4713" s="101">
        <f t="shared" si="806"/>
        <v>0</v>
      </c>
      <c r="G4713" s="104"/>
      <c r="H4713" s="89">
        <f t="shared" si="804"/>
        <v>0</v>
      </c>
      <c r="I4713" s="73"/>
      <c r="J4713" s="73"/>
      <c r="K4713" s="73"/>
      <c r="L4713" s="73"/>
      <c r="M4713" s="73"/>
      <c r="N4713" s="73"/>
      <c r="O4713" s="73"/>
      <c r="P4713" s="73"/>
      <c r="Q4713" s="73"/>
      <c r="R4713" s="73"/>
      <c r="S4713" s="73"/>
    </row>
    <row r="4714" spans="2:19" x14ac:dyDescent="0.3">
      <c r="B4714" s="137">
        <v>987</v>
      </c>
      <c r="C4714" s="103" t="str">
        <f t="array" ref="C4714">IF(ROWS($C$3728:C4714)&gt;COUNTIF($AR$19:$AR$3718,TRUE),"",INDEX($C$19:$C$3718,SMALL(IF($AR$19:$AR$3718=TRUE,ROW($C$19:$C$3718)-ROW($C$19)+1),ROWS($C$3728:C4714))))</f>
        <v/>
      </c>
      <c r="D4714" s="100" t="str">
        <f t="array" ref="D4714">IF(ROWS($D$3728:D4714)&gt;COUNTIF($AR$19:$AR$3718,TRUE),"",INDEX($O$19:$O$3718,SMALL(IF($AR$19:$AR$3718=TRUE,ROW($O$19:$O$3718)-ROW($O$19)+1),ROWS($D$3728:D4714))))</f>
        <v/>
      </c>
      <c r="E4714" s="101">
        <f t="shared" si="805"/>
        <v>0</v>
      </c>
      <c r="F4714" s="101">
        <f t="shared" si="806"/>
        <v>0</v>
      </c>
      <c r="G4714" s="104"/>
      <c r="H4714" s="89">
        <f t="shared" si="804"/>
        <v>0</v>
      </c>
      <c r="I4714" s="73"/>
      <c r="J4714" s="73"/>
      <c r="K4714" s="73"/>
      <c r="L4714" s="73"/>
      <c r="M4714" s="73"/>
      <c r="N4714" s="73"/>
      <c r="O4714" s="73"/>
      <c r="P4714" s="73"/>
      <c r="Q4714" s="73"/>
      <c r="R4714" s="73"/>
      <c r="S4714" s="73"/>
    </row>
    <row r="4715" spans="2:19" x14ac:dyDescent="0.3">
      <c r="B4715" s="137">
        <v>988</v>
      </c>
      <c r="C4715" s="103" t="str">
        <f t="array" ref="C4715">IF(ROWS($C$3728:C4715)&gt;COUNTIF($AR$19:$AR$3718,TRUE),"",INDEX($C$19:$C$3718,SMALL(IF($AR$19:$AR$3718=TRUE,ROW($C$19:$C$3718)-ROW($C$19)+1),ROWS($C$3728:C4715))))</f>
        <v/>
      </c>
      <c r="D4715" s="100" t="str">
        <f t="array" ref="D4715">IF(ROWS($D$3728:D4715)&gt;COUNTIF($AR$19:$AR$3718,TRUE),"",INDEX($O$19:$O$3718,SMALL(IF($AR$19:$AR$3718=TRUE,ROW($O$19:$O$3718)-ROW($O$19)+1),ROWS($D$3728:D4715))))</f>
        <v/>
      </c>
      <c r="E4715" s="101">
        <f t="shared" si="805"/>
        <v>0</v>
      </c>
      <c r="F4715" s="101">
        <f t="shared" si="806"/>
        <v>0</v>
      </c>
      <c r="G4715" s="104"/>
      <c r="H4715" s="89">
        <f t="shared" si="804"/>
        <v>0</v>
      </c>
      <c r="I4715" s="73"/>
      <c r="J4715" s="73"/>
      <c r="K4715" s="73"/>
      <c r="L4715" s="73"/>
      <c r="M4715" s="73"/>
      <c r="N4715" s="73"/>
      <c r="O4715" s="73"/>
      <c r="P4715" s="73"/>
      <c r="Q4715" s="73"/>
      <c r="R4715" s="73"/>
      <c r="S4715" s="73"/>
    </row>
    <row r="4716" spans="2:19" x14ac:dyDescent="0.3">
      <c r="B4716" s="137">
        <v>989</v>
      </c>
      <c r="C4716" s="103" t="str">
        <f t="array" ref="C4716">IF(ROWS($C$3728:C4716)&gt;COUNTIF($AR$19:$AR$3718,TRUE),"",INDEX($C$19:$C$3718,SMALL(IF($AR$19:$AR$3718=TRUE,ROW($C$19:$C$3718)-ROW($C$19)+1),ROWS($C$3728:C4716))))</f>
        <v/>
      </c>
      <c r="D4716" s="100" t="str">
        <f t="array" ref="D4716">IF(ROWS($D$3728:D4716)&gt;COUNTIF($AR$19:$AR$3718,TRUE),"",INDEX($O$19:$O$3718,SMALL(IF($AR$19:$AR$3718=TRUE,ROW($O$19:$O$3718)-ROW($O$19)+1),ROWS($D$3728:D4716))))</f>
        <v/>
      </c>
      <c r="E4716" s="101">
        <f t="shared" si="805"/>
        <v>0</v>
      </c>
      <c r="F4716" s="101">
        <f t="shared" si="806"/>
        <v>0</v>
      </c>
      <c r="G4716" s="104"/>
      <c r="H4716" s="89">
        <f t="shared" si="804"/>
        <v>0</v>
      </c>
      <c r="I4716" s="73"/>
      <c r="J4716" s="73"/>
      <c r="K4716" s="73"/>
      <c r="L4716" s="73"/>
      <c r="M4716" s="73"/>
      <c r="N4716" s="73"/>
      <c r="O4716" s="73"/>
      <c r="P4716" s="73"/>
      <c r="Q4716" s="73"/>
      <c r="R4716" s="73"/>
      <c r="S4716" s="73"/>
    </row>
    <row r="4717" spans="2:19" x14ac:dyDescent="0.3">
      <c r="B4717" s="137">
        <v>990</v>
      </c>
      <c r="C4717" s="103" t="str">
        <f t="array" ref="C4717">IF(ROWS($C$3728:C4717)&gt;COUNTIF($AR$19:$AR$3718,TRUE),"",INDEX($C$19:$C$3718,SMALL(IF($AR$19:$AR$3718=TRUE,ROW($C$19:$C$3718)-ROW($C$19)+1),ROWS($C$3728:C4717))))</f>
        <v/>
      </c>
      <c r="D4717" s="100" t="str">
        <f t="array" ref="D4717">IF(ROWS($D$3728:D4717)&gt;COUNTIF($AR$19:$AR$3718,TRUE),"",INDEX($O$19:$O$3718,SMALL(IF($AR$19:$AR$3718=TRUE,ROW($O$19:$O$3718)-ROW($O$19)+1),ROWS($D$3728:D4717))))</f>
        <v/>
      </c>
      <c r="E4717" s="101">
        <f t="shared" si="805"/>
        <v>0</v>
      </c>
      <c r="F4717" s="101">
        <f t="shared" si="806"/>
        <v>0</v>
      </c>
      <c r="G4717" s="104"/>
      <c r="H4717" s="89">
        <f t="shared" si="804"/>
        <v>0</v>
      </c>
      <c r="I4717" s="73"/>
      <c r="J4717" s="73"/>
      <c r="K4717" s="73"/>
      <c r="L4717" s="73"/>
      <c r="M4717" s="73"/>
      <c r="N4717" s="73"/>
      <c r="O4717" s="73"/>
      <c r="P4717" s="73"/>
      <c r="Q4717" s="73"/>
      <c r="R4717" s="73"/>
      <c r="S4717" s="73"/>
    </row>
    <row r="4718" spans="2:19" x14ac:dyDescent="0.3">
      <c r="B4718" s="137">
        <v>991</v>
      </c>
      <c r="C4718" s="103" t="str">
        <f t="array" ref="C4718">IF(ROWS($C$3728:C4718)&gt;COUNTIF($AR$19:$AR$3718,TRUE),"",INDEX($C$19:$C$3718,SMALL(IF($AR$19:$AR$3718=TRUE,ROW($C$19:$C$3718)-ROW($C$19)+1),ROWS($C$3728:C4718))))</f>
        <v/>
      </c>
      <c r="D4718" s="100" t="str">
        <f t="array" ref="D4718">IF(ROWS($D$3728:D4718)&gt;COUNTIF($AR$19:$AR$3718,TRUE),"",INDEX($O$19:$O$3718,SMALL(IF($AR$19:$AR$3718=TRUE,ROW($O$19:$O$3718)-ROW($O$19)+1),ROWS($D$3728:D4718))))</f>
        <v/>
      </c>
      <c r="E4718" s="101">
        <f t="shared" si="805"/>
        <v>0</v>
      </c>
      <c r="F4718" s="101">
        <f t="shared" si="806"/>
        <v>0</v>
      </c>
      <c r="G4718" s="104"/>
      <c r="H4718" s="89">
        <f t="shared" si="804"/>
        <v>0</v>
      </c>
      <c r="I4718" s="73"/>
      <c r="J4718" s="73"/>
      <c r="K4718" s="73"/>
      <c r="L4718" s="73"/>
      <c r="M4718" s="73"/>
      <c r="N4718" s="73"/>
      <c r="O4718" s="73"/>
      <c r="P4718" s="73"/>
      <c r="Q4718" s="73"/>
      <c r="R4718" s="73"/>
      <c r="S4718" s="73"/>
    </row>
    <row r="4719" spans="2:19" x14ac:dyDescent="0.3">
      <c r="B4719" s="137">
        <v>992</v>
      </c>
      <c r="C4719" s="103" t="str">
        <f t="array" ref="C4719">IF(ROWS($C$3728:C4719)&gt;COUNTIF($AR$19:$AR$3718,TRUE),"",INDEX($C$19:$C$3718,SMALL(IF($AR$19:$AR$3718=TRUE,ROW($C$19:$C$3718)-ROW($C$19)+1),ROWS($C$3728:C4719))))</f>
        <v/>
      </c>
      <c r="D4719" s="100" t="str">
        <f t="array" ref="D4719">IF(ROWS($D$3728:D4719)&gt;COUNTIF($AR$19:$AR$3718,TRUE),"",INDEX($O$19:$O$3718,SMALL(IF($AR$19:$AR$3718=TRUE,ROW($O$19:$O$3718)-ROW($O$19)+1),ROWS($D$3728:D4719))))</f>
        <v/>
      </c>
      <c r="E4719" s="101">
        <f t="shared" si="805"/>
        <v>0</v>
      </c>
      <c r="F4719" s="101">
        <f t="shared" si="806"/>
        <v>0</v>
      </c>
      <c r="G4719" s="104"/>
      <c r="H4719" s="89">
        <f t="shared" si="804"/>
        <v>0</v>
      </c>
      <c r="I4719" s="73"/>
      <c r="J4719" s="73"/>
      <c r="K4719" s="73"/>
      <c r="L4719" s="73"/>
      <c r="M4719" s="73"/>
      <c r="N4719" s="73"/>
      <c r="O4719" s="73"/>
      <c r="P4719" s="73"/>
      <c r="Q4719" s="73"/>
      <c r="R4719" s="73"/>
      <c r="S4719" s="73"/>
    </row>
    <row r="4720" spans="2:19" x14ac:dyDescent="0.3">
      <c r="B4720" s="137">
        <v>993</v>
      </c>
      <c r="C4720" s="103" t="str">
        <f t="array" ref="C4720">IF(ROWS($C$3728:C4720)&gt;COUNTIF($AR$19:$AR$3718,TRUE),"",INDEX($C$19:$C$3718,SMALL(IF($AR$19:$AR$3718=TRUE,ROW($C$19:$C$3718)-ROW($C$19)+1),ROWS($C$3728:C4720))))</f>
        <v/>
      </c>
      <c r="D4720" s="100" t="str">
        <f t="array" ref="D4720">IF(ROWS($D$3728:D4720)&gt;COUNTIF($AR$19:$AR$3718,TRUE),"",INDEX($O$19:$O$3718,SMALL(IF($AR$19:$AR$3718=TRUE,ROW($O$19:$O$3718)-ROW($O$19)+1),ROWS($D$3728:D4720))))</f>
        <v/>
      </c>
      <c r="E4720" s="101">
        <f t="shared" si="805"/>
        <v>0</v>
      </c>
      <c r="F4720" s="101">
        <f t="shared" si="806"/>
        <v>0</v>
      </c>
      <c r="G4720" s="104"/>
      <c r="H4720" s="89">
        <f t="shared" si="804"/>
        <v>0</v>
      </c>
      <c r="I4720" s="73"/>
      <c r="J4720" s="73"/>
      <c r="K4720" s="73"/>
      <c r="L4720" s="73"/>
      <c r="M4720" s="73"/>
      <c r="N4720" s="73"/>
      <c r="O4720" s="73"/>
      <c r="P4720" s="73"/>
      <c r="Q4720" s="73"/>
      <c r="R4720" s="73"/>
      <c r="S4720" s="73"/>
    </row>
    <row r="4721" spans="2:19" x14ac:dyDescent="0.3">
      <c r="B4721" s="137">
        <v>994</v>
      </c>
      <c r="C4721" s="103" t="str">
        <f t="array" ref="C4721">IF(ROWS($C$3728:C4721)&gt;COUNTIF($AR$19:$AR$3718,TRUE),"",INDEX($C$19:$C$3718,SMALL(IF($AR$19:$AR$3718=TRUE,ROW($C$19:$C$3718)-ROW($C$19)+1),ROWS($C$3728:C4721))))</f>
        <v/>
      </c>
      <c r="D4721" s="100" t="str">
        <f t="array" ref="D4721">IF(ROWS($D$3728:D4721)&gt;COUNTIF($AR$19:$AR$3718,TRUE),"",INDEX($O$19:$O$3718,SMALL(IF($AR$19:$AR$3718=TRUE,ROW($O$19:$O$3718)-ROW($O$19)+1),ROWS($D$3728:D4721))))</f>
        <v/>
      </c>
      <c r="E4721" s="101">
        <f t="shared" si="805"/>
        <v>0</v>
      </c>
      <c r="F4721" s="101">
        <f t="shared" si="806"/>
        <v>0</v>
      </c>
      <c r="G4721" s="104"/>
      <c r="H4721" s="89">
        <f t="shared" si="804"/>
        <v>0</v>
      </c>
      <c r="I4721" s="73"/>
      <c r="J4721" s="73"/>
      <c r="K4721" s="73"/>
      <c r="L4721" s="73"/>
      <c r="M4721" s="73"/>
      <c r="N4721" s="73"/>
      <c r="O4721" s="73"/>
      <c r="P4721" s="73"/>
      <c r="Q4721" s="73"/>
      <c r="R4721" s="73"/>
      <c r="S4721" s="73"/>
    </row>
    <row r="4722" spans="2:19" x14ac:dyDescent="0.3">
      <c r="B4722" s="137">
        <v>995</v>
      </c>
      <c r="C4722" s="103" t="str">
        <f t="array" ref="C4722">IF(ROWS($C$3728:C4722)&gt;COUNTIF($AR$19:$AR$3718,TRUE),"",INDEX($C$19:$C$3718,SMALL(IF($AR$19:$AR$3718=TRUE,ROW($C$19:$C$3718)-ROW($C$19)+1),ROWS($C$3728:C4722))))</f>
        <v/>
      </c>
      <c r="D4722" s="100" t="str">
        <f t="array" ref="D4722">IF(ROWS($D$3728:D4722)&gt;COUNTIF($AR$19:$AR$3718,TRUE),"",INDEX($O$19:$O$3718,SMALL(IF($AR$19:$AR$3718=TRUE,ROW($O$19:$O$3718)-ROW($O$19)+1),ROWS($D$3728:D4722))))</f>
        <v/>
      </c>
      <c r="E4722" s="101">
        <f t="shared" si="805"/>
        <v>0</v>
      </c>
      <c r="F4722" s="101">
        <f t="shared" si="806"/>
        <v>0</v>
      </c>
      <c r="G4722" s="104"/>
      <c r="H4722" s="89">
        <f t="shared" si="804"/>
        <v>0</v>
      </c>
      <c r="I4722" s="73"/>
      <c r="J4722" s="73"/>
      <c r="K4722" s="73"/>
      <c r="L4722" s="73"/>
      <c r="M4722" s="73"/>
      <c r="N4722" s="73"/>
      <c r="O4722" s="73"/>
      <c r="P4722" s="73"/>
      <c r="Q4722" s="73"/>
      <c r="R4722" s="73"/>
      <c r="S4722" s="73"/>
    </row>
    <row r="4723" spans="2:19" x14ac:dyDescent="0.3">
      <c r="B4723" s="137">
        <v>996</v>
      </c>
      <c r="C4723" s="103" t="str">
        <f t="array" ref="C4723">IF(ROWS($C$3728:C4723)&gt;COUNTIF($AR$19:$AR$3718,TRUE),"",INDEX($C$19:$C$3718,SMALL(IF($AR$19:$AR$3718=TRUE,ROW($C$19:$C$3718)-ROW($C$19)+1),ROWS($C$3728:C4723))))</f>
        <v/>
      </c>
      <c r="D4723" s="100" t="str">
        <f t="array" ref="D4723">IF(ROWS($D$3728:D4723)&gt;COUNTIF($AR$19:$AR$3718,TRUE),"",INDEX($O$19:$O$3718,SMALL(IF($AR$19:$AR$3718=TRUE,ROW($O$19:$O$3718)-ROW($O$19)+1),ROWS($D$3728:D4723))))</f>
        <v/>
      </c>
      <c r="E4723" s="101">
        <f t="shared" si="805"/>
        <v>0</v>
      </c>
      <c r="F4723" s="101">
        <f t="shared" si="806"/>
        <v>0</v>
      </c>
      <c r="G4723" s="104"/>
      <c r="H4723" s="89">
        <f t="shared" si="804"/>
        <v>0</v>
      </c>
      <c r="I4723" s="73"/>
      <c r="J4723" s="73"/>
      <c r="K4723" s="73"/>
      <c r="L4723" s="73"/>
      <c r="M4723" s="73"/>
      <c r="N4723" s="73"/>
      <c r="O4723" s="73"/>
      <c r="P4723" s="73"/>
      <c r="Q4723" s="73"/>
      <c r="R4723" s="73"/>
      <c r="S4723" s="73"/>
    </row>
    <row r="4724" spans="2:19" x14ac:dyDescent="0.3">
      <c r="B4724" s="137">
        <v>997</v>
      </c>
      <c r="C4724" s="103" t="str">
        <f t="array" ref="C4724">IF(ROWS($C$3728:C4724)&gt;COUNTIF($AR$19:$AR$3718,TRUE),"",INDEX($C$19:$C$3718,SMALL(IF($AR$19:$AR$3718=TRUE,ROW($C$19:$C$3718)-ROW($C$19)+1),ROWS($C$3728:C4724))))</f>
        <v/>
      </c>
      <c r="D4724" s="100" t="str">
        <f t="array" ref="D4724">IF(ROWS($D$3728:D4724)&gt;COUNTIF($AR$19:$AR$3718,TRUE),"",INDEX($O$19:$O$3718,SMALL(IF($AR$19:$AR$3718=TRUE,ROW($O$19:$O$3718)-ROW($O$19)+1),ROWS($D$3728:D4724))))</f>
        <v/>
      </c>
      <c r="E4724" s="101">
        <f t="shared" si="805"/>
        <v>0</v>
      </c>
      <c r="F4724" s="101">
        <f t="shared" si="806"/>
        <v>0</v>
      </c>
      <c r="G4724" s="104"/>
      <c r="H4724" s="89">
        <f t="shared" si="804"/>
        <v>0</v>
      </c>
      <c r="I4724" s="73"/>
      <c r="J4724" s="73"/>
      <c r="K4724" s="73"/>
      <c r="L4724" s="73"/>
      <c r="M4724" s="73"/>
      <c r="N4724" s="73"/>
      <c r="O4724" s="73"/>
      <c r="P4724" s="73"/>
      <c r="Q4724" s="73"/>
      <c r="R4724" s="73"/>
      <c r="S4724" s="73"/>
    </row>
    <row r="4725" spans="2:19" x14ac:dyDescent="0.3">
      <c r="B4725" s="137">
        <v>998</v>
      </c>
      <c r="C4725" s="103" t="str">
        <f t="array" ref="C4725">IF(ROWS($C$3728:C4725)&gt;COUNTIF($AR$19:$AR$3718,TRUE),"",INDEX($C$19:$C$3718,SMALL(IF($AR$19:$AR$3718=TRUE,ROW($C$19:$C$3718)-ROW($C$19)+1),ROWS($C$3728:C4725))))</f>
        <v/>
      </c>
      <c r="D4725" s="100" t="str">
        <f t="array" ref="D4725">IF(ROWS($D$3728:D4725)&gt;COUNTIF($AR$19:$AR$3718,TRUE),"",INDEX($O$19:$O$3718,SMALL(IF($AR$19:$AR$3718=TRUE,ROW($O$19:$O$3718)-ROW($O$19)+1),ROWS($D$3728:D4725))))</f>
        <v/>
      </c>
      <c r="E4725" s="101">
        <f t="shared" si="805"/>
        <v>0</v>
      </c>
      <c r="F4725" s="101">
        <f t="shared" si="806"/>
        <v>0</v>
      </c>
      <c r="G4725" s="104"/>
      <c r="H4725" s="89">
        <f t="shared" si="804"/>
        <v>0</v>
      </c>
      <c r="I4725" s="73"/>
      <c r="J4725" s="73"/>
      <c r="K4725" s="73"/>
      <c r="L4725" s="73"/>
      <c r="M4725" s="73"/>
      <c r="N4725" s="73"/>
      <c r="O4725" s="73"/>
      <c r="P4725" s="73"/>
      <c r="Q4725" s="73"/>
      <c r="R4725" s="73"/>
      <c r="S4725" s="73"/>
    </row>
    <row r="4726" spans="2:19" x14ac:dyDescent="0.3">
      <c r="B4726" s="137">
        <v>999</v>
      </c>
      <c r="C4726" s="103" t="str">
        <f t="array" ref="C4726">IF(ROWS($C$3728:C4726)&gt;COUNTIF($AR$19:$AR$3718,TRUE),"",INDEX($C$19:$C$3718,SMALL(IF($AR$19:$AR$3718=TRUE,ROW($C$19:$C$3718)-ROW($C$19)+1),ROWS($C$3728:C4726))))</f>
        <v/>
      </c>
      <c r="D4726" s="100" t="str">
        <f t="array" ref="D4726">IF(ROWS($D$3728:D4726)&gt;COUNTIF($AR$19:$AR$3718,TRUE),"",INDEX($O$19:$O$3718,SMALL(IF($AR$19:$AR$3718=TRUE,ROW($O$19:$O$3718)-ROW($O$19)+1),ROWS($D$3728:D4726))))</f>
        <v/>
      </c>
      <c r="E4726" s="101">
        <f t="shared" si="805"/>
        <v>0</v>
      </c>
      <c r="F4726" s="101">
        <f t="shared" si="806"/>
        <v>0</v>
      </c>
      <c r="G4726" s="104"/>
      <c r="H4726" s="89">
        <f t="shared" si="804"/>
        <v>0</v>
      </c>
      <c r="I4726" s="73"/>
      <c r="J4726" s="73"/>
      <c r="K4726" s="73"/>
      <c r="L4726" s="73"/>
      <c r="M4726" s="73"/>
      <c r="N4726" s="73"/>
      <c r="O4726" s="73"/>
      <c r="P4726" s="73"/>
      <c r="Q4726" s="73"/>
      <c r="R4726" s="73"/>
      <c r="S4726" s="73"/>
    </row>
    <row r="4727" spans="2:19" x14ac:dyDescent="0.3">
      <c r="B4727" s="137">
        <v>1000</v>
      </c>
      <c r="C4727" s="103" t="str">
        <f t="array" ref="C4727">IF(ROWS($C$3728:C4727)&gt;COUNTIF($AR$19:$AR$3718,TRUE),"",INDEX($C$19:$C$3718,SMALL(IF($AR$19:$AR$3718=TRUE,ROW($C$19:$C$3718)-ROW($C$19)+1),ROWS($C$3728:C4727))))</f>
        <v/>
      </c>
      <c r="D4727" s="100" t="str">
        <f t="array" ref="D4727">IF(ROWS($D$3728:D4727)&gt;COUNTIF($AR$19:$AR$3718,TRUE),"",INDEX($O$19:$O$3718,SMALL(IF($AR$19:$AR$3718=TRUE,ROW($O$19:$O$3718)-ROW($O$19)+1),ROWS($D$3728:D4727))))</f>
        <v/>
      </c>
      <c r="E4727" s="101">
        <f t="shared" si="805"/>
        <v>0</v>
      </c>
      <c r="F4727" s="101">
        <f t="shared" si="806"/>
        <v>0</v>
      </c>
      <c r="G4727" s="104"/>
      <c r="H4727" s="89">
        <f t="shared" si="804"/>
        <v>0</v>
      </c>
      <c r="I4727" s="73"/>
      <c r="J4727" s="73"/>
      <c r="K4727" s="73"/>
      <c r="L4727" s="73"/>
      <c r="M4727" s="73"/>
      <c r="N4727" s="73"/>
      <c r="O4727" s="73"/>
      <c r="P4727" s="73"/>
      <c r="Q4727" s="73"/>
      <c r="R4727" s="73"/>
      <c r="S4727" s="73"/>
    </row>
    <row r="4728" spans="2:19" x14ac:dyDescent="0.3">
      <c r="B4728" s="137">
        <v>1001</v>
      </c>
      <c r="C4728" s="103" t="str">
        <f t="array" ref="C4728">IF(ROWS($C$3728:C4728)&gt;COUNTIF($AR$19:$AR$3718,TRUE),"",INDEX($C$19:$C$3718,SMALL(IF($AR$19:$AR$3718=TRUE,ROW($C$19:$C$3718)-ROW($C$19)+1),ROWS($C$3728:C4728))))</f>
        <v/>
      </c>
      <c r="D4728" s="100" t="str">
        <f t="array" ref="D4728">IF(ROWS($D$3728:D4728)&gt;COUNTIF($AR$19:$AR$3718,TRUE),"",INDEX($O$19:$O$3718,SMALL(IF($AR$19:$AR$3718=TRUE,ROW($O$19:$O$3718)-ROW($O$19)+1),ROWS($D$3728:D4728))))</f>
        <v/>
      </c>
      <c r="E4728" s="101">
        <f t="shared" si="805"/>
        <v>0</v>
      </c>
      <c r="F4728" s="101">
        <f t="shared" si="806"/>
        <v>0</v>
      </c>
      <c r="G4728" s="104"/>
      <c r="H4728" s="89">
        <f t="shared" si="804"/>
        <v>0</v>
      </c>
      <c r="I4728" s="73"/>
      <c r="J4728" s="73"/>
      <c r="K4728" s="73"/>
      <c r="L4728" s="73"/>
      <c r="M4728" s="73"/>
      <c r="N4728" s="73"/>
      <c r="O4728" s="73"/>
      <c r="P4728" s="73"/>
      <c r="Q4728" s="73"/>
      <c r="R4728" s="73"/>
      <c r="S4728" s="73"/>
    </row>
    <row r="4729" spans="2:19" x14ac:dyDescent="0.3">
      <c r="B4729" s="137">
        <v>1002</v>
      </c>
      <c r="C4729" s="103" t="str">
        <f t="array" ref="C4729">IF(ROWS($C$3728:C4729)&gt;COUNTIF($AR$19:$AR$3718,TRUE),"",INDEX($C$19:$C$3718,SMALL(IF($AR$19:$AR$3718=TRUE,ROW($C$19:$C$3718)-ROW($C$19)+1),ROWS($C$3728:C4729))))</f>
        <v/>
      </c>
      <c r="D4729" s="100" t="str">
        <f t="array" ref="D4729">IF(ROWS($D$3728:D4729)&gt;COUNTIF($AR$19:$AR$3718,TRUE),"",INDEX($O$19:$O$3718,SMALL(IF($AR$19:$AR$3718=TRUE,ROW($O$19:$O$3718)-ROW($O$19)+1),ROWS($D$3728:D4729))))</f>
        <v/>
      </c>
      <c r="E4729" s="101">
        <f t="shared" si="805"/>
        <v>0</v>
      </c>
      <c r="F4729" s="101">
        <f t="shared" si="806"/>
        <v>0</v>
      </c>
      <c r="G4729" s="104"/>
      <c r="H4729" s="89">
        <f t="shared" si="804"/>
        <v>0</v>
      </c>
      <c r="I4729" s="73"/>
      <c r="J4729" s="73"/>
      <c r="K4729" s="73"/>
      <c r="L4729" s="73"/>
      <c r="M4729" s="73"/>
      <c r="N4729" s="73"/>
      <c r="O4729" s="73"/>
      <c r="P4729" s="73"/>
      <c r="Q4729" s="73"/>
      <c r="R4729" s="73"/>
      <c r="S4729" s="73"/>
    </row>
    <row r="4730" spans="2:19" x14ac:dyDescent="0.3">
      <c r="B4730" s="137">
        <v>1003</v>
      </c>
      <c r="C4730" s="103" t="str">
        <f t="array" ref="C4730">IF(ROWS($C$3728:C4730)&gt;COUNTIF($AR$19:$AR$3718,TRUE),"",INDEX($C$19:$C$3718,SMALL(IF($AR$19:$AR$3718=TRUE,ROW($C$19:$C$3718)-ROW($C$19)+1),ROWS($C$3728:C4730))))</f>
        <v/>
      </c>
      <c r="D4730" s="100" t="str">
        <f t="array" ref="D4730">IF(ROWS($D$3728:D4730)&gt;COUNTIF($AR$19:$AR$3718,TRUE),"",INDEX($O$19:$O$3718,SMALL(IF($AR$19:$AR$3718=TRUE,ROW($O$19:$O$3718)-ROW($O$19)+1),ROWS($D$3728:D4730))))</f>
        <v/>
      </c>
      <c r="E4730" s="101">
        <f t="shared" si="805"/>
        <v>0</v>
      </c>
      <c r="F4730" s="101">
        <f t="shared" si="806"/>
        <v>0</v>
      </c>
      <c r="G4730" s="104"/>
      <c r="H4730" s="89">
        <f t="shared" si="804"/>
        <v>0</v>
      </c>
      <c r="I4730" s="73"/>
      <c r="J4730" s="73"/>
      <c r="K4730" s="73"/>
      <c r="L4730" s="73"/>
      <c r="M4730" s="73"/>
      <c r="N4730" s="73"/>
      <c r="O4730" s="73"/>
      <c r="P4730" s="73"/>
      <c r="Q4730" s="73"/>
      <c r="R4730" s="73"/>
      <c r="S4730" s="73"/>
    </row>
    <row r="4731" spans="2:19" x14ac:dyDescent="0.3">
      <c r="B4731" s="137">
        <v>1004</v>
      </c>
      <c r="C4731" s="103" t="str">
        <f t="array" ref="C4731">IF(ROWS($C$3728:C4731)&gt;COUNTIF($AR$19:$AR$3718,TRUE),"",INDEX($C$19:$C$3718,SMALL(IF($AR$19:$AR$3718=TRUE,ROW($C$19:$C$3718)-ROW($C$19)+1),ROWS($C$3728:C4731))))</f>
        <v/>
      </c>
      <c r="D4731" s="100" t="str">
        <f t="array" ref="D4731">IF(ROWS($D$3728:D4731)&gt;COUNTIF($AR$19:$AR$3718,TRUE),"",INDEX($O$19:$O$3718,SMALL(IF($AR$19:$AR$3718=TRUE,ROW($O$19:$O$3718)-ROW($O$19)+1),ROWS($D$3728:D4731))))</f>
        <v/>
      </c>
      <c r="E4731" s="101">
        <f t="shared" si="805"/>
        <v>0</v>
      </c>
      <c r="F4731" s="101">
        <f t="shared" si="806"/>
        <v>0</v>
      </c>
      <c r="G4731" s="104"/>
      <c r="H4731" s="89">
        <f t="shared" si="804"/>
        <v>0</v>
      </c>
      <c r="I4731" s="73"/>
      <c r="J4731" s="73"/>
      <c r="K4731" s="73"/>
      <c r="L4731" s="73"/>
      <c r="M4731" s="73"/>
      <c r="N4731" s="73"/>
      <c r="O4731" s="73"/>
      <c r="P4731" s="73"/>
      <c r="Q4731" s="73"/>
      <c r="R4731" s="73"/>
      <c r="S4731" s="73"/>
    </row>
    <row r="4732" spans="2:19" x14ac:dyDescent="0.3">
      <c r="B4732" s="137">
        <v>1005</v>
      </c>
      <c r="C4732" s="103" t="str">
        <f t="array" ref="C4732">IF(ROWS($C$3728:C4732)&gt;COUNTIF($AR$19:$AR$3718,TRUE),"",INDEX($C$19:$C$3718,SMALL(IF($AR$19:$AR$3718=TRUE,ROW($C$19:$C$3718)-ROW($C$19)+1),ROWS($C$3728:C4732))))</f>
        <v/>
      </c>
      <c r="D4732" s="100" t="str">
        <f t="array" ref="D4732">IF(ROWS($D$3728:D4732)&gt;COUNTIF($AR$19:$AR$3718,TRUE),"",INDEX($O$19:$O$3718,SMALL(IF($AR$19:$AR$3718=TRUE,ROW($O$19:$O$3718)-ROW($O$19)+1),ROWS($D$3728:D4732))))</f>
        <v/>
      </c>
      <c r="E4732" s="101">
        <f t="shared" si="805"/>
        <v>0</v>
      </c>
      <c r="F4732" s="101">
        <f t="shared" si="806"/>
        <v>0</v>
      </c>
      <c r="G4732" s="104"/>
      <c r="H4732" s="89">
        <f t="shared" si="804"/>
        <v>0</v>
      </c>
      <c r="I4732" s="73"/>
      <c r="J4732" s="73"/>
      <c r="K4732" s="73"/>
      <c r="L4732" s="73"/>
      <c r="M4732" s="73"/>
      <c r="N4732" s="73"/>
      <c r="O4732" s="73"/>
      <c r="P4732" s="73"/>
      <c r="Q4732" s="73"/>
      <c r="R4732" s="73"/>
      <c r="S4732" s="73"/>
    </row>
    <row r="4733" spans="2:19" x14ac:dyDescent="0.3">
      <c r="B4733" s="137">
        <v>1006</v>
      </c>
      <c r="C4733" s="103" t="str">
        <f t="array" ref="C4733">IF(ROWS($C$3728:C4733)&gt;COUNTIF($AR$19:$AR$3718,TRUE),"",INDEX($C$19:$C$3718,SMALL(IF($AR$19:$AR$3718=TRUE,ROW($C$19:$C$3718)-ROW($C$19)+1),ROWS($C$3728:C4733))))</f>
        <v/>
      </c>
      <c r="D4733" s="100" t="str">
        <f t="array" ref="D4733">IF(ROWS($D$3728:D4733)&gt;COUNTIF($AR$19:$AR$3718,TRUE),"",INDEX($O$19:$O$3718,SMALL(IF($AR$19:$AR$3718=TRUE,ROW($O$19:$O$3718)-ROW($O$19)+1),ROWS($D$3728:D4733))))</f>
        <v/>
      </c>
      <c r="E4733" s="101">
        <f t="shared" si="805"/>
        <v>0</v>
      </c>
      <c r="F4733" s="101">
        <f t="shared" si="806"/>
        <v>0</v>
      </c>
      <c r="G4733" s="104"/>
      <c r="H4733" s="89">
        <f t="shared" si="804"/>
        <v>0</v>
      </c>
      <c r="I4733" s="73"/>
      <c r="J4733" s="73"/>
      <c r="K4733" s="73"/>
      <c r="L4733" s="73"/>
      <c r="M4733" s="73"/>
      <c r="N4733" s="73"/>
      <c r="O4733" s="73"/>
      <c r="P4733" s="73"/>
      <c r="Q4733" s="73"/>
      <c r="R4733" s="73"/>
      <c r="S4733" s="73"/>
    </row>
    <row r="4734" spans="2:19" x14ac:dyDescent="0.3">
      <c r="B4734" s="137">
        <v>1007</v>
      </c>
      <c r="C4734" s="103" t="str">
        <f t="array" ref="C4734">IF(ROWS($C$3728:C4734)&gt;COUNTIF($AR$19:$AR$3718,TRUE),"",INDEX($C$19:$C$3718,SMALL(IF($AR$19:$AR$3718=TRUE,ROW($C$19:$C$3718)-ROW($C$19)+1),ROWS($C$3728:C4734))))</f>
        <v/>
      </c>
      <c r="D4734" s="100" t="str">
        <f t="array" ref="D4734">IF(ROWS($D$3728:D4734)&gt;COUNTIF($AR$19:$AR$3718,TRUE),"",INDEX($O$19:$O$3718,SMALL(IF($AR$19:$AR$3718=TRUE,ROW($O$19:$O$3718)-ROW($O$19)+1),ROWS($D$3728:D4734))))</f>
        <v/>
      </c>
      <c r="E4734" s="101">
        <f t="shared" si="805"/>
        <v>0</v>
      </c>
      <c r="F4734" s="101">
        <f t="shared" si="806"/>
        <v>0</v>
      </c>
      <c r="G4734" s="104"/>
      <c r="H4734" s="89">
        <f t="shared" si="804"/>
        <v>0</v>
      </c>
      <c r="I4734" s="73"/>
      <c r="J4734" s="73"/>
      <c r="K4734" s="73"/>
      <c r="L4734" s="73"/>
      <c r="M4734" s="73"/>
      <c r="N4734" s="73"/>
      <c r="O4734" s="73"/>
      <c r="P4734" s="73"/>
      <c r="Q4734" s="73"/>
      <c r="R4734" s="73"/>
      <c r="S4734" s="73"/>
    </row>
    <row r="4735" spans="2:19" x14ac:dyDescent="0.3">
      <c r="B4735" s="137">
        <v>1008</v>
      </c>
      <c r="C4735" s="103" t="str">
        <f t="array" ref="C4735">IF(ROWS($C$3728:C4735)&gt;COUNTIF($AR$19:$AR$3718,TRUE),"",INDEX($C$19:$C$3718,SMALL(IF($AR$19:$AR$3718=TRUE,ROW($C$19:$C$3718)-ROW($C$19)+1),ROWS($C$3728:C4735))))</f>
        <v/>
      </c>
      <c r="D4735" s="100" t="str">
        <f t="array" ref="D4735">IF(ROWS($D$3728:D4735)&gt;COUNTIF($AR$19:$AR$3718,TRUE),"",INDEX($O$19:$O$3718,SMALL(IF($AR$19:$AR$3718=TRUE,ROW($O$19:$O$3718)-ROW($O$19)+1),ROWS($D$3728:D4735))))</f>
        <v/>
      </c>
      <c r="E4735" s="101">
        <f t="shared" si="805"/>
        <v>0</v>
      </c>
      <c r="F4735" s="101">
        <f t="shared" si="806"/>
        <v>0</v>
      </c>
      <c r="G4735" s="104"/>
      <c r="H4735" s="89">
        <f t="shared" si="804"/>
        <v>0</v>
      </c>
      <c r="I4735" s="73"/>
      <c r="J4735" s="73"/>
      <c r="K4735" s="73"/>
      <c r="L4735" s="73"/>
      <c r="M4735" s="73"/>
      <c r="N4735" s="73"/>
      <c r="O4735" s="73"/>
      <c r="P4735" s="73"/>
      <c r="Q4735" s="73"/>
      <c r="R4735" s="73"/>
      <c r="S4735" s="73"/>
    </row>
    <row r="4736" spans="2:19" x14ac:dyDescent="0.3">
      <c r="B4736" s="137">
        <v>1009</v>
      </c>
      <c r="C4736" s="103" t="str">
        <f t="array" ref="C4736">IF(ROWS($C$3728:C4736)&gt;COUNTIF($AR$19:$AR$3718,TRUE),"",INDEX($C$19:$C$3718,SMALL(IF($AR$19:$AR$3718=TRUE,ROW($C$19:$C$3718)-ROW($C$19)+1),ROWS($C$3728:C4736))))</f>
        <v/>
      </c>
      <c r="D4736" s="100" t="str">
        <f t="array" ref="D4736">IF(ROWS($D$3728:D4736)&gt;COUNTIF($AR$19:$AR$3718,TRUE),"",INDEX($O$19:$O$3718,SMALL(IF($AR$19:$AR$3718=TRUE,ROW($O$19:$O$3718)-ROW($O$19)+1),ROWS($D$3728:D4736))))</f>
        <v/>
      </c>
      <c r="E4736" s="101">
        <f t="shared" si="805"/>
        <v>0</v>
      </c>
      <c r="F4736" s="101">
        <f t="shared" si="806"/>
        <v>0</v>
      </c>
      <c r="G4736" s="104"/>
      <c r="H4736" s="89">
        <f t="shared" si="804"/>
        <v>0</v>
      </c>
      <c r="I4736" s="73"/>
      <c r="J4736" s="73"/>
      <c r="K4736" s="73"/>
      <c r="L4736" s="73"/>
      <c r="M4736" s="73"/>
      <c r="N4736" s="73"/>
      <c r="O4736" s="73"/>
      <c r="P4736" s="73"/>
      <c r="Q4736" s="73"/>
      <c r="R4736" s="73"/>
      <c r="S4736" s="73"/>
    </row>
    <row r="4737" spans="2:19" x14ac:dyDescent="0.3">
      <c r="B4737" s="137">
        <v>1010</v>
      </c>
      <c r="C4737" s="103" t="str">
        <f t="array" ref="C4737">IF(ROWS($C$3728:C4737)&gt;COUNTIF($AR$19:$AR$3718,TRUE),"",INDEX($C$19:$C$3718,SMALL(IF($AR$19:$AR$3718=TRUE,ROW($C$19:$C$3718)-ROW($C$19)+1),ROWS($C$3728:C4737))))</f>
        <v/>
      </c>
      <c r="D4737" s="100" t="str">
        <f t="array" ref="D4737">IF(ROWS($D$3728:D4737)&gt;COUNTIF($AR$19:$AR$3718,TRUE),"",INDEX($O$19:$O$3718,SMALL(IF($AR$19:$AR$3718=TRUE,ROW($O$19:$O$3718)-ROW($O$19)+1),ROWS($D$3728:D4737))))</f>
        <v/>
      </c>
      <c r="E4737" s="101">
        <f t="shared" si="805"/>
        <v>0</v>
      </c>
      <c r="F4737" s="101">
        <f t="shared" si="806"/>
        <v>0</v>
      </c>
      <c r="G4737" s="104"/>
      <c r="H4737" s="89">
        <f t="shared" ref="H4737:H4800" si="807">SUM(E4737:G4737)</f>
        <v>0</v>
      </c>
      <c r="I4737" s="73"/>
      <c r="J4737" s="73"/>
      <c r="K4737" s="73"/>
      <c r="L4737" s="73"/>
      <c r="M4737" s="73"/>
      <c r="N4737" s="73"/>
      <c r="O4737" s="73"/>
      <c r="P4737" s="73"/>
      <c r="Q4737" s="73"/>
      <c r="R4737" s="73"/>
      <c r="S4737" s="73"/>
    </row>
    <row r="4738" spans="2:19" x14ac:dyDescent="0.3">
      <c r="B4738" s="137">
        <v>1011</v>
      </c>
      <c r="C4738" s="103" t="str">
        <f t="array" ref="C4738">IF(ROWS($C$3728:C4738)&gt;COUNTIF($AR$19:$AR$3718,TRUE),"",INDEX($C$19:$C$3718,SMALL(IF($AR$19:$AR$3718=TRUE,ROW($C$19:$C$3718)-ROW($C$19)+1),ROWS($C$3728:C4738))))</f>
        <v/>
      </c>
      <c r="D4738" s="100" t="str">
        <f t="array" ref="D4738">IF(ROWS($D$3728:D4738)&gt;COUNTIF($AR$19:$AR$3718,TRUE),"",INDEX($O$19:$O$3718,SMALL(IF($AR$19:$AR$3718=TRUE,ROW($O$19:$O$3718)-ROW($O$19)+1),ROWS($D$3728:D4738))))</f>
        <v/>
      </c>
      <c r="E4738" s="101">
        <f t="shared" si="805"/>
        <v>0</v>
      </c>
      <c r="F4738" s="101">
        <f t="shared" si="806"/>
        <v>0</v>
      </c>
      <c r="G4738" s="104"/>
      <c r="H4738" s="89">
        <f t="shared" si="807"/>
        <v>0</v>
      </c>
      <c r="I4738" s="73"/>
      <c r="J4738" s="73"/>
      <c r="K4738" s="73"/>
      <c r="L4738" s="73"/>
      <c r="M4738" s="73"/>
      <c r="N4738" s="73"/>
      <c r="O4738" s="73"/>
      <c r="P4738" s="73"/>
      <c r="Q4738" s="73"/>
      <c r="R4738" s="73"/>
      <c r="S4738" s="73"/>
    </row>
    <row r="4739" spans="2:19" x14ac:dyDescent="0.3">
      <c r="B4739" s="137">
        <v>1012</v>
      </c>
      <c r="C4739" s="103" t="str">
        <f t="array" ref="C4739">IF(ROWS($C$3728:C4739)&gt;COUNTIF($AR$19:$AR$3718,TRUE),"",INDEX($C$19:$C$3718,SMALL(IF($AR$19:$AR$3718=TRUE,ROW($C$19:$C$3718)-ROW($C$19)+1),ROWS($C$3728:C4739))))</f>
        <v/>
      </c>
      <c r="D4739" s="100" t="str">
        <f t="array" ref="D4739">IF(ROWS($D$3728:D4739)&gt;COUNTIF($AR$19:$AR$3718,TRUE),"",INDEX($O$19:$O$3718,SMALL(IF($AR$19:$AR$3718=TRUE,ROW($O$19:$O$3718)-ROW($O$19)+1),ROWS($D$3728:D4739))))</f>
        <v/>
      </c>
      <c r="E4739" s="101">
        <f t="shared" si="805"/>
        <v>0</v>
      </c>
      <c r="F4739" s="101">
        <f t="shared" si="806"/>
        <v>0</v>
      </c>
      <c r="G4739" s="104"/>
      <c r="H4739" s="89">
        <f t="shared" si="807"/>
        <v>0</v>
      </c>
      <c r="I4739" s="73"/>
      <c r="J4739" s="73"/>
      <c r="K4739" s="73"/>
      <c r="L4739" s="73"/>
      <c r="M4739" s="73"/>
      <c r="N4739" s="73"/>
      <c r="O4739" s="73"/>
      <c r="P4739" s="73"/>
      <c r="Q4739" s="73"/>
      <c r="R4739" s="73"/>
      <c r="S4739" s="73"/>
    </row>
    <row r="4740" spans="2:19" x14ac:dyDescent="0.3">
      <c r="B4740" s="137">
        <v>1013</v>
      </c>
      <c r="C4740" s="103" t="str">
        <f t="array" ref="C4740">IF(ROWS($C$3728:C4740)&gt;COUNTIF($AR$19:$AR$3718,TRUE),"",INDEX($C$19:$C$3718,SMALL(IF($AR$19:$AR$3718=TRUE,ROW($C$19:$C$3718)-ROW($C$19)+1),ROWS($C$3728:C4740))))</f>
        <v/>
      </c>
      <c r="D4740" s="100" t="str">
        <f t="array" ref="D4740">IF(ROWS($D$3728:D4740)&gt;COUNTIF($AR$19:$AR$3718,TRUE),"",INDEX($O$19:$O$3718,SMALL(IF($AR$19:$AR$3718=TRUE,ROW($O$19:$O$3718)-ROW($O$19)+1),ROWS($D$3728:D4740))))</f>
        <v/>
      </c>
      <c r="E4740" s="101">
        <f t="shared" si="805"/>
        <v>0</v>
      </c>
      <c r="F4740" s="101">
        <f t="shared" si="806"/>
        <v>0</v>
      </c>
      <c r="G4740" s="104"/>
      <c r="H4740" s="89">
        <f t="shared" si="807"/>
        <v>0</v>
      </c>
      <c r="I4740" s="73"/>
      <c r="J4740" s="73"/>
      <c r="K4740" s="73"/>
      <c r="L4740" s="73"/>
      <c r="M4740" s="73"/>
      <c r="N4740" s="73"/>
      <c r="O4740" s="73"/>
      <c r="P4740" s="73"/>
      <c r="Q4740" s="73"/>
      <c r="R4740" s="73"/>
      <c r="S4740" s="73"/>
    </row>
    <row r="4741" spans="2:19" x14ac:dyDescent="0.3">
      <c r="B4741" s="137">
        <v>1014</v>
      </c>
      <c r="C4741" s="103" t="str">
        <f t="array" ref="C4741">IF(ROWS($C$3728:C4741)&gt;COUNTIF($AR$19:$AR$3718,TRUE),"",INDEX($C$19:$C$3718,SMALL(IF($AR$19:$AR$3718=TRUE,ROW($C$19:$C$3718)-ROW($C$19)+1),ROWS($C$3728:C4741))))</f>
        <v/>
      </c>
      <c r="D4741" s="100" t="str">
        <f t="array" ref="D4741">IF(ROWS($D$3728:D4741)&gt;COUNTIF($AR$19:$AR$3718,TRUE),"",INDEX($O$19:$O$3718,SMALL(IF($AR$19:$AR$3718=TRUE,ROW($O$19:$O$3718)-ROW($O$19)+1),ROWS($D$3728:D4741))))</f>
        <v/>
      </c>
      <c r="E4741" s="101">
        <f t="shared" si="805"/>
        <v>0</v>
      </c>
      <c r="F4741" s="101">
        <f t="shared" si="806"/>
        <v>0</v>
      </c>
      <c r="G4741" s="104"/>
      <c r="H4741" s="89">
        <f t="shared" si="807"/>
        <v>0</v>
      </c>
      <c r="I4741" s="73"/>
      <c r="J4741" s="73"/>
      <c r="K4741" s="73"/>
      <c r="L4741" s="73"/>
      <c r="M4741" s="73"/>
      <c r="N4741" s="73"/>
      <c r="O4741" s="73"/>
      <c r="P4741" s="73"/>
      <c r="Q4741" s="73"/>
      <c r="R4741" s="73"/>
      <c r="S4741" s="73"/>
    </row>
    <row r="4742" spans="2:19" x14ac:dyDescent="0.3">
      <c r="B4742" s="137">
        <v>1015</v>
      </c>
      <c r="C4742" s="103" t="str">
        <f t="array" ref="C4742">IF(ROWS($C$3728:C4742)&gt;COUNTIF($AR$19:$AR$3718,TRUE),"",INDEX($C$19:$C$3718,SMALL(IF($AR$19:$AR$3718=TRUE,ROW($C$19:$C$3718)-ROW($C$19)+1),ROWS($C$3728:C4742))))</f>
        <v/>
      </c>
      <c r="D4742" s="100" t="str">
        <f t="array" ref="D4742">IF(ROWS($D$3728:D4742)&gt;COUNTIF($AR$19:$AR$3718,TRUE),"",INDEX($O$19:$O$3718,SMALL(IF($AR$19:$AR$3718=TRUE,ROW($O$19:$O$3718)-ROW($O$19)+1),ROWS($D$3728:D4742))))</f>
        <v/>
      </c>
      <c r="E4742" s="101">
        <f t="shared" si="805"/>
        <v>0</v>
      </c>
      <c r="F4742" s="101">
        <f t="shared" si="806"/>
        <v>0</v>
      </c>
      <c r="G4742" s="104"/>
      <c r="H4742" s="89">
        <f t="shared" si="807"/>
        <v>0</v>
      </c>
      <c r="I4742" s="73"/>
      <c r="J4742" s="73"/>
      <c r="K4742" s="73"/>
      <c r="L4742" s="73"/>
      <c r="M4742" s="73"/>
      <c r="N4742" s="73"/>
      <c r="O4742" s="73"/>
      <c r="P4742" s="73"/>
      <c r="Q4742" s="73"/>
      <c r="R4742" s="73"/>
      <c r="S4742" s="73"/>
    </row>
    <row r="4743" spans="2:19" x14ac:dyDescent="0.3">
      <c r="B4743" s="137">
        <v>1016</v>
      </c>
      <c r="C4743" s="103" t="str">
        <f t="array" ref="C4743">IF(ROWS($C$3728:C4743)&gt;COUNTIF($AR$19:$AR$3718,TRUE),"",INDEX($C$19:$C$3718,SMALL(IF($AR$19:$AR$3718=TRUE,ROW($C$19:$C$3718)-ROW($C$19)+1),ROWS($C$3728:C4743))))</f>
        <v/>
      </c>
      <c r="D4743" s="100" t="str">
        <f t="array" ref="D4743">IF(ROWS($D$3728:D4743)&gt;COUNTIF($AR$19:$AR$3718,TRUE),"",INDEX($O$19:$O$3718,SMALL(IF($AR$19:$AR$3718=TRUE,ROW($O$19:$O$3718)-ROW($O$19)+1),ROWS($D$3728:D4743))))</f>
        <v/>
      </c>
      <c r="E4743" s="101">
        <f t="shared" si="805"/>
        <v>0</v>
      </c>
      <c r="F4743" s="101">
        <f t="shared" si="806"/>
        <v>0</v>
      </c>
      <c r="G4743" s="104"/>
      <c r="H4743" s="89">
        <f t="shared" si="807"/>
        <v>0</v>
      </c>
      <c r="I4743" s="73"/>
      <c r="J4743" s="73"/>
      <c r="K4743" s="73"/>
      <c r="L4743" s="73"/>
      <c r="M4743" s="73"/>
      <c r="N4743" s="73"/>
      <c r="O4743" s="73"/>
      <c r="P4743" s="73"/>
      <c r="Q4743" s="73"/>
      <c r="R4743" s="73"/>
      <c r="S4743" s="73"/>
    </row>
    <row r="4744" spans="2:19" x14ac:dyDescent="0.3">
      <c r="B4744" s="137">
        <v>1017</v>
      </c>
      <c r="C4744" s="103" t="str">
        <f t="array" ref="C4744">IF(ROWS($C$3728:C4744)&gt;COUNTIF($AR$19:$AR$3718,TRUE),"",INDEX($C$19:$C$3718,SMALL(IF($AR$19:$AR$3718=TRUE,ROW($C$19:$C$3718)-ROW($C$19)+1),ROWS($C$3728:C4744))))</f>
        <v/>
      </c>
      <c r="D4744" s="100" t="str">
        <f t="array" ref="D4744">IF(ROWS($D$3728:D4744)&gt;COUNTIF($AR$19:$AR$3718,TRUE),"",INDEX($O$19:$O$3718,SMALL(IF($AR$19:$AR$3718=TRUE,ROW($O$19:$O$3718)-ROW($O$19)+1),ROWS($D$3728:D4744))))</f>
        <v/>
      </c>
      <c r="E4744" s="101">
        <f t="shared" si="805"/>
        <v>0</v>
      </c>
      <c r="F4744" s="101">
        <f t="shared" si="806"/>
        <v>0</v>
      </c>
      <c r="G4744" s="104"/>
      <c r="H4744" s="89">
        <f t="shared" si="807"/>
        <v>0</v>
      </c>
      <c r="I4744" s="73"/>
      <c r="J4744" s="73"/>
      <c r="K4744" s="73"/>
      <c r="L4744" s="73"/>
      <c r="M4744" s="73"/>
      <c r="N4744" s="73"/>
      <c r="O4744" s="73"/>
      <c r="P4744" s="73"/>
      <c r="Q4744" s="73"/>
      <c r="R4744" s="73"/>
      <c r="S4744" s="73"/>
    </row>
    <row r="4745" spans="2:19" x14ac:dyDescent="0.3">
      <c r="B4745" s="137">
        <v>1018</v>
      </c>
      <c r="C4745" s="103" t="str">
        <f t="array" ref="C4745">IF(ROWS($C$3728:C4745)&gt;COUNTIF($AR$19:$AR$3718,TRUE),"",INDEX($C$19:$C$3718,SMALL(IF($AR$19:$AR$3718=TRUE,ROW($C$19:$C$3718)-ROW($C$19)+1),ROWS($C$3728:C4745))))</f>
        <v/>
      </c>
      <c r="D4745" s="100" t="str">
        <f t="array" ref="D4745">IF(ROWS($D$3728:D4745)&gt;COUNTIF($AR$19:$AR$3718,TRUE),"",INDEX($O$19:$O$3718,SMALL(IF($AR$19:$AR$3718=TRUE,ROW($O$19:$O$3718)-ROW($O$19)+1),ROWS($D$3728:D4745))))</f>
        <v/>
      </c>
      <c r="E4745" s="101">
        <f t="shared" si="805"/>
        <v>0</v>
      </c>
      <c r="F4745" s="101">
        <f t="shared" si="806"/>
        <v>0</v>
      </c>
      <c r="G4745" s="104"/>
      <c r="H4745" s="89">
        <f t="shared" si="807"/>
        <v>0</v>
      </c>
      <c r="I4745" s="73"/>
      <c r="J4745" s="73"/>
      <c r="K4745" s="73"/>
      <c r="L4745" s="73"/>
      <c r="M4745" s="73"/>
      <c r="N4745" s="73"/>
      <c r="O4745" s="73"/>
      <c r="P4745" s="73"/>
      <c r="Q4745" s="73"/>
      <c r="R4745" s="73"/>
      <c r="S4745" s="73"/>
    </row>
    <row r="4746" spans="2:19" x14ac:dyDescent="0.3">
      <c r="B4746" s="137">
        <v>1019</v>
      </c>
      <c r="C4746" s="103" t="str">
        <f t="array" ref="C4746">IF(ROWS($C$3728:C4746)&gt;COUNTIF($AR$19:$AR$3718,TRUE),"",INDEX($C$19:$C$3718,SMALL(IF($AR$19:$AR$3718=TRUE,ROW($C$19:$C$3718)-ROW($C$19)+1),ROWS($C$3728:C4746))))</f>
        <v/>
      </c>
      <c r="D4746" s="100" t="str">
        <f t="array" ref="D4746">IF(ROWS($D$3728:D4746)&gt;COUNTIF($AR$19:$AR$3718,TRUE),"",INDEX($O$19:$O$3718,SMALL(IF($AR$19:$AR$3718=TRUE,ROW($O$19:$O$3718)-ROW($O$19)+1),ROWS($D$3728:D4746))))</f>
        <v/>
      </c>
      <c r="E4746" s="101">
        <f t="shared" si="805"/>
        <v>0</v>
      </c>
      <c r="F4746" s="101">
        <f t="shared" si="806"/>
        <v>0</v>
      </c>
      <c r="G4746" s="104"/>
      <c r="H4746" s="89">
        <f t="shared" si="807"/>
        <v>0</v>
      </c>
      <c r="I4746" s="73"/>
      <c r="J4746" s="73"/>
      <c r="K4746" s="73"/>
      <c r="L4746" s="73"/>
      <c r="M4746" s="73"/>
      <c r="N4746" s="73"/>
      <c r="O4746" s="73"/>
      <c r="P4746" s="73"/>
      <c r="Q4746" s="73"/>
      <c r="R4746" s="73"/>
      <c r="S4746" s="73"/>
    </row>
    <row r="4747" spans="2:19" x14ac:dyDescent="0.3">
      <c r="B4747" s="137">
        <v>1020</v>
      </c>
      <c r="C4747" s="103" t="str">
        <f t="array" ref="C4747">IF(ROWS($C$3728:C4747)&gt;COUNTIF($AR$19:$AR$3718,TRUE),"",INDEX($C$19:$C$3718,SMALL(IF($AR$19:$AR$3718=TRUE,ROW($C$19:$C$3718)-ROW($C$19)+1),ROWS($C$3728:C4747))))</f>
        <v/>
      </c>
      <c r="D4747" s="100" t="str">
        <f t="array" ref="D4747">IF(ROWS($D$3728:D4747)&gt;COUNTIF($AR$19:$AR$3718,TRUE),"",INDEX($O$19:$O$3718,SMALL(IF($AR$19:$AR$3718=TRUE,ROW($O$19:$O$3718)-ROW($O$19)+1),ROWS($D$3728:D4747))))</f>
        <v/>
      </c>
      <c r="E4747" s="101">
        <f t="shared" si="805"/>
        <v>0</v>
      </c>
      <c r="F4747" s="101">
        <f t="shared" si="806"/>
        <v>0</v>
      </c>
      <c r="G4747" s="104"/>
      <c r="H4747" s="89">
        <f t="shared" si="807"/>
        <v>0</v>
      </c>
      <c r="I4747" s="73"/>
      <c r="J4747" s="73"/>
      <c r="K4747" s="73"/>
      <c r="L4747" s="73"/>
      <c r="M4747" s="73"/>
      <c r="N4747" s="73"/>
      <c r="O4747" s="73"/>
      <c r="P4747" s="73"/>
      <c r="Q4747" s="73"/>
      <c r="R4747" s="73"/>
      <c r="S4747" s="73"/>
    </row>
    <row r="4748" spans="2:19" x14ac:dyDescent="0.3">
      <c r="B4748" s="137">
        <v>1021</v>
      </c>
      <c r="C4748" s="103" t="str">
        <f t="array" ref="C4748">IF(ROWS($C$3728:C4748)&gt;COUNTIF($AR$19:$AR$3718,TRUE),"",INDEX($C$19:$C$3718,SMALL(IF($AR$19:$AR$3718=TRUE,ROW($C$19:$C$3718)-ROW($C$19)+1),ROWS($C$3728:C4748))))</f>
        <v/>
      </c>
      <c r="D4748" s="100" t="str">
        <f t="array" ref="D4748">IF(ROWS($D$3728:D4748)&gt;COUNTIF($AR$19:$AR$3718,TRUE),"",INDEX($O$19:$O$3718,SMALL(IF($AR$19:$AR$3718=TRUE,ROW($O$19:$O$3718)-ROW($O$19)+1),ROWS($D$3728:D4748))))</f>
        <v/>
      </c>
      <c r="E4748" s="101">
        <f t="shared" si="805"/>
        <v>0</v>
      </c>
      <c r="F4748" s="101">
        <f t="shared" si="806"/>
        <v>0</v>
      </c>
      <c r="G4748" s="104"/>
      <c r="H4748" s="89">
        <f t="shared" si="807"/>
        <v>0</v>
      </c>
      <c r="I4748" s="73"/>
      <c r="J4748" s="73"/>
      <c r="K4748" s="73"/>
      <c r="L4748" s="73"/>
      <c r="M4748" s="73"/>
      <c r="N4748" s="73"/>
      <c r="O4748" s="73"/>
      <c r="P4748" s="73"/>
      <c r="Q4748" s="73"/>
      <c r="R4748" s="73"/>
      <c r="S4748" s="73"/>
    </row>
    <row r="4749" spans="2:19" x14ac:dyDescent="0.3">
      <c r="B4749" s="137">
        <v>1022</v>
      </c>
      <c r="C4749" s="103" t="str">
        <f t="array" ref="C4749">IF(ROWS($C$3728:C4749)&gt;COUNTIF($AR$19:$AR$3718,TRUE),"",INDEX($C$19:$C$3718,SMALL(IF($AR$19:$AR$3718=TRUE,ROW($C$19:$C$3718)-ROW($C$19)+1),ROWS($C$3728:C4749))))</f>
        <v/>
      </c>
      <c r="D4749" s="100" t="str">
        <f t="array" ref="D4749">IF(ROWS($D$3728:D4749)&gt;COUNTIF($AR$19:$AR$3718,TRUE),"",INDEX($O$19:$O$3718,SMALL(IF($AR$19:$AR$3718=TRUE,ROW($O$19:$O$3718)-ROW($O$19)+1),ROWS($D$3728:D4749))))</f>
        <v/>
      </c>
      <c r="E4749" s="101">
        <f t="shared" si="805"/>
        <v>0</v>
      </c>
      <c r="F4749" s="101">
        <f t="shared" si="806"/>
        <v>0</v>
      </c>
      <c r="G4749" s="104"/>
      <c r="H4749" s="89">
        <f t="shared" si="807"/>
        <v>0</v>
      </c>
      <c r="I4749" s="73"/>
      <c r="J4749" s="73"/>
      <c r="K4749" s="73"/>
      <c r="L4749" s="73"/>
      <c r="M4749" s="73"/>
      <c r="N4749" s="73"/>
      <c r="O4749" s="73"/>
      <c r="P4749" s="73"/>
      <c r="Q4749" s="73"/>
      <c r="R4749" s="73"/>
      <c r="S4749" s="73"/>
    </row>
    <row r="4750" spans="2:19" x14ac:dyDescent="0.3">
      <c r="B4750" s="137">
        <v>1023</v>
      </c>
      <c r="C4750" s="103" t="str">
        <f t="array" ref="C4750">IF(ROWS($C$3728:C4750)&gt;COUNTIF($AR$19:$AR$3718,TRUE),"",INDEX($C$19:$C$3718,SMALL(IF($AR$19:$AR$3718=TRUE,ROW($C$19:$C$3718)-ROW($C$19)+1),ROWS($C$3728:C4750))))</f>
        <v/>
      </c>
      <c r="D4750" s="100" t="str">
        <f t="array" ref="D4750">IF(ROWS($D$3728:D4750)&gt;COUNTIF($AR$19:$AR$3718,TRUE),"",INDEX($O$19:$O$3718,SMALL(IF($AR$19:$AR$3718=TRUE,ROW($O$19:$O$3718)-ROW($O$19)+1),ROWS($D$3728:D4750))))</f>
        <v/>
      </c>
      <c r="E4750" s="101">
        <f t="shared" si="805"/>
        <v>0</v>
      </c>
      <c r="F4750" s="101">
        <f t="shared" si="806"/>
        <v>0</v>
      </c>
      <c r="G4750" s="104"/>
      <c r="H4750" s="89">
        <f t="shared" si="807"/>
        <v>0</v>
      </c>
      <c r="I4750" s="73"/>
      <c r="J4750" s="73"/>
      <c r="K4750" s="73"/>
      <c r="L4750" s="73"/>
      <c r="M4750" s="73"/>
      <c r="N4750" s="73"/>
      <c r="O4750" s="73"/>
      <c r="P4750" s="73"/>
      <c r="Q4750" s="73"/>
      <c r="R4750" s="73"/>
      <c r="S4750" s="73"/>
    </row>
    <row r="4751" spans="2:19" x14ac:dyDescent="0.3">
      <c r="B4751" s="137">
        <v>1024</v>
      </c>
      <c r="C4751" s="103" t="str">
        <f t="array" ref="C4751">IF(ROWS($C$3728:C4751)&gt;COUNTIF($AR$19:$AR$3718,TRUE),"",INDEX($C$19:$C$3718,SMALL(IF($AR$19:$AR$3718=TRUE,ROW($C$19:$C$3718)-ROW($C$19)+1),ROWS($C$3728:C4751))))</f>
        <v/>
      </c>
      <c r="D4751" s="100" t="str">
        <f t="array" ref="D4751">IF(ROWS($D$3728:D4751)&gt;COUNTIF($AR$19:$AR$3718,TRUE),"",INDEX($O$19:$O$3718,SMALL(IF($AR$19:$AR$3718=TRUE,ROW($O$19:$O$3718)-ROW($O$19)+1),ROWS($D$3728:D4751))))</f>
        <v/>
      </c>
      <c r="E4751" s="101">
        <f t="shared" si="805"/>
        <v>0</v>
      </c>
      <c r="F4751" s="101">
        <f t="shared" si="806"/>
        <v>0</v>
      </c>
      <c r="G4751" s="104"/>
      <c r="H4751" s="89">
        <f t="shared" si="807"/>
        <v>0</v>
      </c>
      <c r="I4751" s="73"/>
      <c r="J4751" s="73"/>
      <c r="K4751" s="73"/>
      <c r="L4751" s="73"/>
      <c r="M4751" s="73"/>
      <c r="N4751" s="73"/>
      <c r="O4751" s="73"/>
      <c r="P4751" s="73"/>
      <c r="Q4751" s="73"/>
      <c r="R4751" s="73"/>
      <c r="S4751" s="73"/>
    </row>
    <row r="4752" spans="2:19" x14ac:dyDescent="0.3">
      <c r="B4752" s="137">
        <v>1025</v>
      </c>
      <c r="C4752" s="103" t="str">
        <f t="array" ref="C4752">IF(ROWS($C$3728:C4752)&gt;COUNTIF($AR$19:$AR$3718,TRUE),"",INDEX($C$19:$C$3718,SMALL(IF($AR$19:$AR$3718=TRUE,ROW($C$19:$C$3718)-ROW($C$19)+1),ROWS($C$3728:C4752))))</f>
        <v/>
      </c>
      <c r="D4752" s="100" t="str">
        <f t="array" ref="D4752">IF(ROWS($D$3728:D4752)&gt;COUNTIF($AR$19:$AR$3718,TRUE),"",INDEX($O$19:$O$3718,SMALL(IF($AR$19:$AR$3718=TRUE,ROW($O$19:$O$3718)-ROW($O$19)+1),ROWS($D$3728:D4752))))</f>
        <v/>
      </c>
      <c r="E4752" s="101">
        <f t="shared" ref="E4752:E4815" si="808">SUM(SUMIFS($V$19:$V$3718,$C$19:$C$3718,$C$3728:$C$3960,$O$19:$O$3718,$D$3728:$D$3960),SUMIFS($AA$19:$AA$3718,$C$19:$C$3718,$C$3728:$C$3960,$O$19:$O$3718,$D$3728:$D$3960))</f>
        <v>0</v>
      </c>
      <c r="F4752" s="101">
        <f t="shared" ref="F4752:F4815" si="809">SUM(SUMIFS($AD$19:$AD$3718,$C$19:$C$3718,$C$3728:$C$3960,$O$19:$O$3718,$D$3728:$D$3960),SUMIFS($AI$19:$AI$3718,$C$19:$C$3718,$C$3728:$C$3960,$O$19:$O$3718,$D$3728:$D$3960))</f>
        <v>0</v>
      </c>
      <c r="G4752" s="104"/>
      <c r="H4752" s="89">
        <f t="shared" si="807"/>
        <v>0</v>
      </c>
      <c r="I4752" s="73"/>
      <c r="J4752" s="73"/>
      <c r="K4752" s="73"/>
      <c r="L4752" s="73"/>
      <c r="M4752" s="73"/>
      <c r="N4752" s="73"/>
      <c r="O4752" s="73"/>
      <c r="P4752" s="73"/>
      <c r="Q4752" s="73"/>
      <c r="R4752" s="73"/>
      <c r="S4752" s="73"/>
    </row>
    <row r="4753" spans="2:19" x14ac:dyDescent="0.3">
      <c r="B4753" s="137">
        <v>1026</v>
      </c>
      <c r="C4753" s="103" t="str">
        <f t="array" ref="C4753">IF(ROWS($C$3728:C4753)&gt;COUNTIF($AR$19:$AR$3718,TRUE),"",INDEX($C$19:$C$3718,SMALL(IF($AR$19:$AR$3718=TRUE,ROW($C$19:$C$3718)-ROW($C$19)+1),ROWS($C$3728:C4753))))</f>
        <v/>
      </c>
      <c r="D4753" s="100" t="str">
        <f t="array" ref="D4753">IF(ROWS($D$3728:D4753)&gt;COUNTIF($AR$19:$AR$3718,TRUE),"",INDEX($O$19:$O$3718,SMALL(IF($AR$19:$AR$3718=TRUE,ROW($O$19:$O$3718)-ROW($O$19)+1),ROWS($D$3728:D4753))))</f>
        <v/>
      </c>
      <c r="E4753" s="101">
        <f t="shared" si="808"/>
        <v>0</v>
      </c>
      <c r="F4753" s="101">
        <f t="shared" si="809"/>
        <v>0</v>
      </c>
      <c r="G4753" s="104"/>
      <c r="H4753" s="89">
        <f t="shared" si="807"/>
        <v>0</v>
      </c>
      <c r="I4753" s="73"/>
      <c r="J4753" s="73"/>
      <c r="K4753" s="73"/>
      <c r="L4753" s="73"/>
      <c r="M4753" s="73"/>
      <c r="N4753" s="73"/>
      <c r="O4753" s="73"/>
      <c r="P4753" s="73"/>
      <c r="Q4753" s="73"/>
      <c r="R4753" s="73"/>
      <c r="S4753" s="73"/>
    </row>
    <row r="4754" spans="2:19" x14ac:dyDescent="0.3">
      <c r="B4754" s="137">
        <v>1027</v>
      </c>
      <c r="C4754" s="103" t="str">
        <f t="array" ref="C4754">IF(ROWS($C$3728:C4754)&gt;COUNTIF($AR$19:$AR$3718,TRUE),"",INDEX($C$19:$C$3718,SMALL(IF($AR$19:$AR$3718=TRUE,ROW($C$19:$C$3718)-ROW($C$19)+1),ROWS($C$3728:C4754))))</f>
        <v/>
      </c>
      <c r="D4754" s="100" t="str">
        <f t="array" ref="D4754">IF(ROWS($D$3728:D4754)&gt;COUNTIF($AR$19:$AR$3718,TRUE),"",INDEX($O$19:$O$3718,SMALL(IF($AR$19:$AR$3718=TRUE,ROW($O$19:$O$3718)-ROW($O$19)+1),ROWS($D$3728:D4754))))</f>
        <v/>
      </c>
      <c r="E4754" s="101">
        <f t="shared" si="808"/>
        <v>0</v>
      </c>
      <c r="F4754" s="101">
        <f t="shared" si="809"/>
        <v>0</v>
      </c>
      <c r="G4754" s="104"/>
      <c r="H4754" s="89">
        <f t="shared" si="807"/>
        <v>0</v>
      </c>
      <c r="I4754" s="73"/>
      <c r="J4754" s="73"/>
      <c r="K4754" s="73"/>
      <c r="L4754" s="73"/>
      <c r="M4754" s="73"/>
      <c r="N4754" s="73"/>
      <c r="O4754" s="73"/>
      <c r="P4754" s="73"/>
      <c r="Q4754" s="73"/>
      <c r="R4754" s="73"/>
      <c r="S4754" s="73"/>
    </row>
    <row r="4755" spans="2:19" x14ac:dyDescent="0.3">
      <c r="B4755" s="137">
        <v>1028</v>
      </c>
      <c r="C4755" s="103" t="str">
        <f t="array" ref="C4755">IF(ROWS($C$3728:C4755)&gt;COUNTIF($AR$19:$AR$3718,TRUE),"",INDEX($C$19:$C$3718,SMALL(IF($AR$19:$AR$3718=TRUE,ROW($C$19:$C$3718)-ROW($C$19)+1),ROWS($C$3728:C4755))))</f>
        <v/>
      </c>
      <c r="D4755" s="100" t="str">
        <f t="array" ref="D4755">IF(ROWS($D$3728:D4755)&gt;COUNTIF($AR$19:$AR$3718,TRUE),"",INDEX($O$19:$O$3718,SMALL(IF($AR$19:$AR$3718=TRUE,ROW($O$19:$O$3718)-ROW($O$19)+1),ROWS($D$3728:D4755))))</f>
        <v/>
      </c>
      <c r="E4755" s="101">
        <f t="shared" si="808"/>
        <v>0</v>
      </c>
      <c r="F4755" s="101">
        <f t="shared" si="809"/>
        <v>0</v>
      </c>
      <c r="G4755" s="104"/>
      <c r="H4755" s="89">
        <f t="shared" si="807"/>
        <v>0</v>
      </c>
      <c r="I4755" s="73"/>
      <c r="J4755" s="73"/>
      <c r="K4755" s="73"/>
      <c r="L4755" s="73"/>
      <c r="M4755" s="73"/>
      <c r="N4755" s="73"/>
      <c r="O4755" s="73"/>
      <c r="P4755" s="73"/>
      <c r="Q4755" s="73"/>
      <c r="R4755" s="73"/>
      <c r="S4755" s="73"/>
    </row>
    <row r="4756" spans="2:19" x14ac:dyDescent="0.3">
      <c r="B4756" s="137">
        <v>1029</v>
      </c>
      <c r="C4756" s="103" t="str">
        <f t="array" ref="C4756">IF(ROWS($C$3728:C4756)&gt;COUNTIF($AR$19:$AR$3718,TRUE),"",INDEX($C$19:$C$3718,SMALL(IF($AR$19:$AR$3718=TRUE,ROW($C$19:$C$3718)-ROW($C$19)+1),ROWS($C$3728:C4756))))</f>
        <v/>
      </c>
      <c r="D4756" s="100" t="str">
        <f t="array" ref="D4756">IF(ROWS($D$3728:D4756)&gt;COUNTIF($AR$19:$AR$3718,TRUE),"",INDEX($O$19:$O$3718,SMALL(IF($AR$19:$AR$3718=TRUE,ROW($O$19:$O$3718)-ROW($O$19)+1),ROWS($D$3728:D4756))))</f>
        <v/>
      </c>
      <c r="E4756" s="101">
        <f t="shared" si="808"/>
        <v>0</v>
      </c>
      <c r="F4756" s="101">
        <f t="shared" si="809"/>
        <v>0</v>
      </c>
      <c r="G4756" s="104"/>
      <c r="H4756" s="89">
        <f t="shared" si="807"/>
        <v>0</v>
      </c>
      <c r="I4756" s="73"/>
      <c r="J4756" s="73"/>
      <c r="K4756" s="73"/>
      <c r="L4756" s="73"/>
      <c r="M4756" s="73"/>
      <c r="N4756" s="73"/>
      <c r="O4756" s="73"/>
      <c r="P4756" s="73"/>
      <c r="Q4756" s="73"/>
      <c r="R4756" s="73"/>
      <c r="S4756" s="73"/>
    </row>
    <row r="4757" spans="2:19" x14ac:dyDescent="0.3">
      <c r="B4757" s="137">
        <v>1030</v>
      </c>
      <c r="C4757" s="103" t="str">
        <f t="array" ref="C4757">IF(ROWS($C$3728:C4757)&gt;COUNTIF($AR$19:$AR$3718,TRUE),"",INDEX($C$19:$C$3718,SMALL(IF($AR$19:$AR$3718=TRUE,ROW($C$19:$C$3718)-ROW($C$19)+1),ROWS($C$3728:C4757))))</f>
        <v/>
      </c>
      <c r="D4757" s="100" t="str">
        <f t="array" ref="D4757">IF(ROWS($D$3728:D4757)&gt;COUNTIF($AR$19:$AR$3718,TRUE),"",INDEX($O$19:$O$3718,SMALL(IF($AR$19:$AR$3718=TRUE,ROW($O$19:$O$3718)-ROW($O$19)+1),ROWS($D$3728:D4757))))</f>
        <v/>
      </c>
      <c r="E4757" s="101">
        <f t="shared" si="808"/>
        <v>0</v>
      </c>
      <c r="F4757" s="101">
        <f t="shared" si="809"/>
        <v>0</v>
      </c>
      <c r="G4757" s="104"/>
      <c r="H4757" s="89">
        <f t="shared" si="807"/>
        <v>0</v>
      </c>
      <c r="I4757" s="73"/>
      <c r="J4757" s="73"/>
      <c r="K4757" s="73"/>
      <c r="L4757" s="73"/>
      <c r="M4757" s="73"/>
      <c r="N4757" s="73"/>
      <c r="O4757" s="73"/>
      <c r="P4757" s="73"/>
      <c r="Q4757" s="73"/>
      <c r="R4757" s="73"/>
      <c r="S4757" s="73"/>
    </row>
    <row r="4758" spans="2:19" x14ac:dyDescent="0.3">
      <c r="B4758" s="137">
        <v>1031</v>
      </c>
      <c r="C4758" s="103" t="str">
        <f t="array" ref="C4758">IF(ROWS($C$3728:C4758)&gt;COUNTIF($AR$19:$AR$3718,TRUE),"",INDEX($C$19:$C$3718,SMALL(IF($AR$19:$AR$3718=TRUE,ROW($C$19:$C$3718)-ROW($C$19)+1),ROWS($C$3728:C4758))))</f>
        <v/>
      </c>
      <c r="D4758" s="100" t="str">
        <f t="array" ref="D4758">IF(ROWS($D$3728:D4758)&gt;COUNTIF($AR$19:$AR$3718,TRUE),"",INDEX($O$19:$O$3718,SMALL(IF($AR$19:$AR$3718=TRUE,ROW($O$19:$O$3718)-ROW($O$19)+1),ROWS($D$3728:D4758))))</f>
        <v/>
      </c>
      <c r="E4758" s="101">
        <f t="shared" si="808"/>
        <v>0</v>
      </c>
      <c r="F4758" s="101">
        <f t="shared" si="809"/>
        <v>0</v>
      </c>
      <c r="G4758" s="104"/>
      <c r="H4758" s="89">
        <f t="shared" si="807"/>
        <v>0</v>
      </c>
      <c r="I4758" s="73"/>
      <c r="J4758" s="73"/>
      <c r="K4758" s="73"/>
      <c r="L4758" s="73"/>
      <c r="M4758" s="73"/>
      <c r="N4758" s="73"/>
      <c r="O4758" s="73"/>
      <c r="P4758" s="73"/>
      <c r="Q4758" s="73"/>
      <c r="R4758" s="73"/>
      <c r="S4758" s="73"/>
    </row>
    <row r="4759" spans="2:19" x14ac:dyDescent="0.3">
      <c r="B4759" s="137">
        <v>1032</v>
      </c>
      <c r="C4759" s="103" t="str">
        <f t="array" ref="C4759">IF(ROWS($C$3728:C4759)&gt;COUNTIF($AR$19:$AR$3718,TRUE),"",INDEX($C$19:$C$3718,SMALL(IF($AR$19:$AR$3718=TRUE,ROW($C$19:$C$3718)-ROW($C$19)+1),ROWS($C$3728:C4759))))</f>
        <v/>
      </c>
      <c r="D4759" s="100" t="str">
        <f t="array" ref="D4759">IF(ROWS($D$3728:D4759)&gt;COUNTIF($AR$19:$AR$3718,TRUE),"",INDEX($O$19:$O$3718,SMALL(IF($AR$19:$AR$3718=TRUE,ROW($O$19:$O$3718)-ROW($O$19)+1),ROWS($D$3728:D4759))))</f>
        <v/>
      </c>
      <c r="E4759" s="101">
        <f t="shared" si="808"/>
        <v>0</v>
      </c>
      <c r="F4759" s="101">
        <f t="shared" si="809"/>
        <v>0</v>
      </c>
      <c r="G4759" s="104"/>
      <c r="H4759" s="89">
        <f t="shared" si="807"/>
        <v>0</v>
      </c>
      <c r="I4759" s="73"/>
      <c r="J4759" s="73"/>
      <c r="K4759" s="73"/>
      <c r="L4759" s="73"/>
      <c r="M4759" s="73"/>
      <c r="N4759" s="73"/>
      <c r="O4759" s="73"/>
      <c r="P4759" s="73"/>
      <c r="Q4759" s="73"/>
      <c r="R4759" s="73"/>
      <c r="S4759" s="73"/>
    </row>
    <row r="4760" spans="2:19" x14ac:dyDescent="0.3">
      <c r="B4760" s="137">
        <v>1033</v>
      </c>
      <c r="C4760" s="103" t="str">
        <f t="array" ref="C4760">IF(ROWS($C$3728:C4760)&gt;COUNTIF($AR$19:$AR$3718,TRUE),"",INDEX($C$19:$C$3718,SMALL(IF($AR$19:$AR$3718=TRUE,ROW($C$19:$C$3718)-ROW($C$19)+1),ROWS($C$3728:C4760))))</f>
        <v/>
      </c>
      <c r="D4760" s="100" t="str">
        <f t="array" ref="D4760">IF(ROWS($D$3728:D4760)&gt;COUNTIF($AR$19:$AR$3718,TRUE),"",INDEX($O$19:$O$3718,SMALL(IF($AR$19:$AR$3718=TRUE,ROW($O$19:$O$3718)-ROW($O$19)+1),ROWS($D$3728:D4760))))</f>
        <v/>
      </c>
      <c r="E4760" s="101">
        <f t="shared" si="808"/>
        <v>0</v>
      </c>
      <c r="F4760" s="101">
        <f t="shared" si="809"/>
        <v>0</v>
      </c>
      <c r="G4760" s="104"/>
      <c r="H4760" s="89">
        <f t="shared" si="807"/>
        <v>0</v>
      </c>
      <c r="I4760" s="73"/>
      <c r="J4760" s="73"/>
      <c r="K4760" s="73"/>
      <c r="L4760" s="73"/>
      <c r="M4760" s="73"/>
      <c r="N4760" s="73"/>
      <c r="O4760" s="73"/>
      <c r="P4760" s="73"/>
      <c r="Q4760" s="73"/>
      <c r="R4760" s="73"/>
      <c r="S4760" s="73"/>
    </row>
    <row r="4761" spans="2:19" x14ac:dyDescent="0.3">
      <c r="B4761" s="137">
        <v>1034</v>
      </c>
      <c r="C4761" s="103" t="str">
        <f t="array" ref="C4761">IF(ROWS($C$3728:C4761)&gt;COUNTIF($AR$19:$AR$3718,TRUE),"",INDEX($C$19:$C$3718,SMALL(IF($AR$19:$AR$3718=TRUE,ROW($C$19:$C$3718)-ROW($C$19)+1),ROWS($C$3728:C4761))))</f>
        <v/>
      </c>
      <c r="D4761" s="100" t="str">
        <f t="array" ref="D4761">IF(ROWS($D$3728:D4761)&gt;COUNTIF($AR$19:$AR$3718,TRUE),"",INDEX($O$19:$O$3718,SMALL(IF($AR$19:$AR$3718=TRUE,ROW($O$19:$O$3718)-ROW($O$19)+1),ROWS($D$3728:D4761))))</f>
        <v/>
      </c>
      <c r="E4761" s="101">
        <f t="shared" si="808"/>
        <v>0</v>
      </c>
      <c r="F4761" s="101">
        <f t="shared" si="809"/>
        <v>0</v>
      </c>
      <c r="G4761" s="104"/>
      <c r="H4761" s="89">
        <f t="shared" si="807"/>
        <v>0</v>
      </c>
      <c r="I4761" s="73"/>
      <c r="J4761" s="73"/>
      <c r="K4761" s="73"/>
      <c r="L4761" s="73"/>
      <c r="M4761" s="73"/>
      <c r="N4761" s="73"/>
      <c r="O4761" s="73"/>
      <c r="P4761" s="73"/>
      <c r="Q4761" s="73"/>
      <c r="R4761" s="73"/>
      <c r="S4761" s="73"/>
    </row>
    <row r="4762" spans="2:19" x14ac:dyDescent="0.3">
      <c r="B4762" s="137">
        <v>1035</v>
      </c>
      <c r="C4762" s="103" t="str">
        <f t="array" ref="C4762">IF(ROWS($C$3728:C4762)&gt;COUNTIF($AR$19:$AR$3718,TRUE),"",INDEX($C$19:$C$3718,SMALL(IF($AR$19:$AR$3718=TRUE,ROW($C$19:$C$3718)-ROW($C$19)+1),ROWS($C$3728:C4762))))</f>
        <v/>
      </c>
      <c r="D4762" s="100" t="str">
        <f t="array" ref="D4762">IF(ROWS($D$3728:D4762)&gt;COUNTIF($AR$19:$AR$3718,TRUE),"",INDEX($O$19:$O$3718,SMALL(IF($AR$19:$AR$3718=TRUE,ROW($O$19:$O$3718)-ROW($O$19)+1),ROWS($D$3728:D4762))))</f>
        <v/>
      </c>
      <c r="E4762" s="101">
        <f t="shared" si="808"/>
        <v>0</v>
      </c>
      <c r="F4762" s="101">
        <f t="shared" si="809"/>
        <v>0</v>
      </c>
      <c r="G4762" s="104"/>
      <c r="H4762" s="89">
        <f t="shared" si="807"/>
        <v>0</v>
      </c>
      <c r="I4762" s="73"/>
      <c r="J4762" s="73"/>
      <c r="K4762" s="73"/>
      <c r="L4762" s="73"/>
      <c r="M4762" s="73"/>
      <c r="N4762" s="73"/>
      <c r="O4762" s="73"/>
      <c r="P4762" s="73"/>
      <c r="Q4762" s="73"/>
      <c r="R4762" s="73"/>
      <c r="S4762" s="73"/>
    </row>
    <row r="4763" spans="2:19" x14ac:dyDescent="0.3">
      <c r="B4763" s="137">
        <v>1036</v>
      </c>
      <c r="C4763" s="103" t="str">
        <f t="array" ref="C4763">IF(ROWS($C$3728:C4763)&gt;COUNTIF($AR$19:$AR$3718,TRUE),"",INDEX($C$19:$C$3718,SMALL(IF($AR$19:$AR$3718=TRUE,ROW($C$19:$C$3718)-ROW($C$19)+1),ROWS($C$3728:C4763))))</f>
        <v/>
      </c>
      <c r="D4763" s="100" t="str">
        <f t="array" ref="D4763">IF(ROWS($D$3728:D4763)&gt;COUNTIF($AR$19:$AR$3718,TRUE),"",INDEX($O$19:$O$3718,SMALL(IF($AR$19:$AR$3718=TRUE,ROW($O$19:$O$3718)-ROW($O$19)+1),ROWS($D$3728:D4763))))</f>
        <v/>
      </c>
      <c r="E4763" s="101">
        <f t="shared" si="808"/>
        <v>0</v>
      </c>
      <c r="F4763" s="101">
        <f t="shared" si="809"/>
        <v>0</v>
      </c>
      <c r="G4763" s="104"/>
      <c r="H4763" s="89">
        <f t="shared" si="807"/>
        <v>0</v>
      </c>
      <c r="I4763" s="73"/>
      <c r="J4763" s="73"/>
      <c r="K4763" s="73"/>
      <c r="L4763" s="73"/>
      <c r="M4763" s="73"/>
      <c r="N4763" s="73"/>
      <c r="O4763" s="73"/>
      <c r="P4763" s="73"/>
      <c r="Q4763" s="73"/>
      <c r="R4763" s="73"/>
      <c r="S4763" s="73"/>
    </row>
    <row r="4764" spans="2:19" x14ac:dyDescent="0.3">
      <c r="B4764" s="137">
        <v>1037</v>
      </c>
      <c r="C4764" s="103" t="str">
        <f t="array" ref="C4764">IF(ROWS($C$3728:C4764)&gt;COUNTIF($AR$19:$AR$3718,TRUE),"",INDEX($C$19:$C$3718,SMALL(IF($AR$19:$AR$3718=TRUE,ROW($C$19:$C$3718)-ROW($C$19)+1),ROWS($C$3728:C4764))))</f>
        <v/>
      </c>
      <c r="D4764" s="100" t="str">
        <f t="array" ref="D4764">IF(ROWS($D$3728:D4764)&gt;COUNTIF($AR$19:$AR$3718,TRUE),"",INDEX($O$19:$O$3718,SMALL(IF($AR$19:$AR$3718=TRUE,ROW($O$19:$O$3718)-ROW($O$19)+1),ROWS($D$3728:D4764))))</f>
        <v/>
      </c>
      <c r="E4764" s="101">
        <f t="shared" si="808"/>
        <v>0</v>
      </c>
      <c r="F4764" s="101">
        <f t="shared" si="809"/>
        <v>0</v>
      </c>
      <c r="G4764" s="104"/>
      <c r="H4764" s="89">
        <f t="shared" si="807"/>
        <v>0</v>
      </c>
      <c r="I4764" s="73"/>
      <c r="J4764" s="73"/>
      <c r="K4764" s="73"/>
      <c r="L4764" s="73"/>
      <c r="M4764" s="73"/>
      <c r="N4764" s="73"/>
      <c r="O4764" s="73"/>
      <c r="P4764" s="73"/>
      <c r="Q4764" s="73"/>
      <c r="R4764" s="73"/>
      <c r="S4764" s="73"/>
    </row>
    <row r="4765" spans="2:19" x14ac:dyDescent="0.3">
      <c r="B4765" s="137">
        <v>1038</v>
      </c>
      <c r="C4765" s="103" t="str">
        <f t="array" ref="C4765">IF(ROWS($C$3728:C4765)&gt;COUNTIF($AR$19:$AR$3718,TRUE),"",INDEX($C$19:$C$3718,SMALL(IF($AR$19:$AR$3718=TRUE,ROW($C$19:$C$3718)-ROW($C$19)+1),ROWS($C$3728:C4765))))</f>
        <v/>
      </c>
      <c r="D4765" s="100" t="str">
        <f t="array" ref="D4765">IF(ROWS($D$3728:D4765)&gt;COUNTIF($AR$19:$AR$3718,TRUE),"",INDEX($O$19:$O$3718,SMALL(IF($AR$19:$AR$3718=TRUE,ROW($O$19:$O$3718)-ROW($O$19)+1),ROWS($D$3728:D4765))))</f>
        <v/>
      </c>
      <c r="E4765" s="101">
        <f t="shared" si="808"/>
        <v>0</v>
      </c>
      <c r="F4765" s="101">
        <f t="shared" si="809"/>
        <v>0</v>
      </c>
      <c r="G4765" s="104"/>
      <c r="H4765" s="89">
        <f t="shared" si="807"/>
        <v>0</v>
      </c>
      <c r="I4765" s="73"/>
      <c r="J4765" s="73"/>
      <c r="K4765" s="73"/>
      <c r="L4765" s="73"/>
      <c r="M4765" s="73"/>
      <c r="N4765" s="73"/>
      <c r="O4765" s="73"/>
      <c r="P4765" s="73"/>
      <c r="Q4765" s="73"/>
      <c r="R4765" s="73"/>
      <c r="S4765" s="73"/>
    </row>
    <row r="4766" spans="2:19" x14ac:dyDescent="0.3">
      <c r="B4766" s="137">
        <v>1039</v>
      </c>
      <c r="C4766" s="103" t="str">
        <f t="array" ref="C4766">IF(ROWS($C$3728:C4766)&gt;COUNTIF($AR$19:$AR$3718,TRUE),"",INDEX($C$19:$C$3718,SMALL(IF($AR$19:$AR$3718=TRUE,ROW($C$19:$C$3718)-ROW($C$19)+1),ROWS($C$3728:C4766))))</f>
        <v/>
      </c>
      <c r="D4766" s="100" t="str">
        <f t="array" ref="D4766">IF(ROWS($D$3728:D4766)&gt;COUNTIF($AR$19:$AR$3718,TRUE),"",INDEX($O$19:$O$3718,SMALL(IF($AR$19:$AR$3718=TRUE,ROW($O$19:$O$3718)-ROW($O$19)+1),ROWS($D$3728:D4766))))</f>
        <v/>
      </c>
      <c r="E4766" s="101">
        <f t="shared" si="808"/>
        <v>0</v>
      </c>
      <c r="F4766" s="101">
        <f t="shared" si="809"/>
        <v>0</v>
      </c>
      <c r="G4766" s="104"/>
      <c r="H4766" s="89">
        <f t="shared" si="807"/>
        <v>0</v>
      </c>
      <c r="I4766" s="73"/>
      <c r="J4766" s="73"/>
      <c r="K4766" s="73"/>
      <c r="L4766" s="73"/>
      <c r="M4766" s="73"/>
      <c r="N4766" s="73"/>
      <c r="O4766" s="73"/>
      <c r="P4766" s="73"/>
      <c r="Q4766" s="73"/>
      <c r="R4766" s="73"/>
      <c r="S4766" s="73"/>
    </row>
    <row r="4767" spans="2:19" x14ac:dyDescent="0.3">
      <c r="B4767" s="137">
        <v>1040</v>
      </c>
      <c r="C4767" s="103" t="str">
        <f t="array" ref="C4767">IF(ROWS($C$3728:C4767)&gt;COUNTIF($AR$19:$AR$3718,TRUE),"",INDEX($C$19:$C$3718,SMALL(IF($AR$19:$AR$3718=TRUE,ROW($C$19:$C$3718)-ROW($C$19)+1),ROWS($C$3728:C4767))))</f>
        <v/>
      </c>
      <c r="D4767" s="100" t="str">
        <f t="array" ref="D4767">IF(ROWS($D$3728:D4767)&gt;COUNTIF($AR$19:$AR$3718,TRUE),"",INDEX($O$19:$O$3718,SMALL(IF($AR$19:$AR$3718=TRUE,ROW($O$19:$O$3718)-ROW($O$19)+1),ROWS($D$3728:D4767))))</f>
        <v/>
      </c>
      <c r="E4767" s="101">
        <f t="shared" si="808"/>
        <v>0</v>
      </c>
      <c r="F4767" s="101">
        <f t="shared" si="809"/>
        <v>0</v>
      </c>
      <c r="G4767" s="104"/>
      <c r="H4767" s="89">
        <f t="shared" si="807"/>
        <v>0</v>
      </c>
      <c r="I4767" s="73"/>
      <c r="J4767" s="73"/>
      <c r="K4767" s="73"/>
      <c r="L4767" s="73"/>
      <c r="M4767" s="73"/>
      <c r="N4767" s="73"/>
      <c r="O4767" s="73"/>
      <c r="P4767" s="73"/>
      <c r="Q4767" s="73"/>
      <c r="R4767" s="73"/>
      <c r="S4767" s="73"/>
    </row>
    <row r="4768" spans="2:19" x14ac:dyDescent="0.3">
      <c r="B4768" s="137">
        <v>1041</v>
      </c>
      <c r="C4768" s="103" t="str">
        <f t="array" ref="C4768">IF(ROWS($C$3728:C4768)&gt;COUNTIF($AR$19:$AR$3718,TRUE),"",INDEX($C$19:$C$3718,SMALL(IF($AR$19:$AR$3718=TRUE,ROW($C$19:$C$3718)-ROW($C$19)+1),ROWS($C$3728:C4768))))</f>
        <v/>
      </c>
      <c r="D4768" s="100" t="str">
        <f t="array" ref="D4768">IF(ROWS($D$3728:D4768)&gt;COUNTIF($AR$19:$AR$3718,TRUE),"",INDEX($O$19:$O$3718,SMALL(IF($AR$19:$AR$3718=TRUE,ROW($O$19:$O$3718)-ROW($O$19)+1),ROWS($D$3728:D4768))))</f>
        <v/>
      </c>
      <c r="E4768" s="101">
        <f t="shared" si="808"/>
        <v>0</v>
      </c>
      <c r="F4768" s="101">
        <f t="shared" si="809"/>
        <v>0</v>
      </c>
      <c r="G4768" s="104"/>
      <c r="H4768" s="89">
        <f t="shared" si="807"/>
        <v>0</v>
      </c>
      <c r="I4768" s="73"/>
      <c r="J4768" s="73"/>
      <c r="K4768" s="73"/>
      <c r="L4768" s="73"/>
      <c r="M4768" s="73"/>
      <c r="N4768" s="73"/>
      <c r="O4768" s="73"/>
      <c r="P4768" s="73"/>
      <c r="Q4768" s="73"/>
      <c r="R4768" s="73"/>
      <c r="S4768" s="73"/>
    </row>
    <row r="4769" spans="2:19" x14ac:dyDescent="0.3">
      <c r="B4769" s="137">
        <v>1042</v>
      </c>
      <c r="C4769" s="103" t="str">
        <f t="array" ref="C4769">IF(ROWS($C$3728:C4769)&gt;COUNTIF($AR$19:$AR$3718,TRUE),"",INDEX($C$19:$C$3718,SMALL(IF($AR$19:$AR$3718=TRUE,ROW($C$19:$C$3718)-ROW($C$19)+1),ROWS($C$3728:C4769))))</f>
        <v/>
      </c>
      <c r="D4769" s="100" t="str">
        <f t="array" ref="D4769">IF(ROWS($D$3728:D4769)&gt;COUNTIF($AR$19:$AR$3718,TRUE),"",INDEX($O$19:$O$3718,SMALL(IF($AR$19:$AR$3718=TRUE,ROW($O$19:$O$3718)-ROW($O$19)+1),ROWS($D$3728:D4769))))</f>
        <v/>
      </c>
      <c r="E4769" s="101">
        <f t="shared" si="808"/>
        <v>0</v>
      </c>
      <c r="F4769" s="101">
        <f t="shared" si="809"/>
        <v>0</v>
      </c>
      <c r="G4769" s="104"/>
      <c r="H4769" s="89">
        <f t="shared" si="807"/>
        <v>0</v>
      </c>
      <c r="I4769" s="73"/>
      <c r="J4769" s="73"/>
      <c r="K4769" s="73"/>
      <c r="L4769" s="73"/>
      <c r="M4769" s="73"/>
      <c r="N4769" s="73"/>
      <c r="O4769" s="73"/>
      <c r="P4769" s="73"/>
      <c r="Q4769" s="73"/>
      <c r="R4769" s="73"/>
      <c r="S4769" s="73"/>
    </row>
    <row r="4770" spans="2:19" x14ac:dyDescent="0.3">
      <c r="B4770" s="137">
        <v>1043</v>
      </c>
      <c r="C4770" s="103" t="str">
        <f t="array" ref="C4770">IF(ROWS($C$3728:C4770)&gt;COUNTIF($AR$19:$AR$3718,TRUE),"",INDEX($C$19:$C$3718,SMALL(IF($AR$19:$AR$3718=TRUE,ROW($C$19:$C$3718)-ROW($C$19)+1),ROWS($C$3728:C4770))))</f>
        <v/>
      </c>
      <c r="D4770" s="100" t="str">
        <f t="array" ref="D4770">IF(ROWS($D$3728:D4770)&gt;COUNTIF($AR$19:$AR$3718,TRUE),"",INDEX($O$19:$O$3718,SMALL(IF($AR$19:$AR$3718=TRUE,ROW($O$19:$O$3718)-ROW($O$19)+1),ROWS($D$3728:D4770))))</f>
        <v/>
      </c>
      <c r="E4770" s="101">
        <f t="shared" si="808"/>
        <v>0</v>
      </c>
      <c r="F4770" s="101">
        <f t="shared" si="809"/>
        <v>0</v>
      </c>
      <c r="G4770" s="104"/>
      <c r="H4770" s="89">
        <f t="shared" si="807"/>
        <v>0</v>
      </c>
      <c r="I4770" s="73"/>
      <c r="J4770" s="73"/>
      <c r="K4770" s="73"/>
      <c r="L4770" s="73"/>
      <c r="M4770" s="73"/>
      <c r="N4770" s="73"/>
      <c r="O4770" s="73"/>
      <c r="P4770" s="73"/>
      <c r="Q4770" s="73"/>
      <c r="R4770" s="73"/>
      <c r="S4770" s="73"/>
    </row>
    <row r="4771" spans="2:19" x14ac:dyDescent="0.3">
      <c r="B4771" s="137">
        <v>1044</v>
      </c>
      <c r="C4771" s="103" t="str">
        <f t="array" ref="C4771">IF(ROWS($C$3728:C4771)&gt;COUNTIF($AR$19:$AR$3718,TRUE),"",INDEX($C$19:$C$3718,SMALL(IF($AR$19:$AR$3718=TRUE,ROW($C$19:$C$3718)-ROW($C$19)+1),ROWS($C$3728:C4771))))</f>
        <v/>
      </c>
      <c r="D4771" s="100" t="str">
        <f t="array" ref="D4771">IF(ROWS($D$3728:D4771)&gt;COUNTIF($AR$19:$AR$3718,TRUE),"",INDEX($O$19:$O$3718,SMALL(IF($AR$19:$AR$3718=TRUE,ROW($O$19:$O$3718)-ROW($O$19)+1),ROWS($D$3728:D4771))))</f>
        <v/>
      </c>
      <c r="E4771" s="101">
        <f t="shared" si="808"/>
        <v>0</v>
      </c>
      <c r="F4771" s="101">
        <f t="shared" si="809"/>
        <v>0</v>
      </c>
      <c r="G4771" s="104"/>
      <c r="H4771" s="89">
        <f t="shared" si="807"/>
        <v>0</v>
      </c>
      <c r="I4771" s="73"/>
      <c r="J4771" s="73"/>
      <c r="K4771" s="73"/>
      <c r="L4771" s="73"/>
      <c r="M4771" s="73"/>
      <c r="N4771" s="73"/>
      <c r="O4771" s="73"/>
      <c r="P4771" s="73"/>
      <c r="Q4771" s="73"/>
      <c r="R4771" s="73"/>
      <c r="S4771" s="73"/>
    </row>
    <row r="4772" spans="2:19" x14ac:dyDescent="0.3">
      <c r="B4772" s="137">
        <v>1045</v>
      </c>
      <c r="C4772" s="103" t="str">
        <f t="array" ref="C4772">IF(ROWS($C$3728:C4772)&gt;COUNTIF($AR$19:$AR$3718,TRUE),"",INDEX($C$19:$C$3718,SMALL(IF($AR$19:$AR$3718=TRUE,ROW($C$19:$C$3718)-ROW($C$19)+1),ROWS($C$3728:C4772))))</f>
        <v/>
      </c>
      <c r="D4772" s="100" t="str">
        <f t="array" ref="D4772">IF(ROWS($D$3728:D4772)&gt;COUNTIF($AR$19:$AR$3718,TRUE),"",INDEX($O$19:$O$3718,SMALL(IF($AR$19:$AR$3718=TRUE,ROW($O$19:$O$3718)-ROW($O$19)+1),ROWS($D$3728:D4772))))</f>
        <v/>
      </c>
      <c r="E4772" s="101">
        <f t="shared" si="808"/>
        <v>0</v>
      </c>
      <c r="F4772" s="101">
        <f t="shared" si="809"/>
        <v>0</v>
      </c>
      <c r="G4772" s="104"/>
      <c r="H4772" s="89">
        <f t="shared" si="807"/>
        <v>0</v>
      </c>
      <c r="I4772" s="73"/>
      <c r="J4772" s="73"/>
      <c r="K4772" s="73"/>
      <c r="L4772" s="73"/>
      <c r="M4772" s="73"/>
      <c r="N4772" s="73"/>
      <c r="O4772" s="73"/>
      <c r="P4772" s="73"/>
      <c r="Q4772" s="73"/>
      <c r="R4772" s="73"/>
      <c r="S4772" s="73"/>
    </row>
    <row r="4773" spans="2:19" x14ac:dyDescent="0.3">
      <c r="B4773" s="137">
        <v>1046</v>
      </c>
      <c r="C4773" s="103" t="str">
        <f t="array" ref="C4773">IF(ROWS($C$3728:C4773)&gt;COUNTIF($AR$19:$AR$3718,TRUE),"",INDEX($C$19:$C$3718,SMALL(IF($AR$19:$AR$3718=TRUE,ROW($C$19:$C$3718)-ROW($C$19)+1),ROWS($C$3728:C4773))))</f>
        <v/>
      </c>
      <c r="D4773" s="100" t="str">
        <f t="array" ref="D4773">IF(ROWS($D$3728:D4773)&gt;COUNTIF($AR$19:$AR$3718,TRUE),"",INDEX($O$19:$O$3718,SMALL(IF($AR$19:$AR$3718=TRUE,ROW($O$19:$O$3718)-ROW($O$19)+1),ROWS($D$3728:D4773))))</f>
        <v/>
      </c>
      <c r="E4773" s="101">
        <f t="shared" si="808"/>
        <v>0</v>
      </c>
      <c r="F4773" s="101">
        <f t="shared" si="809"/>
        <v>0</v>
      </c>
      <c r="G4773" s="104"/>
      <c r="H4773" s="89">
        <f t="shared" si="807"/>
        <v>0</v>
      </c>
      <c r="I4773" s="73"/>
      <c r="J4773" s="73"/>
      <c r="K4773" s="73"/>
      <c r="L4773" s="73"/>
      <c r="M4773" s="73"/>
      <c r="N4773" s="73"/>
      <c r="O4773" s="73"/>
      <c r="P4773" s="73"/>
      <c r="Q4773" s="73"/>
      <c r="R4773" s="73"/>
      <c r="S4773" s="73"/>
    </row>
    <row r="4774" spans="2:19" x14ac:dyDescent="0.3">
      <c r="B4774" s="137">
        <v>1047</v>
      </c>
      <c r="C4774" s="103" t="str">
        <f t="array" ref="C4774">IF(ROWS($C$3728:C4774)&gt;COUNTIF($AR$19:$AR$3718,TRUE),"",INDEX($C$19:$C$3718,SMALL(IF($AR$19:$AR$3718=TRUE,ROW($C$19:$C$3718)-ROW($C$19)+1),ROWS($C$3728:C4774))))</f>
        <v/>
      </c>
      <c r="D4774" s="100" t="str">
        <f t="array" ref="D4774">IF(ROWS($D$3728:D4774)&gt;COUNTIF($AR$19:$AR$3718,TRUE),"",INDEX($O$19:$O$3718,SMALL(IF($AR$19:$AR$3718=TRUE,ROW($O$19:$O$3718)-ROW($O$19)+1),ROWS($D$3728:D4774))))</f>
        <v/>
      </c>
      <c r="E4774" s="101">
        <f t="shared" si="808"/>
        <v>0</v>
      </c>
      <c r="F4774" s="101">
        <f t="shared" si="809"/>
        <v>0</v>
      </c>
      <c r="G4774" s="104"/>
      <c r="H4774" s="89">
        <f t="shared" si="807"/>
        <v>0</v>
      </c>
      <c r="I4774" s="73"/>
      <c r="J4774" s="73"/>
      <c r="K4774" s="73"/>
      <c r="L4774" s="73"/>
      <c r="M4774" s="73"/>
      <c r="N4774" s="73"/>
      <c r="O4774" s="73"/>
      <c r="P4774" s="73"/>
      <c r="Q4774" s="73"/>
      <c r="R4774" s="73"/>
      <c r="S4774" s="73"/>
    </row>
    <row r="4775" spans="2:19" x14ac:dyDescent="0.3">
      <c r="B4775" s="137">
        <v>1048</v>
      </c>
      <c r="C4775" s="103" t="str">
        <f t="array" ref="C4775">IF(ROWS($C$3728:C4775)&gt;COUNTIF($AR$19:$AR$3718,TRUE),"",INDEX($C$19:$C$3718,SMALL(IF($AR$19:$AR$3718=TRUE,ROW($C$19:$C$3718)-ROW($C$19)+1),ROWS($C$3728:C4775))))</f>
        <v/>
      </c>
      <c r="D4775" s="100" t="str">
        <f t="array" ref="D4775">IF(ROWS($D$3728:D4775)&gt;COUNTIF($AR$19:$AR$3718,TRUE),"",INDEX($O$19:$O$3718,SMALL(IF($AR$19:$AR$3718=TRUE,ROW($O$19:$O$3718)-ROW($O$19)+1),ROWS($D$3728:D4775))))</f>
        <v/>
      </c>
      <c r="E4775" s="101">
        <f t="shared" si="808"/>
        <v>0</v>
      </c>
      <c r="F4775" s="101">
        <f t="shared" si="809"/>
        <v>0</v>
      </c>
      <c r="G4775" s="104"/>
      <c r="H4775" s="89">
        <f t="shared" si="807"/>
        <v>0</v>
      </c>
      <c r="I4775" s="73"/>
      <c r="J4775" s="73"/>
      <c r="K4775" s="73"/>
      <c r="L4775" s="73"/>
      <c r="M4775" s="73"/>
      <c r="N4775" s="73"/>
      <c r="O4775" s="73"/>
      <c r="P4775" s="73"/>
      <c r="Q4775" s="73"/>
      <c r="R4775" s="73"/>
      <c r="S4775" s="73"/>
    </row>
    <row r="4776" spans="2:19" x14ac:dyDescent="0.3">
      <c r="B4776" s="137">
        <v>1049</v>
      </c>
      <c r="C4776" s="103" t="str">
        <f t="array" ref="C4776">IF(ROWS($C$3728:C4776)&gt;COUNTIF($AR$19:$AR$3718,TRUE),"",INDEX($C$19:$C$3718,SMALL(IF($AR$19:$AR$3718=TRUE,ROW($C$19:$C$3718)-ROW($C$19)+1),ROWS($C$3728:C4776))))</f>
        <v/>
      </c>
      <c r="D4776" s="100" t="str">
        <f t="array" ref="D4776">IF(ROWS($D$3728:D4776)&gt;COUNTIF($AR$19:$AR$3718,TRUE),"",INDEX($O$19:$O$3718,SMALL(IF($AR$19:$AR$3718=TRUE,ROW($O$19:$O$3718)-ROW($O$19)+1),ROWS($D$3728:D4776))))</f>
        <v/>
      </c>
      <c r="E4776" s="101">
        <f t="shared" si="808"/>
        <v>0</v>
      </c>
      <c r="F4776" s="101">
        <f t="shared" si="809"/>
        <v>0</v>
      </c>
      <c r="G4776" s="104"/>
      <c r="H4776" s="89">
        <f t="shared" si="807"/>
        <v>0</v>
      </c>
      <c r="I4776" s="73"/>
      <c r="J4776" s="73"/>
      <c r="K4776" s="73"/>
      <c r="L4776" s="73"/>
      <c r="M4776" s="73"/>
      <c r="N4776" s="73"/>
      <c r="O4776" s="73"/>
      <c r="P4776" s="73"/>
      <c r="Q4776" s="73"/>
      <c r="R4776" s="73"/>
      <c r="S4776" s="73"/>
    </row>
    <row r="4777" spans="2:19" x14ac:dyDescent="0.3">
      <c r="B4777" s="137">
        <v>1050</v>
      </c>
      <c r="C4777" s="103" t="str">
        <f t="array" ref="C4777">IF(ROWS($C$3728:C4777)&gt;COUNTIF($AR$19:$AR$3718,TRUE),"",INDEX($C$19:$C$3718,SMALL(IF($AR$19:$AR$3718=TRUE,ROW($C$19:$C$3718)-ROW($C$19)+1),ROWS($C$3728:C4777))))</f>
        <v/>
      </c>
      <c r="D4777" s="100" t="str">
        <f t="array" ref="D4777">IF(ROWS($D$3728:D4777)&gt;COUNTIF($AR$19:$AR$3718,TRUE),"",INDEX($O$19:$O$3718,SMALL(IF($AR$19:$AR$3718=TRUE,ROW($O$19:$O$3718)-ROW($O$19)+1),ROWS($D$3728:D4777))))</f>
        <v/>
      </c>
      <c r="E4777" s="101">
        <f t="shared" si="808"/>
        <v>0</v>
      </c>
      <c r="F4777" s="101">
        <f t="shared" si="809"/>
        <v>0</v>
      </c>
      <c r="G4777" s="104"/>
      <c r="H4777" s="89">
        <f t="shared" si="807"/>
        <v>0</v>
      </c>
      <c r="I4777" s="73"/>
      <c r="J4777" s="73"/>
      <c r="K4777" s="73"/>
      <c r="L4777" s="73"/>
      <c r="M4777" s="73"/>
      <c r="N4777" s="73"/>
      <c r="O4777" s="73"/>
      <c r="P4777" s="73"/>
      <c r="Q4777" s="73"/>
      <c r="R4777" s="73"/>
      <c r="S4777" s="73"/>
    </row>
    <row r="4778" spans="2:19" x14ac:dyDescent="0.3">
      <c r="B4778" s="137">
        <v>1051</v>
      </c>
      <c r="C4778" s="103" t="str">
        <f t="array" ref="C4778">IF(ROWS($C$3728:C4778)&gt;COUNTIF($AR$19:$AR$3718,TRUE),"",INDEX($C$19:$C$3718,SMALL(IF($AR$19:$AR$3718=TRUE,ROW($C$19:$C$3718)-ROW($C$19)+1),ROWS($C$3728:C4778))))</f>
        <v/>
      </c>
      <c r="D4778" s="100" t="str">
        <f t="array" ref="D4778">IF(ROWS($D$3728:D4778)&gt;COUNTIF($AR$19:$AR$3718,TRUE),"",INDEX($O$19:$O$3718,SMALL(IF($AR$19:$AR$3718=TRUE,ROW($O$19:$O$3718)-ROW($O$19)+1),ROWS($D$3728:D4778))))</f>
        <v/>
      </c>
      <c r="E4778" s="101">
        <f t="shared" si="808"/>
        <v>0</v>
      </c>
      <c r="F4778" s="101">
        <f t="shared" si="809"/>
        <v>0</v>
      </c>
      <c r="G4778" s="104"/>
      <c r="H4778" s="89">
        <f t="shared" si="807"/>
        <v>0</v>
      </c>
      <c r="I4778" s="73"/>
      <c r="J4778" s="73"/>
      <c r="K4778" s="73"/>
      <c r="L4778" s="73"/>
      <c r="M4778" s="73"/>
      <c r="N4778" s="73"/>
      <c r="O4778" s="73"/>
      <c r="P4778" s="73"/>
      <c r="Q4778" s="73"/>
      <c r="R4778" s="73"/>
      <c r="S4778" s="73"/>
    </row>
    <row r="4779" spans="2:19" x14ac:dyDescent="0.3">
      <c r="B4779" s="137">
        <v>1052</v>
      </c>
      <c r="C4779" s="103" t="str">
        <f t="array" ref="C4779">IF(ROWS($C$3728:C4779)&gt;COUNTIF($AR$19:$AR$3718,TRUE),"",INDEX($C$19:$C$3718,SMALL(IF($AR$19:$AR$3718=TRUE,ROW($C$19:$C$3718)-ROW($C$19)+1),ROWS($C$3728:C4779))))</f>
        <v/>
      </c>
      <c r="D4779" s="100" t="str">
        <f t="array" ref="D4779">IF(ROWS($D$3728:D4779)&gt;COUNTIF($AR$19:$AR$3718,TRUE),"",INDEX($O$19:$O$3718,SMALL(IF($AR$19:$AR$3718=TRUE,ROW($O$19:$O$3718)-ROW($O$19)+1),ROWS($D$3728:D4779))))</f>
        <v/>
      </c>
      <c r="E4779" s="101">
        <f t="shared" si="808"/>
        <v>0</v>
      </c>
      <c r="F4779" s="101">
        <f t="shared" si="809"/>
        <v>0</v>
      </c>
      <c r="G4779" s="104"/>
      <c r="H4779" s="89">
        <f t="shared" si="807"/>
        <v>0</v>
      </c>
      <c r="I4779" s="73"/>
      <c r="J4779" s="73"/>
      <c r="K4779" s="73"/>
      <c r="L4779" s="73"/>
      <c r="M4779" s="73"/>
      <c r="N4779" s="73"/>
      <c r="O4779" s="73"/>
      <c r="P4779" s="73"/>
      <c r="Q4779" s="73"/>
      <c r="R4779" s="73"/>
      <c r="S4779" s="73"/>
    </row>
    <row r="4780" spans="2:19" x14ac:dyDescent="0.3">
      <c r="B4780" s="137">
        <v>1053</v>
      </c>
      <c r="C4780" s="103" t="str">
        <f t="array" ref="C4780">IF(ROWS($C$3728:C4780)&gt;COUNTIF($AR$19:$AR$3718,TRUE),"",INDEX($C$19:$C$3718,SMALL(IF($AR$19:$AR$3718=TRUE,ROW($C$19:$C$3718)-ROW($C$19)+1),ROWS($C$3728:C4780))))</f>
        <v/>
      </c>
      <c r="D4780" s="100" t="str">
        <f t="array" ref="D4780">IF(ROWS($D$3728:D4780)&gt;COUNTIF($AR$19:$AR$3718,TRUE),"",INDEX($O$19:$O$3718,SMALL(IF($AR$19:$AR$3718=TRUE,ROW($O$19:$O$3718)-ROW($O$19)+1),ROWS($D$3728:D4780))))</f>
        <v/>
      </c>
      <c r="E4780" s="101">
        <f t="shared" si="808"/>
        <v>0</v>
      </c>
      <c r="F4780" s="101">
        <f t="shared" si="809"/>
        <v>0</v>
      </c>
      <c r="G4780" s="104"/>
      <c r="H4780" s="89">
        <f t="shared" si="807"/>
        <v>0</v>
      </c>
      <c r="I4780" s="73"/>
      <c r="J4780" s="73"/>
      <c r="K4780" s="73"/>
      <c r="L4780" s="73"/>
      <c r="M4780" s="73"/>
      <c r="N4780" s="73"/>
      <c r="O4780" s="73"/>
      <c r="P4780" s="73"/>
      <c r="Q4780" s="73"/>
      <c r="R4780" s="73"/>
      <c r="S4780" s="73"/>
    </row>
    <row r="4781" spans="2:19" x14ac:dyDescent="0.3">
      <c r="B4781" s="137">
        <v>1054</v>
      </c>
      <c r="C4781" s="103" t="str">
        <f t="array" ref="C4781">IF(ROWS($C$3728:C4781)&gt;COUNTIF($AR$19:$AR$3718,TRUE),"",INDEX($C$19:$C$3718,SMALL(IF($AR$19:$AR$3718=TRUE,ROW($C$19:$C$3718)-ROW($C$19)+1),ROWS($C$3728:C4781))))</f>
        <v/>
      </c>
      <c r="D4781" s="100" t="str">
        <f t="array" ref="D4781">IF(ROWS($D$3728:D4781)&gt;COUNTIF($AR$19:$AR$3718,TRUE),"",INDEX($O$19:$O$3718,SMALL(IF($AR$19:$AR$3718=TRUE,ROW($O$19:$O$3718)-ROW($O$19)+1),ROWS($D$3728:D4781))))</f>
        <v/>
      </c>
      <c r="E4781" s="101">
        <f t="shared" si="808"/>
        <v>0</v>
      </c>
      <c r="F4781" s="101">
        <f t="shared" si="809"/>
        <v>0</v>
      </c>
      <c r="G4781" s="104"/>
      <c r="H4781" s="89">
        <f t="shared" si="807"/>
        <v>0</v>
      </c>
      <c r="I4781" s="73"/>
      <c r="J4781" s="73"/>
      <c r="K4781" s="73"/>
      <c r="L4781" s="73"/>
      <c r="M4781" s="73"/>
      <c r="N4781" s="73"/>
      <c r="O4781" s="73"/>
      <c r="P4781" s="73"/>
      <c r="Q4781" s="73"/>
      <c r="R4781" s="73"/>
      <c r="S4781" s="73"/>
    </row>
    <row r="4782" spans="2:19" x14ac:dyDescent="0.3">
      <c r="B4782" s="137">
        <v>1055</v>
      </c>
      <c r="C4782" s="103" t="str">
        <f t="array" ref="C4782">IF(ROWS($C$3728:C4782)&gt;COUNTIF($AR$19:$AR$3718,TRUE),"",INDEX($C$19:$C$3718,SMALL(IF($AR$19:$AR$3718=TRUE,ROW($C$19:$C$3718)-ROW($C$19)+1),ROWS($C$3728:C4782))))</f>
        <v/>
      </c>
      <c r="D4782" s="100" t="str">
        <f t="array" ref="D4782">IF(ROWS($D$3728:D4782)&gt;COUNTIF($AR$19:$AR$3718,TRUE),"",INDEX($O$19:$O$3718,SMALL(IF($AR$19:$AR$3718=TRUE,ROW($O$19:$O$3718)-ROW($O$19)+1),ROWS($D$3728:D4782))))</f>
        <v/>
      </c>
      <c r="E4782" s="101">
        <f t="shared" si="808"/>
        <v>0</v>
      </c>
      <c r="F4782" s="101">
        <f t="shared" si="809"/>
        <v>0</v>
      </c>
      <c r="G4782" s="104"/>
      <c r="H4782" s="89">
        <f t="shared" si="807"/>
        <v>0</v>
      </c>
      <c r="I4782" s="73"/>
      <c r="J4782" s="73"/>
      <c r="K4782" s="73"/>
      <c r="L4782" s="73"/>
      <c r="M4782" s="73"/>
      <c r="N4782" s="73"/>
      <c r="O4782" s="73"/>
      <c r="P4782" s="73"/>
      <c r="Q4782" s="73"/>
      <c r="R4782" s="73"/>
      <c r="S4782" s="73"/>
    </row>
    <row r="4783" spans="2:19" x14ac:dyDescent="0.3">
      <c r="B4783" s="137">
        <v>1056</v>
      </c>
      <c r="C4783" s="103" t="str">
        <f t="array" ref="C4783">IF(ROWS($C$3728:C4783)&gt;COUNTIF($AR$19:$AR$3718,TRUE),"",INDEX($C$19:$C$3718,SMALL(IF($AR$19:$AR$3718=TRUE,ROW($C$19:$C$3718)-ROW($C$19)+1),ROWS($C$3728:C4783))))</f>
        <v/>
      </c>
      <c r="D4783" s="100" t="str">
        <f t="array" ref="D4783">IF(ROWS($D$3728:D4783)&gt;COUNTIF($AR$19:$AR$3718,TRUE),"",INDEX($O$19:$O$3718,SMALL(IF($AR$19:$AR$3718=TRUE,ROW($O$19:$O$3718)-ROW($O$19)+1),ROWS($D$3728:D4783))))</f>
        <v/>
      </c>
      <c r="E4783" s="101">
        <f t="shared" si="808"/>
        <v>0</v>
      </c>
      <c r="F4783" s="101">
        <f t="shared" si="809"/>
        <v>0</v>
      </c>
      <c r="G4783" s="104"/>
      <c r="H4783" s="89">
        <f t="shared" si="807"/>
        <v>0</v>
      </c>
      <c r="I4783" s="73"/>
      <c r="J4783" s="73"/>
      <c r="K4783" s="73"/>
      <c r="L4783" s="73"/>
      <c r="M4783" s="73"/>
      <c r="N4783" s="73"/>
      <c r="O4783" s="73"/>
      <c r="P4783" s="73"/>
      <c r="Q4783" s="73"/>
      <c r="R4783" s="73"/>
      <c r="S4783" s="73"/>
    </row>
    <row r="4784" spans="2:19" x14ac:dyDescent="0.3">
      <c r="B4784" s="137">
        <v>1057</v>
      </c>
      <c r="C4784" s="103" t="str">
        <f t="array" ref="C4784">IF(ROWS($C$3728:C4784)&gt;COUNTIF($AR$19:$AR$3718,TRUE),"",INDEX($C$19:$C$3718,SMALL(IF($AR$19:$AR$3718=TRUE,ROW($C$19:$C$3718)-ROW($C$19)+1),ROWS($C$3728:C4784))))</f>
        <v/>
      </c>
      <c r="D4784" s="100" t="str">
        <f t="array" ref="D4784">IF(ROWS($D$3728:D4784)&gt;COUNTIF($AR$19:$AR$3718,TRUE),"",INDEX($O$19:$O$3718,SMALL(IF($AR$19:$AR$3718=TRUE,ROW($O$19:$O$3718)-ROW($O$19)+1),ROWS($D$3728:D4784))))</f>
        <v/>
      </c>
      <c r="E4784" s="101">
        <f t="shared" si="808"/>
        <v>0</v>
      </c>
      <c r="F4784" s="101">
        <f t="shared" si="809"/>
        <v>0</v>
      </c>
      <c r="G4784" s="104"/>
      <c r="H4784" s="89">
        <f t="shared" si="807"/>
        <v>0</v>
      </c>
      <c r="I4784" s="73"/>
      <c r="J4784" s="73"/>
      <c r="K4784" s="73"/>
      <c r="L4784" s="73"/>
      <c r="M4784" s="73"/>
      <c r="N4784" s="73"/>
      <c r="O4784" s="73"/>
      <c r="P4784" s="73"/>
      <c r="Q4784" s="73"/>
      <c r="R4784" s="73"/>
      <c r="S4784" s="73"/>
    </row>
    <row r="4785" spans="2:19" x14ac:dyDescent="0.3">
      <c r="B4785" s="137">
        <v>1058</v>
      </c>
      <c r="C4785" s="103" t="str">
        <f t="array" ref="C4785">IF(ROWS($C$3728:C4785)&gt;COUNTIF($AR$19:$AR$3718,TRUE),"",INDEX($C$19:$C$3718,SMALL(IF($AR$19:$AR$3718=TRUE,ROW($C$19:$C$3718)-ROW($C$19)+1),ROWS($C$3728:C4785))))</f>
        <v/>
      </c>
      <c r="D4785" s="100" t="str">
        <f t="array" ref="D4785">IF(ROWS($D$3728:D4785)&gt;COUNTIF($AR$19:$AR$3718,TRUE),"",INDEX($O$19:$O$3718,SMALL(IF($AR$19:$AR$3718=TRUE,ROW($O$19:$O$3718)-ROW($O$19)+1),ROWS($D$3728:D4785))))</f>
        <v/>
      </c>
      <c r="E4785" s="101">
        <f t="shared" si="808"/>
        <v>0</v>
      </c>
      <c r="F4785" s="101">
        <f t="shared" si="809"/>
        <v>0</v>
      </c>
      <c r="G4785" s="104"/>
      <c r="H4785" s="89">
        <f t="shared" si="807"/>
        <v>0</v>
      </c>
      <c r="I4785" s="73"/>
      <c r="J4785" s="73"/>
      <c r="K4785" s="73"/>
      <c r="L4785" s="73"/>
      <c r="M4785" s="73"/>
      <c r="N4785" s="73"/>
      <c r="O4785" s="73"/>
      <c r="P4785" s="73"/>
      <c r="Q4785" s="73"/>
      <c r="R4785" s="73"/>
      <c r="S4785" s="73"/>
    </row>
    <row r="4786" spans="2:19" x14ac:dyDescent="0.3">
      <c r="B4786" s="137">
        <v>1059</v>
      </c>
      <c r="C4786" s="103" t="str">
        <f t="array" ref="C4786">IF(ROWS($C$3728:C4786)&gt;COUNTIF($AR$19:$AR$3718,TRUE),"",INDEX($C$19:$C$3718,SMALL(IF($AR$19:$AR$3718=TRUE,ROW($C$19:$C$3718)-ROW($C$19)+1),ROWS($C$3728:C4786))))</f>
        <v/>
      </c>
      <c r="D4786" s="100" t="str">
        <f t="array" ref="D4786">IF(ROWS($D$3728:D4786)&gt;COUNTIF($AR$19:$AR$3718,TRUE),"",INDEX($O$19:$O$3718,SMALL(IF($AR$19:$AR$3718=TRUE,ROW($O$19:$O$3718)-ROW($O$19)+1),ROWS($D$3728:D4786))))</f>
        <v/>
      </c>
      <c r="E4786" s="101">
        <f t="shared" si="808"/>
        <v>0</v>
      </c>
      <c r="F4786" s="101">
        <f t="shared" si="809"/>
        <v>0</v>
      </c>
      <c r="G4786" s="104"/>
      <c r="H4786" s="89">
        <f t="shared" si="807"/>
        <v>0</v>
      </c>
      <c r="I4786" s="73"/>
      <c r="J4786" s="73"/>
      <c r="K4786" s="73"/>
      <c r="L4786" s="73"/>
      <c r="M4786" s="73"/>
      <c r="N4786" s="73"/>
      <c r="O4786" s="73"/>
      <c r="P4786" s="73"/>
      <c r="Q4786" s="73"/>
      <c r="R4786" s="73"/>
      <c r="S4786" s="73"/>
    </row>
    <row r="4787" spans="2:19" x14ac:dyDescent="0.3">
      <c r="B4787" s="137">
        <v>1060</v>
      </c>
      <c r="C4787" s="103" t="str">
        <f t="array" ref="C4787">IF(ROWS($C$3728:C4787)&gt;COUNTIF($AR$19:$AR$3718,TRUE),"",INDEX($C$19:$C$3718,SMALL(IF($AR$19:$AR$3718=TRUE,ROW($C$19:$C$3718)-ROW($C$19)+1),ROWS($C$3728:C4787))))</f>
        <v/>
      </c>
      <c r="D4787" s="100" t="str">
        <f t="array" ref="D4787">IF(ROWS($D$3728:D4787)&gt;COUNTIF($AR$19:$AR$3718,TRUE),"",INDEX($O$19:$O$3718,SMALL(IF($AR$19:$AR$3718=TRUE,ROW($O$19:$O$3718)-ROW($O$19)+1),ROWS($D$3728:D4787))))</f>
        <v/>
      </c>
      <c r="E4787" s="101">
        <f t="shared" si="808"/>
        <v>0</v>
      </c>
      <c r="F4787" s="101">
        <f t="shared" si="809"/>
        <v>0</v>
      </c>
      <c r="G4787" s="104"/>
      <c r="H4787" s="89">
        <f t="shared" si="807"/>
        <v>0</v>
      </c>
      <c r="I4787" s="73"/>
      <c r="J4787" s="73"/>
      <c r="K4787" s="73"/>
      <c r="L4787" s="73"/>
      <c r="M4787" s="73"/>
      <c r="N4787" s="73"/>
      <c r="O4787" s="73"/>
      <c r="P4787" s="73"/>
      <c r="Q4787" s="73"/>
      <c r="R4787" s="73"/>
      <c r="S4787" s="73"/>
    </row>
    <row r="4788" spans="2:19" x14ac:dyDescent="0.3">
      <c r="B4788" s="137">
        <v>1061</v>
      </c>
      <c r="C4788" s="103" t="str">
        <f t="array" ref="C4788">IF(ROWS($C$3728:C4788)&gt;COUNTIF($AR$19:$AR$3718,TRUE),"",INDEX($C$19:$C$3718,SMALL(IF($AR$19:$AR$3718=TRUE,ROW($C$19:$C$3718)-ROW($C$19)+1),ROWS($C$3728:C4788))))</f>
        <v/>
      </c>
      <c r="D4788" s="100" t="str">
        <f t="array" ref="D4788">IF(ROWS($D$3728:D4788)&gt;COUNTIF($AR$19:$AR$3718,TRUE),"",INDEX($O$19:$O$3718,SMALL(IF($AR$19:$AR$3718=TRUE,ROW($O$19:$O$3718)-ROW($O$19)+1),ROWS($D$3728:D4788))))</f>
        <v/>
      </c>
      <c r="E4788" s="101">
        <f t="shared" si="808"/>
        <v>0</v>
      </c>
      <c r="F4788" s="101">
        <f t="shared" si="809"/>
        <v>0</v>
      </c>
      <c r="G4788" s="104"/>
      <c r="H4788" s="89">
        <f t="shared" si="807"/>
        <v>0</v>
      </c>
      <c r="I4788" s="73"/>
      <c r="J4788" s="73"/>
      <c r="K4788" s="73"/>
      <c r="L4788" s="73"/>
      <c r="M4788" s="73"/>
      <c r="N4788" s="73"/>
      <c r="O4788" s="73"/>
      <c r="P4788" s="73"/>
      <c r="Q4788" s="73"/>
      <c r="R4788" s="73"/>
      <c r="S4788" s="73"/>
    </row>
    <row r="4789" spans="2:19" x14ac:dyDescent="0.3">
      <c r="B4789" s="137">
        <v>1062</v>
      </c>
      <c r="C4789" s="103" t="str">
        <f t="array" ref="C4789">IF(ROWS($C$3728:C4789)&gt;COUNTIF($AR$19:$AR$3718,TRUE),"",INDEX($C$19:$C$3718,SMALL(IF($AR$19:$AR$3718=TRUE,ROW($C$19:$C$3718)-ROW($C$19)+1),ROWS($C$3728:C4789))))</f>
        <v/>
      </c>
      <c r="D4789" s="100" t="str">
        <f t="array" ref="D4789">IF(ROWS($D$3728:D4789)&gt;COUNTIF($AR$19:$AR$3718,TRUE),"",INDEX($O$19:$O$3718,SMALL(IF($AR$19:$AR$3718=TRUE,ROW($O$19:$O$3718)-ROW($O$19)+1),ROWS($D$3728:D4789))))</f>
        <v/>
      </c>
      <c r="E4789" s="101">
        <f t="shared" si="808"/>
        <v>0</v>
      </c>
      <c r="F4789" s="101">
        <f t="shared" si="809"/>
        <v>0</v>
      </c>
      <c r="G4789" s="104"/>
      <c r="H4789" s="89">
        <f t="shared" si="807"/>
        <v>0</v>
      </c>
      <c r="I4789" s="73"/>
      <c r="J4789" s="73"/>
      <c r="K4789" s="73"/>
      <c r="L4789" s="73"/>
      <c r="M4789" s="73"/>
      <c r="N4789" s="73"/>
      <c r="O4789" s="73"/>
      <c r="P4789" s="73"/>
      <c r="Q4789" s="73"/>
      <c r="R4789" s="73"/>
      <c r="S4789" s="73"/>
    </row>
    <row r="4790" spans="2:19" x14ac:dyDescent="0.3">
      <c r="B4790" s="137">
        <v>1063</v>
      </c>
      <c r="C4790" s="103" t="str">
        <f t="array" ref="C4790">IF(ROWS($C$3728:C4790)&gt;COUNTIF($AR$19:$AR$3718,TRUE),"",INDEX($C$19:$C$3718,SMALL(IF($AR$19:$AR$3718=TRUE,ROW($C$19:$C$3718)-ROW($C$19)+1),ROWS($C$3728:C4790))))</f>
        <v/>
      </c>
      <c r="D4790" s="100" t="str">
        <f t="array" ref="D4790">IF(ROWS($D$3728:D4790)&gt;COUNTIF($AR$19:$AR$3718,TRUE),"",INDEX($O$19:$O$3718,SMALL(IF($AR$19:$AR$3718=TRUE,ROW($O$19:$O$3718)-ROW($O$19)+1),ROWS($D$3728:D4790))))</f>
        <v/>
      </c>
      <c r="E4790" s="101">
        <f t="shared" si="808"/>
        <v>0</v>
      </c>
      <c r="F4790" s="101">
        <f t="shared" si="809"/>
        <v>0</v>
      </c>
      <c r="G4790" s="104"/>
      <c r="H4790" s="89">
        <f t="shared" si="807"/>
        <v>0</v>
      </c>
      <c r="I4790" s="73"/>
      <c r="J4790" s="73"/>
      <c r="K4790" s="73"/>
      <c r="L4790" s="73"/>
      <c r="M4790" s="73"/>
      <c r="N4790" s="73"/>
      <c r="O4790" s="73"/>
      <c r="P4790" s="73"/>
      <c r="Q4790" s="73"/>
      <c r="R4790" s="73"/>
      <c r="S4790" s="73"/>
    </row>
    <row r="4791" spans="2:19" x14ac:dyDescent="0.3">
      <c r="B4791" s="137">
        <v>1064</v>
      </c>
      <c r="C4791" s="103" t="str">
        <f t="array" ref="C4791">IF(ROWS($C$3728:C4791)&gt;COUNTIF($AR$19:$AR$3718,TRUE),"",INDEX($C$19:$C$3718,SMALL(IF($AR$19:$AR$3718=TRUE,ROW($C$19:$C$3718)-ROW($C$19)+1),ROWS($C$3728:C4791))))</f>
        <v/>
      </c>
      <c r="D4791" s="100" t="str">
        <f t="array" ref="D4791">IF(ROWS($D$3728:D4791)&gt;COUNTIF($AR$19:$AR$3718,TRUE),"",INDEX($O$19:$O$3718,SMALL(IF($AR$19:$AR$3718=TRUE,ROW($O$19:$O$3718)-ROW($O$19)+1),ROWS($D$3728:D4791))))</f>
        <v/>
      </c>
      <c r="E4791" s="101">
        <f t="shared" si="808"/>
        <v>0</v>
      </c>
      <c r="F4791" s="101">
        <f t="shared" si="809"/>
        <v>0</v>
      </c>
      <c r="G4791" s="104"/>
      <c r="H4791" s="89">
        <f t="shared" si="807"/>
        <v>0</v>
      </c>
      <c r="I4791" s="73"/>
      <c r="J4791" s="73"/>
      <c r="K4791" s="73"/>
      <c r="L4791" s="73"/>
      <c r="M4791" s="73"/>
      <c r="N4791" s="73"/>
      <c r="O4791" s="73"/>
      <c r="P4791" s="73"/>
      <c r="Q4791" s="73"/>
      <c r="R4791" s="73"/>
      <c r="S4791" s="73"/>
    </row>
    <row r="4792" spans="2:19" x14ac:dyDescent="0.3">
      <c r="B4792" s="137">
        <v>1065</v>
      </c>
      <c r="C4792" s="103" t="str">
        <f t="array" ref="C4792">IF(ROWS($C$3728:C4792)&gt;COUNTIF($AR$19:$AR$3718,TRUE),"",INDEX($C$19:$C$3718,SMALL(IF($AR$19:$AR$3718=TRUE,ROW($C$19:$C$3718)-ROW($C$19)+1),ROWS($C$3728:C4792))))</f>
        <v/>
      </c>
      <c r="D4792" s="100" t="str">
        <f t="array" ref="D4792">IF(ROWS($D$3728:D4792)&gt;COUNTIF($AR$19:$AR$3718,TRUE),"",INDEX($O$19:$O$3718,SMALL(IF($AR$19:$AR$3718=TRUE,ROW($O$19:$O$3718)-ROW($O$19)+1),ROWS($D$3728:D4792))))</f>
        <v/>
      </c>
      <c r="E4792" s="101">
        <f t="shared" si="808"/>
        <v>0</v>
      </c>
      <c r="F4792" s="101">
        <f t="shared" si="809"/>
        <v>0</v>
      </c>
      <c r="G4792" s="104"/>
      <c r="H4792" s="89">
        <f t="shared" si="807"/>
        <v>0</v>
      </c>
      <c r="I4792" s="73"/>
      <c r="J4792" s="73"/>
      <c r="K4792" s="73"/>
      <c r="L4792" s="73"/>
      <c r="M4792" s="73"/>
      <c r="N4792" s="73"/>
      <c r="O4792" s="73"/>
      <c r="P4792" s="73"/>
      <c r="Q4792" s="73"/>
      <c r="R4792" s="73"/>
      <c r="S4792" s="73"/>
    </row>
    <row r="4793" spans="2:19" x14ac:dyDescent="0.3">
      <c r="B4793" s="137">
        <v>1066</v>
      </c>
      <c r="C4793" s="103" t="str">
        <f t="array" ref="C4793">IF(ROWS($C$3728:C4793)&gt;COUNTIF($AR$19:$AR$3718,TRUE),"",INDEX($C$19:$C$3718,SMALL(IF($AR$19:$AR$3718=TRUE,ROW($C$19:$C$3718)-ROW($C$19)+1),ROWS($C$3728:C4793))))</f>
        <v/>
      </c>
      <c r="D4793" s="100" t="str">
        <f t="array" ref="D4793">IF(ROWS($D$3728:D4793)&gt;COUNTIF($AR$19:$AR$3718,TRUE),"",INDEX($O$19:$O$3718,SMALL(IF($AR$19:$AR$3718=TRUE,ROW($O$19:$O$3718)-ROW($O$19)+1),ROWS($D$3728:D4793))))</f>
        <v/>
      </c>
      <c r="E4793" s="101">
        <f t="shared" si="808"/>
        <v>0</v>
      </c>
      <c r="F4793" s="101">
        <f t="shared" si="809"/>
        <v>0</v>
      </c>
      <c r="G4793" s="104"/>
      <c r="H4793" s="89">
        <f t="shared" si="807"/>
        <v>0</v>
      </c>
      <c r="I4793" s="73"/>
      <c r="J4793" s="73"/>
      <c r="K4793" s="73"/>
      <c r="L4793" s="73"/>
      <c r="M4793" s="73"/>
      <c r="N4793" s="73"/>
      <c r="O4793" s="73"/>
      <c r="P4793" s="73"/>
      <c r="Q4793" s="73"/>
      <c r="R4793" s="73"/>
      <c r="S4793" s="73"/>
    </row>
    <row r="4794" spans="2:19" x14ac:dyDescent="0.3">
      <c r="B4794" s="137">
        <v>1067</v>
      </c>
      <c r="C4794" s="103" t="str">
        <f t="array" ref="C4794">IF(ROWS($C$3728:C4794)&gt;COUNTIF($AR$19:$AR$3718,TRUE),"",INDEX($C$19:$C$3718,SMALL(IF($AR$19:$AR$3718=TRUE,ROW($C$19:$C$3718)-ROW($C$19)+1),ROWS($C$3728:C4794))))</f>
        <v/>
      </c>
      <c r="D4794" s="100" t="str">
        <f t="array" ref="D4794">IF(ROWS($D$3728:D4794)&gt;COUNTIF($AR$19:$AR$3718,TRUE),"",INDEX($O$19:$O$3718,SMALL(IF($AR$19:$AR$3718=TRUE,ROW($O$19:$O$3718)-ROW($O$19)+1),ROWS($D$3728:D4794))))</f>
        <v/>
      </c>
      <c r="E4794" s="101">
        <f t="shared" si="808"/>
        <v>0</v>
      </c>
      <c r="F4794" s="101">
        <f t="shared" si="809"/>
        <v>0</v>
      </c>
      <c r="G4794" s="104"/>
      <c r="H4794" s="89">
        <f t="shared" si="807"/>
        <v>0</v>
      </c>
      <c r="I4794" s="73"/>
      <c r="J4794" s="73"/>
      <c r="K4794" s="73"/>
      <c r="L4794" s="73"/>
      <c r="M4794" s="73"/>
      <c r="N4794" s="73"/>
      <c r="O4794" s="73"/>
      <c r="P4794" s="73"/>
      <c r="Q4794" s="73"/>
      <c r="R4794" s="73"/>
      <c r="S4794" s="73"/>
    </row>
    <row r="4795" spans="2:19" x14ac:dyDescent="0.3">
      <c r="B4795" s="137">
        <v>1068</v>
      </c>
      <c r="C4795" s="103" t="str">
        <f t="array" ref="C4795">IF(ROWS($C$3728:C4795)&gt;COUNTIF($AR$19:$AR$3718,TRUE),"",INDEX($C$19:$C$3718,SMALL(IF($AR$19:$AR$3718=TRUE,ROW($C$19:$C$3718)-ROW($C$19)+1),ROWS($C$3728:C4795))))</f>
        <v/>
      </c>
      <c r="D4795" s="100" t="str">
        <f t="array" ref="D4795">IF(ROWS($D$3728:D4795)&gt;COUNTIF($AR$19:$AR$3718,TRUE),"",INDEX($O$19:$O$3718,SMALL(IF($AR$19:$AR$3718=TRUE,ROW($O$19:$O$3718)-ROW($O$19)+1),ROWS($D$3728:D4795))))</f>
        <v/>
      </c>
      <c r="E4795" s="101">
        <f t="shared" si="808"/>
        <v>0</v>
      </c>
      <c r="F4795" s="101">
        <f t="shared" si="809"/>
        <v>0</v>
      </c>
      <c r="G4795" s="104"/>
      <c r="H4795" s="89">
        <f t="shared" si="807"/>
        <v>0</v>
      </c>
      <c r="I4795" s="73"/>
      <c r="J4795" s="73"/>
      <c r="K4795" s="73"/>
      <c r="L4795" s="73"/>
      <c r="M4795" s="73"/>
      <c r="N4795" s="73"/>
      <c r="O4795" s="73"/>
      <c r="P4795" s="73"/>
      <c r="Q4795" s="73"/>
      <c r="R4795" s="73"/>
      <c r="S4795" s="73"/>
    </row>
    <row r="4796" spans="2:19" x14ac:dyDescent="0.3">
      <c r="B4796" s="137">
        <v>1069</v>
      </c>
      <c r="C4796" s="103" t="str">
        <f t="array" ref="C4796">IF(ROWS($C$3728:C4796)&gt;COUNTIF($AR$19:$AR$3718,TRUE),"",INDEX($C$19:$C$3718,SMALL(IF($AR$19:$AR$3718=TRUE,ROW($C$19:$C$3718)-ROW($C$19)+1),ROWS($C$3728:C4796))))</f>
        <v/>
      </c>
      <c r="D4796" s="100" t="str">
        <f t="array" ref="D4796">IF(ROWS($D$3728:D4796)&gt;COUNTIF($AR$19:$AR$3718,TRUE),"",INDEX($O$19:$O$3718,SMALL(IF($AR$19:$AR$3718=TRUE,ROW($O$19:$O$3718)-ROW($O$19)+1),ROWS($D$3728:D4796))))</f>
        <v/>
      </c>
      <c r="E4796" s="101">
        <f t="shared" si="808"/>
        <v>0</v>
      </c>
      <c r="F4796" s="101">
        <f t="shared" si="809"/>
        <v>0</v>
      </c>
      <c r="G4796" s="104"/>
      <c r="H4796" s="89">
        <f t="shared" si="807"/>
        <v>0</v>
      </c>
      <c r="I4796" s="73"/>
      <c r="J4796" s="73"/>
      <c r="K4796" s="73"/>
      <c r="L4796" s="73"/>
      <c r="M4796" s="73"/>
      <c r="N4796" s="73"/>
      <c r="O4796" s="73"/>
      <c r="P4796" s="73"/>
      <c r="Q4796" s="73"/>
      <c r="R4796" s="73"/>
      <c r="S4796" s="73"/>
    </row>
    <row r="4797" spans="2:19" x14ac:dyDescent="0.3">
      <c r="B4797" s="137">
        <v>1070</v>
      </c>
      <c r="C4797" s="103" t="str">
        <f t="array" ref="C4797">IF(ROWS($C$3728:C4797)&gt;COUNTIF($AR$19:$AR$3718,TRUE),"",INDEX($C$19:$C$3718,SMALL(IF($AR$19:$AR$3718=TRUE,ROW($C$19:$C$3718)-ROW($C$19)+1),ROWS($C$3728:C4797))))</f>
        <v/>
      </c>
      <c r="D4797" s="100" t="str">
        <f t="array" ref="D4797">IF(ROWS($D$3728:D4797)&gt;COUNTIF($AR$19:$AR$3718,TRUE),"",INDEX($O$19:$O$3718,SMALL(IF($AR$19:$AR$3718=TRUE,ROW($O$19:$O$3718)-ROW($O$19)+1),ROWS($D$3728:D4797))))</f>
        <v/>
      </c>
      <c r="E4797" s="101">
        <f t="shared" si="808"/>
        <v>0</v>
      </c>
      <c r="F4797" s="101">
        <f t="shared" si="809"/>
        <v>0</v>
      </c>
      <c r="G4797" s="104"/>
      <c r="H4797" s="89">
        <f t="shared" si="807"/>
        <v>0</v>
      </c>
      <c r="I4797" s="73"/>
      <c r="J4797" s="73"/>
      <c r="K4797" s="73"/>
      <c r="L4797" s="73"/>
      <c r="M4797" s="73"/>
      <c r="N4797" s="73"/>
      <c r="O4797" s="73"/>
      <c r="P4797" s="73"/>
      <c r="Q4797" s="73"/>
      <c r="R4797" s="73"/>
      <c r="S4797" s="73"/>
    </row>
    <row r="4798" spans="2:19" x14ac:dyDescent="0.3">
      <c r="B4798" s="137">
        <v>1071</v>
      </c>
      <c r="C4798" s="103" t="str">
        <f t="array" ref="C4798">IF(ROWS($C$3728:C4798)&gt;COUNTIF($AR$19:$AR$3718,TRUE),"",INDEX($C$19:$C$3718,SMALL(IF($AR$19:$AR$3718=TRUE,ROW($C$19:$C$3718)-ROW($C$19)+1),ROWS($C$3728:C4798))))</f>
        <v/>
      </c>
      <c r="D4798" s="100" t="str">
        <f t="array" ref="D4798">IF(ROWS($D$3728:D4798)&gt;COUNTIF($AR$19:$AR$3718,TRUE),"",INDEX($O$19:$O$3718,SMALL(IF($AR$19:$AR$3718=TRUE,ROW($O$19:$O$3718)-ROW($O$19)+1),ROWS($D$3728:D4798))))</f>
        <v/>
      </c>
      <c r="E4798" s="101">
        <f t="shared" si="808"/>
        <v>0</v>
      </c>
      <c r="F4798" s="101">
        <f t="shared" si="809"/>
        <v>0</v>
      </c>
      <c r="G4798" s="104"/>
      <c r="H4798" s="89">
        <f t="shared" si="807"/>
        <v>0</v>
      </c>
      <c r="I4798" s="73"/>
      <c r="J4798" s="73"/>
      <c r="K4798" s="73"/>
      <c r="L4798" s="73"/>
      <c r="M4798" s="73"/>
      <c r="N4798" s="73"/>
      <c r="O4798" s="73"/>
      <c r="P4798" s="73"/>
      <c r="Q4798" s="73"/>
      <c r="R4798" s="73"/>
      <c r="S4798" s="73"/>
    </row>
    <row r="4799" spans="2:19" x14ac:dyDescent="0.3">
      <c r="B4799" s="137">
        <v>1072</v>
      </c>
      <c r="C4799" s="103" t="str">
        <f t="array" ref="C4799">IF(ROWS($C$3728:C4799)&gt;COUNTIF($AR$19:$AR$3718,TRUE),"",INDEX($C$19:$C$3718,SMALL(IF($AR$19:$AR$3718=TRUE,ROW($C$19:$C$3718)-ROW($C$19)+1),ROWS($C$3728:C4799))))</f>
        <v/>
      </c>
      <c r="D4799" s="100" t="str">
        <f t="array" ref="D4799">IF(ROWS($D$3728:D4799)&gt;COUNTIF($AR$19:$AR$3718,TRUE),"",INDEX($O$19:$O$3718,SMALL(IF($AR$19:$AR$3718=TRUE,ROW($O$19:$O$3718)-ROW($O$19)+1),ROWS($D$3728:D4799))))</f>
        <v/>
      </c>
      <c r="E4799" s="101">
        <f t="shared" si="808"/>
        <v>0</v>
      </c>
      <c r="F4799" s="101">
        <f t="shared" si="809"/>
        <v>0</v>
      </c>
      <c r="G4799" s="104"/>
      <c r="H4799" s="89">
        <f t="shared" si="807"/>
        <v>0</v>
      </c>
      <c r="I4799" s="73"/>
      <c r="J4799" s="73"/>
      <c r="K4799" s="73"/>
      <c r="L4799" s="73"/>
      <c r="M4799" s="73"/>
      <c r="N4799" s="73"/>
      <c r="O4799" s="73"/>
      <c r="P4799" s="73"/>
      <c r="Q4799" s="73"/>
      <c r="R4799" s="73"/>
      <c r="S4799" s="73"/>
    </row>
    <row r="4800" spans="2:19" x14ac:dyDescent="0.3">
      <c r="B4800" s="137">
        <v>1073</v>
      </c>
      <c r="C4800" s="103" t="str">
        <f t="array" ref="C4800">IF(ROWS($C$3728:C4800)&gt;COUNTIF($AR$19:$AR$3718,TRUE),"",INDEX($C$19:$C$3718,SMALL(IF($AR$19:$AR$3718=TRUE,ROW($C$19:$C$3718)-ROW($C$19)+1),ROWS($C$3728:C4800))))</f>
        <v/>
      </c>
      <c r="D4800" s="100" t="str">
        <f t="array" ref="D4800">IF(ROWS($D$3728:D4800)&gt;COUNTIF($AR$19:$AR$3718,TRUE),"",INDEX($O$19:$O$3718,SMALL(IF($AR$19:$AR$3718=TRUE,ROW($O$19:$O$3718)-ROW($O$19)+1),ROWS($D$3728:D4800))))</f>
        <v/>
      </c>
      <c r="E4800" s="101">
        <f t="shared" si="808"/>
        <v>0</v>
      </c>
      <c r="F4800" s="101">
        <f t="shared" si="809"/>
        <v>0</v>
      </c>
      <c r="G4800" s="104"/>
      <c r="H4800" s="89">
        <f t="shared" si="807"/>
        <v>0</v>
      </c>
      <c r="I4800" s="73"/>
      <c r="J4800" s="73"/>
      <c r="K4800" s="73"/>
      <c r="L4800" s="73"/>
      <c r="M4800" s="73"/>
      <c r="N4800" s="73"/>
      <c r="O4800" s="73"/>
      <c r="P4800" s="73"/>
      <c r="Q4800" s="73"/>
      <c r="R4800" s="73"/>
      <c r="S4800" s="73"/>
    </row>
    <row r="4801" spans="2:19" x14ac:dyDescent="0.3">
      <c r="B4801" s="137">
        <v>1074</v>
      </c>
      <c r="C4801" s="103" t="str">
        <f t="array" ref="C4801">IF(ROWS($C$3728:C4801)&gt;COUNTIF($AR$19:$AR$3718,TRUE),"",INDEX($C$19:$C$3718,SMALL(IF($AR$19:$AR$3718=TRUE,ROW($C$19:$C$3718)-ROW($C$19)+1),ROWS($C$3728:C4801))))</f>
        <v/>
      </c>
      <c r="D4801" s="100" t="str">
        <f t="array" ref="D4801">IF(ROWS($D$3728:D4801)&gt;COUNTIF($AR$19:$AR$3718,TRUE),"",INDEX($O$19:$O$3718,SMALL(IF($AR$19:$AR$3718=TRUE,ROW($O$19:$O$3718)-ROW($O$19)+1),ROWS($D$3728:D4801))))</f>
        <v/>
      </c>
      <c r="E4801" s="101">
        <f t="shared" si="808"/>
        <v>0</v>
      </c>
      <c r="F4801" s="101">
        <f t="shared" si="809"/>
        <v>0</v>
      </c>
      <c r="G4801" s="104"/>
      <c r="H4801" s="89">
        <f t="shared" ref="H4801:H4864" si="810">SUM(E4801:G4801)</f>
        <v>0</v>
      </c>
      <c r="I4801" s="73"/>
      <c r="J4801" s="73"/>
      <c r="K4801" s="73"/>
      <c r="L4801" s="73"/>
      <c r="M4801" s="73"/>
      <c r="N4801" s="73"/>
      <c r="O4801" s="73"/>
      <c r="P4801" s="73"/>
      <c r="Q4801" s="73"/>
      <c r="R4801" s="73"/>
      <c r="S4801" s="73"/>
    </row>
    <row r="4802" spans="2:19" x14ac:dyDescent="0.3">
      <c r="B4802" s="137">
        <v>1075</v>
      </c>
      <c r="C4802" s="103" t="str">
        <f t="array" ref="C4802">IF(ROWS($C$3728:C4802)&gt;COUNTIF($AR$19:$AR$3718,TRUE),"",INDEX($C$19:$C$3718,SMALL(IF($AR$19:$AR$3718=TRUE,ROW($C$19:$C$3718)-ROW($C$19)+1),ROWS($C$3728:C4802))))</f>
        <v/>
      </c>
      <c r="D4802" s="100" t="str">
        <f t="array" ref="D4802">IF(ROWS($D$3728:D4802)&gt;COUNTIF($AR$19:$AR$3718,TRUE),"",INDEX($O$19:$O$3718,SMALL(IF($AR$19:$AR$3718=TRUE,ROW($O$19:$O$3718)-ROW($O$19)+1),ROWS($D$3728:D4802))))</f>
        <v/>
      </c>
      <c r="E4802" s="101">
        <f t="shared" si="808"/>
        <v>0</v>
      </c>
      <c r="F4802" s="101">
        <f t="shared" si="809"/>
        <v>0</v>
      </c>
      <c r="G4802" s="104"/>
      <c r="H4802" s="89">
        <f t="shared" si="810"/>
        <v>0</v>
      </c>
      <c r="I4802" s="73"/>
      <c r="J4802" s="73"/>
      <c r="K4802" s="73"/>
      <c r="L4802" s="73"/>
      <c r="M4802" s="73"/>
      <c r="N4802" s="73"/>
      <c r="O4802" s="73"/>
      <c r="P4802" s="73"/>
      <c r="Q4802" s="73"/>
      <c r="R4802" s="73"/>
      <c r="S4802" s="73"/>
    </row>
    <row r="4803" spans="2:19" x14ac:dyDescent="0.3">
      <c r="B4803" s="137">
        <v>1076</v>
      </c>
      <c r="C4803" s="103" t="str">
        <f t="array" ref="C4803">IF(ROWS($C$3728:C4803)&gt;COUNTIF($AR$19:$AR$3718,TRUE),"",INDEX($C$19:$C$3718,SMALL(IF($AR$19:$AR$3718=TRUE,ROW($C$19:$C$3718)-ROW($C$19)+1),ROWS($C$3728:C4803))))</f>
        <v/>
      </c>
      <c r="D4803" s="100" t="str">
        <f t="array" ref="D4803">IF(ROWS($D$3728:D4803)&gt;COUNTIF($AR$19:$AR$3718,TRUE),"",INDEX($O$19:$O$3718,SMALL(IF($AR$19:$AR$3718=TRUE,ROW($O$19:$O$3718)-ROW($O$19)+1),ROWS($D$3728:D4803))))</f>
        <v/>
      </c>
      <c r="E4803" s="101">
        <f t="shared" si="808"/>
        <v>0</v>
      </c>
      <c r="F4803" s="101">
        <f t="shared" si="809"/>
        <v>0</v>
      </c>
      <c r="G4803" s="104"/>
      <c r="H4803" s="89">
        <f t="shared" si="810"/>
        <v>0</v>
      </c>
      <c r="I4803" s="73"/>
      <c r="J4803" s="73"/>
      <c r="K4803" s="73"/>
      <c r="L4803" s="73"/>
      <c r="M4803" s="73"/>
      <c r="N4803" s="73"/>
      <c r="O4803" s="73"/>
      <c r="P4803" s="73"/>
      <c r="Q4803" s="73"/>
      <c r="R4803" s="73"/>
      <c r="S4803" s="73"/>
    </row>
    <row r="4804" spans="2:19" x14ac:dyDescent="0.3">
      <c r="B4804" s="137">
        <v>1077</v>
      </c>
      <c r="C4804" s="103" t="str">
        <f t="array" ref="C4804">IF(ROWS($C$3728:C4804)&gt;COUNTIF($AR$19:$AR$3718,TRUE),"",INDEX($C$19:$C$3718,SMALL(IF($AR$19:$AR$3718=TRUE,ROW($C$19:$C$3718)-ROW($C$19)+1),ROWS($C$3728:C4804))))</f>
        <v/>
      </c>
      <c r="D4804" s="100" t="str">
        <f t="array" ref="D4804">IF(ROWS($D$3728:D4804)&gt;COUNTIF($AR$19:$AR$3718,TRUE),"",INDEX($O$19:$O$3718,SMALL(IF($AR$19:$AR$3718=TRUE,ROW($O$19:$O$3718)-ROW($O$19)+1),ROWS($D$3728:D4804))))</f>
        <v/>
      </c>
      <c r="E4804" s="101">
        <f t="shared" si="808"/>
        <v>0</v>
      </c>
      <c r="F4804" s="101">
        <f t="shared" si="809"/>
        <v>0</v>
      </c>
      <c r="G4804" s="104"/>
      <c r="H4804" s="89">
        <f t="shared" si="810"/>
        <v>0</v>
      </c>
      <c r="I4804" s="73"/>
      <c r="J4804" s="73"/>
      <c r="K4804" s="73"/>
      <c r="L4804" s="73"/>
      <c r="M4804" s="73"/>
      <c r="N4804" s="73"/>
      <c r="O4804" s="73"/>
      <c r="P4804" s="73"/>
      <c r="Q4804" s="73"/>
      <c r="R4804" s="73"/>
      <c r="S4804" s="73"/>
    </row>
    <row r="4805" spans="2:19" x14ac:dyDescent="0.3">
      <c r="B4805" s="137">
        <v>1078</v>
      </c>
      <c r="C4805" s="103" t="str">
        <f t="array" ref="C4805">IF(ROWS($C$3728:C4805)&gt;COUNTIF($AR$19:$AR$3718,TRUE),"",INDEX($C$19:$C$3718,SMALL(IF($AR$19:$AR$3718=TRUE,ROW($C$19:$C$3718)-ROW($C$19)+1),ROWS($C$3728:C4805))))</f>
        <v/>
      </c>
      <c r="D4805" s="100" t="str">
        <f t="array" ref="D4805">IF(ROWS($D$3728:D4805)&gt;COUNTIF($AR$19:$AR$3718,TRUE),"",INDEX($O$19:$O$3718,SMALL(IF($AR$19:$AR$3718=TRUE,ROW($O$19:$O$3718)-ROW($O$19)+1),ROWS($D$3728:D4805))))</f>
        <v/>
      </c>
      <c r="E4805" s="101">
        <f t="shared" si="808"/>
        <v>0</v>
      </c>
      <c r="F4805" s="101">
        <f t="shared" si="809"/>
        <v>0</v>
      </c>
      <c r="G4805" s="104"/>
      <c r="H4805" s="89">
        <f t="shared" si="810"/>
        <v>0</v>
      </c>
      <c r="I4805" s="73"/>
      <c r="J4805" s="73"/>
      <c r="K4805" s="73"/>
      <c r="L4805" s="73"/>
      <c r="M4805" s="73"/>
      <c r="N4805" s="73"/>
      <c r="O4805" s="73"/>
      <c r="P4805" s="73"/>
      <c r="Q4805" s="73"/>
      <c r="R4805" s="73"/>
      <c r="S4805" s="73"/>
    </row>
    <row r="4806" spans="2:19" x14ac:dyDescent="0.3">
      <c r="B4806" s="137">
        <v>1079</v>
      </c>
      <c r="C4806" s="103" t="str">
        <f t="array" ref="C4806">IF(ROWS($C$3728:C4806)&gt;COUNTIF($AR$19:$AR$3718,TRUE),"",INDEX($C$19:$C$3718,SMALL(IF($AR$19:$AR$3718=TRUE,ROW($C$19:$C$3718)-ROW($C$19)+1),ROWS($C$3728:C4806))))</f>
        <v/>
      </c>
      <c r="D4806" s="100" t="str">
        <f t="array" ref="D4806">IF(ROWS($D$3728:D4806)&gt;COUNTIF($AR$19:$AR$3718,TRUE),"",INDEX($O$19:$O$3718,SMALL(IF($AR$19:$AR$3718=TRUE,ROW($O$19:$O$3718)-ROW($O$19)+1),ROWS($D$3728:D4806))))</f>
        <v/>
      </c>
      <c r="E4806" s="101">
        <f t="shared" si="808"/>
        <v>0</v>
      </c>
      <c r="F4806" s="101">
        <f t="shared" si="809"/>
        <v>0</v>
      </c>
      <c r="G4806" s="104"/>
      <c r="H4806" s="89">
        <f t="shared" si="810"/>
        <v>0</v>
      </c>
      <c r="I4806" s="73"/>
      <c r="J4806" s="73"/>
      <c r="K4806" s="73"/>
      <c r="L4806" s="73"/>
      <c r="M4806" s="73"/>
      <c r="N4806" s="73"/>
      <c r="O4806" s="73"/>
      <c r="P4806" s="73"/>
      <c r="Q4806" s="73"/>
      <c r="R4806" s="73"/>
      <c r="S4806" s="73"/>
    </row>
    <row r="4807" spans="2:19" x14ac:dyDescent="0.3">
      <c r="B4807" s="137">
        <v>1080</v>
      </c>
      <c r="C4807" s="103" t="str">
        <f t="array" ref="C4807">IF(ROWS($C$3728:C4807)&gt;COUNTIF($AR$19:$AR$3718,TRUE),"",INDEX($C$19:$C$3718,SMALL(IF($AR$19:$AR$3718=TRUE,ROW($C$19:$C$3718)-ROW($C$19)+1),ROWS($C$3728:C4807))))</f>
        <v/>
      </c>
      <c r="D4807" s="100" t="str">
        <f t="array" ref="D4807">IF(ROWS($D$3728:D4807)&gt;COUNTIF($AR$19:$AR$3718,TRUE),"",INDEX($O$19:$O$3718,SMALL(IF($AR$19:$AR$3718=TRUE,ROW($O$19:$O$3718)-ROW($O$19)+1),ROWS($D$3728:D4807))))</f>
        <v/>
      </c>
      <c r="E4807" s="101">
        <f t="shared" si="808"/>
        <v>0</v>
      </c>
      <c r="F4807" s="101">
        <f t="shared" si="809"/>
        <v>0</v>
      </c>
      <c r="G4807" s="104"/>
      <c r="H4807" s="89">
        <f t="shared" si="810"/>
        <v>0</v>
      </c>
      <c r="I4807" s="73"/>
      <c r="J4807" s="73"/>
      <c r="K4807" s="73"/>
      <c r="L4807" s="73"/>
      <c r="M4807" s="73"/>
      <c r="N4807" s="73"/>
      <c r="O4807" s="73"/>
      <c r="P4807" s="73"/>
      <c r="Q4807" s="73"/>
      <c r="R4807" s="73"/>
      <c r="S4807" s="73"/>
    </row>
    <row r="4808" spans="2:19" x14ac:dyDescent="0.3">
      <c r="B4808" s="137">
        <v>1081</v>
      </c>
      <c r="C4808" s="103" t="str">
        <f t="array" ref="C4808">IF(ROWS($C$3728:C4808)&gt;COUNTIF($AR$19:$AR$3718,TRUE),"",INDEX($C$19:$C$3718,SMALL(IF($AR$19:$AR$3718=TRUE,ROW($C$19:$C$3718)-ROW($C$19)+1),ROWS($C$3728:C4808))))</f>
        <v/>
      </c>
      <c r="D4808" s="100" t="str">
        <f t="array" ref="D4808">IF(ROWS($D$3728:D4808)&gt;COUNTIF($AR$19:$AR$3718,TRUE),"",INDEX($O$19:$O$3718,SMALL(IF($AR$19:$AR$3718=TRUE,ROW($O$19:$O$3718)-ROW($O$19)+1),ROWS($D$3728:D4808))))</f>
        <v/>
      </c>
      <c r="E4808" s="101">
        <f t="shared" si="808"/>
        <v>0</v>
      </c>
      <c r="F4808" s="101">
        <f t="shared" si="809"/>
        <v>0</v>
      </c>
      <c r="G4808" s="104"/>
      <c r="H4808" s="89">
        <f t="shared" si="810"/>
        <v>0</v>
      </c>
      <c r="I4808" s="73"/>
      <c r="J4808" s="73"/>
      <c r="K4808" s="73"/>
      <c r="L4808" s="73"/>
      <c r="M4808" s="73"/>
      <c r="N4808" s="73"/>
      <c r="O4808" s="73"/>
      <c r="P4808" s="73"/>
      <c r="Q4808" s="73"/>
      <c r="R4808" s="73"/>
      <c r="S4808" s="73"/>
    </row>
    <row r="4809" spans="2:19" x14ac:dyDescent="0.3">
      <c r="B4809" s="137">
        <v>1082</v>
      </c>
      <c r="C4809" s="103" t="str">
        <f t="array" ref="C4809">IF(ROWS($C$3728:C4809)&gt;COUNTIF($AR$19:$AR$3718,TRUE),"",INDEX($C$19:$C$3718,SMALL(IF($AR$19:$AR$3718=TRUE,ROW($C$19:$C$3718)-ROW($C$19)+1),ROWS($C$3728:C4809))))</f>
        <v/>
      </c>
      <c r="D4809" s="100" t="str">
        <f t="array" ref="D4809">IF(ROWS($D$3728:D4809)&gt;COUNTIF($AR$19:$AR$3718,TRUE),"",INDEX($O$19:$O$3718,SMALL(IF($AR$19:$AR$3718=TRUE,ROW($O$19:$O$3718)-ROW($O$19)+1),ROWS($D$3728:D4809))))</f>
        <v/>
      </c>
      <c r="E4809" s="101">
        <f t="shared" si="808"/>
        <v>0</v>
      </c>
      <c r="F4809" s="101">
        <f t="shared" si="809"/>
        <v>0</v>
      </c>
      <c r="G4809" s="104"/>
      <c r="H4809" s="89">
        <f t="shared" si="810"/>
        <v>0</v>
      </c>
      <c r="I4809" s="73"/>
      <c r="J4809" s="73"/>
      <c r="K4809" s="73"/>
      <c r="L4809" s="73"/>
      <c r="M4809" s="73"/>
      <c r="N4809" s="73"/>
      <c r="O4809" s="73"/>
      <c r="P4809" s="73"/>
      <c r="Q4809" s="73"/>
      <c r="R4809" s="73"/>
      <c r="S4809" s="73"/>
    </row>
    <row r="4810" spans="2:19" x14ac:dyDescent="0.3">
      <c r="B4810" s="137">
        <v>1083</v>
      </c>
      <c r="C4810" s="103" t="str">
        <f t="array" ref="C4810">IF(ROWS($C$3728:C4810)&gt;COUNTIF($AR$19:$AR$3718,TRUE),"",INDEX($C$19:$C$3718,SMALL(IF($AR$19:$AR$3718=TRUE,ROW($C$19:$C$3718)-ROW($C$19)+1),ROWS($C$3728:C4810))))</f>
        <v/>
      </c>
      <c r="D4810" s="100" t="str">
        <f t="array" ref="D4810">IF(ROWS($D$3728:D4810)&gt;COUNTIF($AR$19:$AR$3718,TRUE),"",INDEX($O$19:$O$3718,SMALL(IF($AR$19:$AR$3718=TRUE,ROW($O$19:$O$3718)-ROW($O$19)+1),ROWS($D$3728:D4810))))</f>
        <v/>
      </c>
      <c r="E4810" s="101">
        <f t="shared" si="808"/>
        <v>0</v>
      </c>
      <c r="F4810" s="101">
        <f t="shared" si="809"/>
        <v>0</v>
      </c>
      <c r="G4810" s="104"/>
      <c r="H4810" s="89">
        <f t="shared" si="810"/>
        <v>0</v>
      </c>
      <c r="I4810" s="73"/>
      <c r="J4810" s="73"/>
      <c r="K4810" s="73"/>
      <c r="L4810" s="73"/>
      <c r="M4810" s="73"/>
      <c r="N4810" s="73"/>
      <c r="O4810" s="73"/>
      <c r="P4810" s="73"/>
      <c r="Q4810" s="73"/>
      <c r="R4810" s="73"/>
      <c r="S4810" s="73"/>
    </row>
    <row r="4811" spans="2:19" x14ac:dyDescent="0.3">
      <c r="B4811" s="137">
        <v>1084</v>
      </c>
      <c r="C4811" s="103" t="str">
        <f t="array" ref="C4811">IF(ROWS($C$3728:C4811)&gt;COUNTIF($AR$19:$AR$3718,TRUE),"",INDEX($C$19:$C$3718,SMALL(IF($AR$19:$AR$3718=TRUE,ROW($C$19:$C$3718)-ROW($C$19)+1),ROWS($C$3728:C4811))))</f>
        <v/>
      </c>
      <c r="D4811" s="100" t="str">
        <f t="array" ref="D4811">IF(ROWS($D$3728:D4811)&gt;COUNTIF($AR$19:$AR$3718,TRUE),"",INDEX($O$19:$O$3718,SMALL(IF($AR$19:$AR$3718=TRUE,ROW($O$19:$O$3718)-ROW($O$19)+1),ROWS($D$3728:D4811))))</f>
        <v/>
      </c>
      <c r="E4811" s="101">
        <f t="shared" si="808"/>
        <v>0</v>
      </c>
      <c r="F4811" s="101">
        <f t="shared" si="809"/>
        <v>0</v>
      </c>
      <c r="G4811" s="104"/>
      <c r="H4811" s="89">
        <f t="shared" si="810"/>
        <v>0</v>
      </c>
      <c r="I4811" s="73"/>
      <c r="J4811" s="73"/>
      <c r="K4811" s="73"/>
      <c r="L4811" s="73"/>
      <c r="M4811" s="73"/>
      <c r="N4811" s="73"/>
      <c r="O4811" s="73"/>
      <c r="P4811" s="73"/>
      <c r="Q4811" s="73"/>
      <c r="R4811" s="73"/>
      <c r="S4811" s="73"/>
    </row>
    <row r="4812" spans="2:19" x14ac:dyDescent="0.3">
      <c r="B4812" s="137">
        <v>1085</v>
      </c>
      <c r="C4812" s="103" t="str">
        <f t="array" ref="C4812">IF(ROWS($C$3728:C4812)&gt;COUNTIF($AR$19:$AR$3718,TRUE),"",INDEX($C$19:$C$3718,SMALL(IF($AR$19:$AR$3718=TRUE,ROW($C$19:$C$3718)-ROW($C$19)+1),ROWS($C$3728:C4812))))</f>
        <v/>
      </c>
      <c r="D4812" s="100" t="str">
        <f t="array" ref="D4812">IF(ROWS($D$3728:D4812)&gt;COUNTIF($AR$19:$AR$3718,TRUE),"",INDEX($O$19:$O$3718,SMALL(IF($AR$19:$AR$3718=TRUE,ROW($O$19:$O$3718)-ROW($O$19)+1),ROWS($D$3728:D4812))))</f>
        <v/>
      </c>
      <c r="E4812" s="101">
        <f t="shared" si="808"/>
        <v>0</v>
      </c>
      <c r="F4812" s="101">
        <f t="shared" si="809"/>
        <v>0</v>
      </c>
      <c r="G4812" s="104"/>
      <c r="H4812" s="89">
        <f t="shared" si="810"/>
        <v>0</v>
      </c>
      <c r="I4812" s="73"/>
      <c r="J4812" s="73"/>
      <c r="K4812" s="73"/>
      <c r="L4812" s="73"/>
      <c r="M4812" s="73"/>
      <c r="N4812" s="73"/>
      <c r="O4812" s="73"/>
      <c r="P4812" s="73"/>
      <c r="Q4812" s="73"/>
      <c r="R4812" s="73"/>
      <c r="S4812" s="73"/>
    </row>
    <row r="4813" spans="2:19" x14ac:dyDescent="0.3">
      <c r="B4813" s="137">
        <v>1086</v>
      </c>
      <c r="C4813" s="103" t="str">
        <f t="array" ref="C4813">IF(ROWS($C$3728:C4813)&gt;COUNTIF($AR$19:$AR$3718,TRUE),"",INDEX($C$19:$C$3718,SMALL(IF($AR$19:$AR$3718=TRUE,ROW($C$19:$C$3718)-ROW($C$19)+1),ROWS($C$3728:C4813))))</f>
        <v/>
      </c>
      <c r="D4813" s="100" t="str">
        <f t="array" ref="D4813">IF(ROWS($D$3728:D4813)&gt;COUNTIF($AR$19:$AR$3718,TRUE),"",INDEX($O$19:$O$3718,SMALL(IF($AR$19:$AR$3718=TRUE,ROW($O$19:$O$3718)-ROW($O$19)+1),ROWS($D$3728:D4813))))</f>
        <v/>
      </c>
      <c r="E4813" s="101">
        <f t="shared" si="808"/>
        <v>0</v>
      </c>
      <c r="F4813" s="101">
        <f t="shared" si="809"/>
        <v>0</v>
      </c>
      <c r="G4813" s="104"/>
      <c r="H4813" s="89">
        <f t="shared" si="810"/>
        <v>0</v>
      </c>
      <c r="I4813" s="73"/>
      <c r="J4813" s="73"/>
      <c r="K4813" s="73"/>
      <c r="L4813" s="73"/>
      <c r="M4813" s="73"/>
      <c r="N4813" s="73"/>
      <c r="O4813" s="73"/>
      <c r="P4813" s="73"/>
      <c r="Q4813" s="73"/>
      <c r="R4813" s="73"/>
      <c r="S4813" s="73"/>
    </row>
    <row r="4814" spans="2:19" x14ac:dyDescent="0.3">
      <c r="B4814" s="137">
        <v>1087</v>
      </c>
      <c r="C4814" s="103" t="str">
        <f t="array" ref="C4814">IF(ROWS($C$3728:C4814)&gt;COUNTIF($AR$19:$AR$3718,TRUE),"",INDEX($C$19:$C$3718,SMALL(IF($AR$19:$AR$3718=TRUE,ROW($C$19:$C$3718)-ROW($C$19)+1),ROWS($C$3728:C4814))))</f>
        <v/>
      </c>
      <c r="D4814" s="100" t="str">
        <f t="array" ref="D4814">IF(ROWS($D$3728:D4814)&gt;COUNTIF($AR$19:$AR$3718,TRUE),"",INDEX($O$19:$O$3718,SMALL(IF($AR$19:$AR$3718=TRUE,ROW($O$19:$O$3718)-ROW($O$19)+1),ROWS($D$3728:D4814))))</f>
        <v/>
      </c>
      <c r="E4814" s="101">
        <f t="shared" si="808"/>
        <v>0</v>
      </c>
      <c r="F4814" s="101">
        <f t="shared" si="809"/>
        <v>0</v>
      </c>
      <c r="G4814" s="104"/>
      <c r="H4814" s="89">
        <f t="shared" si="810"/>
        <v>0</v>
      </c>
      <c r="I4814" s="73"/>
      <c r="J4814" s="73"/>
      <c r="K4814" s="73"/>
      <c r="L4814" s="73"/>
      <c r="M4814" s="73"/>
      <c r="N4814" s="73"/>
      <c r="O4814" s="73"/>
      <c r="P4814" s="73"/>
      <c r="Q4814" s="73"/>
      <c r="R4814" s="73"/>
      <c r="S4814" s="73"/>
    </row>
    <row r="4815" spans="2:19" x14ac:dyDescent="0.3">
      <c r="B4815" s="137">
        <v>1088</v>
      </c>
      <c r="C4815" s="103" t="str">
        <f t="array" ref="C4815">IF(ROWS($C$3728:C4815)&gt;COUNTIF($AR$19:$AR$3718,TRUE),"",INDEX($C$19:$C$3718,SMALL(IF($AR$19:$AR$3718=TRUE,ROW($C$19:$C$3718)-ROW($C$19)+1),ROWS($C$3728:C4815))))</f>
        <v/>
      </c>
      <c r="D4815" s="100" t="str">
        <f t="array" ref="D4815">IF(ROWS($D$3728:D4815)&gt;COUNTIF($AR$19:$AR$3718,TRUE),"",INDEX($O$19:$O$3718,SMALL(IF($AR$19:$AR$3718=TRUE,ROW($O$19:$O$3718)-ROW($O$19)+1),ROWS($D$3728:D4815))))</f>
        <v/>
      </c>
      <c r="E4815" s="101">
        <f t="shared" si="808"/>
        <v>0</v>
      </c>
      <c r="F4815" s="101">
        <f t="shared" si="809"/>
        <v>0</v>
      </c>
      <c r="G4815" s="104"/>
      <c r="H4815" s="89">
        <f t="shared" si="810"/>
        <v>0</v>
      </c>
      <c r="I4815" s="73"/>
      <c r="J4815" s="73"/>
      <c r="K4815" s="73"/>
      <c r="L4815" s="73"/>
      <c r="M4815" s="73"/>
      <c r="N4815" s="73"/>
      <c r="O4815" s="73"/>
      <c r="P4815" s="73"/>
      <c r="Q4815" s="73"/>
      <c r="R4815" s="73"/>
      <c r="S4815" s="73"/>
    </row>
    <row r="4816" spans="2:19" x14ac:dyDescent="0.3">
      <c r="B4816" s="137">
        <v>1089</v>
      </c>
      <c r="C4816" s="103" t="str">
        <f t="array" ref="C4816">IF(ROWS($C$3728:C4816)&gt;COUNTIF($AR$19:$AR$3718,TRUE),"",INDEX($C$19:$C$3718,SMALL(IF($AR$19:$AR$3718=TRUE,ROW($C$19:$C$3718)-ROW($C$19)+1),ROWS($C$3728:C4816))))</f>
        <v/>
      </c>
      <c r="D4816" s="100" t="str">
        <f t="array" ref="D4816">IF(ROWS($D$3728:D4816)&gt;COUNTIF($AR$19:$AR$3718,TRUE),"",INDEX($O$19:$O$3718,SMALL(IF($AR$19:$AR$3718=TRUE,ROW($O$19:$O$3718)-ROW($O$19)+1),ROWS($D$3728:D4816))))</f>
        <v/>
      </c>
      <c r="E4816" s="101">
        <f t="shared" ref="E4816:E4879" si="811">SUM(SUMIFS($V$19:$V$3718,$C$19:$C$3718,$C$3728:$C$3960,$O$19:$O$3718,$D$3728:$D$3960),SUMIFS($AA$19:$AA$3718,$C$19:$C$3718,$C$3728:$C$3960,$O$19:$O$3718,$D$3728:$D$3960))</f>
        <v>0</v>
      </c>
      <c r="F4816" s="101">
        <f t="shared" ref="F4816:F4879" si="812">SUM(SUMIFS($AD$19:$AD$3718,$C$19:$C$3718,$C$3728:$C$3960,$O$19:$O$3718,$D$3728:$D$3960),SUMIFS($AI$19:$AI$3718,$C$19:$C$3718,$C$3728:$C$3960,$O$19:$O$3718,$D$3728:$D$3960))</f>
        <v>0</v>
      </c>
      <c r="G4816" s="104"/>
      <c r="H4816" s="89">
        <f t="shared" si="810"/>
        <v>0</v>
      </c>
      <c r="I4816" s="73"/>
      <c r="J4816" s="73"/>
      <c r="K4816" s="73"/>
      <c r="L4816" s="73"/>
      <c r="M4816" s="73"/>
      <c r="N4816" s="73"/>
      <c r="O4816" s="73"/>
      <c r="P4816" s="73"/>
      <c r="Q4816" s="73"/>
      <c r="R4816" s="73"/>
      <c r="S4816" s="73"/>
    </row>
    <row r="4817" spans="2:19" x14ac:dyDescent="0.3">
      <c r="B4817" s="137">
        <v>1090</v>
      </c>
      <c r="C4817" s="103" t="str">
        <f t="array" ref="C4817">IF(ROWS($C$3728:C4817)&gt;COUNTIF($AR$19:$AR$3718,TRUE),"",INDEX($C$19:$C$3718,SMALL(IF($AR$19:$AR$3718=TRUE,ROW($C$19:$C$3718)-ROW($C$19)+1),ROWS($C$3728:C4817))))</f>
        <v/>
      </c>
      <c r="D4817" s="100" t="str">
        <f t="array" ref="D4817">IF(ROWS($D$3728:D4817)&gt;COUNTIF($AR$19:$AR$3718,TRUE),"",INDEX($O$19:$O$3718,SMALL(IF($AR$19:$AR$3718=TRUE,ROW($O$19:$O$3718)-ROW($O$19)+1),ROWS($D$3728:D4817))))</f>
        <v/>
      </c>
      <c r="E4817" s="101">
        <f t="shared" si="811"/>
        <v>0</v>
      </c>
      <c r="F4817" s="101">
        <f t="shared" si="812"/>
        <v>0</v>
      </c>
      <c r="G4817" s="104"/>
      <c r="H4817" s="89">
        <f t="shared" si="810"/>
        <v>0</v>
      </c>
      <c r="I4817" s="73"/>
      <c r="J4817" s="73"/>
      <c r="K4817" s="73"/>
      <c r="L4817" s="73"/>
      <c r="M4817" s="73"/>
      <c r="N4817" s="73"/>
      <c r="O4817" s="73"/>
      <c r="P4817" s="73"/>
      <c r="Q4817" s="73"/>
      <c r="R4817" s="73"/>
      <c r="S4817" s="73"/>
    </row>
    <row r="4818" spans="2:19" x14ac:dyDescent="0.3">
      <c r="B4818" s="137">
        <v>1091</v>
      </c>
      <c r="C4818" s="103" t="str">
        <f t="array" ref="C4818">IF(ROWS($C$3728:C4818)&gt;COUNTIF($AR$19:$AR$3718,TRUE),"",INDEX($C$19:$C$3718,SMALL(IF($AR$19:$AR$3718=TRUE,ROW($C$19:$C$3718)-ROW($C$19)+1),ROWS($C$3728:C4818))))</f>
        <v/>
      </c>
      <c r="D4818" s="100" t="str">
        <f t="array" ref="D4818">IF(ROWS($D$3728:D4818)&gt;COUNTIF($AR$19:$AR$3718,TRUE),"",INDEX($O$19:$O$3718,SMALL(IF($AR$19:$AR$3718=TRUE,ROW($O$19:$O$3718)-ROW($O$19)+1),ROWS($D$3728:D4818))))</f>
        <v/>
      </c>
      <c r="E4818" s="101">
        <f t="shared" si="811"/>
        <v>0</v>
      </c>
      <c r="F4818" s="101">
        <f t="shared" si="812"/>
        <v>0</v>
      </c>
      <c r="G4818" s="104"/>
      <c r="H4818" s="89">
        <f t="shared" si="810"/>
        <v>0</v>
      </c>
      <c r="I4818" s="73"/>
      <c r="J4818" s="73"/>
      <c r="K4818" s="73"/>
      <c r="L4818" s="73"/>
      <c r="M4818" s="73"/>
      <c r="N4818" s="73"/>
      <c r="O4818" s="73"/>
      <c r="P4818" s="73"/>
      <c r="Q4818" s="73"/>
      <c r="R4818" s="73"/>
      <c r="S4818" s="73"/>
    </row>
    <row r="4819" spans="2:19" x14ac:dyDescent="0.3">
      <c r="B4819" s="137">
        <v>1092</v>
      </c>
      <c r="C4819" s="103" t="str">
        <f t="array" ref="C4819">IF(ROWS($C$3728:C4819)&gt;COUNTIF($AR$19:$AR$3718,TRUE),"",INDEX($C$19:$C$3718,SMALL(IF($AR$19:$AR$3718=TRUE,ROW($C$19:$C$3718)-ROW($C$19)+1),ROWS($C$3728:C4819))))</f>
        <v/>
      </c>
      <c r="D4819" s="100" t="str">
        <f t="array" ref="D4819">IF(ROWS($D$3728:D4819)&gt;COUNTIF($AR$19:$AR$3718,TRUE),"",INDEX($O$19:$O$3718,SMALL(IF($AR$19:$AR$3718=TRUE,ROW($O$19:$O$3718)-ROW($O$19)+1),ROWS($D$3728:D4819))))</f>
        <v/>
      </c>
      <c r="E4819" s="101">
        <f t="shared" si="811"/>
        <v>0</v>
      </c>
      <c r="F4819" s="101">
        <f t="shared" si="812"/>
        <v>0</v>
      </c>
      <c r="G4819" s="104"/>
      <c r="H4819" s="89">
        <f t="shared" si="810"/>
        <v>0</v>
      </c>
      <c r="I4819" s="73"/>
      <c r="J4819" s="73"/>
      <c r="K4819" s="73"/>
      <c r="L4819" s="73"/>
      <c r="M4819" s="73"/>
      <c r="N4819" s="73"/>
      <c r="O4819" s="73"/>
      <c r="P4819" s="73"/>
      <c r="Q4819" s="73"/>
      <c r="R4819" s="73"/>
      <c r="S4819" s="73"/>
    </row>
    <row r="4820" spans="2:19" x14ac:dyDescent="0.3">
      <c r="B4820" s="137">
        <v>1093</v>
      </c>
      <c r="C4820" s="103" t="str">
        <f t="array" ref="C4820">IF(ROWS($C$3728:C4820)&gt;COUNTIF($AR$19:$AR$3718,TRUE),"",INDEX($C$19:$C$3718,SMALL(IF($AR$19:$AR$3718=TRUE,ROW($C$19:$C$3718)-ROW($C$19)+1),ROWS($C$3728:C4820))))</f>
        <v/>
      </c>
      <c r="D4820" s="100" t="str">
        <f t="array" ref="D4820">IF(ROWS($D$3728:D4820)&gt;COUNTIF($AR$19:$AR$3718,TRUE),"",INDEX($O$19:$O$3718,SMALL(IF($AR$19:$AR$3718=TRUE,ROW($O$19:$O$3718)-ROW($O$19)+1),ROWS($D$3728:D4820))))</f>
        <v/>
      </c>
      <c r="E4820" s="101">
        <f t="shared" si="811"/>
        <v>0</v>
      </c>
      <c r="F4820" s="101">
        <f t="shared" si="812"/>
        <v>0</v>
      </c>
      <c r="G4820" s="104"/>
      <c r="H4820" s="89">
        <f t="shared" si="810"/>
        <v>0</v>
      </c>
      <c r="I4820" s="73"/>
      <c r="J4820" s="73"/>
      <c r="K4820" s="73"/>
      <c r="L4820" s="73"/>
      <c r="M4820" s="73"/>
      <c r="N4820" s="73"/>
      <c r="O4820" s="73"/>
      <c r="P4820" s="73"/>
      <c r="Q4820" s="73"/>
      <c r="R4820" s="73"/>
      <c r="S4820" s="73"/>
    </row>
    <row r="4821" spans="2:19" x14ac:dyDescent="0.3">
      <c r="B4821" s="137">
        <v>1094</v>
      </c>
      <c r="C4821" s="103" t="str">
        <f t="array" ref="C4821">IF(ROWS($C$3728:C4821)&gt;COUNTIF($AR$19:$AR$3718,TRUE),"",INDEX($C$19:$C$3718,SMALL(IF($AR$19:$AR$3718=TRUE,ROW($C$19:$C$3718)-ROW($C$19)+1),ROWS($C$3728:C4821))))</f>
        <v/>
      </c>
      <c r="D4821" s="100" t="str">
        <f t="array" ref="D4821">IF(ROWS($D$3728:D4821)&gt;COUNTIF($AR$19:$AR$3718,TRUE),"",INDEX($O$19:$O$3718,SMALL(IF($AR$19:$AR$3718=TRUE,ROW($O$19:$O$3718)-ROW($O$19)+1),ROWS($D$3728:D4821))))</f>
        <v/>
      </c>
      <c r="E4821" s="101">
        <f t="shared" si="811"/>
        <v>0</v>
      </c>
      <c r="F4821" s="101">
        <f t="shared" si="812"/>
        <v>0</v>
      </c>
      <c r="G4821" s="104"/>
      <c r="H4821" s="89">
        <f t="shared" si="810"/>
        <v>0</v>
      </c>
      <c r="I4821" s="73"/>
      <c r="J4821" s="73"/>
      <c r="K4821" s="73"/>
      <c r="L4821" s="73"/>
      <c r="M4821" s="73"/>
      <c r="N4821" s="73"/>
      <c r="O4821" s="73"/>
      <c r="P4821" s="73"/>
      <c r="Q4821" s="73"/>
      <c r="R4821" s="73"/>
      <c r="S4821" s="73"/>
    </row>
    <row r="4822" spans="2:19" x14ac:dyDescent="0.3">
      <c r="B4822" s="137">
        <v>1095</v>
      </c>
      <c r="C4822" s="103" t="str">
        <f t="array" ref="C4822">IF(ROWS($C$3728:C4822)&gt;COUNTIF($AR$19:$AR$3718,TRUE),"",INDEX($C$19:$C$3718,SMALL(IF($AR$19:$AR$3718=TRUE,ROW($C$19:$C$3718)-ROW($C$19)+1),ROWS($C$3728:C4822))))</f>
        <v/>
      </c>
      <c r="D4822" s="100" t="str">
        <f t="array" ref="D4822">IF(ROWS($D$3728:D4822)&gt;COUNTIF($AR$19:$AR$3718,TRUE),"",INDEX($O$19:$O$3718,SMALL(IF($AR$19:$AR$3718=TRUE,ROW($O$19:$O$3718)-ROW($O$19)+1),ROWS($D$3728:D4822))))</f>
        <v/>
      </c>
      <c r="E4822" s="101">
        <f t="shared" si="811"/>
        <v>0</v>
      </c>
      <c r="F4822" s="101">
        <f t="shared" si="812"/>
        <v>0</v>
      </c>
      <c r="G4822" s="104"/>
      <c r="H4822" s="89">
        <f t="shared" si="810"/>
        <v>0</v>
      </c>
      <c r="I4822" s="73"/>
      <c r="J4822" s="73"/>
      <c r="K4822" s="73"/>
      <c r="L4822" s="73"/>
      <c r="M4822" s="73"/>
      <c r="N4822" s="73"/>
      <c r="O4822" s="73"/>
      <c r="P4822" s="73"/>
      <c r="Q4822" s="73"/>
      <c r="R4822" s="73"/>
      <c r="S4822" s="73"/>
    </row>
    <row r="4823" spans="2:19" x14ac:dyDescent="0.3">
      <c r="B4823" s="137">
        <v>1096</v>
      </c>
      <c r="C4823" s="103" t="str">
        <f t="array" ref="C4823">IF(ROWS($C$3728:C4823)&gt;COUNTIF($AR$19:$AR$3718,TRUE),"",INDEX($C$19:$C$3718,SMALL(IF($AR$19:$AR$3718=TRUE,ROW($C$19:$C$3718)-ROW($C$19)+1),ROWS($C$3728:C4823))))</f>
        <v/>
      </c>
      <c r="D4823" s="100" t="str">
        <f t="array" ref="D4823">IF(ROWS($D$3728:D4823)&gt;COUNTIF($AR$19:$AR$3718,TRUE),"",INDEX($O$19:$O$3718,SMALL(IF($AR$19:$AR$3718=TRUE,ROW($O$19:$O$3718)-ROW($O$19)+1),ROWS($D$3728:D4823))))</f>
        <v/>
      </c>
      <c r="E4823" s="101">
        <f t="shared" si="811"/>
        <v>0</v>
      </c>
      <c r="F4823" s="101">
        <f t="shared" si="812"/>
        <v>0</v>
      </c>
      <c r="G4823" s="104"/>
      <c r="H4823" s="89">
        <f t="shared" si="810"/>
        <v>0</v>
      </c>
      <c r="I4823" s="73"/>
      <c r="J4823" s="73"/>
      <c r="K4823" s="73"/>
      <c r="L4823" s="73"/>
      <c r="M4823" s="73"/>
      <c r="N4823" s="73"/>
      <c r="O4823" s="73"/>
      <c r="P4823" s="73"/>
      <c r="Q4823" s="73"/>
      <c r="R4823" s="73"/>
      <c r="S4823" s="73"/>
    </row>
    <row r="4824" spans="2:19" x14ac:dyDescent="0.3">
      <c r="B4824" s="137">
        <v>1097</v>
      </c>
      <c r="C4824" s="103" t="str">
        <f t="array" ref="C4824">IF(ROWS($C$3728:C4824)&gt;COUNTIF($AR$19:$AR$3718,TRUE),"",INDEX($C$19:$C$3718,SMALL(IF($AR$19:$AR$3718=TRUE,ROW($C$19:$C$3718)-ROW($C$19)+1),ROWS($C$3728:C4824))))</f>
        <v/>
      </c>
      <c r="D4824" s="100" t="str">
        <f t="array" ref="D4824">IF(ROWS($D$3728:D4824)&gt;COUNTIF($AR$19:$AR$3718,TRUE),"",INDEX($O$19:$O$3718,SMALL(IF($AR$19:$AR$3718=TRUE,ROW($O$19:$O$3718)-ROW($O$19)+1),ROWS($D$3728:D4824))))</f>
        <v/>
      </c>
      <c r="E4824" s="101">
        <f t="shared" si="811"/>
        <v>0</v>
      </c>
      <c r="F4824" s="101">
        <f t="shared" si="812"/>
        <v>0</v>
      </c>
      <c r="G4824" s="104"/>
      <c r="H4824" s="89">
        <f t="shared" si="810"/>
        <v>0</v>
      </c>
      <c r="I4824" s="73"/>
      <c r="J4824" s="73"/>
      <c r="K4824" s="73"/>
      <c r="L4824" s="73"/>
      <c r="M4824" s="73"/>
      <c r="N4824" s="73"/>
      <c r="O4824" s="73"/>
      <c r="P4824" s="73"/>
      <c r="Q4824" s="73"/>
      <c r="R4824" s="73"/>
      <c r="S4824" s="73"/>
    </row>
    <row r="4825" spans="2:19" x14ac:dyDescent="0.3">
      <c r="B4825" s="137">
        <v>1098</v>
      </c>
      <c r="C4825" s="103" t="str">
        <f t="array" ref="C4825">IF(ROWS($C$3728:C4825)&gt;COUNTIF($AR$19:$AR$3718,TRUE),"",INDEX($C$19:$C$3718,SMALL(IF($AR$19:$AR$3718=TRUE,ROW($C$19:$C$3718)-ROW($C$19)+1),ROWS($C$3728:C4825))))</f>
        <v/>
      </c>
      <c r="D4825" s="100" t="str">
        <f t="array" ref="D4825">IF(ROWS($D$3728:D4825)&gt;COUNTIF($AR$19:$AR$3718,TRUE),"",INDEX($O$19:$O$3718,SMALL(IF($AR$19:$AR$3718=TRUE,ROW($O$19:$O$3718)-ROW($O$19)+1),ROWS($D$3728:D4825))))</f>
        <v/>
      </c>
      <c r="E4825" s="101">
        <f t="shared" si="811"/>
        <v>0</v>
      </c>
      <c r="F4825" s="101">
        <f t="shared" si="812"/>
        <v>0</v>
      </c>
      <c r="G4825" s="104"/>
      <c r="H4825" s="89">
        <f t="shared" si="810"/>
        <v>0</v>
      </c>
      <c r="I4825" s="73"/>
      <c r="J4825" s="73"/>
      <c r="K4825" s="73"/>
      <c r="L4825" s="73"/>
      <c r="M4825" s="73"/>
      <c r="N4825" s="73"/>
      <c r="O4825" s="73"/>
      <c r="P4825" s="73"/>
      <c r="Q4825" s="73"/>
      <c r="R4825" s="73"/>
      <c r="S4825" s="73"/>
    </row>
    <row r="4826" spans="2:19" x14ac:dyDescent="0.3">
      <c r="B4826" s="137">
        <v>1099</v>
      </c>
      <c r="C4826" s="103" t="str">
        <f t="array" ref="C4826">IF(ROWS($C$3728:C4826)&gt;COUNTIF($AR$19:$AR$3718,TRUE),"",INDEX($C$19:$C$3718,SMALL(IF($AR$19:$AR$3718=TRUE,ROW($C$19:$C$3718)-ROW($C$19)+1),ROWS($C$3728:C4826))))</f>
        <v/>
      </c>
      <c r="D4826" s="100" t="str">
        <f t="array" ref="D4826">IF(ROWS($D$3728:D4826)&gt;COUNTIF($AR$19:$AR$3718,TRUE),"",INDEX($O$19:$O$3718,SMALL(IF($AR$19:$AR$3718=TRUE,ROW($O$19:$O$3718)-ROW($O$19)+1),ROWS($D$3728:D4826))))</f>
        <v/>
      </c>
      <c r="E4826" s="101">
        <f t="shared" si="811"/>
        <v>0</v>
      </c>
      <c r="F4826" s="101">
        <f t="shared" si="812"/>
        <v>0</v>
      </c>
      <c r="G4826" s="104"/>
      <c r="H4826" s="89">
        <f t="shared" si="810"/>
        <v>0</v>
      </c>
      <c r="I4826" s="73"/>
      <c r="J4826" s="73"/>
      <c r="K4826" s="73"/>
      <c r="L4826" s="73"/>
      <c r="M4826" s="73"/>
      <c r="N4826" s="73"/>
      <c r="O4826" s="73"/>
      <c r="P4826" s="73"/>
      <c r="Q4826" s="73"/>
      <c r="R4826" s="73"/>
      <c r="S4826" s="73"/>
    </row>
    <row r="4827" spans="2:19" x14ac:dyDescent="0.3">
      <c r="B4827" s="137">
        <v>1100</v>
      </c>
      <c r="C4827" s="103" t="str">
        <f t="array" ref="C4827">IF(ROWS($C$3728:C4827)&gt;COUNTIF($AR$19:$AR$3718,TRUE),"",INDEX($C$19:$C$3718,SMALL(IF($AR$19:$AR$3718=TRUE,ROW($C$19:$C$3718)-ROW($C$19)+1),ROWS($C$3728:C4827))))</f>
        <v/>
      </c>
      <c r="D4827" s="100" t="str">
        <f t="array" ref="D4827">IF(ROWS($D$3728:D4827)&gt;COUNTIF($AR$19:$AR$3718,TRUE),"",INDEX($O$19:$O$3718,SMALL(IF($AR$19:$AR$3718=TRUE,ROW($O$19:$O$3718)-ROW($O$19)+1),ROWS($D$3728:D4827))))</f>
        <v/>
      </c>
      <c r="E4827" s="101">
        <f t="shared" si="811"/>
        <v>0</v>
      </c>
      <c r="F4827" s="101">
        <f t="shared" si="812"/>
        <v>0</v>
      </c>
      <c r="G4827" s="104"/>
      <c r="H4827" s="89">
        <f t="shared" si="810"/>
        <v>0</v>
      </c>
      <c r="I4827" s="73"/>
      <c r="J4827" s="73"/>
      <c r="K4827" s="73"/>
      <c r="L4827" s="73"/>
      <c r="M4827" s="73"/>
      <c r="N4827" s="73"/>
      <c r="O4827" s="73"/>
      <c r="P4827" s="73"/>
      <c r="Q4827" s="73"/>
      <c r="R4827" s="73"/>
      <c r="S4827" s="73"/>
    </row>
    <row r="4828" spans="2:19" x14ac:dyDescent="0.3">
      <c r="B4828" s="137">
        <v>1101</v>
      </c>
      <c r="C4828" s="103" t="str">
        <f t="array" ref="C4828">IF(ROWS($C$3728:C4828)&gt;COUNTIF($AR$19:$AR$3718,TRUE),"",INDEX($C$19:$C$3718,SMALL(IF($AR$19:$AR$3718=TRUE,ROW($C$19:$C$3718)-ROW($C$19)+1),ROWS($C$3728:C4828))))</f>
        <v/>
      </c>
      <c r="D4828" s="100" t="str">
        <f t="array" ref="D4828">IF(ROWS($D$3728:D4828)&gt;COUNTIF($AR$19:$AR$3718,TRUE),"",INDEX($O$19:$O$3718,SMALL(IF($AR$19:$AR$3718=TRUE,ROW($O$19:$O$3718)-ROW($O$19)+1),ROWS($D$3728:D4828))))</f>
        <v/>
      </c>
      <c r="E4828" s="101">
        <f t="shared" si="811"/>
        <v>0</v>
      </c>
      <c r="F4828" s="101">
        <f t="shared" si="812"/>
        <v>0</v>
      </c>
      <c r="G4828" s="104"/>
      <c r="H4828" s="89">
        <f t="shared" si="810"/>
        <v>0</v>
      </c>
      <c r="I4828" s="73"/>
      <c r="J4828" s="73"/>
      <c r="K4828" s="73"/>
      <c r="L4828" s="73"/>
      <c r="M4828" s="73"/>
      <c r="N4828" s="73"/>
      <c r="O4828" s="73"/>
      <c r="P4828" s="73"/>
      <c r="Q4828" s="73"/>
      <c r="R4828" s="73"/>
      <c r="S4828" s="73"/>
    </row>
    <row r="4829" spans="2:19" x14ac:dyDescent="0.3">
      <c r="B4829" s="137">
        <v>1102</v>
      </c>
      <c r="C4829" s="103" t="str">
        <f t="array" ref="C4829">IF(ROWS($C$3728:C4829)&gt;COUNTIF($AR$19:$AR$3718,TRUE),"",INDEX($C$19:$C$3718,SMALL(IF($AR$19:$AR$3718=TRUE,ROW($C$19:$C$3718)-ROW($C$19)+1),ROWS($C$3728:C4829))))</f>
        <v/>
      </c>
      <c r="D4829" s="100" t="str">
        <f t="array" ref="D4829">IF(ROWS($D$3728:D4829)&gt;COUNTIF($AR$19:$AR$3718,TRUE),"",INDEX($O$19:$O$3718,SMALL(IF($AR$19:$AR$3718=TRUE,ROW($O$19:$O$3718)-ROW($O$19)+1),ROWS($D$3728:D4829))))</f>
        <v/>
      </c>
      <c r="E4829" s="101">
        <f t="shared" si="811"/>
        <v>0</v>
      </c>
      <c r="F4829" s="101">
        <f t="shared" si="812"/>
        <v>0</v>
      </c>
      <c r="G4829" s="104"/>
      <c r="H4829" s="89">
        <f t="shared" si="810"/>
        <v>0</v>
      </c>
      <c r="I4829" s="73"/>
      <c r="J4829" s="73"/>
      <c r="K4829" s="73"/>
      <c r="L4829" s="73"/>
      <c r="M4829" s="73"/>
      <c r="N4829" s="73"/>
      <c r="O4829" s="73"/>
      <c r="P4829" s="73"/>
      <c r="Q4829" s="73"/>
      <c r="R4829" s="73"/>
      <c r="S4829" s="73"/>
    </row>
    <row r="4830" spans="2:19" x14ac:dyDescent="0.3">
      <c r="B4830" s="137">
        <v>1103</v>
      </c>
      <c r="C4830" s="103" t="str">
        <f t="array" ref="C4830">IF(ROWS($C$3728:C4830)&gt;COUNTIF($AR$19:$AR$3718,TRUE),"",INDEX($C$19:$C$3718,SMALL(IF($AR$19:$AR$3718=TRUE,ROW($C$19:$C$3718)-ROW($C$19)+1),ROWS($C$3728:C4830))))</f>
        <v/>
      </c>
      <c r="D4830" s="100" t="str">
        <f t="array" ref="D4830">IF(ROWS($D$3728:D4830)&gt;COUNTIF($AR$19:$AR$3718,TRUE),"",INDEX($O$19:$O$3718,SMALL(IF($AR$19:$AR$3718=TRUE,ROW($O$19:$O$3718)-ROW($O$19)+1),ROWS($D$3728:D4830))))</f>
        <v/>
      </c>
      <c r="E4830" s="101">
        <f t="shared" si="811"/>
        <v>0</v>
      </c>
      <c r="F4830" s="101">
        <f t="shared" si="812"/>
        <v>0</v>
      </c>
      <c r="G4830" s="104"/>
      <c r="H4830" s="89">
        <f t="shared" si="810"/>
        <v>0</v>
      </c>
      <c r="I4830" s="73"/>
      <c r="J4830" s="73"/>
      <c r="K4830" s="73"/>
      <c r="L4830" s="73"/>
      <c r="M4830" s="73"/>
      <c r="N4830" s="73"/>
      <c r="O4830" s="73"/>
      <c r="P4830" s="73"/>
      <c r="Q4830" s="73"/>
      <c r="R4830" s="73"/>
      <c r="S4830" s="73"/>
    </row>
    <row r="4831" spans="2:19" x14ac:dyDescent="0.3">
      <c r="B4831" s="137">
        <v>1104</v>
      </c>
      <c r="C4831" s="103" t="str">
        <f t="array" ref="C4831">IF(ROWS($C$3728:C4831)&gt;COUNTIF($AR$19:$AR$3718,TRUE),"",INDEX($C$19:$C$3718,SMALL(IF($AR$19:$AR$3718=TRUE,ROW($C$19:$C$3718)-ROW($C$19)+1),ROWS($C$3728:C4831))))</f>
        <v/>
      </c>
      <c r="D4831" s="100" t="str">
        <f t="array" ref="D4831">IF(ROWS($D$3728:D4831)&gt;COUNTIF($AR$19:$AR$3718,TRUE),"",INDEX($O$19:$O$3718,SMALL(IF($AR$19:$AR$3718=TRUE,ROW($O$19:$O$3718)-ROW($O$19)+1),ROWS($D$3728:D4831))))</f>
        <v/>
      </c>
      <c r="E4831" s="101">
        <f t="shared" si="811"/>
        <v>0</v>
      </c>
      <c r="F4831" s="101">
        <f t="shared" si="812"/>
        <v>0</v>
      </c>
      <c r="G4831" s="104"/>
      <c r="H4831" s="89">
        <f t="shared" si="810"/>
        <v>0</v>
      </c>
      <c r="I4831" s="73"/>
      <c r="J4831" s="73"/>
      <c r="K4831" s="73"/>
      <c r="L4831" s="73"/>
      <c r="M4831" s="73"/>
      <c r="N4831" s="73"/>
      <c r="O4831" s="73"/>
      <c r="P4831" s="73"/>
      <c r="Q4831" s="73"/>
      <c r="R4831" s="73"/>
      <c r="S4831" s="73"/>
    </row>
    <row r="4832" spans="2:19" x14ac:dyDescent="0.3">
      <c r="B4832" s="137">
        <v>1105</v>
      </c>
      <c r="C4832" s="103" t="str">
        <f t="array" ref="C4832">IF(ROWS($C$3728:C4832)&gt;COUNTIF($AR$19:$AR$3718,TRUE),"",INDEX($C$19:$C$3718,SMALL(IF($AR$19:$AR$3718=TRUE,ROW($C$19:$C$3718)-ROW($C$19)+1),ROWS($C$3728:C4832))))</f>
        <v/>
      </c>
      <c r="D4832" s="100" t="str">
        <f t="array" ref="D4832">IF(ROWS($D$3728:D4832)&gt;COUNTIF($AR$19:$AR$3718,TRUE),"",INDEX($O$19:$O$3718,SMALL(IF($AR$19:$AR$3718=TRUE,ROW($O$19:$O$3718)-ROW($O$19)+1),ROWS($D$3728:D4832))))</f>
        <v/>
      </c>
      <c r="E4832" s="101">
        <f t="shared" si="811"/>
        <v>0</v>
      </c>
      <c r="F4832" s="101">
        <f t="shared" si="812"/>
        <v>0</v>
      </c>
      <c r="G4832" s="104"/>
      <c r="H4832" s="89">
        <f t="shared" si="810"/>
        <v>0</v>
      </c>
      <c r="I4832" s="73"/>
      <c r="J4832" s="73"/>
      <c r="K4832" s="73"/>
      <c r="L4832" s="73"/>
      <c r="M4832" s="73"/>
      <c r="N4832" s="73"/>
      <c r="O4832" s="73"/>
      <c r="P4832" s="73"/>
      <c r="Q4832" s="73"/>
      <c r="R4832" s="73"/>
      <c r="S4832" s="73"/>
    </row>
    <row r="4833" spans="2:19" x14ac:dyDescent="0.3">
      <c r="B4833" s="137">
        <v>1106</v>
      </c>
      <c r="C4833" s="103" t="str">
        <f t="array" ref="C4833">IF(ROWS($C$3728:C4833)&gt;COUNTIF($AR$19:$AR$3718,TRUE),"",INDEX($C$19:$C$3718,SMALL(IF($AR$19:$AR$3718=TRUE,ROW($C$19:$C$3718)-ROW($C$19)+1),ROWS($C$3728:C4833))))</f>
        <v/>
      </c>
      <c r="D4833" s="100" t="str">
        <f t="array" ref="D4833">IF(ROWS($D$3728:D4833)&gt;COUNTIF($AR$19:$AR$3718,TRUE),"",INDEX($O$19:$O$3718,SMALL(IF($AR$19:$AR$3718=TRUE,ROW($O$19:$O$3718)-ROW($O$19)+1),ROWS($D$3728:D4833))))</f>
        <v/>
      </c>
      <c r="E4833" s="101">
        <f t="shared" si="811"/>
        <v>0</v>
      </c>
      <c r="F4833" s="101">
        <f t="shared" si="812"/>
        <v>0</v>
      </c>
      <c r="G4833" s="104"/>
      <c r="H4833" s="89">
        <f t="shared" si="810"/>
        <v>0</v>
      </c>
      <c r="I4833" s="73"/>
      <c r="J4833" s="73"/>
      <c r="K4833" s="73"/>
      <c r="L4833" s="73"/>
      <c r="M4833" s="73"/>
      <c r="N4833" s="73"/>
      <c r="O4833" s="73"/>
      <c r="P4833" s="73"/>
      <c r="Q4833" s="73"/>
      <c r="R4833" s="73"/>
      <c r="S4833" s="73"/>
    </row>
    <row r="4834" spans="2:19" x14ac:dyDescent="0.3">
      <c r="B4834" s="137">
        <v>1107</v>
      </c>
      <c r="C4834" s="103" t="str">
        <f t="array" ref="C4834">IF(ROWS($C$3728:C4834)&gt;COUNTIF($AR$19:$AR$3718,TRUE),"",INDEX($C$19:$C$3718,SMALL(IF($AR$19:$AR$3718=TRUE,ROW($C$19:$C$3718)-ROW($C$19)+1),ROWS($C$3728:C4834))))</f>
        <v/>
      </c>
      <c r="D4834" s="100" t="str">
        <f t="array" ref="D4834">IF(ROWS($D$3728:D4834)&gt;COUNTIF($AR$19:$AR$3718,TRUE),"",INDEX($O$19:$O$3718,SMALL(IF($AR$19:$AR$3718=TRUE,ROW($O$19:$O$3718)-ROW($O$19)+1),ROWS($D$3728:D4834))))</f>
        <v/>
      </c>
      <c r="E4834" s="101">
        <f t="shared" si="811"/>
        <v>0</v>
      </c>
      <c r="F4834" s="101">
        <f t="shared" si="812"/>
        <v>0</v>
      </c>
      <c r="G4834" s="104"/>
      <c r="H4834" s="89">
        <f t="shared" si="810"/>
        <v>0</v>
      </c>
      <c r="I4834" s="73"/>
      <c r="J4834" s="73"/>
      <c r="K4834" s="73"/>
      <c r="L4834" s="73"/>
      <c r="M4834" s="73"/>
      <c r="N4834" s="73"/>
      <c r="O4834" s="73"/>
      <c r="P4834" s="73"/>
      <c r="Q4834" s="73"/>
      <c r="R4834" s="73"/>
      <c r="S4834" s="73"/>
    </row>
    <row r="4835" spans="2:19" x14ac:dyDescent="0.3">
      <c r="B4835" s="137">
        <v>1108</v>
      </c>
      <c r="C4835" s="103" t="str">
        <f t="array" ref="C4835">IF(ROWS($C$3728:C4835)&gt;COUNTIF($AR$19:$AR$3718,TRUE),"",INDEX($C$19:$C$3718,SMALL(IF($AR$19:$AR$3718=TRUE,ROW($C$19:$C$3718)-ROW($C$19)+1),ROWS($C$3728:C4835))))</f>
        <v/>
      </c>
      <c r="D4835" s="100" t="str">
        <f t="array" ref="D4835">IF(ROWS($D$3728:D4835)&gt;COUNTIF($AR$19:$AR$3718,TRUE),"",INDEX($O$19:$O$3718,SMALL(IF($AR$19:$AR$3718=TRUE,ROW($O$19:$O$3718)-ROW($O$19)+1),ROWS($D$3728:D4835))))</f>
        <v/>
      </c>
      <c r="E4835" s="101">
        <f t="shared" si="811"/>
        <v>0</v>
      </c>
      <c r="F4835" s="101">
        <f t="shared" si="812"/>
        <v>0</v>
      </c>
      <c r="G4835" s="104"/>
      <c r="H4835" s="89">
        <f t="shared" si="810"/>
        <v>0</v>
      </c>
      <c r="I4835" s="73"/>
      <c r="J4835" s="73"/>
      <c r="K4835" s="73"/>
      <c r="L4835" s="73"/>
      <c r="M4835" s="73"/>
      <c r="N4835" s="73"/>
      <c r="O4835" s="73"/>
      <c r="P4835" s="73"/>
      <c r="Q4835" s="73"/>
      <c r="R4835" s="73"/>
      <c r="S4835" s="73"/>
    </row>
    <row r="4836" spans="2:19" x14ac:dyDescent="0.3">
      <c r="B4836" s="137">
        <v>1109</v>
      </c>
      <c r="C4836" s="103" t="str">
        <f t="array" ref="C4836">IF(ROWS($C$3728:C4836)&gt;COUNTIF($AR$19:$AR$3718,TRUE),"",INDEX($C$19:$C$3718,SMALL(IF($AR$19:$AR$3718=TRUE,ROW($C$19:$C$3718)-ROW($C$19)+1),ROWS($C$3728:C4836))))</f>
        <v/>
      </c>
      <c r="D4836" s="100" t="str">
        <f t="array" ref="D4836">IF(ROWS($D$3728:D4836)&gt;COUNTIF($AR$19:$AR$3718,TRUE),"",INDEX($O$19:$O$3718,SMALL(IF($AR$19:$AR$3718=TRUE,ROW($O$19:$O$3718)-ROW($O$19)+1),ROWS($D$3728:D4836))))</f>
        <v/>
      </c>
      <c r="E4836" s="101">
        <f t="shared" si="811"/>
        <v>0</v>
      </c>
      <c r="F4836" s="101">
        <f t="shared" si="812"/>
        <v>0</v>
      </c>
      <c r="G4836" s="104"/>
      <c r="H4836" s="89">
        <f t="shared" si="810"/>
        <v>0</v>
      </c>
      <c r="I4836" s="73"/>
      <c r="J4836" s="73"/>
      <c r="K4836" s="73"/>
      <c r="L4836" s="73"/>
      <c r="M4836" s="73"/>
      <c r="N4836" s="73"/>
      <c r="O4836" s="73"/>
      <c r="P4836" s="73"/>
      <c r="Q4836" s="73"/>
      <c r="R4836" s="73"/>
      <c r="S4836" s="73"/>
    </row>
    <row r="4837" spans="2:19" x14ac:dyDescent="0.3">
      <c r="B4837" s="137">
        <v>1110</v>
      </c>
      <c r="C4837" s="103" t="str">
        <f t="array" ref="C4837">IF(ROWS($C$3728:C4837)&gt;COUNTIF($AR$19:$AR$3718,TRUE),"",INDEX($C$19:$C$3718,SMALL(IF($AR$19:$AR$3718=TRUE,ROW($C$19:$C$3718)-ROW($C$19)+1),ROWS($C$3728:C4837))))</f>
        <v/>
      </c>
      <c r="D4837" s="100" t="str">
        <f t="array" ref="D4837">IF(ROWS($D$3728:D4837)&gt;COUNTIF($AR$19:$AR$3718,TRUE),"",INDEX($O$19:$O$3718,SMALL(IF($AR$19:$AR$3718=TRUE,ROW($O$19:$O$3718)-ROW($O$19)+1),ROWS($D$3728:D4837))))</f>
        <v/>
      </c>
      <c r="E4837" s="101">
        <f t="shared" si="811"/>
        <v>0</v>
      </c>
      <c r="F4837" s="101">
        <f t="shared" si="812"/>
        <v>0</v>
      </c>
      <c r="G4837" s="104"/>
      <c r="H4837" s="89">
        <f t="shared" si="810"/>
        <v>0</v>
      </c>
      <c r="I4837" s="73"/>
      <c r="J4837" s="73"/>
      <c r="K4837" s="73"/>
      <c r="L4837" s="73"/>
      <c r="M4837" s="73"/>
      <c r="N4837" s="73"/>
      <c r="O4837" s="73"/>
      <c r="P4837" s="73"/>
      <c r="Q4837" s="73"/>
      <c r="R4837" s="73"/>
      <c r="S4837" s="73"/>
    </row>
    <row r="4838" spans="2:19" x14ac:dyDescent="0.3">
      <c r="B4838" s="137">
        <v>1111</v>
      </c>
      <c r="C4838" s="103" t="str">
        <f t="array" ref="C4838">IF(ROWS($C$3728:C4838)&gt;COUNTIF($AR$19:$AR$3718,TRUE),"",INDEX($C$19:$C$3718,SMALL(IF($AR$19:$AR$3718=TRUE,ROW($C$19:$C$3718)-ROW($C$19)+1),ROWS($C$3728:C4838))))</f>
        <v/>
      </c>
      <c r="D4838" s="100" t="str">
        <f t="array" ref="D4838">IF(ROWS($D$3728:D4838)&gt;COUNTIF($AR$19:$AR$3718,TRUE),"",INDEX($O$19:$O$3718,SMALL(IF($AR$19:$AR$3718=TRUE,ROW($O$19:$O$3718)-ROW($O$19)+1),ROWS($D$3728:D4838))))</f>
        <v/>
      </c>
      <c r="E4838" s="101">
        <f t="shared" si="811"/>
        <v>0</v>
      </c>
      <c r="F4838" s="101">
        <f t="shared" si="812"/>
        <v>0</v>
      </c>
      <c r="G4838" s="104"/>
      <c r="H4838" s="89">
        <f t="shared" si="810"/>
        <v>0</v>
      </c>
      <c r="I4838" s="73"/>
      <c r="J4838" s="73"/>
      <c r="K4838" s="73"/>
      <c r="L4838" s="73"/>
      <c r="M4838" s="73"/>
      <c r="N4838" s="73"/>
      <c r="O4838" s="73"/>
      <c r="P4838" s="73"/>
      <c r="Q4838" s="73"/>
      <c r="R4838" s="73"/>
      <c r="S4838" s="73"/>
    </row>
    <row r="4839" spans="2:19" x14ac:dyDescent="0.3">
      <c r="B4839" s="137">
        <v>1112</v>
      </c>
      <c r="C4839" s="103" t="str">
        <f t="array" ref="C4839">IF(ROWS($C$3728:C4839)&gt;COUNTIF($AR$19:$AR$3718,TRUE),"",INDEX($C$19:$C$3718,SMALL(IF($AR$19:$AR$3718=TRUE,ROW($C$19:$C$3718)-ROW($C$19)+1),ROWS($C$3728:C4839))))</f>
        <v/>
      </c>
      <c r="D4839" s="100" t="str">
        <f t="array" ref="D4839">IF(ROWS($D$3728:D4839)&gt;COUNTIF($AR$19:$AR$3718,TRUE),"",INDEX($O$19:$O$3718,SMALL(IF($AR$19:$AR$3718=TRUE,ROW($O$19:$O$3718)-ROW($O$19)+1),ROWS($D$3728:D4839))))</f>
        <v/>
      </c>
      <c r="E4839" s="101">
        <f t="shared" si="811"/>
        <v>0</v>
      </c>
      <c r="F4839" s="101">
        <f t="shared" si="812"/>
        <v>0</v>
      </c>
      <c r="G4839" s="104"/>
      <c r="H4839" s="89">
        <f t="shared" si="810"/>
        <v>0</v>
      </c>
      <c r="I4839" s="73"/>
      <c r="J4839" s="73"/>
      <c r="K4839" s="73"/>
      <c r="L4839" s="73"/>
      <c r="M4839" s="73"/>
      <c r="N4839" s="73"/>
      <c r="O4839" s="73"/>
      <c r="P4839" s="73"/>
      <c r="Q4839" s="73"/>
      <c r="R4839" s="73"/>
      <c r="S4839" s="73"/>
    </row>
    <row r="4840" spans="2:19" x14ac:dyDescent="0.3">
      <c r="B4840" s="137">
        <v>1113</v>
      </c>
      <c r="C4840" s="103" t="str">
        <f t="array" ref="C4840">IF(ROWS($C$3728:C4840)&gt;COUNTIF($AR$19:$AR$3718,TRUE),"",INDEX($C$19:$C$3718,SMALL(IF($AR$19:$AR$3718=TRUE,ROW($C$19:$C$3718)-ROW($C$19)+1),ROWS($C$3728:C4840))))</f>
        <v/>
      </c>
      <c r="D4840" s="100" t="str">
        <f t="array" ref="D4840">IF(ROWS($D$3728:D4840)&gt;COUNTIF($AR$19:$AR$3718,TRUE),"",INDEX($O$19:$O$3718,SMALL(IF($AR$19:$AR$3718=TRUE,ROW($O$19:$O$3718)-ROW($O$19)+1),ROWS($D$3728:D4840))))</f>
        <v/>
      </c>
      <c r="E4840" s="101">
        <f t="shared" si="811"/>
        <v>0</v>
      </c>
      <c r="F4840" s="101">
        <f t="shared" si="812"/>
        <v>0</v>
      </c>
      <c r="G4840" s="104"/>
      <c r="H4840" s="89">
        <f t="shared" si="810"/>
        <v>0</v>
      </c>
      <c r="I4840" s="73"/>
      <c r="J4840" s="73"/>
      <c r="K4840" s="73"/>
      <c r="L4840" s="73"/>
      <c r="M4840" s="73"/>
      <c r="N4840" s="73"/>
      <c r="O4840" s="73"/>
      <c r="P4840" s="73"/>
      <c r="Q4840" s="73"/>
      <c r="R4840" s="73"/>
      <c r="S4840" s="73"/>
    </row>
    <row r="4841" spans="2:19" x14ac:dyDescent="0.3">
      <c r="B4841" s="137">
        <v>1114</v>
      </c>
      <c r="C4841" s="103" t="str">
        <f t="array" ref="C4841">IF(ROWS($C$3728:C4841)&gt;COUNTIF($AR$19:$AR$3718,TRUE),"",INDEX($C$19:$C$3718,SMALL(IF($AR$19:$AR$3718=TRUE,ROW($C$19:$C$3718)-ROW($C$19)+1),ROWS($C$3728:C4841))))</f>
        <v/>
      </c>
      <c r="D4841" s="100" t="str">
        <f t="array" ref="D4841">IF(ROWS($D$3728:D4841)&gt;COUNTIF($AR$19:$AR$3718,TRUE),"",INDEX($O$19:$O$3718,SMALL(IF($AR$19:$AR$3718=TRUE,ROW($O$19:$O$3718)-ROW($O$19)+1),ROWS($D$3728:D4841))))</f>
        <v/>
      </c>
      <c r="E4841" s="101">
        <f t="shared" si="811"/>
        <v>0</v>
      </c>
      <c r="F4841" s="101">
        <f t="shared" si="812"/>
        <v>0</v>
      </c>
      <c r="G4841" s="104"/>
      <c r="H4841" s="89">
        <f t="shared" si="810"/>
        <v>0</v>
      </c>
      <c r="I4841" s="73"/>
      <c r="J4841" s="73"/>
      <c r="K4841" s="73"/>
      <c r="L4841" s="73"/>
      <c r="M4841" s="73"/>
      <c r="N4841" s="73"/>
      <c r="O4841" s="73"/>
      <c r="P4841" s="73"/>
      <c r="Q4841" s="73"/>
      <c r="R4841" s="73"/>
      <c r="S4841" s="73"/>
    </row>
    <row r="4842" spans="2:19" x14ac:dyDescent="0.3">
      <c r="B4842" s="137">
        <v>1115</v>
      </c>
      <c r="C4842" s="103" t="str">
        <f t="array" ref="C4842">IF(ROWS($C$3728:C4842)&gt;COUNTIF($AR$19:$AR$3718,TRUE),"",INDEX($C$19:$C$3718,SMALL(IF($AR$19:$AR$3718=TRUE,ROW($C$19:$C$3718)-ROW($C$19)+1),ROWS($C$3728:C4842))))</f>
        <v/>
      </c>
      <c r="D4842" s="100" t="str">
        <f t="array" ref="D4842">IF(ROWS($D$3728:D4842)&gt;COUNTIF($AR$19:$AR$3718,TRUE),"",INDEX($O$19:$O$3718,SMALL(IF($AR$19:$AR$3718=TRUE,ROW($O$19:$O$3718)-ROW($O$19)+1),ROWS($D$3728:D4842))))</f>
        <v/>
      </c>
      <c r="E4842" s="101">
        <f t="shared" si="811"/>
        <v>0</v>
      </c>
      <c r="F4842" s="101">
        <f t="shared" si="812"/>
        <v>0</v>
      </c>
      <c r="G4842" s="104"/>
      <c r="H4842" s="89">
        <f t="shared" si="810"/>
        <v>0</v>
      </c>
      <c r="I4842" s="73"/>
      <c r="J4842" s="73"/>
      <c r="K4842" s="73"/>
      <c r="L4842" s="73"/>
      <c r="M4842" s="73"/>
      <c r="N4842" s="73"/>
      <c r="O4842" s="73"/>
      <c r="P4842" s="73"/>
      <c r="Q4842" s="73"/>
      <c r="R4842" s="73"/>
      <c r="S4842" s="73"/>
    </row>
    <row r="4843" spans="2:19" x14ac:dyDescent="0.3">
      <c r="B4843" s="137">
        <v>1116</v>
      </c>
      <c r="C4843" s="103" t="str">
        <f t="array" ref="C4843">IF(ROWS($C$3728:C4843)&gt;COUNTIF($AR$19:$AR$3718,TRUE),"",INDEX($C$19:$C$3718,SMALL(IF($AR$19:$AR$3718=TRUE,ROW($C$19:$C$3718)-ROW($C$19)+1),ROWS($C$3728:C4843))))</f>
        <v/>
      </c>
      <c r="D4843" s="100" t="str">
        <f t="array" ref="D4843">IF(ROWS($D$3728:D4843)&gt;COUNTIF($AR$19:$AR$3718,TRUE),"",INDEX($O$19:$O$3718,SMALL(IF($AR$19:$AR$3718=TRUE,ROW($O$19:$O$3718)-ROW($O$19)+1),ROWS($D$3728:D4843))))</f>
        <v/>
      </c>
      <c r="E4843" s="101">
        <f t="shared" si="811"/>
        <v>0</v>
      </c>
      <c r="F4843" s="101">
        <f t="shared" si="812"/>
        <v>0</v>
      </c>
      <c r="G4843" s="104"/>
      <c r="H4843" s="89">
        <f t="shared" si="810"/>
        <v>0</v>
      </c>
      <c r="I4843" s="73"/>
      <c r="J4843" s="73"/>
      <c r="K4843" s="73"/>
      <c r="L4843" s="73"/>
      <c r="M4843" s="73"/>
      <c r="N4843" s="73"/>
      <c r="O4843" s="73"/>
      <c r="P4843" s="73"/>
      <c r="Q4843" s="73"/>
      <c r="R4843" s="73"/>
      <c r="S4843" s="73"/>
    </row>
    <row r="4844" spans="2:19" x14ac:dyDescent="0.3">
      <c r="B4844" s="137">
        <v>1117</v>
      </c>
      <c r="C4844" s="103" t="str">
        <f t="array" ref="C4844">IF(ROWS($C$3728:C4844)&gt;COUNTIF($AR$19:$AR$3718,TRUE),"",INDEX($C$19:$C$3718,SMALL(IF($AR$19:$AR$3718=TRUE,ROW($C$19:$C$3718)-ROW($C$19)+1),ROWS($C$3728:C4844))))</f>
        <v/>
      </c>
      <c r="D4844" s="100" t="str">
        <f t="array" ref="D4844">IF(ROWS($D$3728:D4844)&gt;COUNTIF($AR$19:$AR$3718,TRUE),"",INDEX($O$19:$O$3718,SMALL(IF($AR$19:$AR$3718=TRUE,ROW($O$19:$O$3718)-ROW($O$19)+1),ROWS($D$3728:D4844))))</f>
        <v/>
      </c>
      <c r="E4844" s="101">
        <f t="shared" si="811"/>
        <v>0</v>
      </c>
      <c r="F4844" s="101">
        <f t="shared" si="812"/>
        <v>0</v>
      </c>
      <c r="G4844" s="104"/>
      <c r="H4844" s="89">
        <f t="shared" si="810"/>
        <v>0</v>
      </c>
      <c r="I4844" s="73"/>
      <c r="J4844" s="73"/>
      <c r="K4844" s="73"/>
      <c r="L4844" s="73"/>
      <c r="M4844" s="73"/>
      <c r="N4844" s="73"/>
      <c r="O4844" s="73"/>
      <c r="P4844" s="73"/>
      <c r="Q4844" s="73"/>
      <c r="R4844" s="73"/>
      <c r="S4844" s="73"/>
    </row>
    <row r="4845" spans="2:19" x14ac:dyDescent="0.3">
      <c r="B4845" s="137">
        <v>1118</v>
      </c>
      <c r="C4845" s="103" t="str">
        <f t="array" ref="C4845">IF(ROWS($C$3728:C4845)&gt;COUNTIF($AR$19:$AR$3718,TRUE),"",INDEX($C$19:$C$3718,SMALL(IF($AR$19:$AR$3718=TRUE,ROW($C$19:$C$3718)-ROW($C$19)+1),ROWS($C$3728:C4845))))</f>
        <v/>
      </c>
      <c r="D4845" s="100" t="str">
        <f t="array" ref="D4845">IF(ROWS($D$3728:D4845)&gt;COUNTIF($AR$19:$AR$3718,TRUE),"",INDEX($O$19:$O$3718,SMALL(IF($AR$19:$AR$3718=TRUE,ROW($O$19:$O$3718)-ROW($O$19)+1),ROWS($D$3728:D4845))))</f>
        <v/>
      </c>
      <c r="E4845" s="101">
        <f t="shared" si="811"/>
        <v>0</v>
      </c>
      <c r="F4845" s="101">
        <f t="shared" si="812"/>
        <v>0</v>
      </c>
      <c r="G4845" s="104"/>
      <c r="H4845" s="89">
        <f t="shared" si="810"/>
        <v>0</v>
      </c>
      <c r="I4845" s="73"/>
      <c r="J4845" s="73"/>
      <c r="K4845" s="73"/>
      <c r="L4845" s="73"/>
      <c r="M4845" s="73"/>
      <c r="N4845" s="73"/>
      <c r="O4845" s="73"/>
      <c r="P4845" s="73"/>
      <c r="Q4845" s="73"/>
      <c r="R4845" s="73"/>
      <c r="S4845" s="73"/>
    </row>
    <row r="4846" spans="2:19" x14ac:dyDescent="0.3">
      <c r="B4846" s="137">
        <v>1119</v>
      </c>
      <c r="C4846" s="103" t="str">
        <f t="array" ref="C4846">IF(ROWS($C$3728:C4846)&gt;COUNTIF($AR$19:$AR$3718,TRUE),"",INDEX($C$19:$C$3718,SMALL(IF($AR$19:$AR$3718=TRUE,ROW($C$19:$C$3718)-ROW($C$19)+1),ROWS($C$3728:C4846))))</f>
        <v/>
      </c>
      <c r="D4846" s="100" t="str">
        <f t="array" ref="D4846">IF(ROWS($D$3728:D4846)&gt;COUNTIF($AR$19:$AR$3718,TRUE),"",INDEX($O$19:$O$3718,SMALL(IF($AR$19:$AR$3718=TRUE,ROW($O$19:$O$3718)-ROW($O$19)+1),ROWS($D$3728:D4846))))</f>
        <v/>
      </c>
      <c r="E4846" s="101">
        <f t="shared" si="811"/>
        <v>0</v>
      </c>
      <c r="F4846" s="101">
        <f t="shared" si="812"/>
        <v>0</v>
      </c>
      <c r="G4846" s="104"/>
      <c r="H4846" s="89">
        <f t="shared" si="810"/>
        <v>0</v>
      </c>
      <c r="I4846" s="73"/>
      <c r="J4846" s="73"/>
      <c r="K4846" s="73"/>
      <c r="L4846" s="73"/>
      <c r="M4846" s="73"/>
      <c r="N4846" s="73"/>
      <c r="O4846" s="73"/>
      <c r="P4846" s="73"/>
      <c r="Q4846" s="73"/>
      <c r="R4846" s="73"/>
      <c r="S4846" s="73"/>
    </row>
    <row r="4847" spans="2:19" x14ac:dyDescent="0.3">
      <c r="B4847" s="137">
        <v>1120</v>
      </c>
      <c r="C4847" s="103" t="str">
        <f t="array" ref="C4847">IF(ROWS($C$3728:C4847)&gt;COUNTIF($AR$19:$AR$3718,TRUE),"",INDEX($C$19:$C$3718,SMALL(IF($AR$19:$AR$3718=TRUE,ROW($C$19:$C$3718)-ROW($C$19)+1),ROWS($C$3728:C4847))))</f>
        <v/>
      </c>
      <c r="D4847" s="100" t="str">
        <f t="array" ref="D4847">IF(ROWS($D$3728:D4847)&gt;COUNTIF($AR$19:$AR$3718,TRUE),"",INDEX($O$19:$O$3718,SMALL(IF($AR$19:$AR$3718=TRUE,ROW($O$19:$O$3718)-ROW($O$19)+1),ROWS($D$3728:D4847))))</f>
        <v/>
      </c>
      <c r="E4847" s="101">
        <f t="shared" si="811"/>
        <v>0</v>
      </c>
      <c r="F4847" s="101">
        <f t="shared" si="812"/>
        <v>0</v>
      </c>
      <c r="G4847" s="104"/>
      <c r="H4847" s="89">
        <f t="shared" si="810"/>
        <v>0</v>
      </c>
      <c r="I4847" s="73"/>
      <c r="J4847" s="73"/>
      <c r="K4847" s="73"/>
      <c r="L4847" s="73"/>
      <c r="M4847" s="73"/>
      <c r="N4847" s="73"/>
      <c r="O4847" s="73"/>
      <c r="P4847" s="73"/>
      <c r="Q4847" s="73"/>
      <c r="R4847" s="73"/>
      <c r="S4847" s="73"/>
    </row>
    <row r="4848" spans="2:19" x14ac:dyDescent="0.3">
      <c r="B4848" s="137">
        <v>1121</v>
      </c>
      <c r="C4848" s="103" t="str">
        <f t="array" ref="C4848">IF(ROWS($C$3728:C4848)&gt;COUNTIF($AR$19:$AR$3718,TRUE),"",INDEX($C$19:$C$3718,SMALL(IF($AR$19:$AR$3718=TRUE,ROW($C$19:$C$3718)-ROW($C$19)+1),ROWS($C$3728:C4848))))</f>
        <v/>
      </c>
      <c r="D4848" s="100" t="str">
        <f t="array" ref="D4848">IF(ROWS($D$3728:D4848)&gt;COUNTIF($AR$19:$AR$3718,TRUE),"",INDEX($O$19:$O$3718,SMALL(IF($AR$19:$AR$3718=TRUE,ROW($O$19:$O$3718)-ROW($O$19)+1),ROWS($D$3728:D4848))))</f>
        <v/>
      </c>
      <c r="E4848" s="101">
        <f t="shared" si="811"/>
        <v>0</v>
      </c>
      <c r="F4848" s="101">
        <f t="shared" si="812"/>
        <v>0</v>
      </c>
      <c r="G4848" s="104"/>
      <c r="H4848" s="89">
        <f t="shared" si="810"/>
        <v>0</v>
      </c>
      <c r="I4848" s="73"/>
      <c r="J4848" s="73"/>
      <c r="K4848" s="73"/>
      <c r="L4848" s="73"/>
      <c r="M4848" s="73"/>
      <c r="N4848" s="73"/>
      <c r="O4848" s="73"/>
      <c r="P4848" s="73"/>
      <c r="Q4848" s="73"/>
      <c r="R4848" s="73"/>
      <c r="S4848" s="73"/>
    </row>
    <row r="4849" spans="2:19" x14ac:dyDescent="0.3">
      <c r="B4849" s="137">
        <v>1122</v>
      </c>
      <c r="C4849" s="103" t="str">
        <f t="array" ref="C4849">IF(ROWS($C$3728:C4849)&gt;COUNTIF($AR$19:$AR$3718,TRUE),"",INDEX($C$19:$C$3718,SMALL(IF($AR$19:$AR$3718=TRUE,ROW($C$19:$C$3718)-ROW($C$19)+1),ROWS($C$3728:C4849))))</f>
        <v/>
      </c>
      <c r="D4849" s="100" t="str">
        <f t="array" ref="D4849">IF(ROWS($D$3728:D4849)&gt;COUNTIF($AR$19:$AR$3718,TRUE),"",INDEX($O$19:$O$3718,SMALL(IF($AR$19:$AR$3718=TRUE,ROW($O$19:$O$3718)-ROW($O$19)+1),ROWS($D$3728:D4849))))</f>
        <v/>
      </c>
      <c r="E4849" s="101">
        <f t="shared" si="811"/>
        <v>0</v>
      </c>
      <c r="F4849" s="101">
        <f t="shared" si="812"/>
        <v>0</v>
      </c>
      <c r="G4849" s="104"/>
      <c r="H4849" s="89">
        <f t="shared" si="810"/>
        <v>0</v>
      </c>
      <c r="I4849" s="73"/>
      <c r="J4849" s="73"/>
      <c r="K4849" s="73"/>
      <c r="L4849" s="73"/>
      <c r="M4849" s="73"/>
      <c r="N4849" s="73"/>
      <c r="O4849" s="73"/>
      <c r="P4849" s="73"/>
      <c r="Q4849" s="73"/>
      <c r="R4849" s="73"/>
      <c r="S4849" s="73"/>
    </row>
    <row r="4850" spans="2:19" x14ac:dyDescent="0.3">
      <c r="B4850" s="137">
        <v>1123</v>
      </c>
      <c r="C4850" s="103" t="str">
        <f t="array" ref="C4850">IF(ROWS($C$3728:C4850)&gt;COUNTIF($AR$19:$AR$3718,TRUE),"",INDEX($C$19:$C$3718,SMALL(IF($AR$19:$AR$3718=TRUE,ROW($C$19:$C$3718)-ROW($C$19)+1),ROWS($C$3728:C4850))))</f>
        <v/>
      </c>
      <c r="D4850" s="100" t="str">
        <f t="array" ref="D4850">IF(ROWS($D$3728:D4850)&gt;COUNTIF($AR$19:$AR$3718,TRUE),"",INDEX($O$19:$O$3718,SMALL(IF($AR$19:$AR$3718=TRUE,ROW($O$19:$O$3718)-ROW($O$19)+1),ROWS($D$3728:D4850))))</f>
        <v/>
      </c>
      <c r="E4850" s="101">
        <f t="shared" si="811"/>
        <v>0</v>
      </c>
      <c r="F4850" s="101">
        <f t="shared" si="812"/>
        <v>0</v>
      </c>
      <c r="G4850" s="104"/>
      <c r="H4850" s="89">
        <f t="shared" si="810"/>
        <v>0</v>
      </c>
      <c r="I4850" s="73"/>
      <c r="J4850" s="73"/>
      <c r="K4850" s="73"/>
      <c r="L4850" s="73"/>
      <c r="M4850" s="73"/>
      <c r="N4850" s="73"/>
      <c r="O4850" s="73"/>
      <c r="P4850" s="73"/>
      <c r="Q4850" s="73"/>
      <c r="R4850" s="73"/>
      <c r="S4850" s="73"/>
    </row>
    <row r="4851" spans="2:19" x14ac:dyDescent="0.3">
      <c r="B4851" s="137">
        <v>1124</v>
      </c>
      <c r="C4851" s="103" t="str">
        <f t="array" ref="C4851">IF(ROWS($C$3728:C4851)&gt;COUNTIF($AR$19:$AR$3718,TRUE),"",INDEX($C$19:$C$3718,SMALL(IF($AR$19:$AR$3718=TRUE,ROW($C$19:$C$3718)-ROW($C$19)+1),ROWS($C$3728:C4851))))</f>
        <v/>
      </c>
      <c r="D4851" s="100" t="str">
        <f t="array" ref="D4851">IF(ROWS($D$3728:D4851)&gt;COUNTIF($AR$19:$AR$3718,TRUE),"",INDEX($O$19:$O$3718,SMALL(IF($AR$19:$AR$3718=TRUE,ROW($O$19:$O$3718)-ROW($O$19)+1),ROWS($D$3728:D4851))))</f>
        <v/>
      </c>
      <c r="E4851" s="101">
        <f t="shared" si="811"/>
        <v>0</v>
      </c>
      <c r="F4851" s="101">
        <f t="shared" si="812"/>
        <v>0</v>
      </c>
      <c r="G4851" s="104"/>
      <c r="H4851" s="89">
        <f t="shared" si="810"/>
        <v>0</v>
      </c>
      <c r="I4851" s="73"/>
      <c r="J4851" s="73"/>
      <c r="K4851" s="73"/>
      <c r="L4851" s="73"/>
      <c r="M4851" s="73"/>
      <c r="N4851" s="73"/>
      <c r="O4851" s="73"/>
      <c r="P4851" s="73"/>
      <c r="Q4851" s="73"/>
      <c r="R4851" s="73"/>
      <c r="S4851" s="73"/>
    </row>
    <row r="4852" spans="2:19" x14ac:dyDescent="0.3">
      <c r="B4852" s="137">
        <v>1125</v>
      </c>
      <c r="C4852" s="103" t="str">
        <f t="array" ref="C4852">IF(ROWS($C$3728:C4852)&gt;COUNTIF($AR$19:$AR$3718,TRUE),"",INDEX($C$19:$C$3718,SMALL(IF($AR$19:$AR$3718=TRUE,ROW($C$19:$C$3718)-ROW($C$19)+1),ROWS($C$3728:C4852))))</f>
        <v/>
      </c>
      <c r="D4852" s="100" t="str">
        <f t="array" ref="D4852">IF(ROWS($D$3728:D4852)&gt;COUNTIF($AR$19:$AR$3718,TRUE),"",INDEX($O$19:$O$3718,SMALL(IF($AR$19:$AR$3718=TRUE,ROW($O$19:$O$3718)-ROW($O$19)+1),ROWS($D$3728:D4852))))</f>
        <v/>
      </c>
      <c r="E4852" s="101">
        <f t="shared" si="811"/>
        <v>0</v>
      </c>
      <c r="F4852" s="101">
        <f t="shared" si="812"/>
        <v>0</v>
      </c>
      <c r="G4852" s="104"/>
      <c r="H4852" s="89">
        <f t="shared" si="810"/>
        <v>0</v>
      </c>
      <c r="I4852" s="73"/>
      <c r="J4852" s="73"/>
      <c r="K4852" s="73"/>
      <c r="L4852" s="73"/>
      <c r="M4852" s="73"/>
      <c r="N4852" s="73"/>
      <c r="O4852" s="73"/>
      <c r="P4852" s="73"/>
      <c r="Q4852" s="73"/>
      <c r="R4852" s="73"/>
      <c r="S4852" s="73"/>
    </row>
    <row r="4853" spans="2:19" x14ac:dyDescent="0.3">
      <c r="B4853" s="137">
        <v>1126</v>
      </c>
      <c r="C4853" s="103" t="str">
        <f t="array" ref="C4853">IF(ROWS($C$3728:C4853)&gt;COUNTIF($AR$19:$AR$3718,TRUE),"",INDEX($C$19:$C$3718,SMALL(IF($AR$19:$AR$3718=TRUE,ROW($C$19:$C$3718)-ROW($C$19)+1),ROWS($C$3728:C4853))))</f>
        <v/>
      </c>
      <c r="D4853" s="100" t="str">
        <f t="array" ref="D4853">IF(ROWS($D$3728:D4853)&gt;COUNTIF($AR$19:$AR$3718,TRUE),"",INDEX($O$19:$O$3718,SMALL(IF($AR$19:$AR$3718=TRUE,ROW($O$19:$O$3718)-ROW($O$19)+1),ROWS($D$3728:D4853))))</f>
        <v/>
      </c>
      <c r="E4853" s="101">
        <f t="shared" si="811"/>
        <v>0</v>
      </c>
      <c r="F4853" s="101">
        <f t="shared" si="812"/>
        <v>0</v>
      </c>
      <c r="G4853" s="104"/>
      <c r="H4853" s="89">
        <f t="shared" si="810"/>
        <v>0</v>
      </c>
      <c r="I4853" s="73"/>
      <c r="J4853" s="73"/>
      <c r="K4853" s="73"/>
      <c r="L4853" s="73"/>
      <c r="M4853" s="73"/>
      <c r="N4853" s="73"/>
      <c r="O4853" s="73"/>
      <c r="P4853" s="73"/>
      <c r="Q4853" s="73"/>
      <c r="R4853" s="73"/>
      <c r="S4853" s="73"/>
    </row>
    <row r="4854" spans="2:19" x14ac:dyDescent="0.3">
      <c r="B4854" s="137">
        <v>1127</v>
      </c>
      <c r="C4854" s="103" t="str">
        <f t="array" ref="C4854">IF(ROWS($C$3728:C4854)&gt;COUNTIF($AR$19:$AR$3718,TRUE),"",INDEX($C$19:$C$3718,SMALL(IF($AR$19:$AR$3718=TRUE,ROW($C$19:$C$3718)-ROW($C$19)+1),ROWS($C$3728:C4854))))</f>
        <v/>
      </c>
      <c r="D4854" s="100" t="str">
        <f t="array" ref="D4854">IF(ROWS($D$3728:D4854)&gt;COUNTIF($AR$19:$AR$3718,TRUE),"",INDEX($O$19:$O$3718,SMALL(IF($AR$19:$AR$3718=TRUE,ROW($O$19:$O$3718)-ROW($O$19)+1),ROWS($D$3728:D4854))))</f>
        <v/>
      </c>
      <c r="E4854" s="101">
        <f t="shared" si="811"/>
        <v>0</v>
      </c>
      <c r="F4854" s="101">
        <f t="shared" si="812"/>
        <v>0</v>
      </c>
      <c r="G4854" s="104"/>
      <c r="H4854" s="89">
        <f t="shared" si="810"/>
        <v>0</v>
      </c>
      <c r="I4854" s="73"/>
      <c r="J4854" s="73"/>
      <c r="K4854" s="73"/>
      <c r="L4854" s="73"/>
      <c r="M4854" s="73"/>
      <c r="N4854" s="73"/>
      <c r="O4854" s="73"/>
      <c r="P4854" s="73"/>
      <c r="Q4854" s="73"/>
      <c r="R4854" s="73"/>
      <c r="S4854" s="73"/>
    </row>
    <row r="4855" spans="2:19" x14ac:dyDescent="0.3">
      <c r="B4855" s="137">
        <v>1128</v>
      </c>
      <c r="C4855" s="103" t="str">
        <f t="array" ref="C4855">IF(ROWS($C$3728:C4855)&gt;COUNTIF($AR$19:$AR$3718,TRUE),"",INDEX($C$19:$C$3718,SMALL(IF($AR$19:$AR$3718=TRUE,ROW($C$19:$C$3718)-ROW($C$19)+1),ROWS($C$3728:C4855))))</f>
        <v/>
      </c>
      <c r="D4855" s="100" t="str">
        <f t="array" ref="D4855">IF(ROWS($D$3728:D4855)&gt;COUNTIF($AR$19:$AR$3718,TRUE),"",INDEX($O$19:$O$3718,SMALL(IF($AR$19:$AR$3718=TRUE,ROW($O$19:$O$3718)-ROW($O$19)+1),ROWS($D$3728:D4855))))</f>
        <v/>
      </c>
      <c r="E4855" s="101">
        <f t="shared" si="811"/>
        <v>0</v>
      </c>
      <c r="F4855" s="101">
        <f t="shared" si="812"/>
        <v>0</v>
      </c>
      <c r="G4855" s="104"/>
      <c r="H4855" s="89">
        <f t="shared" si="810"/>
        <v>0</v>
      </c>
      <c r="I4855" s="73"/>
      <c r="J4855" s="73"/>
      <c r="K4855" s="73"/>
      <c r="L4855" s="73"/>
      <c r="M4855" s="73"/>
      <c r="N4855" s="73"/>
      <c r="O4855" s="73"/>
      <c r="P4855" s="73"/>
      <c r="Q4855" s="73"/>
      <c r="R4855" s="73"/>
      <c r="S4855" s="73"/>
    </row>
    <row r="4856" spans="2:19" x14ac:dyDescent="0.3">
      <c r="B4856" s="137">
        <v>1129</v>
      </c>
      <c r="C4856" s="103" t="str">
        <f t="array" ref="C4856">IF(ROWS($C$3728:C4856)&gt;COUNTIF($AR$19:$AR$3718,TRUE),"",INDEX($C$19:$C$3718,SMALL(IF($AR$19:$AR$3718=TRUE,ROW($C$19:$C$3718)-ROW($C$19)+1),ROWS($C$3728:C4856))))</f>
        <v/>
      </c>
      <c r="D4856" s="100" t="str">
        <f t="array" ref="D4856">IF(ROWS($D$3728:D4856)&gt;COUNTIF($AR$19:$AR$3718,TRUE),"",INDEX($O$19:$O$3718,SMALL(IF($AR$19:$AR$3718=TRUE,ROW($O$19:$O$3718)-ROW($O$19)+1),ROWS($D$3728:D4856))))</f>
        <v/>
      </c>
      <c r="E4856" s="101">
        <f t="shared" si="811"/>
        <v>0</v>
      </c>
      <c r="F4856" s="101">
        <f t="shared" si="812"/>
        <v>0</v>
      </c>
      <c r="G4856" s="104"/>
      <c r="H4856" s="89">
        <f t="shared" si="810"/>
        <v>0</v>
      </c>
      <c r="I4856" s="73"/>
      <c r="J4856" s="73"/>
      <c r="K4856" s="73"/>
      <c r="L4856" s="73"/>
      <c r="M4856" s="73"/>
      <c r="N4856" s="73"/>
      <c r="O4856" s="73"/>
      <c r="P4856" s="73"/>
      <c r="Q4856" s="73"/>
      <c r="R4856" s="73"/>
      <c r="S4856" s="73"/>
    </row>
    <row r="4857" spans="2:19" x14ac:dyDescent="0.3">
      <c r="B4857" s="137">
        <v>1130</v>
      </c>
      <c r="C4857" s="103" t="str">
        <f t="array" ref="C4857">IF(ROWS($C$3728:C4857)&gt;COUNTIF($AR$19:$AR$3718,TRUE),"",INDEX($C$19:$C$3718,SMALL(IF($AR$19:$AR$3718=TRUE,ROW($C$19:$C$3718)-ROW($C$19)+1),ROWS($C$3728:C4857))))</f>
        <v/>
      </c>
      <c r="D4857" s="100" t="str">
        <f t="array" ref="D4857">IF(ROWS($D$3728:D4857)&gt;COUNTIF($AR$19:$AR$3718,TRUE),"",INDEX($O$19:$O$3718,SMALL(IF($AR$19:$AR$3718=TRUE,ROW($O$19:$O$3718)-ROW($O$19)+1),ROWS($D$3728:D4857))))</f>
        <v/>
      </c>
      <c r="E4857" s="101">
        <f t="shared" si="811"/>
        <v>0</v>
      </c>
      <c r="F4857" s="101">
        <f t="shared" si="812"/>
        <v>0</v>
      </c>
      <c r="G4857" s="104"/>
      <c r="H4857" s="89">
        <f t="shared" si="810"/>
        <v>0</v>
      </c>
      <c r="I4857" s="73"/>
      <c r="J4857" s="73"/>
      <c r="K4857" s="73"/>
      <c r="L4857" s="73"/>
      <c r="M4857" s="73"/>
      <c r="N4857" s="73"/>
      <c r="O4857" s="73"/>
      <c r="P4857" s="73"/>
      <c r="Q4857" s="73"/>
      <c r="R4857" s="73"/>
      <c r="S4857" s="73"/>
    </row>
    <row r="4858" spans="2:19" x14ac:dyDescent="0.3">
      <c r="B4858" s="137">
        <v>1131</v>
      </c>
      <c r="C4858" s="103" t="str">
        <f t="array" ref="C4858">IF(ROWS($C$3728:C4858)&gt;COUNTIF($AR$19:$AR$3718,TRUE),"",INDEX($C$19:$C$3718,SMALL(IF($AR$19:$AR$3718=TRUE,ROW($C$19:$C$3718)-ROW($C$19)+1),ROWS($C$3728:C4858))))</f>
        <v/>
      </c>
      <c r="D4858" s="100" t="str">
        <f t="array" ref="D4858">IF(ROWS($D$3728:D4858)&gt;COUNTIF($AR$19:$AR$3718,TRUE),"",INDEX($O$19:$O$3718,SMALL(IF($AR$19:$AR$3718=TRUE,ROW($O$19:$O$3718)-ROW($O$19)+1),ROWS($D$3728:D4858))))</f>
        <v/>
      </c>
      <c r="E4858" s="101">
        <f t="shared" si="811"/>
        <v>0</v>
      </c>
      <c r="F4858" s="101">
        <f t="shared" si="812"/>
        <v>0</v>
      </c>
      <c r="G4858" s="104"/>
      <c r="H4858" s="89">
        <f t="shared" si="810"/>
        <v>0</v>
      </c>
      <c r="I4858" s="73"/>
      <c r="J4858" s="73"/>
      <c r="K4858" s="73"/>
      <c r="L4858" s="73"/>
      <c r="M4858" s="73"/>
      <c r="N4858" s="73"/>
      <c r="O4858" s="73"/>
      <c r="P4858" s="73"/>
      <c r="Q4858" s="73"/>
      <c r="R4858" s="73"/>
      <c r="S4858" s="73"/>
    </row>
    <row r="4859" spans="2:19" x14ac:dyDescent="0.3">
      <c r="B4859" s="137">
        <v>1132</v>
      </c>
      <c r="C4859" s="103" t="str">
        <f t="array" ref="C4859">IF(ROWS($C$3728:C4859)&gt;COUNTIF($AR$19:$AR$3718,TRUE),"",INDEX($C$19:$C$3718,SMALL(IF($AR$19:$AR$3718=TRUE,ROW($C$19:$C$3718)-ROW($C$19)+1),ROWS($C$3728:C4859))))</f>
        <v/>
      </c>
      <c r="D4859" s="100" t="str">
        <f t="array" ref="D4859">IF(ROWS($D$3728:D4859)&gt;COUNTIF($AR$19:$AR$3718,TRUE),"",INDEX($O$19:$O$3718,SMALL(IF($AR$19:$AR$3718=TRUE,ROW($O$19:$O$3718)-ROW($O$19)+1),ROWS($D$3728:D4859))))</f>
        <v/>
      </c>
      <c r="E4859" s="101">
        <f t="shared" si="811"/>
        <v>0</v>
      </c>
      <c r="F4859" s="101">
        <f t="shared" si="812"/>
        <v>0</v>
      </c>
      <c r="G4859" s="104"/>
      <c r="H4859" s="89">
        <f t="shared" si="810"/>
        <v>0</v>
      </c>
      <c r="I4859" s="73"/>
      <c r="J4859" s="73"/>
      <c r="K4859" s="73"/>
      <c r="L4859" s="73"/>
      <c r="M4859" s="73"/>
      <c r="N4859" s="73"/>
      <c r="O4859" s="73"/>
      <c r="P4859" s="73"/>
      <c r="Q4859" s="73"/>
      <c r="R4859" s="73"/>
      <c r="S4859" s="73"/>
    </row>
    <row r="4860" spans="2:19" x14ac:dyDescent="0.3">
      <c r="B4860" s="137">
        <v>1133</v>
      </c>
      <c r="C4860" s="103" t="str">
        <f t="array" ref="C4860">IF(ROWS($C$3728:C4860)&gt;COUNTIF($AR$19:$AR$3718,TRUE),"",INDEX($C$19:$C$3718,SMALL(IF($AR$19:$AR$3718=TRUE,ROW($C$19:$C$3718)-ROW($C$19)+1),ROWS($C$3728:C4860))))</f>
        <v/>
      </c>
      <c r="D4860" s="100" t="str">
        <f t="array" ref="D4860">IF(ROWS($D$3728:D4860)&gt;COUNTIF($AR$19:$AR$3718,TRUE),"",INDEX($O$19:$O$3718,SMALL(IF($AR$19:$AR$3718=TRUE,ROW($O$19:$O$3718)-ROW($O$19)+1),ROWS($D$3728:D4860))))</f>
        <v/>
      </c>
      <c r="E4860" s="101">
        <f t="shared" si="811"/>
        <v>0</v>
      </c>
      <c r="F4860" s="101">
        <f t="shared" si="812"/>
        <v>0</v>
      </c>
      <c r="G4860" s="104"/>
      <c r="H4860" s="89">
        <f t="shared" si="810"/>
        <v>0</v>
      </c>
      <c r="I4860" s="73"/>
      <c r="J4860" s="73"/>
      <c r="K4860" s="73"/>
      <c r="L4860" s="73"/>
      <c r="M4860" s="73"/>
      <c r="N4860" s="73"/>
      <c r="O4860" s="73"/>
      <c r="P4860" s="73"/>
      <c r="Q4860" s="73"/>
      <c r="R4860" s="73"/>
      <c r="S4860" s="73"/>
    </row>
    <row r="4861" spans="2:19" x14ac:dyDescent="0.3">
      <c r="B4861" s="137">
        <v>1134</v>
      </c>
      <c r="C4861" s="103" t="str">
        <f t="array" ref="C4861">IF(ROWS($C$3728:C4861)&gt;COUNTIF($AR$19:$AR$3718,TRUE),"",INDEX($C$19:$C$3718,SMALL(IF($AR$19:$AR$3718=TRUE,ROW($C$19:$C$3718)-ROW($C$19)+1),ROWS($C$3728:C4861))))</f>
        <v/>
      </c>
      <c r="D4861" s="100" t="str">
        <f t="array" ref="D4861">IF(ROWS($D$3728:D4861)&gt;COUNTIF($AR$19:$AR$3718,TRUE),"",INDEX($O$19:$O$3718,SMALL(IF($AR$19:$AR$3718=TRUE,ROW($O$19:$O$3718)-ROW($O$19)+1),ROWS($D$3728:D4861))))</f>
        <v/>
      </c>
      <c r="E4861" s="101">
        <f t="shared" si="811"/>
        <v>0</v>
      </c>
      <c r="F4861" s="101">
        <f t="shared" si="812"/>
        <v>0</v>
      </c>
      <c r="G4861" s="104"/>
      <c r="H4861" s="89">
        <f t="shared" si="810"/>
        <v>0</v>
      </c>
      <c r="I4861" s="73"/>
      <c r="J4861" s="73"/>
      <c r="K4861" s="73"/>
      <c r="L4861" s="73"/>
      <c r="M4861" s="73"/>
      <c r="N4861" s="73"/>
      <c r="O4861" s="73"/>
      <c r="P4861" s="73"/>
      <c r="Q4861" s="73"/>
      <c r="R4861" s="73"/>
      <c r="S4861" s="73"/>
    </row>
    <row r="4862" spans="2:19" x14ac:dyDescent="0.3">
      <c r="B4862" s="137">
        <v>1135</v>
      </c>
      <c r="C4862" s="103" t="str">
        <f t="array" ref="C4862">IF(ROWS($C$3728:C4862)&gt;COUNTIF($AR$19:$AR$3718,TRUE),"",INDEX($C$19:$C$3718,SMALL(IF($AR$19:$AR$3718=TRUE,ROW($C$19:$C$3718)-ROW($C$19)+1),ROWS($C$3728:C4862))))</f>
        <v/>
      </c>
      <c r="D4862" s="100" t="str">
        <f t="array" ref="D4862">IF(ROWS($D$3728:D4862)&gt;COUNTIF($AR$19:$AR$3718,TRUE),"",INDEX($O$19:$O$3718,SMALL(IF($AR$19:$AR$3718=TRUE,ROW($O$19:$O$3718)-ROW($O$19)+1),ROWS($D$3728:D4862))))</f>
        <v/>
      </c>
      <c r="E4862" s="101">
        <f t="shared" si="811"/>
        <v>0</v>
      </c>
      <c r="F4862" s="101">
        <f t="shared" si="812"/>
        <v>0</v>
      </c>
      <c r="G4862" s="104"/>
      <c r="H4862" s="89">
        <f t="shared" si="810"/>
        <v>0</v>
      </c>
      <c r="I4862" s="73"/>
      <c r="J4862" s="73"/>
      <c r="K4862" s="73"/>
      <c r="L4862" s="73"/>
      <c r="M4862" s="73"/>
      <c r="N4862" s="73"/>
      <c r="O4862" s="73"/>
      <c r="P4862" s="73"/>
      <c r="Q4862" s="73"/>
      <c r="R4862" s="73"/>
      <c r="S4862" s="73"/>
    </row>
    <row r="4863" spans="2:19" x14ac:dyDescent="0.3">
      <c r="B4863" s="137">
        <v>1136</v>
      </c>
      <c r="C4863" s="103" t="str">
        <f t="array" ref="C4863">IF(ROWS($C$3728:C4863)&gt;COUNTIF($AR$19:$AR$3718,TRUE),"",INDEX($C$19:$C$3718,SMALL(IF($AR$19:$AR$3718=TRUE,ROW($C$19:$C$3718)-ROW($C$19)+1),ROWS($C$3728:C4863))))</f>
        <v/>
      </c>
      <c r="D4863" s="100" t="str">
        <f t="array" ref="D4863">IF(ROWS($D$3728:D4863)&gt;COUNTIF($AR$19:$AR$3718,TRUE),"",INDEX($O$19:$O$3718,SMALL(IF($AR$19:$AR$3718=TRUE,ROW($O$19:$O$3718)-ROW($O$19)+1),ROWS($D$3728:D4863))))</f>
        <v/>
      </c>
      <c r="E4863" s="101">
        <f t="shared" si="811"/>
        <v>0</v>
      </c>
      <c r="F4863" s="101">
        <f t="shared" si="812"/>
        <v>0</v>
      </c>
      <c r="G4863" s="104"/>
      <c r="H4863" s="89">
        <f t="shared" si="810"/>
        <v>0</v>
      </c>
      <c r="I4863" s="73"/>
      <c r="J4863" s="73"/>
      <c r="K4863" s="73"/>
      <c r="L4863" s="73"/>
      <c r="M4863" s="73"/>
      <c r="N4863" s="73"/>
      <c r="O4863" s="73"/>
      <c r="P4863" s="73"/>
      <c r="Q4863" s="73"/>
      <c r="R4863" s="73"/>
      <c r="S4863" s="73"/>
    </row>
    <row r="4864" spans="2:19" x14ac:dyDescent="0.3">
      <c r="B4864" s="137">
        <v>1137</v>
      </c>
      <c r="C4864" s="103" t="str">
        <f t="array" ref="C4864">IF(ROWS($C$3728:C4864)&gt;COUNTIF($AR$19:$AR$3718,TRUE),"",INDEX($C$19:$C$3718,SMALL(IF($AR$19:$AR$3718=TRUE,ROW($C$19:$C$3718)-ROW($C$19)+1),ROWS($C$3728:C4864))))</f>
        <v/>
      </c>
      <c r="D4864" s="100" t="str">
        <f t="array" ref="D4864">IF(ROWS($D$3728:D4864)&gt;COUNTIF($AR$19:$AR$3718,TRUE),"",INDEX($O$19:$O$3718,SMALL(IF($AR$19:$AR$3718=TRUE,ROW($O$19:$O$3718)-ROW($O$19)+1),ROWS($D$3728:D4864))))</f>
        <v/>
      </c>
      <c r="E4864" s="101">
        <f t="shared" si="811"/>
        <v>0</v>
      </c>
      <c r="F4864" s="101">
        <f t="shared" si="812"/>
        <v>0</v>
      </c>
      <c r="G4864" s="104"/>
      <c r="H4864" s="89">
        <f t="shared" si="810"/>
        <v>0</v>
      </c>
      <c r="I4864" s="73"/>
      <c r="J4864" s="73"/>
      <c r="K4864" s="73"/>
      <c r="L4864" s="73"/>
      <c r="M4864" s="73"/>
      <c r="N4864" s="73"/>
      <c r="O4864" s="73"/>
      <c r="P4864" s="73"/>
      <c r="Q4864" s="73"/>
      <c r="R4864" s="73"/>
      <c r="S4864" s="73"/>
    </row>
    <row r="4865" spans="2:19" x14ac:dyDescent="0.3">
      <c r="B4865" s="137">
        <v>1138</v>
      </c>
      <c r="C4865" s="103" t="str">
        <f t="array" ref="C4865">IF(ROWS($C$3728:C4865)&gt;COUNTIF($AR$19:$AR$3718,TRUE),"",INDEX($C$19:$C$3718,SMALL(IF($AR$19:$AR$3718=TRUE,ROW($C$19:$C$3718)-ROW($C$19)+1),ROWS($C$3728:C4865))))</f>
        <v/>
      </c>
      <c r="D4865" s="100" t="str">
        <f t="array" ref="D4865">IF(ROWS($D$3728:D4865)&gt;COUNTIF($AR$19:$AR$3718,TRUE),"",INDEX($O$19:$O$3718,SMALL(IF($AR$19:$AR$3718=TRUE,ROW($O$19:$O$3718)-ROW($O$19)+1),ROWS($D$3728:D4865))))</f>
        <v/>
      </c>
      <c r="E4865" s="101">
        <f t="shared" si="811"/>
        <v>0</v>
      </c>
      <c r="F4865" s="101">
        <f t="shared" si="812"/>
        <v>0</v>
      </c>
      <c r="G4865" s="104"/>
      <c r="H4865" s="89">
        <f t="shared" ref="H4865:H4928" si="813">SUM(E4865:G4865)</f>
        <v>0</v>
      </c>
      <c r="I4865" s="73"/>
      <c r="J4865" s="73"/>
      <c r="K4865" s="73"/>
      <c r="L4865" s="73"/>
      <c r="M4865" s="73"/>
      <c r="N4865" s="73"/>
      <c r="O4865" s="73"/>
      <c r="P4865" s="73"/>
      <c r="Q4865" s="73"/>
      <c r="R4865" s="73"/>
      <c r="S4865" s="73"/>
    </row>
    <row r="4866" spans="2:19" x14ac:dyDescent="0.3">
      <c r="B4866" s="137">
        <v>1139</v>
      </c>
      <c r="C4866" s="103" t="str">
        <f t="array" ref="C4866">IF(ROWS($C$3728:C4866)&gt;COUNTIF($AR$19:$AR$3718,TRUE),"",INDEX($C$19:$C$3718,SMALL(IF($AR$19:$AR$3718=TRUE,ROW($C$19:$C$3718)-ROW($C$19)+1),ROWS($C$3728:C4866))))</f>
        <v/>
      </c>
      <c r="D4866" s="100" t="str">
        <f t="array" ref="D4866">IF(ROWS($D$3728:D4866)&gt;COUNTIF($AR$19:$AR$3718,TRUE),"",INDEX($O$19:$O$3718,SMALL(IF($AR$19:$AR$3718=TRUE,ROW($O$19:$O$3718)-ROW($O$19)+1),ROWS($D$3728:D4866))))</f>
        <v/>
      </c>
      <c r="E4866" s="101">
        <f t="shared" si="811"/>
        <v>0</v>
      </c>
      <c r="F4866" s="101">
        <f t="shared" si="812"/>
        <v>0</v>
      </c>
      <c r="G4866" s="104"/>
      <c r="H4866" s="89">
        <f t="shared" si="813"/>
        <v>0</v>
      </c>
      <c r="I4866" s="73"/>
      <c r="J4866" s="73"/>
      <c r="K4866" s="73"/>
      <c r="L4866" s="73"/>
      <c r="M4866" s="73"/>
      <c r="N4866" s="73"/>
      <c r="O4866" s="73"/>
      <c r="P4866" s="73"/>
      <c r="Q4866" s="73"/>
      <c r="R4866" s="73"/>
      <c r="S4866" s="73"/>
    </row>
    <row r="4867" spans="2:19" x14ac:dyDescent="0.3">
      <c r="B4867" s="137">
        <v>1140</v>
      </c>
      <c r="C4867" s="103" t="str">
        <f t="array" ref="C4867">IF(ROWS($C$3728:C4867)&gt;COUNTIF($AR$19:$AR$3718,TRUE),"",INDEX($C$19:$C$3718,SMALL(IF($AR$19:$AR$3718=TRUE,ROW($C$19:$C$3718)-ROW($C$19)+1),ROWS($C$3728:C4867))))</f>
        <v/>
      </c>
      <c r="D4867" s="100" t="str">
        <f t="array" ref="D4867">IF(ROWS($D$3728:D4867)&gt;COUNTIF($AR$19:$AR$3718,TRUE),"",INDEX($O$19:$O$3718,SMALL(IF($AR$19:$AR$3718=TRUE,ROW($O$19:$O$3718)-ROW($O$19)+1),ROWS($D$3728:D4867))))</f>
        <v/>
      </c>
      <c r="E4867" s="101">
        <f t="shared" si="811"/>
        <v>0</v>
      </c>
      <c r="F4867" s="101">
        <f t="shared" si="812"/>
        <v>0</v>
      </c>
      <c r="G4867" s="104"/>
      <c r="H4867" s="89">
        <f t="shared" si="813"/>
        <v>0</v>
      </c>
      <c r="I4867" s="73"/>
      <c r="J4867" s="73"/>
      <c r="K4867" s="73"/>
      <c r="L4867" s="73"/>
      <c r="M4867" s="73"/>
      <c r="N4867" s="73"/>
      <c r="O4867" s="73"/>
      <c r="P4867" s="73"/>
      <c r="Q4867" s="73"/>
      <c r="R4867" s="73"/>
      <c r="S4867" s="73"/>
    </row>
    <row r="4868" spans="2:19" x14ac:dyDescent="0.3">
      <c r="B4868" s="137">
        <v>1141</v>
      </c>
      <c r="C4868" s="103" t="str">
        <f t="array" ref="C4868">IF(ROWS($C$3728:C4868)&gt;COUNTIF($AR$19:$AR$3718,TRUE),"",INDEX($C$19:$C$3718,SMALL(IF($AR$19:$AR$3718=TRUE,ROW($C$19:$C$3718)-ROW($C$19)+1),ROWS($C$3728:C4868))))</f>
        <v/>
      </c>
      <c r="D4868" s="100" t="str">
        <f t="array" ref="D4868">IF(ROWS($D$3728:D4868)&gt;COUNTIF($AR$19:$AR$3718,TRUE),"",INDEX($O$19:$O$3718,SMALL(IF($AR$19:$AR$3718=TRUE,ROW($O$19:$O$3718)-ROW($O$19)+1),ROWS($D$3728:D4868))))</f>
        <v/>
      </c>
      <c r="E4868" s="101">
        <f t="shared" si="811"/>
        <v>0</v>
      </c>
      <c r="F4868" s="101">
        <f t="shared" si="812"/>
        <v>0</v>
      </c>
      <c r="G4868" s="104"/>
      <c r="H4868" s="89">
        <f t="shared" si="813"/>
        <v>0</v>
      </c>
      <c r="I4868" s="73"/>
      <c r="J4868" s="73"/>
      <c r="K4868" s="73"/>
      <c r="L4868" s="73"/>
      <c r="M4868" s="73"/>
      <c r="N4868" s="73"/>
      <c r="O4868" s="73"/>
      <c r="P4868" s="73"/>
      <c r="Q4868" s="73"/>
      <c r="R4868" s="73"/>
      <c r="S4868" s="73"/>
    </row>
    <row r="4869" spans="2:19" x14ac:dyDescent="0.3">
      <c r="B4869" s="137">
        <v>1142</v>
      </c>
      <c r="C4869" s="103" t="str">
        <f t="array" ref="C4869">IF(ROWS($C$3728:C4869)&gt;COUNTIF($AR$19:$AR$3718,TRUE),"",INDEX($C$19:$C$3718,SMALL(IF($AR$19:$AR$3718=TRUE,ROW($C$19:$C$3718)-ROW($C$19)+1),ROWS($C$3728:C4869))))</f>
        <v/>
      </c>
      <c r="D4869" s="100" t="str">
        <f t="array" ref="D4869">IF(ROWS($D$3728:D4869)&gt;COUNTIF($AR$19:$AR$3718,TRUE),"",INDEX($O$19:$O$3718,SMALL(IF($AR$19:$AR$3718=TRUE,ROW($O$19:$O$3718)-ROW($O$19)+1),ROWS($D$3728:D4869))))</f>
        <v/>
      </c>
      <c r="E4869" s="101">
        <f t="shared" si="811"/>
        <v>0</v>
      </c>
      <c r="F4869" s="101">
        <f t="shared" si="812"/>
        <v>0</v>
      </c>
      <c r="G4869" s="104"/>
      <c r="H4869" s="89">
        <f t="shared" si="813"/>
        <v>0</v>
      </c>
      <c r="I4869" s="73"/>
      <c r="J4869" s="73"/>
      <c r="K4869" s="73"/>
      <c r="L4869" s="73"/>
      <c r="M4869" s="73"/>
      <c r="N4869" s="73"/>
      <c r="O4869" s="73"/>
      <c r="P4869" s="73"/>
      <c r="Q4869" s="73"/>
      <c r="R4869" s="73"/>
      <c r="S4869" s="73"/>
    </row>
    <row r="4870" spans="2:19" x14ac:dyDescent="0.3">
      <c r="B4870" s="137">
        <v>1143</v>
      </c>
      <c r="C4870" s="103" t="str">
        <f t="array" ref="C4870">IF(ROWS($C$3728:C4870)&gt;COUNTIF($AR$19:$AR$3718,TRUE),"",INDEX($C$19:$C$3718,SMALL(IF($AR$19:$AR$3718=TRUE,ROW($C$19:$C$3718)-ROW($C$19)+1),ROWS($C$3728:C4870))))</f>
        <v/>
      </c>
      <c r="D4870" s="100" t="str">
        <f t="array" ref="D4870">IF(ROWS($D$3728:D4870)&gt;COUNTIF($AR$19:$AR$3718,TRUE),"",INDEX($O$19:$O$3718,SMALL(IF($AR$19:$AR$3718=TRUE,ROW($O$19:$O$3718)-ROW($O$19)+1),ROWS($D$3728:D4870))))</f>
        <v/>
      </c>
      <c r="E4870" s="101">
        <f t="shared" si="811"/>
        <v>0</v>
      </c>
      <c r="F4870" s="101">
        <f t="shared" si="812"/>
        <v>0</v>
      </c>
      <c r="G4870" s="104"/>
      <c r="H4870" s="89">
        <f t="shared" si="813"/>
        <v>0</v>
      </c>
      <c r="I4870" s="73"/>
      <c r="J4870" s="73"/>
      <c r="K4870" s="73"/>
      <c r="L4870" s="73"/>
      <c r="M4870" s="73"/>
      <c r="N4870" s="73"/>
      <c r="O4870" s="73"/>
      <c r="P4870" s="73"/>
      <c r="Q4870" s="73"/>
      <c r="R4870" s="73"/>
      <c r="S4870" s="73"/>
    </row>
    <row r="4871" spans="2:19" x14ac:dyDescent="0.3">
      <c r="B4871" s="137">
        <v>1144</v>
      </c>
      <c r="C4871" s="103" t="str">
        <f t="array" ref="C4871">IF(ROWS($C$3728:C4871)&gt;COUNTIF($AR$19:$AR$3718,TRUE),"",INDEX($C$19:$C$3718,SMALL(IF($AR$19:$AR$3718=TRUE,ROW($C$19:$C$3718)-ROW($C$19)+1),ROWS($C$3728:C4871))))</f>
        <v/>
      </c>
      <c r="D4871" s="100" t="str">
        <f t="array" ref="D4871">IF(ROWS($D$3728:D4871)&gt;COUNTIF($AR$19:$AR$3718,TRUE),"",INDEX($O$19:$O$3718,SMALL(IF($AR$19:$AR$3718=TRUE,ROW($O$19:$O$3718)-ROW($O$19)+1),ROWS($D$3728:D4871))))</f>
        <v/>
      </c>
      <c r="E4871" s="101">
        <f t="shared" si="811"/>
        <v>0</v>
      </c>
      <c r="F4871" s="101">
        <f t="shared" si="812"/>
        <v>0</v>
      </c>
      <c r="G4871" s="104"/>
      <c r="H4871" s="89">
        <f t="shared" si="813"/>
        <v>0</v>
      </c>
      <c r="I4871" s="73"/>
      <c r="J4871" s="73"/>
      <c r="K4871" s="73"/>
      <c r="L4871" s="73"/>
      <c r="M4871" s="73"/>
      <c r="N4871" s="73"/>
      <c r="O4871" s="73"/>
      <c r="P4871" s="73"/>
      <c r="Q4871" s="73"/>
      <c r="R4871" s="73"/>
      <c r="S4871" s="73"/>
    </row>
    <row r="4872" spans="2:19" x14ac:dyDescent="0.3">
      <c r="B4872" s="137">
        <v>1145</v>
      </c>
      <c r="C4872" s="103" t="str">
        <f t="array" ref="C4872">IF(ROWS($C$3728:C4872)&gt;COUNTIF($AR$19:$AR$3718,TRUE),"",INDEX($C$19:$C$3718,SMALL(IF($AR$19:$AR$3718=TRUE,ROW($C$19:$C$3718)-ROW($C$19)+1),ROWS($C$3728:C4872))))</f>
        <v/>
      </c>
      <c r="D4872" s="100" t="str">
        <f t="array" ref="D4872">IF(ROWS($D$3728:D4872)&gt;COUNTIF($AR$19:$AR$3718,TRUE),"",INDEX($O$19:$O$3718,SMALL(IF($AR$19:$AR$3718=TRUE,ROW($O$19:$O$3718)-ROW($O$19)+1),ROWS($D$3728:D4872))))</f>
        <v/>
      </c>
      <c r="E4872" s="101">
        <f t="shared" si="811"/>
        <v>0</v>
      </c>
      <c r="F4872" s="101">
        <f t="shared" si="812"/>
        <v>0</v>
      </c>
      <c r="G4872" s="104"/>
      <c r="H4872" s="89">
        <f t="shared" si="813"/>
        <v>0</v>
      </c>
      <c r="I4872" s="73"/>
      <c r="J4872" s="73"/>
      <c r="K4872" s="73"/>
      <c r="L4872" s="73"/>
      <c r="M4872" s="73"/>
      <c r="N4872" s="73"/>
      <c r="O4872" s="73"/>
      <c r="P4872" s="73"/>
      <c r="Q4872" s="73"/>
      <c r="R4872" s="73"/>
      <c r="S4872" s="73"/>
    </row>
    <row r="4873" spans="2:19" x14ac:dyDescent="0.3">
      <c r="B4873" s="137">
        <v>1146</v>
      </c>
      <c r="C4873" s="103" t="str">
        <f t="array" ref="C4873">IF(ROWS($C$3728:C4873)&gt;COUNTIF($AR$19:$AR$3718,TRUE),"",INDEX($C$19:$C$3718,SMALL(IF($AR$19:$AR$3718=TRUE,ROW($C$19:$C$3718)-ROW($C$19)+1),ROWS($C$3728:C4873))))</f>
        <v/>
      </c>
      <c r="D4873" s="100" t="str">
        <f t="array" ref="D4873">IF(ROWS($D$3728:D4873)&gt;COUNTIF($AR$19:$AR$3718,TRUE),"",INDEX($O$19:$O$3718,SMALL(IF($AR$19:$AR$3718=TRUE,ROW($O$19:$O$3718)-ROW($O$19)+1),ROWS($D$3728:D4873))))</f>
        <v/>
      </c>
      <c r="E4873" s="101">
        <f t="shared" si="811"/>
        <v>0</v>
      </c>
      <c r="F4873" s="101">
        <f t="shared" si="812"/>
        <v>0</v>
      </c>
      <c r="G4873" s="104"/>
      <c r="H4873" s="89">
        <f t="shared" si="813"/>
        <v>0</v>
      </c>
      <c r="I4873" s="73"/>
      <c r="J4873" s="73"/>
      <c r="K4873" s="73"/>
      <c r="L4873" s="73"/>
      <c r="M4873" s="73"/>
      <c r="N4873" s="73"/>
      <c r="O4873" s="73"/>
      <c r="P4873" s="73"/>
      <c r="Q4873" s="73"/>
      <c r="R4873" s="73"/>
      <c r="S4873" s="73"/>
    </row>
    <row r="4874" spans="2:19" x14ac:dyDescent="0.3">
      <c r="B4874" s="137">
        <v>1147</v>
      </c>
      <c r="C4874" s="103" t="str">
        <f t="array" ref="C4874">IF(ROWS($C$3728:C4874)&gt;COUNTIF($AR$19:$AR$3718,TRUE),"",INDEX($C$19:$C$3718,SMALL(IF($AR$19:$AR$3718=TRUE,ROW($C$19:$C$3718)-ROW($C$19)+1),ROWS($C$3728:C4874))))</f>
        <v/>
      </c>
      <c r="D4874" s="100" t="str">
        <f t="array" ref="D4874">IF(ROWS($D$3728:D4874)&gt;COUNTIF($AR$19:$AR$3718,TRUE),"",INDEX($O$19:$O$3718,SMALL(IF($AR$19:$AR$3718=TRUE,ROW($O$19:$O$3718)-ROW($O$19)+1),ROWS($D$3728:D4874))))</f>
        <v/>
      </c>
      <c r="E4874" s="101">
        <f t="shared" si="811"/>
        <v>0</v>
      </c>
      <c r="F4874" s="101">
        <f t="shared" si="812"/>
        <v>0</v>
      </c>
      <c r="G4874" s="104"/>
      <c r="H4874" s="89">
        <f t="shared" si="813"/>
        <v>0</v>
      </c>
      <c r="I4874" s="73"/>
      <c r="J4874" s="73"/>
      <c r="K4874" s="73"/>
      <c r="L4874" s="73"/>
      <c r="M4874" s="73"/>
      <c r="N4874" s="73"/>
      <c r="O4874" s="73"/>
      <c r="P4874" s="73"/>
      <c r="Q4874" s="73"/>
      <c r="R4874" s="73"/>
      <c r="S4874" s="73"/>
    </row>
    <row r="4875" spans="2:19" x14ac:dyDescent="0.3">
      <c r="B4875" s="137">
        <v>1148</v>
      </c>
      <c r="C4875" s="103" t="str">
        <f t="array" ref="C4875">IF(ROWS($C$3728:C4875)&gt;COUNTIF($AR$19:$AR$3718,TRUE),"",INDEX($C$19:$C$3718,SMALL(IF($AR$19:$AR$3718=TRUE,ROW($C$19:$C$3718)-ROW($C$19)+1),ROWS($C$3728:C4875))))</f>
        <v/>
      </c>
      <c r="D4875" s="100" t="str">
        <f t="array" ref="D4875">IF(ROWS($D$3728:D4875)&gt;COUNTIF($AR$19:$AR$3718,TRUE),"",INDEX($O$19:$O$3718,SMALL(IF($AR$19:$AR$3718=TRUE,ROW($O$19:$O$3718)-ROW($O$19)+1),ROWS($D$3728:D4875))))</f>
        <v/>
      </c>
      <c r="E4875" s="101">
        <f t="shared" si="811"/>
        <v>0</v>
      </c>
      <c r="F4875" s="101">
        <f t="shared" si="812"/>
        <v>0</v>
      </c>
      <c r="G4875" s="104"/>
      <c r="H4875" s="89">
        <f t="shared" si="813"/>
        <v>0</v>
      </c>
      <c r="I4875" s="73"/>
      <c r="J4875" s="73"/>
      <c r="K4875" s="73"/>
      <c r="L4875" s="73"/>
      <c r="M4875" s="73"/>
      <c r="N4875" s="73"/>
      <c r="O4875" s="73"/>
      <c r="P4875" s="73"/>
      <c r="Q4875" s="73"/>
      <c r="R4875" s="73"/>
      <c r="S4875" s="73"/>
    </row>
    <row r="4876" spans="2:19" x14ac:dyDescent="0.3">
      <c r="B4876" s="137">
        <v>1149</v>
      </c>
      <c r="C4876" s="103" t="str">
        <f t="array" ref="C4876">IF(ROWS($C$3728:C4876)&gt;COUNTIF($AR$19:$AR$3718,TRUE),"",INDEX($C$19:$C$3718,SMALL(IF($AR$19:$AR$3718=TRUE,ROW($C$19:$C$3718)-ROW($C$19)+1),ROWS($C$3728:C4876))))</f>
        <v/>
      </c>
      <c r="D4876" s="100" t="str">
        <f t="array" ref="D4876">IF(ROWS($D$3728:D4876)&gt;COUNTIF($AR$19:$AR$3718,TRUE),"",INDEX($O$19:$O$3718,SMALL(IF($AR$19:$AR$3718=TRUE,ROW($O$19:$O$3718)-ROW($O$19)+1),ROWS($D$3728:D4876))))</f>
        <v/>
      </c>
      <c r="E4876" s="101">
        <f t="shared" si="811"/>
        <v>0</v>
      </c>
      <c r="F4876" s="101">
        <f t="shared" si="812"/>
        <v>0</v>
      </c>
      <c r="G4876" s="104"/>
      <c r="H4876" s="89">
        <f t="shared" si="813"/>
        <v>0</v>
      </c>
      <c r="I4876" s="73"/>
      <c r="J4876" s="73"/>
      <c r="K4876" s="73"/>
      <c r="L4876" s="73"/>
      <c r="M4876" s="73"/>
      <c r="N4876" s="73"/>
      <c r="O4876" s="73"/>
      <c r="P4876" s="73"/>
      <c r="Q4876" s="73"/>
      <c r="R4876" s="73"/>
      <c r="S4876" s="73"/>
    </row>
    <row r="4877" spans="2:19" x14ac:dyDescent="0.3">
      <c r="B4877" s="137">
        <v>1150</v>
      </c>
      <c r="C4877" s="103" t="str">
        <f t="array" ref="C4877">IF(ROWS($C$3728:C4877)&gt;COUNTIF($AR$19:$AR$3718,TRUE),"",INDEX($C$19:$C$3718,SMALL(IF($AR$19:$AR$3718=TRUE,ROW($C$19:$C$3718)-ROW($C$19)+1),ROWS($C$3728:C4877))))</f>
        <v/>
      </c>
      <c r="D4877" s="100" t="str">
        <f t="array" ref="D4877">IF(ROWS($D$3728:D4877)&gt;COUNTIF($AR$19:$AR$3718,TRUE),"",INDEX($O$19:$O$3718,SMALL(IF($AR$19:$AR$3718=TRUE,ROW($O$19:$O$3718)-ROW($O$19)+1),ROWS($D$3728:D4877))))</f>
        <v/>
      </c>
      <c r="E4877" s="101">
        <f t="shared" si="811"/>
        <v>0</v>
      </c>
      <c r="F4877" s="101">
        <f t="shared" si="812"/>
        <v>0</v>
      </c>
      <c r="G4877" s="104"/>
      <c r="H4877" s="89">
        <f t="shared" si="813"/>
        <v>0</v>
      </c>
      <c r="I4877" s="73"/>
      <c r="J4877" s="73"/>
      <c r="K4877" s="73"/>
      <c r="L4877" s="73"/>
      <c r="M4877" s="73"/>
      <c r="N4877" s="73"/>
      <c r="O4877" s="73"/>
      <c r="P4877" s="73"/>
      <c r="Q4877" s="73"/>
      <c r="R4877" s="73"/>
      <c r="S4877" s="73"/>
    </row>
    <row r="4878" spans="2:19" x14ac:dyDescent="0.3">
      <c r="B4878" s="137">
        <v>1151</v>
      </c>
      <c r="C4878" s="103" t="str">
        <f t="array" ref="C4878">IF(ROWS($C$3728:C4878)&gt;COUNTIF($AR$19:$AR$3718,TRUE),"",INDEX($C$19:$C$3718,SMALL(IF($AR$19:$AR$3718=TRUE,ROW($C$19:$C$3718)-ROW($C$19)+1),ROWS($C$3728:C4878))))</f>
        <v/>
      </c>
      <c r="D4878" s="100" t="str">
        <f t="array" ref="D4878">IF(ROWS($D$3728:D4878)&gt;COUNTIF($AR$19:$AR$3718,TRUE),"",INDEX($O$19:$O$3718,SMALL(IF($AR$19:$AR$3718=TRUE,ROW($O$19:$O$3718)-ROW($O$19)+1),ROWS($D$3728:D4878))))</f>
        <v/>
      </c>
      <c r="E4878" s="101">
        <f t="shared" si="811"/>
        <v>0</v>
      </c>
      <c r="F4878" s="101">
        <f t="shared" si="812"/>
        <v>0</v>
      </c>
      <c r="G4878" s="104"/>
      <c r="H4878" s="89">
        <f t="shared" si="813"/>
        <v>0</v>
      </c>
      <c r="I4878" s="73"/>
      <c r="J4878" s="73"/>
      <c r="K4878" s="73"/>
      <c r="L4878" s="73"/>
      <c r="M4878" s="73"/>
      <c r="N4878" s="73"/>
      <c r="O4878" s="73"/>
      <c r="P4878" s="73"/>
      <c r="Q4878" s="73"/>
      <c r="R4878" s="73"/>
      <c r="S4878" s="73"/>
    </row>
    <row r="4879" spans="2:19" x14ac:dyDescent="0.3">
      <c r="B4879" s="137">
        <v>1152</v>
      </c>
      <c r="C4879" s="103" t="str">
        <f t="array" ref="C4879">IF(ROWS($C$3728:C4879)&gt;COUNTIF($AR$19:$AR$3718,TRUE),"",INDEX($C$19:$C$3718,SMALL(IF($AR$19:$AR$3718=TRUE,ROW($C$19:$C$3718)-ROW($C$19)+1),ROWS($C$3728:C4879))))</f>
        <v/>
      </c>
      <c r="D4879" s="100" t="str">
        <f t="array" ref="D4879">IF(ROWS($D$3728:D4879)&gt;COUNTIF($AR$19:$AR$3718,TRUE),"",INDEX($O$19:$O$3718,SMALL(IF($AR$19:$AR$3718=TRUE,ROW($O$19:$O$3718)-ROW($O$19)+1),ROWS($D$3728:D4879))))</f>
        <v/>
      </c>
      <c r="E4879" s="101">
        <f t="shared" si="811"/>
        <v>0</v>
      </c>
      <c r="F4879" s="101">
        <f t="shared" si="812"/>
        <v>0</v>
      </c>
      <c r="G4879" s="104"/>
      <c r="H4879" s="89">
        <f t="shared" si="813"/>
        <v>0</v>
      </c>
      <c r="I4879" s="73"/>
      <c r="J4879" s="73"/>
      <c r="K4879" s="73"/>
      <c r="L4879" s="73"/>
      <c r="M4879" s="73"/>
      <c r="N4879" s="73"/>
      <c r="O4879" s="73"/>
      <c r="P4879" s="73"/>
      <c r="Q4879" s="73"/>
      <c r="R4879" s="73"/>
      <c r="S4879" s="73"/>
    </row>
    <row r="4880" spans="2:19" x14ac:dyDescent="0.3">
      <c r="B4880" s="137">
        <v>1153</v>
      </c>
      <c r="C4880" s="103" t="str">
        <f t="array" ref="C4880">IF(ROWS($C$3728:C4880)&gt;COUNTIF($AR$19:$AR$3718,TRUE),"",INDEX($C$19:$C$3718,SMALL(IF($AR$19:$AR$3718=TRUE,ROW($C$19:$C$3718)-ROW($C$19)+1),ROWS($C$3728:C4880))))</f>
        <v/>
      </c>
      <c r="D4880" s="100" t="str">
        <f t="array" ref="D4880">IF(ROWS($D$3728:D4880)&gt;COUNTIF($AR$19:$AR$3718,TRUE),"",INDEX($O$19:$O$3718,SMALL(IF($AR$19:$AR$3718=TRUE,ROW($O$19:$O$3718)-ROW($O$19)+1),ROWS($D$3728:D4880))))</f>
        <v/>
      </c>
      <c r="E4880" s="101">
        <f t="shared" ref="E4880:E4943" si="814">SUM(SUMIFS($V$19:$V$3718,$C$19:$C$3718,$C$3728:$C$3960,$O$19:$O$3718,$D$3728:$D$3960),SUMIFS($AA$19:$AA$3718,$C$19:$C$3718,$C$3728:$C$3960,$O$19:$O$3718,$D$3728:$D$3960))</f>
        <v>0</v>
      </c>
      <c r="F4880" s="101">
        <f t="shared" ref="F4880:F4943" si="815">SUM(SUMIFS($AD$19:$AD$3718,$C$19:$C$3718,$C$3728:$C$3960,$O$19:$O$3718,$D$3728:$D$3960),SUMIFS($AI$19:$AI$3718,$C$19:$C$3718,$C$3728:$C$3960,$O$19:$O$3718,$D$3728:$D$3960))</f>
        <v>0</v>
      </c>
      <c r="G4880" s="104"/>
      <c r="H4880" s="89">
        <f t="shared" si="813"/>
        <v>0</v>
      </c>
      <c r="I4880" s="73"/>
      <c r="J4880" s="73"/>
      <c r="K4880" s="73"/>
      <c r="L4880" s="73"/>
      <c r="M4880" s="73"/>
      <c r="N4880" s="73"/>
      <c r="O4880" s="73"/>
      <c r="P4880" s="73"/>
      <c r="Q4880" s="73"/>
      <c r="R4880" s="73"/>
      <c r="S4880" s="73"/>
    </row>
    <row r="4881" spans="2:19" x14ac:dyDescent="0.3">
      <c r="B4881" s="137">
        <v>1154</v>
      </c>
      <c r="C4881" s="103" t="str">
        <f t="array" ref="C4881">IF(ROWS($C$3728:C4881)&gt;COUNTIF($AR$19:$AR$3718,TRUE),"",INDEX($C$19:$C$3718,SMALL(IF($AR$19:$AR$3718=TRUE,ROW($C$19:$C$3718)-ROW($C$19)+1),ROWS($C$3728:C4881))))</f>
        <v/>
      </c>
      <c r="D4881" s="100" t="str">
        <f t="array" ref="D4881">IF(ROWS($D$3728:D4881)&gt;COUNTIF($AR$19:$AR$3718,TRUE),"",INDEX($O$19:$O$3718,SMALL(IF($AR$19:$AR$3718=TRUE,ROW($O$19:$O$3718)-ROW($O$19)+1),ROWS($D$3728:D4881))))</f>
        <v/>
      </c>
      <c r="E4881" s="101">
        <f t="shared" si="814"/>
        <v>0</v>
      </c>
      <c r="F4881" s="101">
        <f t="shared" si="815"/>
        <v>0</v>
      </c>
      <c r="G4881" s="104"/>
      <c r="H4881" s="89">
        <f t="shared" si="813"/>
        <v>0</v>
      </c>
      <c r="I4881" s="73"/>
      <c r="J4881" s="73"/>
      <c r="K4881" s="73"/>
      <c r="L4881" s="73"/>
      <c r="M4881" s="73"/>
      <c r="N4881" s="73"/>
      <c r="O4881" s="73"/>
      <c r="P4881" s="73"/>
      <c r="Q4881" s="73"/>
      <c r="R4881" s="73"/>
      <c r="S4881" s="73"/>
    </row>
    <row r="4882" spans="2:19" x14ac:dyDescent="0.3">
      <c r="B4882" s="137">
        <v>1155</v>
      </c>
      <c r="C4882" s="103" t="str">
        <f t="array" ref="C4882">IF(ROWS($C$3728:C4882)&gt;COUNTIF($AR$19:$AR$3718,TRUE),"",INDEX($C$19:$C$3718,SMALL(IF($AR$19:$AR$3718=TRUE,ROW($C$19:$C$3718)-ROW($C$19)+1),ROWS($C$3728:C4882))))</f>
        <v/>
      </c>
      <c r="D4882" s="100" t="str">
        <f t="array" ref="D4882">IF(ROWS($D$3728:D4882)&gt;COUNTIF($AR$19:$AR$3718,TRUE),"",INDEX($O$19:$O$3718,SMALL(IF($AR$19:$AR$3718=TRUE,ROW($O$19:$O$3718)-ROW($O$19)+1),ROWS($D$3728:D4882))))</f>
        <v/>
      </c>
      <c r="E4882" s="101">
        <f t="shared" si="814"/>
        <v>0</v>
      </c>
      <c r="F4882" s="101">
        <f t="shared" si="815"/>
        <v>0</v>
      </c>
      <c r="G4882" s="104"/>
      <c r="H4882" s="89">
        <f t="shared" si="813"/>
        <v>0</v>
      </c>
      <c r="I4882" s="73"/>
      <c r="J4882" s="73"/>
      <c r="K4882" s="73"/>
      <c r="L4882" s="73"/>
      <c r="M4882" s="73"/>
      <c r="N4882" s="73"/>
      <c r="O4882" s="73"/>
      <c r="P4882" s="73"/>
      <c r="Q4882" s="73"/>
      <c r="R4882" s="73"/>
      <c r="S4882" s="73"/>
    </row>
    <row r="4883" spans="2:19" x14ac:dyDescent="0.3">
      <c r="B4883" s="137">
        <v>1156</v>
      </c>
      <c r="C4883" s="103" t="str">
        <f t="array" ref="C4883">IF(ROWS($C$3728:C4883)&gt;COUNTIF($AR$19:$AR$3718,TRUE),"",INDEX($C$19:$C$3718,SMALL(IF($AR$19:$AR$3718=TRUE,ROW($C$19:$C$3718)-ROW($C$19)+1),ROWS($C$3728:C4883))))</f>
        <v/>
      </c>
      <c r="D4883" s="100" t="str">
        <f t="array" ref="D4883">IF(ROWS($D$3728:D4883)&gt;COUNTIF($AR$19:$AR$3718,TRUE),"",INDEX($O$19:$O$3718,SMALL(IF($AR$19:$AR$3718=TRUE,ROW($O$19:$O$3718)-ROW($O$19)+1),ROWS($D$3728:D4883))))</f>
        <v/>
      </c>
      <c r="E4883" s="101">
        <f t="shared" si="814"/>
        <v>0</v>
      </c>
      <c r="F4883" s="101">
        <f t="shared" si="815"/>
        <v>0</v>
      </c>
      <c r="G4883" s="104"/>
      <c r="H4883" s="89">
        <f t="shared" si="813"/>
        <v>0</v>
      </c>
      <c r="I4883" s="73"/>
      <c r="J4883" s="73"/>
      <c r="K4883" s="73"/>
      <c r="L4883" s="73"/>
      <c r="M4883" s="73"/>
      <c r="N4883" s="73"/>
      <c r="O4883" s="73"/>
      <c r="P4883" s="73"/>
      <c r="Q4883" s="73"/>
      <c r="R4883" s="73"/>
      <c r="S4883" s="73"/>
    </row>
    <row r="4884" spans="2:19" x14ac:dyDescent="0.3">
      <c r="B4884" s="137">
        <v>1157</v>
      </c>
      <c r="C4884" s="103" t="str">
        <f t="array" ref="C4884">IF(ROWS($C$3728:C4884)&gt;COUNTIF($AR$19:$AR$3718,TRUE),"",INDEX($C$19:$C$3718,SMALL(IF($AR$19:$AR$3718=TRUE,ROW($C$19:$C$3718)-ROW($C$19)+1),ROWS($C$3728:C4884))))</f>
        <v/>
      </c>
      <c r="D4884" s="100" t="str">
        <f t="array" ref="D4884">IF(ROWS($D$3728:D4884)&gt;COUNTIF($AR$19:$AR$3718,TRUE),"",INDEX($O$19:$O$3718,SMALL(IF($AR$19:$AR$3718=TRUE,ROW($O$19:$O$3718)-ROW($O$19)+1),ROWS($D$3728:D4884))))</f>
        <v/>
      </c>
      <c r="E4884" s="101">
        <f t="shared" si="814"/>
        <v>0</v>
      </c>
      <c r="F4884" s="101">
        <f t="shared" si="815"/>
        <v>0</v>
      </c>
      <c r="G4884" s="104"/>
      <c r="H4884" s="89">
        <f t="shared" si="813"/>
        <v>0</v>
      </c>
      <c r="I4884" s="73"/>
      <c r="J4884" s="73"/>
      <c r="K4884" s="73"/>
      <c r="L4884" s="73"/>
      <c r="M4884" s="73"/>
      <c r="N4884" s="73"/>
      <c r="O4884" s="73"/>
      <c r="P4884" s="73"/>
      <c r="Q4884" s="73"/>
      <c r="R4884" s="73"/>
      <c r="S4884" s="73"/>
    </row>
    <row r="4885" spans="2:19" x14ac:dyDescent="0.3">
      <c r="B4885" s="137">
        <v>1158</v>
      </c>
      <c r="C4885" s="103" t="str">
        <f t="array" ref="C4885">IF(ROWS($C$3728:C4885)&gt;COUNTIF($AR$19:$AR$3718,TRUE),"",INDEX($C$19:$C$3718,SMALL(IF($AR$19:$AR$3718=TRUE,ROW($C$19:$C$3718)-ROW($C$19)+1),ROWS($C$3728:C4885))))</f>
        <v/>
      </c>
      <c r="D4885" s="100" t="str">
        <f t="array" ref="D4885">IF(ROWS($D$3728:D4885)&gt;COUNTIF($AR$19:$AR$3718,TRUE),"",INDEX($O$19:$O$3718,SMALL(IF($AR$19:$AR$3718=TRUE,ROW($O$19:$O$3718)-ROW($O$19)+1),ROWS($D$3728:D4885))))</f>
        <v/>
      </c>
      <c r="E4885" s="101">
        <f t="shared" si="814"/>
        <v>0</v>
      </c>
      <c r="F4885" s="101">
        <f t="shared" si="815"/>
        <v>0</v>
      </c>
      <c r="G4885" s="104"/>
      <c r="H4885" s="89">
        <f t="shared" si="813"/>
        <v>0</v>
      </c>
      <c r="I4885" s="73"/>
      <c r="J4885" s="73"/>
      <c r="K4885" s="73"/>
      <c r="L4885" s="73"/>
      <c r="M4885" s="73"/>
      <c r="N4885" s="73"/>
      <c r="O4885" s="73"/>
      <c r="P4885" s="73"/>
      <c r="Q4885" s="73"/>
      <c r="R4885" s="73"/>
      <c r="S4885" s="73"/>
    </row>
    <row r="4886" spans="2:19" x14ac:dyDescent="0.3">
      <c r="B4886" s="137">
        <v>1159</v>
      </c>
      <c r="C4886" s="103" t="str">
        <f t="array" ref="C4886">IF(ROWS($C$3728:C4886)&gt;COUNTIF($AR$19:$AR$3718,TRUE),"",INDEX($C$19:$C$3718,SMALL(IF($AR$19:$AR$3718=TRUE,ROW($C$19:$C$3718)-ROW($C$19)+1),ROWS($C$3728:C4886))))</f>
        <v/>
      </c>
      <c r="D4886" s="100" t="str">
        <f t="array" ref="D4886">IF(ROWS($D$3728:D4886)&gt;COUNTIF($AR$19:$AR$3718,TRUE),"",INDEX($O$19:$O$3718,SMALL(IF($AR$19:$AR$3718=TRUE,ROW($O$19:$O$3718)-ROW($O$19)+1),ROWS($D$3728:D4886))))</f>
        <v/>
      </c>
      <c r="E4886" s="101">
        <f t="shared" si="814"/>
        <v>0</v>
      </c>
      <c r="F4886" s="101">
        <f t="shared" si="815"/>
        <v>0</v>
      </c>
      <c r="G4886" s="104"/>
      <c r="H4886" s="89">
        <f t="shared" si="813"/>
        <v>0</v>
      </c>
      <c r="I4886" s="73"/>
      <c r="J4886" s="73"/>
      <c r="K4886" s="73"/>
      <c r="L4886" s="73"/>
      <c r="M4886" s="73"/>
      <c r="N4886" s="73"/>
      <c r="O4886" s="73"/>
      <c r="P4886" s="73"/>
      <c r="Q4886" s="73"/>
      <c r="R4886" s="73"/>
      <c r="S4886" s="73"/>
    </row>
    <row r="4887" spans="2:19" x14ac:dyDescent="0.3">
      <c r="B4887" s="137">
        <v>1160</v>
      </c>
      <c r="C4887" s="103" t="str">
        <f t="array" ref="C4887">IF(ROWS($C$3728:C4887)&gt;COUNTIF($AR$19:$AR$3718,TRUE),"",INDEX($C$19:$C$3718,SMALL(IF($AR$19:$AR$3718=TRUE,ROW($C$19:$C$3718)-ROW($C$19)+1),ROWS($C$3728:C4887))))</f>
        <v/>
      </c>
      <c r="D4887" s="100" t="str">
        <f t="array" ref="D4887">IF(ROWS($D$3728:D4887)&gt;COUNTIF($AR$19:$AR$3718,TRUE),"",INDEX($O$19:$O$3718,SMALL(IF($AR$19:$AR$3718=TRUE,ROW($O$19:$O$3718)-ROW($O$19)+1),ROWS($D$3728:D4887))))</f>
        <v/>
      </c>
      <c r="E4887" s="101">
        <f t="shared" si="814"/>
        <v>0</v>
      </c>
      <c r="F4887" s="101">
        <f t="shared" si="815"/>
        <v>0</v>
      </c>
      <c r="G4887" s="104"/>
      <c r="H4887" s="89">
        <f t="shared" si="813"/>
        <v>0</v>
      </c>
      <c r="I4887" s="73"/>
      <c r="J4887" s="73"/>
      <c r="K4887" s="73"/>
      <c r="L4887" s="73"/>
      <c r="M4887" s="73"/>
      <c r="N4887" s="73"/>
      <c r="O4887" s="73"/>
      <c r="P4887" s="73"/>
      <c r="Q4887" s="73"/>
      <c r="R4887" s="73"/>
      <c r="S4887" s="73"/>
    </row>
    <row r="4888" spans="2:19" x14ac:dyDescent="0.3">
      <c r="B4888" s="137">
        <v>1161</v>
      </c>
      <c r="C4888" s="103" t="str">
        <f t="array" ref="C4888">IF(ROWS($C$3728:C4888)&gt;COUNTIF($AR$19:$AR$3718,TRUE),"",INDEX($C$19:$C$3718,SMALL(IF($AR$19:$AR$3718=TRUE,ROW($C$19:$C$3718)-ROW($C$19)+1),ROWS($C$3728:C4888))))</f>
        <v/>
      </c>
      <c r="D4888" s="100" t="str">
        <f t="array" ref="D4888">IF(ROWS($D$3728:D4888)&gt;COUNTIF($AR$19:$AR$3718,TRUE),"",INDEX($O$19:$O$3718,SMALL(IF($AR$19:$AR$3718=TRUE,ROW($O$19:$O$3718)-ROW($O$19)+1),ROWS($D$3728:D4888))))</f>
        <v/>
      </c>
      <c r="E4888" s="101">
        <f t="shared" si="814"/>
        <v>0</v>
      </c>
      <c r="F4888" s="101">
        <f t="shared" si="815"/>
        <v>0</v>
      </c>
      <c r="G4888" s="104"/>
      <c r="H4888" s="89">
        <f t="shared" si="813"/>
        <v>0</v>
      </c>
      <c r="I4888" s="73"/>
      <c r="J4888" s="73"/>
      <c r="K4888" s="73"/>
      <c r="L4888" s="73"/>
      <c r="M4888" s="73"/>
      <c r="N4888" s="73"/>
      <c r="O4888" s="73"/>
      <c r="P4888" s="73"/>
      <c r="Q4888" s="73"/>
      <c r="R4888" s="73"/>
      <c r="S4888" s="73"/>
    </row>
    <row r="4889" spans="2:19" x14ac:dyDescent="0.3">
      <c r="B4889" s="137">
        <v>1162</v>
      </c>
      <c r="C4889" s="103" t="str">
        <f t="array" ref="C4889">IF(ROWS($C$3728:C4889)&gt;COUNTIF($AR$19:$AR$3718,TRUE),"",INDEX($C$19:$C$3718,SMALL(IF($AR$19:$AR$3718=TRUE,ROW($C$19:$C$3718)-ROW($C$19)+1),ROWS($C$3728:C4889))))</f>
        <v/>
      </c>
      <c r="D4889" s="100" t="str">
        <f t="array" ref="D4889">IF(ROWS($D$3728:D4889)&gt;COUNTIF($AR$19:$AR$3718,TRUE),"",INDEX($O$19:$O$3718,SMALL(IF($AR$19:$AR$3718=TRUE,ROW($O$19:$O$3718)-ROW($O$19)+1),ROWS($D$3728:D4889))))</f>
        <v/>
      </c>
      <c r="E4889" s="101">
        <f t="shared" si="814"/>
        <v>0</v>
      </c>
      <c r="F4889" s="101">
        <f t="shared" si="815"/>
        <v>0</v>
      </c>
      <c r="G4889" s="104"/>
      <c r="H4889" s="89">
        <f t="shared" si="813"/>
        <v>0</v>
      </c>
      <c r="I4889" s="73"/>
      <c r="J4889" s="73"/>
      <c r="K4889" s="73"/>
      <c r="L4889" s="73"/>
      <c r="M4889" s="73"/>
      <c r="N4889" s="73"/>
      <c r="O4889" s="73"/>
      <c r="P4889" s="73"/>
      <c r="Q4889" s="73"/>
      <c r="R4889" s="73"/>
      <c r="S4889" s="73"/>
    </row>
    <row r="4890" spans="2:19" x14ac:dyDescent="0.3">
      <c r="B4890" s="137">
        <v>1163</v>
      </c>
      <c r="C4890" s="103" t="str">
        <f t="array" ref="C4890">IF(ROWS($C$3728:C4890)&gt;COUNTIF($AR$19:$AR$3718,TRUE),"",INDEX($C$19:$C$3718,SMALL(IF($AR$19:$AR$3718=TRUE,ROW($C$19:$C$3718)-ROW($C$19)+1),ROWS($C$3728:C4890))))</f>
        <v/>
      </c>
      <c r="D4890" s="100" t="str">
        <f t="array" ref="D4890">IF(ROWS($D$3728:D4890)&gt;COUNTIF($AR$19:$AR$3718,TRUE),"",INDEX($O$19:$O$3718,SMALL(IF($AR$19:$AR$3718=TRUE,ROW($O$19:$O$3718)-ROW($O$19)+1),ROWS($D$3728:D4890))))</f>
        <v/>
      </c>
      <c r="E4890" s="101">
        <f t="shared" si="814"/>
        <v>0</v>
      </c>
      <c r="F4890" s="101">
        <f t="shared" si="815"/>
        <v>0</v>
      </c>
      <c r="G4890" s="104"/>
      <c r="H4890" s="89">
        <f t="shared" si="813"/>
        <v>0</v>
      </c>
      <c r="I4890" s="73"/>
      <c r="J4890" s="73"/>
      <c r="K4890" s="73"/>
      <c r="L4890" s="73"/>
      <c r="M4890" s="73"/>
      <c r="N4890" s="73"/>
      <c r="O4890" s="73"/>
      <c r="P4890" s="73"/>
      <c r="Q4890" s="73"/>
      <c r="R4890" s="73"/>
      <c r="S4890" s="73"/>
    </row>
    <row r="4891" spans="2:19" x14ac:dyDescent="0.3">
      <c r="B4891" s="137">
        <v>1164</v>
      </c>
      <c r="C4891" s="103" t="str">
        <f t="array" ref="C4891">IF(ROWS($C$3728:C4891)&gt;COUNTIF($AR$19:$AR$3718,TRUE),"",INDEX($C$19:$C$3718,SMALL(IF($AR$19:$AR$3718=TRUE,ROW($C$19:$C$3718)-ROW($C$19)+1),ROWS($C$3728:C4891))))</f>
        <v/>
      </c>
      <c r="D4891" s="100" t="str">
        <f t="array" ref="D4891">IF(ROWS($D$3728:D4891)&gt;COUNTIF($AR$19:$AR$3718,TRUE),"",INDEX($O$19:$O$3718,SMALL(IF($AR$19:$AR$3718=TRUE,ROW($O$19:$O$3718)-ROW($O$19)+1),ROWS($D$3728:D4891))))</f>
        <v/>
      </c>
      <c r="E4891" s="101">
        <f t="shared" si="814"/>
        <v>0</v>
      </c>
      <c r="F4891" s="101">
        <f t="shared" si="815"/>
        <v>0</v>
      </c>
      <c r="G4891" s="104"/>
      <c r="H4891" s="89">
        <f t="shared" si="813"/>
        <v>0</v>
      </c>
      <c r="I4891" s="73"/>
      <c r="J4891" s="73"/>
      <c r="K4891" s="73"/>
      <c r="L4891" s="73"/>
      <c r="M4891" s="73"/>
      <c r="N4891" s="73"/>
      <c r="O4891" s="73"/>
      <c r="P4891" s="73"/>
      <c r="Q4891" s="73"/>
      <c r="R4891" s="73"/>
      <c r="S4891" s="73"/>
    </row>
    <row r="4892" spans="2:19" x14ac:dyDescent="0.3">
      <c r="B4892" s="137">
        <v>1165</v>
      </c>
      <c r="C4892" s="103" t="str">
        <f t="array" ref="C4892">IF(ROWS($C$3728:C4892)&gt;COUNTIF($AR$19:$AR$3718,TRUE),"",INDEX($C$19:$C$3718,SMALL(IF($AR$19:$AR$3718=TRUE,ROW($C$19:$C$3718)-ROW($C$19)+1),ROWS($C$3728:C4892))))</f>
        <v/>
      </c>
      <c r="D4892" s="100" t="str">
        <f t="array" ref="D4892">IF(ROWS($D$3728:D4892)&gt;COUNTIF($AR$19:$AR$3718,TRUE),"",INDEX($O$19:$O$3718,SMALL(IF($AR$19:$AR$3718=TRUE,ROW($O$19:$O$3718)-ROW($O$19)+1),ROWS($D$3728:D4892))))</f>
        <v/>
      </c>
      <c r="E4892" s="101">
        <f t="shared" si="814"/>
        <v>0</v>
      </c>
      <c r="F4892" s="101">
        <f t="shared" si="815"/>
        <v>0</v>
      </c>
      <c r="G4892" s="104"/>
      <c r="H4892" s="89">
        <f t="shared" si="813"/>
        <v>0</v>
      </c>
      <c r="I4892" s="73"/>
      <c r="J4892" s="73"/>
      <c r="K4892" s="73"/>
      <c r="L4892" s="73"/>
      <c r="M4892" s="73"/>
      <c r="N4892" s="73"/>
      <c r="O4892" s="73"/>
      <c r="P4892" s="73"/>
      <c r="Q4892" s="73"/>
      <c r="R4892" s="73"/>
      <c r="S4892" s="73"/>
    </row>
    <row r="4893" spans="2:19" x14ac:dyDescent="0.3">
      <c r="B4893" s="137">
        <v>1166</v>
      </c>
      <c r="C4893" s="103" t="str">
        <f t="array" ref="C4893">IF(ROWS($C$3728:C4893)&gt;COUNTIF($AR$19:$AR$3718,TRUE),"",INDEX($C$19:$C$3718,SMALL(IF($AR$19:$AR$3718=TRUE,ROW($C$19:$C$3718)-ROW($C$19)+1),ROWS($C$3728:C4893))))</f>
        <v/>
      </c>
      <c r="D4893" s="100" t="str">
        <f t="array" ref="D4893">IF(ROWS($D$3728:D4893)&gt;COUNTIF($AR$19:$AR$3718,TRUE),"",INDEX($O$19:$O$3718,SMALL(IF($AR$19:$AR$3718=TRUE,ROW($O$19:$O$3718)-ROW($O$19)+1),ROWS($D$3728:D4893))))</f>
        <v/>
      </c>
      <c r="E4893" s="101">
        <f t="shared" si="814"/>
        <v>0</v>
      </c>
      <c r="F4893" s="101">
        <f t="shared" si="815"/>
        <v>0</v>
      </c>
      <c r="G4893" s="104"/>
      <c r="H4893" s="89">
        <f t="shared" si="813"/>
        <v>0</v>
      </c>
      <c r="I4893" s="73"/>
      <c r="J4893" s="73"/>
      <c r="K4893" s="73"/>
      <c r="L4893" s="73"/>
      <c r="M4893" s="73"/>
      <c r="N4893" s="73"/>
      <c r="O4893" s="73"/>
      <c r="P4893" s="73"/>
      <c r="Q4893" s="73"/>
      <c r="R4893" s="73"/>
      <c r="S4893" s="73"/>
    </row>
    <row r="4894" spans="2:19" x14ac:dyDescent="0.3">
      <c r="B4894" s="137">
        <v>1167</v>
      </c>
      <c r="C4894" s="103" t="str">
        <f t="array" ref="C4894">IF(ROWS($C$3728:C4894)&gt;COUNTIF($AR$19:$AR$3718,TRUE),"",INDEX($C$19:$C$3718,SMALL(IF($AR$19:$AR$3718=TRUE,ROW($C$19:$C$3718)-ROW($C$19)+1),ROWS($C$3728:C4894))))</f>
        <v/>
      </c>
      <c r="D4894" s="100" t="str">
        <f t="array" ref="D4894">IF(ROWS($D$3728:D4894)&gt;COUNTIF($AR$19:$AR$3718,TRUE),"",INDEX($O$19:$O$3718,SMALL(IF($AR$19:$AR$3718=TRUE,ROW($O$19:$O$3718)-ROW($O$19)+1),ROWS($D$3728:D4894))))</f>
        <v/>
      </c>
      <c r="E4894" s="101">
        <f t="shared" si="814"/>
        <v>0</v>
      </c>
      <c r="F4894" s="101">
        <f t="shared" si="815"/>
        <v>0</v>
      </c>
      <c r="G4894" s="104"/>
      <c r="H4894" s="89">
        <f t="shared" si="813"/>
        <v>0</v>
      </c>
      <c r="I4894" s="73"/>
      <c r="J4894" s="73"/>
      <c r="K4894" s="73"/>
      <c r="L4894" s="73"/>
      <c r="M4894" s="73"/>
      <c r="N4894" s="73"/>
      <c r="O4894" s="73"/>
      <c r="P4894" s="73"/>
      <c r="Q4894" s="73"/>
      <c r="R4894" s="73"/>
      <c r="S4894" s="73"/>
    </row>
    <row r="4895" spans="2:19" x14ac:dyDescent="0.3">
      <c r="B4895" s="137">
        <v>1168</v>
      </c>
      <c r="C4895" s="103" t="str">
        <f t="array" ref="C4895">IF(ROWS($C$3728:C4895)&gt;COUNTIF($AR$19:$AR$3718,TRUE),"",INDEX($C$19:$C$3718,SMALL(IF($AR$19:$AR$3718=TRUE,ROW($C$19:$C$3718)-ROW($C$19)+1),ROWS($C$3728:C4895))))</f>
        <v/>
      </c>
      <c r="D4895" s="100" t="str">
        <f t="array" ref="D4895">IF(ROWS($D$3728:D4895)&gt;COUNTIF($AR$19:$AR$3718,TRUE),"",INDEX($O$19:$O$3718,SMALL(IF($AR$19:$AR$3718=TRUE,ROW($O$19:$O$3718)-ROW($O$19)+1),ROWS($D$3728:D4895))))</f>
        <v/>
      </c>
      <c r="E4895" s="101">
        <f t="shared" si="814"/>
        <v>0</v>
      </c>
      <c r="F4895" s="101">
        <f t="shared" si="815"/>
        <v>0</v>
      </c>
      <c r="G4895" s="104"/>
      <c r="H4895" s="89">
        <f t="shared" si="813"/>
        <v>0</v>
      </c>
      <c r="I4895" s="73"/>
      <c r="J4895" s="73"/>
      <c r="K4895" s="73"/>
      <c r="L4895" s="73"/>
      <c r="M4895" s="73"/>
      <c r="N4895" s="73"/>
      <c r="O4895" s="73"/>
      <c r="P4895" s="73"/>
      <c r="Q4895" s="73"/>
      <c r="R4895" s="73"/>
      <c r="S4895" s="73"/>
    </row>
    <row r="4896" spans="2:19" x14ac:dyDescent="0.3">
      <c r="B4896" s="137">
        <v>1169</v>
      </c>
      <c r="C4896" s="103" t="str">
        <f t="array" ref="C4896">IF(ROWS($C$3728:C4896)&gt;COUNTIF($AR$19:$AR$3718,TRUE),"",INDEX($C$19:$C$3718,SMALL(IF($AR$19:$AR$3718=TRUE,ROW($C$19:$C$3718)-ROW($C$19)+1),ROWS($C$3728:C4896))))</f>
        <v/>
      </c>
      <c r="D4896" s="100" t="str">
        <f t="array" ref="D4896">IF(ROWS($D$3728:D4896)&gt;COUNTIF($AR$19:$AR$3718,TRUE),"",INDEX($O$19:$O$3718,SMALL(IF($AR$19:$AR$3718=TRUE,ROW($O$19:$O$3718)-ROW($O$19)+1),ROWS($D$3728:D4896))))</f>
        <v/>
      </c>
      <c r="E4896" s="101">
        <f t="shared" si="814"/>
        <v>0</v>
      </c>
      <c r="F4896" s="101">
        <f t="shared" si="815"/>
        <v>0</v>
      </c>
      <c r="G4896" s="104"/>
      <c r="H4896" s="89">
        <f t="shared" si="813"/>
        <v>0</v>
      </c>
      <c r="I4896" s="73"/>
      <c r="J4896" s="73"/>
      <c r="K4896" s="73"/>
      <c r="L4896" s="73"/>
      <c r="M4896" s="73"/>
      <c r="N4896" s="73"/>
      <c r="O4896" s="73"/>
      <c r="P4896" s="73"/>
      <c r="Q4896" s="73"/>
      <c r="R4896" s="73"/>
      <c r="S4896" s="73"/>
    </row>
    <row r="4897" spans="2:19" x14ac:dyDescent="0.3">
      <c r="B4897" s="137">
        <v>1170</v>
      </c>
      <c r="C4897" s="103" t="str">
        <f t="array" ref="C4897">IF(ROWS($C$3728:C4897)&gt;COUNTIF($AR$19:$AR$3718,TRUE),"",INDEX($C$19:$C$3718,SMALL(IF($AR$19:$AR$3718=TRUE,ROW($C$19:$C$3718)-ROW($C$19)+1),ROWS($C$3728:C4897))))</f>
        <v/>
      </c>
      <c r="D4897" s="100" t="str">
        <f t="array" ref="D4897">IF(ROWS($D$3728:D4897)&gt;COUNTIF($AR$19:$AR$3718,TRUE),"",INDEX($O$19:$O$3718,SMALL(IF($AR$19:$AR$3718=TRUE,ROW($O$19:$O$3718)-ROW($O$19)+1),ROWS($D$3728:D4897))))</f>
        <v/>
      </c>
      <c r="E4897" s="101">
        <f t="shared" si="814"/>
        <v>0</v>
      </c>
      <c r="F4897" s="101">
        <f t="shared" si="815"/>
        <v>0</v>
      </c>
      <c r="G4897" s="104"/>
      <c r="H4897" s="89">
        <f t="shared" si="813"/>
        <v>0</v>
      </c>
      <c r="I4897" s="73"/>
      <c r="J4897" s="73"/>
      <c r="K4897" s="73"/>
      <c r="L4897" s="73"/>
      <c r="M4897" s="73"/>
      <c r="N4897" s="73"/>
      <c r="O4897" s="73"/>
      <c r="P4897" s="73"/>
      <c r="Q4897" s="73"/>
      <c r="R4897" s="73"/>
      <c r="S4897" s="73"/>
    </row>
    <row r="4898" spans="2:19" x14ac:dyDescent="0.3">
      <c r="B4898" s="137">
        <v>1171</v>
      </c>
      <c r="C4898" s="103" t="str">
        <f t="array" ref="C4898">IF(ROWS($C$3728:C4898)&gt;COUNTIF($AR$19:$AR$3718,TRUE),"",INDEX($C$19:$C$3718,SMALL(IF($AR$19:$AR$3718=TRUE,ROW($C$19:$C$3718)-ROW($C$19)+1),ROWS($C$3728:C4898))))</f>
        <v/>
      </c>
      <c r="D4898" s="100" t="str">
        <f t="array" ref="D4898">IF(ROWS($D$3728:D4898)&gt;COUNTIF($AR$19:$AR$3718,TRUE),"",INDEX($O$19:$O$3718,SMALL(IF($AR$19:$AR$3718=TRUE,ROW($O$19:$O$3718)-ROW($O$19)+1),ROWS($D$3728:D4898))))</f>
        <v/>
      </c>
      <c r="E4898" s="101">
        <f t="shared" si="814"/>
        <v>0</v>
      </c>
      <c r="F4898" s="101">
        <f t="shared" si="815"/>
        <v>0</v>
      </c>
      <c r="G4898" s="104"/>
      <c r="H4898" s="89">
        <f t="shared" si="813"/>
        <v>0</v>
      </c>
      <c r="I4898" s="73"/>
      <c r="J4898" s="73"/>
      <c r="K4898" s="73"/>
      <c r="L4898" s="73"/>
      <c r="M4898" s="73"/>
      <c r="N4898" s="73"/>
      <c r="O4898" s="73"/>
      <c r="P4898" s="73"/>
      <c r="Q4898" s="73"/>
      <c r="R4898" s="73"/>
      <c r="S4898" s="73"/>
    </row>
    <row r="4899" spans="2:19" x14ac:dyDescent="0.3">
      <c r="B4899" s="137">
        <v>1172</v>
      </c>
      <c r="C4899" s="103" t="str">
        <f t="array" ref="C4899">IF(ROWS($C$3728:C4899)&gt;COUNTIF($AR$19:$AR$3718,TRUE),"",INDEX($C$19:$C$3718,SMALL(IF($AR$19:$AR$3718=TRUE,ROW($C$19:$C$3718)-ROW($C$19)+1),ROWS($C$3728:C4899))))</f>
        <v/>
      </c>
      <c r="D4899" s="100" t="str">
        <f t="array" ref="D4899">IF(ROWS($D$3728:D4899)&gt;COUNTIF($AR$19:$AR$3718,TRUE),"",INDEX($O$19:$O$3718,SMALL(IF($AR$19:$AR$3718=TRUE,ROW($O$19:$O$3718)-ROW($O$19)+1),ROWS($D$3728:D4899))))</f>
        <v/>
      </c>
      <c r="E4899" s="101">
        <f t="shared" si="814"/>
        <v>0</v>
      </c>
      <c r="F4899" s="101">
        <f t="shared" si="815"/>
        <v>0</v>
      </c>
      <c r="G4899" s="104"/>
      <c r="H4899" s="89">
        <f t="shared" si="813"/>
        <v>0</v>
      </c>
      <c r="I4899" s="73"/>
      <c r="J4899" s="73"/>
      <c r="K4899" s="73"/>
      <c r="L4899" s="73"/>
      <c r="M4899" s="73"/>
      <c r="N4899" s="73"/>
      <c r="O4899" s="73"/>
      <c r="P4899" s="73"/>
      <c r="Q4899" s="73"/>
      <c r="R4899" s="73"/>
      <c r="S4899" s="73"/>
    </row>
    <row r="4900" spans="2:19" x14ac:dyDescent="0.3">
      <c r="B4900" s="137">
        <v>1173</v>
      </c>
      <c r="C4900" s="103" t="str">
        <f t="array" ref="C4900">IF(ROWS($C$3728:C4900)&gt;COUNTIF($AR$19:$AR$3718,TRUE),"",INDEX($C$19:$C$3718,SMALL(IF($AR$19:$AR$3718=TRUE,ROW($C$19:$C$3718)-ROW($C$19)+1),ROWS($C$3728:C4900))))</f>
        <v/>
      </c>
      <c r="D4900" s="100" t="str">
        <f t="array" ref="D4900">IF(ROWS($D$3728:D4900)&gt;COUNTIF($AR$19:$AR$3718,TRUE),"",INDEX($O$19:$O$3718,SMALL(IF($AR$19:$AR$3718=TRUE,ROW($O$19:$O$3718)-ROW($O$19)+1),ROWS($D$3728:D4900))))</f>
        <v/>
      </c>
      <c r="E4900" s="101">
        <f t="shared" si="814"/>
        <v>0</v>
      </c>
      <c r="F4900" s="101">
        <f t="shared" si="815"/>
        <v>0</v>
      </c>
      <c r="G4900" s="104"/>
      <c r="H4900" s="89">
        <f t="shared" si="813"/>
        <v>0</v>
      </c>
      <c r="I4900" s="73"/>
      <c r="J4900" s="73"/>
      <c r="K4900" s="73"/>
      <c r="L4900" s="73"/>
      <c r="M4900" s="73"/>
      <c r="N4900" s="73"/>
      <c r="O4900" s="73"/>
      <c r="P4900" s="73"/>
      <c r="Q4900" s="73"/>
      <c r="R4900" s="73"/>
      <c r="S4900" s="73"/>
    </row>
    <row r="4901" spans="2:19" x14ac:dyDescent="0.3">
      <c r="B4901" s="137">
        <v>1174</v>
      </c>
      <c r="C4901" s="103" t="str">
        <f t="array" ref="C4901">IF(ROWS($C$3728:C4901)&gt;COUNTIF($AR$19:$AR$3718,TRUE),"",INDEX($C$19:$C$3718,SMALL(IF($AR$19:$AR$3718=TRUE,ROW($C$19:$C$3718)-ROW($C$19)+1),ROWS($C$3728:C4901))))</f>
        <v/>
      </c>
      <c r="D4901" s="100" t="str">
        <f t="array" ref="D4901">IF(ROWS($D$3728:D4901)&gt;COUNTIF($AR$19:$AR$3718,TRUE),"",INDEX($O$19:$O$3718,SMALL(IF($AR$19:$AR$3718=TRUE,ROW($O$19:$O$3718)-ROW($O$19)+1),ROWS($D$3728:D4901))))</f>
        <v/>
      </c>
      <c r="E4901" s="101">
        <f t="shared" si="814"/>
        <v>0</v>
      </c>
      <c r="F4901" s="101">
        <f t="shared" si="815"/>
        <v>0</v>
      </c>
      <c r="G4901" s="104"/>
      <c r="H4901" s="89">
        <f t="shared" si="813"/>
        <v>0</v>
      </c>
      <c r="I4901" s="73"/>
      <c r="J4901" s="73"/>
      <c r="K4901" s="73"/>
      <c r="L4901" s="73"/>
      <c r="M4901" s="73"/>
      <c r="N4901" s="73"/>
      <c r="O4901" s="73"/>
      <c r="P4901" s="73"/>
      <c r="Q4901" s="73"/>
      <c r="R4901" s="73"/>
      <c r="S4901" s="73"/>
    </row>
    <row r="4902" spans="2:19" x14ac:dyDescent="0.3">
      <c r="B4902" s="137">
        <v>1175</v>
      </c>
      <c r="C4902" s="103" t="str">
        <f t="array" ref="C4902">IF(ROWS($C$3728:C4902)&gt;COUNTIF($AR$19:$AR$3718,TRUE),"",INDEX($C$19:$C$3718,SMALL(IF($AR$19:$AR$3718=TRUE,ROW($C$19:$C$3718)-ROW($C$19)+1),ROWS($C$3728:C4902))))</f>
        <v/>
      </c>
      <c r="D4902" s="100" t="str">
        <f t="array" ref="D4902">IF(ROWS($D$3728:D4902)&gt;COUNTIF($AR$19:$AR$3718,TRUE),"",INDEX($O$19:$O$3718,SMALL(IF($AR$19:$AR$3718=TRUE,ROW($O$19:$O$3718)-ROW($O$19)+1),ROWS($D$3728:D4902))))</f>
        <v/>
      </c>
      <c r="E4902" s="101">
        <f t="shared" si="814"/>
        <v>0</v>
      </c>
      <c r="F4902" s="101">
        <f t="shared" si="815"/>
        <v>0</v>
      </c>
      <c r="G4902" s="104"/>
      <c r="H4902" s="89">
        <f t="shared" si="813"/>
        <v>0</v>
      </c>
      <c r="I4902" s="73"/>
      <c r="J4902" s="73"/>
      <c r="K4902" s="73"/>
      <c r="L4902" s="73"/>
      <c r="M4902" s="73"/>
      <c r="N4902" s="73"/>
      <c r="O4902" s="73"/>
      <c r="P4902" s="73"/>
      <c r="Q4902" s="73"/>
      <c r="R4902" s="73"/>
      <c r="S4902" s="73"/>
    </row>
    <row r="4903" spans="2:19" x14ac:dyDescent="0.3">
      <c r="B4903" s="137">
        <v>1176</v>
      </c>
      <c r="C4903" s="103" t="str">
        <f t="array" ref="C4903">IF(ROWS($C$3728:C4903)&gt;COUNTIF($AR$19:$AR$3718,TRUE),"",INDEX($C$19:$C$3718,SMALL(IF($AR$19:$AR$3718=TRUE,ROW($C$19:$C$3718)-ROW($C$19)+1),ROWS($C$3728:C4903))))</f>
        <v/>
      </c>
      <c r="D4903" s="100" t="str">
        <f t="array" ref="D4903">IF(ROWS($D$3728:D4903)&gt;COUNTIF($AR$19:$AR$3718,TRUE),"",INDEX($O$19:$O$3718,SMALL(IF($AR$19:$AR$3718=TRUE,ROW($O$19:$O$3718)-ROW($O$19)+1),ROWS($D$3728:D4903))))</f>
        <v/>
      </c>
      <c r="E4903" s="101">
        <f t="shared" si="814"/>
        <v>0</v>
      </c>
      <c r="F4903" s="101">
        <f t="shared" si="815"/>
        <v>0</v>
      </c>
      <c r="G4903" s="104"/>
      <c r="H4903" s="89">
        <f t="shared" si="813"/>
        <v>0</v>
      </c>
      <c r="I4903" s="73"/>
      <c r="J4903" s="73"/>
      <c r="K4903" s="73"/>
      <c r="L4903" s="73"/>
      <c r="M4903" s="73"/>
      <c r="N4903" s="73"/>
      <c r="O4903" s="73"/>
      <c r="P4903" s="73"/>
      <c r="Q4903" s="73"/>
      <c r="R4903" s="73"/>
      <c r="S4903" s="73"/>
    </row>
    <row r="4904" spans="2:19" x14ac:dyDescent="0.3">
      <c r="B4904" s="137">
        <v>1177</v>
      </c>
      <c r="C4904" s="103" t="str">
        <f t="array" ref="C4904">IF(ROWS($C$3728:C4904)&gt;COUNTIF($AR$19:$AR$3718,TRUE),"",INDEX($C$19:$C$3718,SMALL(IF($AR$19:$AR$3718=TRUE,ROW($C$19:$C$3718)-ROW($C$19)+1),ROWS($C$3728:C4904))))</f>
        <v/>
      </c>
      <c r="D4904" s="100" t="str">
        <f t="array" ref="D4904">IF(ROWS($D$3728:D4904)&gt;COUNTIF($AR$19:$AR$3718,TRUE),"",INDEX($O$19:$O$3718,SMALL(IF($AR$19:$AR$3718=TRUE,ROW($O$19:$O$3718)-ROW($O$19)+1),ROWS($D$3728:D4904))))</f>
        <v/>
      </c>
      <c r="E4904" s="101">
        <f t="shared" si="814"/>
        <v>0</v>
      </c>
      <c r="F4904" s="101">
        <f t="shared" si="815"/>
        <v>0</v>
      </c>
      <c r="G4904" s="104"/>
      <c r="H4904" s="89">
        <f t="shared" si="813"/>
        <v>0</v>
      </c>
      <c r="I4904" s="73"/>
      <c r="J4904" s="73"/>
      <c r="K4904" s="73"/>
      <c r="L4904" s="73"/>
      <c r="M4904" s="73"/>
      <c r="N4904" s="73"/>
      <c r="O4904" s="73"/>
      <c r="P4904" s="73"/>
      <c r="Q4904" s="73"/>
      <c r="R4904" s="73"/>
      <c r="S4904" s="73"/>
    </row>
    <row r="4905" spans="2:19" x14ac:dyDescent="0.3">
      <c r="B4905" s="137">
        <v>1178</v>
      </c>
      <c r="C4905" s="103" t="str">
        <f t="array" ref="C4905">IF(ROWS($C$3728:C4905)&gt;COUNTIF($AR$19:$AR$3718,TRUE),"",INDEX($C$19:$C$3718,SMALL(IF($AR$19:$AR$3718=TRUE,ROW($C$19:$C$3718)-ROW($C$19)+1),ROWS($C$3728:C4905))))</f>
        <v/>
      </c>
      <c r="D4905" s="100" t="str">
        <f t="array" ref="D4905">IF(ROWS($D$3728:D4905)&gt;COUNTIF($AR$19:$AR$3718,TRUE),"",INDEX($O$19:$O$3718,SMALL(IF($AR$19:$AR$3718=TRUE,ROW($O$19:$O$3718)-ROW($O$19)+1),ROWS($D$3728:D4905))))</f>
        <v/>
      </c>
      <c r="E4905" s="101">
        <f t="shared" si="814"/>
        <v>0</v>
      </c>
      <c r="F4905" s="101">
        <f t="shared" si="815"/>
        <v>0</v>
      </c>
      <c r="G4905" s="104"/>
      <c r="H4905" s="89">
        <f t="shared" si="813"/>
        <v>0</v>
      </c>
      <c r="I4905" s="73"/>
      <c r="J4905" s="73"/>
      <c r="K4905" s="73"/>
      <c r="L4905" s="73"/>
      <c r="M4905" s="73"/>
      <c r="N4905" s="73"/>
      <c r="O4905" s="73"/>
      <c r="P4905" s="73"/>
      <c r="Q4905" s="73"/>
      <c r="R4905" s="73"/>
      <c r="S4905" s="73"/>
    </row>
    <row r="4906" spans="2:19" x14ac:dyDescent="0.3">
      <c r="B4906" s="137">
        <v>1179</v>
      </c>
      <c r="C4906" s="103" t="str">
        <f t="array" ref="C4906">IF(ROWS($C$3728:C4906)&gt;COUNTIF($AR$19:$AR$3718,TRUE),"",INDEX($C$19:$C$3718,SMALL(IF($AR$19:$AR$3718=TRUE,ROW($C$19:$C$3718)-ROW($C$19)+1),ROWS($C$3728:C4906))))</f>
        <v/>
      </c>
      <c r="D4906" s="100" t="str">
        <f t="array" ref="D4906">IF(ROWS($D$3728:D4906)&gt;COUNTIF($AR$19:$AR$3718,TRUE),"",INDEX($O$19:$O$3718,SMALL(IF($AR$19:$AR$3718=TRUE,ROW($O$19:$O$3718)-ROW($O$19)+1),ROWS($D$3728:D4906))))</f>
        <v/>
      </c>
      <c r="E4906" s="101">
        <f t="shared" si="814"/>
        <v>0</v>
      </c>
      <c r="F4906" s="101">
        <f t="shared" si="815"/>
        <v>0</v>
      </c>
      <c r="G4906" s="104"/>
      <c r="H4906" s="89">
        <f t="shared" si="813"/>
        <v>0</v>
      </c>
      <c r="I4906" s="73"/>
      <c r="J4906" s="73"/>
      <c r="K4906" s="73"/>
      <c r="L4906" s="73"/>
      <c r="M4906" s="73"/>
      <c r="N4906" s="73"/>
      <c r="O4906" s="73"/>
      <c r="P4906" s="73"/>
      <c r="Q4906" s="73"/>
      <c r="R4906" s="73"/>
      <c r="S4906" s="73"/>
    </row>
    <row r="4907" spans="2:19" x14ac:dyDescent="0.3">
      <c r="B4907" s="137">
        <v>1180</v>
      </c>
      <c r="C4907" s="103" t="str">
        <f t="array" ref="C4907">IF(ROWS($C$3728:C4907)&gt;COUNTIF($AR$19:$AR$3718,TRUE),"",INDEX($C$19:$C$3718,SMALL(IF($AR$19:$AR$3718=TRUE,ROW($C$19:$C$3718)-ROW($C$19)+1),ROWS($C$3728:C4907))))</f>
        <v/>
      </c>
      <c r="D4907" s="100" t="str">
        <f t="array" ref="D4907">IF(ROWS($D$3728:D4907)&gt;COUNTIF($AR$19:$AR$3718,TRUE),"",INDEX($O$19:$O$3718,SMALL(IF($AR$19:$AR$3718=TRUE,ROW($O$19:$O$3718)-ROW($O$19)+1),ROWS($D$3728:D4907))))</f>
        <v/>
      </c>
      <c r="E4907" s="101">
        <f t="shared" si="814"/>
        <v>0</v>
      </c>
      <c r="F4907" s="101">
        <f t="shared" si="815"/>
        <v>0</v>
      </c>
      <c r="G4907" s="104"/>
      <c r="H4907" s="89">
        <f t="shared" si="813"/>
        <v>0</v>
      </c>
      <c r="I4907" s="73"/>
      <c r="J4907" s="73"/>
      <c r="K4907" s="73"/>
      <c r="L4907" s="73"/>
      <c r="M4907" s="73"/>
      <c r="N4907" s="73"/>
      <c r="O4907" s="73"/>
      <c r="P4907" s="73"/>
      <c r="Q4907" s="73"/>
      <c r="R4907" s="73"/>
      <c r="S4907" s="73"/>
    </row>
    <row r="4908" spans="2:19" x14ac:dyDescent="0.3">
      <c r="B4908" s="137">
        <v>1181</v>
      </c>
      <c r="C4908" s="103" t="str">
        <f t="array" ref="C4908">IF(ROWS($C$3728:C4908)&gt;COUNTIF($AR$19:$AR$3718,TRUE),"",INDEX($C$19:$C$3718,SMALL(IF($AR$19:$AR$3718=TRUE,ROW($C$19:$C$3718)-ROW($C$19)+1),ROWS($C$3728:C4908))))</f>
        <v/>
      </c>
      <c r="D4908" s="100" t="str">
        <f t="array" ref="D4908">IF(ROWS($D$3728:D4908)&gt;COUNTIF($AR$19:$AR$3718,TRUE),"",INDEX($O$19:$O$3718,SMALL(IF($AR$19:$AR$3718=TRUE,ROW($O$19:$O$3718)-ROW($O$19)+1),ROWS($D$3728:D4908))))</f>
        <v/>
      </c>
      <c r="E4908" s="101">
        <f t="shared" si="814"/>
        <v>0</v>
      </c>
      <c r="F4908" s="101">
        <f t="shared" si="815"/>
        <v>0</v>
      </c>
      <c r="G4908" s="104"/>
      <c r="H4908" s="89">
        <f t="shared" si="813"/>
        <v>0</v>
      </c>
      <c r="I4908" s="73"/>
      <c r="J4908" s="73"/>
      <c r="K4908" s="73"/>
      <c r="L4908" s="73"/>
      <c r="M4908" s="73"/>
      <c r="N4908" s="73"/>
      <c r="O4908" s="73"/>
      <c r="P4908" s="73"/>
      <c r="Q4908" s="73"/>
      <c r="R4908" s="73"/>
      <c r="S4908" s="73"/>
    </row>
    <row r="4909" spans="2:19" x14ac:dyDescent="0.3">
      <c r="B4909" s="137">
        <v>1182</v>
      </c>
      <c r="C4909" s="103" t="str">
        <f t="array" ref="C4909">IF(ROWS($C$3728:C4909)&gt;COUNTIF($AR$19:$AR$3718,TRUE),"",INDEX($C$19:$C$3718,SMALL(IF($AR$19:$AR$3718=TRUE,ROW($C$19:$C$3718)-ROW($C$19)+1),ROWS($C$3728:C4909))))</f>
        <v/>
      </c>
      <c r="D4909" s="100" t="str">
        <f t="array" ref="D4909">IF(ROWS($D$3728:D4909)&gt;COUNTIF($AR$19:$AR$3718,TRUE),"",INDEX($O$19:$O$3718,SMALL(IF($AR$19:$AR$3718=TRUE,ROW($O$19:$O$3718)-ROW($O$19)+1),ROWS($D$3728:D4909))))</f>
        <v/>
      </c>
      <c r="E4909" s="101">
        <f t="shared" si="814"/>
        <v>0</v>
      </c>
      <c r="F4909" s="101">
        <f t="shared" si="815"/>
        <v>0</v>
      </c>
      <c r="G4909" s="104"/>
      <c r="H4909" s="89">
        <f t="shared" si="813"/>
        <v>0</v>
      </c>
      <c r="I4909" s="73"/>
      <c r="J4909" s="73"/>
      <c r="K4909" s="73"/>
      <c r="L4909" s="73"/>
      <c r="M4909" s="73"/>
      <c r="N4909" s="73"/>
      <c r="O4909" s="73"/>
      <c r="P4909" s="73"/>
      <c r="Q4909" s="73"/>
      <c r="R4909" s="73"/>
      <c r="S4909" s="73"/>
    </row>
    <row r="4910" spans="2:19" x14ac:dyDescent="0.3">
      <c r="B4910" s="137">
        <v>1183</v>
      </c>
      <c r="C4910" s="103" t="str">
        <f t="array" ref="C4910">IF(ROWS($C$3728:C4910)&gt;COUNTIF($AR$19:$AR$3718,TRUE),"",INDEX($C$19:$C$3718,SMALL(IF($AR$19:$AR$3718=TRUE,ROW($C$19:$C$3718)-ROW($C$19)+1),ROWS($C$3728:C4910))))</f>
        <v/>
      </c>
      <c r="D4910" s="100" t="str">
        <f t="array" ref="D4910">IF(ROWS($D$3728:D4910)&gt;COUNTIF($AR$19:$AR$3718,TRUE),"",INDEX($O$19:$O$3718,SMALL(IF($AR$19:$AR$3718=TRUE,ROW($O$19:$O$3718)-ROW($O$19)+1),ROWS($D$3728:D4910))))</f>
        <v/>
      </c>
      <c r="E4910" s="101">
        <f t="shared" si="814"/>
        <v>0</v>
      </c>
      <c r="F4910" s="101">
        <f t="shared" si="815"/>
        <v>0</v>
      </c>
      <c r="G4910" s="104"/>
      <c r="H4910" s="89">
        <f t="shared" si="813"/>
        <v>0</v>
      </c>
      <c r="I4910" s="73"/>
      <c r="J4910" s="73"/>
      <c r="K4910" s="73"/>
      <c r="L4910" s="73"/>
      <c r="M4910" s="73"/>
      <c r="N4910" s="73"/>
      <c r="O4910" s="73"/>
      <c r="P4910" s="73"/>
      <c r="Q4910" s="73"/>
      <c r="R4910" s="73"/>
      <c r="S4910" s="73"/>
    </row>
    <row r="4911" spans="2:19" x14ac:dyDescent="0.3">
      <c r="B4911" s="137">
        <v>1184</v>
      </c>
      <c r="C4911" s="103" t="str">
        <f t="array" ref="C4911">IF(ROWS($C$3728:C4911)&gt;COUNTIF($AR$19:$AR$3718,TRUE),"",INDEX($C$19:$C$3718,SMALL(IF($AR$19:$AR$3718=TRUE,ROW($C$19:$C$3718)-ROW($C$19)+1),ROWS($C$3728:C4911))))</f>
        <v/>
      </c>
      <c r="D4911" s="100" t="str">
        <f t="array" ref="D4911">IF(ROWS($D$3728:D4911)&gt;COUNTIF($AR$19:$AR$3718,TRUE),"",INDEX($O$19:$O$3718,SMALL(IF($AR$19:$AR$3718=TRUE,ROW($O$19:$O$3718)-ROW($O$19)+1),ROWS($D$3728:D4911))))</f>
        <v/>
      </c>
      <c r="E4911" s="101">
        <f t="shared" si="814"/>
        <v>0</v>
      </c>
      <c r="F4911" s="101">
        <f t="shared" si="815"/>
        <v>0</v>
      </c>
      <c r="G4911" s="104"/>
      <c r="H4911" s="89">
        <f t="shared" si="813"/>
        <v>0</v>
      </c>
      <c r="I4911" s="73"/>
      <c r="J4911" s="73"/>
      <c r="K4911" s="73"/>
      <c r="L4911" s="73"/>
      <c r="M4911" s="73"/>
      <c r="N4911" s="73"/>
      <c r="O4911" s="73"/>
      <c r="P4911" s="73"/>
      <c r="Q4911" s="73"/>
      <c r="R4911" s="73"/>
      <c r="S4911" s="73"/>
    </row>
    <row r="4912" spans="2:19" x14ac:dyDescent="0.3">
      <c r="B4912" s="137">
        <v>1185</v>
      </c>
      <c r="C4912" s="103" t="str">
        <f t="array" ref="C4912">IF(ROWS($C$3728:C4912)&gt;COUNTIF($AR$19:$AR$3718,TRUE),"",INDEX($C$19:$C$3718,SMALL(IF($AR$19:$AR$3718=TRUE,ROW($C$19:$C$3718)-ROW($C$19)+1),ROWS($C$3728:C4912))))</f>
        <v/>
      </c>
      <c r="D4912" s="100" t="str">
        <f t="array" ref="D4912">IF(ROWS($D$3728:D4912)&gt;COUNTIF($AR$19:$AR$3718,TRUE),"",INDEX($O$19:$O$3718,SMALL(IF($AR$19:$AR$3718=TRUE,ROW($O$19:$O$3718)-ROW($O$19)+1),ROWS($D$3728:D4912))))</f>
        <v/>
      </c>
      <c r="E4912" s="101">
        <f t="shared" si="814"/>
        <v>0</v>
      </c>
      <c r="F4912" s="101">
        <f t="shared" si="815"/>
        <v>0</v>
      </c>
      <c r="G4912" s="104"/>
      <c r="H4912" s="89">
        <f t="shared" si="813"/>
        <v>0</v>
      </c>
      <c r="I4912" s="73"/>
      <c r="J4912" s="73"/>
      <c r="K4912" s="73"/>
      <c r="L4912" s="73"/>
      <c r="M4912" s="73"/>
      <c r="N4912" s="73"/>
      <c r="O4912" s="73"/>
      <c r="P4912" s="73"/>
      <c r="Q4912" s="73"/>
      <c r="R4912" s="73"/>
      <c r="S4912" s="73"/>
    </row>
    <row r="4913" spans="2:19" x14ac:dyDescent="0.3">
      <c r="B4913" s="137">
        <v>1186</v>
      </c>
      <c r="C4913" s="103" t="str">
        <f t="array" ref="C4913">IF(ROWS($C$3728:C4913)&gt;COUNTIF($AR$19:$AR$3718,TRUE),"",INDEX($C$19:$C$3718,SMALL(IF($AR$19:$AR$3718=TRUE,ROW($C$19:$C$3718)-ROW($C$19)+1),ROWS($C$3728:C4913))))</f>
        <v/>
      </c>
      <c r="D4913" s="100" t="str">
        <f t="array" ref="D4913">IF(ROWS($D$3728:D4913)&gt;COUNTIF($AR$19:$AR$3718,TRUE),"",INDEX($O$19:$O$3718,SMALL(IF($AR$19:$AR$3718=TRUE,ROW($O$19:$O$3718)-ROW($O$19)+1),ROWS($D$3728:D4913))))</f>
        <v/>
      </c>
      <c r="E4913" s="101">
        <f t="shared" si="814"/>
        <v>0</v>
      </c>
      <c r="F4913" s="101">
        <f t="shared" si="815"/>
        <v>0</v>
      </c>
      <c r="G4913" s="104"/>
      <c r="H4913" s="89">
        <f t="shared" si="813"/>
        <v>0</v>
      </c>
      <c r="I4913" s="73"/>
      <c r="J4913" s="73"/>
      <c r="K4913" s="73"/>
      <c r="L4913" s="73"/>
      <c r="M4913" s="73"/>
      <c r="N4913" s="73"/>
      <c r="O4913" s="73"/>
      <c r="P4913" s="73"/>
      <c r="Q4913" s="73"/>
      <c r="R4913" s="73"/>
      <c r="S4913" s="73"/>
    </row>
    <row r="4914" spans="2:19" x14ac:dyDescent="0.3">
      <c r="B4914" s="137">
        <v>1187</v>
      </c>
      <c r="C4914" s="103" t="str">
        <f t="array" ref="C4914">IF(ROWS($C$3728:C4914)&gt;COUNTIF($AR$19:$AR$3718,TRUE),"",INDEX($C$19:$C$3718,SMALL(IF($AR$19:$AR$3718=TRUE,ROW($C$19:$C$3718)-ROW($C$19)+1),ROWS($C$3728:C4914))))</f>
        <v/>
      </c>
      <c r="D4914" s="100" t="str">
        <f t="array" ref="D4914">IF(ROWS($D$3728:D4914)&gt;COUNTIF($AR$19:$AR$3718,TRUE),"",INDEX($O$19:$O$3718,SMALL(IF($AR$19:$AR$3718=TRUE,ROW($O$19:$O$3718)-ROW($O$19)+1),ROWS($D$3728:D4914))))</f>
        <v/>
      </c>
      <c r="E4914" s="101">
        <f t="shared" si="814"/>
        <v>0</v>
      </c>
      <c r="F4914" s="101">
        <f t="shared" si="815"/>
        <v>0</v>
      </c>
      <c r="G4914" s="104"/>
      <c r="H4914" s="89">
        <f t="shared" si="813"/>
        <v>0</v>
      </c>
      <c r="I4914" s="73"/>
      <c r="J4914" s="73"/>
      <c r="K4914" s="73"/>
      <c r="L4914" s="73"/>
      <c r="M4914" s="73"/>
      <c r="N4914" s="73"/>
      <c r="O4914" s="73"/>
      <c r="P4914" s="73"/>
      <c r="Q4914" s="73"/>
      <c r="R4914" s="73"/>
      <c r="S4914" s="73"/>
    </row>
    <row r="4915" spans="2:19" x14ac:dyDescent="0.3">
      <c r="B4915" s="137">
        <v>1188</v>
      </c>
      <c r="C4915" s="103" t="str">
        <f t="array" ref="C4915">IF(ROWS($C$3728:C4915)&gt;COUNTIF($AR$19:$AR$3718,TRUE),"",INDEX($C$19:$C$3718,SMALL(IF($AR$19:$AR$3718=TRUE,ROW($C$19:$C$3718)-ROW($C$19)+1),ROWS($C$3728:C4915))))</f>
        <v/>
      </c>
      <c r="D4915" s="100" t="str">
        <f t="array" ref="D4915">IF(ROWS($D$3728:D4915)&gt;COUNTIF($AR$19:$AR$3718,TRUE),"",INDEX($O$19:$O$3718,SMALL(IF($AR$19:$AR$3718=TRUE,ROW($O$19:$O$3718)-ROW($O$19)+1),ROWS($D$3728:D4915))))</f>
        <v/>
      </c>
      <c r="E4915" s="101">
        <f t="shared" si="814"/>
        <v>0</v>
      </c>
      <c r="F4915" s="101">
        <f t="shared" si="815"/>
        <v>0</v>
      </c>
      <c r="G4915" s="104"/>
      <c r="H4915" s="89">
        <f t="shared" si="813"/>
        <v>0</v>
      </c>
      <c r="I4915" s="73"/>
      <c r="J4915" s="73"/>
      <c r="K4915" s="73"/>
      <c r="L4915" s="73"/>
      <c r="M4915" s="73"/>
      <c r="N4915" s="73"/>
      <c r="O4915" s="73"/>
      <c r="P4915" s="73"/>
      <c r="Q4915" s="73"/>
      <c r="R4915" s="73"/>
      <c r="S4915" s="73"/>
    </row>
    <row r="4916" spans="2:19" x14ac:dyDescent="0.3">
      <c r="B4916" s="137">
        <v>1189</v>
      </c>
      <c r="C4916" s="103" t="str">
        <f t="array" ref="C4916">IF(ROWS($C$3728:C4916)&gt;COUNTIF($AR$19:$AR$3718,TRUE),"",INDEX($C$19:$C$3718,SMALL(IF($AR$19:$AR$3718=TRUE,ROW($C$19:$C$3718)-ROW($C$19)+1),ROWS($C$3728:C4916))))</f>
        <v/>
      </c>
      <c r="D4916" s="100" t="str">
        <f t="array" ref="D4916">IF(ROWS($D$3728:D4916)&gt;COUNTIF($AR$19:$AR$3718,TRUE),"",INDEX($O$19:$O$3718,SMALL(IF($AR$19:$AR$3718=TRUE,ROW($O$19:$O$3718)-ROW($O$19)+1),ROWS($D$3728:D4916))))</f>
        <v/>
      </c>
      <c r="E4916" s="101">
        <f t="shared" si="814"/>
        <v>0</v>
      </c>
      <c r="F4916" s="101">
        <f t="shared" si="815"/>
        <v>0</v>
      </c>
      <c r="G4916" s="104"/>
      <c r="H4916" s="89">
        <f t="shared" si="813"/>
        <v>0</v>
      </c>
      <c r="I4916" s="73"/>
      <c r="J4916" s="73"/>
      <c r="K4916" s="73"/>
      <c r="L4916" s="73"/>
      <c r="M4916" s="73"/>
      <c r="N4916" s="73"/>
      <c r="O4916" s="73"/>
      <c r="P4916" s="73"/>
      <c r="Q4916" s="73"/>
      <c r="R4916" s="73"/>
      <c r="S4916" s="73"/>
    </row>
    <row r="4917" spans="2:19" x14ac:dyDescent="0.3">
      <c r="B4917" s="137">
        <v>1190</v>
      </c>
      <c r="C4917" s="103" t="str">
        <f t="array" ref="C4917">IF(ROWS($C$3728:C4917)&gt;COUNTIF($AR$19:$AR$3718,TRUE),"",INDEX($C$19:$C$3718,SMALL(IF($AR$19:$AR$3718=TRUE,ROW($C$19:$C$3718)-ROW($C$19)+1),ROWS($C$3728:C4917))))</f>
        <v/>
      </c>
      <c r="D4917" s="100" t="str">
        <f t="array" ref="D4917">IF(ROWS($D$3728:D4917)&gt;COUNTIF($AR$19:$AR$3718,TRUE),"",INDEX($O$19:$O$3718,SMALL(IF($AR$19:$AR$3718=TRUE,ROW($O$19:$O$3718)-ROW($O$19)+1),ROWS($D$3728:D4917))))</f>
        <v/>
      </c>
      <c r="E4917" s="101">
        <f t="shared" si="814"/>
        <v>0</v>
      </c>
      <c r="F4917" s="101">
        <f t="shared" si="815"/>
        <v>0</v>
      </c>
      <c r="G4917" s="104"/>
      <c r="H4917" s="89">
        <f t="shared" si="813"/>
        <v>0</v>
      </c>
      <c r="I4917" s="73"/>
      <c r="J4917" s="73"/>
      <c r="K4917" s="73"/>
      <c r="L4917" s="73"/>
      <c r="M4917" s="73"/>
      <c r="N4917" s="73"/>
      <c r="O4917" s="73"/>
      <c r="P4917" s="73"/>
      <c r="Q4917" s="73"/>
      <c r="R4917" s="73"/>
      <c r="S4917" s="73"/>
    </row>
    <row r="4918" spans="2:19" x14ac:dyDescent="0.3">
      <c r="B4918" s="137">
        <v>1191</v>
      </c>
      <c r="C4918" s="103" t="str">
        <f t="array" ref="C4918">IF(ROWS($C$3728:C4918)&gt;COUNTIF($AR$19:$AR$3718,TRUE),"",INDEX($C$19:$C$3718,SMALL(IF($AR$19:$AR$3718=TRUE,ROW($C$19:$C$3718)-ROW($C$19)+1),ROWS($C$3728:C4918))))</f>
        <v/>
      </c>
      <c r="D4918" s="100" t="str">
        <f t="array" ref="D4918">IF(ROWS($D$3728:D4918)&gt;COUNTIF($AR$19:$AR$3718,TRUE),"",INDEX($O$19:$O$3718,SMALL(IF($AR$19:$AR$3718=TRUE,ROW($O$19:$O$3718)-ROW($O$19)+1),ROWS($D$3728:D4918))))</f>
        <v/>
      </c>
      <c r="E4918" s="101">
        <f t="shared" si="814"/>
        <v>0</v>
      </c>
      <c r="F4918" s="101">
        <f t="shared" si="815"/>
        <v>0</v>
      </c>
      <c r="G4918" s="104"/>
      <c r="H4918" s="89">
        <f t="shared" si="813"/>
        <v>0</v>
      </c>
      <c r="I4918" s="73"/>
      <c r="J4918" s="73"/>
      <c r="K4918" s="73"/>
      <c r="L4918" s="73"/>
      <c r="M4918" s="73"/>
      <c r="N4918" s="73"/>
      <c r="O4918" s="73"/>
      <c r="P4918" s="73"/>
      <c r="Q4918" s="73"/>
      <c r="R4918" s="73"/>
      <c r="S4918" s="73"/>
    </row>
    <row r="4919" spans="2:19" x14ac:dyDescent="0.3">
      <c r="B4919" s="137">
        <v>1192</v>
      </c>
      <c r="C4919" s="103" t="str">
        <f t="array" ref="C4919">IF(ROWS($C$3728:C4919)&gt;COUNTIF($AR$19:$AR$3718,TRUE),"",INDEX($C$19:$C$3718,SMALL(IF($AR$19:$AR$3718=TRUE,ROW($C$19:$C$3718)-ROW($C$19)+1),ROWS($C$3728:C4919))))</f>
        <v/>
      </c>
      <c r="D4919" s="100" t="str">
        <f t="array" ref="D4919">IF(ROWS($D$3728:D4919)&gt;COUNTIF($AR$19:$AR$3718,TRUE),"",INDEX($O$19:$O$3718,SMALL(IF($AR$19:$AR$3718=TRUE,ROW($O$19:$O$3718)-ROW($O$19)+1),ROWS($D$3728:D4919))))</f>
        <v/>
      </c>
      <c r="E4919" s="101">
        <f t="shared" si="814"/>
        <v>0</v>
      </c>
      <c r="F4919" s="101">
        <f t="shared" si="815"/>
        <v>0</v>
      </c>
      <c r="G4919" s="104"/>
      <c r="H4919" s="89">
        <f t="shared" si="813"/>
        <v>0</v>
      </c>
      <c r="I4919" s="73"/>
      <c r="J4919" s="73"/>
      <c r="K4919" s="73"/>
      <c r="L4919" s="73"/>
      <c r="M4919" s="73"/>
      <c r="N4919" s="73"/>
      <c r="O4919" s="73"/>
      <c r="P4919" s="73"/>
      <c r="Q4919" s="73"/>
      <c r="R4919" s="73"/>
      <c r="S4919" s="73"/>
    </row>
    <row r="4920" spans="2:19" x14ac:dyDescent="0.3">
      <c r="B4920" s="137">
        <v>1193</v>
      </c>
      <c r="C4920" s="103" t="str">
        <f t="array" ref="C4920">IF(ROWS($C$3728:C4920)&gt;COUNTIF($AR$19:$AR$3718,TRUE),"",INDEX($C$19:$C$3718,SMALL(IF($AR$19:$AR$3718=TRUE,ROW($C$19:$C$3718)-ROW($C$19)+1),ROWS($C$3728:C4920))))</f>
        <v/>
      </c>
      <c r="D4920" s="100" t="str">
        <f t="array" ref="D4920">IF(ROWS($D$3728:D4920)&gt;COUNTIF($AR$19:$AR$3718,TRUE),"",INDEX($O$19:$O$3718,SMALL(IF($AR$19:$AR$3718=TRUE,ROW($O$19:$O$3718)-ROW($O$19)+1),ROWS($D$3728:D4920))))</f>
        <v/>
      </c>
      <c r="E4920" s="101">
        <f t="shared" si="814"/>
        <v>0</v>
      </c>
      <c r="F4920" s="101">
        <f t="shared" si="815"/>
        <v>0</v>
      </c>
      <c r="G4920" s="104"/>
      <c r="H4920" s="89">
        <f t="shared" si="813"/>
        <v>0</v>
      </c>
      <c r="I4920" s="73"/>
      <c r="J4920" s="73"/>
      <c r="K4920" s="73"/>
      <c r="L4920" s="73"/>
      <c r="M4920" s="73"/>
      <c r="N4920" s="73"/>
      <c r="O4920" s="73"/>
      <c r="P4920" s="73"/>
      <c r="Q4920" s="73"/>
      <c r="R4920" s="73"/>
      <c r="S4920" s="73"/>
    </row>
    <row r="4921" spans="2:19" x14ac:dyDescent="0.3">
      <c r="B4921" s="137">
        <v>1194</v>
      </c>
      <c r="C4921" s="103" t="str">
        <f t="array" ref="C4921">IF(ROWS($C$3728:C4921)&gt;COUNTIF($AR$19:$AR$3718,TRUE),"",INDEX($C$19:$C$3718,SMALL(IF($AR$19:$AR$3718=TRUE,ROW($C$19:$C$3718)-ROW($C$19)+1),ROWS($C$3728:C4921))))</f>
        <v/>
      </c>
      <c r="D4921" s="100" t="str">
        <f t="array" ref="D4921">IF(ROWS($D$3728:D4921)&gt;COUNTIF($AR$19:$AR$3718,TRUE),"",INDEX($O$19:$O$3718,SMALL(IF($AR$19:$AR$3718=TRUE,ROW($O$19:$O$3718)-ROW($O$19)+1),ROWS($D$3728:D4921))))</f>
        <v/>
      </c>
      <c r="E4921" s="101">
        <f t="shared" si="814"/>
        <v>0</v>
      </c>
      <c r="F4921" s="101">
        <f t="shared" si="815"/>
        <v>0</v>
      </c>
      <c r="G4921" s="104"/>
      <c r="H4921" s="89">
        <f t="shared" si="813"/>
        <v>0</v>
      </c>
      <c r="I4921" s="73"/>
      <c r="J4921" s="73"/>
      <c r="K4921" s="73"/>
      <c r="L4921" s="73"/>
      <c r="M4921" s="73"/>
      <c r="N4921" s="73"/>
      <c r="O4921" s="73"/>
      <c r="P4921" s="73"/>
      <c r="Q4921" s="73"/>
      <c r="R4921" s="73"/>
      <c r="S4921" s="73"/>
    </row>
    <row r="4922" spans="2:19" x14ac:dyDescent="0.3">
      <c r="B4922" s="137">
        <v>1195</v>
      </c>
      <c r="C4922" s="103" t="str">
        <f t="array" ref="C4922">IF(ROWS($C$3728:C4922)&gt;COUNTIF($AR$19:$AR$3718,TRUE),"",INDEX($C$19:$C$3718,SMALL(IF($AR$19:$AR$3718=TRUE,ROW($C$19:$C$3718)-ROW($C$19)+1),ROWS($C$3728:C4922))))</f>
        <v/>
      </c>
      <c r="D4922" s="100" t="str">
        <f t="array" ref="D4922">IF(ROWS($D$3728:D4922)&gt;COUNTIF($AR$19:$AR$3718,TRUE),"",INDEX($O$19:$O$3718,SMALL(IF($AR$19:$AR$3718=TRUE,ROW($O$19:$O$3718)-ROW($O$19)+1),ROWS($D$3728:D4922))))</f>
        <v/>
      </c>
      <c r="E4922" s="101">
        <f t="shared" si="814"/>
        <v>0</v>
      </c>
      <c r="F4922" s="101">
        <f t="shared" si="815"/>
        <v>0</v>
      </c>
      <c r="G4922" s="104"/>
      <c r="H4922" s="89">
        <f t="shared" si="813"/>
        <v>0</v>
      </c>
      <c r="I4922" s="73"/>
      <c r="J4922" s="73"/>
      <c r="K4922" s="73"/>
      <c r="L4922" s="73"/>
      <c r="M4922" s="73"/>
      <c r="N4922" s="73"/>
      <c r="O4922" s="73"/>
      <c r="P4922" s="73"/>
      <c r="Q4922" s="73"/>
      <c r="R4922" s="73"/>
      <c r="S4922" s="73"/>
    </row>
    <row r="4923" spans="2:19" x14ac:dyDescent="0.3">
      <c r="B4923" s="137">
        <v>1196</v>
      </c>
      <c r="C4923" s="103" t="str">
        <f t="array" ref="C4923">IF(ROWS($C$3728:C4923)&gt;COUNTIF($AR$19:$AR$3718,TRUE),"",INDEX($C$19:$C$3718,SMALL(IF($AR$19:$AR$3718=TRUE,ROW($C$19:$C$3718)-ROW($C$19)+1),ROWS($C$3728:C4923))))</f>
        <v/>
      </c>
      <c r="D4923" s="100" t="str">
        <f t="array" ref="D4923">IF(ROWS($D$3728:D4923)&gt;COUNTIF($AR$19:$AR$3718,TRUE),"",INDEX($O$19:$O$3718,SMALL(IF($AR$19:$AR$3718=TRUE,ROW($O$19:$O$3718)-ROW($O$19)+1),ROWS($D$3728:D4923))))</f>
        <v/>
      </c>
      <c r="E4923" s="101">
        <f t="shared" si="814"/>
        <v>0</v>
      </c>
      <c r="F4923" s="101">
        <f t="shared" si="815"/>
        <v>0</v>
      </c>
      <c r="G4923" s="104"/>
      <c r="H4923" s="89">
        <f t="shared" si="813"/>
        <v>0</v>
      </c>
      <c r="I4923" s="73"/>
      <c r="J4923" s="73"/>
      <c r="K4923" s="73"/>
      <c r="L4923" s="73"/>
      <c r="M4923" s="73"/>
      <c r="N4923" s="73"/>
      <c r="O4923" s="73"/>
      <c r="P4923" s="73"/>
      <c r="Q4923" s="73"/>
      <c r="R4923" s="73"/>
      <c r="S4923" s="73"/>
    </row>
    <row r="4924" spans="2:19" x14ac:dyDescent="0.3">
      <c r="B4924" s="137">
        <v>1197</v>
      </c>
      <c r="C4924" s="103" t="str">
        <f t="array" ref="C4924">IF(ROWS($C$3728:C4924)&gt;COUNTIF($AR$19:$AR$3718,TRUE),"",INDEX($C$19:$C$3718,SMALL(IF($AR$19:$AR$3718=TRUE,ROW($C$19:$C$3718)-ROW($C$19)+1),ROWS($C$3728:C4924))))</f>
        <v/>
      </c>
      <c r="D4924" s="100" t="str">
        <f t="array" ref="D4924">IF(ROWS($D$3728:D4924)&gt;COUNTIF($AR$19:$AR$3718,TRUE),"",INDEX($O$19:$O$3718,SMALL(IF($AR$19:$AR$3718=TRUE,ROW($O$19:$O$3718)-ROW($O$19)+1),ROWS($D$3728:D4924))))</f>
        <v/>
      </c>
      <c r="E4924" s="101">
        <f t="shared" si="814"/>
        <v>0</v>
      </c>
      <c r="F4924" s="101">
        <f t="shared" si="815"/>
        <v>0</v>
      </c>
      <c r="G4924" s="104"/>
      <c r="H4924" s="89">
        <f t="shared" si="813"/>
        <v>0</v>
      </c>
      <c r="I4924" s="73"/>
      <c r="J4924" s="73"/>
      <c r="K4924" s="73"/>
      <c r="L4924" s="73"/>
      <c r="M4924" s="73"/>
      <c r="N4924" s="73"/>
      <c r="O4924" s="73"/>
      <c r="P4924" s="73"/>
      <c r="Q4924" s="73"/>
      <c r="R4924" s="73"/>
      <c r="S4924" s="73"/>
    </row>
    <row r="4925" spans="2:19" x14ac:dyDescent="0.3">
      <c r="B4925" s="137">
        <v>1198</v>
      </c>
      <c r="C4925" s="103" t="str">
        <f t="array" ref="C4925">IF(ROWS($C$3728:C4925)&gt;COUNTIF($AR$19:$AR$3718,TRUE),"",INDEX($C$19:$C$3718,SMALL(IF($AR$19:$AR$3718=TRUE,ROW($C$19:$C$3718)-ROW($C$19)+1),ROWS($C$3728:C4925))))</f>
        <v/>
      </c>
      <c r="D4925" s="100" t="str">
        <f t="array" ref="D4925">IF(ROWS($D$3728:D4925)&gt;COUNTIF($AR$19:$AR$3718,TRUE),"",INDEX($O$19:$O$3718,SMALL(IF($AR$19:$AR$3718=TRUE,ROW($O$19:$O$3718)-ROW($O$19)+1),ROWS($D$3728:D4925))))</f>
        <v/>
      </c>
      <c r="E4925" s="101">
        <f t="shared" si="814"/>
        <v>0</v>
      </c>
      <c r="F4925" s="101">
        <f t="shared" si="815"/>
        <v>0</v>
      </c>
      <c r="G4925" s="104"/>
      <c r="H4925" s="89">
        <f t="shared" si="813"/>
        <v>0</v>
      </c>
      <c r="I4925" s="73"/>
      <c r="J4925" s="73"/>
      <c r="K4925" s="73"/>
      <c r="L4925" s="73"/>
      <c r="M4925" s="73"/>
      <c r="N4925" s="73"/>
      <c r="O4925" s="73"/>
      <c r="P4925" s="73"/>
      <c r="Q4925" s="73"/>
      <c r="R4925" s="73"/>
      <c r="S4925" s="73"/>
    </row>
    <row r="4926" spans="2:19" x14ac:dyDescent="0.3">
      <c r="B4926" s="137">
        <v>1199</v>
      </c>
      <c r="C4926" s="103" t="str">
        <f t="array" ref="C4926">IF(ROWS($C$3728:C4926)&gt;COUNTIF($AR$19:$AR$3718,TRUE),"",INDEX($C$19:$C$3718,SMALL(IF($AR$19:$AR$3718=TRUE,ROW($C$19:$C$3718)-ROW($C$19)+1),ROWS($C$3728:C4926))))</f>
        <v/>
      </c>
      <c r="D4926" s="100" t="str">
        <f t="array" ref="D4926">IF(ROWS($D$3728:D4926)&gt;COUNTIF($AR$19:$AR$3718,TRUE),"",INDEX($O$19:$O$3718,SMALL(IF($AR$19:$AR$3718=TRUE,ROW($O$19:$O$3718)-ROW($O$19)+1),ROWS($D$3728:D4926))))</f>
        <v/>
      </c>
      <c r="E4926" s="101">
        <f t="shared" si="814"/>
        <v>0</v>
      </c>
      <c r="F4926" s="101">
        <f t="shared" si="815"/>
        <v>0</v>
      </c>
      <c r="G4926" s="104"/>
      <c r="H4926" s="89">
        <f t="shared" si="813"/>
        <v>0</v>
      </c>
      <c r="I4926" s="73"/>
      <c r="J4926" s="73"/>
      <c r="K4926" s="73"/>
      <c r="L4926" s="73"/>
      <c r="M4926" s="73"/>
      <c r="N4926" s="73"/>
      <c r="O4926" s="73"/>
      <c r="P4926" s="73"/>
      <c r="Q4926" s="73"/>
      <c r="R4926" s="73"/>
      <c r="S4926" s="73"/>
    </row>
    <row r="4927" spans="2:19" x14ac:dyDescent="0.3">
      <c r="B4927" s="137">
        <v>1200</v>
      </c>
      <c r="C4927" s="103" t="str">
        <f t="array" ref="C4927">IF(ROWS($C$3728:C4927)&gt;COUNTIF($AR$19:$AR$3718,TRUE),"",INDEX($C$19:$C$3718,SMALL(IF($AR$19:$AR$3718=TRUE,ROW($C$19:$C$3718)-ROW($C$19)+1),ROWS($C$3728:C4927))))</f>
        <v/>
      </c>
      <c r="D4927" s="100" t="str">
        <f t="array" ref="D4927">IF(ROWS($D$3728:D4927)&gt;COUNTIF($AR$19:$AR$3718,TRUE),"",INDEX($O$19:$O$3718,SMALL(IF($AR$19:$AR$3718=TRUE,ROW($O$19:$O$3718)-ROW($O$19)+1),ROWS($D$3728:D4927))))</f>
        <v/>
      </c>
      <c r="E4927" s="101">
        <f t="shared" si="814"/>
        <v>0</v>
      </c>
      <c r="F4927" s="101">
        <f t="shared" si="815"/>
        <v>0</v>
      </c>
      <c r="G4927" s="104"/>
      <c r="H4927" s="89">
        <f t="shared" si="813"/>
        <v>0</v>
      </c>
      <c r="I4927" s="73"/>
      <c r="J4927" s="73"/>
      <c r="K4927" s="73"/>
      <c r="L4927" s="73"/>
      <c r="M4927" s="73"/>
      <c r="N4927" s="73"/>
      <c r="O4927" s="73"/>
      <c r="P4927" s="73"/>
      <c r="Q4927" s="73"/>
      <c r="R4927" s="73"/>
      <c r="S4927" s="73"/>
    </row>
    <row r="4928" spans="2:19" x14ac:dyDescent="0.3">
      <c r="B4928" s="137">
        <v>1201</v>
      </c>
      <c r="C4928" s="103" t="str">
        <f t="array" ref="C4928">IF(ROWS($C$3728:C4928)&gt;COUNTIF($AR$19:$AR$3718,TRUE),"",INDEX($C$19:$C$3718,SMALL(IF($AR$19:$AR$3718=TRUE,ROW($C$19:$C$3718)-ROW($C$19)+1),ROWS($C$3728:C4928))))</f>
        <v/>
      </c>
      <c r="D4928" s="100" t="str">
        <f t="array" ref="D4928">IF(ROWS($D$3728:D4928)&gt;COUNTIF($AR$19:$AR$3718,TRUE),"",INDEX($O$19:$O$3718,SMALL(IF($AR$19:$AR$3718=TRUE,ROW($O$19:$O$3718)-ROW($O$19)+1),ROWS($D$3728:D4928))))</f>
        <v/>
      </c>
      <c r="E4928" s="101">
        <f t="shared" si="814"/>
        <v>0</v>
      </c>
      <c r="F4928" s="101">
        <f t="shared" si="815"/>
        <v>0</v>
      </c>
      <c r="G4928" s="104"/>
      <c r="H4928" s="89">
        <f t="shared" si="813"/>
        <v>0</v>
      </c>
      <c r="I4928" s="73"/>
      <c r="J4928" s="73"/>
      <c r="K4928" s="73"/>
      <c r="L4928" s="73"/>
      <c r="M4928" s="73"/>
      <c r="N4928" s="73"/>
      <c r="O4928" s="73"/>
      <c r="P4928" s="73"/>
      <c r="Q4928" s="73"/>
      <c r="R4928" s="73"/>
      <c r="S4928" s="73"/>
    </row>
    <row r="4929" spans="2:19" x14ac:dyDescent="0.3">
      <c r="B4929" s="137">
        <v>1202</v>
      </c>
      <c r="C4929" s="103" t="str">
        <f t="array" ref="C4929">IF(ROWS($C$3728:C4929)&gt;COUNTIF($AR$19:$AR$3718,TRUE),"",INDEX($C$19:$C$3718,SMALL(IF($AR$19:$AR$3718=TRUE,ROW($C$19:$C$3718)-ROW($C$19)+1),ROWS($C$3728:C4929))))</f>
        <v/>
      </c>
      <c r="D4929" s="100" t="str">
        <f t="array" ref="D4929">IF(ROWS($D$3728:D4929)&gt;COUNTIF($AR$19:$AR$3718,TRUE),"",INDEX($O$19:$O$3718,SMALL(IF($AR$19:$AR$3718=TRUE,ROW($O$19:$O$3718)-ROW($O$19)+1),ROWS($D$3728:D4929))))</f>
        <v/>
      </c>
      <c r="E4929" s="101">
        <f t="shared" si="814"/>
        <v>0</v>
      </c>
      <c r="F4929" s="101">
        <f t="shared" si="815"/>
        <v>0</v>
      </c>
      <c r="G4929" s="104"/>
      <c r="H4929" s="89">
        <f t="shared" ref="H4929:H4992" si="816">SUM(E4929:G4929)</f>
        <v>0</v>
      </c>
      <c r="I4929" s="73"/>
      <c r="J4929" s="73"/>
      <c r="K4929" s="73"/>
      <c r="L4929" s="73"/>
      <c r="M4929" s="73"/>
      <c r="N4929" s="73"/>
      <c r="O4929" s="73"/>
      <c r="P4929" s="73"/>
      <c r="Q4929" s="73"/>
      <c r="R4929" s="73"/>
      <c r="S4929" s="73"/>
    </row>
    <row r="4930" spans="2:19" x14ac:dyDescent="0.3">
      <c r="B4930" s="137">
        <v>1203</v>
      </c>
      <c r="C4930" s="103" t="str">
        <f t="array" ref="C4930">IF(ROWS($C$3728:C4930)&gt;COUNTIF($AR$19:$AR$3718,TRUE),"",INDEX($C$19:$C$3718,SMALL(IF($AR$19:$AR$3718=TRUE,ROW($C$19:$C$3718)-ROW($C$19)+1),ROWS($C$3728:C4930))))</f>
        <v/>
      </c>
      <c r="D4930" s="100" t="str">
        <f t="array" ref="D4930">IF(ROWS($D$3728:D4930)&gt;COUNTIF($AR$19:$AR$3718,TRUE),"",INDEX($O$19:$O$3718,SMALL(IF($AR$19:$AR$3718=TRUE,ROW($O$19:$O$3718)-ROW($O$19)+1),ROWS($D$3728:D4930))))</f>
        <v/>
      </c>
      <c r="E4930" s="101">
        <f t="shared" si="814"/>
        <v>0</v>
      </c>
      <c r="F4930" s="101">
        <f t="shared" si="815"/>
        <v>0</v>
      </c>
      <c r="G4930" s="104"/>
      <c r="H4930" s="89">
        <f t="shared" si="816"/>
        <v>0</v>
      </c>
      <c r="I4930" s="73"/>
      <c r="J4930" s="73"/>
      <c r="K4930" s="73"/>
      <c r="L4930" s="73"/>
      <c r="M4930" s="73"/>
      <c r="N4930" s="73"/>
      <c r="O4930" s="73"/>
      <c r="P4930" s="73"/>
      <c r="Q4930" s="73"/>
      <c r="R4930" s="73"/>
      <c r="S4930" s="73"/>
    </row>
    <row r="4931" spans="2:19" x14ac:dyDescent="0.3">
      <c r="B4931" s="137">
        <v>1204</v>
      </c>
      <c r="C4931" s="103" t="str">
        <f t="array" ref="C4931">IF(ROWS($C$3728:C4931)&gt;COUNTIF($AR$19:$AR$3718,TRUE),"",INDEX($C$19:$C$3718,SMALL(IF($AR$19:$AR$3718=TRUE,ROW($C$19:$C$3718)-ROW($C$19)+1),ROWS($C$3728:C4931))))</f>
        <v/>
      </c>
      <c r="D4931" s="100" t="str">
        <f t="array" ref="D4931">IF(ROWS($D$3728:D4931)&gt;COUNTIF($AR$19:$AR$3718,TRUE),"",INDEX($O$19:$O$3718,SMALL(IF($AR$19:$AR$3718=TRUE,ROW($O$19:$O$3718)-ROW($O$19)+1),ROWS($D$3728:D4931))))</f>
        <v/>
      </c>
      <c r="E4931" s="101">
        <f t="shared" si="814"/>
        <v>0</v>
      </c>
      <c r="F4931" s="101">
        <f t="shared" si="815"/>
        <v>0</v>
      </c>
      <c r="G4931" s="104"/>
      <c r="H4931" s="89">
        <f t="shared" si="816"/>
        <v>0</v>
      </c>
      <c r="I4931" s="73"/>
      <c r="J4931" s="73"/>
      <c r="K4931" s="73"/>
      <c r="L4931" s="73"/>
      <c r="M4931" s="73"/>
      <c r="N4931" s="73"/>
      <c r="O4931" s="73"/>
      <c r="P4931" s="73"/>
      <c r="Q4931" s="73"/>
      <c r="R4931" s="73"/>
      <c r="S4931" s="73"/>
    </row>
    <row r="4932" spans="2:19" x14ac:dyDescent="0.3">
      <c r="B4932" s="137">
        <v>1205</v>
      </c>
      <c r="C4932" s="103" t="str">
        <f t="array" ref="C4932">IF(ROWS($C$3728:C4932)&gt;COUNTIF($AR$19:$AR$3718,TRUE),"",INDEX($C$19:$C$3718,SMALL(IF($AR$19:$AR$3718=TRUE,ROW($C$19:$C$3718)-ROW($C$19)+1),ROWS($C$3728:C4932))))</f>
        <v/>
      </c>
      <c r="D4932" s="100" t="str">
        <f t="array" ref="D4932">IF(ROWS($D$3728:D4932)&gt;COUNTIF($AR$19:$AR$3718,TRUE),"",INDEX($O$19:$O$3718,SMALL(IF($AR$19:$AR$3718=TRUE,ROW($O$19:$O$3718)-ROW($O$19)+1),ROWS($D$3728:D4932))))</f>
        <v/>
      </c>
      <c r="E4932" s="101">
        <f t="shared" si="814"/>
        <v>0</v>
      </c>
      <c r="F4932" s="101">
        <f t="shared" si="815"/>
        <v>0</v>
      </c>
      <c r="G4932" s="104"/>
      <c r="H4932" s="89">
        <f t="shared" si="816"/>
        <v>0</v>
      </c>
      <c r="I4932" s="73"/>
      <c r="J4932" s="73"/>
      <c r="K4932" s="73"/>
      <c r="L4932" s="73"/>
      <c r="M4932" s="73"/>
      <c r="N4932" s="73"/>
      <c r="O4932" s="73"/>
      <c r="P4932" s="73"/>
      <c r="Q4932" s="73"/>
      <c r="R4932" s="73"/>
      <c r="S4932" s="73"/>
    </row>
    <row r="4933" spans="2:19" x14ac:dyDescent="0.3">
      <c r="B4933" s="137">
        <v>1206</v>
      </c>
      <c r="C4933" s="103" t="str">
        <f t="array" ref="C4933">IF(ROWS($C$3728:C4933)&gt;COUNTIF($AR$19:$AR$3718,TRUE),"",INDEX($C$19:$C$3718,SMALL(IF($AR$19:$AR$3718=TRUE,ROW($C$19:$C$3718)-ROW($C$19)+1),ROWS($C$3728:C4933))))</f>
        <v/>
      </c>
      <c r="D4933" s="100" t="str">
        <f t="array" ref="D4933">IF(ROWS($D$3728:D4933)&gt;COUNTIF($AR$19:$AR$3718,TRUE),"",INDEX($O$19:$O$3718,SMALL(IF($AR$19:$AR$3718=TRUE,ROW($O$19:$O$3718)-ROW($O$19)+1),ROWS($D$3728:D4933))))</f>
        <v/>
      </c>
      <c r="E4933" s="101">
        <f t="shared" si="814"/>
        <v>0</v>
      </c>
      <c r="F4933" s="101">
        <f t="shared" si="815"/>
        <v>0</v>
      </c>
      <c r="G4933" s="104"/>
      <c r="H4933" s="89">
        <f t="shared" si="816"/>
        <v>0</v>
      </c>
      <c r="I4933" s="73"/>
      <c r="J4933" s="73"/>
      <c r="K4933" s="73"/>
      <c r="L4933" s="73"/>
      <c r="M4933" s="73"/>
      <c r="N4933" s="73"/>
      <c r="O4933" s="73"/>
      <c r="P4933" s="73"/>
      <c r="Q4933" s="73"/>
      <c r="R4933" s="73"/>
      <c r="S4933" s="73"/>
    </row>
    <row r="4934" spans="2:19" x14ac:dyDescent="0.3">
      <c r="B4934" s="137">
        <v>1207</v>
      </c>
      <c r="C4934" s="103" t="str">
        <f t="array" ref="C4934">IF(ROWS($C$3728:C4934)&gt;COUNTIF($AR$19:$AR$3718,TRUE),"",INDEX($C$19:$C$3718,SMALL(IF($AR$19:$AR$3718=TRUE,ROW($C$19:$C$3718)-ROW($C$19)+1),ROWS($C$3728:C4934))))</f>
        <v/>
      </c>
      <c r="D4934" s="100" t="str">
        <f t="array" ref="D4934">IF(ROWS($D$3728:D4934)&gt;COUNTIF($AR$19:$AR$3718,TRUE),"",INDEX($O$19:$O$3718,SMALL(IF($AR$19:$AR$3718=TRUE,ROW($O$19:$O$3718)-ROW($O$19)+1),ROWS($D$3728:D4934))))</f>
        <v/>
      </c>
      <c r="E4934" s="101">
        <f t="shared" si="814"/>
        <v>0</v>
      </c>
      <c r="F4934" s="101">
        <f t="shared" si="815"/>
        <v>0</v>
      </c>
      <c r="G4934" s="104"/>
      <c r="H4934" s="89">
        <f t="shared" si="816"/>
        <v>0</v>
      </c>
      <c r="I4934" s="73"/>
      <c r="J4934" s="73"/>
      <c r="K4934" s="73"/>
      <c r="L4934" s="73"/>
      <c r="M4934" s="73"/>
      <c r="N4934" s="73"/>
      <c r="O4934" s="73"/>
      <c r="P4934" s="73"/>
      <c r="Q4934" s="73"/>
      <c r="R4934" s="73"/>
      <c r="S4934" s="73"/>
    </row>
    <row r="4935" spans="2:19" x14ac:dyDescent="0.3">
      <c r="B4935" s="137">
        <v>1208</v>
      </c>
      <c r="C4935" s="103" t="str">
        <f t="array" ref="C4935">IF(ROWS($C$3728:C4935)&gt;COUNTIF($AR$19:$AR$3718,TRUE),"",INDEX($C$19:$C$3718,SMALL(IF($AR$19:$AR$3718=TRUE,ROW($C$19:$C$3718)-ROW($C$19)+1),ROWS($C$3728:C4935))))</f>
        <v/>
      </c>
      <c r="D4935" s="100" t="str">
        <f t="array" ref="D4935">IF(ROWS($D$3728:D4935)&gt;COUNTIF($AR$19:$AR$3718,TRUE),"",INDEX($O$19:$O$3718,SMALL(IF($AR$19:$AR$3718=TRUE,ROW($O$19:$O$3718)-ROW($O$19)+1),ROWS($D$3728:D4935))))</f>
        <v/>
      </c>
      <c r="E4935" s="101">
        <f t="shared" si="814"/>
        <v>0</v>
      </c>
      <c r="F4935" s="101">
        <f t="shared" si="815"/>
        <v>0</v>
      </c>
      <c r="G4935" s="104"/>
      <c r="H4935" s="89">
        <f t="shared" si="816"/>
        <v>0</v>
      </c>
      <c r="I4935" s="73"/>
      <c r="J4935" s="73"/>
      <c r="K4935" s="73"/>
      <c r="L4935" s="73"/>
      <c r="M4935" s="73"/>
      <c r="N4935" s="73"/>
      <c r="O4935" s="73"/>
      <c r="P4935" s="73"/>
      <c r="Q4935" s="73"/>
      <c r="R4935" s="73"/>
      <c r="S4935" s="73"/>
    </row>
    <row r="4936" spans="2:19" x14ac:dyDescent="0.3">
      <c r="B4936" s="137">
        <v>1209</v>
      </c>
      <c r="C4936" s="103" t="str">
        <f t="array" ref="C4936">IF(ROWS($C$3728:C4936)&gt;COUNTIF($AR$19:$AR$3718,TRUE),"",INDEX($C$19:$C$3718,SMALL(IF($AR$19:$AR$3718=TRUE,ROW($C$19:$C$3718)-ROW($C$19)+1),ROWS($C$3728:C4936))))</f>
        <v/>
      </c>
      <c r="D4936" s="100" t="str">
        <f t="array" ref="D4936">IF(ROWS($D$3728:D4936)&gt;COUNTIF($AR$19:$AR$3718,TRUE),"",INDEX($O$19:$O$3718,SMALL(IF($AR$19:$AR$3718=TRUE,ROW($O$19:$O$3718)-ROW($O$19)+1),ROWS($D$3728:D4936))))</f>
        <v/>
      </c>
      <c r="E4936" s="101">
        <f t="shared" si="814"/>
        <v>0</v>
      </c>
      <c r="F4936" s="101">
        <f t="shared" si="815"/>
        <v>0</v>
      </c>
      <c r="G4936" s="104"/>
      <c r="H4936" s="89">
        <f t="shared" si="816"/>
        <v>0</v>
      </c>
      <c r="I4936" s="73"/>
      <c r="J4936" s="73"/>
      <c r="K4936" s="73"/>
      <c r="L4936" s="73"/>
      <c r="M4936" s="73"/>
      <c r="N4936" s="73"/>
      <c r="O4936" s="73"/>
      <c r="P4936" s="73"/>
      <c r="Q4936" s="73"/>
      <c r="R4936" s="73"/>
      <c r="S4936" s="73"/>
    </row>
    <row r="4937" spans="2:19" x14ac:dyDescent="0.3">
      <c r="B4937" s="137">
        <v>1210</v>
      </c>
      <c r="C4937" s="103" t="str">
        <f t="array" ref="C4937">IF(ROWS($C$3728:C4937)&gt;COUNTIF($AR$19:$AR$3718,TRUE),"",INDEX($C$19:$C$3718,SMALL(IF($AR$19:$AR$3718=TRUE,ROW($C$19:$C$3718)-ROW($C$19)+1),ROWS($C$3728:C4937))))</f>
        <v/>
      </c>
      <c r="D4937" s="100" t="str">
        <f t="array" ref="D4937">IF(ROWS($D$3728:D4937)&gt;COUNTIF($AR$19:$AR$3718,TRUE),"",INDEX($O$19:$O$3718,SMALL(IF($AR$19:$AR$3718=TRUE,ROW($O$19:$O$3718)-ROW($O$19)+1),ROWS($D$3728:D4937))))</f>
        <v/>
      </c>
      <c r="E4937" s="101">
        <f t="shared" si="814"/>
        <v>0</v>
      </c>
      <c r="F4937" s="101">
        <f t="shared" si="815"/>
        <v>0</v>
      </c>
      <c r="G4937" s="104"/>
      <c r="H4937" s="89">
        <f t="shared" si="816"/>
        <v>0</v>
      </c>
      <c r="I4937" s="73"/>
      <c r="J4937" s="73"/>
      <c r="K4937" s="73"/>
      <c r="L4937" s="73"/>
      <c r="M4937" s="73"/>
      <c r="N4937" s="73"/>
      <c r="O4937" s="73"/>
      <c r="P4937" s="73"/>
      <c r="Q4937" s="73"/>
      <c r="R4937" s="73"/>
      <c r="S4937" s="73"/>
    </row>
    <row r="4938" spans="2:19" x14ac:dyDescent="0.3">
      <c r="B4938" s="137">
        <v>1211</v>
      </c>
      <c r="C4938" s="103" t="str">
        <f t="array" ref="C4938">IF(ROWS($C$3728:C4938)&gt;COUNTIF($AR$19:$AR$3718,TRUE),"",INDEX($C$19:$C$3718,SMALL(IF($AR$19:$AR$3718=TRUE,ROW($C$19:$C$3718)-ROW($C$19)+1),ROWS($C$3728:C4938))))</f>
        <v/>
      </c>
      <c r="D4938" s="100" t="str">
        <f t="array" ref="D4938">IF(ROWS($D$3728:D4938)&gt;COUNTIF($AR$19:$AR$3718,TRUE),"",INDEX($O$19:$O$3718,SMALL(IF($AR$19:$AR$3718=TRUE,ROW($O$19:$O$3718)-ROW($O$19)+1),ROWS($D$3728:D4938))))</f>
        <v/>
      </c>
      <c r="E4938" s="101">
        <f t="shared" si="814"/>
        <v>0</v>
      </c>
      <c r="F4938" s="101">
        <f t="shared" si="815"/>
        <v>0</v>
      </c>
      <c r="G4938" s="104"/>
      <c r="H4938" s="89">
        <f t="shared" si="816"/>
        <v>0</v>
      </c>
      <c r="I4938" s="73"/>
      <c r="J4938" s="73"/>
      <c r="K4938" s="73"/>
      <c r="L4938" s="73"/>
      <c r="M4938" s="73"/>
      <c r="N4938" s="73"/>
      <c r="O4938" s="73"/>
      <c r="P4938" s="73"/>
      <c r="Q4938" s="73"/>
      <c r="R4938" s="73"/>
      <c r="S4938" s="73"/>
    </row>
    <row r="4939" spans="2:19" x14ac:dyDescent="0.3">
      <c r="B4939" s="137">
        <v>1212</v>
      </c>
      <c r="C4939" s="103" t="str">
        <f t="array" ref="C4939">IF(ROWS($C$3728:C4939)&gt;COUNTIF($AR$19:$AR$3718,TRUE),"",INDEX($C$19:$C$3718,SMALL(IF($AR$19:$AR$3718=TRUE,ROW($C$19:$C$3718)-ROW($C$19)+1),ROWS($C$3728:C4939))))</f>
        <v/>
      </c>
      <c r="D4939" s="100" t="str">
        <f t="array" ref="D4939">IF(ROWS($D$3728:D4939)&gt;COUNTIF($AR$19:$AR$3718,TRUE),"",INDEX($O$19:$O$3718,SMALL(IF($AR$19:$AR$3718=TRUE,ROW($O$19:$O$3718)-ROW($O$19)+1),ROWS($D$3728:D4939))))</f>
        <v/>
      </c>
      <c r="E4939" s="101">
        <f t="shared" si="814"/>
        <v>0</v>
      </c>
      <c r="F4939" s="101">
        <f t="shared" si="815"/>
        <v>0</v>
      </c>
      <c r="G4939" s="104"/>
      <c r="H4939" s="89">
        <f t="shared" si="816"/>
        <v>0</v>
      </c>
      <c r="I4939" s="73"/>
      <c r="J4939" s="73"/>
      <c r="K4939" s="73"/>
      <c r="L4939" s="73"/>
      <c r="M4939" s="73"/>
      <c r="N4939" s="73"/>
      <c r="O4939" s="73"/>
      <c r="P4939" s="73"/>
      <c r="Q4939" s="73"/>
      <c r="R4939" s="73"/>
      <c r="S4939" s="73"/>
    </row>
    <row r="4940" spans="2:19" x14ac:dyDescent="0.3">
      <c r="B4940" s="137">
        <v>1213</v>
      </c>
      <c r="C4940" s="103" t="str">
        <f t="array" ref="C4940">IF(ROWS($C$3728:C4940)&gt;COUNTIF($AR$19:$AR$3718,TRUE),"",INDEX($C$19:$C$3718,SMALL(IF($AR$19:$AR$3718=TRUE,ROW($C$19:$C$3718)-ROW($C$19)+1),ROWS($C$3728:C4940))))</f>
        <v/>
      </c>
      <c r="D4940" s="100" t="str">
        <f t="array" ref="D4940">IF(ROWS($D$3728:D4940)&gt;COUNTIF($AR$19:$AR$3718,TRUE),"",INDEX($O$19:$O$3718,SMALL(IF($AR$19:$AR$3718=TRUE,ROW($O$19:$O$3718)-ROW($O$19)+1),ROWS($D$3728:D4940))))</f>
        <v/>
      </c>
      <c r="E4940" s="101">
        <f t="shared" si="814"/>
        <v>0</v>
      </c>
      <c r="F4940" s="101">
        <f t="shared" si="815"/>
        <v>0</v>
      </c>
      <c r="G4940" s="104"/>
      <c r="H4940" s="89">
        <f t="shared" si="816"/>
        <v>0</v>
      </c>
      <c r="I4940" s="73"/>
      <c r="J4940" s="73"/>
      <c r="K4940" s="73"/>
      <c r="L4940" s="73"/>
      <c r="M4940" s="73"/>
      <c r="N4940" s="73"/>
      <c r="O4940" s="73"/>
      <c r="P4940" s="73"/>
      <c r="Q4940" s="73"/>
      <c r="R4940" s="73"/>
      <c r="S4940" s="73"/>
    </row>
    <row r="4941" spans="2:19" x14ac:dyDescent="0.3">
      <c r="B4941" s="137">
        <v>1214</v>
      </c>
      <c r="C4941" s="103" t="str">
        <f t="array" ref="C4941">IF(ROWS($C$3728:C4941)&gt;COUNTIF($AR$19:$AR$3718,TRUE),"",INDEX($C$19:$C$3718,SMALL(IF($AR$19:$AR$3718=TRUE,ROW($C$19:$C$3718)-ROW($C$19)+1),ROWS($C$3728:C4941))))</f>
        <v/>
      </c>
      <c r="D4941" s="100" t="str">
        <f t="array" ref="D4941">IF(ROWS($D$3728:D4941)&gt;COUNTIF($AR$19:$AR$3718,TRUE),"",INDEX($O$19:$O$3718,SMALL(IF($AR$19:$AR$3718=TRUE,ROW($O$19:$O$3718)-ROW($O$19)+1),ROWS($D$3728:D4941))))</f>
        <v/>
      </c>
      <c r="E4941" s="101">
        <f t="shared" si="814"/>
        <v>0</v>
      </c>
      <c r="F4941" s="101">
        <f t="shared" si="815"/>
        <v>0</v>
      </c>
      <c r="G4941" s="104"/>
      <c r="H4941" s="89">
        <f t="shared" si="816"/>
        <v>0</v>
      </c>
      <c r="I4941" s="73"/>
      <c r="J4941" s="73"/>
      <c r="K4941" s="73"/>
      <c r="L4941" s="73"/>
      <c r="M4941" s="73"/>
      <c r="N4941" s="73"/>
      <c r="O4941" s="73"/>
      <c r="P4941" s="73"/>
      <c r="Q4941" s="73"/>
      <c r="R4941" s="73"/>
      <c r="S4941" s="73"/>
    </row>
    <row r="4942" spans="2:19" x14ac:dyDescent="0.3">
      <c r="B4942" s="137">
        <v>1215</v>
      </c>
      <c r="C4942" s="103" t="str">
        <f t="array" ref="C4942">IF(ROWS($C$3728:C4942)&gt;COUNTIF($AR$19:$AR$3718,TRUE),"",INDEX($C$19:$C$3718,SMALL(IF($AR$19:$AR$3718=TRUE,ROW($C$19:$C$3718)-ROW($C$19)+1),ROWS($C$3728:C4942))))</f>
        <v/>
      </c>
      <c r="D4942" s="100" t="str">
        <f t="array" ref="D4942">IF(ROWS($D$3728:D4942)&gt;COUNTIF($AR$19:$AR$3718,TRUE),"",INDEX($O$19:$O$3718,SMALL(IF($AR$19:$AR$3718=TRUE,ROW($O$19:$O$3718)-ROW($O$19)+1),ROWS($D$3728:D4942))))</f>
        <v/>
      </c>
      <c r="E4942" s="101">
        <f t="shared" si="814"/>
        <v>0</v>
      </c>
      <c r="F4942" s="101">
        <f t="shared" si="815"/>
        <v>0</v>
      </c>
      <c r="G4942" s="104"/>
      <c r="H4942" s="89">
        <f t="shared" si="816"/>
        <v>0</v>
      </c>
      <c r="I4942" s="73"/>
      <c r="J4942" s="73"/>
      <c r="K4942" s="73"/>
      <c r="L4942" s="73"/>
      <c r="M4942" s="73"/>
      <c r="N4942" s="73"/>
      <c r="O4942" s="73"/>
      <c r="P4942" s="73"/>
      <c r="Q4942" s="73"/>
      <c r="R4942" s="73"/>
      <c r="S4942" s="73"/>
    </row>
    <row r="4943" spans="2:19" x14ac:dyDescent="0.3">
      <c r="B4943" s="137">
        <v>1216</v>
      </c>
      <c r="C4943" s="103" t="str">
        <f t="array" ref="C4943">IF(ROWS($C$3728:C4943)&gt;COUNTIF($AR$19:$AR$3718,TRUE),"",INDEX($C$19:$C$3718,SMALL(IF($AR$19:$AR$3718=TRUE,ROW($C$19:$C$3718)-ROW($C$19)+1),ROWS($C$3728:C4943))))</f>
        <v/>
      </c>
      <c r="D4943" s="100" t="str">
        <f t="array" ref="D4943">IF(ROWS($D$3728:D4943)&gt;COUNTIF($AR$19:$AR$3718,TRUE),"",INDEX($O$19:$O$3718,SMALL(IF($AR$19:$AR$3718=TRUE,ROW($O$19:$O$3718)-ROW($O$19)+1),ROWS($D$3728:D4943))))</f>
        <v/>
      </c>
      <c r="E4943" s="101">
        <f t="shared" si="814"/>
        <v>0</v>
      </c>
      <c r="F4943" s="101">
        <f t="shared" si="815"/>
        <v>0</v>
      </c>
      <c r="G4943" s="104"/>
      <c r="H4943" s="89">
        <f t="shared" si="816"/>
        <v>0</v>
      </c>
      <c r="I4943" s="73"/>
      <c r="J4943" s="73"/>
      <c r="K4943" s="73"/>
      <c r="L4943" s="73"/>
      <c r="M4943" s="73"/>
      <c r="N4943" s="73"/>
      <c r="O4943" s="73"/>
      <c r="P4943" s="73"/>
      <c r="Q4943" s="73"/>
      <c r="R4943" s="73"/>
      <c r="S4943" s="73"/>
    </row>
    <row r="4944" spans="2:19" x14ac:dyDescent="0.3">
      <c r="B4944" s="137">
        <v>1217</v>
      </c>
      <c r="C4944" s="103" t="str">
        <f t="array" ref="C4944">IF(ROWS($C$3728:C4944)&gt;COUNTIF($AR$19:$AR$3718,TRUE),"",INDEX($C$19:$C$3718,SMALL(IF($AR$19:$AR$3718=TRUE,ROW($C$19:$C$3718)-ROW($C$19)+1),ROWS($C$3728:C4944))))</f>
        <v/>
      </c>
      <c r="D4944" s="100" t="str">
        <f t="array" ref="D4944">IF(ROWS($D$3728:D4944)&gt;COUNTIF($AR$19:$AR$3718,TRUE),"",INDEX($O$19:$O$3718,SMALL(IF($AR$19:$AR$3718=TRUE,ROW($O$19:$O$3718)-ROW($O$19)+1),ROWS($D$3728:D4944))))</f>
        <v/>
      </c>
      <c r="E4944" s="101">
        <f t="shared" ref="E4944:E5007" si="817">SUM(SUMIFS($V$19:$V$3718,$C$19:$C$3718,$C$3728:$C$3960,$O$19:$O$3718,$D$3728:$D$3960),SUMIFS($AA$19:$AA$3718,$C$19:$C$3718,$C$3728:$C$3960,$O$19:$O$3718,$D$3728:$D$3960))</f>
        <v>0</v>
      </c>
      <c r="F4944" s="101">
        <f t="shared" ref="F4944:F5007" si="818">SUM(SUMIFS($AD$19:$AD$3718,$C$19:$C$3718,$C$3728:$C$3960,$O$19:$O$3718,$D$3728:$D$3960),SUMIFS($AI$19:$AI$3718,$C$19:$C$3718,$C$3728:$C$3960,$O$19:$O$3718,$D$3728:$D$3960))</f>
        <v>0</v>
      </c>
      <c r="G4944" s="104"/>
      <c r="H4944" s="89">
        <f t="shared" si="816"/>
        <v>0</v>
      </c>
      <c r="I4944" s="73"/>
      <c r="J4944" s="73"/>
      <c r="K4944" s="73"/>
      <c r="L4944" s="73"/>
      <c r="M4944" s="73"/>
      <c r="N4944" s="73"/>
      <c r="O4944" s="73"/>
      <c r="P4944" s="73"/>
      <c r="Q4944" s="73"/>
      <c r="R4944" s="73"/>
      <c r="S4944" s="73"/>
    </row>
    <row r="4945" spans="2:19" x14ac:dyDescent="0.3">
      <c r="B4945" s="137">
        <v>1218</v>
      </c>
      <c r="C4945" s="103" t="str">
        <f t="array" ref="C4945">IF(ROWS($C$3728:C4945)&gt;COUNTIF($AR$19:$AR$3718,TRUE),"",INDEX($C$19:$C$3718,SMALL(IF($AR$19:$AR$3718=TRUE,ROW($C$19:$C$3718)-ROW($C$19)+1),ROWS($C$3728:C4945))))</f>
        <v/>
      </c>
      <c r="D4945" s="100" t="str">
        <f t="array" ref="D4945">IF(ROWS($D$3728:D4945)&gt;COUNTIF($AR$19:$AR$3718,TRUE),"",INDEX($O$19:$O$3718,SMALL(IF($AR$19:$AR$3718=TRUE,ROW($O$19:$O$3718)-ROW($O$19)+1),ROWS($D$3728:D4945))))</f>
        <v/>
      </c>
      <c r="E4945" s="101">
        <f t="shared" si="817"/>
        <v>0</v>
      </c>
      <c r="F4945" s="101">
        <f t="shared" si="818"/>
        <v>0</v>
      </c>
      <c r="G4945" s="104"/>
      <c r="H4945" s="89">
        <f t="shared" si="816"/>
        <v>0</v>
      </c>
      <c r="I4945" s="73"/>
      <c r="J4945" s="73"/>
      <c r="K4945" s="73"/>
      <c r="L4945" s="73"/>
      <c r="M4945" s="73"/>
      <c r="N4945" s="73"/>
      <c r="O4945" s="73"/>
      <c r="P4945" s="73"/>
      <c r="Q4945" s="73"/>
      <c r="R4945" s="73"/>
      <c r="S4945" s="73"/>
    </row>
    <row r="4946" spans="2:19" x14ac:dyDescent="0.3">
      <c r="B4946" s="137">
        <v>1219</v>
      </c>
      <c r="C4946" s="103" t="str">
        <f t="array" ref="C4946">IF(ROWS($C$3728:C4946)&gt;COUNTIF($AR$19:$AR$3718,TRUE),"",INDEX($C$19:$C$3718,SMALL(IF($AR$19:$AR$3718=TRUE,ROW($C$19:$C$3718)-ROW($C$19)+1),ROWS($C$3728:C4946))))</f>
        <v/>
      </c>
      <c r="D4946" s="100" t="str">
        <f t="array" ref="D4946">IF(ROWS($D$3728:D4946)&gt;COUNTIF($AR$19:$AR$3718,TRUE),"",INDEX($O$19:$O$3718,SMALL(IF($AR$19:$AR$3718=TRUE,ROW($O$19:$O$3718)-ROW($O$19)+1),ROWS($D$3728:D4946))))</f>
        <v/>
      </c>
      <c r="E4946" s="101">
        <f t="shared" si="817"/>
        <v>0</v>
      </c>
      <c r="F4946" s="101">
        <f t="shared" si="818"/>
        <v>0</v>
      </c>
      <c r="G4946" s="104"/>
      <c r="H4946" s="89">
        <f t="shared" si="816"/>
        <v>0</v>
      </c>
      <c r="I4946" s="73"/>
      <c r="J4946" s="73"/>
      <c r="K4946" s="73"/>
      <c r="L4946" s="73"/>
      <c r="M4946" s="73"/>
      <c r="N4946" s="73"/>
      <c r="O4946" s="73"/>
      <c r="P4946" s="73"/>
      <c r="Q4946" s="73"/>
      <c r="R4946" s="73"/>
      <c r="S4946" s="73"/>
    </row>
    <row r="4947" spans="2:19" x14ac:dyDescent="0.3">
      <c r="B4947" s="137">
        <v>1220</v>
      </c>
      <c r="C4947" s="103" t="str">
        <f t="array" ref="C4947">IF(ROWS($C$3728:C4947)&gt;COUNTIF($AR$19:$AR$3718,TRUE),"",INDEX($C$19:$C$3718,SMALL(IF($AR$19:$AR$3718=TRUE,ROW($C$19:$C$3718)-ROW($C$19)+1),ROWS($C$3728:C4947))))</f>
        <v/>
      </c>
      <c r="D4947" s="100" t="str">
        <f t="array" ref="D4947">IF(ROWS($D$3728:D4947)&gt;COUNTIF($AR$19:$AR$3718,TRUE),"",INDEX($O$19:$O$3718,SMALL(IF($AR$19:$AR$3718=TRUE,ROW($O$19:$O$3718)-ROW($O$19)+1),ROWS($D$3728:D4947))))</f>
        <v/>
      </c>
      <c r="E4947" s="101">
        <f t="shared" si="817"/>
        <v>0</v>
      </c>
      <c r="F4947" s="101">
        <f t="shared" si="818"/>
        <v>0</v>
      </c>
      <c r="G4947" s="104"/>
      <c r="H4947" s="89">
        <f t="shared" si="816"/>
        <v>0</v>
      </c>
      <c r="I4947" s="73"/>
      <c r="J4947" s="73"/>
      <c r="K4947" s="73"/>
      <c r="L4947" s="73"/>
      <c r="M4947" s="73"/>
      <c r="N4947" s="73"/>
      <c r="O4947" s="73"/>
      <c r="P4947" s="73"/>
      <c r="Q4947" s="73"/>
      <c r="R4947" s="73"/>
      <c r="S4947" s="73"/>
    </row>
    <row r="4948" spans="2:19" x14ac:dyDescent="0.3">
      <c r="B4948" s="137">
        <v>1221</v>
      </c>
      <c r="C4948" s="103" t="str">
        <f t="array" ref="C4948">IF(ROWS($C$3728:C4948)&gt;COUNTIF($AR$19:$AR$3718,TRUE),"",INDEX($C$19:$C$3718,SMALL(IF($AR$19:$AR$3718=TRUE,ROW($C$19:$C$3718)-ROW($C$19)+1),ROWS($C$3728:C4948))))</f>
        <v/>
      </c>
      <c r="D4948" s="100" t="str">
        <f t="array" ref="D4948">IF(ROWS($D$3728:D4948)&gt;COUNTIF($AR$19:$AR$3718,TRUE),"",INDEX($O$19:$O$3718,SMALL(IF($AR$19:$AR$3718=TRUE,ROW($O$19:$O$3718)-ROW($O$19)+1),ROWS($D$3728:D4948))))</f>
        <v/>
      </c>
      <c r="E4948" s="101">
        <f t="shared" si="817"/>
        <v>0</v>
      </c>
      <c r="F4948" s="101">
        <f t="shared" si="818"/>
        <v>0</v>
      </c>
      <c r="G4948" s="104"/>
      <c r="H4948" s="89">
        <f t="shared" si="816"/>
        <v>0</v>
      </c>
      <c r="I4948" s="73"/>
      <c r="J4948" s="73"/>
      <c r="K4948" s="73"/>
      <c r="L4948" s="73"/>
      <c r="M4948" s="73"/>
      <c r="N4948" s="73"/>
      <c r="O4948" s="73"/>
      <c r="P4948" s="73"/>
      <c r="Q4948" s="73"/>
      <c r="R4948" s="73"/>
      <c r="S4948" s="73"/>
    </row>
    <row r="4949" spans="2:19" x14ac:dyDescent="0.3">
      <c r="B4949" s="137">
        <v>1222</v>
      </c>
      <c r="C4949" s="103" t="str">
        <f t="array" ref="C4949">IF(ROWS($C$3728:C4949)&gt;COUNTIF($AR$19:$AR$3718,TRUE),"",INDEX($C$19:$C$3718,SMALL(IF($AR$19:$AR$3718=TRUE,ROW($C$19:$C$3718)-ROW($C$19)+1),ROWS($C$3728:C4949))))</f>
        <v/>
      </c>
      <c r="D4949" s="100" t="str">
        <f t="array" ref="D4949">IF(ROWS($D$3728:D4949)&gt;COUNTIF($AR$19:$AR$3718,TRUE),"",INDEX($O$19:$O$3718,SMALL(IF($AR$19:$AR$3718=TRUE,ROW($O$19:$O$3718)-ROW($O$19)+1),ROWS($D$3728:D4949))))</f>
        <v/>
      </c>
      <c r="E4949" s="101">
        <f t="shared" si="817"/>
        <v>0</v>
      </c>
      <c r="F4949" s="101">
        <f t="shared" si="818"/>
        <v>0</v>
      </c>
      <c r="G4949" s="104"/>
      <c r="H4949" s="89">
        <f t="shared" si="816"/>
        <v>0</v>
      </c>
      <c r="I4949" s="73"/>
      <c r="J4949" s="73"/>
      <c r="K4949" s="73"/>
      <c r="L4949" s="73"/>
      <c r="M4949" s="73"/>
      <c r="N4949" s="73"/>
      <c r="O4949" s="73"/>
      <c r="P4949" s="73"/>
      <c r="Q4949" s="73"/>
      <c r="R4949" s="73"/>
      <c r="S4949" s="73"/>
    </row>
    <row r="4950" spans="2:19" x14ac:dyDescent="0.3">
      <c r="B4950" s="137">
        <v>1223</v>
      </c>
      <c r="C4950" s="103" t="str">
        <f t="array" ref="C4950">IF(ROWS($C$3728:C4950)&gt;COUNTIF($AR$19:$AR$3718,TRUE),"",INDEX($C$19:$C$3718,SMALL(IF($AR$19:$AR$3718=TRUE,ROW($C$19:$C$3718)-ROW($C$19)+1),ROWS($C$3728:C4950))))</f>
        <v/>
      </c>
      <c r="D4950" s="100" t="str">
        <f t="array" ref="D4950">IF(ROWS($D$3728:D4950)&gt;COUNTIF($AR$19:$AR$3718,TRUE),"",INDEX($O$19:$O$3718,SMALL(IF($AR$19:$AR$3718=TRUE,ROW($O$19:$O$3718)-ROW($O$19)+1),ROWS($D$3728:D4950))))</f>
        <v/>
      </c>
      <c r="E4950" s="101">
        <f t="shared" si="817"/>
        <v>0</v>
      </c>
      <c r="F4950" s="101">
        <f t="shared" si="818"/>
        <v>0</v>
      </c>
      <c r="G4950" s="104"/>
      <c r="H4950" s="89">
        <f t="shared" si="816"/>
        <v>0</v>
      </c>
      <c r="I4950" s="73"/>
      <c r="J4950" s="73"/>
      <c r="K4950" s="73"/>
      <c r="L4950" s="73"/>
      <c r="M4950" s="73"/>
      <c r="N4950" s="73"/>
      <c r="O4950" s="73"/>
      <c r="P4950" s="73"/>
      <c r="Q4950" s="73"/>
      <c r="R4950" s="73"/>
      <c r="S4950" s="73"/>
    </row>
    <row r="4951" spans="2:19" x14ac:dyDescent="0.3">
      <c r="B4951" s="137">
        <v>1224</v>
      </c>
      <c r="C4951" s="103" t="str">
        <f t="array" ref="C4951">IF(ROWS($C$3728:C4951)&gt;COUNTIF($AR$19:$AR$3718,TRUE),"",INDEX($C$19:$C$3718,SMALL(IF($AR$19:$AR$3718=TRUE,ROW($C$19:$C$3718)-ROW($C$19)+1),ROWS($C$3728:C4951))))</f>
        <v/>
      </c>
      <c r="D4951" s="100" t="str">
        <f t="array" ref="D4951">IF(ROWS($D$3728:D4951)&gt;COUNTIF($AR$19:$AR$3718,TRUE),"",INDEX($O$19:$O$3718,SMALL(IF($AR$19:$AR$3718=TRUE,ROW($O$19:$O$3718)-ROW($O$19)+1),ROWS($D$3728:D4951))))</f>
        <v/>
      </c>
      <c r="E4951" s="101">
        <f t="shared" si="817"/>
        <v>0</v>
      </c>
      <c r="F4951" s="101">
        <f t="shared" si="818"/>
        <v>0</v>
      </c>
      <c r="G4951" s="104"/>
      <c r="H4951" s="89">
        <f t="shared" si="816"/>
        <v>0</v>
      </c>
      <c r="I4951" s="73"/>
      <c r="J4951" s="73"/>
      <c r="K4951" s="73"/>
      <c r="L4951" s="73"/>
      <c r="M4951" s="73"/>
      <c r="N4951" s="73"/>
      <c r="O4951" s="73"/>
      <c r="P4951" s="73"/>
      <c r="Q4951" s="73"/>
      <c r="R4951" s="73"/>
      <c r="S4951" s="73"/>
    </row>
    <row r="4952" spans="2:19" x14ac:dyDescent="0.3">
      <c r="B4952" s="137">
        <v>1225</v>
      </c>
      <c r="C4952" s="103" t="str">
        <f t="array" ref="C4952">IF(ROWS($C$3728:C4952)&gt;COUNTIF($AR$19:$AR$3718,TRUE),"",INDEX($C$19:$C$3718,SMALL(IF($AR$19:$AR$3718=TRUE,ROW($C$19:$C$3718)-ROW($C$19)+1),ROWS($C$3728:C4952))))</f>
        <v/>
      </c>
      <c r="D4952" s="100" t="str">
        <f t="array" ref="D4952">IF(ROWS($D$3728:D4952)&gt;COUNTIF($AR$19:$AR$3718,TRUE),"",INDEX($O$19:$O$3718,SMALL(IF($AR$19:$AR$3718=TRUE,ROW($O$19:$O$3718)-ROW($O$19)+1),ROWS($D$3728:D4952))))</f>
        <v/>
      </c>
      <c r="E4952" s="101">
        <f t="shared" si="817"/>
        <v>0</v>
      </c>
      <c r="F4952" s="101">
        <f t="shared" si="818"/>
        <v>0</v>
      </c>
      <c r="G4952" s="104"/>
      <c r="H4952" s="89">
        <f t="shared" si="816"/>
        <v>0</v>
      </c>
      <c r="I4952" s="73"/>
      <c r="J4952" s="73"/>
      <c r="K4952" s="73"/>
      <c r="L4952" s="73"/>
      <c r="M4952" s="73"/>
      <c r="N4952" s="73"/>
      <c r="O4952" s="73"/>
      <c r="P4952" s="73"/>
      <c r="Q4952" s="73"/>
      <c r="R4952" s="73"/>
      <c r="S4952" s="73"/>
    </row>
    <row r="4953" spans="2:19" x14ac:dyDescent="0.3">
      <c r="B4953" s="137">
        <v>1226</v>
      </c>
      <c r="C4953" s="103" t="str">
        <f t="array" ref="C4953">IF(ROWS($C$3728:C4953)&gt;COUNTIF($AR$19:$AR$3718,TRUE),"",INDEX($C$19:$C$3718,SMALL(IF($AR$19:$AR$3718=TRUE,ROW($C$19:$C$3718)-ROW($C$19)+1),ROWS($C$3728:C4953))))</f>
        <v/>
      </c>
      <c r="D4953" s="100" t="str">
        <f t="array" ref="D4953">IF(ROWS($D$3728:D4953)&gt;COUNTIF($AR$19:$AR$3718,TRUE),"",INDEX($O$19:$O$3718,SMALL(IF($AR$19:$AR$3718=TRUE,ROW($O$19:$O$3718)-ROW($O$19)+1),ROWS($D$3728:D4953))))</f>
        <v/>
      </c>
      <c r="E4953" s="101">
        <f t="shared" si="817"/>
        <v>0</v>
      </c>
      <c r="F4953" s="101">
        <f t="shared" si="818"/>
        <v>0</v>
      </c>
      <c r="G4953" s="104"/>
      <c r="H4953" s="89">
        <f t="shared" si="816"/>
        <v>0</v>
      </c>
      <c r="I4953" s="73"/>
      <c r="J4953" s="73"/>
      <c r="K4953" s="73"/>
      <c r="L4953" s="73"/>
      <c r="M4953" s="73"/>
      <c r="N4953" s="73"/>
      <c r="O4953" s="73"/>
      <c r="P4953" s="73"/>
      <c r="Q4953" s="73"/>
      <c r="R4953" s="73"/>
      <c r="S4953" s="73"/>
    </row>
    <row r="4954" spans="2:19" x14ac:dyDescent="0.3">
      <c r="B4954" s="137">
        <v>1227</v>
      </c>
      <c r="C4954" s="103" t="str">
        <f t="array" ref="C4954">IF(ROWS($C$3728:C4954)&gt;COUNTIF($AR$19:$AR$3718,TRUE),"",INDEX($C$19:$C$3718,SMALL(IF($AR$19:$AR$3718=TRUE,ROW($C$19:$C$3718)-ROW($C$19)+1),ROWS($C$3728:C4954))))</f>
        <v/>
      </c>
      <c r="D4954" s="100" t="str">
        <f t="array" ref="D4954">IF(ROWS($D$3728:D4954)&gt;COUNTIF($AR$19:$AR$3718,TRUE),"",INDEX($O$19:$O$3718,SMALL(IF($AR$19:$AR$3718=TRUE,ROW($O$19:$O$3718)-ROW($O$19)+1),ROWS($D$3728:D4954))))</f>
        <v/>
      </c>
      <c r="E4954" s="101">
        <f t="shared" si="817"/>
        <v>0</v>
      </c>
      <c r="F4954" s="101">
        <f t="shared" si="818"/>
        <v>0</v>
      </c>
      <c r="G4954" s="104"/>
      <c r="H4954" s="89">
        <f t="shared" si="816"/>
        <v>0</v>
      </c>
      <c r="I4954" s="73"/>
      <c r="J4954" s="73"/>
      <c r="K4954" s="73"/>
      <c r="L4954" s="73"/>
      <c r="M4954" s="73"/>
      <c r="N4954" s="73"/>
      <c r="O4954" s="73"/>
      <c r="P4954" s="73"/>
      <c r="Q4954" s="73"/>
      <c r="R4954" s="73"/>
      <c r="S4954" s="73"/>
    </row>
    <row r="4955" spans="2:19" x14ac:dyDescent="0.3">
      <c r="B4955" s="137">
        <v>1228</v>
      </c>
      <c r="C4955" s="103" t="str">
        <f t="array" ref="C4955">IF(ROWS($C$3728:C4955)&gt;COUNTIF($AR$19:$AR$3718,TRUE),"",INDEX($C$19:$C$3718,SMALL(IF($AR$19:$AR$3718=TRUE,ROW($C$19:$C$3718)-ROW($C$19)+1),ROWS($C$3728:C4955))))</f>
        <v/>
      </c>
      <c r="D4955" s="100" t="str">
        <f t="array" ref="D4955">IF(ROWS($D$3728:D4955)&gt;COUNTIF($AR$19:$AR$3718,TRUE),"",INDEX($O$19:$O$3718,SMALL(IF($AR$19:$AR$3718=TRUE,ROW($O$19:$O$3718)-ROW($O$19)+1),ROWS($D$3728:D4955))))</f>
        <v/>
      </c>
      <c r="E4955" s="101">
        <f t="shared" si="817"/>
        <v>0</v>
      </c>
      <c r="F4955" s="101">
        <f t="shared" si="818"/>
        <v>0</v>
      </c>
      <c r="G4955" s="104"/>
      <c r="H4955" s="89">
        <f t="shared" si="816"/>
        <v>0</v>
      </c>
      <c r="I4955" s="73"/>
      <c r="J4955" s="73"/>
      <c r="K4955" s="73"/>
      <c r="L4955" s="73"/>
      <c r="M4955" s="73"/>
      <c r="N4955" s="73"/>
      <c r="O4955" s="73"/>
      <c r="P4955" s="73"/>
      <c r="Q4955" s="73"/>
      <c r="R4955" s="73"/>
      <c r="S4955" s="73"/>
    </row>
    <row r="4956" spans="2:19" x14ac:dyDescent="0.3">
      <c r="B4956" s="137">
        <v>1229</v>
      </c>
      <c r="C4956" s="103" t="str">
        <f t="array" ref="C4956">IF(ROWS($C$3728:C4956)&gt;COUNTIF($AR$19:$AR$3718,TRUE),"",INDEX($C$19:$C$3718,SMALL(IF($AR$19:$AR$3718=TRUE,ROW($C$19:$C$3718)-ROW($C$19)+1),ROWS($C$3728:C4956))))</f>
        <v/>
      </c>
      <c r="D4956" s="100" t="str">
        <f t="array" ref="D4956">IF(ROWS($D$3728:D4956)&gt;COUNTIF($AR$19:$AR$3718,TRUE),"",INDEX($O$19:$O$3718,SMALL(IF($AR$19:$AR$3718=TRUE,ROW($O$19:$O$3718)-ROW($O$19)+1),ROWS($D$3728:D4956))))</f>
        <v/>
      </c>
      <c r="E4956" s="101">
        <f t="shared" si="817"/>
        <v>0</v>
      </c>
      <c r="F4956" s="101">
        <f t="shared" si="818"/>
        <v>0</v>
      </c>
      <c r="G4956" s="104"/>
      <c r="H4956" s="89">
        <f t="shared" si="816"/>
        <v>0</v>
      </c>
      <c r="I4956" s="73"/>
      <c r="J4956" s="73"/>
      <c r="K4956" s="73"/>
      <c r="L4956" s="73"/>
      <c r="M4956" s="73"/>
      <c r="N4956" s="73"/>
      <c r="O4956" s="73"/>
      <c r="P4956" s="73"/>
      <c r="Q4956" s="73"/>
      <c r="R4956" s="73"/>
      <c r="S4956" s="73"/>
    </row>
    <row r="4957" spans="2:19" x14ac:dyDescent="0.3">
      <c r="B4957" s="137">
        <v>1230</v>
      </c>
      <c r="C4957" s="103" t="str">
        <f t="array" ref="C4957">IF(ROWS($C$3728:C4957)&gt;COUNTIF($AR$19:$AR$3718,TRUE),"",INDEX($C$19:$C$3718,SMALL(IF($AR$19:$AR$3718=TRUE,ROW($C$19:$C$3718)-ROW($C$19)+1),ROWS($C$3728:C4957))))</f>
        <v/>
      </c>
      <c r="D4957" s="100" t="str">
        <f t="array" ref="D4957">IF(ROWS($D$3728:D4957)&gt;COUNTIF($AR$19:$AR$3718,TRUE),"",INDEX($O$19:$O$3718,SMALL(IF($AR$19:$AR$3718=TRUE,ROW($O$19:$O$3718)-ROW($O$19)+1),ROWS($D$3728:D4957))))</f>
        <v/>
      </c>
      <c r="E4957" s="101">
        <f t="shared" si="817"/>
        <v>0</v>
      </c>
      <c r="F4957" s="101">
        <f t="shared" si="818"/>
        <v>0</v>
      </c>
      <c r="G4957" s="104"/>
      <c r="H4957" s="89">
        <f t="shared" si="816"/>
        <v>0</v>
      </c>
      <c r="I4957" s="73"/>
      <c r="J4957" s="73"/>
      <c r="K4957" s="73"/>
      <c r="L4957" s="73"/>
      <c r="M4957" s="73"/>
      <c r="N4957" s="73"/>
      <c r="O4957" s="73"/>
      <c r="P4957" s="73"/>
      <c r="Q4957" s="73"/>
      <c r="R4957" s="73"/>
      <c r="S4957" s="73"/>
    </row>
    <row r="4958" spans="2:19" x14ac:dyDescent="0.3">
      <c r="B4958" s="137">
        <v>1231</v>
      </c>
      <c r="C4958" s="103" t="str">
        <f t="array" ref="C4958">IF(ROWS($C$3728:C4958)&gt;COUNTIF($AR$19:$AR$3718,TRUE),"",INDEX($C$19:$C$3718,SMALL(IF($AR$19:$AR$3718=TRUE,ROW($C$19:$C$3718)-ROW($C$19)+1),ROWS($C$3728:C4958))))</f>
        <v/>
      </c>
      <c r="D4958" s="100" t="str">
        <f t="array" ref="D4958">IF(ROWS($D$3728:D4958)&gt;COUNTIF($AR$19:$AR$3718,TRUE),"",INDEX($O$19:$O$3718,SMALL(IF($AR$19:$AR$3718=TRUE,ROW($O$19:$O$3718)-ROW($O$19)+1),ROWS($D$3728:D4958))))</f>
        <v/>
      </c>
      <c r="E4958" s="101">
        <f t="shared" si="817"/>
        <v>0</v>
      </c>
      <c r="F4958" s="101">
        <f t="shared" si="818"/>
        <v>0</v>
      </c>
      <c r="G4958" s="104"/>
      <c r="H4958" s="89">
        <f t="shared" si="816"/>
        <v>0</v>
      </c>
      <c r="I4958" s="73"/>
      <c r="J4958" s="73"/>
      <c r="K4958" s="73"/>
      <c r="L4958" s="73"/>
      <c r="M4958" s="73"/>
      <c r="N4958" s="73"/>
      <c r="O4958" s="73"/>
      <c r="P4958" s="73"/>
      <c r="Q4958" s="73"/>
      <c r="R4958" s="73"/>
      <c r="S4958" s="73"/>
    </row>
    <row r="4959" spans="2:19" x14ac:dyDescent="0.3">
      <c r="B4959" s="137">
        <v>1232</v>
      </c>
      <c r="C4959" s="103" t="str">
        <f t="array" ref="C4959">IF(ROWS($C$3728:C4959)&gt;COUNTIF($AR$19:$AR$3718,TRUE),"",INDEX($C$19:$C$3718,SMALL(IF($AR$19:$AR$3718=TRUE,ROW($C$19:$C$3718)-ROW($C$19)+1),ROWS($C$3728:C4959))))</f>
        <v/>
      </c>
      <c r="D4959" s="100" t="str">
        <f t="array" ref="D4959">IF(ROWS($D$3728:D4959)&gt;COUNTIF($AR$19:$AR$3718,TRUE),"",INDEX($O$19:$O$3718,SMALL(IF($AR$19:$AR$3718=TRUE,ROW($O$19:$O$3718)-ROW($O$19)+1),ROWS($D$3728:D4959))))</f>
        <v/>
      </c>
      <c r="E4959" s="101">
        <f t="shared" si="817"/>
        <v>0</v>
      </c>
      <c r="F4959" s="101">
        <f t="shared" si="818"/>
        <v>0</v>
      </c>
      <c r="G4959" s="104"/>
      <c r="H4959" s="89">
        <f t="shared" si="816"/>
        <v>0</v>
      </c>
      <c r="I4959" s="73"/>
      <c r="J4959" s="73"/>
      <c r="K4959" s="73"/>
      <c r="L4959" s="73"/>
      <c r="M4959" s="73"/>
      <c r="N4959" s="73"/>
      <c r="O4959" s="73"/>
      <c r="P4959" s="73"/>
      <c r="Q4959" s="73"/>
      <c r="R4959" s="73"/>
      <c r="S4959" s="73"/>
    </row>
    <row r="4960" spans="2:19" x14ac:dyDescent="0.3">
      <c r="B4960" s="137">
        <v>1233</v>
      </c>
      <c r="C4960" s="103" t="str">
        <f t="array" ref="C4960">IF(ROWS($C$3728:C4960)&gt;COUNTIF($AR$19:$AR$3718,TRUE),"",INDEX($C$19:$C$3718,SMALL(IF($AR$19:$AR$3718=TRUE,ROW($C$19:$C$3718)-ROW($C$19)+1),ROWS($C$3728:C4960))))</f>
        <v/>
      </c>
      <c r="D4960" s="100" t="str">
        <f t="array" ref="D4960">IF(ROWS($D$3728:D4960)&gt;COUNTIF($AR$19:$AR$3718,TRUE),"",INDEX($O$19:$O$3718,SMALL(IF($AR$19:$AR$3718=TRUE,ROW($O$19:$O$3718)-ROW($O$19)+1),ROWS($D$3728:D4960))))</f>
        <v/>
      </c>
      <c r="E4960" s="101">
        <f t="shared" si="817"/>
        <v>0</v>
      </c>
      <c r="F4960" s="101">
        <f t="shared" si="818"/>
        <v>0</v>
      </c>
      <c r="G4960" s="104"/>
      <c r="H4960" s="89">
        <f t="shared" si="816"/>
        <v>0</v>
      </c>
      <c r="I4960" s="73"/>
      <c r="J4960" s="73"/>
      <c r="K4960" s="73"/>
      <c r="L4960" s="73"/>
      <c r="M4960" s="73"/>
      <c r="N4960" s="73"/>
      <c r="O4960" s="73"/>
      <c r="P4960" s="73"/>
      <c r="Q4960" s="73"/>
      <c r="R4960" s="73"/>
      <c r="S4960" s="73"/>
    </row>
    <row r="4961" spans="2:19" x14ac:dyDescent="0.3">
      <c r="B4961" s="137">
        <v>1234</v>
      </c>
      <c r="C4961" s="103" t="str">
        <f t="array" ref="C4961">IF(ROWS($C$3728:C4961)&gt;COUNTIF($AR$19:$AR$3718,TRUE),"",INDEX($C$19:$C$3718,SMALL(IF($AR$19:$AR$3718=TRUE,ROW($C$19:$C$3718)-ROW($C$19)+1),ROWS($C$3728:C4961))))</f>
        <v/>
      </c>
      <c r="D4961" s="100" t="str">
        <f t="array" ref="D4961">IF(ROWS($D$3728:D4961)&gt;COUNTIF($AR$19:$AR$3718,TRUE),"",INDEX($O$19:$O$3718,SMALL(IF($AR$19:$AR$3718=TRUE,ROW($O$19:$O$3718)-ROW($O$19)+1),ROWS($D$3728:D4961))))</f>
        <v/>
      </c>
      <c r="E4961" s="101">
        <f t="shared" si="817"/>
        <v>0</v>
      </c>
      <c r="F4961" s="101">
        <f t="shared" si="818"/>
        <v>0</v>
      </c>
      <c r="G4961" s="104"/>
      <c r="H4961" s="89">
        <f t="shared" si="816"/>
        <v>0</v>
      </c>
      <c r="I4961" s="73"/>
      <c r="J4961" s="73"/>
      <c r="K4961" s="73"/>
      <c r="L4961" s="73"/>
      <c r="M4961" s="73"/>
      <c r="N4961" s="73"/>
      <c r="O4961" s="73"/>
      <c r="P4961" s="73"/>
      <c r="Q4961" s="73"/>
      <c r="R4961" s="73"/>
      <c r="S4961" s="73"/>
    </row>
    <row r="4962" spans="2:19" x14ac:dyDescent="0.3">
      <c r="B4962" s="137">
        <v>1235</v>
      </c>
      <c r="C4962" s="103" t="str">
        <f t="array" ref="C4962">IF(ROWS($C$3728:C4962)&gt;COUNTIF($AR$19:$AR$3718,TRUE),"",INDEX($C$19:$C$3718,SMALL(IF($AR$19:$AR$3718=TRUE,ROW($C$19:$C$3718)-ROW($C$19)+1),ROWS($C$3728:C4962))))</f>
        <v/>
      </c>
      <c r="D4962" s="100" t="str">
        <f t="array" ref="D4962">IF(ROWS($D$3728:D4962)&gt;COUNTIF($AR$19:$AR$3718,TRUE),"",INDEX($O$19:$O$3718,SMALL(IF($AR$19:$AR$3718=TRUE,ROW($O$19:$O$3718)-ROW($O$19)+1),ROWS($D$3728:D4962))))</f>
        <v/>
      </c>
      <c r="E4962" s="101">
        <f t="shared" si="817"/>
        <v>0</v>
      </c>
      <c r="F4962" s="101">
        <f t="shared" si="818"/>
        <v>0</v>
      </c>
      <c r="G4962" s="104"/>
      <c r="H4962" s="89">
        <f t="shared" si="816"/>
        <v>0</v>
      </c>
      <c r="I4962" s="73"/>
      <c r="J4962" s="73"/>
      <c r="K4962" s="73"/>
      <c r="L4962" s="73"/>
      <c r="M4962" s="73"/>
      <c r="N4962" s="73"/>
      <c r="O4962" s="73"/>
      <c r="P4962" s="73"/>
      <c r="Q4962" s="73"/>
      <c r="R4962" s="73"/>
      <c r="S4962" s="73"/>
    </row>
    <row r="4963" spans="2:19" x14ac:dyDescent="0.3">
      <c r="B4963" s="137">
        <v>1236</v>
      </c>
      <c r="C4963" s="103" t="str">
        <f t="array" ref="C4963">IF(ROWS($C$3728:C4963)&gt;COUNTIF($AR$19:$AR$3718,TRUE),"",INDEX($C$19:$C$3718,SMALL(IF($AR$19:$AR$3718=TRUE,ROW($C$19:$C$3718)-ROW($C$19)+1),ROWS($C$3728:C4963))))</f>
        <v/>
      </c>
      <c r="D4963" s="100" t="str">
        <f t="array" ref="D4963">IF(ROWS($D$3728:D4963)&gt;COUNTIF($AR$19:$AR$3718,TRUE),"",INDEX($O$19:$O$3718,SMALL(IF($AR$19:$AR$3718=TRUE,ROW($O$19:$O$3718)-ROW($O$19)+1),ROWS($D$3728:D4963))))</f>
        <v/>
      </c>
      <c r="E4963" s="101">
        <f t="shared" si="817"/>
        <v>0</v>
      </c>
      <c r="F4963" s="101">
        <f t="shared" si="818"/>
        <v>0</v>
      </c>
      <c r="G4963" s="104"/>
      <c r="H4963" s="89">
        <f t="shared" si="816"/>
        <v>0</v>
      </c>
      <c r="I4963" s="73"/>
      <c r="J4963" s="73"/>
      <c r="K4963" s="73"/>
      <c r="L4963" s="73"/>
      <c r="M4963" s="73"/>
      <c r="N4963" s="73"/>
      <c r="O4963" s="73"/>
      <c r="P4963" s="73"/>
      <c r="Q4963" s="73"/>
      <c r="R4963" s="73"/>
      <c r="S4963" s="73"/>
    </row>
    <row r="4964" spans="2:19" x14ac:dyDescent="0.3">
      <c r="B4964" s="137">
        <v>1237</v>
      </c>
      <c r="C4964" s="103" t="str">
        <f t="array" ref="C4964">IF(ROWS($C$3728:C4964)&gt;COUNTIF($AR$19:$AR$3718,TRUE),"",INDEX($C$19:$C$3718,SMALL(IF($AR$19:$AR$3718=TRUE,ROW($C$19:$C$3718)-ROW($C$19)+1),ROWS($C$3728:C4964))))</f>
        <v/>
      </c>
      <c r="D4964" s="100" t="str">
        <f t="array" ref="D4964">IF(ROWS($D$3728:D4964)&gt;COUNTIF($AR$19:$AR$3718,TRUE),"",INDEX($O$19:$O$3718,SMALL(IF($AR$19:$AR$3718=TRUE,ROW($O$19:$O$3718)-ROW($O$19)+1),ROWS($D$3728:D4964))))</f>
        <v/>
      </c>
      <c r="E4964" s="101">
        <f t="shared" si="817"/>
        <v>0</v>
      </c>
      <c r="F4964" s="101">
        <f t="shared" si="818"/>
        <v>0</v>
      </c>
      <c r="G4964" s="104"/>
      <c r="H4964" s="89">
        <f t="shared" si="816"/>
        <v>0</v>
      </c>
      <c r="I4964" s="73"/>
      <c r="J4964" s="73"/>
      <c r="K4964" s="73"/>
      <c r="L4964" s="73"/>
      <c r="M4964" s="73"/>
      <c r="N4964" s="73"/>
      <c r="O4964" s="73"/>
      <c r="P4964" s="73"/>
      <c r="Q4964" s="73"/>
      <c r="R4964" s="73"/>
      <c r="S4964" s="73"/>
    </row>
    <row r="4965" spans="2:19" x14ac:dyDescent="0.3">
      <c r="B4965" s="137">
        <v>1238</v>
      </c>
      <c r="C4965" s="103" t="str">
        <f t="array" ref="C4965">IF(ROWS($C$3728:C4965)&gt;COUNTIF($AR$19:$AR$3718,TRUE),"",INDEX($C$19:$C$3718,SMALL(IF($AR$19:$AR$3718=TRUE,ROW($C$19:$C$3718)-ROW($C$19)+1),ROWS($C$3728:C4965))))</f>
        <v/>
      </c>
      <c r="D4965" s="100" t="str">
        <f t="array" ref="D4965">IF(ROWS($D$3728:D4965)&gt;COUNTIF($AR$19:$AR$3718,TRUE),"",INDEX($O$19:$O$3718,SMALL(IF($AR$19:$AR$3718=TRUE,ROW($O$19:$O$3718)-ROW($O$19)+1),ROWS($D$3728:D4965))))</f>
        <v/>
      </c>
      <c r="E4965" s="101">
        <f t="shared" si="817"/>
        <v>0</v>
      </c>
      <c r="F4965" s="101">
        <f t="shared" si="818"/>
        <v>0</v>
      </c>
      <c r="G4965" s="104"/>
      <c r="H4965" s="89">
        <f t="shared" si="816"/>
        <v>0</v>
      </c>
      <c r="I4965" s="73"/>
      <c r="J4965" s="73"/>
      <c r="K4965" s="73"/>
      <c r="L4965" s="73"/>
      <c r="M4965" s="73"/>
      <c r="N4965" s="73"/>
      <c r="O4965" s="73"/>
      <c r="P4965" s="73"/>
      <c r="Q4965" s="73"/>
      <c r="R4965" s="73"/>
      <c r="S4965" s="73"/>
    </row>
    <row r="4966" spans="2:19" x14ac:dyDescent="0.3">
      <c r="B4966" s="137">
        <v>1239</v>
      </c>
      <c r="C4966" s="103" t="str">
        <f t="array" ref="C4966">IF(ROWS($C$3728:C4966)&gt;COUNTIF($AR$19:$AR$3718,TRUE),"",INDEX($C$19:$C$3718,SMALL(IF($AR$19:$AR$3718=TRUE,ROW($C$19:$C$3718)-ROW($C$19)+1),ROWS($C$3728:C4966))))</f>
        <v/>
      </c>
      <c r="D4966" s="100" t="str">
        <f t="array" ref="D4966">IF(ROWS($D$3728:D4966)&gt;COUNTIF($AR$19:$AR$3718,TRUE),"",INDEX($O$19:$O$3718,SMALL(IF($AR$19:$AR$3718=TRUE,ROW($O$19:$O$3718)-ROW($O$19)+1),ROWS($D$3728:D4966))))</f>
        <v/>
      </c>
      <c r="E4966" s="101">
        <f t="shared" si="817"/>
        <v>0</v>
      </c>
      <c r="F4966" s="101">
        <f t="shared" si="818"/>
        <v>0</v>
      </c>
      <c r="G4966" s="104"/>
      <c r="H4966" s="89">
        <f t="shared" si="816"/>
        <v>0</v>
      </c>
      <c r="I4966" s="73"/>
      <c r="J4966" s="73"/>
      <c r="K4966" s="73"/>
      <c r="L4966" s="73"/>
      <c r="M4966" s="73"/>
      <c r="N4966" s="73"/>
      <c r="O4966" s="73"/>
      <c r="P4966" s="73"/>
      <c r="Q4966" s="73"/>
      <c r="R4966" s="73"/>
      <c r="S4966" s="73"/>
    </row>
    <row r="4967" spans="2:19" x14ac:dyDescent="0.3">
      <c r="B4967" s="137">
        <v>1240</v>
      </c>
      <c r="C4967" s="103" t="str">
        <f t="array" ref="C4967">IF(ROWS($C$3728:C4967)&gt;COUNTIF($AR$19:$AR$3718,TRUE),"",INDEX($C$19:$C$3718,SMALL(IF($AR$19:$AR$3718=TRUE,ROW($C$19:$C$3718)-ROW($C$19)+1),ROWS($C$3728:C4967))))</f>
        <v/>
      </c>
      <c r="D4967" s="100" t="str">
        <f t="array" ref="D4967">IF(ROWS($D$3728:D4967)&gt;COUNTIF($AR$19:$AR$3718,TRUE),"",INDEX($O$19:$O$3718,SMALL(IF($AR$19:$AR$3718=TRUE,ROW($O$19:$O$3718)-ROW($O$19)+1),ROWS($D$3728:D4967))))</f>
        <v/>
      </c>
      <c r="E4967" s="101">
        <f t="shared" si="817"/>
        <v>0</v>
      </c>
      <c r="F4967" s="101">
        <f t="shared" si="818"/>
        <v>0</v>
      </c>
      <c r="G4967" s="104"/>
      <c r="H4967" s="89">
        <f t="shared" si="816"/>
        <v>0</v>
      </c>
      <c r="I4967" s="73"/>
      <c r="J4967" s="73"/>
      <c r="K4967" s="73"/>
      <c r="L4967" s="73"/>
      <c r="M4967" s="73"/>
      <c r="N4967" s="73"/>
      <c r="O4967" s="73"/>
      <c r="P4967" s="73"/>
      <c r="Q4967" s="73"/>
      <c r="R4967" s="73"/>
      <c r="S4967" s="73"/>
    </row>
    <row r="4968" spans="2:19" x14ac:dyDescent="0.3">
      <c r="B4968" s="137">
        <v>1241</v>
      </c>
      <c r="C4968" s="103" t="str">
        <f t="array" ref="C4968">IF(ROWS($C$3728:C4968)&gt;COUNTIF($AR$19:$AR$3718,TRUE),"",INDEX($C$19:$C$3718,SMALL(IF($AR$19:$AR$3718=TRUE,ROW($C$19:$C$3718)-ROW($C$19)+1),ROWS($C$3728:C4968))))</f>
        <v/>
      </c>
      <c r="D4968" s="100" t="str">
        <f t="array" ref="D4968">IF(ROWS($D$3728:D4968)&gt;COUNTIF($AR$19:$AR$3718,TRUE),"",INDEX($O$19:$O$3718,SMALL(IF($AR$19:$AR$3718=TRUE,ROW($O$19:$O$3718)-ROW($O$19)+1),ROWS($D$3728:D4968))))</f>
        <v/>
      </c>
      <c r="E4968" s="101">
        <f t="shared" si="817"/>
        <v>0</v>
      </c>
      <c r="F4968" s="101">
        <f t="shared" si="818"/>
        <v>0</v>
      </c>
      <c r="G4968" s="104"/>
      <c r="H4968" s="89">
        <f t="shared" si="816"/>
        <v>0</v>
      </c>
      <c r="I4968" s="73"/>
      <c r="J4968" s="73"/>
      <c r="K4968" s="73"/>
      <c r="L4968" s="73"/>
      <c r="M4968" s="73"/>
      <c r="N4968" s="73"/>
      <c r="O4968" s="73"/>
      <c r="P4968" s="73"/>
      <c r="Q4968" s="73"/>
      <c r="R4968" s="73"/>
      <c r="S4968" s="73"/>
    </row>
    <row r="4969" spans="2:19" x14ac:dyDescent="0.3">
      <c r="B4969" s="137">
        <v>1242</v>
      </c>
      <c r="C4969" s="103" t="str">
        <f t="array" ref="C4969">IF(ROWS($C$3728:C4969)&gt;COUNTIF($AR$19:$AR$3718,TRUE),"",INDEX($C$19:$C$3718,SMALL(IF($AR$19:$AR$3718=TRUE,ROW($C$19:$C$3718)-ROW($C$19)+1),ROWS($C$3728:C4969))))</f>
        <v/>
      </c>
      <c r="D4969" s="100" t="str">
        <f t="array" ref="D4969">IF(ROWS($D$3728:D4969)&gt;COUNTIF($AR$19:$AR$3718,TRUE),"",INDEX($O$19:$O$3718,SMALL(IF($AR$19:$AR$3718=TRUE,ROW($O$19:$O$3718)-ROW($O$19)+1),ROWS($D$3728:D4969))))</f>
        <v/>
      </c>
      <c r="E4969" s="101">
        <f t="shared" si="817"/>
        <v>0</v>
      </c>
      <c r="F4969" s="101">
        <f t="shared" si="818"/>
        <v>0</v>
      </c>
      <c r="G4969" s="104"/>
      <c r="H4969" s="89">
        <f t="shared" si="816"/>
        <v>0</v>
      </c>
      <c r="I4969" s="73"/>
      <c r="J4969" s="73"/>
      <c r="K4969" s="73"/>
      <c r="L4969" s="73"/>
      <c r="M4969" s="73"/>
      <c r="N4969" s="73"/>
      <c r="O4969" s="73"/>
      <c r="P4969" s="73"/>
      <c r="Q4969" s="73"/>
      <c r="R4969" s="73"/>
      <c r="S4969" s="73"/>
    </row>
    <row r="4970" spans="2:19" x14ac:dyDescent="0.3">
      <c r="B4970" s="137">
        <v>1243</v>
      </c>
      <c r="C4970" s="103" t="str">
        <f t="array" ref="C4970">IF(ROWS($C$3728:C4970)&gt;COUNTIF($AR$19:$AR$3718,TRUE),"",INDEX($C$19:$C$3718,SMALL(IF($AR$19:$AR$3718=TRUE,ROW($C$19:$C$3718)-ROW($C$19)+1),ROWS($C$3728:C4970))))</f>
        <v/>
      </c>
      <c r="D4970" s="100" t="str">
        <f t="array" ref="D4970">IF(ROWS($D$3728:D4970)&gt;COUNTIF($AR$19:$AR$3718,TRUE),"",INDEX($O$19:$O$3718,SMALL(IF($AR$19:$AR$3718=TRUE,ROW($O$19:$O$3718)-ROW($O$19)+1),ROWS($D$3728:D4970))))</f>
        <v/>
      </c>
      <c r="E4970" s="101">
        <f t="shared" si="817"/>
        <v>0</v>
      </c>
      <c r="F4970" s="101">
        <f t="shared" si="818"/>
        <v>0</v>
      </c>
      <c r="G4970" s="104"/>
      <c r="H4970" s="89">
        <f t="shared" si="816"/>
        <v>0</v>
      </c>
      <c r="I4970" s="73"/>
      <c r="J4970" s="73"/>
      <c r="K4970" s="73"/>
      <c r="L4970" s="73"/>
      <c r="M4970" s="73"/>
      <c r="N4970" s="73"/>
      <c r="O4970" s="73"/>
      <c r="P4970" s="73"/>
      <c r="Q4970" s="73"/>
      <c r="R4970" s="73"/>
      <c r="S4970" s="73"/>
    </row>
    <row r="4971" spans="2:19" x14ac:dyDescent="0.3">
      <c r="B4971" s="137">
        <v>1244</v>
      </c>
      <c r="C4971" s="103" t="str">
        <f t="array" ref="C4971">IF(ROWS($C$3728:C4971)&gt;COUNTIF($AR$19:$AR$3718,TRUE),"",INDEX($C$19:$C$3718,SMALL(IF($AR$19:$AR$3718=TRUE,ROW($C$19:$C$3718)-ROW($C$19)+1),ROWS($C$3728:C4971))))</f>
        <v/>
      </c>
      <c r="D4971" s="100" t="str">
        <f t="array" ref="D4971">IF(ROWS($D$3728:D4971)&gt;COUNTIF($AR$19:$AR$3718,TRUE),"",INDEX($O$19:$O$3718,SMALL(IF($AR$19:$AR$3718=TRUE,ROW($O$19:$O$3718)-ROW($O$19)+1),ROWS($D$3728:D4971))))</f>
        <v/>
      </c>
      <c r="E4971" s="101">
        <f t="shared" si="817"/>
        <v>0</v>
      </c>
      <c r="F4971" s="101">
        <f t="shared" si="818"/>
        <v>0</v>
      </c>
      <c r="G4971" s="104"/>
      <c r="H4971" s="89">
        <f t="shared" si="816"/>
        <v>0</v>
      </c>
      <c r="I4971" s="73"/>
      <c r="J4971" s="73"/>
      <c r="K4971" s="73"/>
      <c r="L4971" s="73"/>
      <c r="M4971" s="73"/>
      <c r="N4971" s="73"/>
      <c r="O4971" s="73"/>
      <c r="P4971" s="73"/>
      <c r="Q4971" s="73"/>
      <c r="R4971" s="73"/>
      <c r="S4971" s="73"/>
    </row>
    <row r="4972" spans="2:19" x14ac:dyDescent="0.3">
      <c r="B4972" s="137">
        <v>1245</v>
      </c>
      <c r="C4972" s="103" t="str">
        <f t="array" ref="C4972">IF(ROWS($C$3728:C4972)&gt;COUNTIF($AR$19:$AR$3718,TRUE),"",INDEX($C$19:$C$3718,SMALL(IF($AR$19:$AR$3718=TRUE,ROW($C$19:$C$3718)-ROW($C$19)+1),ROWS($C$3728:C4972))))</f>
        <v/>
      </c>
      <c r="D4972" s="100" t="str">
        <f t="array" ref="D4972">IF(ROWS($D$3728:D4972)&gt;COUNTIF($AR$19:$AR$3718,TRUE),"",INDEX($O$19:$O$3718,SMALL(IF($AR$19:$AR$3718=TRUE,ROW($O$19:$O$3718)-ROW($O$19)+1),ROWS($D$3728:D4972))))</f>
        <v/>
      </c>
      <c r="E4972" s="101">
        <f t="shared" si="817"/>
        <v>0</v>
      </c>
      <c r="F4972" s="101">
        <f t="shared" si="818"/>
        <v>0</v>
      </c>
      <c r="G4972" s="104"/>
      <c r="H4972" s="89">
        <f t="shared" si="816"/>
        <v>0</v>
      </c>
      <c r="I4972" s="73"/>
      <c r="J4972" s="73"/>
      <c r="K4972" s="73"/>
      <c r="L4972" s="73"/>
      <c r="M4972" s="73"/>
      <c r="N4972" s="73"/>
      <c r="O4972" s="73"/>
      <c r="P4972" s="73"/>
      <c r="Q4972" s="73"/>
      <c r="R4972" s="73"/>
      <c r="S4972" s="73"/>
    </row>
    <row r="4973" spans="2:19" x14ac:dyDescent="0.3">
      <c r="B4973" s="137">
        <v>1246</v>
      </c>
      <c r="C4973" s="103" t="str">
        <f t="array" ref="C4973">IF(ROWS($C$3728:C4973)&gt;COUNTIF($AR$19:$AR$3718,TRUE),"",INDEX($C$19:$C$3718,SMALL(IF($AR$19:$AR$3718=TRUE,ROW($C$19:$C$3718)-ROW($C$19)+1),ROWS($C$3728:C4973))))</f>
        <v/>
      </c>
      <c r="D4973" s="100" t="str">
        <f t="array" ref="D4973">IF(ROWS($D$3728:D4973)&gt;COUNTIF($AR$19:$AR$3718,TRUE),"",INDEX($O$19:$O$3718,SMALL(IF($AR$19:$AR$3718=TRUE,ROW($O$19:$O$3718)-ROW($O$19)+1),ROWS($D$3728:D4973))))</f>
        <v/>
      </c>
      <c r="E4973" s="101">
        <f t="shared" si="817"/>
        <v>0</v>
      </c>
      <c r="F4973" s="101">
        <f t="shared" si="818"/>
        <v>0</v>
      </c>
      <c r="G4973" s="104"/>
      <c r="H4973" s="89">
        <f t="shared" si="816"/>
        <v>0</v>
      </c>
      <c r="I4973" s="73"/>
      <c r="J4973" s="73"/>
      <c r="K4973" s="73"/>
      <c r="L4973" s="73"/>
      <c r="M4973" s="73"/>
      <c r="N4973" s="73"/>
      <c r="O4973" s="73"/>
      <c r="P4973" s="73"/>
      <c r="Q4973" s="73"/>
      <c r="R4973" s="73"/>
      <c r="S4973" s="73"/>
    </row>
    <row r="4974" spans="2:19" x14ac:dyDescent="0.3">
      <c r="B4974" s="137">
        <v>1247</v>
      </c>
      <c r="C4974" s="103" t="str">
        <f t="array" ref="C4974">IF(ROWS($C$3728:C4974)&gt;COUNTIF($AR$19:$AR$3718,TRUE),"",INDEX($C$19:$C$3718,SMALL(IF($AR$19:$AR$3718=TRUE,ROW($C$19:$C$3718)-ROW($C$19)+1),ROWS($C$3728:C4974))))</f>
        <v/>
      </c>
      <c r="D4974" s="100" t="str">
        <f t="array" ref="D4974">IF(ROWS($D$3728:D4974)&gt;COUNTIF($AR$19:$AR$3718,TRUE),"",INDEX($O$19:$O$3718,SMALL(IF($AR$19:$AR$3718=TRUE,ROW($O$19:$O$3718)-ROW($O$19)+1),ROWS($D$3728:D4974))))</f>
        <v/>
      </c>
      <c r="E4974" s="101">
        <f t="shared" si="817"/>
        <v>0</v>
      </c>
      <c r="F4974" s="101">
        <f t="shared" si="818"/>
        <v>0</v>
      </c>
      <c r="G4974" s="104"/>
      <c r="H4974" s="89">
        <f t="shared" si="816"/>
        <v>0</v>
      </c>
      <c r="I4974" s="73"/>
      <c r="J4974" s="73"/>
      <c r="K4974" s="73"/>
      <c r="L4974" s="73"/>
      <c r="M4974" s="73"/>
      <c r="N4974" s="73"/>
      <c r="O4974" s="73"/>
      <c r="P4974" s="73"/>
      <c r="Q4974" s="73"/>
      <c r="R4974" s="73"/>
      <c r="S4974" s="73"/>
    </row>
    <row r="4975" spans="2:19" x14ac:dyDescent="0.3">
      <c r="B4975" s="137">
        <v>1248</v>
      </c>
      <c r="C4975" s="103" t="str">
        <f t="array" ref="C4975">IF(ROWS($C$3728:C4975)&gt;COUNTIF($AR$19:$AR$3718,TRUE),"",INDEX($C$19:$C$3718,SMALL(IF($AR$19:$AR$3718=TRUE,ROW($C$19:$C$3718)-ROW($C$19)+1),ROWS($C$3728:C4975))))</f>
        <v/>
      </c>
      <c r="D4975" s="100" t="str">
        <f t="array" ref="D4975">IF(ROWS($D$3728:D4975)&gt;COUNTIF($AR$19:$AR$3718,TRUE),"",INDEX($O$19:$O$3718,SMALL(IF($AR$19:$AR$3718=TRUE,ROW($O$19:$O$3718)-ROW($O$19)+1),ROWS($D$3728:D4975))))</f>
        <v/>
      </c>
      <c r="E4975" s="101">
        <f t="shared" si="817"/>
        <v>0</v>
      </c>
      <c r="F4975" s="101">
        <f t="shared" si="818"/>
        <v>0</v>
      </c>
      <c r="G4975" s="104"/>
      <c r="H4975" s="89">
        <f t="shared" si="816"/>
        <v>0</v>
      </c>
      <c r="I4975" s="73"/>
      <c r="J4975" s="73"/>
      <c r="K4975" s="73"/>
      <c r="L4975" s="73"/>
      <c r="M4975" s="73"/>
      <c r="N4975" s="73"/>
      <c r="O4975" s="73"/>
      <c r="P4975" s="73"/>
      <c r="Q4975" s="73"/>
      <c r="R4975" s="73"/>
      <c r="S4975" s="73"/>
    </row>
    <row r="4976" spans="2:19" x14ac:dyDescent="0.3">
      <c r="B4976" s="137">
        <v>1249</v>
      </c>
      <c r="C4976" s="103" t="str">
        <f t="array" ref="C4976">IF(ROWS($C$3728:C4976)&gt;COUNTIF($AR$19:$AR$3718,TRUE),"",INDEX($C$19:$C$3718,SMALL(IF($AR$19:$AR$3718=TRUE,ROW($C$19:$C$3718)-ROW($C$19)+1),ROWS($C$3728:C4976))))</f>
        <v/>
      </c>
      <c r="D4976" s="100" t="str">
        <f t="array" ref="D4976">IF(ROWS($D$3728:D4976)&gt;COUNTIF($AR$19:$AR$3718,TRUE),"",INDEX($O$19:$O$3718,SMALL(IF($AR$19:$AR$3718=TRUE,ROW($O$19:$O$3718)-ROW($O$19)+1),ROWS($D$3728:D4976))))</f>
        <v/>
      </c>
      <c r="E4976" s="101">
        <f t="shared" si="817"/>
        <v>0</v>
      </c>
      <c r="F4976" s="101">
        <f t="shared" si="818"/>
        <v>0</v>
      </c>
      <c r="G4976" s="104"/>
      <c r="H4976" s="89">
        <f t="shared" si="816"/>
        <v>0</v>
      </c>
      <c r="I4976" s="73"/>
      <c r="J4976" s="73"/>
      <c r="K4976" s="73"/>
      <c r="L4976" s="73"/>
      <c r="M4976" s="73"/>
      <c r="N4976" s="73"/>
      <c r="O4976" s="73"/>
      <c r="P4976" s="73"/>
      <c r="Q4976" s="73"/>
      <c r="R4976" s="73"/>
      <c r="S4976" s="73"/>
    </row>
    <row r="4977" spans="2:19" x14ac:dyDescent="0.3">
      <c r="B4977" s="137">
        <v>1250</v>
      </c>
      <c r="C4977" s="103" t="str">
        <f t="array" ref="C4977">IF(ROWS($C$3728:C4977)&gt;COUNTIF($AR$19:$AR$3718,TRUE),"",INDEX($C$19:$C$3718,SMALL(IF($AR$19:$AR$3718=TRUE,ROW($C$19:$C$3718)-ROW($C$19)+1),ROWS($C$3728:C4977))))</f>
        <v/>
      </c>
      <c r="D4977" s="100" t="str">
        <f t="array" ref="D4977">IF(ROWS($D$3728:D4977)&gt;COUNTIF($AR$19:$AR$3718,TRUE),"",INDEX($O$19:$O$3718,SMALL(IF($AR$19:$AR$3718=TRUE,ROW($O$19:$O$3718)-ROW($O$19)+1),ROWS($D$3728:D4977))))</f>
        <v/>
      </c>
      <c r="E4977" s="101">
        <f t="shared" si="817"/>
        <v>0</v>
      </c>
      <c r="F4977" s="101">
        <f t="shared" si="818"/>
        <v>0</v>
      </c>
      <c r="G4977" s="104"/>
      <c r="H4977" s="89">
        <f t="shared" si="816"/>
        <v>0</v>
      </c>
      <c r="I4977" s="73"/>
      <c r="J4977" s="73"/>
      <c r="K4977" s="73"/>
      <c r="L4977" s="73"/>
      <c r="M4977" s="73"/>
      <c r="N4977" s="73"/>
      <c r="O4977" s="73"/>
      <c r="P4977" s="73"/>
      <c r="Q4977" s="73"/>
      <c r="R4977" s="73"/>
      <c r="S4977" s="73"/>
    </row>
    <row r="4978" spans="2:19" x14ac:dyDescent="0.3">
      <c r="B4978" s="137">
        <v>1251</v>
      </c>
      <c r="C4978" s="103" t="str">
        <f t="array" ref="C4978">IF(ROWS($C$3728:C4978)&gt;COUNTIF($AR$19:$AR$3718,TRUE),"",INDEX($C$19:$C$3718,SMALL(IF($AR$19:$AR$3718=TRUE,ROW($C$19:$C$3718)-ROW($C$19)+1),ROWS($C$3728:C4978))))</f>
        <v/>
      </c>
      <c r="D4978" s="100" t="str">
        <f t="array" ref="D4978">IF(ROWS($D$3728:D4978)&gt;COUNTIF($AR$19:$AR$3718,TRUE),"",INDEX($O$19:$O$3718,SMALL(IF($AR$19:$AR$3718=TRUE,ROW($O$19:$O$3718)-ROW($O$19)+1),ROWS($D$3728:D4978))))</f>
        <v/>
      </c>
      <c r="E4978" s="101">
        <f t="shared" si="817"/>
        <v>0</v>
      </c>
      <c r="F4978" s="101">
        <f t="shared" si="818"/>
        <v>0</v>
      </c>
      <c r="G4978" s="104"/>
      <c r="H4978" s="89">
        <f t="shared" si="816"/>
        <v>0</v>
      </c>
      <c r="I4978" s="73"/>
      <c r="J4978" s="73"/>
      <c r="K4978" s="73"/>
      <c r="L4978" s="73"/>
      <c r="M4978" s="73"/>
      <c r="N4978" s="73"/>
      <c r="O4978" s="73"/>
      <c r="P4978" s="73"/>
      <c r="Q4978" s="73"/>
      <c r="R4978" s="73"/>
      <c r="S4978" s="73"/>
    </row>
    <row r="4979" spans="2:19" x14ac:dyDescent="0.3">
      <c r="B4979" s="137">
        <v>1252</v>
      </c>
      <c r="C4979" s="103" t="str">
        <f t="array" ref="C4979">IF(ROWS($C$3728:C4979)&gt;COUNTIF($AR$19:$AR$3718,TRUE),"",INDEX($C$19:$C$3718,SMALL(IF($AR$19:$AR$3718=TRUE,ROW($C$19:$C$3718)-ROW($C$19)+1),ROWS($C$3728:C4979))))</f>
        <v/>
      </c>
      <c r="D4979" s="100" t="str">
        <f t="array" ref="D4979">IF(ROWS($D$3728:D4979)&gt;COUNTIF($AR$19:$AR$3718,TRUE),"",INDEX($O$19:$O$3718,SMALL(IF($AR$19:$AR$3718=TRUE,ROW($O$19:$O$3718)-ROW($O$19)+1),ROWS($D$3728:D4979))))</f>
        <v/>
      </c>
      <c r="E4979" s="101">
        <f t="shared" si="817"/>
        <v>0</v>
      </c>
      <c r="F4979" s="101">
        <f t="shared" si="818"/>
        <v>0</v>
      </c>
      <c r="G4979" s="104"/>
      <c r="H4979" s="89">
        <f t="shared" si="816"/>
        <v>0</v>
      </c>
      <c r="I4979" s="73"/>
      <c r="J4979" s="73"/>
      <c r="K4979" s="73"/>
      <c r="L4979" s="73"/>
      <c r="M4979" s="73"/>
      <c r="N4979" s="73"/>
      <c r="O4979" s="73"/>
      <c r="P4979" s="73"/>
      <c r="Q4979" s="73"/>
      <c r="R4979" s="73"/>
      <c r="S4979" s="73"/>
    </row>
    <row r="4980" spans="2:19" x14ac:dyDescent="0.3">
      <c r="B4980" s="137">
        <v>1253</v>
      </c>
      <c r="C4980" s="103" t="str">
        <f t="array" ref="C4980">IF(ROWS($C$3728:C4980)&gt;COUNTIF($AR$19:$AR$3718,TRUE),"",INDEX($C$19:$C$3718,SMALL(IF($AR$19:$AR$3718=TRUE,ROW($C$19:$C$3718)-ROW($C$19)+1),ROWS($C$3728:C4980))))</f>
        <v/>
      </c>
      <c r="D4980" s="100" t="str">
        <f t="array" ref="D4980">IF(ROWS($D$3728:D4980)&gt;COUNTIF($AR$19:$AR$3718,TRUE),"",INDEX($O$19:$O$3718,SMALL(IF($AR$19:$AR$3718=TRUE,ROW($O$19:$O$3718)-ROW($O$19)+1),ROWS($D$3728:D4980))))</f>
        <v/>
      </c>
      <c r="E4980" s="101">
        <f t="shared" si="817"/>
        <v>0</v>
      </c>
      <c r="F4980" s="101">
        <f t="shared" si="818"/>
        <v>0</v>
      </c>
      <c r="G4980" s="104"/>
      <c r="H4980" s="89">
        <f t="shared" si="816"/>
        <v>0</v>
      </c>
      <c r="I4980" s="73"/>
      <c r="J4980" s="73"/>
      <c r="K4980" s="73"/>
      <c r="L4980" s="73"/>
      <c r="M4980" s="73"/>
      <c r="N4980" s="73"/>
      <c r="O4980" s="73"/>
      <c r="P4980" s="73"/>
      <c r="Q4980" s="73"/>
      <c r="R4980" s="73"/>
      <c r="S4980" s="73"/>
    </row>
    <row r="4981" spans="2:19" x14ac:dyDescent="0.3">
      <c r="B4981" s="137">
        <v>1254</v>
      </c>
      <c r="C4981" s="103" t="str">
        <f t="array" ref="C4981">IF(ROWS($C$3728:C4981)&gt;COUNTIF($AR$19:$AR$3718,TRUE),"",INDEX($C$19:$C$3718,SMALL(IF($AR$19:$AR$3718=TRUE,ROW($C$19:$C$3718)-ROW($C$19)+1),ROWS($C$3728:C4981))))</f>
        <v/>
      </c>
      <c r="D4981" s="100" t="str">
        <f t="array" ref="D4981">IF(ROWS($D$3728:D4981)&gt;COUNTIF($AR$19:$AR$3718,TRUE),"",INDEX($O$19:$O$3718,SMALL(IF($AR$19:$AR$3718=TRUE,ROW($O$19:$O$3718)-ROW($O$19)+1),ROWS($D$3728:D4981))))</f>
        <v/>
      </c>
      <c r="E4981" s="101">
        <f t="shared" si="817"/>
        <v>0</v>
      </c>
      <c r="F4981" s="101">
        <f t="shared" si="818"/>
        <v>0</v>
      </c>
      <c r="G4981" s="104"/>
      <c r="H4981" s="89">
        <f t="shared" si="816"/>
        <v>0</v>
      </c>
      <c r="I4981" s="73"/>
      <c r="J4981" s="73"/>
      <c r="K4981" s="73"/>
      <c r="L4981" s="73"/>
      <c r="M4981" s="73"/>
      <c r="N4981" s="73"/>
      <c r="O4981" s="73"/>
      <c r="P4981" s="73"/>
      <c r="Q4981" s="73"/>
      <c r="R4981" s="73"/>
      <c r="S4981" s="73"/>
    </row>
    <row r="4982" spans="2:19" x14ac:dyDescent="0.3">
      <c r="B4982" s="137">
        <v>1255</v>
      </c>
      <c r="C4982" s="103" t="str">
        <f t="array" ref="C4982">IF(ROWS($C$3728:C4982)&gt;COUNTIF($AR$19:$AR$3718,TRUE),"",INDEX($C$19:$C$3718,SMALL(IF($AR$19:$AR$3718=TRUE,ROW($C$19:$C$3718)-ROW($C$19)+1),ROWS($C$3728:C4982))))</f>
        <v/>
      </c>
      <c r="D4982" s="100" t="str">
        <f t="array" ref="D4982">IF(ROWS($D$3728:D4982)&gt;COUNTIF($AR$19:$AR$3718,TRUE),"",INDEX($O$19:$O$3718,SMALL(IF($AR$19:$AR$3718=TRUE,ROW($O$19:$O$3718)-ROW($O$19)+1),ROWS($D$3728:D4982))))</f>
        <v/>
      </c>
      <c r="E4982" s="101">
        <f t="shared" si="817"/>
        <v>0</v>
      </c>
      <c r="F4982" s="101">
        <f t="shared" si="818"/>
        <v>0</v>
      </c>
      <c r="G4982" s="104"/>
      <c r="H4982" s="89">
        <f t="shared" si="816"/>
        <v>0</v>
      </c>
      <c r="I4982" s="73"/>
      <c r="J4982" s="73"/>
      <c r="K4982" s="73"/>
      <c r="L4982" s="73"/>
      <c r="M4982" s="73"/>
      <c r="N4982" s="73"/>
      <c r="O4982" s="73"/>
      <c r="P4982" s="73"/>
      <c r="Q4982" s="73"/>
      <c r="R4982" s="73"/>
      <c r="S4982" s="73"/>
    </row>
    <row r="4983" spans="2:19" x14ac:dyDescent="0.3">
      <c r="B4983" s="137">
        <v>1256</v>
      </c>
      <c r="C4983" s="103" t="str">
        <f t="array" ref="C4983">IF(ROWS($C$3728:C4983)&gt;COUNTIF($AR$19:$AR$3718,TRUE),"",INDEX($C$19:$C$3718,SMALL(IF($AR$19:$AR$3718=TRUE,ROW($C$19:$C$3718)-ROW($C$19)+1),ROWS($C$3728:C4983))))</f>
        <v/>
      </c>
      <c r="D4983" s="100" t="str">
        <f t="array" ref="D4983">IF(ROWS($D$3728:D4983)&gt;COUNTIF($AR$19:$AR$3718,TRUE),"",INDEX($O$19:$O$3718,SMALL(IF($AR$19:$AR$3718=TRUE,ROW($O$19:$O$3718)-ROW($O$19)+1),ROWS($D$3728:D4983))))</f>
        <v/>
      </c>
      <c r="E4983" s="101">
        <f t="shared" si="817"/>
        <v>0</v>
      </c>
      <c r="F4983" s="101">
        <f t="shared" si="818"/>
        <v>0</v>
      </c>
      <c r="G4983" s="104"/>
      <c r="H4983" s="89">
        <f t="shared" si="816"/>
        <v>0</v>
      </c>
      <c r="I4983" s="73"/>
      <c r="J4983" s="73"/>
      <c r="K4983" s="73"/>
      <c r="L4983" s="73"/>
      <c r="M4983" s="73"/>
      <c r="N4983" s="73"/>
      <c r="O4983" s="73"/>
      <c r="P4983" s="73"/>
      <c r="Q4983" s="73"/>
      <c r="R4983" s="73"/>
      <c r="S4983" s="73"/>
    </row>
    <row r="4984" spans="2:19" x14ac:dyDescent="0.3">
      <c r="B4984" s="137">
        <v>1257</v>
      </c>
      <c r="C4984" s="103" t="str">
        <f t="array" ref="C4984">IF(ROWS($C$3728:C4984)&gt;COUNTIF($AR$19:$AR$3718,TRUE),"",INDEX($C$19:$C$3718,SMALL(IF($AR$19:$AR$3718=TRUE,ROW($C$19:$C$3718)-ROW($C$19)+1),ROWS($C$3728:C4984))))</f>
        <v/>
      </c>
      <c r="D4984" s="100" t="str">
        <f t="array" ref="D4984">IF(ROWS($D$3728:D4984)&gt;COUNTIF($AR$19:$AR$3718,TRUE),"",INDEX($O$19:$O$3718,SMALL(IF($AR$19:$AR$3718=TRUE,ROW($O$19:$O$3718)-ROW($O$19)+1),ROWS($D$3728:D4984))))</f>
        <v/>
      </c>
      <c r="E4984" s="101">
        <f t="shared" si="817"/>
        <v>0</v>
      </c>
      <c r="F4984" s="101">
        <f t="shared" si="818"/>
        <v>0</v>
      </c>
      <c r="G4984" s="104"/>
      <c r="H4984" s="89">
        <f t="shared" si="816"/>
        <v>0</v>
      </c>
      <c r="I4984" s="73"/>
      <c r="J4984" s="73"/>
      <c r="K4984" s="73"/>
      <c r="L4984" s="73"/>
      <c r="M4984" s="73"/>
      <c r="N4984" s="73"/>
      <c r="O4984" s="73"/>
      <c r="P4984" s="73"/>
      <c r="Q4984" s="73"/>
      <c r="R4984" s="73"/>
      <c r="S4984" s="73"/>
    </row>
    <row r="4985" spans="2:19" x14ac:dyDescent="0.3">
      <c r="B4985" s="137">
        <v>1258</v>
      </c>
      <c r="C4985" s="103" t="str">
        <f t="array" ref="C4985">IF(ROWS($C$3728:C4985)&gt;COUNTIF($AR$19:$AR$3718,TRUE),"",INDEX($C$19:$C$3718,SMALL(IF($AR$19:$AR$3718=TRUE,ROW($C$19:$C$3718)-ROW($C$19)+1),ROWS($C$3728:C4985))))</f>
        <v/>
      </c>
      <c r="D4985" s="100" t="str">
        <f t="array" ref="D4985">IF(ROWS($D$3728:D4985)&gt;COUNTIF($AR$19:$AR$3718,TRUE),"",INDEX($O$19:$O$3718,SMALL(IF($AR$19:$AR$3718=TRUE,ROW($O$19:$O$3718)-ROW($O$19)+1),ROWS($D$3728:D4985))))</f>
        <v/>
      </c>
      <c r="E4985" s="101">
        <f t="shared" si="817"/>
        <v>0</v>
      </c>
      <c r="F4985" s="101">
        <f t="shared" si="818"/>
        <v>0</v>
      </c>
      <c r="G4985" s="104"/>
      <c r="H4985" s="89">
        <f t="shared" si="816"/>
        <v>0</v>
      </c>
      <c r="I4985" s="73"/>
      <c r="J4985" s="73"/>
      <c r="K4985" s="73"/>
      <c r="L4985" s="73"/>
      <c r="M4985" s="73"/>
      <c r="N4985" s="73"/>
      <c r="O4985" s="73"/>
      <c r="P4985" s="73"/>
      <c r="Q4985" s="73"/>
      <c r="R4985" s="73"/>
      <c r="S4985" s="73"/>
    </row>
    <row r="4986" spans="2:19" x14ac:dyDescent="0.3">
      <c r="B4986" s="137">
        <v>1259</v>
      </c>
      <c r="C4986" s="103" t="str">
        <f t="array" ref="C4986">IF(ROWS($C$3728:C4986)&gt;COUNTIF($AR$19:$AR$3718,TRUE),"",INDEX($C$19:$C$3718,SMALL(IF($AR$19:$AR$3718=TRUE,ROW($C$19:$C$3718)-ROW($C$19)+1),ROWS($C$3728:C4986))))</f>
        <v/>
      </c>
      <c r="D4986" s="100" t="str">
        <f t="array" ref="D4986">IF(ROWS($D$3728:D4986)&gt;COUNTIF($AR$19:$AR$3718,TRUE),"",INDEX($O$19:$O$3718,SMALL(IF($AR$19:$AR$3718=TRUE,ROW($O$19:$O$3718)-ROW($O$19)+1),ROWS($D$3728:D4986))))</f>
        <v/>
      </c>
      <c r="E4986" s="101">
        <f t="shared" si="817"/>
        <v>0</v>
      </c>
      <c r="F4986" s="101">
        <f t="shared" si="818"/>
        <v>0</v>
      </c>
      <c r="G4986" s="104"/>
      <c r="H4986" s="89">
        <f t="shared" si="816"/>
        <v>0</v>
      </c>
      <c r="I4986" s="73"/>
      <c r="J4986" s="73"/>
      <c r="K4986" s="73"/>
      <c r="L4986" s="73"/>
      <c r="M4986" s="73"/>
      <c r="N4986" s="73"/>
      <c r="O4986" s="73"/>
      <c r="P4986" s="73"/>
      <c r="Q4986" s="73"/>
      <c r="R4986" s="73"/>
      <c r="S4986" s="73"/>
    </row>
    <row r="4987" spans="2:19" x14ac:dyDescent="0.3">
      <c r="B4987" s="137">
        <v>1260</v>
      </c>
      <c r="C4987" s="103" t="str">
        <f t="array" ref="C4987">IF(ROWS($C$3728:C4987)&gt;COUNTIF($AR$19:$AR$3718,TRUE),"",INDEX($C$19:$C$3718,SMALL(IF($AR$19:$AR$3718=TRUE,ROW($C$19:$C$3718)-ROW($C$19)+1),ROWS($C$3728:C4987))))</f>
        <v/>
      </c>
      <c r="D4987" s="100" t="str">
        <f t="array" ref="D4987">IF(ROWS($D$3728:D4987)&gt;COUNTIF($AR$19:$AR$3718,TRUE),"",INDEX($O$19:$O$3718,SMALL(IF($AR$19:$AR$3718=TRUE,ROW($O$19:$O$3718)-ROW($O$19)+1),ROWS($D$3728:D4987))))</f>
        <v/>
      </c>
      <c r="E4987" s="101">
        <f t="shared" si="817"/>
        <v>0</v>
      </c>
      <c r="F4987" s="101">
        <f t="shared" si="818"/>
        <v>0</v>
      </c>
      <c r="G4987" s="104"/>
      <c r="H4987" s="89">
        <f t="shared" si="816"/>
        <v>0</v>
      </c>
      <c r="I4987" s="73"/>
      <c r="J4987" s="73"/>
      <c r="K4987" s="73"/>
      <c r="L4987" s="73"/>
      <c r="M4987" s="73"/>
      <c r="N4987" s="73"/>
      <c r="O4987" s="73"/>
      <c r="P4987" s="73"/>
      <c r="Q4987" s="73"/>
      <c r="R4987" s="73"/>
      <c r="S4987" s="73"/>
    </row>
    <row r="4988" spans="2:19" x14ac:dyDescent="0.3">
      <c r="B4988" s="137">
        <v>1261</v>
      </c>
      <c r="C4988" s="103" t="str">
        <f t="array" ref="C4988">IF(ROWS($C$3728:C4988)&gt;COUNTIF($AR$19:$AR$3718,TRUE),"",INDEX($C$19:$C$3718,SMALL(IF($AR$19:$AR$3718=TRUE,ROW($C$19:$C$3718)-ROW($C$19)+1),ROWS($C$3728:C4988))))</f>
        <v/>
      </c>
      <c r="D4988" s="100" t="str">
        <f t="array" ref="D4988">IF(ROWS($D$3728:D4988)&gt;COUNTIF($AR$19:$AR$3718,TRUE),"",INDEX($O$19:$O$3718,SMALL(IF($AR$19:$AR$3718=TRUE,ROW($O$19:$O$3718)-ROW($O$19)+1),ROWS($D$3728:D4988))))</f>
        <v/>
      </c>
      <c r="E4988" s="101">
        <f t="shared" si="817"/>
        <v>0</v>
      </c>
      <c r="F4988" s="101">
        <f t="shared" si="818"/>
        <v>0</v>
      </c>
      <c r="G4988" s="104"/>
      <c r="H4988" s="89">
        <f t="shared" si="816"/>
        <v>0</v>
      </c>
      <c r="I4988" s="73"/>
      <c r="J4988" s="73"/>
      <c r="K4988" s="73"/>
      <c r="L4988" s="73"/>
      <c r="M4988" s="73"/>
      <c r="N4988" s="73"/>
      <c r="O4988" s="73"/>
      <c r="P4988" s="73"/>
      <c r="Q4988" s="73"/>
      <c r="R4988" s="73"/>
      <c r="S4988" s="73"/>
    </row>
    <row r="4989" spans="2:19" x14ac:dyDescent="0.3">
      <c r="B4989" s="137">
        <v>1262</v>
      </c>
      <c r="C4989" s="103" t="str">
        <f t="array" ref="C4989">IF(ROWS($C$3728:C4989)&gt;COUNTIF($AR$19:$AR$3718,TRUE),"",INDEX($C$19:$C$3718,SMALL(IF($AR$19:$AR$3718=TRUE,ROW($C$19:$C$3718)-ROW($C$19)+1),ROWS($C$3728:C4989))))</f>
        <v/>
      </c>
      <c r="D4989" s="100" t="str">
        <f t="array" ref="D4989">IF(ROWS($D$3728:D4989)&gt;COUNTIF($AR$19:$AR$3718,TRUE),"",INDEX($O$19:$O$3718,SMALL(IF($AR$19:$AR$3718=TRUE,ROW($O$19:$O$3718)-ROW($O$19)+1),ROWS($D$3728:D4989))))</f>
        <v/>
      </c>
      <c r="E4989" s="101">
        <f t="shared" si="817"/>
        <v>0</v>
      </c>
      <c r="F4989" s="101">
        <f t="shared" si="818"/>
        <v>0</v>
      </c>
      <c r="G4989" s="104"/>
      <c r="H4989" s="89">
        <f t="shared" si="816"/>
        <v>0</v>
      </c>
      <c r="I4989" s="73"/>
      <c r="J4989" s="73"/>
      <c r="K4989" s="73"/>
      <c r="L4989" s="73"/>
      <c r="M4989" s="73"/>
      <c r="N4989" s="73"/>
      <c r="O4989" s="73"/>
      <c r="P4989" s="73"/>
      <c r="Q4989" s="73"/>
      <c r="R4989" s="73"/>
      <c r="S4989" s="73"/>
    </row>
    <row r="4990" spans="2:19" x14ac:dyDescent="0.3">
      <c r="B4990" s="137">
        <v>1263</v>
      </c>
      <c r="C4990" s="103" t="str">
        <f t="array" ref="C4990">IF(ROWS($C$3728:C4990)&gt;COUNTIF($AR$19:$AR$3718,TRUE),"",INDEX($C$19:$C$3718,SMALL(IF($AR$19:$AR$3718=TRUE,ROW($C$19:$C$3718)-ROW($C$19)+1),ROWS($C$3728:C4990))))</f>
        <v/>
      </c>
      <c r="D4990" s="100" t="str">
        <f t="array" ref="D4990">IF(ROWS($D$3728:D4990)&gt;COUNTIF($AR$19:$AR$3718,TRUE),"",INDEX($O$19:$O$3718,SMALL(IF($AR$19:$AR$3718=TRUE,ROW($O$19:$O$3718)-ROW($O$19)+1),ROWS($D$3728:D4990))))</f>
        <v/>
      </c>
      <c r="E4990" s="101">
        <f t="shared" si="817"/>
        <v>0</v>
      </c>
      <c r="F4990" s="101">
        <f t="shared" si="818"/>
        <v>0</v>
      </c>
      <c r="G4990" s="104"/>
      <c r="H4990" s="89">
        <f t="shared" si="816"/>
        <v>0</v>
      </c>
      <c r="I4990" s="73"/>
      <c r="J4990" s="73"/>
      <c r="K4990" s="73"/>
      <c r="L4990" s="73"/>
      <c r="M4990" s="73"/>
      <c r="N4990" s="73"/>
      <c r="O4990" s="73"/>
      <c r="P4990" s="73"/>
      <c r="Q4990" s="73"/>
      <c r="R4990" s="73"/>
      <c r="S4990" s="73"/>
    </row>
    <row r="4991" spans="2:19" x14ac:dyDescent="0.3">
      <c r="B4991" s="137">
        <v>1264</v>
      </c>
      <c r="C4991" s="103" t="str">
        <f t="array" ref="C4991">IF(ROWS($C$3728:C4991)&gt;COUNTIF($AR$19:$AR$3718,TRUE),"",INDEX($C$19:$C$3718,SMALL(IF($AR$19:$AR$3718=TRUE,ROW($C$19:$C$3718)-ROW($C$19)+1),ROWS($C$3728:C4991))))</f>
        <v/>
      </c>
      <c r="D4991" s="100" t="str">
        <f t="array" ref="D4991">IF(ROWS($D$3728:D4991)&gt;COUNTIF($AR$19:$AR$3718,TRUE),"",INDEX($O$19:$O$3718,SMALL(IF($AR$19:$AR$3718=TRUE,ROW($O$19:$O$3718)-ROW($O$19)+1),ROWS($D$3728:D4991))))</f>
        <v/>
      </c>
      <c r="E4991" s="101">
        <f t="shared" si="817"/>
        <v>0</v>
      </c>
      <c r="F4991" s="101">
        <f t="shared" si="818"/>
        <v>0</v>
      </c>
      <c r="G4991" s="104"/>
      <c r="H4991" s="89">
        <f t="shared" si="816"/>
        <v>0</v>
      </c>
      <c r="I4991" s="73"/>
      <c r="J4991" s="73"/>
      <c r="K4991" s="73"/>
      <c r="L4991" s="73"/>
      <c r="M4991" s="73"/>
      <c r="N4991" s="73"/>
      <c r="O4991" s="73"/>
      <c r="P4991" s="73"/>
      <c r="Q4991" s="73"/>
      <c r="R4991" s="73"/>
      <c r="S4991" s="73"/>
    </row>
    <row r="4992" spans="2:19" x14ac:dyDescent="0.3">
      <c r="B4992" s="137">
        <v>1265</v>
      </c>
      <c r="C4992" s="103" t="str">
        <f t="array" ref="C4992">IF(ROWS($C$3728:C4992)&gt;COUNTIF($AR$19:$AR$3718,TRUE),"",INDEX($C$19:$C$3718,SMALL(IF($AR$19:$AR$3718=TRUE,ROW($C$19:$C$3718)-ROW($C$19)+1),ROWS($C$3728:C4992))))</f>
        <v/>
      </c>
      <c r="D4992" s="100" t="str">
        <f t="array" ref="D4992">IF(ROWS($D$3728:D4992)&gt;COUNTIF($AR$19:$AR$3718,TRUE),"",INDEX($O$19:$O$3718,SMALL(IF($AR$19:$AR$3718=TRUE,ROW($O$19:$O$3718)-ROW($O$19)+1),ROWS($D$3728:D4992))))</f>
        <v/>
      </c>
      <c r="E4992" s="101">
        <f t="shared" si="817"/>
        <v>0</v>
      </c>
      <c r="F4992" s="101">
        <f t="shared" si="818"/>
        <v>0</v>
      </c>
      <c r="G4992" s="104"/>
      <c r="H4992" s="89">
        <f t="shared" si="816"/>
        <v>0</v>
      </c>
      <c r="I4992" s="73"/>
      <c r="J4992" s="73"/>
      <c r="K4992" s="73"/>
      <c r="L4992" s="73"/>
      <c r="M4992" s="73"/>
      <c r="N4992" s="73"/>
      <c r="O4992" s="73"/>
      <c r="P4992" s="73"/>
      <c r="Q4992" s="73"/>
      <c r="R4992" s="73"/>
      <c r="S4992" s="73"/>
    </row>
    <row r="4993" spans="2:19" x14ac:dyDescent="0.3">
      <c r="B4993" s="137">
        <v>1266</v>
      </c>
      <c r="C4993" s="103" t="str">
        <f t="array" ref="C4993">IF(ROWS($C$3728:C4993)&gt;COUNTIF($AR$19:$AR$3718,TRUE),"",INDEX($C$19:$C$3718,SMALL(IF($AR$19:$AR$3718=TRUE,ROW($C$19:$C$3718)-ROW($C$19)+1),ROWS($C$3728:C4993))))</f>
        <v/>
      </c>
      <c r="D4993" s="100" t="str">
        <f t="array" ref="D4993">IF(ROWS($D$3728:D4993)&gt;COUNTIF($AR$19:$AR$3718,TRUE),"",INDEX($O$19:$O$3718,SMALL(IF($AR$19:$AR$3718=TRUE,ROW($O$19:$O$3718)-ROW($O$19)+1),ROWS($D$3728:D4993))))</f>
        <v/>
      </c>
      <c r="E4993" s="101">
        <f t="shared" si="817"/>
        <v>0</v>
      </c>
      <c r="F4993" s="101">
        <f t="shared" si="818"/>
        <v>0</v>
      </c>
      <c r="G4993" s="104"/>
      <c r="H4993" s="89">
        <f t="shared" ref="H4993:H5056" si="819">SUM(E4993:G4993)</f>
        <v>0</v>
      </c>
      <c r="I4993" s="73"/>
      <c r="J4993" s="73"/>
      <c r="K4993" s="73"/>
      <c r="L4993" s="73"/>
      <c r="M4993" s="73"/>
      <c r="N4993" s="73"/>
      <c r="O4993" s="73"/>
      <c r="P4993" s="73"/>
      <c r="Q4993" s="73"/>
      <c r="R4993" s="73"/>
      <c r="S4993" s="73"/>
    </row>
    <row r="4994" spans="2:19" x14ac:dyDescent="0.3">
      <c r="B4994" s="137">
        <v>1267</v>
      </c>
      <c r="C4994" s="103" t="str">
        <f t="array" ref="C4994">IF(ROWS($C$3728:C4994)&gt;COUNTIF($AR$19:$AR$3718,TRUE),"",INDEX($C$19:$C$3718,SMALL(IF($AR$19:$AR$3718=TRUE,ROW($C$19:$C$3718)-ROW($C$19)+1),ROWS($C$3728:C4994))))</f>
        <v/>
      </c>
      <c r="D4994" s="100" t="str">
        <f t="array" ref="D4994">IF(ROWS($D$3728:D4994)&gt;COUNTIF($AR$19:$AR$3718,TRUE),"",INDEX($O$19:$O$3718,SMALL(IF($AR$19:$AR$3718=TRUE,ROW($O$19:$O$3718)-ROW($O$19)+1),ROWS($D$3728:D4994))))</f>
        <v/>
      </c>
      <c r="E4994" s="101">
        <f t="shared" si="817"/>
        <v>0</v>
      </c>
      <c r="F4994" s="101">
        <f t="shared" si="818"/>
        <v>0</v>
      </c>
      <c r="G4994" s="104"/>
      <c r="H4994" s="89">
        <f t="shared" si="819"/>
        <v>0</v>
      </c>
      <c r="I4994" s="73"/>
      <c r="J4994" s="73"/>
      <c r="K4994" s="73"/>
      <c r="L4994" s="73"/>
      <c r="M4994" s="73"/>
      <c r="N4994" s="73"/>
      <c r="O4994" s="73"/>
      <c r="P4994" s="73"/>
      <c r="Q4994" s="73"/>
      <c r="R4994" s="73"/>
      <c r="S4994" s="73"/>
    </row>
    <row r="4995" spans="2:19" x14ac:dyDescent="0.3">
      <c r="B4995" s="137">
        <v>1268</v>
      </c>
      <c r="C4995" s="103" t="str">
        <f t="array" ref="C4995">IF(ROWS($C$3728:C4995)&gt;COUNTIF($AR$19:$AR$3718,TRUE),"",INDEX($C$19:$C$3718,SMALL(IF($AR$19:$AR$3718=TRUE,ROW($C$19:$C$3718)-ROW($C$19)+1),ROWS($C$3728:C4995))))</f>
        <v/>
      </c>
      <c r="D4995" s="100" t="str">
        <f t="array" ref="D4995">IF(ROWS($D$3728:D4995)&gt;COUNTIF($AR$19:$AR$3718,TRUE),"",INDEX($O$19:$O$3718,SMALL(IF($AR$19:$AR$3718=TRUE,ROW($O$19:$O$3718)-ROW($O$19)+1),ROWS($D$3728:D4995))))</f>
        <v/>
      </c>
      <c r="E4995" s="101">
        <f t="shared" si="817"/>
        <v>0</v>
      </c>
      <c r="F4995" s="101">
        <f t="shared" si="818"/>
        <v>0</v>
      </c>
      <c r="G4995" s="104"/>
      <c r="H4995" s="89">
        <f t="shared" si="819"/>
        <v>0</v>
      </c>
      <c r="I4995" s="73"/>
      <c r="J4995" s="73"/>
      <c r="K4995" s="73"/>
      <c r="L4995" s="73"/>
      <c r="M4995" s="73"/>
      <c r="N4995" s="73"/>
      <c r="O4995" s="73"/>
      <c r="P4995" s="73"/>
      <c r="Q4995" s="73"/>
      <c r="R4995" s="73"/>
      <c r="S4995" s="73"/>
    </row>
    <row r="4996" spans="2:19" x14ac:dyDescent="0.3">
      <c r="B4996" s="137">
        <v>1269</v>
      </c>
      <c r="C4996" s="103" t="str">
        <f t="array" ref="C4996">IF(ROWS($C$3728:C4996)&gt;COUNTIF($AR$19:$AR$3718,TRUE),"",INDEX($C$19:$C$3718,SMALL(IF($AR$19:$AR$3718=TRUE,ROW($C$19:$C$3718)-ROW($C$19)+1),ROWS($C$3728:C4996))))</f>
        <v/>
      </c>
      <c r="D4996" s="100" t="str">
        <f t="array" ref="D4996">IF(ROWS($D$3728:D4996)&gt;COUNTIF($AR$19:$AR$3718,TRUE),"",INDEX($O$19:$O$3718,SMALL(IF($AR$19:$AR$3718=TRUE,ROW($O$19:$O$3718)-ROW($O$19)+1),ROWS($D$3728:D4996))))</f>
        <v/>
      </c>
      <c r="E4996" s="101">
        <f t="shared" si="817"/>
        <v>0</v>
      </c>
      <c r="F4996" s="101">
        <f t="shared" si="818"/>
        <v>0</v>
      </c>
      <c r="G4996" s="104"/>
      <c r="H4996" s="89">
        <f t="shared" si="819"/>
        <v>0</v>
      </c>
      <c r="I4996" s="73"/>
      <c r="J4996" s="73"/>
      <c r="K4996" s="73"/>
      <c r="L4996" s="73"/>
      <c r="M4996" s="73"/>
      <c r="N4996" s="73"/>
      <c r="O4996" s="73"/>
      <c r="P4996" s="73"/>
      <c r="Q4996" s="73"/>
      <c r="R4996" s="73"/>
      <c r="S4996" s="73"/>
    </row>
    <row r="4997" spans="2:19" x14ac:dyDescent="0.3">
      <c r="B4997" s="137">
        <v>1270</v>
      </c>
      <c r="C4997" s="103" t="str">
        <f t="array" ref="C4997">IF(ROWS($C$3728:C4997)&gt;COUNTIF($AR$19:$AR$3718,TRUE),"",INDEX($C$19:$C$3718,SMALL(IF($AR$19:$AR$3718=TRUE,ROW($C$19:$C$3718)-ROW($C$19)+1),ROWS($C$3728:C4997))))</f>
        <v/>
      </c>
      <c r="D4997" s="100" t="str">
        <f t="array" ref="D4997">IF(ROWS($D$3728:D4997)&gt;COUNTIF($AR$19:$AR$3718,TRUE),"",INDEX($O$19:$O$3718,SMALL(IF($AR$19:$AR$3718=TRUE,ROW($O$19:$O$3718)-ROW($O$19)+1),ROWS($D$3728:D4997))))</f>
        <v/>
      </c>
      <c r="E4997" s="101">
        <f t="shared" si="817"/>
        <v>0</v>
      </c>
      <c r="F4997" s="101">
        <f t="shared" si="818"/>
        <v>0</v>
      </c>
      <c r="G4997" s="104"/>
      <c r="H4997" s="89">
        <f t="shared" si="819"/>
        <v>0</v>
      </c>
      <c r="I4997" s="73"/>
      <c r="J4997" s="73"/>
      <c r="K4997" s="73"/>
      <c r="L4997" s="73"/>
      <c r="M4997" s="73"/>
      <c r="N4997" s="73"/>
      <c r="O4997" s="73"/>
      <c r="P4997" s="73"/>
      <c r="Q4997" s="73"/>
      <c r="R4997" s="73"/>
      <c r="S4997" s="73"/>
    </row>
    <row r="4998" spans="2:19" x14ac:dyDescent="0.3">
      <c r="B4998" s="137">
        <v>1271</v>
      </c>
      <c r="C4998" s="103" t="str">
        <f t="array" ref="C4998">IF(ROWS($C$3728:C4998)&gt;COUNTIF($AR$19:$AR$3718,TRUE),"",INDEX($C$19:$C$3718,SMALL(IF($AR$19:$AR$3718=TRUE,ROW($C$19:$C$3718)-ROW($C$19)+1),ROWS($C$3728:C4998))))</f>
        <v/>
      </c>
      <c r="D4998" s="100" t="str">
        <f t="array" ref="D4998">IF(ROWS($D$3728:D4998)&gt;COUNTIF($AR$19:$AR$3718,TRUE),"",INDEX($O$19:$O$3718,SMALL(IF($AR$19:$AR$3718=TRUE,ROW($O$19:$O$3718)-ROW($O$19)+1),ROWS($D$3728:D4998))))</f>
        <v/>
      </c>
      <c r="E4998" s="101">
        <f t="shared" si="817"/>
        <v>0</v>
      </c>
      <c r="F4998" s="101">
        <f t="shared" si="818"/>
        <v>0</v>
      </c>
      <c r="G4998" s="104"/>
      <c r="H4998" s="89">
        <f t="shared" si="819"/>
        <v>0</v>
      </c>
      <c r="I4998" s="73"/>
      <c r="J4998" s="73"/>
      <c r="K4998" s="73"/>
      <c r="L4998" s="73"/>
      <c r="M4998" s="73"/>
      <c r="N4998" s="73"/>
      <c r="O4998" s="73"/>
      <c r="P4998" s="73"/>
      <c r="Q4998" s="73"/>
      <c r="R4998" s="73"/>
      <c r="S4998" s="73"/>
    </row>
    <row r="4999" spans="2:19" x14ac:dyDescent="0.3">
      <c r="B4999" s="137">
        <v>1272</v>
      </c>
      <c r="C4999" s="103" t="str">
        <f t="array" ref="C4999">IF(ROWS($C$3728:C4999)&gt;COUNTIF($AR$19:$AR$3718,TRUE),"",INDEX($C$19:$C$3718,SMALL(IF($AR$19:$AR$3718=TRUE,ROW($C$19:$C$3718)-ROW($C$19)+1),ROWS($C$3728:C4999))))</f>
        <v/>
      </c>
      <c r="D4999" s="100" t="str">
        <f t="array" ref="D4999">IF(ROWS($D$3728:D4999)&gt;COUNTIF($AR$19:$AR$3718,TRUE),"",INDEX($O$19:$O$3718,SMALL(IF($AR$19:$AR$3718=TRUE,ROW($O$19:$O$3718)-ROW($O$19)+1),ROWS($D$3728:D4999))))</f>
        <v/>
      </c>
      <c r="E4999" s="101">
        <f t="shared" si="817"/>
        <v>0</v>
      </c>
      <c r="F4999" s="101">
        <f t="shared" si="818"/>
        <v>0</v>
      </c>
      <c r="G4999" s="104"/>
      <c r="H4999" s="89">
        <f t="shared" si="819"/>
        <v>0</v>
      </c>
      <c r="I4999" s="73"/>
      <c r="J4999" s="73"/>
      <c r="K4999" s="73"/>
      <c r="L4999" s="73"/>
      <c r="M4999" s="73"/>
      <c r="N4999" s="73"/>
      <c r="O4999" s="73"/>
      <c r="P4999" s="73"/>
      <c r="Q4999" s="73"/>
      <c r="R4999" s="73"/>
      <c r="S4999" s="73"/>
    </row>
    <row r="5000" spans="2:19" x14ac:dyDescent="0.3">
      <c r="B5000" s="137">
        <v>1273</v>
      </c>
      <c r="C5000" s="103" t="str">
        <f t="array" ref="C5000">IF(ROWS($C$3728:C5000)&gt;COUNTIF($AR$19:$AR$3718,TRUE),"",INDEX($C$19:$C$3718,SMALL(IF($AR$19:$AR$3718=TRUE,ROW($C$19:$C$3718)-ROW($C$19)+1),ROWS($C$3728:C5000))))</f>
        <v/>
      </c>
      <c r="D5000" s="100" t="str">
        <f t="array" ref="D5000">IF(ROWS($D$3728:D5000)&gt;COUNTIF($AR$19:$AR$3718,TRUE),"",INDEX($O$19:$O$3718,SMALL(IF($AR$19:$AR$3718=TRUE,ROW($O$19:$O$3718)-ROW($O$19)+1),ROWS($D$3728:D5000))))</f>
        <v/>
      </c>
      <c r="E5000" s="101">
        <f t="shared" si="817"/>
        <v>0</v>
      </c>
      <c r="F5000" s="101">
        <f t="shared" si="818"/>
        <v>0</v>
      </c>
      <c r="G5000" s="104"/>
      <c r="H5000" s="89">
        <f t="shared" si="819"/>
        <v>0</v>
      </c>
      <c r="I5000" s="73"/>
      <c r="J5000" s="73"/>
      <c r="K5000" s="73"/>
      <c r="L5000" s="73"/>
      <c r="M5000" s="73"/>
      <c r="N5000" s="73"/>
      <c r="O5000" s="73"/>
      <c r="P5000" s="73"/>
      <c r="Q5000" s="73"/>
      <c r="R5000" s="73"/>
      <c r="S5000" s="73"/>
    </row>
    <row r="5001" spans="2:19" x14ac:dyDescent="0.3">
      <c r="B5001" s="137">
        <v>1274</v>
      </c>
      <c r="C5001" s="103" t="str">
        <f t="array" ref="C5001">IF(ROWS($C$3728:C5001)&gt;COUNTIF($AR$19:$AR$3718,TRUE),"",INDEX($C$19:$C$3718,SMALL(IF($AR$19:$AR$3718=TRUE,ROW($C$19:$C$3718)-ROW($C$19)+1),ROWS($C$3728:C5001))))</f>
        <v/>
      </c>
      <c r="D5001" s="100" t="str">
        <f t="array" ref="D5001">IF(ROWS($D$3728:D5001)&gt;COUNTIF($AR$19:$AR$3718,TRUE),"",INDEX($O$19:$O$3718,SMALL(IF($AR$19:$AR$3718=TRUE,ROW($O$19:$O$3718)-ROW($O$19)+1),ROWS($D$3728:D5001))))</f>
        <v/>
      </c>
      <c r="E5001" s="101">
        <f t="shared" si="817"/>
        <v>0</v>
      </c>
      <c r="F5001" s="101">
        <f t="shared" si="818"/>
        <v>0</v>
      </c>
      <c r="G5001" s="104"/>
      <c r="H5001" s="89">
        <f t="shared" si="819"/>
        <v>0</v>
      </c>
      <c r="I5001" s="73"/>
      <c r="J5001" s="73"/>
      <c r="K5001" s="73"/>
      <c r="L5001" s="73"/>
      <c r="M5001" s="73"/>
      <c r="N5001" s="73"/>
      <c r="O5001" s="73"/>
      <c r="P5001" s="73"/>
      <c r="Q5001" s="73"/>
      <c r="R5001" s="73"/>
      <c r="S5001" s="73"/>
    </row>
    <row r="5002" spans="2:19" x14ac:dyDescent="0.3">
      <c r="B5002" s="137">
        <v>1275</v>
      </c>
      <c r="C5002" s="103" t="str">
        <f t="array" ref="C5002">IF(ROWS($C$3728:C5002)&gt;COUNTIF($AR$19:$AR$3718,TRUE),"",INDEX($C$19:$C$3718,SMALL(IF($AR$19:$AR$3718=TRUE,ROW($C$19:$C$3718)-ROW($C$19)+1),ROWS($C$3728:C5002))))</f>
        <v/>
      </c>
      <c r="D5002" s="100" t="str">
        <f t="array" ref="D5002">IF(ROWS($D$3728:D5002)&gt;COUNTIF($AR$19:$AR$3718,TRUE),"",INDEX($O$19:$O$3718,SMALL(IF($AR$19:$AR$3718=TRUE,ROW($O$19:$O$3718)-ROW($O$19)+1),ROWS($D$3728:D5002))))</f>
        <v/>
      </c>
      <c r="E5002" s="101">
        <f t="shared" si="817"/>
        <v>0</v>
      </c>
      <c r="F5002" s="101">
        <f t="shared" si="818"/>
        <v>0</v>
      </c>
      <c r="G5002" s="104"/>
      <c r="H5002" s="89">
        <f t="shared" si="819"/>
        <v>0</v>
      </c>
      <c r="I5002" s="73"/>
      <c r="J5002" s="73"/>
      <c r="K5002" s="73"/>
      <c r="L5002" s="73"/>
      <c r="M5002" s="73"/>
      <c r="N5002" s="73"/>
      <c r="O5002" s="73"/>
      <c r="P5002" s="73"/>
      <c r="Q5002" s="73"/>
      <c r="R5002" s="73"/>
      <c r="S5002" s="73"/>
    </row>
    <row r="5003" spans="2:19" x14ac:dyDescent="0.3">
      <c r="B5003" s="137">
        <v>1276</v>
      </c>
      <c r="C5003" s="103" t="str">
        <f t="array" ref="C5003">IF(ROWS($C$3728:C5003)&gt;COUNTIF($AR$19:$AR$3718,TRUE),"",INDEX($C$19:$C$3718,SMALL(IF($AR$19:$AR$3718=TRUE,ROW($C$19:$C$3718)-ROW($C$19)+1),ROWS($C$3728:C5003))))</f>
        <v/>
      </c>
      <c r="D5003" s="100" t="str">
        <f t="array" ref="D5003">IF(ROWS($D$3728:D5003)&gt;COUNTIF($AR$19:$AR$3718,TRUE),"",INDEX($O$19:$O$3718,SMALL(IF($AR$19:$AR$3718=TRUE,ROW($O$19:$O$3718)-ROW($O$19)+1),ROWS($D$3728:D5003))))</f>
        <v/>
      </c>
      <c r="E5003" s="101">
        <f t="shared" si="817"/>
        <v>0</v>
      </c>
      <c r="F5003" s="101">
        <f t="shared" si="818"/>
        <v>0</v>
      </c>
      <c r="G5003" s="104"/>
      <c r="H5003" s="89">
        <f t="shared" si="819"/>
        <v>0</v>
      </c>
      <c r="I5003" s="73"/>
      <c r="J5003" s="73"/>
      <c r="K5003" s="73"/>
      <c r="L5003" s="73"/>
      <c r="M5003" s="73"/>
      <c r="N5003" s="73"/>
      <c r="O5003" s="73"/>
      <c r="P5003" s="73"/>
      <c r="Q5003" s="73"/>
      <c r="R5003" s="73"/>
      <c r="S5003" s="73"/>
    </row>
    <row r="5004" spans="2:19" x14ac:dyDescent="0.3">
      <c r="B5004" s="137">
        <v>1277</v>
      </c>
      <c r="C5004" s="103" t="str">
        <f t="array" ref="C5004">IF(ROWS($C$3728:C5004)&gt;COUNTIF($AR$19:$AR$3718,TRUE),"",INDEX($C$19:$C$3718,SMALL(IF($AR$19:$AR$3718=TRUE,ROW($C$19:$C$3718)-ROW($C$19)+1),ROWS($C$3728:C5004))))</f>
        <v/>
      </c>
      <c r="D5004" s="100" t="str">
        <f t="array" ref="D5004">IF(ROWS($D$3728:D5004)&gt;COUNTIF($AR$19:$AR$3718,TRUE),"",INDEX($O$19:$O$3718,SMALL(IF($AR$19:$AR$3718=TRUE,ROW($O$19:$O$3718)-ROW($O$19)+1),ROWS($D$3728:D5004))))</f>
        <v/>
      </c>
      <c r="E5004" s="101">
        <f t="shared" si="817"/>
        <v>0</v>
      </c>
      <c r="F5004" s="101">
        <f t="shared" si="818"/>
        <v>0</v>
      </c>
      <c r="G5004" s="104"/>
      <c r="H5004" s="89">
        <f t="shared" si="819"/>
        <v>0</v>
      </c>
      <c r="I5004" s="73"/>
      <c r="J5004" s="73"/>
      <c r="K5004" s="73"/>
      <c r="L5004" s="73"/>
      <c r="M5004" s="73"/>
      <c r="N5004" s="73"/>
      <c r="O5004" s="73"/>
      <c r="P5004" s="73"/>
      <c r="Q5004" s="73"/>
      <c r="R5004" s="73"/>
      <c r="S5004" s="73"/>
    </row>
    <row r="5005" spans="2:19" x14ac:dyDescent="0.3">
      <c r="B5005" s="137">
        <v>1278</v>
      </c>
      <c r="C5005" s="103" t="str">
        <f t="array" ref="C5005">IF(ROWS($C$3728:C5005)&gt;COUNTIF($AR$19:$AR$3718,TRUE),"",INDEX($C$19:$C$3718,SMALL(IF($AR$19:$AR$3718=TRUE,ROW($C$19:$C$3718)-ROW($C$19)+1),ROWS($C$3728:C5005))))</f>
        <v/>
      </c>
      <c r="D5005" s="100" t="str">
        <f t="array" ref="D5005">IF(ROWS($D$3728:D5005)&gt;COUNTIF($AR$19:$AR$3718,TRUE),"",INDEX($O$19:$O$3718,SMALL(IF($AR$19:$AR$3718=TRUE,ROW($O$19:$O$3718)-ROW($O$19)+1),ROWS($D$3728:D5005))))</f>
        <v/>
      </c>
      <c r="E5005" s="101">
        <f t="shared" si="817"/>
        <v>0</v>
      </c>
      <c r="F5005" s="101">
        <f t="shared" si="818"/>
        <v>0</v>
      </c>
      <c r="G5005" s="104"/>
      <c r="H5005" s="89">
        <f t="shared" si="819"/>
        <v>0</v>
      </c>
      <c r="I5005" s="73"/>
      <c r="J5005" s="73"/>
      <c r="K5005" s="73"/>
      <c r="L5005" s="73"/>
      <c r="M5005" s="73"/>
      <c r="N5005" s="73"/>
      <c r="O5005" s="73"/>
      <c r="P5005" s="73"/>
      <c r="Q5005" s="73"/>
      <c r="R5005" s="73"/>
      <c r="S5005" s="73"/>
    </row>
    <row r="5006" spans="2:19" x14ac:dyDescent="0.3">
      <c r="B5006" s="137">
        <v>1279</v>
      </c>
      <c r="C5006" s="103" t="str">
        <f t="array" ref="C5006">IF(ROWS($C$3728:C5006)&gt;COUNTIF($AR$19:$AR$3718,TRUE),"",INDEX($C$19:$C$3718,SMALL(IF($AR$19:$AR$3718=TRUE,ROW($C$19:$C$3718)-ROW($C$19)+1),ROWS($C$3728:C5006))))</f>
        <v/>
      </c>
      <c r="D5006" s="100" t="str">
        <f t="array" ref="D5006">IF(ROWS($D$3728:D5006)&gt;COUNTIF($AR$19:$AR$3718,TRUE),"",INDEX($O$19:$O$3718,SMALL(IF($AR$19:$AR$3718=TRUE,ROW($O$19:$O$3718)-ROW($O$19)+1),ROWS($D$3728:D5006))))</f>
        <v/>
      </c>
      <c r="E5006" s="101">
        <f t="shared" si="817"/>
        <v>0</v>
      </c>
      <c r="F5006" s="101">
        <f t="shared" si="818"/>
        <v>0</v>
      </c>
      <c r="G5006" s="104"/>
      <c r="H5006" s="89">
        <f t="shared" si="819"/>
        <v>0</v>
      </c>
      <c r="I5006" s="73"/>
      <c r="J5006" s="73"/>
      <c r="K5006" s="73"/>
      <c r="L5006" s="73"/>
      <c r="M5006" s="73"/>
      <c r="N5006" s="73"/>
      <c r="O5006" s="73"/>
      <c r="P5006" s="73"/>
      <c r="Q5006" s="73"/>
      <c r="R5006" s="73"/>
      <c r="S5006" s="73"/>
    </row>
    <row r="5007" spans="2:19" x14ac:dyDescent="0.3">
      <c r="B5007" s="137">
        <v>1280</v>
      </c>
      <c r="C5007" s="103" t="str">
        <f t="array" ref="C5007">IF(ROWS($C$3728:C5007)&gt;COUNTIF($AR$19:$AR$3718,TRUE),"",INDEX($C$19:$C$3718,SMALL(IF($AR$19:$AR$3718=TRUE,ROW($C$19:$C$3718)-ROW($C$19)+1),ROWS($C$3728:C5007))))</f>
        <v/>
      </c>
      <c r="D5007" s="100" t="str">
        <f t="array" ref="D5007">IF(ROWS($D$3728:D5007)&gt;COUNTIF($AR$19:$AR$3718,TRUE),"",INDEX($O$19:$O$3718,SMALL(IF($AR$19:$AR$3718=TRUE,ROW($O$19:$O$3718)-ROW($O$19)+1),ROWS($D$3728:D5007))))</f>
        <v/>
      </c>
      <c r="E5007" s="101">
        <f t="shared" si="817"/>
        <v>0</v>
      </c>
      <c r="F5007" s="101">
        <f t="shared" si="818"/>
        <v>0</v>
      </c>
      <c r="G5007" s="104"/>
      <c r="H5007" s="89">
        <f t="shared" si="819"/>
        <v>0</v>
      </c>
      <c r="I5007" s="73"/>
      <c r="J5007" s="73"/>
      <c r="K5007" s="73"/>
      <c r="L5007" s="73"/>
      <c r="M5007" s="73"/>
      <c r="N5007" s="73"/>
      <c r="O5007" s="73"/>
      <c r="P5007" s="73"/>
      <c r="Q5007" s="73"/>
      <c r="R5007" s="73"/>
      <c r="S5007" s="73"/>
    </row>
    <row r="5008" spans="2:19" x14ac:dyDescent="0.3">
      <c r="B5008" s="137">
        <v>1281</v>
      </c>
      <c r="C5008" s="103" t="str">
        <f t="array" ref="C5008">IF(ROWS($C$3728:C5008)&gt;COUNTIF($AR$19:$AR$3718,TRUE),"",INDEX($C$19:$C$3718,SMALL(IF($AR$19:$AR$3718=TRUE,ROW($C$19:$C$3718)-ROW($C$19)+1),ROWS($C$3728:C5008))))</f>
        <v/>
      </c>
      <c r="D5008" s="100" t="str">
        <f t="array" ref="D5008">IF(ROWS($D$3728:D5008)&gt;COUNTIF($AR$19:$AR$3718,TRUE),"",INDEX($O$19:$O$3718,SMALL(IF($AR$19:$AR$3718=TRUE,ROW($O$19:$O$3718)-ROW($O$19)+1),ROWS($D$3728:D5008))))</f>
        <v/>
      </c>
      <c r="E5008" s="101">
        <f t="shared" ref="E5008:E5071" si="820">SUM(SUMIFS($V$19:$V$3718,$C$19:$C$3718,$C$3728:$C$3960,$O$19:$O$3718,$D$3728:$D$3960),SUMIFS($AA$19:$AA$3718,$C$19:$C$3718,$C$3728:$C$3960,$O$19:$O$3718,$D$3728:$D$3960))</f>
        <v>0</v>
      </c>
      <c r="F5008" s="101">
        <f t="shared" ref="F5008:F5071" si="821">SUM(SUMIFS($AD$19:$AD$3718,$C$19:$C$3718,$C$3728:$C$3960,$O$19:$O$3718,$D$3728:$D$3960),SUMIFS($AI$19:$AI$3718,$C$19:$C$3718,$C$3728:$C$3960,$O$19:$O$3718,$D$3728:$D$3960))</f>
        <v>0</v>
      </c>
      <c r="G5008" s="104"/>
      <c r="H5008" s="89">
        <f t="shared" si="819"/>
        <v>0</v>
      </c>
      <c r="I5008" s="73"/>
      <c r="J5008" s="73"/>
      <c r="K5008" s="73"/>
      <c r="L5008" s="73"/>
      <c r="M5008" s="73"/>
      <c r="N5008" s="73"/>
      <c r="O5008" s="73"/>
      <c r="P5008" s="73"/>
      <c r="Q5008" s="73"/>
      <c r="R5008" s="73"/>
      <c r="S5008" s="73"/>
    </row>
    <row r="5009" spans="2:19" x14ac:dyDescent="0.3">
      <c r="B5009" s="137">
        <v>1282</v>
      </c>
      <c r="C5009" s="103" t="str">
        <f t="array" ref="C5009">IF(ROWS($C$3728:C5009)&gt;COUNTIF($AR$19:$AR$3718,TRUE),"",INDEX($C$19:$C$3718,SMALL(IF($AR$19:$AR$3718=TRUE,ROW($C$19:$C$3718)-ROW($C$19)+1),ROWS($C$3728:C5009))))</f>
        <v/>
      </c>
      <c r="D5009" s="100" t="str">
        <f t="array" ref="D5009">IF(ROWS($D$3728:D5009)&gt;COUNTIF($AR$19:$AR$3718,TRUE),"",INDEX($O$19:$O$3718,SMALL(IF($AR$19:$AR$3718=TRUE,ROW($O$19:$O$3718)-ROW($O$19)+1),ROWS($D$3728:D5009))))</f>
        <v/>
      </c>
      <c r="E5009" s="101">
        <f t="shared" si="820"/>
        <v>0</v>
      </c>
      <c r="F5009" s="101">
        <f t="shared" si="821"/>
        <v>0</v>
      </c>
      <c r="G5009" s="104"/>
      <c r="H5009" s="89">
        <f t="shared" si="819"/>
        <v>0</v>
      </c>
      <c r="I5009" s="73"/>
      <c r="J5009" s="73"/>
      <c r="K5009" s="73"/>
      <c r="L5009" s="73"/>
      <c r="M5009" s="73"/>
      <c r="N5009" s="73"/>
      <c r="O5009" s="73"/>
      <c r="P5009" s="73"/>
      <c r="Q5009" s="73"/>
      <c r="R5009" s="73"/>
      <c r="S5009" s="73"/>
    </row>
    <row r="5010" spans="2:19" x14ac:dyDescent="0.3">
      <c r="B5010" s="137">
        <v>1283</v>
      </c>
      <c r="C5010" s="103" t="str">
        <f t="array" ref="C5010">IF(ROWS($C$3728:C5010)&gt;COUNTIF($AR$19:$AR$3718,TRUE),"",INDEX($C$19:$C$3718,SMALL(IF($AR$19:$AR$3718=TRUE,ROW($C$19:$C$3718)-ROW($C$19)+1),ROWS($C$3728:C5010))))</f>
        <v/>
      </c>
      <c r="D5010" s="100" t="str">
        <f t="array" ref="D5010">IF(ROWS($D$3728:D5010)&gt;COUNTIF($AR$19:$AR$3718,TRUE),"",INDEX($O$19:$O$3718,SMALL(IF($AR$19:$AR$3718=TRUE,ROW($O$19:$O$3718)-ROW($O$19)+1),ROWS($D$3728:D5010))))</f>
        <v/>
      </c>
      <c r="E5010" s="101">
        <f t="shared" si="820"/>
        <v>0</v>
      </c>
      <c r="F5010" s="101">
        <f t="shared" si="821"/>
        <v>0</v>
      </c>
      <c r="G5010" s="104"/>
      <c r="H5010" s="89">
        <f t="shared" si="819"/>
        <v>0</v>
      </c>
      <c r="I5010" s="73"/>
      <c r="J5010" s="73"/>
      <c r="K5010" s="73"/>
      <c r="L5010" s="73"/>
      <c r="M5010" s="73"/>
      <c r="N5010" s="73"/>
      <c r="O5010" s="73"/>
      <c r="P5010" s="73"/>
      <c r="Q5010" s="73"/>
      <c r="R5010" s="73"/>
      <c r="S5010" s="73"/>
    </row>
    <row r="5011" spans="2:19" x14ac:dyDescent="0.3">
      <c r="B5011" s="137">
        <v>1284</v>
      </c>
      <c r="C5011" s="103" t="str">
        <f t="array" ref="C5011">IF(ROWS($C$3728:C5011)&gt;COUNTIF($AR$19:$AR$3718,TRUE),"",INDEX($C$19:$C$3718,SMALL(IF($AR$19:$AR$3718=TRUE,ROW($C$19:$C$3718)-ROW($C$19)+1),ROWS($C$3728:C5011))))</f>
        <v/>
      </c>
      <c r="D5011" s="100" t="str">
        <f t="array" ref="D5011">IF(ROWS($D$3728:D5011)&gt;COUNTIF($AR$19:$AR$3718,TRUE),"",INDEX($O$19:$O$3718,SMALL(IF($AR$19:$AR$3718=TRUE,ROW($O$19:$O$3718)-ROW($O$19)+1),ROWS($D$3728:D5011))))</f>
        <v/>
      </c>
      <c r="E5011" s="101">
        <f t="shared" si="820"/>
        <v>0</v>
      </c>
      <c r="F5011" s="101">
        <f t="shared" si="821"/>
        <v>0</v>
      </c>
      <c r="G5011" s="104"/>
      <c r="H5011" s="89">
        <f t="shared" si="819"/>
        <v>0</v>
      </c>
      <c r="I5011" s="73"/>
      <c r="J5011" s="73"/>
      <c r="K5011" s="73"/>
      <c r="L5011" s="73"/>
      <c r="M5011" s="73"/>
      <c r="N5011" s="73"/>
      <c r="O5011" s="73"/>
      <c r="P5011" s="73"/>
      <c r="Q5011" s="73"/>
      <c r="R5011" s="73"/>
      <c r="S5011" s="73"/>
    </row>
    <row r="5012" spans="2:19" x14ac:dyDescent="0.3">
      <c r="B5012" s="137">
        <v>1285</v>
      </c>
      <c r="C5012" s="103" t="str">
        <f t="array" ref="C5012">IF(ROWS($C$3728:C5012)&gt;COUNTIF($AR$19:$AR$3718,TRUE),"",INDEX($C$19:$C$3718,SMALL(IF($AR$19:$AR$3718=TRUE,ROW($C$19:$C$3718)-ROW($C$19)+1),ROWS($C$3728:C5012))))</f>
        <v/>
      </c>
      <c r="D5012" s="100" t="str">
        <f t="array" ref="D5012">IF(ROWS($D$3728:D5012)&gt;COUNTIF($AR$19:$AR$3718,TRUE),"",INDEX($O$19:$O$3718,SMALL(IF($AR$19:$AR$3718=TRUE,ROW($O$19:$O$3718)-ROW($O$19)+1),ROWS($D$3728:D5012))))</f>
        <v/>
      </c>
      <c r="E5012" s="101">
        <f t="shared" si="820"/>
        <v>0</v>
      </c>
      <c r="F5012" s="101">
        <f t="shared" si="821"/>
        <v>0</v>
      </c>
      <c r="G5012" s="104"/>
      <c r="H5012" s="89">
        <f t="shared" si="819"/>
        <v>0</v>
      </c>
      <c r="I5012" s="73"/>
      <c r="J5012" s="73"/>
      <c r="K5012" s="73"/>
      <c r="L5012" s="73"/>
      <c r="M5012" s="73"/>
      <c r="N5012" s="73"/>
      <c r="O5012" s="73"/>
      <c r="P5012" s="73"/>
      <c r="Q5012" s="73"/>
      <c r="R5012" s="73"/>
      <c r="S5012" s="73"/>
    </row>
    <row r="5013" spans="2:19" x14ac:dyDescent="0.3">
      <c r="B5013" s="137">
        <v>1286</v>
      </c>
      <c r="C5013" s="103" t="str">
        <f t="array" ref="C5013">IF(ROWS($C$3728:C5013)&gt;COUNTIF($AR$19:$AR$3718,TRUE),"",INDEX($C$19:$C$3718,SMALL(IF($AR$19:$AR$3718=TRUE,ROW($C$19:$C$3718)-ROW($C$19)+1),ROWS($C$3728:C5013))))</f>
        <v/>
      </c>
      <c r="D5013" s="100" t="str">
        <f t="array" ref="D5013">IF(ROWS($D$3728:D5013)&gt;COUNTIF($AR$19:$AR$3718,TRUE),"",INDEX($O$19:$O$3718,SMALL(IF($AR$19:$AR$3718=TRUE,ROW($O$19:$O$3718)-ROW($O$19)+1),ROWS($D$3728:D5013))))</f>
        <v/>
      </c>
      <c r="E5013" s="101">
        <f t="shared" si="820"/>
        <v>0</v>
      </c>
      <c r="F5013" s="101">
        <f t="shared" si="821"/>
        <v>0</v>
      </c>
      <c r="G5013" s="104"/>
      <c r="H5013" s="89">
        <f t="shared" si="819"/>
        <v>0</v>
      </c>
      <c r="I5013" s="73"/>
      <c r="J5013" s="73"/>
      <c r="K5013" s="73"/>
      <c r="L5013" s="73"/>
      <c r="M5013" s="73"/>
      <c r="N5013" s="73"/>
      <c r="O5013" s="73"/>
      <c r="P5013" s="73"/>
      <c r="Q5013" s="73"/>
      <c r="R5013" s="73"/>
      <c r="S5013" s="73"/>
    </row>
    <row r="5014" spans="2:19" x14ac:dyDescent="0.3">
      <c r="B5014" s="137">
        <v>1287</v>
      </c>
      <c r="C5014" s="103" t="str">
        <f t="array" ref="C5014">IF(ROWS($C$3728:C5014)&gt;COUNTIF($AR$19:$AR$3718,TRUE),"",INDEX($C$19:$C$3718,SMALL(IF($AR$19:$AR$3718=TRUE,ROW($C$19:$C$3718)-ROW($C$19)+1),ROWS($C$3728:C5014))))</f>
        <v/>
      </c>
      <c r="D5014" s="100" t="str">
        <f t="array" ref="D5014">IF(ROWS($D$3728:D5014)&gt;COUNTIF($AR$19:$AR$3718,TRUE),"",INDEX($O$19:$O$3718,SMALL(IF($AR$19:$AR$3718=TRUE,ROW($O$19:$O$3718)-ROW($O$19)+1),ROWS($D$3728:D5014))))</f>
        <v/>
      </c>
      <c r="E5014" s="101">
        <f t="shared" si="820"/>
        <v>0</v>
      </c>
      <c r="F5014" s="101">
        <f t="shared" si="821"/>
        <v>0</v>
      </c>
      <c r="G5014" s="104"/>
      <c r="H5014" s="89">
        <f t="shared" si="819"/>
        <v>0</v>
      </c>
      <c r="I5014" s="73"/>
      <c r="J5014" s="73"/>
      <c r="K5014" s="73"/>
      <c r="L5014" s="73"/>
      <c r="M5014" s="73"/>
      <c r="N5014" s="73"/>
      <c r="O5014" s="73"/>
      <c r="P5014" s="73"/>
      <c r="Q5014" s="73"/>
      <c r="R5014" s="73"/>
      <c r="S5014" s="73"/>
    </row>
    <row r="5015" spans="2:19" x14ac:dyDescent="0.3">
      <c r="B5015" s="137">
        <v>1288</v>
      </c>
      <c r="C5015" s="103" t="str">
        <f t="array" ref="C5015">IF(ROWS($C$3728:C5015)&gt;COUNTIF($AR$19:$AR$3718,TRUE),"",INDEX($C$19:$C$3718,SMALL(IF($AR$19:$AR$3718=TRUE,ROW($C$19:$C$3718)-ROW($C$19)+1),ROWS($C$3728:C5015))))</f>
        <v/>
      </c>
      <c r="D5015" s="100" t="str">
        <f t="array" ref="D5015">IF(ROWS($D$3728:D5015)&gt;COUNTIF($AR$19:$AR$3718,TRUE),"",INDEX($O$19:$O$3718,SMALL(IF($AR$19:$AR$3718=TRUE,ROW($O$19:$O$3718)-ROW($O$19)+1),ROWS($D$3728:D5015))))</f>
        <v/>
      </c>
      <c r="E5015" s="101">
        <f t="shared" si="820"/>
        <v>0</v>
      </c>
      <c r="F5015" s="101">
        <f t="shared" si="821"/>
        <v>0</v>
      </c>
      <c r="G5015" s="104"/>
      <c r="H5015" s="89">
        <f t="shared" si="819"/>
        <v>0</v>
      </c>
      <c r="I5015" s="73"/>
      <c r="J5015" s="73"/>
      <c r="K5015" s="73"/>
      <c r="L5015" s="73"/>
      <c r="M5015" s="73"/>
      <c r="N5015" s="73"/>
      <c r="O5015" s="73"/>
      <c r="P5015" s="73"/>
      <c r="Q5015" s="73"/>
      <c r="R5015" s="73"/>
      <c r="S5015" s="73"/>
    </row>
    <row r="5016" spans="2:19" x14ac:dyDescent="0.3">
      <c r="B5016" s="137">
        <v>1289</v>
      </c>
      <c r="C5016" s="103" t="str">
        <f t="array" ref="C5016">IF(ROWS($C$3728:C5016)&gt;COUNTIF($AR$19:$AR$3718,TRUE),"",INDEX($C$19:$C$3718,SMALL(IF($AR$19:$AR$3718=TRUE,ROW($C$19:$C$3718)-ROW($C$19)+1),ROWS($C$3728:C5016))))</f>
        <v/>
      </c>
      <c r="D5016" s="100" t="str">
        <f t="array" ref="D5016">IF(ROWS($D$3728:D5016)&gt;COUNTIF($AR$19:$AR$3718,TRUE),"",INDEX($O$19:$O$3718,SMALL(IF($AR$19:$AR$3718=TRUE,ROW($O$19:$O$3718)-ROW($O$19)+1),ROWS($D$3728:D5016))))</f>
        <v/>
      </c>
      <c r="E5016" s="101">
        <f t="shared" si="820"/>
        <v>0</v>
      </c>
      <c r="F5016" s="101">
        <f t="shared" si="821"/>
        <v>0</v>
      </c>
      <c r="G5016" s="104"/>
      <c r="H5016" s="89">
        <f t="shared" si="819"/>
        <v>0</v>
      </c>
      <c r="I5016" s="73"/>
      <c r="J5016" s="73"/>
      <c r="K5016" s="73"/>
      <c r="L5016" s="73"/>
      <c r="M5016" s="73"/>
      <c r="N5016" s="73"/>
      <c r="O5016" s="73"/>
      <c r="P5016" s="73"/>
      <c r="Q5016" s="73"/>
      <c r="R5016" s="73"/>
      <c r="S5016" s="73"/>
    </row>
    <row r="5017" spans="2:19" x14ac:dyDescent="0.3">
      <c r="B5017" s="137">
        <v>1290</v>
      </c>
      <c r="C5017" s="103" t="str">
        <f t="array" ref="C5017">IF(ROWS($C$3728:C5017)&gt;COUNTIF($AR$19:$AR$3718,TRUE),"",INDEX($C$19:$C$3718,SMALL(IF($AR$19:$AR$3718=TRUE,ROW($C$19:$C$3718)-ROW($C$19)+1),ROWS($C$3728:C5017))))</f>
        <v/>
      </c>
      <c r="D5017" s="100" t="str">
        <f t="array" ref="D5017">IF(ROWS($D$3728:D5017)&gt;COUNTIF($AR$19:$AR$3718,TRUE),"",INDEX($O$19:$O$3718,SMALL(IF($AR$19:$AR$3718=TRUE,ROW($O$19:$O$3718)-ROW($O$19)+1),ROWS($D$3728:D5017))))</f>
        <v/>
      </c>
      <c r="E5017" s="101">
        <f t="shared" si="820"/>
        <v>0</v>
      </c>
      <c r="F5017" s="101">
        <f t="shared" si="821"/>
        <v>0</v>
      </c>
      <c r="G5017" s="104"/>
      <c r="H5017" s="89">
        <f t="shared" si="819"/>
        <v>0</v>
      </c>
      <c r="I5017" s="73"/>
      <c r="J5017" s="73"/>
      <c r="K5017" s="73"/>
      <c r="L5017" s="73"/>
      <c r="M5017" s="73"/>
      <c r="N5017" s="73"/>
      <c r="O5017" s="73"/>
      <c r="P5017" s="73"/>
      <c r="Q5017" s="73"/>
      <c r="R5017" s="73"/>
      <c r="S5017" s="73"/>
    </row>
    <row r="5018" spans="2:19" x14ac:dyDescent="0.3">
      <c r="B5018" s="137">
        <v>1291</v>
      </c>
      <c r="C5018" s="103" t="str">
        <f t="array" ref="C5018">IF(ROWS($C$3728:C5018)&gt;COUNTIF($AR$19:$AR$3718,TRUE),"",INDEX($C$19:$C$3718,SMALL(IF($AR$19:$AR$3718=TRUE,ROW($C$19:$C$3718)-ROW($C$19)+1),ROWS($C$3728:C5018))))</f>
        <v/>
      </c>
      <c r="D5018" s="100" t="str">
        <f t="array" ref="D5018">IF(ROWS($D$3728:D5018)&gt;COUNTIF($AR$19:$AR$3718,TRUE),"",INDEX($O$19:$O$3718,SMALL(IF($AR$19:$AR$3718=TRUE,ROW($O$19:$O$3718)-ROW($O$19)+1),ROWS($D$3728:D5018))))</f>
        <v/>
      </c>
      <c r="E5018" s="101">
        <f t="shared" si="820"/>
        <v>0</v>
      </c>
      <c r="F5018" s="101">
        <f t="shared" si="821"/>
        <v>0</v>
      </c>
      <c r="G5018" s="104"/>
      <c r="H5018" s="89">
        <f t="shared" si="819"/>
        <v>0</v>
      </c>
      <c r="I5018" s="73"/>
      <c r="J5018" s="73"/>
      <c r="K5018" s="73"/>
      <c r="L5018" s="73"/>
      <c r="M5018" s="73"/>
      <c r="N5018" s="73"/>
      <c r="O5018" s="73"/>
      <c r="P5018" s="73"/>
      <c r="Q5018" s="73"/>
      <c r="R5018" s="73"/>
      <c r="S5018" s="73"/>
    </row>
    <row r="5019" spans="2:19" x14ac:dyDescent="0.3">
      <c r="B5019" s="137">
        <v>1292</v>
      </c>
      <c r="C5019" s="103" t="str">
        <f t="array" ref="C5019">IF(ROWS($C$3728:C5019)&gt;COUNTIF($AR$19:$AR$3718,TRUE),"",INDEX($C$19:$C$3718,SMALL(IF($AR$19:$AR$3718=TRUE,ROW($C$19:$C$3718)-ROW($C$19)+1),ROWS($C$3728:C5019))))</f>
        <v/>
      </c>
      <c r="D5019" s="100" t="str">
        <f t="array" ref="D5019">IF(ROWS($D$3728:D5019)&gt;COUNTIF($AR$19:$AR$3718,TRUE),"",INDEX($O$19:$O$3718,SMALL(IF($AR$19:$AR$3718=TRUE,ROW($O$19:$O$3718)-ROW($O$19)+1),ROWS($D$3728:D5019))))</f>
        <v/>
      </c>
      <c r="E5019" s="101">
        <f t="shared" si="820"/>
        <v>0</v>
      </c>
      <c r="F5019" s="101">
        <f t="shared" si="821"/>
        <v>0</v>
      </c>
      <c r="G5019" s="104"/>
      <c r="H5019" s="89">
        <f t="shared" si="819"/>
        <v>0</v>
      </c>
      <c r="I5019" s="73"/>
      <c r="J5019" s="73"/>
      <c r="K5019" s="73"/>
      <c r="L5019" s="73"/>
      <c r="M5019" s="73"/>
      <c r="N5019" s="73"/>
      <c r="O5019" s="73"/>
      <c r="P5019" s="73"/>
      <c r="Q5019" s="73"/>
      <c r="R5019" s="73"/>
      <c r="S5019" s="73"/>
    </row>
    <row r="5020" spans="2:19" x14ac:dyDescent="0.3">
      <c r="B5020" s="137">
        <v>1293</v>
      </c>
      <c r="C5020" s="103" t="str">
        <f t="array" ref="C5020">IF(ROWS($C$3728:C5020)&gt;COUNTIF($AR$19:$AR$3718,TRUE),"",INDEX($C$19:$C$3718,SMALL(IF($AR$19:$AR$3718=TRUE,ROW($C$19:$C$3718)-ROW($C$19)+1),ROWS($C$3728:C5020))))</f>
        <v/>
      </c>
      <c r="D5020" s="100" t="str">
        <f t="array" ref="D5020">IF(ROWS($D$3728:D5020)&gt;COUNTIF($AR$19:$AR$3718,TRUE),"",INDEX($O$19:$O$3718,SMALL(IF($AR$19:$AR$3718=TRUE,ROW($O$19:$O$3718)-ROW($O$19)+1),ROWS($D$3728:D5020))))</f>
        <v/>
      </c>
      <c r="E5020" s="101">
        <f t="shared" si="820"/>
        <v>0</v>
      </c>
      <c r="F5020" s="101">
        <f t="shared" si="821"/>
        <v>0</v>
      </c>
      <c r="G5020" s="104"/>
      <c r="H5020" s="89">
        <f t="shared" si="819"/>
        <v>0</v>
      </c>
      <c r="I5020" s="73"/>
      <c r="J5020" s="73"/>
      <c r="K5020" s="73"/>
      <c r="L5020" s="73"/>
      <c r="M5020" s="73"/>
      <c r="N5020" s="73"/>
      <c r="O5020" s="73"/>
      <c r="P5020" s="73"/>
      <c r="Q5020" s="73"/>
      <c r="R5020" s="73"/>
      <c r="S5020" s="73"/>
    </row>
    <row r="5021" spans="2:19" x14ac:dyDescent="0.3">
      <c r="B5021" s="137">
        <v>1294</v>
      </c>
      <c r="C5021" s="103" t="str">
        <f t="array" ref="C5021">IF(ROWS($C$3728:C5021)&gt;COUNTIF($AR$19:$AR$3718,TRUE),"",INDEX($C$19:$C$3718,SMALL(IF($AR$19:$AR$3718=TRUE,ROW($C$19:$C$3718)-ROW($C$19)+1),ROWS($C$3728:C5021))))</f>
        <v/>
      </c>
      <c r="D5021" s="100" t="str">
        <f t="array" ref="D5021">IF(ROWS($D$3728:D5021)&gt;COUNTIF($AR$19:$AR$3718,TRUE),"",INDEX($O$19:$O$3718,SMALL(IF($AR$19:$AR$3718=TRUE,ROW($O$19:$O$3718)-ROW($O$19)+1),ROWS($D$3728:D5021))))</f>
        <v/>
      </c>
      <c r="E5021" s="101">
        <f t="shared" si="820"/>
        <v>0</v>
      </c>
      <c r="F5021" s="101">
        <f t="shared" si="821"/>
        <v>0</v>
      </c>
      <c r="G5021" s="104"/>
      <c r="H5021" s="89">
        <f t="shared" si="819"/>
        <v>0</v>
      </c>
      <c r="I5021" s="73"/>
      <c r="J5021" s="73"/>
      <c r="K5021" s="73"/>
      <c r="L5021" s="73"/>
      <c r="M5021" s="73"/>
      <c r="N5021" s="73"/>
      <c r="O5021" s="73"/>
      <c r="P5021" s="73"/>
      <c r="Q5021" s="73"/>
      <c r="R5021" s="73"/>
      <c r="S5021" s="73"/>
    </row>
    <row r="5022" spans="2:19" x14ac:dyDescent="0.3">
      <c r="B5022" s="137">
        <v>1295</v>
      </c>
      <c r="C5022" s="103" t="str">
        <f t="array" ref="C5022">IF(ROWS($C$3728:C5022)&gt;COUNTIF($AR$19:$AR$3718,TRUE),"",INDEX($C$19:$C$3718,SMALL(IF($AR$19:$AR$3718=TRUE,ROW($C$19:$C$3718)-ROW($C$19)+1),ROWS($C$3728:C5022))))</f>
        <v/>
      </c>
      <c r="D5022" s="100" t="str">
        <f t="array" ref="D5022">IF(ROWS($D$3728:D5022)&gt;COUNTIF($AR$19:$AR$3718,TRUE),"",INDEX($O$19:$O$3718,SMALL(IF($AR$19:$AR$3718=TRUE,ROW($O$19:$O$3718)-ROW($O$19)+1),ROWS($D$3728:D5022))))</f>
        <v/>
      </c>
      <c r="E5022" s="101">
        <f t="shared" si="820"/>
        <v>0</v>
      </c>
      <c r="F5022" s="101">
        <f t="shared" si="821"/>
        <v>0</v>
      </c>
      <c r="G5022" s="104"/>
      <c r="H5022" s="89">
        <f t="shared" si="819"/>
        <v>0</v>
      </c>
      <c r="I5022" s="73"/>
      <c r="J5022" s="73"/>
      <c r="K5022" s="73"/>
      <c r="L5022" s="73"/>
      <c r="M5022" s="73"/>
      <c r="N5022" s="73"/>
      <c r="O5022" s="73"/>
      <c r="P5022" s="73"/>
      <c r="Q5022" s="73"/>
      <c r="R5022" s="73"/>
      <c r="S5022" s="73"/>
    </row>
    <row r="5023" spans="2:19" x14ac:dyDescent="0.3">
      <c r="B5023" s="137">
        <v>1296</v>
      </c>
      <c r="C5023" s="103" t="str">
        <f t="array" ref="C5023">IF(ROWS($C$3728:C5023)&gt;COUNTIF($AR$19:$AR$3718,TRUE),"",INDEX($C$19:$C$3718,SMALL(IF($AR$19:$AR$3718=TRUE,ROW($C$19:$C$3718)-ROW($C$19)+1),ROWS($C$3728:C5023))))</f>
        <v/>
      </c>
      <c r="D5023" s="100" t="str">
        <f t="array" ref="D5023">IF(ROWS($D$3728:D5023)&gt;COUNTIF($AR$19:$AR$3718,TRUE),"",INDEX($O$19:$O$3718,SMALL(IF($AR$19:$AR$3718=TRUE,ROW($O$19:$O$3718)-ROW($O$19)+1),ROWS($D$3728:D5023))))</f>
        <v/>
      </c>
      <c r="E5023" s="101">
        <f t="shared" si="820"/>
        <v>0</v>
      </c>
      <c r="F5023" s="101">
        <f t="shared" si="821"/>
        <v>0</v>
      </c>
      <c r="G5023" s="104"/>
      <c r="H5023" s="89">
        <f t="shared" si="819"/>
        <v>0</v>
      </c>
      <c r="I5023" s="73"/>
      <c r="J5023" s="73"/>
      <c r="K5023" s="73"/>
      <c r="L5023" s="73"/>
      <c r="M5023" s="73"/>
      <c r="N5023" s="73"/>
      <c r="O5023" s="73"/>
      <c r="P5023" s="73"/>
      <c r="Q5023" s="73"/>
      <c r="R5023" s="73"/>
      <c r="S5023" s="73"/>
    </row>
    <row r="5024" spans="2:19" x14ac:dyDescent="0.3">
      <c r="B5024" s="137">
        <v>1297</v>
      </c>
      <c r="C5024" s="103" t="str">
        <f t="array" ref="C5024">IF(ROWS($C$3728:C5024)&gt;COUNTIF($AR$19:$AR$3718,TRUE),"",INDEX($C$19:$C$3718,SMALL(IF($AR$19:$AR$3718=TRUE,ROW($C$19:$C$3718)-ROW($C$19)+1),ROWS($C$3728:C5024))))</f>
        <v/>
      </c>
      <c r="D5024" s="100" t="str">
        <f t="array" ref="D5024">IF(ROWS($D$3728:D5024)&gt;COUNTIF($AR$19:$AR$3718,TRUE),"",INDEX($O$19:$O$3718,SMALL(IF($AR$19:$AR$3718=TRUE,ROW($O$19:$O$3718)-ROW($O$19)+1),ROWS($D$3728:D5024))))</f>
        <v/>
      </c>
      <c r="E5024" s="101">
        <f t="shared" si="820"/>
        <v>0</v>
      </c>
      <c r="F5024" s="101">
        <f t="shared" si="821"/>
        <v>0</v>
      </c>
      <c r="G5024" s="104"/>
      <c r="H5024" s="89">
        <f t="shared" si="819"/>
        <v>0</v>
      </c>
      <c r="I5024" s="73"/>
      <c r="J5024" s="73"/>
      <c r="K5024" s="73"/>
      <c r="L5024" s="73"/>
      <c r="M5024" s="73"/>
      <c r="N5024" s="73"/>
      <c r="O5024" s="73"/>
      <c r="P5024" s="73"/>
      <c r="Q5024" s="73"/>
      <c r="R5024" s="73"/>
      <c r="S5024" s="73"/>
    </row>
    <row r="5025" spans="2:19" x14ac:dyDescent="0.3">
      <c r="B5025" s="137">
        <v>1298</v>
      </c>
      <c r="C5025" s="103" t="str">
        <f t="array" ref="C5025">IF(ROWS($C$3728:C5025)&gt;COUNTIF($AR$19:$AR$3718,TRUE),"",INDEX($C$19:$C$3718,SMALL(IF($AR$19:$AR$3718=TRUE,ROW($C$19:$C$3718)-ROW($C$19)+1),ROWS($C$3728:C5025))))</f>
        <v/>
      </c>
      <c r="D5025" s="100" t="str">
        <f t="array" ref="D5025">IF(ROWS($D$3728:D5025)&gt;COUNTIF($AR$19:$AR$3718,TRUE),"",INDEX($O$19:$O$3718,SMALL(IF($AR$19:$AR$3718=TRUE,ROW($O$19:$O$3718)-ROW($O$19)+1),ROWS($D$3728:D5025))))</f>
        <v/>
      </c>
      <c r="E5025" s="101">
        <f t="shared" si="820"/>
        <v>0</v>
      </c>
      <c r="F5025" s="101">
        <f t="shared" si="821"/>
        <v>0</v>
      </c>
      <c r="G5025" s="104"/>
      <c r="H5025" s="89">
        <f t="shared" si="819"/>
        <v>0</v>
      </c>
      <c r="I5025" s="73"/>
      <c r="J5025" s="73"/>
      <c r="K5025" s="73"/>
      <c r="L5025" s="73"/>
      <c r="M5025" s="73"/>
      <c r="N5025" s="73"/>
      <c r="O5025" s="73"/>
      <c r="P5025" s="73"/>
      <c r="Q5025" s="73"/>
      <c r="R5025" s="73"/>
      <c r="S5025" s="73"/>
    </row>
    <row r="5026" spans="2:19" x14ac:dyDescent="0.3">
      <c r="B5026" s="137">
        <v>1299</v>
      </c>
      <c r="C5026" s="103" t="str">
        <f t="array" ref="C5026">IF(ROWS($C$3728:C5026)&gt;COUNTIF($AR$19:$AR$3718,TRUE),"",INDEX($C$19:$C$3718,SMALL(IF($AR$19:$AR$3718=TRUE,ROW($C$19:$C$3718)-ROW($C$19)+1),ROWS($C$3728:C5026))))</f>
        <v/>
      </c>
      <c r="D5026" s="100" t="str">
        <f t="array" ref="D5026">IF(ROWS($D$3728:D5026)&gt;COUNTIF($AR$19:$AR$3718,TRUE),"",INDEX($O$19:$O$3718,SMALL(IF($AR$19:$AR$3718=TRUE,ROW($O$19:$O$3718)-ROW($O$19)+1),ROWS($D$3728:D5026))))</f>
        <v/>
      </c>
      <c r="E5026" s="101">
        <f t="shared" si="820"/>
        <v>0</v>
      </c>
      <c r="F5026" s="101">
        <f t="shared" si="821"/>
        <v>0</v>
      </c>
      <c r="G5026" s="104"/>
      <c r="H5026" s="89">
        <f t="shared" si="819"/>
        <v>0</v>
      </c>
      <c r="I5026" s="73"/>
      <c r="J5026" s="73"/>
      <c r="K5026" s="73"/>
      <c r="L5026" s="73"/>
      <c r="M5026" s="73"/>
      <c r="N5026" s="73"/>
      <c r="O5026" s="73"/>
      <c r="P5026" s="73"/>
      <c r="Q5026" s="73"/>
      <c r="R5026" s="73"/>
      <c r="S5026" s="73"/>
    </row>
    <row r="5027" spans="2:19" x14ac:dyDescent="0.3">
      <c r="B5027" s="137">
        <v>1300</v>
      </c>
      <c r="C5027" s="103" t="str">
        <f t="array" ref="C5027">IF(ROWS($C$3728:C5027)&gt;COUNTIF($AR$19:$AR$3718,TRUE),"",INDEX($C$19:$C$3718,SMALL(IF($AR$19:$AR$3718=TRUE,ROW($C$19:$C$3718)-ROW($C$19)+1),ROWS($C$3728:C5027))))</f>
        <v/>
      </c>
      <c r="D5027" s="100" t="str">
        <f t="array" ref="D5027">IF(ROWS($D$3728:D5027)&gt;COUNTIF($AR$19:$AR$3718,TRUE),"",INDEX($O$19:$O$3718,SMALL(IF($AR$19:$AR$3718=TRUE,ROW($O$19:$O$3718)-ROW($O$19)+1),ROWS($D$3728:D5027))))</f>
        <v/>
      </c>
      <c r="E5027" s="101">
        <f t="shared" si="820"/>
        <v>0</v>
      </c>
      <c r="F5027" s="101">
        <f t="shared" si="821"/>
        <v>0</v>
      </c>
      <c r="G5027" s="104"/>
      <c r="H5027" s="89">
        <f t="shared" si="819"/>
        <v>0</v>
      </c>
      <c r="I5027" s="73"/>
      <c r="J5027" s="73"/>
      <c r="K5027" s="73"/>
      <c r="L5027" s="73"/>
      <c r="M5027" s="73"/>
      <c r="N5027" s="73"/>
      <c r="O5027" s="73"/>
      <c r="P5027" s="73"/>
      <c r="Q5027" s="73"/>
      <c r="R5027" s="73"/>
      <c r="S5027" s="73"/>
    </row>
    <row r="5028" spans="2:19" x14ac:dyDescent="0.3">
      <c r="B5028" s="137">
        <v>1301</v>
      </c>
      <c r="C5028" s="103" t="str">
        <f t="array" ref="C5028">IF(ROWS($C$3728:C5028)&gt;COUNTIF($AR$19:$AR$3718,TRUE),"",INDEX($C$19:$C$3718,SMALL(IF($AR$19:$AR$3718=TRUE,ROW($C$19:$C$3718)-ROW($C$19)+1),ROWS($C$3728:C5028))))</f>
        <v/>
      </c>
      <c r="D5028" s="100" t="str">
        <f t="array" ref="D5028">IF(ROWS($D$3728:D5028)&gt;COUNTIF($AR$19:$AR$3718,TRUE),"",INDEX($O$19:$O$3718,SMALL(IF($AR$19:$AR$3718=TRUE,ROW($O$19:$O$3718)-ROW($O$19)+1),ROWS($D$3728:D5028))))</f>
        <v/>
      </c>
      <c r="E5028" s="101">
        <f t="shared" si="820"/>
        <v>0</v>
      </c>
      <c r="F5028" s="101">
        <f t="shared" si="821"/>
        <v>0</v>
      </c>
      <c r="G5028" s="104"/>
      <c r="H5028" s="89">
        <f t="shared" si="819"/>
        <v>0</v>
      </c>
      <c r="I5028" s="73"/>
      <c r="J5028" s="73"/>
      <c r="K5028" s="73"/>
      <c r="L5028" s="73"/>
      <c r="M5028" s="73"/>
      <c r="N5028" s="73"/>
      <c r="O5028" s="73"/>
      <c r="P5028" s="73"/>
      <c r="Q5028" s="73"/>
      <c r="R5028" s="73"/>
      <c r="S5028" s="73"/>
    </row>
    <row r="5029" spans="2:19" x14ac:dyDescent="0.3">
      <c r="B5029" s="137">
        <v>1302</v>
      </c>
      <c r="C5029" s="103" t="str">
        <f t="array" ref="C5029">IF(ROWS($C$3728:C5029)&gt;COUNTIF($AR$19:$AR$3718,TRUE),"",INDEX($C$19:$C$3718,SMALL(IF($AR$19:$AR$3718=TRUE,ROW($C$19:$C$3718)-ROW($C$19)+1),ROWS($C$3728:C5029))))</f>
        <v/>
      </c>
      <c r="D5029" s="100" t="str">
        <f t="array" ref="D5029">IF(ROWS($D$3728:D5029)&gt;COUNTIF($AR$19:$AR$3718,TRUE),"",INDEX($O$19:$O$3718,SMALL(IF($AR$19:$AR$3718=TRUE,ROW($O$19:$O$3718)-ROW($O$19)+1),ROWS($D$3728:D5029))))</f>
        <v/>
      </c>
      <c r="E5029" s="101">
        <f t="shared" si="820"/>
        <v>0</v>
      </c>
      <c r="F5029" s="101">
        <f t="shared" si="821"/>
        <v>0</v>
      </c>
      <c r="G5029" s="104"/>
      <c r="H5029" s="89">
        <f t="shared" si="819"/>
        <v>0</v>
      </c>
      <c r="I5029" s="73"/>
      <c r="J5029" s="73"/>
      <c r="K5029" s="73"/>
      <c r="L5029" s="73"/>
      <c r="M5029" s="73"/>
      <c r="N5029" s="73"/>
      <c r="O5029" s="73"/>
      <c r="P5029" s="73"/>
      <c r="Q5029" s="73"/>
      <c r="R5029" s="73"/>
      <c r="S5029" s="73"/>
    </row>
    <row r="5030" spans="2:19" x14ac:dyDescent="0.3">
      <c r="B5030" s="137">
        <v>1303</v>
      </c>
      <c r="C5030" s="103" t="str">
        <f t="array" ref="C5030">IF(ROWS($C$3728:C5030)&gt;COUNTIF($AR$19:$AR$3718,TRUE),"",INDEX($C$19:$C$3718,SMALL(IF($AR$19:$AR$3718=TRUE,ROW($C$19:$C$3718)-ROW($C$19)+1),ROWS($C$3728:C5030))))</f>
        <v/>
      </c>
      <c r="D5030" s="100" t="str">
        <f t="array" ref="D5030">IF(ROWS($D$3728:D5030)&gt;COUNTIF($AR$19:$AR$3718,TRUE),"",INDEX($O$19:$O$3718,SMALL(IF($AR$19:$AR$3718=TRUE,ROW($O$19:$O$3718)-ROW($O$19)+1),ROWS($D$3728:D5030))))</f>
        <v/>
      </c>
      <c r="E5030" s="101">
        <f t="shared" si="820"/>
        <v>0</v>
      </c>
      <c r="F5030" s="101">
        <f t="shared" si="821"/>
        <v>0</v>
      </c>
      <c r="G5030" s="104"/>
      <c r="H5030" s="89">
        <f t="shared" si="819"/>
        <v>0</v>
      </c>
      <c r="I5030" s="73"/>
      <c r="J5030" s="73"/>
      <c r="K5030" s="73"/>
      <c r="L5030" s="73"/>
      <c r="M5030" s="73"/>
      <c r="N5030" s="73"/>
      <c r="O5030" s="73"/>
      <c r="P5030" s="73"/>
      <c r="Q5030" s="73"/>
      <c r="R5030" s="73"/>
      <c r="S5030" s="73"/>
    </row>
    <row r="5031" spans="2:19" x14ac:dyDescent="0.3">
      <c r="B5031" s="137">
        <v>1304</v>
      </c>
      <c r="C5031" s="103" t="str">
        <f t="array" ref="C5031">IF(ROWS($C$3728:C5031)&gt;COUNTIF($AR$19:$AR$3718,TRUE),"",INDEX($C$19:$C$3718,SMALL(IF($AR$19:$AR$3718=TRUE,ROW($C$19:$C$3718)-ROW($C$19)+1),ROWS($C$3728:C5031))))</f>
        <v/>
      </c>
      <c r="D5031" s="100" t="str">
        <f t="array" ref="D5031">IF(ROWS($D$3728:D5031)&gt;COUNTIF($AR$19:$AR$3718,TRUE),"",INDEX($O$19:$O$3718,SMALL(IF($AR$19:$AR$3718=TRUE,ROW($O$19:$O$3718)-ROW($O$19)+1),ROWS($D$3728:D5031))))</f>
        <v/>
      </c>
      <c r="E5031" s="101">
        <f t="shared" si="820"/>
        <v>0</v>
      </c>
      <c r="F5031" s="101">
        <f t="shared" si="821"/>
        <v>0</v>
      </c>
      <c r="G5031" s="104"/>
      <c r="H5031" s="89">
        <f t="shared" si="819"/>
        <v>0</v>
      </c>
      <c r="I5031" s="73"/>
      <c r="J5031" s="73"/>
      <c r="K5031" s="73"/>
      <c r="L5031" s="73"/>
      <c r="M5031" s="73"/>
      <c r="N5031" s="73"/>
      <c r="O5031" s="73"/>
      <c r="P5031" s="73"/>
      <c r="Q5031" s="73"/>
      <c r="R5031" s="73"/>
      <c r="S5031" s="73"/>
    </row>
    <row r="5032" spans="2:19" x14ac:dyDescent="0.3">
      <c r="B5032" s="137">
        <v>1305</v>
      </c>
      <c r="C5032" s="103" t="str">
        <f t="array" ref="C5032">IF(ROWS($C$3728:C5032)&gt;COUNTIF($AR$19:$AR$3718,TRUE),"",INDEX($C$19:$C$3718,SMALL(IF($AR$19:$AR$3718=TRUE,ROW($C$19:$C$3718)-ROW($C$19)+1),ROWS($C$3728:C5032))))</f>
        <v/>
      </c>
      <c r="D5032" s="100" t="str">
        <f t="array" ref="D5032">IF(ROWS($D$3728:D5032)&gt;COUNTIF($AR$19:$AR$3718,TRUE),"",INDEX($O$19:$O$3718,SMALL(IF($AR$19:$AR$3718=TRUE,ROW($O$19:$O$3718)-ROW($O$19)+1),ROWS($D$3728:D5032))))</f>
        <v/>
      </c>
      <c r="E5032" s="101">
        <f t="shared" si="820"/>
        <v>0</v>
      </c>
      <c r="F5032" s="101">
        <f t="shared" si="821"/>
        <v>0</v>
      </c>
      <c r="G5032" s="104"/>
      <c r="H5032" s="89">
        <f t="shared" si="819"/>
        <v>0</v>
      </c>
      <c r="I5032" s="73"/>
      <c r="J5032" s="73"/>
      <c r="K5032" s="73"/>
      <c r="L5032" s="73"/>
      <c r="M5032" s="73"/>
      <c r="N5032" s="73"/>
      <c r="O5032" s="73"/>
      <c r="P5032" s="73"/>
      <c r="Q5032" s="73"/>
      <c r="R5032" s="73"/>
      <c r="S5032" s="73"/>
    </row>
    <row r="5033" spans="2:19" x14ac:dyDescent="0.3">
      <c r="B5033" s="137">
        <v>1306</v>
      </c>
      <c r="C5033" s="103" t="str">
        <f t="array" ref="C5033">IF(ROWS($C$3728:C5033)&gt;COUNTIF($AR$19:$AR$3718,TRUE),"",INDEX($C$19:$C$3718,SMALL(IF($AR$19:$AR$3718=TRUE,ROW($C$19:$C$3718)-ROW($C$19)+1),ROWS($C$3728:C5033))))</f>
        <v/>
      </c>
      <c r="D5033" s="100" t="str">
        <f t="array" ref="D5033">IF(ROWS($D$3728:D5033)&gt;COUNTIF($AR$19:$AR$3718,TRUE),"",INDEX($O$19:$O$3718,SMALL(IF($AR$19:$AR$3718=TRUE,ROW($O$19:$O$3718)-ROW($O$19)+1),ROWS($D$3728:D5033))))</f>
        <v/>
      </c>
      <c r="E5033" s="101">
        <f t="shared" si="820"/>
        <v>0</v>
      </c>
      <c r="F5033" s="101">
        <f t="shared" si="821"/>
        <v>0</v>
      </c>
      <c r="G5033" s="104"/>
      <c r="H5033" s="89">
        <f t="shared" si="819"/>
        <v>0</v>
      </c>
      <c r="I5033" s="73"/>
      <c r="J5033" s="73"/>
      <c r="K5033" s="73"/>
      <c r="L5033" s="73"/>
      <c r="M5033" s="73"/>
      <c r="N5033" s="73"/>
      <c r="O5033" s="73"/>
      <c r="P5033" s="73"/>
      <c r="Q5033" s="73"/>
      <c r="R5033" s="73"/>
      <c r="S5033" s="73"/>
    </row>
    <row r="5034" spans="2:19" x14ac:dyDescent="0.3">
      <c r="B5034" s="137">
        <v>1307</v>
      </c>
      <c r="C5034" s="103" t="str">
        <f t="array" ref="C5034">IF(ROWS($C$3728:C5034)&gt;COUNTIF($AR$19:$AR$3718,TRUE),"",INDEX($C$19:$C$3718,SMALL(IF($AR$19:$AR$3718=TRUE,ROW($C$19:$C$3718)-ROW($C$19)+1),ROWS($C$3728:C5034))))</f>
        <v/>
      </c>
      <c r="D5034" s="100" t="str">
        <f t="array" ref="D5034">IF(ROWS($D$3728:D5034)&gt;COUNTIF($AR$19:$AR$3718,TRUE),"",INDEX($O$19:$O$3718,SMALL(IF($AR$19:$AR$3718=TRUE,ROW($O$19:$O$3718)-ROW($O$19)+1),ROWS($D$3728:D5034))))</f>
        <v/>
      </c>
      <c r="E5034" s="101">
        <f t="shared" si="820"/>
        <v>0</v>
      </c>
      <c r="F5034" s="101">
        <f t="shared" si="821"/>
        <v>0</v>
      </c>
      <c r="G5034" s="104"/>
      <c r="H5034" s="89">
        <f t="shared" si="819"/>
        <v>0</v>
      </c>
      <c r="I5034" s="73"/>
      <c r="J5034" s="73"/>
      <c r="K5034" s="73"/>
      <c r="L5034" s="73"/>
      <c r="M5034" s="73"/>
      <c r="N5034" s="73"/>
      <c r="O5034" s="73"/>
      <c r="P5034" s="73"/>
      <c r="Q5034" s="73"/>
      <c r="R5034" s="73"/>
      <c r="S5034" s="73"/>
    </row>
    <row r="5035" spans="2:19" x14ac:dyDescent="0.3">
      <c r="B5035" s="137">
        <v>1308</v>
      </c>
      <c r="C5035" s="103" t="str">
        <f t="array" ref="C5035">IF(ROWS($C$3728:C5035)&gt;COUNTIF($AR$19:$AR$3718,TRUE),"",INDEX($C$19:$C$3718,SMALL(IF($AR$19:$AR$3718=TRUE,ROW($C$19:$C$3718)-ROW($C$19)+1),ROWS($C$3728:C5035))))</f>
        <v/>
      </c>
      <c r="D5035" s="100" t="str">
        <f t="array" ref="D5035">IF(ROWS($D$3728:D5035)&gt;COUNTIF($AR$19:$AR$3718,TRUE),"",INDEX($O$19:$O$3718,SMALL(IF($AR$19:$AR$3718=TRUE,ROW($O$19:$O$3718)-ROW($O$19)+1),ROWS($D$3728:D5035))))</f>
        <v/>
      </c>
      <c r="E5035" s="101">
        <f t="shared" si="820"/>
        <v>0</v>
      </c>
      <c r="F5035" s="101">
        <f t="shared" si="821"/>
        <v>0</v>
      </c>
      <c r="G5035" s="104"/>
      <c r="H5035" s="89">
        <f t="shared" si="819"/>
        <v>0</v>
      </c>
      <c r="I5035" s="73"/>
      <c r="J5035" s="73"/>
      <c r="K5035" s="73"/>
      <c r="L5035" s="73"/>
      <c r="M5035" s="73"/>
      <c r="N5035" s="73"/>
      <c r="O5035" s="73"/>
      <c r="P5035" s="73"/>
      <c r="Q5035" s="73"/>
      <c r="R5035" s="73"/>
      <c r="S5035" s="73"/>
    </row>
    <row r="5036" spans="2:19" x14ac:dyDescent="0.3">
      <c r="B5036" s="137">
        <v>1309</v>
      </c>
      <c r="C5036" s="103" t="str">
        <f t="array" ref="C5036">IF(ROWS($C$3728:C5036)&gt;COUNTIF($AR$19:$AR$3718,TRUE),"",INDEX($C$19:$C$3718,SMALL(IF($AR$19:$AR$3718=TRUE,ROW($C$19:$C$3718)-ROW($C$19)+1),ROWS($C$3728:C5036))))</f>
        <v/>
      </c>
      <c r="D5036" s="100" t="str">
        <f t="array" ref="D5036">IF(ROWS($D$3728:D5036)&gt;COUNTIF($AR$19:$AR$3718,TRUE),"",INDEX($O$19:$O$3718,SMALL(IF($AR$19:$AR$3718=TRUE,ROW($O$19:$O$3718)-ROW($O$19)+1),ROWS($D$3728:D5036))))</f>
        <v/>
      </c>
      <c r="E5036" s="101">
        <f t="shared" si="820"/>
        <v>0</v>
      </c>
      <c r="F5036" s="101">
        <f t="shared" si="821"/>
        <v>0</v>
      </c>
      <c r="G5036" s="104"/>
      <c r="H5036" s="89">
        <f t="shared" si="819"/>
        <v>0</v>
      </c>
      <c r="I5036" s="73"/>
      <c r="J5036" s="73"/>
      <c r="K5036" s="73"/>
      <c r="L5036" s="73"/>
      <c r="M5036" s="73"/>
      <c r="N5036" s="73"/>
      <c r="O5036" s="73"/>
      <c r="P5036" s="73"/>
      <c r="Q5036" s="73"/>
      <c r="R5036" s="73"/>
      <c r="S5036" s="73"/>
    </row>
    <row r="5037" spans="2:19" x14ac:dyDescent="0.3">
      <c r="B5037" s="137">
        <v>1310</v>
      </c>
      <c r="C5037" s="103" t="str">
        <f t="array" ref="C5037">IF(ROWS($C$3728:C5037)&gt;COUNTIF($AR$19:$AR$3718,TRUE),"",INDEX($C$19:$C$3718,SMALL(IF($AR$19:$AR$3718=TRUE,ROW($C$19:$C$3718)-ROW($C$19)+1),ROWS($C$3728:C5037))))</f>
        <v/>
      </c>
      <c r="D5037" s="100" t="str">
        <f t="array" ref="D5037">IF(ROWS($D$3728:D5037)&gt;COUNTIF($AR$19:$AR$3718,TRUE),"",INDEX($O$19:$O$3718,SMALL(IF($AR$19:$AR$3718=TRUE,ROW($O$19:$O$3718)-ROW($O$19)+1),ROWS($D$3728:D5037))))</f>
        <v/>
      </c>
      <c r="E5037" s="101">
        <f t="shared" si="820"/>
        <v>0</v>
      </c>
      <c r="F5037" s="101">
        <f t="shared" si="821"/>
        <v>0</v>
      </c>
      <c r="G5037" s="104"/>
      <c r="H5037" s="89">
        <f t="shared" si="819"/>
        <v>0</v>
      </c>
      <c r="I5037" s="73"/>
      <c r="J5037" s="73"/>
      <c r="K5037" s="73"/>
      <c r="L5037" s="73"/>
      <c r="M5037" s="73"/>
      <c r="N5037" s="73"/>
      <c r="O5037" s="73"/>
      <c r="P5037" s="73"/>
      <c r="Q5037" s="73"/>
      <c r="R5037" s="73"/>
      <c r="S5037" s="73"/>
    </row>
    <row r="5038" spans="2:19" x14ac:dyDescent="0.3">
      <c r="B5038" s="137">
        <v>1311</v>
      </c>
      <c r="C5038" s="103" t="str">
        <f t="array" ref="C5038">IF(ROWS($C$3728:C5038)&gt;COUNTIF($AR$19:$AR$3718,TRUE),"",INDEX($C$19:$C$3718,SMALL(IF($AR$19:$AR$3718=TRUE,ROW($C$19:$C$3718)-ROW($C$19)+1),ROWS($C$3728:C5038))))</f>
        <v/>
      </c>
      <c r="D5038" s="100" t="str">
        <f t="array" ref="D5038">IF(ROWS($D$3728:D5038)&gt;COUNTIF($AR$19:$AR$3718,TRUE),"",INDEX($O$19:$O$3718,SMALL(IF($AR$19:$AR$3718=TRUE,ROW($O$19:$O$3718)-ROW($O$19)+1),ROWS($D$3728:D5038))))</f>
        <v/>
      </c>
      <c r="E5038" s="101">
        <f t="shared" si="820"/>
        <v>0</v>
      </c>
      <c r="F5038" s="101">
        <f t="shared" si="821"/>
        <v>0</v>
      </c>
      <c r="G5038" s="104"/>
      <c r="H5038" s="89">
        <f t="shared" si="819"/>
        <v>0</v>
      </c>
      <c r="I5038" s="73"/>
      <c r="J5038" s="73"/>
      <c r="K5038" s="73"/>
      <c r="L5038" s="73"/>
      <c r="M5038" s="73"/>
      <c r="N5038" s="73"/>
      <c r="O5038" s="73"/>
      <c r="P5038" s="73"/>
      <c r="Q5038" s="73"/>
      <c r="R5038" s="73"/>
      <c r="S5038" s="73"/>
    </row>
    <row r="5039" spans="2:19" x14ac:dyDescent="0.3">
      <c r="B5039" s="137">
        <v>1312</v>
      </c>
      <c r="C5039" s="103" t="str">
        <f t="array" ref="C5039">IF(ROWS($C$3728:C5039)&gt;COUNTIF($AR$19:$AR$3718,TRUE),"",INDEX($C$19:$C$3718,SMALL(IF($AR$19:$AR$3718=TRUE,ROW($C$19:$C$3718)-ROW($C$19)+1),ROWS($C$3728:C5039))))</f>
        <v/>
      </c>
      <c r="D5039" s="100" t="str">
        <f t="array" ref="D5039">IF(ROWS($D$3728:D5039)&gt;COUNTIF($AR$19:$AR$3718,TRUE),"",INDEX($O$19:$O$3718,SMALL(IF($AR$19:$AR$3718=TRUE,ROW($O$19:$O$3718)-ROW($O$19)+1),ROWS($D$3728:D5039))))</f>
        <v/>
      </c>
      <c r="E5039" s="101">
        <f t="shared" si="820"/>
        <v>0</v>
      </c>
      <c r="F5039" s="101">
        <f t="shared" si="821"/>
        <v>0</v>
      </c>
      <c r="G5039" s="104"/>
      <c r="H5039" s="89">
        <f t="shared" si="819"/>
        <v>0</v>
      </c>
      <c r="I5039" s="73"/>
      <c r="J5039" s="73"/>
      <c r="K5039" s="73"/>
      <c r="L5039" s="73"/>
      <c r="M5039" s="73"/>
      <c r="N5039" s="73"/>
      <c r="O5039" s="73"/>
      <c r="P5039" s="73"/>
      <c r="Q5039" s="73"/>
      <c r="R5039" s="73"/>
      <c r="S5039" s="73"/>
    </row>
    <row r="5040" spans="2:19" x14ac:dyDescent="0.3">
      <c r="B5040" s="137">
        <v>1313</v>
      </c>
      <c r="C5040" s="103" t="str">
        <f t="array" ref="C5040">IF(ROWS($C$3728:C5040)&gt;COUNTIF($AR$19:$AR$3718,TRUE),"",INDEX($C$19:$C$3718,SMALL(IF($AR$19:$AR$3718=TRUE,ROW($C$19:$C$3718)-ROW($C$19)+1),ROWS($C$3728:C5040))))</f>
        <v/>
      </c>
      <c r="D5040" s="100" t="str">
        <f t="array" ref="D5040">IF(ROWS($D$3728:D5040)&gt;COUNTIF($AR$19:$AR$3718,TRUE),"",INDEX($O$19:$O$3718,SMALL(IF($AR$19:$AR$3718=TRUE,ROW($O$19:$O$3718)-ROW($O$19)+1),ROWS($D$3728:D5040))))</f>
        <v/>
      </c>
      <c r="E5040" s="101">
        <f t="shared" si="820"/>
        <v>0</v>
      </c>
      <c r="F5040" s="101">
        <f t="shared" si="821"/>
        <v>0</v>
      </c>
      <c r="G5040" s="104"/>
      <c r="H5040" s="89">
        <f t="shared" si="819"/>
        <v>0</v>
      </c>
      <c r="I5040" s="73"/>
      <c r="J5040" s="73"/>
      <c r="K5040" s="73"/>
      <c r="L5040" s="73"/>
      <c r="M5040" s="73"/>
      <c r="N5040" s="73"/>
      <c r="O5040" s="73"/>
      <c r="P5040" s="73"/>
      <c r="Q5040" s="73"/>
      <c r="R5040" s="73"/>
      <c r="S5040" s="73"/>
    </row>
    <row r="5041" spans="2:19" x14ac:dyDescent="0.3">
      <c r="B5041" s="137">
        <v>1314</v>
      </c>
      <c r="C5041" s="103" t="str">
        <f t="array" ref="C5041">IF(ROWS($C$3728:C5041)&gt;COUNTIF($AR$19:$AR$3718,TRUE),"",INDEX($C$19:$C$3718,SMALL(IF($AR$19:$AR$3718=TRUE,ROW($C$19:$C$3718)-ROW($C$19)+1),ROWS($C$3728:C5041))))</f>
        <v/>
      </c>
      <c r="D5041" s="100" t="str">
        <f t="array" ref="D5041">IF(ROWS($D$3728:D5041)&gt;COUNTIF($AR$19:$AR$3718,TRUE),"",INDEX($O$19:$O$3718,SMALL(IF($AR$19:$AR$3718=TRUE,ROW($O$19:$O$3718)-ROW($O$19)+1),ROWS($D$3728:D5041))))</f>
        <v/>
      </c>
      <c r="E5041" s="101">
        <f t="shared" si="820"/>
        <v>0</v>
      </c>
      <c r="F5041" s="101">
        <f t="shared" si="821"/>
        <v>0</v>
      </c>
      <c r="G5041" s="104"/>
      <c r="H5041" s="89">
        <f t="shared" si="819"/>
        <v>0</v>
      </c>
      <c r="I5041" s="73"/>
      <c r="J5041" s="73"/>
      <c r="K5041" s="73"/>
      <c r="L5041" s="73"/>
      <c r="M5041" s="73"/>
      <c r="N5041" s="73"/>
      <c r="O5041" s="73"/>
      <c r="P5041" s="73"/>
      <c r="Q5041" s="73"/>
      <c r="R5041" s="73"/>
      <c r="S5041" s="73"/>
    </row>
    <row r="5042" spans="2:19" x14ac:dyDescent="0.3">
      <c r="B5042" s="137">
        <v>1315</v>
      </c>
      <c r="C5042" s="103" t="str">
        <f t="array" ref="C5042">IF(ROWS($C$3728:C5042)&gt;COUNTIF($AR$19:$AR$3718,TRUE),"",INDEX($C$19:$C$3718,SMALL(IF($AR$19:$AR$3718=TRUE,ROW($C$19:$C$3718)-ROW($C$19)+1),ROWS($C$3728:C5042))))</f>
        <v/>
      </c>
      <c r="D5042" s="100" t="str">
        <f t="array" ref="D5042">IF(ROWS($D$3728:D5042)&gt;COUNTIF($AR$19:$AR$3718,TRUE),"",INDEX($O$19:$O$3718,SMALL(IF($AR$19:$AR$3718=TRUE,ROW($O$19:$O$3718)-ROW($O$19)+1),ROWS($D$3728:D5042))))</f>
        <v/>
      </c>
      <c r="E5042" s="101">
        <f t="shared" si="820"/>
        <v>0</v>
      </c>
      <c r="F5042" s="101">
        <f t="shared" si="821"/>
        <v>0</v>
      </c>
      <c r="G5042" s="104"/>
      <c r="H5042" s="89">
        <f t="shared" si="819"/>
        <v>0</v>
      </c>
      <c r="I5042" s="73"/>
      <c r="J5042" s="73"/>
      <c r="K5042" s="73"/>
      <c r="L5042" s="73"/>
      <c r="M5042" s="73"/>
      <c r="N5042" s="73"/>
      <c r="O5042" s="73"/>
      <c r="P5042" s="73"/>
      <c r="Q5042" s="73"/>
      <c r="R5042" s="73"/>
      <c r="S5042" s="73"/>
    </row>
    <row r="5043" spans="2:19" x14ac:dyDescent="0.3">
      <c r="B5043" s="137">
        <v>1316</v>
      </c>
      <c r="C5043" s="103" t="str">
        <f t="array" ref="C5043">IF(ROWS($C$3728:C5043)&gt;COUNTIF($AR$19:$AR$3718,TRUE),"",INDEX($C$19:$C$3718,SMALL(IF($AR$19:$AR$3718=TRUE,ROW($C$19:$C$3718)-ROW($C$19)+1),ROWS($C$3728:C5043))))</f>
        <v/>
      </c>
      <c r="D5043" s="100" t="str">
        <f t="array" ref="D5043">IF(ROWS($D$3728:D5043)&gt;COUNTIF($AR$19:$AR$3718,TRUE),"",INDEX($O$19:$O$3718,SMALL(IF($AR$19:$AR$3718=TRUE,ROW($O$19:$O$3718)-ROW($O$19)+1),ROWS($D$3728:D5043))))</f>
        <v/>
      </c>
      <c r="E5043" s="101">
        <f t="shared" si="820"/>
        <v>0</v>
      </c>
      <c r="F5043" s="101">
        <f t="shared" si="821"/>
        <v>0</v>
      </c>
      <c r="G5043" s="104"/>
      <c r="H5043" s="89">
        <f t="shared" si="819"/>
        <v>0</v>
      </c>
      <c r="I5043" s="73"/>
      <c r="J5043" s="73"/>
      <c r="K5043" s="73"/>
      <c r="L5043" s="73"/>
      <c r="M5043" s="73"/>
      <c r="N5043" s="73"/>
      <c r="O5043" s="73"/>
      <c r="P5043" s="73"/>
      <c r="Q5043" s="73"/>
      <c r="R5043" s="73"/>
      <c r="S5043" s="73"/>
    </row>
    <row r="5044" spans="2:19" x14ac:dyDescent="0.3">
      <c r="B5044" s="137">
        <v>1317</v>
      </c>
      <c r="C5044" s="103" t="str">
        <f t="array" ref="C5044">IF(ROWS($C$3728:C5044)&gt;COUNTIF($AR$19:$AR$3718,TRUE),"",INDEX($C$19:$C$3718,SMALL(IF($AR$19:$AR$3718=TRUE,ROW($C$19:$C$3718)-ROW($C$19)+1),ROWS($C$3728:C5044))))</f>
        <v/>
      </c>
      <c r="D5044" s="100" t="str">
        <f t="array" ref="D5044">IF(ROWS($D$3728:D5044)&gt;COUNTIF($AR$19:$AR$3718,TRUE),"",INDEX($O$19:$O$3718,SMALL(IF($AR$19:$AR$3718=TRUE,ROW($O$19:$O$3718)-ROW($O$19)+1),ROWS($D$3728:D5044))))</f>
        <v/>
      </c>
      <c r="E5044" s="101">
        <f t="shared" si="820"/>
        <v>0</v>
      </c>
      <c r="F5044" s="101">
        <f t="shared" si="821"/>
        <v>0</v>
      </c>
      <c r="G5044" s="104"/>
      <c r="H5044" s="89">
        <f t="shared" si="819"/>
        <v>0</v>
      </c>
      <c r="I5044" s="73"/>
      <c r="J5044" s="73"/>
      <c r="K5044" s="73"/>
      <c r="L5044" s="73"/>
      <c r="M5044" s="73"/>
      <c r="N5044" s="73"/>
      <c r="O5044" s="73"/>
      <c r="P5044" s="73"/>
      <c r="Q5044" s="73"/>
      <c r="R5044" s="73"/>
      <c r="S5044" s="73"/>
    </row>
    <row r="5045" spans="2:19" x14ac:dyDescent="0.3">
      <c r="B5045" s="137">
        <v>1318</v>
      </c>
      <c r="C5045" s="103" t="str">
        <f t="array" ref="C5045">IF(ROWS($C$3728:C5045)&gt;COUNTIF($AR$19:$AR$3718,TRUE),"",INDEX($C$19:$C$3718,SMALL(IF($AR$19:$AR$3718=TRUE,ROW($C$19:$C$3718)-ROW($C$19)+1),ROWS($C$3728:C5045))))</f>
        <v/>
      </c>
      <c r="D5045" s="100" t="str">
        <f t="array" ref="D5045">IF(ROWS($D$3728:D5045)&gt;COUNTIF($AR$19:$AR$3718,TRUE),"",INDEX($O$19:$O$3718,SMALL(IF($AR$19:$AR$3718=TRUE,ROW($O$19:$O$3718)-ROW($O$19)+1),ROWS($D$3728:D5045))))</f>
        <v/>
      </c>
      <c r="E5045" s="101">
        <f t="shared" si="820"/>
        <v>0</v>
      </c>
      <c r="F5045" s="101">
        <f t="shared" si="821"/>
        <v>0</v>
      </c>
      <c r="G5045" s="104"/>
      <c r="H5045" s="89">
        <f t="shared" si="819"/>
        <v>0</v>
      </c>
      <c r="I5045" s="73"/>
      <c r="J5045" s="73"/>
      <c r="K5045" s="73"/>
      <c r="L5045" s="73"/>
      <c r="M5045" s="73"/>
      <c r="N5045" s="73"/>
      <c r="O5045" s="73"/>
      <c r="P5045" s="73"/>
      <c r="Q5045" s="73"/>
      <c r="R5045" s="73"/>
      <c r="S5045" s="73"/>
    </row>
    <row r="5046" spans="2:19" x14ac:dyDescent="0.3">
      <c r="B5046" s="137">
        <v>1319</v>
      </c>
      <c r="C5046" s="103" t="str">
        <f t="array" ref="C5046">IF(ROWS($C$3728:C5046)&gt;COUNTIF($AR$19:$AR$3718,TRUE),"",INDEX($C$19:$C$3718,SMALL(IF($AR$19:$AR$3718=TRUE,ROW($C$19:$C$3718)-ROW($C$19)+1),ROWS($C$3728:C5046))))</f>
        <v/>
      </c>
      <c r="D5046" s="100" t="str">
        <f t="array" ref="D5046">IF(ROWS($D$3728:D5046)&gt;COUNTIF($AR$19:$AR$3718,TRUE),"",INDEX($O$19:$O$3718,SMALL(IF($AR$19:$AR$3718=TRUE,ROW($O$19:$O$3718)-ROW($O$19)+1),ROWS($D$3728:D5046))))</f>
        <v/>
      </c>
      <c r="E5046" s="101">
        <f t="shared" si="820"/>
        <v>0</v>
      </c>
      <c r="F5046" s="101">
        <f t="shared" si="821"/>
        <v>0</v>
      </c>
      <c r="G5046" s="104"/>
      <c r="H5046" s="89">
        <f t="shared" si="819"/>
        <v>0</v>
      </c>
      <c r="I5046" s="73"/>
      <c r="J5046" s="73"/>
      <c r="K5046" s="73"/>
      <c r="L5046" s="73"/>
      <c r="M5046" s="73"/>
      <c r="N5046" s="73"/>
      <c r="O5046" s="73"/>
      <c r="P5046" s="73"/>
      <c r="Q5046" s="73"/>
      <c r="R5046" s="73"/>
      <c r="S5046" s="73"/>
    </row>
    <row r="5047" spans="2:19" x14ac:dyDescent="0.3">
      <c r="B5047" s="137">
        <v>1320</v>
      </c>
      <c r="C5047" s="103" t="str">
        <f t="array" ref="C5047">IF(ROWS($C$3728:C5047)&gt;COUNTIF($AR$19:$AR$3718,TRUE),"",INDEX($C$19:$C$3718,SMALL(IF($AR$19:$AR$3718=TRUE,ROW($C$19:$C$3718)-ROW($C$19)+1),ROWS($C$3728:C5047))))</f>
        <v/>
      </c>
      <c r="D5047" s="100" t="str">
        <f t="array" ref="D5047">IF(ROWS($D$3728:D5047)&gt;COUNTIF($AR$19:$AR$3718,TRUE),"",INDEX($O$19:$O$3718,SMALL(IF($AR$19:$AR$3718=TRUE,ROW($O$19:$O$3718)-ROW($O$19)+1),ROWS($D$3728:D5047))))</f>
        <v/>
      </c>
      <c r="E5047" s="101">
        <f t="shared" si="820"/>
        <v>0</v>
      </c>
      <c r="F5047" s="101">
        <f t="shared" si="821"/>
        <v>0</v>
      </c>
      <c r="G5047" s="104"/>
      <c r="H5047" s="89">
        <f t="shared" si="819"/>
        <v>0</v>
      </c>
      <c r="I5047" s="73"/>
      <c r="J5047" s="73"/>
      <c r="K5047" s="73"/>
      <c r="L5047" s="73"/>
      <c r="M5047" s="73"/>
      <c r="N5047" s="73"/>
      <c r="O5047" s="73"/>
      <c r="P5047" s="73"/>
      <c r="Q5047" s="73"/>
      <c r="R5047" s="73"/>
      <c r="S5047" s="73"/>
    </row>
    <row r="5048" spans="2:19" x14ac:dyDescent="0.3">
      <c r="B5048" s="137">
        <v>1321</v>
      </c>
      <c r="C5048" s="103" t="str">
        <f t="array" ref="C5048">IF(ROWS($C$3728:C5048)&gt;COUNTIF($AR$19:$AR$3718,TRUE),"",INDEX($C$19:$C$3718,SMALL(IF($AR$19:$AR$3718=TRUE,ROW($C$19:$C$3718)-ROW($C$19)+1),ROWS($C$3728:C5048))))</f>
        <v/>
      </c>
      <c r="D5048" s="100" t="str">
        <f t="array" ref="D5048">IF(ROWS($D$3728:D5048)&gt;COUNTIF($AR$19:$AR$3718,TRUE),"",INDEX($O$19:$O$3718,SMALL(IF($AR$19:$AR$3718=TRUE,ROW($O$19:$O$3718)-ROW($O$19)+1),ROWS($D$3728:D5048))))</f>
        <v/>
      </c>
      <c r="E5048" s="101">
        <f t="shared" si="820"/>
        <v>0</v>
      </c>
      <c r="F5048" s="101">
        <f t="shared" si="821"/>
        <v>0</v>
      </c>
      <c r="G5048" s="104"/>
      <c r="H5048" s="89">
        <f t="shared" si="819"/>
        <v>0</v>
      </c>
      <c r="I5048" s="73"/>
      <c r="J5048" s="73"/>
      <c r="K5048" s="73"/>
      <c r="L5048" s="73"/>
      <c r="M5048" s="73"/>
      <c r="N5048" s="73"/>
      <c r="O5048" s="73"/>
      <c r="P5048" s="73"/>
      <c r="Q5048" s="73"/>
      <c r="R5048" s="73"/>
      <c r="S5048" s="73"/>
    </row>
    <row r="5049" spans="2:19" x14ac:dyDescent="0.3">
      <c r="B5049" s="137">
        <v>1322</v>
      </c>
      <c r="C5049" s="103" t="str">
        <f t="array" ref="C5049">IF(ROWS($C$3728:C5049)&gt;COUNTIF($AR$19:$AR$3718,TRUE),"",INDEX($C$19:$C$3718,SMALL(IF($AR$19:$AR$3718=TRUE,ROW($C$19:$C$3718)-ROW($C$19)+1),ROWS($C$3728:C5049))))</f>
        <v/>
      </c>
      <c r="D5049" s="100" t="str">
        <f t="array" ref="D5049">IF(ROWS($D$3728:D5049)&gt;COUNTIF($AR$19:$AR$3718,TRUE),"",INDEX($O$19:$O$3718,SMALL(IF($AR$19:$AR$3718=TRUE,ROW($O$19:$O$3718)-ROW($O$19)+1),ROWS($D$3728:D5049))))</f>
        <v/>
      </c>
      <c r="E5049" s="101">
        <f t="shared" si="820"/>
        <v>0</v>
      </c>
      <c r="F5049" s="101">
        <f t="shared" si="821"/>
        <v>0</v>
      </c>
      <c r="G5049" s="104"/>
      <c r="H5049" s="89">
        <f t="shared" si="819"/>
        <v>0</v>
      </c>
      <c r="I5049" s="73"/>
      <c r="J5049" s="73"/>
      <c r="K5049" s="73"/>
      <c r="L5049" s="73"/>
      <c r="M5049" s="73"/>
      <c r="N5049" s="73"/>
      <c r="O5049" s="73"/>
      <c r="P5049" s="73"/>
      <c r="Q5049" s="73"/>
      <c r="R5049" s="73"/>
      <c r="S5049" s="73"/>
    </row>
    <row r="5050" spans="2:19" x14ac:dyDescent="0.3">
      <c r="B5050" s="137">
        <v>1323</v>
      </c>
      <c r="C5050" s="103" t="str">
        <f t="array" ref="C5050">IF(ROWS($C$3728:C5050)&gt;COUNTIF($AR$19:$AR$3718,TRUE),"",INDEX($C$19:$C$3718,SMALL(IF($AR$19:$AR$3718=TRUE,ROW($C$19:$C$3718)-ROW($C$19)+1),ROWS($C$3728:C5050))))</f>
        <v/>
      </c>
      <c r="D5050" s="100" t="str">
        <f t="array" ref="D5050">IF(ROWS($D$3728:D5050)&gt;COUNTIF($AR$19:$AR$3718,TRUE),"",INDEX($O$19:$O$3718,SMALL(IF($AR$19:$AR$3718=TRUE,ROW($O$19:$O$3718)-ROW($O$19)+1),ROWS($D$3728:D5050))))</f>
        <v/>
      </c>
      <c r="E5050" s="101">
        <f t="shared" si="820"/>
        <v>0</v>
      </c>
      <c r="F5050" s="101">
        <f t="shared" si="821"/>
        <v>0</v>
      </c>
      <c r="G5050" s="104"/>
      <c r="H5050" s="89">
        <f t="shared" si="819"/>
        <v>0</v>
      </c>
      <c r="I5050" s="73"/>
      <c r="J5050" s="73"/>
      <c r="K5050" s="73"/>
      <c r="L5050" s="73"/>
      <c r="M5050" s="73"/>
      <c r="N5050" s="73"/>
      <c r="O5050" s="73"/>
      <c r="P5050" s="73"/>
      <c r="Q5050" s="73"/>
      <c r="R5050" s="73"/>
      <c r="S5050" s="73"/>
    </row>
    <row r="5051" spans="2:19" x14ac:dyDescent="0.3">
      <c r="B5051" s="137">
        <v>1324</v>
      </c>
      <c r="C5051" s="103" t="str">
        <f t="array" ref="C5051">IF(ROWS($C$3728:C5051)&gt;COUNTIF($AR$19:$AR$3718,TRUE),"",INDEX($C$19:$C$3718,SMALL(IF($AR$19:$AR$3718=TRUE,ROW($C$19:$C$3718)-ROW($C$19)+1),ROWS($C$3728:C5051))))</f>
        <v/>
      </c>
      <c r="D5051" s="100" t="str">
        <f t="array" ref="D5051">IF(ROWS($D$3728:D5051)&gt;COUNTIF($AR$19:$AR$3718,TRUE),"",INDEX($O$19:$O$3718,SMALL(IF($AR$19:$AR$3718=TRUE,ROW($O$19:$O$3718)-ROW($O$19)+1),ROWS($D$3728:D5051))))</f>
        <v/>
      </c>
      <c r="E5051" s="101">
        <f t="shared" si="820"/>
        <v>0</v>
      </c>
      <c r="F5051" s="101">
        <f t="shared" si="821"/>
        <v>0</v>
      </c>
      <c r="G5051" s="104"/>
      <c r="H5051" s="89">
        <f t="shared" si="819"/>
        <v>0</v>
      </c>
      <c r="I5051" s="73"/>
      <c r="J5051" s="73"/>
      <c r="K5051" s="73"/>
      <c r="L5051" s="73"/>
      <c r="M5051" s="73"/>
      <c r="N5051" s="73"/>
      <c r="O5051" s="73"/>
      <c r="P5051" s="73"/>
      <c r="Q5051" s="73"/>
      <c r="R5051" s="73"/>
      <c r="S5051" s="73"/>
    </row>
    <row r="5052" spans="2:19" x14ac:dyDescent="0.3">
      <c r="B5052" s="137">
        <v>1325</v>
      </c>
      <c r="C5052" s="103" t="str">
        <f t="array" ref="C5052">IF(ROWS($C$3728:C5052)&gt;COUNTIF($AR$19:$AR$3718,TRUE),"",INDEX($C$19:$C$3718,SMALL(IF($AR$19:$AR$3718=TRUE,ROW($C$19:$C$3718)-ROW($C$19)+1),ROWS($C$3728:C5052))))</f>
        <v/>
      </c>
      <c r="D5052" s="100" t="str">
        <f t="array" ref="D5052">IF(ROWS($D$3728:D5052)&gt;COUNTIF($AR$19:$AR$3718,TRUE),"",INDEX($O$19:$O$3718,SMALL(IF($AR$19:$AR$3718=TRUE,ROW($O$19:$O$3718)-ROW($O$19)+1),ROWS($D$3728:D5052))))</f>
        <v/>
      </c>
      <c r="E5052" s="101">
        <f t="shared" si="820"/>
        <v>0</v>
      </c>
      <c r="F5052" s="101">
        <f t="shared" si="821"/>
        <v>0</v>
      </c>
      <c r="G5052" s="104"/>
      <c r="H5052" s="89">
        <f t="shared" si="819"/>
        <v>0</v>
      </c>
      <c r="I5052" s="73"/>
      <c r="J5052" s="73"/>
      <c r="K5052" s="73"/>
      <c r="L5052" s="73"/>
      <c r="M5052" s="73"/>
      <c r="N5052" s="73"/>
      <c r="O5052" s="73"/>
      <c r="P5052" s="73"/>
      <c r="Q5052" s="73"/>
      <c r="R5052" s="73"/>
      <c r="S5052" s="73"/>
    </row>
    <row r="5053" spans="2:19" x14ac:dyDescent="0.3">
      <c r="B5053" s="137">
        <v>1326</v>
      </c>
      <c r="C5053" s="103" t="str">
        <f t="array" ref="C5053">IF(ROWS($C$3728:C5053)&gt;COUNTIF($AR$19:$AR$3718,TRUE),"",INDEX($C$19:$C$3718,SMALL(IF($AR$19:$AR$3718=TRUE,ROW($C$19:$C$3718)-ROW($C$19)+1),ROWS($C$3728:C5053))))</f>
        <v/>
      </c>
      <c r="D5053" s="100" t="str">
        <f t="array" ref="D5053">IF(ROWS($D$3728:D5053)&gt;COUNTIF($AR$19:$AR$3718,TRUE),"",INDEX($O$19:$O$3718,SMALL(IF($AR$19:$AR$3718=TRUE,ROW($O$19:$O$3718)-ROW($O$19)+1),ROWS($D$3728:D5053))))</f>
        <v/>
      </c>
      <c r="E5053" s="101">
        <f t="shared" si="820"/>
        <v>0</v>
      </c>
      <c r="F5053" s="101">
        <f t="shared" si="821"/>
        <v>0</v>
      </c>
      <c r="G5053" s="104"/>
      <c r="H5053" s="89">
        <f t="shared" si="819"/>
        <v>0</v>
      </c>
      <c r="I5053" s="73"/>
      <c r="J5053" s="73"/>
      <c r="K5053" s="73"/>
      <c r="L5053" s="73"/>
      <c r="M5053" s="73"/>
      <c r="N5053" s="73"/>
      <c r="O5053" s="73"/>
      <c r="P5053" s="73"/>
      <c r="Q5053" s="73"/>
      <c r="R5053" s="73"/>
      <c r="S5053" s="73"/>
    </row>
    <row r="5054" spans="2:19" x14ac:dyDescent="0.3">
      <c r="B5054" s="137">
        <v>1327</v>
      </c>
      <c r="C5054" s="103" t="str">
        <f t="array" ref="C5054">IF(ROWS($C$3728:C5054)&gt;COUNTIF($AR$19:$AR$3718,TRUE),"",INDEX($C$19:$C$3718,SMALL(IF($AR$19:$AR$3718=TRUE,ROW($C$19:$C$3718)-ROW($C$19)+1),ROWS($C$3728:C5054))))</f>
        <v/>
      </c>
      <c r="D5054" s="100" t="str">
        <f t="array" ref="D5054">IF(ROWS($D$3728:D5054)&gt;COUNTIF($AR$19:$AR$3718,TRUE),"",INDEX($O$19:$O$3718,SMALL(IF($AR$19:$AR$3718=TRUE,ROW($O$19:$O$3718)-ROW($O$19)+1),ROWS($D$3728:D5054))))</f>
        <v/>
      </c>
      <c r="E5054" s="101">
        <f t="shared" si="820"/>
        <v>0</v>
      </c>
      <c r="F5054" s="101">
        <f t="shared" si="821"/>
        <v>0</v>
      </c>
      <c r="G5054" s="104"/>
      <c r="H5054" s="89">
        <f t="shared" si="819"/>
        <v>0</v>
      </c>
      <c r="I5054" s="73"/>
      <c r="J5054" s="73"/>
      <c r="K5054" s="73"/>
      <c r="L5054" s="73"/>
      <c r="M5054" s="73"/>
      <c r="N5054" s="73"/>
      <c r="O5054" s="73"/>
      <c r="P5054" s="73"/>
      <c r="Q5054" s="73"/>
      <c r="R5054" s="73"/>
      <c r="S5054" s="73"/>
    </row>
    <row r="5055" spans="2:19" x14ac:dyDescent="0.3">
      <c r="B5055" s="137">
        <v>1328</v>
      </c>
      <c r="C5055" s="103" t="str">
        <f t="array" ref="C5055">IF(ROWS($C$3728:C5055)&gt;COUNTIF($AR$19:$AR$3718,TRUE),"",INDEX($C$19:$C$3718,SMALL(IF($AR$19:$AR$3718=TRUE,ROW($C$19:$C$3718)-ROW($C$19)+1),ROWS($C$3728:C5055))))</f>
        <v/>
      </c>
      <c r="D5055" s="100" t="str">
        <f t="array" ref="D5055">IF(ROWS($D$3728:D5055)&gt;COUNTIF($AR$19:$AR$3718,TRUE),"",INDEX($O$19:$O$3718,SMALL(IF($AR$19:$AR$3718=TRUE,ROW($O$19:$O$3718)-ROW($O$19)+1),ROWS($D$3728:D5055))))</f>
        <v/>
      </c>
      <c r="E5055" s="101">
        <f t="shared" si="820"/>
        <v>0</v>
      </c>
      <c r="F5055" s="101">
        <f t="shared" si="821"/>
        <v>0</v>
      </c>
      <c r="G5055" s="104"/>
      <c r="H5055" s="89">
        <f t="shared" si="819"/>
        <v>0</v>
      </c>
      <c r="I5055" s="73"/>
      <c r="J5055" s="73"/>
      <c r="K5055" s="73"/>
      <c r="L5055" s="73"/>
      <c r="M5055" s="73"/>
      <c r="N5055" s="73"/>
      <c r="O5055" s="73"/>
      <c r="P5055" s="73"/>
      <c r="Q5055" s="73"/>
      <c r="R5055" s="73"/>
      <c r="S5055" s="73"/>
    </row>
    <row r="5056" spans="2:19" x14ac:dyDescent="0.3">
      <c r="B5056" s="137">
        <v>1329</v>
      </c>
      <c r="C5056" s="103" t="str">
        <f t="array" ref="C5056">IF(ROWS($C$3728:C5056)&gt;COUNTIF($AR$19:$AR$3718,TRUE),"",INDEX($C$19:$C$3718,SMALL(IF($AR$19:$AR$3718=TRUE,ROW($C$19:$C$3718)-ROW($C$19)+1),ROWS($C$3728:C5056))))</f>
        <v/>
      </c>
      <c r="D5056" s="100" t="str">
        <f t="array" ref="D5056">IF(ROWS($D$3728:D5056)&gt;COUNTIF($AR$19:$AR$3718,TRUE),"",INDEX($O$19:$O$3718,SMALL(IF($AR$19:$AR$3718=TRUE,ROW($O$19:$O$3718)-ROW($O$19)+1),ROWS($D$3728:D5056))))</f>
        <v/>
      </c>
      <c r="E5056" s="101">
        <f t="shared" si="820"/>
        <v>0</v>
      </c>
      <c r="F5056" s="101">
        <f t="shared" si="821"/>
        <v>0</v>
      </c>
      <c r="G5056" s="104"/>
      <c r="H5056" s="89">
        <f t="shared" si="819"/>
        <v>0</v>
      </c>
      <c r="I5056" s="73"/>
      <c r="J5056" s="73"/>
      <c r="K5056" s="73"/>
      <c r="L5056" s="73"/>
      <c r="M5056" s="73"/>
      <c r="N5056" s="73"/>
      <c r="O5056" s="73"/>
      <c r="P5056" s="73"/>
      <c r="Q5056" s="73"/>
      <c r="R5056" s="73"/>
      <c r="S5056" s="73"/>
    </row>
    <row r="5057" spans="2:19" x14ac:dyDescent="0.3">
      <c r="B5057" s="137">
        <v>1330</v>
      </c>
      <c r="C5057" s="103" t="str">
        <f t="array" ref="C5057">IF(ROWS($C$3728:C5057)&gt;COUNTIF($AR$19:$AR$3718,TRUE),"",INDEX($C$19:$C$3718,SMALL(IF($AR$19:$AR$3718=TRUE,ROW($C$19:$C$3718)-ROW($C$19)+1),ROWS($C$3728:C5057))))</f>
        <v/>
      </c>
      <c r="D5057" s="100" t="str">
        <f t="array" ref="D5057">IF(ROWS($D$3728:D5057)&gt;COUNTIF($AR$19:$AR$3718,TRUE),"",INDEX($O$19:$O$3718,SMALL(IF($AR$19:$AR$3718=TRUE,ROW($O$19:$O$3718)-ROW($O$19)+1),ROWS($D$3728:D5057))))</f>
        <v/>
      </c>
      <c r="E5057" s="101">
        <f t="shared" si="820"/>
        <v>0</v>
      </c>
      <c r="F5057" s="101">
        <f t="shared" si="821"/>
        <v>0</v>
      </c>
      <c r="G5057" s="104"/>
      <c r="H5057" s="89">
        <f t="shared" ref="H5057:H5065" si="822">SUM(E5057:G5057)</f>
        <v>0</v>
      </c>
      <c r="I5057" s="73"/>
      <c r="J5057" s="73"/>
      <c r="K5057" s="73"/>
      <c r="L5057" s="73"/>
      <c r="M5057" s="73"/>
      <c r="N5057" s="73"/>
      <c r="O5057" s="73"/>
      <c r="P5057" s="73"/>
      <c r="Q5057" s="73"/>
      <c r="R5057" s="73"/>
      <c r="S5057" s="73"/>
    </row>
    <row r="5058" spans="2:19" x14ac:dyDescent="0.3">
      <c r="B5058" s="137">
        <v>1331</v>
      </c>
      <c r="C5058" s="103" t="str">
        <f t="array" ref="C5058">IF(ROWS($C$3728:C5058)&gt;COUNTIF($AR$19:$AR$3718,TRUE),"",INDEX($C$19:$C$3718,SMALL(IF($AR$19:$AR$3718=TRUE,ROW($C$19:$C$3718)-ROW($C$19)+1),ROWS($C$3728:C5058))))</f>
        <v/>
      </c>
      <c r="D5058" s="100" t="str">
        <f t="array" ref="D5058">IF(ROWS($D$3728:D5058)&gt;COUNTIF($AR$19:$AR$3718,TRUE),"",INDEX($O$19:$O$3718,SMALL(IF($AR$19:$AR$3718=TRUE,ROW($O$19:$O$3718)-ROW($O$19)+1),ROWS($D$3728:D5058))))</f>
        <v/>
      </c>
      <c r="E5058" s="101">
        <f t="shared" si="820"/>
        <v>0</v>
      </c>
      <c r="F5058" s="101">
        <f t="shared" si="821"/>
        <v>0</v>
      </c>
      <c r="G5058" s="104"/>
      <c r="H5058" s="89">
        <f t="shared" si="822"/>
        <v>0</v>
      </c>
      <c r="I5058" s="73"/>
      <c r="J5058" s="73"/>
      <c r="K5058" s="73"/>
      <c r="L5058" s="73"/>
      <c r="M5058" s="73"/>
      <c r="N5058" s="73"/>
      <c r="O5058" s="73"/>
      <c r="P5058" s="73"/>
      <c r="Q5058" s="73"/>
      <c r="R5058" s="73"/>
      <c r="S5058" s="73"/>
    </row>
    <row r="5059" spans="2:19" x14ac:dyDescent="0.3">
      <c r="B5059" s="137">
        <v>1332</v>
      </c>
      <c r="C5059" s="103" t="str">
        <f t="array" ref="C5059">IF(ROWS($C$3728:C5059)&gt;COUNTIF($AR$19:$AR$3718,TRUE),"",INDEX($C$19:$C$3718,SMALL(IF($AR$19:$AR$3718=TRUE,ROW($C$19:$C$3718)-ROW($C$19)+1),ROWS($C$3728:C5059))))</f>
        <v/>
      </c>
      <c r="D5059" s="100" t="str">
        <f t="array" ref="D5059">IF(ROWS($D$3728:D5059)&gt;COUNTIF($AR$19:$AR$3718,TRUE),"",INDEX($O$19:$O$3718,SMALL(IF($AR$19:$AR$3718=TRUE,ROW($O$19:$O$3718)-ROW($O$19)+1),ROWS($D$3728:D5059))))</f>
        <v/>
      </c>
      <c r="E5059" s="101">
        <f t="shared" si="820"/>
        <v>0</v>
      </c>
      <c r="F5059" s="101">
        <f t="shared" si="821"/>
        <v>0</v>
      </c>
      <c r="G5059" s="104"/>
      <c r="H5059" s="89">
        <f t="shared" si="822"/>
        <v>0</v>
      </c>
      <c r="I5059" s="73"/>
      <c r="J5059" s="73"/>
      <c r="K5059" s="73"/>
      <c r="L5059" s="73"/>
      <c r="M5059" s="73"/>
      <c r="N5059" s="73"/>
      <c r="O5059" s="73"/>
      <c r="P5059" s="73"/>
      <c r="Q5059" s="73"/>
      <c r="R5059" s="73"/>
      <c r="S5059" s="73"/>
    </row>
    <row r="5060" spans="2:19" x14ac:dyDescent="0.3">
      <c r="B5060" s="137">
        <v>1333</v>
      </c>
      <c r="C5060" s="103" t="str">
        <f t="array" ref="C5060">IF(ROWS($C$3728:C5060)&gt;COUNTIF($AR$19:$AR$3718,TRUE),"",INDEX($C$19:$C$3718,SMALL(IF($AR$19:$AR$3718=TRUE,ROW($C$19:$C$3718)-ROW($C$19)+1),ROWS($C$3728:C5060))))</f>
        <v/>
      </c>
      <c r="D5060" s="100" t="str">
        <f t="array" ref="D5060">IF(ROWS($D$3728:D5060)&gt;COUNTIF($AR$19:$AR$3718,TRUE),"",INDEX($O$19:$O$3718,SMALL(IF($AR$19:$AR$3718=TRUE,ROW($O$19:$O$3718)-ROW($O$19)+1),ROWS($D$3728:D5060))))</f>
        <v/>
      </c>
      <c r="E5060" s="101">
        <f t="shared" si="820"/>
        <v>0</v>
      </c>
      <c r="F5060" s="101">
        <f t="shared" si="821"/>
        <v>0</v>
      </c>
      <c r="G5060" s="104"/>
      <c r="H5060" s="89">
        <f t="shared" si="822"/>
        <v>0</v>
      </c>
      <c r="I5060" s="73"/>
      <c r="J5060" s="73"/>
      <c r="K5060" s="73"/>
      <c r="L5060" s="73"/>
      <c r="M5060" s="73"/>
      <c r="N5060" s="73"/>
      <c r="O5060" s="73"/>
      <c r="P5060" s="73"/>
      <c r="Q5060" s="73"/>
      <c r="R5060" s="73"/>
      <c r="S5060" s="73"/>
    </row>
    <row r="5061" spans="2:19" x14ac:dyDescent="0.3">
      <c r="B5061" s="137">
        <v>1334</v>
      </c>
      <c r="C5061" s="103" t="str">
        <f t="array" ref="C5061">IF(ROWS($C$3728:C5061)&gt;COUNTIF($AR$19:$AR$3718,TRUE),"",INDEX($C$19:$C$3718,SMALL(IF($AR$19:$AR$3718=TRUE,ROW($C$19:$C$3718)-ROW($C$19)+1),ROWS($C$3728:C5061))))</f>
        <v/>
      </c>
      <c r="D5061" s="100" t="str">
        <f t="array" ref="D5061">IF(ROWS($D$3728:D5061)&gt;COUNTIF($AR$19:$AR$3718,TRUE),"",INDEX($O$19:$O$3718,SMALL(IF($AR$19:$AR$3718=TRUE,ROW($O$19:$O$3718)-ROW($O$19)+1),ROWS($D$3728:D5061))))</f>
        <v/>
      </c>
      <c r="E5061" s="101">
        <f t="shared" si="820"/>
        <v>0</v>
      </c>
      <c r="F5061" s="101">
        <f t="shared" si="821"/>
        <v>0</v>
      </c>
      <c r="G5061" s="104"/>
      <c r="H5061" s="89">
        <f t="shared" si="822"/>
        <v>0</v>
      </c>
      <c r="I5061" s="73"/>
      <c r="J5061" s="73"/>
      <c r="K5061" s="73"/>
      <c r="L5061" s="73"/>
      <c r="M5061" s="73"/>
      <c r="N5061" s="73"/>
      <c r="O5061" s="73"/>
      <c r="P5061" s="73"/>
      <c r="Q5061" s="73"/>
      <c r="R5061" s="73"/>
      <c r="S5061" s="73"/>
    </row>
    <row r="5062" spans="2:19" x14ac:dyDescent="0.3">
      <c r="B5062" s="137">
        <v>1335</v>
      </c>
      <c r="C5062" s="103" t="str">
        <f t="array" ref="C5062">IF(ROWS($C$3728:C5062)&gt;COUNTIF($AR$19:$AR$3718,TRUE),"",INDEX($C$19:$C$3718,SMALL(IF($AR$19:$AR$3718=TRUE,ROW($C$19:$C$3718)-ROW($C$19)+1),ROWS($C$3728:C5062))))</f>
        <v/>
      </c>
      <c r="D5062" s="100" t="str">
        <f t="array" ref="D5062">IF(ROWS($D$3728:D5062)&gt;COUNTIF($AR$19:$AR$3718,TRUE),"",INDEX($O$19:$O$3718,SMALL(IF($AR$19:$AR$3718=TRUE,ROW($O$19:$O$3718)-ROW($O$19)+1),ROWS($D$3728:D5062))))</f>
        <v/>
      </c>
      <c r="E5062" s="101">
        <f t="shared" si="820"/>
        <v>0</v>
      </c>
      <c r="F5062" s="101">
        <f t="shared" si="821"/>
        <v>0</v>
      </c>
      <c r="G5062" s="104"/>
      <c r="H5062" s="89">
        <f t="shared" si="822"/>
        <v>0</v>
      </c>
      <c r="I5062" s="73"/>
      <c r="J5062" s="73"/>
      <c r="K5062" s="73"/>
      <c r="L5062" s="73"/>
      <c r="M5062" s="73"/>
      <c r="N5062" s="73"/>
      <c r="O5062" s="73"/>
      <c r="P5062" s="73"/>
      <c r="Q5062" s="73"/>
      <c r="R5062" s="73"/>
      <c r="S5062" s="73"/>
    </row>
    <row r="5063" spans="2:19" x14ac:dyDescent="0.3">
      <c r="B5063" s="137">
        <v>1336</v>
      </c>
      <c r="C5063" s="103" t="str">
        <f t="array" ref="C5063">IF(ROWS($C$3728:C5063)&gt;COUNTIF($AR$19:$AR$3718,TRUE),"",INDEX($C$19:$C$3718,SMALL(IF($AR$19:$AR$3718=TRUE,ROW($C$19:$C$3718)-ROW($C$19)+1),ROWS($C$3728:C5063))))</f>
        <v/>
      </c>
      <c r="D5063" s="100" t="str">
        <f t="array" ref="D5063">IF(ROWS($D$3728:D5063)&gt;COUNTIF($AR$19:$AR$3718,TRUE),"",INDEX($O$19:$O$3718,SMALL(IF($AR$19:$AR$3718=TRUE,ROW($O$19:$O$3718)-ROW($O$19)+1),ROWS($D$3728:D5063))))</f>
        <v/>
      </c>
      <c r="E5063" s="101">
        <f t="shared" si="820"/>
        <v>0</v>
      </c>
      <c r="F5063" s="101">
        <f t="shared" si="821"/>
        <v>0</v>
      </c>
      <c r="G5063" s="104"/>
      <c r="H5063" s="89">
        <f t="shared" si="822"/>
        <v>0</v>
      </c>
      <c r="I5063" s="73"/>
      <c r="J5063" s="73"/>
      <c r="K5063" s="73"/>
      <c r="L5063" s="73"/>
      <c r="M5063" s="73"/>
      <c r="N5063" s="73"/>
      <c r="O5063" s="73"/>
      <c r="P5063" s="73"/>
      <c r="Q5063" s="73"/>
      <c r="R5063" s="73"/>
      <c r="S5063" s="73"/>
    </row>
    <row r="5064" spans="2:19" x14ac:dyDescent="0.3">
      <c r="B5064" s="137">
        <v>1337</v>
      </c>
      <c r="C5064" s="103" t="str">
        <f t="array" ref="C5064">IF(ROWS($C$3728:C5064)&gt;COUNTIF($AR$19:$AR$3718,TRUE),"",INDEX($C$19:$C$3718,SMALL(IF($AR$19:$AR$3718=TRUE,ROW($C$19:$C$3718)-ROW($C$19)+1),ROWS($C$3728:C5064))))</f>
        <v/>
      </c>
      <c r="D5064" s="100" t="str">
        <f t="array" ref="D5064">IF(ROWS($D$3728:D5064)&gt;COUNTIF($AR$19:$AR$3718,TRUE),"",INDEX($O$19:$O$3718,SMALL(IF($AR$19:$AR$3718=TRUE,ROW($O$19:$O$3718)-ROW($O$19)+1),ROWS($D$3728:D5064))))</f>
        <v/>
      </c>
      <c r="E5064" s="101">
        <f t="shared" si="820"/>
        <v>0</v>
      </c>
      <c r="F5064" s="101">
        <f t="shared" si="821"/>
        <v>0</v>
      </c>
      <c r="G5064" s="104"/>
      <c r="H5064" s="89">
        <f t="shared" si="822"/>
        <v>0</v>
      </c>
      <c r="I5064" s="73"/>
      <c r="J5064" s="73"/>
      <c r="K5064" s="73"/>
      <c r="L5064" s="73"/>
      <c r="M5064" s="73"/>
      <c r="N5064" s="73"/>
      <c r="O5064" s="73"/>
      <c r="P5064" s="73"/>
      <c r="Q5064" s="73"/>
      <c r="R5064" s="73"/>
      <c r="S5064" s="73"/>
    </row>
    <row r="5065" spans="2:19" x14ac:dyDescent="0.3">
      <c r="B5065" s="137">
        <v>1338</v>
      </c>
      <c r="C5065" s="103" t="str">
        <f t="array" ref="C5065">IF(ROWS($C$3728:C5065)&gt;COUNTIF($AR$19:$AR$3718,TRUE),"",INDEX($C$19:$C$3718,SMALL(IF($AR$19:$AR$3718=TRUE,ROW($C$19:$C$3718)-ROW($C$19)+1),ROWS($C$3728:C5065))))</f>
        <v/>
      </c>
      <c r="D5065" s="100" t="str">
        <f t="array" ref="D5065">IF(ROWS($D$3728:D5065)&gt;COUNTIF($AR$19:$AR$3718,TRUE),"",INDEX($O$19:$O$3718,SMALL(IF($AR$19:$AR$3718=TRUE,ROW($O$19:$O$3718)-ROW($O$19)+1),ROWS($D$3728:D5065))))</f>
        <v/>
      </c>
      <c r="E5065" s="101">
        <f t="shared" si="820"/>
        <v>0</v>
      </c>
      <c r="F5065" s="101">
        <f t="shared" si="821"/>
        <v>0</v>
      </c>
      <c r="G5065" s="104"/>
      <c r="H5065" s="89">
        <f t="shared" si="822"/>
        <v>0</v>
      </c>
      <c r="I5065" s="73"/>
      <c r="J5065" s="73"/>
      <c r="K5065" s="73"/>
      <c r="L5065" s="73"/>
      <c r="M5065" s="73"/>
      <c r="N5065" s="73"/>
      <c r="O5065" s="73"/>
      <c r="P5065" s="73"/>
      <c r="Q5065" s="73"/>
      <c r="R5065" s="73"/>
      <c r="S5065" s="73"/>
    </row>
    <row r="5066" spans="2:19" x14ac:dyDescent="0.3">
      <c r="B5066" s="137">
        <v>1339</v>
      </c>
      <c r="C5066" s="103" t="str">
        <f t="array" ref="C5066">IF(ROWS($C$3728:C5066)&gt;COUNTIF($AR$19:$AR$3718,TRUE),"",INDEX($C$19:$C$3718,SMALL(IF($AR$19:$AR$3718=TRUE,ROW($C$19:$C$3718)-ROW($C$19)+1),ROWS($C$3728:C5066))))</f>
        <v/>
      </c>
      <c r="D5066" s="100" t="str">
        <f t="array" ref="D5066">IF(ROWS($D$3728:D5066)&gt;COUNTIF($AR$19:$AR$3718,TRUE),"",INDEX($O$19:$O$3718,SMALL(IF($AR$19:$AR$3718=TRUE,ROW($O$19:$O$3718)-ROW($O$19)+1),ROWS($D$3728:D5066))))</f>
        <v/>
      </c>
      <c r="E5066" s="101">
        <f t="shared" si="820"/>
        <v>0</v>
      </c>
      <c r="F5066" s="101">
        <f t="shared" si="821"/>
        <v>0</v>
      </c>
      <c r="G5066" s="104"/>
      <c r="H5066" s="89">
        <f t="shared" ref="H5066:H5129" si="823">SUM(E5066:G5066)</f>
        <v>0</v>
      </c>
      <c r="I5066" s="73"/>
      <c r="J5066" s="73"/>
      <c r="K5066" s="73"/>
      <c r="L5066" s="73"/>
      <c r="M5066" s="73"/>
      <c r="N5066" s="73"/>
      <c r="O5066" s="73"/>
      <c r="P5066" s="73"/>
      <c r="Q5066" s="73"/>
      <c r="R5066" s="73"/>
      <c r="S5066" s="73"/>
    </row>
    <row r="5067" spans="2:19" x14ac:dyDescent="0.3">
      <c r="B5067" s="137">
        <v>1340</v>
      </c>
      <c r="C5067" s="103" t="str">
        <f t="array" ref="C5067">IF(ROWS($C$3728:C5067)&gt;COUNTIF($AR$19:$AR$3718,TRUE),"",INDEX($C$19:$C$3718,SMALL(IF($AR$19:$AR$3718=TRUE,ROW($C$19:$C$3718)-ROW($C$19)+1),ROWS($C$3728:C5067))))</f>
        <v/>
      </c>
      <c r="D5067" s="100" t="str">
        <f t="array" ref="D5067">IF(ROWS($D$3728:D5067)&gt;COUNTIF($AR$19:$AR$3718,TRUE),"",INDEX($O$19:$O$3718,SMALL(IF($AR$19:$AR$3718=TRUE,ROW($O$19:$O$3718)-ROW($O$19)+1),ROWS($D$3728:D5067))))</f>
        <v/>
      </c>
      <c r="E5067" s="101">
        <f t="shared" si="820"/>
        <v>0</v>
      </c>
      <c r="F5067" s="101">
        <f t="shared" si="821"/>
        <v>0</v>
      </c>
      <c r="G5067" s="104"/>
      <c r="H5067" s="89">
        <f t="shared" si="823"/>
        <v>0</v>
      </c>
      <c r="I5067" s="73"/>
      <c r="J5067" s="73"/>
      <c r="K5067" s="73"/>
      <c r="L5067" s="73"/>
      <c r="M5067" s="73"/>
      <c r="N5067" s="73"/>
      <c r="O5067" s="73"/>
      <c r="P5067" s="73"/>
      <c r="Q5067" s="73"/>
      <c r="R5067" s="73"/>
      <c r="S5067" s="73"/>
    </row>
    <row r="5068" spans="2:19" x14ac:dyDescent="0.3">
      <c r="B5068" s="137">
        <v>1341</v>
      </c>
      <c r="C5068" s="103" t="str">
        <f t="array" ref="C5068">IF(ROWS($C$3728:C5068)&gt;COUNTIF($AR$19:$AR$3718,TRUE),"",INDEX($C$19:$C$3718,SMALL(IF($AR$19:$AR$3718=TRUE,ROW($C$19:$C$3718)-ROW($C$19)+1),ROWS($C$3728:C5068))))</f>
        <v/>
      </c>
      <c r="D5068" s="100" t="str">
        <f t="array" ref="D5068">IF(ROWS($D$3728:D5068)&gt;COUNTIF($AR$19:$AR$3718,TRUE),"",INDEX($O$19:$O$3718,SMALL(IF($AR$19:$AR$3718=TRUE,ROW($O$19:$O$3718)-ROW($O$19)+1),ROWS($D$3728:D5068))))</f>
        <v/>
      </c>
      <c r="E5068" s="101">
        <f t="shared" si="820"/>
        <v>0</v>
      </c>
      <c r="F5068" s="101">
        <f t="shared" si="821"/>
        <v>0</v>
      </c>
      <c r="G5068" s="104"/>
      <c r="H5068" s="89">
        <f t="shared" si="823"/>
        <v>0</v>
      </c>
      <c r="I5068" s="73"/>
      <c r="J5068" s="73"/>
      <c r="K5068" s="73"/>
      <c r="L5068" s="73"/>
      <c r="M5068" s="73"/>
      <c r="N5068" s="73"/>
      <c r="O5068" s="73"/>
      <c r="P5068" s="73"/>
      <c r="Q5068" s="73"/>
      <c r="R5068" s="73"/>
      <c r="S5068" s="73"/>
    </row>
    <row r="5069" spans="2:19" x14ac:dyDescent="0.3">
      <c r="B5069" s="137">
        <v>1342</v>
      </c>
      <c r="C5069" s="103" t="str">
        <f t="array" ref="C5069">IF(ROWS($C$3728:C5069)&gt;COUNTIF($AR$19:$AR$3718,TRUE),"",INDEX($C$19:$C$3718,SMALL(IF($AR$19:$AR$3718=TRUE,ROW($C$19:$C$3718)-ROW($C$19)+1),ROWS($C$3728:C5069))))</f>
        <v/>
      </c>
      <c r="D5069" s="100" t="str">
        <f t="array" ref="D5069">IF(ROWS($D$3728:D5069)&gt;COUNTIF($AR$19:$AR$3718,TRUE),"",INDEX($O$19:$O$3718,SMALL(IF($AR$19:$AR$3718=TRUE,ROW($O$19:$O$3718)-ROW($O$19)+1),ROWS($D$3728:D5069))))</f>
        <v/>
      </c>
      <c r="E5069" s="101">
        <f t="shared" si="820"/>
        <v>0</v>
      </c>
      <c r="F5069" s="101">
        <f t="shared" si="821"/>
        <v>0</v>
      </c>
      <c r="G5069" s="104"/>
      <c r="H5069" s="89">
        <f t="shared" si="823"/>
        <v>0</v>
      </c>
      <c r="I5069" s="73"/>
      <c r="J5069" s="73"/>
      <c r="K5069" s="73"/>
      <c r="L5069" s="73"/>
      <c r="M5069" s="73"/>
      <c r="N5069" s="73"/>
      <c r="O5069" s="73"/>
      <c r="P5069" s="73"/>
      <c r="Q5069" s="73"/>
      <c r="R5069" s="73"/>
      <c r="S5069" s="73"/>
    </row>
    <row r="5070" spans="2:19" x14ac:dyDescent="0.3">
      <c r="B5070" s="137">
        <v>1343</v>
      </c>
      <c r="C5070" s="103" t="str">
        <f t="array" ref="C5070">IF(ROWS($C$3728:C5070)&gt;COUNTIF($AR$19:$AR$3718,TRUE),"",INDEX($C$19:$C$3718,SMALL(IF($AR$19:$AR$3718=TRUE,ROW($C$19:$C$3718)-ROW($C$19)+1),ROWS($C$3728:C5070))))</f>
        <v/>
      </c>
      <c r="D5070" s="100" t="str">
        <f t="array" ref="D5070">IF(ROWS($D$3728:D5070)&gt;COUNTIF($AR$19:$AR$3718,TRUE),"",INDEX($O$19:$O$3718,SMALL(IF($AR$19:$AR$3718=TRUE,ROW($O$19:$O$3718)-ROW($O$19)+1),ROWS($D$3728:D5070))))</f>
        <v/>
      </c>
      <c r="E5070" s="101">
        <f t="shared" si="820"/>
        <v>0</v>
      </c>
      <c r="F5070" s="101">
        <f t="shared" si="821"/>
        <v>0</v>
      </c>
      <c r="G5070" s="104"/>
      <c r="H5070" s="89">
        <f t="shared" si="823"/>
        <v>0</v>
      </c>
      <c r="I5070" s="73"/>
      <c r="J5070" s="73"/>
      <c r="K5070" s="73"/>
      <c r="L5070" s="73"/>
      <c r="M5070" s="73"/>
      <c r="N5070" s="73"/>
      <c r="O5070" s="73"/>
      <c r="P5070" s="73"/>
      <c r="Q5070" s="73"/>
      <c r="R5070" s="73"/>
      <c r="S5070" s="73"/>
    </row>
    <row r="5071" spans="2:19" x14ac:dyDescent="0.3">
      <c r="B5071" s="137">
        <v>1344</v>
      </c>
      <c r="C5071" s="103" t="str">
        <f t="array" ref="C5071">IF(ROWS($C$3728:C5071)&gt;COUNTIF($AR$19:$AR$3718,TRUE),"",INDEX($C$19:$C$3718,SMALL(IF($AR$19:$AR$3718=TRUE,ROW($C$19:$C$3718)-ROW($C$19)+1),ROWS($C$3728:C5071))))</f>
        <v/>
      </c>
      <c r="D5071" s="100" t="str">
        <f t="array" ref="D5071">IF(ROWS($D$3728:D5071)&gt;COUNTIF($AR$19:$AR$3718,TRUE),"",INDEX($O$19:$O$3718,SMALL(IF($AR$19:$AR$3718=TRUE,ROW($O$19:$O$3718)-ROW($O$19)+1),ROWS($D$3728:D5071))))</f>
        <v/>
      </c>
      <c r="E5071" s="101">
        <f t="shared" si="820"/>
        <v>0</v>
      </c>
      <c r="F5071" s="101">
        <f t="shared" si="821"/>
        <v>0</v>
      </c>
      <c r="G5071" s="104"/>
      <c r="H5071" s="89">
        <f t="shared" si="823"/>
        <v>0</v>
      </c>
      <c r="I5071" s="73"/>
      <c r="J5071" s="73"/>
      <c r="K5071" s="73"/>
      <c r="L5071" s="73"/>
      <c r="M5071" s="73"/>
      <c r="N5071" s="73"/>
      <c r="O5071" s="73"/>
      <c r="P5071" s="73"/>
      <c r="Q5071" s="73"/>
      <c r="R5071" s="73"/>
      <c r="S5071" s="73"/>
    </row>
    <row r="5072" spans="2:19" x14ac:dyDescent="0.3">
      <c r="B5072" s="137">
        <v>1345</v>
      </c>
      <c r="C5072" s="103" t="str">
        <f t="array" ref="C5072">IF(ROWS($C$3728:C5072)&gt;COUNTIF($AR$19:$AR$3718,TRUE),"",INDEX($C$19:$C$3718,SMALL(IF($AR$19:$AR$3718=TRUE,ROW($C$19:$C$3718)-ROW($C$19)+1),ROWS($C$3728:C5072))))</f>
        <v/>
      </c>
      <c r="D5072" s="100" t="str">
        <f t="array" ref="D5072">IF(ROWS($D$3728:D5072)&gt;COUNTIF($AR$19:$AR$3718,TRUE),"",INDEX($O$19:$O$3718,SMALL(IF($AR$19:$AR$3718=TRUE,ROW($O$19:$O$3718)-ROW($O$19)+1),ROWS($D$3728:D5072))))</f>
        <v/>
      </c>
      <c r="E5072" s="101">
        <f t="shared" ref="E5072:E5135" si="824">SUM(SUMIFS($V$19:$V$3718,$C$19:$C$3718,$C$3728:$C$3960,$O$19:$O$3718,$D$3728:$D$3960),SUMIFS($AA$19:$AA$3718,$C$19:$C$3718,$C$3728:$C$3960,$O$19:$O$3718,$D$3728:$D$3960))</f>
        <v>0</v>
      </c>
      <c r="F5072" s="101">
        <f t="shared" ref="F5072:F5135" si="825">SUM(SUMIFS($AD$19:$AD$3718,$C$19:$C$3718,$C$3728:$C$3960,$O$19:$O$3718,$D$3728:$D$3960),SUMIFS($AI$19:$AI$3718,$C$19:$C$3718,$C$3728:$C$3960,$O$19:$O$3718,$D$3728:$D$3960))</f>
        <v>0</v>
      </c>
      <c r="G5072" s="104"/>
      <c r="H5072" s="89">
        <f t="shared" si="823"/>
        <v>0</v>
      </c>
      <c r="I5072" s="73"/>
      <c r="J5072" s="73"/>
      <c r="K5072" s="73"/>
      <c r="L5072" s="73"/>
      <c r="M5072" s="73"/>
      <c r="N5072" s="73"/>
      <c r="O5072" s="73"/>
      <c r="P5072" s="73"/>
      <c r="Q5072" s="73"/>
      <c r="R5072" s="73"/>
      <c r="S5072" s="73"/>
    </row>
    <row r="5073" spans="2:19" x14ac:dyDescent="0.3">
      <c r="B5073" s="137">
        <v>1346</v>
      </c>
      <c r="C5073" s="103" t="str">
        <f t="array" ref="C5073">IF(ROWS($C$3728:C5073)&gt;COUNTIF($AR$19:$AR$3718,TRUE),"",INDEX($C$19:$C$3718,SMALL(IF($AR$19:$AR$3718=TRUE,ROW($C$19:$C$3718)-ROW($C$19)+1),ROWS($C$3728:C5073))))</f>
        <v/>
      </c>
      <c r="D5073" s="100" t="str">
        <f t="array" ref="D5073">IF(ROWS($D$3728:D5073)&gt;COUNTIF($AR$19:$AR$3718,TRUE),"",INDEX($O$19:$O$3718,SMALL(IF($AR$19:$AR$3718=TRUE,ROW($O$19:$O$3718)-ROW($O$19)+1),ROWS($D$3728:D5073))))</f>
        <v/>
      </c>
      <c r="E5073" s="101">
        <f t="shared" si="824"/>
        <v>0</v>
      </c>
      <c r="F5073" s="101">
        <f t="shared" si="825"/>
        <v>0</v>
      </c>
      <c r="G5073" s="104"/>
      <c r="H5073" s="89">
        <f t="shared" si="823"/>
        <v>0</v>
      </c>
      <c r="I5073" s="73"/>
      <c r="J5073" s="73"/>
      <c r="K5073" s="73"/>
      <c r="L5073" s="73"/>
      <c r="M5073" s="73"/>
      <c r="N5073" s="73"/>
      <c r="O5073" s="73"/>
      <c r="P5073" s="73"/>
      <c r="Q5073" s="73"/>
      <c r="R5073" s="73"/>
      <c r="S5073" s="73"/>
    </row>
    <row r="5074" spans="2:19" x14ac:dyDescent="0.3">
      <c r="B5074" s="137">
        <v>1347</v>
      </c>
      <c r="C5074" s="103" t="str">
        <f t="array" ref="C5074">IF(ROWS($C$3728:C5074)&gt;COUNTIF($AR$19:$AR$3718,TRUE),"",INDEX($C$19:$C$3718,SMALL(IF($AR$19:$AR$3718=TRUE,ROW($C$19:$C$3718)-ROW($C$19)+1),ROWS($C$3728:C5074))))</f>
        <v/>
      </c>
      <c r="D5074" s="100" t="str">
        <f t="array" ref="D5074">IF(ROWS($D$3728:D5074)&gt;COUNTIF($AR$19:$AR$3718,TRUE),"",INDEX($O$19:$O$3718,SMALL(IF($AR$19:$AR$3718=TRUE,ROW($O$19:$O$3718)-ROW($O$19)+1),ROWS($D$3728:D5074))))</f>
        <v/>
      </c>
      <c r="E5074" s="101">
        <f t="shared" si="824"/>
        <v>0</v>
      </c>
      <c r="F5074" s="101">
        <f t="shared" si="825"/>
        <v>0</v>
      </c>
      <c r="G5074" s="104"/>
      <c r="H5074" s="89">
        <f t="shared" si="823"/>
        <v>0</v>
      </c>
      <c r="I5074" s="73"/>
      <c r="J5074" s="73"/>
      <c r="K5074" s="73"/>
      <c r="L5074" s="73"/>
      <c r="M5074" s="73"/>
      <c r="N5074" s="73"/>
      <c r="O5074" s="73"/>
      <c r="P5074" s="73"/>
      <c r="Q5074" s="73"/>
      <c r="R5074" s="73"/>
      <c r="S5074" s="73"/>
    </row>
    <row r="5075" spans="2:19" x14ac:dyDescent="0.3">
      <c r="B5075" s="137">
        <v>1348</v>
      </c>
      <c r="C5075" s="103" t="str">
        <f t="array" ref="C5075">IF(ROWS($C$3728:C5075)&gt;COUNTIF($AR$19:$AR$3718,TRUE),"",INDEX($C$19:$C$3718,SMALL(IF($AR$19:$AR$3718=TRUE,ROW($C$19:$C$3718)-ROW($C$19)+1),ROWS($C$3728:C5075))))</f>
        <v/>
      </c>
      <c r="D5075" s="100" t="str">
        <f t="array" ref="D5075">IF(ROWS($D$3728:D5075)&gt;COUNTIF($AR$19:$AR$3718,TRUE),"",INDEX($O$19:$O$3718,SMALL(IF($AR$19:$AR$3718=TRUE,ROW($O$19:$O$3718)-ROW($O$19)+1),ROWS($D$3728:D5075))))</f>
        <v/>
      </c>
      <c r="E5075" s="101">
        <f t="shared" si="824"/>
        <v>0</v>
      </c>
      <c r="F5075" s="101">
        <f t="shared" si="825"/>
        <v>0</v>
      </c>
      <c r="G5075" s="104"/>
      <c r="H5075" s="89">
        <f t="shared" si="823"/>
        <v>0</v>
      </c>
      <c r="I5075" s="73"/>
      <c r="J5075" s="73"/>
      <c r="K5075" s="73"/>
      <c r="L5075" s="73"/>
      <c r="M5075" s="73"/>
      <c r="N5075" s="73"/>
      <c r="O5075" s="73"/>
      <c r="P5075" s="73"/>
      <c r="Q5075" s="73"/>
      <c r="R5075" s="73"/>
      <c r="S5075" s="73"/>
    </row>
    <row r="5076" spans="2:19" x14ac:dyDescent="0.3">
      <c r="B5076" s="137">
        <v>1349</v>
      </c>
      <c r="C5076" s="103" t="str">
        <f t="array" ref="C5076">IF(ROWS($C$3728:C5076)&gt;COUNTIF($AR$19:$AR$3718,TRUE),"",INDEX($C$19:$C$3718,SMALL(IF($AR$19:$AR$3718=TRUE,ROW($C$19:$C$3718)-ROW($C$19)+1),ROWS($C$3728:C5076))))</f>
        <v/>
      </c>
      <c r="D5076" s="100" t="str">
        <f t="array" ref="D5076">IF(ROWS($D$3728:D5076)&gt;COUNTIF($AR$19:$AR$3718,TRUE),"",INDEX($O$19:$O$3718,SMALL(IF($AR$19:$AR$3718=TRUE,ROW($O$19:$O$3718)-ROW($O$19)+1),ROWS($D$3728:D5076))))</f>
        <v/>
      </c>
      <c r="E5076" s="101">
        <f t="shared" si="824"/>
        <v>0</v>
      </c>
      <c r="F5076" s="101">
        <f t="shared" si="825"/>
        <v>0</v>
      </c>
      <c r="G5076" s="104"/>
      <c r="H5076" s="89">
        <f t="shared" si="823"/>
        <v>0</v>
      </c>
      <c r="I5076" s="73"/>
      <c r="J5076" s="73"/>
      <c r="K5076" s="73"/>
      <c r="L5076" s="73"/>
      <c r="M5076" s="73"/>
      <c r="N5076" s="73"/>
      <c r="O5076" s="73"/>
      <c r="P5076" s="73"/>
      <c r="Q5076" s="73"/>
      <c r="R5076" s="73"/>
      <c r="S5076" s="73"/>
    </row>
    <row r="5077" spans="2:19" x14ac:dyDescent="0.3">
      <c r="B5077" s="137">
        <v>1350</v>
      </c>
      <c r="C5077" s="103" t="str">
        <f t="array" ref="C5077">IF(ROWS($C$3728:C5077)&gt;COUNTIF($AR$19:$AR$3718,TRUE),"",INDEX($C$19:$C$3718,SMALL(IF($AR$19:$AR$3718=TRUE,ROW($C$19:$C$3718)-ROW($C$19)+1),ROWS($C$3728:C5077))))</f>
        <v/>
      </c>
      <c r="D5077" s="100" t="str">
        <f t="array" ref="D5077">IF(ROWS($D$3728:D5077)&gt;COUNTIF($AR$19:$AR$3718,TRUE),"",INDEX($O$19:$O$3718,SMALL(IF($AR$19:$AR$3718=TRUE,ROW($O$19:$O$3718)-ROW($O$19)+1),ROWS($D$3728:D5077))))</f>
        <v/>
      </c>
      <c r="E5077" s="101">
        <f t="shared" si="824"/>
        <v>0</v>
      </c>
      <c r="F5077" s="101">
        <f t="shared" si="825"/>
        <v>0</v>
      </c>
      <c r="G5077" s="104"/>
      <c r="H5077" s="89">
        <f t="shared" si="823"/>
        <v>0</v>
      </c>
      <c r="I5077" s="73"/>
      <c r="J5077" s="73"/>
      <c r="K5077" s="73"/>
      <c r="L5077" s="73"/>
      <c r="M5077" s="73"/>
      <c r="N5077" s="73"/>
      <c r="O5077" s="73"/>
      <c r="P5077" s="73"/>
      <c r="Q5077" s="73"/>
      <c r="R5077" s="73"/>
      <c r="S5077" s="73"/>
    </row>
    <row r="5078" spans="2:19" x14ac:dyDescent="0.3">
      <c r="B5078" s="137">
        <v>1351</v>
      </c>
      <c r="C5078" s="103" t="str">
        <f t="array" ref="C5078">IF(ROWS($C$3728:C5078)&gt;COUNTIF($AR$19:$AR$3718,TRUE),"",INDEX($C$19:$C$3718,SMALL(IF($AR$19:$AR$3718=TRUE,ROW($C$19:$C$3718)-ROW($C$19)+1),ROWS($C$3728:C5078))))</f>
        <v/>
      </c>
      <c r="D5078" s="100" t="str">
        <f t="array" ref="D5078">IF(ROWS($D$3728:D5078)&gt;COUNTIF($AR$19:$AR$3718,TRUE),"",INDEX($O$19:$O$3718,SMALL(IF($AR$19:$AR$3718=TRUE,ROW($O$19:$O$3718)-ROW($O$19)+1),ROWS($D$3728:D5078))))</f>
        <v/>
      </c>
      <c r="E5078" s="101">
        <f t="shared" si="824"/>
        <v>0</v>
      </c>
      <c r="F5078" s="101">
        <f t="shared" si="825"/>
        <v>0</v>
      </c>
      <c r="G5078" s="104"/>
      <c r="H5078" s="89">
        <f t="shared" si="823"/>
        <v>0</v>
      </c>
      <c r="I5078" s="73"/>
      <c r="J5078" s="73"/>
      <c r="K5078" s="73"/>
      <c r="L5078" s="73"/>
      <c r="M5078" s="73"/>
      <c r="N5078" s="73"/>
      <c r="O5078" s="73"/>
      <c r="P5078" s="73"/>
      <c r="Q5078" s="73"/>
      <c r="R5078" s="73"/>
      <c r="S5078" s="73"/>
    </row>
    <row r="5079" spans="2:19" x14ac:dyDescent="0.3">
      <c r="B5079" s="137">
        <v>1352</v>
      </c>
      <c r="C5079" s="103" t="str">
        <f t="array" ref="C5079">IF(ROWS($C$3728:C5079)&gt;COUNTIF($AR$19:$AR$3718,TRUE),"",INDEX($C$19:$C$3718,SMALL(IF($AR$19:$AR$3718=TRUE,ROW($C$19:$C$3718)-ROW($C$19)+1),ROWS($C$3728:C5079))))</f>
        <v/>
      </c>
      <c r="D5079" s="100" t="str">
        <f t="array" ref="D5079">IF(ROWS($D$3728:D5079)&gt;COUNTIF($AR$19:$AR$3718,TRUE),"",INDEX($O$19:$O$3718,SMALL(IF($AR$19:$AR$3718=TRUE,ROW($O$19:$O$3718)-ROW($O$19)+1),ROWS($D$3728:D5079))))</f>
        <v/>
      </c>
      <c r="E5079" s="101">
        <f t="shared" si="824"/>
        <v>0</v>
      </c>
      <c r="F5079" s="101">
        <f t="shared" si="825"/>
        <v>0</v>
      </c>
      <c r="G5079" s="104"/>
      <c r="H5079" s="89">
        <f t="shared" si="823"/>
        <v>0</v>
      </c>
      <c r="I5079" s="73"/>
      <c r="J5079" s="73"/>
      <c r="K5079" s="73"/>
      <c r="L5079" s="73"/>
      <c r="M5079" s="73"/>
      <c r="N5079" s="73"/>
      <c r="O5079" s="73"/>
      <c r="P5079" s="73"/>
      <c r="Q5079" s="73"/>
      <c r="R5079" s="73"/>
      <c r="S5079" s="73"/>
    </row>
    <row r="5080" spans="2:19" x14ac:dyDescent="0.3">
      <c r="B5080" s="137">
        <v>1353</v>
      </c>
      <c r="C5080" s="103" t="str">
        <f t="array" ref="C5080">IF(ROWS($C$3728:C5080)&gt;COUNTIF($AR$19:$AR$3718,TRUE),"",INDEX($C$19:$C$3718,SMALL(IF($AR$19:$AR$3718=TRUE,ROW($C$19:$C$3718)-ROW($C$19)+1),ROWS($C$3728:C5080))))</f>
        <v/>
      </c>
      <c r="D5080" s="100" t="str">
        <f t="array" ref="D5080">IF(ROWS($D$3728:D5080)&gt;COUNTIF($AR$19:$AR$3718,TRUE),"",INDEX($O$19:$O$3718,SMALL(IF($AR$19:$AR$3718=TRUE,ROW($O$19:$O$3718)-ROW($O$19)+1),ROWS($D$3728:D5080))))</f>
        <v/>
      </c>
      <c r="E5080" s="101">
        <f t="shared" si="824"/>
        <v>0</v>
      </c>
      <c r="F5080" s="101">
        <f t="shared" si="825"/>
        <v>0</v>
      </c>
      <c r="G5080" s="104"/>
      <c r="H5080" s="89">
        <f t="shared" si="823"/>
        <v>0</v>
      </c>
      <c r="I5080" s="73"/>
      <c r="J5080" s="73"/>
      <c r="K5080" s="73"/>
      <c r="L5080" s="73"/>
      <c r="M5080" s="73"/>
      <c r="N5080" s="73"/>
      <c r="O5080" s="73"/>
      <c r="P5080" s="73"/>
      <c r="Q5080" s="73"/>
      <c r="R5080" s="73"/>
      <c r="S5080" s="73"/>
    </row>
    <row r="5081" spans="2:19" x14ac:dyDescent="0.3">
      <c r="B5081" s="137">
        <v>1354</v>
      </c>
      <c r="C5081" s="103" t="str">
        <f t="array" ref="C5081">IF(ROWS($C$3728:C5081)&gt;COUNTIF($AR$19:$AR$3718,TRUE),"",INDEX($C$19:$C$3718,SMALL(IF($AR$19:$AR$3718=TRUE,ROW($C$19:$C$3718)-ROW($C$19)+1),ROWS($C$3728:C5081))))</f>
        <v/>
      </c>
      <c r="D5081" s="100" t="str">
        <f t="array" ref="D5081">IF(ROWS($D$3728:D5081)&gt;COUNTIF($AR$19:$AR$3718,TRUE),"",INDEX($O$19:$O$3718,SMALL(IF($AR$19:$AR$3718=TRUE,ROW($O$19:$O$3718)-ROW($O$19)+1),ROWS($D$3728:D5081))))</f>
        <v/>
      </c>
      <c r="E5081" s="101">
        <f t="shared" si="824"/>
        <v>0</v>
      </c>
      <c r="F5081" s="101">
        <f t="shared" si="825"/>
        <v>0</v>
      </c>
      <c r="G5081" s="104"/>
      <c r="H5081" s="89">
        <f t="shared" si="823"/>
        <v>0</v>
      </c>
      <c r="I5081" s="73"/>
      <c r="J5081" s="73"/>
      <c r="K5081" s="73"/>
      <c r="L5081" s="73"/>
      <c r="M5081" s="73"/>
      <c r="N5081" s="73"/>
      <c r="O5081" s="73"/>
      <c r="P5081" s="73"/>
      <c r="Q5081" s="73"/>
      <c r="R5081" s="73"/>
      <c r="S5081" s="73"/>
    </row>
    <row r="5082" spans="2:19" x14ac:dyDescent="0.3">
      <c r="B5082" s="137">
        <v>1355</v>
      </c>
      <c r="C5082" s="103" t="str">
        <f t="array" ref="C5082">IF(ROWS($C$3728:C5082)&gt;COUNTIF($AR$19:$AR$3718,TRUE),"",INDEX($C$19:$C$3718,SMALL(IF($AR$19:$AR$3718=TRUE,ROW($C$19:$C$3718)-ROW($C$19)+1),ROWS($C$3728:C5082))))</f>
        <v/>
      </c>
      <c r="D5082" s="100" t="str">
        <f t="array" ref="D5082">IF(ROWS($D$3728:D5082)&gt;COUNTIF($AR$19:$AR$3718,TRUE),"",INDEX($O$19:$O$3718,SMALL(IF($AR$19:$AR$3718=TRUE,ROW($O$19:$O$3718)-ROW($O$19)+1),ROWS($D$3728:D5082))))</f>
        <v/>
      </c>
      <c r="E5082" s="101">
        <f t="shared" si="824"/>
        <v>0</v>
      </c>
      <c r="F5082" s="101">
        <f t="shared" si="825"/>
        <v>0</v>
      </c>
      <c r="G5082" s="104"/>
      <c r="H5082" s="89">
        <f t="shared" si="823"/>
        <v>0</v>
      </c>
      <c r="I5082" s="73"/>
      <c r="J5082" s="73"/>
      <c r="K5082" s="73"/>
      <c r="L5082" s="73"/>
      <c r="M5082" s="73"/>
      <c r="N5082" s="73"/>
      <c r="O5082" s="73"/>
      <c r="P5082" s="73"/>
      <c r="Q5082" s="73"/>
      <c r="R5082" s="73"/>
      <c r="S5082" s="73"/>
    </row>
    <row r="5083" spans="2:19" x14ac:dyDescent="0.3">
      <c r="B5083" s="137">
        <v>1356</v>
      </c>
      <c r="C5083" s="103" t="str">
        <f t="array" ref="C5083">IF(ROWS($C$3728:C5083)&gt;COUNTIF($AR$19:$AR$3718,TRUE),"",INDEX($C$19:$C$3718,SMALL(IF($AR$19:$AR$3718=TRUE,ROW($C$19:$C$3718)-ROW($C$19)+1),ROWS($C$3728:C5083))))</f>
        <v/>
      </c>
      <c r="D5083" s="100" t="str">
        <f t="array" ref="D5083">IF(ROWS($D$3728:D5083)&gt;COUNTIF($AR$19:$AR$3718,TRUE),"",INDEX($O$19:$O$3718,SMALL(IF($AR$19:$AR$3718=TRUE,ROW($O$19:$O$3718)-ROW($O$19)+1),ROWS($D$3728:D5083))))</f>
        <v/>
      </c>
      <c r="E5083" s="101">
        <f t="shared" si="824"/>
        <v>0</v>
      </c>
      <c r="F5083" s="101">
        <f t="shared" si="825"/>
        <v>0</v>
      </c>
      <c r="G5083" s="104"/>
      <c r="H5083" s="89">
        <f t="shared" si="823"/>
        <v>0</v>
      </c>
      <c r="I5083" s="73"/>
      <c r="J5083" s="73"/>
      <c r="K5083" s="73"/>
      <c r="L5083" s="73"/>
      <c r="M5083" s="73"/>
      <c r="N5083" s="73"/>
      <c r="O5083" s="73"/>
      <c r="P5083" s="73"/>
      <c r="Q5083" s="73"/>
      <c r="R5083" s="73"/>
      <c r="S5083" s="73"/>
    </row>
    <row r="5084" spans="2:19" x14ac:dyDescent="0.3">
      <c r="B5084" s="137">
        <v>1357</v>
      </c>
      <c r="C5084" s="103" t="str">
        <f t="array" ref="C5084">IF(ROWS($C$3728:C5084)&gt;COUNTIF($AR$19:$AR$3718,TRUE),"",INDEX($C$19:$C$3718,SMALL(IF($AR$19:$AR$3718=TRUE,ROW($C$19:$C$3718)-ROW($C$19)+1),ROWS($C$3728:C5084))))</f>
        <v/>
      </c>
      <c r="D5084" s="100" t="str">
        <f t="array" ref="D5084">IF(ROWS($D$3728:D5084)&gt;COUNTIF($AR$19:$AR$3718,TRUE),"",INDEX($O$19:$O$3718,SMALL(IF($AR$19:$AR$3718=TRUE,ROW($O$19:$O$3718)-ROW($O$19)+1),ROWS($D$3728:D5084))))</f>
        <v/>
      </c>
      <c r="E5084" s="101">
        <f t="shared" si="824"/>
        <v>0</v>
      </c>
      <c r="F5084" s="101">
        <f t="shared" si="825"/>
        <v>0</v>
      </c>
      <c r="G5084" s="104"/>
      <c r="H5084" s="89">
        <f t="shared" si="823"/>
        <v>0</v>
      </c>
      <c r="I5084" s="73"/>
      <c r="J5084" s="73"/>
      <c r="K5084" s="73"/>
      <c r="L5084" s="73"/>
      <c r="M5084" s="73"/>
      <c r="N5084" s="73"/>
      <c r="O5084" s="73"/>
      <c r="P5084" s="73"/>
      <c r="Q5084" s="73"/>
      <c r="R5084" s="73"/>
      <c r="S5084" s="73"/>
    </row>
    <row r="5085" spans="2:19" x14ac:dyDescent="0.3">
      <c r="B5085" s="137">
        <v>1358</v>
      </c>
      <c r="C5085" s="103" t="str">
        <f t="array" ref="C5085">IF(ROWS($C$3728:C5085)&gt;COUNTIF($AR$19:$AR$3718,TRUE),"",INDEX($C$19:$C$3718,SMALL(IF($AR$19:$AR$3718=TRUE,ROW($C$19:$C$3718)-ROW($C$19)+1),ROWS($C$3728:C5085))))</f>
        <v/>
      </c>
      <c r="D5085" s="100" t="str">
        <f t="array" ref="D5085">IF(ROWS($D$3728:D5085)&gt;COUNTIF($AR$19:$AR$3718,TRUE),"",INDEX($O$19:$O$3718,SMALL(IF($AR$19:$AR$3718=TRUE,ROW($O$19:$O$3718)-ROW($O$19)+1),ROWS($D$3728:D5085))))</f>
        <v/>
      </c>
      <c r="E5085" s="101">
        <f t="shared" si="824"/>
        <v>0</v>
      </c>
      <c r="F5085" s="101">
        <f t="shared" si="825"/>
        <v>0</v>
      </c>
      <c r="G5085" s="104"/>
      <c r="H5085" s="89">
        <f t="shared" si="823"/>
        <v>0</v>
      </c>
      <c r="I5085" s="73"/>
      <c r="J5085" s="73"/>
      <c r="K5085" s="73"/>
      <c r="L5085" s="73"/>
      <c r="M5085" s="73"/>
      <c r="N5085" s="73"/>
      <c r="O5085" s="73"/>
      <c r="P5085" s="73"/>
      <c r="Q5085" s="73"/>
      <c r="R5085" s="73"/>
      <c r="S5085" s="73"/>
    </row>
    <row r="5086" spans="2:19" x14ac:dyDescent="0.3">
      <c r="B5086" s="137">
        <v>1359</v>
      </c>
      <c r="C5086" s="103" t="str">
        <f t="array" ref="C5086">IF(ROWS($C$3728:C5086)&gt;COUNTIF($AR$19:$AR$3718,TRUE),"",INDEX($C$19:$C$3718,SMALL(IF($AR$19:$AR$3718=TRUE,ROW($C$19:$C$3718)-ROW($C$19)+1),ROWS($C$3728:C5086))))</f>
        <v/>
      </c>
      <c r="D5086" s="100" t="str">
        <f t="array" ref="D5086">IF(ROWS($D$3728:D5086)&gt;COUNTIF($AR$19:$AR$3718,TRUE),"",INDEX($O$19:$O$3718,SMALL(IF($AR$19:$AR$3718=TRUE,ROW($O$19:$O$3718)-ROW($O$19)+1),ROWS($D$3728:D5086))))</f>
        <v/>
      </c>
      <c r="E5086" s="101">
        <f t="shared" si="824"/>
        <v>0</v>
      </c>
      <c r="F5086" s="101">
        <f t="shared" si="825"/>
        <v>0</v>
      </c>
      <c r="G5086" s="104"/>
      <c r="H5086" s="89">
        <f t="shared" si="823"/>
        <v>0</v>
      </c>
      <c r="I5086" s="73"/>
      <c r="J5086" s="73"/>
      <c r="K5086" s="73"/>
      <c r="L5086" s="73"/>
      <c r="M5086" s="73"/>
      <c r="N5086" s="73"/>
      <c r="O5086" s="73"/>
      <c r="P5086" s="73"/>
      <c r="Q5086" s="73"/>
      <c r="R5086" s="73"/>
      <c r="S5086" s="73"/>
    </row>
    <row r="5087" spans="2:19" x14ac:dyDescent="0.3">
      <c r="B5087" s="137">
        <v>1360</v>
      </c>
      <c r="C5087" s="103" t="str">
        <f t="array" ref="C5087">IF(ROWS($C$3728:C5087)&gt;COUNTIF($AR$19:$AR$3718,TRUE),"",INDEX($C$19:$C$3718,SMALL(IF($AR$19:$AR$3718=TRUE,ROW($C$19:$C$3718)-ROW($C$19)+1),ROWS($C$3728:C5087))))</f>
        <v/>
      </c>
      <c r="D5087" s="100" t="str">
        <f t="array" ref="D5087">IF(ROWS($D$3728:D5087)&gt;COUNTIF($AR$19:$AR$3718,TRUE),"",INDEX($O$19:$O$3718,SMALL(IF($AR$19:$AR$3718=TRUE,ROW($O$19:$O$3718)-ROW($O$19)+1),ROWS($D$3728:D5087))))</f>
        <v/>
      </c>
      <c r="E5087" s="101">
        <f t="shared" si="824"/>
        <v>0</v>
      </c>
      <c r="F5087" s="101">
        <f t="shared" si="825"/>
        <v>0</v>
      </c>
      <c r="G5087" s="104"/>
      <c r="H5087" s="89">
        <f t="shared" si="823"/>
        <v>0</v>
      </c>
      <c r="I5087" s="73"/>
      <c r="J5087" s="73"/>
      <c r="K5087" s="73"/>
      <c r="L5087" s="73"/>
      <c r="M5087" s="73"/>
      <c r="N5087" s="73"/>
      <c r="O5087" s="73"/>
      <c r="P5087" s="73"/>
      <c r="Q5087" s="73"/>
      <c r="R5087" s="73"/>
      <c r="S5087" s="73"/>
    </row>
    <row r="5088" spans="2:19" x14ac:dyDescent="0.3">
      <c r="B5088" s="137">
        <v>1361</v>
      </c>
      <c r="C5088" s="103" t="str">
        <f t="array" ref="C5088">IF(ROWS($C$3728:C5088)&gt;COUNTIF($AR$19:$AR$3718,TRUE),"",INDEX($C$19:$C$3718,SMALL(IF($AR$19:$AR$3718=TRUE,ROW($C$19:$C$3718)-ROW($C$19)+1),ROWS($C$3728:C5088))))</f>
        <v/>
      </c>
      <c r="D5088" s="100" t="str">
        <f t="array" ref="D5088">IF(ROWS($D$3728:D5088)&gt;COUNTIF($AR$19:$AR$3718,TRUE),"",INDEX($O$19:$O$3718,SMALL(IF($AR$19:$AR$3718=TRUE,ROW($O$19:$O$3718)-ROW($O$19)+1),ROWS($D$3728:D5088))))</f>
        <v/>
      </c>
      <c r="E5088" s="101">
        <f t="shared" si="824"/>
        <v>0</v>
      </c>
      <c r="F5088" s="101">
        <f t="shared" si="825"/>
        <v>0</v>
      </c>
      <c r="G5088" s="104"/>
      <c r="H5088" s="89">
        <f t="shared" si="823"/>
        <v>0</v>
      </c>
      <c r="I5088" s="73"/>
      <c r="J5088" s="73"/>
      <c r="K5088" s="73"/>
      <c r="L5088" s="73"/>
      <c r="M5088" s="73"/>
      <c r="N5088" s="73"/>
      <c r="O5088" s="73"/>
      <c r="P5088" s="73"/>
      <c r="Q5088" s="73"/>
      <c r="R5088" s="73"/>
      <c r="S5088" s="73"/>
    </row>
    <row r="5089" spans="2:19" x14ac:dyDescent="0.3">
      <c r="B5089" s="137">
        <v>1362</v>
      </c>
      <c r="C5089" s="103" t="str">
        <f t="array" ref="C5089">IF(ROWS($C$3728:C5089)&gt;COUNTIF($AR$19:$AR$3718,TRUE),"",INDEX($C$19:$C$3718,SMALL(IF($AR$19:$AR$3718=TRUE,ROW($C$19:$C$3718)-ROW($C$19)+1),ROWS($C$3728:C5089))))</f>
        <v/>
      </c>
      <c r="D5089" s="100" t="str">
        <f t="array" ref="D5089">IF(ROWS($D$3728:D5089)&gt;COUNTIF($AR$19:$AR$3718,TRUE),"",INDEX($O$19:$O$3718,SMALL(IF($AR$19:$AR$3718=TRUE,ROW($O$19:$O$3718)-ROW($O$19)+1),ROWS($D$3728:D5089))))</f>
        <v/>
      </c>
      <c r="E5089" s="101">
        <f t="shared" si="824"/>
        <v>0</v>
      </c>
      <c r="F5089" s="101">
        <f t="shared" si="825"/>
        <v>0</v>
      </c>
      <c r="G5089" s="104"/>
      <c r="H5089" s="89">
        <f t="shared" si="823"/>
        <v>0</v>
      </c>
      <c r="I5089" s="73"/>
      <c r="J5089" s="73"/>
      <c r="K5089" s="73"/>
      <c r="L5089" s="73"/>
      <c r="M5089" s="73"/>
      <c r="N5089" s="73"/>
      <c r="O5089" s="73"/>
      <c r="P5089" s="73"/>
      <c r="Q5089" s="73"/>
      <c r="R5089" s="73"/>
      <c r="S5089" s="73"/>
    </row>
    <row r="5090" spans="2:19" x14ac:dyDescent="0.3">
      <c r="B5090" s="137">
        <v>1363</v>
      </c>
      <c r="C5090" s="103" t="str">
        <f t="array" ref="C5090">IF(ROWS($C$3728:C5090)&gt;COUNTIF($AR$19:$AR$3718,TRUE),"",INDEX($C$19:$C$3718,SMALL(IF($AR$19:$AR$3718=TRUE,ROW($C$19:$C$3718)-ROW($C$19)+1),ROWS($C$3728:C5090))))</f>
        <v/>
      </c>
      <c r="D5090" s="100" t="str">
        <f t="array" ref="D5090">IF(ROWS($D$3728:D5090)&gt;COUNTIF($AR$19:$AR$3718,TRUE),"",INDEX($O$19:$O$3718,SMALL(IF($AR$19:$AR$3718=TRUE,ROW($O$19:$O$3718)-ROW($O$19)+1),ROWS($D$3728:D5090))))</f>
        <v/>
      </c>
      <c r="E5090" s="101">
        <f t="shared" si="824"/>
        <v>0</v>
      </c>
      <c r="F5090" s="101">
        <f t="shared" si="825"/>
        <v>0</v>
      </c>
      <c r="G5090" s="104"/>
      <c r="H5090" s="89">
        <f t="shared" si="823"/>
        <v>0</v>
      </c>
      <c r="I5090" s="73"/>
      <c r="J5090" s="73"/>
      <c r="K5090" s="73"/>
      <c r="L5090" s="73"/>
      <c r="M5090" s="73"/>
      <c r="N5090" s="73"/>
      <c r="O5090" s="73"/>
      <c r="P5090" s="73"/>
      <c r="Q5090" s="73"/>
      <c r="R5090" s="73"/>
      <c r="S5090" s="73"/>
    </row>
    <row r="5091" spans="2:19" x14ac:dyDescent="0.3">
      <c r="B5091" s="137">
        <v>1364</v>
      </c>
      <c r="C5091" s="103" t="str">
        <f t="array" ref="C5091">IF(ROWS($C$3728:C5091)&gt;COUNTIF($AR$19:$AR$3718,TRUE),"",INDEX($C$19:$C$3718,SMALL(IF($AR$19:$AR$3718=TRUE,ROW($C$19:$C$3718)-ROW($C$19)+1),ROWS($C$3728:C5091))))</f>
        <v/>
      </c>
      <c r="D5091" s="100" t="str">
        <f t="array" ref="D5091">IF(ROWS($D$3728:D5091)&gt;COUNTIF($AR$19:$AR$3718,TRUE),"",INDEX($O$19:$O$3718,SMALL(IF($AR$19:$AR$3718=TRUE,ROW($O$19:$O$3718)-ROW($O$19)+1),ROWS($D$3728:D5091))))</f>
        <v/>
      </c>
      <c r="E5091" s="101">
        <f t="shared" si="824"/>
        <v>0</v>
      </c>
      <c r="F5091" s="101">
        <f t="shared" si="825"/>
        <v>0</v>
      </c>
      <c r="G5091" s="104"/>
      <c r="H5091" s="89">
        <f t="shared" si="823"/>
        <v>0</v>
      </c>
      <c r="I5091" s="73"/>
      <c r="J5091" s="73"/>
      <c r="K5091" s="73"/>
      <c r="L5091" s="73"/>
      <c r="M5091" s="73"/>
      <c r="N5091" s="73"/>
      <c r="O5091" s="73"/>
      <c r="P5091" s="73"/>
      <c r="Q5091" s="73"/>
      <c r="R5091" s="73"/>
      <c r="S5091" s="73"/>
    </row>
    <row r="5092" spans="2:19" x14ac:dyDescent="0.3">
      <c r="B5092" s="137">
        <v>1365</v>
      </c>
      <c r="C5092" s="103" t="str">
        <f t="array" ref="C5092">IF(ROWS($C$3728:C5092)&gt;COUNTIF($AR$19:$AR$3718,TRUE),"",INDEX($C$19:$C$3718,SMALL(IF($AR$19:$AR$3718=TRUE,ROW($C$19:$C$3718)-ROW($C$19)+1),ROWS($C$3728:C5092))))</f>
        <v/>
      </c>
      <c r="D5092" s="100" t="str">
        <f t="array" ref="D5092">IF(ROWS($D$3728:D5092)&gt;COUNTIF($AR$19:$AR$3718,TRUE),"",INDEX($O$19:$O$3718,SMALL(IF($AR$19:$AR$3718=TRUE,ROW($O$19:$O$3718)-ROW($O$19)+1),ROWS($D$3728:D5092))))</f>
        <v/>
      </c>
      <c r="E5092" s="101">
        <f t="shared" si="824"/>
        <v>0</v>
      </c>
      <c r="F5092" s="101">
        <f t="shared" si="825"/>
        <v>0</v>
      </c>
      <c r="G5092" s="104"/>
      <c r="H5092" s="89">
        <f t="shared" si="823"/>
        <v>0</v>
      </c>
      <c r="I5092" s="73"/>
      <c r="J5092" s="73"/>
      <c r="K5092" s="73"/>
      <c r="L5092" s="73"/>
      <c r="M5092" s="73"/>
      <c r="N5092" s="73"/>
      <c r="O5092" s="73"/>
      <c r="P5092" s="73"/>
      <c r="Q5092" s="73"/>
      <c r="R5092" s="73"/>
      <c r="S5092" s="73"/>
    </row>
    <row r="5093" spans="2:19" x14ac:dyDescent="0.3">
      <c r="B5093" s="137">
        <v>1366</v>
      </c>
      <c r="C5093" s="103" t="str">
        <f t="array" ref="C5093">IF(ROWS($C$3728:C5093)&gt;COUNTIF($AR$19:$AR$3718,TRUE),"",INDEX($C$19:$C$3718,SMALL(IF($AR$19:$AR$3718=TRUE,ROW($C$19:$C$3718)-ROW($C$19)+1),ROWS($C$3728:C5093))))</f>
        <v/>
      </c>
      <c r="D5093" s="100" t="str">
        <f t="array" ref="D5093">IF(ROWS($D$3728:D5093)&gt;COUNTIF($AR$19:$AR$3718,TRUE),"",INDEX($O$19:$O$3718,SMALL(IF($AR$19:$AR$3718=TRUE,ROW($O$19:$O$3718)-ROW($O$19)+1),ROWS($D$3728:D5093))))</f>
        <v/>
      </c>
      <c r="E5093" s="101">
        <f t="shared" si="824"/>
        <v>0</v>
      </c>
      <c r="F5093" s="101">
        <f t="shared" si="825"/>
        <v>0</v>
      </c>
      <c r="G5093" s="104"/>
      <c r="H5093" s="89">
        <f t="shared" si="823"/>
        <v>0</v>
      </c>
      <c r="I5093" s="73"/>
      <c r="J5093" s="73"/>
      <c r="K5093" s="73"/>
      <c r="L5093" s="73"/>
      <c r="M5093" s="73"/>
      <c r="N5093" s="73"/>
      <c r="O5093" s="73"/>
      <c r="P5093" s="73"/>
      <c r="Q5093" s="73"/>
      <c r="R5093" s="73"/>
      <c r="S5093" s="73"/>
    </row>
    <row r="5094" spans="2:19" x14ac:dyDescent="0.3">
      <c r="B5094" s="137">
        <v>1367</v>
      </c>
      <c r="C5094" s="103" t="str">
        <f t="array" ref="C5094">IF(ROWS($C$3728:C5094)&gt;COUNTIF($AR$19:$AR$3718,TRUE),"",INDEX($C$19:$C$3718,SMALL(IF($AR$19:$AR$3718=TRUE,ROW($C$19:$C$3718)-ROW($C$19)+1),ROWS($C$3728:C5094))))</f>
        <v/>
      </c>
      <c r="D5094" s="100" t="str">
        <f t="array" ref="D5094">IF(ROWS($D$3728:D5094)&gt;COUNTIF($AR$19:$AR$3718,TRUE),"",INDEX($O$19:$O$3718,SMALL(IF($AR$19:$AR$3718=TRUE,ROW($O$19:$O$3718)-ROW($O$19)+1),ROWS($D$3728:D5094))))</f>
        <v/>
      </c>
      <c r="E5094" s="101">
        <f t="shared" si="824"/>
        <v>0</v>
      </c>
      <c r="F5094" s="101">
        <f t="shared" si="825"/>
        <v>0</v>
      </c>
      <c r="G5094" s="104"/>
      <c r="H5094" s="89">
        <f t="shared" si="823"/>
        <v>0</v>
      </c>
      <c r="I5094" s="73"/>
      <c r="J5094" s="73"/>
      <c r="K5094" s="73"/>
      <c r="L5094" s="73"/>
      <c r="M5094" s="73"/>
      <c r="N5094" s="73"/>
      <c r="O5094" s="73"/>
      <c r="P5094" s="73"/>
      <c r="Q5094" s="73"/>
      <c r="R5094" s="73"/>
      <c r="S5094" s="73"/>
    </row>
    <row r="5095" spans="2:19" x14ac:dyDescent="0.3">
      <c r="B5095" s="137">
        <v>1368</v>
      </c>
      <c r="C5095" s="103" t="str">
        <f t="array" ref="C5095">IF(ROWS($C$3728:C5095)&gt;COUNTIF($AR$19:$AR$3718,TRUE),"",INDEX($C$19:$C$3718,SMALL(IF($AR$19:$AR$3718=TRUE,ROW($C$19:$C$3718)-ROW($C$19)+1),ROWS($C$3728:C5095))))</f>
        <v/>
      </c>
      <c r="D5095" s="100" t="str">
        <f t="array" ref="D5095">IF(ROWS($D$3728:D5095)&gt;COUNTIF($AR$19:$AR$3718,TRUE),"",INDEX($O$19:$O$3718,SMALL(IF($AR$19:$AR$3718=TRUE,ROW($O$19:$O$3718)-ROW($O$19)+1),ROWS($D$3728:D5095))))</f>
        <v/>
      </c>
      <c r="E5095" s="101">
        <f t="shared" si="824"/>
        <v>0</v>
      </c>
      <c r="F5095" s="101">
        <f t="shared" si="825"/>
        <v>0</v>
      </c>
      <c r="G5095" s="104"/>
      <c r="H5095" s="89">
        <f t="shared" si="823"/>
        <v>0</v>
      </c>
      <c r="I5095" s="73"/>
      <c r="J5095" s="73"/>
      <c r="K5095" s="73"/>
      <c r="L5095" s="73"/>
      <c r="M5095" s="73"/>
      <c r="N5095" s="73"/>
      <c r="O5095" s="73"/>
      <c r="P5095" s="73"/>
      <c r="Q5095" s="73"/>
      <c r="R5095" s="73"/>
      <c r="S5095" s="73"/>
    </row>
    <row r="5096" spans="2:19" x14ac:dyDescent="0.3">
      <c r="B5096" s="137">
        <v>1369</v>
      </c>
      <c r="C5096" s="103" t="str">
        <f t="array" ref="C5096">IF(ROWS($C$3728:C5096)&gt;COUNTIF($AR$19:$AR$3718,TRUE),"",INDEX($C$19:$C$3718,SMALL(IF($AR$19:$AR$3718=TRUE,ROW($C$19:$C$3718)-ROW($C$19)+1),ROWS($C$3728:C5096))))</f>
        <v/>
      </c>
      <c r="D5096" s="100" t="str">
        <f t="array" ref="D5096">IF(ROWS($D$3728:D5096)&gt;COUNTIF($AR$19:$AR$3718,TRUE),"",INDEX($O$19:$O$3718,SMALL(IF($AR$19:$AR$3718=TRUE,ROW($O$19:$O$3718)-ROW($O$19)+1),ROWS($D$3728:D5096))))</f>
        <v/>
      </c>
      <c r="E5096" s="101">
        <f t="shared" si="824"/>
        <v>0</v>
      </c>
      <c r="F5096" s="101">
        <f t="shared" si="825"/>
        <v>0</v>
      </c>
      <c r="G5096" s="104"/>
      <c r="H5096" s="89">
        <f t="shared" si="823"/>
        <v>0</v>
      </c>
      <c r="I5096" s="73"/>
      <c r="J5096" s="73"/>
      <c r="K5096" s="73"/>
      <c r="L5096" s="73"/>
      <c r="M5096" s="73"/>
      <c r="N5096" s="73"/>
      <c r="O5096" s="73"/>
      <c r="P5096" s="73"/>
      <c r="Q5096" s="73"/>
      <c r="R5096" s="73"/>
      <c r="S5096" s="73"/>
    </row>
    <row r="5097" spans="2:19" x14ac:dyDescent="0.3">
      <c r="B5097" s="137">
        <v>1370</v>
      </c>
      <c r="C5097" s="103" t="str">
        <f t="array" ref="C5097">IF(ROWS($C$3728:C5097)&gt;COUNTIF($AR$19:$AR$3718,TRUE),"",INDEX($C$19:$C$3718,SMALL(IF($AR$19:$AR$3718=TRUE,ROW($C$19:$C$3718)-ROW($C$19)+1),ROWS($C$3728:C5097))))</f>
        <v/>
      </c>
      <c r="D5097" s="100" t="str">
        <f t="array" ref="D5097">IF(ROWS($D$3728:D5097)&gt;COUNTIF($AR$19:$AR$3718,TRUE),"",INDEX($O$19:$O$3718,SMALL(IF($AR$19:$AR$3718=TRUE,ROW($O$19:$O$3718)-ROW($O$19)+1),ROWS($D$3728:D5097))))</f>
        <v/>
      </c>
      <c r="E5097" s="101">
        <f t="shared" si="824"/>
        <v>0</v>
      </c>
      <c r="F5097" s="101">
        <f t="shared" si="825"/>
        <v>0</v>
      </c>
      <c r="G5097" s="104"/>
      <c r="H5097" s="89">
        <f t="shared" si="823"/>
        <v>0</v>
      </c>
      <c r="I5097" s="73"/>
      <c r="J5097" s="73"/>
      <c r="K5097" s="73"/>
      <c r="L5097" s="73"/>
      <c r="M5097" s="73"/>
      <c r="N5097" s="73"/>
      <c r="O5097" s="73"/>
      <c r="P5097" s="73"/>
      <c r="Q5097" s="73"/>
      <c r="R5097" s="73"/>
      <c r="S5097" s="73"/>
    </row>
    <row r="5098" spans="2:19" x14ac:dyDescent="0.3">
      <c r="B5098" s="137">
        <v>1371</v>
      </c>
      <c r="C5098" s="103" t="str">
        <f t="array" ref="C5098">IF(ROWS($C$3728:C5098)&gt;COUNTIF($AR$19:$AR$3718,TRUE),"",INDEX($C$19:$C$3718,SMALL(IF($AR$19:$AR$3718=TRUE,ROW($C$19:$C$3718)-ROW($C$19)+1),ROWS($C$3728:C5098))))</f>
        <v/>
      </c>
      <c r="D5098" s="100" t="str">
        <f t="array" ref="D5098">IF(ROWS($D$3728:D5098)&gt;COUNTIF($AR$19:$AR$3718,TRUE),"",INDEX($O$19:$O$3718,SMALL(IF($AR$19:$AR$3718=TRUE,ROW($O$19:$O$3718)-ROW($O$19)+1),ROWS($D$3728:D5098))))</f>
        <v/>
      </c>
      <c r="E5098" s="101">
        <f t="shared" si="824"/>
        <v>0</v>
      </c>
      <c r="F5098" s="101">
        <f t="shared" si="825"/>
        <v>0</v>
      </c>
      <c r="G5098" s="104"/>
      <c r="H5098" s="89">
        <f t="shared" si="823"/>
        <v>0</v>
      </c>
      <c r="I5098" s="73"/>
      <c r="J5098" s="73"/>
      <c r="K5098" s="73"/>
      <c r="L5098" s="73"/>
      <c r="M5098" s="73"/>
      <c r="N5098" s="73"/>
      <c r="O5098" s="73"/>
      <c r="P5098" s="73"/>
      <c r="Q5098" s="73"/>
      <c r="R5098" s="73"/>
      <c r="S5098" s="73"/>
    </row>
    <row r="5099" spans="2:19" x14ac:dyDescent="0.3">
      <c r="B5099" s="137">
        <v>1372</v>
      </c>
      <c r="C5099" s="103" t="str">
        <f t="array" ref="C5099">IF(ROWS($C$3728:C5099)&gt;COUNTIF($AR$19:$AR$3718,TRUE),"",INDEX($C$19:$C$3718,SMALL(IF($AR$19:$AR$3718=TRUE,ROW($C$19:$C$3718)-ROW($C$19)+1),ROWS($C$3728:C5099))))</f>
        <v/>
      </c>
      <c r="D5099" s="100" t="str">
        <f t="array" ref="D5099">IF(ROWS($D$3728:D5099)&gt;COUNTIF($AR$19:$AR$3718,TRUE),"",INDEX($O$19:$O$3718,SMALL(IF($AR$19:$AR$3718=TRUE,ROW($O$19:$O$3718)-ROW($O$19)+1),ROWS($D$3728:D5099))))</f>
        <v/>
      </c>
      <c r="E5099" s="101">
        <f t="shared" si="824"/>
        <v>0</v>
      </c>
      <c r="F5099" s="101">
        <f t="shared" si="825"/>
        <v>0</v>
      </c>
      <c r="G5099" s="104"/>
      <c r="H5099" s="89">
        <f t="shared" si="823"/>
        <v>0</v>
      </c>
      <c r="I5099" s="73"/>
      <c r="J5099" s="73"/>
      <c r="K5099" s="73"/>
      <c r="L5099" s="73"/>
      <c r="M5099" s="73"/>
      <c r="N5099" s="73"/>
      <c r="O5099" s="73"/>
      <c r="P5099" s="73"/>
      <c r="Q5099" s="73"/>
      <c r="R5099" s="73"/>
      <c r="S5099" s="73"/>
    </row>
    <row r="5100" spans="2:19" x14ac:dyDescent="0.3">
      <c r="B5100" s="137">
        <v>1373</v>
      </c>
      <c r="C5100" s="103" t="str">
        <f t="array" ref="C5100">IF(ROWS($C$3728:C5100)&gt;COUNTIF($AR$19:$AR$3718,TRUE),"",INDEX($C$19:$C$3718,SMALL(IF($AR$19:$AR$3718=TRUE,ROW($C$19:$C$3718)-ROW($C$19)+1),ROWS($C$3728:C5100))))</f>
        <v/>
      </c>
      <c r="D5100" s="100" t="str">
        <f t="array" ref="D5100">IF(ROWS($D$3728:D5100)&gt;COUNTIF($AR$19:$AR$3718,TRUE),"",INDEX($O$19:$O$3718,SMALL(IF($AR$19:$AR$3718=TRUE,ROW($O$19:$O$3718)-ROW($O$19)+1),ROWS($D$3728:D5100))))</f>
        <v/>
      </c>
      <c r="E5100" s="101">
        <f t="shared" si="824"/>
        <v>0</v>
      </c>
      <c r="F5100" s="101">
        <f t="shared" si="825"/>
        <v>0</v>
      </c>
      <c r="G5100" s="104"/>
      <c r="H5100" s="89">
        <f t="shared" si="823"/>
        <v>0</v>
      </c>
      <c r="I5100" s="73"/>
      <c r="J5100" s="73"/>
      <c r="K5100" s="73"/>
      <c r="L5100" s="73"/>
      <c r="M5100" s="73"/>
      <c r="N5100" s="73"/>
      <c r="O5100" s="73"/>
      <c r="P5100" s="73"/>
      <c r="Q5100" s="73"/>
      <c r="R5100" s="73"/>
      <c r="S5100" s="73"/>
    </row>
    <row r="5101" spans="2:19" x14ac:dyDescent="0.3">
      <c r="B5101" s="137">
        <v>1374</v>
      </c>
      <c r="C5101" s="103" t="str">
        <f t="array" ref="C5101">IF(ROWS($C$3728:C5101)&gt;COUNTIF($AR$19:$AR$3718,TRUE),"",INDEX($C$19:$C$3718,SMALL(IF($AR$19:$AR$3718=TRUE,ROW($C$19:$C$3718)-ROW($C$19)+1),ROWS($C$3728:C5101))))</f>
        <v/>
      </c>
      <c r="D5101" s="100" t="str">
        <f t="array" ref="D5101">IF(ROWS($D$3728:D5101)&gt;COUNTIF($AR$19:$AR$3718,TRUE),"",INDEX($O$19:$O$3718,SMALL(IF($AR$19:$AR$3718=TRUE,ROW($O$19:$O$3718)-ROW($O$19)+1),ROWS($D$3728:D5101))))</f>
        <v/>
      </c>
      <c r="E5101" s="101">
        <f t="shared" si="824"/>
        <v>0</v>
      </c>
      <c r="F5101" s="101">
        <f t="shared" si="825"/>
        <v>0</v>
      </c>
      <c r="G5101" s="104"/>
      <c r="H5101" s="89">
        <f t="shared" si="823"/>
        <v>0</v>
      </c>
      <c r="I5101" s="73"/>
      <c r="J5101" s="73"/>
      <c r="K5101" s="73"/>
      <c r="L5101" s="73"/>
      <c r="M5101" s="73"/>
      <c r="N5101" s="73"/>
      <c r="O5101" s="73"/>
      <c r="P5101" s="73"/>
      <c r="Q5101" s="73"/>
      <c r="R5101" s="73"/>
      <c r="S5101" s="73"/>
    </row>
    <row r="5102" spans="2:19" x14ac:dyDescent="0.3">
      <c r="B5102" s="137">
        <v>1375</v>
      </c>
      <c r="C5102" s="103" t="str">
        <f t="array" ref="C5102">IF(ROWS($C$3728:C5102)&gt;COUNTIF($AR$19:$AR$3718,TRUE),"",INDEX($C$19:$C$3718,SMALL(IF($AR$19:$AR$3718=TRUE,ROW($C$19:$C$3718)-ROW($C$19)+1),ROWS($C$3728:C5102))))</f>
        <v/>
      </c>
      <c r="D5102" s="100" t="str">
        <f t="array" ref="D5102">IF(ROWS($D$3728:D5102)&gt;COUNTIF($AR$19:$AR$3718,TRUE),"",INDEX($O$19:$O$3718,SMALL(IF($AR$19:$AR$3718=TRUE,ROW($O$19:$O$3718)-ROW($O$19)+1),ROWS($D$3728:D5102))))</f>
        <v/>
      </c>
      <c r="E5102" s="101">
        <f t="shared" si="824"/>
        <v>0</v>
      </c>
      <c r="F5102" s="101">
        <f t="shared" si="825"/>
        <v>0</v>
      </c>
      <c r="G5102" s="104"/>
      <c r="H5102" s="89">
        <f t="shared" si="823"/>
        <v>0</v>
      </c>
      <c r="I5102" s="73"/>
      <c r="J5102" s="73"/>
      <c r="K5102" s="73"/>
      <c r="L5102" s="73"/>
      <c r="M5102" s="73"/>
      <c r="N5102" s="73"/>
      <c r="O5102" s="73"/>
      <c r="P5102" s="73"/>
      <c r="Q5102" s="73"/>
      <c r="R5102" s="73"/>
      <c r="S5102" s="73"/>
    </row>
    <row r="5103" spans="2:19" x14ac:dyDescent="0.3">
      <c r="B5103" s="137">
        <v>1376</v>
      </c>
      <c r="C5103" s="103" t="str">
        <f t="array" ref="C5103">IF(ROWS($C$3728:C5103)&gt;COUNTIF($AR$19:$AR$3718,TRUE),"",INDEX($C$19:$C$3718,SMALL(IF($AR$19:$AR$3718=TRUE,ROW($C$19:$C$3718)-ROW($C$19)+1),ROWS($C$3728:C5103))))</f>
        <v/>
      </c>
      <c r="D5103" s="100" t="str">
        <f t="array" ref="D5103">IF(ROWS($D$3728:D5103)&gt;COUNTIF($AR$19:$AR$3718,TRUE),"",INDEX($O$19:$O$3718,SMALL(IF($AR$19:$AR$3718=TRUE,ROW($O$19:$O$3718)-ROW($O$19)+1),ROWS($D$3728:D5103))))</f>
        <v/>
      </c>
      <c r="E5103" s="101">
        <f t="shared" si="824"/>
        <v>0</v>
      </c>
      <c r="F5103" s="101">
        <f t="shared" si="825"/>
        <v>0</v>
      </c>
      <c r="G5103" s="104"/>
      <c r="H5103" s="89">
        <f t="shared" si="823"/>
        <v>0</v>
      </c>
      <c r="I5103" s="73"/>
      <c r="J5103" s="73"/>
      <c r="K5103" s="73"/>
      <c r="L5103" s="73"/>
      <c r="M5103" s="73"/>
      <c r="N5103" s="73"/>
      <c r="O5103" s="73"/>
      <c r="P5103" s="73"/>
      <c r="Q5103" s="73"/>
      <c r="R5103" s="73"/>
      <c r="S5103" s="73"/>
    </row>
    <row r="5104" spans="2:19" x14ac:dyDescent="0.3">
      <c r="B5104" s="137">
        <v>1377</v>
      </c>
      <c r="C5104" s="103" t="str">
        <f t="array" ref="C5104">IF(ROWS($C$3728:C5104)&gt;COUNTIF($AR$19:$AR$3718,TRUE),"",INDEX($C$19:$C$3718,SMALL(IF($AR$19:$AR$3718=TRUE,ROW($C$19:$C$3718)-ROW($C$19)+1),ROWS($C$3728:C5104))))</f>
        <v/>
      </c>
      <c r="D5104" s="100" t="str">
        <f t="array" ref="D5104">IF(ROWS($D$3728:D5104)&gt;COUNTIF($AR$19:$AR$3718,TRUE),"",INDEX($O$19:$O$3718,SMALL(IF($AR$19:$AR$3718=TRUE,ROW($O$19:$O$3718)-ROW($O$19)+1),ROWS($D$3728:D5104))))</f>
        <v/>
      </c>
      <c r="E5104" s="101">
        <f t="shared" si="824"/>
        <v>0</v>
      </c>
      <c r="F5104" s="101">
        <f t="shared" si="825"/>
        <v>0</v>
      </c>
      <c r="G5104" s="104"/>
      <c r="H5104" s="89">
        <f t="shared" si="823"/>
        <v>0</v>
      </c>
      <c r="I5104" s="73"/>
      <c r="J5104" s="73"/>
      <c r="K5104" s="73"/>
      <c r="L5104" s="73"/>
      <c r="M5104" s="73"/>
      <c r="N5104" s="73"/>
      <c r="O5104" s="73"/>
      <c r="P5104" s="73"/>
      <c r="Q5104" s="73"/>
      <c r="R5104" s="73"/>
      <c r="S5104" s="73"/>
    </row>
    <row r="5105" spans="2:19" x14ac:dyDescent="0.3">
      <c r="B5105" s="137">
        <v>1378</v>
      </c>
      <c r="C5105" s="103" t="str">
        <f t="array" ref="C5105">IF(ROWS($C$3728:C5105)&gt;COUNTIF($AR$19:$AR$3718,TRUE),"",INDEX($C$19:$C$3718,SMALL(IF($AR$19:$AR$3718=TRUE,ROW($C$19:$C$3718)-ROW($C$19)+1),ROWS($C$3728:C5105))))</f>
        <v/>
      </c>
      <c r="D5105" s="100" t="str">
        <f t="array" ref="D5105">IF(ROWS($D$3728:D5105)&gt;COUNTIF($AR$19:$AR$3718,TRUE),"",INDEX($O$19:$O$3718,SMALL(IF($AR$19:$AR$3718=TRUE,ROW($O$19:$O$3718)-ROW($O$19)+1),ROWS($D$3728:D5105))))</f>
        <v/>
      </c>
      <c r="E5105" s="101">
        <f t="shared" si="824"/>
        <v>0</v>
      </c>
      <c r="F5105" s="101">
        <f t="shared" si="825"/>
        <v>0</v>
      </c>
      <c r="G5105" s="104"/>
      <c r="H5105" s="89">
        <f t="shared" si="823"/>
        <v>0</v>
      </c>
      <c r="I5105" s="73"/>
      <c r="J5105" s="73"/>
      <c r="K5105" s="73"/>
      <c r="L5105" s="73"/>
      <c r="M5105" s="73"/>
      <c r="N5105" s="73"/>
      <c r="O5105" s="73"/>
      <c r="P5105" s="73"/>
      <c r="Q5105" s="73"/>
      <c r="R5105" s="73"/>
      <c r="S5105" s="73"/>
    </row>
    <row r="5106" spans="2:19" x14ac:dyDescent="0.3">
      <c r="B5106" s="137">
        <v>1379</v>
      </c>
      <c r="C5106" s="103" t="str">
        <f t="array" ref="C5106">IF(ROWS($C$3728:C5106)&gt;COUNTIF($AR$19:$AR$3718,TRUE),"",INDEX($C$19:$C$3718,SMALL(IF($AR$19:$AR$3718=TRUE,ROW($C$19:$C$3718)-ROW($C$19)+1),ROWS($C$3728:C5106))))</f>
        <v/>
      </c>
      <c r="D5106" s="100" t="str">
        <f t="array" ref="D5106">IF(ROWS($D$3728:D5106)&gt;COUNTIF($AR$19:$AR$3718,TRUE),"",INDEX($O$19:$O$3718,SMALL(IF($AR$19:$AR$3718=TRUE,ROW($O$19:$O$3718)-ROW($O$19)+1),ROWS($D$3728:D5106))))</f>
        <v/>
      </c>
      <c r="E5106" s="101">
        <f t="shared" si="824"/>
        <v>0</v>
      </c>
      <c r="F5106" s="101">
        <f t="shared" si="825"/>
        <v>0</v>
      </c>
      <c r="G5106" s="104"/>
      <c r="H5106" s="89">
        <f t="shared" si="823"/>
        <v>0</v>
      </c>
      <c r="I5106" s="73"/>
      <c r="J5106" s="73"/>
      <c r="K5106" s="73"/>
      <c r="L5106" s="73"/>
      <c r="M5106" s="73"/>
      <c r="N5106" s="73"/>
      <c r="O5106" s="73"/>
      <c r="P5106" s="73"/>
      <c r="Q5106" s="73"/>
      <c r="R5106" s="73"/>
      <c r="S5106" s="73"/>
    </row>
    <row r="5107" spans="2:19" x14ac:dyDescent="0.3">
      <c r="B5107" s="137">
        <v>1380</v>
      </c>
      <c r="C5107" s="103" t="str">
        <f t="array" ref="C5107">IF(ROWS($C$3728:C5107)&gt;COUNTIF($AR$19:$AR$3718,TRUE),"",INDEX($C$19:$C$3718,SMALL(IF($AR$19:$AR$3718=TRUE,ROW($C$19:$C$3718)-ROW($C$19)+1),ROWS($C$3728:C5107))))</f>
        <v/>
      </c>
      <c r="D5107" s="100" t="str">
        <f t="array" ref="D5107">IF(ROWS($D$3728:D5107)&gt;COUNTIF($AR$19:$AR$3718,TRUE),"",INDEX($O$19:$O$3718,SMALL(IF($AR$19:$AR$3718=TRUE,ROW($O$19:$O$3718)-ROW($O$19)+1),ROWS($D$3728:D5107))))</f>
        <v/>
      </c>
      <c r="E5107" s="101">
        <f t="shared" si="824"/>
        <v>0</v>
      </c>
      <c r="F5107" s="101">
        <f t="shared" si="825"/>
        <v>0</v>
      </c>
      <c r="G5107" s="104"/>
      <c r="H5107" s="89">
        <f t="shared" si="823"/>
        <v>0</v>
      </c>
      <c r="I5107" s="73"/>
      <c r="J5107" s="73"/>
      <c r="K5107" s="73"/>
      <c r="L5107" s="73"/>
      <c r="M5107" s="73"/>
      <c r="N5107" s="73"/>
      <c r="O5107" s="73"/>
      <c r="P5107" s="73"/>
      <c r="Q5107" s="73"/>
      <c r="R5107" s="73"/>
      <c r="S5107" s="73"/>
    </row>
    <row r="5108" spans="2:19" x14ac:dyDescent="0.3">
      <c r="B5108" s="137">
        <v>1381</v>
      </c>
      <c r="C5108" s="103" t="str">
        <f t="array" ref="C5108">IF(ROWS($C$3728:C5108)&gt;COUNTIF($AR$19:$AR$3718,TRUE),"",INDEX($C$19:$C$3718,SMALL(IF($AR$19:$AR$3718=TRUE,ROW($C$19:$C$3718)-ROW($C$19)+1),ROWS($C$3728:C5108))))</f>
        <v/>
      </c>
      <c r="D5108" s="100" t="str">
        <f t="array" ref="D5108">IF(ROWS($D$3728:D5108)&gt;COUNTIF($AR$19:$AR$3718,TRUE),"",INDEX($O$19:$O$3718,SMALL(IF($AR$19:$AR$3718=TRUE,ROW($O$19:$O$3718)-ROW($O$19)+1),ROWS($D$3728:D5108))))</f>
        <v/>
      </c>
      <c r="E5108" s="101">
        <f t="shared" si="824"/>
        <v>0</v>
      </c>
      <c r="F5108" s="101">
        <f t="shared" si="825"/>
        <v>0</v>
      </c>
      <c r="G5108" s="104"/>
      <c r="H5108" s="89">
        <f t="shared" si="823"/>
        <v>0</v>
      </c>
      <c r="I5108" s="73"/>
      <c r="J5108" s="73"/>
      <c r="K5108" s="73"/>
      <c r="L5108" s="73"/>
      <c r="M5108" s="73"/>
      <c r="N5108" s="73"/>
      <c r="O5108" s="73"/>
      <c r="P5108" s="73"/>
      <c r="Q5108" s="73"/>
      <c r="R5108" s="73"/>
      <c r="S5108" s="73"/>
    </row>
    <row r="5109" spans="2:19" x14ac:dyDescent="0.3">
      <c r="B5109" s="137">
        <v>1382</v>
      </c>
      <c r="C5109" s="103" t="str">
        <f t="array" ref="C5109">IF(ROWS($C$3728:C5109)&gt;COUNTIF($AR$19:$AR$3718,TRUE),"",INDEX($C$19:$C$3718,SMALL(IF($AR$19:$AR$3718=TRUE,ROW($C$19:$C$3718)-ROW($C$19)+1),ROWS($C$3728:C5109))))</f>
        <v/>
      </c>
      <c r="D5109" s="100" t="str">
        <f t="array" ref="D5109">IF(ROWS($D$3728:D5109)&gt;COUNTIF($AR$19:$AR$3718,TRUE),"",INDEX($O$19:$O$3718,SMALL(IF($AR$19:$AR$3718=TRUE,ROW($O$19:$O$3718)-ROW($O$19)+1),ROWS($D$3728:D5109))))</f>
        <v/>
      </c>
      <c r="E5109" s="101">
        <f t="shared" si="824"/>
        <v>0</v>
      </c>
      <c r="F5109" s="101">
        <f t="shared" si="825"/>
        <v>0</v>
      </c>
      <c r="G5109" s="104"/>
      <c r="H5109" s="89">
        <f t="shared" si="823"/>
        <v>0</v>
      </c>
      <c r="I5109" s="73"/>
      <c r="J5109" s="73"/>
      <c r="K5109" s="73"/>
      <c r="L5109" s="73"/>
      <c r="M5109" s="73"/>
      <c r="N5109" s="73"/>
      <c r="O5109" s="73"/>
      <c r="P5109" s="73"/>
      <c r="Q5109" s="73"/>
      <c r="R5109" s="73"/>
      <c r="S5109" s="73"/>
    </row>
    <row r="5110" spans="2:19" x14ac:dyDescent="0.3">
      <c r="B5110" s="137">
        <v>1383</v>
      </c>
      <c r="C5110" s="103" t="str">
        <f t="array" ref="C5110">IF(ROWS($C$3728:C5110)&gt;COUNTIF($AR$19:$AR$3718,TRUE),"",INDEX($C$19:$C$3718,SMALL(IF($AR$19:$AR$3718=TRUE,ROW($C$19:$C$3718)-ROW($C$19)+1),ROWS($C$3728:C5110))))</f>
        <v/>
      </c>
      <c r="D5110" s="100" t="str">
        <f t="array" ref="D5110">IF(ROWS($D$3728:D5110)&gt;COUNTIF($AR$19:$AR$3718,TRUE),"",INDEX($O$19:$O$3718,SMALL(IF($AR$19:$AR$3718=TRUE,ROW($O$19:$O$3718)-ROW($O$19)+1),ROWS($D$3728:D5110))))</f>
        <v/>
      </c>
      <c r="E5110" s="101">
        <f t="shared" si="824"/>
        <v>0</v>
      </c>
      <c r="F5110" s="101">
        <f t="shared" si="825"/>
        <v>0</v>
      </c>
      <c r="G5110" s="104"/>
      <c r="H5110" s="89">
        <f t="shared" si="823"/>
        <v>0</v>
      </c>
      <c r="I5110" s="73"/>
      <c r="J5110" s="73"/>
      <c r="K5110" s="73"/>
      <c r="L5110" s="73"/>
      <c r="M5110" s="73"/>
      <c r="N5110" s="73"/>
      <c r="O5110" s="73"/>
      <c r="P5110" s="73"/>
      <c r="Q5110" s="73"/>
      <c r="R5110" s="73"/>
      <c r="S5110" s="73"/>
    </row>
    <row r="5111" spans="2:19" x14ac:dyDescent="0.3">
      <c r="B5111" s="137">
        <v>1384</v>
      </c>
      <c r="C5111" s="103" t="str">
        <f t="array" ref="C5111">IF(ROWS($C$3728:C5111)&gt;COUNTIF($AR$19:$AR$3718,TRUE),"",INDEX($C$19:$C$3718,SMALL(IF($AR$19:$AR$3718=TRUE,ROW($C$19:$C$3718)-ROW($C$19)+1),ROWS($C$3728:C5111))))</f>
        <v/>
      </c>
      <c r="D5111" s="100" t="str">
        <f t="array" ref="D5111">IF(ROWS($D$3728:D5111)&gt;COUNTIF($AR$19:$AR$3718,TRUE),"",INDEX($O$19:$O$3718,SMALL(IF($AR$19:$AR$3718=TRUE,ROW($O$19:$O$3718)-ROW($O$19)+1),ROWS($D$3728:D5111))))</f>
        <v/>
      </c>
      <c r="E5111" s="101">
        <f t="shared" si="824"/>
        <v>0</v>
      </c>
      <c r="F5111" s="101">
        <f t="shared" si="825"/>
        <v>0</v>
      </c>
      <c r="G5111" s="104"/>
      <c r="H5111" s="89">
        <f t="shared" si="823"/>
        <v>0</v>
      </c>
      <c r="I5111" s="73"/>
      <c r="J5111" s="73"/>
      <c r="K5111" s="73"/>
      <c r="L5111" s="73"/>
      <c r="M5111" s="73"/>
      <c r="N5111" s="73"/>
      <c r="O5111" s="73"/>
      <c r="P5111" s="73"/>
      <c r="Q5111" s="73"/>
      <c r="R5111" s="73"/>
      <c r="S5111" s="73"/>
    </row>
    <row r="5112" spans="2:19" x14ac:dyDescent="0.3">
      <c r="B5112" s="137">
        <v>1385</v>
      </c>
      <c r="C5112" s="103" t="str">
        <f t="array" ref="C5112">IF(ROWS($C$3728:C5112)&gt;COUNTIF($AR$19:$AR$3718,TRUE),"",INDEX($C$19:$C$3718,SMALL(IF($AR$19:$AR$3718=TRUE,ROW($C$19:$C$3718)-ROW($C$19)+1),ROWS($C$3728:C5112))))</f>
        <v/>
      </c>
      <c r="D5112" s="100" t="str">
        <f t="array" ref="D5112">IF(ROWS($D$3728:D5112)&gt;COUNTIF($AR$19:$AR$3718,TRUE),"",INDEX($O$19:$O$3718,SMALL(IF($AR$19:$AR$3718=TRUE,ROW($O$19:$O$3718)-ROW($O$19)+1),ROWS($D$3728:D5112))))</f>
        <v/>
      </c>
      <c r="E5112" s="101">
        <f t="shared" si="824"/>
        <v>0</v>
      </c>
      <c r="F5112" s="101">
        <f t="shared" si="825"/>
        <v>0</v>
      </c>
      <c r="G5112" s="104"/>
      <c r="H5112" s="89">
        <f t="shared" si="823"/>
        <v>0</v>
      </c>
      <c r="I5112" s="73"/>
      <c r="J5112" s="73"/>
      <c r="K5112" s="73"/>
      <c r="L5112" s="73"/>
      <c r="M5112" s="73"/>
      <c r="N5112" s="73"/>
      <c r="O5112" s="73"/>
      <c r="P5112" s="73"/>
      <c r="Q5112" s="73"/>
      <c r="R5112" s="73"/>
      <c r="S5112" s="73"/>
    </row>
    <row r="5113" spans="2:19" x14ac:dyDescent="0.3">
      <c r="B5113" s="137">
        <v>1386</v>
      </c>
      <c r="C5113" s="103" t="str">
        <f t="array" ref="C5113">IF(ROWS($C$3728:C5113)&gt;COUNTIF($AR$19:$AR$3718,TRUE),"",INDEX($C$19:$C$3718,SMALL(IF($AR$19:$AR$3718=TRUE,ROW($C$19:$C$3718)-ROW($C$19)+1),ROWS($C$3728:C5113))))</f>
        <v/>
      </c>
      <c r="D5113" s="100" t="str">
        <f t="array" ref="D5113">IF(ROWS($D$3728:D5113)&gt;COUNTIF($AR$19:$AR$3718,TRUE),"",INDEX($O$19:$O$3718,SMALL(IF($AR$19:$AR$3718=TRUE,ROW($O$19:$O$3718)-ROW($O$19)+1),ROWS($D$3728:D5113))))</f>
        <v/>
      </c>
      <c r="E5113" s="101">
        <f t="shared" si="824"/>
        <v>0</v>
      </c>
      <c r="F5113" s="101">
        <f t="shared" si="825"/>
        <v>0</v>
      </c>
      <c r="G5113" s="104"/>
      <c r="H5113" s="89">
        <f t="shared" si="823"/>
        <v>0</v>
      </c>
      <c r="I5113" s="73"/>
      <c r="J5113" s="73"/>
      <c r="K5113" s="73"/>
      <c r="L5113" s="73"/>
      <c r="M5113" s="73"/>
      <c r="N5113" s="73"/>
      <c r="O5113" s="73"/>
      <c r="P5113" s="73"/>
      <c r="Q5113" s="73"/>
      <c r="R5113" s="73"/>
      <c r="S5113" s="73"/>
    </row>
    <row r="5114" spans="2:19" x14ac:dyDescent="0.3">
      <c r="B5114" s="137">
        <v>1387</v>
      </c>
      <c r="C5114" s="103" t="str">
        <f t="array" ref="C5114">IF(ROWS($C$3728:C5114)&gt;COUNTIF($AR$19:$AR$3718,TRUE),"",INDEX($C$19:$C$3718,SMALL(IF($AR$19:$AR$3718=TRUE,ROW($C$19:$C$3718)-ROW($C$19)+1),ROWS($C$3728:C5114))))</f>
        <v/>
      </c>
      <c r="D5114" s="100" t="str">
        <f t="array" ref="D5114">IF(ROWS($D$3728:D5114)&gt;COUNTIF($AR$19:$AR$3718,TRUE),"",INDEX($O$19:$O$3718,SMALL(IF($AR$19:$AR$3718=TRUE,ROW($O$19:$O$3718)-ROW($O$19)+1),ROWS($D$3728:D5114))))</f>
        <v/>
      </c>
      <c r="E5114" s="101">
        <f t="shared" si="824"/>
        <v>0</v>
      </c>
      <c r="F5114" s="101">
        <f t="shared" si="825"/>
        <v>0</v>
      </c>
      <c r="G5114" s="104"/>
      <c r="H5114" s="89">
        <f t="shared" si="823"/>
        <v>0</v>
      </c>
      <c r="I5114" s="73"/>
      <c r="J5114" s="73"/>
      <c r="K5114" s="73"/>
      <c r="L5114" s="73"/>
      <c r="M5114" s="73"/>
      <c r="N5114" s="73"/>
      <c r="O5114" s="73"/>
      <c r="P5114" s="73"/>
      <c r="Q5114" s="73"/>
      <c r="R5114" s="73"/>
      <c r="S5114" s="73"/>
    </row>
    <row r="5115" spans="2:19" x14ac:dyDescent="0.3">
      <c r="B5115" s="137">
        <v>1388</v>
      </c>
      <c r="C5115" s="103" t="str">
        <f t="array" ref="C5115">IF(ROWS($C$3728:C5115)&gt;COUNTIF($AR$19:$AR$3718,TRUE),"",INDEX($C$19:$C$3718,SMALL(IF($AR$19:$AR$3718=TRUE,ROW($C$19:$C$3718)-ROW($C$19)+1),ROWS($C$3728:C5115))))</f>
        <v/>
      </c>
      <c r="D5115" s="100" t="str">
        <f t="array" ref="D5115">IF(ROWS($D$3728:D5115)&gt;COUNTIF($AR$19:$AR$3718,TRUE),"",INDEX($O$19:$O$3718,SMALL(IF($AR$19:$AR$3718=TRUE,ROW($O$19:$O$3718)-ROW($O$19)+1),ROWS($D$3728:D5115))))</f>
        <v/>
      </c>
      <c r="E5115" s="101">
        <f t="shared" si="824"/>
        <v>0</v>
      </c>
      <c r="F5115" s="101">
        <f t="shared" si="825"/>
        <v>0</v>
      </c>
      <c r="G5115" s="104"/>
      <c r="H5115" s="89">
        <f t="shared" si="823"/>
        <v>0</v>
      </c>
      <c r="I5115" s="73"/>
      <c r="J5115" s="73"/>
      <c r="K5115" s="73"/>
      <c r="L5115" s="73"/>
      <c r="M5115" s="73"/>
      <c r="N5115" s="73"/>
      <c r="O5115" s="73"/>
      <c r="P5115" s="73"/>
      <c r="Q5115" s="73"/>
      <c r="R5115" s="73"/>
      <c r="S5115" s="73"/>
    </row>
    <row r="5116" spans="2:19" x14ac:dyDescent="0.3">
      <c r="B5116" s="137">
        <v>1389</v>
      </c>
      <c r="C5116" s="103" t="str">
        <f t="array" ref="C5116">IF(ROWS($C$3728:C5116)&gt;COUNTIF($AR$19:$AR$3718,TRUE),"",INDEX($C$19:$C$3718,SMALL(IF($AR$19:$AR$3718=TRUE,ROW($C$19:$C$3718)-ROW($C$19)+1),ROWS($C$3728:C5116))))</f>
        <v/>
      </c>
      <c r="D5116" s="100" t="str">
        <f t="array" ref="D5116">IF(ROWS($D$3728:D5116)&gt;COUNTIF($AR$19:$AR$3718,TRUE),"",INDEX($O$19:$O$3718,SMALL(IF($AR$19:$AR$3718=TRUE,ROW($O$19:$O$3718)-ROW($O$19)+1),ROWS($D$3728:D5116))))</f>
        <v/>
      </c>
      <c r="E5116" s="101">
        <f t="shared" si="824"/>
        <v>0</v>
      </c>
      <c r="F5116" s="101">
        <f t="shared" si="825"/>
        <v>0</v>
      </c>
      <c r="G5116" s="104"/>
      <c r="H5116" s="89">
        <f t="shared" si="823"/>
        <v>0</v>
      </c>
      <c r="I5116" s="73"/>
      <c r="J5116" s="73"/>
      <c r="K5116" s="73"/>
      <c r="L5116" s="73"/>
      <c r="M5116" s="73"/>
      <c r="N5116" s="73"/>
      <c r="O5116" s="73"/>
      <c r="P5116" s="73"/>
      <c r="Q5116" s="73"/>
      <c r="R5116" s="73"/>
      <c r="S5116" s="73"/>
    </row>
    <row r="5117" spans="2:19" x14ac:dyDescent="0.3">
      <c r="B5117" s="137">
        <v>1390</v>
      </c>
      <c r="C5117" s="103" t="str">
        <f t="array" ref="C5117">IF(ROWS($C$3728:C5117)&gt;COUNTIF($AR$19:$AR$3718,TRUE),"",INDEX($C$19:$C$3718,SMALL(IF($AR$19:$AR$3718=TRUE,ROW($C$19:$C$3718)-ROW($C$19)+1),ROWS($C$3728:C5117))))</f>
        <v/>
      </c>
      <c r="D5117" s="100" t="str">
        <f t="array" ref="D5117">IF(ROWS($D$3728:D5117)&gt;COUNTIF($AR$19:$AR$3718,TRUE),"",INDEX($O$19:$O$3718,SMALL(IF($AR$19:$AR$3718=TRUE,ROW($O$19:$O$3718)-ROW($O$19)+1),ROWS($D$3728:D5117))))</f>
        <v/>
      </c>
      <c r="E5117" s="101">
        <f t="shared" si="824"/>
        <v>0</v>
      </c>
      <c r="F5117" s="101">
        <f t="shared" si="825"/>
        <v>0</v>
      </c>
      <c r="G5117" s="104"/>
      <c r="H5117" s="89">
        <f t="shared" si="823"/>
        <v>0</v>
      </c>
      <c r="I5117" s="73"/>
      <c r="J5117" s="73"/>
      <c r="K5117" s="73"/>
      <c r="L5117" s="73"/>
      <c r="M5117" s="73"/>
      <c r="N5117" s="73"/>
      <c r="O5117" s="73"/>
      <c r="P5117" s="73"/>
      <c r="Q5117" s="73"/>
      <c r="R5117" s="73"/>
      <c r="S5117" s="73"/>
    </row>
    <row r="5118" spans="2:19" x14ac:dyDescent="0.3">
      <c r="B5118" s="137">
        <v>1391</v>
      </c>
      <c r="C5118" s="103" t="str">
        <f t="array" ref="C5118">IF(ROWS($C$3728:C5118)&gt;COUNTIF($AR$19:$AR$3718,TRUE),"",INDEX($C$19:$C$3718,SMALL(IF($AR$19:$AR$3718=TRUE,ROW($C$19:$C$3718)-ROW($C$19)+1),ROWS($C$3728:C5118))))</f>
        <v/>
      </c>
      <c r="D5118" s="100" t="str">
        <f t="array" ref="D5118">IF(ROWS($D$3728:D5118)&gt;COUNTIF($AR$19:$AR$3718,TRUE),"",INDEX($O$19:$O$3718,SMALL(IF($AR$19:$AR$3718=TRUE,ROW($O$19:$O$3718)-ROW($O$19)+1),ROWS($D$3728:D5118))))</f>
        <v/>
      </c>
      <c r="E5118" s="101">
        <f t="shared" si="824"/>
        <v>0</v>
      </c>
      <c r="F5118" s="101">
        <f t="shared" si="825"/>
        <v>0</v>
      </c>
      <c r="G5118" s="104"/>
      <c r="H5118" s="89">
        <f t="shared" si="823"/>
        <v>0</v>
      </c>
      <c r="I5118" s="73"/>
      <c r="J5118" s="73"/>
      <c r="K5118" s="73"/>
      <c r="L5118" s="73"/>
      <c r="M5118" s="73"/>
      <c r="N5118" s="73"/>
      <c r="O5118" s="73"/>
      <c r="P5118" s="73"/>
      <c r="Q5118" s="73"/>
      <c r="R5118" s="73"/>
      <c r="S5118" s="73"/>
    </row>
    <row r="5119" spans="2:19" x14ac:dyDescent="0.3">
      <c r="B5119" s="137">
        <v>1392</v>
      </c>
      <c r="C5119" s="103" t="str">
        <f t="array" ref="C5119">IF(ROWS($C$3728:C5119)&gt;COUNTIF($AR$19:$AR$3718,TRUE),"",INDEX($C$19:$C$3718,SMALL(IF($AR$19:$AR$3718=TRUE,ROW($C$19:$C$3718)-ROW($C$19)+1),ROWS($C$3728:C5119))))</f>
        <v/>
      </c>
      <c r="D5119" s="100" t="str">
        <f t="array" ref="D5119">IF(ROWS($D$3728:D5119)&gt;COUNTIF($AR$19:$AR$3718,TRUE),"",INDEX($O$19:$O$3718,SMALL(IF($AR$19:$AR$3718=TRUE,ROW($O$19:$O$3718)-ROW($O$19)+1),ROWS($D$3728:D5119))))</f>
        <v/>
      </c>
      <c r="E5119" s="101">
        <f t="shared" si="824"/>
        <v>0</v>
      </c>
      <c r="F5119" s="101">
        <f t="shared" si="825"/>
        <v>0</v>
      </c>
      <c r="G5119" s="104"/>
      <c r="H5119" s="89">
        <f t="shared" si="823"/>
        <v>0</v>
      </c>
      <c r="I5119" s="73"/>
      <c r="J5119" s="73"/>
      <c r="K5119" s="73"/>
      <c r="L5119" s="73"/>
      <c r="M5119" s="73"/>
      <c r="N5119" s="73"/>
      <c r="O5119" s="73"/>
      <c r="P5119" s="73"/>
      <c r="Q5119" s="73"/>
      <c r="R5119" s="73"/>
      <c r="S5119" s="73"/>
    </row>
    <row r="5120" spans="2:19" x14ac:dyDescent="0.3">
      <c r="B5120" s="137">
        <v>1393</v>
      </c>
      <c r="C5120" s="103" t="str">
        <f t="array" ref="C5120">IF(ROWS($C$3728:C5120)&gt;COUNTIF($AR$19:$AR$3718,TRUE),"",INDEX($C$19:$C$3718,SMALL(IF($AR$19:$AR$3718=TRUE,ROW($C$19:$C$3718)-ROW($C$19)+1),ROWS($C$3728:C5120))))</f>
        <v/>
      </c>
      <c r="D5120" s="100" t="str">
        <f t="array" ref="D5120">IF(ROWS($D$3728:D5120)&gt;COUNTIF($AR$19:$AR$3718,TRUE),"",INDEX($O$19:$O$3718,SMALL(IF($AR$19:$AR$3718=TRUE,ROW($O$19:$O$3718)-ROW($O$19)+1),ROWS($D$3728:D5120))))</f>
        <v/>
      </c>
      <c r="E5120" s="101">
        <f t="shared" si="824"/>
        <v>0</v>
      </c>
      <c r="F5120" s="101">
        <f t="shared" si="825"/>
        <v>0</v>
      </c>
      <c r="G5120" s="104"/>
      <c r="H5120" s="89">
        <f t="shared" si="823"/>
        <v>0</v>
      </c>
      <c r="I5120" s="73"/>
      <c r="J5120" s="73"/>
      <c r="K5120" s="73"/>
      <c r="L5120" s="73"/>
      <c r="M5120" s="73"/>
      <c r="N5120" s="73"/>
      <c r="O5120" s="73"/>
      <c r="P5120" s="73"/>
      <c r="Q5120" s="73"/>
      <c r="R5120" s="73"/>
      <c r="S5120" s="73"/>
    </row>
    <row r="5121" spans="2:19" x14ac:dyDescent="0.3">
      <c r="B5121" s="137">
        <v>1394</v>
      </c>
      <c r="C5121" s="103" t="str">
        <f t="array" ref="C5121">IF(ROWS($C$3728:C5121)&gt;COUNTIF($AR$19:$AR$3718,TRUE),"",INDEX($C$19:$C$3718,SMALL(IF($AR$19:$AR$3718=TRUE,ROW($C$19:$C$3718)-ROW($C$19)+1),ROWS($C$3728:C5121))))</f>
        <v/>
      </c>
      <c r="D5121" s="100" t="str">
        <f t="array" ref="D5121">IF(ROWS($D$3728:D5121)&gt;COUNTIF($AR$19:$AR$3718,TRUE),"",INDEX($O$19:$O$3718,SMALL(IF($AR$19:$AR$3718=TRUE,ROW($O$19:$O$3718)-ROW($O$19)+1),ROWS($D$3728:D5121))))</f>
        <v/>
      </c>
      <c r="E5121" s="101">
        <f t="shared" si="824"/>
        <v>0</v>
      </c>
      <c r="F5121" s="101">
        <f t="shared" si="825"/>
        <v>0</v>
      </c>
      <c r="G5121" s="104"/>
      <c r="H5121" s="89">
        <f t="shared" si="823"/>
        <v>0</v>
      </c>
      <c r="I5121" s="73"/>
      <c r="J5121" s="73"/>
      <c r="K5121" s="73"/>
      <c r="L5121" s="73"/>
      <c r="M5121" s="73"/>
      <c r="N5121" s="73"/>
      <c r="O5121" s="73"/>
      <c r="P5121" s="73"/>
      <c r="Q5121" s="73"/>
      <c r="R5121" s="73"/>
      <c r="S5121" s="73"/>
    </row>
    <row r="5122" spans="2:19" x14ac:dyDescent="0.3">
      <c r="B5122" s="137">
        <v>1395</v>
      </c>
      <c r="C5122" s="103" t="str">
        <f t="array" ref="C5122">IF(ROWS($C$3728:C5122)&gt;COUNTIF($AR$19:$AR$3718,TRUE),"",INDEX($C$19:$C$3718,SMALL(IF($AR$19:$AR$3718=TRUE,ROW($C$19:$C$3718)-ROW($C$19)+1),ROWS($C$3728:C5122))))</f>
        <v/>
      </c>
      <c r="D5122" s="100" t="str">
        <f t="array" ref="D5122">IF(ROWS($D$3728:D5122)&gt;COUNTIF($AR$19:$AR$3718,TRUE),"",INDEX($O$19:$O$3718,SMALL(IF($AR$19:$AR$3718=TRUE,ROW($O$19:$O$3718)-ROW($O$19)+1),ROWS($D$3728:D5122))))</f>
        <v/>
      </c>
      <c r="E5122" s="101">
        <f t="shared" si="824"/>
        <v>0</v>
      </c>
      <c r="F5122" s="101">
        <f t="shared" si="825"/>
        <v>0</v>
      </c>
      <c r="G5122" s="104"/>
      <c r="H5122" s="89">
        <f t="shared" si="823"/>
        <v>0</v>
      </c>
      <c r="I5122" s="73"/>
      <c r="J5122" s="73"/>
      <c r="K5122" s="73"/>
      <c r="L5122" s="73"/>
      <c r="M5122" s="73"/>
      <c r="N5122" s="73"/>
      <c r="O5122" s="73"/>
      <c r="P5122" s="73"/>
      <c r="Q5122" s="73"/>
      <c r="R5122" s="73"/>
      <c r="S5122" s="73"/>
    </row>
    <row r="5123" spans="2:19" x14ac:dyDescent="0.3">
      <c r="B5123" s="137">
        <v>1396</v>
      </c>
      <c r="C5123" s="103" t="str">
        <f t="array" ref="C5123">IF(ROWS($C$3728:C5123)&gt;COUNTIF($AR$19:$AR$3718,TRUE),"",INDEX($C$19:$C$3718,SMALL(IF($AR$19:$AR$3718=TRUE,ROW($C$19:$C$3718)-ROW($C$19)+1),ROWS($C$3728:C5123))))</f>
        <v/>
      </c>
      <c r="D5123" s="100" t="str">
        <f t="array" ref="D5123">IF(ROWS($D$3728:D5123)&gt;COUNTIF($AR$19:$AR$3718,TRUE),"",INDEX($O$19:$O$3718,SMALL(IF($AR$19:$AR$3718=TRUE,ROW($O$19:$O$3718)-ROW($O$19)+1),ROWS($D$3728:D5123))))</f>
        <v/>
      </c>
      <c r="E5123" s="101">
        <f t="shared" si="824"/>
        <v>0</v>
      </c>
      <c r="F5123" s="101">
        <f t="shared" si="825"/>
        <v>0</v>
      </c>
      <c r="G5123" s="104"/>
      <c r="H5123" s="89">
        <f t="shared" si="823"/>
        <v>0</v>
      </c>
      <c r="I5123" s="73"/>
      <c r="J5123" s="73"/>
      <c r="K5123" s="73"/>
      <c r="L5123" s="73"/>
      <c r="M5123" s="73"/>
      <c r="N5123" s="73"/>
      <c r="O5123" s="73"/>
      <c r="P5123" s="73"/>
      <c r="Q5123" s="73"/>
      <c r="R5123" s="73"/>
      <c r="S5123" s="73"/>
    </row>
    <row r="5124" spans="2:19" x14ac:dyDescent="0.3">
      <c r="B5124" s="137">
        <v>1397</v>
      </c>
      <c r="C5124" s="103" t="str">
        <f t="array" ref="C5124">IF(ROWS($C$3728:C5124)&gt;COUNTIF($AR$19:$AR$3718,TRUE),"",INDEX($C$19:$C$3718,SMALL(IF($AR$19:$AR$3718=TRUE,ROW($C$19:$C$3718)-ROW($C$19)+1),ROWS($C$3728:C5124))))</f>
        <v/>
      </c>
      <c r="D5124" s="100" t="str">
        <f t="array" ref="D5124">IF(ROWS($D$3728:D5124)&gt;COUNTIF($AR$19:$AR$3718,TRUE),"",INDEX($O$19:$O$3718,SMALL(IF($AR$19:$AR$3718=TRUE,ROW($O$19:$O$3718)-ROW($O$19)+1),ROWS($D$3728:D5124))))</f>
        <v/>
      </c>
      <c r="E5124" s="101">
        <f t="shared" si="824"/>
        <v>0</v>
      </c>
      <c r="F5124" s="101">
        <f t="shared" si="825"/>
        <v>0</v>
      </c>
      <c r="G5124" s="104"/>
      <c r="H5124" s="89">
        <f t="shared" si="823"/>
        <v>0</v>
      </c>
      <c r="I5124" s="73"/>
      <c r="J5124" s="73"/>
      <c r="K5124" s="73"/>
      <c r="L5124" s="73"/>
      <c r="M5124" s="73"/>
      <c r="N5124" s="73"/>
      <c r="O5124" s="73"/>
      <c r="P5124" s="73"/>
      <c r="Q5124" s="73"/>
      <c r="R5124" s="73"/>
      <c r="S5124" s="73"/>
    </row>
    <row r="5125" spans="2:19" x14ac:dyDescent="0.3">
      <c r="B5125" s="137">
        <v>1398</v>
      </c>
      <c r="C5125" s="103" t="str">
        <f t="array" ref="C5125">IF(ROWS($C$3728:C5125)&gt;COUNTIF($AR$19:$AR$3718,TRUE),"",INDEX($C$19:$C$3718,SMALL(IF($AR$19:$AR$3718=TRUE,ROW($C$19:$C$3718)-ROW($C$19)+1),ROWS($C$3728:C5125))))</f>
        <v/>
      </c>
      <c r="D5125" s="100" t="str">
        <f t="array" ref="D5125">IF(ROWS($D$3728:D5125)&gt;COUNTIF($AR$19:$AR$3718,TRUE),"",INDEX($O$19:$O$3718,SMALL(IF($AR$19:$AR$3718=TRUE,ROW($O$19:$O$3718)-ROW($O$19)+1),ROWS($D$3728:D5125))))</f>
        <v/>
      </c>
      <c r="E5125" s="101">
        <f t="shared" si="824"/>
        <v>0</v>
      </c>
      <c r="F5125" s="101">
        <f t="shared" si="825"/>
        <v>0</v>
      </c>
      <c r="G5125" s="104"/>
      <c r="H5125" s="89">
        <f t="shared" si="823"/>
        <v>0</v>
      </c>
      <c r="I5125" s="73"/>
      <c r="J5125" s="73"/>
      <c r="K5125" s="73"/>
      <c r="L5125" s="73"/>
      <c r="M5125" s="73"/>
      <c r="N5125" s="73"/>
      <c r="O5125" s="73"/>
      <c r="P5125" s="73"/>
      <c r="Q5125" s="73"/>
      <c r="R5125" s="73"/>
      <c r="S5125" s="73"/>
    </row>
    <row r="5126" spans="2:19" x14ac:dyDescent="0.3">
      <c r="B5126" s="137">
        <v>1399</v>
      </c>
      <c r="C5126" s="103" t="str">
        <f t="array" ref="C5126">IF(ROWS($C$3728:C5126)&gt;COUNTIF($AR$19:$AR$3718,TRUE),"",INDEX($C$19:$C$3718,SMALL(IF($AR$19:$AR$3718=TRUE,ROW($C$19:$C$3718)-ROW($C$19)+1),ROWS($C$3728:C5126))))</f>
        <v/>
      </c>
      <c r="D5126" s="100" t="str">
        <f t="array" ref="D5126">IF(ROWS($D$3728:D5126)&gt;COUNTIF($AR$19:$AR$3718,TRUE),"",INDEX($O$19:$O$3718,SMALL(IF($AR$19:$AR$3718=TRUE,ROW($O$19:$O$3718)-ROW($O$19)+1),ROWS($D$3728:D5126))))</f>
        <v/>
      </c>
      <c r="E5126" s="101">
        <f t="shared" si="824"/>
        <v>0</v>
      </c>
      <c r="F5126" s="101">
        <f t="shared" si="825"/>
        <v>0</v>
      </c>
      <c r="G5126" s="104"/>
      <c r="H5126" s="89">
        <f t="shared" si="823"/>
        <v>0</v>
      </c>
      <c r="I5126" s="73"/>
      <c r="J5126" s="73"/>
      <c r="K5126" s="73"/>
      <c r="L5126" s="73"/>
      <c r="M5126" s="73"/>
      <c r="N5126" s="73"/>
      <c r="O5126" s="73"/>
      <c r="P5126" s="73"/>
      <c r="Q5126" s="73"/>
      <c r="R5126" s="73"/>
      <c r="S5126" s="73"/>
    </row>
    <row r="5127" spans="2:19" x14ac:dyDescent="0.3">
      <c r="B5127" s="137">
        <v>1400</v>
      </c>
      <c r="C5127" s="103" t="str">
        <f t="array" ref="C5127">IF(ROWS($C$3728:C5127)&gt;COUNTIF($AR$19:$AR$3718,TRUE),"",INDEX($C$19:$C$3718,SMALL(IF($AR$19:$AR$3718=TRUE,ROW($C$19:$C$3718)-ROW($C$19)+1),ROWS($C$3728:C5127))))</f>
        <v/>
      </c>
      <c r="D5127" s="100" t="str">
        <f t="array" ref="D5127">IF(ROWS($D$3728:D5127)&gt;COUNTIF($AR$19:$AR$3718,TRUE),"",INDEX($O$19:$O$3718,SMALL(IF($AR$19:$AR$3718=TRUE,ROW($O$19:$O$3718)-ROW($O$19)+1),ROWS($D$3728:D5127))))</f>
        <v/>
      </c>
      <c r="E5127" s="101">
        <f t="shared" si="824"/>
        <v>0</v>
      </c>
      <c r="F5127" s="101">
        <f t="shared" si="825"/>
        <v>0</v>
      </c>
      <c r="G5127" s="104"/>
      <c r="H5127" s="89">
        <f t="shared" si="823"/>
        <v>0</v>
      </c>
      <c r="I5127" s="73"/>
      <c r="J5127" s="73"/>
      <c r="K5127" s="73"/>
      <c r="L5127" s="73"/>
      <c r="M5127" s="73"/>
      <c r="N5127" s="73"/>
      <c r="O5127" s="73"/>
      <c r="P5127" s="73"/>
      <c r="Q5127" s="73"/>
      <c r="R5127" s="73"/>
      <c r="S5127" s="73"/>
    </row>
    <row r="5128" spans="2:19" x14ac:dyDescent="0.3">
      <c r="B5128" s="137">
        <v>1401</v>
      </c>
      <c r="C5128" s="103" t="str">
        <f t="array" ref="C5128">IF(ROWS($C$3728:C5128)&gt;COUNTIF($AR$19:$AR$3718,TRUE),"",INDEX($C$19:$C$3718,SMALL(IF($AR$19:$AR$3718=TRUE,ROW($C$19:$C$3718)-ROW($C$19)+1),ROWS($C$3728:C5128))))</f>
        <v/>
      </c>
      <c r="D5128" s="100" t="str">
        <f t="array" ref="D5128">IF(ROWS($D$3728:D5128)&gt;COUNTIF($AR$19:$AR$3718,TRUE),"",INDEX($O$19:$O$3718,SMALL(IF($AR$19:$AR$3718=TRUE,ROW($O$19:$O$3718)-ROW($O$19)+1),ROWS($D$3728:D5128))))</f>
        <v/>
      </c>
      <c r="E5128" s="101">
        <f t="shared" si="824"/>
        <v>0</v>
      </c>
      <c r="F5128" s="101">
        <f t="shared" si="825"/>
        <v>0</v>
      </c>
      <c r="G5128" s="104"/>
      <c r="H5128" s="89">
        <f t="shared" si="823"/>
        <v>0</v>
      </c>
      <c r="I5128" s="73"/>
      <c r="J5128" s="73"/>
      <c r="K5128" s="73"/>
      <c r="L5128" s="73"/>
      <c r="M5128" s="73"/>
      <c r="N5128" s="73"/>
      <c r="O5128" s="73"/>
      <c r="P5128" s="73"/>
      <c r="Q5128" s="73"/>
      <c r="R5128" s="73"/>
      <c r="S5128" s="73"/>
    </row>
    <row r="5129" spans="2:19" x14ac:dyDescent="0.3">
      <c r="B5129" s="137">
        <v>1402</v>
      </c>
      <c r="C5129" s="103" t="str">
        <f t="array" ref="C5129">IF(ROWS($C$3728:C5129)&gt;COUNTIF($AR$19:$AR$3718,TRUE),"",INDEX($C$19:$C$3718,SMALL(IF($AR$19:$AR$3718=TRUE,ROW($C$19:$C$3718)-ROW($C$19)+1),ROWS($C$3728:C5129))))</f>
        <v/>
      </c>
      <c r="D5129" s="100" t="str">
        <f t="array" ref="D5129">IF(ROWS($D$3728:D5129)&gt;COUNTIF($AR$19:$AR$3718,TRUE),"",INDEX($O$19:$O$3718,SMALL(IF($AR$19:$AR$3718=TRUE,ROW($O$19:$O$3718)-ROW($O$19)+1),ROWS($D$3728:D5129))))</f>
        <v/>
      </c>
      <c r="E5129" s="101">
        <f t="shared" si="824"/>
        <v>0</v>
      </c>
      <c r="F5129" s="101">
        <f t="shared" si="825"/>
        <v>0</v>
      </c>
      <c r="G5129" s="104"/>
      <c r="H5129" s="89">
        <f t="shared" si="823"/>
        <v>0</v>
      </c>
      <c r="I5129" s="73"/>
      <c r="J5129" s="73"/>
      <c r="K5129" s="73"/>
      <c r="L5129" s="73"/>
      <c r="M5129" s="73"/>
      <c r="N5129" s="73"/>
      <c r="O5129" s="73"/>
      <c r="P5129" s="73"/>
      <c r="Q5129" s="73"/>
      <c r="R5129" s="73"/>
      <c r="S5129" s="73"/>
    </row>
    <row r="5130" spans="2:19" x14ac:dyDescent="0.3">
      <c r="B5130" s="137">
        <v>1403</v>
      </c>
      <c r="C5130" s="103" t="str">
        <f t="array" ref="C5130">IF(ROWS($C$3728:C5130)&gt;COUNTIF($AR$19:$AR$3718,TRUE),"",INDEX($C$19:$C$3718,SMALL(IF($AR$19:$AR$3718=TRUE,ROW($C$19:$C$3718)-ROW($C$19)+1),ROWS($C$3728:C5130))))</f>
        <v/>
      </c>
      <c r="D5130" s="100" t="str">
        <f t="array" ref="D5130">IF(ROWS($D$3728:D5130)&gt;COUNTIF($AR$19:$AR$3718,TRUE),"",INDEX($O$19:$O$3718,SMALL(IF($AR$19:$AR$3718=TRUE,ROW($O$19:$O$3718)-ROW($O$19)+1),ROWS($D$3728:D5130))))</f>
        <v/>
      </c>
      <c r="E5130" s="101">
        <f t="shared" si="824"/>
        <v>0</v>
      </c>
      <c r="F5130" s="101">
        <f t="shared" si="825"/>
        <v>0</v>
      </c>
      <c r="G5130" s="104"/>
      <c r="H5130" s="89">
        <f t="shared" ref="H5130:H5193" si="826">SUM(E5130:G5130)</f>
        <v>0</v>
      </c>
      <c r="I5130" s="73"/>
      <c r="J5130" s="73"/>
      <c r="K5130" s="73"/>
      <c r="L5130" s="73"/>
      <c r="M5130" s="73"/>
      <c r="N5130" s="73"/>
      <c r="O5130" s="73"/>
      <c r="P5130" s="73"/>
      <c r="Q5130" s="73"/>
      <c r="R5130" s="73"/>
      <c r="S5130" s="73"/>
    </row>
    <row r="5131" spans="2:19" x14ac:dyDescent="0.3">
      <c r="B5131" s="137">
        <v>1404</v>
      </c>
      <c r="C5131" s="103" t="str">
        <f t="array" ref="C5131">IF(ROWS($C$3728:C5131)&gt;COUNTIF($AR$19:$AR$3718,TRUE),"",INDEX($C$19:$C$3718,SMALL(IF($AR$19:$AR$3718=TRUE,ROW($C$19:$C$3718)-ROW($C$19)+1),ROWS($C$3728:C5131))))</f>
        <v/>
      </c>
      <c r="D5131" s="100" t="str">
        <f t="array" ref="D5131">IF(ROWS($D$3728:D5131)&gt;COUNTIF($AR$19:$AR$3718,TRUE),"",INDEX($O$19:$O$3718,SMALL(IF($AR$19:$AR$3718=TRUE,ROW($O$19:$O$3718)-ROW($O$19)+1),ROWS($D$3728:D5131))))</f>
        <v/>
      </c>
      <c r="E5131" s="101">
        <f t="shared" si="824"/>
        <v>0</v>
      </c>
      <c r="F5131" s="101">
        <f t="shared" si="825"/>
        <v>0</v>
      </c>
      <c r="G5131" s="104"/>
      <c r="H5131" s="89">
        <f t="shared" si="826"/>
        <v>0</v>
      </c>
      <c r="I5131" s="73"/>
      <c r="J5131" s="73"/>
      <c r="K5131" s="73"/>
      <c r="L5131" s="73"/>
      <c r="M5131" s="73"/>
      <c r="N5131" s="73"/>
      <c r="O5131" s="73"/>
      <c r="P5131" s="73"/>
      <c r="Q5131" s="73"/>
      <c r="R5131" s="73"/>
      <c r="S5131" s="73"/>
    </row>
    <row r="5132" spans="2:19" x14ac:dyDescent="0.3">
      <c r="B5132" s="137">
        <v>1405</v>
      </c>
      <c r="C5132" s="103" t="str">
        <f t="array" ref="C5132">IF(ROWS($C$3728:C5132)&gt;COUNTIF($AR$19:$AR$3718,TRUE),"",INDEX($C$19:$C$3718,SMALL(IF($AR$19:$AR$3718=TRUE,ROW($C$19:$C$3718)-ROW($C$19)+1),ROWS($C$3728:C5132))))</f>
        <v/>
      </c>
      <c r="D5132" s="100" t="str">
        <f t="array" ref="D5132">IF(ROWS($D$3728:D5132)&gt;COUNTIF($AR$19:$AR$3718,TRUE),"",INDEX($O$19:$O$3718,SMALL(IF($AR$19:$AR$3718=TRUE,ROW($O$19:$O$3718)-ROW($O$19)+1),ROWS($D$3728:D5132))))</f>
        <v/>
      </c>
      <c r="E5132" s="101">
        <f t="shared" si="824"/>
        <v>0</v>
      </c>
      <c r="F5132" s="101">
        <f t="shared" si="825"/>
        <v>0</v>
      </c>
      <c r="G5132" s="104"/>
      <c r="H5132" s="89">
        <f t="shared" si="826"/>
        <v>0</v>
      </c>
      <c r="I5132" s="73"/>
      <c r="J5132" s="73"/>
      <c r="K5132" s="73"/>
      <c r="L5132" s="73"/>
      <c r="M5132" s="73"/>
      <c r="N5132" s="73"/>
      <c r="O5132" s="73"/>
      <c r="P5132" s="73"/>
      <c r="Q5132" s="73"/>
      <c r="R5132" s="73"/>
      <c r="S5132" s="73"/>
    </row>
    <row r="5133" spans="2:19" x14ac:dyDescent="0.3">
      <c r="B5133" s="137">
        <v>1406</v>
      </c>
      <c r="C5133" s="103" t="str">
        <f t="array" ref="C5133">IF(ROWS($C$3728:C5133)&gt;COUNTIF($AR$19:$AR$3718,TRUE),"",INDEX($C$19:$C$3718,SMALL(IF($AR$19:$AR$3718=TRUE,ROW($C$19:$C$3718)-ROW($C$19)+1),ROWS($C$3728:C5133))))</f>
        <v/>
      </c>
      <c r="D5133" s="100" t="str">
        <f t="array" ref="D5133">IF(ROWS($D$3728:D5133)&gt;COUNTIF($AR$19:$AR$3718,TRUE),"",INDEX($O$19:$O$3718,SMALL(IF($AR$19:$AR$3718=TRUE,ROW($O$19:$O$3718)-ROW($O$19)+1),ROWS($D$3728:D5133))))</f>
        <v/>
      </c>
      <c r="E5133" s="101">
        <f t="shared" si="824"/>
        <v>0</v>
      </c>
      <c r="F5133" s="101">
        <f t="shared" si="825"/>
        <v>0</v>
      </c>
      <c r="G5133" s="104"/>
      <c r="H5133" s="89">
        <f t="shared" si="826"/>
        <v>0</v>
      </c>
      <c r="I5133" s="73"/>
      <c r="J5133" s="73"/>
      <c r="K5133" s="73"/>
      <c r="L5133" s="73"/>
      <c r="M5133" s="73"/>
      <c r="N5133" s="73"/>
      <c r="O5133" s="73"/>
      <c r="P5133" s="73"/>
      <c r="Q5133" s="73"/>
      <c r="R5133" s="73"/>
      <c r="S5133" s="73"/>
    </row>
    <row r="5134" spans="2:19" x14ac:dyDescent="0.3">
      <c r="B5134" s="137">
        <v>1407</v>
      </c>
      <c r="C5134" s="103" t="str">
        <f t="array" ref="C5134">IF(ROWS($C$3728:C5134)&gt;COUNTIF($AR$19:$AR$3718,TRUE),"",INDEX($C$19:$C$3718,SMALL(IF($AR$19:$AR$3718=TRUE,ROW($C$19:$C$3718)-ROW($C$19)+1),ROWS($C$3728:C5134))))</f>
        <v/>
      </c>
      <c r="D5134" s="100" t="str">
        <f t="array" ref="D5134">IF(ROWS($D$3728:D5134)&gt;COUNTIF($AR$19:$AR$3718,TRUE),"",INDEX($O$19:$O$3718,SMALL(IF($AR$19:$AR$3718=TRUE,ROW($O$19:$O$3718)-ROW($O$19)+1),ROWS($D$3728:D5134))))</f>
        <v/>
      </c>
      <c r="E5134" s="101">
        <f t="shared" si="824"/>
        <v>0</v>
      </c>
      <c r="F5134" s="101">
        <f t="shared" si="825"/>
        <v>0</v>
      </c>
      <c r="G5134" s="104"/>
      <c r="H5134" s="89">
        <f t="shared" si="826"/>
        <v>0</v>
      </c>
      <c r="I5134" s="73"/>
      <c r="J5134" s="73"/>
      <c r="K5134" s="73"/>
      <c r="L5134" s="73"/>
      <c r="M5134" s="73"/>
      <c r="N5134" s="73"/>
      <c r="O5134" s="73"/>
      <c r="P5134" s="73"/>
      <c r="Q5134" s="73"/>
      <c r="R5134" s="73"/>
      <c r="S5134" s="73"/>
    </row>
    <row r="5135" spans="2:19" x14ac:dyDescent="0.3">
      <c r="B5135" s="137">
        <v>1408</v>
      </c>
      <c r="C5135" s="103" t="str">
        <f t="array" ref="C5135">IF(ROWS($C$3728:C5135)&gt;COUNTIF($AR$19:$AR$3718,TRUE),"",INDEX($C$19:$C$3718,SMALL(IF($AR$19:$AR$3718=TRUE,ROW($C$19:$C$3718)-ROW($C$19)+1),ROWS($C$3728:C5135))))</f>
        <v/>
      </c>
      <c r="D5135" s="100" t="str">
        <f t="array" ref="D5135">IF(ROWS($D$3728:D5135)&gt;COUNTIF($AR$19:$AR$3718,TRUE),"",INDEX($O$19:$O$3718,SMALL(IF($AR$19:$AR$3718=TRUE,ROW($O$19:$O$3718)-ROW($O$19)+1),ROWS($D$3728:D5135))))</f>
        <v/>
      </c>
      <c r="E5135" s="101">
        <f t="shared" si="824"/>
        <v>0</v>
      </c>
      <c r="F5135" s="101">
        <f t="shared" si="825"/>
        <v>0</v>
      </c>
      <c r="G5135" s="104"/>
      <c r="H5135" s="89">
        <f t="shared" si="826"/>
        <v>0</v>
      </c>
      <c r="I5135" s="73"/>
      <c r="J5135" s="73"/>
      <c r="K5135" s="73"/>
      <c r="L5135" s="73"/>
      <c r="M5135" s="73"/>
      <c r="N5135" s="73"/>
      <c r="O5135" s="73"/>
      <c r="P5135" s="73"/>
      <c r="Q5135" s="73"/>
      <c r="R5135" s="73"/>
      <c r="S5135" s="73"/>
    </row>
    <row r="5136" spans="2:19" x14ac:dyDescent="0.3">
      <c r="B5136" s="137">
        <v>1409</v>
      </c>
      <c r="C5136" s="103" t="str">
        <f t="array" ref="C5136">IF(ROWS($C$3728:C5136)&gt;COUNTIF($AR$19:$AR$3718,TRUE),"",INDEX($C$19:$C$3718,SMALL(IF($AR$19:$AR$3718=TRUE,ROW($C$19:$C$3718)-ROW($C$19)+1),ROWS($C$3728:C5136))))</f>
        <v/>
      </c>
      <c r="D5136" s="100" t="str">
        <f t="array" ref="D5136">IF(ROWS($D$3728:D5136)&gt;COUNTIF($AR$19:$AR$3718,TRUE),"",INDEX($O$19:$O$3718,SMALL(IF($AR$19:$AR$3718=TRUE,ROW($O$19:$O$3718)-ROW($O$19)+1),ROWS($D$3728:D5136))))</f>
        <v/>
      </c>
      <c r="E5136" s="101">
        <f t="shared" ref="E5136:E5199" si="827">SUM(SUMIFS($V$19:$V$3718,$C$19:$C$3718,$C$3728:$C$3960,$O$19:$O$3718,$D$3728:$D$3960),SUMIFS($AA$19:$AA$3718,$C$19:$C$3718,$C$3728:$C$3960,$O$19:$O$3718,$D$3728:$D$3960))</f>
        <v>0</v>
      </c>
      <c r="F5136" s="101">
        <f t="shared" ref="F5136:F5199" si="828">SUM(SUMIFS($AD$19:$AD$3718,$C$19:$C$3718,$C$3728:$C$3960,$O$19:$O$3718,$D$3728:$D$3960),SUMIFS($AI$19:$AI$3718,$C$19:$C$3718,$C$3728:$C$3960,$O$19:$O$3718,$D$3728:$D$3960))</f>
        <v>0</v>
      </c>
      <c r="G5136" s="104"/>
      <c r="H5136" s="89">
        <f t="shared" si="826"/>
        <v>0</v>
      </c>
      <c r="I5136" s="73"/>
      <c r="J5136" s="73"/>
      <c r="K5136" s="73"/>
      <c r="L5136" s="73"/>
      <c r="M5136" s="73"/>
      <c r="N5136" s="73"/>
      <c r="O5136" s="73"/>
      <c r="P5136" s="73"/>
      <c r="Q5136" s="73"/>
      <c r="R5136" s="73"/>
      <c r="S5136" s="73"/>
    </row>
    <row r="5137" spans="2:19" x14ac:dyDescent="0.3">
      <c r="B5137" s="137">
        <v>1410</v>
      </c>
      <c r="C5137" s="103" t="str">
        <f t="array" ref="C5137">IF(ROWS($C$3728:C5137)&gt;COUNTIF($AR$19:$AR$3718,TRUE),"",INDEX($C$19:$C$3718,SMALL(IF($AR$19:$AR$3718=TRUE,ROW($C$19:$C$3718)-ROW($C$19)+1),ROWS($C$3728:C5137))))</f>
        <v/>
      </c>
      <c r="D5137" s="100" t="str">
        <f t="array" ref="D5137">IF(ROWS($D$3728:D5137)&gt;COUNTIF($AR$19:$AR$3718,TRUE),"",INDEX($O$19:$O$3718,SMALL(IF($AR$19:$AR$3718=TRUE,ROW($O$19:$O$3718)-ROW($O$19)+1),ROWS($D$3728:D5137))))</f>
        <v/>
      </c>
      <c r="E5137" s="101">
        <f t="shared" si="827"/>
        <v>0</v>
      </c>
      <c r="F5137" s="101">
        <f t="shared" si="828"/>
        <v>0</v>
      </c>
      <c r="G5137" s="104"/>
      <c r="H5137" s="89">
        <f t="shared" si="826"/>
        <v>0</v>
      </c>
      <c r="I5137" s="73"/>
      <c r="J5137" s="73"/>
      <c r="K5137" s="73"/>
      <c r="L5137" s="73"/>
      <c r="M5137" s="73"/>
      <c r="N5137" s="73"/>
      <c r="O5137" s="73"/>
      <c r="P5137" s="73"/>
      <c r="Q5137" s="73"/>
      <c r="R5137" s="73"/>
      <c r="S5137" s="73"/>
    </row>
    <row r="5138" spans="2:19" x14ac:dyDescent="0.3">
      <c r="B5138" s="137">
        <v>1411</v>
      </c>
      <c r="C5138" s="103" t="str">
        <f t="array" ref="C5138">IF(ROWS($C$3728:C5138)&gt;COUNTIF($AR$19:$AR$3718,TRUE),"",INDEX($C$19:$C$3718,SMALL(IF($AR$19:$AR$3718=TRUE,ROW($C$19:$C$3718)-ROW($C$19)+1),ROWS($C$3728:C5138))))</f>
        <v/>
      </c>
      <c r="D5138" s="100" t="str">
        <f t="array" ref="D5138">IF(ROWS($D$3728:D5138)&gt;COUNTIF($AR$19:$AR$3718,TRUE),"",INDEX($O$19:$O$3718,SMALL(IF($AR$19:$AR$3718=TRUE,ROW($O$19:$O$3718)-ROW($O$19)+1),ROWS($D$3728:D5138))))</f>
        <v/>
      </c>
      <c r="E5138" s="101">
        <f t="shared" si="827"/>
        <v>0</v>
      </c>
      <c r="F5138" s="101">
        <f t="shared" si="828"/>
        <v>0</v>
      </c>
      <c r="G5138" s="104"/>
      <c r="H5138" s="89">
        <f t="shared" si="826"/>
        <v>0</v>
      </c>
      <c r="I5138" s="73"/>
      <c r="J5138" s="73"/>
      <c r="K5138" s="73"/>
      <c r="L5138" s="73"/>
      <c r="M5138" s="73"/>
      <c r="N5138" s="73"/>
      <c r="O5138" s="73"/>
      <c r="P5138" s="73"/>
      <c r="Q5138" s="73"/>
      <c r="R5138" s="73"/>
      <c r="S5138" s="73"/>
    </row>
    <row r="5139" spans="2:19" x14ac:dyDescent="0.3">
      <c r="B5139" s="137">
        <v>1412</v>
      </c>
      <c r="C5139" s="103" t="str">
        <f t="array" ref="C5139">IF(ROWS($C$3728:C5139)&gt;COUNTIF($AR$19:$AR$3718,TRUE),"",INDEX($C$19:$C$3718,SMALL(IF($AR$19:$AR$3718=TRUE,ROW($C$19:$C$3718)-ROW($C$19)+1),ROWS($C$3728:C5139))))</f>
        <v/>
      </c>
      <c r="D5139" s="100" t="str">
        <f t="array" ref="D5139">IF(ROWS($D$3728:D5139)&gt;COUNTIF($AR$19:$AR$3718,TRUE),"",INDEX($O$19:$O$3718,SMALL(IF($AR$19:$AR$3718=TRUE,ROW($O$19:$O$3718)-ROW($O$19)+1),ROWS($D$3728:D5139))))</f>
        <v/>
      </c>
      <c r="E5139" s="101">
        <f t="shared" si="827"/>
        <v>0</v>
      </c>
      <c r="F5139" s="101">
        <f t="shared" si="828"/>
        <v>0</v>
      </c>
      <c r="G5139" s="104"/>
      <c r="H5139" s="89">
        <f t="shared" si="826"/>
        <v>0</v>
      </c>
      <c r="I5139" s="73"/>
      <c r="J5139" s="73"/>
      <c r="K5139" s="73"/>
      <c r="L5139" s="73"/>
      <c r="M5139" s="73"/>
      <c r="N5139" s="73"/>
      <c r="O5139" s="73"/>
      <c r="P5139" s="73"/>
      <c r="Q5139" s="73"/>
      <c r="R5139" s="73"/>
      <c r="S5139" s="73"/>
    </row>
    <row r="5140" spans="2:19" x14ac:dyDescent="0.3">
      <c r="B5140" s="137">
        <v>1413</v>
      </c>
      <c r="C5140" s="103" t="str">
        <f t="array" ref="C5140">IF(ROWS($C$3728:C5140)&gt;COUNTIF($AR$19:$AR$3718,TRUE),"",INDEX($C$19:$C$3718,SMALL(IF($AR$19:$AR$3718=TRUE,ROW($C$19:$C$3718)-ROW($C$19)+1),ROWS($C$3728:C5140))))</f>
        <v/>
      </c>
      <c r="D5140" s="100" t="str">
        <f t="array" ref="D5140">IF(ROWS($D$3728:D5140)&gt;COUNTIF($AR$19:$AR$3718,TRUE),"",INDEX($O$19:$O$3718,SMALL(IF($AR$19:$AR$3718=TRUE,ROW($O$19:$O$3718)-ROW($O$19)+1),ROWS($D$3728:D5140))))</f>
        <v/>
      </c>
      <c r="E5140" s="101">
        <f t="shared" si="827"/>
        <v>0</v>
      </c>
      <c r="F5140" s="101">
        <f t="shared" si="828"/>
        <v>0</v>
      </c>
      <c r="G5140" s="104"/>
      <c r="H5140" s="89">
        <f t="shared" si="826"/>
        <v>0</v>
      </c>
      <c r="I5140" s="73"/>
      <c r="J5140" s="73"/>
      <c r="K5140" s="73"/>
      <c r="L5140" s="73"/>
      <c r="M5140" s="73"/>
      <c r="N5140" s="73"/>
      <c r="O5140" s="73"/>
      <c r="P5140" s="73"/>
      <c r="Q5140" s="73"/>
      <c r="R5140" s="73"/>
      <c r="S5140" s="73"/>
    </row>
    <row r="5141" spans="2:19" x14ac:dyDescent="0.3">
      <c r="B5141" s="137">
        <v>1414</v>
      </c>
      <c r="C5141" s="103" t="str">
        <f t="array" ref="C5141">IF(ROWS($C$3728:C5141)&gt;COUNTIF($AR$19:$AR$3718,TRUE),"",INDEX($C$19:$C$3718,SMALL(IF($AR$19:$AR$3718=TRUE,ROW($C$19:$C$3718)-ROW($C$19)+1),ROWS($C$3728:C5141))))</f>
        <v/>
      </c>
      <c r="D5141" s="100" t="str">
        <f t="array" ref="D5141">IF(ROWS($D$3728:D5141)&gt;COUNTIF($AR$19:$AR$3718,TRUE),"",INDEX($O$19:$O$3718,SMALL(IF($AR$19:$AR$3718=TRUE,ROW($O$19:$O$3718)-ROW($O$19)+1),ROWS($D$3728:D5141))))</f>
        <v/>
      </c>
      <c r="E5141" s="101">
        <f t="shared" si="827"/>
        <v>0</v>
      </c>
      <c r="F5141" s="101">
        <f t="shared" si="828"/>
        <v>0</v>
      </c>
      <c r="G5141" s="104"/>
      <c r="H5141" s="89">
        <f t="shared" si="826"/>
        <v>0</v>
      </c>
      <c r="I5141" s="73"/>
      <c r="J5141" s="73"/>
      <c r="K5141" s="73"/>
      <c r="L5141" s="73"/>
      <c r="M5141" s="73"/>
      <c r="N5141" s="73"/>
      <c r="O5141" s="73"/>
      <c r="P5141" s="73"/>
      <c r="Q5141" s="73"/>
      <c r="R5141" s="73"/>
      <c r="S5141" s="73"/>
    </row>
    <row r="5142" spans="2:19" x14ac:dyDescent="0.3">
      <c r="B5142" s="137">
        <v>1415</v>
      </c>
      <c r="C5142" s="103" t="str">
        <f t="array" ref="C5142">IF(ROWS($C$3728:C5142)&gt;COUNTIF($AR$19:$AR$3718,TRUE),"",INDEX($C$19:$C$3718,SMALL(IF($AR$19:$AR$3718=TRUE,ROW($C$19:$C$3718)-ROW($C$19)+1),ROWS($C$3728:C5142))))</f>
        <v/>
      </c>
      <c r="D5142" s="100" t="str">
        <f t="array" ref="D5142">IF(ROWS($D$3728:D5142)&gt;COUNTIF($AR$19:$AR$3718,TRUE),"",INDEX($O$19:$O$3718,SMALL(IF($AR$19:$AR$3718=TRUE,ROW($O$19:$O$3718)-ROW($O$19)+1),ROWS($D$3728:D5142))))</f>
        <v/>
      </c>
      <c r="E5142" s="101">
        <f t="shared" si="827"/>
        <v>0</v>
      </c>
      <c r="F5142" s="101">
        <f t="shared" si="828"/>
        <v>0</v>
      </c>
      <c r="G5142" s="104"/>
      <c r="H5142" s="89">
        <f t="shared" si="826"/>
        <v>0</v>
      </c>
      <c r="I5142" s="73"/>
      <c r="J5142" s="73"/>
      <c r="K5142" s="73"/>
      <c r="L5142" s="73"/>
      <c r="M5142" s="73"/>
      <c r="N5142" s="73"/>
      <c r="O5142" s="73"/>
      <c r="P5142" s="73"/>
      <c r="Q5142" s="73"/>
      <c r="R5142" s="73"/>
      <c r="S5142" s="73"/>
    </row>
    <row r="5143" spans="2:19" x14ac:dyDescent="0.3">
      <c r="B5143" s="137">
        <v>1416</v>
      </c>
      <c r="C5143" s="103" t="str">
        <f t="array" ref="C5143">IF(ROWS($C$3728:C5143)&gt;COUNTIF($AR$19:$AR$3718,TRUE),"",INDEX($C$19:$C$3718,SMALL(IF($AR$19:$AR$3718=TRUE,ROW($C$19:$C$3718)-ROW($C$19)+1),ROWS($C$3728:C5143))))</f>
        <v/>
      </c>
      <c r="D5143" s="100" t="str">
        <f t="array" ref="D5143">IF(ROWS($D$3728:D5143)&gt;COUNTIF($AR$19:$AR$3718,TRUE),"",INDEX($O$19:$O$3718,SMALL(IF($AR$19:$AR$3718=TRUE,ROW($O$19:$O$3718)-ROW($O$19)+1),ROWS($D$3728:D5143))))</f>
        <v/>
      </c>
      <c r="E5143" s="101">
        <f t="shared" si="827"/>
        <v>0</v>
      </c>
      <c r="F5143" s="101">
        <f t="shared" si="828"/>
        <v>0</v>
      </c>
      <c r="G5143" s="104"/>
      <c r="H5143" s="89">
        <f t="shared" si="826"/>
        <v>0</v>
      </c>
      <c r="I5143" s="73"/>
      <c r="J5143" s="73"/>
      <c r="K5143" s="73"/>
      <c r="L5143" s="73"/>
      <c r="M5143" s="73"/>
      <c r="N5143" s="73"/>
      <c r="O5143" s="73"/>
      <c r="P5143" s="73"/>
      <c r="Q5143" s="73"/>
      <c r="R5143" s="73"/>
      <c r="S5143" s="73"/>
    </row>
    <row r="5144" spans="2:19" x14ac:dyDescent="0.3">
      <c r="B5144" s="137">
        <v>1417</v>
      </c>
      <c r="C5144" s="103" t="str">
        <f t="array" ref="C5144">IF(ROWS($C$3728:C5144)&gt;COUNTIF($AR$19:$AR$3718,TRUE),"",INDEX($C$19:$C$3718,SMALL(IF($AR$19:$AR$3718=TRUE,ROW($C$19:$C$3718)-ROW($C$19)+1),ROWS($C$3728:C5144))))</f>
        <v/>
      </c>
      <c r="D5144" s="100" t="str">
        <f t="array" ref="D5144">IF(ROWS($D$3728:D5144)&gt;COUNTIF($AR$19:$AR$3718,TRUE),"",INDEX($O$19:$O$3718,SMALL(IF($AR$19:$AR$3718=TRUE,ROW($O$19:$O$3718)-ROW($O$19)+1),ROWS($D$3728:D5144))))</f>
        <v/>
      </c>
      <c r="E5144" s="101">
        <f t="shared" si="827"/>
        <v>0</v>
      </c>
      <c r="F5144" s="101">
        <f t="shared" si="828"/>
        <v>0</v>
      </c>
      <c r="G5144" s="104"/>
      <c r="H5144" s="89">
        <f t="shared" si="826"/>
        <v>0</v>
      </c>
      <c r="I5144" s="73"/>
      <c r="J5144" s="73"/>
      <c r="K5144" s="73"/>
      <c r="L5144" s="73"/>
      <c r="M5144" s="73"/>
      <c r="N5144" s="73"/>
      <c r="O5144" s="73"/>
      <c r="P5144" s="73"/>
      <c r="Q5144" s="73"/>
      <c r="R5144" s="73"/>
      <c r="S5144" s="73"/>
    </row>
    <row r="5145" spans="2:19" x14ac:dyDescent="0.3">
      <c r="B5145" s="137">
        <v>1418</v>
      </c>
      <c r="C5145" s="103" t="str">
        <f t="array" ref="C5145">IF(ROWS($C$3728:C5145)&gt;COUNTIF($AR$19:$AR$3718,TRUE),"",INDEX($C$19:$C$3718,SMALL(IF($AR$19:$AR$3718=TRUE,ROW($C$19:$C$3718)-ROW($C$19)+1),ROWS($C$3728:C5145))))</f>
        <v/>
      </c>
      <c r="D5145" s="100" t="str">
        <f t="array" ref="D5145">IF(ROWS($D$3728:D5145)&gt;COUNTIF($AR$19:$AR$3718,TRUE),"",INDEX($O$19:$O$3718,SMALL(IF($AR$19:$AR$3718=TRUE,ROW($O$19:$O$3718)-ROW($O$19)+1),ROWS($D$3728:D5145))))</f>
        <v/>
      </c>
      <c r="E5145" s="101">
        <f t="shared" si="827"/>
        <v>0</v>
      </c>
      <c r="F5145" s="101">
        <f t="shared" si="828"/>
        <v>0</v>
      </c>
      <c r="G5145" s="104"/>
      <c r="H5145" s="89">
        <f t="shared" si="826"/>
        <v>0</v>
      </c>
      <c r="I5145" s="73"/>
      <c r="J5145" s="73"/>
      <c r="K5145" s="73"/>
      <c r="L5145" s="73"/>
      <c r="M5145" s="73"/>
      <c r="N5145" s="73"/>
      <c r="O5145" s="73"/>
      <c r="P5145" s="73"/>
      <c r="Q5145" s="73"/>
      <c r="R5145" s="73"/>
      <c r="S5145" s="73"/>
    </row>
    <row r="5146" spans="2:19" x14ac:dyDescent="0.3">
      <c r="B5146" s="137">
        <v>1419</v>
      </c>
      <c r="C5146" s="103" t="str">
        <f t="array" ref="C5146">IF(ROWS($C$3728:C5146)&gt;COUNTIF($AR$19:$AR$3718,TRUE),"",INDEX($C$19:$C$3718,SMALL(IF($AR$19:$AR$3718=TRUE,ROW($C$19:$C$3718)-ROW($C$19)+1),ROWS($C$3728:C5146))))</f>
        <v/>
      </c>
      <c r="D5146" s="100" t="str">
        <f t="array" ref="D5146">IF(ROWS($D$3728:D5146)&gt;COUNTIF($AR$19:$AR$3718,TRUE),"",INDEX($O$19:$O$3718,SMALL(IF($AR$19:$AR$3718=TRUE,ROW($O$19:$O$3718)-ROW($O$19)+1),ROWS($D$3728:D5146))))</f>
        <v/>
      </c>
      <c r="E5146" s="101">
        <f t="shared" si="827"/>
        <v>0</v>
      </c>
      <c r="F5146" s="101">
        <f t="shared" si="828"/>
        <v>0</v>
      </c>
      <c r="G5146" s="104"/>
      <c r="H5146" s="89">
        <f t="shared" si="826"/>
        <v>0</v>
      </c>
      <c r="I5146" s="73"/>
      <c r="J5146" s="73"/>
      <c r="K5146" s="73"/>
      <c r="L5146" s="73"/>
      <c r="M5146" s="73"/>
      <c r="N5146" s="73"/>
      <c r="O5146" s="73"/>
      <c r="P5146" s="73"/>
      <c r="Q5146" s="73"/>
      <c r="R5146" s="73"/>
      <c r="S5146" s="73"/>
    </row>
    <row r="5147" spans="2:19" x14ac:dyDescent="0.3">
      <c r="B5147" s="137">
        <v>1420</v>
      </c>
      <c r="C5147" s="103" t="str">
        <f t="array" ref="C5147">IF(ROWS($C$3728:C5147)&gt;COUNTIF($AR$19:$AR$3718,TRUE),"",INDEX($C$19:$C$3718,SMALL(IF($AR$19:$AR$3718=TRUE,ROW($C$19:$C$3718)-ROW($C$19)+1),ROWS($C$3728:C5147))))</f>
        <v/>
      </c>
      <c r="D5147" s="100" t="str">
        <f t="array" ref="D5147">IF(ROWS($D$3728:D5147)&gt;COUNTIF($AR$19:$AR$3718,TRUE),"",INDEX($O$19:$O$3718,SMALL(IF($AR$19:$AR$3718=TRUE,ROW($O$19:$O$3718)-ROW($O$19)+1),ROWS($D$3728:D5147))))</f>
        <v/>
      </c>
      <c r="E5147" s="101">
        <f t="shared" si="827"/>
        <v>0</v>
      </c>
      <c r="F5147" s="101">
        <f t="shared" si="828"/>
        <v>0</v>
      </c>
      <c r="G5147" s="104"/>
      <c r="H5147" s="89">
        <f t="shared" si="826"/>
        <v>0</v>
      </c>
      <c r="I5147" s="73"/>
      <c r="J5147" s="73"/>
      <c r="K5147" s="73"/>
      <c r="L5147" s="73"/>
      <c r="M5147" s="73"/>
      <c r="N5147" s="73"/>
      <c r="O5147" s="73"/>
      <c r="P5147" s="73"/>
      <c r="Q5147" s="73"/>
      <c r="R5147" s="73"/>
      <c r="S5147" s="73"/>
    </row>
    <row r="5148" spans="2:19" x14ac:dyDescent="0.3">
      <c r="B5148" s="137">
        <v>1421</v>
      </c>
      <c r="C5148" s="103" t="str">
        <f t="array" ref="C5148">IF(ROWS($C$3728:C5148)&gt;COUNTIF($AR$19:$AR$3718,TRUE),"",INDEX($C$19:$C$3718,SMALL(IF($AR$19:$AR$3718=TRUE,ROW($C$19:$C$3718)-ROW($C$19)+1),ROWS($C$3728:C5148))))</f>
        <v/>
      </c>
      <c r="D5148" s="100" t="str">
        <f t="array" ref="D5148">IF(ROWS($D$3728:D5148)&gt;COUNTIF($AR$19:$AR$3718,TRUE),"",INDEX($O$19:$O$3718,SMALL(IF($AR$19:$AR$3718=TRUE,ROW($O$19:$O$3718)-ROW($O$19)+1),ROWS($D$3728:D5148))))</f>
        <v/>
      </c>
      <c r="E5148" s="101">
        <f t="shared" si="827"/>
        <v>0</v>
      </c>
      <c r="F5148" s="101">
        <f t="shared" si="828"/>
        <v>0</v>
      </c>
      <c r="G5148" s="104"/>
      <c r="H5148" s="89">
        <f t="shared" si="826"/>
        <v>0</v>
      </c>
      <c r="I5148" s="73"/>
      <c r="J5148" s="73"/>
      <c r="K5148" s="73"/>
      <c r="L5148" s="73"/>
      <c r="M5148" s="73"/>
      <c r="N5148" s="73"/>
      <c r="O5148" s="73"/>
      <c r="P5148" s="73"/>
      <c r="Q5148" s="73"/>
      <c r="R5148" s="73"/>
      <c r="S5148" s="73"/>
    </row>
    <row r="5149" spans="2:19" x14ac:dyDescent="0.3">
      <c r="B5149" s="137">
        <v>1422</v>
      </c>
      <c r="C5149" s="103" t="str">
        <f t="array" ref="C5149">IF(ROWS($C$3728:C5149)&gt;COUNTIF($AR$19:$AR$3718,TRUE),"",INDEX($C$19:$C$3718,SMALL(IF($AR$19:$AR$3718=TRUE,ROW($C$19:$C$3718)-ROW($C$19)+1),ROWS($C$3728:C5149))))</f>
        <v/>
      </c>
      <c r="D5149" s="100" t="str">
        <f t="array" ref="D5149">IF(ROWS($D$3728:D5149)&gt;COUNTIF($AR$19:$AR$3718,TRUE),"",INDEX($O$19:$O$3718,SMALL(IF($AR$19:$AR$3718=TRUE,ROW($O$19:$O$3718)-ROW($O$19)+1),ROWS($D$3728:D5149))))</f>
        <v/>
      </c>
      <c r="E5149" s="101">
        <f t="shared" si="827"/>
        <v>0</v>
      </c>
      <c r="F5149" s="101">
        <f t="shared" si="828"/>
        <v>0</v>
      </c>
      <c r="G5149" s="104"/>
      <c r="H5149" s="89">
        <f t="shared" si="826"/>
        <v>0</v>
      </c>
      <c r="I5149" s="73"/>
      <c r="J5149" s="73"/>
      <c r="K5149" s="73"/>
      <c r="L5149" s="73"/>
      <c r="M5149" s="73"/>
      <c r="N5149" s="73"/>
      <c r="O5149" s="73"/>
      <c r="P5149" s="73"/>
      <c r="Q5149" s="73"/>
      <c r="R5149" s="73"/>
      <c r="S5149" s="73"/>
    </row>
    <row r="5150" spans="2:19" x14ac:dyDescent="0.3">
      <c r="B5150" s="137">
        <v>1423</v>
      </c>
      <c r="C5150" s="103" t="str">
        <f t="array" ref="C5150">IF(ROWS($C$3728:C5150)&gt;COUNTIF($AR$19:$AR$3718,TRUE),"",INDEX($C$19:$C$3718,SMALL(IF($AR$19:$AR$3718=TRUE,ROW($C$19:$C$3718)-ROW($C$19)+1),ROWS($C$3728:C5150))))</f>
        <v/>
      </c>
      <c r="D5150" s="100" t="str">
        <f t="array" ref="D5150">IF(ROWS($D$3728:D5150)&gt;COUNTIF($AR$19:$AR$3718,TRUE),"",INDEX($O$19:$O$3718,SMALL(IF($AR$19:$AR$3718=TRUE,ROW($O$19:$O$3718)-ROW($O$19)+1),ROWS($D$3728:D5150))))</f>
        <v/>
      </c>
      <c r="E5150" s="101">
        <f t="shared" si="827"/>
        <v>0</v>
      </c>
      <c r="F5150" s="101">
        <f t="shared" si="828"/>
        <v>0</v>
      </c>
      <c r="G5150" s="104"/>
      <c r="H5150" s="89">
        <f t="shared" si="826"/>
        <v>0</v>
      </c>
      <c r="I5150" s="73"/>
      <c r="J5150" s="73"/>
      <c r="K5150" s="73"/>
      <c r="L5150" s="73"/>
      <c r="M5150" s="73"/>
      <c r="N5150" s="73"/>
      <c r="O5150" s="73"/>
      <c r="P5150" s="73"/>
      <c r="Q5150" s="73"/>
      <c r="R5150" s="73"/>
      <c r="S5150" s="73"/>
    </row>
    <row r="5151" spans="2:19" x14ac:dyDescent="0.3">
      <c r="B5151" s="137">
        <v>1424</v>
      </c>
      <c r="C5151" s="103" t="str">
        <f t="array" ref="C5151">IF(ROWS($C$3728:C5151)&gt;COUNTIF($AR$19:$AR$3718,TRUE),"",INDEX($C$19:$C$3718,SMALL(IF($AR$19:$AR$3718=TRUE,ROW($C$19:$C$3718)-ROW($C$19)+1),ROWS($C$3728:C5151))))</f>
        <v/>
      </c>
      <c r="D5151" s="100" t="str">
        <f t="array" ref="D5151">IF(ROWS($D$3728:D5151)&gt;COUNTIF($AR$19:$AR$3718,TRUE),"",INDEX($O$19:$O$3718,SMALL(IF($AR$19:$AR$3718=TRUE,ROW($O$19:$O$3718)-ROW($O$19)+1),ROWS($D$3728:D5151))))</f>
        <v/>
      </c>
      <c r="E5151" s="101">
        <f t="shared" si="827"/>
        <v>0</v>
      </c>
      <c r="F5151" s="101">
        <f t="shared" si="828"/>
        <v>0</v>
      </c>
      <c r="G5151" s="104"/>
      <c r="H5151" s="89">
        <f t="shared" si="826"/>
        <v>0</v>
      </c>
      <c r="I5151" s="73"/>
      <c r="J5151" s="73"/>
      <c r="K5151" s="73"/>
      <c r="L5151" s="73"/>
      <c r="M5151" s="73"/>
      <c r="N5151" s="73"/>
      <c r="O5151" s="73"/>
      <c r="P5151" s="73"/>
      <c r="Q5151" s="73"/>
      <c r="R5151" s="73"/>
      <c r="S5151" s="73"/>
    </row>
    <row r="5152" spans="2:19" x14ac:dyDescent="0.3">
      <c r="B5152" s="137">
        <v>1425</v>
      </c>
      <c r="C5152" s="103" t="str">
        <f t="array" ref="C5152">IF(ROWS($C$3728:C5152)&gt;COUNTIF($AR$19:$AR$3718,TRUE),"",INDEX($C$19:$C$3718,SMALL(IF($AR$19:$AR$3718=TRUE,ROW($C$19:$C$3718)-ROW($C$19)+1),ROWS($C$3728:C5152))))</f>
        <v/>
      </c>
      <c r="D5152" s="100" t="str">
        <f t="array" ref="D5152">IF(ROWS($D$3728:D5152)&gt;COUNTIF($AR$19:$AR$3718,TRUE),"",INDEX($O$19:$O$3718,SMALL(IF($AR$19:$AR$3718=TRUE,ROW($O$19:$O$3718)-ROW($O$19)+1),ROWS($D$3728:D5152))))</f>
        <v/>
      </c>
      <c r="E5152" s="101">
        <f t="shared" si="827"/>
        <v>0</v>
      </c>
      <c r="F5152" s="101">
        <f t="shared" si="828"/>
        <v>0</v>
      </c>
      <c r="G5152" s="104"/>
      <c r="H5152" s="89">
        <f t="shared" si="826"/>
        <v>0</v>
      </c>
      <c r="I5152" s="73"/>
      <c r="J5152" s="73"/>
      <c r="K5152" s="73"/>
      <c r="L5152" s="73"/>
      <c r="M5152" s="73"/>
      <c r="N5152" s="73"/>
      <c r="O5152" s="73"/>
      <c r="P5152" s="73"/>
      <c r="Q5152" s="73"/>
      <c r="R5152" s="73"/>
      <c r="S5152" s="73"/>
    </row>
    <row r="5153" spans="2:19" x14ac:dyDescent="0.3">
      <c r="B5153" s="137">
        <v>1426</v>
      </c>
      <c r="C5153" s="103" t="str">
        <f t="array" ref="C5153">IF(ROWS($C$3728:C5153)&gt;COUNTIF($AR$19:$AR$3718,TRUE),"",INDEX($C$19:$C$3718,SMALL(IF($AR$19:$AR$3718=TRUE,ROW($C$19:$C$3718)-ROW($C$19)+1),ROWS($C$3728:C5153))))</f>
        <v/>
      </c>
      <c r="D5153" s="100" t="str">
        <f t="array" ref="D5153">IF(ROWS($D$3728:D5153)&gt;COUNTIF($AR$19:$AR$3718,TRUE),"",INDEX($O$19:$O$3718,SMALL(IF($AR$19:$AR$3718=TRUE,ROW($O$19:$O$3718)-ROW($O$19)+1),ROWS($D$3728:D5153))))</f>
        <v/>
      </c>
      <c r="E5153" s="101">
        <f t="shared" si="827"/>
        <v>0</v>
      </c>
      <c r="F5153" s="101">
        <f t="shared" si="828"/>
        <v>0</v>
      </c>
      <c r="G5153" s="104"/>
      <c r="H5153" s="89">
        <f t="shared" si="826"/>
        <v>0</v>
      </c>
      <c r="I5153" s="73"/>
      <c r="J5153" s="73"/>
      <c r="K5153" s="73"/>
      <c r="L5153" s="73"/>
      <c r="M5153" s="73"/>
      <c r="N5153" s="73"/>
      <c r="O5153" s="73"/>
      <c r="P5153" s="73"/>
      <c r="Q5153" s="73"/>
      <c r="R5153" s="73"/>
      <c r="S5153" s="73"/>
    </row>
    <row r="5154" spans="2:19" x14ac:dyDescent="0.3">
      <c r="B5154" s="137">
        <v>1427</v>
      </c>
      <c r="C5154" s="103" t="str">
        <f t="array" ref="C5154">IF(ROWS($C$3728:C5154)&gt;COUNTIF($AR$19:$AR$3718,TRUE),"",INDEX($C$19:$C$3718,SMALL(IF($AR$19:$AR$3718=TRUE,ROW($C$19:$C$3718)-ROW($C$19)+1),ROWS($C$3728:C5154))))</f>
        <v/>
      </c>
      <c r="D5154" s="100" t="str">
        <f t="array" ref="D5154">IF(ROWS($D$3728:D5154)&gt;COUNTIF($AR$19:$AR$3718,TRUE),"",INDEX($O$19:$O$3718,SMALL(IF($AR$19:$AR$3718=TRUE,ROW($O$19:$O$3718)-ROW($O$19)+1),ROWS($D$3728:D5154))))</f>
        <v/>
      </c>
      <c r="E5154" s="101">
        <f t="shared" si="827"/>
        <v>0</v>
      </c>
      <c r="F5154" s="101">
        <f t="shared" si="828"/>
        <v>0</v>
      </c>
      <c r="G5154" s="104"/>
      <c r="H5154" s="89">
        <f t="shared" si="826"/>
        <v>0</v>
      </c>
      <c r="I5154" s="73"/>
      <c r="J5154" s="73"/>
      <c r="K5154" s="73"/>
      <c r="L5154" s="73"/>
      <c r="M5154" s="73"/>
      <c r="N5154" s="73"/>
      <c r="O5154" s="73"/>
      <c r="P5154" s="73"/>
      <c r="Q5154" s="73"/>
      <c r="R5154" s="73"/>
      <c r="S5154" s="73"/>
    </row>
    <row r="5155" spans="2:19" x14ac:dyDescent="0.3">
      <c r="B5155" s="137">
        <v>1428</v>
      </c>
      <c r="C5155" s="103" t="str">
        <f t="array" ref="C5155">IF(ROWS($C$3728:C5155)&gt;COUNTIF($AR$19:$AR$3718,TRUE),"",INDEX($C$19:$C$3718,SMALL(IF($AR$19:$AR$3718=TRUE,ROW($C$19:$C$3718)-ROW($C$19)+1),ROWS($C$3728:C5155))))</f>
        <v/>
      </c>
      <c r="D5155" s="100" t="str">
        <f t="array" ref="D5155">IF(ROWS($D$3728:D5155)&gt;COUNTIF($AR$19:$AR$3718,TRUE),"",INDEX($O$19:$O$3718,SMALL(IF($AR$19:$AR$3718=TRUE,ROW($O$19:$O$3718)-ROW($O$19)+1),ROWS($D$3728:D5155))))</f>
        <v/>
      </c>
      <c r="E5155" s="101">
        <f t="shared" si="827"/>
        <v>0</v>
      </c>
      <c r="F5155" s="101">
        <f t="shared" si="828"/>
        <v>0</v>
      </c>
      <c r="G5155" s="104"/>
      <c r="H5155" s="89">
        <f t="shared" si="826"/>
        <v>0</v>
      </c>
      <c r="I5155" s="73"/>
      <c r="J5155" s="73"/>
      <c r="K5155" s="73"/>
      <c r="L5155" s="73"/>
      <c r="M5155" s="73"/>
      <c r="N5155" s="73"/>
      <c r="O5155" s="73"/>
      <c r="P5155" s="73"/>
      <c r="Q5155" s="73"/>
      <c r="R5155" s="73"/>
      <c r="S5155" s="73"/>
    </row>
    <row r="5156" spans="2:19" x14ac:dyDescent="0.3">
      <c r="B5156" s="137">
        <v>1429</v>
      </c>
      <c r="C5156" s="103" t="str">
        <f t="array" ref="C5156">IF(ROWS($C$3728:C5156)&gt;COUNTIF($AR$19:$AR$3718,TRUE),"",INDEX($C$19:$C$3718,SMALL(IF($AR$19:$AR$3718=TRUE,ROW($C$19:$C$3718)-ROW($C$19)+1),ROWS($C$3728:C5156))))</f>
        <v/>
      </c>
      <c r="D5156" s="100" t="str">
        <f t="array" ref="D5156">IF(ROWS($D$3728:D5156)&gt;COUNTIF($AR$19:$AR$3718,TRUE),"",INDEX($O$19:$O$3718,SMALL(IF($AR$19:$AR$3718=TRUE,ROW($O$19:$O$3718)-ROW($O$19)+1),ROWS($D$3728:D5156))))</f>
        <v/>
      </c>
      <c r="E5156" s="101">
        <f t="shared" si="827"/>
        <v>0</v>
      </c>
      <c r="F5156" s="101">
        <f t="shared" si="828"/>
        <v>0</v>
      </c>
      <c r="G5156" s="104"/>
      <c r="H5156" s="89">
        <f t="shared" si="826"/>
        <v>0</v>
      </c>
      <c r="I5156" s="73"/>
      <c r="J5156" s="73"/>
      <c r="K5156" s="73"/>
      <c r="L5156" s="73"/>
      <c r="M5156" s="73"/>
      <c r="N5156" s="73"/>
      <c r="O5156" s="73"/>
      <c r="P5156" s="73"/>
      <c r="Q5156" s="73"/>
      <c r="R5156" s="73"/>
      <c r="S5156" s="73"/>
    </row>
    <row r="5157" spans="2:19" x14ac:dyDescent="0.3">
      <c r="B5157" s="137">
        <v>1430</v>
      </c>
      <c r="C5157" s="103" t="str">
        <f t="array" ref="C5157">IF(ROWS($C$3728:C5157)&gt;COUNTIF($AR$19:$AR$3718,TRUE),"",INDEX($C$19:$C$3718,SMALL(IF($AR$19:$AR$3718=TRUE,ROW($C$19:$C$3718)-ROW($C$19)+1),ROWS($C$3728:C5157))))</f>
        <v/>
      </c>
      <c r="D5157" s="100" t="str">
        <f t="array" ref="D5157">IF(ROWS($D$3728:D5157)&gt;COUNTIF($AR$19:$AR$3718,TRUE),"",INDEX($O$19:$O$3718,SMALL(IF($AR$19:$AR$3718=TRUE,ROW($O$19:$O$3718)-ROW($O$19)+1),ROWS($D$3728:D5157))))</f>
        <v/>
      </c>
      <c r="E5157" s="101">
        <f t="shared" si="827"/>
        <v>0</v>
      </c>
      <c r="F5157" s="101">
        <f t="shared" si="828"/>
        <v>0</v>
      </c>
      <c r="G5157" s="104"/>
      <c r="H5157" s="89">
        <f t="shared" si="826"/>
        <v>0</v>
      </c>
      <c r="I5157" s="73"/>
      <c r="J5157" s="73"/>
      <c r="K5157" s="73"/>
      <c r="L5157" s="73"/>
      <c r="M5157" s="73"/>
      <c r="N5157" s="73"/>
      <c r="O5157" s="73"/>
      <c r="P5157" s="73"/>
      <c r="Q5157" s="73"/>
      <c r="R5157" s="73"/>
      <c r="S5157" s="73"/>
    </row>
    <row r="5158" spans="2:19" x14ac:dyDescent="0.3">
      <c r="B5158" s="137">
        <v>1431</v>
      </c>
      <c r="C5158" s="103" t="str">
        <f t="array" ref="C5158">IF(ROWS($C$3728:C5158)&gt;COUNTIF($AR$19:$AR$3718,TRUE),"",INDEX($C$19:$C$3718,SMALL(IF($AR$19:$AR$3718=TRUE,ROW($C$19:$C$3718)-ROW($C$19)+1),ROWS($C$3728:C5158))))</f>
        <v/>
      </c>
      <c r="D5158" s="100" t="str">
        <f t="array" ref="D5158">IF(ROWS($D$3728:D5158)&gt;COUNTIF($AR$19:$AR$3718,TRUE),"",INDEX($O$19:$O$3718,SMALL(IF($AR$19:$AR$3718=TRUE,ROW($O$19:$O$3718)-ROW($O$19)+1),ROWS($D$3728:D5158))))</f>
        <v/>
      </c>
      <c r="E5158" s="101">
        <f t="shared" si="827"/>
        <v>0</v>
      </c>
      <c r="F5158" s="101">
        <f t="shared" si="828"/>
        <v>0</v>
      </c>
      <c r="G5158" s="104"/>
      <c r="H5158" s="89">
        <f t="shared" si="826"/>
        <v>0</v>
      </c>
      <c r="I5158" s="73"/>
      <c r="J5158" s="73"/>
      <c r="K5158" s="73"/>
      <c r="L5158" s="73"/>
      <c r="M5158" s="73"/>
      <c r="N5158" s="73"/>
      <c r="O5158" s="73"/>
      <c r="P5158" s="73"/>
      <c r="Q5158" s="73"/>
      <c r="R5158" s="73"/>
      <c r="S5158" s="73"/>
    </row>
    <row r="5159" spans="2:19" x14ac:dyDescent="0.3">
      <c r="B5159" s="137">
        <v>1432</v>
      </c>
      <c r="C5159" s="103" t="str">
        <f t="array" ref="C5159">IF(ROWS($C$3728:C5159)&gt;COUNTIF($AR$19:$AR$3718,TRUE),"",INDEX($C$19:$C$3718,SMALL(IF($AR$19:$AR$3718=TRUE,ROW($C$19:$C$3718)-ROW($C$19)+1),ROWS($C$3728:C5159))))</f>
        <v/>
      </c>
      <c r="D5159" s="100" t="str">
        <f t="array" ref="D5159">IF(ROWS($D$3728:D5159)&gt;COUNTIF($AR$19:$AR$3718,TRUE),"",INDEX($O$19:$O$3718,SMALL(IF($AR$19:$AR$3718=TRUE,ROW($O$19:$O$3718)-ROW($O$19)+1),ROWS($D$3728:D5159))))</f>
        <v/>
      </c>
      <c r="E5159" s="101">
        <f t="shared" si="827"/>
        <v>0</v>
      </c>
      <c r="F5159" s="101">
        <f t="shared" si="828"/>
        <v>0</v>
      </c>
      <c r="G5159" s="104"/>
      <c r="H5159" s="89">
        <f t="shared" si="826"/>
        <v>0</v>
      </c>
      <c r="I5159" s="73"/>
      <c r="J5159" s="73"/>
      <c r="K5159" s="73"/>
      <c r="L5159" s="73"/>
      <c r="M5159" s="73"/>
      <c r="N5159" s="73"/>
      <c r="O5159" s="73"/>
      <c r="P5159" s="73"/>
      <c r="Q5159" s="73"/>
      <c r="R5159" s="73"/>
      <c r="S5159" s="73"/>
    </row>
    <row r="5160" spans="2:19" x14ac:dyDescent="0.3">
      <c r="B5160" s="137">
        <v>1433</v>
      </c>
      <c r="C5160" s="103" t="str">
        <f t="array" ref="C5160">IF(ROWS($C$3728:C5160)&gt;COUNTIF($AR$19:$AR$3718,TRUE),"",INDEX($C$19:$C$3718,SMALL(IF($AR$19:$AR$3718=TRUE,ROW($C$19:$C$3718)-ROW($C$19)+1),ROWS($C$3728:C5160))))</f>
        <v/>
      </c>
      <c r="D5160" s="100" t="str">
        <f t="array" ref="D5160">IF(ROWS($D$3728:D5160)&gt;COUNTIF($AR$19:$AR$3718,TRUE),"",INDEX($O$19:$O$3718,SMALL(IF($AR$19:$AR$3718=TRUE,ROW($O$19:$O$3718)-ROW($O$19)+1),ROWS($D$3728:D5160))))</f>
        <v/>
      </c>
      <c r="E5160" s="101">
        <f t="shared" si="827"/>
        <v>0</v>
      </c>
      <c r="F5160" s="101">
        <f t="shared" si="828"/>
        <v>0</v>
      </c>
      <c r="G5160" s="104"/>
      <c r="H5160" s="89">
        <f t="shared" si="826"/>
        <v>0</v>
      </c>
      <c r="I5160" s="73"/>
      <c r="J5160" s="73"/>
      <c r="K5160" s="73"/>
      <c r="L5160" s="73"/>
      <c r="M5160" s="73"/>
      <c r="N5160" s="73"/>
      <c r="O5160" s="73"/>
      <c r="P5160" s="73"/>
      <c r="Q5160" s="73"/>
      <c r="R5160" s="73"/>
      <c r="S5160" s="73"/>
    </row>
    <row r="5161" spans="2:19" x14ac:dyDescent="0.3">
      <c r="B5161" s="137">
        <v>1434</v>
      </c>
      <c r="C5161" s="103" t="str">
        <f t="array" ref="C5161">IF(ROWS($C$3728:C5161)&gt;COUNTIF($AR$19:$AR$3718,TRUE),"",INDEX($C$19:$C$3718,SMALL(IF($AR$19:$AR$3718=TRUE,ROW($C$19:$C$3718)-ROW($C$19)+1),ROWS($C$3728:C5161))))</f>
        <v/>
      </c>
      <c r="D5161" s="100" t="str">
        <f t="array" ref="D5161">IF(ROWS($D$3728:D5161)&gt;COUNTIF($AR$19:$AR$3718,TRUE),"",INDEX($O$19:$O$3718,SMALL(IF($AR$19:$AR$3718=TRUE,ROW($O$19:$O$3718)-ROW($O$19)+1),ROWS($D$3728:D5161))))</f>
        <v/>
      </c>
      <c r="E5161" s="101">
        <f t="shared" si="827"/>
        <v>0</v>
      </c>
      <c r="F5161" s="101">
        <f t="shared" si="828"/>
        <v>0</v>
      </c>
      <c r="G5161" s="104"/>
      <c r="H5161" s="89">
        <f t="shared" si="826"/>
        <v>0</v>
      </c>
      <c r="I5161" s="73"/>
      <c r="J5161" s="73"/>
      <c r="K5161" s="73"/>
      <c r="L5161" s="73"/>
      <c r="M5161" s="73"/>
      <c r="N5161" s="73"/>
      <c r="O5161" s="73"/>
      <c r="P5161" s="73"/>
      <c r="Q5161" s="73"/>
      <c r="R5161" s="73"/>
      <c r="S5161" s="73"/>
    </row>
    <row r="5162" spans="2:19" x14ac:dyDescent="0.3">
      <c r="B5162" s="137">
        <v>1435</v>
      </c>
      <c r="C5162" s="103" t="str">
        <f t="array" ref="C5162">IF(ROWS($C$3728:C5162)&gt;COUNTIF($AR$19:$AR$3718,TRUE),"",INDEX($C$19:$C$3718,SMALL(IF($AR$19:$AR$3718=TRUE,ROW($C$19:$C$3718)-ROW($C$19)+1),ROWS($C$3728:C5162))))</f>
        <v/>
      </c>
      <c r="D5162" s="100" t="str">
        <f t="array" ref="D5162">IF(ROWS($D$3728:D5162)&gt;COUNTIF($AR$19:$AR$3718,TRUE),"",INDEX($O$19:$O$3718,SMALL(IF($AR$19:$AR$3718=TRUE,ROW($O$19:$O$3718)-ROW($O$19)+1),ROWS($D$3728:D5162))))</f>
        <v/>
      </c>
      <c r="E5162" s="101">
        <f t="shared" si="827"/>
        <v>0</v>
      </c>
      <c r="F5162" s="101">
        <f t="shared" si="828"/>
        <v>0</v>
      </c>
      <c r="G5162" s="104"/>
      <c r="H5162" s="89">
        <f t="shared" si="826"/>
        <v>0</v>
      </c>
      <c r="I5162" s="73"/>
      <c r="J5162" s="73"/>
      <c r="K5162" s="73"/>
      <c r="L5162" s="73"/>
      <c r="M5162" s="73"/>
      <c r="N5162" s="73"/>
      <c r="O5162" s="73"/>
      <c r="P5162" s="73"/>
      <c r="Q5162" s="73"/>
      <c r="R5162" s="73"/>
      <c r="S5162" s="73"/>
    </row>
    <row r="5163" spans="2:19" x14ac:dyDescent="0.3">
      <c r="B5163" s="137">
        <v>1436</v>
      </c>
      <c r="C5163" s="103" t="str">
        <f t="array" ref="C5163">IF(ROWS($C$3728:C5163)&gt;COUNTIF($AR$19:$AR$3718,TRUE),"",INDEX($C$19:$C$3718,SMALL(IF($AR$19:$AR$3718=TRUE,ROW($C$19:$C$3718)-ROW($C$19)+1),ROWS($C$3728:C5163))))</f>
        <v/>
      </c>
      <c r="D5163" s="100" t="str">
        <f t="array" ref="D5163">IF(ROWS($D$3728:D5163)&gt;COUNTIF($AR$19:$AR$3718,TRUE),"",INDEX($O$19:$O$3718,SMALL(IF($AR$19:$AR$3718=TRUE,ROW($O$19:$O$3718)-ROW($O$19)+1),ROWS($D$3728:D5163))))</f>
        <v/>
      </c>
      <c r="E5163" s="101">
        <f t="shared" si="827"/>
        <v>0</v>
      </c>
      <c r="F5163" s="101">
        <f t="shared" si="828"/>
        <v>0</v>
      </c>
      <c r="G5163" s="104"/>
      <c r="H5163" s="89">
        <f t="shared" si="826"/>
        <v>0</v>
      </c>
      <c r="I5163" s="73"/>
      <c r="J5163" s="73"/>
      <c r="K5163" s="73"/>
      <c r="L5163" s="73"/>
      <c r="M5163" s="73"/>
      <c r="N5163" s="73"/>
      <c r="O5163" s="73"/>
      <c r="P5163" s="73"/>
      <c r="Q5163" s="73"/>
      <c r="R5163" s="73"/>
      <c r="S5163" s="73"/>
    </row>
    <row r="5164" spans="2:19" x14ac:dyDescent="0.3">
      <c r="B5164" s="137">
        <v>1437</v>
      </c>
      <c r="C5164" s="103" t="str">
        <f t="array" ref="C5164">IF(ROWS($C$3728:C5164)&gt;COUNTIF($AR$19:$AR$3718,TRUE),"",INDEX($C$19:$C$3718,SMALL(IF($AR$19:$AR$3718=TRUE,ROW($C$19:$C$3718)-ROW($C$19)+1),ROWS($C$3728:C5164))))</f>
        <v/>
      </c>
      <c r="D5164" s="100" t="str">
        <f t="array" ref="D5164">IF(ROWS($D$3728:D5164)&gt;COUNTIF($AR$19:$AR$3718,TRUE),"",INDEX($O$19:$O$3718,SMALL(IF($AR$19:$AR$3718=TRUE,ROW($O$19:$O$3718)-ROW($O$19)+1),ROWS($D$3728:D5164))))</f>
        <v/>
      </c>
      <c r="E5164" s="101">
        <f t="shared" si="827"/>
        <v>0</v>
      </c>
      <c r="F5164" s="101">
        <f t="shared" si="828"/>
        <v>0</v>
      </c>
      <c r="G5164" s="104"/>
      <c r="H5164" s="89">
        <f t="shared" si="826"/>
        <v>0</v>
      </c>
      <c r="I5164" s="73"/>
      <c r="J5164" s="73"/>
      <c r="K5164" s="73"/>
      <c r="L5164" s="73"/>
      <c r="M5164" s="73"/>
      <c r="N5164" s="73"/>
      <c r="O5164" s="73"/>
      <c r="P5164" s="73"/>
      <c r="Q5164" s="73"/>
      <c r="R5164" s="73"/>
      <c r="S5164" s="73"/>
    </row>
    <row r="5165" spans="2:19" x14ac:dyDescent="0.3">
      <c r="B5165" s="137">
        <v>1438</v>
      </c>
      <c r="C5165" s="103" t="str">
        <f t="array" ref="C5165">IF(ROWS($C$3728:C5165)&gt;COUNTIF($AR$19:$AR$3718,TRUE),"",INDEX($C$19:$C$3718,SMALL(IF($AR$19:$AR$3718=TRUE,ROW($C$19:$C$3718)-ROW($C$19)+1),ROWS($C$3728:C5165))))</f>
        <v/>
      </c>
      <c r="D5165" s="100" t="str">
        <f t="array" ref="D5165">IF(ROWS($D$3728:D5165)&gt;COUNTIF($AR$19:$AR$3718,TRUE),"",INDEX($O$19:$O$3718,SMALL(IF($AR$19:$AR$3718=TRUE,ROW($O$19:$O$3718)-ROW($O$19)+1),ROWS($D$3728:D5165))))</f>
        <v/>
      </c>
      <c r="E5165" s="101">
        <f t="shared" si="827"/>
        <v>0</v>
      </c>
      <c r="F5165" s="101">
        <f t="shared" si="828"/>
        <v>0</v>
      </c>
      <c r="G5165" s="104"/>
      <c r="H5165" s="89">
        <f t="shared" si="826"/>
        <v>0</v>
      </c>
      <c r="I5165" s="73"/>
      <c r="J5165" s="73"/>
      <c r="K5165" s="73"/>
      <c r="L5165" s="73"/>
      <c r="M5165" s="73"/>
      <c r="N5165" s="73"/>
      <c r="O5165" s="73"/>
      <c r="P5165" s="73"/>
      <c r="Q5165" s="73"/>
      <c r="R5165" s="73"/>
      <c r="S5165" s="73"/>
    </row>
    <row r="5166" spans="2:19" x14ac:dyDescent="0.3">
      <c r="B5166" s="137">
        <v>1439</v>
      </c>
      <c r="C5166" s="103" t="str">
        <f t="array" ref="C5166">IF(ROWS($C$3728:C5166)&gt;COUNTIF($AR$19:$AR$3718,TRUE),"",INDEX($C$19:$C$3718,SMALL(IF($AR$19:$AR$3718=TRUE,ROW($C$19:$C$3718)-ROW($C$19)+1),ROWS($C$3728:C5166))))</f>
        <v/>
      </c>
      <c r="D5166" s="100" t="str">
        <f t="array" ref="D5166">IF(ROWS($D$3728:D5166)&gt;COUNTIF($AR$19:$AR$3718,TRUE),"",INDEX($O$19:$O$3718,SMALL(IF($AR$19:$AR$3718=TRUE,ROW($O$19:$O$3718)-ROW($O$19)+1),ROWS($D$3728:D5166))))</f>
        <v/>
      </c>
      <c r="E5166" s="101">
        <f t="shared" si="827"/>
        <v>0</v>
      </c>
      <c r="F5166" s="101">
        <f t="shared" si="828"/>
        <v>0</v>
      </c>
      <c r="G5166" s="104"/>
      <c r="H5166" s="89">
        <f t="shared" si="826"/>
        <v>0</v>
      </c>
      <c r="I5166" s="73"/>
      <c r="J5166" s="73"/>
      <c r="K5166" s="73"/>
      <c r="L5166" s="73"/>
      <c r="M5166" s="73"/>
      <c r="N5166" s="73"/>
      <c r="O5166" s="73"/>
      <c r="P5166" s="73"/>
      <c r="Q5166" s="73"/>
      <c r="R5166" s="73"/>
      <c r="S5166" s="73"/>
    </row>
    <row r="5167" spans="2:19" x14ac:dyDescent="0.3">
      <c r="B5167" s="137">
        <v>1440</v>
      </c>
      <c r="C5167" s="103" t="str">
        <f t="array" ref="C5167">IF(ROWS($C$3728:C5167)&gt;COUNTIF($AR$19:$AR$3718,TRUE),"",INDEX($C$19:$C$3718,SMALL(IF($AR$19:$AR$3718=TRUE,ROW($C$19:$C$3718)-ROW($C$19)+1),ROWS($C$3728:C5167))))</f>
        <v/>
      </c>
      <c r="D5167" s="100" t="str">
        <f t="array" ref="D5167">IF(ROWS($D$3728:D5167)&gt;COUNTIF($AR$19:$AR$3718,TRUE),"",INDEX($O$19:$O$3718,SMALL(IF($AR$19:$AR$3718=TRUE,ROW($O$19:$O$3718)-ROW($O$19)+1),ROWS($D$3728:D5167))))</f>
        <v/>
      </c>
      <c r="E5167" s="101">
        <f t="shared" si="827"/>
        <v>0</v>
      </c>
      <c r="F5167" s="101">
        <f t="shared" si="828"/>
        <v>0</v>
      </c>
      <c r="G5167" s="104"/>
      <c r="H5167" s="89">
        <f t="shared" si="826"/>
        <v>0</v>
      </c>
      <c r="I5167" s="73"/>
      <c r="J5167" s="73"/>
      <c r="K5167" s="73"/>
      <c r="L5167" s="73"/>
      <c r="M5167" s="73"/>
      <c r="N5167" s="73"/>
      <c r="O5167" s="73"/>
      <c r="P5167" s="73"/>
      <c r="Q5167" s="73"/>
      <c r="R5167" s="73"/>
      <c r="S5167" s="73"/>
    </row>
    <row r="5168" spans="2:19" x14ac:dyDescent="0.3">
      <c r="B5168" s="137">
        <v>1441</v>
      </c>
      <c r="C5168" s="103" t="str">
        <f t="array" ref="C5168">IF(ROWS($C$3728:C5168)&gt;COUNTIF($AR$19:$AR$3718,TRUE),"",INDEX($C$19:$C$3718,SMALL(IF($AR$19:$AR$3718=TRUE,ROW($C$19:$C$3718)-ROW($C$19)+1),ROWS($C$3728:C5168))))</f>
        <v/>
      </c>
      <c r="D5168" s="100" t="str">
        <f t="array" ref="D5168">IF(ROWS($D$3728:D5168)&gt;COUNTIF($AR$19:$AR$3718,TRUE),"",INDEX($O$19:$O$3718,SMALL(IF($AR$19:$AR$3718=TRUE,ROW($O$19:$O$3718)-ROW($O$19)+1),ROWS($D$3728:D5168))))</f>
        <v/>
      </c>
      <c r="E5168" s="101">
        <f t="shared" si="827"/>
        <v>0</v>
      </c>
      <c r="F5168" s="101">
        <f t="shared" si="828"/>
        <v>0</v>
      </c>
      <c r="G5168" s="104"/>
      <c r="H5168" s="89">
        <f t="shared" si="826"/>
        <v>0</v>
      </c>
      <c r="I5168" s="73"/>
      <c r="J5168" s="73"/>
      <c r="K5168" s="73"/>
      <c r="L5168" s="73"/>
      <c r="M5168" s="73"/>
      <c r="N5168" s="73"/>
      <c r="O5168" s="73"/>
      <c r="P5168" s="73"/>
      <c r="Q5168" s="73"/>
      <c r="R5168" s="73"/>
      <c r="S5168" s="73"/>
    </row>
    <row r="5169" spans="2:19" x14ac:dyDescent="0.3">
      <c r="B5169" s="137">
        <v>1442</v>
      </c>
      <c r="C5169" s="103" t="str">
        <f t="array" ref="C5169">IF(ROWS($C$3728:C5169)&gt;COUNTIF($AR$19:$AR$3718,TRUE),"",INDEX($C$19:$C$3718,SMALL(IF($AR$19:$AR$3718=TRUE,ROW($C$19:$C$3718)-ROW($C$19)+1),ROWS($C$3728:C5169))))</f>
        <v/>
      </c>
      <c r="D5169" s="100" t="str">
        <f t="array" ref="D5169">IF(ROWS($D$3728:D5169)&gt;COUNTIF($AR$19:$AR$3718,TRUE),"",INDEX($O$19:$O$3718,SMALL(IF($AR$19:$AR$3718=TRUE,ROW($O$19:$O$3718)-ROW($O$19)+1),ROWS($D$3728:D5169))))</f>
        <v/>
      </c>
      <c r="E5169" s="101">
        <f t="shared" si="827"/>
        <v>0</v>
      </c>
      <c r="F5169" s="101">
        <f t="shared" si="828"/>
        <v>0</v>
      </c>
      <c r="G5169" s="104"/>
      <c r="H5169" s="89">
        <f t="shared" si="826"/>
        <v>0</v>
      </c>
      <c r="I5169" s="73"/>
      <c r="J5169" s="73"/>
      <c r="K5169" s="73"/>
      <c r="L5169" s="73"/>
      <c r="M5169" s="73"/>
      <c r="N5169" s="73"/>
      <c r="O5169" s="73"/>
      <c r="P5169" s="73"/>
      <c r="Q5169" s="73"/>
      <c r="R5169" s="73"/>
      <c r="S5169" s="73"/>
    </row>
    <row r="5170" spans="2:19" x14ac:dyDescent="0.3">
      <c r="B5170" s="137">
        <v>1443</v>
      </c>
      <c r="C5170" s="103" t="str">
        <f t="array" ref="C5170">IF(ROWS($C$3728:C5170)&gt;COUNTIF($AR$19:$AR$3718,TRUE),"",INDEX($C$19:$C$3718,SMALL(IF($AR$19:$AR$3718=TRUE,ROW($C$19:$C$3718)-ROW($C$19)+1),ROWS($C$3728:C5170))))</f>
        <v/>
      </c>
      <c r="D5170" s="100" t="str">
        <f t="array" ref="D5170">IF(ROWS($D$3728:D5170)&gt;COUNTIF($AR$19:$AR$3718,TRUE),"",INDEX($O$19:$O$3718,SMALL(IF($AR$19:$AR$3718=TRUE,ROW($O$19:$O$3718)-ROW($O$19)+1),ROWS($D$3728:D5170))))</f>
        <v/>
      </c>
      <c r="E5170" s="101">
        <f t="shared" si="827"/>
        <v>0</v>
      </c>
      <c r="F5170" s="101">
        <f t="shared" si="828"/>
        <v>0</v>
      </c>
      <c r="G5170" s="104"/>
      <c r="H5170" s="89">
        <f t="shared" si="826"/>
        <v>0</v>
      </c>
      <c r="I5170" s="73"/>
      <c r="J5170" s="73"/>
      <c r="K5170" s="73"/>
      <c r="L5170" s="73"/>
      <c r="M5170" s="73"/>
      <c r="N5170" s="73"/>
      <c r="O5170" s="73"/>
      <c r="P5170" s="73"/>
      <c r="Q5170" s="73"/>
      <c r="R5170" s="73"/>
      <c r="S5170" s="73"/>
    </row>
    <row r="5171" spans="2:19" x14ac:dyDescent="0.3">
      <c r="B5171" s="137">
        <v>1444</v>
      </c>
      <c r="C5171" s="103" t="str">
        <f t="array" ref="C5171">IF(ROWS($C$3728:C5171)&gt;COUNTIF($AR$19:$AR$3718,TRUE),"",INDEX($C$19:$C$3718,SMALL(IF($AR$19:$AR$3718=TRUE,ROW($C$19:$C$3718)-ROW($C$19)+1),ROWS($C$3728:C5171))))</f>
        <v/>
      </c>
      <c r="D5171" s="100" t="str">
        <f t="array" ref="D5171">IF(ROWS($D$3728:D5171)&gt;COUNTIF($AR$19:$AR$3718,TRUE),"",INDEX($O$19:$O$3718,SMALL(IF($AR$19:$AR$3718=TRUE,ROW($O$19:$O$3718)-ROW($O$19)+1),ROWS($D$3728:D5171))))</f>
        <v/>
      </c>
      <c r="E5171" s="101">
        <f t="shared" si="827"/>
        <v>0</v>
      </c>
      <c r="F5171" s="101">
        <f t="shared" si="828"/>
        <v>0</v>
      </c>
      <c r="G5171" s="104"/>
      <c r="H5171" s="89">
        <f t="shared" si="826"/>
        <v>0</v>
      </c>
      <c r="I5171" s="73"/>
      <c r="J5171" s="73"/>
      <c r="K5171" s="73"/>
      <c r="L5171" s="73"/>
      <c r="M5171" s="73"/>
      <c r="N5171" s="73"/>
      <c r="O5171" s="73"/>
      <c r="P5171" s="73"/>
      <c r="Q5171" s="73"/>
      <c r="R5171" s="73"/>
      <c r="S5171" s="73"/>
    </row>
    <row r="5172" spans="2:19" x14ac:dyDescent="0.3">
      <c r="B5172" s="137">
        <v>1445</v>
      </c>
      <c r="C5172" s="103" t="str">
        <f t="array" ref="C5172">IF(ROWS($C$3728:C5172)&gt;COUNTIF($AR$19:$AR$3718,TRUE),"",INDEX($C$19:$C$3718,SMALL(IF($AR$19:$AR$3718=TRUE,ROW($C$19:$C$3718)-ROW($C$19)+1),ROWS($C$3728:C5172))))</f>
        <v/>
      </c>
      <c r="D5172" s="100" t="str">
        <f t="array" ref="D5172">IF(ROWS($D$3728:D5172)&gt;COUNTIF($AR$19:$AR$3718,TRUE),"",INDEX($O$19:$O$3718,SMALL(IF($AR$19:$AR$3718=TRUE,ROW($O$19:$O$3718)-ROW($O$19)+1),ROWS($D$3728:D5172))))</f>
        <v/>
      </c>
      <c r="E5172" s="101">
        <f t="shared" si="827"/>
        <v>0</v>
      </c>
      <c r="F5172" s="101">
        <f t="shared" si="828"/>
        <v>0</v>
      </c>
      <c r="G5172" s="104"/>
      <c r="H5172" s="89">
        <f t="shared" si="826"/>
        <v>0</v>
      </c>
      <c r="I5172" s="73"/>
      <c r="J5172" s="73"/>
      <c r="K5172" s="73"/>
      <c r="L5172" s="73"/>
      <c r="M5172" s="73"/>
      <c r="N5172" s="73"/>
      <c r="O5172" s="73"/>
      <c r="P5172" s="73"/>
      <c r="Q5172" s="73"/>
      <c r="R5172" s="73"/>
      <c r="S5172" s="73"/>
    </row>
    <row r="5173" spans="2:19" x14ac:dyDescent="0.3">
      <c r="B5173" s="137">
        <v>1446</v>
      </c>
      <c r="C5173" s="103" t="str">
        <f t="array" ref="C5173">IF(ROWS($C$3728:C5173)&gt;COUNTIF($AR$19:$AR$3718,TRUE),"",INDEX($C$19:$C$3718,SMALL(IF($AR$19:$AR$3718=TRUE,ROW($C$19:$C$3718)-ROW($C$19)+1),ROWS($C$3728:C5173))))</f>
        <v/>
      </c>
      <c r="D5173" s="100" t="str">
        <f t="array" ref="D5173">IF(ROWS($D$3728:D5173)&gt;COUNTIF($AR$19:$AR$3718,TRUE),"",INDEX($O$19:$O$3718,SMALL(IF($AR$19:$AR$3718=TRUE,ROW($O$19:$O$3718)-ROW($O$19)+1),ROWS($D$3728:D5173))))</f>
        <v/>
      </c>
      <c r="E5173" s="101">
        <f t="shared" si="827"/>
        <v>0</v>
      </c>
      <c r="F5173" s="101">
        <f t="shared" si="828"/>
        <v>0</v>
      </c>
      <c r="G5173" s="104"/>
      <c r="H5173" s="89">
        <f t="shared" si="826"/>
        <v>0</v>
      </c>
      <c r="I5173" s="73"/>
      <c r="J5173" s="73"/>
      <c r="K5173" s="73"/>
      <c r="L5173" s="73"/>
      <c r="M5173" s="73"/>
      <c r="N5173" s="73"/>
      <c r="O5173" s="73"/>
      <c r="P5173" s="73"/>
      <c r="Q5173" s="73"/>
      <c r="R5173" s="73"/>
      <c r="S5173" s="73"/>
    </row>
    <row r="5174" spans="2:19" x14ac:dyDescent="0.3">
      <c r="B5174" s="137">
        <v>1447</v>
      </c>
      <c r="C5174" s="103" t="str">
        <f t="array" ref="C5174">IF(ROWS($C$3728:C5174)&gt;COUNTIF($AR$19:$AR$3718,TRUE),"",INDEX($C$19:$C$3718,SMALL(IF($AR$19:$AR$3718=TRUE,ROW($C$19:$C$3718)-ROW($C$19)+1),ROWS($C$3728:C5174))))</f>
        <v/>
      </c>
      <c r="D5174" s="100" t="str">
        <f t="array" ref="D5174">IF(ROWS($D$3728:D5174)&gt;COUNTIF($AR$19:$AR$3718,TRUE),"",INDEX($O$19:$O$3718,SMALL(IF($AR$19:$AR$3718=TRUE,ROW($O$19:$O$3718)-ROW($O$19)+1),ROWS($D$3728:D5174))))</f>
        <v/>
      </c>
      <c r="E5174" s="101">
        <f t="shared" si="827"/>
        <v>0</v>
      </c>
      <c r="F5174" s="101">
        <f t="shared" si="828"/>
        <v>0</v>
      </c>
      <c r="G5174" s="104"/>
      <c r="H5174" s="89">
        <f t="shared" si="826"/>
        <v>0</v>
      </c>
      <c r="I5174" s="73"/>
      <c r="J5174" s="73"/>
      <c r="K5174" s="73"/>
      <c r="L5174" s="73"/>
      <c r="M5174" s="73"/>
      <c r="N5174" s="73"/>
      <c r="O5174" s="73"/>
      <c r="P5174" s="73"/>
      <c r="Q5174" s="73"/>
      <c r="R5174" s="73"/>
      <c r="S5174" s="73"/>
    </row>
    <row r="5175" spans="2:19" x14ac:dyDescent="0.3">
      <c r="B5175" s="137">
        <v>1448</v>
      </c>
      <c r="C5175" s="103" t="str">
        <f t="array" ref="C5175">IF(ROWS($C$3728:C5175)&gt;COUNTIF($AR$19:$AR$3718,TRUE),"",INDEX($C$19:$C$3718,SMALL(IF($AR$19:$AR$3718=TRUE,ROW($C$19:$C$3718)-ROW($C$19)+1),ROWS($C$3728:C5175))))</f>
        <v/>
      </c>
      <c r="D5175" s="100" t="str">
        <f t="array" ref="D5175">IF(ROWS($D$3728:D5175)&gt;COUNTIF($AR$19:$AR$3718,TRUE),"",INDEX($O$19:$O$3718,SMALL(IF($AR$19:$AR$3718=TRUE,ROW($O$19:$O$3718)-ROW($O$19)+1),ROWS($D$3728:D5175))))</f>
        <v/>
      </c>
      <c r="E5175" s="101">
        <f t="shared" si="827"/>
        <v>0</v>
      </c>
      <c r="F5175" s="101">
        <f t="shared" si="828"/>
        <v>0</v>
      </c>
      <c r="G5175" s="104"/>
      <c r="H5175" s="89">
        <f t="shared" si="826"/>
        <v>0</v>
      </c>
      <c r="I5175" s="73"/>
      <c r="J5175" s="73"/>
      <c r="K5175" s="73"/>
      <c r="L5175" s="73"/>
      <c r="M5175" s="73"/>
      <c r="N5175" s="73"/>
      <c r="O5175" s="73"/>
      <c r="P5175" s="73"/>
      <c r="Q5175" s="73"/>
      <c r="R5175" s="73"/>
      <c r="S5175" s="73"/>
    </row>
    <row r="5176" spans="2:19" x14ac:dyDescent="0.3">
      <c r="B5176" s="137">
        <v>1449</v>
      </c>
      <c r="C5176" s="103" t="str">
        <f t="array" ref="C5176">IF(ROWS($C$3728:C5176)&gt;COUNTIF($AR$19:$AR$3718,TRUE),"",INDEX($C$19:$C$3718,SMALL(IF($AR$19:$AR$3718=TRUE,ROW($C$19:$C$3718)-ROW($C$19)+1),ROWS($C$3728:C5176))))</f>
        <v/>
      </c>
      <c r="D5176" s="100" t="str">
        <f t="array" ref="D5176">IF(ROWS($D$3728:D5176)&gt;COUNTIF($AR$19:$AR$3718,TRUE),"",INDEX($O$19:$O$3718,SMALL(IF($AR$19:$AR$3718=TRUE,ROW($O$19:$O$3718)-ROW($O$19)+1),ROWS($D$3728:D5176))))</f>
        <v/>
      </c>
      <c r="E5176" s="101">
        <f t="shared" si="827"/>
        <v>0</v>
      </c>
      <c r="F5176" s="101">
        <f t="shared" si="828"/>
        <v>0</v>
      </c>
      <c r="G5176" s="104"/>
      <c r="H5176" s="89">
        <f t="shared" si="826"/>
        <v>0</v>
      </c>
      <c r="I5176" s="73"/>
      <c r="J5176" s="73"/>
      <c r="K5176" s="73"/>
      <c r="L5176" s="73"/>
      <c r="M5176" s="73"/>
      <c r="N5176" s="73"/>
      <c r="O5176" s="73"/>
      <c r="P5176" s="73"/>
      <c r="Q5176" s="73"/>
      <c r="R5176" s="73"/>
      <c r="S5176" s="73"/>
    </row>
    <row r="5177" spans="2:19" x14ac:dyDescent="0.3">
      <c r="B5177" s="137">
        <v>1450</v>
      </c>
      <c r="C5177" s="103" t="str">
        <f t="array" ref="C5177">IF(ROWS($C$3728:C5177)&gt;COUNTIF($AR$19:$AR$3718,TRUE),"",INDEX($C$19:$C$3718,SMALL(IF($AR$19:$AR$3718=TRUE,ROW($C$19:$C$3718)-ROW($C$19)+1),ROWS($C$3728:C5177))))</f>
        <v/>
      </c>
      <c r="D5177" s="100" t="str">
        <f t="array" ref="D5177">IF(ROWS($D$3728:D5177)&gt;COUNTIF($AR$19:$AR$3718,TRUE),"",INDEX($O$19:$O$3718,SMALL(IF($AR$19:$AR$3718=TRUE,ROW($O$19:$O$3718)-ROW($O$19)+1),ROWS($D$3728:D5177))))</f>
        <v/>
      </c>
      <c r="E5177" s="101">
        <f t="shared" si="827"/>
        <v>0</v>
      </c>
      <c r="F5177" s="101">
        <f t="shared" si="828"/>
        <v>0</v>
      </c>
      <c r="G5177" s="104"/>
      <c r="H5177" s="89">
        <f t="shared" si="826"/>
        <v>0</v>
      </c>
      <c r="I5177" s="73"/>
      <c r="J5177" s="73"/>
      <c r="K5177" s="73"/>
      <c r="L5177" s="73"/>
      <c r="M5177" s="73"/>
      <c r="N5177" s="73"/>
      <c r="O5177" s="73"/>
      <c r="P5177" s="73"/>
      <c r="Q5177" s="73"/>
      <c r="R5177" s="73"/>
      <c r="S5177" s="73"/>
    </row>
    <row r="5178" spans="2:19" x14ac:dyDescent="0.3">
      <c r="B5178" s="137">
        <v>1451</v>
      </c>
      <c r="C5178" s="103" t="str">
        <f t="array" ref="C5178">IF(ROWS($C$3728:C5178)&gt;COUNTIF($AR$19:$AR$3718,TRUE),"",INDEX($C$19:$C$3718,SMALL(IF($AR$19:$AR$3718=TRUE,ROW($C$19:$C$3718)-ROW($C$19)+1),ROWS($C$3728:C5178))))</f>
        <v/>
      </c>
      <c r="D5178" s="100" t="str">
        <f t="array" ref="D5178">IF(ROWS($D$3728:D5178)&gt;COUNTIF($AR$19:$AR$3718,TRUE),"",INDEX($O$19:$O$3718,SMALL(IF($AR$19:$AR$3718=TRUE,ROW($O$19:$O$3718)-ROW($O$19)+1),ROWS($D$3728:D5178))))</f>
        <v/>
      </c>
      <c r="E5178" s="101">
        <f t="shared" si="827"/>
        <v>0</v>
      </c>
      <c r="F5178" s="101">
        <f t="shared" si="828"/>
        <v>0</v>
      </c>
      <c r="G5178" s="104"/>
      <c r="H5178" s="89">
        <f t="shared" si="826"/>
        <v>0</v>
      </c>
      <c r="I5178" s="73"/>
      <c r="J5178" s="73"/>
      <c r="K5178" s="73"/>
      <c r="L5178" s="73"/>
      <c r="M5178" s="73"/>
      <c r="N5178" s="73"/>
      <c r="O5178" s="73"/>
      <c r="P5178" s="73"/>
      <c r="Q5178" s="73"/>
      <c r="R5178" s="73"/>
      <c r="S5178" s="73"/>
    </row>
    <row r="5179" spans="2:19" x14ac:dyDescent="0.3">
      <c r="B5179" s="137">
        <v>1452</v>
      </c>
      <c r="C5179" s="103" t="str">
        <f t="array" ref="C5179">IF(ROWS($C$3728:C5179)&gt;COUNTIF($AR$19:$AR$3718,TRUE),"",INDEX($C$19:$C$3718,SMALL(IF($AR$19:$AR$3718=TRUE,ROW($C$19:$C$3718)-ROW($C$19)+1),ROWS($C$3728:C5179))))</f>
        <v/>
      </c>
      <c r="D5179" s="100" t="str">
        <f t="array" ref="D5179">IF(ROWS($D$3728:D5179)&gt;COUNTIF($AR$19:$AR$3718,TRUE),"",INDEX($O$19:$O$3718,SMALL(IF($AR$19:$AR$3718=TRUE,ROW($O$19:$O$3718)-ROW($O$19)+1),ROWS($D$3728:D5179))))</f>
        <v/>
      </c>
      <c r="E5179" s="101">
        <f t="shared" si="827"/>
        <v>0</v>
      </c>
      <c r="F5179" s="101">
        <f t="shared" si="828"/>
        <v>0</v>
      </c>
      <c r="G5179" s="104"/>
      <c r="H5179" s="89">
        <f t="shared" si="826"/>
        <v>0</v>
      </c>
      <c r="I5179" s="73"/>
      <c r="J5179" s="73"/>
      <c r="K5179" s="73"/>
      <c r="L5179" s="73"/>
      <c r="M5179" s="73"/>
      <c r="N5179" s="73"/>
      <c r="O5179" s="73"/>
      <c r="P5179" s="73"/>
      <c r="Q5179" s="73"/>
      <c r="R5179" s="73"/>
      <c r="S5179" s="73"/>
    </row>
    <row r="5180" spans="2:19" x14ac:dyDescent="0.3">
      <c r="B5180" s="137">
        <v>1453</v>
      </c>
      <c r="C5180" s="103" t="str">
        <f t="array" ref="C5180">IF(ROWS($C$3728:C5180)&gt;COUNTIF($AR$19:$AR$3718,TRUE),"",INDEX($C$19:$C$3718,SMALL(IF($AR$19:$AR$3718=TRUE,ROW($C$19:$C$3718)-ROW($C$19)+1),ROWS($C$3728:C5180))))</f>
        <v/>
      </c>
      <c r="D5180" s="100" t="str">
        <f t="array" ref="D5180">IF(ROWS($D$3728:D5180)&gt;COUNTIF($AR$19:$AR$3718,TRUE),"",INDEX($O$19:$O$3718,SMALL(IF($AR$19:$AR$3718=TRUE,ROW($O$19:$O$3718)-ROW($O$19)+1),ROWS($D$3728:D5180))))</f>
        <v/>
      </c>
      <c r="E5180" s="101">
        <f t="shared" si="827"/>
        <v>0</v>
      </c>
      <c r="F5180" s="101">
        <f t="shared" si="828"/>
        <v>0</v>
      </c>
      <c r="G5180" s="104"/>
      <c r="H5180" s="89">
        <f t="shared" si="826"/>
        <v>0</v>
      </c>
      <c r="I5180" s="73"/>
      <c r="J5180" s="73"/>
      <c r="K5180" s="73"/>
      <c r="L5180" s="73"/>
      <c r="M5180" s="73"/>
      <c r="N5180" s="73"/>
      <c r="O5180" s="73"/>
      <c r="P5180" s="73"/>
      <c r="Q5180" s="73"/>
      <c r="R5180" s="73"/>
      <c r="S5180" s="73"/>
    </row>
    <row r="5181" spans="2:19" x14ac:dyDescent="0.3">
      <c r="B5181" s="137">
        <v>1454</v>
      </c>
      <c r="C5181" s="103" t="str">
        <f t="array" ref="C5181">IF(ROWS($C$3728:C5181)&gt;COUNTIF($AR$19:$AR$3718,TRUE),"",INDEX($C$19:$C$3718,SMALL(IF($AR$19:$AR$3718=TRUE,ROW($C$19:$C$3718)-ROW($C$19)+1),ROWS($C$3728:C5181))))</f>
        <v/>
      </c>
      <c r="D5181" s="100" t="str">
        <f t="array" ref="D5181">IF(ROWS($D$3728:D5181)&gt;COUNTIF($AR$19:$AR$3718,TRUE),"",INDEX($O$19:$O$3718,SMALL(IF($AR$19:$AR$3718=TRUE,ROW($O$19:$O$3718)-ROW($O$19)+1),ROWS($D$3728:D5181))))</f>
        <v/>
      </c>
      <c r="E5181" s="101">
        <f t="shared" si="827"/>
        <v>0</v>
      </c>
      <c r="F5181" s="101">
        <f t="shared" si="828"/>
        <v>0</v>
      </c>
      <c r="G5181" s="104"/>
      <c r="H5181" s="89">
        <f t="shared" si="826"/>
        <v>0</v>
      </c>
      <c r="I5181" s="73"/>
      <c r="J5181" s="73"/>
      <c r="K5181" s="73"/>
      <c r="L5181" s="73"/>
      <c r="M5181" s="73"/>
      <c r="N5181" s="73"/>
      <c r="O5181" s="73"/>
      <c r="P5181" s="73"/>
      <c r="Q5181" s="73"/>
      <c r="R5181" s="73"/>
      <c r="S5181" s="73"/>
    </row>
    <row r="5182" spans="2:19" x14ac:dyDescent="0.3">
      <c r="B5182" s="137">
        <v>1455</v>
      </c>
      <c r="C5182" s="103" t="str">
        <f t="array" ref="C5182">IF(ROWS($C$3728:C5182)&gt;COUNTIF($AR$19:$AR$3718,TRUE),"",INDEX($C$19:$C$3718,SMALL(IF($AR$19:$AR$3718=TRUE,ROW($C$19:$C$3718)-ROW($C$19)+1),ROWS($C$3728:C5182))))</f>
        <v/>
      </c>
      <c r="D5182" s="100" t="str">
        <f t="array" ref="D5182">IF(ROWS($D$3728:D5182)&gt;COUNTIF($AR$19:$AR$3718,TRUE),"",INDEX($O$19:$O$3718,SMALL(IF($AR$19:$AR$3718=TRUE,ROW($O$19:$O$3718)-ROW($O$19)+1),ROWS($D$3728:D5182))))</f>
        <v/>
      </c>
      <c r="E5182" s="101">
        <f t="shared" si="827"/>
        <v>0</v>
      </c>
      <c r="F5182" s="101">
        <f t="shared" si="828"/>
        <v>0</v>
      </c>
      <c r="G5182" s="104"/>
      <c r="H5182" s="89">
        <f t="shared" si="826"/>
        <v>0</v>
      </c>
      <c r="I5182" s="73"/>
      <c r="J5182" s="73"/>
      <c r="K5182" s="73"/>
      <c r="L5182" s="73"/>
      <c r="M5182" s="73"/>
      <c r="N5182" s="73"/>
      <c r="O5182" s="73"/>
      <c r="P5182" s="73"/>
      <c r="Q5182" s="73"/>
      <c r="R5182" s="73"/>
      <c r="S5182" s="73"/>
    </row>
    <row r="5183" spans="2:19" x14ac:dyDescent="0.3">
      <c r="B5183" s="137">
        <v>1456</v>
      </c>
      <c r="C5183" s="103" t="str">
        <f t="array" ref="C5183">IF(ROWS($C$3728:C5183)&gt;COUNTIF($AR$19:$AR$3718,TRUE),"",INDEX($C$19:$C$3718,SMALL(IF($AR$19:$AR$3718=TRUE,ROW($C$19:$C$3718)-ROW($C$19)+1),ROWS($C$3728:C5183))))</f>
        <v/>
      </c>
      <c r="D5183" s="100" t="str">
        <f t="array" ref="D5183">IF(ROWS($D$3728:D5183)&gt;COUNTIF($AR$19:$AR$3718,TRUE),"",INDEX($O$19:$O$3718,SMALL(IF($AR$19:$AR$3718=TRUE,ROW($O$19:$O$3718)-ROW($O$19)+1),ROWS($D$3728:D5183))))</f>
        <v/>
      </c>
      <c r="E5183" s="101">
        <f t="shared" si="827"/>
        <v>0</v>
      </c>
      <c r="F5183" s="101">
        <f t="shared" si="828"/>
        <v>0</v>
      </c>
      <c r="G5183" s="104"/>
      <c r="H5183" s="89">
        <f t="shared" si="826"/>
        <v>0</v>
      </c>
      <c r="I5183" s="73"/>
      <c r="J5183" s="73"/>
      <c r="K5183" s="73"/>
      <c r="L5183" s="73"/>
      <c r="M5183" s="73"/>
      <c r="N5183" s="73"/>
      <c r="O5183" s="73"/>
      <c r="P5183" s="73"/>
      <c r="Q5183" s="73"/>
      <c r="R5183" s="73"/>
      <c r="S5183" s="73"/>
    </row>
    <row r="5184" spans="2:19" x14ac:dyDescent="0.3">
      <c r="B5184" s="137">
        <v>1457</v>
      </c>
      <c r="C5184" s="103" t="str">
        <f t="array" ref="C5184">IF(ROWS($C$3728:C5184)&gt;COUNTIF($AR$19:$AR$3718,TRUE),"",INDEX($C$19:$C$3718,SMALL(IF($AR$19:$AR$3718=TRUE,ROW($C$19:$C$3718)-ROW($C$19)+1),ROWS($C$3728:C5184))))</f>
        <v/>
      </c>
      <c r="D5184" s="100" t="str">
        <f t="array" ref="D5184">IF(ROWS($D$3728:D5184)&gt;COUNTIF($AR$19:$AR$3718,TRUE),"",INDEX($O$19:$O$3718,SMALL(IF($AR$19:$AR$3718=TRUE,ROW($O$19:$O$3718)-ROW($O$19)+1),ROWS($D$3728:D5184))))</f>
        <v/>
      </c>
      <c r="E5184" s="101">
        <f t="shared" si="827"/>
        <v>0</v>
      </c>
      <c r="F5184" s="101">
        <f t="shared" si="828"/>
        <v>0</v>
      </c>
      <c r="G5184" s="104"/>
      <c r="H5184" s="89">
        <f t="shared" si="826"/>
        <v>0</v>
      </c>
      <c r="I5184" s="73"/>
      <c r="J5184" s="73"/>
      <c r="K5184" s="73"/>
      <c r="L5184" s="73"/>
      <c r="M5184" s="73"/>
      <c r="N5184" s="73"/>
      <c r="O5184" s="73"/>
      <c r="P5184" s="73"/>
      <c r="Q5184" s="73"/>
      <c r="R5184" s="73"/>
      <c r="S5184" s="73"/>
    </row>
    <row r="5185" spans="2:19" x14ac:dyDescent="0.3">
      <c r="B5185" s="137">
        <v>1458</v>
      </c>
      <c r="C5185" s="103" t="str">
        <f t="array" ref="C5185">IF(ROWS($C$3728:C5185)&gt;COUNTIF($AR$19:$AR$3718,TRUE),"",INDEX($C$19:$C$3718,SMALL(IF($AR$19:$AR$3718=TRUE,ROW($C$19:$C$3718)-ROW($C$19)+1),ROWS($C$3728:C5185))))</f>
        <v/>
      </c>
      <c r="D5185" s="100" t="str">
        <f t="array" ref="D5185">IF(ROWS($D$3728:D5185)&gt;COUNTIF($AR$19:$AR$3718,TRUE),"",INDEX($O$19:$O$3718,SMALL(IF($AR$19:$AR$3718=TRUE,ROW($O$19:$O$3718)-ROW($O$19)+1),ROWS($D$3728:D5185))))</f>
        <v/>
      </c>
      <c r="E5185" s="101">
        <f t="shared" si="827"/>
        <v>0</v>
      </c>
      <c r="F5185" s="101">
        <f t="shared" si="828"/>
        <v>0</v>
      </c>
      <c r="G5185" s="104"/>
      <c r="H5185" s="89">
        <f t="shared" si="826"/>
        <v>0</v>
      </c>
      <c r="I5185" s="73"/>
      <c r="J5185" s="73"/>
      <c r="K5185" s="73"/>
      <c r="L5185" s="73"/>
      <c r="M5185" s="73"/>
      <c r="N5185" s="73"/>
      <c r="O5185" s="73"/>
      <c r="P5185" s="73"/>
      <c r="Q5185" s="73"/>
      <c r="R5185" s="73"/>
      <c r="S5185" s="73"/>
    </row>
    <row r="5186" spans="2:19" x14ac:dyDescent="0.3">
      <c r="B5186" s="137">
        <v>1459</v>
      </c>
      <c r="C5186" s="103" t="str">
        <f t="array" ref="C5186">IF(ROWS($C$3728:C5186)&gt;COUNTIF($AR$19:$AR$3718,TRUE),"",INDEX($C$19:$C$3718,SMALL(IF($AR$19:$AR$3718=TRUE,ROW($C$19:$C$3718)-ROW($C$19)+1),ROWS($C$3728:C5186))))</f>
        <v/>
      </c>
      <c r="D5186" s="100" t="str">
        <f t="array" ref="D5186">IF(ROWS($D$3728:D5186)&gt;COUNTIF($AR$19:$AR$3718,TRUE),"",INDEX($O$19:$O$3718,SMALL(IF($AR$19:$AR$3718=TRUE,ROW($O$19:$O$3718)-ROW($O$19)+1),ROWS($D$3728:D5186))))</f>
        <v/>
      </c>
      <c r="E5186" s="101">
        <f t="shared" si="827"/>
        <v>0</v>
      </c>
      <c r="F5186" s="101">
        <f t="shared" si="828"/>
        <v>0</v>
      </c>
      <c r="G5186" s="104"/>
      <c r="H5186" s="89">
        <f t="shared" si="826"/>
        <v>0</v>
      </c>
      <c r="I5186" s="73"/>
      <c r="J5186" s="73"/>
      <c r="K5186" s="73"/>
      <c r="L5186" s="73"/>
      <c r="M5186" s="73"/>
      <c r="N5186" s="73"/>
      <c r="O5186" s="73"/>
      <c r="P5186" s="73"/>
      <c r="Q5186" s="73"/>
      <c r="R5186" s="73"/>
      <c r="S5186" s="73"/>
    </row>
    <row r="5187" spans="2:19" x14ac:dyDescent="0.3">
      <c r="B5187" s="137">
        <v>1460</v>
      </c>
      <c r="C5187" s="103" t="str">
        <f t="array" ref="C5187">IF(ROWS($C$3728:C5187)&gt;COUNTIF($AR$19:$AR$3718,TRUE),"",INDEX($C$19:$C$3718,SMALL(IF($AR$19:$AR$3718=TRUE,ROW($C$19:$C$3718)-ROW($C$19)+1),ROWS($C$3728:C5187))))</f>
        <v/>
      </c>
      <c r="D5187" s="100" t="str">
        <f t="array" ref="D5187">IF(ROWS($D$3728:D5187)&gt;COUNTIF($AR$19:$AR$3718,TRUE),"",INDEX($O$19:$O$3718,SMALL(IF($AR$19:$AR$3718=TRUE,ROW($O$19:$O$3718)-ROW($O$19)+1),ROWS($D$3728:D5187))))</f>
        <v/>
      </c>
      <c r="E5187" s="101">
        <f t="shared" si="827"/>
        <v>0</v>
      </c>
      <c r="F5187" s="101">
        <f t="shared" si="828"/>
        <v>0</v>
      </c>
      <c r="G5187" s="104"/>
      <c r="H5187" s="89">
        <f t="shared" si="826"/>
        <v>0</v>
      </c>
      <c r="I5187" s="73"/>
      <c r="J5187" s="73"/>
      <c r="K5187" s="73"/>
      <c r="L5187" s="73"/>
      <c r="M5187" s="73"/>
      <c r="N5187" s="73"/>
      <c r="O5187" s="73"/>
      <c r="P5187" s="73"/>
      <c r="Q5187" s="73"/>
      <c r="R5187" s="73"/>
      <c r="S5187" s="73"/>
    </row>
    <row r="5188" spans="2:19" x14ac:dyDescent="0.3">
      <c r="B5188" s="137">
        <v>1461</v>
      </c>
      <c r="C5188" s="103" t="str">
        <f t="array" ref="C5188">IF(ROWS($C$3728:C5188)&gt;COUNTIF($AR$19:$AR$3718,TRUE),"",INDEX($C$19:$C$3718,SMALL(IF($AR$19:$AR$3718=TRUE,ROW($C$19:$C$3718)-ROW($C$19)+1),ROWS($C$3728:C5188))))</f>
        <v/>
      </c>
      <c r="D5188" s="100" t="str">
        <f t="array" ref="D5188">IF(ROWS($D$3728:D5188)&gt;COUNTIF($AR$19:$AR$3718,TRUE),"",INDEX($O$19:$O$3718,SMALL(IF($AR$19:$AR$3718=TRUE,ROW($O$19:$O$3718)-ROW($O$19)+1),ROWS($D$3728:D5188))))</f>
        <v/>
      </c>
      <c r="E5188" s="101">
        <f t="shared" si="827"/>
        <v>0</v>
      </c>
      <c r="F5188" s="101">
        <f t="shared" si="828"/>
        <v>0</v>
      </c>
      <c r="G5188" s="104"/>
      <c r="H5188" s="89">
        <f t="shared" si="826"/>
        <v>0</v>
      </c>
      <c r="I5188" s="73"/>
      <c r="J5188" s="73"/>
      <c r="K5188" s="73"/>
      <c r="L5188" s="73"/>
      <c r="M5188" s="73"/>
      <c r="N5188" s="73"/>
      <c r="O5188" s="73"/>
      <c r="P5188" s="73"/>
      <c r="Q5188" s="73"/>
      <c r="R5188" s="73"/>
      <c r="S5188" s="73"/>
    </row>
    <row r="5189" spans="2:19" x14ac:dyDescent="0.3">
      <c r="B5189" s="137">
        <v>1462</v>
      </c>
      <c r="C5189" s="103" t="str">
        <f t="array" ref="C5189">IF(ROWS($C$3728:C5189)&gt;COUNTIF($AR$19:$AR$3718,TRUE),"",INDEX($C$19:$C$3718,SMALL(IF($AR$19:$AR$3718=TRUE,ROW($C$19:$C$3718)-ROW($C$19)+1),ROWS($C$3728:C5189))))</f>
        <v/>
      </c>
      <c r="D5189" s="100" t="str">
        <f t="array" ref="D5189">IF(ROWS($D$3728:D5189)&gt;COUNTIF($AR$19:$AR$3718,TRUE),"",INDEX($O$19:$O$3718,SMALL(IF($AR$19:$AR$3718=TRUE,ROW($O$19:$O$3718)-ROW($O$19)+1),ROWS($D$3728:D5189))))</f>
        <v/>
      </c>
      <c r="E5189" s="101">
        <f t="shared" si="827"/>
        <v>0</v>
      </c>
      <c r="F5189" s="101">
        <f t="shared" si="828"/>
        <v>0</v>
      </c>
      <c r="G5189" s="104"/>
      <c r="H5189" s="89">
        <f t="shared" si="826"/>
        <v>0</v>
      </c>
      <c r="I5189" s="73"/>
      <c r="J5189" s="73"/>
      <c r="K5189" s="73"/>
      <c r="L5189" s="73"/>
      <c r="M5189" s="73"/>
      <c r="N5189" s="73"/>
      <c r="O5189" s="73"/>
      <c r="P5189" s="73"/>
      <c r="Q5189" s="73"/>
      <c r="R5189" s="73"/>
      <c r="S5189" s="73"/>
    </row>
    <row r="5190" spans="2:19" x14ac:dyDescent="0.3">
      <c r="B5190" s="137">
        <v>1463</v>
      </c>
      <c r="C5190" s="103" t="str">
        <f t="array" ref="C5190">IF(ROWS($C$3728:C5190)&gt;COUNTIF($AR$19:$AR$3718,TRUE),"",INDEX($C$19:$C$3718,SMALL(IF($AR$19:$AR$3718=TRUE,ROW($C$19:$C$3718)-ROW($C$19)+1),ROWS($C$3728:C5190))))</f>
        <v/>
      </c>
      <c r="D5190" s="100" t="str">
        <f t="array" ref="D5190">IF(ROWS($D$3728:D5190)&gt;COUNTIF($AR$19:$AR$3718,TRUE),"",INDEX($O$19:$O$3718,SMALL(IF($AR$19:$AR$3718=TRUE,ROW($O$19:$O$3718)-ROW($O$19)+1),ROWS($D$3728:D5190))))</f>
        <v/>
      </c>
      <c r="E5190" s="101">
        <f t="shared" si="827"/>
        <v>0</v>
      </c>
      <c r="F5190" s="101">
        <f t="shared" si="828"/>
        <v>0</v>
      </c>
      <c r="G5190" s="104"/>
      <c r="H5190" s="89">
        <f t="shared" si="826"/>
        <v>0</v>
      </c>
      <c r="I5190" s="73"/>
      <c r="J5190" s="73"/>
      <c r="K5190" s="73"/>
      <c r="L5190" s="73"/>
      <c r="M5190" s="73"/>
      <c r="N5190" s="73"/>
      <c r="O5190" s="73"/>
      <c r="P5190" s="73"/>
      <c r="Q5190" s="73"/>
      <c r="R5190" s="73"/>
      <c r="S5190" s="73"/>
    </row>
    <row r="5191" spans="2:19" x14ac:dyDescent="0.3">
      <c r="B5191" s="137">
        <v>1464</v>
      </c>
      <c r="C5191" s="103" t="str">
        <f t="array" ref="C5191">IF(ROWS($C$3728:C5191)&gt;COUNTIF($AR$19:$AR$3718,TRUE),"",INDEX($C$19:$C$3718,SMALL(IF($AR$19:$AR$3718=TRUE,ROW($C$19:$C$3718)-ROW($C$19)+1),ROWS($C$3728:C5191))))</f>
        <v/>
      </c>
      <c r="D5191" s="100" t="str">
        <f t="array" ref="D5191">IF(ROWS($D$3728:D5191)&gt;COUNTIF($AR$19:$AR$3718,TRUE),"",INDEX($O$19:$O$3718,SMALL(IF($AR$19:$AR$3718=TRUE,ROW($O$19:$O$3718)-ROW($O$19)+1),ROWS($D$3728:D5191))))</f>
        <v/>
      </c>
      <c r="E5191" s="101">
        <f t="shared" si="827"/>
        <v>0</v>
      </c>
      <c r="F5191" s="101">
        <f t="shared" si="828"/>
        <v>0</v>
      </c>
      <c r="G5191" s="104"/>
      <c r="H5191" s="89">
        <f t="shared" si="826"/>
        <v>0</v>
      </c>
      <c r="I5191" s="73"/>
      <c r="J5191" s="73"/>
      <c r="K5191" s="73"/>
      <c r="L5191" s="73"/>
      <c r="M5191" s="73"/>
      <c r="N5191" s="73"/>
      <c r="O5191" s="73"/>
      <c r="P5191" s="73"/>
      <c r="Q5191" s="73"/>
      <c r="R5191" s="73"/>
      <c r="S5191" s="73"/>
    </row>
    <row r="5192" spans="2:19" x14ac:dyDescent="0.3">
      <c r="B5192" s="137">
        <v>1465</v>
      </c>
      <c r="C5192" s="103" t="str">
        <f t="array" ref="C5192">IF(ROWS($C$3728:C5192)&gt;COUNTIF($AR$19:$AR$3718,TRUE),"",INDEX($C$19:$C$3718,SMALL(IF($AR$19:$AR$3718=TRUE,ROW($C$19:$C$3718)-ROW($C$19)+1),ROWS($C$3728:C5192))))</f>
        <v/>
      </c>
      <c r="D5192" s="100" t="str">
        <f t="array" ref="D5192">IF(ROWS($D$3728:D5192)&gt;COUNTIF($AR$19:$AR$3718,TRUE),"",INDEX($O$19:$O$3718,SMALL(IF($AR$19:$AR$3718=TRUE,ROW($O$19:$O$3718)-ROW($O$19)+1),ROWS($D$3728:D5192))))</f>
        <v/>
      </c>
      <c r="E5192" s="101">
        <f t="shared" si="827"/>
        <v>0</v>
      </c>
      <c r="F5192" s="101">
        <f t="shared" si="828"/>
        <v>0</v>
      </c>
      <c r="G5192" s="104"/>
      <c r="H5192" s="89">
        <f t="shared" si="826"/>
        <v>0</v>
      </c>
      <c r="I5192" s="73"/>
      <c r="J5192" s="73"/>
      <c r="K5192" s="73"/>
      <c r="L5192" s="73"/>
      <c r="M5192" s="73"/>
      <c r="N5192" s="73"/>
      <c r="O5192" s="73"/>
      <c r="P5192" s="73"/>
      <c r="Q5192" s="73"/>
      <c r="R5192" s="73"/>
      <c r="S5192" s="73"/>
    </row>
    <row r="5193" spans="2:19" x14ac:dyDescent="0.3">
      <c r="B5193" s="137">
        <v>1466</v>
      </c>
      <c r="C5193" s="103" t="str">
        <f t="array" ref="C5193">IF(ROWS($C$3728:C5193)&gt;COUNTIF($AR$19:$AR$3718,TRUE),"",INDEX($C$19:$C$3718,SMALL(IF($AR$19:$AR$3718=TRUE,ROW($C$19:$C$3718)-ROW($C$19)+1),ROWS($C$3728:C5193))))</f>
        <v/>
      </c>
      <c r="D5193" s="100" t="str">
        <f t="array" ref="D5193">IF(ROWS($D$3728:D5193)&gt;COUNTIF($AR$19:$AR$3718,TRUE),"",INDEX($O$19:$O$3718,SMALL(IF($AR$19:$AR$3718=TRUE,ROW($O$19:$O$3718)-ROW($O$19)+1),ROWS($D$3728:D5193))))</f>
        <v/>
      </c>
      <c r="E5193" s="101">
        <f t="shared" si="827"/>
        <v>0</v>
      </c>
      <c r="F5193" s="101">
        <f t="shared" si="828"/>
        <v>0</v>
      </c>
      <c r="G5193" s="104"/>
      <c r="H5193" s="89">
        <f t="shared" si="826"/>
        <v>0</v>
      </c>
      <c r="I5193" s="73"/>
      <c r="J5193" s="73"/>
      <c r="K5193" s="73"/>
      <c r="L5193" s="73"/>
      <c r="M5193" s="73"/>
      <c r="N5193" s="73"/>
      <c r="O5193" s="73"/>
      <c r="P5193" s="73"/>
      <c r="Q5193" s="73"/>
      <c r="R5193" s="73"/>
      <c r="S5193" s="73"/>
    </row>
    <row r="5194" spans="2:19" x14ac:dyDescent="0.3">
      <c r="B5194" s="137">
        <v>1467</v>
      </c>
      <c r="C5194" s="103" t="str">
        <f t="array" ref="C5194">IF(ROWS($C$3728:C5194)&gt;COUNTIF($AR$19:$AR$3718,TRUE),"",INDEX($C$19:$C$3718,SMALL(IF($AR$19:$AR$3718=TRUE,ROW($C$19:$C$3718)-ROW($C$19)+1),ROWS($C$3728:C5194))))</f>
        <v/>
      </c>
      <c r="D5194" s="100" t="str">
        <f t="array" ref="D5194">IF(ROWS($D$3728:D5194)&gt;COUNTIF($AR$19:$AR$3718,TRUE),"",INDEX($O$19:$O$3718,SMALL(IF($AR$19:$AR$3718=TRUE,ROW($O$19:$O$3718)-ROW($O$19)+1),ROWS($D$3728:D5194))))</f>
        <v/>
      </c>
      <c r="E5194" s="101">
        <f t="shared" si="827"/>
        <v>0</v>
      </c>
      <c r="F5194" s="101">
        <f t="shared" si="828"/>
        <v>0</v>
      </c>
      <c r="G5194" s="104"/>
      <c r="H5194" s="89">
        <f t="shared" ref="H5194:H5257" si="829">SUM(E5194:G5194)</f>
        <v>0</v>
      </c>
      <c r="I5194" s="73"/>
      <c r="J5194" s="73"/>
      <c r="K5194" s="73"/>
      <c r="L5194" s="73"/>
      <c r="M5194" s="73"/>
      <c r="N5194" s="73"/>
      <c r="O5194" s="73"/>
      <c r="P5194" s="73"/>
      <c r="Q5194" s="73"/>
      <c r="R5194" s="73"/>
      <c r="S5194" s="73"/>
    </row>
    <row r="5195" spans="2:19" x14ac:dyDescent="0.3">
      <c r="B5195" s="137">
        <v>1468</v>
      </c>
      <c r="C5195" s="103" t="str">
        <f t="array" ref="C5195">IF(ROWS($C$3728:C5195)&gt;COUNTIF($AR$19:$AR$3718,TRUE),"",INDEX($C$19:$C$3718,SMALL(IF($AR$19:$AR$3718=TRUE,ROW($C$19:$C$3718)-ROW($C$19)+1),ROWS($C$3728:C5195))))</f>
        <v/>
      </c>
      <c r="D5195" s="100" t="str">
        <f t="array" ref="D5195">IF(ROWS($D$3728:D5195)&gt;COUNTIF($AR$19:$AR$3718,TRUE),"",INDEX($O$19:$O$3718,SMALL(IF($AR$19:$AR$3718=TRUE,ROW($O$19:$O$3718)-ROW($O$19)+1),ROWS($D$3728:D5195))))</f>
        <v/>
      </c>
      <c r="E5195" s="101">
        <f t="shared" si="827"/>
        <v>0</v>
      </c>
      <c r="F5195" s="101">
        <f t="shared" si="828"/>
        <v>0</v>
      </c>
      <c r="G5195" s="104"/>
      <c r="H5195" s="89">
        <f t="shared" si="829"/>
        <v>0</v>
      </c>
      <c r="I5195" s="73"/>
      <c r="J5195" s="73"/>
      <c r="K5195" s="73"/>
      <c r="L5195" s="73"/>
      <c r="M5195" s="73"/>
      <c r="N5195" s="73"/>
      <c r="O5195" s="73"/>
      <c r="P5195" s="73"/>
      <c r="Q5195" s="73"/>
      <c r="R5195" s="73"/>
      <c r="S5195" s="73"/>
    </row>
    <row r="5196" spans="2:19" x14ac:dyDescent="0.3">
      <c r="B5196" s="137">
        <v>1469</v>
      </c>
      <c r="C5196" s="103" t="str">
        <f t="array" ref="C5196">IF(ROWS($C$3728:C5196)&gt;COUNTIF($AR$19:$AR$3718,TRUE),"",INDEX($C$19:$C$3718,SMALL(IF($AR$19:$AR$3718=TRUE,ROW($C$19:$C$3718)-ROW($C$19)+1),ROWS($C$3728:C5196))))</f>
        <v/>
      </c>
      <c r="D5196" s="100" t="str">
        <f t="array" ref="D5196">IF(ROWS($D$3728:D5196)&gt;COUNTIF($AR$19:$AR$3718,TRUE),"",INDEX($O$19:$O$3718,SMALL(IF($AR$19:$AR$3718=TRUE,ROW($O$19:$O$3718)-ROW($O$19)+1),ROWS($D$3728:D5196))))</f>
        <v/>
      </c>
      <c r="E5196" s="101">
        <f t="shared" si="827"/>
        <v>0</v>
      </c>
      <c r="F5196" s="101">
        <f t="shared" si="828"/>
        <v>0</v>
      </c>
      <c r="G5196" s="104"/>
      <c r="H5196" s="89">
        <f t="shared" si="829"/>
        <v>0</v>
      </c>
      <c r="I5196" s="73"/>
      <c r="J5196" s="73"/>
      <c r="K5196" s="73"/>
      <c r="L5196" s="73"/>
      <c r="M5196" s="73"/>
      <c r="N5196" s="73"/>
      <c r="O5196" s="73"/>
      <c r="P5196" s="73"/>
      <c r="Q5196" s="73"/>
      <c r="R5196" s="73"/>
      <c r="S5196" s="73"/>
    </row>
    <row r="5197" spans="2:19" x14ac:dyDescent="0.3">
      <c r="B5197" s="137">
        <v>1470</v>
      </c>
      <c r="C5197" s="103" t="str">
        <f t="array" ref="C5197">IF(ROWS($C$3728:C5197)&gt;COUNTIF($AR$19:$AR$3718,TRUE),"",INDEX($C$19:$C$3718,SMALL(IF($AR$19:$AR$3718=TRUE,ROW($C$19:$C$3718)-ROW($C$19)+1),ROWS($C$3728:C5197))))</f>
        <v/>
      </c>
      <c r="D5197" s="100" t="str">
        <f t="array" ref="D5197">IF(ROWS($D$3728:D5197)&gt;COUNTIF($AR$19:$AR$3718,TRUE),"",INDEX($O$19:$O$3718,SMALL(IF($AR$19:$AR$3718=TRUE,ROW($O$19:$O$3718)-ROW($O$19)+1),ROWS($D$3728:D5197))))</f>
        <v/>
      </c>
      <c r="E5197" s="101">
        <f t="shared" si="827"/>
        <v>0</v>
      </c>
      <c r="F5197" s="101">
        <f t="shared" si="828"/>
        <v>0</v>
      </c>
      <c r="G5197" s="104"/>
      <c r="H5197" s="89">
        <f t="shared" si="829"/>
        <v>0</v>
      </c>
      <c r="I5197" s="73"/>
      <c r="J5197" s="73"/>
      <c r="K5197" s="73"/>
      <c r="L5197" s="73"/>
      <c r="M5197" s="73"/>
      <c r="N5197" s="73"/>
      <c r="O5197" s="73"/>
      <c r="P5197" s="73"/>
      <c r="Q5197" s="73"/>
      <c r="R5197" s="73"/>
      <c r="S5197" s="73"/>
    </row>
    <row r="5198" spans="2:19" x14ac:dyDescent="0.3">
      <c r="B5198" s="137">
        <v>1471</v>
      </c>
      <c r="C5198" s="103" t="str">
        <f t="array" ref="C5198">IF(ROWS($C$3728:C5198)&gt;COUNTIF($AR$19:$AR$3718,TRUE),"",INDEX($C$19:$C$3718,SMALL(IF($AR$19:$AR$3718=TRUE,ROW($C$19:$C$3718)-ROW($C$19)+1),ROWS($C$3728:C5198))))</f>
        <v/>
      </c>
      <c r="D5198" s="100" t="str">
        <f t="array" ref="D5198">IF(ROWS($D$3728:D5198)&gt;COUNTIF($AR$19:$AR$3718,TRUE),"",INDEX($O$19:$O$3718,SMALL(IF($AR$19:$AR$3718=TRUE,ROW($O$19:$O$3718)-ROW($O$19)+1),ROWS($D$3728:D5198))))</f>
        <v/>
      </c>
      <c r="E5198" s="101">
        <f t="shared" si="827"/>
        <v>0</v>
      </c>
      <c r="F5198" s="101">
        <f t="shared" si="828"/>
        <v>0</v>
      </c>
      <c r="G5198" s="104"/>
      <c r="H5198" s="89">
        <f t="shared" si="829"/>
        <v>0</v>
      </c>
      <c r="I5198" s="73"/>
      <c r="J5198" s="73"/>
      <c r="K5198" s="73"/>
      <c r="L5198" s="73"/>
      <c r="M5198" s="73"/>
      <c r="N5198" s="73"/>
      <c r="O5198" s="73"/>
      <c r="P5198" s="73"/>
      <c r="Q5198" s="73"/>
      <c r="R5198" s="73"/>
      <c r="S5198" s="73"/>
    </row>
    <row r="5199" spans="2:19" x14ac:dyDescent="0.3">
      <c r="B5199" s="137">
        <v>1472</v>
      </c>
      <c r="C5199" s="103" t="str">
        <f t="array" ref="C5199">IF(ROWS($C$3728:C5199)&gt;COUNTIF($AR$19:$AR$3718,TRUE),"",INDEX($C$19:$C$3718,SMALL(IF($AR$19:$AR$3718=TRUE,ROW($C$19:$C$3718)-ROW($C$19)+1),ROWS($C$3728:C5199))))</f>
        <v/>
      </c>
      <c r="D5199" s="100" t="str">
        <f t="array" ref="D5199">IF(ROWS($D$3728:D5199)&gt;COUNTIF($AR$19:$AR$3718,TRUE),"",INDEX($O$19:$O$3718,SMALL(IF($AR$19:$AR$3718=TRUE,ROW($O$19:$O$3718)-ROW($O$19)+1),ROWS($D$3728:D5199))))</f>
        <v/>
      </c>
      <c r="E5199" s="101">
        <f t="shared" si="827"/>
        <v>0</v>
      </c>
      <c r="F5199" s="101">
        <f t="shared" si="828"/>
        <v>0</v>
      </c>
      <c r="G5199" s="104"/>
      <c r="H5199" s="89">
        <f t="shared" si="829"/>
        <v>0</v>
      </c>
      <c r="I5199" s="73"/>
      <c r="J5199" s="73"/>
      <c r="K5199" s="73"/>
      <c r="L5199" s="73"/>
      <c r="M5199" s="73"/>
      <c r="N5199" s="73"/>
      <c r="O5199" s="73"/>
      <c r="P5199" s="73"/>
      <c r="Q5199" s="73"/>
      <c r="R5199" s="73"/>
      <c r="S5199" s="73"/>
    </row>
    <row r="5200" spans="2:19" x14ac:dyDescent="0.3">
      <c r="B5200" s="137">
        <v>1473</v>
      </c>
      <c r="C5200" s="103" t="str">
        <f t="array" ref="C5200">IF(ROWS($C$3728:C5200)&gt;COUNTIF($AR$19:$AR$3718,TRUE),"",INDEX($C$19:$C$3718,SMALL(IF($AR$19:$AR$3718=TRUE,ROW($C$19:$C$3718)-ROW($C$19)+1),ROWS($C$3728:C5200))))</f>
        <v/>
      </c>
      <c r="D5200" s="100" t="str">
        <f t="array" ref="D5200">IF(ROWS($D$3728:D5200)&gt;COUNTIF($AR$19:$AR$3718,TRUE),"",INDEX($O$19:$O$3718,SMALL(IF($AR$19:$AR$3718=TRUE,ROW($O$19:$O$3718)-ROW($O$19)+1),ROWS($D$3728:D5200))))</f>
        <v/>
      </c>
      <c r="E5200" s="101">
        <f t="shared" ref="E5200:E5263" si="830">SUM(SUMIFS($V$19:$V$3718,$C$19:$C$3718,$C$3728:$C$3960,$O$19:$O$3718,$D$3728:$D$3960),SUMIFS($AA$19:$AA$3718,$C$19:$C$3718,$C$3728:$C$3960,$O$19:$O$3718,$D$3728:$D$3960))</f>
        <v>0</v>
      </c>
      <c r="F5200" s="101">
        <f t="shared" ref="F5200:F5263" si="831">SUM(SUMIFS($AD$19:$AD$3718,$C$19:$C$3718,$C$3728:$C$3960,$O$19:$O$3718,$D$3728:$D$3960),SUMIFS($AI$19:$AI$3718,$C$19:$C$3718,$C$3728:$C$3960,$O$19:$O$3718,$D$3728:$D$3960))</f>
        <v>0</v>
      </c>
      <c r="G5200" s="104"/>
      <c r="H5200" s="89">
        <f t="shared" si="829"/>
        <v>0</v>
      </c>
      <c r="I5200" s="73"/>
      <c r="J5200" s="73"/>
      <c r="K5200" s="73"/>
      <c r="L5200" s="73"/>
      <c r="M5200" s="73"/>
      <c r="N5200" s="73"/>
      <c r="O5200" s="73"/>
      <c r="P5200" s="73"/>
      <c r="Q5200" s="73"/>
      <c r="R5200" s="73"/>
      <c r="S5200" s="73"/>
    </row>
    <row r="5201" spans="2:19" x14ac:dyDescent="0.3">
      <c r="B5201" s="137">
        <v>1474</v>
      </c>
      <c r="C5201" s="103" t="str">
        <f t="array" ref="C5201">IF(ROWS($C$3728:C5201)&gt;COUNTIF($AR$19:$AR$3718,TRUE),"",INDEX($C$19:$C$3718,SMALL(IF($AR$19:$AR$3718=TRUE,ROW($C$19:$C$3718)-ROW($C$19)+1),ROWS($C$3728:C5201))))</f>
        <v/>
      </c>
      <c r="D5201" s="100" t="str">
        <f t="array" ref="D5201">IF(ROWS($D$3728:D5201)&gt;COUNTIF($AR$19:$AR$3718,TRUE),"",INDEX($O$19:$O$3718,SMALL(IF($AR$19:$AR$3718=TRUE,ROW($O$19:$O$3718)-ROW($O$19)+1),ROWS($D$3728:D5201))))</f>
        <v/>
      </c>
      <c r="E5201" s="101">
        <f t="shared" si="830"/>
        <v>0</v>
      </c>
      <c r="F5201" s="101">
        <f t="shared" si="831"/>
        <v>0</v>
      </c>
      <c r="G5201" s="104"/>
      <c r="H5201" s="89">
        <f t="shared" si="829"/>
        <v>0</v>
      </c>
      <c r="I5201" s="73"/>
      <c r="J5201" s="73"/>
      <c r="K5201" s="73"/>
      <c r="L5201" s="73"/>
      <c r="M5201" s="73"/>
      <c r="N5201" s="73"/>
      <c r="O5201" s="73"/>
      <c r="P5201" s="73"/>
      <c r="Q5201" s="73"/>
      <c r="R5201" s="73"/>
      <c r="S5201" s="73"/>
    </row>
    <row r="5202" spans="2:19" x14ac:dyDescent="0.3">
      <c r="B5202" s="137">
        <v>1475</v>
      </c>
      <c r="C5202" s="103" t="str">
        <f t="array" ref="C5202">IF(ROWS($C$3728:C5202)&gt;COUNTIF($AR$19:$AR$3718,TRUE),"",INDEX($C$19:$C$3718,SMALL(IF($AR$19:$AR$3718=TRUE,ROW($C$19:$C$3718)-ROW($C$19)+1),ROWS($C$3728:C5202))))</f>
        <v/>
      </c>
      <c r="D5202" s="100" t="str">
        <f t="array" ref="D5202">IF(ROWS($D$3728:D5202)&gt;COUNTIF($AR$19:$AR$3718,TRUE),"",INDEX($O$19:$O$3718,SMALL(IF($AR$19:$AR$3718=TRUE,ROW($O$19:$O$3718)-ROW($O$19)+1),ROWS($D$3728:D5202))))</f>
        <v/>
      </c>
      <c r="E5202" s="101">
        <f t="shared" si="830"/>
        <v>0</v>
      </c>
      <c r="F5202" s="101">
        <f t="shared" si="831"/>
        <v>0</v>
      </c>
      <c r="G5202" s="104"/>
      <c r="H5202" s="89">
        <f t="shared" si="829"/>
        <v>0</v>
      </c>
      <c r="I5202" s="73"/>
      <c r="J5202" s="73"/>
      <c r="K5202" s="73"/>
      <c r="L5202" s="73"/>
      <c r="M5202" s="73"/>
      <c r="N5202" s="73"/>
      <c r="O5202" s="73"/>
      <c r="P5202" s="73"/>
      <c r="Q5202" s="73"/>
      <c r="R5202" s="73"/>
      <c r="S5202" s="73"/>
    </row>
    <row r="5203" spans="2:19" x14ac:dyDescent="0.3">
      <c r="B5203" s="137">
        <v>1476</v>
      </c>
      <c r="C5203" s="103" t="str">
        <f t="array" ref="C5203">IF(ROWS($C$3728:C5203)&gt;COUNTIF($AR$19:$AR$3718,TRUE),"",INDEX($C$19:$C$3718,SMALL(IF($AR$19:$AR$3718=TRUE,ROW($C$19:$C$3718)-ROW($C$19)+1),ROWS($C$3728:C5203))))</f>
        <v/>
      </c>
      <c r="D5203" s="100" t="str">
        <f t="array" ref="D5203">IF(ROWS($D$3728:D5203)&gt;COUNTIF($AR$19:$AR$3718,TRUE),"",INDEX($O$19:$O$3718,SMALL(IF($AR$19:$AR$3718=TRUE,ROW($O$19:$O$3718)-ROW($O$19)+1),ROWS($D$3728:D5203))))</f>
        <v/>
      </c>
      <c r="E5203" s="101">
        <f t="shared" si="830"/>
        <v>0</v>
      </c>
      <c r="F5203" s="101">
        <f t="shared" si="831"/>
        <v>0</v>
      </c>
      <c r="G5203" s="104"/>
      <c r="H5203" s="89">
        <f t="shared" si="829"/>
        <v>0</v>
      </c>
      <c r="I5203" s="73"/>
      <c r="J5203" s="73"/>
      <c r="K5203" s="73"/>
      <c r="L5203" s="73"/>
      <c r="M5203" s="73"/>
      <c r="N5203" s="73"/>
      <c r="O5203" s="73"/>
      <c r="P5203" s="73"/>
      <c r="Q5203" s="73"/>
      <c r="R5203" s="73"/>
      <c r="S5203" s="73"/>
    </row>
    <row r="5204" spans="2:19" x14ac:dyDescent="0.3">
      <c r="B5204" s="137">
        <v>1477</v>
      </c>
      <c r="C5204" s="103" t="str">
        <f t="array" ref="C5204">IF(ROWS($C$3728:C5204)&gt;COUNTIF($AR$19:$AR$3718,TRUE),"",INDEX($C$19:$C$3718,SMALL(IF($AR$19:$AR$3718=TRUE,ROW($C$19:$C$3718)-ROW($C$19)+1),ROWS($C$3728:C5204))))</f>
        <v/>
      </c>
      <c r="D5204" s="100" t="str">
        <f t="array" ref="D5204">IF(ROWS($D$3728:D5204)&gt;COUNTIF($AR$19:$AR$3718,TRUE),"",INDEX($O$19:$O$3718,SMALL(IF($AR$19:$AR$3718=TRUE,ROW($O$19:$O$3718)-ROW($O$19)+1),ROWS($D$3728:D5204))))</f>
        <v/>
      </c>
      <c r="E5204" s="101">
        <f t="shared" si="830"/>
        <v>0</v>
      </c>
      <c r="F5204" s="101">
        <f t="shared" si="831"/>
        <v>0</v>
      </c>
      <c r="G5204" s="104"/>
      <c r="H5204" s="89">
        <f t="shared" si="829"/>
        <v>0</v>
      </c>
      <c r="I5204" s="73"/>
      <c r="J5204" s="73"/>
      <c r="K5204" s="73"/>
      <c r="L5204" s="73"/>
      <c r="M5204" s="73"/>
      <c r="N5204" s="73"/>
      <c r="O5204" s="73"/>
      <c r="P5204" s="73"/>
      <c r="Q5204" s="73"/>
      <c r="R5204" s="73"/>
      <c r="S5204" s="73"/>
    </row>
    <row r="5205" spans="2:19" x14ac:dyDescent="0.3">
      <c r="B5205" s="137">
        <v>1478</v>
      </c>
      <c r="C5205" s="103" t="str">
        <f t="array" ref="C5205">IF(ROWS($C$3728:C5205)&gt;COUNTIF($AR$19:$AR$3718,TRUE),"",INDEX($C$19:$C$3718,SMALL(IF($AR$19:$AR$3718=TRUE,ROW($C$19:$C$3718)-ROW($C$19)+1),ROWS($C$3728:C5205))))</f>
        <v/>
      </c>
      <c r="D5205" s="100" t="str">
        <f t="array" ref="D5205">IF(ROWS($D$3728:D5205)&gt;COUNTIF($AR$19:$AR$3718,TRUE),"",INDEX($O$19:$O$3718,SMALL(IF($AR$19:$AR$3718=TRUE,ROW($O$19:$O$3718)-ROW($O$19)+1),ROWS($D$3728:D5205))))</f>
        <v/>
      </c>
      <c r="E5205" s="101">
        <f t="shared" si="830"/>
        <v>0</v>
      </c>
      <c r="F5205" s="101">
        <f t="shared" si="831"/>
        <v>0</v>
      </c>
      <c r="G5205" s="104"/>
      <c r="H5205" s="89">
        <f t="shared" si="829"/>
        <v>0</v>
      </c>
      <c r="I5205" s="73"/>
      <c r="J5205" s="73"/>
      <c r="K5205" s="73"/>
      <c r="L5205" s="73"/>
      <c r="M5205" s="73"/>
      <c r="N5205" s="73"/>
      <c r="O5205" s="73"/>
      <c r="P5205" s="73"/>
      <c r="Q5205" s="73"/>
      <c r="R5205" s="73"/>
      <c r="S5205" s="73"/>
    </row>
    <row r="5206" spans="2:19" x14ac:dyDescent="0.3">
      <c r="B5206" s="137">
        <v>1479</v>
      </c>
      <c r="C5206" s="103" t="str">
        <f t="array" ref="C5206">IF(ROWS($C$3728:C5206)&gt;COUNTIF($AR$19:$AR$3718,TRUE),"",INDEX($C$19:$C$3718,SMALL(IF($AR$19:$AR$3718=TRUE,ROW($C$19:$C$3718)-ROW($C$19)+1),ROWS($C$3728:C5206))))</f>
        <v/>
      </c>
      <c r="D5206" s="100" t="str">
        <f t="array" ref="D5206">IF(ROWS($D$3728:D5206)&gt;COUNTIF($AR$19:$AR$3718,TRUE),"",INDEX($O$19:$O$3718,SMALL(IF($AR$19:$AR$3718=TRUE,ROW($O$19:$O$3718)-ROW($O$19)+1),ROWS($D$3728:D5206))))</f>
        <v/>
      </c>
      <c r="E5206" s="101">
        <f t="shared" si="830"/>
        <v>0</v>
      </c>
      <c r="F5206" s="101">
        <f t="shared" si="831"/>
        <v>0</v>
      </c>
      <c r="G5206" s="104"/>
      <c r="H5206" s="89">
        <f t="shared" si="829"/>
        <v>0</v>
      </c>
      <c r="I5206" s="73"/>
      <c r="J5206" s="73"/>
      <c r="K5206" s="73"/>
      <c r="L5206" s="73"/>
      <c r="M5206" s="73"/>
      <c r="N5206" s="73"/>
      <c r="O5206" s="73"/>
      <c r="P5206" s="73"/>
      <c r="Q5206" s="73"/>
      <c r="R5206" s="73"/>
      <c r="S5206" s="73"/>
    </row>
    <row r="5207" spans="2:19" x14ac:dyDescent="0.3">
      <c r="B5207" s="137">
        <v>1480</v>
      </c>
      <c r="C5207" s="103" t="str">
        <f t="array" ref="C5207">IF(ROWS($C$3728:C5207)&gt;COUNTIF($AR$19:$AR$3718,TRUE),"",INDEX($C$19:$C$3718,SMALL(IF($AR$19:$AR$3718=TRUE,ROW($C$19:$C$3718)-ROW($C$19)+1),ROWS($C$3728:C5207))))</f>
        <v/>
      </c>
      <c r="D5207" s="100" t="str">
        <f t="array" ref="D5207">IF(ROWS($D$3728:D5207)&gt;COUNTIF($AR$19:$AR$3718,TRUE),"",INDEX($O$19:$O$3718,SMALL(IF($AR$19:$AR$3718=TRUE,ROW($O$19:$O$3718)-ROW($O$19)+1),ROWS($D$3728:D5207))))</f>
        <v/>
      </c>
      <c r="E5207" s="101">
        <f t="shared" si="830"/>
        <v>0</v>
      </c>
      <c r="F5207" s="101">
        <f t="shared" si="831"/>
        <v>0</v>
      </c>
      <c r="G5207" s="104"/>
      <c r="H5207" s="89">
        <f t="shared" si="829"/>
        <v>0</v>
      </c>
      <c r="I5207" s="73"/>
      <c r="J5207" s="73"/>
      <c r="K5207" s="73"/>
      <c r="L5207" s="73"/>
      <c r="M5207" s="73"/>
      <c r="N5207" s="73"/>
      <c r="O5207" s="73"/>
      <c r="P5207" s="73"/>
      <c r="Q5207" s="73"/>
      <c r="R5207" s="73"/>
      <c r="S5207" s="73"/>
    </row>
    <row r="5208" spans="2:19" x14ac:dyDescent="0.3">
      <c r="B5208" s="137">
        <v>1481</v>
      </c>
      <c r="C5208" s="103" t="str">
        <f t="array" ref="C5208">IF(ROWS($C$3728:C5208)&gt;COUNTIF($AR$19:$AR$3718,TRUE),"",INDEX($C$19:$C$3718,SMALL(IF($AR$19:$AR$3718=TRUE,ROW($C$19:$C$3718)-ROW($C$19)+1),ROWS($C$3728:C5208))))</f>
        <v/>
      </c>
      <c r="D5208" s="100" t="str">
        <f t="array" ref="D5208">IF(ROWS($D$3728:D5208)&gt;COUNTIF($AR$19:$AR$3718,TRUE),"",INDEX($O$19:$O$3718,SMALL(IF($AR$19:$AR$3718=TRUE,ROW($O$19:$O$3718)-ROW($O$19)+1),ROWS($D$3728:D5208))))</f>
        <v/>
      </c>
      <c r="E5208" s="101">
        <f t="shared" si="830"/>
        <v>0</v>
      </c>
      <c r="F5208" s="101">
        <f t="shared" si="831"/>
        <v>0</v>
      </c>
      <c r="G5208" s="104"/>
      <c r="H5208" s="89">
        <f t="shared" si="829"/>
        <v>0</v>
      </c>
      <c r="I5208" s="73"/>
      <c r="J5208" s="73"/>
      <c r="K5208" s="73"/>
      <c r="L5208" s="73"/>
      <c r="M5208" s="73"/>
      <c r="N5208" s="73"/>
      <c r="O5208" s="73"/>
      <c r="P5208" s="73"/>
      <c r="Q5208" s="73"/>
      <c r="R5208" s="73"/>
      <c r="S5208" s="73"/>
    </row>
    <row r="5209" spans="2:19" x14ac:dyDescent="0.3">
      <c r="B5209" s="137">
        <v>1482</v>
      </c>
      <c r="C5209" s="103" t="str">
        <f t="array" ref="C5209">IF(ROWS($C$3728:C5209)&gt;COUNTIF($AR$19:$AR$3718,TRUE),"",INDEX($C$19:$C$3718,SMALL(IF($AR$19:$AR$3718=TRUE,ROW($C$19:$C$3718)-ROW($C$19)+1),ROWS($C$3728:C5209))))</f>
        <v/>
      </c>
      <c r="D5209" s="100" t="str">
        <f t="array" ref="D5209">IF(ROWS($D$3728:D5209)&gt;COUNTIF($AR$19:$AR$3718,TRUE),"",INDEX($O$19:$O$3718,SMALL(IF($AR$19:$AR$3718=TRUE,ROW($O$19:$O$3718)-ROW($O$19)+1),ROWS($D$3728:D5209))))</f>
        <v/>
      </c>
      <c r="E5209" s="101">
        <f t="shared" si="830"/>
        <v>0</v>
      </c>
      <c r="F5209" s="101">
        <f t="shared" si="831"/>
        <v>0</v>
      </c>
      <c r="G5209" s="104"/>
      <c r="H5209" s="89">
        <f t="shared" si="829"/>
        <v>0</v>
      </c>
      <c r="I5209" s="73"/>
      <c r="J5209" s="73"/>
      <c r="K5209" s="73"/>
      <c r="L5209" s="73"/>
      <c r="M5209" s="73"/>
      <c r="N5209" s="73"/>
      <c r="O5209" s="73"/>
      <c r="P5209" s="73"/>
      <c r="Q5209" s="73"/>
      <c r="R5209" s="73"/>
      <c r="S5209" s="73"/>
    </row>
    <row r="5210" spans="2:19" x14ac:dyDescent="0.3">
      <c r="B5210" s="137">
        <v>1483</v>
      </c>
      <c r="C5210" s="103" t="str">
        <f t="array" ref="C5210">IF(ROWS($C$3728:C5210)&gt;COUNTIF($AR$19:$AR$3718,TRUE),"",INDEX($C$19:$C$3718,SMALL(IF($AR$19:$AR$3718=TRUE,ROW($C$19:$C$3718)-ROW($C$19)+1),ROWS($C$3728:C5210))))</f>
        <v/>
      </c>
      <c r="D5210" s="100" t="str">
        <f t="array" ref="D5210">IF(ROWS($D$3728:D5210)&gt;COUNTIF($AR$19:$AR$3718,TRUE),"",INDEX($O$19:$O$3718,SMALL(IF($AR$19:$AR$3718=TRUE,ROW($O$19:$O$3718)-ROW($O$19)+1),ROWS($D$3728:D5210))))</f>
        <v/>
      </c>
      <c r="E5210" s="101">
        <f t="shared" si="830"/>
        <v>0</v>
      </c>
      <c r="F5210" s="101">
        <f t="shared" si="831"/>
        <v>0</v>
      </c>
      <c r="G5210" s="104"/>
      <c r="H5210" s="89">
        <f t="shared" si="829"/>
        <v>0</v>
      </c>
      <c r="I5210" s="73"/>
      <c r="J5210" s="73"/>
      <c r="K5210" s="73"/>
      <c r="L5210" s="73"/>
      <c r="M5210" s="73"/>
      <c r="N5210" s="73"/>
      <c r="O5210" s="73"/>
      <c r="P5210" s="73"/>
      <c r="Q5210" s="73"/>
      <c r="R5210" s="73"/>
      <c r="S5210" s="73"/>
    </row>
    <row r="5211" spans="2:19" x14ac:dyDescent="0.3">
      <c r="B5211" s="137">
        <v>1484</v>
      </c>
      <c r="C5211" s="103" t="str">
        <f t="array" ref="C5211">IF(ROWS($C$3728:C5211)&gt;COUNTIF($AR$19:$AR$3718,TRUE),"",INDEX($C$19:$C$3718,SMALL(IF($AR$19:$AR$3718=TRUE,ROW($C$19:$C$3718)-ROW($C$19)+1),ROWS($C$3728:C5211))))</f>
        <v/>
      </c>
      <c r="D5211" s="100" t="str">
        <f t="array" ref="D5211">IF(ROWS($D$3728:D5211)&gt;COUNTIF($AR$19:$AR$3718,TRUE),"",INDEX($O$19:$O$3718,SMALL(IF($AR$19:$AR$3718=TRUE,ROW($O$19:$O$3718)-ROW($O$19)+1),ROWS($D$3728:D5211))))</f>
        <v/>
      </c>
      <c r="E5211" s="101">
        <f t="shared" si="830"/>
        <v>0</v>
      </c>
      <c r="F5211" s="101">
        <f t="shared" si="831"/>
        <v>0</v>
      </c>
      <c r="G5211" s="104"/>
      <c r="H5211" s="89">
        <f t="shared" si="829"/>
        <v>0</v>
      </c>
      <c r="I5211" s="73"/>
      <c r="J5211" s="73"/>
      <c r="K5211" s="73"/>
      <c r="L5211" s="73"/>
      <c r="M5211" s="73"/>
      <c r="N5211" s="73"/>
      <c r="O5211" s="73"/>
      <c r="P5211" s="73"/>
      <c r="Q5211" s="73"/>
      <c r="R5211" s="73"/>
      <c r="S5211" s="73"/>
    </row>
    <row r="5212" spans="2:19" x14ac:dyDescent="0.3">
      <c r="B5212" s="137">
        <v>1485</v>
      </c>
      <c r="C5212" s="103" t="str">
        <f t="array" ref="C5212">IF(ROWS($C$3728:C5212)&gt;COUNTIF($AR$19:$AR$3718,TRUE),"",INDEX($C$19:$C$3718,SMALL(IF($AR$19:$AR$3718=TRUE,ROW($C$19:$C$3718)-ROW($C$19)+1),ROWS($C$3728:C5212))))</f>
        <v/>
      </c>
      <c r="D5212" s="100" t="str">
        <f t="array" ref="D5212">IF(ROWS($D$3728:D5212)&gt;COUNTIF($AR$19:$AR$3718,TRUE),"",INDEX($O$19:$O$3718,SMALL(IF($AR$19:$AR$3718=TRUE,ROW($O$19:$O$3718)-ROW($O$19)+1),ROWS($D$3728:D5212))))</f>
        <v/>
      </c>
      <c r="E5212" s="101">
        <f t="shared" si="830"/>
        <v>0</v>
      </c>
      <c r="F5212" s="101">
        <f t="shared" si="831"/>
        <v>0</v>
      </c>
      <c r="G5212" s="104"/>
      <c r="H5212" s="89">
        <f t="shared" si="829"/>
        <v>0</v>
      </c>
      <c r="I5212" s="73"/>
      <c r="J5212" s="73"/>
      <c r="K5212" s="73"/>
      <c r="L5212" s="73"/>
      <c r="M5212" s="73"/>
      <c r="N5212" s="73"/>
      <c r="O5212" s="73"/>
      <c r="P5212" s="73"/>
      <c r="Q5212" s="73"/>
      <c r="R5212" s="73"/>
      <c r="S5212" s="73"/>
    </row>
    <row r="5213" spans="2:19" x14ac:dyDescent="0.3">
      <c r="B5213" s="137">
        <v>1486</v>
      </c>
      <c r="C5213" s="103" t="str">
        <f t="array" ref="C5213">IF(ROWS($C$3728:C5213)&gt;COUNTIF($AR$19:$AR$3718,TRUE),"",INDEX($C$19:$C$3718,SMALL(IF($AR$19:$AR$3718=TRUE,ROW($C$19:$C$3718)-ROW($C$19)+1),ROWS($C$3728:C5213))))</f>
        <v/>
      </c>
      <c r="D5213" s="100" t="str">
        <f t="array" ref="D5213">IF(ROWS($D$3728:D5213)&gt;COUNTIF($AR$19:$AR$3718,TRUE),"",INDEX($O$19:$O$3718,SMALL(IF($AR$19:$AR$3718=TRUE,ROW($O$19:$O$3718)-ROW($O$19)+1),ROWS($D$3728:D5213))))</f>
        <v/>
      </c>
      <c r="E5213" s="101">
        <f t="shared" si="830"/>
        <v>0</v>
      </c>
      <c r="F5213" s="101">
        <f t="shared" si="831"/>
        <v>0</v>
      </c>
      <c r="G5213" s="104"/>
      <c r="H5213" s="89">
        <f t="shared" si="829"/>
        <v>0</v>
      </c>
      <c r="I5213" s="73"/>
      <c r="J5213" s="73"/>
      <c r="K5213" s="73"/>
      <c r="L5213" s="73"/>
      <c r="M5213" s="73"/>
      <c r="N5213" s="73"/>
      <c r="O5213" s="73"/>
      <c r="P5213" s="73"/>
      <c r="Q5213" s="73"/>
      <c r="R5213" s="73"/>
      <c r="S5213" s="73"/>
    </row>
    <row r="5214" spans="2:19" x14ac:dyDescent="0.3">
      <c r="B5214" s="137">
        <v>1487</v>
      </c>
      <c r="C5214" s="103" t="str">
        <f t="array" ref="C5214">IF(ROWS($C$3728:C5214)&gt;COUNTIF($AR$19:$AR$3718,TRUE),"",INDEX($C$19:$C$3718,SMALL(IF($AR$19:$AR$3718=TRUE,ROW($C$19:$C$3718)-ROW($C$19)+1),ROWS($C$3728:C5214))))</f>
        <v/>
      </c>
      <c r="D5214" s="100" t="str">
        <f t="array" ref="D5214">IF(ROWS($D$3728:D5214)&gt;COUNTIF($AR$19:$AR$3718,TRUE),"",INDEX($O$19:$O$3718,SMALL(IF($AR$19:$AR$3718=TRUE,ROW($O$19:$O$3718)-ROW($O$19)+1),ROWS($D$3728:D5214))))</f>
        <v/>
      </c>
      <c r="E5214" s="101">
        <f t="shared" si="830"/>
        <v>0</v>
      </c>
      <c r="F5214" s="101">
        <f t="shared" si="831"/>
        <v>0</v>
      </c>
      <c r="G5214" s="104"/>
      <c r="H5214" s="89">
        <f t="shared" si="829"/>
        <v>0</v>
      </c>
      <c r="I5214" s="73"/>
      <c r="J5214" s="73"/>
      <c r="K5214" s="73"/>
      <c r="L5214" s="73"/>
      <c r="M5214" s="73"/>
      <c r="N5214" s="73"/>
      <c r="O5214" s="73"/>
      <c r="P5214" s="73"/>
      <c r="Q5214" s="73"/>
      <c r="R5214" s="73"/>
      <c r="S5214" s="73"/>
    </row>
    <row r="5215" spans="2:19" x14ac:dyDescent="0.3">
      <c r="B5215" s="137">
        <v>1488</v>
      </c>
      <c r="C5215" s="103" t="str">
        <f t="array" ref="C5215">IF(ROWS($C$3728:C5215)&gt;COUNTIF($AR$19:$AR$3718,TRUE),"",INDEX($C$19:$C$3718,SMALL(IF($AR$19:$AR$3718=TRUE,ROW($C$19:$C$3718)-ROW($C$19)+1),ROWS($C$3728:C5215))))</f>
        <v/>
      </c>
      <c r="D5215" s="100" t="str">
        <f t="array" ref="D5215">IF(ROWS($D$3728:D5215)&gt;COUNTIF($AR$19:$AR$3718,TRUE),"",INDEX($O$19:$O$3718,SMALL(IF($AR$19:$AR$3718=TRUE,ROW($O$19:$O$3718)-ROW($O$19)+1),ROWS($D$3728:D5215))))</f>
        <v/>
      </c>
      <c r="E5215" s="101">
        <f t="shared" si="830"/>
        <v>0</v>
      </c>
      <c r="F5215" s="101">
        <f t="shared" si="831"/>
        <v>0</v>
      </c>
      <c r="G5215" s="104"/>
      <c r="H5215" s="89">
        <f t="shared" si="829"/>
        <v>0</v>
      </c>
      <c r="I5215" s="73"/>
      <c r="J5215" s="73"/>
      <c r="K5215" s="73"/>
      <c r="L5215" s="73"/>
      <c r="M5215" s="73"/>
      <c r="N5215" s="73"/>
      <c r="O5215" s="73"/>
      <c r="P5215" s="73"/>
      <c r="Q5215" s="73"/>
      <c r="R5215" s="73"/>
      <c r="S5215" s="73"/>
    </row>
    <row r="5216" spans="2:19" x14ac:dyDescent="0.3">
      <c r="B5216" s="137">
        <v>1489</v>
      </c>
      <c r="C5216" s="103" t="str">
        <f t="array" ref="C5216">IF(ROWS($C$3728:C5216)&gt;COUNTIF($AR$19:$AR$3718,TRUE),"",INDEX($C$19:$C$3718,SMALL(IF($AR$19:$AR$3718=TRUE,ROW($C$19:$C$3718)-ROW($C$19)+1),ROWS($C$3728:C5216))))</f>
        <v/>
      </c>
      <c r="D5216" s="100" t="str">
        <f t="array" ref="D5216">IF(ROWS($D$3728:D5216)&gt;COUNTIF($AR$19:$AR$3718,TRUE),"",INDEX($O$19:$O$3718,SMALL(IF($AR$19:$AR$3718=TRUE,ROW($O$19:$O$3718)-ROW($O$19)+1),ROWS($D$3728:D5216))))</f>
        <v/>
      </c>
      <c r="E5216" s="101">
        <f t="shared" si="830"/>
        <v>0</v>
      </c>
      <c r="F5216" s="101">
        <f t="shared" si="831"/>
        <v>0</v>
      </c>
      <c r="G5216" s="104"/>
      <c r="H5216" s="89">
        <f t="shared" si="829"/>
        <v>0</v>
      </c>
      <c r="I5216" s="73"/>
      <c r="J5216" s="73"/>
      <c r="K5216" s="73"/>
      <c r="L5216" s="73"/>
      <c r="M5216" s="73"/>
      <c r="N5216" s="73"/>
      <c r="O5216" s="73"/>
      <c r="P5216" s="73"/>
      <c r="Q5216" s="73"/>
      <c r="R5216" s="73"/>
      <c r="S5216" s="73"/>
    </row>
    <row r="5217" spans="2:19" x14ac:dyDescent="0.3">
      <c r="B5217" s="137">
        <v>1490</v>
      </c>
      <c r="C5217" s="103" t="str">
        <f t="array" ref="C5217">IF(ROWS($C$3728:C5217)&gt;COUNTIF($AR$19:$AR$3718,TRUE),"",INDEX($C$19:$C$3718,SMALL(IF($AR$19:$AR$3718=TRUE,ROW($C$19:$C$3718)-ROW($C$19)+1),ROWS($C$3728:C5217))))</f>
        <v/>
      </c>
      <c r="D5217" s="100" t="str">
        <f t="array" ref="D5217">IF(ROWS($D$3728:D5217)&gt;COUNTIF($AR$19:$AR$3718,TRUE),"",INDEX($O$19:$O$3718,SMALL(IF($AR$19:$AR$3718=TRUE,ROW($O$19:$O$3718)-ROW($O$19)+1),ROWS($D$3728:D5217))))</f>
        <v/>
      </c>
      <c r="E5217" s="101">
        <f t="shared" si="830"/>
        <v>0</v>
      </c>
      <c r="F5217" s="101">
        <f t="shared" si="831"/>
        <v>0</v>
      </c>
      <c r="G5217" s="104"/>
      <c r="H5217" s="89">
        <f t="shared" si="829"/>
        <v>0</v>
      </c>
      <c r="I5217" s="73"/>
      <c r="J5217" s="73"/>
      <c r="K5217" s="73"/>
      <c r="L5217" s="73"/>
      <c r="M5217" s="73"/>
      <c r="N5217" s="73"/>
      <c r="O5217" s="73"/>
      <c r="P5217" s="73"/>
      <c r="Q5217" s="73"/>
      <c r="R5217" s="73"/>
      <c r="S5217" s="73"/>
    </row>
    <row r="5218" spans="2:19" x14ac:dyDescent="0.3">
      <c r="B5218" s="137">
        <v>1491</v>
      </c>
      <c r="C5218" s="103" t="str">
        <f t="array" ref="C5218">IF(ROWS($C$3728:C5218)&gt;COUNTIF($AR$19:$AR$3718,TRUE),"",INDEX($C$19:$C$3718,SMALL(IF($AR$19:$AR$3718=TRUE,ROW($C$19:$C$3718)-ROW($C$19)+1),ROWS($C$3728:C5218))))</f>
        <v/>
      </c>
      <c r="D5218" s="100" t="str">
        <f t="array" ref="D5218">IF(ROWS($D$3728:D5218)&gt;COUNTIF($AR$19:$AR$3718,TRUE),"",INDEX($O$19:$O$3718,SMALL(IF($AR$19:$AR$3718=TRUE,ROW($O$19:$O$3718)-ROW($O$19)+1),ROWS($D$3728:D5218))))</f>
        <v/>
      </c>
      <c r="E5218" s="101">
        <f t="shared" si="830"/>
        <v>0</v>
      </c>
      <c r="F5218" s="101">
        <f t="shared" si="831"/>
        <v>0</v>
      </c>
      <c r="G5218" s="104"/>
      <c r="H5218" s="89">
        <f t="shared" si="829"/>
        <v>0</v>
      </c>
      <c r="I5218" s="73"/>
      <c r="J5218" s="73"/>
      <c r="K5218" s="73"/>
      <c r="L5218" s="73"/>
      <c r="M5218" s="73"/>
      <c r="N5218" s="73"/>
      <c r="O5218" s="73"/>
      <c r="P5218" s="73"/>
      <c r="Q5218" s="73"/>
      <c r="R5218" s="73"/>
      <c r="S5218" s="73"/>
    </row>
    <row r="5219" spans="2:19" x14ac:dyDescent="0.3">
      <c r="B5219" s="137">
        <v>1492</v>
      </c>
      <c r="C5219" s="103" t="str">
        <f t="array" ref="C5219">IF(ROWS($C$3728:C5219)&gt;COUNTIF($AR$19:$AR$3718,TRUE),"",INDEX($C$19:$C$3718,SMALL(IF($AR$19:$AR$3718=TRUE,ROW($C$19:$C$3718)-ROW($C$19)+1),ROWS($C$3728:C5219))))</f>
        <v/>
      </c>
      <c r="D5219" s="100" t="str">
        <f t="array" ref="D5219">IF(ROWS($D$3728:D5219)&gt;COUNTIF($AR$19:$AR$3718,TRUE),"",INDEX($O$19:$O$3718,SMALL(IF($AR$19:$AR$3718=TRUE,ROW($O$19:$O$3718)-ROW($O$19)+1),ROWS($D$3728:D5219))))</f>
        <v/>
      </c>
      <c r="E5219" s="101">
        <f t="shared" si="830"/>
        <v>0</v>
      </c>
      <c r="F5219" s="101">
        <f t="shared" si="831"/>
        <v>0</v>
      </c>
      <c r="G5219" s="104"/>
      <c r="H5219" s="89">
        <f t="shared" si="829"/>
        <v>0</v>
      </c>
      <c r="I5219" s="73"/>
      <c r="J5219" s="73"/>
      <c r="K5219" s="73"/>
      <c r="L5219" s="73"/>
      <c r="M5219" s="73"/>
      <c r="N5219" s="73"/>
      <c r="O5219" s="73"/>
      <c r="P5219" s="73"/>
      <c r="Q5219" s="73"/>
      <c r="R5219" s="73"/>
      <c r="S5219" s="73"/>
    </row>
    <row r="5220" spans="2:19" x14ac:dyDescent="0.3">
      <c r="B5220" s="137">
        <v>1493</v>
      </c>
      <c r="C5220" s="103" t="str">
        <f t="array" ref="C5220">IF(ROWS($C$3728:C5220)&gt;COUNTIF($AR$19:$AR$3718,TRUE),"",INDEX($C$19:$C$3718,SMALL(IF($AR$19:$AR$3718=TRUE,ROW($C$19:$C$3718)-ROW($C$19)+1),ROWS($C$3728:C5220))))</f>
        <v/>
      </c>
      <c r="D5220" s="100" t="str">
        <f t="array" ref="D5220">IF(ROWS($D$3728:D5220)&gt;COUNTIF($AR$19:$AR$3718,TRUE),"",INDEX($O$19:$O$3718,SMALL(IF($AR$19:$AR$3718=TRUE,ROW($O$19:$O$3718)-ROW($O$19)+1),ROWS($D$3728:D5220))))</f>
        <v/>
      </c>
      <c r="E5220" s="101">
        <f t="shared" si="830"/>
        <v>0</v>
      </c>
      <c r="F5220" s="101">
        <f t="shared" si="831"/>
        <v>0</v>
      </c>
      <c r="G5220" s="104"/>
      <c r="H5220" s="89">
        <f t="shared" si="829"/>
        <v>0</v>
      </c>
      <c r="I5220" s="73"/>
      <c r="J5220" s="73"/>
      <c r="K5220" s="73"/>
      <c r="L5220" s="73"/>
      <c r="M5220" s="73"/>
      <c r="N5220" s="73"/>
      <c r="O5220" s="73"/>
      <c r="P5220" s="73"/>
      <c r="Q5220" s="73"/>
      <c r="R5220" s="73"/>
      <c r="S5220" s="73"/>
    </row>
    <row r="5221" spans="2:19" x14ac:dyDescent="0.3">
      <c r="B5221" s="137">
        <v>1494</v>
      </c>
      <c r="C5221" s="103" t="str">
        <f t="array" ref="C5221">IF(ROWS($C$3728:C5221)&gt;COUNTIF($AR$19:$AR$3718,TRUE),"",INDEX($C$19:$C$3718,SMALL(IF($AR$19:$AR$3718=TRUE,ROW($C$19:$C$3718)-ROW($C$19)+1),ROWS($C$3728:C5221))))</f>
        <v/>
      </c>
      <c r="D5221" s="100" t="str">
        <f t="array" ref="D5221">IF(ROWS($D$3728:D5221)&gt;COUNTIF($AR$19:$AR$3718,TRUE),"",INDEX($O$19:$O$3718,SMALL(IF($AR$19:$AR$3718=TRUE,ROW($O$19:$O$3718)-ROW($O$19)+1),ROWS($D$3728:D5221))))</f>
        <v/>
      </c>
      <c r="E5221" s="101">
        <f t="shared" si="830"/>
        <v>0</v>
      </c>
      <c r="F5221" s="101">
        <f t="shared" si="831"/>
        <v>0</v>
      </c>
      <c r="G5221" s="104"/>
      <c r="H5221" s="89">
        <f t="shared" si="829"/>
        <v>0</v>
      </c>
      <c r="I5221" s="73"/>
      <c r="J5221" s="73"/>
      <c r="K5221" s="73"/>
      <c r="L5221" s="73"/>
      <c r="M5221" s="73"/>
      <c r="N5221" s="73"/>
      <c r="O5221" s="73"/>
      <c r="P5221" s="73"/>
      <c r="Q5221" s="73"/>
      <c r="R5221" s="73"/>
      <c r="S5221" s="73"/>
    </row>
    <row r="5222" spans="2:19" x14ac:dyDescent="0.3">
      <c r="B5222" s="137">
        <v>1495</v>
      </c>
      <c r="C5222" s="103" t="str">
        <f t="array" ref="C5222">IF(ROWS($C$3728:C5222)&gt;COUNTIF($AR$19:$AR$3718,TRUE),"",INDEX($C$19:$C$3718,SMALL(IF($AR$19:$AR$3718=TRUE,ROW($C$19:$C$3718)-ROW($C$19)+1),ROWS($C$3728:C5222))))</f>
        <v/>
      </c>
      <c r="D5222" s="100" t="str">
        <f t="array" ref="D5222">IF(ROWS($D$3728:D5222)&gt;COUNTIF($AR$19:$AR$3718,TRUE),"",INDEX($O$19:$O$3718,SMALL(IF($AR$19:$AR$3718=TRUE,ROW($O$19:$O$3718)-ROW($O$19)+1),ROWS($D$3728:D5222))))</f>
        <v/>
      </c>
      <c r="E5222" s="101">
        <f t="shared" si="830"/>
        <v>0</v>
      </c>
      <c r="F5222" s="101">
        <f t="shared" si="831"/>
        <v>0</v>
      </c>
      <c r="G5222" s="104"/>
      <c r="H5222" s="89">
        <f t="shared" si="829"/>
        <v>0</v>
      </c>
      <c r="I5222" s="73"/>
      <c r="J5222" s="73"/>
      <c r="K5222" s="73"/>
      <c r="L5222" s="73"/>
      <c r="M5222" s="73"/>
      <c r="N5222" s="73"/>
      <c r="O5222" s="73"/>
      <c r="P5222" s="73"/>
      <c r="Q5222" s="73"/>
      <c r="R5222" s="73"/>
      <c r="S5222" s="73"/>
    </row>
    <row r="5223" spans="2:19" x14ac:dyDescent="0.3">
      <c r="B5223" s="137">
        <v>1496</v>
      </c>
      <c r="C5223" s="103" t="str">
        <f t="array" ref="C5223">IF(ROWS($C$3728:C5223)&gt;COUNTIF($AR$19:$AR$3718,TRUE),"",INDEX($C$19:$C$3718,SMALL(IF($AR$19:$AR$3718=TRUE,ROW($C$19:$C$3718)-ROW($C$19)+1),ROWS($C$3728:C5223))))</f>
        <v/>
      </c>
      <c r="D5223" s="100" t="str">
        <f t="array" ref="D5223">IF(ROWS($D$3728:D5223)&gt;COUNTIF($AR$19:$AR$3718,TRUE),"",INDEX($O$19:$O$3718,SMALL(IF($AR$19:$AR$3718=TRUE,ROW($O$19:$O$3718)-ROW($O$19)+1),ROWS($D$3728:D5223))))</f>
        <v/>
      </c>
      <c r="E5223" s="101">
        <f t="shared" si="830"/>
        <v>0</v>
      </c>
      <c r="F5223" s="101">
        <f t="shared" si="831"/>
        <v>0</v>
      </c>
      <c r="G5223" s="104"/>
      <c r="H5223" s="89">
        <f t="shared" si="829"/>
        <v>0</v>
      </c>
      <c r="I5223" s="73"/>
      <c r="J5223" s="73"/>
      <c r="K5223" s="73"/>
      <c r="L5223" s="73"/>
      <c r="M5223" s="73"/>
      <c r="N5223" s="73"/>
      <c r="O5223" s="73"/>
      <c r="P5223" s="73"/>
      <c r="Q5223" s="73"/>
      <c r="R5223" s="73"/>
      <c r="S5223" s="73"/>
    </row>
    <row r="5224" spans="2:19" x14ac:dyDescent="0.3">
      <c r="B5224" s="137">
        <v>1497</v>
      </c>
      <c r="C5224" s="103" t="str">
        <f t="array" ref="C5224">IF(ROWS($C$3728:C5224)&gt;COUNTIF($AR$19:$AR$3718,TRUE),"",INDEX($C$19:$C$3718,SMALL(IF($AR$19:$AR$3718=TRUE,ROW($C$19:$C$3718)-ROW($C$19)+1),ROWS($C$3728:C5224))))</f>
        <v/>
      </c>
      <c r="D5224" s="100" t="str">
        <f t="array" ref="D5224">IF(ROWS($D$3728:D5224)&gt;COUNTIF($AR$19:$AR$3718,TRUE),"",INDEX($O$19:$O$3718,SMALL(IF($AR$19:$AR$3718=TRUE,ROW($O$19:$O$3718)-ROW($O$19)+1),ROWS($D$3728:D5224))))</f>
        <v/>
      </c>
      <c r="E5224" s="101">
        <f t="shared" si="830"/>
        <v>0</v>
      </c>
      <c r="F5224" s="101">
        <f t="shared" si="831"/>
        <v>0</v>
      </c>
      <c r="G5224" s="104"/>
      <c r="H5224" s="89">
        <f t="shared" si="829"/>
        <v>0</v>
      </c>
      <c r="I5224" s="73"/>
      <c r="J5224" s="73"/>
      <c r="K5224" s="73"/>
      <c r="L5224" s="73"/>
      <c r="M5224" s="73"/>
      <c r="N5224" s="73"/>
      <c r="O5224" s="73"/>
      <c r="P5224" s="73"/>
      <c r="Q5224" s="73"/>
      <c r="R5224" s="73"/>
      <c r="S5224" s="73"/>
    </row>
    <row r="5225" spans="2:19" x14ac:dyDescent="0.3">
      <c r="B5225" s="137">
        <v>1498</v>
      </c>
      <c r="C5225" s="103" t="str">
        <f t="array" ref="C5225">IF(ROWS($C$3728:C5225)&gt;COUNTIF($AR$19:$AR$3718,TRUE),"",INDEX($C$19:$C$3718,SMALL(IF($AR$19:$AR$3718=TRUE,ROW($C$19:$C$3718)-ROW($C$19)+1),ROWS($C$3728:C5225))))</f>
        <v/>
      </c>
      <c r="D5225" s="100" t="str">
        <f t="array" ref="D5225">IF(ROWS($D$3728:D5225)&gt;COUNTIF($AR$19:$AR$3718,TRUE),"",INDEX($O$19:$O$3718,SMALL(IF($AR$19:$AR$3718=TRUE,ROW($O$19:$O$3718)-ROW($O$19)+1),ROWS($D$3728:D5225))))</f>
        <v/>
      </c>
      <c r="E5225" s="101">
        <f t="shared" si="830"/>
        <v>0</v>
      </c>
      <c r="F5225" s="101">
        <f t="shared" si="831"/>
        <v>0</v>
      </c>
      <c r="G5225" s="104"/>
      <c r="H5225" s="89">
        <f t="shared" si="829"/>
        <v>0</v>
      </c>
      <c r="I5225" s="73"/>
      <c r="J5225" s="73"/>
      <c r="K5225" s="73"/>
      <c r="L5225" s="73"/>
      <c r="M5225" s="73"/>
      <c r="N5225" s="73"/>
      <c r="O5225" s="73"/>
      <c r="P5225" s="73"/>
      <c r="Q5225" s="73"/>
      <c r="R5225" s="73"/>
      <c r="S5225" s="73"/>
    </row>
    <row r="5226" spans="2:19" x14ac:dyDescent="0.3">
      <c r="B5226" s="137">
        <v>1499</v>
      </c>
      <c r="C5226" s="103" t="str">
        <f t="array" ref="C5226">IF(ROWS($C$3728:C5226)&gt;COUNTIF($AR$19:$AR$3718,TRUE),"",INDEX($C$19:$C$3718,SMALL(IF($AR$19:$AR$3718=TRUE,ROW($C$19:$C$3718)-ROW($C$19)+1),ROWS($C$3728:C5226))))</f>
        <v/>
      </c>
      <c r="D5226" s="100" t="str">
        <f t="array" ref="D5226">IF(ROWS($D$3728:D5226)&gt;COUNTIF($AR$19:$AR$3718,TRUE),"",INDEX($O$19:$O$3718,SMALL(IF($AR$19:$AR$3718=TRUE,ROW($O$19:$O$3718)-ROW($O$19)+1),ROWS($D$3728:D5226))))</f>
        <v/>
      </c>
      <c r="E5226" s="101">
        <f t="shared" si="830"/>
        <v>0</v>
      </c>
      <c r="F5226" s="101">
        <f t="shared" si="831"/>
        <v>0</v>
      </c>
      <c r="G5226" s="104"/>
      <c r="H5226" s="89">
        <f t="shared" si="829"/>
        <v>0</v>
      </c>
      <c r="I5226" s="73"/>
      <c r="J5226" s="73"/>
      <c r="K5226" s="73"/>
      <c r="L5226" s="73"/>
      <c r="M5226" s="73"/>
      <c r="N5226" s="73"/>
      <c r="O5226" s="73"/>
      <c r="P5226" s="73"/>
      <c r="Q5226" s="73"/>
      <c r="R5226" s="73"/>
      <c r="S5226" s="73"/>
    </row>
    <row r="5227" spans="2:19" x14ac:dyDescent="0.3">
      <c r="B5227" s="137">
        <v>1500</v>
      </c>
      <c r="C5227" s="103" t="str">
        <f t="array" ref="C5227">IF(ROWS($C$3728:C5227)&gt;COUNTIF($AR$19:$AR$3718,TRUE),"",INDEX($C$19:$C$3718,SMALL(IF($AR$19:$AR$3718=TRUE,ROW($C$19:$C$3718)-ROW($C$19)+1),ROWS($C$3728:C5227))))</f>
        <v/>
      </c>
      <c r="D5227" s="100" t="str">
        <f t="array" ref="D5227">IF(ROWS($D$3728:D5227)&gt;COUNTIF($AR$19:$AR$3718,TRUE),"",INDEX($O$19:$O$3718,SMALL(IF($AR$19:$AR$3718=TRUE,ROW($O$19:$O$3718)-ROW($O$19)+1),ROWS($D$3728:D5227))))</f>
        <v/>
      </c>
      <c r="E5227" s="101">
        <f t="shared" si="830"/>
        <v>0</v>
      </c>
      <c r="F5227" s="101">
        <f t="shared" si="831"/>
        <v>0</v>
      </c>
      <c r="G5227" s="104"/>
      <c r="H5227" s="89">
        <f t="shared" si="829"/>
        <v>0</v>
      </c>
      <c r="I5227" s="73"/>
      <c r="J5227" s="73"/>
      <c r="K5227" s="73"/>
      <c r="L5227" s="73"/>
      <c r="M5227" s="73"/>
      <c r="N5227" s="73"/>
      <c r="O5227" s="73"/>
      <c r="P5227" s="73"/>
      <c r="Q5227" s="73"/>
      <c r="R5227" s="73"/>
      <c r="S5227" s="73"/>
    </row>
    <row r="5228" spans="2:19" x14ac:dyDescent="0.3">
      <c r="B5228" s="137">
        <v>1501</v>
      </c>
      <c r="C5228" s="103" t="str">
        <f t="array" ref="C5228">IF(ROWS($C$3728:C5228)&gt;COUNTIF($AR$19:$AR$3718,TRUE),"",INDEX($C$19:$C$3718,SMALL(IF($AR$19:$AR$3718=TRUE,ROW($C$19:$C$3718)-ROW($C$19)+1),ROWS($C$3728:C5228))))</f>
        <v/>
      </c>
      <c r="D5228" s="100" t="str">
        <f t="array" ref="D5228">IF(ROWS($D$3728:D5228)&gt;COUNTIF($AR$19:$AR$3718,TRUE),"",INDEX($O$19:$O$3718,SMALL(IF($AR$19:$AR$3718=TRUE,ROW($O$19:$O$3718)-ROW($O$19)+1),ROWS($D$3728:D5228))))</f>
        <v/>
      </c>
      <c r="E5228" s="101">
        <f t="shared" si="830"/>
        <v>0</v>
      </c>
      <c r="F5228" s="101">
        <f t="shared" si="831"/>
        <v>0</v>
      </c>
      <c r="G5228" s="104"/>
      <c r="H5228" s="89">
        <f t="shared" si="829"/>
        <v>0</v>
      </c>
      <c r="I5228" s="73"/>
      <c r="J5228" s="73"/>
      <c r="K5228" s="73"/>
      <c r="L5228" s="73"/>
      <c r="M5228" s="73"/>
      <c r="N5228" s="73"/>
      <c r="O5228" s="73"/>
      <c r="P5228" s="73"/>
      <c r="Q5228" s="73"/>
      <c r="R5228" s="73"/>
      <c r="S5228" s="73"/>
    </row>
    <row r="5229" spans="2:19" x14ac:dyDescent="0.3">
      <c r="B5229" s="137">
        <v>1502</v>
      </c>
      <c r="C5229" s="103" t="str">
        <f t="array" ref="C5229">IF(ROWS($C$3728:C5229)&gt;COUNTIF($AR$19:$AR$3718,TRUE),"",INDEX($C$19:$C$3718,SMALL(IF($AR$19:$AR$3718=TRUE,ROW($C$19:$C$3718)-ROW($C$19)+1),ROWS($C$3728:C5229))))</f>
        <v/>
      </c>
      <c r="D5229" s="100" t="str">
        <f t="array" ref="D5229">IF(ROWS($D$3728:D5229)&gt;COUNTIF($AR$19:$AR$3718,TRUE),"",INDEX($O$19:$O$3718,SMALL(IF($AR$19:$AR$3718=TRUE,ROW($O$19:$O$3718)-ROW($O$19)+1),ROWS($D$3728:D5229))))</f>
        <v/>
      </c>
      <c r="E5229" s="101">
        <f t="shared" si="830"/>
        <v>0</v>
      </c>
      <c r="F5229" s="101">
        <f t="shared" si="831"/>
        <v>0</v>
      </c>
      <c r="G5229" s="104"/>
      <c r="H5229" s="89">
        <f t="shared" si="829"/>
        <v>0</v>
      </c>
      <c r="I5229" s="73"/>
      <c r="J5229" s="73"/>
      <c r="K5229" s="73"/>
      <c r="L5229" s="73"/>
      <c r="M5229" s="73"/>
      <c r="N5229" s="73"/>
      <c r="O5229" s="73"/>
      <c r="P5229" s="73"/>
      <c r="Q5229" s="73"/>
      <c r="R5229" s="73"/>
      <c r="S5229" s="73"/>
    </row>
    <row r="5230" spans="2:19" x14ac:dyDescent="0.3">
      <c r="B5230" s="137">
        <v>1503</v>
      </c>
      <c r="C5230" s="103" t="str">
        <f t="array" ref="C5230">IF(ROWS($C$3728:C5230)&gt;COUNTIF($AR$19:$AR$3718,TRUE),"",INDEX($C$19:$C$3718,SMALL(IF($AR$19:$AR$3718=TRUE,ROW($C$19:$C$3718)-ROW($C$19)+1),ROWS($C$3728:C5230))))</f>
        <v/>
      </c>
      <c r="D5230" s="100" t="str">
        <f t="array" ref="D5230">IF(ROWS($D$3728:D5230)&gt;COUNTIF($AR$19:$AR$3718,TRUE),"",INDEX($O$19:$O$3718,SMALL(IF($AR$19:$AR$3718=TRUE,ROW($O$19:$O$3718)-ROW($O$19)+1),ROWS($D$3728:D5230))))</f>
        <v/>
      </c>
      <c r="E5230" s="101">
        <f t="shared" si="830"/>
        <v>0</v>
      </c>
      <c r="F5230" s="101">
        <f t="shared" si="831"/>
        <v>0</v>
      </c>
      <c r="G5230" s="104"/>
      <c r="H5230" s="89">
        <f t="shared" si="829"/>
        <v>0</v>
      </c>
      <c r="I5230" s="73"/>
      <c r="J5230" s="73"/>
      <c r="K5230" s="73"/>
      <c r="L5230" s="73"/>
      <c r="M5230" s="73"/>
      <c r="N5230" s="73"/>
      <c r="O5230" s="73"/>
      <c r="P5230" s="73"/>
      <c r="Q5230" s="73"/>
      <c r="R5230" s="73"/>
      <c r="S5230" s="73"/>
    </row>
    <row r="5231" spans="2:19" x14ac:dyDescent="0.3">
      <c r="B5231" s="137">
        <v>1504</v>
      </c>
      <c r="C5231" s="103" t="str">
        <f t="array" ref="C5231">IF(ROWS($C$3728:C5231)&gt;COUNTIF($AR$19:$AR$3718,TRUE),"",INDEX($C$19:$C$3718,SMALL(IF($AR$19:$AR$3718=TRUE,ROW($C$19:$C$3718)-ROW($C$19)+1),ROWS($C$3728:C5231))))</f>
        <v/>
      </c>
      <c r="D5231" s="100" t="str">
        <f t="array" ref="D5231">IF(ROWS($D$3728:D5231)&gt;COUNTIF($AR$19:$AR$3718,TRUE),"",INDEX($O$19:$O$3718,SMALL(IF($AR$19:$AR$3718=TRUE,ROW($O$19:$O$3718)-ROW($O$19)+1),ROWS($D$3728:D5231))))</f>
        <v/>
      </c>
      <c r="E5231" s="101">
        <f t="shared" si="830"/>
        <v>0</v>
      </c>
      <c r="F5231" s="101">
        <f t="shared" si="831"/>
        <v>0</v>
      </c>
      <c r="G5231" s="104"/>
      <c r="H5231" s="89">
        <f t="shared" si="829"/>
        <v>0</v>
      </c>
      <c r="I5231" s="73"/>
      <c r="J5231" s="73"/>
      <c r="K5231" s="73"/>
      <c r="L5231" s="73"/>
      <c r="M5231" s="73"/>
      <c r="N5231" s="73"/>
      <c r="O5231" s="73"/>
      <c r="P5231" s="73"/>
      <c r="Q5231" s="73"/>
      <c r="R5231" s="73"/>
      <c r="S5231" s="73"/>
    </row>
    <row r="5232" spans="2:19" x14ac:dyDescent="0.3">
      <c r="B5232" s="137">
        <v>1505</v>
      </c>
      <c r="C5232" s="103" t="str">
        <f t="array" ref="C5232">IF(ROWS($C$3728:C5232)&gt;COUNTIF($AR$19:$AR$3718,TRUE),"",INDEX($C$19:$C$3718,SMALL(IF($AR$19:$AR$3718=TRUE,ROW($C$19:$C$3718)-ROW($C$19)+1),ROWS($C$3728:C5232))))</f>
        <v/>
      </c>
      <c r="D5232" s="100" t="str">
        <f t="array" ref="D5232">IF(ROWS($D$3728:D5232)&gt;COUNTIF($AR$19:$AR$3718,TRUE),"",INDEX($O$19:$O$3718,SMALL(IF($AR$19:$AR$3718=TRUE,ROW($O$19:$O$3718)-ROW($O$19)+1),ROWS($D$3728:D5232))))</f>
        <v/>
      </c>
      <c r="E5232" s="101">
        <f t="shared" si="830"/>
        <v>0</v>
      </c>
      <c r="F5232" s="101">
        <f t="shared" si="831"/>
        <v>0</v>
      </c>
      <c r="G5232" s="104"/>
      <c r="H5232" s="89">
        <f t="shared" si="829"/>
        <v>0</v>
      </c>
      <c r="I5232" s="73"/>
      <c r="J5232" s="73"/>
      <c r="K5232" s="73"/>
      <c r="L5232" s="73"/>
      <c r="M5232" s="73"/>
      <c r="N5232" s="73"/>
      <c r="O5232" s="73"/>
      <c r="P5232" s="73"/>
      <c r="Q5232" s="73"/>
      <c r="R5232" s="73"/>
      <c r="S5232" s="73"/>
    </row>
    <row r="5233" spans="2:19" x14ac:dyDescent="0.3">
      <c r="B5233" s="137">
        <v>1506</v>
      </c>
      <c r="C5233" s="103" t="str">
        <f t="array" ref="C5233">IF(ROWS($C$3728:C5233)&gt;COUNTIF($AR$19:$AR$3718,TRUE),"",INDEX($C$19:$C$3718,SMALL(IF($AR$19:$AR$3718=TRUE,ROW($C$19:$C$3718)-ROW($C$19)+1),ROWS($C$3728:C5233))))</f>
        <v/>
      </c>
      <c r="D5233" s="100" t="str">
        <f t="array" ref="D5233">IF(ROWS($D$3728:D5233)&gt;COUNTIF($AR$19:$AR$3718,TRUE),"",INDEX($O$19:$O$3718,SMALL(IF($AR$19:$AR$3718=TRUE,ROW($O$19:$O$3718)-ROW($O$19)+1),ROWS($D$3728:D5233))))</f>
        <v/>
      </c>
      <c r="E5233" s="101">
        <f t="shared" si="830"/>
        <v>0</v>
      </c>
      <c r="F5233" s="101">
        <f t="shared" si="831"/>
        <v>0</v>
      </c>
      <c r="G5233" s="104"/>
      <c r="H5233" s="89">
        <f t="shared" si="829"/>
        <v>0</v>
      </c>
      <c r="I5233" s="73"/>
      <c r="J5233" s="73"/>
      <c r="K5233" s="73"/>
      <c r="L5233" s="73"/>
      <c r="M5233" s="73"/>
      <c r="N5233" s="73"/>
      <c r="O5233" s="73"/>
      <c r="P5233" s="73"/>
      <c r="Q5233" s="73"/>
      <c r="R5233" s="73"/>
      <c r="S5233" s="73"/>
    </row>
    <row r="5234" spans="2:19" x14ac:dyDescent="0.3">
      <c r="B5234" s="137">
        <v>1507</v>
      </c>
      <c r="C5234" s="103" t="str">
        <f t="array" ref="C5234">IF(ROWS($C$3728:C5234)&gt;COUNTIF($AR$19:$AR$3718,TRUE),"",INDEX($C$19:$C$3718,SMALL(IF($AR$19:$AR$3718=TRUE,ROW($C$19:$C$3718)-ROW($C$19)+1),ROWS($C$3728:C5234))))</f>
        <v/>
      </c>
      <c r="D5234" s="100" t="str">
        <f t="array" ref="D5234">IF(ROWS($D$3728:D5234)&gt;COUNTIF($AR$19:$AR$3718,TRUE),"",INDEX($O$19:$O$3718,SMALL(IF($AR$19:$AR$3718=TRUE,ROW($O$19:$O$3718)-ROW($O$19)+1),ROWS($D$3728:D5234))))</f>
        <v/>
      </c>
      <c r="E5234" s="101">
        <f t="shared" si="830"/>
        <v>0</v>
      </c>
      <c r="F5234" s="101">
        <f t="shared" si="831"/>
        <v>0</v>
      </c>
      <c r="G5234" s="104"/>
      <c r="H5234" s="89">
        <f t="shared" si="829"/>
        <v>0</v>
      </c>
      <c r="I5234" s="73"/>
      <c r="J5234" s="73"/>
      <c r="K5234" s="73"/>
      <c r="L5234" s="73"/>
      <c r="M5234" s="73"/>
      <c r="N5234" s="73"/>
      <c r="O5234" s="73"/>
      <c r="P5234" s="73"/>
      <c r="Q5234" s="73"/>
      <c r="R5234" s="73"/>
      <c r="S5234" s="73"/>
    </row>
    <row r="5235" spans="2:19" x14ac:dyDescent="0.3">
      <c r="B5235" s="137">
        <v>1508</v>
      </c>
      <c r="C5235" s="103" t="str">
        <f t="array" ref="C5235">IF(ROWS($C$3728:C5235)&gt;COUNTIF($AR$19:$AR$3718,TRUE),"",INDEX($C$19:$C$3718,SMALL(IF($AR$19:$AR$3718=TRUE,ROW($C$19:$C$3718)-ROW($C$19)+1),ROWS($C$3728:C5235))))</f>
        <v/>
      </c>
      <c r="D5235" s="100" t="str">
        <f t="array" ref="D5235">IF(ROWS($D$3728:D5235)&gt;COUNTIF($AR$19:$AR$3718,TRUE),"",INDEX($O$19:$O$3718,SMALL(IF($AR$19:$AR$3718=TRUE,ROW($O$19:$O$3718)-ROW($O$19)+1),ROWS($D$3728:D5235))))</f>
        <v/>
      </c>
      <c r="E5235" s="101">
        <f t="shared" si="830"/>
        <v>0</v>
      </c>
      <c r="F5235" s="101">
        <f t="shared" si="831"/>
        <v>0</v>
      </c>
      <c r="G5235" s="104"/>
      <c r="H5235" s="89">
        <f t="shared" si="829"/>
        <v>0</v>
      </c>
      <c r="I5235" s="73"/>
      <c r="J5235" s="73"/>
      <c r="K5235" s="73"/>
      <c r="L5235" s="73"/>
      <c r="M5235" s="73"/>
      <c r="N5235" s="73"/>
      <c r="O5235" s="73"/>
      <c r="P5235" s="73"/>
      <c r="Q5235" s="73"/>
      <c r="R5235" s="73"/>
      <c r="S5235" s="73"/>
    </row>
    <row r="5236" spans="2:19" x14ac:dyDescent="0.3">
      <c r="B5236" s="137">
        <v>1509</v>
      </c>
      <c r="C5236" s="103" t="str">
        <f t="array" ref="C5236">IF(ROWS($C$3728:C5236)&gt;COUNTIF($AR$19:$AR$3718,TRUE),"",INDEX($C$19:$C$3718,SMALL(IF($AR$19:$AR$3718=TRUE,ROW($C$19:$C$3718)-ROW($C$19)+1),ROWS($C$3728:C5236))))</f>
        <v/>
      </c>
      <c r="D5236" s="100" t="str">
        <f t="array" ref="D5236">IF(ROWS($D$3728:D5236)&gt;COUNTIF($AR$19:$AR$3718,TRUE),"",INDEX($O$19:$O$3718,SMALL(IF($AR$19:$AR$3718=TRUE,ROW($O$19:$O$3718)-ROW($O$19)+1),ROWS($D$3728:D5236))))</f>
        <v/>
      </c>
      <c r="E5236" s="101">
        <f t="shared" si="830"/>
        <v>0</v>
      </c>
      <c r="F5236" s="101">
        <f t="shared" si="831"/>
        <v>0</v>
      </c>
      <c r="G5236" s="104"/>
      <c r="H5236" s="89">
        <f t="shared" si="829"/>
        <v>0</v>
      </c>
      <c r="I5236" s="73"/>
      <c r="J5236" s="73"/>
      <c r="K5236" s="73"/>
      <c r="L5236" s="73"/>
      <c r="M5236" s="73"/>
      <c r="N5236" s="73"/>
      <c r="O5236" s="73"/>
      <c r="P5236" s="73"/>
      <c r="Q5236" s="73"/>
      <c r="R5236" s="73"/>
      <c r="S5236" s="73"/>
    </row>
    <row r="5237" spans="2:19" x14ac:dyDescent="0.3">
      <c r="B5237" s="137">
        <v>1510</v>
      </c>
      <c r="C5237" s="103" t="str">
        <f t="array" ref="C5237">IF(ROWS($C$3728:C5237)&gt;COUNTIF($AR$19:$AR$3718,TRUE),"",INDEX($C$19:$C$3718,SMALL(IF($AR$19:$AR$3718=TRUE,ROW($C$19:$C$3718)-ROW($C$19)+1),ROWS($C$3728:C5237))))</f>
        <v/>
      </c>
      <c r="D5237" s="100" t="str">
        <f t="array" ref="D5237">IF(ROWS($D$3728:D5237)&gt;COUNTIF($AR$19:$AR$3718,TRUE),"",INDEX($O$19:$O$3718,SMALL(IF($AR$19:$AR$3718=TRUE,ROW($O$19:$O$3718)-ROW($O$19)+1),ROWS($D$3728:D5237))))</f>
        <v/>
      </c>
      <c r="E5237" s="101">
        <f t="shared" si="830"/>
        <v>0</v>
      </c>
      <c r="F5237" s="101">
        <f t="shared" si="831"/>
        <v>0</v>
      </c>
      <c r="G5237" s="104"/>
      <c r="H5237" s="89">
        <f t="shared" si="829"/>
        <v>0</v>
      </c>
      <c r="I5237" s="73"/>
      <c r="J5237" s="73"/>
      <c r="K5237" s="73"/>
      <c r="L5237" s="73"/>
      <c r="M5237" s="73"/>
      <c r="N5237" s="73"/>
      <c r="O5237" s="73"/>
      <c r="P5237" s="73"/>
      <c r="Q5237" s="73"/>
      <c r="R5237" s="73"/>
      <c r="S5237" s="73"/>
    </row>
    <row r="5238" spans="2:19" x14ac:dyDescent="0.3">
      <c r="B5238" s="137">
        <v>1511</v>
      </c>
      <c r="C5238" s="103" t="str">
        <f t="array" ref="C5238">IF(ROWS($C$3728:C5238)&gt;COUNTIF($AR$19:$AR$3718,TRUE),"",INDEX($C$19:$C$3718,SMALL(IF($AR$19:$AR$3718=TRUE,ROW($C$19:$C$3718)-ROW($C$19)+1),ROWS($C$3728:C5238))))</f>
        <v/>
      </c>
      <c r="D5238" s="100" t="str">
        <f t="array" ref="D5238">IF(ROWS($D$3728:D5238)&gt;COUNTIF($AR$19:$AR$3718,TRUE),"",INDEX($O$19:$O$3718,SMALL(IF($AR$19:$AR$3718=TRUE,ROW($O$19:$O$3718)-ROW($O$19)+1),ROWS($D$3728:D5238))))</f>
        <v/>
      </c>
      <c r="E5238" s="101">
        <f t="shared" si="830"/>
        <v>0</v>
      </c>
      <c r="F5238" s="101">
        <f t="shared" si="831"/>
        <v>0</v>
      </c>
      <c r="G5238" s="104"/>
      <c r="H5238" s="89">
        <f t="shared" si="829"/>
        <v>0</v>
      </c>
      <c r="I5238" s="73"/>
      <c r="J5238" s="73"/>
      <c r="K5238" s="73"/>
      <c r="L5238" s="73"/>
      <c r="M5238" s="73"/>
      <c r="N5238" s="73"/>
      <c r="O5238" s="73"/>
      <c r="P5238" s="73"/>
      <c r="Q5238" s="73"/>
      <c r="R5238" s="73"/>
      <c r="S5238" s="73"/>
    </row>
    <row r="5239" spans="2:19" x14ac:dyDescent="0.3">
      <c r="B5239" s="137">
        <v>1512</v>
      </c>
      <c r="C5239" s="103" t="str">
        <f t="array" ref="C5239">IF(ROWS($C$3728:C5239)&gt;COUNTIF($AR$19:$AR$3718,TRUE),"",INDEX($C$19:$C$3718,SMALL(IF($AR$19:$AR$3718=TRUE,ROW($C$19:$C$3718)-ROW($C$19)+1),ROWS($C$3728:C5239))))</f>
        <v/>
      </c>
      <c r="D5239" s="100" t="str">
        <f t="array" ref="D5239">IF(ROWS($D$3728:D5239)&gt;COUNTIF($AR$19:$AR$3718,TRUE),"",INDEX($O$19:$O$3718,SMALL(IF($AR$19:$AR$3718=TRUE,ROW($O$19:$O$3718)-ROW($O$19)+1),ROWS($D$3728:D5239))))</f>
        <v/>
      </c>
      <c r="E5239" s="101">
        <f t="shared" si="830"/>
        <v>0</v>
      </c>
      <c r="F5239" s="101">
        <f t="shared" si="831"/>
        <v>0</v>
      </c>
      <c r="G5239" s="104"/>
      <c r="H5239" s="89">
        <f t="shared" si="829"/>
        <v>0</v>
      </c>
      <c r="I5239" s="73"/>
      <c r="J5239" s="73"/>
      <c r="K5239" s="73"/>
      <c r="L5239" s="73"/>
      <c r="M5239" s="73"/>
      <c r="N5239" s="73"/>
      <c r="O5239" s="73"/>
      <c r="P5239" s="73"/>
      <c r="Q5239" s="73"/>
      <c r="R5239" s="73"/>
      <c r="S5239" s="73"/>
    </row>
    <row r="5240" spans="2:19" x14ac:dyDescent="0.3">
      <c r="B5240" s="137">
        <v>1513</v>
      </c>
      <c r="C5240" s="103" t="str">
        <f t="array" ref="C5240">IF(ROWS($C$3728:C5240)&gt;COUNTIF($AR$19:$AR$3718,TRUE),"",INDEX($C$19:$C$3718,SMALL(IF($AR$19:$AR$3718=TRUE,ROW($C$19:$C$3718)-ROW($C$19)+1),ROWS($C$3728:C5240))))</f>
        <v/>
      </c>
      <c r="D5240" s="100" t="str">
        <f t="array" ref="D5240">IF(ROWS($D$3728:D5240)&gt;COUNTIF($AR$19:$AR$3718,TRUE),"",INDEX($O$19:$O$3718,SMALL(IF($AR$19:$AR$3718=TRUE,ROW($O$19:$O$3718)-ROW($O$19)+1),ROWS($D$3728:D5240))))</f>
        <v/>
      </c>
      <c r="E5240" s="101">
        <f t="shared" si="830"/>
        <v>0</v>
      </c>
      <c r="F5240" s="101">
        <f t="shared" si="831"/>
        <v>0</v>
      </c>
      <c r="G5240" s="104"/>
      <c r="H5240" s="89">
        <f t="shared" si="829"/>
        <v>0</v>
      </c>
      <c r="I5240" s="73"/>
      <c r="J5240" s="73"/>
      <c r="K5240" s="73"/>
      <c r="L5240" s="73"/>
      <c r="M5240" s="73"/>
      <c r="N5240" s="73"/>
      <c r="O5240" s="73"/>
      <c r="P5240" s="73"/>
      <c r="Q5240" s="73"/>
      <c r="R5240" s="73"/>
      <c r="S5240" s="73"/>
    </row>
    <row r="5241" spans="2:19" x14ac:dyDescent="0.3">
      <c r="B5241" s="137">
        <v>1514</v>
      </c>
      <c r="C5241" s="103" t="str">
        <f t="array" ref="C5241">IF(ROWS($C$3728:C5241)&gt;COUNTIF($AR$19:$AR$3718,TRUE),"",INDEX($C$19:$C$3718,SMALL(IF($AR$19:$AR$3718=TRUE,ROW($C$19:$C$3718)-ROW($C$19)+1),ROWS($C$3728:C5241))))</f>
        <v/>
      </c>
      <c r="D5241" s="100" t="str">
        <f t="array" ref="D5241">IF(ROWS($D$3728:D5241)&gt;COUNTIF($AR$19:$AR$3718,TRUE),"",INDEX($O$19:$O$3718,SMALL(IF($AR$19:$AR$3718=TRUE,ROW($O$19:$O$3718)-ROW($O$19)+1),ROWS($D$3728:D5241))))</f>
        <v/>
      </c>
      <c r="E5241" s="101">
        <f t="shared" si="830"/>
        <v>0</v>
      </c>
      <c r="F5241" s="101">
        <f t="shared" si="831"/>
        <v>0</v>
      </c>
      <c r="G5241" s="104"/>
      <c r="H5241" s="89">
        <f t="shared" si="829"/>
        <v>0</v>
      </c>
      <c r="I5241" s="73"/>
      <c r="J5241" s="73"/>
      <c r="K5241" s="73"/>
      <c r="L5241" s="73"/>
      <c r="M5241" s="73"/>
      <c r="N5241" s="73"/>
      <c r="O5241" s="73"/>
      <c r="P5241" s="73"/>
      <c r="Q5241" s="73"/>
      <c r="R5241" s="73"/>
      <c r="S5241" s="73"/>
    </row>
    <row r="5242" spans="2:19" x14ac:dyDescent="0.3">
      <c r="B5242" s="137">
        <v>1515</v>
      </c>
      <c r="C5242" s="103" t="str">
        <f t="array" ref="C5242">IF(ROWS($C$3728:C5242)&gt;COUNTIF($AR$19:$AR$3718,TRUE),"",INDEX($C$19:$C$3718,SMALL(IF($AR$19:$AR$3718=TRUE,ROW($C$19:$C$3718)-ROW($C$19)+1),ROWS($C$3728:C5242))))</f>
        <v/>
      </c>
      <c r="D5242" s="100" t="str">
        <f t="array" ref="D5242">IF(ROWS($D$3728:D5242)&gt;COUNTIF($AR$19:$AR$3718,TRUE),"",INDEX($O$19:$O$3718,SMALL(IF($AR$19:$AR$3718=TRUE,ROW($O$19:$O$3718)-ROW($O$19)+1),ROWS($D$3728:D5242))))</f>
        <v/>
      </c>
      <c r="E5242" s="101">
        <f t="shared" si="830"/>
        <v>0</v>
      </c>
      <c r="F5242" s="101">
        <f t="shared" si="831"/>
        <v>0</v>
      </c>
      <c r="G5242" s="104"/>
      <c r="H5242" s="89">
        <f t="shared" si="829"/>
        <v>0</v>
      </c>
      <c r="I5242" s="73"/>
      <c r="J5242" s="73"/>
      <c r="K5242" s="73"/>
      <c r="L5242" s="73"/>
      <c r="M5242" s="73"/>
      <c r="N5242" s="73"/>
      <c r="O5242" s="73"/>
      <c r="P5242" s="73"/>
      <c r="Q5242" s="73"/>
      <c r="R5242" s="73"/>
      <c r="S5242" s="73"/>
    </row>
    <row r="5243" spans="2:19" x14ac:dyDescent="0.3">
      <c r="B5243" s="137">
        <v>1516</v>
      </c>
      <c r="C5243" s="103" t="str">
        <f t="array" ref="C5243">IF(ROWS($C$3728:C5243)&gt;COUNTIF($AR$19:$AR$3718,TRUE),"",INDEX($C$19:$C$3718,SMALL(IF($AR$19:$AR$3718=TRUE,ROW($C$19:$C$3718)-ROW($C$19)+1),ROWS($C$3728:C5243))))</f>
        <v/>
      </c>
      <c r="D5243" s="100" t="str">
        <f t="array" ref="D5243">IF(ROWS($D$3728:D5243)&gt;COUNTIF($AR$19:$AR$3718,TRUE),"",INDEX($O$19:$O$3718,SMALL(IF($AR$19:$AR$3718=TRUE,ROW($O$19:$O$3718)-ROW($O$19)+1),ROWS($D$3728:D5243))))</f>
        <v/>
      </c>
      <c r="E5243" s="101">
        <f t="shared" si="830"/>
        <v>0</v>
      </c>
      <c r="F5243" s="101">
        <f t="shared" si="831"/>
        <v>0</v>
      </c>
      <c r="G5243" s="104"/>
      <c r="H5243" s="89">
        <f t="shared" si="829"/>
        <v>0</v>
      </c>
      <c r="I5243" s="73"/>
      <c r="J5243" s="73"/>
      <c r="K5243" s="73"/>
      <c r="L5243" s="73"/>
      <c r="M5243" s="73"/>
      <c r="N5243" s="73"/>
      <c r="O5243" s="73"/>
      <c r="P5243" s="73"/>
      <c r="Q5243" s="73"/>
      <c r="R5243" s="73"/>
      <c r="S5243" s="73"/>
    </row>
    <row r="5244" spans="2:19" x14ac:dyDescent="0.3">
      <c r="B5244" s="137">
        <v>1517</v>
      </c>
      <c r="C5244" s="103" t="str">
        <f t="array" ref="C5244">IF(ROWS($C$3728:C5244)&gt;COUNTIF($AR$19:$AR$3718,TRUE),"",INDEX($C$19:$C$3718,SMALL(IF($AR$19:$AR$3718=TRUE,ROW($C$19:$C$3718)-ROW($C$19)+1),ROWS($C$3728:C5244))))</f>
        <v/>
      </c>
      <c r="D5244" s="100" t="str">
        <f t="array" ref="D5244">IF(ROWS($D$3728:D5244)&gt;COUNTIF($AR$19:$AR$3718,TRUE),"",INDEX($O$19:$O$3718,SMALL(IF($AR$19:$AR$3718=TRUE,ROW($O$19:$O$3718)-ROW($O$19)+1),ROWS($D$3728:D5244))))</f>
        <v/>
      </c>
      <c r="E5244" s="101">
        <f t="shared" si="830"/>
        <v>0</v>
      </c>
      <c r="F5244" s="101">
        <f t="shared" si="831"/>
        <v>0</v>
      </c>
      <c r="G5244" s="104"/>
      <c r="H5244" s="89">
        <f t="shared" si="829"/>
        <v>0</v>
      </c>
      <c r="I5244" s="73"/>
      <c r="J5244" s="73"/>
      <c r="K5244" s="73"/>
      <c r="L5244" s="73"/>
      <c r="M5244" s="73"/>
      <c r="N5244" s="73"/>
      <c r="O5244" s="73"/>
      <c r="P5244" s="73"/>
      <c r="Q5244" s="73"/>
      <c r="R5244" s="73"/>
      <c r="S5244" s="73"/>
    </row>
    <row r="5245" spans="2:19" x14ac:dyDescent="0.3">
      <c r="B5245" s="137">
        <v>1518</v>
      </c>
      <c r="C5245" s="103" t="str">
        <f t="array" ref="C5245">IF(ROWS($C$3728:C5245)&gt;COUNTIF($AR$19:$AR$3718,TRUE),"",INDEX($C$19:$C$3718,SMALL(IF($AR$19:$AR$3718=TRUE,ROW($C$19:$C$3718)-ROW($C$19)+1),ROWS($C$3728:C5245))))</f>
        <v/>
      </c>
      <c r="D5245" s="100" t="str">
        <f t="array" ref="D5245">IF(ROWS($D$3728:D5245)&gt;COUNTIF($AR$19:$AR$3718,TRUE),"",INDEX($O$19:$O$3718,SMALL(IF($AR$19:$AR$3718=TRUE,ROW($O$19:$O$3718)-ROW($O$19)+1),ROWS($D$3728:D5245))))</f>
        <v/>
      </c>
      <c r="E5245" s="101">
        <f t="shared" si="830"/>
        <v>0</v>
      </c>
      <c r="F5245" s="101">
        <f t="shared" si="831"/>
        <v>0</v>
      </c>
      <c r="G5245" s="104"/>
      <c r="H5245" s="89">
        <f t="shared" si="829"/>
        <v>0</v>
      </c>
      <c r="I5245" s="73"/>
      <c r="J5245" s="73"/>
      <c r="K5245" s="73"/>
      <c r="L5245" s="73"/>
      <c r="M5245" s="73"/>
      <c r="N5245" s="73"/>
      <c r="O5245" s="73"/>
      <c r="P5245" s="73"/>
      <c r="Q5245" s="73"/>
      <c r="R5245" s="73"/>
      <c r="S5245" s="73"/>
    </row>
    <row r="5246" spans="2:19" x14ac:dyDescent="0.3">
      <c r="B5246" s="137">
        <v>1519</v>
      </c>
      <c r="C5246" s="103" t="str">
        <f t="array" ref="C5246">IF(ROWS($C$3728:C5246)&gt;COUNTIF($AR$19:$AR$3718,TRUE),"",INDEX($C$19:$C$3718,SMALL(IF($AR$19:$AR$3718=TRUE,ROW($C$19:$C$3718)-ROW($C$19)+1),ROWS($C$3728:C5246))))</f>
        <v/>
      </c>
      <c r="D5246" s="100" t="str">
        <f t="array" ref="D5246">IF(ROWS($D$3728:D5246)&gt;COUNTIF($AR$19:$AR$3718,TRUE),"",INDEX($O$19:$O$3718,SMALL(IF($AR$19:$AR$3718=TRUE,ROW($O$19:$O$3718)-ROW($O$19)+1),ROWS($D$3728:D5246))))</f>
        <v/>
      </c>
      <c r="E5246" s="101">
        <f t="shared" si="830"/>
        <v>0</v>
      </c>
      <c r="F5246" s="101">
        <f t="shared" si="831"/>
        <v>0</v>
      </c>
      <c r="G5246" s="104"/>
      <c r="H5246" s="89">
        <f t="shared" si="829"/>
        <v>0</v>
      </c>
      <c r="I5246" s="73"/>
      <c r="J5246" s="73"/>
      <c r="K5246" s="73"/>
      <c r="L5246" s="73"/>
      <c r="M5246" s="73"/>
      <c r="N5246" s="73"/>
      <c r="O5246" s="73"/>
      <c r="P5246" s="73"/>
      <c r="Q5246" s="73"/>
      <c r="R5246" s="73"/>
      <c r="S5246" s="73"/>
    </row>
    <row r="5247" spans="2:19" x14ac:dyDescent="0.3">
      <c r="B5247" s="137">
        <v>1520</v>
      </c>
      <c r="C5247" s="103" t="str">
        <f t="array" ref="C5247">IF(ROWS($C$3728:C5247)&gt;COUNTIF($AR$19:$AR$3718,TRUE),"",INDEX($C$19:$C$3718,SMALL(IF($AR$19:$AR$3718=TRUE,ROW($C$19:$C$3718)-ROW($C$19)+1),ROWS($C$3728:C5247))))</f>
        <v/>
      </c>
      <c r="D5247" s="100" t="str">
        <f t="array" ref="D5247">IF(ROWS($D$3728:D5247)&gt;COUNTIF($AR$19:$AR$3718,TRUE),"",INDEX($O$19:$O$3718,SMALL(IF($AR$19:$AR$3718=TRUE,ROW($O$19:$O$3718)-ROW($O$19)+1),ROWS($D$3728:D5247))))</f>
        <v/>
      </c>
      <c r="E5247" s="101">
        <f t="shared" si="830"/>
        <v>0</v>
      </c>
      <c r="F5247" s="101">
        <f t="shared" si="831"/>
        <v>0</v>
      </c>
      <c r="G5247" s="104"/>
      <c r="H5247" s="89">
        <f t="shared" si="829"/>
        <v>0</v>
      </c>
      <c r="I5247" s="73"/>
      <c r="J5247" s="73"/>
      <c r="K5247" s="73"/>
      <c r="L5247" s="73"/>
      <c r="M5247" s="73"/>
      <c r="N5247" s="73"/>
      <c r="O5247" s="73"/>
      <c r="P5247" s="73"/>
      <c r="Q5247" s="73"/>
      <c r="R5247" s="73"/>
      <c r="S5247" s="73"/>
    </row>
    <row r="5248" spans="2:19" x14ac:dyDescent="0.3">
      <c r="B5248" s="137">
        <v>1521</v>
      </c>
      <c r="C5248" s="103" t="str">
        <f t="array" ref="C5248">IF(ROWS($C$3728:C5248)&gt;COUNTIF($AR$19:$AR$3718,TRUE),"",INDEX($C$19:$C$3718,SMALL(IF($AR$19:$AR$3718=TRUE,ROW($C$19:$C$3718)-ROW($C$19)+1),ROWS($C$3728:C5248))))</f>
        <v/>
      </c>
      <c r="D5248" s="100" t="str">
        <f t="array" ref="D5248">IF(ROWS($D$3728:D5248)&gt;COUNTIF($AR$19:$AR$3718,TRUE),"",INDEX($O$19:$O$3718,SMALL(IF($AR$19:$AR$3718=TRUE,ROW($O$19:$O$3718)-ROW($O$19)+1),ROWS($D$3728:D5248))))</f>
        <v/>
      </c>
      <c r="E5248" s="101">
        <f t="shared" si="830"/>
        <v>0</v>
      </c>
      <c r="F5248" s="101">
        <f t="shared" si="831"/>
        <v>0</v>
      </c>
      <c r="G5248" s="104"/>
      <c r="H5248" s="89">
        <f t="shared" si="829"/>
        <v>0</v>
      </c>
      <c r="I5248" s="73"/>
      <c r="J5248" s="73"/>
      <c r="K5248" s="73"/>
      <c r="L5248" s="73"/>
      <c r="M5248" s="73"/>
      <c r="N5248" s="73"/>
      <c r="O5248" s="73"/>
      <c r="P5248" s="73"/>
      <c r="Q5248" s="73"/>
      <c r="R5248" s="73"/>
      <c r="S5248" s="73"/>
    </row>
    <row r="5249" spans="2:19" x14ac:dyDescent="0.3">
      <c r="B5249" s="137">
        <v>1522</v>
      </c>
      <c r="C5249" s="103" t="str">
        <f t="array" ref="C5249">IF(ROWS($C$3728:C5249)&gt;COUNTIF($AR$19:$AR$3718,TRUE),"",INDEX($C$19:$C$3718,SMALL(IF($AR$19:$AR$3718=TRUE,ROW($C$19:$C$3718)-ROW($C$19)+1),ROWS($C$3728:C5249))))</f>
        <v/>
      </c>
      <c r="D5249" s="100" t="str">
        <f t="array" ref="D5249">IF(ROWS($D$3728:D5249)&gt;COUNTIF($AR$19:$AR$3718,TRUE),"",INDEX($O$19:$O$3718,SMALL(IF($AR$19:$AR$3718=TRUE,ROW($O$19:$O$3718)-ROW($O$19)+1),ROWS($D$3728:D5249))))</f>
        <v/>
      </c>
      <c r="E5249" s="101">
        <f t="shared" si="830"/>
        <v>0</v>
      </c>
      <c r="F5249" s="101">
        <f t="shared" si="831"/>
        <v>0</v>
      </c>
      <c r="G5249" s="104"/>
      <c r="H5249" s="89">
        <f t="shared" si="829"/>
        <v>0</v>
      </c>
      <c r="I5249" s="73"/>
      <c r="J5249" s="73"/>
      <c r="K5249" s="73"/>
      <c r="L5249" s="73"/>
      <c r="M5249" s="73"/>
      <c r="N5249" s="73"/>
      <c r="O5249" s="73"/>
      <c r="P5249" s="73"/>
      <c r="Q5249" s="73"/>
      <c r="R5249" s="73"/>
      <c r="S5249" s="73"/>
    </row>
    <row r="5250" spans="2:19" x14ac:dyDescent="0.3">
      <c r="B5250" s="137">
        <v>1523</v>
      </c>
      <c r="C5250" s="103" t="str">
        <f t="array" ref="C5250">IF(ROWS($C$3728:C5250)&gt;COUNTIF($AR$19:$AR$3718,TRUE),"",INDEX($C$19:$C$3718,SMALL(IF($AR$19:$AR$3718=TRUE,ROW($C$19:$C$3718)-ROW($C$19)+1),ROWS($C$3728:C5250))))</f>
        <v/>
      </c>
      <c r="D5250" s="100" t="str">
        <f t="array" ref="D5250">IF(ROWS($D$3728:D5250)&gt;COUNTIF($AR$19:$AR$3718,TRUE),"",INDEX($O$19:$O$3718,SMALL(IF($AR$19:$AR$3718=TRUE,ROW($O$19:$O$3718)-ROW($O$19)+1),ROWS($D$3728:D5250))))</f>
        <v/>
      </c>
      <c r="E5250" s="101">
        <f t="shared" si="830"/>
        <v>0</v>
      </c>
      <c r="F5250" s="101">
        <f t="shared" si="831"/>
        <v>0</v>
      </c>
      <c r="G5250" s="104"/>
      <c r="H5250" s="89">
        <f t="shared" si="829"/>
        <v>0</v>
      </c>
      <c r="I5250" s="73"/>
      <c r="J5250" s="73"/>
      <c r="K5250" s="73"/>
      <c r="L5250" s="73"/>
      <c r="M5250" s="73"/>
      <c r="N5250" s="73"/>
      <c r="O5250" s="73"/>
      <c r="P5250" s="73"/>
      <c r="Q5250" s="73"/>
      <c r="R5250" s="73"/>
      <c r="S5250" s="73"/>
    </row>
    <row r="5251" spans="2:19" x14ac:dyDescent="0.3">
      <c r="B5251" s="137">
        <v>1524</v>
      </c>
      <c r="C5251" s="103" t="str">
        <f t="array" ref="C5251">IF(ROWS($C$3728:C5251)&gt;COUNTIF($AR$19:$AR$3718,TRUE),"",INDEX($C$19:$C$3718,SMALL(IF($AR$19:$AR$3718=TRUE,ROW($C$19:$C$3718)-ROW($C$19)+1),ROWS($C$3728:C5251))))</f>
        <v/>
      </c>
      <c r="D5251" s="100" t="str">
        <f t="array" ref="D5251">IF(ROWS($D$3728:D5251)&gt;COUNTIF($AR$19:$AR$3718,TRUE),"",INDEX($O$19:$O$3718,SMALL(IF($AR$19:$AR$3718=TRUE,ROW($O$19:$O$3718)-ROW($O$19)+1),ROWS($D$3728:D5251))))</f>
        <v/>
      </c>
      <c r="E5251" s="101">
        <f t="shared" si="830"/>
        <v>0</v>
      </c>
      <c r="F5251" s="101">
        <f t="shared" si="831"/>
        <v>0</v>
      </c>
      <c r="G5251" s="104"/>
      <c r="H5251" s="89">
        <f t="shared" si="829"/>
        <v>0</v>
      </c>
      <c r="I5251" s="73"/>
      <c r="J5251" s="73"/>
      <c r="K5251" s="73"/>
      <c r="L5251" s="73"/>
      <c r="M5251" s="73"/>
      <c r="N5251" s="73"/>
      <c r="O5251" s="73"/>
      <c r="P5251" s="73"/>
      <c r="Q5251" s="73"/>
      <c r="R5251" s="73"/>
      <c r="S5251" s="73"/>
    </row>
    <row r="5252" spans="2:19" x14ac:dyDescent="0.3">
      <c r="B5252" s="137">
        <v>1525</v>
      </c>
      <c r="C5252" s="103" t="str">
        <f t="array" ref="C5252">IF(ROWS($C$3728:C5252)&gt;COUNTIF($AR$19:$AR$3718,TRUE),"",INDEX($C$19:$C$3718,SMALL(IF($AR$19:$AR$3718=TRUE,ROW($C$19:$C$3718)-ROW($C$19)+1),ROWS($C$3728:C5252))))</f>
        <v/>
      </c>
      <c r="D5252" s="100" t="str">
        <f t="array" ref="D5252">IF(ROWS($D$3728:D5252)&gt;COUNTIF($AR$19:$AR$3718,TRUE),"",INDEX($O$19:$O$3718,SMALL(IF($AR$19:$AR$3718=TRUE,ROW($O$19:$O$3718)-ROW($O$19)+1),ROWS($D$3728:D5252))))</f>
        <v/>
      </c>
      <c r="E5252" s="101">
        <f t="shared" si="830"/>
        <v>0</v>
      </c>
      <c r="F5252" s="101">
        <f t="shared" si="831"/>
        <v>0</v>
      </c>
      <c r="G5252" s="104"/>
      <c r="H5252" s="89">
        <f t="shared" si="829"/>
        <v>0</v>
      </c>
      <c r="I5252" s="73"/>
      <c r="J5252" s="73"/>
      <c r="K5252" s="73"/>
      <c r="L5252" s="73"/>
      <c r="M5252" s="73"/>
      <c r="N5252" s="73"/>
      <c r="O5252" s="73"/>
      <c r="P5252" s="73"/>
      <c r="Q5252" s="73"/>
      <c r="R5252" s="73"/>
      <c r="S5252" s="73"/>
    </row>
    <row r="5253" spans="2:19" x14ac:dyDescent="0.3">
      <c r="B5253" s="137">
        <v>1526</v>
      </c>
      <c r="C5253" s="103" t="str">
        <f t="array" ref="C5253">IF(ROWS($C$3728:C5253)&gt;COUNTIF($AR$19:$AR$3718,TRUE),"",INDEX($C$19:$C$3718,SMALL(IF($AR$19:$AR$3718=TRUE,ROW($C$19:$C$3718)-ROW($C$19)+1),ROWS($C$3728:C5253))))</f>
        <v/>
      </c>
      <c r="D5253" s="100" t="str">
        <f t="array" ref="D5253">IF(ROWS($D$3728:D5253)&gt;COUNTIF($AR$19:$AR$3718,TRUE),"",INDEX($O$19:$O$3718,SMALL(IF($AR$19:$AR$3718=TRUE,ROW($O$19:$O$3718)-ROW($O$19)+1),ROWS($D$3728:D5253))))</f>
        <v/>
      </c>
      <c r="E5253" s="101">
        <f t="shared" si="830"/>
        <v>0</v>
      </c>
      <c r="F5253" s="101">
        <f t="shared" si="831"/>
        <v>0</v>
      </c>
      <c r="G5253" s="104"/>
      <c r="H5253" s="89">
        <f t="shared" si="829"/>
        <v>0</v>
      </c>
      <c r="I5253" s="73"/>
      <c r="J5253" s="73"/>
      <c r="K5253" s="73"/>
      <c r="L5253" s="73"/>
      <c r="M5253" s="73"/>
      <c r="N5253" s="73"/>
      <c r="O5253" s="73"/>
      <c r="P5253" s="73"/>
      <c r="Q5253" s="73"/>
      <c r="R5253" s="73"/>
      <c r="S5253" s="73"/>
    </row>
    <row r="5254" spans="2:19" x14ac:dyDescent="0.3">
      <c r="B5254" s="137">
        <v>1527</v>
      </c>
      <c r="C5254" s="103" t="str">
        <f t="array" ref="C5254">IF(ROWS($C$3728:C5254)&gt;COUNTIF($AR$19:$AR$3718,TRUE),"",INDEX($C$19:$C$3718,SMALL(IF($AR$19:$AR$3718=TRUE,ROW($C$19:$C$3718)-ROW($C$19)+1),ROWS($C$3728:C5254))))</f>
        <v/>
      </c>
      <c r="D5254" s="100" t="str">
        <f t="array" ref="D5254">IF(ROWS($D$3728:D5254)&gt;COUNTIF($AR$19:$AR$3718,TRUE),"",INDEX($O$19:$O$3718,SMALL(IF($AR$19:$AR$3718=TRUE,ROW($O$19:$O$3718)-ROW($O$19)+1),ROWS($D$3728:D5254))))</f>
        <v/>
      </c>
      <c r="E5254" s="101">
        <f t="shared" si="830"/>
        <v>0</v>
      </c>
      <c r="F5254" s="101">
        <f t="shared" si="831"/>
        <v>0</v>
      </c>
      <c r="G5254" s="104"/>
      <c r="H5254" s="89">
        <f t="shared" si="829"/>
        <v>0</v>
      </c>
      <c r="I5254" s="73"/>
      <c r="J5254" s="73"/>
      <c r="K5254" s="73"/>
      <c r="L5254" s="73"/>
      <c r="M5254" s="73"/>
      <c r="N5254" s="73"/>
      <c r="O5254" s="73"/>
      <c r="P5254" s="73"/>
      <c r="Q5254" s="73"/>
      <c r="R5254" s="73"/>
      <c r="S5254" s="73"/>
    </row>
    <row r="5255" spans="2:19" x14ac:dyDescent="0.3">
      <c r="B5255" s="137">
        <v>1528</v>
      </c>
      <c r="C5255" s="103" t="str">
        <f t="array" ref="C5255">IF(ROWS($C$3728:C5255)&gt;COUNTIF($AR$19:$AR$3718,TRUE),"",INDEX($C$19:$C$3718,SMALL(IF($AR$19:$AR$3718=TRUE,ROW($C$19:$C$3718)-ROW($C$19)+1),ROWS($C$3728:C5255))))</f>
        <v/>
      </c>
      <c r="D5255" s="100" t="str">
        <f t="array" ref="D5255">IF(ROWS($D$3728:D5255)&gt;COUNTIF($AR$19:$AR$3718,TRUE),"",INDEX($O$19:$O$3718,SMALL(IF($AR$19:$AR$3718=TRUE,ROW($O$19:$O$3718)-ROW($O$19)+1),ROWS($D$3728:D5255))))</f>
        <v/>
      </c>
      <c r="E5255" s="101">
        <f t="shared" si="830"/>
        <v>0</v>
      </c>
      <c r="F5255" s="101">
        <f t="shared" si="831"/>
        <v>0</v>
      </c>
      <c r="G5255" s="104"/>
      <c r="H5255" s="89">
        <f t="shared" si="829"/>
        <v>0</v>
      </c>
      <c r="I5255" s="73"/>
      <c r="J5255" s="73"/>
      <c r="K5255" s="73"/>
      <c r="L5255" s="73"/>
      <c r="M5255" s="73"/>
      <c r="N5255" s="73"/>
      <c r="O5255" s="73"/>
      <c r="P5255" s="73"/>
      <c r="Q5255" s="73"/>
      <c r="R5255" s="73"/>
      <c r="S5255" s="73"/>
    </row>
    <row r="5256" spans="2:19" x14ac:dyDescent="0.3">
      <c r="B5256" s="137">
        <v>1529</v>
      </c>
      <c r="C5256" s="103" t="str">
        <f t="array" ref="C5256">IF(ROWS($C$3728:C5256)&gt;COUNTIF($AR$19:$AR$3718,TRUE),"",INDEX($C$19:$C$3718,SMALL(IF($AR$19:$AR$3718=TRUE,ROW($C$19:$C$3718)-ROW($C$19)+1),ROWS($C$3728:C5256))))</f>
        <v/>
      </c>
      <c r="D5256" s="100" t="str">
        <f t="array" ref="D5256">IF(ROWS($D$3728:D5256)&gt;COUNTIF($AR$19:$AR$3718,TRUE),"",INDEX($O$19:$O$3718,SMALL(IF($AR$19:$AR$3718=TRUE,ROW($O$19:$O$3718)-ROW($O$19)+1),ROWS($D$3728:D5256))))</f>
        <v/>
      </c>
      <c r="E5256" s="101">
        <f t="shared" si="830"/>
        <v>0</v>
      </c>
      <c r="F5256" s="101">
        <f t="shared" si="831"/>
        <v>0</v>
      </c>
      <c r="G5256" s="104"/>
      <c r="H5256" s="89">
        <f t="shared" si="829"/>
        <v>0</v>
      </c>
      <c r="I5256" s="73"/>
      <c r="J5256" s="73"/>
      <c r="K5256" s="73"/>
      <c r="L5256" s="73"/>
      <c r="M5256" s="73"/>
      <c r="N5256" s="73"/>
      <c r="O5256" s="73"/>
      <c r="P5256" s="73"/>
      <c r="Q5256" s="73"/>
      <c r="R5256" s="73"/>
      <c r="S5256" s="73"/>
    </row>
    <row r="5257" spans="2:19" x14ac:dyDescent="0.3">
      <c r="B5257" s="137">
        <v>1530</v>
      </c>
      <c r="C5257" s="103" t="str">
        <f t="array" ref="C5257">IF(ROWS($C$3728:C5257)&gt;COUNTIF($AR$19:$AR$3718,TRUE),"",INDEX($C$19:$C$3718,SMALL(IF($AR$19:$AR$3718=TRUE,ROW($C$19:$C$3718)-ROW($C$19)+1),ROWS($C$3728:C5257))))</f>
        <v/>
      </c>
      <c r="D5257" s="100" t="str">
        <f t="array" ref="D5257">IF(ROWS($D$3728:D5257)&gt;COUNTIF($AR$19:$AR$3718,TRUE),"",INDEX($O$19:$O$3718,SMALL(IF($AR$19:$AR$3718=TRUE,ROW($O$19:$O$3718)-ROW($O$19)+1),ROWS($D$3728:D5257))))</f>
        <v/>
      </c>
      <c r="E5257" s="101">
        <f t="shared" si="830"/>
        <v>0</v>
      </c>
      <c r="F5257" s="101">
        <f t="shared" si="831"/>
        <v>0</v>
      </c>
      <c r="G5257" s="104"/>
      <c r="H5257" s="89">
        <f t="shared" si="829"/>
        <v>0</v>
      </c>
      <c r="I5257" s="73"/>
      <c r="J5257" s="73"/>
      <c r="K5257" s="73"/>
      <c r="L5257" s="73"/>
      <c r="M5257" s="73"/>
      <c r="N5257" s="73"/>
      <c r="O5257" s="73"/>
      <c r="P5257" s="73"/>
      <c r="Q5257" s="73"/>
      <c r="R5257" s="73"/>
      <c r="S5257" s="73"/>
    </row>
    <row r="5258" spans="2:19" x14ac:dyDescent="0.3">
      <c r="B5258" s="137">
        <v>1531</v>
      </c>
      <c r="C5258" s="103" t="str">
        <f t="array" ref="C5258">IF(ROWS($C$3728:C5258)&gt;COUNTIF($AR$19:$AR$3718,TRUE),"",INDEX($C$19:$C$3718,SMALL(IF($AR$19:$AR$3718=TRUE,ROW($C$19:$C$3718)-ROW($C$19)+1),ROWS($C$3728:C5258))))</f>
        <v/>
      </c>
      <c r="D5258" s="100" t="str">
        <f t="array" ref="D5258">IF(ROWS($D$3728:D5258)&gt;COUNTIF($AR$19:$AR$3718,TRUE),"",INDEX($O$19:$O$3718,SMALL(IF($AR$19:$AR$3718=TRUE,ROW($O$19:$O$3718)-ROW($O$19)+1),ROWS($D$3728:D5258))))</f>
        <v/>
      </c>
      <c r="E5258" s="101">
        <f t="shared" si="830"/>
        <v>0</v>
      </c>
      <c r="F5258" s="101">
        <f t="shared" si="831"/>
        <v>0</v>
      </c>
      <c r="G5258" s="104"/>
      <c r="H5258" s="89">
        <f t="shared" ref="H5258:H5321" si="832">SUM(E5258:G5258)</f>
        <v>0</v>
      </c>
      <c r="I5258" s="73"/>
      <c r="J5258" s="73"/>
      <c r="K5258" s="73"/>
      <c r="L5258" s="73"/>
      <c r="M5258" s="73"/>
      <c r="N5258" s="73"/>
      <c r="O5258" s="73"/>
      <c r="P5258" s="73"/>
      <c r="Q5258" s="73"/>
      <c r="R5258" s="73"/>
      <c r="S5258" s="73"/>
    </row>
    <row r="5259" spans="2:19" x14ac:dyDescent="0.3">
      <c r="B5259" s="137">
        <v>1532</v>
      </c>
      <c r="C5259" s="103" t="str">
        <f t="array" ref="C5259">IF(ROWS($C$3728:C5259)&gt;COUNTIF($AR$19:$AR$3718,TRUE),"",INDEX($C$19:$C$3718,SMALL(IF($AR$19:$AR$3718=TRUE,ROW($C$19:$C$3718)-ROW($C$19)+1),ROWS($C$3728:C5259))))</f>
        <v/>
      </c>
      <c r="D5259" s="100" t="str">
        <f t="array" ref="D5259">IF(ROWS($D$3728:D5259)&gt;COUNTIF($AR$19:$AR$3718,TRUE),"",INDEX($O$19:$O$3718,SMALL(IF($AR$19:$AR$3718=TRUE,ROW($O$19:$O$3718)-ROW($O$19)+1),ROWS($D$3728:D5259))))</f>
        <v/>
      </c>
      <c r="E5259" s="101">
        <f t="shared" si="830"/>
        <v>0</v>
      </c>
      <c r="F5259" s="101">
        <f t="shared" si="831"/>
        <v>0</v>
      </c>
      <c r="G5259" s="104"/>
      <c r="H5259" s="89">
        <f t="shared" si="832"/>
        <v>0</v>
      </c>
      <c r="I5259" s="73"/>
      <c r="J5259" s="73"/>
      <c r="K5259" s="73"/>
      <c r="L5259" s="73"/>
      <c r="M5259" s="73"/>
      <c r="N5259" s="73"/>
      <c r="O5259" s="73"/>
      <c r="P5259" s="73"/>
      <c r="Q5259" s="73"/>
      <c r="R5259" s="73"/>
      <c r="S5259" s="73"/>
    </row>
    <row r="5260" spans="2:19" x14ac:dyDescent="0.3">
      <c r="B5260" s="137">
        <v>1533</v>
      </c>
      <c r="C5260" s="103" t="str">
        <f t="array" ref="C5260">IF(ROWS($C$3728:C5260)&gt;COUNTIF($AR$19:$AR$3718,TRUE),"",INDEX($C$19:$C$3718,SMALL(IF($AR$19:$AR$3718=TRUE,ROW($C$19:$C$3718)-ROW($C$19)+1),ROWS($C$3728:C5260))))</f>
        <v/>
      </c>
      <c r="D5260" s="100" t="str">
        <f t="array" ref="D5260">IF(ROWS($D$3728:D5260)&gt;COUNTIF($AR$19:$AR$3718,TRUE),"",INDEX($O$19:$O$3718,SMALL(IF($AR$19:$AR$3718=TRUE,ROW($O$19:$O$3718)-ROW($O$19)+1),ROWS($D$3728:D5260))))</f>
        <v/>
      </c>
      <c r="E5260" s="101">
        <f t="shared" si="830"/>
        <v>0</v>
      </c>
      <c r="F5260" s="101">
        <f t="shared" si="831"/>
        <v>0</v>
      </c>
      <c r="G5260" s="104"/>
      <c r="H5260" s="89">
        <f t="shared" si="832"/>
        <v>0</v>
      </c>
      <c r="I5260" s="73"/>
      <c r="J5260" s="73"/>
      <c r="K5260" s="73"/>
      <c r="L5260" s="73"/>
      <c r="M5260" s="73"/>
      <c r="N5260" s="73"/>
      <c r="O5260" s="73"/>
      <c r="P5260" s="73"/>
      <c r="Q5260" s="73"/>
      <c r="R5260" s="73"/>
      <c r="S5260" s="73"/>
    </row>
    <row r="5261" spans="2:19" x14ac:dyDescent="0.3">
      <c r="B5261" s="137">
        <v>1534</v>
      </c>
      <c r="C5261" s="103" t="str">
        <f t="array" ref="C5261">IF(ROWS($C$3728:C5261)&gt;COUNTIF($AR$19:$AR$3718,TRUE),"",INDEX($C$19:$C$3718,SMALL(IF($AR$19:$AR$3718=TRUE,ROW($C$19:$C$3718)-ROW($C$19)+1),ROWS($C$3728:C5261))))</f>
        <v/>
      </c>
      <c r="D5261" s="100" t="str">
        <f t="array" ref="D5261">IF(ROWS($D$3728:D5261)&gt;COUNTIF($AR$19:$AR$3718,TRUE),"",INDEX($O$19:$O$3718,SMALL(IF($AR$19:$AR$3718=TRUE,ROW($O$19:$O$3718)-ROW($O$19)+1),ROWS($D$3728:D5261))))</f>
        <v/>
      </c>
      <c r="E5261" s="101">
        <f t="shared" si="830"/>
        <v>0</v>
      </c>
      <c r="F5261" s="101">
        <f t="shared" si="831"/>
        <v>0</v>
      </c>
      <c r="G5261" s="104"/>
      <c r="H5261" s="89">
        <f t="shared" si="832"/>
        <v>0</v>
      </c>
      <c r="I5261" s="73"/>
      <c r="J5261" s="73"/>
      <c r="K5261" s="73"/>
      <c r="L5261" s="73"/>
      <c r="M5261" s="73"/>
      <c r="N5261" s="73"/>
      <c r="O5261" s="73"/>
      <c r="P5261" s="73"/>
      <c r="Q5261" s="73"/>
      <c r="R5261" s="73"/>
      <c r="S5261" s="73"/>
    </row>
    <row r="5262" spans="2:19" x14ac:dyDescent="0.3">
      <c r="B5262" s="137">
        <v>1535</v>
      </c>
      <c r="C5262" s="103" t="str">
        <f t="array" ref="C5262">IF(ROWS($C$3728:C5262)&gt;COUNTIF($AR$19:$AR$3718,TRUE),"",INDEX($C$19:$C$3718,SMALL(IF($AR$19:$AR$3718=TRUE,ROW($C$19:$C$3718)-ROW($C$19)+1),ROWS($C$3728:C5262))))</f>
        <v/>
      </c>
      <c r="D5262" s="100" t="str">
        <f t="array" ref="D5262">IF(ROWS($D$3728:D5262)&gt;COUNTIF($AR$19:$AR$3718,TRUE),"",INDEX($O$19:$O$3718,SMALL(IF($AR$19:$AR$3718=TRUE,ROW($O$19:$O$3718)-ROW($O$19)+1),ROWS($D$3728:D5262))))</f>
        <v/>
      </c>
      <c r="E5262" s="101">
        <f t="shared" si="830"/>
        <v>0</v>
      </c>
      <c r="F5262" s="101">
        <f t="shared" si="831"/>
        <v>0</v>
      </c>
      <c r="G5262" s="104"/>
      <c r="H5262" s="89">
        <f t="shared" si="832"/>
        <v>0</v>
      </c>
      <c r="I5262" s="73"/>
      <c r="J5262" s="73"/>
      <c r="K5262" s="73"/>
      <c r="L5262" s="73"/>
      <c r="M5262" s="73"/>
      <c r="N5262" s="73"/>
      <c r="O5262" s="73"/>
      <c r="P5262" s="73"/>
      <c r="Q5262" s="73"/>
      <c r="R5262" s="73"/>
      <c r="S5262" s="73"/>
    </row>
    <row r="5263" spans="2:19" x14ac:dyDescent="0.3">
      <c r="B5263" s="137">
        <v>1536</v>
      </c>
      <c r="C5263" s="103" t="str">
        <f t="array" ref="C5263">IF(ROWS($C$3728:C5263)&gt;COUNTIF($AR$19:$AR$3718,TRUE),"",INDEX($C$19:$C$3718,SMALL(IF($AR$19:$AR$3718=TRUE,ROW($C$19:$C$3718)-ROW($C$19)+1),ROWS($C$3728:C5263))))</f>
        <v/>
      </c>
      <c r="D5263" s="100" t="str">
        <f t="array" ref="D5263">IF(ROWS($D$3728:D5263)&gt;COUNTIF($AR$19:$AR$3718,TRUE),"",INDEX($O$19:$O$3718,SMALL(IF($AR$19:$AR$3718=TRUE,ROW($O$19:$O$3718)-ROW($O$19)+1),ROWS($D$3728:D5263))))</f>
        <v/>
      </c>
      <c r="E5263" s="101">
        <f t="shared" si="830"/>
        <v>0</v>
      </c>
      <c r="F5263" s="101">
        <f t="shared" si="831"/>
        <v>0</v>
      </c>
      <c r="G5263" s="104"/>
      <c r="H5263" s="89">
        <f t="shared" si="832"/>
        <v>0</v>
      </c>
      <c r="I5263" s="73"/>
      <c r="J5263" s="73"/>
      <c r="K5263" s="73"/>
      <c r="L5263" s="73"/>
      <c r="M5263" s="73"/>
      <c r="N5263" s="73"/>
      <c r="O5263" s="73"/>
      <c r="P5263" s="73"/>
      <c r="Q5263" s="73"/>
      <c r="R5263" s="73"/>
      <c r="S5263" s="73"/>
    </row>
    <row r="5264" spans="2:19" x14ac:dyDescent="0.3">
      <c r="B5264" s="137">
        <v>1537</v>
      </c>
      <c r="C5264" s="103" t="str">
        <f t="array" ref="C5264">IF(ROWS($C$3728:C5264)&gt;COUNTIF($AR$19:$AR$3718,TRUE),"",INDEX($C$19:$C$3718,SMALL(IF($AR$19:$AR$3718=TRUE,ROW($C$19:$C$3718)-ROW($C$19)+1),ROWS($C$3728:C5264))))</f>
        <v/>
      </c>
      <c r="D5264" s="100" t="str">
        <f t="array" ref="D5264">IF(ROWS($D$3728:D5264)&gt;COUNTIF($AR$19:$AR$3718,TRUE),"",INDEX($O$19:$O$3718,SMALL(IF($AR$19:$AR$3718=TRUE,ROW($O$19:$O$3718)-ROW($O$19)+1),ROWS($D$3728:D5264))))</f>
        <v/>
      </c>
      <c r="E5264" s="101">
        <f t="shared" ref="E5264:E5327" si="833">SUM(SUMIFS($V$19:$V$3718,$C$19:$C$3718,$C$3728:$C$3960,$O$19:$O$3718,$D$3728:$D$3960),SUMIFS($AA$19:$AA$3718,$C$19:$C$3718,$C$3728:$C$3960,$O$19:$O$3718,$D$3728:$D$3960))</f>
        <v>0</v>
      </c>
      <c r="F5264" s="101">
        <f t="shared" ref="F5264:F5327" si="834">SUM(SUMIFS($AD$19:$AD$3718,$C$19:$C$3718,$C$3728:$C$3960,$O$19:$O$3718,$D$3728:$D$3960),SUMIFS($AI$19:$AI$3718,$C$19:$C$3718,$C$3728:$C$3960,$O$19:$O$3718,$D$3728:$D$3960))</f>
        <v>0</v>
      </c>
      <c r="G5264" s="104"/>
      <c r="H5264" s="89">
        <f t="shared" si="832"/>
        <v>0</v>
      </c>
      <c r="I5264" s="73"/>
      <c r="J5264" s="73"/>
      <c r="K5264" s="73"/>
      <c r="L5264" s="73"/>
      <c r="M5264" s="73"/>
      <c r="N5264" s="73"/>
      <c r="O5264" s="73"/>
      <c r="P5264" s="73"/>
      <c r="Q5264" s="73"/>
      <c r="R5264" s="73"/>
      <c r="S5264" s="73"/>
    </row>
    <row r="5265" spans="2:19" x14ac:dyDescent="0.3">
      <c r="B5265" s="137">
        <v>1538</v>
      </c>
      <c r="C5265" s="103" t="str">
        <f t="array" ref="C5265">IF(ROWS($C$3728:C5265)&gt;COUNTIF($AR$19:$AR$3718,TRUE),"",INDEX($C$19:$C$3718,SMALL(IF($AR$19:$AR$3718=TRUE,ROW($C$19:$C$3718)-ROW($C$19)+1),ROWS($C$3728:C5265))))</f>
        <v/>
      </c>
      <c r="D5265" s="100" t="str">
        <f t="array" ref="D5265">IF(ROWS($D$3728:D5265)&gt;COUNTIF($AR$19:$AR$3718,TRUE),"",INDEX($O$19:$O$3718,SMALL(IF($AR$19:$AR$3718=TRUE,ROW($O$19:$O$3718)-ROW($O$19)+1),ROWS($D$3728:D5265))))</f>
        <v/>
      </c>
      <c r="E5265" s="101">
        <f t="shared" si="833"/>
        <v>0</v>
      </c>
      <c r="F5265" s="101">
        <f t="shared" si="834"/>
        <v>0</v>
      </c>
      <c r="G5265" s="104"/>
      <c r="H5265" s="89">
        <f t="shared" si="832"/>
        <v>0</v>
      </c>
      <c r="I5265" s="73"/>
      <c r="J5265" s="73"/>
      <c r="K5265" s="73"/>
      <c r="L5265" s="73"/>
      <c r="M5265" s="73"/>
      <c r="N5265" s="73"/>
      <c r="O5265" s="73"/>
      <c r="P5265" s="73"/>
      <c r="Q5265" s="73"/>
      <c r="R5265" s="73"/>
      <c r="S5265" s="73"/>
    </row>
    <row r="5266" spans="2:19" x14ac:dyDescent="0.3">
      <c r="B5266" s="137">
        <v>1539</v>
      </c>
      <c r="C5266" s="103" t="str">
        <f t="array" ref="C5266">IF(ROWS($C$3728:C5266)&gt;COUNTIF($AR$19:$AR$3718,TRUE),"",INDEX($C$19:$C$3718,SMALL(IF($AR$19:$AR$3718=TRUE,ROW($C$19:$C$3718)-ROW($C$19)+1),ROWS($C$3728:C5266))))</f>
        <v/>
      </c>
      <c r="D5266" s="100" t="str">
        <f t="array" ref="D5266">IF(ROWS($D$3728:D5266)&gt;COUNTIF($AR$19:$AR$3718,TRUE),"",INDEX($O$19:$O$3718,SMALL(IF($AR$19:$AR$3718=TRUE,ROW($O$19:$O$3718)-ROW($O$19)+1),ROWS($D$3728:D5266))))</f>
        <v/>
      </c>
      <c r="E5266" s="101">
        <f t="shared" si="833"/>
        <v>0</v>
      </c>
      <c r="F5266" s="101">
        <f t="shared" si="834"/>
        <v>0</v>
      </c>
      <c r="G5266" s="104"/>
      <c r="H5266" s="89">
        <f t="shared" si="832"/>
        <v>0</v>
      </c>
      <c r="I5266" s="73"/>
      <c r="J5266" s="73"/>
      <c r="K5266" s="73"/>
      <c r="L5266" s="73"/>
      <c r="M5266" s="73"/>
      <c r="N5266" s="73"/>
      <c r="O5266" s="73"/>
      <c r="P5266" s="73"/>
      <c r="Q5266" s="73"/>
      <c r="R5266" s="73"/>
      <c r="S5266" s="73"/>
    </row>
    <row r="5267" spans="2:19" x14ac:dyDescent="0.3">
      <c r="B5267" s="137">
        <v>1540</v>
      </c>
      <c r="C5267" s="103" t="str">
        <f t="array" ref="C5267">IF(ROWS($C$3728:C5267)&gt;COUNTIF($AR$19:$AR$3718,TRUE),"",INDEX($C$19:$C$3718,SMALL(IF($AR$19:$AR$3718=TRUE,ROW($C$19:$C$3718)-ROW($C$19)+1),ROWS($C$3728:C5267))))</f>
        <v/>
      </c>
      <c r="D5267" s="100" t="str">
        <f t="array" ref="D5267">IF(ROWS($D$3728:D5267)&gt;COUNTIF($AR$19:$AR$3718,TRUE),"",INDEX($O$19:$O$3718,SMALL(IF($AR$19:$AR$3718=TRUE,ROW($O$19:$O$3718)-ROW($O$19)+1),ROWS($D$3728:D5267))))</f>
        <v/>
      </c>
      <c r="E5267" s="101">
        <f t="shared" si="833"/>
        <v>0</v>
      </c>
      <c r="F5267" s="101">
        <f t="shared" si="834"/>
        <v>0</v>
      </c>
      <c r="G5267" s="104"/>
      <c r="H5267" s="89">
        <f t="shared" si="832"/>
        <v>0</v>
      </c>
      <c r="I5267" s="73"/>
      <c r="J5267" s="73"/>
      <c r="K5267" s="73"/>
      <c r="L5267" s="73"/>
      <c r="M5267" s="73"/>
      <c r="N5267" s="73"/>
      <c r="O5267" s="73"/>
      <c r="P5267" s="73"/>
      <c r="Q5267" s="73"/>
      <c r="R5267" s="73"/>
      <c r="S5267" s="73"/>
    </row>
    <row r="5268" spans="2:19" x14ac:dyDescent="0.3">
      <c r="B5268" s="137">
        <v>1541</v>
      </c>
      <c r="C5268" s="103" t="str">
        <f t="array" ref="C5268">IF(ROWS($C$3728:C5268)&gt;COUNTIF($AR$19:$AR$3718,TRUE),"",INDEX($C$19:$C$3718,SMALL(IF($AR$19:$AR$3718=TRUE,ROW($C$19:$C$3718)-ROW($C$19)+1),ROWS($C$3728:C5268))))</f>
        <v/>
      </c>
      <c r="D5268" s="100" t="str">
        <f t="array" ref="D5268">IF(ROWS($D$3728:D5268)&gt;COUNTIF($AR$19:$AR$3718,TRUE),"",INDEX($O$19:$O$3718,SMALL(IF($AR$19:$AR$3718=TRUE,ROW($O$19:$O$3718)-ROW($O$19)+1),ROWS($D$3728:D5268))))</f>
        <v/>
      </c>
      <c r="E5268" s="101">
        <f t="shared" si="833"/>
        <v>0</v>
      </c>
      <c r="F5268" s="101">
        <f t="shared" si="834"/>
        <v>0</v>
      </c>
      <c r="G5268" s="104"/>
      <c r="H5268" s="89">
        <f t="shared" si="832"/>
        <v>0</v>
      </c>
      <c r="I5268" s="73"/>
      <c r="J5268" s="73"/>
      <c r="K5268" s="73"/>
      <c r="L5268" s="73"/>
      <c r="M5268" s="73"/>
      <c r="N5268" s="73"/>
      <c r="O5268" s="73"/>
      <c r="P5268" s="73"/>
      <c r="Q5268" s="73"/>
      <c r="R5268" s="73"/>
      <c r="S5268" s="73"/>
    </row>
    <row r="5269" spans="2:19" x14ac:dyDescent="0.3">
      <c r="B5269" s="137">
        <v>1542</v>
      </c>
      <c r="C5269" s="103" t="str">
        <f t="array" ref="C5269">IF(ROWS($C$3728:C5269)&gt;COUNTIF($AR$19:$AR$3718,TRUE),"",INDEX($C$19:$C$3718,SMALL(IF($AR$19:$AR$3718=TRUE,ROW($C$19:$C$3718)-ROW($C$19)+1),ROWS($C$3728:C5269))))</f>
        <v/>
      </c>
      <c r="D5269" s="100" t="str">
        <f t="array" ref="D5269">IF(ROWS($D$3728:D5269)&gt;COUNTIF($AR$19:$AR$3718,TRUE),"",INDEX($O$19:$O$3718,SMALL(IF($AR$19:$AR$3718=TRUE,ROW($O$19:$O$3718)-ROW($O$19)+1),ROWS($D$3728:D5269))))</f>
        <v/>
      </c>
      <c r="E5269" s="101">
        <f t="shared" si="833"/>
        <v>0</v>
      </c>
      <c r="F5269" s="101">
        <f t="shared" si="834"/>
        <v>0</v>
      </c>
      <c r="G5269" s="104"/>
      <c r="H5269" s="89">
        <f t="shared" si="832"/>
        <v>0</v>
      </c>
      <c r="I5269" s="73"/>
      <c r="J5269" s="73"/>
      <c r="K5269" s="73"/>
      <c r="L5269" s="73"/>
      <c r="M5269" s="73"/>
      <c r="N5269" s="73"/>
      <c r="O5269" s="73"/>
      <c r="P5269" s="73"/>
      <c r="Q5269" s="73"/>
      <c r="R5269" s="73"/>
      <c r="S5269" s="73"/>
    </row>
    <row r="5270" spans="2:19" x14ac:dyDescent="0.3">
      <c r="B5270" s="137">
        <v>1543</v>
      </c>
      <c r="C5270" s="103" t="str">
        <f t="array" ref="C5270">IF(ROWS($C$3728:C5270)&gt;COUNTIF($AR$19:$AR$3718,TRUE),"",INDEX($C$19:$C$3718,SMALL(IF($AR$19:$AR$3718=TRUE,ROW($C$19:$C$3718)-ROW($C$19)+1),ROWS($C$3728:C5270))))</f>
        <v/>
      </c>
      <c r="D5270" s="100" t="str">
        <f t="array" ref="D5270">IF(ROWS($D$3728:D5270)&gt;COUNTIF($AR$19:$AR$3718,TRUE),"",INDEX($O$19:$O$3718,SMALL(IF($AR$19:$AR$3718=TRUE,ROW($O$19:$O$3718)-ROW($O$19)+1),ROWS($D$3728:D5270))))</f>
        <v/>
      </c>
      <c r="E5270" s="101">
        <f t="shared" si="833"/>
        <v>0</v>
      </c>
      <c r="F5270" s="101">
        <f t="shared" si="834"/>
        <v>0</v>
      </c>
      <c r="G5270" s="104"/>
      <c r="H5270" s="89">
        <f t="shared" si="832"/>
        <v>0</v>
      </c>
      <c r="I5270" s="73"/>
      <c r="J5270" s="73"/>
      <c r="K5270" s="73"/>
      <c r="L5270" s="73"/>
      <c r="M5270" s="73"/>
      <c r="N5270" s="73"/>
      <c r="O5270" s="73"/>
      <c r="P5270" s="73"/>
      <c r="Q5270" s="73"/>
      <c r="R5270" s="73"/>
      <c r="S5270" s="73"/>
    </row>
    <row r="5271" spans="2:19" x14ac:dyDescent="0.3">
      <c r="B5271" s="137">
        <v>1544</v>
      </c>
      <c r="C5271" s="103" t="str">
        <f t="array" ref="C5271">IF(ROWS($C$3728:C5271)&gt;COUNTIF($AR$19:$AR$3718,TRUE),"",INDEX($C$19:$C$3718,SMALL(IF($AR$19:$AR$3718=TRUE,ROW($C$19:$C$3718)-ROW($C$19)+1),ROWS($C$3728:C5271))))</f>
        <v/>
      </c>
      <c r="D5271" s="100" t="str">
        <f t="array" ref="D5271">IF(ROWS($D$3728:D5271)&gt;COUNTIF($AR$19:$AR$3718,TRUE),"",INDEX($O$19:$O$3718,SMALL(IF($AR$19:$AR$3718=TRUE,ROW($O$19:$O$3718)-ROW($O$19)+1),ROWS($D$3728:D5271))))</f>
        <v/>
      </c>
      <c r="E5271" s="101">
        <f t="shared" si="833"/>
        <v>0</v>
      </c>
      <c r="F5271" s="101">
        <f t="shared" si="834"/>
        <v>0</v>
      </c>
      <c r="G5271" s="104"/>
      <c r="H5271" s="89">
        <f t="shared" si="832"/>
        <v>0</v>
      </c>
      <c r="I5271" s="73"/>
      <c r="J5271" s="73"/>
      <c r="K5271" s="73"/>
      <c r="L5271" s="73"/>
      <c r="M5271" s="73"/>
      <c r="N5271" s="73"/>
      <c r="O5271" s="73"/>
      <c r="P5271" s="73"/>
      <c r="Q5271" s="73"/>
      <c r="R5271" s="73"/>
      <c r="S5271" s="73"/>
    </row>
    <row r="5272" spans="2:19" x14ac:dyDescent="0.3">
      <c r="B5272" s="137">
        <v>1545</v>
      </c>
      <c r="C5272" s="103" t="str">
        <f t="array" ref="C5272">IF(ROWS($C$3728:C5272)&gt;COUNTIF($AR$19:$AR$3718,TRUE),"",INDEX($C$19:$C$3718,SMALL(IF($AR$19:$AR$3718=TRUE,ROW($C$19:$C$3718)-ROW($C$19)+1),ROWS($C$3728:C5272))))</f>
        <v/>
      </c>
      <c r="D5272" s="100" t="str">
        <f t="array" ref="D5272">IF(ROWS($D$3728:D5272)&gt;COUNTIF($AR$19:$AR$3718,TRUE),"",INDEX($O$19:$O$3718,SMALL(IF($AR$19:$AR$3718=TRUE,ROW($O$19:$O$3718)-ROW($O$19)+1),ROWS($D$3728:D5272))))</f>
        <v/>
      </c>
      <c r="E5272" s="101">
        <f t="shared" si="833"/>
        <v>0</v>
      </c>
      <c r="F5272" s="101">
        <f t="shared" si="834"/>
        <v>0</v>
      </c>
      <c r="G5272" s="104"/>
      <c r="H5272" s="89">
        <f t="shared" si="832"/>
        <v>0</v>
      </c>
      <c r="I5272" s="73"/>
      <c r="J5272" s="73"/>
      <c r="K5272" s="73"/>
      <c r="L5272" s="73"/>
      <c r="M5272" s="73"/>
      <c r="N5272" s="73"/>
      <c r="O5272" s="73"/>
      <c r="P5272" s="73"/>
      <c r="Q5272" s="73"/>
      <c r="R5272" s="73"/>
      <c r="S5272" s="73"/>
    </row>
    <row r="5273" spans="2:19" x14ac:dyDescent="0.3">
      <c r="B5273" s="137">
        <v>1546</v>
      </c>
      <c r="C5273" s="103" t="str">
        <f t="array" ref="C5273">IF(ROWS($C$3728:C5273)&gt;COUNTIF($AR$19:$AR$3718,TRUE),"",INDEX($C$19:$C$3718,SMALL(IF($AR$19:$AR$3718=TRUE,ROW($C$19:$C$3718)-ROW($C$19)+1),ROWS($C$3728:C5273))))</f>
        <v/>
      </c>
      <c r="D5273" s="100" t="str">
        <f t="array" ref="D5273">IF(ROWS($D$3728:D5273)&gt;COUNTIF($AR$19:$AR$3718,TRUE),"",INDEX($O$19:$O$3718,SMALL(IF($AR$19:$AR$3718=TRUE,ROW($O$19:$O$3718)-ROW($O$19)+1),ROWS($D$3728:D5273))))</f>
        <v/>
      </c>
      <c r="E5273" s="101">
        <f t="shared" si="833"/>
        <v>0</v>
      </c>
      <c r="F5273" s="101">
        <f t="shared" si="834"/>
        <v>0</v>
      </c>
      <c r="G5273" s="104"/>
      <c r="H5273" s="89">
        <f t="shared" si="832"/>
        <v>0</v>
      </c>
      <c r="I5273" s="73"/>
      <c r="J5273" s="73"/>
      <c r="K5273" s="73"/>
      <c r="L5273" s="73"/>
      <c r="M5273" s="73"/>
      <c r="N5273" s="73"/>
      <c r="O5273" s="73"/>
      <c r="P5273" s="73"/>
      <c r="Q5273" s="73"/>
      <c r="R5273" s="73"/>
      <c r="S5273" s="73"/>
    </row>
    <row r="5274" spans="2:19" x14ac:dyDescent="0.3">
      <c r="B5274" s="137">
        <v>1547</v>
      </c>
      <c r="C5274" s="103" t="str">
        <f t="array" ref="C5274">IF(ROWS($C$3728:C5274)&gt;COUNTIF($AR$19:$AR$3718,TRUE),"",INDEX($C$19:$C$3718,SMALL(IF($AR$19:$AR$3718=TRUE,ROW($C$19:$C$3718)-ROW($C$19)+1),ROWS($C$3728:C5274))))</f>
        <v/>
      </c>
      <c r="D5274" s="100" t="str">
        <f t="array" ref="D5274">IF(ROWS($D$3728:D5274)&gt;COUNTIF($AR$19:$AR$3718,TRUE),"",INDEX($O$19:$O$3718,SMALL(IF($AR$19:$AR$3718=TRUE,ROW($O$19:$O$3718)-ROW($O$19)+1),ROWS($D$3728:D5274))))</f>
        <v/>
      </c>
      <c r="E5274" s="101">
        <f t="shared" si="833"/>
        <v>0</v>
      </c>
      <c r="F5274" s="101">
        <f t="shared" si="834"/>
        <v>0</v>
      </c>
      <c r="G5274" s="104"/>
      <c r="H5274" s="89">
        <f t="shared" si="832"/>
        <v>0</v>
      </c>
      <c r="I5274" s="73"/>
      <c r="J5274" s="73"/>
      <c r="K5274" s="73"/>
      <c r="L5274" s="73"/>
      <c r="M5274" s="73"/>
      <c r="N5274" s="73"/>
      <c r="O5274" s="73"/>
      <c r="P5274" s="73"/>
      <c r="Q5274" s="73"/>
      <c r="R5274" s="73"/>
      <c r="S5274" s="73"/>
    </row>
    <row r="5275" spans="2:19" x14ac:dyDescent="0.3">
      <c r="B5275" s="137">
        <v>1548</v>
      </c>
      <c r="C5275" s="103" t="str">
        <f t="array" ref="C5275">IF(ROWS($C$3728:C5275)&gt;COUNTIF($AR$19:$AR$3718,TRUE),"",INDEX($C$19:$C$3718,SMALL(IF($AR$19:$AR$3718=TRUE,ROW($C$19:$C$3718)-ROW($C$19)+1),ROWS($C$3728:C5275))))</f>
        <v/>
      </c>
      <c r="D5275" s="100" t="str">
        <f t="array" ref="D5275">IF(ROWS($D$3728:D5275)&gt;COUNTIF($AR$19:$AR$3718,TRUE),"",INDEX($O$19:$O$3718,SMALL(IF($AR$19:$AR$3718=TRUE,ROW($O$19:$O$3718)-ROW($O$19)+1),ROWS($D$3728:D5275))))</f>
        <v/>
      </c>
      <c r="E5275" s="101">
        <f t="shared" si="833"/>
        <v>0</v>
      </c>
      <c r="F5275" s="101">
        <f t="shared" si="834"/>
        <v>0</v>
      </c>
      <c r="G5275" s="104"/>
      <c r="H5275" s="89">
        <f t="shared" si="832"/>
        <v>0</v>
      </c>
      <c r="I5275" s="73"/>
      <c r="J5275" s="73"/>
      <c r="K5275" s="73"/>
      <c r="L5275" s="73"/>
      <c r="M5275" s="73"/>
      <c r="N5275" s="73"/>
      <c r="O5275" s="73"/>
      <c r="P5275" s="73"/>
      <c r="Q5275" s="73"/>
      <c r="R5275" s="73"/>
      <c r="S5275" s="73"/>
    </row>
    <row r="5276" spans="2:19" x14ac:dyDescent="0.3">
      <c r="B5276" s="137">
        <v>1549</v>
      </c>
      <c r="C5276" s="103" t="str">
        <f t="array" ref="C5276">IF(ROWS($C$3728:C5276)&gt;COUNTIF($AR$19:$AR$3718,TRUE),"",INDEX($C$19:$C$3718,SMALL(IF($AR$19:$AR$3718=TRUE,ROW($C$19:$C$3718)-ROW($C$19)+1),ROWS($C$3728:C5276))))</f>
        <v/>
      </c>
      <c r="D5276" s="100" t="str">
        <f t="array" ref="D5276">IF(ROWS($D$3728:D5276)&gt;COUNTIF($AR$19:$AR$3718,TRUE),"",INDEX($O$19:$O$3718,SMALL(IF($AR$19:$AR$3718=TRUE,ROW($O$19:$O$3718)-ROW($O$19)+1),ROWS($D$3728:D5276))))</f>
        <v/>
      </c>
      <c r="E5276" s="101">
        <f t="shared" si="833"/>
        <v>0</v>
      </c>
      <c r="F5276" s="101">
        <f t="shared" si="834"/>
        <v>0</v>
      </c>
      <c r="G5276" s="104"/>
      <c r="H5276" s="89">
        <f t="shared" si="832"/>
        <v>0</v>
      </c>
      <c r="I5276" s="73"/>
      <c r="J5276" s="73"/>
      <c r="K5276" s="73"/>
      <c r="L5276" s="73"/>
      <c r="M5276" s="73"/>
      <c r="N5276" s="73"/>
      <c r="O5276" s="73"/>
      <c r="P5276" s="73"/>
      <c r="Q5276" s="73"/>
      <c r="R5276" s="73"/>
      <c r="S5276" s="73"/>
    </row>
    <row r="5277" spans="2:19" x14ac:dyDescent="0.3">
      <c r="B5277" s="137">
        <v>1550</v>
      </c>
      <c r="C5277" s="103" t="str">
        <f t="array" ref="C5277">IF(ROWS($C$3728:C5277)&gt;COUNTIF($AR$19:$AR$3718,TRUE),"",INDEX($C$19:$C$3718,SMALL(IF($AR$19:$AR$3718=TRUE,ROW($C$19:$C$3718)-ROW($C$19)+1),ROWS($C$3728:C5277))))</f>
        <v/>
      </c>
      <c r="D5277" s="100" t="str">
        <f t="array" ref="D5277">IF(ROWS($D$3728:D5277)&gt;COUNTIF($AR$19:$AR$3718,TRUE),"",INDEX($O$19:$O$3718,SMALL(IF($AR$19:$AR$3718=TRUE,ROW($O$19:$O$3718)-ROW($O$19)+1),ROWS($D$3728:D5277))))</f>
        <v/>
      </c>
      <c r="E5277" s="101">
        <f t="shared" si="833"/>
        <v>0</v>
      </c>
      <c r="F5277" s="101">
        <f t="shared" si="834"/>
        <v>0</v>
      </c>
      <c r="G5277" s="104"/>
      <c r="H5277" s="89">
        <f t="shared" si="832"/>
        <v>0</v>
      </c>
      <c r="I5277" s="73"/>
      <c r="J5277" s="73"/>
      <c r="K5277" s="73"/>
      <c r="L5277" s="73"/>
      <c r="M5277" s="73"/>
      <c r="N5277" s="73"/>
      <c r="O5277" s="73"/>
      <c r="P5277" s="73"/>
      <c r="Q5277" s="73"/>
      <c r="R5277" s="73"/>
      <c r="S5277" s="73"/>
    </row>
    <row r="5278" spans="2:19" x14ac:dyDescent="0.3">
      <c r="B5278" s="137">
        <v>1551</v>
      </c>
      <c r="C5278" s="103" t="str">
        <f t="array" ref="C5278">IF(ROWS($C$3728:C5278)&gt;COUNTIF($AR$19:$AR$3718,TRUE),"",INDEX($C$19:$C$3718,SMALL(IF($AR$19:$AR$3718=TRUE,ROW($C$19:$C$3718)-ROW($C$19)+1),ROWS($C$3728:C5278))))</f>
        <v/>
      </c>
      <c r="D5278" s="100" t="str">
        <f t="array" ref="D5278">IF(ROWS($D$3728:D5278)&gt;COUNTIF($AR$19:$AR$3718,TRUE),"",INDEX($O$19:$O$3718,SMALL(IF($AR$19:$AR$3718=TRUE,ROW($O$19:$O$3718)-ROW($O$19)+1),ROWS($D$3728:D5278))))</f>
        <v/>
      </c>
      <c r="E5278" s="101">
        <f t="shared" si="833"/>
        <v>0</v>
      </c>
      <c r="F5278" s="101">
        <f t="shared" si="834"/>
        <v>0</v>
      </c>
      <c r="G5278" s="104"/>
      <c r="H5278" s="89">
        <f t="shared" si="832"/>
        <v>0</v>
      </c>
      <c r="I5278" s="73"/>
      <c r="J5278" s="73"/>
      <c r="K5278" s="73"/>
      <c r="L5278" s="73"/>
      <c r="M5278" s="73"/>
      <c r="N5278" s="73"/>
      <c r="O5278" s="73"/>
      <c r="P5278" s="73"/>
      <c r="Q5278" s="73"/>
      <c r="R5278" s="73"/>
      <c r="S5278" s="73"/>
    </row>
    <row r="5279" spans="2:19" x14ac:dyDescent="0.3">
      <c r="B5279" s="137">
        <v>1552</v>
      </c>
      <c r="C5279" s="103" t="str">
        <f t="array" ref="C5279">IF(ROWS($C$3728:C5279)&gt;COUNTIF($AR$19:$AR$3718,TRUE),"",INDEX($C$19:$C$3718,SMALL(IF($AR$19:$AR$3718=TRUE,ROW($C$19:$C$3718)-ROW($C$19)+1),ROWS($C$3728:C5279))))</f>
        <v/>
      </c>
      <c r="D5279" s="100" t="str">
        <f t="array" ref="D5279">IF(ROWS($D$3728:D5279)&gt;COUNTIF($AR$19:$AR$3718,TRUE),"",INDEX($O$19:$O$3718,SMALL(IF($AR$19:$AR$3718=TRUE,ROW($O$19:$O$3718)-ROW($O$19)+1),ROWS($D$3728:D5279))))</f>
        <v/>
      </c>
      <c r="E5279" s="101">
        <f t="shared" si="833"/>
        <v>0</v>
      </c>
      <c r="F5279" s="101">
        <f t="shared" si="834"/>
        <v>0</v>
      </c>
      <c r="G5279" s="104"/>
      <c r="H5279" s="89">
        <f t="shared" si="832"/>
        <v>0</v>
      </c>
      <c r="I5279" s="73"/>
      <c r="J5279" s="73"/>
      <c r="K5279" s="73"/>
      <c r="L5279" s="73"/>
      <c r="M5279" s="73"/>
      <c r="N5279" s="73"/>
      <c r="O5279" s="73"/>
      <c r="P5279" s="73"/>
      <c r="Q5279" s="73"/>
      <c r="R5279" s="73"/>
      <c r="S5279" s="73"/>
    </row>
    <row r="5280" spans="2:19" x14ac:dyDescent="0.3">
      <c r="B5280" s="137">
        <v>1553</v>
      </c>
      <c r="C5280" s="103" t="str">
        <f t="array" ref="C5280">IF(ROWS($C$3728:C5280)&gt;COUNTIF($AR$19:$AR$3718,TRUE),"",INDEX($C$19:$C$3718,SMALL(IF($AR$19:$AR$3718=TRUE,ROW($C$19:$C$3718)-ROW($C$19)+1),ROWS($C$3728:C5280))))</f>
        <v/>
      </c>
      <c r="D5280" s="100" t="str">
        <f t="array" ref="D5280">IF(ROWS($D$3728:D5280)&gt;COUNTIF($AR$19:$AR$3718,TRUE),"",INDEX($O$19:$O$3718,SMALL(IF($AR$19:$AR$3718=TRUE,ROW($O$19:$O$3718)-ROW($O$19)+1),ROWS($D$3728:D5280))))</f>
        <v/>
      </c>
      <c r="E5280" s="101">
        <f t="shared" si="833"/>
        <v>0</v>
      </c>
      <c r="F5280" s="101">
        <f t="shared" si="834"/>
        <v>0</v>
      </c>
      <c r="G5280" s="104"/>
      <c r="H5280" s="89">
        <f t="shared" si="832"/>
        <v>0</v>
      </c>
      <c r="I5280" s="73"/>
      <c r="J5280" s="73"/>
      <c r="K5280" s="73"/>
      <c r="L5280" s="73"/>
      <c r="M5280" s="73"/>
      <c r="N5280" s="73"/>
      <c r="O5280" s="73"/>
      <c r="P5280" s="73"/>
      <c r="Q5280" s="73"/>
      <c r="R5280" s="73"/>
      <c r="S5280" s="73"/>
    </row>
    <row r="5281" spans="2:19" x14ac:dyDescent="0.3">
      <c r="B5281" s="137">
        <v>1554</v>
      </c>
      <c r="C5281" s="103" t="str">
        <f t="array" ref="C5281">IF(ROWS($C$3728:C5281)&gt;COUNTIF($AR$19:$AR$3718,TRUE),"",INDEX($C$19:$C$3718,SMALL(IF($AR$19:$AR$3718=TRUE,ROW($C$19:$C$3718)-ROW($C$19)+1),ROWS($C$3728:C5281))))</f>
        <v/>
      </c>
      <c r="D5281" s="100" t="str">
        <f t="array" ref="D5281">IF(ROWS($D$3728:D5281)&gt;COUNTIF($AR$19:$AR$3718,TRUE),"",INDEX($O$19:$O$3718,SMALL(IF($AR$19:$AR$3718=TRUE,ROW($O$19:$O$3718)-ROW($O$19)+1),ROWS($D$3728:D5281))))</f>
        <v/>
      </c>
      <c r="E5281" s="101">
        <f t="shared" si="833"/>
        <v>0</v>
      </c>
      <c r="F5281" s="101">
        <f t="shared" si="834"/>
        <v>0</v>
      </c>
      <c r="G5281" s="104"/>
      <c r="H5281" s="89">
        <f t="shared" si="832"/>
        <v>0</v>
      </c>
      <c r="I5281" s="73"/>
      <c r="J5281" s="73"/>
      <c r="K5281" s="73"/>
      <c r="L5281" s="73"/>
      <c r="M5281" s="73"/>
      <c r="N5281" s="73"/>
      <c r="O5281" s="73"/>
      <c r="P5281" s="73"/>
      <c r="Q5281" s="73"/>
      <c r="R5281" s="73"/>
      <c r="S5281" s="73"/>
    </row>
    <row r="5282" spans="2:19" x14ac:dyDescent="0.3">
      <c r="B5282" s="137">
        <v>1555</v>
      </c>
      <c r="C5282" s="103" t="str">
        <f t="array" ref="C5282">IF(ROWS($C$3728:C5282)&gt;COUNTIF($AR$19:$AR$3718,TRUE),"",INDEX($C$19:$C$3718,SMALL(IF($AR$19:$AR$3718=TRUE,ROW($C$19:$C$3718)-ROW($C$19)+1),ROWS($C$3728:C5282))))</f>
        <v/>
      </c>
      <c r="D5282" s="100" t="str">
        <f t="array" ref="D5282">IF(ROWS($D$3728:D5282)&gt;COUNTIF($AR$19:$AR$3718,TRUE),"",INDEX($O$19:$O$3718,SMALL(IF($AR$19:$AR$3718=TRUE,ROW($O$19:$O$3718)-ROW($O$19)+1),ROWS($D$3728:D5282))))</f>
        <v/>
      </c>
      <c r="E5282" s="101">
        <f t="shared" si="833"/>
        <v>0</v>
      </c>
      <c r="F5282" s="101">
        <f t="shared" si="834"/>
        <v>0</v>
      </c>
      <c r="G5282" s="104"/>
      <c r="H5282" s="89">
        <f t="shared" si="832"/>
        <v>0</v>
      </c>
      <c r="I5282" s="73"/>
      <c r="J5282" s="73"/>
      <c r="K5282" s="73"/>
      <c r="L5282" s="73"/>
      <c r="M5282" s="73"/>
      <c r="N5282" s="73"/>
      <c r="O5282" s="73"/>
      <c r="P5282" s="73"/>
      <c r="Q5282" s="73"/>
      <c r="R5282" s="73"/>
      <c r="S5282" s="73"/>
    </row>
    <row r="5283" spans="2:19" x14ac:dyDescent="0.3">
      <c r="B5283" s="137">
        <v>1556</v>
      </c>
      <c r="C5283" s="103" t="str">
        <f t="array" ref="C5283">IF(ROWS($C$3728:C5283)&gt;COUNTIF($AR$19:$AR$3718,TRUE),"",INDEX($C$19:$C$3718,SMALL(IF($AR$19:$AR$3718=TRUE,ROW($C$19:$C$3718)-ROW($C$19)+1),ROWS($C$3728:C5283))))</f>
        <v/>
      </c>
      <c r="D5283" s="100" t="str">
        <f t="array" ref="D5283">IF(ROWS($D$3728:D5283)&gt;COUNTIF($AR$19:$AR$3718,TRUE),"",INDEX($O$19:$O$3718,SMALL(IF($AR$19:$AR$3718=TRUE,ROW($O$19:$O$3718)-ROW($O$19)+1),ROWS($D$3728:D5283))))</f>
        <v/>
      </c>
      <c r="E5283" s="101">
        <f t="shared" si="833"/>
        <v>0</v>
      </c>
      <c r="F5283" s="101">
        <f t="shared" si="834"/>
        <v>0</v>
      </c>
      <c r="G5283" s="104"/>
      <c r="H5283" s="89">
        <f t="shared" si="832"/>
        <v>0</v>
      </c>
      <c r="I5283" s="73"/>
      <c r="J5283" s="73"/>
      <c r="K5283" s="73"/>
      <c r="L5283" s="73"/>
      <c r="M5283" s="73"/>
      <c r="N5283" s="73"/>
      <c r="O5283" s="73"/>
      <c r="P5283" s="73"/>
      <c r="Q5283" s="73"/>
      <c r="R5283" s="73"/>
      <c r="S5283" s="73"/>
    </row>
    <row r="5284" spans="2:19" x14ac:dyDescent="0.3">
      <c r="B5284" s="137">
        <v>1557</v>
      </c>
      <c r="C5284" s="103" t="str">
        <f t="array" ref="C5284">IF(ROWS($C$3728:C5284)&gt;COUNTIF($AR$19:$AR$3718,TRUE),"",INDEX($C$19:$C$3718,SMALL(IF($AR$19:$AR$3718=TRUE,ROW($C$19:$C$3718)-ROW($C$19)+1),ROWS($C$3728:C5284))))</f>
        <v/>
      </c>
      <c r="D5284" s="100" t="str">
        <f t="array" ref="D5284">IF(ROWS($D$3728:D5284)&gt;COUNTIF($AR$19:$AR$3718,TRUE),"",INDEX($O$19:$O$3718,SMALL(IF($AR$19:$AR$3718=TRUE,ROW($O$19:$O$3718)-ROW($O$19)+1),ROWS($D$3728:D5284))))</f>
        <v/>
      </c>
      <c r="E5284" s="101">
        <f t="shared" si="833"/>
        <v>0</v>
      </c>
      <c r="F5284" s="101">
        <f t="shared" si="834"/>
        <v>0</v>
      </c>
      <c r="G5284" s="104"/>
      <c r="H5284" s="89">
        <f t="shared" si="832"/>
        <v>0</v>
      </c>
      <c r="I5284" s="73"/>
      <c r="J5284" s="73"/>
      <c r="K5284" s="73"/>
      <c r="L5284" s="73"/>
      <c r="M5284" s="73"/>
      <c r="N5284" s="73"/>
      <c r="O5284" s="73"/>
      <c r="P5284" s="73"/>
      <c r="Q5284" s="73"/>
      <c r="R5284" s="73"/>
      <c r="S5284" s="73"/>
    </row>
    <row r="5285" spans="2:19" x14ac:dyDescent="0.3">
      <c r="B5285" s="137">
        <v>1558</v>
      </c>
      <c r="C5285" s="103" t="str">
        <f t="array" ref="C5285">IF(ROWS($C$3728:C5285)&gt;COUNTIF($AR$19:$AR$3718,TRUE),"",INDEX($C$19:$C$3718,SMALL(IF($AR$19:$AR$3718=TRUE,ROW($C$19:$C$3718)-ROW($C$19)+1),ROWS($C$3728:C5285))))</f>
        <v/>
      </c>
      <c r="D5285" s="100" t="str">
        <f t="array" ref="D5285">IF(ROWS($D$3728:D5285)&gt;COUNTIF($AR$19:$AR$3718,TRUE),"",INDEX($O$19:$O$3718,SMALL(IF($AR$19:$AR$3718=TRUE,ROW($O$19:$O$3718)-ROW($O$19)+1),ROWS($D$3728:D5285))))</f>
        <v/>
      </c>
      <c r="E5285" s="101">
        <f t="shared" si="833"/>
        <v>0</v>
      </c>
      <c r="F5285" s="101">
        <f t="shared" si="834"/>
        <v>0</v>
      </c>
      <c r="G5285" s="104"/>
      <c r="H5285" s="89">
        <f t="shared" si="832"/>
        <v>0</v>
      </c>
      <c r="I5285" s="73"/>
      <c r="J5285" s="73"/>
      <c r="K5285" s="73"/>
      <c r="L5285" s="73"/>
      <c r="M5285" s="73"/>
      <c r="N5285" s="73"/>
      <c r="O5285" s="73"/>
      <c r="P5285" s="73"/>
      <c r="Q5285" s="73"/>
      <c r="R5285" s="73"/>
      <c r="S5285" s="73"/>
    </row>
    <row r="5286" spans="2:19" x14ac:dyDescent="0.3">
      <c r="B5286" s="137">
        <v>1559</v>
      </c>
      <c r="C5286" s="103" t="str">
        <f t="array" ref="C5286">IF(ROWS($C$3728:C5286)&gt;COUNTIF($AR$19:$AR$3718,TRUE),"",INDEX($C$19:$C$3718,SMALL(IF($AR$19:$AR$3718=TRUE,ROW($C$19:$C$3718)-ROW($C$19)+1),ROWS($C$3728:C5286))))</f>
        <v/>
      </c>
      <c r="D5286" s="100" t="str">
        <f t="array" ref="D5286">IF(ROWS($D$3728:D5286)&gt;COUNTIF($AR$19:$AR$3718,TRUE),"",INDEX($O$19:$O$3718,SMALL(IF($AR$19:$AR$3718=TRUE,ROW($O$19:$O$3718)-ROW($O$19)+1),ROWS($D$3728:D5286))))</f>
        <v/>
      </c>
      <c r="E5286" s="101">
        <f t="shared" si="833"/>
        <v>0</v>
      </c>
      <c r="F5286" s="101">
        <f t="shared" si="834"/>
        <v>0</v>
      </c>
      <c r="G5286" s="104"/>
      <c r="H5286" s="89">
        <f t="shared" si="832"/>
        <v>0</v>
      </c>
      <c r="I5286" s="73"/>
      <c r="J5286" s="73"/>
      <c r="K5286" s="73"/>
      <c r="L5286" s="73"/>
      <c r="M5286" s="73"/>
      <c r="N5286" s="73"/>
      <c r="O5286" s="73"/>
      <c r="P5286" s="73"/>
      <c r="Q5286" s="73"/>
      <c r="R5286" s="73"/>
      <c r="S5286" s="73"/>
    </row>
    <row r="5287" spans="2:19" x14ac:dyDescent="0.3">
      <c r="B5287" s="137">
        <v>1560</v>
      </c>
      <c r="C5287" s="103" t="str">
        <f t="array" ref="C5287">IF(ROWS($C$3728:C5287)&gt;COUNTIF($AR$19:$AR$3718,TRUE),"",INDEX($C$19:$C$3718,SMALL(IF($AR$19:$AR$3718=TRUE,ROW($C$19:$C$3718)-ROW($C$19)+1),ROWS($C$3728:C5287))))</f>
        <v/>
      </c>
      <c r="D5287" s="100" t="str">
        <f t="array" ref="D5287">IF(ROWS($D$3728:D5287)&gt;COUNTIF($AR$19:$AR$3718,TRUE),"",INDEX($O$19:$O$3718,SMALL(IF($AR$19:$AR$3718=TRUE,ROW($O$19:$O$3718)-ROW($O$19)+1),ROWS($D$3728:D5287))))</f>
        <v/>
      </c>
      <c r="E5287" s="101">
        <f t="shared" si="833"/>
        <v>0</v>
      </c>
      <c r="F5287" s="101">
        <f t="shared" si="834"/>
        <v>0</v>
      </c>
      <c r="G5287" s="104"/>
      <c r="H5287" s="89">
        <f t="shared" si="832"/>
        <v>0</v>
      </c>
      <c r="I5287" s="73"/>
      <c r="J5287" s="73"/>
      <c r="K5287" s="73"/>
      <c r="L5287" s="73"/>
      <c r="M5287" s="73"/>
      <c r="N5287" s="73"/>
      <c r="O5287" s="73"/>
      <c r="P5287" s="73"/>
      <c r="Q5287" s="73"/>
      <c r="R5287" s="73"/>
      <c r="S5287" s="73"/>
    </row>
    <row r="5288" spans="2:19" x14ac:dyDescent="0.3">
      <c r="B5288" s="137">
        <v>1561</v>
      </c>
      <c r="C5288" s="103" t="str">
        <f t="array" ref="C5288">IF(ROWS($C$3728:C5288)&gt;COUNTIF($AR$19:$AR$3718,TRUE),"",INDEX($C$19:$C$3718,SMALL(IF($AR$19:$AR$3718=TRUE,ROW($C$19:$C$3718)-ROW($C$19)+1),ROWS($C$3728:C5288))))</f>
        <v/>
      </c>
      <c r="D5288" s="100" t="str">
        <f t="array" ref="D5288">IF(ROWS($D$3728:D5288)&gt;COUNTIF($AR$19:$AR$3718,TRUE),"",INDEX($O$19:$O$3718,SMALL(IF($AR$19:$AR$3718=TRUE,ROW($O$19:$O$3718)-ROW($O$19)+1),ROWS($D$3728:D5288))))</f>
        <v/>
      </c>
      <c r="E5288" s="101">
        <f t="shared" si="833"/>
        <v>0</v>
      </c>
      <c r="F5288" s="101">
        <f t="shared" si="834"/>
        <v>0</v>
      </c>
      <c r="G5288" s="104"/>
      <c r="H5288" s="89">
        <f t="shared" si="832"/>
        <v>0</v>
      </c>
      <c r="I5288" s="73"/>
      <c r="J5288" s="73"/>
      <c r="K5288" s="73"/>
      <c r="L5288" s="73"/>
      <c r="M5288" s="73"/>
      <c r="N5288" s="73"/>
      <c r="O5288" s="73"/>
      <c r="P5288" s="73"/>
      <c r="Q5288" s="73"/>
      <c r="R5288" s="73"/>
      <c r="S5288" s="73"/>
    </row>
    <row r="5289" spans="2:19" x14ac:dyDescent="0.3">
      <c r="B5289" s="137">
        <v>1562</v>
      </c>
      <c r="C5289" s="103" t="str">
        <f t="array" ref="C5289">IF(ROWS($C$3728:C5289)&gt;COUNTIF($AR$19:$AR$3718,TRUE),"",INDEX($C$19:$C$3718,SMALL(IF($AR$19:$AR$3718=TRUE,ROW($C$19:$C$3718)-ROW($C$19)+1),ROWS($C$3728:C5289))))</f>
        <v/>
      </c>
      <c r="D5289" s="100" t="str">
        <f t="array" ref="D5289">IF(ROWS($D$3728:D5289)&gt;COUNTIF($AR$19:$AR$3718,TRUE),"",INDEX($O$19:$O$3718,SMALL(IF($AR$19:$AR$3718=TRUE,ROW($O$19:$O$3718)-ROW($O$19)+1),ROWS($D$3728:D5289))))</f>
        <v/>
      </c>
      <c r="E5289" s="101">
        <f t="shared" si="833"/>
        <v>0</v>
      </c>
      <c r="F5289" s="101">
        <f t="shared" si="834"/>
        <v>0</v>
      </c>
      <c r="G5289" s="104"/>
      <c r="H5289" s="89">
        <f t="shared" si="832"/>
        <v>0</v>
      </c>
      <c r="I5289" s="73"/>
      <c r="J5289" s="73"/>
      <c r="K5289" s="73"/>
      <c r="L5289" s="73"/>
      <c r="M5289" s="73"/>
      <c r="N5289" s="73"/>
      <c r="O5289" s="73"/>
      <c r="P5289" s="73"/>
      <c r="Q5289" s="73"/>
      <c r="R5289" s="73"/>
      <c r="S5289" s="73"/>
    </row>
    <row r="5290" spans="2:19" x14ac:dyDescent="0.3">
      <c r="B5290" s="137">
        <v>1563</v>
      </c>
      <c r="C5290" s="103" t="str">
        <f t="array" ref="C5290">IF(ROWS($C$3728:C5290)&gt;COUNTIF($AR$19:$AR$3718,TRUE),"",INDEX($C$19:$C$3718,SMALL(IF($AR$19:$AR$3718=TRUE,ROW($C$19:$C$3718)-ROW($C$19)+1),ROWS($C$3728:C5290))))</f>
        <v/>
      </c>
      <c r="D5290" s="100" t="str">
        <f t="array" ref="D5290">IF(ROWS($D$3728:D5290)&gt;COUNTIF($AR$19:$AR$3718,TRUE),"",INDEX($O$19:$O$3718,SMALL(IF($AR$19:$AR$3718=TRUE,ROW($O$19:$O$3718)-ROW($O$19)+1),ROWS($D$3728:D5290))))</f>
        <v/>
      </c>
      <c r="E5290" s="101">
        <f t="shared" si="833"/>
        <v>0</v>
      </c>
      <c r="F5290" s="101">
        <f t="shared" si="834"/>
        <v>0</v>
      </c>
      <c r="G5290" s="104"/>
      <c r="H5290" s="89">
        <f t="shared" si="832"/>
        <v>0</v>
      </c>
      <c r="I5290" s="73"/>
      <c r="J5290" s="73"/>
      <c r="K5290" s="73"/>
      <c r="L5290" s="73"/>
      <c r="M5290" s="73"/>
      <c r="N5290" s="73"/>
      <c r="O5290" s="73"/>
      <c r="P5290" s="73"/>
      <c r="Q5290" s="73"/>
      <c r="R5290" s="73"/>
      <c r="S5290" s="73"/>
    </row>
    <row r="5291" spans="2:19" x14ac:dyDescent="0.3">
      <c r="B5291" s="137">
        <v>1564</v>
      </c>
      <c r="C5291" s="103" t="str">
        <f t="array" ref="C5291">IF(ROWS($C$3728:C5291)&gt;COUNTIF($AR$19:$AR$3718,TRUE),"",INDEX($C$19:$C$3718,SMALL(IF($AR$19:$AR$3718=TRUE,ROW($C$19:$C$3718)-ROW($C$19)+1),ROWS($C$3728:C5291))))</f>
        <v/>
      </c>
      <c r="D5291" s="100" t="str">
        <f t="array" ref="D5291">IF(ROWS($D$3728:D5291)&gt;COUNTIF($AR$19:$AR$3718,TRUE),"",INDEX($O$19:$O$3718,SMALL(IF($AR$19:$AR$3718=TRUE,ROW($O$19:$O$3718)-ROW($O$19)+1),ROWS($D$3728:D5291))))</f>
        <v/>
      </c>
      <c r="E5291" s="101">
        <f t="shared" si="833"/>
        <v>0</v>
      </c>
      <c r="F5291" s="101">
        <f t="shared" si="834"/>
        <v>0</v>
      </c>
      <c r="G5291" s="104"/>
      <c r="H5291" s="89">
        <f t="shared" si="832"/>
        <v>0</v>
      </c>
      <c r="I5291" s="73"/>
      <c r="J5291" s="73"/>
      <c r="K5291" s="73"/>
      <c r="L5291" s="73"/>
      <c r="M5291" s="73"/>
      <c r="N5291" s="73"/>
      <c r="O5291" s="73"/>
      <c r="P5291" s="73"/>
      <c r="Q5291" s="73"/>
      <c r="R5291" s="73"/>
      <c r="S5291" s="73"/>
    </row>
    <row r="5292" spans="2:19" x14ac:dyDescent="0.3">
      <c r="B5292" s="137">
        <v>1565</v>
      </c>
      <c r="C5292" s="103" t="str">
        <f t="array" ref="C5292">IF(ROWS($C$3728:C5292)&gt;COUNTIF($AR$19:$AR$3718,TRUE),"",INDEX($C$19:$C$3718,SMALL(IF($AR$19:$AR$3718=TRUE,ROW($C$19:$C$3718)-ROW($C$19)+1),ROWS($C$3728:C5292))))</f>
        <v/>
      </c>
      <c r="D5292" s="100" t="str">
        <f t="array" ref="D5292">IF(ROWS($D$3728:D5292)&gt;COUNTIF($AR$19:$AR$3718,TRUE),"",INDEX($O$19:$O$3718,SMALL(IF($AR$19:$AR$3718=TRUE,ROW($O$19:$O$3718)-ROW($O$19)+1),ROWS($D$3728:D5292))))</f>
        <v/>
      </c>
      <c r="E5292" s="101">
        <f t="shared" si="833"/>
        <v>0</v>
      </c>
      <c r="F5292" s="101">
        <f t="shared" si="834"/>
        <v>0</v>
      </c>
      <c r="G5292" s="104"/>
      <c r="H5292" s="89">
        <f t="shared" si="832"/>
        <v>0</v>
      </c>
      <c r="I5292" s="73"/>
      <c r="J5292" s="73"/>
      <c r="K5292" s="73"/>
      <c r="L5292" s="73"/>
      <c r="M5292" s="73"/>
      <c r="N5292" s="73"/>
      <c r="O5292" s="73"/>
      <c r="P5292" s="73"/>
      <c r="Q5292" s="73"/>
      <c r="R5292" s="73"/>
      <c r="S5292" s="73"/>
    </row>
    <row r="5293" spans="2:19" x14ac:dyDescent="0.3">
      <c r="B5293" s="137">
        <v>1566</v>
      </c>
      <c r="C5293" s="103" t="str">
        <f t="array" ref="C5293">IF(ROWS($C$3728:C5293)&gt;COUNTIF($AR$19:$AR$3718,TRUE),"",INDEX($C$19:$C$3718,SMALL(IF($AR$19:$AR$3718=TRUE,ROW($C$19:$C$3718)-ROW($C$19)+1),ROWS($C$3728:C5293))))</f>
        <v/>
      </c>
      <c r="D5293" s="100" t="str">
        <f t="array" ref="D5293">IF(ROWS($D$3728:D5293)&gt;COUNTIF($AR$19:$AR$3718,TRUE),"",INDEX($O$19:$O$3718,SMALL(IF($AR$19:$AR$3718=TRUE,ROW($O$19:$O$3718)-ROW($O$19)+1),ROWS($D$3728:D5293))))</f>
        <v/>
      </c>
      <c r="E5293" s="101">
        <f t="shared" si="833"/>
        <v>0</v>
      </c>
      <c r="F5293" s="101">
        <f t="shared" si="834"/>
        <v>0</v>
      </c>
      <c r="G5293" s="104"/>
      <c r="H5293" s="89">
        <f t="shared" si="832"/>
        <v>0</v>
      </c>
      <c r="I5293" s="73"/>
      <c r="J5293" s="73"/>
      <c r="K5293" s="73"/>
      <c r="L5293" s="73"/>
      <c r="M5293" s="73"/>
      <c r="N5293" s="73"/>
      <c r="O5293" s="73"/>
      <c r="P5293" s="73"/>
      <c r="Q5293" s="73"/>
      <c r="R5293" s="73"/>
      <c r="S5293" s="73"/>
    </row>
    <row r="5294" spans="2:19" x14ac:dyDescent="0.3">
      <c r="B5294" s="137">
        <v>1567</v>
      </c>
      <c r="C5294" s="103" t="str">
        <f t="array" ref="C5294">IF(ROWS($C$3728:C5294)&gt;COUNTIF($AR$19:$AR$3718,TRUE),"",INDEX($C$19:$C$3718,SMALL(IF($AR$19:$AR$3718=TRUE,ROW($C$19:$C$3718)-ROW($C$19)+1),ROWS($C$3728:C5294))))</f>
        <v/>
      </c>
      <c r="D5294" s="100" t="str">
        <f t="array" ref="D5294">IF(ROWS($D$3728:D5294)&gt;COUNTIF($AR$19:$AR$3718,TRUE),"",INDEX($O$19:$O$3718,SMALL(IF($AR$19:$AR$3718=TRUE,ROW($O$19:$O$3718)-ROW($O$19)+1),ROWS($D$3728:D5294))))</f>
        <v/>
      </c>
      <c r="E5294" s="101">
        <f t="shared" si="833"/>
        <v>0</v>
      </c>
      <c r="F5294" s="101">
        <f t="shared" si="834"/>
        <v>0</v>
      </c>
      <c r="G5294" s="104"/>
      <c r="H5294" s="89">
        <f t="shared" si="832"/>
        <v>0</v>
      </c>
      <c r="I5294" s="73"/>
      <c r="J5294" s="73"/>
      <c r="K5294" s="73"/>
      <c r="L5294" s="73"/>
      <c r="M5294" s="73"/>
      <c r="N5294" s="73"/>
      <c r="O5294" s="73"/>
      <c r="P5294" s="73"/>
      <c r="Q5294" s="73"/>
      <c r="R5294" s="73"/>
      <c r="S5294" s="73"/>
    </row>
    <row r="5295" spans="2:19" x14ac:dyDescent="0.3">
      <c r="B5295" s="137">
        <v>1568</v>
      </c>
      <c r="C5295" s="103" t="str">
        <f t="array" ref="C5295">IF(ROWS($C$3728:C5295)&gt;COUNTIF($AR$19:$AR$3718,TRUE),"",INDEX($C$19:$C$3718,SMALL(IF($AR$19:$AR$3718=TRUE,ROW($C$19:$C$3718)-ROW($C$19)+1),ROWS($C$3728:C5295))))</f>
        <v/>
      </c>
      <c r="D5295" s="100" t="str">
        <f t="array" ref="D5295">IF(ROWS($D$3728:D5295)&gt;COUNTIF($AR$19:$AR$3718,TRUE),"",INDEX($O$19:$O$3718,SMALL(IF($AR$19:$AR$3718=TRUE,ROW($O$19:$O$3718)-ROW($O$19)+1),ROWS($D$3728:D5295))))</f>
        <v/>
      </c>
      <c r="E5295" s="101">
        <f t="shared" si="833"/>
        <v>0</v>
      </c>
      <c r="F5295" s="101">
        <f t="shared" si="834"/>
        <v>0</v>
      </c>
      <c r="G5295" s="104"/>
      <c r="H5295" s="89">
        <f t="shared" si="832"/>
        <v>0</v>
      </c>
      <c r="I5295" s="73"/>
      <c r="J5295" s="73"/>
      <c r="K5295" s="73"/>
      <c r="L5295" s="73"/>
      <c r="M5295" s="73"/>
      <c r="N5295" s="73"/>
      <c r="O5295" s="73"/>
      <c r="P5295" s="73"/>
      <c r="Q5295" s="73"/>
      <c r="R5295" s="73"/>
      <c r="S5295" s="73"/>
    </row>
    <row r="5296" spans="2:19" x14ac:dyDescent="0.3">
      <c r="B5296" s="137">
        <v>1569</v>
      </c>
      <c r="C5296" s="103" t="str">
        <f t="array" ref="C5296">IF(ROWS($C$3728:C5296)&gt;COUNTIF($AR$19:$AR$3718,TRUE),"",INDEX($C$19:$C$3718,SMALL(IF($AR$19:$AR$3718=TRUE,ROW($C$19:$C$3718)-ROW($C$19)+1),ROWS($C$3728:C5296))))</f>
        <v/>
      </c>
      <c r="D5296" s="100" t="str">
        <f t="array" ref="D5296">IF(ROWS($D$3728:D5296)&gt;COUNTIF($AR$19:$AR$3718,TRUE),"",INDEX($O$19:$O$3718,SMALL(IF($AR$19:$AR$3718=TRUE,ROW($O$19:$O$3718)-ROW($O$19)+1),ROWS($D$3728:D5296))))</f>
        <v/>
      </c>
      <c r="E5296" s="101">
        <f t="shared" si="833"/>
        <v>0</v>
      </c>
      <c r="F5296" s="101">
        <f t="shared" si="834"/>
        <v>0</v>
      </c>
      <c r="G5296" s="104"/>
      <c r="H5296" s="89">
        <f t="shared" si="832"/>
        <v>0</v>
      </c>
      <c r="I5296" s="73"/>
      <c r="J5296" s="73"/>
      <c r="K5296" s="73"/>
      <c r="L5296" s="73"/>
      <c r="M5296" s="73"/>
      <c r="N5296" s="73"/>
      <c r="O5296" s="73"/>
      <c r="P5296" s="73"/>
      <c r="Q5296" s="73"/>
      <c r="R5296" s="73"/>
      <c r="S5296" s="73"/>
    </row>
    <row r="5297" spans="2:19" x14ac:dyDescent="0.3">
      <c r="B5297" s="137">
        <v>1570</v>
      </c>
      <c r="C5297" s="103" t="str">
        <f t="array" ref="C5297">IF(ROWS($C$3728:C5297)&gt;COUNTIF($AR$19:$AR$3718,TRUE),"",INDEX($C$19:$C$3718,SMALL(IF($AR$19:$AR$3718=TRUE,ROW($C$19:$C$3718)-ROW($C$19)+1),ROWS($C$3728:C5297))))</f>
        <v/>
      </c>
      <c r="D5297" s="100" t="str">
        <f t="array" ref="D5297">IF(ROWS($D$3728:D5297)&gt;COUNTIF($AR$19:$AR$3718,TRUE),"",INDEX($O$19:$O$3718,SMALL(IF($AR$19:$AR$3718=TRUE,ROW($O$19:$O$3718)-ROW($O$19)+1),ROWS($D$3728:D5297))))</f>
        <v/>
      </c>
      <c r="E5297" s="101">
        <f t="shared" si="833"/>
        <v>0</v>
      </c>
      <c r="F5297" s="101">
        <f t="shared" si="834"/>
        <v>0</v>
      </c>
      <c r="G5297" s="104"/>
      <c r="H5297" s="89">
        <f t="shared" si="832"/>
        <v>0</v>
      </c>
      <c r="I5297" s="73"/>
      <c r="J5297" s="73"/>
      <c r="K5297" s="73"/>
      <c r="L5297" s="73"/>
      <c r="M5297" s="73"/>
      <c r="N5297" s="73"/>
      <c r="O5297" s="73"/>
      <c r="P5297" s="73"/>
      <c r="Q5297" s="73"/>
      <c r="R5297" s="73"/>
      <c r="S5297" s="73"/>
    </row>
    <row r="5298" spans="2:19" x14ac:dyDescent="0.3">
      <c r="B5298" s="137">
        <v>1571</v>
      </c>
      <c r="C5298" s="103" t="str">
        <f t="array" ref="C5298">IF(ROWS($C$3728:C5298)&gt;COUNTIF($AR$19:$AR$3718,TRUE),"",INDEX($C$19:$C$3718,SMALL(IF($AR$19:$AR$3718=TRUE,ROW($C$19:$C$3718)-ROW($C$19)+1),ROWS($C$3728:C5298))))</f>
        <v/>
      </c>
      <c r="D5298" s="100" t="str">
        <f t="array" ref="D5298">IF(ROWS($D$3728:D5298)&gt;COUNTIF($AR$19:$AR$3718,TRUE),"",INDEX($O$19:$O$3718,SMALL(IF($AR$19:$AR$3718=TRUE,ROW($O$19:$O$3718)-ROW($O$19)+1),ROWS($D$3728:D5298))))</f>
        <v/>
      </c>
      <c r="E5298" s="101">
        <f t="shared" si="833"/>
        <v>0</v>
      </c>
      <c r="F5298" s="101">
        <f t="shared" si="834"/>
        <v>0</v>
      </c>
      <c r="G5298" s="104"/>
      <c r="H5298" s="89">
        <f t="shared" si="832"/>
        <v>0</v>
      </c>
      <c r="I5298" s="73"/>
      <c r="J5298" s="73"/>
      <c r="K5298" s="73"/>
      <c r="L5298" s="73"/>
      <c r="M5298" s="73"/>
      <c r="N5298" s="73"/>
      <c r="O5298" s="73"/>
      <c r="P5298" s="73"/>
      <c r="Q5298" s="73"/>
      <c r="R5298" s="73"/>
      <c r="S5298" s="73"/>
    </row>
    <row r="5299" spans="2:19" x14ac:dyDescent="0.3">
      <c r="B5299" s="137">
        <v>1572</v>
      </c>
      <c r="C5299" s="103" t="str">
        <f t="array" ref="C5299">IF(ROWS($C$3728:C5299)&gt;COUNTIF($AR$19:$AR$3718,TRUE),"",INDEX($C$19:$C$3718,SMALL(IF($AR$19:$AR$3718=TRUE,ROW($C$19:$C$3718)-ROW($C$19)+1),ROWS($C$3728:C5299))))</f>
        <v/>
      </c>
      <c r="D5299" s="100" t="str">
        <f t="array" ref="D5299">IF(ROWS($D$3728:D5299)&gt;COUNTIF($AR$19:$AR$3718,TRUE),"",INDEX($O$19:$O$3718,SMALL(IF($AR$19:$AR$3718=TRUE,ROW($O$19:$O$3718)-ROW($O$19)+1),ROWS($D$3728:D5299))))</f>
        <v/>
      </c>
      <c r="E5299" s="101">
        <f t="shared" si="833"/>
        <v>0</v>
      </c>
      <c r="F5299" s="101">
        <f t="shared" si="834"/>
        <v>0</v>
      </c>
      <c r="G5299" s="104"/>
      <c r="H5299" s="89">
        <f t="shared" si="832"/>
        <v>0</v>
      </c>
      <c r="I5299" s="73"/>
      <c r="J5299" s="73"/>
      <c r="K5299" s="73"/>
      <c r="L5299" s="73"/>
      <c r="M5299" s="73"/>
      <c r="N5299" s="73"/>
      <c r="O5299" s="73"/>
      <c r="P5299" s="73"/>
      <c r="Q5299" s="73"/>
      <c r="R5299" s="73"/>
      <c r="S5299" s="73"/>
    </row>
    <row r="5300" spans="2:19" x14ac:dyDescent="0.3">
      <c r="B5300" s="137">
        <v>1573</v>
      </c>
      <c r="C5300" s="103" t="str">
        <f t="array" ref="C5300">IF(ROWS($C$3728:C5300)&gt;COUNTIF($AR$19:$AR$3718,TRUE),"",INDEX($C$19:$C$3718,SMALL(IF($AR$19:$AR$3718=TRUE,ROW($C$19:$C$3718)-ROW($C$19)+1),ROWS($C$3728:C5300))))</f>
        <v/>
      </c>
      <c r="D5300" s="100" t="str">
        <f t="array" ref="D5300">IF(ROWS($D$3728:D5300)&gt;COUNTIF($AR$19:$AR$3718,TRUE),"",INDEX($O$19:$O$3718,SMALL(IF($AR$19:$AR$3718=TRUE,ROW($O$19:$O$3718)-ROW($O$19)+1),ROWS($D$3728:D5300))))</f>
        <v/>
      </c>
      <c r="E5300" s="101">
        <f t="shared" si="833"/>
        <v>0</v>
      </c>
      <c r="F5300" s="101">
        <f t="shared" si="834"/>
        <v>0</v>
      </c>
      <c r="G5300" s="104"/>
      <c r="H5300" s="89">
        <f t="shared" si="832"/>
        <v>0</v>
      </c>
      <c r="I5300" s="73"/>
      <c r="J5300" s="73"/>
      <c r="K5300" s="73"/>
      <c r="L5300" s="73"/>
      <c r="M5300" s="73"/>
      <c r="N5300" s="73"/>
      <c r="O5300" s="73"/>
      <c r="P5300" s="73"/>
      <c r="Q5300" s="73"/>
      <c r="R5300" s="73"/>
      <c r="S5300" s="73"/>
    </row>
    <row r="5301" spans="2:19" x14ac:dyDescent="0.3">
      <c r="B5301" s="137">
        <v>1574</v>
      </c>
      <c r="C5301" s="103" t="str">
        <f t="array" ref="C5301">IF(ROWS($C$3728:C5301)&gt;COUNTIF($AR$19:$AR$3718,TRUE),"",INDEX($C$19:$C$3718,SMALL(IF($AR$19:$AR$3718=TRUE,ROW($C$19:$C$3718)-ROW($C$19)+1),ROWS($C$3728:C5301))))</f>
        <v/>
      </c>
      <c r="D5301" s="100" t="str">
        <f t="array" ref="D5301">IF(ROWS($D$3728:D5301)&gt;COUNTIF($AR$19:$AR$3718,TRUE),"",INDEX($O$19:$O$3718,SMALL(IF($AR$19:$AR$3718=TRUE,ROW($O$19:$O$3718)-ROW($O$19)+1),ROWS($D$3728:D5301))))</f>
        <v/>
      </c>
      <c r="E5301" s="101">
        <f t="shared" si="833"/>
        <v>0</v>
      </c>
      <c r="F5301" s="101">
        <f t="shared" si="834"/>
        <v>0</v>
      </c>
      <c r="G5301" s="104"/>
      <c r="H5301" s="89">
        <f t="shared" si="832"/>
        <v>0</v>
      </c>
      <c r="I5301" s="73"/>
      <c r="J5301" s="73"/>
      <c r="K5301" s="73"/>
      <c r="L5301" s="73"/>
      <c r="M5301" s="73"/>
      <c r="N5301" s="73"/>
      <c r="O5301" s="73"/>
      <c r="P5301" s="73"/>
      <c r="Q5301" s="73"/>
      <c r="R5301" s="73"/>
      <c r="S5301" s="73"/>
    </row>
    <row r="5302" spans="2:19" x14ac:dyDescent="0.3">
      <c r="B5302" s="137">
        <v>1575</v>
      </c>
      <c r="C5302" s="103" t="str">
        <f t="array" ref="C5302">IF(ROWS($C$3728:C5302)&gt;COUNTIF($AR$19:$AR$3718,TRUE),"",INDEX($C$19:$C$3718,SMALL(IF($AR$19:$AR$3718=TRUE,ROW($C$19:$C$3718)-ROW($C$19)+1),ROWS($C$3728:C5302))))</f>
        <v/>
      </c>
      <c r="D5302" s="100" t="str">
        <f t="array" ref="D5302">IF(ROWS($D$3728:D5302)&gt;COUNTIF($AR$19:$AR$3718,TRUE),"",INDEX($O$19:$O$3718,SMALL(IF($AR$19:$AR$3718=TRUE,ROW($O$19:$O$3718)-ROW($O$19)+1),ROWS($D$3728:D5302))))</f>
        <v/>
      </c>
      <c r="E5302" s="101">
        <f t="shared" si="833"/>
        <v>0</v>
      </c>
      <c r="F5302" s="101">
        <f t="shared" si="834"/>
        <v>0</v>
      </c>
      <c r="G5302" s="104"/>
      <c r="H5302" s="89">
        <f t="shared" si="832"/>
        <v>0</v>
      </c>
      <c r="I5302" s="73"/>
      <c r="J5302" s="73"/>
      <c r="K5302" s="73"/>
      <c r="L5302" s="73"/>
      <c r="M5302" s="73"/>
      <c r="N5302" s="73"/>
      <c r="O5302" s="73"/>
      <c r="P5302" s="73"/>
      <c r="Q5302" s="73"/>
      <c r="R5302" s="73"/>
      <c r="S5302" s="73"/>
    </row>
    <row r="5303" spans="2:19" x14ac:dyDescent="0.3">
      <c r="B5303" s="137">
        <v>1576</v>
      </c>
      <c r="C5303" s="103" t="str">
        <f t="array" ref="C5303">IF(ROWS($C$3728:C5303)&gt;COUNTIF($AR$19:$AR$3718,TRUE),"",INDEX($C$19:$C$3718,SMALL(IF($AR$19:$AR$3718=TRUE,ROW($C$19:$C$3718)-ROW($C$19)+1),ROWS($C$3728:C5303))))</f>
        <v/>
      </c>
      <c r="D5303" s="100" t="str">
        <f t="array" ref="D5303">IF(ROWS($D$3728:D5303)&gt;COUNTIF($AR$19:$AR$3718,TRUE),"",INDEX($O$19:$O$3718,SMALL(IF($AR$19:$AR$3718=TRUE,ROW($O$19:$O$3718)-ROW($O$19)+1),ROWS($D$3728:D5303))))</f>
        <v/>
      </c>
      <c r="E5303" s="101">
        <f t="shared" si="833"/>
        <v>0</v>
      </c>
      <c r="F5303" s="101">
        <f t="shared" si="834"/>
        <v>0</v>
      </c>
      <c r="G5303" s="104"/>
      <c r="H5303" s="89">
        <f t="shared" si="832"/>
        <v>0</v>
      </c>
      <c r="I5303" s="73"/>
      <c r="J5303" s="73"/>
      <c r="K5303" s="73"/>
      <c r="L5303" s="73"/>
      <c r="M5303" s="73"/>
      <c r="N5303" s="73"/>
      <c r="O5303" s="73"/>
      <c r="P5303" s="73"/>
      <c r="Q5303" s="73"/>
      <c r="R5303" s="73"/>
      <c r="S5303" s="73"/>
    </row>
    <row r="5304" spans="2:19" x14ac:dyDescent="0.3">
      <c r="B5304" s="137">
        <v>1577</v>
      </c>
      <c r="C5304" s="103" t="str">
        <f t="array" ref="C5304">IF(ROWS($C$3728:C5304)&gt;COUNTIF($AR$19:$AR$3718,TRUE),"",INDEX($C$19:$C$3718,SMALL(IF($AR$19:$AR$3718=TRUE,ROW($C$19:$C$3718)-ROW($C$19)+1),ROWS($C$3728:C5304))))</f>
        <v/>
      </c>
      <c r="D5304" s="100" t="str">
        <f t="array" ref="D5304">IF(ROWS($D$3728:D5304)&gt;COUNTIF($AR$19:$AR$3718,TRUE),"",INDEX($O$19:$O$3718,SMALL(IF($AR$19:$AR$3718=TRUE,ROW($O$19:$O$3718)-ROW($O$19)+1),ROWS($D$3728:D5304))))</f>
        <v/>
      </c>
      <c r="E5304" s="101">
        <f t="shared" si="833"/>
        <v>0</v>
      </c>
      <c r="F5304" s="101">
        <f t="shared" si="834"/>
        <v>0</v>
      </c>
      <c r="G5304" s="104"/>
      <c r="H5304" s="89">
        <f t="shared" si="832"/>
        <v>0</v>
      </c>
      <c r="I5304" s="73"/>
      <c r="J5304" s="73"/>
      <c r="K5304" s="73"/>
      <c r="L5304" s="73"/>
      <c r="M5304" s="73"/>
      <c r="N5304" s="73"/>
      <c r="O5304" s="73"/>
      <c r="P5304" s="73"/>
      <c r="Q5304" s="73"/>
      <c r="R5304" s="73"/>
      <c r="S5304" s="73"/>
    </row>
    <row r="5305" spans="2:19" x14ac:dyDescent="0.3">
      <c r="B5305" s="137">
        <v>1578</v>
      </c>
      <c r="C5305" s="103" t="str">
        <f t="array" ref="C5305">IF(ROWS($C$3728:C5305)&gt;COUNTIF($AR$19:$AR$3718,TRUE),"",INDEX($C$19:$C$3718,SMALL(IF($AR$19:$AR$3718=TRUE,ROW($C$19:$C$3718)-ROW($C$19)+1),ROWS($C$3728:C5305))))</f>
        <v/>
      </c>
      <c r="D5305" s="100" t="str">
        <f t="array" ref="D5305">IF(ROWS($D$3728:D5305)&gt;COUNTIF($AR$19:$AR$3718,TRUE),"",INDEX($O$19:$O$3718,SMALL(IF($AR$19:$AR$3718=TRUE,ROW($O$19:$O$3718)-ROW($O$19)+1),ROWS($D$3728:D5305))))</f>
        <v/>
      </c>
      <c r="E5305" s="101">
        <f t="shared" si="833"/>
        <v>0</v>
      </c>
      <c r="F5305" s="101">
        <f t="shared" si="834"/>
        <v>0</v>
      </c>
      <c r="G5305" s="104"/>
      <c r="H5305" s="89">
        <f t="shared" si="832"/>
        <v>0</v>
      </c>
      <c r="I5305" s="73"/>
      <c r="J5305" s="73"/>
      <c r="K5305" s="73"/>
      <c r="L5305" s="73"/>
      <c r="M5305" s="73"/>
      <c r="N5305" s="73"/>
      <c r="O5305" s="73"/>
      <c r="P5305" s="73"/>
      <c r="Q5305" s="73"/>
      <c r="R5305" s="73"/>
      <c r="S5305" s="73"/>
    </row>
    <row r="5306" spans="2:19" x14ac:dyDescent="0.3">
      <c r="B5306" s="137">
        <v>1579</v>
      </c>
      <c r="C5306" s="103" t="str">
        <f t="array" ref="C5306">IF(ROWS($C$3728:C5306)&gt;COUNTIF($AR$19:$AR$3718,TRUE),"",INDEX($C$19:$C$3718,SMALL(IF($AR$19:$AR$3718=TRUE,ROW($C$19:$C$3718)-ROW($C$19)+1),ROWS($C$3728:C5306))))</f>
        <v/>
      </c>
      <c r="D5306" s="100" t="str">
        <f t="array" ref="D5306">IF(ROWS($D$3728:D5306)&gt;COUNTIF($AR$19:$AR$3718,TRUE),"",INDEX($O$19:$O$3718,SMALL(IF($AR$19:$AR$3718=TRUE,ROW($O$19:$O$3718)-ROW($O$19)+1),ROWS($D$3728:D5306))))</f>
        <v/>
      </c>
      <c r="E5306" s="101">
        <f t="shared" si="833"/>
        <v>0</v>
      </c>
      <c r="F5306" s="101">
        <f t="shared" si="834"/>
        <v>0</v>
      </c>
      <c r="G5306" s="104"/>
      <c r="H5306" s="89">
        <f t="shared" si="832"/>
        <v>0</v>
      </c>
      <c r="I5306" s="73"/>
      <c r="J5306" s="73"/>
      <c r="K5306" s="73"/>
      <c r="L5306" s="73"/>
      <c r="M5306" s="73"/>
      <c r="N5306" s="73"/>
      <c r="O5306" s="73"/>
      <c r="P5306" s="73"/>
      <c r="Q5306" s="73"/>
      <c r="R5306" s="73"/>
      <c r="S5306" s="73"/>
    </row>
    <row r="5307" spans="2:19" x14ac:dyDescent="0.3">
      <c r="B5307" s="137">
        <v>1580</v>
      </c>
      <c r="C5307" s="103" t="str">
        <f t="array" ref="C5307">IF(ROWS($C$3728:C5307)&gt;COUNTIF($AR$19:$AR$3718,TRUE),"",INDEX($C$19:$C$3718,SMALL(IF($AR$19:$AR$3718=TRUE,ROW($C$19:$C$3718)-ROW($C$19)+1),ROWS($C$3728:C5307))))</f>
        <v/>
      </c>
      <c r="D5307" s="100" t="str">
        <f t="array" ref="D5307">IF(ROWS($D$3728:D5307)&gt;COUNTIF($AR$19:$AR$3718,TRUE),"",INDEX($O$19:$O$3718,SMALL(IF($AR$19:$AR$3718=TRUE,ROW($O$19:$O$3718)-ROW($O$19)+1),ROWS($D$3728:D5307))))</f>
        <v/>
      </c>
      <c r="E5307" s="101">
        <f t="shared" si="833"/>
        <v>0</v>
      </c>
      <c r="F5307" s="101">
        <f t="shared" si="834"/>
        <v>0</v>
      </c>
      <c r="G5307" s="104"/>
      <c r="H5307" s="89">
        <f t="shared" si="832"/>
        <v>0</v>
      </c>
      <c r="I5307" s="73"/>
      <c r="J5307" s="73"/>
      <c r="K5307" s="73"/>
      <c r="L5307" s="73"/>
      <c r="M5307" s="73"/>
      <c r="N5307" s="73"/>
      <c r="O5307" s="73"/>
      <c r="P5307" s="73"/>
      <c r="Q5307" s="73"/>
      <c r="R5307" s="73"/>
      <c r="S5307" s="73"/>
    </row>
    <row r="5308" spans="2:19" x14ac:dyDescent="0.3">
      <c r="B5308" s="137">
        <v>1581</v>
      </c>
      <c r="C5308" s="103" t="str">
        <f t="array" ref="C5308">IF(ROWS($C$3728:C5308)&gt;COUNTIF($AR$19:$AR$3718,TRUE),"",INDEX($C$19:$C$3718,SMALL(IF($AR$19:$AR$3718=TRUE,ROW($C$19:$C$3718)-ROW($C$19)+1),ROWS($C$3728:C5308))))</f>
        <v/>
      </c>
      <c r="D5308" s="100" t="str">
        <f t="array" ref="D5308">IF(ROWS($D$3728:D5308)&gt;COUNTIF($AR$19:$AR$3718,TRUE),"",INDEX($O$19:$O$3718,SMALL(IF($AR$19:$AR$3718=TRUE,ROW($O$19:$O$3718)-ROW($O$19)+1),ROWS($D$3728:D5308))))</f>
        <v/>
      </c>
      <c r="E5308" s="101">
        <f t="shared" si="833"/>
        <v>0</v>
      </c>
      <c r="F5308" s="101">
        <f t="shared" si="834"/>
        <v>0</v>
      </c>
      <c r="G5308" s="104"/>
      <c r="H5308" s="89">
        <f t="shared" si="832"/>
        <v>0</v>
      </c>
      <c r="I5308" s="73"/>
      <c r="J5308" s="73"/>
      <c r="K5308" s="73"/>
      <c r="L5308" s="73"/>
      <c r="M5308" s="73"/>
      <c r="N5308" s="73"/>
      <c r="O5308" s="73"/>
      <c r="P5308" s="73"/>
      <c r="Q5308" s="73"/>
      <c r="R5308" s="73"/>
      <c r="S5308" s="73"/>
    </row>
    <row r="5309" spans="2:19" x14ac:dyDescent="0.3">
      <c r="B5309" s="137">
        <v>1582</v>
      </c>
      <c r="C5309" s="103" t="str">
        <f t="array" ref="C5309">IF(ROWS($C$3728:C5309)&gt;COUNTIF($AR$19:$AR$3718,TRUE),"",INDEX($C$19:$C$3718,SMALL(IF($AR$19:$AR$3718=TRUE,ROW($C$19:$C$3718)-ROW($C$19)+1),ROWS($C$3728:C5309))))</f>
        <v/>
      </c>
      <c r="D5309" s="100" t="str">
        <f t="array" ref="D5309">IF(ROWS($D$3728:D5309)&gt;COUNTIF($AR$19:$AR$3718,TRUE),"",INDEX($O$19:$O$3718,SMALL(IF($AR$19:$AR$3718=TRUE,ROW($O$19:$O$3718)-ROW($O$19)+1),ROWS($D$3728:D5309))))</f>
        <v/>
      </c>
      <c r="E5309" s="101">
        <f t="shared" si="833"/>
        <v>0</v>
      </c>
      <c r="F5309" s="101">
        <f t="shared" si="834"/>
        <v>0</v>
      </c>
      <c r="G5309" s="104"/>
      <c r="H5309" s="89">
        <f t="shared" si="832"/>
        <v>0</v>
      </c>
      <c r="I5309" s="73"/>
      <c r="J5309" s="73"/>
      <c r="K5309" s="73"/>
      <c r="L5309" s="73"/>
      <c r="M5309" s="73"/>
      <c r="N5309" s="73"/>
      <c r="O5309" s="73"/>
      <c r="P5309" s="73"/>
      <c r="Q5309" s="73"/>
      <c r="R5309" s="73"/>
      <c r="S5309" s="73"/>
    </row>
    <row r="5310" spans="2:19" x14ac:dyDescent="0.3">
      <c r="B5310" s="137">
        <v>1583</v>
      </c>
      <c r="C5310" s="103" t="str">
        <f t="array" ref="C5310">IF(ROWS($C$3728:C5310)&gt;COUNTIF($AR$19:$AR$3718,TRUE),"",INDEX($C$19:$C$3718,SMALL(IF($AR$19:$AR$3718=TRUE,ROW($C$19:$C$3718)-ROW($C$19)+1),ROWS($C$3728:C5310))))</f>
        <v/>
      </c>
      <c r="D5310" s="100" t="str">
        <f t="array" ref="D5310">IF(ROWS($D$3728:D5310)&gt;COUNTIF($AR$19:$AR$3718,TRUE),"",INDEX($O$19:$O$3718,SMALL(IF($AR$19:$AR$3718=TRUE,ROW($O$19:$O$3718)-ROW($O$19)+1),ROWS($D$3728:D5310))))</f>
        <v/>
      </c>
      <c r="E5310" s="101">
        <f t="shared" si="833"/>
        <v>0</v>
      </c>
      <c r="F5310" s="101">
        <f t="shared" si="834"/>
        <v>0</v>
      </c>
      <c r="G5310" s="104"/>
      <c r="H5310" s="89">
        <f t="shared" si="832"/>
        <v>0</v>
      </c>
      <c r="I5310" s="73"/>
      <c r="J5310" s="73"/>
      <c r="K5310" s="73"/>
      <c r="L5310" s="73"/>
      <c r="M5310" s="73"/>
      <c r="N5310" s="73"/>
      <c r="O5310" s="73"/>
      <c r="P5310" s="73"/>
      <c r="Q5310" s="73"/>
      <c r="R5310" s="73"/>
      <c r="S5310" s="73"/>
    </row>
    <row r="5311" spans="2:19" x14ac:dyDescent="0.3">
      <c r="B5311" s="137">
        <v>1584</v>
      </c>
      <c r="C5311" s="103" t="str">
        <f t="array" ref="C5311">IF(ROWS($C$3728:C5311)&gt;COUNTIF($AR$19:$AR$3718,TRUE),"",INDEX($C$19:$C$3718,SMALL(IF($AR$19:$AR$3718=TRUE,ROW($C$19:$C$3718)-ROW($C$19)+1),ROWS($C$3728:C5311))))</f>
        <v/>
      </c>
      <c r="D5311" s="100" t="str">
        <f t="array" ref="D5311">IF(ROWS($D$3728:D5311)&gt;COUNTIF($AR$19:$AR$3718,TRUE),"",INDEX($O$19:$O$3718,SMALL(IF($AR$19:$AR$3718=TRUE,ROW($O$19:$O$3718)-ROW($O$19)+1),ROWS($D$3728:D5311))))</f>
        <v/>
      </c>
      <c r="E5311" s="101">
        <f t="shared" si="833"/>
        <v>0</v>
      </c>
      <c r="F5311" s="101">
        <f t="shared" si="834"/>
        <v>0</v>
      </c>
      <c r="G5311" s="104"/>
      <c r="H5311" s="89">
        <f t="shared" si="832"/>
        <v>0</v>
      </c>
      <c r="I5311" s="73"/>
      <c r="J5311" s="73"/>
      <c r="K5311" s="73"/>
      <c r="L5311" s="73"/>
      <c r="M5311" s="73"/>
      <c r="N5311" s="73"/>
      <c r="O5311" s="73"/>
      <c r="P5311" s="73"/>
      <c r="Q5311" s="73"/>
      <c r="R5311" s="73"/>
      <c r="S5311" s="73"/>
    </row>
    <row r="5312" spans="2:19" x14ac:dyDescent="0.3">
      <c r="B5312" s="137">
        <v>1585</v>
      </c>
      <c r="C5312" s="103" t="str">
        <f t="array" ref="C5312">IF(ROWS($C$3728:C5312)&gt;COUNTIF($AR$19:$AR$3718,TRUE),"",INDEX($C$19:$C$3718,SMALL(IF($AR$19:$AR$3718=TRUE,ROW($C$19:$C$3718)-ROW($C$19)+1),ROWS($C$3728:C5312))))</f>
        <v/>
      </c>
      <c r="D5312" s="100" t="str">
        <f t="array" ref="D5312">IF(ROWS($D$3728:D5312)&gt;COUNTIF($AR$19:$AR$3718,TRUE),"",INDEX($O$19:$O$3718,SMALL(IF($AR$19:$AR$3718=TRUE,ROW($O$19:$O$3718)-ROW($O$19)+1),ROWS($D$3728:D5312))))</f>
        <v/>
      </c>
      <c r="E5312" s="101">
        <f t="shared" si="833"/>
        <v>0</v>
      </c>
      <c r="F5312" s="101">
        <f t="shared" si="834"/>
        <v>0</v>
      </c>
      <c r="G5312" s="104"/>
      <c r="H5312" s="89">
        <f t="shared" si="832"/>
        <v>0</v>
      </c>
      <c r="I5312" s="73"/>
      <c r="J5312" s="73"/>
      <c r="K5312" s="73"/>
      <c r="L5312" s="73"/>
      <c r="M5312" s="73"/>
      <c r="N5312" s="73"/>
      <c r="O5312" s="73"/>
      <c r="P5312" s="73"/>
      <c r="Q5312" s="73"/>
      <c r="R5312" s="73"/>
      <c r="S5312" s="73"/>
    </row>
    <row r="5313" spans="2:19" x14ac:dyDescent="0.3">
      <c r="B5313" s="137">
        <v>1586</v>
      </c>
      <c r="C5313" s="103" t="str">
        <f t="array" ref="C5313">IF(ROWS($C$3728:C5313)&gt;COUNTIF($AR$19:$AR$3718,TRUE),"",INDEX($C$19:$C$3718,SMALL(IF($AR$19:$AR$3718=TRUE,ROW($C$19:$C$3718)-ROW($C$19)+1),ROWS($C$3728:C5313))))</f>
        <v/>
      </c>
      <c r="D5313" s="100" t="str">
        <f t="array" ref="D5313">IF(ROWS($D$3728:D5313)&gt;COUNTIF($AR$19:$AR$3718,TRUE),"",INDEX($O$19:$O$3718,SMALL(IF($AR$19:$AR$3718=TRUE,ROW($O$19:$O$3718)-ROW($O$19)+1),ROWS($D$3728:D5313))))</f>
        <v/>
      </c>
      <c r="E5313" s="101">
        <f t="shared" si="833"/>
        <v>0</v>
      </c>
      <c r="F5313" s="101">
        <f t="shared" si="834"/>
        <v>0</v>
      </c>
      <c r="G5313" s="104"/>
      <c r="H5313" s="89">
        <f t="shared" si="832"/>
        <v>0</v>
      </c>
      <c r="I5313" s="73"/>
      <c r="J5313" s="73"/>
      <c r="K5313" s="73"/>
      <c r="L5313" s="73"/>
      <c r="M5313" s="73"/>
      <c r="N5313" s="73"/>
      <c r="O5313" s="73"/>
      <c r="P5313" s="73"/>
      <c r="Q5313" s="73"/>
      <c r="R5313" s="73"/>
      <c r="S5313" s="73"/>
    </row>
    <row r="5314" spans="2:19" x14ac:dyDescent="0.3">
      <c r="B5314" s="137">
        <v>1587</v>
      </c>
      <c r="C5314" s="103" t="str">
        <f t="array" ref="C5314">IF(ROWS($C$3728:C5314)&gt;COUNTIF($AR$19:$AR$3718,TRUE),"",INDEX($C$19:$C$3718,SMALL(IF($AR$19:$AR$3718=TRUE,ROW($C$19:$C$3718)-ROW($C$19)+1),ROWS($C$3728:C5314))))</f>
        <v/>
      </c>
      <c r="D5314" s="100" t="str">
        <f t="array" ref="D5314">IF(ROWS($D$3728:D5314)&gt;COUNTIF($AR$19:$AR$3718,TRUE),"",INDEX($O$19:$O$3718,SMALL(IF($AR$19:$AR$3718=TRUE,ROW($O$19:$O$3718)-ROW($O$19)+1),ROWS($D$3728:D5314))))</f>
        <v/>
      </c>
      <c r="E5314" s="101">
        <f t="shared" si="833"/>
        <v>0</v>
      </c>
      <c r="F5314" s="101">
        <f t="shared" si="834"/>
        <v>0</v>
      </c>
      <c r="G5314" s="104"/>
      <c r="H5314" s="89">
        <f t="shared" si="832"/>
        <v>0</v>
      </c>
      <c r="I5314" s="73"/>
      <c r="J5314" s="73"/>
      <c r="K5314" s="73"/>
      <c r="L5314" s="73"/>
      <c r="M5314" s="73"/>
      <c r="N5314" s="73"/>
      <c r="O5314" s="73"/>
      <c r="P5314" s="73"/>
      <c r="Q5314" s="73"/>
      <c r="R5314" s="73"/>
      <c r="S5314" s="73"/>
    </row>
    <row r="5315" spans="2:19" x14ac:dyDescent="0.3">
      <c r="B5315" s="137">
        <v>1588</v>
      </c>
      <c r="C5315" s="103" t="str">
        <f t="array" ref="C5315">IF(ROWS($C$3728:C5315)&gt;COUNTIF($AR$19:$AR$3718,TRUE),"",INDEX($C$19:$C$3718,SMALL(IF($AR$19:$AR$3718=TRUE,ROW($C$19:$C$3718)-ROW($C$19)+1),ROWS($C$3728:C5315))))</f>
        <v/>
      </c>
      <c r="D5315" s="100" t="str">
        <f t="array" ref="D5315">IF(ROWS($D$3728:D5315)&gt;COUNTIF($AR$19:$AR$3718,TRUE),"",INDEX($O$19:$O$3718,SMALL(IF($AR$19:$AR$3718=TRUE,ROW($O$19:$O$3718)-ROW($O$19)+1),ROWS($D$3728:D5315))))</f>
        <v/>
      </c>
      <c r="E5315" s="101">
        <f t="shared" si="833"/>
        <v>0</v>
      </c>
      <c r="F5315" s="101">
        <f t="shared" si="834"/>
        <v>0</v>
      </c>
      <c r="G5315" s="104"/>
      <c r="H5315" s="89">
        <f t="shared" si="832"/>
        <v>0</v>
      </c>
      <c r="I5315" s="73"/>
      <c r="J5315" s="73"/>
      <c r="K5315" s="73"/>
      <c r="L5315" s="73"/>
      <c r="M5315" s="73"/>
      <c r="N5315" s="73"/>
      <c r="O5315" s="73"/>
      <c r="P5315" s="73"/>
      <c r="Q5315" s="73"/>
      <c r="R5315" s="73"/>
      <c r="S5315" s="73"/>
    </row>
    <row r="5316" spans="2:19" x14ac:dyDescent="0.3">
      <c r="B5316" s="137">
        <v>1589</v>
      </c>
      <c r="C5316" s="103" t="str">
        <f t="array" ref="C5316">IF(ROWS($C$3728:C5316)&gt;COUNTIF($AR$19:$AR$3718,TRUE),"",INDEX($C$19:$C$3718,SMALL(IF($AR$19:$AR$3718=TRUE,ROW($C$19:$C$3718)-ROW($C$19)+1),ROWS($C$3728:C5316))))</f>
        <v/>
      </c>
      <c r="D5316" s="100" t="str">
        <f t="array" ref="D5316">IF(ROWS($D$3728:D5316)&gt;COUNTIF($AR$19:$AR$3718,TRUE),"",INDEX($O$19:$O$3718,SMALL(IF($AR$19:$AR$3718=TRUE,ROW($O$19:$O$3718)-ROW($O$19)+1),ROWS($D$3728:D5316))))</f>
        <v/>
      </c>
      <c r="E5316" s="101">
        <f t="shared" si="833"/>
        <v>0</v>
      </c>
      <c r="F5316" s="101">
        <f t="shared" si="834"/>
        <v>0</v>
      </c>
      <c r="G5316" s="104"/>
      <c r="H5316" s="89">
        <f t="shared" si="832"/>
        <v>0</v>
      </c>
      <c r="I5316" s="73"/>
      <c r="J5316" s="73"/>
      <c r="K5316" s="73"/>
      <c r="L5316" s="73"/>
      <c r="M5316" s="73"/>
      <c r="N5316" s="73"/>
      <c r="O5316" s="73"/>
      <c r="P5316" s="73"/>
      <c r="Q5316" s="73"/>
      <c r="R5316" s="73"/>
      <c r="S5316" s="73"/>
    </row>
    <row r="5317" spans="2:19" x14ac:dyDescent="0.3">
      <c r="B5317" s="137">
        <v>1590</v>
      </c>
      <c r="C5317" s="103" t="str">
        <f t="array" ref="C5317">IF(ROWS($C$3728:C5317)&gt;COUNTIF($AR$19:$AR$3718,TRUE),"",INDEX($C$19:$C$3718,SMALL(IF($AR$19:$AR$3718=TRUE,ROW($C$19:$C$3718)-ROW($C$19)+1),ROWS($C$3728:C5317))))</f>
        <v/>
      </c>
      <c r="D5317" s="100" t="str">
        <f t="array" ref="D5317">IF(ROWS($D$3728:D5317)&gt;COUNTIF($AR$19:$AR$3718,TRUE),"",INDEX($O$19:$O$3718,SMALL(IF($AR$19:$AR$3718=TRUE,ROW($O$19:$O$3718)-ROW($O$19)+1),ROWS($D$3728:D5317))))</f>
        <v/>
      </c>
      <c r="E5317" s="101">
        <f t="shared" si="833"/>
        <v>0</v>
      </c>
      <c r="F5317" s="101">
        <f t="shared" si="834"/>
        <v>0</v>
      </c>
      <c r="G5317" s="104"/>
      <c r="H5317" s="89">
        <f t="shared" si="832"/>
        <v>0</v>
      </c>
      <c r="I5317" s="73"/>
      <c r="J5317" s="73"/>
      <c r="K5317" s="73"/>
      <c r="L5317" s="73"/>
      <c r="M5317" s="73"/>
      <c r="N5317" s="73"/>
      <c r="O5317" s="73"/>
      <c r="P5317" s="73"/>
      <c r="Q5317" s="73"/>
      <c r="R5317" s="73"/>
      <c r="S5317" s="73"/>
    </row>
    <row r="5318" spans="2:19" x14ac:dyDescent="0.3">
      <c r="B5318" s="137">
        <v>1591</v>
      </c>
      <c r="C5318" s="103" t="str">
        <f t="array" ref="C5318">IF(ROWS($C$3728:C5318)&gt;COUNTIF($AR$19:$AR$3718,TRUE),"",INDEX($C$19:$C$3718,SMALL(IF($AR$19:$AR$3718=TRUE,ROW($C$19:$C$3718)-ROW($C$19)+1),ROWS($C$3728:C5318))))</f>
        <v/>
      </c>
      <c r="D5318" s="100" t="str">
        <f t="array" ref="D5318">IF(ROWS($D$3728:D5318)&gt;COUNTIF($AR$19:$AR$3718,TRUE),"",INDEX($O$19:$O$3718,SMALL(IF($AR$19:$AR$3718=TRUE,ROW($O$19:$O$3718)-ROW($O$19)+1),ROWS($D$3728:D5318))))</f>
        <v/>
      </c>
      <c r="E5318" s="101">
        <f t="shared" si="833"/>
        <v>0</v>
      </c>
      <c r="F5318" s="101">
        <f t="shared" si="834"/>
        <v>0</v>
      </c>
      <c r="G5318" s="104"/>
      <c r="H5318" s="89">
        <f t="shared" si="832"/>
        <v>0</v>
      </c>
      <c r="I5318" s="73"/>
      <c r="J5318" s="73"/>
      <c r="K5318" s="73"/>
      <c r="L5318" s="73"/>
      <c r="M5318" s="73"/>
      <c r="N5318" s="73"/>
      <c r="O5318" s="73"/>
      <c r="P5318" s="73"/>
      <c r="Q5318" s="73"/>
      <c r="R5318" s="73"/>
      <c r="S5318" s="73"/>
    </row>
    <row r="5319" spans="2:19" x14ac:dyDescent="0.3">
      <c r="B5319" s="137">
        <v>1592</v>
      </c>
      <c r="C5319" s="103" t="str">
        <f t="array" ref="C5319">IF(ROWS($C$3728:C5319)&gt;COUNTIF($AR$19:$AR$3718,TRUE),"",INDEX($C$19:$C$3718,SMALL(IF($AR$19:$AR$3718=TRUE,ROW($C$19:$C$3718)-ROW($C$19)+1),ROWS($C$3728:C5319))))</f>
        <v/>
      </c>
      <c r="D5319" s="100" t="str">
        <f t="array" ref="D5319">IF(ROWS($D$3728:D5319)&gt;COUNTIF($AR$19:$AR$3718,TRUE),"",INDEX($O$19:$O$3718,SMALL(IF($AR$19:$AR$3718=TRUE,ROW($O$19:$O$3718)-ROW($O$19)+1),ROWS($D$3728:D5319))))</f>
        <v/>
      </c>
      <c r="E5319" s="101">
        <f t="shared" si="833"/>
        <v>0</v>
      </c>
      <c r="F5319" s="101">
        <f t="shared" si="834"/>
        <v>0</v>
      </c>
      <c r="G5319" s="104"/>
      <c r="H5319" s="89">
        <f t="shared" si="832"/>
        <v>0</v>
      </c>
      <c r="I5319" s="73"/>
      <c r="J5319" s="73"/>
      <c r="K5319" s="73"/>
      <c r="L5319" s="73"/>
      <c r="M5319" s="73"/>
      <c r="N5319" s="73"/>
      <c r="O5319" s="73"/>
      <c r="P5319" s="73"/>
      <c r="Q5319" s="73"/>
      <c r="R5319" s="73"/>
      <c r="S5319" s="73"/>
    </row>
    <row r="5320" spans="2:19" x14ac:dyDescent="0.3">
      <c r="B5320" s="137">
        <v>1593</v>
      </c>
      <c r="C5320" s="103" t="str">
        <f t="array" ref="C5320">IF(ROWS($C$3728:C5320)&gt;COUNTIF($AR$19:$AR$3718,TRUE),"",INDEX($C$19:$C$3718,SMALL(IF($AR$19:$AR$3718=TRUE,ROW($C$19:$C$3718)-ROW($C$19)+1),ROWS($C$3728:C5320))))</f>
        <v/>
      </c>
      <c r="D5320" s="100" t="str">
        <f t="array" ref="D5320">IF(ROWS($D$3728:D5320)&gt;COUNTIF($AR$19:$AR$3718,TRUE),"",INDEX($O$19:$O$3718,SMALL(IF($AR$19:$AR$3718=TRUE,ROW($O$19:$O$3718)-ROW($O$19)+1),ROWS($D$3728:D5320))))</f>
        <v/>
      </c>
      <c r="E5320" s="101">
        <f t="shared" si="833"/>
        <v>0</v>
      </c>
      <c r="F5320" s="101">
        <f t="shared" si="834"/>
        <v>0</v>
      </c>
      <c r="G5320" s="104"/>
      <c r="H5320" s="89">
        <f t="shared" si="832"/>
        <v>0</v>
      </c>
      <c r="I5320" s="73"/>
      <c r="J5320" s="73"/>
      <c r="K5320" s="73"/>
      <c r="L5320" s="73"/>
      <c r="M5320" s="73"/>
      <c r="N5320" s="73"/>
      <c r="O5320" s="73"/>
      <c r="P5320" s="73"/>
      <c r="Q5320" s="73"/>
      <c r="R5320" s="73"/>
      <c r="S5320" s="73"/>
    </row>
    <row r="5321" spans="2:19" x14ac:dyDescent="0.3">
      <c r="B5321" s="137">
        <v>1594</v>
      </c>
      <c r="C5321" s="103" t="str">
        <f t="array" ref="C5321">IF(ROWS($C$3728:C5321)&gt;COUNTIF($AR$19:$AR$3718,TRUE),"",INDEX($C$19:$C$3718,SMALL(IF($AR$19:$AR$3718=TRUE,ROW($C$19:$C$3718)-ROW($C$19)+1),ROWS($C$3728:C5321))))</f>
        <v/>
      </c>
      <c r="D5321" s="100" t="str">
        <f t="array" ref="D5321">IF(ROWS($D$3728:D5321)&gt;COUNTIF($AR$19:$AR$3718,TRUE),"",INDEX($O$19:$O$3718,SMALL(IF($AR$19:$AR$3718=TRUE,ROW($O$19:$O$3718)-ROW($O$19)+1),ROWS($D$3728:D5321))))</f>
        <v/>
      </c>
      <c r="E5321" s="101">
        <f t="shared" si="833"/>
        <v>0</v>
      </c>
      <c r="F5321" s="101">
        <f t="shared" si="834"/>
        <v>0</v>
      </c>
      <c r="G5321" s="104"/>
      <c r="H5321" s="89">
        <f t="shared" si="832"/>
        <v>0</v>
      </c>
      <c r="I5321" s="73"/>
      <c r="J5321" s="73"/>
      <c r="K5321" s="73"/>
      <c r="L5321" s="73"/>
      <c r="M5321" s="73"/>
      <c r="N5321" s="73"/>
      <c r="O5321" s="73"/>
      <c r="P5321" s="73"/>
      <c r="Q5321" s="73"/>
      <c r="R5321" s="73"/>
      <c r="S5321" s="73"/>
    </row>
    <row r="5322" spans="2:19" x14ac:dyDescent="0.3">
      <c r="B5322" s="137">
        <v>1595</v>
      </c>
      <c r="C5322" s="103" t="str">
        <f t="array" ref="C5322">IF(ROWS($C$3728:C5322)&gt;COUNTIF($AR$19:$AR$3718,TRUE),"",INDEX($C$19:$C$3718,SMALL(IF($AR$19:$AR$3718=TRUE,ROW($C$19:$C$3718)-ROW($C$19)+1),ROWS($C$3728:C5322))))</f>
        <v/>
      </c>
      <c r="D5322" s="100" t="str">
        <f t="array" ref="D5322">IF(ROWS($D$3728:D5322)&gt;COUNTIF($AR$19:$AR$3718,TRUE),"",INDEX($O$19:$O$3718,SMALL(IF($AR$19:$AR$3718=TRUE,ROW($O$19:$O$3718)-ROW($O$19)+1),ROWS($D$3728:D5322))))</f>
        <v/>
      </c>
      <c r="E5322" s="101">
        <f t="shared" si="833"/>
        <v>0</v>
      </c>
      <c r="F5322" s="101">
        <f t="shared" si="834"/>
        <v>0</v>
      </c>
      <c r="G5322" s="104"/>
      <c r="H5322" s="89">
        <f t="shared" ref="H5322:H5385" si="835">SUM(E5322:G5322)</f>
        <v>0</v>
      </c>
      <c r="I5322" s="73"/>
      <c r="J5322" s="73"/>
      <c r="K5322" s="73"/>
      <c r="L5322" s="73"/>
      <c r="M5322" s="73"/>
      <c r="N5322" s="73"/>
      <c r="O5322" s="73"/>
      <c r="P5322" s="73"/>
      <c r="Q5322" s="73"/>
      <c r="R5322" s="73"/>
      <c r="S5322" s="73"/>
    </row>
    <row r="5323" spans="2:19" x14ac:dyDescent="0.3">
      <c r="B5323" s="137">
        <v>1596</v>
      </c>
      <c r="C5323" s="103" t="str">
        <f t="array" ref="C5323">IF(ROWS($C$3728:C5323)&gt;COUNTIF($AR$19:$AR$3718,TRUE),"",INDEX($C$19:$C$3718,SMALL(IF($AR$19:$AR$3718=TRUE,ROW($C$19:$C$3718)-ROW($C$19)+1),ROWS($C$3728:C5323))))</f>
        <v/>
      </c>
      <c r="D5323" s="100" t="str">
        <f t="array" ref="D5323">IF(ROWS($D$3728:D5323)&gt;COUNTIF($AR$19:$AR$3718,TRUE),"",INDEX($O$19:$O$3718,SMALL(IF($AR$19:$AR$3718=TRUE,ROW($O$19:$O$3718)-ROW($O$19)+1),ROWS($D$3728:D5323))))</f>
        <v/>
      </c>
      <c r="E5323" s="101">
        <f t="shared" si="833"/>
        <v>0</v>
      </c>
      <c r="F5323" s="101">
        <f t="shared" si="834"/>
        <v>0</v>
      </c>
      <c r="G5323" s="104"/>
      <c r="H5323" s="89">
        <f t="shared" si="835"/>
        <v>0</v>
      </c>
      <c r="I5323" s="73"/>
      <c r="J5323" s="73"/>
      <c r="K5323" s="73"/>
      <c r="L5323" s="73"/>
      <c r="M5323" s="73"/>
      <c r="N5323" s="73"/>
      <c r="O5323" s="73"/>
      <c r="P5323" s="73"/>
      <c r="Q5323" s="73"/>
      <c r="R5323" s="73"/>
      <c r="S5323" s="73"/>
    </row>
    <row r="5324" spans="2:19" x14ac:dyDescent="0.3">
      <c r="B5324" s="137">
        <v>1597</v>
      </c>
      <c r="C5324" s="103" t="str">
        <f t="array" ref="C5324">IF(ROWS($C$3728:C5324)&gt;COUNTIF($AR$19:$AR$3718,TRUE),"",INDEX($C$19:$C$3718,SMALL(IF($AR$19:$AR$3718=TRUE,ROW($C$19:$C$3718)-ROW($C$19)+1),ROWS($C$3728:C5324))))</f>
        <v/>
      </c>
      <c r="D5324" s="100" t="str">
        <f t="array" ref="D5324">IF(ROWS($D$3728:D5324)&gt;COUNTIF($AR$19:$AR$3718,TRUE),"",INDEX($O$19:$O$3718,SMALL(IF($AR$19:$AR$3718=TRUE,ROW($O$19:$O$3718)-ROW($O$19)+1),ROWS($D$3728:D5324))))</f>
        <v/>
      </c>
      <c r="E5324" s="101">
        <f t="shared" si="833"/>
        <v>0</v>
      </c>
      <c r="F5324" s="101">
        <f t="shared" si="834"/>
        <v>0</v>
      </c>
      <c r="G5324" s="104"/>
      <c r="H5324" s="89">
        <f t="shared" si="835"/>
        <v>0</v>
      </c>
      <c r="I5324" s="73"/>
      <c r="J5324" s="73"/>
      <c r="K5324" s="73"/>
      <c r="L5324" s="73"/>
      <c r="M5324" s="73"/>
      <c r="N5324" s="73"/>
      <c r="O5324" s="73"/>
      <c r="P5324" s="73"/>
      <c r="Q5324" s="73"/>
      <c r="R5324" s="73"/>
      <c r="S5324" s="73"/>
    </row>
    <row r="5325" spans="2:19" x14ac:dyDescent="0.3">
      <c r="B5325" s="137">
        <v>1598</v>
      </c>
      <c r="C5325" s="103" t="str">
        <f t="array" ref="C5325">IF(ROWS($C$3728:C5325)&gt;COUNTIF($AR$19:$AR$3718,TRUE),"",INDEX($C$19:$C$3718,SMALL(IF($AR$19:$AR$3718=TRUE,ROW($C$19:$C$3718)-ROW($C$19)+1),ROWS($C$3728:C5325))))</f>
        <v/>
      </c>
      <c r="D5325" s="100" t="str">
        <f t="array" ref="D5325">IF(ROWS($D$3728:D5325)&gt;COUNTIF($AR$19:$AR$3718,TRUE),"",INDEX($O$19:$O$3718,SMALL(IF($AR$19:$AR$3718=TRUE,ROW($O$19:$O$3718)-ROW($O$19)+1),ROWS($D$3728:D5325))))</f>
        <v/>
      </c>
      <c r="E5325" s="101">
        <f t="shared" si="833"/>
        <v>0</v>
      </c>
      <c r="F5325" s="101">
        <f t="shared" si="834"/>
        <v>0</v>
      </c>
      <c r="G5325" s="104"/>
      <c r="H5325" s="89">
        <f t="shared" si="835"/>
        <v>0</v>
      </c>
      <c r="I5325" s="73"/>
      <c r="J5325" s="73"/>
      <c r="K5325" s="73"/>
      <c r="L5325" s="73"/>
      <c r="M5325" s="73"/>
      <c r="N5325" s="73"/>
      <c r="O5325" s="73"/>
      <c r="P5325" s="73"/>
      <c r="Q5325" s="73"/>
      <c r="R5325" s="73"/>
      <c r="S5325" s="73"/>
    </row>
    <row r="5326" spans="2:19" x14ac:dyDescent="0.3">
      <c r="B5326" s="137">
        <v>1599</v>
      </c>
      <c r="C5326" s="103" t="str">
        <f t="array" ref="C5326">IF(ROWS($C$3728:C5326)&gt;COUNTIF($AR$19:$AR$3718,TRUE),"",INDEX($C$19:$C$3718,SMALL(IF($AR$19:$AR$3718=TRUE,ROW($C$19:$C$3718)-ROW($C$19)+1),ROWS($C$3728:C5326))))</f>
        <v/>
      </c>
      <c r="D5326" s="100" t="str">
        <f t="array" ref="D5326">IF(ROWS($D$3728:D5326)&gt;COUNTIF($AR$19:$AR$3718,TRUE),"",INDEX($O$19:$O$3718,SMALL(IF($AR$19:$AR$3718=TRUE,ROW($O$19:$O$3718)-ROW($O$19)+1),ROWS($D$3728:D5326))))</f>
        <v/>
      </c>
      <c r="E5326" s="101">
        <f t="shared" si="833"/>
        <v>0</v>
      </c>
      <c r="F5326" s="101">
        <f t="shared" si="834"/>
        <v>0</v>
      </c>
      <c r="G5326" s="104"/>
      <c r="H5326" s="89">
        <f t="shared" si="835"/>
        <v>0</v>
      </c>
      <c r="I5326" s="73"/>
      <c r="J5326" s="73"/>
      <c r="K5326" s="73"/>
      <c r="L5326" s="73"/>
      <c r="M5326" s="73"/>
      <c r="N5326" s="73"/>
      <c r="O5326" s="73"/>
      <c r="P5326" s="73"/>
      <c r="Q5326" s="73"/>
      <c r="R5326" s="73"/>
      <c r="S5326" s="73"/>
    </row>
    <row r="5327" spans="2:19" x14ac:dyDescent="0.3">
      <c r="B5327" s="137">
        <v>1600</v>
      </c>
      <c r="C5327" s="103" t="str">
        <f t="array" ref="C5327">IF(ROWS($C$3728:C5327)&gt;COUNTIF($AR$19:$AR$3718,TRUE),"",INDEX($C$19:$C$3718,SMALL(IF($AR$19:$AR$3718=TRUE,ROW($C$19:$C$3718)-ROW($C$19)+1),ROWS($C$3728:C5327))))</f>
        <v/>
      </c>
      <c r="D5327" s="100" t="str">
        <f t="array" ref="D5327">IF(ROWS($D$3728:D5327)&gt;COUNTIF($AR$19:$AR$3718,TRUE),"",INDEX($O$19:$O$3718,SMALL(IF($AR$19:$AR$3718=TRUE,ROW($O$19:$O$3718)-ROW($O$19)+1),ROWS($D$3728:D5327))))</f>
        <v/>
      </c>
      <c r="E5327" s="101">
        <f t="shared" si="833"/>
        <v>0</v>
      </c>
      <c r="F5327" s="101">
        <f t="shared" si="834"/>
        <v>0</v>
      </c>
      <c r="G5327" s="104"/>
      <c r="H5327" s="89">
        <f t="shared" si="835"/>
        <v>0</v>
      </c>
      <c r="I5327" s="73"/>
      <c r="J5327" s="73"/>
      <c r="K5327" s="73"/>
      <c r="L5327" s="73"/>
      <c r="M5327" s="73"/>
      <c r="N5327" s="73"/>
      <c r="O5327" s="73"/>
      <c r="P5327" s="73"/>
      <c r="Q5327" s="73"/>
      <c r="R5327" s="73"/>
      <c r="S5327" s="73"/>
    </row>
    <row r="5328" spans="2:19" x14ac:dyDescent="0.3">
      <c r="B5328" s="137">
        <v>1601</v>
      </c>
      <c r="C5328" s="103" t="str">
        <f t="array" ref="C5328">IF(ROWS($C$3728:C5328)&gt;COUNTIF($AR$19:$AR$3718,TRUE),"",INDEX($C$19:$C$3718,SMALL(IF($AR$19:$AR$3718=TRUE,ROW($C$19:$C$3718)-ROW($C$19)+1),ROWS($C$3728:C5328))))</f>
        <v/>
      </c>
      <c r="D5328" s="100" t="str">
        <f t="array" ref="D5328">IF(ROWS($D$3728:D5328)&gt;COUNTIF($AR$19:$AR$3718,TRUE),"",INDEX($O$19:$O$3718,SMALL(IF($AR$19:$AR$3718=TRUE,ROW($O$19:$O$3718)-ROW($O$19)+1),ROWS($D$3728:D5328))))</f>
        <v/>
      </c>
      <c r="E5328" s="101">
        <f t="shared" ref="E5328:E5391" si="836">SUM(SUMIFS($V$19:$V$3718,$C$19:$C$3718,$C$3728:$C$3960,$O$19:$O$3718,$D$3728:$D$3960),SUMIFS($AA$19:$AA$3718,$C$19:$C$3718,$C$3728:$C$3960,$O$19:$O$3718,$D$3728:$D$3960))</f>
        <v>0</v>
      </c>
      <c r="F5328" s="101">
        <f t="shared" ref="F5328:F5391" si="837">SUM(SUMIFS($AD$19:$AD$3718,$C$19:$C$3718,$C$3728:$C$3960,$O$19:$O$3718,$D$3728:$D$3960),SUMIFS($AI$19:$AI$3718,$C$19:$C$3718,$C$3728:$C$3960,$O$19:$O$3718,$D$3728:$D$3960))</f>
        <v>0</v>
      </c>
      <c r="G5328" s="104"/>
      <c r="H5328" s="89">
        <f t="shared" si="835"/>
        <v>0</v>
      </c>
      <c r="I5328" s="73"/>
      <c r="J5328" s="73"/>
      <c r="K5328" s="73"/>
      <c r="L5328" s="73"/>
      <c r="M5328" s="73"/>
      <c r="N5328" s="73"/>
      <c r="O5328" s="73"/>
      <c r="P5328" s="73"/>
      <c r="Q5328" s="73"/>
      <c r="R5328" s="73"/>
      <c r="S5328" s="73"/>
    </row>
    <row r="5329" spans="2:19" x14ac:dyDescent="0.3">
      <c r="B5329" s="137">
        <v>1602</v>
      </c>
      <c r="C5329" s="103" t="str">
        <f t="array" ref="C5329">IF(ROWS($C$3728:C5329)&gt;COUNTIF($AR$19:$AR$3718,TRUE),"",INDEX($C$19:$C$3718,SMALL(IF($AR$19:$AR$3718=TRUE,ROW($C$19:$C$3718)-ROW($C$19)+1),ROWS($C$3728:C5329))))</f>
        <v/>
      </c>
      <c r="D5329" s="100" t="str">
        <f t="array" ref="D5329">IF(ROWS($D$3728:D5329)&gt;COUNTIF($AR$19:$AR$3718,TRUE),"",INDEX($O$19:$O$3718,SMALL(IF($AR$19:$AR$3718=TRUE,ROW($O$19:$O$3718)-ROW($O$19)+1),ROWS($D$3728:D5329))))</f>
        <v/>
      </c>
      <c r="E5329" s="101">
        <f t="shared" si="836"/>
        <v>0</v>
      </c>
      <c r="F5329" s="101">
        <f t="shared" si="837"/>
        <v>0</v>
      </c>
      <c r="G5329" s="104"/>
      <c r="H5329" s="89">
        <f t="shared" si="835"/>
        <v>0</v>
      </c>
      <c r="I5329" s="73"/>
      <c r="J5329" s="73"/>
      <c r="K5329" s="73"/>
      <c r="L5329" s="73"/>
      <c r="M5329" s="73"/>
      <c r="N5329" s="73"/>
      <c r="O5329" s="73"/>
      <c r="P5329" s="73"/>
      <c r="Q5329" s="73"/>
      <c r="R5329" s="73"/>
      <c r="S5329" s="73"/>
    </row>
    <row r="5330" spans="2:19" x14ac:dyDescent="0.3">
      <c r="B5330" s="137">
        <v>1603</v>
      </c>
      <c r="C5330" s="103" t="str">
        <f t="array" ref="C5330">IF(ROWS($C$3728:C5330)&gt;COUNTIF($AR$19:$AR$3718,TRUE),"",INDEX($C$19:$C$3718,SMALL(IF($AR$19:$AR$3718=TRUE,ROW($C$19:$C$3718)-ROW($C$19)+1),ROWS($C$3728:C5330))))</f>
        <v/>
      </c>
      <c r="D5330" s="100" t="str">
        <f t="array" ref="D5330">IF(ROWS($D$3728:D5330)&gt;COUNTIF($AR$19:$AR$3718,TRUE),"",INDEX($O$19:$O$3718,SMALL(IF($AR$19:$AR$3718=TRUE,ROW($O$19:$O$3718)-ROW($O$19)+1),ROWS($D$3728:D5330))))</f>
        <v/>
      </c>
      <c r="E5330" s="101">
        <f t="shared" si="836"/>
        <v>0</v>
      </c>
      <c r="F5330" s="101">
        <f t="shared" si="837"/>
        <v>0</v>
      </c>
      <c r="G5330" s="104"/>
      <c r="H5330" s="89">
        <f t="shared" si="835"/>
        <v>0</v>
      </c>
      <c r="I5330" s="73"/>
      <c r="J5330" s="73"/>
      <c r="K5330" s="73"/>
      <c r="L5330" s="73"/>
      <c r="M5330" s="73"/>
      <c r="N5330" s="73"/>
      <c r="O5330" s="73"/>
      <c r="P5330" s="73"/>
      <c r="Q5330" s="73"/>
      <c r="R5330" s="73"/>
      <c r="S5330" s="73"/>
    </row>
    <row r="5331" spans="2:19" x14ac:dyDescent="0.3">
      <c r="B5331" s="137">
        <v>1604</v>
      </c>
      <c r="C5331" s="103" t="str">
        <f t="array" ref="C5331">IF(ROWS($C$3728:C5331)&gt;COUNTIF($AR$19:$AR$3718,TRUE),"",INDEX($C$19:$C$3718,SMALL(IF($AR$19:$AR$3718=TRUE,ROW($C$19:$C$3718)-ROW($C$19)+1),ROWS($C$3728:C5331))))</f>
        <v/>
      </c>
      <c r="D5331" s="100" t="str">
        <f t="array" ref="D5331">IF(ROWS($D$3728:D5331)&gt;COUNTIF($AR$19:$AR$3718,TRUE),"",INDEX($O$19:$O$3718,SMALL(IF($AR$19:$AR$3718=TRUE,ROW($O$19:$O$3718)-ROW($O$19)+1),ROWS($D$3728:D5331))))</f>
        <v/>
      </c>
      <c r="E5331" s="101">
        <f t="shared" si="836"/>
        <v>0</v>
      </c>
      <c r="F5331" s="101">
        <f t="shared" si="837"/>
        <v>0</v>
      </c>
      <c r="G5331" s="104"/>
      <c r="H5331" s="89">
        <f t="shared" si="835"/>
        <v>0</v>
      </c>
      <c r="I5331" s="73"/>
      <c r="J5331" s="73"/>
      <c r="K5331" s="73"/>
      <c r="L5331" s="73"/>
      <c r="M5331" s="73"/>
      <c r="N5331" s="73"/>
      <c r="O5331" s="73"/>
      <c r="P5331" s="73"/>
      <c r="Q5331" s="73"/>
      <c r="R5331" s="73"/>
      <c r="S5331" s="73"/>
    </row>
    <row r="5332" spans="2:19" x14ac:dyDescent="0.3">
      <c r="B5332" s="137">
        <v>1605</v>
      </c>
      <c r="C5332" s="103" t="str">
        <f t="array" ref="C5332">IF(ROWS($C$3728:C5332)&gt;COUNTIF($AR$19:$AR$3718,TRUE),"",INDEX($C$19:$C$3718,SMALL(IF($AR$19:$AR$3718=TRUE,ROW($C$19:$C$3718)-ROW($C$19)+1),ROWS($C$3728:C5332))))</f>
        <v/>
      </c>
      <c r="D5332" s="100" t="str">
        <f t="array" ref="D5332">IF(ROWS($D$3728:D5332)&gt;COUNTIF($AR$19:$AR$3718,TRUE),"",INDEX($O$19:$O$3718,SMALL(IF($AR$19:$AR$3718=TRUE,ROW($O$19:$O$3718)-ROW($O$19)+1),ROWS($D$3728:D5332))))</f>
        <v/>
      </c>
      <c r="E5332" s="101">
        <f t="shared" si="836"/>
        <v>0</v>
      </c>
      <c r="F5332" s="101">
        <f t="shared" si="837"/>
        <v>0</v>
      </c>
      <c r="G5332" s="104"/>
      <c r="H5332" s="89">
        <f t="shared" si="835"/>
        <v>0</v>
      </c>
      <c r="I5332" s="73"/>
      <c r="J5332" s="73"/>
      <c r="K5332" s="73"/>
      <c r="L5332" s="73"/>
      <c r="M5332" s="73"/>
      <c r="N5332" s="73"/>
      <c r="O5332" s="73"/>
      <c r="P5332" s="73"/>
      <c r="Q5332" s="73"/>
      <c r="R5332" s="73"/>
      <c r="S5332" s="73"/>
    </row>
    <row r="5333" spans="2:19" x14ac:dyDescent="0.3">
      <c r="B5333" s="137">
        <v>1606</v>
      </c>
      <c r="C5333" s="103" t="str">
        <f t="array" ref="C5333">IF(ROWS($C$3728:C5333)&gt;COUNTIF($AR$19:$AR$3718,TRUE),"",INDEX($C$19:$C$3718,SMALL(IF($AR$19:$AR$3718=TRUE,ROW($C$19:$C$3718)-ROW($C$19)+1),ROWS($C$3728:C5333))))</f>
        <v/>
      </c>
      <c r="D5333" s="100" t="str">
        <f t="array" ref="D5333">IF(ROWS($D$3728:D5333)&gt;COUNTIF($AR$19:$AR$3718,TRUE),"",INDEX($O$19:$O$3718,SMALL(IF($AR$19:$AR$3718=TRUE,ROW($O$19:$O$3718)-ROW($O$19)+1),ROWS($D$3728:D5333))))</f>
        <v/>
      </c>
      <c r="E5333" s="101">
        <f t="shared" si="836"/>
        <v>0</v>
      </c>
      <c r="F5333" s="101">
        <f t="shared" si="837"/>
        <v>0</v>
      </c>
      <c r="G5333" s="104"/>
      <c r="H5333" s="89">
        <f t="shared" si="835"/>
        <v>0</v>
      </c>
      <c r="I5333" s="73"/>
      <c r="J5333" s="73"/>
      <c r="K5333" s="73"/>
      <c r="L5333" s="73"/>
      <c r="M5333" s="73"/>
      <c r="N5333" s="73"/>
      <c r="O5333" s="73"/>
      <c r="P5333" s="73"/>
      <c r="Q5333" s="73"/>
      <c r="R5333" s="73"/>
      <c r="S5333" s="73"/>
    </row>
    <row r="5334" spans="2:19" x14ac:dyDescent="0.3">
      <c r="B5334" s="137">
        <v>1607</v>
      </c>
      <c r="C5334" s="103" t="str">
        <f t="array" ref="C5334">IF(ROWS($C$3728:C5334)&gt;COUNTIF($AR$19:$AR$3718,TRUE),"",INDEX($C$19:$C$3718,SMALL(IF($AR$19:$AR$3718=TRUE,ROW($C$19:$C$3718)-ROW($C$19)+1),ROWS($C$3728:C5334))))</f>
        <v/>
      </c>
      <c r="D5334" s="100" t="str">
        <f t="array" ref="D5334">IF(ROWS($D$3728:D5334)&gt;COUNTIF($AR$19:$AR$3718,TRUE),"",INDEX($O$19:$O$3718,SMALL(IF($AR$19:$AR$3718=TRUE,ROW($O$19:$O$3718)-ROW($O$19)+1),ROWS($D$3728:D5334))))</f>
        <v/>
      </c>
      <c r="E5334" s="101">
        <f t="shared" si="836"/>
        <v>0</v>
      </c>
      <c r="F5334" s="101">
        <f t="shared" si="837"/>
        <v>0</v>
      </c>
      <c r="G5334" s="104"/>
      <c r="H5334" s="89">
        <f t="shared" si="835"/>
        <v>0</v>
      </c>
      <c r="I5334" s="73"/>
      <c r="J5334" s="73"/>
      <c r="K5334" s="73"/>
      <c r="L5334" s="73"/>
      <c r="M5334" s="73"/>
      <c r="N5334" s="73"/>
      <c r="O5334" s="73"/>
      <c r="P5334" s="73"/>
      <c r="Q5334" s="73"/>
      <c r="R5334" s="73"/>
      <c r="S5334" s="73"/>
    </row>
    <row r="5335" spans="2:19" x14ac:dyDescent="0.3">
      <c r="B5335" s="137">
        <v>1608</v>
      </c>
      <c r="C5335" s="103" t="str">
        <f t="array" ref="C5335">IF(ROWS($C$3728:C5335)&gt;COUNTIF($AR$19:$AR$3718,TRUE),"",INDEX($C$19:$C$3718,SMALL(IF($AR$19:$AR$3718=TRUE,ROW($C$19:$C$3718)-ROW($C$19)+1),ROWS($C$3728:C5335))))</f>
        <v/>
      </c>
      <c r="D5335" s="100" t="str">
        <f t="array" ref="D5335">IF(ROWS($D$3728:D5335)&gt;COUNTIF($AR$19:$AR$3718,TRUE),"",INDEX($O$19:$O$3718,SMALL(IF($AR$19:$AR$3718=TRUE,ROW($O$19:$O$3718)-ROW($O$19)+1),ROWS($D$3728:D5335))))</f>
        <v/>
      </c>
      <c r="E5335" s="101">
        <f t="shared" si="836"/>
        <v>0</v>
      </c>
      <c r="F5335" s="101">
        <f t="shared" si="837"/>
        <v>0</v>
      </c>
      <c r="G5335" s="104"/>
      <c r="H5335" s="89">
        <f t="shared" si="835"/>
        <v>0</v>
      </c>
      <c r="I5335" s="73"/>
      <c r="J5335" s="73"/>
      <c r="K5335" s="73"/>
      <c r="L5335" s="73"/>
      <c r="M5335" s="73"/>
      <c r="N5335" s="73"/>
      <c r="O5335" s="73"/>
      <c r="P5335" s="73"/>
      <c r="Q5335" s="73"/>
      <c r="R5335" s="73"/>
      <c r="S5335" s="73"/>
    </row>
    <row r="5336" spans="2:19" x14ac:dyDescent="0.3">
      <c r="B5336" s="137">
        <v>1609</v>
      </c>
      <c r="C5336" s="103" t="str">
        <f t="array" ref="C5336">IF(ROWS($C$3728:C5336)&gt;COUNTIF($AR$19:$AR$3718,TRUE),"",INDEX($C$19:$C$3718,SMALL(IF($AR$19:$AR$3718=TRUE,ROW($C$19:$C$3718)-ROW($C$19)+1),ROWS($C$3728:C5336))))</f>
        <v/>
      </c>
      <c r="D5336" s="100" t="str">
        <f t="array" ref="D5336">IF(ROWS($D$3728:D5336)&gt;COUNTIF($AR$19:$AR$3718,TRUE),"",INDEX($O$19:$O$3718,SMALL(IF($AR$19:$AR$3718=TRUE,ROW($O$19:$O$3718)-ROW($O$19)+1),ROWS($D$3728:D5336))))</f>
        <v/>
      </c>
      <c r="E5336" s="101">
        <f t="shared" si="836"/>
        <v>0</v>
      </c>
      <c r="F5336" s="101">
        <f t="shared" si="837"/>
        <v>0</v>
      </c>
      <c r="G5336" s="104"/>
      <c r="H5336" s="89">
        <f t="shared" si="835"/>
        <v>0</v>
      </c>
      <c r="I5336" s="73"/>
      <c r="J5336" s="73"/>
      <c r="K5336" s="73"/>
      <c r="L5336" s="73"/>
      <c r="M5336" s="73"/>
      <c r="N5336" s="73"/>
      <c r="O5336" s="73"/>
      <c r="P5336" s="73"/>
      <c r="Q5336" s="73"/>
      <c r="R5336" s="73"/>
      <c r="S5336" s="73"/>
    </row>
    <row r="5337" spans="2:19" x14ac:dyDescent="0.3">
      <c r="B5337" s="137">
        <v>1610</v>
      </c>
      <c r="C5337" s="103" t="str">
        <f t="array" ref="C5337">IF(ROWS($C$3728:C5337)&gt;COUNTIF($AR$19:$AR$3718,TRUE),"",INDEX($C$19:$C$3718,SMALL(IF($AR$19:$AR$3718=TRUE,ROW($C$19:$C$3718)-ROW($C$19)+1),ROWS($C$3728:C5337))))</f>
        <v/>
      </c>
      <c r="D5337" s="100" t="str">
        <f t="array" ref="D5337">IF(ROWS($D$3728:D5337)&gt;COUNTIF($AR$19:$AR$3718,TRUE),"",INDEX($O$19:$O$3718,SMALL(IF($AR$19:$AR$3718=TRUE,ROW($O$19:$O$3718)-ROW($O$19)+1),ROWS($D$3728:D5337))))</f>
        <v/>
      </c>
      <c r="E5337" s="101">
        <f t="shared" si="836"/>
        <v>0</v>
      </c>
      <c r="F5337" s="101">
        <f t="shared" si="837"/>
        <v>0</v>
      </c>
      <c r="G5337" s="104"/>
      <c r="H5337" s="89">
        <f t="shared" si="835"/>
        <v>0</v>
      </c>
      <c r="I5337" s="73"/>
      <c r="J5337" s="73"/>
      <c r="K5337" s="73"/>
      <c r="L5337" s="73"/>
      <c r="M5337" s="73"/>
      <c r="N5337" s="73"/>
      <c r="O5337" s="73"/>
      <c r="P5337" s="73"/>
      <c r="Q5337" s="73"/>
      <c r="R5337" s="73"/>
      <c r="S5337" s="73"/>
    </row>
    <row r="5338" spans="2:19" x14ac:dyDescent="0.3">
      <c r="B5338" s="137">
        <v>1611</v>
      </c>
      <c r="C5338" s="103" t="str">
        <f t="array" ref="C5338">IF(ROWS($C$3728:C5338)&gt;COUNTIF($AR$19:$AR$3718,TRUE),"",INDEX($C$19:$C$3718,SMALL(IF($AR$19:$AR$3718=TRUE,ROW($C$19:$C$3718)-ROW($C$19)+1),ROWS($C$3728:C5338))))</f>
        <v/>
      </c>
      <c r="D5338" s="100" t="str">
        <f t="array" ref="D5338">IF(ROWS($D$3728:D5338)&gt;COUNTIF($AR$19:$AR$3718,TRUE),"",INDEX($O$19:$O$3718,SMALL(IF($AR$19:$AR$3718=TRUE,ROW($O$19:$O$3718)-ROW($O$19)+1),ROWS($D$3728:D5338))))</f>
        <v/>
      </c>
      <c r="E5338" s="101">
        <f t="shared" si="836"/>
        <v>0</v>
      </c>
      <c r="F5338" s="101">
        <f t="shared" si="837"/>
        <v>0</v>
      </c>
      <c r="G5338" s="104"/>
      <c r="H5338" s="89">
        <f t="shared" si="835"/>
        <v>0</v>
      </c>
      <c r="I5338" s="73"/>
      <c r="J5338" s="73"/>
      <c r="K5338" s="73"/>
      <c r="L5338" s="73"/>
      <c r="M5338" s="73"/>
      <c r="N5338" s="73"/>
      <c r="O5338" s="73"/>
      <c r="P5338" s="73"/>
      <c r="Q5338" s="73"/>
      <c r="R5338" s="73"/>
      <c r="S5338" s="73"/>
    </row>
    <row r="5339" spans="2:19" x14ac:dyDescent="0.3">
      <c r="B5339" s="137">
        <v>1612</v>
      </c>
      <c r="C5339" s="103" t="str">
        <f t="array" ref="C5339">IF(ROWS($C$3728:C5339)&gt;COUNTIF($AR$19:$AR$3718,TRUE),"",INDEX($C$19:$C$3718,SMALL(IF($AR$19:$AR$3718=TRUE,ROW($C$19:$C$3718)-ROW($C$19)+1),ROWS($C$3728:C5339))))</f>
        <v/>
      </c>
      <c r="D5339" s="100" t="str">
        <f t="array" ref="D5339">IF(ROWS($D$3728:D5339)&gt;COUNTIF($AR$19:$AR$3718,TRUE),"",INDEX($O$19:$O$3718,SMALL(IF($AR$19:$AR$3718=TRUE,ROW($O$19:$O$3718)-ROW($O$19)+1),ROWS($D$3728:D5339))))</f>
        <v/>
      </c>
      <c r="E5339" s="101">
        <f t="shared" si="836"/>
        <v>0</v>
      </c>
      <c r="F5339" s="101">
        <f t="shared" si="837"/>
        <v>0</v>
      </c>
      <c r="G5339" s="104"/>
      <c r="H5339" s="89">
        <f t="shared" si="835"/>
        <v>0</v>
      </c>
      <c r="I5339" s="73"/>
      <c r="J5339" s="73"/>
      <c r="K5339" s="73"/>
      <c r="L5339" s="73"/>
      <c r="M5339" s="73"/>
      <c r="N5339" s="73"/>
      <c r="O5339" s="73"/>
      <c r="P5339" s="73"/>
      <c r="Q5339" s="73"/>
      <c r="R5339" s="73"/>
      <c r="S5339" s="73"/>
    </row>
    <row r="5340" spans="2:19" x14ac:dyDescent="0.3">
      <c r="B5340" s="137">
        <v>1613</v>
      </c>
      <c r="C5340" s="103" t="str">
        <f t="array" ref="C5340">IF(ROWS($C$3728:C5340)&gt;COUNTIF($AR$19:$AR$3718,TRUE),"",INDEX($C$19:$C$3718,SMALL(IF($AR$19:$AR$3718=TRUE,ROW($C$19:$C$3718)-ROW($C$19)+1),ROWS($C$3728:C5340))))</f>
        <v/>
      </c>
      <c r="D5340" s="100" t="str">
        <f t="array" ref="D5340">IF(ROWS($D$3728:D5340)&gt;COUNTIF($AR$19:$AR$3718,TRUE),"",INDEX($O$19:$O$3718,SMALL(IF($AR$19:$AR$3718=TRUE,ROW($O$19:$O$3718)-ROW($O$19)+1),ROWS($D$3728:D5340))))</f>
        <v/>
      </c>
      <c r="E5340" s="101">
        <f t="shared" si="836"/>
        <v>0</v>
      </c>
      <c r="F5340" s="101">
        <f t="shared" si="837"/>
        <v>0</v>
      </c>
      <c r="G5340" s="104"/>
      <c r="H5340" s="89">
        <f t="shared" si="835"/>
        <v>0</v>
      </c>
      <c r="I5340" s="73"/>
      <c r="J5340" s="73"/>
      <c r="K5340" s="73"/>
      <c r="L5340" s="73"/>
      <c r="M5340" s="73"/>
      <c r="N5340" s="73"/>
      <c r="O5340" s="73"/>
      <c r="P5340" s="73"/>
      <c r="Q5340" s="73"/>
      <c r="R5340" s="73"/>
      <c r="S5340" s="73"/>
    </row>
    <row r="5341" spans="2:19" x14ac:dyDescent="0.3">
      <c r="B5341" s="137">
        <v>1614</v>
      </c>
      <c r="C5341" s="103" t="str">
        <f t="array" ref="C5341">IF(ROWS($C$3728:C5341)&gt;COUNTIF($AR$19:$AR$3718,TRUE),"",INDEX($C$19:$C$3718,SMALL(IF($AR$19:$AR$3718=TRUE,ROW($C$19:$C$3718)-ROW($C$19)+1),ROWS($C$3728:C5341))))</f>
        <v/>
      </c>
      <c r="D5341" s="100" t="str">
        <f t="array" ref="D5341">IF(ROWS($D$3728:D5341)&gt;COUNTIF($AR$19:$AR$3718,TRUE),"",INDEX($O$19:$O$3718,SMALL(IF($AR$19:$AR$3718=TRUE,ROW($O$19:$O$3718)-ROW($O$19)+1),ROWS($D$3728:D5341))))</f>
        <v/>
      </c>
      <c r="E5341" s="101">
        <f t="shared" si="836"/>
        <v>0</v>
      </c>
      <c r="F5341" s="101">
        <f t="shared" si="837"/>
        <v>0</v>
      </c>
      <c r="G5341" s="104"/>
      <c r="H5341" s="89">
        <f t="shared" si="835"/>
        <v>0</v>
      </c>
      <c r="I5341" s="73"/>
      <c r="J5341" s="73"/>
      <c r="K5341" s="73"/>
      <c r="L5341" s="73"/>
      <c r="M5341" s="73"/>
      <c r="N5341" s="73"/>
      <c r="O5341" s="73"/>
      <c r="P5341" s="73"/>
      <c r="Q5341" s="73"/>
      <c r="R5341" s="73"/>
      <c r="S5341" s="73"/>
    </row>
    <row r="5342" spans="2:19" x14ac:dyDescent="0.3">
      <c r="B5342" s="137">
        <v>1615</v>
      </c>
      <c r="C5342" s="103" t="str">
        <f t="array" ref="C5342">IF(ROWS($C$3728:C5342)&gt;COUNTIF($AR$19:$AR$3718,TRUE),"",INDEX($C$19:$C$3718,SMALL(IF($AR$19:$AR$3718=TRUE,ROW($C$19:$C$3718)-ROW($C$19)+1),ROWS($C$3728:C5342))))</f>
        <v/>
      </c>
      <c r="D5342" s="100" t="str">
        <f t="array" ref="D5342">IF(ROWS($D$3728:D5342)&gt;COUNTIF($AR$19:$AR$3718,TRUE),"",INDEX($O$19:$O$3718,SMALL(IF($AR$19:$AR$3718=TRUE,ROW($O$19:$O$3718)-ROW($O$19)+1),ROWS($D$3728:D5342))))</f>
        <v/>
      </c>
      <c r="E5342" s="101">
        <f t="shared" si="836"/>
        <v>0</v>
      </c>
      <c r="F5342" s="101">
        <f t="shared" si="837"/>
        <v>0</v>
      </c>
      <c r="G5342" s="104"/>
      <c r="H5342" s="89">
        <f t="shared" si="835"/>
        <v>0</v>
      </c>
      <c r="I5342" s="73"/>
      <c r="J5342" s="73"/>
      <c r="K5342" s="73"/>
      <c r="L5342" s="73"/>
      <c r="M5342" s="73"/>
      <c r="N5342" s="73"/>
      <c r="O5342" s="73"/>
      <c r="P5342" s="73"/>
      <c r="Q5342" s="73"/>
      <c r="R5342" s="73"/>
      <c r="S5342" s="73"/>
    </row>
    <row r="5343" spans="2:19" x14ac:dyDescent="0.3">
      <c r="B5343" s="137">
        <v>1616</v>
      </c>
      <c r="C5343" s="103" t="str">
        <f t="array" ref="C5343">IF(ROWS($C$3728:C5343)&gt;COUNTIF($AR$19:$AR$3718,TRUE),"",INDEX($C$19:$C$3718,SMALL(IF($AR$19:$AR$3718=TRUE,ROW($C$19:$C$3718)-ROW($C$19)+1),ROWS($C$3728:C5343))))</f>
        <v/>
      </c>
      <c r="D5343" s="100" t="str">
        <f t="array" ref="D5343">IF(ROWS($D$3728:D5343)&gt;COUNTIF($AR$19:$AR$3718,TRUE),"",INDEX($O$19:$O$3718,SMALL(IF($AR$19:$AR$3718=TRUE,ROW($O$19:$O$3718)-ROW($O$19)+1),ROWS($D$3728:D5343))))</f>
        <v/>
      </c>
      <c r="E5343" s="101">
        <f t="shared" si="836"/>
        <v>0</v>
      </c>
      <c r="F5343" s="101">
        <f t="shared" si="837"/>
        <v>0</v>
      </c>
      <c r="G5343" s="104"/>
      <c r="H5343" s="89">
        <f t="shared" si="835"/>
        <v>0</v>
      </c>
      <c r="I5343" s="73"/>
      <c r="J5343" s="73"/>
      <c r="K5343" s="73"/>
      <c r="L5343" s="73"/>
      <c r="M5343" s="73"/>
      <c r="N5343" s="73"/>
      <c r="O5343" s="73"/>
      <c r="P5343" s="73"/>
      <c r="Q5343" s="73"/>
      <c r="R5343" s="73"/>
      <c r="S5343" s="73"/>
    </row>
    <row r="5344" spans="2:19" x14ac:dyDescent="0.3">
      <c r="B5344" s="137">
        <v>1617</v>
      </c>
      <c r="C5344" s="103" t="str">
        <f t="array" ref="C5344">IF(ROWS($C$3728:C5344)&gt;COUNTIF($AR$19:$AR$3718,TRUE),"",INDEX($C$19:$C$3718,SMALL(IF($AR$19:$AR$3718=TRUE,ROW($C$19:$C$3718)-ROW($C$19)+1),ROWS($C$3728:C5344))))</f>
        <v/>
      </c>
      <c r="D5344" s="100" t="str">
        <f t="array" ref="D5344">IF(ROWS($D$3728:D5344)&gt;COUNTIF($AR$19:$AR$3718,TRUE),"",INDEX($O$19:$O$3718,SMALL(IF($AR$19:$AR$3718=TRUE,ROW($O$19:$O$3718)-ROW($O$19)+1),ROWS($D$3728:D5344))))</f>
        <v/>
      </c>
      <c r="E5344" s="101">
        <f t="shared" si="836"/>
        <v>0</v>
      </c>
      <c r="F5344" s="101">
        <f t="shared" si="837"/>
        <v>0</v>
      </c>
      <c r="G5344" s="104"/>
      <c r="H5344" s="89">
        <f t="shared" si="835"/>
        <v>0</v>
      </c>
      <c r="I5344" s="73"/>
      <c r="J5344" s="73"/>
      <c r="K5344" s="73"/>
      <c r="L5344" s="73"/>
      <c r="M5344" s="73"/>
      <c r="N5344" s="73"/>
      <c r="O5344" s="73"/>
      <c r="P5344" s="73"/>
      <c r="Q5344" s="73"/>
      <c r="R5344" s="73"/>
      <c r="S5344" s="73"/>
    </row>
    <row r="5345" spans="2:19" x14ac:dyDescent="0.3">
      <c r="B5345" s="137">
        <v>1618</v>
      </c>
      <c r="C5345" s="103" t="str">
        <f t="array" ref="C5345">IF(ROWS($C$3728:C5345)&gt;COUNTIF($AR$19:$AR$3718,TRUE),"",INDEX($C$19:$C$3718,SMALL(IF($AR$19:$AR$3718=TRUE,ROW($C$19:$C$3718)-ROW($C$19)+1),ROWS($C$3728:C5345))))</f>
        <v/>
      </c>
      <c r="D5345" s="100" t="str">
        <f t="array" ref="D5345">IF(ROWS($D$3728:D5345)&gt;COUNTIF($AR$19:$AR$3718,TRUE),"",INDEX($O$19:$O$3718,SMALL(IF($AR$19:$AR$3718=TRUE,ROW($O$19:$O$3718)-ROW($O$19)+1),ROWS($D$3728:D5345))))</f>
        <v/>
      </c>
      <c r="E5345" s="101">
        <f t="shared" si="836"/>
        <v>0</v>
      </c>
      <c r="F5345" s="101">
        <f t="shared" si="837"/>
        <v>0</v>
      </c>
      <c r="G5345" s="104"/>
      <c r="H5345" s="89">
        <f t="shared" si="835"/>
        <v>0</v>
      </c>
      <c r="I5345" s="73"/>
      <c r="J5345" s="73"/>
      <c r="K5345" s="73"/>
      <c r="L5345" s="73"/>
      <c r="M5345" s="73"/>
      <c r="N5345" s="73"/>
      <c r="O5345" s="73"/>
      <c r="P5345" s="73"/>
      <c r="Q5345" s="73"/>
      <c r="R5345" s="73"/>
      <c r="S5345" s="73"/>
    </row>
    <row r="5346" spans="2:19" x14ac:dyDescent="0.3">
      <c r="B5346" s="137">
        <v>1619</v>
      </c>
      <c r="C5346" s="103" t="str">
        <f t="array" ref="C5346">IF(ROWS($C$3728:C5346)&gt;COUNTIF($AR$19:$AR$3718,TRUE),"",INDEX($C$19:$C$3718,SMALL(IF($AR$19:$AR$3718=TRUE,ROW($C$19:$C$3718)-ROW($C$19)+1),ROWS($C$3728:C5346))))</f>
        <v/>
      </c>
      <c r="D5346" s="100" t="str">
        <f t="array" ref="D5346">IF(ROWS($D$3728:D5346)&gt;COUNTIF($AR$19:$AR$3718,TRUE),"",INDEX($O$19:$O$3718,SMALL(IF($AR$19:$AR$3718=TRUE,ROW($O$19:$O$3718)-ROW($O$19)+1),ROWS($D$3728:D5346))))</f>
        <v/>
      </c>
      <c r="E5346" s="101">
        <f t="shared" si="836"/>
        <v>0</v>
      </c>
      <c r="F5346" s="101">
        <f t="shared" si="837"/>
        <v>0</v>
      </c>
      <c r="G5346" s="104"/>
      <c r="H5346" s="89">
        <f t="shared" si="835"/>
        <v>0</v>
      </c>
      <c r="I5346" s="73"/>
      <c r="J5346" s="73"/>
      <c r="K5346" s="73"/>
      <c r="L5346" s="73"/>
      <c r="M5346" s="73"/>
      <c r="N5346" s="73"/>
      <c r="O5346" s="73"/>
      <c r="P5346" s="73"/>
      <c r="Q5346" s="73"/>
      <c r="R5346" s="73"/>
      <c r="S5346" s="73"/>
    </row>
    <row r="5347" spans="2:19" x14ac:dyDescent="0.3">
      <c r="B5347" s="137">
        <v>1620</v>
      </c>
      <c r="C5347" s="103" t="str">
        <f t="array" ref="C5347">IF(ROWS($C$3728:C5347)&gt;COUNTIF($AR$19:$AR$3718,TRUE),"",INDEX($C$19:$C$3718,SMALL(IF($AR$19:$AR$3718=TRUE,ROW($C$19:$C$3718)-ROW($C$19)+1),ROWS($C$3728:C5347))))</f>
        <v/>
      </c>
      <c r="D5347" s="100" t="str">
        <f t="array" ref="D5347">IF(ROWS($D$3728:D5347)&gt;COUNTIF($AR$19:$AR$3718,TRUE),"",INDEX($O$19:$O$3718,SMALL(IF($AR$19:$AR$3718=TRUE,ROW($O$19:$O$3718)-ROW($O$19)+1),ROWS($D$3728:D5347))))</f>
        <v/>
      </c>
      <c r="E5347" s="101">
        <f t="shared" si="836"/>
        <v>0</v>
      </c>
      <c r="F5347" s="101">
        <f t="shared" si="837"/>
        <v>0</v>
      </c>
      <c r="G5347" s="104"/>
      <c r="H5347" s="89">
        <f t="shared" si="835"/>
        <v>0</v>
      </c>
      <c r="I5347" s="73"/>
      <c r="J5347" s="73"/>
      <c r="K5347" s="73"/>
      <c r="L5347" s="73"/>
      <c r="M5347" s="73"/>
      <c r="N5347" s="73"/>
      <c r="O5347" s="73"/>
      <c r="P5347" s="73"/>
      <c r="Q5347" s="73"/>
      <c r="R5347" s="73"/>
      <c r="S5347" s="73"/>
    </row>
    <row r="5348" spans="2:19" x14ac:dyDescent="0.3">
      <c r="B5348" s="137">
        <v>1621</v>
      </c>
      <c r="C5348" s="103" t="str">
        <f t="array" ref="C5348">IF(ROWS($C$3728:C5348)&gt;COUNTIF($AR$19:$AR$3718,TRUE),"",INDEX($C$19:$C$3718,SMALL(IF($AR$19:$AR$3718=TRUE,ROW($C$19:$C$3718)-ROW($C$19)+1),ROWS($C$3728:C5348))))</f>
        <v/>
      </c>
      <c r="D5348" s="100" t="str">
        <f t="array" ref="D5348">IF(ROWS($D$3728:D5348)&gt;COUNTIF($AR$19:$AR$3718,TRUE),"",INDEX($O$19:$O$3718,SMALL(IF($AR$19:$AR$3718=TRUE,ROW($O$19:$O$3718)-ROW($O$19)+1),ROWS($D$3728:D5348))))</f>
        <v/>
      </c>
      <c r="E5348" s="101">
        <f t="shared" si="836"/>
        <v>0</v>
      </c>
      <c r="F5348" s="101">
        <f t="shared" si="837"/>
        <v>0</v>
      </c>
      <c r="G5348" s="104"/>
      <c r="H5348" s="89">
        <f t="shared" si="835"/>
        <v>0</v>
      </c>
      <c r="I5348" s="73"/>
      <c r="J5348" s="73"/>
      <c r="K5348" s="73"/>
      <c r="L5348" s="73"/>
      <c r="M5348" s="73"/>
      <c r="N5348" s="73"/>
      <c r="O5348" s="73"/>
      <c r="P5348" s="73"/>
      <c r="Q5348" s="73"/>
      <c r="R5348" s="73"/>
      <c r="S5348" s="73"/>
    </row>
    <row r="5349" spans="2:19" x14ac:dyDescent="0.3">
      <c r="B5349" s="137">
        <v>1622</v>
      </c>
      <c r="C5349" s="103" t="str">
        <f t="array" ref="C5349">IF(ROWS($C$3728:C5349)&gt;COUNTIF($AR$19:$AR$3718,TRUE),"",INDEX($C$19:$C$3718,SMALL(IF($AR$19:$AR$3718=TRUE,ROW($C$19:$C$3718)-ROW($C$19)+1),ROWS($C$3728:C5349))))</f>
        <v/>
      </c>
      <c r="D5349" s="100" t="str">
        <f t="array" ref="D5349">IF(ROWS($D$3728:D5349)&gt;COUNTIF($AR$19:$AR$3718,TRUE),"",INDEX($O$19:$O$3718,SMALL(IF($AR$19:$AR$3718=TRUE,ROW($O$19:$O$3718)-ROW($O$19)+1),ROWS($D$3728:D5349))))</f>
        <v/>
      </c>
      <c r="E5349" s="101">
        <f t="shared" si="836"/>
        <v>0</v>
      </c>
      <c r="F5349" s="101">
        <f t="shared" si="837"/>
        <v>0</v>
      </c>
      <c r="G5349" s="104"/>
      <c r="H5349" s="89">
        <f t="shared" si="835"/>
        <v>0</v>
      </c>
      <c r="I5349" s="73"/>
      <c r="J5349" s="73"/>
      <c r="K5349" s="73"/>
      <c r="L5349" s="73"/>
      <c r="M5349" s="73"/>
      <c r="N5349" s="73"/>
      <c r="O5349" s="73"/>
      <c r="P5349" s="73"/>
      <c r="Q5349" s="73"/>
      <c r="R5349" s="73"/>
      <c r="S5349" s="73"/>
    </row>
    <row r="5350" spans="2:19" x14ac:dyDescent="0.3">
      <c r="B5350" s="137">
        <v>1623</v>
      </c>
      <c r="C5350" s="103" t="str">
        <f t="array" ref="C5350">IF(ROWS($C$3728:C5350)&gt;COUNTIF($AR$19:$AR$3718,TRUE),"",INDEX($C$19:$C$3718,SMALL(IF($AR$19:$AR$3718=TRUE,ROW($C$19:$C$3718)-ROW($C$19)+1),ROWS($C$3728:C5350))))</f>
        <v/>
      </c>
      <c r="D5350" s="100" t="str">
        <f t="array" ref="D5350">IF(ROWS($D$3728:D5350)&gt;COUNTIF($AR$19:$AR$3718,TRUE),"",INDEX($O$19:$O$3718,SMALL(IF($AR$19:$AR$3718=TRUE,ROW($O$19:$O$3718)-ROW($O$19)+1),ROWS($D$3728:D5350))))</f>
        <v/>
      </c>
      <c r="E5350" s="101">
        <f t="shared" si="836"/>
        <v>0</v>
      </c>
      <c r="F5350" s="101">
        <f t="shared" si="837"/>
        <v>0</v>
      </c>
      <c r="G5350" s="104"/>
      <c r="H5350" s="89">
        <f t="shared" si="835"/>
        <v>0</v>
      </c>
      <c r="I5350" s="73"/>
      <c r="J5350" s="73"/>
      <c r="K5350" s="73"/>
      <c r="L5350" s="73"/>
      <c r="M5350" s="73"/>
      <c r="N5350" s="73"/>
      <c r="O5350" s="73"/>
      <c r="P5350" s="73"/>
      <c r="Q5350" s="73"/>
      <c r="R5350" s="73"/>
      <c r="S5350" s="73"/>
    </row>
    <row r="5351" spans="2:19" x14ac:dyDescent="0.3">
      <c r="B5351" s="137">
        <v>1624</v>
      </c>
      <c r="C5351" s="103" t="str">
        <f t="array" ref="C5351">IF(ROWS($C$3728:C5351)&gt;COUNTIF($AR$19:$AR$3718,TRUE),"",INDEX($C$19:$C$3718,SMALL(IF($AR$19:$AR$3718=TRUE,ROW($C$19:$C$3718)-ROW($C$19)+1),ROWS($C$3728:C5351))))</f>
        <v/>
      </c>
      <c r="D5351" s="100" t="str">
        <f t="array" ref="D5351">IF(ROWS($D$3728:D5351)&gt;COUNTIF($AR$19:$AR$3718,TRUE),"",INDEX($O$19:$O$3718,SMALL(IF($AR$19:$AR$3718=TRUE,ROW($O$19:$O$3718)-ROW($O$19)+1),ROWS($D$3728:D5351))))</f>
        <v/>
      </c>
      <c r="E5351" s="101">
        <f t="shared" si="836"/>
        <v>0</v>
      </c>
      <c r="F5351" s="101">
        <f t="shared" si="837"/>
        <v>0</v>
      </c>
      <c r="G5351" s="104"/>
      <c r="H5351" s="89">
        <f t="shared" si="835"/>
        <v>0</v>
      </c>
      <c r="I5351" s="73"/>
      <c r="J5351" s="73"/>
      <c r="K5351" s="73"/>
      <c r="L5351" s="73"/>
      <c r="M5351" s="73"/>
      <c r="N5351" s="73"/>
      <c r="O5351" s="73"/>
      <c r="P5351" s="73"/>
      <c r="Q5351" s="73"/>
      <c r="R5351" s="73"/>
      <c r="S5351" s="73"/>
    </row>
    <row r="5352" spans="2:19" x14ac:dyDescent="0.3">
      <c r="B5352" s="137">
        <v>1625</v>
      </c>
      <c r="C5352" s="103" t="str">
        <f t="array" ref="C5352">IF(ROWS($C$3728:C5352)&gt;COUNTIF($AR$19:$AR$3718,TRUE),"",INDEX($C$19:$C$3718,SMALL(IF($AR$19:$AR$3718=TRUE,ROW($C$19:$C$3718)-ROW($C$19)+1),ROWS($C$3728:C5352))))</f>
        <v/>
      </c>
      <c r="D5352" s="100" t="str">
        <f t="array" ref="D5352">IF(ROWS($D$3728:D5352)&gt;COUNTIF($AR$19:$AR$3718,TRUE),"",INDEX($O$19:$O$3718,SMALL(IF($AR$19:$AR$3718=TRUE,ROW($O$19:$O$3718)-ROW($O$19)+1),ROWS($D$3728:D5352))))</f>
        <v/>
      </c>
      <c r="E5352" s="101">
        <f t="shared" si="836"/>
        <v>0</v>
      </c>
      <c r="F5352" s="101">
        <f t="shared" si="837"/>
        <v>0</v>
      </c>
      <c r="G5352" s="104"/>
      <c r="H5352" s="89">
        <f t="shared" si="835"/>
        <v>0</v>
      </c>
      <c r="I5352" s="73"/>
      <c r="J5352" s="73"/>
      <c r="K5352" s="73"/>
      <c r="L5352" s="73"/>
      <c r="M5352" s="73"/>
      <c r="N5352" s="73"/>
      <c r="O5352" s="73"/>
      <c r="P5352" s="73"/>
      <c r="Q5352" s="73"/>
      <c r="R5352" s="73"/>
      <c r="S5352" s="73"/>
    </row>
    <row r="5353" spans="2:19" x14ac:dyDescent="0.3">
      <c r="B5353" s="137">
        <v>1626</v>
      </c>
      <c r="C5353" s="103" t="str">
        <f t="array" ref="C5353">IF(ROWS($C$3728:C5353)&gt;COUNTIF($AR$19:$AR$3718,TRUE),"",INDEX($C$19:$C$3718,SMALL(IF($AR$19:$AR$3718=TRUE,ROW($C$19:$C$3718)-ROW($C$19)+1),ROWS($C$3728:C5353))))</f>
        <v/>
      </c>
      <c r="D5353" s="100" t="str">
        <f t="array" ref="D5353">IF(ROWS($D$3728:D5353)&gt;COUNTIF($AR$19:$AR$3718,TRUE),"",INDEX($O$19:$O$3718,SMALL(IF($AR$19:$AR$3718=TRUE,ROW($O$19:$O$3718)-ROW($O$19)+1),ROWS($D$3728:D5353))))</f>
        <v/>
      </c>
      <c r="E5353" s="101">
        <f t="shared" si="836"/>
        <v>0</v>
      </c>
      <c r="F5353" s="101">
        <f t="shared" si="837"/>
        <v>0</v>
      </c>
      <c r="G5353" s="104"/>
      <c r="H5353" s="89">
        <f t="shared" si="835"/>
        <v>0</v>
      </c>
      <c r="I5353" s="73"/>
      <c r="J5353" s="73"/>
      <c r="K5353" s="73"/>
      <c r="L5353" s="73"/>
      <c r="M5353" s="73"/>
      <c r="N5353" s="73"/>
      <c r="O5353" s="73"/>
      <c r="P5353" s="73"/>
      <c r="Q5353" s="73"/>
      <c r="R5353" s="73"/>
      <c r="S5353" s="73"/>
    </row>
    <row r="5354" spans="2:19" x14ac:dyDescent="0.3">
      <c r="B5354" s="137">
        <v>1627</v>
      </c>
      <c r="C5354" s="103" t="str">
        <f t="array" ref="C5354">IF(ROWS($C$3728:C5354)&gt;COUNTIF($AR$19:$AR$3718,TRUE),"",INDEX($C$19:$C$3718,SMALL(IF($AR$19:$AR$3718=TRUE,ROW($C$19:$C$3718)-ROW($C$19)+1),ROWS($C$3728:C5354))))</f>
        <v/>
      </c>
      <c r="D5354" s="100" t="str">
        <f t="array" ref="D5354">IF(ROWS($D$3728:D5354)&gt;COUNTIF($AR$19:$AR$3718,TRUE),"",INDEX($O$19:$O$3718,SMALL(IF($AR$19:$AR$3718=TRUE,ROW($O$19:$O$3718)-ROW($O$19)+1),ROWS($D$3728:D5354))))</f>
        <v/>
      </c>
      <c r="E5354" s="101">
        <f t="shared" si="836"/>
        <v>0</v>
      </c>
      <c r="F5354" s="101">
        <f t="shared" si="837"/>
        <v>0</v>
      </c>
      <c r="G5354" s="104"/>
      <c r="H5354" s="89">
        <f t="shared" si="835"/>
        <v>0</v>
      </c>
      <c r="I5354" s="73"/>
      <c r="J5354" s="73"/>
      <c r="K5354" s="73"/>
      <c r="L5354" s="73"/>
      <c r="M5354" s="73"/>
      <c r="N5354" s="73"/>
      <c r="O5354" s="73"/>
      <c r="P5354" s="73"/>
      <c r="Q5354" s="73"/>
      <c r="R5354" s="73"/>
      <c r="S5354" s="73"/>
    </row>
    <row r="5355" spans="2:19" x14ac:dyDescent="0.3">
      <c r="B5355" s="137">
        <v>1628</v>
      </c>
      <c r="C5355" s="103" t="str">
        <f t="array" ref="C5355">IF(ROWS($C$3728:C5355)&gt;COUNTIF($AR$19:$AR$3718,TRUE),"",INDEX($C$19:$C$3718,SMALL(IF($AR$19:$AR$3718=TRUE,ROW($C$19:$C$3718)-ROW($C$19)+1),ROWS($C$3728:C5355))))</f>
        <v/>
      </c>
      <c r="D5355" s="100" t="str">
        <f t="array" ref="D5355">IF(ROWS($D$3728:D5355)&gt;COUNTIF($AR$19:$AR$3718,TRUE),"",INDEX($O$19:$O$3718,SMALL(IF($AR$19:$AR$3718=TRUE,ROW($O$19:$O$3718)-ROW($O$19)+1),ROWS($D$3728:D5355))))</f>
        <v/>
      </c>
      <c r="E5355" s="101">
        <f t="shared" si="836"/>
        <v>0</v>
      </c>
      <c r="F5355" s="101">
        <f t="shared" si="837"/>
        <v>0</v>
      </c>
      <c r="G5355" s="104"/>
      <c r="H5355" s="89">
        <f t="shared" si="835"/>
        <v>0</v>
      </c>
      <c r="I5355" s="73"/>
      <c r="J5355" s="73"/>
      <c r="K5355" s="73"/>
      <c r="L5355" s="73"/>
      <c r="M5355" s="73"/>
      <c r="N5355" s="73"/>
      <c r="O5355" s="73"/>
      <c r="P5355" s="73"/>
      <c r="Q5355" s="73"/>
      <c r="R5355" s="73"/>
      <c r="S5355" s="73"/>
    </row>
    <row r="5356" spans="2:19" x14ac:dyDescent="0.3">
      <c r="B5356" s="137">
        <v>1629</v>
      </c>
      <c r="C5356" s="103" t="str">
        <f t="array" ref="C5356">IF(ROWS($C$3728:C5356)&gt;COUNTIF($AR$19:$AR$3718,TRUE),"",INDEX($C$19:$C$3718,SMALL(IF($AR$19:$AR$3718=TRUE,ROW($C$19:$C$3718)-ROW($C$19)+1),ROWS($C$3728:C5356))))</f>
        <v/>
      </c>
      <c r="D5356" s="100" t="str">
        <f t="array" ref="D5356">IF(ROWS($D$3728:D5356)&gt;COUNTIF($AR$19:$AR$3718,TRUE),"",INDEX($O$19:$O$3718,SMALL(IF($AR$19:$AR$3718=TRUE,ROW($O$19:$O$3718)-ROW($O$19)+1),ROWS($D$3728:D5356))))</f>
        <v/>
      </c>
      <c r="E5356" s="101">
        <f t="shared" si="836"/>
        <v>0</v>
      </c>
      <c r="F5356" s="101">
        <f t="shared" si="837"/>
        <v>0</v>
      </c>
      <c r="G5356" s="104"/>
      <c r="H5356" s="89">
        <f t="shared" si="835"/>
        <v>0</v>
      </c>
      <c r="I5356" s="73"/>
      <c r="J5356" s="73"/>
      <c r="K5356" s="73"/>
      <c r="L5356" s="73"/>
      <c r="M5356" s="73"/>
      <c r="N5356" s="73"/>
      <c r="O5356" s="73"/>
      <c r="P5356" s="73"/>
      <c r="Q5356" s="73"/>
      <c r="R5356" s="73"/>
      <c r="S5356" s="73"/>
    </row>
    <row r="5357" spans="2:19" x14ac:dyDescent="0.3">
      <c r="B5357" s="137">
        <v>1630</v>
      </c>
      <c r="C5357" s="103" t="str">
        <f t="array" ref="C5357">IF(ROWS($C$3728:C5357)&gt;COUNTIF($AR$19:$AR$3718,TRUE),"",INDEX($C$19:$C$3718,SMALL(IF($AR$19:$AR$3718=TRUE,ROW($C$19:$C$3718)-ROW($C$19)+1),ROWS($C$3728:C5357))))</f>
        <v/>
      </c>
      <c r="D5357" s="100" t="str">
        <f t="array" ref="D5357">IF(ROWS($D$3728:D5357)&gt;COUNTIF($AR$19:$AR$3718,TRUE),"",INDEX($O$19:$O$3718,SMALL(IF($AR$19:$AR$3718=TRUE,ROW($O$19:$O$3718)-ROW($O$19)+1),ROWS($D$3728:D5357))))</f>
        <v/>
      </c>
      <c r="E5357" s="101">
        <f t="shared" si="836"/>
        <v>0</v>
      </c>
      <c r="F5357" s="101">
        <f t="shared" si="837"/>
        <v>0</v>
      </c>
      <c r="G5357" s="104"/>
      <c r="H5357" s="89">
        <f t="shared" si="835"/>
        <v>0</v>
      </c>
      <c r="I5357" s="73"/>
      <c r="J5357" s="73"/>
      <c r="K5357" s="73"/>
      <c r="L5357" s="73"/>
      <c r="M5357" s="73"/>
      <c r="N5357" s="73"/>
      <c r="O5357" s="73"/>
      <c r="P5357" s="73"/>
      <c r="Q5357" s="73"/>
      <c r="R5357" s="73"/>
      <c r="S5357" s="73"/>
    </row>
    <row r="5358" spans="2:19" x14ac:dyDescent="0.3">
      <c r="B5358" s="137">
        <v>1631</v>
      </c>
      <c r="C5358" s="103" t="str">
        <f t="array" ref="C5358">IF(ROWS($C$3728:C5358)&gt;COUNTIF($AR$19:$AR$3718,TRUE),"",INDEX($C$19:$C$3718,SMALL(IF($AR$19:$AR$3718=TRUE,ROW($C$19:$C$3718)-ROW($C$19)+1),ROWS($C$3728:C5358))))</f>
        <v/>
      </c>
      <c r="D5358" s="100" t="str">
        <f t="array" ref="D5358">IF(ROWS($D$3728:D5358)&gt;COUNTIF($AR$19:$AR$3718,TRUE),"",INDEX($O$19:$O$3718,SMALL(IF($AR$19:$AR$3718=TRUE,ROW($O$19:$O$3718)-ROW($O$19)+1),ROWS($D$3728:D5358))))</f>
        <v/>
      </c>
      <c r="E5358" s="101">
        <f t="shared" si="836"/>
        <v>0</v>
      </c>
      <c r="F5358" s="101">
        <f t="shared" si="837"/>
        <v>0</v>
      </c>
      <c r="G5358" s="104"/>
      <c r="H5358" s="89">
        <f t="shared" si="835"/>
        <v>0</v>
      </c>
      <c r="I5358" s="73"/>
      <c r="J5358" s="73"/>
      <c r="K5358" s="73"/>
      <c r="L5358" s="73"/>
      <c r="M5358" s="73"/>
      <c r="N5358" s="73"/>
      <c r="O5358" s="73"/>
      <c r="P5358" s="73"/>
      <c r="Q5358" s="73"/>
      <c r="R5358" s="73"/>
      <c r="S5358" s="73"/>
    </row>
    <row r="5359" spans="2:19" x14ac:dyDescent="0.3">
      <c r="B5359" s="137">
        <v>1632</v>
      </c>
      <c r="C5359" s="103" t="str">
        <f t="array" ref="C5359">IF(ROWS($C$3728:C5359)&gt;COUNTIF($AR$19:$AR$3718,TRUE),"",INDEX($C$19:$C$3718,SMALL(IF($AR$19:$AR$3718=TRUE,ROW($C$19:$C$3718)-ROW($C$19)+1),ROWS($C$3728:C5359))))</f>
        <v/>
      </c>
      <c r="D5359" s="100" t="str">
        <f t="array" ref="D5359">IF(ROWS($D$3728:D5359)&gt;COUNTIF($AR$19:$AR$3718,TRUE),"",INDEX($O$19:$O$3718,SMALL(IF($AR$19:$AR$3718=TRUE,ROW($O$19:$O$3718)-ROW($O$19)+1),ROWS($D$3728:D5359))))</f>
        <v/>
      </c>
      <c r="E5359" s="101">
        <f t="shared" si="836"/>
        <v>0</v>
      </c>
      <c r="F5359" s="101">
        <f t="shared" si="837"/>
        <v>0</v>
      </c>
      <c r="G5359" s="104"/>
      <c r="H5359" s="89">
        <f t="shared" si="835"/>
        <v>0</v>
      </c>
      <c r="I5359" s="73"/>
      <c r="J5359" s="73"/>
      <c r="K5359" s="73"/>
      <c r="L5359" s="73"/>
      <c r="M5359" s="73"/>
      <c r="N5359" s="73"/>
      <c r="O5359" s="73"/>
      <c r="P5359" s="73"/>
      <c r="Q5359" s="73"/>
      <c r="R5359" s="73"/>
      <c r="S5359" s="73"/>
    </row>
    <row r="5360" spans="2:19" x14ac:dyDescent="0.3">
      <c r="B5360" s="137">
        <v>1633</v>
      </c>
      <c r="C5360" s="103" t="str">
        <f t="array" ref="C5360">IF(ROWS($C$3728:C5360)&gt;COUNTIF($AR$19:$AR$3718,TRUE),"",INDEX($C$19:$C$3718,SMALL(IF($AR$19:$AR$3718=TRUE,ROW($C$19:$C$3718)-ROW($C$19)+1),ROWS($C$3728:C5360))))</f>
        <v/>
      </c>
      <c r="D5360" s="100" t="str">
        <f t="array" ref="D5360">IF(ROWS($D$3728:D5360)&gt;COUNTIF($AR$19:$AR$3718,TRUE),"",INDEX($O$19:$O$3718,SMALL(IF($AR$19:$AR$3718=TRUE,ROW($O$19:$O$3718)-ROW($O$19)+1),ROWS($D$3728:D5360))))</f>
        <v/>
      </c>
      <c r="E5360" s="101">
        <f t="shared" si="836"/>
        <v>0</v>
      </c>
      <c r="F5360" s="101">
        <f t="shared" si="837"/>
        <v>0</v>
      </c>
      <c r="G5360" s="104"/>
      <c r="H5360" s="89">
        <f t="shared" si="835"/>
        <v>0</v>
      </c>
      <c r="I5360" s="73"/>
      <c r="J5360" s="73"/>
      <c r="K5360" s="73"/>
      <c r="L5360" s="73"/>
      <c r="M5360" s="73"/>
      <c r="N5360" s="73"/>
      <c r="O5360" s="73"/>
      <c r="P5360" s="73"/>
      <c r="Q5360" s="73"/>
      <c r="R5360" s="73"/>
      <c r="S5360" s="73"/>
    </row>
    <row r="5361" spans="2:19" x14ac:dyDescent="0.3">
      <c r="B5361" s="137">
        <v>1634</v>
      </c>
      <c r="C5361" s="103" t="str">
        <f t="array" ref="C5361">IF(ROWS($C$3728:C5361)&gt;COUNTIF($AR$19:$AR$3718,TRUE),"",INDEX($C$19:$C$3718,SMALL(IF($AR$19:$AR$3718=TRUE,ROW($C$19:$C$3718)-ROW($C$19)+1),ROWS($C$3728:C5361))))</f>
        <v/>
      </c>
      <c r="D5361" s="100" t="str">
        <f t="array" ref="D5361">IF(ROWS($D$3728:D5361)&gt;COUNTIF($AR$19:$AR$3718,TRUE),"",INDEX($O$19:$O$3718,SMALL(IF($AR$19:$AR$3718=TRUE,ROW($O$19:$O$3718)-ROW($O$19)+1),ROWS($D$3728:D5361))))</f>
        <v/>
      </c>
      <c r="E5361" s="101">
        <f t="shared" si="836"/>
        <v>0</v>
      </c>
      <c r="F5361" s="101">
        <f t="shared" si="837"/>
        <v>0</v>
      </c>
      <c r="G5361" s="104"/>
      <c r="H5361" s="89">
        <f t="shared" si="835"/>
        <v>0</v>
      </c>
      <c r="I5361" s="73"/>
      <c r="J5361" s="73"/>
      <c r="K5361" s="73"/>
      <c r="L5361" s="73"/>
      <c r="M5361" s="73"/>
      <c r="N5361" s="73"/>
      <c r="O5361" s="73"/>
      <c r="P5361" s="73"/>
      <c r="Q5361" s="73"/>
      <c r="R5361" s="73"/>
      <c r="S5361" s="73"/>
    </row>
    <row r="5362" spans="2:19" x14ac:dyDescent="0.3">
      <c r="B5362" s="137">
        <v>1635</v>
      </c>
      <c r="C5362" s="103" t="str">
        <f t="array" ref="C5362">IF(ROWS($C$3728:C5362)&gt;COUNTIF($AR$19:$AR$3718,TRUE),"",INDEX($C$19:$C$3718,SMALL(IF($AR$19:$AR$3718=TRUE,ROW($C$19:$C$3718)-ROW($C$19)+1),ROWS($C$3728:C5362))))</f>
        <v/>
      </c>
      <c r="D5362" s="100" t="str">
        <f t="array" ref="D5362">IF(ROWS($D$3728:D5362)&gt;COUNTIF($AR$19:$AR$3718,TRUE),"",INDEX($O$19:$O$3718,SMALL(IF($AR$19:$AR$3718=TRUE,ROW($O$19:$O$3718)-ROW($O$19)+1),ROWS($D$3728:D5362))))</f>
        <v/>
      </c>
      <c r="E5362" s="101">
        <f t="shared" si="836"/>
        <v>0</v>
      </c>
      <c r="F5362" s="101">
        <f t="shared" si="837"/>
        <v>0</v>
      </c>
      <c r="G5362" s="104"/>
      <c r="H5362" s="89">
        <f t="shared" si="835"/>
        <v>0</v>
      </c>
      <c r="I5362" s="73"/>
      <c r="J5362" s="73"/>
      <c r="K5362" s="73"/>
      <c r="L5362" s="73"/>
      <c r="M5362" s="73"/>
      <c r="N5362" s="73"/>
      <c r="O5362" s="73"/>
      <c r="P5362" s="73"/>
      <c r="Q5362" s="73"/>
      <c r="R5362" s="73"/>
      <c r="S5362" s="73"/>
    </row>
    <row r="5363" spans="2:19" x14ac:dyDescent="0.3">
      <c r="B5363" s="137">
        <v>1636</v>
      </c>
      <c r="C5363" s="103" t="str">
        <f t="array" ref="C5363">IF(ROWS($C$3728:C5363)&gt;COUNTIF($AR$19:$AR$3718,TRUE),"",INDEX($C$19:$C$3718,SMALL(IF($AR$19:$AR$3718=TRUE,ROW($C$19:$C$3718)-ROW($C$19)+1),ROWS($C$3728:C5363))))</f>
        <v/>
      </c>
      <c r="D5363" s="100" t="str">
        <f t="array" ref="D5363">IF(ROWS($D$3728:D5363)&gt;COUNTIF($AR$19:$AR$3718,TRUE),"",INDEX($O$19:$O$3718,SMALL(IF($AR$19:$AR$3718=TRUE,ROW($O$19:$O$3718)-ROW($O$19)+1),ROWS($D$3728:D5363))))</f>
        <v/>
      </c>
      <c r="E5363" s="101">
        <f t="shared" si="836"/>
        <v>0</v>
      </c>
      <c r="F5363" s="101">
        <f t="shared" si="837"/>
        <v>0</v>
      </c>
      <c r="G5363" s="104"/>
      <c r="H5363" s="89">
        <f t="shared" si="835"/>
        <v>0</v>
      </c>
      <c r="I5363" s="73"/>
      <c r="J5363" s="73"/>
      <c r="K5363" s="73"/>
      <c r="L5363" s="73"/>
      <c r="M5363" s="73"/>
      <c r="N5363" s="73"/>
      <c r="O5363" s="73"/>
      <c r="P5363" s="73"/>
      <c r="Q5363" s="73"/>
      <c r="R5363" s="73"/>
      <c r="S5363" s="73"/>
    </row>
    <row r="5364" spans="2:19" x14ac:dyDescent="0.3">
      <c r="B5364" s="137">
        <v>1637</v>
      </c>
      <c r="C5364" s="103" t="str">
        <f t="array" ref="C5364">IF(ROWS($C$3728:C5364)&gt;COUNTIF($AR$19:$AR$3718,TRUE),"",INDEX($C$19:$C$3718,SMALL(IF($AR$19:$AR$3718=TRUE,ROW($C$19:$C$3718)-ROW($C$19)+1),ROWS($C$3728:C5364))))</f>
        <v/>
      </c>
      <c r="D5364" s="100" t="str">
        <f t="array" ref="D5364">IF(ROWS($D$3728:D5364)&gt;COUNTIF($AR$19:$AR$3718,TRUE),"",INDEX($O$19:$O$3718,SMALL(IF($AR$19:$AR$3718=TRUE,ROW($O$19:$O$3718)-ROW($O$19)+1),ROWS($D$3728:D5364))))</f>
        <v/>
      </c>
      <c r="E5364" s="101">
        <f t="shared" si="836"/>
        <v>0</v>
      </c>
      <c r="F5364" s="101">
        <f t="shared" si="837"/>
        <v>0</v>
      </c>
      <c r="G5364" s="104"/>
      <c r="H5364" s="89">
        <f t="shared" si="835"/>
        <v>0</v>
      </c>
      <c r="I5364" s="73"/>
      <c r="J5364" s="73"/>
      <c r="K5364" s="73"/>
      <c r="L5364" s="73"/>
      <c r="M5364" s="73"/>
      <c r="N5364" s="73"/>
      <c r="O5364" s="73"/>
      <c r="P5364" s="73"/>
      <c r="Q5364" s="73"/>
      <c r="R5364" s="73"/>
      <c r="S5364" s="73"/>
    </row>
    <row r="5365" spans="2:19" x14ac:dyDescent="0.3">
      <c r="B5365" s="137">
        <v>1638</v>
      </c>
      <c r="C5365" s="103" t="str">
        <f t="array" ref="C5365">IF(ROWS($C$3728:C5365)&gt;COUNTIF($AR$19:$AR$3718,TRUE),"",INDEX($C$19:$C$3718,SMALL(IF($AR$19:$AR$3718=TRUE,ROW($C$19:$C$3718)-ROW($C$19)+1),ROWS($C$3728:C5365))))</f>
        <v/>
      </c>
      <c r="D5365" s="100" t="str">
        <f t="array" ref="D5365">IF(ROWS($D$3728:D5365)&gt;COUNTIF($AR$19:$AR$3718,TRUE),"",INDEX($O$19:$O$3718,SMALL(IF($AR$19:$AR$3718=TRUE,ROW($O$19:$O$3718)-ROW($O$19)+1),ROWS($D$3728:D5365))))</f>
        <v/>
      </c>
      <c r="E5365" s="101">
        <f t="shared" si="836"/>
        <v>0</v>
      </c>
      <c r="F5365" s="101">
        <f t="shared" si="837"/>
        <v>0</v>
      </c>
      <c r="G5365" s="104"/>
      <c r="H5365" s="89">
        <f t="shared" si="835"/>
        <v>0</v>
      </c>
      <c r="I5365" s="73"/>
      <c r="J5365" s="73"/>
      <c r="K5365" s="73"/>
      <c r="L5365" s="73"/>
      <c r="M5365" s="73"/>
      <c r="N5365" s="73"/>
      <c r="O5365" s="73"/>
      <c r="P5365" s="73"/>
      <c r="Q5365" s="73"/>
      <c r="R5365" s="73"/>
      <c r="S5365" s="73"/>
    </row>
    <row r="5366" spans="2:19" x14ac:dyDescent="0.3">
      <c r="B5366" s="137">
        <v>1639</v>
      </c>
      <c r="C5366" s="103" t="str">
        <f t="array" ref="C5366">IF(ROWS($C$3728:C5366)&gt;COUNTIF($AR$19:$AR$3718,TRUE),"",INDEX($C$19:$C$3718,SMALL(IF($AR$19:$AR$3718=TRUE,ROW($C$19:$C$3718)-ROW($C$19)+1),ROWS($C$3728:C5366))))</f>
        <v/>
      </c>
      <c r="D5366" s="100" t="str">
        <f t="array" ref="D5366">IF(ROWS($D$3728:D5366)&gt;COUNTIF($AR$19:$AR$3718,TRUE),"",INDEX($O$19:$O$3718,SMALL(IF($AR$19:$AR$3718=TRUE,ROW($O$19:$O$3718)-ROW($O$19)+1),ROWS($D$3728:D5366))))</f>
        <v/>
      </c>
      <c r="E5366" s="101">
        <f t="shared" si="836"/>
        <v>0</v>
      </c>
      <c r="F5366" s="101">
        <f t="shared" si="837"/>
        <v>0</v>
      </c>
      <c r="G5366" s="104"/>
      <c r="H5366" s="89">
        <f t="shared" si="835"/>
        <v>0</v>
      </c>
      <c r="I5366" s="73"/>
      <c r="J5366" s="73"/>
      <c r="K5366" s="73"/>
      <c r="L5366" s="73"/>
      <c r="M5366" s="73"/>
      <c r="N5366" s="73"/>
      <c r="O5366" s="73"/>
      <c r="P5366" s="73"/>
      <c r="Q5366" s="73"/>
      <c r="R5366" s="73"/>
      <c r="S5366" s="73"/>
    </row>
    <row r="5367" spans="2:19" x14ac:dyDescent="0.3">
      <c r="B5367" s="137">
        <v>1640</v>
      </c>
      <c r="C5367" s="103" t="str">
        <f t="array" ref="C5367">IF(ROWS($C$3728:C5367)&gt;COUNTIF($AR$19:$AR$3718,TRUE),"",INDEX($C$19:$C$3718,SMALL(IF($AR$19:$AR$3718=TRUE,ROW($C$19:$C$3718)-ROW($C$19)+1),ROWS($C$3728:C5367))))</f>
        <v/>
      </c>
      <c r="D5367" s="100" t="str">
        <f t="array" ref="D5367">IF(ROWS($D$3728:D5367)&gt;COUNTIF($AR$19:$AR$3718,TRUE),"",INDEX($O$19:$O$3718,SMALL(IF($AR$19:$AR$3718=TRUE,ROW($O$19:$O$3718)-ROW($O$19)+1),ROWS($D$3728:D5367))))</f>
        <v/>
      </c>
      <c r="E5367" s="101">
        <f t="shared" si="836"/>
        <v>0</v>
      </c>
      <c r="F5367" s="101">
        <f t="shared" si="837"/>
        <v>0</v>
      </c>
      <c r="G5367" s="104"/>
      <c r="H5367" s="89">
        <f t="shared" si="835"/>
        <v>0</v>
      </c>
      <c r="I5367" s="73"/>
      <c r="J5367" s="73"/>
      <c r="K5367" s="73"/>
      <c r="L5367" s="73"/>
      <c r="M5367" s="73"/>
      <c r="N5367" s="73"/>
      <c r="O5367" s="73"/>
      <c r="P5367" s="73"/>
      <c r="Q5367" s="73"/>
      <c r="R5367" s="73"/>
      <c r="S5367" s="73"/>
    </row>
    <row r="5368" spans="2:19" x14ac:dyDescent="0.3">
      <c r="B5368" s="137">
        <v>1641</v>
      </c>
      <c r="C5368" s="103" t="str">
        <f t="array" ref="C5368">IF(ROWS($C$3728:C5368)&gt;COUNTIF($AR$19:$AR$3718,TRUE),"",INDEX($C$19:$C$3718,SMALL(IF($AR$19:$AR$3718=TRUE,ROW($C$19:$C$3718)-ROW($C$19)+1),ROWS($C$3728:C5368))))</f>
        <v/>
      </c>
      <c r="D5368" s="100" t="str">
        <f t="array" ref="D5368">IF(ROWS($D$3728:D5368)&gt;COUNTIF($AR$19:$AR$3718,TRUE),"",INDEX($O$19:$O$3718,SMALL(IF($AR$19:$AR$3718=TRUE,ROW($O$19:$O$3718)-ROW($O$19)+1),ROWS($D$3728:D5368))))</f>
        <v/>
      </c>
      <c r="E5368" s="101">
        <f t="shared" si="836"/>
        <v>0</v>
      </c>
      <c r="F5368" s="101">
        <f t="shared" si="837"/>
        <v>0</v>
      </c>
      <c r="G5368" s="104"/>
      <c r="H5368" s="89">
        <f t="shared" si="835"/>
        <v>0</v>
      </c>
      <c r="I5368" s="73"/>
      <c r="J5368" s="73"/>
      <c r="K5368" s="73"/>
      <c r="L5368" s="73"/>
      <c r="M5368" s="73"/>
      <c r="N5368" s="73"/>
      <c r="O5368" s="73"/>
      <c r="P5368" s="73"/>
      <c r="Q5368" s="73"/>
      <c r="R5368" s="73"/>
      <c r="S5368" s="73"/>
    </row>
    <row r="5369" spans="2:19" x14ac:dyDescent="0.3">
      <c r="B5369" s="137">
        <v>1642</v>
      </c>
      <c r="C5369" s="103" t="str">
        <f t="array" ref="C5369">IF(ROWS($C$3728:C5369)&gt;COUNTIF($AR$19:$AR$3718,TRUE),"",INDEX($C$19:$C$3718,SMALL(IF($AR$19:$AR$3718=TRUE,ROW($C$19:$C$3718)-ROW($C$19)+1),ROWS($C$3728:C5369))))</f>
        <v/>
      </c>
      <c r="D5369" s="100" t="str">
        <f t="array" ref="D5369">IF(ROWS($D$3728:D5369)&gt;COUNTIF($AR$19:$AR$3718,TRUE),"",INDEX($O$19:$O$3718,SMALL(IF($AR$19:$AR$3718=TRUE,ROW($O$19:$O$3718)-ROW($O$19)+1),ROWS($D$3728:D5369))))</f>
        <v/>
      </c>
      <c r="E5369" s="101">
        <f t="shared" si="836"/>
        <v>0</v>
      </c>
      <c r="F5369" s="101">
        <f t="shared" si="837"/>
        <v>0</v>
      </c>
      <c r="G5369" s="104"/>
      <c r="H5369" s="89">
        <f t="shared" si="835"/>
        <v>0</v>
      </c>
      <c r="I5369" s="73"/>
      <c r="J5369" s="73"/>
      <c r="K5369" s="73"/>
      <c r="L5369" s="73"/>
      <c r="M5369" s="73"/>
      <c r="N5369" s="73"/>
      <c r="O5369" s="73"/>
      <c r="P5369" s="73"/>
      <c r="Q5369" s="73"/>
      <c r="R5369" s="73"/>
      <c r="S5369" s="73"/>
    </row>
    <row r="5370" spans="2:19" x14ac:dyDescent="0.3">
      <c r="B5370" s="137">
        <v>1643</v>
      </c>
      <c r="C5370" s="103" t="str">
        <f t="array" ref="C5370">IF(ROWS($C$3728:C5370)&gt;COUNTIF($AR$19:$AR$3718,TRUE),"",INDEX($C$19:$C$3718,SMALL(IF($AR$19:$AR$3718=TRUE,ROW($C$19:$C$3718)-ROW($C$19)+1),ROWS($C$3728:C5370))))</f>
        <v/>
      </c>
      <c r="D5370" s="100" t="str">
        <f t="array" ref="D5370">IF(ROWS($D$3728:D5370)&gt;COUNTIF($AR$19:$AR$3718,TRUE),"",INDEX($O$19:$O$3718,SMALL(IF($AR$19:$AR$3718=TRUE,ROW($O$19:$O$3718)-ROW($O$19)+1),ROWS($D$3728:D5370))))</f>
        <v/>
      </c>
      <c r="E5370" s="101">
        <f t="shared" si="836"/>
        <v>0</v>
      </c>
      <c r="F5370" s="101">
        <f t="shared" si="837"/>
        <v>0</v>
      </c>
      <c r="G5370" s="104"/>
      <c r="H5370" s="89">
        <f t="shared" si="835"/>
        <v>0</v>
      </c>
      <c r="I5370" s="73"/>
      <c r="J5370" s="73"/>
      <c r="K5370" s="73"/>
      <c r="L5370" s="73"/>
      <c r="M5370" s="73"/>
      <c r="N5370" s="73"/>
      <c r="O5370" s="73"/>
      <c r="P5370" s="73"/>
      <c r="Q5370" s="73"/>
      <c r="R5370" s="73"/>
      <c r="S5370" s="73"/>
    </row>
    <row r="5371" spans="2:19" x14ac:dyDescent="0.3">
      <c r="B5371" s="137">
        <v>1644</v>
      </c>
      <c r="C5371" s="103" t="str">
        <f t="array" ref="C5371">IF(ROWS($C$3728:C5371)&gt;COUNTIF($AR$19:$AR$3718,TRUE),"",INDEX($C$19:$C$3718,SMALL(IF($AR$19:$AR$3718=TRUE,ROW($C$19:$C$3718)-ROW($C$19)+1),ROWS($C$3728:C5371))))</f>
        <v/>
      </c>
      <c r="D5371" s="100" t="str">
        <f t="array" ref="D5371">IF(ROWS($D$3728:D5371)&gt;COUNTIF($AR$19:$AR$3718,TRUE),"",INDEX($O$19:$O$3718,SMALL(IF($AR$19:$AR$3718=TRUE,ROW($O$19:$O$3718)-ROW($O$19)+1),ROWS($D$3728:D5371))))</f>
        <v/>
      </c>
      <c r="E5371" s="101">
        <f t="shared" si="836"/>
        <v>0</v>
      </c>
      <c r="F5371" s="101">
        <f t="shared" si="837"/>
        <v>0</v>
      </c>
      <c r="G5371" s="104"/>
      <c r="H5371" s="89">
        <f t="shared" si="835"/>
        <v>0</v>
      </c>
      <c r="I5371" s="73"/>
      <c r="J5371" s="73"/>
      <c r="K5371" s="73"/>
      <c r="L5371" s="73"/>
      <c r="M5371" s="73"/>
      <c r="N5371" s="73"/>
      <c r="O5371" s="73"/>
      <c r="P5371" s="73"/>
      <c r="Q5371" s="73"/>
      <c r="R5371" s="73"/>
      <c r="S5371" s="73"/>
    </row>
    <row r="5372" spans="2:19" x14ac:dyDescent="0.3">
      <c r="B5372" s="137">
        <v>1645</v>
      </c>
      <c r="C5372" s="103" t="str">
        <f t="array" ref="C5372">IF(ROWS($C$3728:C5372)&gt;COUNTIF($AR$19:$AR$3718,TRUE),"",INDEX($C$19:$C$3718,SMALL(IF($AR$19:$AR$3718=TRUE,ROW($C$19:$C$3718)-ROW($C$19)+1),ROWS($C$3728:C5372))))</f>
        <v/>
      </c>
      <c r="D5372" s="100" t="str">
        <f t="array" ref="D5372">IF(ROWS($D$3728:D5372)&gt;COUNTIF($AR$19:$AR$3718,TRUE),"",INDEX($O$19:$O$3718,SMALL(IF($AR$19:$AR$3718=TRUE,ROW($O$19:$O$3718)-ROW($O$19)+1),ROWS($D$3728:D5372))))</f>
        <v/>
      </c>
      <c r="E5372" s="101">
        <f t="shared" si="836"/>
        <v>0</v>
      </c>
      <c r="F5372" s="101">
        <f t="shared" si="837"/>
        <v>0</v>
      </c>
      <c r="G5372" s="104"/>
      <c r="H5372" s="89">
        <f t="shared" si="835"/>
        <v>0</v>
      </c>
      <c r="I5372" s="73"/>
      <c r="J5372" s="73"/>
      <c r="K5372" s="73"/>
      <c r="L5372" s="73"/>
      <c r="M5372" s="73"/>
      <c r="N5372" s="73"/>
      <c r="O5372" s="73"/>
      <c r="P5372" s="73"/>
      <c r="Q5372" s="73"/>
      <c r="R5372" s="73"/>
      <c r="S5372" s="73"/>
    </row>
    <row r="5373" spans="2:19" x14ac:dyDescent="0.3">
      <c r="B5373" s="137">
        <v>1646</v>
      </c>
      <c r="C5373" s="103" t="str">
        <f t="array" ref="C5373">IF(ROWS($C$3728:C5373)&gt;COUNTIF($AR$19:$AR$3718,TRUE),"",INDEX($C$19:$C$3718,SMALL(IF($AR$19:$AR$3718=TRUE,ROW($C$19:$C$3718)-ROW($C$19)+1),ROWS($C$3728:C5373))))</f>
        <v/>
      </c>
      <c r="D5373" s="100" t="str">
        <f t="array" ref="D5373">IF(ROWS($D$3728:D5373)&gt;COUNTIF($AR$19:$AR$3718,TRUE),"",INDEX($O$19:$O$3718,SMALL(IF($AR$19:$AR$3718=TRUE,ROW($O$19:$O$3718)-ROW($O$19)+1),ROWS($D$3728:D5373))))</f>
        <v/>
      </c>
      <c r="E5373" s="101">
        <f t="shared" si="836"/>
        <v>0</v>
      </c>
      <c r="F5373" s="101">
        <f t="shared" si="837"/>
        <v>0</v>
      </c>
      <c r="G5373" s="104"/>
      <c r="H5373" s="89">
        <f t="shared" si="835"/>
        <v>0</v>
      </c>
      <c r="I5373" s="73"/>
      <c r="J5373" s="73"/>
      <c r="K5373" s="73"/>
      <c r="L5373" s="73"/>
      <c r="M5373" s="73"/>
      <c r="N5373" s="73"/>
      <c r="O5373" s="73"/>
      <c r="P5373" s="73"/>
      <c r="Q5373" s="73"/>
      <c r="R5373" s="73"/>
      <c r="S5373" s="73"/>
    </row>
    <row r="5374" spans="2:19" x14ac:dyDescent="0.3">
      <c r="B5374" s="137">
        <v>1647</v>
      </c>
      <c r="C5374" s="103" t="str">
        <f t="array" ref="C5374">IF(ROWS($C$3728:C5374)&gt;COUNTIF($AR$19:$AR$3718,TRUE),"",INDEX($C$19:$C$3718,SMALL(IF($AR$19:$AR$3718=TRUE,ROW($C$19:$C$3718)-ROW($C$19)+1),ROWS($C$3728:C5374))))</f>
        <v/>
      </c>
      <c r="D5374" s="100" t="str">
        <f t="array" ref="D5374">IF(ROWS($D$3728:D5374)&gt;COUNTIF($AR$19:$AR$3718,TRUE),"",INDEX($O$19:$O$3718,SMALL(IF($AR$19:$AR$3718=TRUE,ROW($O$19:$O$3718)-ROW($O$19)+1),ROWS($D$3728:D5374))))</f>
        <v/>
      </c>
      <c r="E5374" s="101">
        <f t="shared" si="836"/>
        <v>0</v>
      </c>
      <c r="F5374" s="101">
        <f t="shared" si="837"/>
        <v>0</v>
      </c>
      <c r="G5374" s="104"/>
      <c r="H5374" s="89">
        <f t="shared" si="835"/>
        <v>0</v>
      </c>
      <c r="I5374" s="73"/>
      <c r="J5374" s="73"/>
      <c r="K5374" s="73"/>
      <c r="L5374" s="73"/>
      <c r="M5374" s="73"/>
      <c r="N5374" s="73"/>
      <c r="O5374" s="73"/>
      <c r="P5374" s="73"/>
      <c r="Q5374" s="73"/>
      <c r="R5374" s="73"/>
      <c r="S5374" s="73"/>
    </row>
    <row r="5375" spans="2:19" x14ac:dyDescent="0.3">
      <c r="B5375" s="137">
        <v>1648</v>
      </c>
      <c r="C5375" s="103" t="str">
        <f t="array" ref="C5375">IF(ROWS($C$3728:C5375)&gt;COUNTIF($AR$19:$AR$3718,TRUE),"",INDEX($C$19:$C$3718,SMALL(IF($AR$19:$AR$3718=TRUE,ROW($C$19:$C$3718)-ROW($C$19)+1),ROWS($C$3728:C5375))))</f>
        <v/>
      </c>
      <c r="D5375" s="100" t="str">
        <f t="array" ref="D5375">IF(ROWS($D$3728:D5375)&gt;COUNTIF($AR$19:$AR$3718,TRUE),"",INDEX($O$19:$O$3718,SMALL(IF($AR$19:$AR$3718=TRUE,ROW($O$19:$O$3718)-ROW($O$19)+1),ROWS($D$3728:D5375))))</f>
        <v/>
      </c>
      <c r="E5375" s="101">
        <f t="shared" si="836"/>
        <v>0</v>
      </c>
      <c r="F5375" s="101">
        <f t="shared" si="837"/>
        <v>0</v>
      </c>
      <c r="G5375" s="104"/>
      <c r="H5375" s="89">
        <f t="shared" si="835"/>
        <v>0</v>
      </c>
      <c r="I5375" s="73"/>
      <c r="J5375" s="73"/>
      <c r="K5375" s="73"/>
      <c r="L5375" s="73"/>
      <c r="M5375" s="73"/>
      <c r="N5375" s="73"/>
      <c r="O5375" s="73"/>
      <c r="P5375" s="73"/>
      <c r="Q5375" s="73"/>
      <c r="R5375" s="73"/>
      <c r="S5375" s="73"/>
    </row>
    <row r="5376" spans="2:19" x14ac:dyDescent="0.3">
      <c r="B5376" s="137">
        <v>1649</v>
      </c>
      <c r="C5376" s="103" t="str">
        <f t="array" ref="C5376">IF(ROWS($C$3728:C5376)&gt;COUNTIF($AR$19:$AR$3718,TRUE),"",INDEX($C$19:$C$3718,SMALL(IF($AR$19:$AR$3718=TRUE,ROW($C$19:$C$3718)-ROW($C$19)+1),ROWS($C$3728:C5376))))</f>
        <v/>
      </c>
      <c r="D5376" s="100" t="str">
        <f t="array" ref="D5376">IF(ROWS($D$3728:D5376)&gt;COUNTIF($AR$19:$AR$3718,TRUE),"",INDEX($O$19:$O$3718,SMALL(IF($AR$19:$AR$3718=TRUE,ROW($O$19:$O$3718)-ROW($O$19)+1),ROWS($D$3728:D5376))))</f>
        <v/>
      </c>
      <c r="E5376" s="101">
        <f t="shared" si="836"/>
        <v>0</v>
      </c>
      <c r="F5376" s="101">
        <f t="shared" si="837"/>
        <v>0</v>
      </c>
      <c r="G5376" s="104"/>
      <c r="H5376" s="89">
        <f t="shared" si="835"/>
        <v>0</v>
      </c>
      <c r="I5376" s="73"/>
      <c r="J5376" s="73"/>
      <c r="K5376" s="73"/>
      <c r="L5376" s="73"/>
      <c r="M5376" s="73"/>
      <c r="N5376" s="73"/>
      <c r="O5376" s="73"/>
      <c r="P5376" s="73"/>
      <c r="Q5376" s="73"/>
      <c r="R5376" s="73"/>
      <c r="S5376" s="73"/>
    </row>
    <row r="5377" spans="2:19" x14ac:dyDescent="0.3">
      <c r="B5377" s="137">
        <v>1650</v>
      </c>
      <c r="C5377" s="103" t="str">
        <f t="array" ref="C5377">IF(ROWS($C$3728:C5377)&gt;COUNTIF($AR$19:$AR$3718,TRUE),"",INDEX($C$19:$C$3718,SMALL(IF($AR$19:$AR$3718=TRUE,ROW($C$19:$C$3718)-ROW($C$19)+1),ROWS($C$3728:C5377))))</f>
        <v/>
      </c>
      <c r="D5377" s="100" t="str">
        <f t="array" ref="D5377">IF(ROWS($D$3728:D5377)&gt;COUNTIF($AR$19:$AR$3718,TRUE),"",INDEX($O$19:$O$3718,SMALL(IF($AR$19:$AR$3718=TRUE,ROW($O$19:$O$3718)-ROW($O$19)+1),ROWS($D$3728:D5377))))</f>
        <v/>
      </c>
      <c r="E5377" s="101">
        <f t="shared" si="836"/>
        <v>0</v>
      </c>
      <c r="F5377" s="101">
        <f t="shared" si="837"/>
        <v>0</v>
      </c>
      <c r="G5377" s="104"/>
      <c r="H5377" s="89">
        <f t="shared" si="835"/>
        <v>0</v>
      </c>
      <c r="I5377" s="73"/>
      <c r="J5377" s="73"/>
      <c r="K5377" s="73"/>
      <c r="L5377" s="73"/>
      <c r="M5377" s="73"/>
      <c r="N5377" s="73"/>
      <c r="O5377" s="73"/>
      <c r="P5377" s="73"/>
      <c r="Q5377" s="73"/>
      <c r="R5377" s="73"/>
      <c r="S5377" s="73"/>
    </row>
    <row r="5378" spans="2:19" x14ac:dyDescent="0.3">
      <c r="B5378" s="137">
        <v>1651</v>
      </c>
      <c r="C5378" s="103" t="str">
        <f t="array" ref="C5378">IF(ROWS($C$3728:C5378)&gt;COUNTIF($AR$19:$AR$3718,TRUE),"",INDEX($C$19:$C$3718,SMALL(IF($AR$19:$AR$3718=TRUE,ROW($C$19:$C$3718)-ROW($C$19)+1),ROWS($C$3728:C5378))))</f>
        <v/>
      </c>
      <c r="D5378" s="100" t="str">
        <f t="array" ref="D5378">IF(ROWS($D$3728:D5378)&gt;COUNTIF($AR$19:$AR$3718,TRUE),"",INDEX($O$19:$O$3718,SMALL(IF($AR$19:$AR$3718=TRUE,ROW($O$19:$O$3718)-ROW($O$19)+1),ROWS($D$3728:D5378))))</f>
        <v/>
      </c>
      <c r="E5378" s="101">
        <f t="shared" si="836"/>
        <v>0</v>
      </c>
      <c r="F5378" s="101">
        <f t="shared" si="837"/>
        <v>0</v>
      </c>
      <c r="G5378" s="104"/>
      <c r="H5378" s="89">
        <f t="shared" si="835"/>
        <v>0</v>
      </c>
      <c r="I5378" s="73"/>
      <c r="J5378" s="73"/>
      <c r="K5378" s="73"/>
      <c r="L5378" s="73"/>
      <c r="M5378" s="73"/>
      <c r="N5378" s="73"/>
      <c r="O5378" s="73"/>
      <c r="P5378" s="73"/>
      <c r="Q5378" s="73"/>
      <c r="R5378" s="73"/>
      <c r="S5378" s="73"/>
    </row>
    <row r="5379" spans="2:19" x14ac:dyDescent="0.3">
      <c r="B5379" s="137">
        <v>1652</v>
      </c>
      <c r="C5379" s="103" t="str">
        <f t="array" ref="C5379">IF(ROWS($C$3728:C5379)&gt;COUNTIF($AR$19:$AR$3718,TRUE),"",INDEX($C$19:$C$3718,SMALL(IF($AR$19:$AR$3718=TRUE,ROW($C$19:$C$3718)-ROW($C$19)+1),ROWS($C$3728:C5379))))</f>
        <v/>
      </c>
      <c r="D5379" s="100" t="str">
        <f t="array" ref="D5379">IF(ROWS($D$3728:D5379)&gt;COUNTIF($AR$19:$AR$3718,TRUE),"",INDEX($O$19:$O$3718,SMALL(IF($AR$19:$AR$3718=TRUE,ROW($O$19:$O$3718)-ROW($O$19)+1),ROWS($D$3728:D5379))))</f>
        <v/>
      </c>
      <c r="E5379" s="101">
        <f t="shared" si="836"/>
        <v>0</v>
      </c>
      <c r="F5379" s="101">
        <f t="shared" si="837"/>
        <v>0</v>
      </c>
      <c r="G5379" s="104"/>
      <c r="H5379" s="89">
        <f t="shared" si="835"/>
        <v>0</v>
      </c>
      <c r="I5379" s="73"/>
      <c r="J5379" s="73"/>
      <c r="K5379" s="73"/>
      <c r="L5379" s="73"/>
      <c r="M5379" s="73"/>
      <c r="N5379" s="73"/>
      <c r="O5379" s="73"/>
      <c r="P5379" s="73"/>
      <c r="Q5379" s="73"/>
      <c r="R5379" s="73"/>
      <c r="S5379" s="73"/>
    </row>
    <row r="5380" spans="2:19" x14ac:dyDescent="0.3">
      <c r="B5380" s="137">
        <v>1653</v>
      </c>
      <c r="C5380" s="103" t="str">
        <f t="array" ref="C5380">IF(ROWS($C$3728:C5380)&gt;COUNTIF($AR$19:$AR$3718,TRUE),"",INDEX($C$19:$C$3718,SMALL(IF($AR$19:$AR$3718=TRUE,ROW($C$19:$C$3718)-ROW($C$19)+1),ROWS($C$3728:C5380))))</f>
        <v/>
      </c>
      <c r="D5380" s="100" t="str">
        <f t="array" ref="D5380">IF(ROWS($D$3728:D5380)&gt;COUNTIF($AR$19:$AR$3718,TRUE),"",INDEX($O$19:$O$3718,SMALL(IF($AR$19:$AR$3718=TRUE,ROW($O$19:$O$3718)-ROW($O$19)+1),ROWS($D$3728:D5380))))</f>
        <v/>
      </c>
      <c r="E5380" s="101">
        <f t="shared" si="836"/>
        <v>0</v>
      </c>
      <c r="F5380" s="101">
        <f t="shared" si="837"/>
        <v>0</v>
      </c>
      <c r="G5380" s="104"/>
      <c r="H5380" s="89">
        <f t="shared" si="835"/>
        <v>0</v>
      </c>
      <c r="I5380" s="73"/>
      <c r="J5380" s="73"/>
      <c r="K5380" s="73"/>
      <c r="L5380" s="73"/>
      <c r="M5380" s="73"/>
      <c r="N5380" s="73"/>
      <c r="O5380" s="73"/>
      <c r="P5380" s="73"/>
      <c r="Q5380" s="73"/>
      <c r="R5380" s="73"/>
      <c r="S5380" s="73"/>
    </row>
    <row r="5381" spans="2:19" x14ac:dyDescent="0.3">
      <c r="B5381" s="137">
        <v>1654</v>
      </c>
      <c r="C5381" s="103" t="str">
        <f t="array" ref="C5381">IF(ROWS($C$3728:C5381)&gt;COUNTIF($AR$19:$AR$3718,TRUE),"",INDEX($C$19:$C$3718,SMALL(IF($AR$19:$AR$3718=TRUE,ROW($C$19:$C$3718)-ROW($C$19)+1),ROWS($C$3728:C5381))))</f>
        <v/>
      </c>
      <c r="D5381" s="100" t="str">
        <f t="array" ref="D5381">IF(ROWS($D$3728:D5381)&gt;COUNTIF($AR$19:$AR$3718,TRUE),"",INDEX($O$19:$O$3718,SMALL(IF($AR$19:$AR$3718=TRUE,ROW($O$19:$O$3718)-ROW($O$19)+1),ROWS($D$3728:D5381))))</f>
        <v/>
      </c>
      <c r="E5381" s="101">
        <f t="shared" si="836"/>
        <v>0</v>
      </c>
      <c r="F5381" s="101">
        <f t="shared" si="837"/>
        <v>0</v>
      </c>
      <c r="G5381" s="104"/>
      <c r="H5381" s="89">
        <f t="shared" si="835"/>
        <v>0</v>
      </c>
      <c r="I5381" s="73"/>
      <c r="J5381" s="73"/>
      <c r="K5381" s="73"/>
      <c r="L5381" s="73"/>
      <c r="M5381" s="73"/>
      <c r="N5381" s="73"/>
      <c r="O5381" s="73"/>
      <c r="P5381" s="73"/>
      <c r="Q5381" s="73"/>
      <c r="R5381" s="73"/>
      <c r="S5381" s="73"/>
    </row>
    <row r="5382" spans="2:19" x14ac:dyDescent="0.3">
      <c r="B5382" s="137">
        <v>1655</v>
      </c>
      <c r="C5382" s="103" t="str">
        <f t="array" ref="C5382">IF(ROWS($C$3728:C5382)&gt;COUNTIF($AR$19:$AR$3718,TRUE),"",INDEX($C$19:$C$3718,SMALL(IF($AR$19:$AR$3718=TRUE,ROW($C$19:$C$3718)-ROW($C$19)+1),ROWS($C$3728:C5382))))</f>
        <v/>
      </c>
      <c r="D5382" s="100" t="str">
        <f t="array" ref="D5382">IF(ROWS($D$3728:D5382)&gt;COUNTIF($AR$19:$AR$3718,TRUE),"",INDEX($O$19:$O$3718,SMALL(IF($AR$19:$AR$3718=TRUE,ROW($O$19:$O$3718)-ROW($O$19)+1),ROWS($D$3728:D5382))))</f>
        <v/>
      </c>
      <c r="E5382" s="101">
        <f t="shared" si="836"/>
        <v>0</v>
      </c>
      <c r="F5382" s="101">
        <f t="shared" si="837"/>
        <v>0</v>
      </c>
      <c r="G5382" s="104"/>
      <c r="H5382" s="89">
        <f t="shared" si="835"/>
        <v>0</v>
      </c>
      <c r="I5382" s="73"/>
      <c r="J5382" s="73"/>
      <c r="K5382" s="73"/>
      <c r="L5382" s="73"/>
      <c r="M5382" s="73"/>
      <c r="N5382" s="73"/>
      <c r="O5382" s="73"/>
      <c r="P5382" s="73"/>
      <c r="Q5382" s="73"/>
      <c r="R5382" s="73"/>
      <c r="S5382" s="73"/>
    </row>
    <row r="5383" spans="2:19" x14ac:dyDescent="0.3">
      <c r="B5383" s="137">
        <v>1656</v>
      </c>
      <c r="C5383" s="103" t="str">
        <f t="array" ref="C5383">IF(ROWS($C$3728:C5383)&gt;COUNTIF($AR$19:$AR$3718,TRUE),"",INDEX($C$19:$C$3718,SMALL(IF($AR$19:$AR$3718=TRUE,ROW($C$19:$C$3718)-ROW($C$19)+1),ROWS($C$3728:C5383))))</f>
        <v/>
      </c>
      <c r="D5383" s="100" t="str">
        <f t="array" ref="D5383">IF(ROWS($D$3728:D5383)&gt;COUNTIF($AR$19:$AR$3718,TRUE),"",INDEX($O$19:$O$3718,SMALL(IF($AR$19:$AR$3718=TRUE,ROW($O$19:$O$3718)-ROW($O$19)+1),ROWS($D$3728:D5383))))</f>
        <v/>
      </c>
      <c r="E5383" s="101">
        <f t="shared" si="836"/>
        <v>0</v>
      </c>
      <c r="F5383" s="101">
        <f t="shared" si="837"/>
        <v>0</v>
      </c>
      <c r="G5383" s="104"/>
      <c r="H5383" s="89">
        <f t="shared" si="835"/>
        <v>0</v>
      </c>
      <c r="I5383" s="73"/>
      <c r="J5383" s="73"/>
      <c r="K5383" s="73"/>
      <c r="L5383" s="73"/>
      <c r="M5383" s="73"/>
      <c r="N5383" s="73"/>
      <c r="O5383" s="73"/>
      <c r="P5383" s="73"/>
      <c r="Q5383" s="73"/>
      <c r="R5383" s="73"/>
      <c r="S5383" s="73"/>
    </row>
    <row r="5384" spans="2:19" x14ac:dyDescent="0.3">
      <c r="B5384" s="137">
        <v>1657</v>
      </c>
      <c r="C5384" s="103" t="str">
        <f t="array" ref="C5384">IF(ROWS($C$3728:C5384)&gt;COUNTIF($AR$19:$AR$3718,TRUE),"",INDEX($C$19:$C$3718,SMALL(IF($AR$19:$AR$3718=TRUE,ROW($C$19:$C$3718)-ROW($C$19)+1),ROWS($C$3728:C5384))))</f>
        <v/>
      </c>
      <c r="D5384" s="100" t="str">
        <f t="array" ref="D5384">IF(ROWS($D$3728:D5384)&gt;COUNTIF($AR$19:$AR$3718,TRUE),"",INDEX($O$19:$O$3718,SMALL(IF($AR$19:$AR$3718=TRUE,ROW($O$19:$O$3718)-ROW($O$19)+1),ROWS($D$3728:D5384))))</f>
        <v/>
      </c>
      <c r="E5384" s="101">
        <f t="shared" si="836"/>
        <v>0</v>
      </c>
      <c r="F5384" s="101">
        <f t="shared" si="837"/>
        <v>0</v>
      </c>
      <c r="G5384" s="104"/>
      <c r="H5384" s="89">
        <f t="shared" si="835"/>
        <v>0</v>
      </c>
      <c r="I5384" s="73"/>
      <c r="J5384" s="73"/>
      <c r="K5384" s="73"/>
      <c r="L5384" s="73"/>
      <c r="M5384" s="73"/>
      <c r="N5384" s="73"/>
      <c r="O5384" s="73"/>
      <c r="P5384" s="73"/>
      <c r="Q5384" s="73"/>
      <c r="R5384" s="73"/>
      <c r="S5384" s="73"/>
    </row>
    <row r="5385" spans="2:19" x14ac:dyDescent="0.3">
      <c r="B5385" s="137">
        <v>1658</v>
      </c>
      <c r="C5385" s="103" t="str">
        <f t="array" ref="C5385">IF(ROWS($C$3728:C5385)&gt;COUNTIF($AR$19:$AR$3718,TRUE),"",INDEX($C$19:$C$3718,SMALL(IF($AR$19:$AR$3718=TRUE,ROW($C$19:$C$3718)-ROW($C$19)+1),ROWS($C$3728:C5385))))</f>
        <v/>
      </c>
      <c r="D5385" s="100" t="str">
        <f t="array" ref="D5385">IF(ROWS($D$3728:D5385)&gt;COUNTIF($AR$19:$AR$3718,TRUE),"",INDEX($O$19:$O$3718,SMALL(IF($AR$19:$AR$3718=TRUE,ROW($O$19:$O$3718)-ROW($O$19)+1),ROWS($D$3728:D5385))))</f>
        <v/>
      </c>
      <c r="E5385" s="101">
        <f t="shared" si="836"/>
        <v>0</v>
      </c>
      <c r="F5385" s="101">
        <f t="shared" si="837"/>
        <v>0</v>
      </c>
      <c r="G5385" s="104"/>
      <c r="H5385" s="89">
        <f t="shared" si="835"/>
        <v>0</v>
      </c>
      <c r="I5385" s="73"/>
      <c r="J5385" s="73"/>
      <c r="K5385" s="73"/>
      <c r="L5385" s="73"/>
      <c r="M5385" s="73"/>
      <c r="N5385" s="73"/>
      <c r="O5385" s="73"/>
      <c r="P5385" s="73"/>
      <c r="Q5385" s="73"/>
      <c r="R5385" s="73"/>
      <c r="S5385" s="73"/>
    </row>
    <row r="5386" spans="2:19" x14ac:dyDescent="0.3">
      <c r="B5386" s="137">
        <v>1659</v>
      </c>
      <c r="C5386" s="103" t="str">
        <f t="array" ref="C5386">IF(ROWS($C$3728:C5386)&gt;COUNTIF($AR$19:$AR$3718,TRUE),"",INDEX($C$19:$C$3718,SMALL(IF($AR$19:$AR$3718=TRUE,ROW($C$19:$C$3718)-ROW($C$19)+1),ROWS($C$3728:C5386))))</f>
        <v/>
      </c>
      <c r="D5386" s="100" t="str">
        <f t="array" ref="D5386">IF(ROWS($D$3728:D5386)&gt;COUNTIF($AR$19:$AR$3718,TRUE),"",INDEX($O$19:$O$3718,SMALL(IF($AR$19:$AR$3718=TRUE,ROW($O$19:$O$3718)-ROW($O$19)+1),ROWS($D$3728:D5386))))</f>
        <v/>
      </c>
      <c r="E5386" s="101">
        <f t="shared" si="836"/>
        <v>0</v>
      </c>
      <c r="F5386" s="101">
        <f t="shared" si="837"/>
        <v>0</v>
      </c>
      <c r="G5386" s="104"/>
      <c r="H5386" s="89">
        <f t="shared" ref="H5386:H5449" si="838">SUM(E5386:G5386)</f>
        <v>0</v>
      </c>
      <c r="I5386" s="73"/>
      <c r="J5386" s="73"/>
      <c r="K5386" s="73"/>
      <c r="L5386" s="73"/>
      <c r="M5386" s="73"/>
      <c r="N5386" s="73"/>
      <c r="O5386" s="73"/>
      <c r="P5386" s="73"/>
      <c r="Q5386" s="73"/>
      <c r="R5386" s="73"/>
      <c r="S5386" s="73"/>
    </row>
    <row r="5387" spans="2:19" x14ac:dyDescent="0.3">
      <c r="B5387" s="137">
        <v>1660</v>
      </c>
      <c r="C5387" s="103" t="str">
        <f t="array" ref="C5387">IF(ROWS($C$3728:C5387)&gt;COUNTIF($AR$19:$AR$3718,TRUE),"",INDEX($C$19:$C$3718,SMALL(IF($AR$19:$AR$3718=TRUE,ROW($C$19:$C$3718)-ROW($C$19)+1),ROWS($C$3728:C5387))))</f>
        <v/>
      </c>
      <c r="D5387" s="100" t="str">
        <f t="array" ref="D5387">IF(ROWS($D$3728:D5387)&gt;COUNTIF($AR$19:$AR$3718,TRUE),"",INDEX($O$19:$O$3718,SMALL(IF($AR$19:$AR$3718=TRUE,ROW($O$19:$O$3718)-ROW($O$19)+1),ROWS($D$3728:D5387))))</f>
        <v/>
      </c>
      <c r="E5387" s="101">
        <f t="shared" si="836"/>
        <v>0</v>
      </c>
      <c r="F5387" s="101">
        <f t="shared" si="837"/>
        <v>0</v>
      </c>
      <c r="G5387" s="104"/>
      <c r="H5387" s="89">
        <f t="shared" si="838"/>
        <v>0</v>
      </c>
      <c r="I5387" s="73"/>
      <c r="J5387" s="73"/>
      <c r="K5387" s="73"/>
      <c r="L5387" s="73"/>
      <c r="M5387" s="73"/>
      <c r="N5387" s="73"/>
      <c r="O5387" s="73"/>
      <c r="P5387" s="73"/>
      <c r="Q5387" s="73"/>
      <c r="R5387" s="73"/>
      <c r="S5387" s="73"/>
    </row>
    <row r="5388" spans="2:19" x14ac:dyDescent="0.3">
      <c r="B5388" s="137">
        <v>1661</v>
      </c>
      <c r="C5388" s="103" t="str">
        <f t="array" ref="C5388">IF(ROWS($C$3728:C5388)&gt;COUNTIF($AR$19:$AR$3718,TRUE),"",INDEX($C$19:$C$3718,SMALL(IF($AR$19:$AR$3718=TRUE,ROW($C$19:$C$3718)-ROW($C$19)+1),ROWS($C$3728:C5388))))</f>
        <v/>
      </c>
      <c r="D5388" s="100" t="str">
        <f t="array" ref="D5388">IF(ROWS($D$3728:D5388)&gt;COUNTIF($AR$19:$AR$3718,TRUE),"",INDEX($O$19:$O$3718,SMALL(IF($AR$19:$AR$3718=TRUE,ROW($O$19:$O$3718)-ROW($O$19)+1),ROWS($D$3728:D5388))))</f>
        <v/>
      </c>
      <c r="E5388" s="101">
        <f t="shared" si="836"/>
        <v>0</v>
      </c>
      <c r="F5388" s="101">
        <f t="shared" si="837"/>
        <v>0</v>
      </c>
      <c r="G5388" s="104"/>
      <c r="H5388" s="89">
        <f t="shared" si="838"/>
        <v>0</v>
      </c>
      <c r="I5388" s="73"/>
      <c r="J5388" s="73"/>
      <c r="K5388" s="73"/>
      <c r="L5388" s="73"/>
      <c r="M5388" s="73"/>
      <c r="N5388" s="73"/>
      <c r="O5388" s="73"/>
      <c r="P5388" s="73"/>
      <c r="Q5388" s="73"/>
      <c r="R5388" s="73"/>
      <c r="S5388" s="73"/>
    </row>
    <row r="5389" spans="2:19" x14ac:dyDescent="0.3">
      <c r="B5389" s="137">
        <v>1662</v>
      </c>
      <c r="C5389" s="103" t="str">
        <f t="array" ref="C5389">IF(ROWS($C$3728:C5389)&gt;COUNTIF($AR$19:$AR$3718,TRUE),"",INDEX($C$19:$C$3718,SMALL(IF($AR$19:$AR$3718=TRUE,ROW($C$19:$C$3718)-ROW($C$19)+1),ROWS($C$3728:C5389))))</f>
        <v/>
      </c>
      <c r="D5389" s="100" t="str">
        <f t="array" ref="D5389">IF(ROWS($D$3728:D5389)&gt;COUNTIF($AR$19:$AR$3718,TRUE),"",INDEX($O$19:$O$3718,SMALL(IF($AR$19:$AR$3718=TRUE,ROW($O$19:$O$3718)-ROW($O$19)+1),ROWS($D$3728:D5389))))</f>
        <v/>
      </c>
      <c r="E5389" s="101">
        <f t="shared" si="836"/>
        <v>0</v>
      </c>
      <c r="F5389" s="101">
        <f t="shared" si="837"/>
        <v>0</v>
      </c>
      <c r="G5389" s="104"/>
      <c r="H5389" s="89">
        <f t="shared" si="838"/>
        <v>0</v>
      </c>
      <c r="I5389" s="73"/>
      <c r="J5389" s="73"/>
      <c r="K5389" s="73"/>
      <c r="L5389" s="73"/>
      <c r="M5389" s="73"/>
      <c r="N5389" s="73"/>
      <c r="O5389" s="73"/>
      <c r="P5389" s="73"/>
      <c r="Q5389" s="73"/>
      <c r="R5389" s="73"/>
      <c r="S5389" s="73"/>
    </row>
    <row r="5390" spans="2:19" x14ac:dyDescent="0.3">
      <c r="B5390" s="137">
        <v>1663</v>
      </c>
      <c r="C5390" s="103" t="str">
        <f t="array" ref="C5390">IF(ROWS($C$3728:C5390)&gt;COUNTIF($AR$19:$AR$3718,TRUE),"",INDEX($C$19:$C$3718,SMALL(IF($AR$19:$AR$3718=TRUE,ROW($C$19:$C$3718)-ROW($C$19)+1),ROWS($C$3728:C5390))))</f>
        <v/>
      </c>
      <c r="D5390" s="100" t="str">
        <f t="array" ref="D5390">IF(ROWS($D$3728:D5390)&gt;COUNTIF($AR$19:$AR$3718,TRUE),"",INDEX($O$19:$O$3718,SMALL(IF($AR$19:$AR$3718=TRUE,ROW($O$19:$O$3718)-ROW($O$19)+1),ROWS($D$3728:D5390))))</f>
        <v/>
      </c>
      <c r="E5390" s="101">
        <f t="shared" si="836"/>
        <v>0</v>
      </c>
      <c r="F5390" s="101">
        <f t="shared" si="837"/>
        <v>0</v>
      </c>
      <c r="G5390" s="104"/>
      <c r="H5390" s="89">
        <f t="shared" si="838"/>
        <v>0</v>
      </c>
      <c r="I5390" s="73"/>
      <c r="J5390" s="73"/>
      <c r="K5390" s="73"/>
      <c r="L5390" s="73"/>
      <c r="M5390" s="73"/>
      <c r="N5390" s="73"/>
      <c r="O5390" s="73"/>
      <c r="P5390" s="73"/>
      <c r="Q5390" s="73"/>
      <c r="R5390" s="73"/>
      <c r="S5390" s="73"/>
    </row>
    <row r="5391" spans="2:19" x14ac:dyDescent="0.3">
      <c r="B5391" s="137">
        <v>1664</v>
      </c>
      <c r="C5391" s="103" t="str">
        <f t="array" ref="C5391">IF(ROWS($C$3728:C5391)&gt;COUNTIF($AR$19:$AR$3718,TRUE),"",INDEX($C$19:$C$3718,SMALL(IF($AR$19:$AR$3718=TRUE,ROW($C$19:$C$3718)-ROW($C$19)+1),ROWS($C$3728:C5391))))</f>
        <v/>
      </c>
      <c r="D5391" s="100" t="str">
        <f t="array" ref="D5391">IF(ROWS($D$3728:D5391)&gt;COUNTIF($AR$19:$AR$3718,TRUE),"",INDEX($O$19:$O$3718,SMALL(IF($AR$19:$AR$3718=TRUE,ROW($O$19:$O$3718)-ROW($O$19)+1),ROWS($D$3728:D5391))))</f>
        <v/>
      </c>
      <c r="E5391" s="101">
        <f t="shared" si="836"/>
        <v>0</v>
      </c>
      <c r="F5391" s="101">
        <f t="shared" si="837"/>
        <v>0</v>
      </c>
      <c r="G5391" s="104"/>
      <c r="H5391" s="89">
        <f t="shared" si="838"/>
        <v>0</v>
      </c>
      <c r="I5391" s="73"/>
      <c r="J5391" s="73"/>
      <c r="K5391" s="73"/>
      <c r="L5391" s="73"/>
      <c r="M5391" s="73"/>
      <c r="N5391" s="73"/>
      <c r="O5391" s="73"/>
      <c r="P5391" s="73"/>
      <c r="Q5391" s="73"/>
      <c r="R5391" s="73"/>
      <c r="S5391" s="73"/>
    </row>
    <row r="5392" spans="2:19" x14ac:dyDescent="0.3">
      <c r="B5392" s="137">
        <v>1665</v>
      </c>
      <c r="C5392" s="103" t="str">
        <f t="array" ref="C5392">IF(ROWS($C$3728:C5392)&gt;COUNTIF($AR$19:$AR$3718,TRUE),"",INDEX($C$19:$C$3718,SMALL(IF($AR$19:$AR$3718=TRUE,ROW($C$19:$C$3718)-ROW($C$19)+1),ROWS($C$3728:C5392))))</f>
        <v/>
      </c>
      <c r="D5392" s="100" t="str">
        <f t="array" ref="D5392">IF(ROWS($D$3728:D5392)&gt;COUNTIF($AR$19:$AR$3718,TRUE),"",INDEX($O$19:$O$3718,SMALL(IF($AR$19:$AR$3718=TRUE,ROW($O$19:$O$3718)-ROW($O$19)+1),ROWS($D$3728:D5392))))</f>
        <v/>
      </c>
      <c r="E5392" s="101">
        <f t="shared" ref="E5392:E5455" si="839">SUM(SUMIFS($V$19:$V$3718,$C$19:$C$3718,$C$3728:$C$3960,$O$19:$O$3718,$D$3728:$D$3960),SUMIFS($AA$19:$AA$3718,$C$19:$C$3718,$C$3728:$C$3960,$O$19:$O$3718,$D$3728:$D$3960))</f>
        <v>0</v>
      </c>
      <c r="F5392" s="101">
        <f t="shared" ref="F5392:F5455" si="840">SUM(SUMIFS($AD$19:$AD$3718,$C$19:$C$3718,$C$3728:$C$3960,$O$19:$O$3718,$D$3728:$D$3960),SUMIFS($AI$19:$AI$3718,$C$19:$C$3718,$C$3728:$C$3960,$O$19:$O$3718,$D$3728:$D$3960))</f>
        <v>0</v>
      </c>
      <c r="G5392" s="104"/>
      <c r="H5392" s="89">
        <f t="shared" si="838"/>
        <v>0</v>
      </c>
      <c r="I5392" s="73"/>
      <c r="J5392" s="73"/>
      <c r="K5392" s="73"/>
      <c r="L5392" s="73"/>
      <c r="M5392" s="73"/>
      <c r="N5392" s="73"/>
      <c r="O5392" s="73"/>
      <c r="P5392" s="73"/>
      <c r="Q5392" s="73"/>
      <c r="R5392" s="73"/>
      <c r="S5392" s="73"/>
    </row>
    <row r="5393" spans="2:19" x14ac:dyDescent="0.3">
      <c r="B5393" s="137">
        <v>1666</v>
      </c>
      <c r="C5393" s="103" t="str">
        <f t="array" ref="C5393">IF(ROWS($C$3728:C5393)&gt;COUNTIF($AR$19:$AR$3718,TRUE),"",INDEX($C$19:$C$3718,SMALL(IF($AR$19:$AR$3718=TRUE,ROW($C$19:$C$3718)-ROW($C$19)+1),ROWS($C$3728:C5393))))</f>
        <v/>
      </c>
      <c r="D5393" s="100" t="str">
        <f t="array" ref="D5393">IF(ROWS($D$3728:D5393)&gt;COUNTIF($AR$19:$AR$3718,TRUE),"",INDEX($O$19:$O$3718,SMALL(IF($AR$19:$AR$3718=TRUE,ROW($O$19:$O$3718)-ROW($O$19)+1),ROWS($D$3728:D5393))))</f>
        <v/>
      </c>
      <c r="E5393" s="101">
        <f t="shared" si="839"/>
        <v>0</v>
      </c>
      <c r="F5393" s="101">
        <f t="shared" si="840"/>
        <v>0</v>
      </c>
      <c r="G5393" s="104"/>
      <c r="H5393" s="89">
        <f t="shared" si="838"/>
        <v>0</v>
      </c>
      <c r="I5393" s="73"/>
      <c r="J5393" s="73"/>
      <c r="K5393" s="73"/>
      <c r="L5393" s="73"/>
      <c r="M5393" s="73"/>
      <c r="N5393" s="73"/>
      <c r="O5393" s="73"/>
      <c r="P5393" s="73"/>
      <c r="Q5393" s="73"/>
      <c r="R5393" s="73"/>
      <c r="S5393" s="73"/>
    </row>
    <row r="5394" spans="2:19" x14ac:dyDescent="0.3">
      <c r="B5394" s="137">
        <v>1667</v>
      </c>
      <c r="C5394" s="103" t="str">
        <f t="array" ref="C5394">IF(ROWS($C$3728:C5394)&gt;COUNTIF($AR$19:$AR$3718,TRUE),"",INDEX($C$19:$C$3718,SMALL(IF($AR$19:$AR$3718=TRUE,ROW($C$19:$C$3718)-ROW($C$19)+1),ROWS($C$3728:C5394))))</f>
        <v/>
      </c>
      <c r="D5394" s="100" t="str">
        <f t="array" ref="D5394">IF(ROWS($D$3728:D5394)&gt;COUNTIF($AR$19:$AR$3718,TRUE),"",INDEX($O$19:$O$3718,SMALL(IF($AR$19:$AR$3718=TRUE,ROW($O$19:$O$3718)-ROW($O$19)+1),ROWS($D$3728:D5394))))</f>
        <v/>
      </c>
      <c r="E5394" s="101">
        <f t="shared" si="839"/>
        <v>0</v>
      </c>
      <c r="F5394" s="101">
        <f t="shared" si="840"/>
        <v>0</v>
      </c>
      <c r="G5394" s="104"/>
      <c r="H5394" s="89">
        <f t="shared" si="838"/>
        <v>0</v>
      </c>
      <c r="I5394" s="73"/>
      <c r="J5394" s="73"/>
      <c r="K5394" s="73"/>
      <c r="L5394" s="73"/>
      <c r="M5394" s="73"/>
      <c r="N5394" s="73"/>
      <c r="O5394" s="73"/>
      <c r="P5394" s="73"/>
      <c r="Q5394" s="73"/>
      <c r="R5394" s="73"/>
      <c r="S5394" s="73"/>
    </row>
    <row r="5395" spans="2:19" x14ac:dyDescent="0.3">
      <c r="B5395" s="137">
        <v>1668</v>
      </c>
      <c r="C5395" s="103" t="str">
        <f t="array" ref="C5395">IF(ROWS($C$3728:C5395)&gt;COUNTIF($AR$19:$AR$3718,TRUE),"",INDEX($C$19:$C$3718,SMALL(IF($AR$19:$AR$3718=TRUE,ROW($C$19:$C$3718)-ROW($C$19)+1),ROWS($C$3728:C5395))))</f>
        <v/>
      </c>
      <c r="D5395" s="100" t="str">
        <f t="array" ref="D5395">IF(ROWS($D$3728:D5395)&gt;COUNTIF($AR$19:$AR$3718,TRUE),"",INDEX($O$19:$O$3718,SMALL(IF($AR$19:$AR$3718=TRUE,ROW($O$19:$O$3718)-ROW($O$19)+1),ROWS($D$3728:D5395))))</f>
        <v/>
      </c>
      <c r="E5395" s="101">
        <f t="shared" si="839"/>
        <v>0</v>
      </c>
      <c r="F5395" s="101">
        <f t="shared" si="840"/>
        <v>0</v>
      </c>
      <c r="G5395" s="104"/>
      <c r="H5395" s="89">
        <f t="shared" si="838"/>
        <v>0</v>
      </c>
      <c r="I5395" s="73"/>
      <c r="J5395" s="73"/>
      <c r="K5395" s="73"/>
      <c r="L5395" s="73"/>
      <c r="M5395" s="73"/>
      <c r="N5395" s="73"/>
      <c r="O5395" s="73"/>
      <c r="P5395" s="73"/>
      <c r="Q5395" s="73"/>
      <c r="R5395" s="73"/>
      <c r="S5395" s="73"/>
    </row>
    <row r="5396" spans="2:19" x14ac:dyDescent="0.3">
      <c r="B5396" s="137">
        <v>1669</v>
      </c>
      <c r="C5396" s="103" t="str">
        <f t="array" ref="C5396">IF(ROWS($C$3728:C5396)&gt;COUNTIF($AR$19:$AR$3718,TRUE),"",INDEX($C$19:$C$3718,SMALL(IF($AR$19:$AR$3718=TRUE,ROW($C$19:$C$3718)-ROW($C$19)+1),ROWS($C$3728:C5396))))</f>
        <v/>
      </c>
      <c r="D5396" s="100" t="str">
        <f t="array" ref="D5396">IF(ROWS($D$3728:D5396)&gt;COUNTIF($AR$19:$AR$3718,TRUE),"",INDEX($O$19:$O$3718,SMALL(IF($AR$19:$AR$3718=TRUE,ROW($O$19:$O$3718)-ROW($O$19)+1),ROWS($D$3728:D5396))))</f>
        <v/>
      </c>
      <c r="E5396" s="101">
        <f t="shared" si="839"/>
        <v>0</v>
      </c>
      <c r="F5396" s="101">
        <f t="shared" si="840"/>
        <v>0</v>
      </c>
      <c r="G5396" s="104"/>
      <c r="H5396" s="89">
        <f t="shared" si="838"/>
        <v>0</v>
      </c>
      <c r="I5396" s="73"/>
      <c r="J5396" s="73"/>
      <c r="K5396" s="73"/>
      <c r="L5396" s="73"/>
      <c r="M5396" s="73"/>
      <c r="N5396" s="73"/>
      <c r="O5396" s="73"/>
      <c r="P5396" s="73"/>
      <c r="Q5396" s="73"/>
      <c r="R5396" s="73"/>
      <c r="S5396" s="73"/>
    </row>
    <row r="5397" spans="2:19" x14ac:dyDescent="0.3">
      <c r="B5397" s="137">
        <v>1670</v>
      </c>
      <c r="C5397" s="103" t="str">
        <f t="array" ref="C5397">IF(ROWS($C$3728:C5397)&gt;COUNTIF($AR$19:$AR$3718,TRUE),"",INDEX($C$19:$C$3718,SMALL(IF($AR$19:$AR$3718=TRUE,ROW($C$19:$C$3718)-ROW($C$19)+1),ROWS($C$3728:C5397))))</f>
        <v/>
      </c>
      <c r="D5397" s="100" t="str">
        <f t="array" ref="D5397">IF(ROWS($D$3728:D5397)&gt;COUNTIF($AR$19:$AR$3718,TRUE),"",INDEX($O$19:$O$3718,SMALL(IF($AR$19:$AR$3718=TRUE,ROW($O$19:$O$3718)-ROW($O$19)+1),ROWS($D$3728:D5397))))</f>
        <v/>
      </c>
      <c r="E5397" s="101">
        <f t="shared" si="839"/>
        <v>0</v>
      </c>
      <c r="F5397" s="101">
        <f t="shared" si="840"/>
        <v>0</v>
      </c>
      <c r="G5397" s="104"/>
      <c r="H5397" s="89">
        <f t="shared" si="838"/>
        <v>0</v>
      </c>
      <c r="I5397" s="73"/>
      <c r="J5397" s="73"/>
      <c r="K5397" s="73"/>
      <c r="L5397" s="73"/>
      <c r="M5397" s="73"/>
      <c r="N5397" s="73"/>
      <c r="O5397" s="73"/>
      <c r="P5397" s="73"/>
      <c r="Q5397" s="73"/>
      <c r="R5397" s="73"/>
      <c r="S5397" s="73"/>
    </row>
    <row r="5398" spans="2:19" x14ac:dyDescent="0.3">
      <c r="B5398" s="137">
        <v>1671</v>
      </c>
      <c r="C5398" s="103" t="str">
        <f t="array" ref="C5398">IF(ROWS($C$3728:C5398)&gt;COUNTIF($AR$19:$AR$3718,TRUE),"",INDEX($C$19:$C$3718,SMALL(IF($AR$19:$AR$3718=TRUE,ROW($C$19:$C$3718)-ROW($C$19)+1),ROWS($C$3728:C5398))))</f>
        <v/>
      </c>
      <c r="D5398" s="100" t="str">
        <f t="array" ref="D5398">IF(ROWS($D$3728:D5398)&gt;COUNTIF($AR$19:$AR$3718,TRUE),"",INDEX($O$19:$O$3718,SMALL(IF($AR$19:$AR$3718=TRUE,ROW($O$19:$O$3718)-ROW($O$19)+1),ROWS($D$3728:D5398))))</f>
        <v/>
      </c>
      <c r="E5398" s="101">
        <f t="shared" si="839"/>
        <v>0</v>
      </c>
      <c r="F5398" s="101">
        <f t="shared" si="840"/>
        <v>0</v>
      </c>
      <c r="G5398" s="104"/>
      <c r="H5398" s="89">
        <f t="shared" si="838"/>
        <v>0</v>
      </c>
      <c r="I5398" s="73"/>
      <c r="J5398" s="73"/>
      <c r="K5398" s="73"/>
      <c r="L5398" s="73"/>
      <c r="M5398" s="73"/>
      <c r="N5398" s="73"/>
      <c r="O5398" s="73"/>
      <c r="P5398" s="73"/>
      <c r="Q5398" s="73"/>
      <c r="R5398" s="73"/>
      <c r="S5398" s="73"/>
    </row>
    <row r="5399" spans="2:19" x14ac:dyDescent="0.3">
      <c r="B5399" s="137">
        <v>1672</v>
      </c>
      <c r="C5399" s="103" t="str">
        <f t="array" ref="C5399">IF(ROWS($C$3728:C5399)&gt;COUNTIF($AR$19:$AR$3718,TRUE),"",INDEX($C$19:$C$3718,SMALL(IF($AR$19:$AR$3718=TRUE,ROW($C$19:$C$3718)-ROW($C$19)+1),ROWS($C$3728:C5399))))</f>
        <v/>
      </c>
      <c r="D5399" s="100" t="str">
        <f t="array" ref="D5399">IF(ROWS($D$3728:D5399)&gt;COUNTIF($AR$19:$AR$3718,TRUE),"",INDEX($O$19:$O$3718,SMALL(IF($AR$19:$AR$3718=TRUE,ROW($O$19:$O$3718)-ROW($O$19)+1),ROWS($D$3728:D5399))))</f>
        <v/>
      </c>
      <c r="E5399" s="101">
        <f t="shared" si="839"/>
        <v>0</v>
      </c>
      <c r="F5399" s="101">
        <f t="shared" si="840"/>
        <v>0</v>
      </c>
      <c r="G5399" s="104"/>
      <c r="H5399" s="89">
        <f t="shared" si="838"/>
        <v>0</v>
      </c>
      <c r="I5399" s="73"/>
      <c r="J5399" s="73"/>
      <c r="K5399" s="73"/>
      <c r="L5399" s="73"/>
      <c r="M5399" s="73"/>
      <c r="N5399" s="73"/>
      <c r="O5399" s="73"/>
      <c r="P5399" s="73"/>
      <c r="Q5399" s="73"/>
      <c r="R5399" s="73"/>
      <c r="S5399" s="73"/>
    </row>
    <row r="5400" spans="2:19" x14ac:dyDescent="0.3">
      <c r="B5400" s="137">
        <v>1673</v>
      </c>
      <c r="C5400" s="103" t="str">
        <f t="array" ref="C5400">IF(ROWS($C$3728:C5400)&gt;COUNTIF($AR$19:$AR$3718,TRUE),"",INDEX($C$19:$C$3718,SMALL(IF($AR$19:$AR$3718=TRUE,ROW($C$19:$C$3718)-ROW($C$19)+1),ROWS($C$3728:C5400))))</f>
        <v/>
      </c>
      <c r="D5400" s="100" t="str">
        <f t="array" ref="D5400">IF(ROWS($D$3728:D5400)&gt;COUNTIF($AR$19:$AR$3718,TRUE),"",INDEX($O$19:$O$3718,SMALL(IF($AR$19:$AR$3718=TRUE,ROW($O$19:$O$3718)-ROW($O$19)+1),ROWS($D$3728:D5400))))</f>
        <v/>
      </c>
      <c r="E5400" s="101">
        <f t="shared" si="839"/>
        <v>0</v>
      </c>
      <c r="F5400" s="101">
        <f t="shared" si="840"/>
        <v>0</v>
      </c>
      <c r="G5400" s="104"/>
      <c r="H5400" s="89">
        <f t="shared" si="838"/>
        <v>0</v>
      </c>
      <c r="I5400" s="73"/>
      <c r="J5400" s="73"/>
      <c r="K5400" s="73"/>
      <c r="L5400" s="73"/>
      <c r="M5400" s="73"/>
      <c r="N5400" s="73"/>
      <c r="O5400" s="73"/>
      <c r="P5400" s="73"/>
      <c r="Q5400" s="73"/>
      <c r="R5400" s="73"/>
      <c r="S5400" s="73"/>
    </row>
    <row r="5401" spans="2:19" x14ac:dyDescent="0.3">
      <c r="B5401" s="137">
        <v>1674</v>
      </c>
      <c r="C5401" s="103" t="str">
        <f t="array" ref="C5401">IF(ROWS($C$3728:C5401)&gt;COUNTIF($AR$19:$AR$3718,TRUE),"",INDEX($C$19:$C$3718,SMALL(IF($AR$19:$AR$3718=TRUE,ROW($C$19:$C$3718)-ROW($C$19)+1),ROWS($C$3728:C5401))))</f>
        <v/>
      </c>
      <c r="D5401" s="100" t="str">
        <f t="array" ref="D5401">IF(ROWS($D$3728:D5401)&gt;COUNTIF($AR$19:$AR$3718,TRUE),"",INDEX($O$19:$O$3718,SMALL(IF($AR$19:$AR$3718=TRUE,ROW($O$19:$O$3718)-ROW($O$19)+1),ROWS($D$3728:D5401))))</f>
        <v/>
      </c>
      <c r="E5401" s="101">
        <f t="shared" si="839"/>
        <v>0</v>
      </c>
      <c r="F5401" s="101">
        <f t="shared" si="840"/>
        <v>0</v>
      </c>
      <c r="G5401" s="104"/>
      <c r="H5401" s="89">
        <f t="shared" si="838"/>
        <v>0</v>
      </c>
      <c r="I5401" s="73"/>
      <c r="J5401" s="73"/>
      <c r="K5401" s="73"/>
      <c r="L5401" s="73"/>
      <c r="M5401" s="73"/>
      <c r="N5401" s="73"/>
      <c r="O5401" s="73"/>
      <c r="P5401" s="73"/>
      <c r="Q5401" s="73"/>
      <c r="R5401" s="73"/>
      <c r="S5401" s="73"/>
    </row>
    <row r="5402" spans="2:19" x14ac:dyDescent="0.3">
      <c r="B5402" s="137">
        <v>1675</v>
      </c>
      <c r="C5402" s="103" t="str">
        <f t="array" ref="C5402">IF(ROWS($C$3728:C5402)&gt;COUNTIF($AR$19:$AR$3718,TRUE),"",INDEX($C$19:$C$3718,SMALL(IF($AR$19:$AR$3718=TRUE,ROW($C$19:$C$3718)-ROW($C$19)+1),ROWS($C$3728:C5402))))</f>
        <v/>
      </c>
      <c r="D5402" s="100" t="str">
        <f t="array" ref="D5402">IF(ROWS($D$3728:D5402)&gt;COUNTIF($AR$19:$AR$3718,TRUE),"",INDEX($O$19:$O$3718,SMALL(IF($AR$19:$AR$3718=TRUE,ROW($O$19:$O$3718)-ROW($O$19)+1),ROWS($D$3728:D5402))))</f>
        <v/>
      </c>
      <c r="E5402" s="101">
        <f t="shared" si="839"/>
        <v>0</v>
      </c>
      <c r="F5402" s="101">
        <f t="shared" si="840"/>
        <v>0</v>
      </c>
      <c r="G5402" s="104"/>
      <c r="H5402" s="89">
        <f t="shared" si="838"/>
        <v>0</v>
      </c>
      <c r="I5402" s="73"/>
      <c r="J5402" s="73"/>
      <c r="K5402" s="73"/>
      <c r="L5402" s="73"/>
      <c r="M5402" s="73"/>
      <c r="N5402" s="73"/>
      <c r="O5402" s="73"/>
      <c r="P5402" s="73"/>
      <c r="Q5402" s="73"/>
      <c r="R5402" s="73"/>
      <c r="S5402" s="73"/>
    </row>
    <row r="5403" spans="2:19" x14ac:dyDescent="0.3">
      <c r="B5403" s="137">
        <v>1676</v>
      </c>
      <c r="C5403" s="103" t="str">
        <f t="array" ref="C5403">IF(ROWS($C$3728:C5403)&gt;COUNTIF($AR$19:$AR$3718,TRUE),"",INDEX($C$19:$C$3718,SMALL(IF($AR$19:$AR$3718=TRUE,ROW($C$19:$C$3718)-ROW($C$19)+1),ROWS($C$3728:C5403))))</f>
        <v/>
      </c>
      <c r="D5403" s="100" t="str">
        <f t="array" ref="D5403">IF(ROWS($D$3728:D5403)&gt;COUNTIF($AR$19:$AR$3718,TRUE),"",INDEX($O$19:$O$3718,SMALL(IF($AR$19:$AR$3718=TRUE,ROW($O$19:$O$3718)-ROW($O$19)+1),ROWS($D$3728:D5403))))</f>
        <v/>
      </c>
      <c r="E5403" s="101">
        <f t="shared" si="839"/>
        <v>0</v>
      </c>
      <c r="F5403" s="101">
        <f t="shared" si="840"/>
        <v>0</v>
      </c>
      <c r="G5403" s="104"/>
      <c r="H5403" s="89">
        <f t="shared" si="838"/>
        <v>0</v>
      </c>
      <c r="I5403" s="73"/>
      <c r="J5403" s="73"/>
      <c r="K5403" s="73"/>
      <c r="L5403" s="73"/>
      <c r="M5403" s="73"/>
      <c r="N5403" s="73"/>
      <c r="O5403" s="73"/>
      <c r="P5403" s="73"/>
      <c r="Q5403" s="73"/>
      <c r="R5403" s="73"/>
      <c r="S5403" s="73"/>
    </row>
    <row r="5404" spans="2:19" x14ac:dyDescent="0.3">
      <c r="B5404" s="137">
        <v>1677</v>
      </c>
      <c r="C5404" s="103" t="str">
        <f t="array" ref="C5404">IF(ROWS($C$3728:C5404)&gt;COUNTIF($AR$19:$AR$3718,TRUE),"",INDEX($C$19:$C$3718,SMALL(IF($AR$19:$AR$3718=TRUE,ROW($C$19:$C$3718)-ROW($C$19)+1),ROWS($C$3728:C5404))))</f>
        <v/>
      </c>
      <c r="D5404" s="100" t="str">
        <f t="array" ref="D5404">IF(ROWS($D$3728:D5404)&gt;COUNTIF($AR$19:$AR$3718,TRUE),"",INDEX($O$19:$O$3718,SMALL(IF($AR$19:$AR$3718=TRUE,ROW($O$19:$O$3718)-ROW($O$19)+1),ROWS($D$3728:D5404))))</f>
        <v/>
      </c>
      <c r="E5404" s="101">
        <f t="shared" si="839"/>
        <v>0</v>
      </c>
      <c r="F5404" s="101">
        <f t="shared" si="840"/>
        <v>0</v>
      </c>
      <c r="G5404" s="104"/>
      <c r="H5404" s="89">
        <f t="shared" si="838"/>
        <v>0</v>
      </c>
      <c r="I5404" s="73"/>
      <c r="J5404" s="73"/>
      <c r="K5404" s="73"/>
      <c r="L5404" s="73"/>
      <c r="M5404" s="73"/>
      <c r="N5404" s="73"/>
      <c r="O5404" s="73"/>
      <c r="P5404" s="73"/>
      <c r="Q5404" s="73"/>
      <c r="R5404" s="73"/>
      <c r="S5404" s="73"/>
    </row>
    <row r="5405" spans="2:19" x14ac:dyDescent="0.3">
      <c r="B5405" s="137">
        <v>1678</v>
      </c>
      <c r="C5405" s="103" t="str">
        <f t="array" ref="C5405">IF(ROWS($C$3728:C5405)&gt;COUNTIF($AR$19:$AR$3718,TRUE),"",INDEX($C$19:$C$3718,SMALL(IF($AR$19:$AR$3718=TRUE,ROW($C$19:$C$3718)-ROW($C$19)+1),ROWS($C$3728:C5405))))</f>
        <v/>
      </c>
      <c r="D5405" s="100" t="str">
        <f t="array" ref="D5405">IF(ROWS($D$3728:D5405)&gt;COUNTIF($AR$19:$AR$3718,TRUE),"",INDEX($O$19:$O$3718,SMALL(IF($AR$19:$AR$3718=TRUE,ROW($O$19:$O$3718)-ROW($O$19)+1),ROWS($D$3728:D5405))))</f>
        <v/>
      </c>
      <c r="E5405" s="101">
        <f t="shared" si="839"/>
        <v>0</v>
      </c>
      <c r="F5405" s="101">
        <f t="shared" si="840"/>
        <v>0</v>
      </c>
      <c r="G5405" s="104"/>
      <c r="H5405" s="89">
        <f t="shared" si="838"/>
        <v>0</v>
      </c>
      <c r="I5405" s="73"/>
      <c r="J5405" s="73"/>
      <c r="K5405" s="73"/>
      <c r="L5405" s="73"/>
      <c r="M5405" s="73"/>
      <c r="N5405" s="73"/>
      <c r="O5405" s="73"/>
      <c r="P5405" s="73"/>
      <c r="Q5405" s="73"/>
      <c r="R5405" s="73"/>
      <c r="S5405" s="73"/>
    </row>
    <row r="5406" spans="2:19" x14ac:dyDescent="0.3">
      <c r="B5406" s="137">
        <v>1679</v>
      </c>
      <c r="C5406" s="103" t="str">
        <f t="array" ref="C5406">IF(ROWS($C$3728:C5406)&gt;COUNTIF($AR$19:$AR$3718,TRUE),"",INDEX($C$19:$C$3718,SMALL(IF($AR$19:$AR$3718=TRUE,ROW($C$19:$C$3718)-ROW($C$19)+1),ROWS($C$3728:C5406))))</f>
        <v/>
      </c>
      <c r="D5406" s="100" t="str">
        <f t="array" ref="D5406">IF(ROWS($D$3728:D5406)&gt;COUNTIF($AR$19:$AR$3718,TRUE),"",INDEX($O$19:$O$3718,SMALL(IF($AR$19:$AR$3718=TRUE,ROW($O$19:$O$3718)-ROW($O$19)+1),ROWS($D$3728:D5406))))</f>
        <v/>
      </c>
      <c r="E5406" s="101">
        <f t="shared" si="839"/>
        <v>0</v>
      </c>
      <c r="F5406" s="101">
        <f t="shared" si="840"/>
        <v>0</v>
      </c>
      <c r="G5406" s="104"/>
      <c r="H5406" s="89">
        <f t="shared" si="838"/>
        <v>0</v>
      </c>
      <c r="I5406" s="73"/>
      <c r="J5406" s="73"/>
      <c r="K5406" s="73"/>
      <c r="L5406" s="73"/>
      <c r="M5406" s="73"/>
      <c r="N5406" s="73"/>
      <c r="O5406" s="73"/>
      <c r="P5406" s="73"/>
      <c r="Q5406" s="73"/>
      <c r="R5406" s="73"/>
      <c r="S5406" s="73"/>
    </row>
    <row r="5407" spans="2:19" x14ac:dyDescent="0.3">
      <c r="B5407" s="137">
        <v>1680</v>
      </c>
      <c r="C5407" s="103" t="str">
        <f t="array" ref="C5407">IF(ROWS($C$3728:C5407)&gt;COUNTIF($AR$19:$AR$3718,TRUE),"",INDEX($C$19:$C$3718,SMALL(IF($AR$19:$AR$3718=TRUE,ROW($C$19:$C$3718)-ROW($C$19)+1),ROWS($C$3728:C5407))))</f>
        <v/>
      </c>
      <c r="D5407" s="100" t="str">
        <f t="array" ref="D5407">IF(ROWS($D$3728:D5407)&gt;COUNTIF($AR$19:$AR$3718,TRUE),"",INDEX($O$19:$O$3718,SMALL(IF($AR$19:$AR$3718=TRUE,ROW($O$19:$O$3718)-ROW($O$19)+1),ROWS($D$3728:D5407))))</f>
        <v/>
      </c>
      <c r="E5407" s="101">
        <f t="shared" si="839"/>
        <v>0</v>
      </c>
      <c r="F5407" s="101">
        <f t="shared" si="840"/>
        <v>0</v>
      </c>
      <c r="G5407" s="104"/>
      <c r="H5407" s="89">
        <f t="shared" si="838"/>
        <v>0</v>
      </c>
      <c r="I5407" s="73"/>
      <c r="J5407" s="73"/>
      <c r="K5407" s="73"/>
      <c r="L5407" s="73"/>
      <c r="M5407" s="73"/>
      <c r="N5407" s="73"/>
      <c r="O5407" s="73"/>
      <c r="P5407" s="73"/>
      <c r="Q5407" s="73"/>
      <c r="R5407" s="73"/>
      <c r="S5407" s="73"/>
    </row>
    <row r="5408" spans="2:19" x14ac:dyDescent="0.3">
      <c r="B5408" s="137">
        <v>1681</v>
      </c>
      <c r="C5408" s="103" t="str">
        <f t="array" ref="C5408">IF(ROWS($C$3728:C5408)&gt;COUNTIF($AR$19:$AR$3718,TRUE),"",INDEX($C$19:$C$3718,SMALL(IF($AR$19:$AR$3718=TRUE,ROW($C$19:$C$3718)-ROW($C$19)+1),ROWS($C$3728:C5408))))</f>
        <v/>
      </c>
      <c r="D5408" s="100" t="str">
        <f t="array" ref="D5408">IF(ROWS($D$3728:D5408)&gt;COUNTIF($AR$19:$AR$3718,TRUE),"",INDEX($O$19:$O$3718,SMALL(IF($AR$19:$AR$3718=TRUE,ROW($O$19:$O$3718)-ROW($O$19)+1),ROWS($D$3728:D5408))))</f>
        <v/>
      </c>
      <c r="E5408" s="101">
        <f t="shared" si="839"/>
        <v>0</v>
      </c>
      <c r="F5408" s="101">
        <f t="shared" si="840"/>
        <v>0</v>
      </c>
      <c r="G5408" s="104"/>
      <c r="H5408" s="89">
        <f t="shared" si="838"/>
        <v>0</v>
      </c>
      <c r="I5408" s="73"/>
      <c r="J5408" s="73"/>
      <c r="K5408" s="73"/>
      <c r="L5408" s="73"/>
      <c r="M5408" s="73"/>
      <c r="N5408" s="73"/>
      <c r="O5408" s="73"/>
      <c r="P5408" s="73"/>
      <c r="Q5408" s="73"/>
      <c r="R5408" s="73"/>
      <c r="S5408" s="73"/>
    </row>
    <row r="5409" spans="2:19" x14ac:dyDescent="0.3">
      <c r="B5409" s="137">
        <v>1682</v>
      </c>
      <c r="C5409" s="103" t="str">
        <f t="array" ref="C5409">IF(ROWS($C$3728:C5409)&gt;COUNTIF($AR$19:$AR$3718,TRUE),"",INDEX($C$19:$C$3718,SMALL(IF($AR$19:$AR$3718=TRUE,ROW($C$19:$C$3718)-ROW($C$19)+1),ROWS($C$3728:C5409))))</f>
        <v/>
      </c>
      <c r="D5409" s="100" t="str">
        <f t="array" ref="D5409">IF(ROWS($D$3728:D5409)&gt;COUNTIF($AR$19:$AR$3718,TRUE),"",INDEX($O$19:$O$3718,SMALL(IF($AR$19:$AR$3718=TRUE,ROW($O$19:$O$3718)-ROW($O$19)+1),ROWS($D$3728:D5409))))</f>
        <v/>
      </c>
      <c r="E5409" s="101">
        <f t="shared" si="839"/>
        <v>0</v>
      </c>
      <c r="F5409" s="101">
        <f t="shared" si="840"/>
        <v>0</v>
      </c>
      <c r="G5409" s="104"/>
      <c r="H5409" s="89">
        <f t="shared" si="838"/>
        <v>0</v>
      </c>
      <c r="I5409" s="73"/>
      <c r="J5409" s="73"/>
      <c r="K5409" s="73"/>
      <c r="L5409" s="73"/>
      <c r="M5409" s="73"/>
      <c r="N5409" s="73"/>
      <c r="O5409" s="73"/>
      <c r="P5409" s="73"/>
      <c r="Q5409" s="73"/>
      <c r="R5409" s="73"/>
      <c r="S5409" s="73"/>
    </row>
    <row r="5410" spans="2:19" x14ac:dyDescent="0.3">
      <c r="B5410" s="137">
        <v>1683</v>
      </c>
      <c r="C5410" s="103" t="str">
        <f t="array" ref="C5410">IF(ROWS($C$3728:C5410)&gt;COUNTIF($AR$19:$AR$3718,TRUE),"",INDEX($C$19:$C$3718,SMALL(IF($AR$19:$AR$3718=TRUE,ROW($C$19:$C$3718)-ROW($C$19)+1),ROWS($C$3728:C5410))))</f>
        <v/>
      </c>
      <c r="D5410" s="100" t="str">
        <f t="array" ref="D5410">IF(ROWS($D$3728:D5410)&gt;COUNTIF($AR$19:$AR$3718,TRUE),"",INDEX($O$19:$O$3718,SMALL(IF($AR$19:$AR$3718=TRUE,ROW($O$19:$O$3718)-ROW($O$19)+1),ROWS($D$3728:D5410))))</f>
        <v/>
      </c>
      <c r="E5410" s="101">
        <f t="shared" si="839"/>
        <v>0</v>
      </c>
      <c r="F5410" s="101">
        <f t="shared" si="840"/>
        <v>0</v>
      </c>
      <c r="G5410" s="104"/>
      <c r="H5410" s="89">
        <f t="shared" si="838"/>
        <v>0</v>
      </c>
      <c r="I5410" s="73"/>
      <c r="J5410" s="73"/>
      <c r="K5410" s="73"/>
      <c r="L5410" s="73"/>
      <c r="M5410" s="73"/>
      <c r="N5410" s="73"/>
      <c r="O5410" s="73"/>
      <c r="P5410" s="73"/>
      <c r="Q5410" s="73"/>
      <c r="R5410" s="73"/>
      <c r="S5410" s="73"/>
    </row>
    <row r="5411" spans="2:19" x14ac:dyDescent="0.3">
      <c r="B5411" s="137">
        <v>1684</v>
      </c>
      <c r="C5411" s="103" t="str">
        <f t="array" ref="C5411">IF(ROWS($C$3728:C5411)&gt;COUNTIF($AR$19:$AR$3718,TRUE),"",INDEX($C$19:$C$3718,SMALL(IF($AR$19:$AR$3718=TRUE,ROW($C$19:$C$3718)-ROW($C$19)+1),ROWS($C$3728:C5411))))</f>
        <v/>
      </c>
      <c r="D5411" s="100" t="str">
        <f t="array" ref="D5411">IF(ROWS($D$3728:D5411)&gt;COUNTIF($AR$19:$AR$3718,TRUE),"",INDEX($O$19:$O$3718,SMALL(IF($AR$19:$AR$3718=TRUE,ROW($O$19:$O$3718)-ROW($O$19)+1),ROWS($D$3728:D5411))))</f>
        <v/>
      </c>
      <c r="E5411" s="101">
        <f t="shared" si="839"/>
        <v>0</v>
      </c>
      <c r="F5411" s="101">
        <f t="shared" si="840"/>
        <v>0</v>
      </c>
      <c r="G5411" s="104"/>
      <c r="H5411" s="89">
        <f t="shared" si="838"/>
        <v>0</v>
      </c>
      <c r="I5411" s="73"/>
      <c r="J5411" s="73"/>
      <c r="K5411" s="73"/>
      <c r="L5411" s="73"/>
      <c r="M5411" s="73"/>
      <c r="N5411" s="73"/>
      <c r="O5411" s="73"/>
      <c r="P5411" s="73"/>
      <c r="Q5411" s="73"/>
      <c r="R5411" s="73"/>
      <c r="S5411" s="73"/>
    </row>
    <row r="5412" spans="2:19" x14ac:dyDescent="0.3">
      <c r="B5412" s="137">
        <v>1685</v>
      </c>
      <c r="C5412" s="103" t="str">
        <f t="array" ref="C5412">IF(ROWS($C$3728:C5412)&gt;COUNTIF($AR$19:$AR$3718,TRUE),"",INDEX($C$19:$C$3718,SMALL(IF($AR$19:$AR$3718=TRUE,ROW($C$19:$C$3718)-ROW($C$19)+1),ROWS($C$3728:C5412))))</f>
        <v/>
      </c>
      <c r="D5412" s="100" t="str">
        <f t="array" ref="D5412">IF(ROWS($D$3728:D5412)&gt;COUNTIF($AR$19:$AR$3718,TRUE),"",INDEX($O$19:$O$3718,SMALL(IF($AR$19:$AR$3718=TRUE,ROW($O$19:$O$3718)-ROW($O$19)+1),ROWS($D$3728:D5412))))</f>
        <v/>
      </c>
      <c r="E5412" s="101">
        <f t="shared" si="839"/>
        <v>0</v>
      </c>
      <c r="F5412" s="101">
        <f t="shared" si="840"/>
        <v>0</v>
      </c>
      <c r="G5412" s="104"/>
      <c r="H5412" s="89">
        <f t="shared" si="838"/>
        <v>0</v>
      </c>
      <c r="I5412" s="73"/>
      <c r="J5412" s="73"/>
      <c r="K5412" s="73"/>
      <c r="L5412" s="73"/>
      <c r="M5412" s="73"/>
      <c r="N5412" s="73"/>
      <c r="O5412" s="73"/>
      <c r="P5412" s="73"/>
      <c r="Q5412" s="73"/>
      <c r="R5412" s="73"/>
      <c r="S5412" s="73"/>
    </row>
    <row r="5413" spans="2:19" x14ac:dyDescent="0.3">
      <c r="B5413" s="137">
        <v>1686</v>
      </c>
      <c r="C5413" s="103" t="str">
        <f t="array" ref="C5413">IF(ROWS($C$3728:C5413)&gt;COUNTIF($AR$19:$AR$3718,TRUE),"",INDEX($C$19:$C$3718,SMALL(IF($AR$19:$AR$3718=TRUE,ROW($C$19:$C$3718)-ROW($C$19)+1),ROWS($C$3728:C5413))))</f>
        <v/>
      </c>
      <c r="D5413" s="100" t="str">
        <f t="array" ref="D5413">IF(ROWS($D$3728:D5413)&gt;COUNTIF($AR$19:$AR$3718,TRUE),"",INDEX($O$19:$O$3718,SMALL(IF($AR$19:$AR$3718=TRUE,ROW($O$19:$O$3718)-ROW($O$19)+1),ROWS($D$3728:D5413))))</f>
        <v/>
      </c>
      <c r="E5413" s="101">
        <f t="shared" si="839"/>
        <v>0</v>
      </c>
      <c r="F5413" s="101">
        <f t="shared" si="840"/>
        <v>0</v>
      </c>
      <c r="G5413" s="104"/>
      <c r="H5413" s="89">
        <f t="shared" si="838"/>
        <v>0</v>
      </c>
      <c r="I5413" s="73"/>
      <c r="J5413" s="73"/>
      <c r="K5413" s="73"/>
      <c r="L5413" s="73"/>
      <c r="M5413" s="73"/>
      <c r="N5413" s="73"/>
      <c r="O5413" s="73"/>
      <c r="P5413" s="73"/>
      <c r="Q5413" s="73"/>
      <c r="R5413" s="73"/>
      <c r="S5413" s="73"/>
    </row>
    <row r="5414" spans="2:19" x14ac:dyDescent="0.3">
      <c r="B5414" s="137">
        <v>1687</v>
      </c>
      <c r="C5414" s="103" t="str">
        <f t="array" ref="C5414">IF(ROWS($C$3728:C5414)&gt;COUNTIF($AR$19:$AR$3718,TRUE),"",INDEX($C$19:$C$3718,SMALL(IF($AR$19:$AR$3718=TRUE,ROW($C$19:$C$3718)-ROW($C$19)+1),ROWS($C$3728:C5414))))</f>
        <v/>
      </c>
      <c r="D5414" s="100" t="str">
        <f t="array" ref="D5414">IF(ROWS($D$3728:D5414)&gt;COUNTIF($AR$19:$AR$3718,TRUE),"",INDEX($O$19:$O$3718,SMALL(IF($AR$19:$AR$3718=TRUE,ROW($O$19:$O$3718)-ROW($O$19)+1),ROWS($D$3728:D5414))))</f>
        <v/>
      </c>
      <c r="E5414" s="101">
        <f t="shared" si="839"/>
        <v>0</v>
      </c>
      <c r="F5414" s="101">
        <f t="shared" si="840"/>
        <v>0</v>
      </c>
      <c r="G5414" s="104"/>
      <c r="H5414" s="89">
        <f t="shared" si="838"/>
        <v>0</v>
      </c>
      <c r="I5414" s="73"/>
      <c r="J5414" s="73"/>
      <c r="K5414" s="73"/>
      <c r="L5414" s="73"/>
      <c r="M5414" s="73"/>
      <c r="N5414" s="73"/>
      <c r="O5414" s="73"/>
      <c r="P5414" s="73"/>
      <c r="Q5414" s="73"/>
      <c r="R5414" s="73"/>
      <c r="S5414" s="73"/>
    </row>
    <row r="5415" spans="2:19" x14ac:dyDescent="0.3">
      <c r="B5415" s="137">
        <v>1688</v>
      </c>
      <c r="C5415" s="103" t="str">
        <f t="array" ref="C5415">IF(ROWS($C$3728:C5415)&gt;COUNTIF($AR$19:$AR$3718,TRUE),"",INDEX($C$19:$C$3718,SMALL(IF($AR$19:$AR$3718=TRUE,ROW($C$19:$C$3718)-ROW($C$19)+1),ROWS($C$3728:C5415))))</f>
        <v/>
      </c>
      <c r="D5415" s="100" t="str">
        <f t="array" ref="D5415">IF(ROWS($D$3728:D5415)&gt;COUNTIF($AR$19:$AR$3718,TRUE),"",INDEX($O$19:$O$3718,SMALL(IF($AR$19:$AR$3718=TRUE,ROW($O$19:$O$3718)-ROW($O$19)+1),ROWS($D$3728:D5415))))</f>
        <v/>
      </c>
      <c r="E5415" s="101">
        <f t="shared" si="839"/>
        <v>0</v>
      </c>
      <c r="F5415" s="101">
        <f t="shared" si="840"/>
        <v>0</v>
      </c>
      <c r="G5415" s="104"/>
      <c r="H5415" s="89">
        <f t="shared" si="838"/>
        <v>0</v>
      </c>
      <c r="I5415" s="73"/>
      <c r="J5415" s="73"/>
      <c r="K5415" s="73"/>
      <c r="L5415" s="73"/>
      <c r="M5415" s="73"/>
      <c r="N5415" s="73"/>
      <c r="O5415" s="73"/>
      <c r="P5415" s="73"/>
      <c r="Q5415" s="73"/>
      <c r="R5415" s="73"/>
      <c r="S5415" s="73"/>
    </row>
    <row r="5416" spans="2:19" x14ac:dyDescent="0.3">
      <c r="B5416" s="137">
        <v>1689</v>
      </c>
      <c r="C5416" s="103" t="str">
        <f t="array" ref="C5416">IF(ROWS($C$3728:C5416)&gt;COUNTIF($AR$19:$AR$3718,TRUE),"",INDEX($C$19:$C$3718,SMALL(IF($AR$19:$AR$3718=TRUE,ROW($C$19:$C$3718)-ROW($C$19)+1),ROWS($C$3728:C5416))))</f>
        <v/>
      </c>
      <c r="D5416" s="100" t="str">
        <f t="array" ref="D5416">IF(ROWS($D$3728:D5416)&gt;COUNTIF($AR$19:$AR$3718,TRUE),"",INDEX($O$19:$O$3718,SMALL(IF($AR$19:$AR$3718=TRUE,ROW($O$19:$O$3718)-ROW($O$19)+1),ROWS($D$3728:D5416))))</f>
        <v/>
      </c>
      <c r="E5416" s="101">
        <f t="shared" si="839"/>
        <v>0</v>
      </c>
      <c r="F5416" s="101">
        <f t="shared" si="840"/>
        <v>0</v>
      </c>
      <c r="G5416" s="104"/>
      <c r="H5416" s="89">
        <f t="shared" si="838"/>
        <v>0</v>
      </c>
      <c r="I5416" s="73"/>
      <c r="J5416" s="73"/>
      <c r="K5416" s="73"/>
      <c r="L5416" s="73"/>
      <c r="M5416" s="73"/>
      <c r="N5416" s="73"/>
      <c r="O5416" s="73"/>
      <c r="P5416" s="73"/>
      <c r="Q5416" s="73"/>
      <c r="R5416" s="73"/>
      <c r="S5416" s="73"/>
    </row>
    <row r="5417" spans="2:19" x14ac:dyDescent="0.3">
      <c r="B5417" s="137">
        <v>1690</v>
      </c>
      <c r="C5417" s="103" t="str">
        <f t="array" ref="C5417">IF(ROWS($C$3728:C5417)&gt;COUNTIF($AR$19:$AR$3718,TRUE),"",INDEX($C$19:$C$3718,SMALL(IF($AR$19:$AR$3718=TRUE,ROW($C$19:$C$3718)-ROW($C$19)+1),ROWS($C$3728:C5417))))</f>
        <v/>
      </c>
      <c r="D5417" s="100" t="str">
        <f t="array" ref="D5417">IF(ROWS($D$3728:D5417)&gt;COUNTIF($AR$19:$AR$3718,TRUE),"",INDEX($O$19:$O$3718,SMALL(IF($AR$19:$AR$3718=TRUE,ROW($O$19:$O$3718)-ROW($O$19)+1),ROWS($D$3728:D5417))))</f>
        <v/>
      </c>
      <c r="E5417" s="101">
        <f t="shared" si="839"/>
        <v>0</v>
      </c>
      <c r="F5417" s="101">
        <f t="shared" si="840"/>
        <v>0</v>
      </c>
      <c r="G5417" s="104"/>
      <c r="H5417" s="89">
        <f t="shared" si="838"/>
        <v>0</v>
      </c>
      <c r="I5417" s="73"/>
      <c r="J5417" s="73"/>
      <c r="K5417" s="73"/>
      <c r="L5417" s="73"/>
      <c r="M5417" s="73"/>
      <c r="N5417" s="73"/>
      <c r="O5417" s="73"/>
      <c r="P5417" s="73"/>
      <c r="Q5417" s="73"/>
      <c r="R5417" s="73"/>
      <c r="S5417" s="73"/>
    </row>
    <row r="5418" spans="2:19" x14ac:dyDescent="0.3">
      <c r="B5418" s="137">
        <v>1691</v>
      </c>
      <c r="C5418" s="103" t="str">
        <f t="array" ref="C5418">IF(ROWS($C$3728:C5418)&gt;COUNTIF($AR$19:$AR$3718,TRUE),"",INDEX($C$19:$C$3718,SMALL(IF($AR$19:$AR$3718=TRUE,ROW($C$19:$C$3718)-ROW($C$19)+1),ROWS($C$3728:C5418))))</f>
        <v/>
      </c>
      <c r="D5418" s="100" t="str">
        <f t="array" ref="D5418">IF(ROWS($D$3728:D5418)&gt;COUNTIF($AR$19:$AR$3718,TRUE),"",INDEX($O$19:$O$3718,SMALL(IF($AR$19:$AR$3718=TRUE,ROW($O$19:$O$3718)-ROW($O$19)+1),ROWS($D$3728:D5418))))</f>
        <v/>
      </c>
      <c r="E5418" s="101">
        <f t="shared" si="839"/>
        <v>0</v>
      </c>
      <c r="F5418" s="101">
        <f t="shared" si="840"/>
        <v>0</v>
      </c>
      <c r="G5418" s="104"/>
      <c r="H5418" s="89">
        <f t="shared" si="838"/>
        <v>0</v>
      </c>
      <c r="I5418" s="73"/>
      <c r="J5418" s="73"/>
      <c r="K5418" s="73"/>
      <c r="L5418" s="73"/>
      <c r="M5418" s="73"/>
      <c r="N5418" s="73"/>
      <c r="O5418" s="73"/>
      <c r="P5418" s="73"/>
      <c r="Q5418" s="73"/>
      <c r="R5418" s="73"/>
      <c r="S5418" s="73"/>
    </row>
    <row r="5419" spans="2:19" x14ac:dyDescent="0.3">
      <c r="B5419" s="137">
        <v>1692</v>
      </c>
      <c r="C5419" s="103" t="str">
        <f t="array" ref="C5419">IF(ROWS($C$3728:C5419)&gt;COUNTIF($AR$19:$AR$3718,TRUE),"",INDEX($C$19:$C$3718,SMALL(IF($AR$19:$AR$3718=TRUE,ROW($C$19:$C$3718)-ROW($C$19)+1),ROWS($C$3728:C5419))))</f>
        <v/>
      </c>
      <c r="D5419" s="100" t="str">
        <f t="array" ref="D5419">IF(ROWS($D$3728:D5419)&gt;COUNTIF($AR$19:$AR$3718,TRUE),"",INDEX($O$19:$O$3718,SMALL(IF($AR$19:$AR$3718=TRUE,ROW($O$19:$O$3718)-ROW($O$19)+1),ROWS($D$3728:D5419))))</f>
        <v/>
      </c>
      <c r="E5419" s="101">
        <f t="shared" si="839"/>
        <v>0</v>
      </c>
      <c r="F5419" s="101">
        <f t="shared" si="840"/>
        <v>0</v>
      </c>
      <c r="G5419" s="104"/>
      <c r="H5419" s="89">
        <f t="shared" si="838"/>
        <v>0</v>
      </c>
      <c r="I5419" s="73"/>
      <c r="J5419" s="73"/>
      <c r="K5419" s="73"/>
      <c r="L5419" s="73"/>
      <c r="M5419" s="73"/>
      <c r="N5419" s="73"/>
      <c r="O5419" s="73"/>
      <c r="P5419" s="73"/>
      <c r="Q5419" s="73"/>
      <c r="R5419" s="73"/>
      <c r="S5419" s="73"/>
    </row>
    <row r="5420" spans="2:19" x14ac:dyDescent="0.3">
      <c r="B5420" s="137">
        <v>1693</v>
      </c>
      <c r="C5420" s="103" t="str">
        <f t="array" ref="C5420">IF(ROWS($C$3728:C5420)&gt;COUNTIF($AR$19:$AR$3718,TRUE),"",INDEX($C$19:$C$3718,SMALL(IF($AR$19:$AR$3718=TRUE,ROW($C$19:$C$3718)-ROW($C$19)+1),ROWS($C$3728:C5420))))</f>
        <v/>
      </c>
      <c r="D5420" s="100" t="str">
        <f t="array" ref="D5420">IF(ROWS($D$3728:D5420)&gt;COUNTIF($AR$19:$AR$3718,TRUE),"",INDEX($O$19:$O$3718,SMALL(IF($AR$19:$AR$3718=TRUE,ROW($O$19:$O$3718)-ROW($O$19)+1),ROWS($D$3728:D5420))))</f>
        <v/>
      </c>
      <c r="E5420" s="101">
        <f t="shared" si="839"/>
        <v>0</v>
      </c>
      <c r="F5420" s="101">
        <f t="shared" si="840"/>
        <v>0</v>
      </c>
      <c r="G5420" s="104"/>
      <c r="H5420" s="89">
        <f t="shared" si="838"/>
        <v>0</v>
      </c>
      <c r="I5420" s="73"/>
      <c r="J5420" s="73"/>
      <c r="K5420" s="73"/>
      <c r="L5420" s="73"/>
      <c r="M5420" s="73"/>
      <c r="N5420" s="73"/>
      <c r="O5420" s="73"/>
      <c r="P5420" s="73"/>
      <c r="Q5420" s="73"/>
      <c r="R5420" s="73"/>
      <c r="S5420" s="73"/>
    </row>
    <row r="5421" spans="2:19" x14ac:dyDescent="0.3">
      <c r="B5421" s="137">
        <v>1694</v>
      </c>
      <c r="C5421" s="103" t="str">
        <f t="array" ref="C5421">IF(ROWS($C$3728:C5421)&gt;COUNTIF($AR$19:$AR$3718,TRUE),"",INDEX($C$19:$C$3718,SMALL(IF($AR$19:$AR$3718=TRUE,ROW($C$19:$C$3718)-ROW($C$19)+1),ROWS($C$3728:C5421))))</f>
        <v/>
      </c>
      <c r="D5421" s="100" t="str">
        <f t="array" ref="D5421">IF(ROWS($D$3728:D5421)&gt;COUNTIF($AR$19:$AR$3718,TRUE),"",INDEX($O$19:$O$3718,SMALL(IF($AR$19:$AR$3718=TRUE,ROW($O$19:$O$3718)-ROW($O$19)+1),ROWS($D$3728:D5421))))</f>
        <v/>
      </c>
      <c r="E5421" s="101">
        <f t="shared" si="839"/>
        <v>0</v>
      </c>
      <c r="F5421" s="101">
        <f t="shared" si="840"/>
        <v>0</v>
      </c>
      <c r="G5421" s="104"/>
      <c r="H5421" s="89">
        <f t="shared" si="838"/>
        <v>0</v>
      </c>
      <c r="I5421" s="73"/>
      <c r="J5421" s="73"/>
      <c r="K5421" s="73"/>
      <c r="L5421" s="73"/>
      <c r="M5421" s="73"/>
      <c r="N5421" s="73"/>
      <c r="O5421" s="73"/>
      <c r="P5421" s="73"/>
      <c r="Q5421" s="73"/>
      <c r="R5421" s="73"/>
      <c r="S5421" s="73"/>
    </row>
    <row r="5422" spans="2:19" x14ac:dyDescent="0.3">
      <c r="B5422" s="137">
        <v>1695</v>
      </c>
      <c r="C5422" s="103" t="str">
        <f t="array" ref="C5422">IF(ROWS($C$3728:C5422)&gt;COUNTIF($AR$19:$AR$3718,TRUE),"",INDEX($C$19:$C$3718,SMALL(IF($AR$19:$AR$3718=TRUE,ROW($C$19:$C$3718)-ROW($C$19)+1),ROWS($C$3728:C5422))))</f>
        <v/>
      </c>
      <c r="D5422" s="100" t="str">
        <f t="array" ref="D5422">IF(ROWS($D$3728:D5422)&gt;COUNTIF($AR$19:$AR$3718,TRUE),"",INDEX($O$19:$O$3718,SMALL(IF($AR$19:$AR$3718=TRUE,ROW($O$19:$O$3718)-ROW($O$19)+1),ROWS($D$3728:D5422))))</f>
        <v/>
      </c>
      <c r="E5422" s="101">
        <f t="shared" si="839"/>
        <v>0</v>
      </c>
      <c r="F5422" s="101">
        <f t="shared" si="840"/>
        <v>0</v>
      </c>
      <c r="G5422" s="104"/>
      <c r="H5422" s="89">
        <f t="shared" si="838"/>
        <v>0</v>
      </c>
      <c r="I5422" s="73"/>
      <c r="J5422" s="73"/>
      <c r="K5422" s="73"/>
      <c r="L5422" s="73"/>
      <c r="M5422" s="73"/>
      <c r="N5422" s="73"/>
      <c r="O5422" s="73"/>
      <c r="P5422" s="73"/>
      <c r="Q5422" s="73"/>
      <c r="R5422" s="73"/>
      <c r="S5422" s="73"/>
    </row>
    <row r="5423" spans="2:19" x14ac:dyDescent="0.3">
      <c r="B5423" s="137">
        <v>1696</v>
      </c>
      <c r="C5423" s="103" t="str">
        <f t="array" ref="C5423">IF(ROWS($C$3728:C5423)&gt;COUNTIF($AR$19:$AR$3718,TRUE),"",INDEX($C$19:$C$3718,SMALL(IF($AR$19:$AR$3718=TRUE,ROW($C$19:$C$3718)-ROW($C$19)+1),ROWS($C$3728:C5423))))</f>
        <v/>
      </c>
      <c r="D5423" s="100" t="str">
        <f t="array" ref="D5423">IF(ROWS($D$3728:D5423)&gt;COUNTIF($AR$19:$AR$3718,TRUE),"",INDEX($O$19:$O$3718,SMALL(IF($AR$19:$AR$3718=TRUE,ROW($O$19:$O$3718)-ROW($O$19)+1),ROWS($D$3728:D5423))))</f>
        <v/>
      </c>
      <c r="E5423" s="101">
        <f t="shared" si="839"/>
        <v>0</v>
      </c>
      <c r="F5423" s="101">
        <f t="shared" si="840"/>
        <v>0</v>
      </c>
      <c r="G5423" s="104"/>
      <c r="H5423" s="89">
        <f t="shared" si="838"/>
        <v>0</v>
      </c>
      <c r="I5423" s="73"/>
      <c r="J5423" s="73"/>
      <c r="K5423" s="73"/>
      <c r="L5423" s="73"/>
      <c r="M5423" s="73"/>
      <c r="N5423" s="73"/>
      <c r="O5423" s="73"/>
      <c r="P5423" s="73"/>
      <c r="Q5423" s="73"/>
      <c r="R5423" s="73"/>
      <c r="S5423" s="73"/>
    </row>
    <row r="5424" spans="2:19" x14ac:dyDescent="0.3">
      <c r="B5424" s="137">
        <v>1697</v>
      </c>
      <c r="C5424" s="103" t="str">
        <f t="array" ref="C5424">IF(ROWS($C$3728:C5424)&gt;COUNTIF($AR$19:$AR$3718,TRUE),"",INDEX($C$19:$C$3718,SMALL(IF($AR$19:$AR$3718=TRUE,ROW($C$19:$C$3718)-ROW($C$19)+1),ROWS($C$3728:C5424))))</f>
        <v/>
      </c>
      <c r="D5424" s="100" t="str">
        <f t="array" ref="D5424">IF(ROWS($D$3728:D5424)&gt;COUNTIF($AR$19:$AR$3718,TRUE),"",INDEX($O$19:$O$3718,SMALL(IF($AR$19:$AR$3718=TRUE,ROW($O$19:$O$3718)-ROW($O$19)+1),ROWS($D$3728:D5424))))</f>
        <v/>
      </c>
      <c r="E5424" s="101">
        <f t="shared" si="839"/>
        <v>0</v>
      </c>
      <c r="F5424" s="101">
        <f t="shared" si="840"/>
        <v>0</v>
      </c>
      <c r="G5424" s="104"/>
      <c r="H5424" s="89">
        <f t="shared" si="838"/>
        <v>0</v>
      </c>
      <c r="I5424" s="73"/>
      <c r="J5424" s="73"/>
      <c r="K5424" s="73"/>
      <c r="L5424" s="73"/>
      <c r="M5424" s="73"/>
      <c r="N5424" s="73"/>
      <c r="O5424" s="73"/>
      <c r="P5424" s="73"/>
      <c r="Q5424" s="73"/>
      <c r="R5424" s="73"/>
      <c r="S5424" s="73"/>
    </row>
    <row r="5425" spans="2:19" x14ac:dyDescent="0.3">
      <c r="B5425" s="137">
        <v>1698</v>
      </c>
      <c r="C5425" s="103" t="str">
        <f t="array" ref="C5425">IF(ROWS($C$3728:C5425)&gt;COUNTIF($AR$19:$AR$3718,TRUE),"",INDEX($C$19:$C$3718,SMALL(IF($AR$19:$AR$3718=TRUE,ROW($C$19:$C$3718)-ROW($C$19)+1),ROWS($C$3728:C5425))))</f>
        <v/>
      </c>
      <c r="D5425" s="100" t="str">
        <f t="array" ref="D5425">IF(ROWS($D$3728:D5425)&gt;COUNTIF($AR$19:$AR$3718,TRUE),"",INDEX($O$19:$O$3718,SMALL(IF($AR$19:$AR$3718=TRUE,ROW($O$19:$O$3718)-ROW($O$19)+1),ROWS($D$3728:D5425))))</f>
        <v/>
      </c>
      <c r="E5425" s="101">
        <f t="shared" si="839"/>
        <v>0</v>
      </c>
      <c r="F5425" s="101">
        <f t="shared" si="840"/>
        <v>0</v>
      </c>
      <c r="G5425" s="104"/>
      <c r="H5425" s="89">
        <f t="shared" si="838"/>
        <v>0</v>
      </c>
      <c r="I5425" s="73"/>
      <c r="J5425" s="73"/>
      <c r="K5425" s="73"/>
      <c r="L5425" s="73"/>
      <c r="M5425" s="73"/>
      <c r="N5425" s="73"/>
      <c r="O5425" s="73"/>
      <c r="P5425" s="73"/>
      <c r="Q5425" s="73"/>
      <c r="R5425" s="73"/>
      <c r="S5425" s="73"/>
    </row>
    <row r="5426" spans="2:19" x14ac:dyDescent="0.3">
      <c r="B5426" s="137">
        <v>1699</v>
      </c>
      <c r="C5426" s="103" t="str">
        <f t="array" ref="C5426">IF(ROWS($C$3728:C5426)&gt;COUNTIF($AR$19:$AR$3718,TRUE),"",INDEX($C$19:$C$3718,SMALL(IF($AR$19:$AR$3718=TRUE,ROW($C$19:$C$3718)-ROW($C$19)+1),ROWS($C$3728:C5426))))</f>
        <v/>
      </c>
      <c r="D5426" s="100" t="str">
        <f t="array" ref="D5426">IF(ROWS($D$3728:D5426)&gt;COUNTIF($AR$19:$AR$3718,TRUE),"",INDEX($O$19:$O$3718,SMALL(IF($AR$19:$AR$3718=TRUE,ROW($O$19:$O$3718)-ROW($O$19)+1),ROWS($D$3728:D5426))))</f>
        <v/>
      </c>
      <c r="E5426" s="101">
        <f t="shared" si="839"/>
        <v>0</v>
      </c>
      <c r="F5426" s="101">
        <f t="shared" si="840"/>
        <v>0</v>
      </c>
      <c r="G5426" s="104"/>
      <c r="H5426" s="89">
        <f t="shared" si="838"/>
        <v>0</v>
      </c>
      <c r="I5426" s="73"/>
      <c r="J5426" s="73"/>
      <c r="K5426" s="73"/>
      <c r="L5426" s="73"/>
      <c r="M5426" s="73"/>
      <c r="N5426" s="73"/>
      <c r="O5426" s="73"/>
      <c r="P5426" s="73"/>
      <c r="Q5426" s="73"/>
      <c r="R5426" s="73"/>
      <c r="S5426" s="73"/>
    </row>
    <row r="5427" spans="2:19" x14ac:dyDescent="0.3">
      <c r="B5427" s="137">
        <v>1700</v>
      </c>
      <c r="C5427" s="103" t="str">
        <f t="array" ref="C5427">IF(ROWS($C$3728:C5427)&gt;COUNTIF($AR$19:$AR$3718,TRUE),"",INDEX($C$19:$C$3718,SMALL(IF($AR$19:$AR$3718=TRUE,ROW($C$19:$C$3718)-ROW($C$19)+1),ROWS($C$3728:C5427))))</f>
        <v/>
      </c>
      <c r="D5427" s="100" t="str">
        <f t="array" ref="D5427">IF(ROWS($D$3728:D5427)&gt;COUNTIF($AR$19:$AR$3718,TRUE),"",INDEX($O$19:$O$3718,SMALL(IF($AR$19:$AR$3718=TRUE,ROW($O$19:$O$3718)-ROW($O$19)+1),ROWS($D$3728:D5427))))</f>
        <v/>
      </c>
      <c r="E5427" s="101">
        <f t="shared" si="839"/>
        <v>0</v>
      </c>
      <c r="F5427" s="101">
        <f t="shared" si="840"/>
        <v>0</v>
      </c>
      <c r="G5427" s="104"/>
      <c r="H5427" s="89">
        <f t="shared" si="838"/>
        <v>0</v>
      </c>
      <c r="I5427" s="73"/>
      <c r="J5427" s="73"/>
      <c r="K5427" s="73"/>
      <c r="L5427" s="73"/>
      <c r="M5427" s="73"/>
      <c r="N5427" s="73"/>
      <c r="O5427" s="73"/>
      <c r="P5427" s="73"/>
      <c r="Q5427" s="73"/>
      <c r="R5427" s="73"/>
      <c r="S5427" s="73"/>
    </row>
    <row r="5428" spans="2:19" x14ac:dyDescent="0.3">
      <c r="B5428" s="137">
        <v>1701</v>
      </c>
      <c r="C5428" s="103" t="str">
        <f t="array" ref="C5428">IF(ROWS($C$3728:C5428)&gt;COUNTIF($AR$19:$AR$3718,TRUE),"",INDEX($C$19:$C$3718,SMALL(IF($AR$19:$AR$3718=TRUE,ROW($C$19:$C$3718)-ROW($C$19)+1),ROWS($C$3728:C5428))))</f>
        <v/>
      </c>
      <c r="D5428" s="100" t="str">
        <f t="array" ref="D5428">IF(ROWS($D$3728:D5428)&gt;COUNTIF($AR$19:$AR$3718,TRUE),"",INDEX($O$19:$O$3718,SMALL(IF($AR$19:$AR$3718=TRUE,ROW($O$19:$O$3718)-ROW($O$19)+1),ROWS($D$3728:D5428))))</f>
        <v/>
      </c>
      <c r="E5428" s="101">
        <f t="shared" si="839"/>
        <v>0</v>
      </c>
      <c r="F5428" s="101">
        <f t="shared" si="840"/>
        <v>0</v>
      </c>
      <c r="G5428" s="104"/>
      <c r="H5428" s="89">
        <f t="shared" si="838"/>
        <v>0</v>
      </c>
      <c r="I5428" s="73"/>
      <c r="J5428" s="73"/>
      <c r="K5428" s="73"/>
      <c r="L5428" s="73"/>
      <c r="M5428" s="73"/>
      <c r="N5428" s="73"/>
      <c r="O5428" s="73"/>
      <c r="P5428" s="73"/>
      <c r="Q5428" s="73"/>
      <c r="R5428" s="73"/>
      <c r="S5428" s="73"/>
    </row>
    <row r="5429" spans="2:19" x14ac:dyDescent="0.3">
      <c r="B5429" s="137">
        <v>1702</v>
      </c>
      <c r="C5429" s="103" t="str">
        <f t="array" ref="C5429">IF(ROWS($C$3728:C5429)&gt;COUNTIF($AR$19:$AR$3718,TRUE),"",INDEX($C$19:$C$3718,SMALL(IF($AR$19:$AR$3718=TRUE,ROW($C$19:$C$3718)-ROW($C$19)+1),ROWS($C$3728:C5429))))</f>
        <v/>
      </c>
      <c r="D5429" s="100" t="str">
        <f t="array" ref="D5429">IF(ROWS($D$3728:D5429)&gt;COUNTIF($AR$19:$AR$3718,TRUE),"",INDEX($O$19:$O$3718,SMALL(IF($AR$19:$AR$3718=TRUE,ROW($O$19:$O$3718)-ROW($O$19)+1),ROWS($D$3728:D5429))))</f>
        <v/>
      </c>
      <c r="E5429" s="101">
        <f t="shared" si="839"/>
        <v>0</v>
      </c>
      <c r="F5429" s="101">
        <f t="shared" si="840"/>
        <v>0</v>
      </c>
      <c r="G5429" s="104"/>
      <c r="H5429" s="89">
        <f t="shared" si="838"/>
        <v>0</v>
      </c>
      <c r="I5429" s="73"/>
      <c r="J5429" s="73"/>
      <c r="K5429" s="73"/>
      <c r="L5429" s="73"/>
      <c r="M5429" s="73"/>
      <c r="N5429" s="73"/>
      <c r="O5429" s="73"/>
      <c r="P5429" s="73"/>
      <c r="Q5429" s="73"/>
      <c r="R5429" s="73"/>
      <c r="S5429" s="73"/>
    </row>
    <row r="5430" spans="2:19" x14ac:dyDescent="0.3">
      <c r="B5430" s="137">
        <v>1703</v>
      </c>
      <c r="C5430" s="103" t="str">
        <f t="array" ref="C5430">IF(ROWS($C$3728:C5430)&gt;COUNTIF($AR$19:$AR$3718,TRUE),"",INDEX($C$19:$C$3718,SMALL(IF($AR$19:$AR$3718=TRUE,ROW($C$19:$C$3718)-ROW($C$19)+1),ROWS($C$3728:C5430))))</f>
        <v/>
      </c>
      <c r="D5430" s="100" t="str">
        <f t="array" ref="D5430">IF(ROWS($D$3728:D5430)&gt;COUNTIF($AR$19:$AR$3718,TRUE),"",INDEX($O$19:$O$3718,SMALL(IF($AR$19:$AR$3718=TRUE,ROW($O$19:$O$3718)-ROW($O$19)+1),ROWS($D$3728:D5430))))</f>
        <v/>
      </c>
      <c r="E5430" s="101">
        <f t="shared" si="839"/>
        <v>0</v>
      </c>
      <c r="F5430" s="101">
        <f t="shared" si="840"/>
        <v>0</v>
      </c>
      <c r="G5430" s="104"/>
      <c r="H5430" s="89">
        <f t="shared" si="838"/>
        <v>0</v>
      </c>
      <c r="I5430" s="73"/>
      <c r="J5430" s="73"/>
      <c r="K5430" s="73"/>
      <c r="L5430" s="73"/>
      <c r="M5430" s="73"/>
      <c r="N5430" s="73"/>
      <c r="O5430" s="73"/>
      <c r="P5430" s="73"/>
      <c r="Q5430" s="73"/>
      <c r="R5430" s="73"/>
      <c r="S5430" s="73"/>
    </row>
    <row r="5431" spans="2:19" x14ac:dyDescent="0.3">
      <c r="B5431" s="137">
        <v>1704</v>
      </c>
      <c r="C5431" s="103" t="str">
        <f t="array" ref="C5431">IF(ROWS($C$3728:C5431)&gt;COUNTIF($AR$19:$AR$3718,TRUE),"",INDEX($C$19:$C$3718,SMALL(IF($AR$19:$AR$3718=TRUE,ROW($C$19:$C$3718)-ROW($C$19)+1),ROWS($C$3728:C5431))))</f>
        <v/>
      </c>
      <c r="D5431" s="100" t="str">
        <f t="array" ref="D5431">IF(ROWS($D$3728:D5431)&gt;COUNTIF($AR$19:$AR$3718,TRUE),"",INDEX($O$19:$O$3718,SMALL(IF($AR$19:$AR$3718=TRUE,ROW($O$19:$O$3718)-ROW($O$19)+1),ROWS($D$3728:D5431))))</f>
        <v/>
      </c>
      <c r="E5431" s="101">
        <f t="shared" si="839"/>
        <v>0</v>
      </c>
      <c r="F5431" s="101">
        <f t="shared" si="840"/>
        <v>0</v>
      </c>
      <c r="G5431" s="104"/>
      <c r="H5431" s="89">
        <f t="shared" si="838"/>
        <v>0</v>
      </c>
      <c r="I5431" s="73"/>
      <c r="J5431" s="73"/>
      <c r="K5431" s="73"/>
      <c r="L5431" s="73"/>
      <c r="M5431" s="73"/>
      <c r="N5431" s="73"/>
      <c r="O5431" s="73"/>
      <c r="P5431" s="73"/>
      <c r="Q5431" s="73"/>
      <c r="R5431" s="73"/>
      <c r="S5431" s="73"/>
    </row>
    <row r="5432" spans="2:19" x14ac:dyDescent="0.3">
      <c r="B5432" s="137">
        <v>1705</v>
      </c>
      <c r="C5432" s="103" t="str">
        <f t="array" ref="C5432">IF(ROWS($C$3728:C5432)&gt;COUNTIF($AR$19:$AR$3718,TRUE),"",INDEX($C$19:$C$3718,SMALL(IF($AR$19:$AR$3718=TRUE,ROW($C$19:$C$3718)-ROW($C$19)+1),ROWS($C$3728:C5432))))</f>
        <v/>
      </c>
      <c r="D5432" s="100" t="str">
        <f t="array" ref="D5432">IF(ROWS($D$3728:D5432)&gt;COUNTIF($AR$19:$AR$3718,TRUE),"",INDEX($O$19:$O$3718,SMALL(IF($AR$19:$AR$3718=TRUE,ROW($O$19:$O$3718)-ROW($O$19)+1),ROWS($D$3728:D5432))))</f>
        <v/>
      </c>
      <c r="E5432" s="101">
        <f t="shared" si="839"/>
        <v>0</v>
      </c>
      <c r="F5432" s="101">
        <f t="shared" si="840"/>
        <v>0</v>
      </c>
      <c r="G5432" s="104"/>
      <c r="H5432" s="89">
        <f t="shared" si="838"/>
        <v>0</v>
      </c>
      <c r="I5432" s="73"/>
      <c r="J5432" s="73"/>
      <c r="K5432" s="73"/>
      <c r="L5432" s="73"/>
      <c r="M5432" s="73"/>
      <c r="N5432" s="73"/>
      <c r="O5432" s="73"/>
      <c r="P5432" s="73"/>
      <c r="Q5432" s="73"/>
      <c r="R5432" s="73"/>
      <c r="S5432" s="73"/>
    </row>
    <row r="5433" spans="2:19" x14ac:dyDescent="0.3">
      <c r="B5433" s="137">
        <v>1706</v>
      </c>
      <c r="C5433" s="103" t="str">
        <f t="array" ref="C5433">IF(ROWS($C$3728:C5433)&gt;COUNTIF($AR$19:$AR$3718,TRUE),"",INDEX($C$19:$C$3718,SMALL(IF($AR$19:$AR$3718=TRUE,ROW($C$19:$C$3718)-ROW($C$19)+1),ROWS($C$3728:C5433))))</f>
        <v/>
      </c>
      <c r="D5433" s="100" t="str">
        <f t="array" ref="D5433">IF(ROWS($D$3728:D5433)&gt;COUNTIF($AR$19:$AR$3718,TRUE),"",INDEX($O$19:$O$3718,SMALL(IF($AR$19:$AR$3718=TRUE,ROW($O$19:$O$3718)-ROW($O$19)+1),ROWS($D$3728:D5433))))</f>
        <v/>
      </c>
      <c r="E5433" s="101">
        <f t="shared" si="839"/>
        <v>0</v>
      </c>
      <c r="F5433" s="101">
        <f t="shared" si="840"/>
        <v>0</v>
      </c>
      <c r="G5433" s="104"/>
      <c r="H5433" s="89">
        <f t="shared" si="838"/>
        <v>0</v>
      </c>
      <c r="I5433" s="73"/>
      <c r="J5433" s="73"/>
      <c r="K5433" s="73"/>
      <c r="L5433" s="73"/>
      <c r="M5433" s="73"/>
      <c r="N5433" s="73"/>
      <c r="O5433" s="73"/>
      <c r="P5433" s="73"/>
      <c r="Q5433" s="73"/>
      <c r="R5433" s="73"/>
      <c r="S5433" s="73"/>
    </row>
    <row r="5434" spans="2:19" x14ac:dyDescent="0.3">
      <c r="B5434" s="137">
        <v>1707</v>
      </c>
      <c r="C5434" s="103" t="str">
        <f t="array" ref="C5434">IF(ROWS($C$3728:C5434)&gt;COUNTIF($AR$19:$AR$3718,TRUE),"",INDEX($C$19:$C$3718,SMALL(IF($AR$19:$AR$3718=TRUE,ROW($C$19:$C$3718)-ROW($C$19)+1),ROWS($C$3728:C5434))))</f>
        <v/>
      </c>
      <c r="D5434" s="100" t="str">
        <f t="array" ref="D5434">IF(ROWS($D$3728:D5434)&gt;COUNTIF($AR$19:$AR$3718,TRUE),"",INDEX($O$19:$O$3718,SMALL(IF($AR$19:$AR$3718=TRUE,ROW($O$19:$O$3718)-ROW($O$19)+1),ROWS($D$3728:D5434))))</f>
        <v/>
      </c>
      <c r="E5434" s="101">
        <f t="shared" si="839"/>
        <v>0</v>
      </c>
      <c r="F5434" s="101">
        <f t="shared" si="840"/>
        <v>0</v>
      </c>
      <c r="G5434" s="104"/>
      <c r="H5434" s="89">
        <f t="shared" si="838"/>
        <v>0</v>
      </c>
      <c r="I5434" s="73"/>
      <c r="J5434" s="73"/>
      <c r="K5434" s="73"/>
      <c r="L5434" s="73"/>
      <c r="M5434" s="73"/>
      <c r="N5434" s="73"/>
      <c r="O5434" s="73"/>
      <c r="P5434" s="73"/>
      <c r="Q5434" s="73"/>
      <c r="R5434" s="73"/>
      <c r="S5434" s="73"/>
    </row>
    <row r="5435" spans="2:19" x14ac:dyDescent="0.3">
      <c r="B5435" s="137">
        <v>1708</v>
      </c>
      <c r="C5435" s="103" t="str">
        <f t="array" ref="C5435">IF(ROWS($C$3728:C5435)&gt;COUNTIF($AR$19:$AR$3718,TRUE),"",INDEX($C$19:$C$3718,SMALL(IF($AR$19:$AR$3718=TRUE,ROW($C$19:$C$3718)-ROW($C$19)+1),ROWS($C$3728:C5435))))</f>
        <v/>
      </c>
      <c r="D5435" s="100" t="str">
        <f t="array" ref="D5435">IF(ROWS($D$3728:D5435)&gt;COUNTIF($AR$19:$AR$3718,TRUE),"",INDEX($O$19:$O$3718,SMALL(IF($AR$19:$AR$3718=TRUE,ROW($O$19:$O$3718)-ROW($O$19)+1),ROWS($D$3728:D5435))))</f>
        <v/>
      </c>
      <c r="E5435" s="101">
        <f t="shared" si="839"/>
        <v>0</v>
      </c>
      <c r="F5435" s="101">
        <f t="shared" si="840"/>
        <v>0</v>
      </c>
      <c r="G5435" s="104"/>
      <c r="H5435" s="89">
        <f t="shared" si="838"/>
        <v>0</v>
      </c>
      <c r="I5435" s="73"/>
      <c r="J5435" s="73"/>
      <c r="K5435" s="73"/>
      <c r="L5435" s="73"/>
      <c r="M5435" s="73"/>
      <c r="N5435" s="73"/>
      <c r="O5435" s="73"/>
      <c r="P5435" s="73"/>
      <c r="Q5435" s="73"/>
      <c r="R5435" s="73"/>
      <c r="S5435" s="73"/>
    </row>
    <row r="5436" spans="2:19" x14ac:dyDescent="0.3">
      <c r="B5436" s="137">
        <v>1709</v>
      </c>
      <c r="C5436" s="103" t="str">
        <f t="array" ref="C5436">IF(ROWS($C$3728:C5436)&gt;COUNTIF($AR$19:$AR$3718,TRUE),"",INDEX($C$19:$C$3718,SMALL(IF($AR$19:$AR$3718=TRUE,ROW($C$19:$C$3718)-ROW($C$19)+1),ROWS($C$3728:C5436))))</f>
        <v/>
      </c>
      <c r="D5436" s="100" t="str">
        <f t="array" ref="D5436">IF(ROWS($D$3728:D5436)&gt;COUNTIF($AR$19:$AR$3718,TRUE),"",INDEX($O$19:$O$3718,SMALL(IF($AR$19:$AR$3718=TRUE,ROW($O$19:$O$3718)-ROW($O$19)+1),ROWS($D$3728:D5436))))</f>
        <v/>
      </c>
      <c r="E5436" s="101">
        <f t="shared" si="839"/>
        <v>0</v>
      </c>
      <c r="F5436" s="101">
        <f t="shared" si="840"/>
        <v>0</v>
      </c>
      <c r="G5436" s="104"/>
      <c r="H5436" s="89">
        <f t="shared" si="838"/>
        <v>0</v>
      </c>
      <c r="I5436" s="73"/>
      <c r="J5436" s="73"/>
      <c r="K5436" s="73"/>
      <c r="L5436" s="73"/>
      <c r="M5436" s="73"/>
      <c r="N5436" s="73"/>
      <c r="O5436" s="73"/>
      <c r="P5436" s="73"/>
      <c r="Q5436" s="73"/>
      <c r="R5436" s="73"/>
      <c r="S5436" s="73"/>
    </row>
    <row r="5437" spans="2:19" x14ac:dyDescent="0.3">
      <c r="B5437" s="137">
        <v>1710</v>
      </c>
      <c r="C5437" s="103" t="str">
        <f t="array" ref="C5437">IF(ROWS($C$3728:C5437)&gt;COUNTIF($AR$19:$AR$3718,TRUE),"",INDEX($C$19:$C$3718,SMALL(IF($AR$19:$AR$3718=TRUE,ROW($C$19:$C$3718)-ROW($C$19)+1),ROWS($C$3728:C5437))))</f>
        <v/>
      </c>
      <c r="D5437" s="100" t="str">
        <f t="array" ref="D5437">IF(ROWS($D$3728:D5437)&gt;COUNTIF($AR$19:$AR$3718,TRUE),"",INDEX($O$19:$O$3718,SMALL(IF($AR$19:$AR$3718=TRUE,ROW($O$19:$O$3718)-ROW($O$19)+1),ROWS($D$3728:D5437))))</f>
        <v/>
      </c>
      <c r="E5437" s="101">
        <f t="shared" si="839"/>
        <v>0</v>
      </c>
      <c r="F5437" s="101">
        <f t="shared" si="840"/>
        <v>0</v>
      </c>
      <c r="G5437" s="104"/>
      <c r="H5437" s="89">
        <f t="shared" si="838"/>
        <v>0</v>
      </c>
      <c r="I5437" s="73"/>
      <c r="J5437" s="73"/>
      <c r="K5437" s="73"/>
      <c r="L5437" s="73"/>
      <c r="M5437" s="73"/>
      <c r="N5437" s="73"/>
      <c r="O5437" s="73"/>
      <c r="P5437" s="73"/>
      <c r="Q5437" s="73"/>
      <c r="R5437" s="73"/>
      <c r="S5437" s="73"/>
    </row>
    <row r="5438" spans="2:19" x14ac:dyDescent="0.3">
      <c r="B5438" s="137">
        <v>1711</v>
      </c>
      <c r="C5438" s="103" t="str">
        <f t="array" ref="C5438">IF(ROWS($C$3728:C5438)&gt;COUNTIF($AR$19:$AR$3718,TRUE),"",INDEX($C$19:$C$3718,SMALL(IF($AR$19:$AR$3718=TRUE,ROW($C$19:$C$3718)-ROW($C$19)+1),ROWS($C$3728:C5438))))</f>
        <v/>
      </c>
      <c r="D5438" s="100" t="str">
        <f t="array" ref="D5438">IF(ROWS($D$3728:D5438)&gt;COUNTIF($AR$19:$AR$3718,TRUE),"",INDEX($O$19:$O$3718,SMALL(IF($AR$19:$AR$3718=TRUE,ROW($O$19:$O$3718)-ROW($O$19)+1),ROWS($D$3728:D5438))))</f>
        <v/>
      </c>
      <c r="E5438" s="101">
        <f t="shared" si="839"/>
        <v>0</v>
      </c>
      <c r="F5438" s="101">
        <f t="shared" si="840"/>
        <v>0</v>
      </c>
      <c r="G5438" s="104"/>
      <c r="H5438" s="89">
        <f t="shared" si="838"/>
        <v>0</v>
      </c>
      <c r="I5438" s="73"/>
      <c r="J5438" s="73"/>
      <c r="K5438" s="73"/>
      <c r="L5438" s="73"/>
      <c r="M5438" s="73"/>
      <c r="N5438" s="73"/>
      <c r="O5438" s="73"/>
      <c r="P5438" s="73"/>
      <c r="Q5438" s="73"/>
      <c r="R5438" s="73"/>
      <c r="S5438" s="73"/>
    </row>
    <row r="5439" spans="2:19" x14ac:dyDescent="0.3">
      <c r="B5439" s="137">
        <v>1712</v>
      </c>
      <c r="C5439" s="103" t="str">
        <f t="array" ref="C5439">IF(ROWS($C$3728:C5439)&gt;COUNTIF($AR$19:$AR$3718,TRUE),"",INDEX($C$19:$C$3718,SMALL(IF($AR$19:$AR$3718=TRUE,ROW($C$19:$C$3718)-ROW($C$19)+1),ROWS($C$3728:C5439))))</f>
        <v/>
      </c>
      <c r="D5439" s="100" t="str">
        <f t="array" ref="D5439">IF(ROWS($D$3728:D5439)&gt;COUNTIF($AR$19:$AR$3718,TRUE),"",INDEX($O$19:$O$3718,SMALL(IF($AR$19:$AR$3718=TRUE,ROW($O$19:$O$3718)-ROW($O$19)+1),ROWS($D$3728:D5439))))</f>
        <v/>
      </c>
      <c r="E5439" s="101">
        <f t="shared" si="839"/>
        <v>0</v>
      </c>
      <c r="F5439" s="101">
        <f t="shared" si="840"/>
        <v>0</v>
      </c>
      <c r="G5439" s="104"/>
      <c r="H5439" s="89">
        <f t="shared" si="838"/>
        <v>0</v>
      </c>
      <c r="I5439" s="73"/>
      <c r="J5439" s="73"/>
      <c r="K5439" s="73"/>
      <c r="L5439" s="73"/>
      <c r="M5439" s="73"/>
      <c r="N5439" s="73"/>
      <c r="O5439" s="73"/>
      <c r="P5439" s="73"/>
      <c r="Q5439" s="73"/>
      <c r="R5439" s="73"/>
      <c r="S5439" s="73"/>
    </row>
    <row r="5440" spans="2:19" x14ac:dyDescent="0.3">
      <c r="B5440" s="137">
        <v>1713</v>
      </c>
      <c r="C5440" s="103" t="str">
        <f t="array" ref="C5440">IF(ROWS($C$3728:C5440)&gt;COUNTIF($AR$19:$AR$3718,TRUE),"",INDEX($C$19:$C$3718,SMALL(IF($AR$19:$AR$3718=TRUE,ROW($C$19:$C$3718)-ROW($C$19)+1),ROWS($C$3728:C5440))))</f>
        <v/>
      </c>
      <c r="D5440" s="100" t="str">
        <f t="array" ref="D5440">IF(ROWS($D$3728:D5440)&gt;COUNTIF($AR$19:$AR$3718,TRUE),"",INDEX($O$19:$O$3718,SMALL(IF($AR$19:$AR$3718=TRUE,ROW($O$19:$O$3718)-ROW($O$19)+1),ROWS($D$3728:D5440))))</f>
        <v/>
      </c>
      <c r="E5440" s="101">
        <f t="shared" si="839"/>
        <v>0</v>
      </c>
      <c r="F5440" s="101">
        <f t="shared" si="840"/>
        <v>0</v>
      </c>
      <c r="G5440" s="104"/>
      <c r="H5440" s="89">
        <f t="shared" si="838"/>
        <v>0</v>
      </c>
      <c r="I5440" s="73"/>
      <c r="J5440" s="73"/>
      <c r="K5440" s="73"/>
      <c r="L5440" s="73"/>
      <c r="M5440" s="73"/>
      <c r="N5440" s="73"/>
      <c r="O5440" s="73"/>
      <c r="P5440" s="73"/>
      <c r="Q5440" s="73"/>
      <c r="R5440" s="73"/>
      <c r="S5440" s="73"/>
    </row>
    <row r="5441" spans="2:19" x14ac:dyDescent="0.3">
      <c r="B5441" s="137">
        <v>1714</v>
      </c>
      <c r="C5441" s="103" t="str">
        <f t="array" ref="C5441">IF(ROWS($C$3728:C5441)&gt;COUNTIF($AR$19:$AR$3718,TRUE),"",INDEX($C$19:$C$3718,SMALL(IF($AR$19:$AR$3718=TRUE,ROW($C$19:$C$3718)-ROW($C$19)+1),ROWS($C$3728:C5441))))</f>
        <v/>
      </c>
      <c r="D5441" s="100" t="str">
        <f t="array" ref="D5441">IF(ROWS($D$3728:D5441)&gt;COUNTIF($AR$19:$AR$3718,TRUE),"",INDEX($O$19:$O$3718,SMALL(IF($AR$19:$AR$3718=TRUE,ROW($O$19:$O$3718)-ROW($O$19)+1),ROWS($D$3728:D5441))))</f>
        <v/>
      </c>
      <c r="E5441" s="101">
        <f t="shared" si="839"/>
        <v>0</v>
      </c>
      <c r="F5441" s="101">
        <f t="shared" si="840"/>
        <v>0</v>
      </c>
      <c r="G5441" s="104"/>
      <c r="H5441" s="89">
        <f t="shared" si="838"/>
        <v>0</v>
      </c>
      <c r="I5441" s="73"/>
      <c r="J5441" s="73"/>
      <c r="K5441" s="73"/>
      <c r="L5441" s="73"/>
      <c r="M5441" s="73"/>
      <c r="N5441" s="73"/>
      <c r="O5441" s="73"/>
      <c r="P5441" s="73"/>
      <c r="Q5441" s="73"/>
      <c r="R5441" s="73"/>
      <c r="S5441" s="73"/>
    </row>
    <row r="5442" spans="2:19" x14ac:dyDescent="0.3">
      <c r="B5442" s="137">
        <v>1715</v>
      </c>
      <c r="C5442" s="103" t="str">
        <f t="array" ref="C5442">IF(ROWS($C$3728:C5442)&gt;COUNTIF($AR$19:$AR$3718,TRUE),"",INDEX($C$19:$C$3718,SMALL(IF($AR$19:$AR$3718=TRUE,ROW($C$19:$C$3718)-ROW($C$19)+1),ROWS($C$3728:C5442))))</f>
        <v/>
      </c>
      <c r="D5442" s="100" t="str">
        <f t="array" ref="D5442">IF(ROWS($D$3728:D5442)&gt;COUNTIF($AR$19:$AR$3718,TRUE),"",INDEX($O$19:$O$3718,SMALL(IF($AR$19:$AR$3718=TRUE,ROW($O$19:$O$3718)-ROW($O$19)+1),ROWS($D$3728:D5442))))</f>
        <v/>
      </c>
      <c r="E5442" s="101">
        <f t="shared" si="839"/>
        <v>0</v>
      </c>
      <c r="F5442" s="101">
        <f t="shared" si="840"/>
        <v>0</v>
      </c>
      <c r="G5442" s="104"/>
      <c r="H5442" s="89">
        <f t="shared" si="838"/>
        <v>0</v>
      </c>
      <c r="I5442" s="73"/>
      <c r="J5442" s="73"/>
      <c r="K5442" s="73"/>
      <c r="L5442" s="73"/>
      <c r="M5442" s="73"/>
      <c r="N5442" s="73"/>
      <c r="O5442" s="73"/>
      <c r="P5442" s="73"/>
      <c r="Q5442" s="73"/>
      <c r="R5442" s="73"/>
      <c r="S5442" s="73"/>
    </row>
    <row r="5443" spans="2:19" x14ac:dyDescent="0.3">
      <c r="B5443" s="137">
        <v>1716</v>
      </c>
      <c r="C5443" s="103" t="str">
        <f t="array" ref="C5443">IF(ROWS($C$3728:C5443)&gt;COUNTIF($AR$19:$AR$3718,TRUE),"",INDEX($C$19:$C$3718,SMALL(IF($AR$19:$AR$3718=TRUE,ROW($C$19:$C$3718)-ROW($C$19)+1),ROWS($C$3728:C5443))))</f>
        <v/>
      </c>
      <c r="D5443" s="100" t="str">
        <f t="array" ref="D5443">IF(ROWS($D$3728:D5443)&gt;COUNTIF($AR$19:$AR$3718,TRUE),"",INDEX($O$19:$O$3718,SMALL(IF($AR$19:$AR$3718=TRUE,ROW($O$19:$O$3718)-ROW($O$19)+1),ROWS($D$3728:D5443))))</f>
        <v/>
      </c>
      <c r="E5443" s="101">
        <f t="shared" si="839"/>
        <v>0</v>
      </c>
      <c r="F5443" s="101">
        <f t="shared" si="840"/>
        <v>0</v>
      </c>
      <c r="G5443" s="104"/>
      <c r="H5443" s="89">
        <f t="shared" si="838"/>
        <v>0</v>
      </c>
      <c r="I5443" s="73"/>
      <c r="J5443" s="73"/>
      <c r="K5443" s="73"/>
      <c r="L5443" s="73"/>
      <c r="M5443" s="73"/>
      <c r="N5443" s="73"/>
      <c r="O5443" s="73"/>
      <c r="P5443" s="73"/>
      <c r="Q5443" s="73"/>
      <c r="R5443" s="73"/>
      <c r="S5443" s="73"/>
    </row>
    <row r="5444" spans="2:19" x14ac:dyDescent="0.3">
      <c r="B5444" s="137">
        <v>1717</v>
      </c>
      <c r="C5444" s="103" t="str">
        <f t="array" ref="C5444">IF(ROWS($C$3728:C5444)&gt;COUNTIF($AR$19:$AR$3718,TRUE),"",INDEX($C$19:$C$3718,SMALL(IF($AR$19:$AR$3718=TRUE,ROW($C$19:$C$3718)-ROW($C$19)+1),ROWS($C$3728:C5444))))</f>
        <v/>
      </c>
      <c r="D5444" s="100" t="str">
        <f t="array" ref="D5444">IF(ROWS($D$3728:D5444)&gt;COUNTIF($AR$19:$AR$3718,TRUE),"",INDEX($O$19:$O$3718,SMALL(IF($AR$19:$AR$3718=TRUE,ROW($O$19:$O$3718)-ROW($O$19)+1),ROWS($D$3728:D5444))))</f>
        <v/>
      </c>
      <c r="E5444" s="101">
        <f t="shared" si="839"/>
        <v>0</v>
      </c>
      <c r="F5444" s="101">
        <f t="shared" si="840"/>
        <v>0</v>
      </c>
      <c r="G5444" s="104"/>
      <c r="H5444" s="89">
        <f t="shared" si="838"/>
        <v>0</v>
      </c>
      <c r="I5444" s="73"/>
      <c r="J5444" s="73"/>
      <c r="K5444" s="73"/>
      <c r="L5444" s="73"/>
      <c r="M5444" s="73"/>
      <c r="N5444" s="73"/>
      <c r="O5444" s="73"/>
      <c r="P5444" s="73"/>
      <c r="Q5444" s="73"/>
      <c r="R5444" s="73"/>
      <c r="S5444" s="73"/>
    </row>
    <row r="5445" spans="2:19" x14ac:dyDescent="0.3">
      <c r="B5445" s="137">
        <v>1718</v>
      </c>
      <c r="C5445" s="103" t="str">
        <f t="array" ref="C5445">IF(ROWS($C$3728:C5445)&gt;COUNTIF($AR$19:$AR$3718,TRUE),"",INDEX($C$19:$C$3718,SMALL(IF($AR$19:$AR$3718=TRUE,ROW($C$19:$C$3718)-ROW($C$19)+1),ROWS($C$3728:C5445))))</f>
        <v/>
      </c>
      <c r="D5445" s="100" t="str">
        <f t="array" ref="D5445">IF(ROWS($D$3728:D5445)&gt;COUNTIF($AR$19:$AR$3718,TRUE),"",INDEX($O$19:$O$3718,SMALL(IF($AR$19:$AR$3718=TRUE,ROW($O$19:$O$3718)-ROW($O$19)+1),ROWS($D$3728:D5445))))</f>
        <v/>
      </c>
      <c r="E5445" s="101">
        <f t="shared" si="839"/>
        <v>0</v>
      </c>
      <c r="F5445" s="101">
        <f t="shared" si="840"/>
        <v>0</v>
      </c>
      <c r="G5445" s="104"/>
      <c r="H5445" s="89">
        <f t="shared" si="838"/>
        <v>0</v>
      </c>
      <c r="I5445" s="73"/>
      <c r="J5445" s="73"/>
      <c r="K5445" s="73"/>
      <c r="L5445" s="73"/>
      <c r="M5445" s="73"/>
      <c r="N5445" s="73"/>
      <c r="O5445" s="73"/>
      <c r="P5445" s="73"/>
      <c r="Q5445" s="73"/>
      <c r="R5445" s="73"/>
      <c r="S5445" s="73"/>
    </row>
    <row r="5446" spans="2:19" x14ac:dyDescent="0.3">
      <c r="B5446" s="137">
        <v>1719</v>
      </c>
      <c r="C5446" s="103" t="str">
        <f t="array" ref="C5446">IF(ROWS($C$3728:C5446)&gt;COUNTIF($AR$19:$AR$3718,TRUE),"",INDEX($C$19:$C$3718,SMALL(IF($AR$19:$AR$3718=TRUE,ROW($C$19:$C$3718)-ROW($C$19)+1),ROWS($C$3728:C5446))))</f>
        <v/>
      </c>
      <c r="D5446" s="100" t="str">
        <f t="array" ref="D5446">IF(ROWS($D$3728:D5446)&gt;COUNTIF($AR$19:$AR$3718,TRUE),"",INDEX($O$19:$O$3718,SMALL(IF($AR$19:$AR$3718=TRUE,ROW($O$19:$O$3718)-ROW($O$19)+1),ROWS($D$3728:D5446))))</f>
        <v/>
      </c>
      <c r="E5446" s="101">
        <f t="shared" si="839"/>
        <v>0</v>
      </c>
      <c r="F5446" s="101">
        <f t="shared" si="840"/>
        <v>0</v>
      </c>
      <c r="G5446" s="104"/>
      <c r="H5446" s="89">
        <f t="shared" si="838"/>
        <v>0</v>
      </c>
      <c r="I5446" s="73"/>
      <c r="J5446" s="73"/>
      <c r="K5446" s="73"/>
      <c r="L5446" s="73"/>
      <c r="M5446" s="73"/>
      <c r="N5446" s="73"/>
      <c r="O5446" s="73"/>
      <c r="P5446" s="73"/>
      <c r="Q5446" s="73"/>
      <c r="R5446" s="73"/>
      <c r="S5446" s="73"/>
    </row>
    <row r="5447" spans="2:19" x14ac:dyDescent="0.3">
      <c r="B5447" s="137">
        <v>1720</v>
      </c>
      <c r="C5447" s="103" t="str">
        <f t="array" ref="C5447">IF(ROWS($C$3728:C5447)&gt;COUNTIF($AR$19:$AR$3718,TRUE),"",INDEX($C$19:$C$3718,SMALL(IF($AR$19:$AR$3718=TRUE,ROW($C$19:$C$3718)-ROW($C$19)+1),ROWS($C$3728:C5447))))</f>
        <v/>
      </c>
      <c r="D5447" s="100" t="str">
        <f t="array" ref="D5447">IF(ROWS($D$3728:D5447)&gt;COUNTIF($AR$19:$AR$3718,TRUE),"",INDEX($O$19:$O$3718,SMALL(IF($AR$19:$AR$3718=TRUE,ROW($O$19:$O$3718)-ROW($O$19)+1),ROWS($D$3728:D5447))))</f>
        <v/>
      </c>
      <c r="E5447" s="101">
        <f t="shared" si="839"/>
        <v>0</v>
      </c>
      <c r="F5447" s="101">
        <f t="shared" si="840"/>
        <v>0</v>
      </c>
      <c r="G5447" s="104"/>
      <c r="H5447" s="89">
        <f t="shared" si="838"/>
        <v>0</v>
      </c>
      <c r="I5447" s="73"/>
      <c r="J5447" s="73"/>
      <c r="K5447" s="73"/>
      <c r="L5447" s="73"/>
      <c r="M5447" s="73"/>
      <c r="N5447" s="73"/>
      <c r="O5447" s="73"/>
      <c r="P5447" s="73"/>
      <c r="Q5447" s="73"/>
      <c r="R5447" s="73"/>
      <c r="S5447" s="73"/>
    </row>
    <row r="5448" spans="2:19" x14ac:dyDescent="0.3">
      <c r="B5448" s="137">
        <v>1721</v>
      </c>
      <c r="C5448" s="103" t="str">
        <f t="array" ref="C5448">IF(ROWS($C$3728:C5448)&gt;COUNTIF($AR$19:$AR$3718,TRUE),"",INDEX($C$19:$C$3718,SMALL(IF($AR$19:$AR$3718=TRUE,ROW($C$19:$C$3718)-ROW($C$19)+1),ROWS($C$3728:C5448))))</f>
        <v/>
      </c>
      <c r="D5448" s="100" t="str">
        <f t="array" ref="D5448">IF(ROWS($D$3728:D5448)&gt;COUNTIF($AR$19:$AR$3718,TRUE),"",INDEX($O$19:$O$3718,SMALL(IF($AR$19:$AR$3718=TRUE,ROW($O$19:$O$3718)-ROW($O$19)+1),ROWS($D$3728:D5448))))</f>
        <v/>
      </c>
      <c r="E5448" s="101">
        <f t="shared" si="839"/>
        <v>0</v>
      </c>
      <c r="F5448" s="101">
        <f t="shared" si="840"/>
        <v>0</v>
      </c>
      <c r="G5448" s="104"/>
      <c r="H5448" s="89">
        <f t="shared" si="838"/>
        <v>0</v>
      </c>
      <c r="I5448" s="73"/>
      <c r="J5448" s="73"/>
      <c r="K5448" s="73"/>
      <c r="L5448" s="73"/>
      <c r="M5448" s="73"/>
      <c r="N5448" s="73"/>
      <c r="O5448" s="73"/>
      <c r="P5448" s="73"/>
      <c r="Q5448" s="73"/>
      <c r="R5448" s="73"/>
      <c r="S5448" s="73"/>
    </row>
    <row r="5449" spans="2:19" x14ac:dyDescent="0.3">
      <c r="B5449" s="137">
        <v>1722</v>
      </c>
      <c r="C5449" s="103" t="str">
        <f t="array" ref="C5449">IF(ROWS($C$3728:C5449)&gt;COUNTIF($AR$19:$AR$3718,TRUE),"",INDEX($C$19:$C$3718,SMALL(IF($AR$19:$AR$3718=TRUE,ROW($C$19:$C$3718)-ROW($C$19)+1),ROWS($C$3728:C5449))))</f>
        <v/>
      </c>
      <c r="D5449" s="100" t="str">
        <f t="array" ref="D5449">IF(ROWS($D$3728:D5449)&gt;COUNTIF($AR$19:$AR$3718,TRUE),"",INDEX($O$19:$O$3718,SMALL(IF($AR$19:$AR$3718=TRUE,ROW($O$19:$O$3718)-ROW($O$19)+1),ROWS($D$3728:D5449))))</f>
        <v/>
      </c>
      <c r="E5449" s="101">
        <f t="shared" si="839"/>
        <v>0</v>
      </c>
      <c r="F5449" s="101">
        <f t="shared" si="840"/>
        <v>0</v>
      </c>
      <c r="G5449" s="104"/>
      <c r="H5449" s="89">
        <f t="shared" si="838"/>
        <v>0</v>
      </c>
      <c r="I5449" s="73"/>
      <c r="J5449" s="73"/>
      <c r="K5449" s="73"/>
      <c r="L5449" s="73"/>
      <c r="M5449" s="73"/>
      <c r="N5449" s="73"/>
      <c r="O5449" s="73"/>
      <c r="P5449" s="73"/>
      <c r="Q5449" s="73"/>
      <c r="R5449" s="73"/>
      <c r="S5449" s="73"/>
    </row>
    <row r="5450" spans="2:19" x14ac:dyDescent="0.3">
      <c r="B5450" s="137">
        <v>1723</v>
      </c>
      <c r="C5450" s="103" t="str">
        <f t="array" ref="C5450">IF(ROWS($C$3728:C5450)&gt;COUNTIF($AR$19:$AR$3718,TRUE),"",INDEX($C$19:$C$3718,SMALL(IF($AR$19:$AR$3718=TRUE,ROW($C$19:$C$3718)-ROW($C$19)+1),ROWS($C$3728:C5450))))</f>
        <v/>
      </c>
      <c r="D5450" s="100" t="str">
        <f t="array" ref="D5450">IF(ROWS($D$3728:D5450)&gt;COUNTIF($AR$19:$AR$3718,TRUE),"",INDEX($O$19:$O$3718,SMALL(IF($AR$19:$AR$3718=TRUE,ROW($O$19:$O$3718)-ROW($O$19)+1),ROWS($D$3728:D5450))))</f>
        <v/>
      </c>
      <c r="E5450" s="101">
        <f t="shared" si="839"/>
        <v>0</v>
      </c>
      <c r="F5450" s="101">
        <f t="shared" si="840"/>
        <v>0</v>
      </c>
      <c r="G5450" s="104"/>
      <c r="H5450" s="89">
        <f t="shared" ref="H5450:H5513" si="841">SUM(E5450:G5450)</f>
        <v>0</v>
      </c>
      <c r="I5450" s="73"/>
      <c r="J5450" s="73"/>
      <c r="K5450" s="73"/>
      <c r="L5450" s="73"/>
      <c r="M5450" s="73"/>
      <c r="N5450" s="73"/>
      <c r="O5450" s="73"/>
      <c r="P5450" s="73"/>
      <c r="Q5450" s="73"/>
      <c r="R5450" s="73"/>
      <c r="S5450" s="73"/>
    </row>
    <row r="5451" spans="2:19" x14ac:dyDescent="0.3">
      <c r="B5451" s="137">
        <v>1724</v>
      </c>
      <c r="C5451" s="103" t="str">
        <f t="array" ref="C5451">IF(ROWS($C$3728:C5451)&gt;COUNTIF($AR$19:$AR$3718,TRUE),"",INDEX($C$19:$C$3718,SMALL(IF($AR$19:$AR$3718=TRUE,ROW($C$19:$C$3718)-ROW($C$19)+1),ROWS($C$3728:C5451))))</f>
        <v/>
      </c>
      <c r="D5451" s="100" t="str">
        <f t="array" ref="D5451">IF(ROWS($D$3728:D5451)&gt;COUNTIF($AR$19:$AR$3718,TRUE),"",INDEX($O$19:$O$3718,SMALL(IF($AR$19:$AR$3718=TRUE,ROW($O$19:$O$3718)-ROW($O$19)+1),ROWS($D$3728:D5451))))</f>
        <v/>
      </c>
      <c r="E5451" s="101">
        <f t="shared" si="839"/>
        <v>0</v>
      </c>
      <c r="F5451" s="101">
        <f t="shared" si="840"/>
        <v>0</v>
      </c>
      <c r="G5451" s="104"/>
      <c r="H5451" s="89">
        <f t="shared" si="841"/>
        <v>0</v>
      </c>
      <c r="I5451" s="73"/>
      <c r="J5451" s="73"/>
      <c r="K5451" s="73"/>
      <c r="L5451" s="73"/>
      <c r="M5451" s="73"/>
      <c r="N5451" s="73"/>
      <c r="O5451" s="73"/>
      <c r="P5451" s="73"/>
      <c r="Q5451" s="73"/>
      <c r="R5451" s="73"/>
      <c r="S5451" s="73"/>
    </row>
    <row r="5452" spans="2:19" x14ac:dyDescent="0.3">
      <c r="B5452" s="137">
        <v>1725</v>
      </c>
      <c r="C5452" s="103" t="str">
        <f t="array" ref="C5452">IF(ROWS($C$3728:C5452)&gt;COUNTIF($AR$19:$AR$3718,TRUE),"",INDEX($C$19:$C$3718,SMALL(IF($AR$19:$AR$3718=TRUE,ROW($C$19:$C$3718)-ROW($C$19)+1),ROWS($C$3728:C5452))))</f>
        <v/>
      </c>
      <c r="D5452" s="100" t="str">
        <f t="array" ref="D5452">IF(ROWS($D$3728:D5452)&gt;COUNTIF($AR$19:$AR$3718,TRUE),"",INDEX($O$19:$O$3718,SMALL(IF($AR$19:$AR$3718=TRUE,ROW($O$19:$O$3718)-ROW($O$19)+1),ROWS($D$3728:D5452))))</f>
        <v/>
      </c>
      <c r="E5452" s="101">
        <f t="shared" si="839"/>
        <v>0</v>
      </c>
      <c r="F5452" s="101">
        <f t="shared" si="840"/>
        <v>0</v>
      </c>
      <c r="G5452" s="104"/>
      <c r="H5452" s="89">
        <f t="shared" si="841"/>
        <v>0</v>
      </c>
      <c r="I5452" s="73"/>
      <c r="J5452" s="73"/>
      <c r="K5452" s="73"/>
      <c r="L5452" s="73"/>
      <c r="M5452" s="73"/>
      <c r="N5452" s="73"/>
      <c r="O5452" s="73"/>
      <c r="P5452" s="73"/>
      <c r="Q5452" s="73"/>
      <c r="R5452" s="73"/>
      <c r="S5452" s="73"/>
    </row>
    <row r="5453" spans="2:19" x14ac:dyDescent="0.3">
      <c r="B5453" s="137">
        <v>1726</v>
      </c>
      <c r="C5453" s="103" t="str">
        <f t="array" ref="C5453">IF(ROWS($C$3728:C5453)&gt;COUNTIF($AR$19:$AR$3718,TRUE),"",INDEX($C$19:$C$3718,SMALL(IF($AR$19:$AR$3718=TRUE,ROW($C$19:$C$3718)-ROW($C$19)+1),ROWS($C$3728:C5453))))</f>
        <v/>
      </c>
      <c r="D5453" s="100" t="str">
        <f t="array" ref="D5453">IF(ROWS($D$3728:D5453)&gt;COUNTIF($AR$19:$AR$3718,TRUE),"",INDEX($O$19:$O$3718,SMALL(IF($AR$19:$AR$3718=TRUE,ROW($O$19:$O$3718)-ROW($O$19)+1),ROWS($D$3728:D5453))))</f>
        <v/>
      </c>
      <c r="E5453" s="101">
        <f t="shared" si="839"/>
        <v>0</v>
      </c>
      <c r="F5453" s="101">
        <f t="shared" si="840"/>
        <v>0</v>
      </c>
      <c r="G5453" s="104"/>
      <c r="H5453" s="89">
        <f t="shared" si="841"/>
        <v>0</v>
      </c>
      <c r="I5453" s="73"/>
      <c r="J5453" s="73"/>
      <c r="K5453" s="73"/>
      <c r="L5453" s="73"/>
      <c r="M5453" s="73"/>
      <c r="N5453" s="73"/>
      <c r="O5453" s="73"/>
      <c r="P5453" s="73"/>
      <c r="Q5453" s="73"/>
      <c r="R5453" s="73"/>
      <c r="S5453" s="73"/>
    </row>
    <row r="5454" spans="2:19" x14ac:dyDescent="0.3">
      <c r="B5454" s="137">
        <v>1727</v>
      </c>
      <c r="C5454" s="103" t="str">
        <f t="array" ref="C5454">IF(ROWS($C$3728:C5454)&gt;COUNTIF($AR$19:$AR$3718,TRUE),"",INDEX($C$19:$C$3718,SMALL(IF($AR$19:$AR$3718=TRUE,ROW($C$19:$C$3718)-ROW($C$19)+1),ROWS($C$3728:C5454))))</f>
        <v/>
      </c>
      <c r="D5454" s="100" t="str">
        <f t="array" ref="D5454">IF(ROWS($D$3728:D5454)&gt;COUNTIF($AR$19:$AR$3718,TRUE),"",INDEX($O$19:$O$3718,SMALL(IF($AR$19:$AR$3718=TRUE,ROW($O$19:$O$3718)-ROW($O$19)+1),ROWS($D$3728:D5454))))</f>
        <v/>
      </c>
      <c r="E5454" s="101">
        <f t="shared" si="839"/>
        <v>0</v>
      </c>
      <c r="F5454" s="101">
        <f t="shared" si="840"/>
        <v>0</v>
      </c>
      <c r="G5454" s="104"/>
      <c r="H5454" s="89">
        <f t="shared" si="841"/>
        <v>0</v>
      </c>
      <c r="I5454" s="73"/>
      <c r="J5454" s="73"/>
      <c r="K5454" s="73"/>
      <c r="L5454" s="73"/>
      <c r="M5454" s="73"/>
      <c r="N5454" s="73"/>
      <c r="O5454" s="73"/>
      <c r="P5454" s="73"/>
      <c r="Q5454" s="73"/>
      <c r="R5454" s="73"/>
      <c r="S5454" s="73"/>
    </row>
    <row r="5455" spans="2:19" x14ac:dyDescent="0.3">
      <c r="B5455" s="137">
        <v>1728</v>
      </c>
      <c r="C5455" s="103" t="str">
        <f t="array" ref="C5455">IF(ROWS($C$3728:C5455)&gt;COUNTIF($AR$19:$AR$3718,TRUE),"",INDEX($C$19:$C$3718,SMALL(IF($AR$19:$AR$3718=TRUE,ROW($C$19:$C$3718)-ROW($C$19)+1),ROWS($C$3728:C5455))))</f>
        <v/>
      </c>
      <c r="D5455" s="100" t="str">
        <f t="array" ref="D5455">IF(ROWS($D$3728:D5455)&gt;COUNTIF($AR$19:$AR$3718,TRUE),"",INDEX($O$19:$O$3718,SMALL(IF($AR$19:$AR$3718=TRUE,ROW($O$19:$O$3718)-ROW($O$19)+1),ROWS($D$3728:D5455))))</f>
        <v/>
      </c>
      <c r="E5455" s="101">
        <f t="shared" si="839"/>
        <v>0</v>
      </c>
      <c r="F5455" s="101">
        <f t="shared" si="840"/>
        <v>0</v>
      </c>
      <c r="G5455" s="104"/>
      <c r="H5455" s="89">
        <f t="shared" si="841"/>
        <v>0</v>
      </c>
      <c r="I5455" s="73"/>
      <c r="J5455" s="73"/>
      <c r="K5455" s="73"/>
      <c r="L5455" s="73"/>
      <c r="M5455" s="73"/>
      <c r="N5455" s="73"/>
      <c r="O5455" s="73"/>
      <c r="P5455" s="73"/>
      <c r="Q5455" s="73"/>
      <c r="R5455" s="73"/>
      <c r="S5455" s="73"/>
    </row>
    <row r="5456" spans="2:19" x14ac:dyDescent="0.3">
      <c r="B5456" s="137">
        <v>1729</v>
      </c>
      <c r="C5456" s="103" t="str">
        <f t="array" ref="C5456">IF(ROWS($C$3728:C5456)&gt;COUNTIF($AR$19:$AR$3718,TRUE),"",INDEX($C$19:$C$3718,SMALL(IF($AR$19:$AR$3718=TRUE,ROW($C$19:$C$3718)-ROW($C$19)+1),ROWS($C$3728:C5456))))</f>
        <v/>
      </c>
      <c r="D5456" s="100" t="str">
        <f t="array" ref="D5456">IF(ROWS($D$3728:D5456)&gt;COUNTIF($AR$19:$AR$3718,TRUE),"",INDEX($O$19:$O$3718,SMALL(IF($AR$19:$AR$3718=TRUE,ROW($O$19:$O$3718)-ROW($O$19)+1),ROWS($D$3728:D5456))))</f>
        <v/>
      </c>
      <c r="E5456" s="101">
        <f t="shared" ref="E5456:E5519" si="842">SUM(SUMIFS($V$19:$V$3718,$C$19:$C$3718,$C$3728:$C$3960,$O$19:$O$3718,$D$3728:$D$3960),SUMIFS($AA$19:$AA$3718,$C$19:$C$3718,$C$3728:$C$3960,$O$19:$O$3718,$D$3728:$D$3960))</f>
        <v>0</v>
      </c>
      <c r="F5456" s="101">
        <f t="shared" ref="F5456:F5519" si="843">SUM(SUMIFS($AD$19:$AD$3718,$C$19:$C$3718,$C$3728:$C$3960,$O$19:$O$3718,$D$3728:$D$3960),SUMIFS($AI$19:$AI$3718,$C$19:$C$3718,$C$3728:$C$3960,$O$19:$O$3718,$D$3728:$D$3960))</f>
        <v>0</v>
      </c>
      <c r="G5456" s="104"/>
      <c r="H5456" s="89">
        <f t="shared" si="841"/>
        <v>0</v>
      </c>
      <c r="I5456" s="73"/>
      <c r="J5456" s="73"/>
      <c r="K5456" s="73"/>
      <c r="L5456" s="73"/>
      <c r="M5456" s="73"/>
      <c r="N5456" s="73"/>
      <c r="O5456" s="73"/>
      <c r="P5456" s="73"/>
      <c r="Q5456" s="73"/>
      <c r="R5456" s="73"/>
      <c r="S5456" s="73"/>
    </row>
    <row r="5457" spans="2:19" x14ac:dyDescent="0.3">
      <c r="B5457" s="137">
        <v>1730</v>
      </c>
      <c r="C5457" s="103" t="str">
        <f t="array" ref="C5457">IF(ROWS($C$3728:C5457)&gt;COUNTIF($AR$19:$AR$3718,TRUE),"",INDEX($C$19:$C$3718,SMALL(IF($AR$19:$AR$3718=TRUE,ROW($C$19:$C$3718)-ROW($C$19)+1),ROWS($C$3728:C5457))))</f>
        <v/>
      </c>
      <c r="D5457" s="100" t="str">
        <f t="array" ref="D5457">IF(ROWS($D$3728:D5457)&gt;COUNTIF($AR$19:$AR$3718,TRUE),"",INDEX($O$19:$O$3718,SMALL(IF($AR$19:$AR$3718=TRUE,ROW($O$19:$O$3718)-ROW($O$19)+1),ROWS($D$3728:D5457))))</f>
        <v/>
      </c>
      <c r="E5457" s="101">
        <f t="shared" si="842"/>
        <v>0</v>
      </c>
      <c r="F5457" s="101">
        <f t="shared" si="843"/>
        <v>0</v>
      </c>
      <c r="G5457" s="104"/>
      <c r="H5457" s="89">
        <f t="shared" si="841"/>
        <v>0</v>
      </c>
      <c r="I5457" s="73"/>
      <c r="J5457" s="73"/>
      <c r="K5457" s="73"/>
      <c r="L5457" s="73"/>
      <c r="M5457" s="73"/>
      <c r="N5457" s="73"/>
      <c r="O5457" s="73"/>
      <c r="P5457" s="73"/>
      <c r="Q5457" s="73"/>
      <c r="R5457" s="73"/>
      <c r="S5457" s="73"/>
    </row>
    <row r="5458" spans="2:19" x14ac:dyDescent="0.3">
      <c r="B5458" s="137">
        <v>1731</v>
      </c>
      <c r="C5458" s="103" t="str">
        <f t="array" ref="C5458">IF(ROWS($C$3728:C5458)&gt;COUNTIF($AR$19:$AR$3718,TRUE),"",INDEX($C$19:$C$3718,SMALL(IF($AR$19:$AR$3718=TRUE,ROW($C$19:$C$3718)-ROW($C$19)+1),ROWS($C$3728:C5458))))</f>
        <v/>
      </c>
      <c r="D5458" s="100" t="str">
        <f t="array" ref="D5458">IF(ROWS($D$3728:D5458)&gt;COUNTIF($AR$19:$AR$3718,TRUE),"",INDEX($O$19:$O$3718,SMALL(IF($AR$19:$AR$3718=TRUE,ROW($O$19:$O$3718)-ROW($O$19)+1),ROWS($D$3728:D5458))))</f>
        <v/>
      </c>
      <c r="E5458" s="101">
        <f t="shared" si="842"/>
        <v>0</v>
      </c>
      <c r="F5458" s="101">
        <f t="shared" si="843"/>
        <v>0</v>
      </c>
      <c r="G5458" s="104"/>
      <c r="H5458" s="89">
        <f t="shared" si="841"/>
        <v>0</v>
      </c>
      <c r="I5458" s="73"/>
      <c r="J5458" s="73"/>
      <c r="K5458" s="73"/>
      <c r="L5458" s="73"/>
      <c r="M5458" s="73"/>
      <c r="N5458" s="73"/>
      <c r="O5458" s="73"/>
      <c r="P5458" s="73"/>
      <c r="Q5458" s="73"/>
      <c r="R5458" s="73"/>
      <c r="S5458" s="73"/>
    </row>
    <row r="5459" spans="2:19" x14ac:dyDescent="0.3">
      <c r="B5459" s="137">
        <v>1732</v>
      </c>
      <c r="C5459" s="103" t="str">
        <f t="array" ref="C5459">IF(ROWS($C$3728:C5459)&gt;COUNTIF($AR$19:$AR$3718,TRUE),"",INDEX($C$19:$C$3718,SMALL(IF($AR$19:$AR$3718=TRUE,ROW($C$19:$C$3718)-ROW($C$19)+1),ROWS($C$3728:C5459))))</f>
        <v/>
      </c>
      <c r="D5459" s="100" t="str">
        <f t="array" ref="D5459">IF(ROWS($D$3728:D5459)&gt;COUNTIF($AR$19:$AR$3718,TRUE),"",INDEX($O$19:$O$3718,SMALL(IF($AR$19:$AR$3718=TRUE,ROW($O$19:$O$3718)-ROW($O$19)+1),ROWS($D$3728:D5459))))</f>
        <v/>
      </c>
      <c r="E5459" s="101">
        <f t="shared" si="842"/>
        <v>0</v>
      </c>
      <c r="F5459" s="101">
        <f t="shared" si="843"/>
        <v>0</v>
      </c>
      <c r="G5459" s="104"/>
      <c r="H5459" s="89">
        <f t="shared" si="841"/>
        <v>0</v>
      </c>
      <c r="I5459" s="73"/>
      <c r="J5459" s="73"/>
      <c r="K5459" s="73"/>
      <c r="L5459" s="73"/>
      <c r="M5459" s="73"/>
      <c r="N5459" s="73"/>
      <c r="O5459" s="73"/>
      <c r="P5459" s="73"/>
      <c r="Q5459" s="73"/>
      <c r="R5459" s="73"/>
      <c r="S5459" s="73"/>
    </row>
    <row r="5460" spans="2:19" x14ac:dyDescent="0.3">
      <c r="B5460" s="137">
        <v>1733</v>
      </c>
      <c r="C5460" s="103" t="str">
        <f t="array" ref="C5460">IF(ROWS($C$3728:C5460)&gt;COUNTIF($AR$19:$AR$3718,TRUE),"",INDEX($C$19:$C$3718,SMALL(IF($AR$19:$AR$3718=TRUE,ROW($C$19:$C$3718)-ROW($C$19)+1),ROWS($C$3728:C5460))))</f>
        <v/>
      </c>
      <c r="D5460" s="100" t="str">
        <f t="array" ref="D5460">IF(ROWS($D$3728:D5460)&gt;COUNTIF($AR$19:$AR$3718,TRUE),"",INDEX($O$19:$O$3718,SMALL(IF($AR$19:$AR$3718=TRUE,ROW($O$19:$O$3718)-ROW($O$19)+1),ROWS($D$3728:D5460))))</f>
        <v/>
      </c>
      <c r="E5460" s="101">
        <f t="shared" si="842"/>
        <v>0</v>
      </c>
      <c r="F5460" s="101">
        <f t="shared" si="843"/>
        <v>0</v>
      </c>
      <c r="G5460" s="104"/>
      <c r="H5460" s="89">
        <f t="shared" si="841"/>
        <v>0</v>
      </c>
      <c r="I5460" s="73"/>
      <c r="J5460" s="73"/>
      <c r="K5460" s="73"/>
      <c r="L5460" s="73"/>
      <c r="M5460" s="73"/>
      <c r="N5460" s="73"/>
      <c r="O5460" s="73"/>
      <c r="P5460" s="73"/>
      <c r="Q5460" s="73"/>
      <c r="R5460" s="73"/>
      <c r="S5460" s="73"/>
    </row>
    <row r="5461" spans="2:19" x14ac:dyDescent="0.3">
      <c r="B5461" s="137">
        <v>1734</v>
      </c>
      <c r="C5461" s="103" t="str">
        <f t="array" ref="C5461">IF(ROWS($C$3728:C5461)&gt;COUNTIF($AR$19:$AR$3718,TRUE),"",INDEX($C$19:$C$3718,SMALL(IF($AR$19:$AR$3718=TRUE,ROW($C$19:$C$3718)-ROW($C$19)+1),ROWS($C$3728:C5461))))</f>
        <v/>
      </c>
      <c r="D5461" s="100" t="str">
        <f t="array" ref="D5461">IF(ROWS($D$3728:D5461)&gt;COUNTIF($AR$19:$AR$3718,TRUE),"",INDEX($O$19:$O$3718,SMALL(IF($AR$19:$AR$3718=TRUE,ROW($O$19:$O$3718)-ROW($O$19)+1),ROWS($D$3728:D5461))))</f>
        <v/>
      </c>
      <c r="E5461" s="101">
        <f t="shared" si="842"/>
        <v>0</v>
      </c>
      <c r="F5461" s="101">
        <f t="shared" si="843"/>
        <v>0</v>
      </c>
      <c r="G5461" s="104"/>
      <c r="H5461" s="89">
        <f t="shared" si="841"/>
        <v>0</v>
      </c>
      <c r="I5461" s="73"/>
      <c r="J5461" s="73"/>
      <c r="K5461" s="73"/>
      <c r="L5461" s="73"/>
      <c r="M5461" s="73"/>
      <c r="N5461" s="73"/>
      <c r="O5461" s="73"/>
      <c r="P5461" s="73"/>
      <c r="Q5461" s="73"/>
      <c r="R5461" s="73"/>
      <c r="S5461" s="73"/>
    </row>
    <row r="5462" spans="2:19" x14ac:dyDescent="0.3">
      <c r="B5462" s="137">
        <v>1735</v>
      </c>
      <c r="C5462" s="103" t="str">
        <f t="array" ref="C5462">IF(ROWS($C$3728:C5462)&gt;COUNTIF($AR$19:$AR$3718,TRUE),"",INDEX($C$19:$C$3718,SMALL(IF($AR$19:$AR$3718=TRUE,ROW($C$19:$C$3718)-ROW($C$19)+1),ROWS($C$3728:C5462))))</f>
        <v/>
      </c>
      <c r="D5462" s="100" t="str">
        <f t="array" ref="D5462">IF(ROWS($D$3728:D5462)&gt;COUNTIF($AR$19:$AR$3718,TRUE),"",INDEX($O$19:$O$3718,SMALL(IF($AR$19:$AR$3718=TRUE,ROW($O$19:$O$3718)-ROW($O$19)+1),ROWS($D$3728:D5462))))</f>
        <v/>
      </c>
      <c r="E5462" s="101">
        <f t="shared" si="842"/>
        <v>0</v>
      </c>
      <c r="F5462" s="101">
        <f t="shared" si="843"/>
        <v>0</v>
      </c>
      <c r="G5462" s="104"/>
      <c r="H5462" s="89">
        <f t="shared" si="841"/>
        <v>0</v>
      </c>
      <c r="I5462" s="73"/>
      <c r="J5462" s="73"/>
      <c r="K5462" s="73"/>
      <c r="L5462" s="73"/>
      <c r="M5462" s="73"/>
      <c r="N5462" s="73"/>
      <c r="O5462" s="73"/>
      <c r="P5462" s="73"/>
      <c r="Q5462" s="73"/>
      <c r="R5462" s="73"/>
      <c r="S5462" s="73"/>
    </row>
    <row r="5463" spans="2:19" x14ac:dyDescent="0.3">
      <c r="B5463" s="137">
        <v>1736</v>
      </c>
      <c r="C5463" s="103" t="str">
        <f t="array" ref="C5463">IF(ROWS($C$3728:C5463)&gt;COUNTIF($AR$19:$AR$3718,TRUE),"",INDEX($C$19:$C$3718,SMALL(IF($AR$19:$AR$3718=TRUE,ROW($C$19:$C$3718)-ROW($C$19)+1),ROWS($C$3728:C5463))))</f>
        <v/>
      </c>
      <c r="D5463" s="100" t="str">
        <f t="array" ref="D5463">IF(ROWS($D$3728:D5463)&gt;COUNTIF($AR$19:$AR$3718,TRUE),"",INDEX($O$19:$O$3718,SMALL(IF($AR$19:$AR$3718=TRUE,ROW($O$19:$O$3718)-ROW($O$19)+1),ROWS($D$3728:D5463))))</f>
        <v/>
      </c>
      <c r="E5463" s="101">
        <f t="shared" si="842"/>
        <v>0</v>
      </c>
      <c r="F5463" s="101">
        <f t="shared" si="843"/>
        <v>0</v>
      </c>
      <c r="G5463" s="104"/>
      <c r="H5463" s="89">
        <f t="shared" si="841"/>
        <v>0</v>
      </c>
      <c r="I5463" s="73"/>
      <c r="J5463" s="73"/>
      <c r="K5463" s="73"/>
      <c r="L5463" s="73"/>
      <c r="M5463" s="73"/>
      <c r="N5463" s="73"/>
      <c r="O5463" s="73"/>
      <c r="P5463" s="73"/>
      <c r="Q5463" s="73"/>
      <c r="R5463" s="73"/>
      <c r="S5463" s="73"/>
    </row>
    <row r="5464" spans="2:19" x14ac:dyDescent="0.3">
      <c r="B5464" s="137">
        <v>1737</v>
      </c>
      <c r="C5464" s="103" t="str">
        <f t="array" ref="C5464">IF(ROWS($C$3728:C5464)&gt;COUNTIF($AR$19:$AR$3718,TRUE),"",INDEX($C$19:$C$3718,SMALL(IF($AR$19:$AR$3718=TRUE,ROW($C$19:$C$3718)-ROW($C$19)+1),ROWS($C$3728:C5464))))</f>
        <v/>
      </c>
      <c r="D5464" s="100" t="str">
        <f t="array" ref="D5464">IF(ROWS($D$3728:D5464)&gt;COUNTIF($AR$19:$AR$3718,TRUE),"",INDEX($O$19:$O$3718,SMALL(IF($AR$19:$AR$3718=TRUE,ROW($O$19:$O$3718)-ROW($O$19)+1),ROWS($D$3728:D5464))))</f>
        <v/>
      </c>
      <c r="E5464" s="101">
        <f t="shared" si="842"/>
        <v>0</v>
      </c>
      <c r="F5464" s="101">
        <f t="shared" si="843"/>
        <v>0</v>
      </c>
      <c r="G5464" s="104"/>
      <c r="H5464" s="89">
        <f t="shared" si="841"/>
        <v>0</v>
      </c>
      <c r="I5464" s="73"/>
      <c r="J5464" s="73"/>
      <c r="K5464" s="73"/>
      <c r="L5464" s="73"/>
      <c r="M5464" s="73"/>
      <c r="N5464" s="73"/>
      <c r="O5464" s="73"/>
      <c r="P5464" s="73"/>
      <c r="Q5464" s="73"/>
      <c r="R5464" s="73"/>
      <c r="S5464" s="73"/>
    </row>
    <row r="5465" spans="2:19" x14ac:dyDescent="0.3">
      <c r="B5465" s="137">
        <v>1738</v>
      </c>
      <c r="C5465" s="103" t="str">
        <f t="array" ref="C5465">IF(ROWS($C$3728:C5465)&gt;COUNTIF($AR$19:$AR$3718,TRUE),"",INDEX($C$19:$C$3718,SMALL(IF($AR$19:$AR$3718=TRUE,ROW($C$19:$C$3718)-ROW($C$19)+1),ROWS($C$3728:C5465))))</f>
        <v/>
      </c>
      <c r="D5465" s="100" t="str">
        <f t="array" ref="D5465">IF(ROWS($D$3728:D5465)&gt;COUNTIF($AR$19:$AR$3718,TRUE),"",INDEX($O$19:$O$3718,SMALL(IF($AR$19:$AR$3718=TRUE,ROW($O$19:$O$3718)-ROW($O$19)+1),ROWS($D$3728:D5465))))</f>
        <v/>
      </c>
      <c r="E5465" s="101">
        <f t="shared" si="842"/>
        <v>0</v>
      </c>
      <c r="F5465" s="101">
        <f t="shared" si="843"/>
        <v>0</v>
      </c>
      <c r="G5465" s="104"/>
      <c r="H5465" s="89">
        <f t="shared" si="841"/>
        <v>0</v>
      </c>
      <c r="I5465" s="73"/>
      <c r="J5465" s="73"/>
      <c r="K5465" s="73"/>
      <c r="L5465" s="73"/>
      <c r="M5465" s="73"/>
      <c r="N5465" s="73"/>
      <c r="O5465" s="73"/>
      <c r="P5465" s="73"/>
      <c r="Q5465" s="73"/>
      <c r="R5465" s="73"/>
      <c r="S5465" s="73"/>
    </row>
    <row r="5466" spans="2:19" x14ac:dyDescent="0.3">
      <c r="B5466" s="137">
        <v>1739</v>
      </c>
      <c r="C5466" s="103" t="str">
        <f t="array" ref="C5466">IF(ROWS($C$3728:C5466)&gt;COUNTIF($AR$19:$AR$3718,TRUE),"",INDEX($C$19:$C$3718,SMALL(IF($AR$19:$AR$3718=TRUE,ROW($C$19:$C$3718)-ROW($C$19)+1),ROWS($C$3728:C5466))))</f>
        <v/>
      </c>
      <c r="D5466" s="100" t="str">
        <f t="array" ref="D5466">IF(ROWS($D$3728:D5466)&gt;COUNTIF($AR$19:$AR$3718,TRUE),"",INDEX($O$19:$O$3718,SMALL(IF($AR$19:$AR$3718=TRUE,ROW($O$19:$O$3718)-ROW($O$19)+1),ROWS($D$3728:D5466))))</f>
        <v/>
      </c>
      <c r="E5466" s="101">
        <f t="shared" si="842"/>
        <v>0</v>
      </c>
      <c r="F5466" s="101">
        <f t="shared" si="843"/>
        <v>0</v>
      </c>
      <c r="G5466" s="104"/>
      <c r="H5466" s="89">
        <f t="shared" si="841"/>
        <v>0</v>
      </c>
      <c r="I5466" s="73"/>
      <c r="J5466" s="73"/>
      <c r="K5466" s="73"/>
      <c r="L5466" s="73"/>
      <c r="M5466" s="73"/>
      <c r="N5466" s="73"/>
      <c r="O5466" s="73"/>
      <c r="P5466" s="73"/>
      <c r="Q5466" s="73"/>
      <c r="R5466" s="73"/>
      <c r="S5466" s="73"/>
    </row>
    <row r="5467" spans="2:19" x14ac:dyDescent="0.3">
      <c r="B5467" s="137">
        <v>1740</v>
      </c>
      <c r="C5467" s="103" t="str">
        <f t="array" ref="C5467">IF(ROWS($C$3728:C5467)&gt;COUNTIF($AR$19:$AR$3718,TRUE),"",INDEX($C$19:$C$3718,SMALL(IF($AR$19:$AR$3718=TRUE,ROW($C$19:$C$3718)-ROW($C$19)+1),ROWS($C$3728:C5467))))</f>
        <v/>
      </c>
      <c r="D5467" s="100" t="str">
        <f t="array" ref="D5467">IF(ROWS($D$3728:D5467)&gt;COUNTIF($AR$19:$AR$3718,TRUE),"",INDEX($O$19:$O$3718,SMALL(IF($AR$19:$AR$3718=TRUE,ROW($O$19:$O$3718)-ROW($O$19)+1),ROWS($D$3728:D5467))))</f>
        <v/>
      </c>
      <c r="E5467" s="101">
        <f t="shared" si="842"/>
        <v>0</v>
      </c>
      <c r="F5467" s="101">
        <f t="shared" si="843"/>
        <v>0</v>
      </c>
      <c r="G5467" s="104"/>
      <c r="H5467" s="89">
        <f t="shared" si="841"/>
        <v>0</v>
      </c>
      <c r="I5467" s="73"/>
      <c r="J5467" s="73"/>
      <c r="K5467" s="73"/>
      <c r="L5467" s="73"/>
      <c r="M5467" s="73"/>
      <c r="N5467" s="73"/>
      <c r="O5467" s="73"/>
      <c r="P5467" s="73"/>
      <c r="Q5467" s="73"/>
      <c r="R5467" s="73"/>
      <c r="S5467" s="73"/>
    </row>
    <row r="5468" spans="2:19" x14ac:dyDescent="0.3">
      <c r="B5468" s="137">
        <v>1741</v>
      </c>
      <c r="C5468" s="103" t="str">
        <f t="array" ref="C5468">IF(ROWS($C$3728:C5468)&gt;COUNTIF($AR$19:$AR$3718,TRUE),"",INDEX($C$19:$C$3718,SMALL(IF($AR$19:$AR$3718=TRUE,ROW($C$19:$C$3718)-ROW($C$19)+1),ROWS($C$3728:C5468))))</f>
        <v/>
      </c>
      <c r="D5468" s="100" t="str">
        <f t="array" ref="D5468">IF(ROWS($D$3728:D5468)&gt;COUNTIF($AR$19:$AR$3718,TRUE),"",INDEX($O$19:$O$3718,SMALL(IF($AR$19:$AR$3718=TRUE,ROW($O$19:$O$3718)-ROW($O$19)+1),ROWS($D$3728:D5468))))</f>
        <v/>
      </c>
      <c r="E5468" s="101">
        <f t="shared" si="842"/>
        <v>0</v>
      </c>
      <c r="F5468" s="101">
        <f t="shared" si="843"/>
        <v>0</v>
      </c>
      <c r="G5468" s="104"/>
      <c r="H5468" s="89">
        <f t="shared" si="841"/>
        <v>0</v>
      </c>
      <c r="I5468" s="73"/>
      <c r="J5468" s="73"/>
      <c r="K5468" s="73"/>
      <c r="L5468" s="73"/>
      <c r="M5468" s="73"/>
      <c r="N5468" s="73"/>
      <c r="O5468" s="73"/>
      <c r="P5468" s="73"/>
      <c r="Q5468" s="73"/>
      <c r="R5468" s="73"/>
      <c r="S5468" s="73"/>
    </row>
    <row r="5469" spans="2:19" x14ac:dyDescent="0.3">
      <c r="B5469" s="137">
        <v>1742</v>
      </c>
      <c r="C5469" s="103" t="str">
        <f t="array" ref="C5469">IF(ROWS($C$3728:C5469)&gt;COUNTIF($AR$19:$AR$3718,TRUE),"",INDEX($C$19:$C$3718,SMALL(IF($AR$19:$AR$3718=TRUE,ROW($C$19:$C$3718)-ROW($C$19)+1),ROWS($C$3728:C5469))))</f>
        <v/>
      </c>
      <c r="D5469" s="100" t="str">
        <f t="array" ref="D5469">IF(ROWS($D$3728:D5469)&gt;COUNTIF($AR$19:$AR$3718,TRUE),"",INDEX($O$19:$O$3718,SMALL(IF($AR$19:$AR$3718=TRUE,ROW($O$19:$O$3718)-ROW($O$19)+1),ROWS($D$3728:D5469))))</f>
        <v/>
      </c>
      <c r="E5469" s="101">
        <f t="shared" si="842"/>
        <v>0</v>
      </c>
      <c r="F5469" s="101">
        <f t="shared" si="843"/>
        <v>0</v>
      </c>
      <c r="G5469" s="104"/>
      <c r="H5469" s="89">
        <f t="shared" si="841"/>
        <v>0</v>
      </c>
      <c r="I5469" s="73"/>
      <c r="J5469" s="73"/>
      <c r="K5469" s="73"/>
      <c r="L5469" s="73"/>
      <c r="M5469" s="73"/>
      <c r="N5469" s="73"/>
      <c r="O5469" s="73"/>
      <c r="P5469" s="73"/>
      <c r="Q5469" s="73"/>
      <c r="R5469" s="73"/>
      <c r="S5469" s="73"/>
    </row>
    <row r="5470" spans="2:19" x14ac:dyDescent="0.3">
      <c r="B5470" s="137">
        <v>1743</v>
      </c>
      <c r="C5470" s="103" t="str">
        <f t="array" ref="C5470">IF(ROWS($C$3728:C5470)&gt;COUNTIF($AR$19:$AR$3718,TRUE),"",INDEX($C$19:$C$3718,SMALL(IF($AR$19:$AR$3718=TRUE,ROW($C$19:$C$3718)-ROW($C$19)+1),ROWS($C$3728:C5470))))</f>
        <v/>
      </c>
      <c r="D5470" s="100" t="str">
        <f t="array" ref="D5470">IF(ROWS($D$3728:D5470)&gt;COUNTIF($AR$19:$AR$3718,TRUE),"",INDEX($O$19:$O$3718,SMALL(IF($AR$19:$AR$3718=TRUE,ROW($O$19:$O$3718)-ROW($O$19)+1),ROWS($D$3728:D5470))))</f>
        <v/>
      </c>
      <c r="E5470" s="101">
        <f t="shared" si="842"/>
        <v>0</v>
      </c>
      <c r="F5470" s="101">
        <f t="shared" si="843"/>
        <v>0</v>
      </c>
      <c r="G5470" s="104"/>
      <c r="H5470" s="89">
        <f t="shared" si="841"/>
        <v>0</v>
      </c>
      <c r="I5470" s="73"/>
      <c r="J5470" s="73"/>
      <c r="K5470" s="73"/>
      <c r="L5470" s="73"/>
      <c r="M5470" s="73"/>
      <c r="N5470" s="73"/>
      <c r="O5470" s="73"/>
      <c r="P5470" s="73"/>
      <c r="Q5470" s="73"/>
      <c r="R5470" s="73"/>
      <c r="S5470" s="73"/>
    </row>
    <row r="5471" spans="2:19" x14ac:dyDescent="0.3">
      <c r="B5471" s="137">
        <v>1744</v>
      </c>
      <c r="C5471" s="103" t="str">
        <f t="array" ref="C5471">IF(ROWS($C$3728:C5471)&gt;COUNTIF($AR$19:$AR$3718,TRUE),"",INDEX($C$19:$C$3718,SMALL(IF($AR$19:$AR$3718=TRUE,ROW($C$19:$C$3718)-ROW($C$19)+1),ROWS($C$3728:C5471))))</f>
        <v/>
      </c>
      <c r="D5471" s="100" t="str">
        <f t="array" ref="D5471">IF(ROWS($D$3728:D5471)&gt;COUNTIF($AR$19:$AR$3718,TRUE),"",INDEX($O$19:$O$3718,SMALL(IF($AR$19:$AR$3718=TRUE,ROW($O$19:$O$3718)-ROW($O$19)+1),ROWS($D$3728:D5471))))</f>
        <v/>
      </c>
      <c r="E5471" s="101">
        <f t="shared" si="842"/>
        <v>0</v>
      </c>
      <c r="F5471" s="101">
        <f t="shared" si="843"/>
        <v>0</v>
      </c>
      <c r="G5471" s="104"/>
      <c r="H5471" s="89">
        <f t="shared" si="841"/>
        <v>0</v>
      </c>
      <c r="I5471" s="73"/>
      <c r="J5471" s="73"/>
      <c r="K5471" s="73"/>
      <c r="L5471" s="73"/>
      <c r="M5471" s="73"/>
      <c r="N5471" s="73"/>
      <c r="O5471" s="73"/>
      <c r="P5471" s="73"/>
      <c r="Q5471" s="73"/>
      <c r="R5471" s="73"/>
      <c r="S5471" s="73"/>
    </row>
    <row r="5472" spans="2:19" x14ac:dyDescent="0.3">
      <c r="B5472" s="137">
        <v>1745</v>
      </c>
      <c r="C5472" s="103" t="str">
        <f t="array" ref="C5472">IF(ROWS($C$3728:C5472)&gt;COUNTIF($AR$19:$AR$3718,TRUE),"",INDEX($C$19:$C$3718,SMALL(IF($AR$19:$AR$3718=TRUE,ROW($C$19:$C$3718)-ROW($C$19)+1),ROWS($C$3728:C5472))))</f>
        <v/>
      </c>
      <c r="D5472" s="100" t="str">
        <f t="array" ref="D5472">IF(ROWS($D$3728:D5472)&gt;COUNTIF($AR$19:$AR$3718,TRUE),"",INDEX($O$19:$O$3718,SMALL(IF($AR$19:$AR$3718=TRUE,ROW($O$19:$O$3718)-ROW($O$19)+1),ROWS($D$3728:D5472))))</f>
        <v/>
      </c>
      <c r="E5472" s="101">
        <f t="shared" si="842"/>
        <v>0</v>
      </c>
      <c r="F5472" s="101">
        <f t="shared" si="843"/>
        <v>0</v>
      </c>
      <c r="G5472" s="104"/>
      <c r="H5472" s="89">
        <f t="shared" si="841"/>
        <v>0</v>
      </c>
      <c r="I5472" s="73"/>
      <c r="J5472" s="73"/>
      <c r="K5472" s="73"/>
      <c r="L5472" s="73"/>
      <c r="M5472" s="73"/>
      <c r="N5472" s="73"/>
      <c r="O5472" s="73"/>
      <c r="P5472" s="73"/>
      <c r="Q5472" s="73"/>
      <c r="R5472" s="73"/>
      <c r="S5472" s="73"/>
    </row>
    <row r="5473" spans="2:19" x14ac:dyDescent="0.3">
      <c r="B5473" s="137">
        <v>1746</v>
      </c>
      <c r="C5473" s="103" t="str">
        <f t="array" ref="C5473">IF(ROWS($C$3728:C5473)&gt;COUNTIF($AR$19:$AR$3718,TRUE),"",INDEX($C$19:$C$3718,SMALL(IF($AR$19:$AR$3718=TRUE,ROW($C$19:$C$3718)-ROW($C$19)+1),ROWS($C$3728:C5473))))</f>
        <v/>
      </c>
      <c r="D5473" s="100" t="str">
        <f t="array" ref="D5473">IF(ROWS($D$3728:D5473)&gt;COUNTIF($AR$19:$AR$3718,TRUE),"",INDEX($O$19:$O$3718,SMALL(IF($AR$19:$AR$3718=TRUE,ROW($O$19:$O$3718)-ROW($O$19)+1),ROWS($D$3728:D5473))))</f>
        <v/>
      </c>
      <c r="E5473" s="101">
        <f t="shared" si="842"/>
        <v>0</v>
      </c>
      <c r="F5473" s="101">
        <f t="shared" si="843"/>
        <v>0</v>
      </c>
      <c r="G5473" s="104"/>
      <c r="H5473" s="89">
        <f t="shared" si="841"/>
        <v>0</v>
      </c>
      <c r="I5473" s="73"/>
      <c r="J5473" s="73"/>
      <c r="K5473" s="73"/>
      <c r="L5473" s="73"/>
      <c r="M5473" s="73"/>
      <c r="N5473" s="73"/>
      <c r="O5473" s="73"/>
      <c r="P5473" s="73"/>
      <c r="Q5473" s="73"/>
      <c r="R5473" s="73"/>
      <c r="S5473" s="73"/>
    </row>
    <row r="5474" spans="2:19" x14ac:dyDescent="0.3">
      <c r="B5474" s="137">
        <v>1747</v>
      </c>
      <c r="C5474" s="103" t="str">
        <f t="array" ref="C5474">IF(ROWS($C$3728:C5474)&gt;COUNTIF($AR$19:$AR$3718,TRUE),"",INDEX($C$19:$C$3718,SMALL(IF($AR$19:$AR$3718=TRUE,ROW($C$19:$C$3718)-ROW($C$19)+1),ROWS($C$3728:C5474))))</f>
        <v/>
      </c>
      <c r="D5474" s="100" t="str">
        <f t="array" ref="D5474">IF(ROWS($D$3728:D5474)&gt;COUNTIF($AR$19:$AR$3718,TRUE),"",INDEX($O$19:$O$3718,SMALL(IF($AR$19:$AR$3718=TRUE,ROW($O$19:$O$3718)-ROW($O$19)+1),ROWS($D$3728:D5474))))</f>
        <v/>
      </c>
      <c r="E5474" s="101">
        <f t="shared" si="842"/>
        <v>0</v>
      </c>
      <c r="F5474" s="101">
        <f t="shared" si="843"/>
        <v>0</v>
      </c>
      <c r="G5474" s="104"/>
      <c r="H5474" s="89">
        <f t="shared" si="841"/>
        <v>0</v>
      </c>
      <c r="I5474" s="73"/>
      <c r="J5474" s="73"/>
      <c r="K5474" s="73"/>
      <c r="L5474" s="73"/>
      <c r="M5474" s="73"/>
      <c r="N5474" s="73"/>
      <c r="O5474" s="73"/>
      <c r="P5474" s="73"/>
      <c r="Q5474" s="73"/>
      <c r="R5474" s="73"/>
      <c r="S5474" s="73"/>
    </row>
    <row r="5475" spans="2:19" x14ac:dyDescent="0.3">
      <c r="B5475" s="137">
        <v>1748</v>
      </c>
      <c r="C5475" s="103" t="str">
        <f t="array" ref="C5475">IF(ROWS($C$3728:C5475)&gt;COUNTIF($AR$19:$AR$3718,TRUE),"",INDEX($C$19:$C$3718,SMALL(IF($AR$19:$AR$3718=TRUE,ROW($C$19:$C$3718)-ROW($C$19)+1),ROWS($C$3728:C5475))))</f>
        <v/>
      </c>
      <c r="D5475" s="100" t="str">
        <f t="array" ref="D5475">IF(ROWS($D$3728:D5475)&gt;COUNTIF($AR$19:$AR$3718,TRUE),"",INDEX($O$19:$O$3718,SMALL(IF($AR$19:$AR$3718=TRUE,ROW($O$19:$O$3718)-ROW($O$19)+1),ROWS($D$3728:D5475))))</f>
        <v/>
      </c>
      <c r="E5475" s="101">
        <f t="shared" si="842"/>
        <v>0</v>
      </c>
      <c r="F5475" s="101">
        <f t="shared" si="843"/>
        <v>0</v>
      </c>
      <c r="G5475" s="104"/>
      <c r="H5475" s="89">
        <f t="shared" si="841"/>
        <v>0</v>
      </c>
      <c r="I5475" s="73"/>
      <c r="J5475" s="73"/>
      <c r="K5475" s="73"/>
      <c r="L5475" s="73"/>
      <c r="M5475" s="73"/>
      <c r="N5475" s="73"/>
      <c r="O5475" s="73"/>
      <c r="P5475" s="73"/>
      <c r="Q5475" s="73"/>
      <c r="R5475" s="73"/>
      <c r="S5475" s="73"/>
    </row>
    <row r="5476" spans="2:19" x14ac:dyDescent="0.3">
      <c r="B5476" s="137">
        <v>1749</v>
      </c>
      <c r="C5476" s="103" t="str">
        <f t="array" ref="C5476">IF(ROWS($C$3728:C5476)&gt;COUNTIF($AR$19:$AR$3718,TRUE),"",INDEX($C$19:$C$3718,SMALL(IF($AR$19:$AR$3718=TRUE,ROW($C$19:$C$3718)-ROW($C$19)+1),ROWS($C$3728:C5476))))</f>
        <v/>
      </c>
      <c r="D5476" s="100" t="str">
        <f t="array" ref="D5476">IF(ROWS($D$3728:D5476)&gt;COUNTIF($AR$19:$AR$3718,TRUE),"",INDEX($O$19:$O$3718,SMALL(IF($AR$19:$AR$3718=TRUE,ROW($O$19:$O$3718)-ROW($O$19)+1),ROWS($D$3728:D5476))))</f>
        <v/>
      </c>
      <c r="E5476" s="101">
        <f t="shared" si="842"/>
        <v>0</v>
      </c>
      <c r="F5476" s="101">
        <f t="shared" si="843"/>
        <v>0</v>
      </c>
      <c r="G5476" s="104"/>
      <c r="H5476" s="89">
        <f t="shared" si="841"/>
        <v>0</v>
      </c>
      <c r="I5476" s="73"/>
      <c r="J5476" s="73"/>
      <c r="K5476" s="73"/>
      <c r="L5476" s="73"/>
      <c r="M5476" s="73"/>
      <c r="N5476" s="73"/>
      <c r="O5476" s="73"/>
      <c r="P5476" s="73"/>
      <c r="Q5476" s="73"/>
      <c r="R5476" s="73"/>
      <c r="S5476" s="73"/>
    </row>
    <row r="5477" spans="2:19" x14ac:dyDescent="0.3">
      <c r="B5477" s="137">
        <v>1750</v>
      </c>
      <c r="C5477" s="103" t="str">
        <f t="array" ref="C5477">IF(ROWS($C$3728:C5477)&gt;COUNTIF($AR$19:$AR$3718,TRUE),"",INDEX($C$19:$C$3718,SMALL(IF($AR$19:$AR$3718=TRUE,ROW($C$19:$C$3718)-ROW($C$19)+1),ROWS($C$3728:C5477))))</f>
        <v/>
      </c>
      <c r="D5477" s="100" t="str">
        <f t="array" ref="D5477">IF(ROWS($D$3728:D5477)&gt;COUNTIF($AR$19:$AR$3718,TRUE),"",INDEX($O$19:$O$3718,SMALL(IF($AR$19:$AR$3718=TRUE,ROW($O$19:$O$3718)-ROW($O$19)+1),ROWS($D$3728:D5477))))</f>
        <v/>
      </c>
      <c r="E5477" s="101">
        <f t="shared" si="842"/>
        <v>0</v>
      </c>
      <c r="F5477" s="101">
        <f t="shared" si="843"/>
        <v>0</v>
      </c>
      <c r="G5477" s="104"/>
      <c r="H5477" s="89">
        <f t="shared" si="841"/>
        <v>0</v>
      </c>
      <c r="I5477" s="73"/>
      <c r="J5477" s="73"/>
      <c r="K5477" s="73"/>
      <c r="L5477" s="73"/>
      <c r="M5477" s="73"/>
      <c r="N5477" s="73"/>
      <c r="O5477" s="73"/>
      <c r="P5477" s="73"/>
      <c r="Q5477" s="73"/>
      <c r="R5477" s="73"/>
      <c r="S5477" s="73"/>
    </row>
    <row r="5478" spans="2:19" x14ac:dyDescent="0.3">
      <c r="B5478" s="137">
        <v>1751</v>
      </c>
      <c r="C5478" s="103" t="str">
        <f t="array" ref="C5478">IF(ROWS($C$3728:C5478)&gt;COUNTIF($AR$19:$AR$3718,TRUE),"",INDEX($C$19:$C$3718,SMALL(IF($AR$19:$AR$3718=TRUE,ROW($C$19:$C$3718)-ROW($C$19)+1),ROWS($C$3728:C5478))))</f>
        <v/>
      </c>
      <c r="D5478" s="100" t="str">
        <f t="array" ref="D5478">IF(ROWS($D$3728:D5478)&gt;COUNTIF($AR$19:$AR$3718,TRUE),"",INDEX($O$19:$O$3718,SMALL(IF($AR$19:$AR$3718=TRUE,ROW($O$19:$O$3718)-ROW($O$19)+1),ROWS($D$3728:D5478))))</f>
        <v/>
      </c>
      <c r="E5478" s="101">
        <f t="shared" si="842"/>
        <v>0</v>
      </c>
      <c r="F5478" s="101">
        <f t="shared" si="843"/>
        <v>0</v>
      </c>
      <c r="G5478" s="104"/>
      <c r="H5478" s="89">
        <f t="shared" si="841"/>
        <v>0</v>
      </c>
      <c r="I5478" s="73"/>
      <c r="J5478" s="73"/>
      <c r="K5478" s="73"/>
      <c r="L5478" s="73"/>
      <c r="M5478" s="73"/>
      <c r="N5478" s="73"/>
      <c r="O5478" s="73"/>
      <c r="P5478" s="73"/>
      <c r="Q5478" s="73"/>
      <c r="R5478" s="73"/>
      <c r="S5478" s="73"/>
    </row>
    <row r="5479" spans="2:19" x14ac:dyDescent="0.3">
      <c r="B5479" s="137">
        <v>1752</v>
      </c>
      <c r="C5479" s="103" t="str">
        <f t="array" ref="C5479">IF(ROWS($C$3728:C5479)&gt;COUNTIF($AR$19:$AR$3718,TRUE),"",INDEX($C$19:$C$3718,SMALL(IF($AR$19:$AR$3718=TRUE,ROW($C$19:$C$3718)-ROW($C$19)+1),ROWS($C$3728:C5479))))</f>
        <v/>
      </c>
      <c r="D5479" s="100" t="str">
        <f t="array" ref="D5479">IF(ROWS($D$3728:D5479)&gt;COUNTIF($AR$19:$AR$3718,TRUE),"",INDEX($O$19:$O$3718,SMALL(IF($AR$19:$AR$3718=TRUE,ROW($O$19:$O$3718)-ROW($O$19)+1),ROWS($D$3728:D5479))))</f>
        <v/>
      </c>
      <c r="E5479" s="101">
        <f t="shared" si="842"/>
        <v>0</v>
      </c>
      <c r="F5479" s="101">
        <f t="shared" si="843"/>
        <v>0</v>
      </c>
      <c r="G5479" s="104"/>
      <c r="H5479" s="89">
        <f t="shared" si="841"/>
        <v>0</v>
      </c>
      <c r="I5479" s="73"/>
      <c r="J5479" s="73"/>
      <c r="K5479" s="73"/>
      <c r="L5479" s="73"/>
      <c r="M5479" s="73"/>
      <c r="N5479" s="73"/>
      <c r="O5479" s="73"/>
      <c r="P5479" s="73"/>
      <c r="Q5479" s="73"/>
      <c r="R5479" s="73"/>
      <c r="S5479" s="73"/>
    </row>
    <row r="5480" spans="2:19" x14ac:dyDescent="0.3">
      <c r="B5480" s="137">
        <v>1753</v>
      </c>
      <c r="C5480" s="103" t="str">
        <f t="array" ref="C5480">IF(ROWS($C$3728:C5480)&gt;COUNTIF($AR$19:$AR$3718,TRUE),"",INDEX($C$19:$C$3718,SMALL(IF($AR$19:$AR$3718=TRUE,ROW($C$19:$C$3718)-ROW($C$19)+1),ROWS($C$3728:C5480))))</f>
        <v/>
      </c>
      <c r="D5480" s="100" t="str">
        <f t="array" ref="D5480">IF(ROWS($D$3728:D5480)&gt;COUNTIF($AR$19:$AR$3718,TRUE),"",INDEX($O$19:$O$3718,SMALL(IF($AR$19:$AR$3718=TRUE,ROW($O$19:$O$3718)-ROW($O$19)+1),ROWS($D$3728:D5480))))</f>
        <v/>
      </c>
      <c r="E5480" s="101">
        <f t="shared" si="842"/>
        <v>0</v>
      </c>
      <c r="F5480" s="101">
        <f t="shared" si="843"/>
        <v>0</v>
      </c>
      <c r="G5480" s="104"/>
      <c r="H5480" s="89">
        <f t="shared" si="841"/>
        <v>0</v>
      </c>
      <c r="I5480" s="73"/>
      <c r="J5480" s="73"/>
      <c r="K5480" s="73"/>
      <c r="L5480" s="73"/>
      <c r="M5480" s="73"/>
      <c r="N5480" s="73"/>
      <c r="O5480" s="73"/>
      <c r="P5480" s="73"/>
      <c r="Q5480" s="73"/>
      <c r="R5480" s="73"/>
      <c r="S5480" s="73"/>
    </row>
    <row r="5481" spans="2:19" x14ac:dyDescent="0.3">
      <c r="B5481" s="137">
        <v>1754</v>
      </c>
      <c r="C5481" s="103" t="str">
        <f t="array" ref="C5481">IF(ROWS($C$3728:C5481)&gt;COUNTIF($AR$19:$AR$3718,TRUE),"",INDEX($C$19:$C$3718,SMALL(IF($AR$19:$AR$3718=TRUE,ROW($C$19:$C$3718)-ROW($C$19)+1),ROWS($C$3728:C5481))))</f>
        <v/>
      </c>
      <c r="D5481" s="100" t="str">
        <f t="array" ref="D5481">IF(ROWS($D$3728:D5481)&gt;COUNTIF($AR$19:$AR$3718,TRUE),"",INDEX($O$19:$O$3718,SMALL(IF($AR$19:$AR$3718=TRUE,ROW($O$19:$O$3718)-ROW($O$19)+1),ROWS($D$3728:D5481))))</f>
        <v/>
      </c>
      <c r="E5481" s="101">
        <f t="shared" si="842"/>
        <v>0</v>
      </c>
      <c r="F5481" s="101">
        <f t="shared" si="843"/>
        <v>0</v>
      </c>
      <c r="G5481" s="104"/>
      <c r="H5481" s="89">
        <f t="shared" si="841"/>
        <v>0</v>
      </c>
      <c r="I5481" s="73"/>
      <c r="J5481" s="73"/>
      <c r="K5481" s="73"/>
      <c r="L5481" s="73"/>
      <c r="M5481" s="73"/>
      <c r="N5481" s="73"/>
      <c r="O5481" s="73"/>
      <c r="P5481" s="73"/>
      <c r="Q5481" s="73"/>
      <c r="R5481" s="73"/>
      <c r="S5481" s="73"/>
    </row>
    <row r="5482" spans="2:19" x14ac:dyDescent="0.3">
      <c r="B5482" s="137">
        <v>1755</v>
      </c>
      <c r="C5482" s="103" t="str">
        <f t="array" ref="C5482">IF(ROWS($C$3728:C5482)&gt;COUNTIF($AR$19:$AR$3718,TRUE),"",INDEX($C$19:$C$3718,SMALL(IF($AR$19:$AR$3718=TRUE,ROW($C$19:$C$3718)-ROW($C$19)+1),ROWS($C$3728:C5482))))</f>
        <v/>
      </c>
      <c r="D5482" s="100" t="str">
        <f t="array" ref="D5482">IF(ROWS($D$3728:D5482)&gt;COUNTIF($AR$19:$AR$3718,TRUE),"",INDEX($O$19:$O$3718,SMALL(IF($AR$19:$AR$3718=TRUE,ROW($O$19:$O$3718)-ROW($O$19)+1),ROWS($D$3728:D5482))))</f>
        <v/>
      </c>
      <c r="E5482" s="101">
        <f t="shared" si="842"/>
        <v>0</v>
      </c>
      <c r="F5482" s="101">
        <f t="shared" si="843"/>
        <v>0</v>
      </c>
      <c r="G5482" s="104"/>
      <c r="H5482" s="89">
        <f t="shared" si="841"/>
        <v>0</v>
      </c>
      <c r="I5482" s="73"/>
      <c r="J5482" s="73"/>
      <c r="K5482" s="73"/>
      <c r="L5482" s="73"/>
      <c r="M5482" s="73"/>
      <c r="N5482" s="73"/>
      <c r="O5482" s="73"/>
      <c r="P5482" s="73"/>
      <c r="Q5482" s="73"/>
      <c r="R5482" s="73"/>
      <c r="S5482" s="73"/>
    </row>
    <row r="5483" spans="2:19" x14ac:dyDescent="0.3">
      <c r="B5483" s="137">
        <v>1756</v>
      </c>
      <c r="C5483" s="103" t="str">
        <f t="array" ref="C5483">IF(ROWS($C$3728:C5483)&gt;COUNTIF($AR$19:$AR$3718,TRUE),"",INDEX($C$19:$C$3718,SMALL(IF($AR$19:$AR$3718=TRUE,ROW($C$19:$C$3718)-ROW($C$19)+1),ROWS($C$3728:C5483))))</f>
        <v/>
      </c>
      <c r="D5483" s="100" t="str">
        <f t="array" ref="D5483">IF(ROWS($D$3728:D5483)&gt;COUNTIF($AR$19:$AR$3718,TRUE),"",INDEX($O$19:$O$3718,SMALL(IF($AR$19:$AR$3718=TRUE,ROW($O$19:$O$3718)-ROW($O$19)+1),ROWS($D$3728:D5483))))</f>
        <v/>
      </c>
      <c r="E5483" s="101">
        <f t="shared" si="842"/>
        <v>0</v>
      </c>
      <c r="F5483" s="101">
        <f t="shared" si="843"/>
        <v>0</v>
      </c>
      <c r="G5483" s="104"/>
      <c r="H5483" s="89">
        <f t="shared" si="841"/>
        <v>0</v>
      </c>
      <c r="I5483" s="73"/>
      <c r="J5483" s="73"/>
      <c r="K5483" s="73"/>
      <c r="L5483" s="73"/>
      <c r="M5483" s="73"/>
      <c r="N5483" s="73"/>
      <c r="O5483" s="73"/>
      <c r="P5483" s="73"/>
      <c r="Q5483" s="73"/>
      <c r="R5483" s="73"/>
      <c r="S5483" s="73"/>
    </row>
    <row r="5484" spans="2:19" x14ac:dyDescent="0.3">
      <c r="B5484" s="137">
        <v>1757</v>
      </c>
      <c r="C5484" s="103" t="str">
        <f t="array" ref="C5484">IF(ROWS($C$3728:C5484)&gt;COUNTIF($AR$19:$AR$3718,TRUE),"",INDEX($C$19:$C$3718,SMALL(IF($AR$19:$AR$3718=TRUE,ROW($C$19:$C$3718)-ROW($C$19)+1),ROWS($C$3728:C5484))))</f>
        <v/>
      </c>
      <c r="D5484" s="100" t="str">
        <f t="array" ref="D5484">IF(ROWS($D$3728:D5484)&gt;COUNTIF($AR$19:$AR$3718,TRUE),"",INDEX($O$19:$O$3718,SMALL(IF($AR$19:$AR$3718=TRUE,ROW($O$19:$O$3718)-ROW($O$19)+1),ROWS($D$3728:D5484))))</f>
        <v/>
      </c>
      <c r="E5484" s="101">
        <f t="shared" si="842"/>
        <v>0</v>
      </c>
      <c r="F5484" s="101">
        <f t="shared" si="843"/>
        <v>0</v>
      </c>
      <c r="G5484" s="104"/>
      <c r="H5484" s="89">
        <f t="shared" si="841"/>
        <v>0</v>
      </c>
      <c r="I5484" s="73"/>
      <c r="J5484" s="73"/>
      <c r="K5484" s="73"/>
      <c r="L5484" s="73"/>
      <c r="M5484" s="73"/>
      <c r="N5484" s="73"/>
      <c r="O5484" s="73"/>
      <c r="P5484" s="73"/>
      <c r="Q5484" s="73"/>
      <c r="R5484" s="73"/>
      <c r="S5484" s="73"/>
    </row>
    <row r="5485" spans="2:19" x14ac:dyDescent="0.3">
      <c r="B5485" s="137">
        <v>1758</v>
      </c>
      <c r="C5485" s="103" t="str">
        <f t="array" ref="C5485">IF(ROWS($C$3728:C5485)&gt;COUNTIF($AR$19:$AR$3718,TRUE),"",INDEX($C$19:$C$3718,SMALL(IF($AR$19:$AR$3718=TRUE,ROW($C$19:$C$3718)-ROW($C$19)+1),ROWS($C$3728:C5485))))</f>
        <v/>
      </c>
      <c r="D5485" s="100" t="str">
        <f t="array" ref="D5485">IF(ROWS($D$3728:D5485)&gt;COUNTIF($AR$19:$AR$3718,TRUE),"",INDEX($O$19:$O$3718,SMALL(IF($AR$19:$AR$3718=TRUE,ROW($O$19:$O$3718)-ROW($O$19)+1),ROWS($D$3728:D5485))))</f>
        <v/>
      </c>
      <c r="E5485" s="101">
        <f t="shared" si="842"/>
        <v>0</v>
      </c>
      <c r="F5485" s="101">
        <f t="shared" si="843"/>
        <v>0</v>
      </c>
      <c r="G5485" s="104"/>
      <c r="H5485" s="89">
        <f t="shared" si="841"/>
        <v>0</v>
      </c>
      <c r="I5485" s="73"/>
      <c r="J5485" s="73"/>
      <c r="K5485" s="73"/>
      <c r="L5485" s="73"/>
      <c r="M5485" s="73"/>
      <c r="N5485" s="73"/>
      <c r="O5485" s="73"/>
      <c r="P5485" s="73"/>
      <c r="Q5485" s="73"/>
      <c r="R5485" s="73"/>
      <c r="S5485" s="73"/>
    </row>
    <row r="5486" spans="2:19" x14ac:dyDescent="0.3">
      <c r="B5486" s="137">
        <v>1759</v>
      </c>
      <c r="C5486" s="103" t="str">
        <f t="array" ref="C5486">IF(ROWS($C$3728:C5486)&gt;COUNTIF($AR$19:$AR$3718,TRUE),"",INDEX($C$19:$C$3718,SMALL(IF($AR$19:$AR$3718=TRUE,ROW($C$19:$C$3718)-ROW($C$19)+1),ROWS($C$3728:C5486))))</f>
        <v/>
      </c>
      <c r="D5486" s="100" t="str">
        <f t="array" ref="D5486">IF(ROWS($D$3728:D5486)&gt;COUNTIF($AR$19:$AR$3718,TRUE),"",INDEX($O$19:$O$3718,SMALL(IF($AR$19:$AR$3718=TRUE,ROW($O$19:$O$3718)-ROW($O$19)+1),ROWS($D$3728:D5486))))</f>
        <v/>
      </c>
      <c r="E5486" s="101">
        <f t="shared" si="842"/>
        <v>0</v>
      </c>
      <c r="F5486" s="101">
        <f t="shared" si="843"/>
        <v>0</v>
      </c>
      <c r="G5486" s="104"/>
      <c r="H5486" s="89">
        <f t="shared" si="841"/>
        <v>0</v>
      </c>
      <c r="I5486" s="73"/>
      <c r="J5486" s="73"/>
      <c r="K5486" s="73"/>
      <c r="L5486" s="73"/>
      <c r="M5486" s="73"/>
      <c r="N5486" s="73"/>
      <c r="O5486" s="73"/>
      <c r="P5486" s="73"/>
      <c r="Q5486" s="73"/>
      <c r="R5486" s="73"/>
      <c r="S5486" s="73"/>
    </row>
    <row r="5487" spans="2:19" x14ac:dyDescent="0.3">
      <c r="B5487" s="137">
        <v>1760</v>
      </c>
      <c r="C5487" s="103" t="str">
        <f t="array" ref="C5487">IF(ROWS($C$3728:C5487)&gt;COUNTIF($AR$19:$AR$3718,TRUE),"",INDEX($C$19:$C$3718,SMALL(IF($AR$19:$AR$3718=TRUE,ROW($C$19:$C$3718)-ROW($C$19)+1),ROWS($C$3728:C5487))))</f>
        <v/>
      </c>
      <c r="D5487" s="100" t="str">
        <f t="array" ref="D5487">IF(ROWS($D$3728:D5487)&gt;COUNTIF($AR$19:$AR$3718,TRUE),"",INDEX($O$19:$O$3718,SMALL(IF($AR$19:$AR$3718=TRUE,ROW($O$19:$O$3718)-ROW($O$19)+1),ROWS($D$3728:D5487))))</f>
        <v/>
      </c>
      <c r="E5487" s="101">
        <f t="shared" si="842"/>
        <v>0</v>
      </c>
      <c r="F5487" s="101">
        <f t="shared" si="843"/>
        <v>0</v>
      </c>
      <c r="G5487" s="104"/>
      <c r="H5487" s="89">
        <f t="shared" si="841"/>
        <v>0</v>
      </c>
      <c r="I5487" s="73"/>
      <c r="J5487" s="73"/>
      <c r="K5487" s="73"/>
      <c r="L5487" s="73"/>
      <c r="M5487" s="73"/>
      <c r="N5487" s="73"/>
      <c r="O5487" s="73"/>
      <c r="P5487" s="73"/>
      <c r="Q5487" s="73"/>
      <c r="R5487" s="73"/>
      <c r="S5487" s="73"/>
    </row>
    <row r="5488" spans="2:19" x14ac:dyDescent="0.3">
      <c r="B5488" s="137">
        <v>1761</v>
      </c>
      <c r="C5488" s="103" t="str">
        <f t="array" ref="C5488">IF(ROWS($C$3728:C5488)&gt;COUNTIF($AR$19:$AR$3718,TRUE),"",INDEX($C$19:$C$3718,SMALL(IF($AR$19:$AR$3718=TRUE,ROW($C$19:$C$3718)-ROW($C$19)+1),ROWS($C$3728:C5488))))</f>
        <v/>
      </c>
      <c r="D5488" s="100" t="str">
        <f t="array" ref="D5488">IF(ROWS($D$3728:D5488)&gt;COUNTIF($AR$19:$AR$3718,TRUE),"",INDEX($O$19:$O$3718,SMALL(IF($AR$19:$AR$3718=TRUE,ROW($O$19:$O$3718)-ROW($O$19)+1),ROWS($D$3728:D5488))))</f>
        <v/>
      </c>
      <c r="E5488" s="101">
        <f t="shared" si="842"/>
        <v>0</v>
      </c>
      <c r="F5488" s="101">
        <f t="shared" si="843"/>
        <v>0</v>
      </c>
      <c r="G5488" s="104"/>
      <c r="H5488" s="89">
        <f t="shared" si="841"/>
        <v>0</v>
      </c>
      <c r="I5488" s="73"/>
      <c r="J5488" s="73"/>
      <c r="K5488" s="73"/>
      <c r="L5488" s="73"/>
      <c r="M5488" s="73"/>
      <c r="N5488" s="73"/>
      <c r="O5488" s="73"/>
      <c r="P5488" s="73"/>
      <c r="Q5488" s="73"/>
      <c r="R5488" s="73"/>
      <c r="S5488" s="73"/>
    </row>
    <row r="5489" spans="2:19" x14ac:dyDescent="0.3">
      <c r="B5489" s="137">
        <v>1762</v>
      </c>
      <c r="C5489" s="103" t="str">
        <f t="array" ref="C5489">IF(ROWS($C$3728:C5489)&gt;COUNTIF($AR$19:$AR$3718,TRUE),"",INDEX($C$19:$C$3718,SMALL(IF($AR$19:$AR$3718=TRUE,ROW($C$19:$C$3718)-ROW($C$19)+1),ROWS($C$3728:C5489))))</f>
        <v/>
      </c>
      <c r="D5489" s="100" t="str">
        <f t="array" ref="D5489">IF(ROWS($D$3728:D5489)&gt;COUNTIF($AR$19:$AR$3718,TRUE),"",INDEX($O$19:$O$3718,SMALL(IF($AR$19:$AR$3718=TRUE,ROW($O$19:$O$3718)-ROW($O$19)+1),ROWS($D$3728:D5489))))</f>
        <v/>
      </c>
      <c r="E5489" s="101">
        <f t="shared" si="842"/>
        <v>0</v>
      </c>
      <c r="F5489" s="101">
        <f t="shared" si="843"/>
        <v>0</v>
      </c>
      <c r="G5489" s="104"/>
      <c r="H5489" s="89">
        <f t="shared" si="841"/>
        <v>0</v>
      </c>
      <c r="I5489" s="73"/>
      <c r="J5489" s="73"/>
      <c r="K5489" s="73"/>
      <c r="L5489" s="73"/>
      <c r="M5489" s="73"/>
      <c r="N5489" s="73"/>
      <c r="O5489" s="73"/>
      <c r="P5489" s="73"/>
      <c r="Q5489" s="73"/>
      <c r="R5489" s="73"/>
      <c r="S5489" s="73"/>
    </row>
    <row r="5490" spans="2:19" x14ac:dyDescent="0.3">
      <c r="B5490" s="137">
        <v>1763</v>
      </c>
      <c r="C5490" s="103" t="str">
        <f t="array" ref="C5490">IF(ROWS($C$3728:C5490)&gt;COUNTIF($AR$19:$AR$3718,TRUE),"",INDEX($C$19:$C$3718,SMALL(IF($AR$19:$AR$3718=TRUE,ROW($C$19:$C$3718)-ROW($C$19)+1),ROWS($C$3728:C5490))))</f>
        <v/>
      </c>
      <c r="D5490" s="100" t="str">
        <f t="array" ref="D5490">IF(ROWS($D$3728:D5490)&gt;COUNTIF($AR$19:$AR$3718,TRUE),"",INDEX($O$19:$O$3718,SMALL(IF($AR$19:$AR$3718=TRUE,ROW($O$19:$O$3718)-ROW($O$19)+1),ROWS($D$3728:D5490))))</f>
        <v/>
      </c>
      <c r="E5490" s="101">
        <f t="shared" si="842"/>
        <v>0</v>
      </c>
      <c r="F5490" s="101">
        <f t="shared" si="843"/>
        <v>0</v>
      </c>
      <c r="G5490" s="104"/>
      <c r="H5490" s="89">
        <f t="shared" si="841"/>
        <v>0</v>
      </c>
      <c r="I5490" s="73"/>
      <c r="J5490" s="73"/>
      <c r="K5490" s="73"/>
      <c r="L5490" s="73"/>
      <c r="M5490" s="73"/>
      <c r="N5490" s="73"/>
      <c r="O5490" s="73"/>
      <c r="P5490" s="73"/>
      <c r="Q5490" s="73"/>
      <c r="R5490" s="73"/>
      <c r="S5490" s="73"/>
    </row>
    <row r="5491" spans="2:19" x14ac:dyDescent="0.3">
      <c r="B5491" s="137">
        <v>1764</v>
      </c>
      <c r="C5491" s="103" t="str">
        <f t="array" ref="C5491">IF(ROWS($C$3728:C5491)&gt;COUNTIF($AR$19:$AR$3718,TRUE),"",INDEX($C$19:$C$3718,SMALL(IF($AR$19:$AR$3718=TRUE,ROW($C$19:$C$3718)-ROW($C$19)+1),ROWS($C$3728:C5491))))</f>
        <v/>
      </c>
      <c r="D5491" s="100" t="str">
        <f t="array" ref="D5491">IF(ROWS($D$3728:D5491)&gt;COUNTIF($AR$19:$AR$3718,TRUE),"",INDEX($O$19:$O$3718,SMALL(IF($AR$19:$AR$3718=TRUE,ROW($O$19:$O$3718)-ROW($O$19)+1),ROWS($D$3728:D5491))))</f>
        <v/>
      </c>
      <c r="E5491" s="101">
        <f t="shared" si="842"/>
        <v>0</v>
      </c>
      <c r="F5491" s="101">
        <f t="shared" si="843"/>
        <v>0</v>
      </c>
      <c r="G5491" s="104"/>
      <c r="H5491" s="89">
        <f t="shared" si="841"/>
        <v>0</v>
      </c>
      <c r="I5491" s="73"/>
      <c r="J5491" s="73"/>
      <c r="K5491" s="73"/>
      <c r="L5491" s="73"/>
      <c r="M5491" s="73"/>
      <c r="N5491" s="73"/>
      <c r="O5491" s="73"/>
      <c r="P5491" s="73"/>
      <c r="Q5491" s="73"/>
      <c r="R5491" s="73"/>
      <c r="S5491" s="73"/>
    </row>
    <row r="5492" spans="2:19" x14ac:dyDescent="0.3">
      <c r="B5492" s="137">
        <v>1765</v>
      </c>
      <c r="C5492" s="103" t="str">
        <f t="array" ref="C5492">IF(ROWS($C$3728:C5492)&gt;COUNTIF($AR$19:$AR$3718,TRUE),"",INDEX($C$19:$C$3718,SMALL(IF($AR$19:$AR$3718=TRUE,ROW($C$19:$C$3718)-ROW($C$19)+1),ROWS($C$3728:C5492))))</f>
        <v/>
      </c>
      <c r="D5492" s="100" t="str">
        <f t="array" ref="D5492">IF(ROWS($D$3728:D5492)&gt;COUNTIF($AR$19:$AR$3718,TRUE),"",INDEX($O$19:$O$3718,SMALL(IF($AR$19:$AR$3718=TRUE,ROW($O$19:$O$3718)-ROW($O$19)+1),ROWS($D$3728:D5492))))</f>
        <v/>
      </c>
      <c r="E5492" s="101">
        <f t="shared" si="842"/>
        <v>0</v>
      </c>
      <c r="F5492" s="101">
        <f t="shared" si="843"/>
        <v>0</v>
      </c>
      <c r="G5492" s="104"/>
      <c r="H5492" s="89">
        <f t="shared" si="841"/>
        <v>0</v>
      </c>
      <c r="I5492" s="73"/>
      <c r="J5492" s="73"/>
      <c r="K5492" s="73"/>
      <c r="L5492" s="73"/>
      <c r="M5492" s="73"/>
      <c r="N5492" s="73"/>
      <c r="O5492" s="73"/>
      <c r="P5492" s="73"/>
      <c r="Q5492" s="73"/>
      <c r="R5492" s="73"/>
      <c r="S5492" s="73"/>
    </row>
    <row r="5493" spans="2:19" x14ac:dyDescent="0.3">
      <c r="B5493" s="137">
        <v>1766</v>
      </c>
      <c r="C5493" s="103" t="str">
        <f t="array" ref="C5493">IF(ROWS($C$3728:C5493)&gt;COUNTIF($AR$19:$AR$3718,TRUE),"",INDEX($C$19:$C$3718,SMALL(IF($AR$19:$AR$3718=TRUE,ROW($C$19:$C$3718)-ROW($C$19)+1),ROWS($C$3728:C5493))))</f>
        <v/>
      </c>
      <c r="D5493" s="100" t="str">
        <f t="array" ref="D5493">IF(ROWS($D$3728:D5493)&gt;COUNTIF($AR$19:$AR$3718,TRUE),"",INDEX($O$19:$O$3718,SMALL(IF($AR$19:$AR$3718=TRUE,ROW($O$19:$O$3718)-ROW($O$19)+1),ROWS($D$3728:D5493))))</f>
        <v/>
      </c>
      <c r="E5493" s="101">
        <f t="shared" si="842"/>
        <v>0</v>
      </c>
      <c r="F5493" s="101">
        <f t="shared" si="843"/>
        <v>0</v>
      </c>
      <c r="G5493" s="104"/>
      <c r="H5493" s="89">
        <f t="shared" si="841"/>
        <v>0</v>
      </c>
      <c r="I5493" s="73"/>
      <c r="J5493" s="73"/>
      <c r="K5493" s="73"/>
      <c r="L5493" s="73"/>
      <c r="M5493" s="73"/>
      <c r="N5493" s="73"/>
      <c r="O5493" s="73"/>
      <c r="P5493" s="73"/>
      <c r="Q5493" s="73"/>
      <c r="R5493" s="73"/>
      <c r="S5493" s="73"/>
    </row>
    <row r="5494" spans="2:19" x14ac:dyDescent="0.3">
      <c r="B5494" s="137">
        <v>1767</v>
      </c>
      <c r="C5494" s="103" t="str">
        <f t="array" ref="C5494">IF(ROWS($C$3728:C5494)&gt;COUNTIF($AR$19:$AR$3718,TRUE),"",INDEX($C$19:$C$3718,SMALL(IF($AR$19:$AR$3718=TRUE,ROW($C$19:$C$3718)-ROW($C$19)+1),ROWS($C$3728:C5494))))</f>
        <v/>
      </c>
      <c r="D5494" s="100" t="str">
        <f t="array" ref="D5494">IF(ROWS($D$3728:D5494)&gt;COUNTIF($AR$19:$AR$3718,TRUE),"",INDEX($O$19:$O$3718,SMALL(IF($AR$19:$AR$3718=TRUE,ROW($O$19:$O$3718)-ROW($O$19)+1),ROWS($D$3728:D5494))))</f>
        <v/>
      </c>
      <c r="E5494" s="101">
        <f t="shared" si="842"/>
        <v>0</v>
      </c>
      <c r="F5494" s="101">
        <f t="shared" si="843"/>
        <v>0</v>
      </c>
      <c r="G5494" s="104"/>
      <c r="H5494" s="89">
        <f t="shared" si="841"/>
        <v>0</v>
      </c>
      <c r="I5494" s="73"/>
      <c r="J5494" s="73"/>
      <c r="K5494" s="73"/>
      <c r="L5494" s="73"/>
      <c r="M5494" s="73"/>
      <c r="N5494" s="73"/>
      <c r="O5494" s="73"/>
      <c r="P5494" s="73"/>
      <c r="Q5494" s="73"/>
      <c r="R5494" s="73"/>
      <c r="S5494" s="73"/>
    </row>
    <row r="5495" spans="2:19" x14ac:dyDescent="0.3">
      <c r="B5495" s="137">
        <v>1768</v>
      </c>
      <c r="C5495" s="103" t="str">
        <f t="array" ref="C5495">IF(ROWS($C$3728:C5495)&gt;COUNTIF($AR$19:$AR$3718,TRUE),"",INDEX($C$19:$C$3718,SMALL(IF($AR$19:$AR$3718=TRUE,ROW($C$19:$C$3718)-ROW($C$19)+1),ROWS($C$3728:C5495))))</f>
        <v/>
      </c>
      <c r="D5495" s="100" t="str">
        <f t="array" ref="D5495">IF(ROWS($D$3728:D5495)&gt;COUNTIF($AR$19:$AR$3718,TRUE),"",INDEX($O$19:$O$3718,SMALL(IF($AR$19:$AR$3718=TRUE,ROW($O$19:$O$3718)-ROW($O$19)+1),ROWS($D$3728:D5495))))</f>
        <v/>
      </c>
      <c r="E5495" s="101">
        <f t="shared" si="842"/>
        <v>0</v>
      </c>
      <c r="F5495" s="101">
        <f t="shared" si="843"/>
        <v>0</v>
      </c>
      <c r="G5495" s="104"/>
      <c r="H5495" s="89">
        <f t="shared" si="841"/>
        <v>0</v>
      </c>
      <c r="I5495" s="73"/>
      <c r="J5495" s="73"/>
      <c r="K5495" s="73"/>
      <c r="L5495" s="73"/>
      <c r="M5495" s="73"/>
      <c r="N5495" s="73"/>
      <c r="O5495" s="73"/>
      <c r="P5495" s="73"/>
      <c r="Q5495" s="73"/>
      <c r="R5495" s="73"/>
      <c r="S5495" s="73"/>
    </row>
    <row r="5496" spans="2:19" x14ac:dyDescent="0.3">
      <c r="B5496" s="137">
        <v>1769</v>
      </c>
      <c r="C5496" s="103" t="str">
        <f t="array" ref="C5496">IF(ROWS($C$3728:C5496)&gt;COUNTIF($AR$19:$AR$3718,TRUE),"",INDEX($C$19:$C$3718,SMALL(IF($AR$19:$AR$3718=TRUE,ROW($C$19:$C$3718)-ROW($C$19)+1),ROWS($C$3728:C5496))))</f>
        <v/>
      </c>
      <c r="D5496" s="100" t="str">
        <f t="array" ref="D5496">IF(ROWS($D$3728:D5496)&gt;COUNTIF($AR$19:$AR$3718,TRUE),"",INDEX($O$19:$O$3718,SMALL(IF($AR$19:$AR$3718=TRUE,ROW($O$19:$O$3718)-ROW($O$19)+1),ROWS($D$3728:D5496))))</f>
        <v/>
      </c>
      <c r="E5496" s="101">
        <f t="shared" si="842"/>
        <v>0</v>
      </c>
      <c r="F5496" s="101">
        <f t="shared" si="843"/>
        <v>0</v>
      </c>
      <c r="G5496" s="104"/>
      <c r="H5496" s="89">
        <f t="shared" si="841"/>
        <v>0</v>
      </c>
      <c r="I5496" s="73"/>
      <c r="J5496" s="73"/>
      <c r="K5496" s="73"/>
      <c r="L5496" s="73"/>
      <c r="M5496" s="73"/>
      <c r="N5496" s="73"/>
      <c r="O5496" s="73"/>
      <c r="P5496" s="73"/>
      <c r="Q5496" s="73"/>
      <c r="R5496" s="73"/>
      <c r="S5496" s="73"/>
    </row>
    <row r="5497" spans="2:19" x14ac:dyDescent="0.3">
      <c r="B5497" s="137">
        <v>1770</v>
      </c>
      <c r="C5497" s="103" t="str">
        <f t="array" ref="C5497">IF(ROWS($C$3728:C5497)&gt;COUNTIF($AR$19:$AR$3718,TRUE),"",INDEX($C$19:$C$3718,SMALL(IF($AR$19:$AR$3718=TRUE,ROW($C$19:$C$3718)-ROW($C$19)+1),ROWS($C$3728:C5497))))</f>
        <v/>
      </c>
      <c r="D5497" s="100" t="str">
        <f t="array" ref="D5497">IF(ROWS($D$3728:D5497)&gt;COUNTIF($AR$19:$AR$3718,TRUE),"",INDEX($O$19:$O$3718,SMALL(IF($AR$19:$AR$3718=TRUE,ROW($O$19:$O$3718)-ROW($O$19)+1),ROWS($D$3728:D5497))))</f>
        <v/>
      </c>
      <c r="E5497" s="101">
        <f t="shared" si="842"/>
        <v>0</v>
      </c>
      <c r="F5497" s="101">
        <f t="shared" si="843"/>
        <v>0</v>
      </c>
      <c r="G5497" s="104"/>
      <c r="H5497" s="89">
        <f t="shared" si="841"/>
        <v>0</v>
      </c>
      <c r="I5497" s="73"/>
      <c r="J5497" s="73"/>
      <c r="K5497" s="73"/>
      <c r="L5497" s="73"/>
      <c r="M5497" s="73"/>
      <c r="N5497" s="73"/>
      <c r="O5497" s="73"/>
      <c r="P5497" s="73"/>
      <c r="Q5497" s="73"/>
      <c r="R5497" s="73"/>
      <c r="S5497" s="73"/>
    </row>
    <row r="5498" spans="2:19" x14ac:dyDescent="0.3">
      <c r="B5498" s="137">
        <v>1771</v>
      </c>
      <c r="C5498" s="103" t="str">
        <f t="array" ref="C5498">IF(ROWS($C$3728:C5498)&gt;COUNTIF($AR$19:$AR$3718,TRUE),"",INDEX($C$19:$C$3718,SMALL(IF($AR$19:$AR$3718=TRUE,ROW($C$19:$C$3718)-ROW($C$19)+1),ROWS($C$3728:C5498))))</f>
        <v/>
      </c>
      <c r="D5498" s="100" t="str">
        <f t="array" ref="D5498">IF(ROWS($D$3728:D5498)&gt;COUNTIF($AR$19:$AR$3718,TRUE),"",INDEX($O$19:$O$3718,SMALL(IF($AR$19:$AR$3718=TRUE,ROW($O$19:$O$3718)-ROW($O$19)+1),ROWS($D$3728:D5498))))</f>
        <v/>
      </c>
      <c r="E5498" s="101">
        <f t="shared" si="842"/>
        <v>0</v>
      </c>
      <c r="F5498" s="101">
        <f t="shared" si="843"/>
        <v>0</v>
      </c>
      <c r="G5498" s="104"/>
      <c r="H5498" s="89">
        <f t="shared" si="841"/>
        <v>0</v>
      </c>
      <c r="I5498" s="73"/>
      <c r="J5498" s="73"/>
      <c r="K5498" s="73"/>
      <c r="L5498" s="73"/>
      <c r="M5498" s="73"/>
      <c r="N5498" s="73"/>
      <c r="O5498" s="73"/>
      <c r="P5498" s="73"/>
      <c r="Q5498" s="73"/>
      <c r="R5498" s="73"/>
      <c r="S5498" s="73"/>
    </row>
    <row r="5499" spans="2:19" x14ac:dyDescent="0.3">
      <c r="B5499" s="137">
        <v>1772</v>
      </c>
      <c r="C5499" s="103" t="str">
        <f t="array" ref="C5499">IF(ROWS($C$3728:C5499)&gt;COUNTIF($AR$19:$AR$3718,TRUE),"",INDEX($C$19:$C$3718,SMALL(IF($AR$19:$AR$3718=TRUE,ROW($C$19:$C$3718)-ROW($C$19)+1),ROWS($C$3728:C5499))))</f>
        <v/>
      </c>
      <c r="D5499" s="100" t="str">
        <f t="array" ref="D5499">IF(ROWS($D$3728:D5499)&gt;COUNTIF($AR$19:$AR$3718,TRUE),"",INDEX($O$19:$O$3718,SMALL(IF($AR$19:$AR$3718=TRUE,ROW($O$19:$O$3718)-ROW($O$19)+1),ROWS($D$3728:D5499))))</f>
        <v/>
      </c>
      <c r="E5499" s="101">
        <f t="shared" si="842"/>
        <v>0</v>
      </c>
      <c r="F5499" s="101">
        <f t="shared" si="843"/>
        <v>0</v>
      </c>
      <c r="G5499" s="104"/>
      <c r="H5499" s="89">
        <f t="shared" si="841"/>
        <v>0</v>
      </c>
      <c r="I5499" s="73"/>
      <c r="J5499" s="73"/>
      <c r="K5499" s="73"/>
      <c r="L5499" s="73"/>
      <c r="M5499" s="73"/>
      <c r="N5499" s="73"/>
      <c r="O5499" s="73"/>
      <c r="P5499" s="73"/>
      <c r="Q5499" s="73"/>
      <c r="R5499" s="73"/>
      <c r="S5499" s="73"/>
    </row>
    <row r="5500" spans="2:19" x14ac:dyDescent="0.3">
      <c r="B5500" s="137">
        <v>1773</v>
      </c>
      <c r="C5500" s="103" t="str">
        <f t="array" ref="C5500">IF(ROWS($C$3728:C5500)&gt;COUNTIF($AR$19:$AR$3718,TRUE),"",INDEX($C$19:$C$3718,SMALL(IF($AR$19:$AR$3718=TRUE,ROW($C$19:$C$3718)-ROW($C$19)+1),ROWS($C$3728:C5500))))</f>
        <v/>
      </c>
      <c r="D5500" s="100" t="str">
        <f t="array" ref="D5500">IF(ROWS($D$3728:D5500)&gt;COUNTIF($AR$19:$AR$3718,TRUE),"",INDEX($O$19:$O$3718,SMALL(IF($AR$19:$AR$3718=TRUE,ROW($O$19:$O$3718)-ROW($O$19)+1),ROWS($D$3728:D5500))))</f>
        <v/>
      </c>
      <c r="E5500" s="101">
        <f t="shared" si="842"/>
        <v>0</v>
      </c>
      <c r="F5500" s="101">
        <f t="shared" si="843"/>
        <v>0</v>
      </c>
      <c r="G5500" s="104"/>
      <c r="H5500" s="89">
        <f t="shared" si="841"/>
        <v>0</v>
      </c>
      <c r="I5500" s="73"/>
      <c r="J5500" s="73"/>
      <c r="K5500" s="73"/>
      <c r="L5500" s="73"/>
      <c r="M5500" s="73"/>
      <c r="N5500" s="73"/>
      <c r="O5500" s="73"/>
      <c r="P5500" s="73"/>
      <c r="Q5500" s="73"/>
      <c r="R5500" s="73"/>
      <c r="S5500" s="73"/>
    </row>
    <row r="5501" spans="2:19" x14ac:dyDescent="0.3">
      <c r="B5501" s="137">
        <v>1774</v>
      </c>
      <c r="C5501" s="103" t="str">
        <f t="array" ref="C5501">IF(ROWS($C$3728:C5501)&gt;COUNTIF($AR$19:$AR$3718,TRUE),"",INDEX($C$19:$C$3718,SMALL(IF($AR$19:$AR$3718=TRUE,ROW($C$19:$C$3718)-ROW($C$19)+1),ROWS($C$3728:C5501))))</f>
        <v/>
      </c>
      <c r="D5501" s="100" t="str">
        <f t="array" ref="D5501">IF(ROWS($D$3728:D5501)&gt;COUNTIF($AR$19:$AR$3718,TRUE),"",INDEX($O$19:$O$3718,SMALL(IF($AR$19:$AR$3718=TRUE,ROW($O$19:$O$3718)-ROW($O$19)+1),ROWS($D$3728:D5501))))</f>
        <v/>
      </c>
      <c r="E5501" s="101">
        <f t="shared" si="842"/>
        <v>0</v>
      </c>
      <c r="F5501" s="101">
        <f t="shared" si="843"/>
        <v>0</v>
      </c>
      <c r="G5501" s="104"/>
      <c r="H5501" s="89">
        <f t="shared" si="841"/>
        <v>0</v>
      </c>
      <c r="I5501" s="73"/>
      <c r="J5501" s="73"/>
      <c r="K5501" s="73"/>
      <c r="L5501" s="73"/>
      <c r="M5501" s="73"/>
      <c r="N5501" s="73"/>
      <c r="O5501" s="73"/>
      <c r="P5501" s="73"/>
      <c r="Q5501" s="73"/>
      <c r="R5501" s="73"/>
      <c r="S5501" s="73"/>
    </row>
    <row r="5502" spans="2:19" x14ac:dyDescent="0.3">
      <c r="B5502" s="137">
        <v>1775</v>
      </c>
      <c r="C5502" s="103" t="str">
        <f t="array" ref="C5502">IF(ROWS($C$3728:C5502)&gt;COUNTIF($AR$19:$AR$3718,TRUE),"",INDEX($C$19:$C$3718,SMALL(IF($AR$19:$AR$3718=TRUE,ROW($C$19:$C$3718)-ROW($C$19)+1),ROWS($C$3728:C5502))))</f>
        <v/>
      </c>
      <c r="D5502" s="100" t="str">
        <f t="array" ref="D5502">IF(ROWS($D$3728:D5502)&gt;COUNTIF($AR$19:$AR$3718,TRUE),"",INDEX($O$19:$O$3718,SMALL(IF($AR$19:$AR$3718=TRUE,ROW($O$19:$O$3718)-ROW($O$19)+1),ROWS($D$3728:D5502))))</f>
        <v/>
      </c>
      <c r="E5502" s="101">
        <f t="shared" si="842"/>
        <v>0</v>
      </c>
      <c r="F5502" s="101">
        <f t="shared" si="843"/>
        <v>0</v>
      </c>
      <c r="G5502" s="104"/>
      <c r="H5502" s="89">
        <f t="shared" si="841"/>
        <v>0</v>
      </c>
      <c r="I5502" s="73"/>
      <c r="J5502" s="73"/>
      <c r="K5502" s="73"/>
      <c r="L5502" s="73"/>
      <c r="M5502" s="73"/>
      <c r="N5502" s="73"/>
      <c r="O5502" s="73"/>
      <c r="P5502" s="73"/>
      <c r="Q5502" s="73"/>
      <c r="R5502" s="73"/>
      <c r="S5502" s="73"/>
    </row>
    <row r="5503" spans="2:19" x14ac:dyDescent="0.3">
      <c r="B5503" s="137">
        <v>1776</v>
      </c>
      <c r="C5503" s="103" t="str">
        <f t="array" ref="C5503">IF(ROWS($C$3728:C5503)&gt;COUNTIF($AR$19:$AR$3718,TRUE),"",INDEX($C$19:$C$3718,SMALL(IF($AR$19:$AR$3718=TRUE,ROW($C$19:$C$3718)-ROW($C$19)+1),ROWS($C$3728:C5503))))</f>
        <v/>
      </c>
      <c r="D5503" s="100" t="str">
        <f t="array" ref="D5503">IF(ROWS($D$3728:D5503)&gt;COUNTIF($AR$19:$AR$3718,TRUE),"",INDEX($O$19:$O$3718,SMALL(IF($AR$19:$AR$3718=TRUE,ROW($O$19:$O$3718)-ROW($O$19)+1),ROWS($D$3728:D5503))))</f>
        <v/>
      </c>
      <c r="E5503" s="101">
        <f t="shared" si="842"/>
        <v>0</v>
      </c>
      <c r="F5503" s="101">
        <f t="shared" si="843"/>
        <v>0</v>
      </c>
      <c r="G5503" s="104"/>
      <c r="H5503" s="89">
        <f t="shared" si="841"/>
        <v>0</v>
      </c>
      <c r="I5503" s="73"/>
      <c r="J5503" s="73"/>
      <c r="K5503" s="73"/>
      <c r="L5503" s="73"/>
      <c r="M5503" s="73"/>
      <c r="N5503" s="73"/>
      <c r="O5503" s="73"/>
      <c r="P5503" s="73"/>
      <c r="Q5503" s="73"/>
      <c r="R5503" s="73"/>
      <c r="S5503" s="73"/>
    </row>
    <row r="5504" spans="2:19" x14ac:dyDescent="0.3">
      <c r="B5504" s="137">
        <v>1777</v>
      </c>
      <c r="C5504" s="103" t="str">
        <f t="array" ref="C5504">IF(ROWS($C$3728:C5504)&gt;COUNTIF($AR$19:$AR$3718,TRUE),"",INDEX($C$19:$C$3718,SMALL(IF($AR$19:$AR$3718=TRUE,ROW($C$19:$C$3718)-ROW($C$19)+1),ROWS($C$3728:C5504))))</f>
        <v/>
      </c>
      <c r="D5504" s="100" t="str">
        <f t="array" ref="D5504">IF(ROWS($D$3728:D5504)&gt;COUNTIF($AR$19:$AR$3718,TRUE),"",INDEX($O$19:$O$3718,SMALL(IF($AR$19:$AR$3718=TRUE,ROW($O$19:$O$3718)-ROW($O$19)+1),ROWS($D$3728:D5504))))</f>
        <v/>
      </c>
      <c r="E5504" s="101">
        <f t="shared" si="842"/>
        <v>0</v>
      </c>
      <c r="F5504" s="101">
        <f t="shared" si="843"/>
        <v>0</v>
      </c>
      <c r="G5504" s="104"/>
      <c r="H5504" s="89">
        <f t="shared" si="841"/>
        <v>0</v>
      </c>
      <c r="I5504" s="73"/>
      <c r="J5504" s="73"/>
      <c r="K5504" s="73"/>
      <c r="L5504" s="73"/>
      <c r="M5504" s="73"/>
      <c r="N5504" s="73"/>
      <c r="O5504" s="73"/>
      <c r="P5504" s="73"/>
      <c r="Q5504" s="73"/>
      <c r="R5504" s="73"/>
      <c r="S5504" s="73"/>
    </row>
    <row r="5505" spans="2:19" x14ac:dyDescent="0.3">
      <c r="B5505" s="137">
        <v>1778</v>
      </c>
      <c r="C5505" s="103" t="str">
        <f t="array" ref="C5505">IF(ROWS($C$3728:C5505)&gt;COUNTIF($AR$19:$AR$3718,TRUE),"",INDEX($C$19:$C$3718,SMALL(IF($AR$19:$AR$3718=TRUE,ROW($C$19:$C$3718)-ROW($C$19)+1),ROWS($C$3728:C5505))))</f>
        <v/>
      </c>
      <c r="D5505" s="100" t="str">
        <f t="array" ref="D5505">IF(ROWS($D$3728:D5505)&gt;COUNTIF($AR$19:$AR$3718,TRUE),"",INDEX($O$19:$O$3718,SMALL(IF($AR$19:$AR$3718=TRUE,ROW($O$19:$O$3718)-ROW($O$19)+1),ROWS($D$3728:D5505))))</f>
        <v/>
      </c>
      <c r="E5505" s="101">
        <f t="shared" si="842"/>
        <v>0</v>
      </c>
      <c r="F5505" s="101">
        <f t="shared" si="843"/>
        <v>0</v>
      </c>
      <c r="G5505" s="104"/>
      <c r="H5505" s="89">
        <f t="shared" si="841"/>
        <v>0</v>
      </c>
      <c r="I5505" s="73"/>
      <c r="J5505" s="73"/>
      <c r="K5505" s="73"/>
      <c r="L5505" s="73"/>
      <c r="M5505" s="73"/>
      <c r="N5505" s="73"/>
      <c r="O5505" s="73"/>
      <c r="P5505" s="73"/>
      <c r="Q5505" s="73"/>
      <c r="R5505" s="73"/>
      <c r="S5505" s="73"/>
    </row>
    <row r="5506" spans="2:19" x14ac:dyDescent="0.3">
      <c r="B5506" s="137">
        <v>1779</v>
      </c>
      <c r="C5506" s="103" t="str">
        <f t="array" ref="C5506">IF(ROWS($C$3728:C5506)&gt;COUNTIF($AR$19:$AR$3718,TRUE),"",INDEX($C$19:$C$3718,SMALL(IF($AR$19:$AR$3718=TRUE,ROW($C$19:$C$3718)-ROW($C$19)+1),ROWS($C$3728:C5506))))</f>
        <v/>
      </c>
      <c r="D5506" s="100" t="str">
        <f t="array" ref="D5506">IF(ROWS($D$3728:D5506)&gt;COUNTIF($AR$19:$AR$3718,TRUE),"",INDEX($O$19:$O$3718,SMALL(IF($AR$19:$AR$3718=TRUE,ROW($O$19:$O$3718)-ROW($O$19)+1),ROWS($D$3728:D5506))))</f>
        <v/>
      </c>
      <c r="E5506" s="101">
        <f t="shared" si="842"/>
        <v>0</v>
      </c>
      <c r="F5506" s="101">
        <f t="shared" si="843"/>
        <v>0</v>
      </c>
      <c r="G5506" s="104"/>
      <c r="H5506" s="89">
        <f t="shared" si="841"/>
        <v>0</v>
      </c>
      <c r="I5506" s="73"/>
      <c r="J5506" s="73"/>
      <c r="K5506" s="73"/>
      <c r="L5506" s="73"/>
      <c r="M5506" s="73"/>
      <c r="N5506" s="73"/>
      <c r="O5506" s="73"/>
      <c r="P5506" s="73"/>
      <c r="Q5506" s="73"/>
      <c r="R5506" s="73"/>
      <c r="S5506" s="73"/>
    </row>
    <row r="5507" spans="2:19" x14ac:dyDescent="0.3">
      <c r="B5507" s="137">
        <v>1780</v>
      </c>
      <c r="C5507" s="103" t="str">
        <f t="array" ref="C5507">IF(ROWS($C$3728:C5507)&gt;COUNTIF($AR$19:$AR$3718,TRUE),"",INDEX($C$19:$C$3718,SMALL(IF($AR$19:$AR$3718=TRUE,ROW($C$19:$C$3718)-ROW($C$19)+1),ROWS($C$3728:C5507))))</f>
        <v/>
      </c>
      <c r="D5507" s="100" t="str">
        <f t="array" ref="D5507">IF(ROWS($D$3728:D5507)&gt;COUNTIF($AR$19:$AR$3718,TRUE),"",INDEX($O$19:$O$3718,SMALL(IF($AR$19:$AR$3718=TRUE,ROW($O$19:$O$3718)-ROW($O$19)+1),ROWS($D$3728:D5507))))</f>
        <v/>
      </c>
      <c r="E5507" s="101">
        <f t="shared" si="842"/>
        <v>0</v>
      </c>
      <c r="F5507" s="101">
        <f t="shared" si="843"/>
        <v>0</v>
      </c>
      <c r="G5507" s="104"/>
      <c r="H5507" s="89">
        <f t="shared" si="841"/>
        <v>0</v>
      </c>
      <c r="I5507" s="73"/>
      <c r="J5507" s="73"/>
      <c r="K5507" s="73"/>
      <c r="L5507" s="73"/>
      <c r="M5507" s="73"/>
      <c r="N5507" s="73"/>
      <c r="O5507" s="73"/>
      <c r="P5507" s="73"/>
      <c r="Q5507" s="73"/>
      <c r="R5507" s="73"/>
      <c r="S5507" s="73"/>
    </row>
    <row r="5508" spans="2:19" x14ac:dyDescent="0.3">
      <c r="B5508" s="137">
        <v>1781</v>
      </c>
      <c r="C5508" s="103" t="str">
        <f t="array" ref="C5508">IF(ROWS($C$3728:C5508)&gt;COUNTIF($AR$19:$AR$3718,TRUE),"",INDEX($C$19:$C$3718,SMALL(IF($AR$19:$AR$3718=TRUE,ROW($C$19:$C$3718)-ROW($C$19)+1),ROWS($C$3728:C5508))))</f>
        <v/>
      </c>
      <c r="D5508" s="100" t="str">
        <f t="array" ref="D5508">IF(ROWS($D$3728:D5508)&gt;COUNTIF($AR$19:$AR$3718,TRUE),"",INDEX($O$19:$O$3718,SMALL(IF($AR$19:$AR$3718=TRUE,ROW($O$19:$O$3718)-ROW($O$19)+1),ROWS($D$3728:D5508))))</f>
        <v/>
      </c>
      <c r="E5508" s="101">
        <f t="shared" si="842"/>
        <v>0</v>
      </c>
      <c r="F5508" s="101">
        <f t="shared" si="843"/>
        <v>0</v>
      </c>
      <c r="G5508" s="104"/>
      <c r="H5508" s="89">
        <f t="shared" si="841"/>
        <v>0</v>
      </c>
      <c r="I5508" s="73"/>
      <c r="J5508" s="73"/>
      <c r="K5508" s="73"/>
      <c r="L5508" s="73"/>
      <c r="M5508" s="73"/>
      <c r="N5508" s="73"/>
      <c r="O5508" s="73"/>
      <c r="P5508" s="73"/>
      <c r="Q5508" s="73"/>
      <c r="R5508" s="73"/>
      <c r="S5508" s="73"/>
    </row>
    <row r="5509" spans="2:19" x14ac:dyDescent="0.3">
      <c r="B5509" s="137">
        <v>1782</v>
      </c>
      <c r="C5509" s="103" t="str">
        <f t="array" ref="C5509">IF(ROWS($C$3728:C5509)&gt;COUNTIF($AR$19:$AR$3718,TRUE),"",INDEX($C$19:$C$3718,SMALL(IF($AR$19:$AR$3718=TRUE,ROW($C$19:$C$3718)-ROW($C$19)+1),ROWS($C$3728:C5509))))</f>
        <v/>
      </c>
      <c r="D5509" s="100" t="str">
        <f t="array" ref="D5509">IF(ROWS($D$3728:D5509)&gt;COUNTIF($AR$19:$AR$3718,TRUE),"",INDEX($O$19:$O$3718,SMALL(IF($AR$19:$AR$3718=TRUE,ROW($O$19:$O$3718)-ROW($O$19)+1),ROWS($D$3728:D5509))))</f>
        <v/>
      </c>
      <c r="E5509" s="101">
        <f t="shared" si="842"/>
        <v>0</v>
      </c>
      <c r="F5509" s="101">
        <f t="shared" si="843"/>
        <v>0</v>
      </c>
      <c r="G5509" s="104"/>
      <c r="H5509" s="89">
        <f t="shared" si="841"/>
        <v>0</v>
      </c>
      <c r="I5509" s="73"/>
      <c r="J5509" s="73"/>
      <c r="K5509" s="73"/>
      <c r="L5509" s="73"/>
      <c r="M5509" s="73"/>
      <c r="N5509" s="73"/>
      <c r="O5509" s="73"/>
      <c r="P5509" s="73"/>
      <c r="Q5509" s="73"/>
      <c r="R5509" s="73"/>
      <c r="S5509" s="73"/>
    </row>
    <row r="5510" spans="2:19" x14ac:dyDescent="0.3">
      <c r="B5510" s="137">
        <v>1783</v>
      </c>
      <c r="C5510" s="103" t="str">
        <f t="array" ref="C5510">IF(ROWS($C$3728:C5510)&gt;COUNTIF($AR$19:$AR$3718,TRUE),"",INDEX($C$19:$C$3718,SMALL(IF($AR$19:$AR$3718=TRUE,ROW($C$19:$C$3718)-ROW($C$19)+1),ROWS($C$3728:C5510))))</f>
        <v/>
      </c>
      <c r="D5510" s="100" t="str">
        <f t="array" ref="D5510">IF(ROWS($D$3728:D5510)&gt;COUNTIF($AR$19:$AR$3718,TRUE),"",INDEX($O$19:$O$3718,SMALL(IF($AR$19:$AR$3718=TRUE,ROW($O$19:$O$3718)-ROW($O$19)+1),ROWS($D$3728:D5510))))</f>
        <v/>
      </c>
      <c r="E5510" s="101">
        <f t="shared" si="842"/>
        <v>0</v>
      </c>
      <c r="F5510" s="101">
        <f t="shared" si="843"/>
        <v>0</v>
      </c>
      <c r="G5510" s="104"/>
      <c r="H5510" s="89">
        <f t="shared" si="841"/>
        <v>0</v>
      </c>
      <c r="I5510" s="73"/>
      <c r="J5510" s="73"/>
      <c r="K5510" s="73"/>
      <c r="L5510" s="73"/>
      <c r="M5510" s="73"/>
      <c r="N5510" s="73"/>
      <c r="O5510" s="73"/>
      <c r="P5510" s="73"/>
      <c r="Q5510" s="73"/>
      <c r="R5510" s="73"/>
      <c r="S5510" s="73"/>
    </row>
    <row r="5511" spans="2:19" x14ac:dyDescent="0.3">
      <c r="B5511" s="137">
        <v>1784</v>
      </c>
      <c r="C5511" s="103" t="str">
        <f t="array" ref="C5511">IF(ROWS($C$3728:C5511)&gt;COUNTIF($AR$19:$AR$3718,TRUE),"",INDEX($C$19:$C$3718,SMALL(IF($AR$19:$AR$3718=TRUE,ROW($C$19:$C$3718)-ROW($C$19)+1),ROWS($C$3728:C5511))))</f>
        <v/>
      </c>
      <c r="D5511" s="100" t="str">
        <f t="array" ref="D5511">IF(ROWS($D$3728:D5511)&gt;COUNTIF($AR$19:$AR$3718,TRUE),"",INDEX($O$19:$O$3718,SMALL(IF($AR$19:$AR$3718=TRUE,ROW($O$19:$O$3718)-ROW($O$19)+1),ROWS($D$3728:D5511))))</f>
        <v/>
      </c>
      <c r="E5511" s="101">
        <f t="shared" si="842"/>
        <v>0</v>
      </c>
      <c r="F5511" s="101">
        <f t="shared" si="843"/>
        <v>0</v>
      </c>
      <c r="G5511" s="104"/>
      <c r="H5511" s="89">
        <f t="shared" si="841"/>
        <v>0</v>
      </c>
      <c r="I5511" s="73"/>
      <c r="J5511" s="73"/>
      <c r="K5511" s="73"/>
      <c r="L5511" s="73"/>
      <c r="M5511" s="73"/>
      <c r="N5511" s="73"/>
      <c r="O5511" s="73"/>
      <c r="P5511" s="73"/>
      <c r="Q5511" s="73"/>
      <c r="R5511" s="73"/>
      <c r="S5511" s="73"/>
    </row>
    <row r="5512" spans="2:19" x14ac:dyDescent="0.3">
      <c r="B5512" s="137">
        <v>1785</v>
      </c>
      <c r="C5512" s="103" t="str">
        <f t="array" ref="C5512">IF(ROWS($C$3728:C5512)&gt;COUNTIF($AR$19:$AR$3718,TRUE),"",INDEX($C$19:$C$3718,SMALL(IF($AR$19:$AR$3718=TRUE,ROW($C$19:$C$3718)-ROW($C$19)+1),ROWS($C$3728:C5512))))</f>
        <v/>
      </c>
      <c r="D5512" s="100" t="str">
        <f t="array" ref="D5512">IF(ROWS($D$3728:D5512)&gt;COUNTIF($AR$19:$AR$3718,TRUE),"",INDEX($O$19:$O$3718,SMALL(IF($AR$19:$AR$3718=TRUE,ROW($O$19:$O$3718)-ROW($O$19)+1),ROWS($D$3728:D5512))))</f>
        <v/>
      </c>
      <c r="E5512" s="101">
        <f t="shared" si="842"/>
        <v>0</v>
      </c>
      <c r="F5512" s="101">
        <f t="shared" si="843"/>
        <v>0</v>
      </c>
      <c r="G5512" s="104"/>
      <c r="H5512" s="89">
        <f t="shared" si="841"/>
        <v>0</v>
      </c>
      <c r="I5512" s="73"/>
      <c r="J5512" s="73"/>
      <c r="K5512" s="73"/>
      <c r="L5512" s="73"/>
      <c r="M5512" s="73"/>
      <c r="N5512" s="73"/>
      <c r="O5512" s="73"/>
      <c r="P5512" s="73"/>
      <c r="Q5512" s="73"/>
      <c r="R5512" s="73"/>
      <c r="S5512" s="73"/>
    </row>
    <row r="5513" spans="2:19" x14ac:dyDescent="0.3">
      <c r="B5513" s="137">
        <v>1786</v>
      </c>
      <c r="C5513" s="103" t="str">
        <f t="array" ref="C5513">IF(ROWS($C$3728:C5513)&gt;COUNTIF($AR$19:$AR$3718,TRUE),"",INDEX($C$19:$C$3718,SMALL(IF($AR$19:$AR$3718=TRUE,ROW($C$19:$C$3718)-ROW($C$19)+1),ROWS($C$3728:C5513))))</f>
        <v/>
      </c>
      <c r="D5513" s="100" t="str">
        <f t="array" ref="D5513">IF(ROWS($D$3728:D5513)&gt;COUNTIF($AR$19:$AR$3718,TRUE),"",INDEX($O$19:$O$3718,SMALL(IF($AR$19:$AR$3718=TRUE,ROW($O$19:$O$3718)-ROW($O$19)+1),ROWS($D$3728:D5513))))</f>
        <v/>
      </c>
      <c r="E5513" s="101">
        <f t="shared" si="842"/>
        <v>0</v>
      </c>
      <c r="F5513" s="101">
        <f t="shared" si="843"/>
        <v>0</v>
      </c>
      <c r="G5513" s="104"/>
      <c r="H5513" s="89">
        <f t="shared" si="841"/>
        <v>0</v>
      </c>
      <c r="I5513" s="73"/>
      <c r="J5513" s="73"/>
      <c r="K5513" s="73"/>
      <c r="L5513" s="73"/>
      <c r="M5513" s="73"/>
      <c r="N5513" s="73"/>
      <c r="O5513" s="73"/>
      <c r="P5513" s="73"/>
      <c r="Q5513" s="73"/>
      <c r="R5513" s="73"/>
      <c r="S5513" s="73"/>
    </row>
    <row r="5514" spans="2:19" x14ac:dyDescent="0.3">
      <c r="B5514" s="137">
        <v>1787</v>
      </c>
      <c r="C5514" s="103" t="str">
        <f t="array" ref="C5514">IF(ROWS($C$3728:C5514)&gt;COUNTIF($AR$19:$AR$3718,TRUE),"",INDEX($C$19:$C$3718,SMALL(IF($AR$19:$AR$3718=TRUE,ROW($C$19:$C$3718)-ROW($C$19)+1),ROWS($C$3728:C5514))))</f>
        <v/>
      </c>
      <c r="D5514" s="100" t="str">
        <f t="array" ref="D5514">IF(ROWS($D$3728:D5514)&gt;COUNTIF($AR$19:$AR$3718,TRUE),"",INDEX($O$19:$O$3718,SMALL(IF($AR$19:$AR$3718=TRUE,ROW($O$19:$O$3718)-ROW($O$19)+1),ROWS($D$3728:D5514))))</f>
        <v/>
      </c>
      <c r="E5514" s="101">
        <f t="shared" si="842"/>
        <v>0</v>
      </c>
      <c r="F5514" s="101">
        <f t="shared" si="843"/>
        <v>0</v>
      </c>
      <c r="G5514" s="104"/>
      <c r="H5514" s="89">
        <f t="shared" ref="H5514:H5577" si="844">SUM(E5514:G5514)</f>
        <v>0</v>
      </c>
      <c r="I5514" s="73"/>
      <c r="J5514" s="73"/>
      <c r="K5514" s="73"/>
      <c r="L5514" s="73"/>
      <c r="M5514" s="73"/>
      <c r="N5514" s="73"/>
      <c r="O5514" s="73"/>
      <c r="P5514" s="73"/>
      <c r="Q5514" s="73"/>
      <c r="R5514" s="73"/>
      <c r="S5514" s="73"/>
    </row>
    <row r="5515" spans="2:19" x14ac:dyDescent="0.3">
      <c r="B5515" s="137">
        <v>1788</v>
      </c>
      <c r="C5515" s="103" t="str">
        <f t="array" ref="C5515">IF(ROWS($C$3728:C5515)&gt;COUNTIF($AR$19:$AR$3718,TRUE),"",INDEX($C$19:$C$3718,SMALL(IF($AR$19:$AR$3718=TRUE,ROW($C$19:$C$3718)-ROW($C$19)+1),ROWS($C$3728:C5515))))</f>
        <v/>
      </c>
      <c r="D5515" s="100" t="str">
        <f t="array" ref="D5515">IF(ROWS($D$3728:D5515)&gt;COUNTIF($AR$19:$AR$3718,TRUE),"",INDEX($O$19:$O$3718,SMALL(IF($AR$19:$AR$3718=TRUE,ROW($O$19:$O$3718)-ROW($O$19)+1),ROWS($D$3728:D5515))))</f>
        <v/>
      </c>
      <c r="E5515" s="101">
        <f t="shared" si="842"/>
        <v>0</v>
      </c>
      <c r="F5515" s="101">
        <f t="shared" si="843"/>
        <v>0</v>
      </c>
      <c r="G5515" s="104"/>
      <c r="H5515" s="89">
        <f t="shared" si="844"/>
        <v>0</v>
      </c>
      <c r="I5515" s="73"/>
      <c r="J5515" s="73"/>
      <c r="K5515" s="73"/>
      <c r="L5515" s="73"/>
      <c r="M5515" s="73"/>
      <c r="N5515" s="73"/>
      <c r="O5515" s="73"/>
      <c r="P5515" s="73"/>
      <c r="Q5515" s="73"/>
      <c r="R5515" s="73"/>
      <c r="S5515" s="73"/>
    </row>
    <row r="5516" spans="2:19" x14ac:dyDescent="0.3">
      <c r="B5516" s="137">
        <v>1789</v>
      </c>
      <c r="C5516" s="103" t="str">
        <f t="array" ref="C5516">IF(ROWS($C$3728:C5516)&gt;COUNTIF($AR$19:$AR$3718,TRUE),"",INDEX($C$19:$C$3718,SMALL(IF($AR$19:$AR$3718=TRUE,ROW($C$19:$C$3718)-ROW($C$19)+1),ROWS($C$3728:C5516))))</f>
        <v/>
      </c>
      <c r="D5516" s="100" t="str">
        <f t="array" ref="D5516">IF(ROWS($D$3728:D5516)&gt;COUNTIF($AR$19:$AR$3718,TRUE),"",INDEX($O$19:$O$3718,SMALL(IF($AR$19:$AR$3718=TRUE,ROW($O$19:$O$3718)-ROW($O$19)+1),ROWS($D$3728:D5516))))</f>
        <v/>
      </c>
      <c r="E5516" s="101">
        <f t="shared" si="842"/>
        <v>0</v>
      </c>
      <c r="F5516" s="101">
        <f t="shared" si="843"/>
        <v>0</v>
      </c>
      <c r="G5516" s="104"/>
      <c r="H5516" s="89">
        <f t="shared" si="844"/>
        <v>0</v>
      </c>
      <c r="I5516" s="73"/>
      <c r="J5516" s="73"/>
      <c r="K5516" s="73"/>
      <c r="L5516" s="73"/>
      <c r="M5516" s="73"/>
      <c r="N5516" s="73"/>
      <c r="O5516" s="73"/>
      <c r="P5516" s="73"/>
      <c r="Q5516" s="73"/>
      <c r="R5516" s="73"/>
      <c r="S5516" s="73"/>
    </row>
    <row r="5517" spans="2:19" x14ac:dyDescent="0.3">
      <c r="B5517" s="137">
        <v>1790</v>
      </c>
      <c r="C5517" s="103" t="str">
        <f t="array" ref="C5517">IF(ROWS($C$3728:C5517)&gt;COUNTIF($AR$19:$AR$3718,TRUE),"",INDEX($C$19:$C$3718,SMALL(IF($AR$19:$AR$3718=TRUE,ROW($C$19:$C$3718)-ROW($C$19)+1),ROWS($C$3728:C5517))))</f>
        <v/>
      </c>
      <c r="D5517" s="100" t="str">
        <f t="array" ref="D5517">IF(ROWS($D$3728:D5517)&gt;COUNTIF($AR$19:$AR$3718,TRUE),"",INDEX($O$19:$O$3718,SMALL(IF($AR$19:$AR$3718=TRUE,ROW($O$19:$O$3718)-ROW($O$19)+1),ROWS($D$3728:D5517))))</f>
        <v/>
      </c>
      <c r="E5517" s="101">
        <f t="shared" si="842"/>
        <v>0</v>
      </c>
      <c r="F5517" s="101">
        <f t="shared" si="843"/>
        <v>0</v>
      </c>
      <c r="G5517" s="104"/>
      <c r="H5517" s="89">
        <f t="shared" si="844"/>
        <v>0</v>
      </c>
      <c r="I5517" s="73"/>
      <c r="J5517" s="73"/>
      <c r="K5517" s="73"/>
      <c r="L5517" s="73"/>
      <c r="M5517" s="73"/>
      <c r="N5517" s="73"/>
      <c r="O5517" s="73"/>
      <c r="P5517" s="73"/>
      <c r="Q5517" s="73"/>
      <c r="R5517" s="73"/>
      <c r="S5517" s="73"/>
    </row>
    <row r="5518" spans="2:19" x14ac:dyDescent="0.3">
      <c r="B5518" s="137">
        <v>1791</v>
      </c>
      <c r="C5518" s="103" t="str">
        <f t="array" ref="C5518">IF(ROWS($C$3728:C5518)&gt;COUNTIF($AR$19:$AR$3718,TRUE),"",INDEX($C$19:$C$3718,SMALL(IF($AR$19:$AR$3718=TRUE,ROW($C$19:$C$3718)-ROW($C$19)+1),ROWS($C$3728:C5518))))</f>
        <v/>
      </c>
      <c r="D5518" s="100" t="str">
        <f t="array" ref="D5518">IF(ROWS($D$3728:D5518)&gt;COUNTIF($AR$19:$AR$3718,TRUE),"",INDEX($O$19:$O$3718,SMALL(IF($AR$19:$AR$3718=TRUE,ROW($O$19:$O$3718)-ROW($O$19)+1),ROWS($D$3728:D5518))))</f>
        <v/>
      </c>
      <c r="E5518" s="101">
        <f t="shared" si="842"/>
        <v>0</v>
      </c>
      <c r="F5518" s="101">
        <f t="shared" si="843"/>
        <v>0</v>
      </c>
      <c r="G5518" s="104"/>
      <c r="H5518" s="89">
        <f t="shared" si="844"/>
        <v>0</v>
      </c>
      <c r="I5518" s="73"/>
      <c r="J5518" s="73"/>
      <c r="K5518" s="73"/>
      <c r="L5518" s="73"/>
      <c r="M5518" s="73"/>
      <c r="N5518" s="73"/>
      <c r="O5518" s="73"/>
      <c r="P5518" s="73"/>
      <c r="Q5518" s="73"/>
      <c r="R5518" s="73"/>
      <c r="S5518" s="73"/>
    </row>
    <row r="5519" spans="2:19" x14ac:dyDescent="0.3">
      <c r="B5519" s="137">
        <v>1792</v>
      </c>
      <c r="C5519" s="103" t="str">
        <f t="array" ref="C5519">IF(ROWS($C$3728:C5519)&gt;COUNTIF($AR$19:$AR$3718,TRUE),"",INDEX($C$19:$C$3718,SMALL(IF($AR$19:$AR$3718=TRUE,ROW($C$19:$C$3718)-ROW($C$19)+1),ROWS($C$3728:C5519))))</f>
        <v/>
      </c>
      <c r="D5519" s="100" t="str">
        <f t="array" ref="D5519">IF(ROWS($D$3728:D5519)&gt;COUNTIF($AR$19:$AR$3718,TRUE),"",INDEX($O$19:$O$3718,SMALL(IF($AR$19:$AR$3718=TRUE,ROW($O$19:$O$3718)-ROW($O$19)+1),ROWS($D$3728:D5519))))</f>
        <v/>
      </c>
      <c r="E5519" s="101">
        <f t="shared" si="842"/>
        <v>0</v>
      </c>
      <c r="F5519" s="101">
        <f t="shared" si="843"/>
        <v>0</v>
      </c>
      <c r="G5519" s="104"/>
      <c r="H5519" s="89">
        <f t="shared" si="844"/>
        <v>0</v>
      </c>
      <c r="I5519" s="73"/>
      <c r="J5519" s="73"/>
      <c r="K5519" s="73"/>
      <c r="L5519" s="73"/>
      <c r="M5519" s="73"/>
      <c r="N5519" s="73"/>
      <c r="O5519" s="73"/>
      <c r="P5519" s="73"/>
      <c r="Q5519" s="73"/>
      <c r="R5519" s="73"/>
      <c r="S5519" s="73"/>
    </row>
    <row r="5520" spans="2:19" x14ac:dyDescent="0.3">
      <c r="B5520" s="137">
        <v>1793</v>
      </c>
      <c r="C5520" s="103" t="str">
        <f t="array" ref="C5520">IF(ROWS($C$3728:C5520)&gt;COUNTIF($AR$19:$AR$3718,TRUE),"",INDEX($C$19:$C$3718,SMALL(IF($AR$19:$AR$3718=TRUE,ROW($C$19:$C$3718)-ROW($C$19)+1),ROWS($C$3728:C5520))))</f>
        <v/>
      </c>
      <c r="D5520" s="100" t="str">
        <f t="array" ref="D5520">IF(ROWS($D$3728:D5520)&gt;COUNTIF($AR$19:$AR$3718,TRUE),"",INDEX($O$19:$O$3718,SMALL(IF($AR$19:$AR$3718=TRUE,ROW($O$19:$O$3718)-ROW($O$19)+1),ROWS($D$3728:D5520))))</f>
        <v/>
      </c>
      <c r="E5520" s="101">
        <f t="shared" ref="E5520:E5587" si="845">SUM(SUMIFS($V$19:$V$3718,$C$19:$C$3718,$C$3728:$C$3960,$O$19:$O$3718,$D$3728:$D$3960),SUMIFS($AA$19:$AA$3718,$C$19:$C$3718,$C$3728:$C$3960,$O$19:$O$3718,$D$3728:$D$3960))</f>
        <v>0</v>
      </c>
      <c r="F5520" s="101">
        <f t="shared" ref="F5520:F5587" si="846">SUM(SUMIFS($AD$19:$AD$3718,$C$19:$C$3718,$C$3728:$C$3960,$O$19:$O$3718,$D$3728:$D$3960),SUMIFS($AI$19:$AI$3718,$C$19:$C$3718,$C$3728:$C$3960,$O$19:$O$3718,$D$3728:$D$3960))</f>
        <v>0</v>
      </c>
      <c r="G5520" s="104"/>
      <c r="H5520" s="89">
        <f t="shared" si="844"/>
        <v>0</v>
      </c>
      <c r="I5520" s="73"/>
      <c r="J5520" s="73"/>
      <c r="K5520" s="73"/>
      <c r="L5520" s="73"/>
      <c r="M5520" s="73"/>
      <c r="N5520" s="73"/>
      <c r="O5520" s="73"/>
      <c r="P5520" s="73"/>
      <c r="Q5520" s="73"/>
      <c r="R5520" s="73"/>
      <c r="S5520" s="73"/>
    </row>
    <row r="5521" spans="2:19" x14ac:dyDescent="0.3">
      <c r="B5521" s="137">
        <v>1794</v>
      </c>
      <c r="C5521" s="103" t="str">
        <f t="array" ref="C5521">IF(ROWS($C$3728:C5521)&gt;COUNTIF($AR$19:$AR$3718,TRUE),"",INDEX($C$19:$C$3718,SMALL(IF($AR$19:$AR$3718=TRUE,ROW($C$19:$C$3718)-ROW($C$19)+1),ROWS($C$3728:C5521))))</f>
        <v/>
      </c>
      <c r="D5521" s="100" t="str">
        <f t="array" ref="D5521">IF(ROWS($D$3728:D5521)&gt;COUNTIF($AR$19:$AR$3718,TRUE),"",INDEX($O$19:$O$3718,SMALL(IF($AR$19:$AR$3718=TRUE,ROW($O$19:$O$3718)-ROW($O$19)+1),ROWS($D$3728:D5521))))</f>
        <v/>
      </c>
      <c r="E5521" s="101">
        <f t="shared" si="845"/>
        <v>0</v>
      </c>
      <c r="F5521" s="101">
        <f t="shared" si="846"/>
        <v>0</v>
      </c>
      <c r="G5521" s="104"/>
      <c r="H5521" s="89">
        <f t="shared" si="844"/>
        <v>0</v>
      </c>
      <c r="I5521" s="73"/>
      <c r="J5521" s="73"/>
      <c r="K5521" s="73"/>
      <c r="L5521" s="73"/>
      <c r="M5521" s="73"/>
      <c r="N5521" s="73"/>
      <c r="O5521" s="73"/>
      <c r="P5521" s="73"/>
      <c r="Q5521" s="73"/>
      <c r="R5521" s="73"/>
      <c r="S5521" s="73"/>
    </row>
    <row r="5522" spans="2:19" x14ac:dyDescent="0.3">
      <c r="B5522" s="137">
        <v>1795</v>
      </c>
      <c r="C5522" s="103" t="str">
        <f t="array" ref="C5522">IF(ROWS($C$3728:C5522)&gt;COUNTIF($AR$19:$AR$3718,TRUE),"",INDEX($C$19:$C$3718,SMALL(IF($AR$19:$AR$3718=TRUE,ROW($C$19:$C$3718)-ROW($C$19)+1),ROWS($C$3728:C5522))))</f>
        <v/>
      </c>
      <c r="D5522" s="100" t="str">
        <f t="array" ref="D5522">IF(ROWS($D$3728:D5522)&gt;COUNTIF($AR$19:$AR$3718,TRUE),"",INDEX($O$19:$O$3718,SMALL(IF($AR$19:$AR$3718=TRUE,ROW($O$19:$O$3718)-ROW($O$19)+1),ROWS($D$3728:D5522))))</f>
        <v/>
      </c>
      <c r="E5522" s="101">
        <f t="shared" si="845"/>
        <v>0</v>
      </c>
      <c r="F5522" s="101">
        <f t="shared" si="846"/>
        <v>0</v>
      </c>
      <c r="G5522" s="104"/>
      <c r="H5522" s="89">
        <f t="shared" si="844"/>
        <v>0</v>
      </c>
      <c r="I5522" s="73"/>
      <c r="J5522" s="73"/>
      <c r="K5522" s="73"/>
      <c r="L5522" s="73"/>
      <c r="M5522" s="73"/>
      <c r="N5522" s="73"/>
      <c r="O5522" s="73"/>
      <c r="P5522" s="73"/>
      <c r="Q5522" s="73"/>
      <c r="R5522" s="73"/>
      <c r="S5522" s="73"/>
    </row>
    <row r="5523" spans="2:19" x14ac:dyDescent="0.3">
      <c r="B5523" s="137">
        <v>1796</v>
      </c>
      <c r="C5523" s="103" t="str">
        <f t="array" ref="C5523">IF(ROWS($C$3728:C5523)&gt;COUNTIF($AR$19:$AR$3718,TRUE),"",INDEX($C$19:$C$3718,SMALL(IF($AR$19:$AR$3718=TRUE,ROW($C$19:$C$3718)-ROW($C$19)+1),ROWS($C$3728:C5523))))</f>
        <v/>
      </c>
      <c r="D5523" s="100" t="str">
        <f t="array" ref="D5523">IF(ROWS($D$3728:D5523)&gt;COUNTIF($AR$19:$AR$3718,TRUE),"",INDEX($O$19:$O$3718,SMALL(IF($AR$19:$AR$3718=TRUE,ROW($O$19:$O$3718)-ROW($O$19)+1),ROWS($D$3728:D5523))))</f>
        <v/>
      </c>
      <c r="E5523" s="101">
        <f t="shared" si="845"/>
        <v>0</v>
      </c>
      <c r="F5523" s="101">
        <f t="shared" si="846"/>
        <v>0</v>
      </c>
      <c r="G5523" s="104"/>
      <c r="H5523" s="89">
        <f t="shared" si="844"/>
        <v>0</v>
      </c>
      <c r="I5523" s="73"/>
      <c r="J5523" s="73"/>
      <c r="K5523" s="73"/>
      <c r="L5523" s="73"/>
      <c r="M5523" s="73"/>
      <c r="N5523" s="73"/>
      <c r="O5523" s="73"/>
      <c r="P5523" s="73"/>
      <c r="Q5523" s="73"/>
      <c r="R5523" s="73"/>
      <c r="S5523" s="73"/>
    </row>
    <row r="5524" spans="2:19" x14ac:dyDescent="0.3">
      <c r="B5524" s="137">
        <v>1797</v>
      </c>
      <c r="C5524" s="103" t="str">
        <f t="array" ref="C5524">IF(ROWS($C$3728:C5524)&gt;COUNTIF($AR$19:$AR$3718,TRUE),"",INDEX($C$19:$C$3718,SMALL(IF($AR$19:$AR$3718=TRUE,ROW($C$19:$C$3718)-ROW($C$19)+1),ROWS($C$3728:C5524))))</f>
        <v/>
      </c>
      <c r="D5524" s="100" t="str">
        <f t="array" ref="D5524">IF(ROWS($D$3728:D5524)&gt;COUNTIF($AR$19:$AR$3718,TRUE),"",INDEX($O$19:$O$3718,SMALL(IF($AR$19:$AR$3718=TRUE,ROW($O$19:$O$3718)-ROW($O$19)+1),ROWS($D$3728:D5524))))</f>
        <v/>
      </c>
      <c r="E5524" s="101">
        <f t="shared" si="845"/>
        <v>0</v>
      </c>
      <c r="F5524" s="101">
        <f t="shared" si="846"/>
        <v>0</v>
      </c>
      <c r="G5524" s="104"/>
      <c r="H5524" s="89">
        <f t="shared" si="844"/>
        <v>0</v>
      </c>
      <c r="I5524" s="73"/>
      <c r="J5524" s="73"/>
      <c r="K5524" s="73"/>
      <c r="L5524" s="73"/>
      <c r="M5524" s="73"/>
      <c r="N5524" s="73"/>
      <c r="O5524" s="73"/>
      <c r="P5524" s="73"/>
      <c r="Q5524" s="73"/>
      <c r="R5524" s="73"/>
      <c r="S5524" s="73"/>
    </row>
    <row r="5525" spans="2:19" x14ac:dyDescent="0.3">
      <c r="B5525" s="137">
        <v>1798</v>
      </c>
      <c r="C5525" s="103" t="str">
        <f t="array" ref="C5525">IF(ROWS($C$3728:C5525)&gt;COUNTIF($AR$19:$AR$3718,TRUE),"",INDEX($C$19:$C$3718,SMALL(IF($AR$19:$AR$3718=TRUE,ROW($C$19:$C$3718)-ROW($C$19)+1),ROWS($C$3728:C5525))))</f>
        <v/>
      </c>
      <c r="D5525" s="100" t="str">
        <f t="array" ref="D5525">IF(ROWS($D$3728:D5525)&gt;COUNTIF($AR$19:$AR$3718,TRUE),"",INDEX($O$19:$O$3718,SMALL(IF($AR$19:$AR$3718=TRUE,ROW($O$19:$O$3718)-ROW($O$19)+1),ROWS($D$3728:D5525))))</f>
        <v/>
      </c>
      <c r="E5525" s="101">
        <f t="shared" si="845"/>
        <v>0</v>
      </c>
      <c r="F5525" s="101">
        <f t="shared" si="846"/>
        <v>0</v>
      </c>
      <c r="G5525" s="104"/>
      <c r="H5525" s="89">
        <f t="shared" si="844"/>
        <v>0</v>
      </c>
      <c r="I5525" s="73"/>
      <c r="J5525" s="73"/>
      <c r="K5525" s="73"/>
      <c r="L5525" s="73"/>
      <c r="M5525" s="73"/>
      <c r="N5525" s="73"/>
      <c r="O5525" s="73"/>
      <c r="P5525" s="73"/>
      <c r="Q5525" s="73"/>
      <c r="R5525" s="73"/>
      <c r="S5525" s="73"/>
    </row>
    <row r="5526" spans="2:19" x14ac:dyDescent="0.3">
      <c r="B5526" s="137">
        <v>1799</v>
      </c>
      <c r="C5526" s="103" t="str">
        <f t="array" ref="C5526">IF(ROWS($C$3728:C5526)&gt;COUNTIF($AR$19:$AR$3718,TRUE),"",INDEX($C$19:$C$3718,SMALL(IF($AR$19:$AR$3718=TRUE,ROW($C$19:$C$3718)-ROW($C$19)+1),ROWS($C$3728:C5526))))</f>
        <v/>
      </c>
      <c r="D5526" s="100" t="str">
        <f t="array" ref="D5526">IF(ROWS($D$3728:D5526)&gt;COUNTIF($AR$19:$AR$3718,TRUE),"",INDEX($O$19:$O$3718,SMALL(IF($AR$19:$AR$3718=TRUE,ROW($O$19:$O$3718)-ROW($O$19)+1),ROWS($D$3728:D5526))))</f>
        <v/>
      </c>
      <c r="E5526" s="101">
        <f t="shared" si="845"/>
        <v>0</v>
      </c>
      <c r="F5526" s="101">
        <f t="shared" si="846"/>
        <v>0</v>
      </c>
      <c r="G5526" s="104"/>
      <c r="H5526" s="89">
        <f t="shared" si="844"/>
        <v>0</v>
      </c>
      <c r="I5526" s="73"/>
      <c r="J5526" s="73"/>
      <c r="K5526" s="73"/>
      <c r="L5526" s="73"/>
      <c r="M5526" s="73"/>
      <c r="N5526" s="73"/>
      <c r="O5526" s="73"/>
      <c r="P5526" s="73"/>
      <c r="Q5526" s="73"/>
      <c r="R5526" s="73"/>
      <c r="S5526" s="73"/>
    </row>
    <row r="5527" spans="2:19" x14ac:dyDescent="0.3">
      <c r="B5527" s="137">
        <v>1800</v>
      </c>
      <c r="C5527" s="103" t="str">
        <f t="array" ref="C5527">IF(ROWS($C$3728:C5527)&gt;COUNTIF($AR$19:$AR$3718,TRUE),"",INDEX($C$19:$C$3718,SMALL(IF($AR$19:$AR$3718=TRUE,ROW($C$19:$C$3718)-ROW($C$19)+1),ROWS($C$3728:C5527))))</f>
        <v/>
      </c>
      <c r="D5527" s="100" t="str">
        <f t="array" ref="D5527">IF(ROWS($D$3728:D5527)&gt;COUNTIF($AR$19:$AR$3718,TRUE),"",INDEX($O$19:$O$3718,SMALL(IF($AR$19:$AR$3718=TRUE,ROW($O$19:$O$3718)-ROW($O$19)+1),ROWS($D$3728:D5527))))</f>
        <v/>
      </c>
      <c r="E5527" s="101">
        <f t="shared" si="845"/>
        <v>0</v>
      </c>
      <c r="F5527" s="101">
        <f t="shared" si="846"/>
        <v>0</v>
      </c>
      <c r="G5527" s="104"/>
      <c r="H5527" s="89">
        <f t="shared" si="844"/>
        <v>0</v>
      </c>
      <c r="I5527" s="73"/>
      <c r="J5527" s="73"/>
      <c r="K5527" s="73"/>
      <c r="L5527" s="73"/>
      <c r="M5527" s="73"/>
      <c r="N5527" s="73"/>
      <c r="O5527" s="73"/>
      <c r="P5527" s="73"/>
      <c r="Q5527" s="73"/>
      <c r="R5527" s="73"/>
      <c r="S5527" s="73"/>
    </row>
    <row r="5528" spans="2:19" x14ac:dyDescent="0.3">
      <c r="B5528" s="137">
        <v>1801</v>
      </c>
      <c r="C5528" s="103" t="str">
        <f t="array" ref="C5528">IF(ROWS($C$3728:C5528)&gt;COUNTIF($AR$19:$AR$3718,TRUE),"",INDEX($C$19:$C$3718,SMALL(IF($AR$19:$AR$3718=TRUE,ROW($C$19:$C$3718)-ROW($C$19)+1),ROWS($C$3728:C5528))))</f>
        <v/>
      </c>
      <c r="D5528" s="100" t="str">
        <f t="array" ref="D5528">IF(ROWS($D$3728:D5528)&gt;COUNTIF($AR$19:$AR$3718,TRUE),"",INDEX($O$19:$O$3718,SMALL(IF($AR$19:$AR$3718=TRUE,ROW($O$19:$O$3718)-ROW($O$19)+1),ROWS($D$3728:D5528))))</f>
        <v/>
      </c>
      <c r="E5528" s="101">
        <f t="shared" si="845"/>
        <v>0</v>
      </c>
      <c r="F5528" s="101">
        <f t="shared" si="846"/>
        <v>0</v>
      </c>
      <c r="G5528" s="104"/>
      <c r="H5528" s="89">
        <f t="shared" si="844"/>
        <v>0</v>
      </c>
      <c r="I5528" s="73"/>
      <c r="J5528" s="73"/>
      <c r="K5528" s="73"/>
      <c r="L5528" s="73"/>
      <c r="M5528" s="73"/>
      <c r="N5528" s="73"/>
      <c r="O5528" s="73"/>
      <c r="P5528" s="73"/>
      <c r="Q5528" s="73"/>
      <c r="R5528" s="73"/>
      <c r="S5528" s="73"/>
    </row>
    <row r="5529" spans="2:19" x14ac:dyDescent="0.3">
      <c r="B5529" s="137">
        <v>1802</v>
      </c>
      <c r="C5529" s="103" t="str">
        <f t="array" ref="C5529">IF(ROWS($C$3728:C5529)&gt;COUNTIF($AR$19:$AR$3718,TRUE),"",INDEX($C$19:$C$3718,SMALL(IF($AR$19:$AR$3718=TRUE,ROW($C$19:$C$3718)-ROW($C$19)+1),ROWS($C$3728:C5529))))</f>
        <v/>
      </c>
      <c r="D5529" s="100" t="str">
        <f t="array" ref="D5529">IF(ROWS($D$3728:D5529)&gt;COUNTIF($AR$19:$AR$3718,TRUE),"",INDEX($O$19:$O$3718,SMALL(IF($AR$19:$AR$3718=TRUE,ROW($O$19:$O$3718)-ROW($O$19)+1),ROWS($D$3728:D5529))))</f>
        <v/>
      </c>
      <c r="E5529" s="101">
        <f t="shared" si="845"/>
        <v>0</v>
      </c>
      <c r="F5529" s="101">
        <f t="shared" si="846"/>
        <v>0</v>
      </c>
      <c r="G5529" s="104"/>
      <c r="H5529" s="89">
        <f t="shared" si="844"/>
        <v>0</v>
      </c>
      <c r="I5529" s="73"/>
      <c r="J5529" s="73"/>
      <c r="K5529" s="73"/>
      <c r="L5529" s="73"/>
      <c r="M5529" s="73"/>
      <c r="N5529" s="73"/>
      <c r="O5529" s="73"/>
      <c r="P5529" s="73"/>
      <c r="Q5529" s="73"/>
      <c r="R5529" s="73"/>
      <c r="S5529" s="73"/>
    </row>
    <row r="5530" spans="2:19" x14ac:dyDescent="0.3">
      <c r="B5530" s="137">
        <v>1803</v>
      </c>
      <c r="C5530" s="103" t="str">
        <f t="array" ref="C5530">IF(ROWS($C$3728:C5530)&gt;COUNTIF($AR$19:$AR$3718,TRUE),"",INDEX($C$19:$C$3718,SMALL(IF($AR$19:$AR$3718=TRUE,ROW($C$19:$C$3718)-ROW($C$19)+1),ROWS($C$3728:C5530))))</f>
        <v/>
      </c>
      <c r="D5530" s="100" t="str">
        <f t="array" ref="D5530">IF(ROWS($D$3728:D5530)&gt;COUNTIF($AR$19:$AR$3718,TRUE),"",INDEX($O$19:$O$3718,SMALL(IF($AR$19:$AR$3718=TRUE,ROW($O$19:$O$3718)-ROW($O$19)+1),ROWS($D$3728:D5530))))</f>
        <v/>
      </c>
      <c r="E5530" s="101">
        <f t="shared" si="845"/>
        <v>0</v>
      </c>
      <c r="F5530" s="101">
        <f t="shared" si="846"/>
        <v>0</v>
      </c>
      <c r="G5530" s="104"/>
      <c r="H5530" s="89">
        <f t="shared" si="844"/>
        <v>0</v>
      </c>
      <c r="I5530" s="73"/>
      <c r="J5530" s="73"/>
      <c r="K5530" s="73"/>
      <c r="L5530" s="73"/>
      <c r="M5530" s="73"/>
      <c r="N5530" s="73"/>
      <c r="O5530" s="73"/>
      <c r="P5530" s="73"/>
      <c r="Q5530" s="73"/>
      <c r="R5530" s="73"/>
      <c r="S5530" s="73"/>
    </row>
    <row r="5531" spans="2:19" x14ac:dyDescent="0.3">
      <c r="B5531" s="137">
        <v>1804</v>
      </c>
      <c r="C5531" s="103" t="str">
        <f t="array" ref="C5531">IF(ROWS($C$3728:C5531)&gt;COUNTIF($AR$19:$AR$3718,TRUE),"",INDEX($C$19:$C$3718,SMALL(IF($AR$19:$AR$3718=TRUE,ROW($C$19:$C$3718)-ROW($C$19)+1),ROWS($C$3728:C5531))))</f>
        <v/>
      </c>
      <c r="D5531" s="100" t="str">
        <f t="array" ref="D5531">IF(ROWS($D$3728:D5531)&gt;COUNTIF($AR$19:$AR$3718,TRUE),"",INDEX($O$19:$O$3718,SMALL(IF($AR$19:$AR$3718=TRUE,ROW($O$19:$O$3718)-ROW($O$19)+1),ROWS($D$3728:D5531))))</f>
        <v/>
      </c>
      <c r="E5531" s="101">
        <f t="shared" si="845"/>
        <v>0</v>
      </c>
      <c r="F5531" s="101">
        <f t="shared" si="846"/>
        <v>0</v>
      </c>
      <c r="G5531" s="104"/>
      <c r="H5531" s="89">
        <f t="shared" si="844"/>
        <v>0</v>
      </c>
      <c r="I5531" s="73"/>
      <c r="J5531" s="73"/>
      <c r="K5531" s="73"/>
      <c r="L5531" s="73"/>
      <c r="M5531" s="73"/>
      <c r="N5531" s="73"/>
      <c r="O5531" s="73"/>
      <c r="P5531" s="73"/>
      <c r="Q5531" s="73"/>
      <c r="R5531" s="73"/>
      <c r="S5531" s="73"/>
    </row>
    <row r="5532" spans="2:19" x14ac:dyDescent="0.3">
      <c r="B5532" s="137">
        <v>1805</v>
      </c>
      <c r="C5532" s="103" t="str">
        <f t="array" ref="C5532">IF(ROWS($C$3728:C5532)&gt;COUNTIF($AR$19:$AR$3718,TRUE),"",INDEX($C$19:$C$3718,SMALL(IF($AR$19:$AR$3718=TRUE,ROW($C$19:$C$3718)-ROW($C$19)+1),ROWS($C$3728:C5532))))</f>
        <v/>
      </c>
      <c r="D5532" s="100" t="str">
        <f t="array" ref="D5532">IF(ROWS($D$3728:D5532)&gt;COUNTIF($AR$19:$AR$3718,TRUE),"",INDEX($O$19:$O$3718,SMALL(IF($AR$19:$AR$3718=TRUE,ROW($O$19:$O$3718)-ROW($O$19)+1),ROWS($D$3728:D5532))))</f>
        <v/>
      </c>
      <c r="E5532" s="101">
        <f t="shared" si="845"/>
        <v>0</v>
      </c>
      <c r="F5532" s="101">
        <f t="shared" si="846"/>
        <v>0</v>
      </c>
      <c r="G5532" s="104"/>
      <c r="H5532" s="89">
        <f t="shared" si="844"/>
        <v>0</v>
      </c>
      <c r="I5532" s="73"/>
      <c r="J5532" s="73"/>
      <c r="K5532" s="73"/>
      <c r="L5532" s="73"/>
      <c r="M5532" s="73"/>
      <c r="N5532" s="73"/>
      <c r="O5532" s="73"/>
      <c r="P5532" s="73"/>
      <c r="Q5532" s="73"/>
      <c r="R5532" s="73"/>
      <c r="S5532" s="73"/>
    </row>
    <row r="5533" spans="2:19" x14ac:dyDescent="0.3">
      <c r="B5533" s="137">
        <v>1806</v>
      </c>
      <c r="C5533" s="103" t="str">
        <f t="array" ref="C5533">IF(ROWS($C$3728:C5533)&gt;COUNTIF($AR$19:$AR$3718,TRUE),"",INDEX($C$19:$C$3718,SMALL(IF($AR$19:$AR$3718=TRUE,ROW($C$19:$C$3718)-ROW($C$19)+1),ROWS($C$3728:C5533))))</f>
        <v/>
      </c>
      <c r="D5533" s="100" t="str">
        <f t="array" ref="D5533">IF(ROWS($D$3728:D5533)&gt;COUNTIF($AR$19:$AR$3718,TRUE),"",INDEX($O$19:$O$3718,SMALL(IF($AR$19:$AR$3718=TRUE,ROW($O$19:$O$3718)-ROW($O$19)+1),ROWS($D$3728:D5533))))</f>
        <v/>
      </c>
      <c r="E5533" s="101">
        <f t="shared" si="845"/>
        <v>0</v>
      </c>
      <c r="F5533" s="101">
        <f t="shared" si="846"/>
        <v>0</v>
      </c>
      <c r="G5533" s="104"/>
      <c r="H5533" s="89">
        <f t="shared" si="844"/>
        <v>0</v>
      </c>
      <c r="I5533" s="73"/>
      <c r="J5533" s="73"/>
      <c r="K5533" s="73"/>
      <c r="L5533" s="73"/>
      <c r="M5533" s="73"/>
      <c r="N5533" s="73"/>
      <c r="O5533" s="73"/>
      <c r="P5533" s="73"/>
      <c r="Q5533" s="73"/>
      <c r="R5533" s="73"/>
      <c r="S5533" s="73"/>
    </row>
    <row r="5534" spans="2:19" x14ac:dyDescent="0.3">
      <c r="B5534" s="137">
        <v>1807</v>
      </c>
      <c r="C5534" s="103" t="str">
        <f t="array" ref="C5534">IF(ROWS($C$3728:C5534)&gt;COUNTIF($AR$19:$AR$3718,TRUE),"",INDEX($C$19:$C$3718,SMALL(IF($AR$19:$AR$3718=TRUE,ROW($C$19:$C$3718)-ROW($C$19)+1),ROWS($C$3728:C5534))))</f>
        <v/>
      </c>
      <c r="D5534" s="100" t="str">
        <f t="array" ref="D5534">IF(ROWS($D$3728:D5534)&gt;COUNTIF($AR$19:$AR$3718,TRUE),"",INDEX($O$19:$O$3718,SMALL(IF($AR$19:$AR$3718=TRUE,ROW($O$19:$O$3718)-ROW($O$19)+1),ROWS($D$3728:D5534))))</f>
        <v/>
      </c>
      <c r="E5534" s="101">
        <f t="shared" si="845"/>
        <v>0</v>
      </c>
      <c r="F5534" s="101">
        <f t="shared" si="846"/>
        <v>0</v>
      </c>
      <c r="G5534" s="104"/>
      <c r="H5534" s="89">
        <f t="shared" si="844"/>
        <v>0</v>
      </c>
      <c r="I5534" s="73"/>
      <c r="J5534" s="73"/>
      <c r="K5534" s="73"/>
      <c r="L5534" s="73"/>
      <c r="M5534" s="73"/>
      <c r="N5534" s="73"/>
      <c r="O5534" s="73"/>
      <c r="P5534" s="73"/>
      <c r="Q5534" s="73"/>
      <c r="R5534" s="73"/>
      <c r="S5534" s="73"/>
    </row>
    <row r="5535" spans="2:19" x14ac:dyDescent="0.3">
      <c r="B5535" s="137">
        <v>1808</v>
      </c>
      <c r="C5535" s="103" t="str">
        <f t="array" ref="C5535">IF(ROWS($C$3728:C5535)&gt;COUNTIF($AR$19:$AR$3718,TRUE),"",INDEX($C$19:$C$3718,SMALL(IF($AR$19:$AR$3718=TRUE,ROW($C$19:$C$3718)-ROW($C$19)+1),ROWS($C$3728:C5535))))</f>
        <v/>
      </c>
      <c r="D5535" s="100" t="str">
        <f t="array" ref="D5535">IF(ROWS($D$3728:D5535)&gt;COUNTIF($AR$19:$AR$3718,TRUE),"",INDEX($O$19:$O$3718,SMALL(IF($AR$19:$AR$3718=TRUE,ROW($O$19:$O$3718)-ROW($O$19)+1),ROWS($D$3728:D5535))))</f>
        <v/>
      </c>
      <c r="E5535" s="101">
        <f t="shared" si="845"/>
        <v>0</v>
      </c>
      <c r="F5535" s="101">
        <f t="shared" si="846"/>
        <v>0</v>
      </c>
      <c r="G5535" s="104"/>
      <c r="H5535" s="89">
        <f t="shared" si="844"/>
        <v>0</v>
      </c>
      <c r="I5535" s="73"/>
      <c r="J5535" s="73"/>
      <c r="K5535" s="73"/>
      <c r="L5535" s="73"/>
      <c r="M5535" s="73"/>
      <c r="N5535" s="73"/>
      <c r="O5535" s="73"/>
      <c r="P5535" s="73"/>
      <c r="Q5535" s="73"/>
      <c r="R5535" s="73"/>
      <c r="S5535" s="73"/>
    </row>
    <row r="5536" spans="2:19" x14ac:dyDescent="0.3">
      <c r="B5536" s="137">
        <v>1809</v>
      </c>
      <c r="C5536" s="103" t="str">
        <f t="array" ref="C5536">IF(ROWS($C$3728:C5536)&gt;COUNTIF($AR$19:$AR$3718,TRUE),"",INDEX($C$19:$C$3718,SMALL(IF($AR$19:$AR$3718=TRUE,ROW($C$19:$C$3718)-ROW($C$19)+1),ROWS($C$3728:C5536))))</f>
        <v/>
      </c>
      <c r="D5536" s="100" t="str">
        <f t="array" ref="D5536">IF(ROWS($D$3728:D5536)&gt;COUNTIF($AR$19:$AR$3718,TRUE),"",INDEX($O$19:$O$3718,SMALL(IF($AR$19:$AR$3718=TRUE,ROW($O$19:$O$3718)-ROW($O$19)+1),ROWS($D$3728:D5536))))</f>
        <v/>
      </c>
      <c r="E5536" s="101">
        <f t="shared" si="845"/>
        <v>0</v>
      </c>
      <c r="F5536" s="101">
        <f t="shared" si="846"/>
        <v>0</v>
      </c>
      <c r="G5536" s="104"/>
      <c r="H5536" s="89">
        <f t="shared" si="844"/>
        <v>0</v>
      </c>
      <c r="I5536" s="73"/>
      <c r="J5536" s="73"/>
      <c r="K5536" s="73"/>
      <c r="L5536" s="73"/>
      <c r="M5536" s="73"/>
      <c r="N5536" s="73"/>
      <c r="O5536" s="73"/>
      <c r="P5536" s="73"/>
      <c r="Q5536" s="73"/>
      <c r="R5536" s="73"/>
      <c r="S5536" s="73"/>
    </row>
    <row r="5537" spans="2:19" x14ac:dyDescent="0.3">
      <c r="B5537" s="137">
        <v>1810</v>
      </c>
      <c r="C5537" s="103" t="str">
        <f t="array" ref="C5537">IF(ROWS($C$3728:C5537)&gt;COUNTIF($AR$19:$AR$3718,TRUE),"",INDEX($C$19:$C$3718,SMALL(IF($AR$19:$AR$3718=TRUE,ROW($C$19:$C$3718)-ROW($C$19)+1),ROWS($C$3728:C5537))))</f>
        <v/>
      </c>
      <c r="D5537" s="100" t="str">
        <f t="array" ref="D5537">IF(ROWS($D$3728:D5537)&gt;COUNTIF($AR$19:$AR$3718,TRUE),"",INDEX($O$19:$O$3718,SMALL(IF($AR$19:$AR$3718=TRUE,ROW($O$19:$O$3718)-ROW($O$19)+1),ROWS($D$3728:D5537))))</f>
        <v/>
      </c>
      <c r="E5537" s="101">
        <f t="shared" si="845"/>
        <v>0</v>
      </c>
      <c r="F5537" s="101">
        <f t="shared" si="846"/>
        <v>0</v>
      </c>
      <c r="G5537" s="104"/>
      <c r="H5537" s="89">
        <f t="shared" si="844"/>
        <v>0</v>
      </c>
      <c r="I5537" s="73"/>
      <c r="J5537" s="73"/>
      <c r="K5537" s="73"/>
      <c r="L5537" s="73"/>
      <c r="M5537" s="73"/>
      <c r="N5537" s="73"/>
      <c r="O5537" s="73"/>
      <c r="P5537" s="73"/>
      <c r="Q5537" s="73"/>
      <c r="R5537" s="73"/>
      <c r="S5537" s="73"/>
    </row>
    <row r="5538" spans="2:19" x14ac:dyDescent="0.3">
      <c r="B5538" s="137">
        <v>1811</v>
      </c>
      <c r="C5538" s="103" t="str">
        <f t="array" ref="C5538">IF(ROWS($C$3728:C5538)&gt;COUNTIF($AR$19:$AR$3718,TRUE),"",INDEX($C$19:$C$3718,SMALL(IF($AR$19:$AR$3718=TRUE,ROW($C$19:$C$3718)-ROW($C$19)+1),ROWS($C$3728:C5538))))</f>
        <v/>
      </c>
      <c r="D5538" s="100" t="str">
        <f t="array" ref="D5538">IF(ROWS($D$3728:D5538)&gt;COUNTIF($AR$19:$AR$3718,TRUE),"",INDEX($O$19:$O$3718,SMALL(IF($AR$19:$AR$3718=TRUE,ROW($O$19:$O$3718)-ROW($O$19)+1),ROWS($D$3728:D5538))))</f>
        <v/>
      </c>
      <c r="E5538" s="101">
        <f t="shared" si="845"/>
        <v>0</v>
      </c>
      <c r="F5538" s="101">
        <f t="shared" si="846"/>
        <v>0</v>
      </c>
      <c r="G5538" s="104"/>
      <c r="H5538" s="89">
        <f t="shared" si="844"/>
        <v>0</v>
      </c>
      <c r="I5538" s="73"/>
      <c r="J5538" s="73"/>
      <c r="K5538" s="73"/>
      <c r="L5538" s="73"/>
      <c r="M5538" s="73"/>
      <c r="N5538" s="73"/>
      <c r="O5538" s="73"/>
      <c r="P5538" s="73"/>
      <c r="Q5538" s="73"/>
      <c r="R5538" s="73"/>
      <c r="S5538" s="73"/>
    </row>
    <row r="5539" spans="2:19" x14ac:dyDescent="0.3">
      <c r="B5539" s="137">
        <v>1812</v>
      </c>
      <c r="C5539" s="103" t="str">
        <f t="array" ref="C5539">IF(ROWS($C$3728:C5539)&gt;COUNTIF($AR$19:$AR$3718,TRUE),"",INDEX($C$19:$C$3718,SMALL(IF($AR$19:$AR$3718=TRUE,ROW($C$19:$C$3718)-ROW($C$19)+1),ROWS($C$3728:C5539))))</f>
        <v/>
      </c>
      <c r="D5539" s="100" t="str">
        <f t="array" ref="D5539">IF(ROWS($D$3728:D5539)&gt;COUNTIF($AR$19:$AR$3718,TRUE),"",INDEX($O$19:$O$3718,SMALL(IF($AR$19:$AR$3718=TRUE,ROW($O$19:$O$3718)-ROW($O$19)+1),ROWS($D$3728:D5539))))</f>
        <v/>
      </c>
      <c r="E5539" s="101">
        <f t="shared" si="845"/>
        <v>0</v>
      </c>
      <c r="F5539" s="101">
        <f t="shared" si="846"/>
        <v>0</v>
      </c>
      <c r="G5539" s="104"/>
      <c r="H5539" s="89">
        <f t="shared" si="844"/>
        <v>0</v>
      </c>
      <c r="I5539" s="73"/>
      <c r="J5539" s="73"/>
      <c r="K5539" s="73"/>
      <c r="L5539" s="73"/>
      <c r="M5539" s="73"/>
      <c r="N5539" s="73"/>
      <c r="O5539" s="73"/>
      <c r="P5539" s="73"/>
      <c r="Q5539" s="73"/>
      <c r="R5539" s="73"/>
      <c r="S5539" s="73"/>
    </row>
    <row r="5540" spans="2:19" x14ac:dyDescent="0.3">
      <c r="B5540" s="137">
        <v>1813</v>
      </c>
      <c r="C5540" s="103" t="str">
        <f t="array" ref="C5540">IF(ROWS($C$3728:C5540)&gt;COUNTIF($AR$19:$AR$3718,TRUE),"",INDEX($C$19:$C$3718,SMALL(IF($AR$19:$AR$3718=TRUE,ROW($C$19:$C$3718)-ROW($C$19)+1),ROWS($C$3728:C5540))))</f>
        <v/>
      </c>
      <c r="D5540" s="100" t="str">
        <f t="array" ref="D5540">IF(ROWS($D$3728:D5540)&gt;COUNTIF($AR$19:$AR$3718,TRUE),"",INDEX($O$19:$O$3718,SMALL(IF($AR$19:$AR$3718=TRUE,ROW($O$19:$O$3718)-ROW($O$19)+1),ROWS($D$3728:D5540))))</f>
        <v/>
      </c>
      <c r="E5540" s="101">
        <f t="shared" si="845"/>
        <v>0</v>
      </c>
      <c r="F5540" s="101">
        <f t="shared" si="846"/>
        <v>0</v>
      </c>
      <c r="G5540" s="104"/>
      <c r="H5540" s="89">
        <f t="shared" si="844"/>
        <v>0</v>
      </c>
      <c r="I5540" s="73"/>
      <c r="J5540" s="73"/>
      <c r="K5540" s="73"/>
      <c r="L5540" s="73"/>
      <c r="M5540" s="73"/>
      <c r="N5540" s="73"/>
      <c r="O5540" s="73"/>
      <c r="P5540" s="73"/>
      <c r="Q5540" s="73"/>
      <c r="R5540" s="73"/>
      <c r="S5540" s="73"/>
    </row>
    <row r="5541" spans="2:19" x14ac:dyDescent="0.3">
      <c r="B5541" s="137">
        <v>1814</v>
      </c>
      <c r="C5541" s="103" t="str">
        <f t="array" ref="C5541">IF(ROWS($C$3728:C5541)&gt;COUNTIF($AR$19:$AR$3718,TRUE),"",INDEX($C$19:$C$3718,SMALL(IF($AR$19:$AR$3718=TRUE,ROW($C$19:$C$3718)-ROW($C$19)+1),ROWS($C$3728:C5541))))</f>
        <v/>
      </c>
      <c r="D5541" s="100" t="str">
        <f t="array" ref="D5541">IF(ROWS($D$3728:D5541)&gt;COUNTIF($AR$19:$AR$3718,TRUE),"",INDEX($O$19:$O$3718,SMALL(IF($AR$19:$AR$3718=TRUE,ROW($O$19:$O$3718)-ROW($O$19)+1),ROWS($D$3728:D5541))))</f>
        <v/>
      </c>
      <c r="E5541" s="101">
        <f t="shared" si="845"/>
        <v>0</v>
      </c>
      <c r="F5541" s="101">
        <f t="shared" si="846"/>
        <v>0</v>
      </c>
      <c r="G5541" s="104"/>
      <c r="H5541" s="89">
        <f t="shared" si="844"/>
        <v>0</v>
      </c>
      <c r="I5541" s="73"/>
      <c r="J5541" s="73"/>
      <c r="K5541" s="73"/>
      <c r="L5541" s="73"/>
      <c r="M5541" s="73"/>
      <c r="N5541" s="73"/>
      <c r="O5541" s="73"/>
      <c r="P5541" s="73"/>
      <c r="Q5541" s="73"/>
      <c r="R5541" s="73"/>
      <c r="S5541" s="73"/>
    </row>
    <row r="5542" spans="2:19" x14ac:dyDescent="0.3">
      <c r="B5542" s="137">
        <v>1815</v>
      </c>
      <c r="C5542" s="103" t="str">
        <f t="array" ref="C5542">IF(ROWS($C$3728:C5542)&gt;COUNTIF($AR$19:$AR$3718,TRUE),"",INDEX($C$19:$C$3718,SMALL(IF($AR$19:$AR$3718=TRUE,ROW($C$19:$C$3718)-ROW($C$19)+1),ROWS($C$3728:C5542))))</f>
        <v/>
      </c>
      <c r="D5542" s="100" t="str">
        <f t="array" ref="D5542">IF(ROWS($D$3728:D5542)&gt;COUNTIF($AR$19:$AR$3718,TRUE),"",INDEX($O$19:$O$3718,SMALL(IF($AR$19:$AR$3718=TRUE,ROW($O$19:$O$3718)-ROW($O$19)+1),ROWS($D$3728:D5542))))</f>
        <v/>
      </c>
      <c r="E5542" s="101">
        <f t="shared" si="845"/>
        <v>0</v>
      </c>
      <c r="F5542" s="101">
        <f t="shared" si="846"/>
        <v>0</v>
      </c>
      <c r="G5542" s="104"/>
      <c r="H5542" s="89">
        <f t="shared" si="844"/>
        <v>0</v>
      </c>
      <c r="I5542" s="73"/>
      <c r="J5542" s="73"/>
      <c r="K5542" s="73"/>
      <c r="L5542" s="73"/>
      <c r="M5542" s="73"/>
      <c r="N5542" s="73"/>
      <c r="O5542" s="73"/>
      <c r="P5542" s="73"/>
      <c r="Q5542" s="73"/>
      <c r="R5542" s="73"/>
      <c r="S5542" s="73"/>
    </row>
    <row r="5543" spans="2:19" x14ac:dyDescent="0.3">
      <c r="B5543" s="137">
        <v>1816</v>
      </c>
      <c r="C5543" s="103" t="str">
        <f t="array" ref="C5543">IF(ROWS($C$3728:C5543)&gt;COUNTIF($AR$19:$AR$3718,TRUE),"",INDEX($C$19:$C$3718,SMALL(IF($AR$19:$AR$3718=TRUE,ROW($C$19:$C$3718)-ROW($C$19)+1),ROWS($C$3728:C5543))))</f>
        <v/>
      </c>
      <c r="D5543" s="100" t="str">
        <f t="array" ref="D5543">IF(ROWS($D$3728:D5543)&gt;COUNTIF($AR$19:$AR$3718,TRUE),"",INDEX($O$19:$O$3718,SMALL(IF($AR$19:$AR$3718=TRUE,ROW($O$19:$O$3718)-ROW($O$19)+1),ROWS($D$3728:D5543))))</f>
        <v/>
      </c>
      <c r="E5543" s="101">
        <f t="shared" si="845"/>
        <v>0</v>
      </c>
      <c r="F5543" s="101">
        <f t="shared" si="846"/>
        <v>0</v>
      </c>
      <c r="G5543" s="104"/>
      <c r="H5543" s="89">
        <f t="shared" si="844"/>
        <v>0</v>
      </c>
      <c r="I5543" s="73"/>
      <c r="J5543" s="73"/>
      <c r="K5543" s="73"/>
      <c r="L5543" s="73"/>
      <c r="M5543" s="73"/>
      <c r="N5543" s="73"/>
      <c r="O5543" s="73"/>
      <c r="P5543" s="73"/>
      <c r="Q5543" s="73"/>
      <c r="R5543" s="73"/>
      <c r="S5543" s="73"/>
    </row>
    <row r="5544" spans="2:19" x14ac:dyDescent="0.3">
      <c r="B5544" s="137">
        <v>1817</v>
      </c>
      <c r="C5544" s="103" t="str">
        <f t="array" ref="C5544">IF(ROWS($C$3728:C5544)&gt;COUNTIF($AR$19:$AR$3718,TRUE),"",INDEX($C$19:$C$3718,SMALL(IF($AR$19:$AR$3718=TRUE,ROW($C$19:$C$3718)-ROW($C$19)+1),ROWS($C$3728:C5544))))</f>
        <v/>
      </c>
      <c r="D5544" s="100" t="str">
        <f t="array" ref="D5544">IF(ROWS($D$3728:D5544)&gt;COUNTIF($AR$19:$AR$3718,TRUE),"",INDEX($O$19:$O$3718,SMALL(IF($AR$19:$AR$3718=TRUE,ROW($O$19:$O$3718)-ROW($O$19)+1),ROWS($D$3728:D5544))))</f>
        <v/>
      </c>
      <c r="E5544" s="101">
        <f t="shared" si="845"/>
        <v>0</v>
      </c>
      <c r="F5544" s="101">
        <f t="shared" si="846"/>
        <v>0</v>
      </c>
      <c r="G5544" s="104"/>
      <c r="H5544" s="89">
        <f t="shared" si="844"/>
        <v>0</v>
      </c>
      <c r="I5544" s="73"/>
      <c r="J5544" s="73"/>
      <c r="K5544" s="73"/>
      <c r="L5544" s="73"/>
      <c r="M5544" s="73"/>
      <c r="N5544" s="73"/>
      <c r="O5544" s="73"/>
      <c r="P5544" s="73"/>
      <c r="Q5544" s="73"/>
      <c r="R5544" s="73"/>
      <c r="S5544" s="73"/>
    </row>
    <row r="5545" spans="2:19" x14ac:dyDescent="0.3">
      <c r="B5545" s="137">
        <v>1818</v>
      </c>
      <c r="C5545" s="103" t="str">
        <f t="array" ref="C5545">IF(ROWS($C$3728:C5545)&gt;COUNTIF($AR$19:$AR$3718,TRUE),"",INDEX($C$19:$C$3718,SMALL(IF($AR$19:$AR$3718=TRUE,ROW($C$19:$C$3718)-ROW($C$19)+1),ROWS($C$3728:C5545))))</f>
        <v/>
      </c>
      <c r="D5545" s="100" t="str">
        <f t="array" ref="D5545">IF(ROWS($D$3728:D5545)&gt;COUNTIF($AR$19:$AR$3718,TRUE),"",INDEX($O$19:$O$3718,SMALL(IF($AR$19:$AR$3718=TRUE,ROW($O$19:$O$3718)-ROW($O$19)+1),ROWS($D$3728:D5545))))</f>
        <v/>
      </c>
      <c r="E5545" s="101">
        <f t="shared" si="845"/>
        <v>0</v>
      </c>
      <c r="F5545" s="101">
        <f t="shared" si="846"/>
        <v>0</v>
      </c>
      <c r="G5545" s="104"/>
      <c r="H5545" s="89">
        <f t="shared" si="844"/>
        <v>0</v>
      </c>
      <c r="I5545" s="73"/>
      <c r="J5545" s="73"/>
      <c r="K5545" s="73"/>
      <c r="L5545" s="73"/>
      <c r="M5545" s="73"/>
      <c r="N5545" s="73"/>
      <c r="O5545" s="73"/>
      <c r="P5545" s="73"/>
      <c r="Q5545" s="73"/>
      <c r="R5545" s="73"/>
      <c r="S5545" s="73"/>
    </row>
    <row r="5546" spans="2:19" x14ac:dyDescent="0.3">
      <c r="B5546" s="137">
        <v>1819</v>
      </c>
      <c r="C5546" s="103" t="str">
        <f t="array" ref="C5546">IF(ROWS($C$3728:C5546)&gt;COUNTIF($AR$19:$AR$3718,TRUE),"",INDEX($C$19:$C$3718,SMALL(IF($AR$19:$AR$3718=TRUE,ROW($C$19:$C$3718)-ROW($C$19)+1),ROWS($C$3728:C5546))))</f>
        <v/>
      </c>
      <c r="D5546" s="100" t="str">
        <f t="array" ref="D5546">IF(ROWS($D$3728:D5546)&gt;COUNTIF($AR$19:$AR$3718,TRUE),"",INDEX($O$19:$O$3718,SMALL(IF($AR$19:$AR$3718=TRUE,ROW($O$19:$O$3718)-ROW($O$19)+1),ROWS($D$3728:D5546))))</f>
        <v/>
      </c>
      <c r="E5546" s="101">
        <f t="shared" si="845"/>
        <v>0</v>
      </c>
      <c r="F5546" s="101">
        <f t="shared" si="846"/>
        <v>0</v>
      </c>
      <c r="G5546" s="104"/>
      <c r="H5546" s="89">
        <f t="shared" si="844"/>
        <v>0</v>
      </c>
      <c r="I5546" s="73"/>
      <c r="J5546" s="73"/>
      <c r="K5546" s="73"/>
      <c r="L5546" s="73"/>
      <c r="M5546" s="73"/>
      <c r="N5546" s="73"/>
      <c r="O5546" s="73"/>
      <c r="P5546" s="73"/>
      <c r="Q5546" s="73"/>
      <c r="R5546" s="73"/>
      <c r="S5546" s="73"/>
    </row>
    <row r="5547" spans="2:19" x14ac:dyDescent="0.3">
      <c r="B5547" s="137">
        <v>1820</v>
      </c>
      <c r="C5547" s="103" t="str">
        <f t="array" ref="C5547">IF(ROWS($C$3728:C5547)&gt;COUNTIF($AR$19:$AR$3718,TRUE),"",INDEX($C$19:$C$3718,SMALL(IF($AR$19:$AR$3718=TRUE,ROW($C$19:$C$3718)-ROW($C$19)+1),ROWS($C$3728:C5547))))</f>
        <v/>
      </c>
      <c r="D5547" s="100" t="str">
        <f t="array" ref="D5547">IF(ROWS($D$3728:D5547)&gt;COUNTIF($AR$19:$AR$3718,TRUE),"",INDEX($O$19:$O$3718,SMALL(IF($AR$19:$AR$3718=TRUE,ROW($O$19:$O$3718)-ROW($O$19)+1),ROWS($D$3728:D5547))))</f>
        <v/>
      </c>
      <c r="E5547" s="101">
        <f t="shared" si="845"/>
        <v>0</v>
      </c>
      <c r="F5547" s="101">
        <f t="shared" si="846"/>
        <v>0</v>
      </c>
      <c r="G5547" s="104"/>
      <c r="H5547" s="89">
        <f t="shared" si="844"/>
        <v>0</v>
      </c>
      <c r="I5547" s="73"/>
      <c r="J5547" s="73"/>
      <c r="K5547" s="73"/>
      <c r="L5547" s="73"/>
      <c r="M5547" s="73"/>
      <c r="N5547" s="73"/>
      <c r="O5547" s="73"/>
      <c r="P5547" s="73"/>
      <c r="Q5547" s="73"/>
      <c r="R5547" s="73"/>
      <c r="S5547" s="73"/>
    </row>
    <row r="5548" spans="2:19" x14ac:dyDescent="0.3">
      <c r="B5548" s="137">
        <v>1821</v>
      </c>
      <c r="C5548" s="103" t="str">
        <f t="array" ref="C5548">IF(ROWS($C$3728:C5548)&gt;COUNTIF($AR$19:$AR$3718,TRUE),"",INDEX($C$19:$C$3718,SMALL(IF($AR$19:$AR$3718=TRUE,ROW($C$19:$C$3718)-ROW($C$19)+1),ROWS($C$3728:C5548))))</f>
        <v/>
      </c>
      <c r="D5548" s="100" t="str">
        <f t="array" ref="D5548">IF(ROWS($D$3728:D5548)&gt;COUNTIF($AR$19:$AR$3718,TRUE),"",INDEX($O$19:$O$3718,SMALL(IF($AR$19:$AR$3718=TRUE,ROW($O$19:$O$3718)-ROW($O$19)+1),ROWS($D$3728:D5548))))</f>
        <v/>
      </c>
      <c r="E5548" s="101">
        <f t="shared" si="845"/>
        <v>0</v>
      </c>
      <c r="F5548" s="101">
        <f t="shared" si="846"/>
        <v>0</v>
      </c>
      <c r="G5548" s="104"/>
      <c r="H5548" s="89">
        <f t="shared" si="844"/>
        <v>0</v>
      </c>
      <c r="I5548" s="73"/>
      <c r="J5548" s="73"/>
      <c r="K5548" s="73"/>
      <c r="L5548" s="73"/>
      <c r="M5548" s="73"/>
      <c r="N5548" s="73"/>
      <c r="O5548" s="73"/>
      <c r="P5548" s="73"/>
      <c r="Q5548" s="73"/>
      <c r="R5548" s="73"/>
      <c r="S5548" s="73"/>
    </row>
    <row r="5549" spans="2:19" x14ac:dyDescent="0.3">
      <c r="B5549" s="137">
        <v>1822</v>
      </c>
      <c r="C5549" s="103" t="str">
        <f t="array" ref="C5549">IF(ROWS($C$3728:C5549)&gt;COUNTIF($AR$19:$AR$3718,TRUE),"",INDEX($C$19:$C$3718,SMALL(IF($AR$19:$AR$3718=TRUE,ROW($C$19:$C$3718)-ROW($C$19)+1),ROWS($C$3728:C5549))))</f>
        <v/>
      </c>
      <c r="D5549" s="100" t="str">
        <f t="array" ref="D5549">IF(ROWS($D$3728:D5549)&gt;COUNTIF($AR$19:$AR$3718,TRUE),"",INDEX($O$19:$O$3718,SMALL(IF($AR$19:$AR$3718=TRUE,ROW($O$19:$O$3718)-ROW($O$19)+1),ROWS($D$3728:D5549))))</f>
        <v/>
      </c>
      <c r="E5549" s="101">
        <f t="shared" si="845"/>
        <v>0</v>
      </c>
      <c r="F5549" s="101">
        <f t="shared" si="846"/>
        <v>0</v>
      </c>
      <c r="G5549" s="104"/>
      <c r="H5549" s="89">
        <f t="shared" si="844"/>
        <v>0</v>
      </c>
      <c r="I5549" s="73"/>
      <c r="J5549" s="73"/>
      <c r="K5549" s="73"/>
      <c r="L5549" s="73"/>
      <c r="M5549" s="73"/>
      <c r="N5549" s="73"/>
      <c r="O5549" s="73"/>
      <c r="P5549" s="73"/>
      <c r="Q5549" s="73"/>
      <c r="R5549" s="73"/>
      <c r="S5549" s="73"/>
    </row>
    <row r="5550" spans="2:19" x14ac:dyDescent="0.3">
      <c r="B5550" s="137">
        <v>1823</v>
      </c>
      <c r="C5550" s="103" t="str">
        <f t="array" ref="C5550">IF(ROWS($C$3728:C5550)&gt;COUNTIF($AR$19:$AR$3718,TRUE),"",INDEX($C$19:$C$3718,SMALL(IF($AR$19:$AR$3718=TRUE,ROW($C$19:$C$3718)-ROW($C$19)+1),ROWS($C$3728:C5550))))</f>
        <v/>
      </c>
      <c r="D5550" s="100" t="str">
        <f t="array" ref="D5550">IF(ROWS($D$3728:D5550)&gt;COUNTIF($AR$19:$AR$3718,TRUE),"",INDEX($O$19:$O$3718,SMALL(IF($AR$19:$AR$3718=TRUE,ROW($O$19:$O$3718)-ROW($O$19)+1),ROWS($D$3728:D5550))))</f>
        <v/>
      </c>
      <c r="E5550" s="101">
        <f t="shared" si="845"/>
        <v>0</v>
      </c>
      <c r="F5550" s="101">
        <f t="shared" si="846"/>
        <v>0</v>
      </c>
      <c r="G5550" s="104"/>
      <c r="H5550" s="89">
        <f t="shared" si="844"/>
        <v>0</v>
      </c>
      <c r="I5550" s="73"/>
      <c r="J5550" s="73"/>
      <c r="K5550" s="73"/>
      <c r="L5550" s="73"/>
      <c r="M5550" s="73"/>
      <c r="N5550" s="73"/>
      <c r="O5550" s="73"/>
      <c r="P5550" s="73"/>
      <c r="Q5550" s="73"/>
      <c r="R5550" s="73"/>
      <c r="S5550" s="73"/>
    </row>
    <row r="5551" spans="2:19" x14ac:dyDescent="0.3">
      <c r="B5551" s="137">
        <v>1824</v>
      </c>
      <c r="C5551" s="103" t="str">
        <f t="array" ref="C5551">IF(ROWS($C$3728:C5551)&gt;COUNTIF($AR$19:$AR$3718,TRUE),"",INDEX($C$19:$C$3718,SMALL(IF($AR$19:$AR$3718=TRUE,ROW($C$19:$C$3718)-ROW($C$19)+1),ROWS($C$3728:C5551))))</f>
        <v/>
      </c>
      <c r="D5551" s="100" t="str">
        <f t="array" ref="D5551">IF(ROWS($D$3728:D5551)&gt;COUNTIF($AR$19:$AR$3718,TRUE),"",INDEX($O$19:$O$3718,SMALL(IF($AR$19:$AR$3718=TRUE,ROW($O$19:$O$3718)-ROW($O$19)+1),ROWS($D$3728:D5551))))</f>
        <v/>
      </c>
      <c r="E5551" s="101">
        <f t="shared" si="845"/>
        <v>0</v>
      </c>
      <c r="F5551" s="101">
        <f t="shared" si="846"/>
        <v>0</v>
      </c>
      <c r="G5551" s="104"/>
      <c r="H5551" s="89">
        <f t="shared" si="844"/>
        <v>0</v>
      </c>
      <c r="I5551" s="73"/>
      <c r="J5551" s="73"/>
      <c r="K5551" s="73"/>
      <c r="L5551" s="73"/>
      <c r="M5551" s="73"/>
      <c r="N5551" s="73"/>
      <c r="O5551" s="73"/>
      <c r="P5551" s="73"/>
      <c r="Q5551" s="73"/>
      <c r="R5551" s="73"/>
      <c r="S5551" s="73"/>
    </row>
    <row r="5552" spans="2:19" x14ac:dyDescent="0.3">
      <c r="B5552" s="137">
        <v>1825</v>
      </c>
      <c r="C5552" s="103" t="str">
        <f t="array" ref="C5552">IF(ROWS($C$3728:C5552)&gt;COUNTIF($AR$19:$AR$3718,TRUE),"",INDEX($C$19:$C$3718,SMALL(IF($AR$19:$AR$3718=TRUE,ROW($C$19:$C$3718)-ROW($C$19)+1),ROWS($C$3728:C5552))))</f>
        <v/>
      </c>
      <c r="D5552" s="100" t="str">
        <f t="array" ref="D5552">IF(ROWS($D$3728:D5552)&gt;COUNTIF($AR$19:$AR$3718,TRUE),"",INDEX($O$19:$O$3718,SMALL(IF($AR$19:$AR$3718=TRUE,ROW($O$19:$O$3718)-ROW($O$19)+1),ROWS($D$3728:D5552))))</f>
        <v/>
      </c>
      <c r="E5552" s="101">
        <f t="shared" si="845"/>
        <v>0</v>
      </c>
      <c r="F5552" s="101">
        <f t="shared" si="846"/>
        <v>0</v>
      </c>
      <c r="G5552" s="104"/>
      <c r="H5552" s="89">
        <f t="shared" si="844"/>
        <v>0</v>
      </c>
      <c r="I5552" s="73"/>
      <c r="J5552" s="73"/>
      <c r="K5552" s="73"/>
      <c r="L5552" s="73"/>
      <c r="M5552" s="73"/>
      <c r="N5552" s="73"/>
      <c r="O5552" s="73"/>
      <c r="P5552" s="73"/>
      <c r="Q5552" s="73"/>
      <c r="R5552" s="73"/>
      <c r="S5552" s="73"/>
    </row>
    <row r="5553" spans="2:19" x14ac:dyDescent="0.3">
      <c r="B5553" s="137">
        <v>1826</v>
      </c>
      <c r="C5553" s="103" t="str">
        <f t="array" ref="C5553">IF(ROWS($C$3728:C5553)&gt;COUNTIF($AR$19:$AR$3718,TRUE),"",INDEX($C$19:$C$3718,SMALL(IF($AR$19:$AR$3718=TRUE,ROW($C$19:$C$3718)-ROW($C$19)+1),ROWS($C$3728:C5553))))</f>
        <v/>
      </c>
      <c r="D5553" s="100" t="str">
        <f t="array" ref="D5553">IF(ROWS($D$3728:D5553)&gt;COUNTIF($AR$19:$AR$3718,TRUE),"",INDEX($O$19:$O$3718,SMALL(IF($AR$19:$AR$3718=TRUE,ROW($O$19:$O$3718)-ROW($O$19)+1),ROWS($D$3728:D5553))))</f>
        <v/>
      </c>
      <c r="E5553" s="101">
        <f t="shared" si="845"/>
        <v>0</v>
      </c>
      <c r="F5553" s="101">
        <f t="shared" si="846"/>
        <v>0</v>
      </c>
      <c r="G5553" s="104"/>
      <c r="H5553" s="89">
        <f t="shared" si="844"/>
        <v>0</v>
      </c>
      <c r="I5553" s="73"/>
      <c r="J5553" s="73"/>
      <c r="K5553" s="73"/>
      <c r="L5553" s="73"/>
      <c r="M5553" s="73"/>
      <c r="N5553" s="73"/>
      <c r="O5553" s="73"/>
      <c r="P5553" s="73"/>
      <c r="Q5553" s="73"/>
      <c r="R5553" s="73"/>
      <c r="S5553" s="73"/>
    </row>
    <row r="5554" spans="2:19" x14ac:dyDescent="0.3">
      <c r="B5554" s="137">
        <v>1827</v>
      </c>
      <c r="C5554" s="103" t="str">
        <f t="array" ref="C5554">IF(ROWS($C$3728:C5554)&gt;COUNTIF($AR$19:$AR$3718,TRUE),"",INDEX($C$19:$C$3718,SMALL(IF($AR$19:$AR$3718=TRUE,ROW($C$19:$C$3718)-ROW($C$19)+1),ROWS($C$3728:C5554))))</f>
        <v/>
      </c>
      <c r="D5554" s="100" t="str">
        <f t="array" ref="D5554">IF(ROWS($D$3728:D5554)&gt;COUNTIF($AR$19:$AR$3718,TRUE),"",INDEX($O$19:$O$3718,SMALL(IF($AR$19:$AR$3718=TRUE,ROW($O$19:$O$3718)-ROW($O$19)+1),ROWS($D$3728:D5554))))</f>
        <v/>
      </c>
      <c r="E5554" s="101">
        <f t="shared" si="845"/>
        <v>0</v>
      </c>
      <c r="F5554" s="101">
        <f t="shared" si="846"/>
        <v>0</v>
      </c>
      <c r="G5554" s="104"/>
      <c r="H5554" s="89">
        <f t="shared" si="844"/>
        <v>0</v>
      </c>
      <c r="I5554" s="73"/>
      <c r="J5554" s="73"/>
      <c r="K5554" s="73"/>
      <c r="L5554" s="73"/>
      <c r="M5554" s="73"/>
      <c r="N5554" s="73"/>
      <c r="O5554" s="73"/>
      <c r="P5554" s="73"/>
      <c r="Q5554" s="73"/>
      <c r="R5554" s="73"/>
      <c r="S5554" s="73"/>
    </row>
    <row r="5555" spans="2:19" x14ac:dyDescent="0.3">
      <c r="B5555" s="137">
        <v>1828</v>
      </c>
      <c r="C5555" s="103" t="str">
        <f t="array" ref="C5555">IF(ROWS($C$3728:C5555)&gt;COUNTIF($AR$19:$AR$3718,TRUE),"",INDEX($C$19:$C$3718,SMALL(IF($AR$19:$AR$3718=TRUE,ROW($C$19:$C$3718)-ROW($C$19)+1),ROWS($C$3728:C5555))))</f>
        <v/>
      </c>
      <c r="D5555" s="100" t="str">
        <f t="array" ref="D5555">IF(ROWS($D$3728:D5555)&gt;COUNTIF($AR$19:$AR$3718,TRUE),"",INDEX($O$19:$O$3718,SMALL(IF($AR$19:$AR$3718=TRUE,ROW($O$19:$O$3718)-ROW($O$19)+1),ROWS($D$3728:D5555))))</f>
        <v/>
      </c>
      <c r="E5555" s="101">
        <f t="shared" si="845"/>
        <v>0</v>
      </c>
      <c r="F5555" s="101">
        <f t="shared" si="846"/>
        <v>0</v>
      </c>
      <c r="G5555" s="104"/>
      <c r="H5555" s="89">
        <f t="shared" si="844"/>
        <v>0</v>
      </c>
      <c r="I5555" s="73"/>
      <c r="J5555" s="73"/>
      <c r="K5555" s="73"/>
      <c r="L5555" s="73"/>
      <c r="M5555" s="73"/>
      <c r="N5555" s="73"/>
      <c r="O5555" s="73"/>
      <c r="P5555" s="73"/>
      <c r="Q5555" s="73"/>
      <c r="R5555" s="73"/>
      <c r="S5555" s="73"/>
    </row>
    <row r="5556" spans="2:19" x14ac:dyDescent="0.3">
      <c r="B5556" s="137">
        <v>1829</v>
      </c>
      <c r="C5556" s="103" t="str">
        <f t="array" ref="C5556">IF(ROWS($C$3728:C5556)&gt;COUNTIF($AR$19:$AR$3718,TRUE),"",INDEX($C$19:$C$3718,SMALL(IF($AR$19:$AR$3718=TRUE,ROW($C$19:$C$3718)-ROW($C$19)+1),ROWS($C$3728:C5556))))</f>
        <v/>
      </c>
      <c r="D5556" s="100" t="str">
        <f t="array" ref="D5556">IF(ROWS($D$3728:D5556)&gt;COUNTIF($AR$19:$AR$3718,TRUE),"",INDEX($O$19:$O$3718,SMALL(IF($AR$19:$AR$3718=TRUE,ROW($O$19:$O$3718)-ROW($O$19)+1),ROWS($D$3728:D5556))))</f>
        <v/>
      </c>
      <c r="E5556" s="101">
        <f t="shared" si="845"/>
        <v>0</v>
      </c>
      <c r="F5556" s="101">
        <f t="shared" si="846"/>
        <v>0</v>
      </c>
      <c r="G5556" s="104"/>
      <c r="H5556" s="89">
        <f t="shared" si="844"/>
        <v>0</v>
      </c>
      <c r="I5556" s="73"/>
      <c r="J5556" s="73"/>
      <c r="K5556" s="73"/>
      <c r="L5556" s="73"/>
      <c r="M5556" s="73"/>
      <c r="N5556" s="73"/>
      <c r="O5556" s="73"/>
      <c r="P5556" s="73"/>
      <c r="Q5556" s="73"/>
      <c r="R5556" s="73"/>
      <c r="S5556" s="73"/>
    </row>
    <row r="5557" spans="2:19" x14ac:dyDescent="0.3">
      <c r="B5557" s="137">
        <v>1830</v>
      </c>
      <c r="C5557" s="103" t="str">
        <f t="array" ref="C5557">IF(ROWS($C$3728:C5557)&gt;COUNTIF($AR$19:$AR$3718,TRUE),"",INDEX($C$19:$C$3718,SMALL(IF($AR$19:$AR$3718=TRUE,ROW($C$19:$C$3718)-ROW($C$19)+1),ROWS($C$3728:C5557))))</f>
        <v/>
      </c>
      <c r="D5557" s="100" t="str">
        <f t="array" ref="D5557">IF(ROWS($D$3728:D5557)&gt;COUNTIF($AR$19:$AR$3718,TRUE),"",INDEX($O$19:$O$3718,SMALL(IF($AR$19:$AR$3718=TRUE,ROW($O$19:$O$3718)-ROW($O$19)+1),ROWS($D$3728:D5557))))</f>
        <v/>
      </c>
      <c r="E5557" s="101">
        <f t="shared" si="845"/>
        <v>0</v>
      </c>
      <c r="F5557" s="101">
        <f t="shared" si="846"/>
        <v>0</v>
      </c>
      <c r="G5557" s="104"/>
      <c r="H5557" s="89">
        <f t="shared" si="844"/>
        <v>0</v>
      </c>
      <c r="I5557" s="73"/>
      <c r="J5557" s="73"/>
      <c r="K5557" s="73"/>
      <c r="L5557" s="73"/>
      <c r="M5557" s="73"/>
      <c r="N5557" s="73"/>
      <c r="O5557" s="73"/>
      <c r="P5557" s="73"/>
      <c r="Q5557" s="73"/>
      <c r="R5557" s="73"/>
      <c r="S5557" s="73"/>
    </row>
    <row r="5558" spans="2:19" x14ac:dyDescent="0.3">
      <c r="B5558" s="137">
        <v>1831</v>
      </c>
      <c r="C5558" s="103" t="str">
        <f t="array" ref="C5558">IF(ROWS($C$3728:C5558)&gt;COUNTIF($AR$19:$AR$3718,TRUE),"",INDEX($C$19:$C$3718,SMALL(IF($AR$19:$AR$3718=TRUE,ROW($C$19:$C$3718)-ROW($C$19)+1),ROWS($C$3728:C5558))))</f>
        <v/>
      </c>
      <c r="D5558" s="100" t="str">
        <f t="array" ref="D5558">IF(ROWS($D$3728:D5558)&gt;COUNTIF($AR$19:$AR$3718,TRUE),"",INDEX($O$19:$O$3718,SMALL(IF($AR$19:$AR$3718=TRUE,ROW($O$19:$O$3718)-ROW($O$19)+1),ROWS($D$3728:D5558))))</f>
        <v/>
      </c>
      <c r="E5558" s="101">
        <f t="shared" si="845"/>
        <v>0</v>
      </c>
      <c r="F5558" s="101">
        <f t="shared" si="846"/>
        <v>0</v>
      </c>
      <c r="G5558" s="104"/>
      <c r="H5558" s="89">
        <f t="shared" si="844"/>
        <v>0</v>
      </c>
      <c r="I5558" s="73"/>
      <c r="J5558" s="73"/>
      <c r="K5558" s="73"/>
      <c r="L5558" s="73"/>
      <c r="M5558" s="73"/>
      <c r="N5558" s="73"/>
      <c r="O5558" s="73"/>
      <c r="P5558" s="73"/>
      <c r="Q5558" s="73"/>
      <c r="R5558" s="73"/>
      <c r="S5558" s="73"/>
    </row>
    <row r="5559" spans="2:19" x14ac:dyDescent="0.3">
      <c r="B5559" s="137">
        <v>1832</v>
      </c>
      <c r="C5559" s="103" t="str">
        <f t="array" ref="C5559">IF(ROWS($C$3728:C5559)&gt;COUNTIF($AR$19:$AR$3718,TRUE),"",INDEX($C$19:$C$3718,SMALL(IF($AR$19:$AR$3718=TRUE,ROW($C$19:$C$3718)-ROW($C$19)+1),ROWS($C$3728:C5559))))</f>
        <v/>
      </c>
      <c r="D5559" s="100" t="str">
        <f t="array" ref="D5559">IF(ROWS($D$3728:D5559)&gt;COUNTIF($AR$19:$AR$3718,TRUE),"",INDEX($O$19:$O$3718,SMALL(IF($AR$19:$AR$3718=TRUE,ROW($O$19:$O$3718)-ROW($O$19)+1),ROWS($D$3728:D5559))))</f>
        <v/>
      </c>
      <c r="E5559" s="101">
        <f t="shared" si="845"/>
        <v>0</v>
      </c>
      <c r="F5559" s="101">
        <f t="shared" si="846"/>
        <v>0</v>
      </c>
      <c r="G5559" s="104"/>
      <c r="H5559" s="89">
        <f t="shared" si="844"/>
        <v>0</v>
      </c>
      <c r="I5559" s="73"/>
      <c r="J5559" s="73"/>
      <c r="K5559" s="73"/>
      <c r="L5559" s="73"/>
      <c r="M5559" s="73"/>
      <c r="N5559" s="73"/>
      <c r="O5559" s="73"/>
      <c r="P5559" s="73"/>
      <c r="Q5559" s="73"/>
      <c r="R5559" s="73"/>
      <c r="S5559" s="73"/>
    </row>
    <row r="5560" spans="2:19" x14ac:dyDescent="0.3">
      <c r="B5560" s="137">
        <v>1833</v>
      </c>
      <c r="C5560" s="103" t="str">
        <f t="array" ref="C5560">IF(ROWS($C$3728:C5560)&gt;COUNTIF($AR$19:$AR$3718,TRUE),"",INDEX($C$19:$C$3718,SMALL(IF($AR$19:$AR$3718=TRUE,ROW($C$19:$C$3718)-ROW($C$19)+1),ROWS($C$3728:C5560))))</f>
        <v/>
      </c>
      <c r="D5560" s="100" t="str">
        <f t="array" ref="D5560">IF(ROWS($D$3728:D5560)&gt;COUNTIF($AR$19:$AR$3718,TRUE),"",INDEX($O$19:$O$3718,SMALL(IF($AR$19:$AR$3718=TRUE,ROW($O$19:$O$3718)-ROW($O$19)+1),ROWS($D$3728:D5560))))</f>
        <v/>
      </c>
      <c r="E5560" s="101">
        <f t="shared" si="845"/>
        <v>0</v>
      </c>
      <c r="F5560" s="101">
        <f t="shared" si="846"/>
        <v>0</v>
      </c>
      <c r="G5560" s="104"/>
      <c r="H5560" s="89">
        <f t="shared" si="844"/>
        <v>0</v>
      </c>
      <c r="I5560" s="73"/>
      <c r="J5560" s="73"/>
      <c r="K5560" s="73"/>
      <c r="L5560" s="73"/>
      <c r="M5560" s="73"/>
      <c r="N5560" s="73"/>
      <c r="O5560" s="73"/>
      <c r="P5560" s="73"/>
      <c r="Q5560" s="73"/>
      <c r="R5560" s="73"/>
      <c r="S5560" s="73"/>
    </row>
    <row r="5561" spans="2:19" x14ac:dyDescent="0.3">
      <c r="B5561" s="137">
        <v>1834</v>
      </c>
      <c r="C5561" s="103" t="str">
        <f t="array" ref="C5561">IF(ROWS($C$3728:C5561)&gt;COUNTIF($AR$19:$AR$3718,TRUE),"",INDEX($C$19:$C$3718,SMALL(IF($AR$19:$AR$3718=TRUE,ROW($C$19:$C$3718)-ROW($C$19)+1),ROWS($C$3728:C5561))))</f>
        <v/>
      </c>
      <c r="D5561" s="100" t="str">
        <f t="array" ref="D5561">IF(ROWS($D$3728:D5561)&gt;COUNTIF($AR$19:$AR$3718,TRUE),"",INDEX($O$19:$O$3718,SMALL(IF($AR$19:$AR$3718=TRUE,ROW($O$19:$O$3718)-ROW($O$19)+1),ROWS($D$3728:D5561))))</f>
        <v/>
      </c>
      <c r="E5561" s="101">
        <f t="shared" si="845"/>
        <v>0</v>
      </c>
      <c r="F5561" s="101">
        <f t="shared" si="846"/>
        <v>0</v>
      </c>
      <c r="G5561" s="104"/>
      <c r="H5561" s="89">
        <f t="shared" si="844"/>
        <v>0</v>
      </c>
      <c r="I5561" s="73"/>
      <c r="J5561" s="73"/>
      <c r="K5561" s="73"/>
      <c r="L5561" s="73"/>
      <c r="M5561" s="73"/>
      <c r="N5561" s="73"/>
      <c r="O5561" s="73"/>
      <c r="P5561" s="73"/>
      <c r="Q5561" s="73"/>
      <c r="R5561" s="73"/>
      <c r="S5561" s="73"/>
    </row>
    <row r="5562" spans="2:19" x14ac:dyDescent="0.3">
      <c r="B5562" s="137">
        <v>1835</v>
      </c>
      <c r="C5562" s="103" t="str">
        <f t="array" ref="C5562">IF(ROWS($C$3728:C5562)&gt;COUNTIF($AR$19:$AR$3718,TRUE),"",INDEX($C$19:$C$3718,SMALL(IF($AR$19:$AR$3718=TRUE,ROW($C$19:$C$3718)-ROW($C$19)+1),ROWS($C$3728:C5562))))</f>
        <v/>
      </c>
      <c r="D5562" s="100" t="str">
        <f t="array" ref="D5562">IF(ROWS($D$3728:D5562)&gt;COUNTIF($AR$19:$AR$3718,TRUE),"",INDEX($O$19:$O$3718,SMALL(IF($AR$19:$AR$3718=TRUE,ROW($O$19:$O$3718)-ROW($O$19)+1),ROWS($D$3728:D5562))))</f>
        <v/>
      </c>
      <c r="E5562" s="101">
        <f t="shared" si="845"/>
        <v>0</v>
      </c>
      <c r="F5562" s="101">
        <f t="shared" si="846"/>
        <v>0</v>
      </c>
      <c r="G5562" s="104"/>
      <c r="H5562" s="89">
        <f t="shared" si="844"/>
        <v>0</v>
      </c>
      <c r="I5562" s="73"/>
      <c r="J5562" s="73"/>
      <c r="K5562" s="73"/>
      <c r="L5562" s="73"/>
      <c r="M5562" s="73"/>
      <c r="N5562" s="73"/>
      <c r="O5562" s="73"/>
      <c r="P5562" s="73"/>
      <c r="Q5562" s="73"/>
      <c r="R5562" s="73"/>
      <c r="S5562" s="73"/>
    </row>
    <row r="5563" spans="2:19" x14ac:dyDescent="0.3">
      <c r="B5563" s="137">
        <v>1836</v>
      </c>
      <c r="C5563" s="103" t="str">
        <f t="array" ref="C5563">IF(ROWS($C$3728:C5563)&gt;COUNTIF($AR$19:$AR$3718,TRUE),"",INDEX($C$19:$C$3718,SMALL(IF($AR$19:$AR$3718=TRUE,ROW($C$19:$C$3718)-ROW($C$19)+1),ROWS($C$3728:C5563))))</f>
        <v/>
      </c>
      <c r="D5563" s="100" t="str">
        <f t="array" ref="D5563">IF(ROWS($D$3728:D5563)&gt;COUNTIF($AR$19:$AR$3718,TRUE),"",INDEX($O$19:$O$3718,SMALL(IF($AR$19:$AR$3718=TRUE,ROW($O$19:$O$3718)-ROW($O$19)+1),ROWS($D$3728:D5563))))</f>
        <v/>
      </c>
      <c r="E5563" s="101">
        <f t="shared" si="845"/>
        <v>0</v>
      </c>
      <c r="F5563" s="101">
        <f t="shared" si="846"/>
        <v>0</v>
      </c>
      <c r="G5563" s="104"/>
      <c r="H5563" s="89">
        <f t="shared" si="844"/>
        <v>0</v>
      </c>
      <c r="I5563" s="73"/>
      <c r="J5563" s="73"/>
      <c r="K5563" s="73"/>
      <c r="L5563" s="73"/>
      <c r="M5563" s="73"/>
      <c r="N5563" s="73"/>
      <c r="O5563" s="73"/>
      <c r="P5563" s="73"/>
      <c r="Q5563" s="73"/>
      <c r="R5563" s="73"/>
      <c r="S5563" s="73"/>
    </row>
    <row r="5564" spans="2:19" x14ac:dyDescent="0.3">
      <c r="B5564" s="137">
        <v>1837</v>
      </c>
      <c r="C5564" s="103" t="str">
        <f t="array" ref="C5564">IF(ROWS($C$3728:C5564)&gt;COUNTIF($AR$19:$AR$3718,TRUE),"",INDEX($C$19:$C$3718,SMALL(IF($AR$19:$AR$3718=TRUE,ROW($C$19:$C$3718)-ROW($C$19)+1),ROWS($C$3728:C5564))))</f>
        <v/>
      </c>
      <c r="D5564" s="100" t="str">
        <f t="array" ref="D5564">IF(ROWS($D$3728:D5564)&gt;COUNTIF($AR$19:$AR$3718,TRUE),"",INDEX($O$19:$O$3718,SMALL(IF($AR$19:$AR$3718=TRUE,ROW($O$19:$O$3718)-ROW($O$19)+1),ROWS($D$3728:D5564))))</f>
        <v/>
      </c>
      <c r="E5564" s="101">
        <f t="shared" si="845"/>
        <v>0</v>
      </c>
      <c r="F5564" s="101">
        <f t="shared" si="846"/>
        <v>0</v>
      </c>
      <c r="G5564" s="104"/>
      <c r="H5564" s="89">
        <f t="shared" si="844"/>
        <v>0</v>
      </c>
      <c r="I5564" s="73"/>
      <c r="J5564" s="73"/>
      <c r="K5564" s="73"/>
      <c r="L5564" s="73"/>
      <c r="M5564" s="73"/>
      <c r="N5564" s="73"/>
      <c r="O5564" s="73"/>
      <c r="P5564" s="73"/>
      <c r="Q5564" s="73"/>
      <c r="R5564" s="73"/>
      <c r="S5564" s="73"/>
    </row>
    <row r="5565" spans="2:19" x14ac:dyDescent="0.3">
      <c r="B5565" s="137">
        <v>1838</v>
      </c>
      <c r="C5565" s="103" t="str">
        <f t="array" ref="C5565">IF(ROWS($C$3728:C5565)&gt;COUNTIF($AR$19:$AR$3718,TRUE),"",INDEX($C$19:$C$3718,SMALL(IF($AR$19:$AR$3718=TRUE,ROW($C$19:$C$3718)-ROW($C$19)+1),ROWS($C$3728:C5565))))</f>
        <v/>
      </c>
      <c r="D5565" s="100" t="str">
        <f t="array" ref="D5565">IF(ROWS($D$3728:D5565)&gt;COUNTIF($AR$19:$AR$3718,TRUE),"",INDEX($O$19:$O$3718,SMALL(IF($AR$19:$AR$3718=TRUE,ROW($O$19:$O$3718)-ROW($O$19)+1),ROWS($D$3728:D5565))))</f>
        <v/>
      </c>
      <c r="E5565" s="101">
        <f t="shared" si="845"/>
        <v>0</v>
      </c>
      <c r="F5565" s="101">
        <f t="shared" si="846"/>
        <v>0</v>
      </c>
      <c r="G5565" s="104"/>
      <c r="H5565" s="89">
        <f t="shared" si="844"/>
        <v>0</v>
      </c>
      <c r="I5565" s="73"/>
      <c r="J5565" s="73"/>
      <c r="K5565" s="73"/>
      <c r="L5565" s="73"/>
      <c r="M5565" s="73"/>
      <c r="N5565" s="73"/>
      <c r="O5565" s="73"/>
      <c r="P5565" s="73"/>
      <c r="Q5565" s="73"/>
      <c r="R5565" s="73"/>
      <c r="S5565" s="73"/>
    </row>
    <row r="5566" spans="2:19" x14ac:dyDescent="0.3">
      <c r="B5566" s="137">
        <v>1839</v>
      </c>
      <c r="C5566" s="103" t="str">
        <f t="array" ref="C5566">IF(ROWS($C$3728:C5566)&gt;COUNTIF($AR$19:$AR$3718,TRUE),"",INDEX($C$19:$C$3718,SMALL(IF($AR$19:$AR$3718=TRUE,ROW($C$19:$C$3718)-ROW($C$19)+1),ROWS($C$3728:C5566))))</f>
        <v/>
      </c>
      <c r="D5566" s="100" t="str">
        <f t="array" ref="D5566">IF(ROWS($D$3728:D5566)&gt;COUNTIF($AR$19:$AR$3718,TRUE),"",INDEX($O$19:$O$3718,SMALL(IF($AR$19:$AR$3718=TRUE,ROW($O$19:$O$3718)-ROW($O$19)+1),ROWS($D$3728:D5566))))</f>
        <v/>
      </c>
      <c r="E5566" s="101">
        <f t="shared" si="845"/>
        <v>0</v>
      </c>
      <c r="F5566" s="101">
        <f t="shared" si="846"/>
        <v>0</v>
      </c>
      <c r="G5566" s="104"/>
      <c r="H5566" s="89">
        <f t="shared" si="844"/>
        <v>0</v>
      </c>
      <c r="I5566" s="73"/>
      <c r="J5566" s="73"/>
      <c r="K5566" s="73"/>
      <c r="L5566" s="73"/>
      <c r="M5566" s="73"/>
      <c r="N5566" s="73"/>
      <c r="O5566" s="73"/>
      <c r="P5566" s="73"/>
      <c r="Q5566" s="73"/>
      <c r="R5566" s="73"/>
      <c r="S5566" s="73"/>
    </row>
    <row r="5567" spans="2:19" x14ac:dyDescent="0.3">
      <c r="B5567" s="137">
        <v>1840</v>
      </c>
      <c r="C5567" s="103" t="str">
        <f t="array" ref="C5567">IF(ROWS($C$3728:C5567)&gt;COUNTIF($AR$19:$AR$3718,TRUE),"",INDEX($C$19:$C$3718,SMALL(IF($AR$19:$AR$3718=TRUE,ROW($C$19:$C$3718)-ROW($C$19)+1),ROWS($C$3728:C5567))))</f>
        <v/>
      </c>
      <c r="D5567" s="100" t="str">
        <f t="array" ref="D5567">IF(ROWS($D$3728:D5567)&gt;COUNTIF($AR$19:$AR$3718,TRUE),"",INDEX($O$19:$O$3718,SMALL(IF($AR$19:$AR$3718=TRUE,ROW($O$19:$O$3718)-ROW($O$19)+1),ROWS($D$3728:D5567))))</f>
        <v/>
      </c>
      <c r="E5567" s="101">
        <f t="shared" si="845"/>
        <v>0</v>
      </c>
      <c r="F5567" s="101">
        <f t="shared" si="846"/>
        <v>0</v>
      </c>
      <c r="G5567" s="104"/>
      <c r="H5567" s="89">
        <f t="shared" si="844"/>
        <v>0</v>
      </c>
      <c r="I5567" s="73"/>
      <c r="J5567" s="73"/>
      <c r="K5567" s="73"/>
      <c r="L5567" s="73"/>
      <c r="M5567" s="73"/>
      <c r="N5567" s="73"/>
      <c r="O5567" s="73"/>
      <c r="P5567" s="73"/>
      <c r="Q5567" s="73"/>
      <c r="R5567" s="73"/>
      <c r="S5567" s="73"/>
    </row>
    <row r="5568" spans="2:19" x14ac:dyDescent="0.3">
      <c r="B5568" s="137">
        <v>1841</v>
      </c>
      <c r="C5568" s="103" t="str">
        <f t="array" ref="C5568">IF(ROWS($C$3728:C5568)&gt;COUNTIF($AR$19:$AR$3718,TRUE),"",INDEX($C$19:$C$3718,SMALL(IF($AR$19:$AR$3718=TRUE,ROW($C$19:$C$3718)-ROW($C$19)+1),ROWS($C$3728:C5568))))</f>
        <v/>
      </c>
      <c r="D5568" s="100" t="str">
        <f t="array" ref="D5568">IF(ROWS($D$3728:D5568)&gt;COUNTIF($AR$19:$AR$3718,TRUE),"",INDEX($O$19:$O$3718,SMALL(IF($AR$19:$AR$3718=TRUE,ROW($O$19:$O$3718)-ROW($O$19)+1),ROWS($D$3728:D5568))))</f>
        <v/>
      </c>
      <c r="E5568" s="101">
        <f t="shared" si="845"/>
        <v>0</v>
      </c>
      <c r="F5568" s="101">
        <f t="shared" si="846"/>
        <v>0</v>
      </c>
      <c r="G5568" s="104"/>
      <c r="H5568" s="89">
        <f t="shared" si="844"/>
        <v>0</v>
      </c>
      <c r="I5568" s="73"/>
      <c r="J5568" s="73"/>
      <c r="K5568" s="73"/>
      <c r="L5568" s="73"/>
      <c r="M5568" s="73"/>
      <c r="N5568" s="73"/>
      <c r="O5568" s="73"/>
      <c r="P5568" s="73"/>
      <c r="Q5568" s="73"/>
      <c r="R5568" s="73"/>
      <c r="S5568" s="73"/>
    </row>
    <row r="5569" spans="2:19" x14ac:dyDescent="0.3">
      <c r="B5569" s="137">
        <v>1842</v>
      </c>
      <c r="C5569" s="103" t="str">
        <f t="array" ref="C5569">IF(ROWS($C$3728:C5569)&gt;COUNTIF($AR$19:$AR$3718,TRUE),"",INDEX($C$19:$C$3718,SMALL(IF($AR$19:$AR$3718=TRUE,ROW($C$19:$C$3718)-ROW($C$19)+1),ROWS($C$3728:C5569))))</f>
        <v/>
      </c>
      <c r="D5569" s="100" t="str">
        <f t="array" ref="D5569">IF(ROWS($D$3728:D5569)&gt;COUNTIF($AR$19:$AR$3718,TRUE),"",INDEX($O$19:$O$3718,SMALL(IF($AR$19:$AR$3718=TRUE,ROW($O$19:$O$3718)-ROW($O$19)+1),ROWS($D$3728:D5569))))</f>
        <v/>
      </c>
      <c r="E5569" s="101">
        <f t="shared" si="845"/>
        <v>0</v>
      </c>
      <c r="F5569" s="101">
        <f t="shared" si="846"/>
        <v>0</v>
      </c>
      <c r="G5569" s="104"/>
      <c r="H5569" s="89">
        <f t="shared" si="844"/>
        <v>0</v>
      </c>
      <c r="I5569" s="73"/>
      <c r="J5569" s="73"/>
      <c r="K5569" s="73"/>
      <c r="L5569" s="73"/>
      <c r="M5569" s="73"/>
      <c r="N5569" s="73"/>
      <c r="O5569" s="73"/>
      <c r="P5569" s="73"/>
      <c r="Q5569" s="73"/>
      <c r="R5569" s="73"/>
      <c r="S5569" s="73"/>
    </row>
    <row r="5570" spans="2:19" x14ac:dyDescent="0.3">
      <c r="B5570" s="137">
        <v>1843</v>
      </c>
      <c r="C5570" s="103" t="str">
        <f t="array" ref="C5570">IF(ROWS($C$3728:C5570)&gt;COUNTIF($AR$19:$AR$3718,TRUE),"",INDEX($C$19:$C$3718,SMALL(IF($AR$19:$AR$3718=TRUE,ROW($C$19:$C$3718)-ROW($C$19)+1),ROWS($C$3728:C5570))))</f>
        <v/>
      </c>
      <c r="D5570" s="100" t="str">
        <f t="array" ref="D5570">IF(ROWS($D$3728:D5570)&gt;COUNTIF($AR$19:$AR$3718,TRUE),"",INDEX($O$19:$O$3718,SMALL(IF($AR$19:$AR$3718=TRUE,ROW($O$19:$O$3718)-ROW($O$19)+1),ROWS($D$3728:D5570))))</f>
        <v/>
      </c>
      <c r="E5570" s="101">
        <f t="shared" si="845"/>
        <v>0</v>
      </c>
      <c r="F5570" s="101">
        <f t="shared" si="846"/>
        <v>0</v>
      </c>
      <c r="G5570" s="104"/>
      <c r="H5570" s="89">
        <f t="shared" si="844"/>
        <v>0</v>
      </c>
      <c r="I5570" s="73"/>
      <c r="J5570" s="73"/>
      <c r="K5570" s="73"/>
      <c r="L5570" s="73"/>
      <c r="M5570" s="73"/>
      <c r="N5570" s="73"/>
      <c r="O5570" s="73"/>
      <c r="P5570" s="73"/>
      <c r="Q5570" s="73"/>
      <c r="R5570" s="73"/>
      <c r="S5570" s="73"/>
    </row>
    <row r="5571" spans="2:19" x14ac:dyDescent="0.3">
      <c r="B5571" s="137">
        <v>1844</v>
      </c>
      <c r="C5571" s="103" t="str">
        <f t="array" ref="C5571">IF(ROWS($C$3728:C5571)&gt;COUNTIF($AR$19:$AR$3718,TRUE),"",INDEX($C$19:$C$3718,SMALL(IF($AR$19:$AR$3718=TRUE,ROW($C$19:$C$3718)-ROW($C$19)+1),ROWS($C$3728:C5571))))</f>
        <v/>
      </c>
      <c r="D5571" s="100" t="str">
        <f t="array" ref="D5571">IF(ROWS($D$3728:D5571)&gt;COUNTIF($AR$19:$AR$3718,TRUE),"",INDEX($O$19:$O$3718,SMALL(IF($AR$19:$AR$3718=TRUE,ROW($O$19:$O$3718)-ROW($O$19)+1),ROWS($D$3728:D5571))))</f>
        <v/>
      </c>
      <c r="E5571" s="101">
        <f t="shared" si="845"/>
        <v>0</v>
      </c>
      <c r="F5571" s="101">
        <f t="shared" si="846"/>
        <v>0</v>
      </c>
      <c r="G5571" s="104"/>
      <c r="H5571" s="89">
        <f t="shared" si="844"/>
        <v>0</v>
      </c>
      <c r="I5571" s="73"/>
      <c r="J5571" s="73"/>
      <c r="K5571" s="73"/>
      <c r="L5571" s="73"/>
      <c r="M5571" s="73"/>
      <c r="N5571" s="73"/>
      <c r="O5571" s="73"/>
      <c r="P5571" s="73"/>
      <c r="Q5571" s="73"/>
      <c r="R5571" s="73"/>
      <c r="S5571" s="73"/>
    </row>
    <row r="5572" spans="2:19" x14ac:dyDescent="0.3">
      <c r="B5572" s="137">
        <v>1845</v>
      </c>
      <c r="C5572" s="103" t="str">
        <f t="array" ref="C5572">IF(ROWS($C$3728:C5572)&gt;COUNTIF($AR$19:$AR$3718,TRUE),"",INDEX($C$19:$C$3718,SMALL(IF($AR$19:$AR$3718=TRUE,ROW($C$19:$C$3718)-ROW($C$19)+1),ROWS($C$3728:C5572))))</f>
        <v/>
      </c>
      <c r="D5572" s="100" t="str">
        <f t="array" ref="D5572">IF(ROWS($D$3728:D5572)&gt;COUNTIF($AR$19:$AR$3718,TRUE),"",INDEX($O$19:$O$3718,SMALL(IF($AR$19:$AR$3718=TRUE,ROW($O$19:$O$3718)-ROW($O$19)+1),ROWS($D$3728:D5572))))</f>
        <v/>
      </c>
      <c r="E5572" s="101">
        <f t="shared" si="845"/>
        <v>0</v>
      </c>
      <c r="F5572" s="101">
        <f t="shared" si="846"/>
        <v>0</v>
      </c>
      <c r="G5572" s="104"/>
      <c r="H5572" s="89">
        <f t="shared" si="844"/>
        <v>0</v>
      </c>
      <c r="I5572" s="73"/>
      <c r="J5572" s="73"/>
      <c r="K5572" s="73"/>
      <c r="L5572" s="73"/>
      <c r="M5572" s="73"/>
      <c r="N5572" s="73"/>
      <c r="O5572" s="73"/>
      <c r="P5572" s="73"/>
      <c r="Q5572" s="73"/>
      <c r="R5572" s="73"/>
      <c r="S5572" s="73"/>
    </row>
    <row r="5573" spans="2:19" x14ac:dyDescent="0.3">
      <c r="B5573" s="137">
        <v>1846</v>
      </c>
      <c r="C5573" s="103" t="str">
        <f t="array" ref="C5573">IF(ROWS($C$3728:C5573)&gt;COUNTIF($AR$19:$AR$3718,TRUE),"",INDEX($C$19:$C$3718,SMALL(IF($AR$19:$AR$3718=TRUE,ROW($C$19:$C$3718)-ROW($C$19)+1),ROWS($C$3728:C5573))))</f>
        <v/>
      </c>
      <c r="D5573" s="100" t="str">
        <f t="array" ref="D5573">IF(ROWS($D$3728:D5573)&gt;COUNTIF($AR$19:$AR$3718,TRUE),"",INDEX($O$19:$O$3718,SMALL(IF($AR$19:$AR$3718=TRUE,ROW($O$19:$O$3718)-ROW($O$19)+1),ROWS($D$3728:D5573))))</f>
        <v/>
      </c>
      <c r="E5573" s="101">
        <f t="shared" si="845"/>
        <v>0</v>
      </c>
      <c r="F5573" s="101">
        <f t="shared" si="846"/>
        <v>0</v>
      </c>
      <c r="G5573" s="104"/>
      <c r="H5573" s="89">
        <f t="shared" si="844"/>
        <v>0</v>
      </c>
      <c r="I5573" s="73"/>
      <c r="J5573" s="73"/>
      <c r="K5573" s="73"/>
      <c r="L5573" s="73"/>
      <c r="M5573" s="73"/>
      <c r="N5573" s="73"/>
      <c r="O5573" s="73"/>
      <c r="P5573" s="73"/>
      <c r="Q5573" s="73"/>
      <c r="R5573" s="73"/>
      <c r="S5573" s="73"/>
    </row>
    <row r="5574" spans="2:19" x14ac:dyDescent="0.3">
      <c r="B5574" s="137">
        <v>1847</v>
      </c>
      <c r="C5574" s="103" t="str">
        <f t="array" ref="C5574">IF(ROWS($C$3728:C5574)&gt;COUNTIF($AR$19:$AR$3718,TRUE),"",INDEX($C$19:$C$3718,SMALL(IF($AR$19:$AR$3718=TRUE,ROW($C$19:$C$3718)-ROW($C$19)+1),ROWS($C$3728:C5574))))</f>
        <v/>
      </c>
      <c r="D5574" s="100" t="str">
        <f t="array" ref="D5574">IF(ROWS($D$3728:D5574)&gt;COUNTIF($AR$19:$AR$3718,TRUE),"",INDEX($O$19:$O$3718,SMALL(IF($AR$19:$AR$3718=TRUE,ROW($O$19:$O$3718)-ROW($O$19)+1),ROWS($D$3728:D5574))))</f>
        <v/>
      </c>
      <c r="E5574" s="101">
        <f t="shared" si="845"/>
        <v>0</v>
      </c>
      <c r="F5574" s="101">
        <f t="shared" si="846"/>
        <v>0</v>
      </c>
      <c r="G5574" s="104"/>
      <c r="H5574" s="89">
        <f t="shared" si="844"/>
        <v>0</v>
      </c>
      <c r="I5574" s="73"/>
      <c r="J5574" s="73"/>
      <c r="K5574" s="73"/>
      <c r="L5574" s="73"/>
      <c r="M5574" s="73"/>
      <c r="N5574" s="73"/>
      <c r="O5574" s="73"/>
      <c r="P5574" s="73"/>
      <c r="Q5574" s="73"/>
      <c r="R5574" s="73"/>
      <c r="S5574" s="73"/>
    </row>
    <row r="5575" spans="2:19" x14ac:dyDescent="0.3">
      <c r="B5575" s="137">
        <v>1848</v>
      </c>
      <c r="C5575" s="103" t="str">
        <f t="array" ref="C5575">IF(ROWS($C$3728:C5575)&gt;COUNTIF($AR$19:$AR$3718,TRUE),"",INDEX($C$19:$C$3718,SMALL(IF($AR$19:$AR$3718=TRUE,ROW($C$19:$C$3718)-ROW($C$19)+1),ROWS($C$3728:C5575))))</f>
        <v/>
      </c>
      <c r="D5575" s="100" t="str">
        <f t="array" ref="D5575">IF(ROWS($D$3728:D5575)&gt;COUNTIF($AR$19:$AR$3718,TRUE),"",INDEX($O$19:$O$3718,SMALL(IF($AR$19:$AR$3718=TRUE,ROW($O$19:$O$3718)-ROW($O$19)+1),ROWS($D$3728:D5575))))</f>
        <v/>
      </c>
      <c r="E5575" s="101">
        <f t="shared" si="845"/>
        <v>0</v>
      </c>
      <c r="F5575" s="101">
        <f t="shared" si="846"/>
        <v>0</v>
      </c>
      <c r="G5575" s="104"/>
      <c r="H5575" s="89">
        <f t="shared" si="844"/>
        <v>0</v>
      </c>
      <c r="I5575" s="73"/>
      <c r="J5575" s="73"/>
      <c r="K5575" s="73"/>
      <c r="L5575" s="73"/>
      <c r="M5575" s="73"/>
      <c r="N5575" s="73"/>
      <c r="O5575" s="73"/>
      <c r="P5575" s="73"/>
      <c r="Q5575" s="73"/>
      <c r="R5575" s="73"/>
      <c r="S5575" s="73"/>
    </row>
    <row r="5576" spans="2:19" x14ac:dyDescent="0.3">
      <c r="B5576" s="137">
        <v>1849</v>
      </c>
      <c r="C5576" s="103" t="str">
        <f t="array" ref="C5576">IF(ROWS($C$3728:C5576)&gt;COUNTIF($AR$19:$AR$3718,TRUE),"",INDEX($C$19:$C$3718,SMALL(IF($AR$19:$AR$3718=TRUE,ROW($C$19:$C$3718)-ROW($C$19)+1),ROWS($C$3728:C5576))))</f>
        <v/>
      </c>
      <c r="D5576" s="100" t="str">
        <f t="array" ref="D5576">IF(ROWS($D$3728:D5576)&gt;COUNTIF($AR$19:$AR$3718,TRUE),"",INDEX($O$19:$O$3718,SMALL(IF($AR$19:$AR$3718=TRUE,ROW($O$19:$O$3718)-ROW($O$19)+1),ROWS($D$3728:D5576))))</f>
        <v/>
      </c>
      <c r="E5576" s="101">
        <f t="shared" si="845"/>
        <v>0</v>
      </c>
      <c r="F5576" s="101">
        <f t="shared" si="846"/>
        <v>0</v>
      </c>
      <c r="G5576" s="104"/>
      <c r="H5576" s="89">
        <f t="shared" si="844"/>
        <v>0</v>
      </c>
      <c r="I5576" s="73"/>
      <c r="J5576" s="73"/>
      <c r="K5576" s="73"/>
      <c r="L5576" s="73"/>
      <c r="M5576" s="73"/>
      <c r="N5576" s="73"/>
      <c r="O5576" s="73"/>
      <c r="P5576" s="73"/>
      <c r="Q5576" s="73"/>
      <c r="R5576" s="73"/>
      <c r="S5576" s="73"/>
    </row>
    <row r="5577" spans="2:19" x14ac:dyDescent="0.3">
      <c r="B5577" s="137">
        <v>1850</v>
      </c>
      <c r="C5577" s="103" t="str">
        <f t="array" ref="C5577">IF(ROWS($C$3728:C5577)&gt;COUNTIF($AR$19:$AR$3718,TRUE),"",INDEX($C$19:$C$3718,SMALL(IF($AR$19:$AR$3718=TRUE,ROW($C$19:$C$3718)-ROW($C$19)+1),ROWS($C$3728:C5577))))</f>
        <v/>
      </c>
      <c r="D5577" s="100" t="str">
        <f t="array" ref="D5577">IF(ROWS($D$3728:D5577)&gt;COUNTIF($AR$19:$AR$3718,TRUE),"",INDEX($O$19:$O$3718,SMALL(IF($AR$19:$AR$3718=TRUE,ROW($O$19:$O$3718)-ROW($O$19)+1),ROWS($D$3728:D5577))))</f>
        <v/>
      </c>
      <c r="E5577" s="101">
        <f t="shared" si="845"/>
        <v>0</v>
      </c>
      <c r="F5577" s="101">
        <f t="shared" si="846"/>
        <v>0</v>
      </c>
      <c r="G5577" s="104"/>
      <c r="H5577" s="89">
        <f t="shared" si="844"/>
        <v>0</v>
      </c>
      <c r="I5577" s="73"/>
      <c r="J5577" s="73"/>
      <c r="K5577" s="73"/>
      <c r="L5577" s="73"/>
      <c r="M5577" s="73"/>
      <c r="N5577" s="73"/>
      <c r="O5577" s="73"/>
      <c r="P5577" s="73"/>
      <c r="Q5577" s="73"/>
      <c r="R5577" s="73"/>
      <c r="S5577" s="73"/>
    </row>
    <row r="5578" spans="2:19" x14ac:dyDescent="0.3">
      <c r="B5578" s="137">
        <v>1851</v>
      </c>
      <c r="C5578" s="103" t="str">
        <f t="array" ref="C5578">IF(ROWS($C$3728:C5578)&gt;COUNTIF($AR$19:$AR$3718,TRUE),"",INDEX($C$19:$C$3718,SMALL(IF($AR$19:$AR$3718=TRUE,ROW($C$19:$C$3718)-ROW($C$19)+1),ROWS($C$3728:C5578))))</f>
        <v/>
      </c>
      <c r="D5578" s="100" t="str">
        <f t="array" ref="D5578">IF(ROWS($D$3728:D5578)&gt;COUNTIF($AR$19:$AR$3718,TRUE),"",INDEX($O$19:$O$3718,SMALL(IF($AR$19:$AR$3718=TRUE,ROW($O$19:$O$3718)-ROW($O$19)+1),ROWS($D$3728:D5578))))</f>
        <v/>
      </c>
      <c r="E5578" s="101">
        <f t="shared" si="845"/>
        <v>0</v>
      </c>
      <c r="F5578" s="101">
        <f t="shared" si="846"/>
        <v>0</v>
      </c>
      <c r="G5578" s="104"/>
      <c r="H5578" s="89">
        <f t="shared" ref="H5578:H5587" si="847">SUM(E5578:G5578)</f>
        <v>0</v>
      </c>
      <c r="I5578" s="73"/>
      <c r="J5578" s="73"/>
      <c r="K5578" s="73"/>
      <c r="L5578" s="73"/>
      <c r="M5578" s="73"/>
      <c r="N5578" s="73"/>
      <c r="O5578" s="73"/>
      <c r="P5578" s="73"/>
      <c r="Q5578" s="73"/>
      <c r="R5578" s="73"/>
      <c r="S5578" s="73"/>
    </row>
    <row r="5579" spans="2:19" x14ac:dyDescent="0.3">
      <c r="B5579" s="137">
        <v>1852</v>
      </c>
      <c r="C5579" s="103" t="str">
        <f t="array" ref="C5579">IF(ROWS($C$3728:C5579)&gt;COUNTIF($AR$19:$AR$3718,TRUE),"",INDEX($C$19:$C$3718,SMALL(IF($AR$19:$AR$3718=TRUE,ROW($C$19:$C$3718)-ROW($C$19)+1),ROWS($C$3728:C5579))))</f>
        <v/>
      </c>
      <c r="D5579" s="100" t="str">
        <f t="array" ref="D5579">IF(ROWS($D$3728:D5579)&gt;COUNTIF($AR$19:$AR$3718,TRUE),"",INDEX($O$19:$O$3718,SMALL(IF($AR$19:$AR$3718=TRUE,ROW($O$19:$O$3718)-ROW($O$19)+1),ROWS($D$3728:D5579))))</f>
        <v/>
      </c>
      <c r="E5579" s="101">
        <f t="shared" si="845"/>
        <v>0</v>
      </c>
      <c r="F5579" s="101">
        <f t="shared" si="846"/>
        <v>0</v>
      </c>
      <c r="G5579" s="104"/>
      <c r="H5579" s="89">
        <f t="shared" si="847"/>
        <v>0</v>
      </c>
      <c r="I5579" s="73"/>
      <c r="J5579" s="73"/>
      <c r="K5579" s="73"/>
      <c r="L5579" s="73"/>
      <c r="M5579" s="73"/>
      <c r="N5579" s="73"/>
      <c r="O5579" s="73"/>
      <c r="P5579" s="73"/>
      <c r="Q5579" s="73"/>
      <c r="R5579" s="73"/>
      <c r="S5579" s="73"/>
    </row>
    <row r="5580" spans="2:19" x14ac:dyDescent="0.3">
      <c r="B5580" s="137">
        <v>1853</v>
      </c>
      <c r="C5580" s="103" t="str">
        <f t="array" ref="C5580">IF(ROWS($C$3728:C5580)&gt;COUNTIF($AR$19:$AR$3718,TRUE),"",INDEX($C$19:$C$3718,SMALL(IF($AR$19:$AR$3718=TRUE,ROW($C$19:$C$3718)-ROW($C$19)+1),ROWS($C$3728:C5580))))</f>
        <v/>
      </c>
      <c r="D5580" s="100" t="str">
        <f t="array" ref="D5580">IF(ROWS($D$3728:D5580)&gt;COUNTIF($AR$19:$AR$3718,TRUE),"",INDEX($O$19:$O$3718,SMALL(IF($AR$19:$AR$3718=TRUE,ROW($O$19:$O$3718)-ROW($O$19)+1),ROWS($D$3728:D5580))))</f>
        <v/>
      </c>
      <c r="E5580" s="101">
        <f t="shared" si="845"/>
        <v>0</v>
      </c>
      <c r="F5580" s="101">
        <f t="shared" si="846"/>
        <v>0</v>
      </c>
      <c r="G5580" s="104"/>
      <c r="H5580" s="89">
        <f t="shared" si="847"/>
        <v>0</v>
      </c>
      <c r="I5580" s="73"/>
      <c r="J5580" s="73"/>
      <c r="K5580" s="73"/>
      <c r="L5580" s="73"/>
      <c r="M5580" s="73"/>
      <c r="N5580" s="73"/>
      <c r="O5580" s="73"/>
      <c r="P5580" s="73"/>
      <c r="Q5580" s="73"/>
      <c r="R5580" s="73"/>
      <c r="S5580" s="73"/>
    </row>
    <row r="5581" spans="2:19" x14ac:dyDescent="0.3">
      <c r="B5581" s="137">
        <v>1854</v>
      </c>
      <c r="C5581" s="103" t="str">
        <f t="array" ref="C5581">IF(ROWS($C$3728:C5581)&gt;COUNTIF($AR$19:$AR$3718,TRUE),"",INDEX($C$19:$C$3718,SMALL(IF($AR$19:$AR$3718=TRUE,ROW($C$19:$C$3718)-ROW($C$19)+1),ROWS($C$3728:C5581))))</f>
        <v/>
      </c>
      <c r="D5581" s="100" t="str">
        <f t="array" ref="D5581">IF(ROWS($D$3728:D5581)&gt;COUNTIF($AR$19:$AR$3718,TRUE),"",INDEX($O$19:$O$3718,SMALL(IF($AR$19:$AR$3718=TRUE,ROW($O$19:$O$3718)-ROW($O$19)+1),ROWS($D$3728:D5581))))</f>
        <v/>
      </c>
      <c r="E5581" s="101">
        <f t="shared" si="845"/>
        <v>0</v>
      </c>
      <c r="F5581" s="101">
        <f t="shared" si="846"/>
        <v>0</v>
      </c>
      <c r="G5581" s="104"/>
      <c r="H5581" s="89">
        <f t="shared" si="847"/>
        <v>0</v>
      </c>
      <c r="I5581" s="73"/>
      <c r="J5581" s="73"/>
      <c r="K5581" s="73"/>
      <c r="L5581" s="73"/>
      <c r="M5581" s="73"/>
      <c r="N5581" s="73"/>
      <c r="O5581" s="73"/>
      <c r="P5581" s="73"/>
      <c r="Q5581" s="73"/>
      <c r="R5581" s="73"/>
      <c r="S5581" s="73"/>
    </row>
    <row r="5582" spans="2:19" x14ac:dyDescent="0.3">
      <c r="B5582" s="137">
        <v>1855</v>
      </c>
      <c r="C5582" s="103" t="str">
        <f t="array" ref="C5582">IF(ROWS($C$3728:C5582)&gt;COUNTIF($AR$19:$AR$3718,TRUE),"",INDEX($C$19:$C$3718,SMALL(IF($AR$19:$AR$3718=TRUE,ROW($C$19:$C$3718)-ROW($C$19)+1),ROWS($C$3728:C5582))))</f>
        <v/>
      </c>
      <c r="D5582" s="100" t="str">
        <f t="array" ref="D5582">IF(ROWS($D$3728:D5582)&gt;COUNTIF($AR$19:$AR$3718,TRUE),"",INDEX($O$19:$O$3718,SMALL(IF($AR$19:$AR$3718=TRUE,ROW($O$19:$O$3718)-ROW($O$19)+1),ROWS($D$3728:D5582))))</f>
        <v/>
      </c>
      <c r="E5582" s="101">
        <f t="shared" si="845"/>
        <v>0</v>
      </c>
      <c r="F5582" s="101">
        <f t="shared" si="846"/>
        <v>0</v>
      </c>
      <c r="G5582" s="104"/>
      <c r="H5582" s="89">
        <f t="shared" si="847"/>
        <v>0</v>
      </c>
      <c r="I5582" s="73"/>
      <c r="J5582" s="73"/>
      <c r="K5582" s="73"/>
      <c r="L5582" s="73"/>
      <c r="M5582" s="73"/>
      <c r="N5582" s="73"/>
      <c r="O5582" s="73"/>
      <c r="P5582" s="73"/>
      <c r="Q5582" s="73"/>
      <c r="R5582" s="73"/>
      <c r="S5582" s="73"/>
    </row>
    <row r="5583" spans="2:19" x14ac:dyDescent="0.3">
      <c r="B5583" s="137">
        <v>1856</v>
      </c>
      <c r="C5583" s="103" t="str">
        <f t="array" ref="C5583">IF(ROWS($C$3728:C5583)&gt;COUNTIF($AR$19:$AR$3718,TRUE),"",INDEX($C$19:$C$3718,SMALL(IF($AR$19:$AR$3718=TRUE,ROW($C$19:$C$3718)-ROW($C$19)+1),ROWS($C$3728:C5583))))</f>
        <v/>
      </c>
      <c r="D5583" s="100" t="str">
        <f t="array" ref="D5583">IF(ROWS($D$3728:D5583)&gt;COUNTIF($AR$19:$AR$3718,TRUE),"",INDEX($O$19:$O$3718,SMALL(IF($AR$19:$AR$3718=TRUE,ROW($O$19:$O$3718)-ROW($O$19)+1),ROWS($D$3728:D5583))))</f>
        <v/>
      </c>
      <c r="E5583" s="101">
        <f t="shared" si="845"/>
        <v>0</v>
      </c>
      <c r="F5583" s="101">
        <f t="shared" si="846"/>
        <v>0</v>
      </c>
      <c r="G5583" s="104"/>
      <c r="H5583" s="89">
        <f t="shared" si="847"/>
        <v>0</v>
      </c>
      <c r="I5583" s="73"/>
      <c r="J5583" s="73"/>
      <c r="K5583" s="73"/>
      <c r="L5583" s="73"/>
      <c r="M5583" s="73"/>
      <c r="N5583" s="73"/>
      <c r="O5583" s="73"/>
      <c r="P5583" s="73"/>
      <c r="Q5583" s="73"/>
      <c r="R5583" s="73"/>
      <c r="S5583" s="73"/>
    </row>
    <row r="5584" spans="2:19" x14ac:dyDescent="0.3">
      <c r="B5584" s="137">
        <v>1857</v>
      </c>
      <c r="C5584" s="103" t="str">
        <f t="array" ref="C5584">IF(ROWS($C$3728:C5584)&gt;COUNTIF($AR$19:$AR$3718,TRUE),"",INDEX($C$19:$C$3718,SMALL(IF($AR$19:$AR$3718=TRUE,ROW($C$19:$C$3718)-ROW($C$19)+1),ROWS($C$3728:C5584))))</f>
        <v/>
      </c>
      <c r="D5584" s="100" t="str">
        <f t="array" ref="D5584">IF(ROWS($D$3728:D5584)&gt;COUNTIF($AR$19:$AR$3718,TRUE),"",INDEX($O$19:$O$3718,SMALL(IF($AR$19:$AR$3718=TRUE,ROW($O$19:$O$3718)-ROW($O$19)+1),ROWS($D$3728:D5584))))</f>
        <v/>
      </c>
      <c r="E5584" s="101">
        <f t="shared" si="845"/>
        <v>0</v>
      </c>
      <c r="F5584" s="101">
        <f t="shared" si="846"/>
        <v>0</v>
      </c>
      <c r="G5584" s="104"/>
      <c r="H5584" s="89">
        <f t="shared" si="847"/>
        <v>0</v>
      </c>
      <c r="I5584" s="73"/>
      <c r="J5584" s="73"/>
      <c r="K5584" s="73"/>
      <c r="L5584" s="73"/>
      <c r="M5584" s="73"/>
      <c r="N5584" s="73"/>
      <c r="O5584" s="73"/>
      <c r="P5584" s="73"/>
      <c r="Q5584" s="73"/>
      <c r="R5584" s="73"/>
      <c r="S5584" s="73"/>
    </row>
    <row r="5585" spans="2:19" x14ac:dyDescent="0.3">
      <c r="B5585" s="137">
        <v>1858</v>
      </c>
      <c r="C5585" s="103" t="str">
        <f t="array" ref="C5585">IF(ROWS($C$3728:C5585)&gt;COUNTIF($AR$19:$AR$3718,TRUE),"",INDEX($C$19:$C$3718,SMALL(IF($AR$19:$AR$3718=TRUE,ROW($C$19:$C$3718)-ROW($C$19)+1),ROWS($C$3728:C5585))))</f>
        <v/>
      </c>
      <c r="D5585" s="100" t="str">
        <f t="array" ref="D5585">IF(ROWS($D$3728:D5585)&gt;COUNTIF($AR$19:$AR$3718,TRUE),"",INDEX($O$19:$O$3718,SMALL(IF($AR$19:$AR$3718=TRUE,ROW($O$19:$O$3718)-ROW($O$19)+1),ROWS($D$3728:D5585))))</f>
        <v/>
      </c>
      <c r="E5585" s="101">
        <f t="shared" si="845"/>
        <v>0</v>
      </c>
      <c r="F5585" s="101">
        <f t="shared" si="846"/>
        <v>0</v>
      </c>
      <c r="G5585" s="104"/>
      <c r="H5585" s="89">
        <f t="shared" si="847"/>
        <v>0</v>
      </c>
      <c r="I5585" s="73"/>
      <c r="J5585" s="73"/>
      <c r="K5585" s="73"/>
      <c r="L5585" s="73"/>
      <c r="M5585" s="73"/>
      <c r="N5585" s="73"/>
      <c r="O5585" s="73"/>
      <c r="P5585" s="73"/>
      <c r="Q5585" s="73"/>
      <c r="R5585" s="73"/>
      <c r="S5585" s="73"/>
    </row>
    <row r="5586" spans="2:19" x14ac:dyDescent="0.3">
      <c r="B5586" s="137">
        <v>1859</v>
      </c>
      <c r="C5586" s="103" t="str">
        <f t="array" ref="C5586">IF(ROWS($C$3728:C5586)&gt;COUNTIF($AR$19:$AR$3718,TRUE),"",INDEX($C$19:$C$3718,SMALL(IF($AR$19:$AR$3718=TRUE,ROW($C$19:$C$3718)-ROW($C$19)+1),ROWS($C$3728:C5586))))</f>
        <v/>
      </c>
      <c r="D5586" s="100" t="str">
        <f t="array" ref="D5586">IF(ROWS($D$3728:D5586)&gt;COUNTIF($AR$19:$AR$3718,TRUE),"",INDEX($O$19:$O$3718,SMALL(IF($AR$19:$AR$3718=TRUE,ROW($O$19:$O$3718)-ROW($O$19)+1),ROWS($D$3728:D5586))))</f>
        <v/>
      </c>
      <c r="E5586" s="101">
        <f t="shared" si="845"/>
        <v>0</v>
      </c>
      <c r="F5586" s="101">
        <f t="shared" si="846"/>
        <v>0</v>
      </c>
      <c r="G5586" s="104"/>
      <c r="H5586" s="89">
        <f t="shared" si="847"/>
        <v>0</v>
      </c>
      <c r="I5586" s="73"/>
      <c r="J5586" s="73"/>
      <c r="K5586" s="73"/>
      <c r="L5586" s="73"/>
      <c r="M5586" s="73"/>
      <c r="N5586" s="73"/>
      <c r="O5586" s="73"/>
      <c r="P5586" s="73"/>
      <c r="Q5586" s="73"/>
      <c r="R5586" s="73"/>
      <c r="S5586" s="73"/>
    </row>
    <row r="5587" spans="2:19" x14ac:dyDescent="0.3">
      <c r="B5587" s="137">
        <v>1860</v>
      </c>
      <c r="C5587" s="103" t="str">
        <f t="array" ref="C5587">IF(ROWS($C$3728:C5587)&gt;COUNTIF($AR$19:$AR$3718,TRUE),"",INDEX($C$19:$C$3718,SMALL(IF($AR$19:$AR$3718=TRUE,ROW($C$19:$C$3718)-ROW($C$19)+1),ROWS($C$3728:C5587))))</f>
        <v/>
      </c>
      <c r="D5587" s="100" t="str">
        <f t="array" ref="D5587">IF(ROWS($D$3728:D5587)&gt;COUNTIF($AR$19:$AR$3718,TRUE),"",INDEX($O$19:$O$3718,SMALL(IF($AR$19:$AR$3718=TRUE,ROW($O$19:$O$3718)-ROW($O$19)+1),ROWS($D$3728:D5587))))</f>
        <v/>
      </c>
      <c r="E5587" s="101">
        <f t="shared" si="845"/>
        <v>0</v>
      </c>
      <c r="F5587" s="101">
        <f t="shared" si="846"/>
        <v>0</v>
      </c>
      <c r="G5587" s="104"/>
      <c r="H5587" s="89">
        <f t="shared" si="847"/>
        <v>0</v>
      </c>
      <c r="I5587" s="73"/>
      <c r="J5587" s="73"/>
      <c r="K5587" s="73"/>
      <c r="L5587" s="73"/>
      <c r="M5587" s="73"/>
      <c r="N5587" s="73"/>
      <c r="O5587" s="73"/>
      <c r="P5587" s="73"/>
      <c r="Q5587" s="73"/>
      <c r="R5587" s="73"/>
      <c r="S5587" s="73"/>
    </row>
    <row r="5589" spans="2:19" ht="18" customHeight="1" x14ac:dyDescent="0.3"/>
    <row r="5590" spans="2:19" ht="18" customHeight="1" x14ac:dyDescent="0.4">
      <c r="C5590" s="37" t="s">
        <v>642</v>
      </c>
      <c r="F5590" s="26" t="s">
        <v>605</v>
      </c>
    </row>
    <row r="5591" spans="2:19" ht="75.650000000000006" customHeight="1" x14ac:dyDescent="0.3">
      <c r="C5591" s="179" t="s">
        <v>643</v>
      </c>
      <c r="D5591" s="179"/>
      <c r="E5591" s="179"/>
      <c r="F5591" s="179"/>
    </row>
    <row r="5592" spans="2:19" ht="57" customHeight="1" x14ac:dyDescent="0.3">
      <c r="C5592" s="68" t="s">
        <v>265</v>
      </c>
      <c r="D5592" s="68" t="s">
        <v>604</v>
      </c>
      <c r="E5592" s="68" t="s">
        <v>650</v>
      </c>
    </row>
    <row r="5593" spans="2:19" x14ac:dyDescent="0.3">
      <c r="B5593" s="137">
        <v>1</v>
      </c>
      <c r="C5593" s="103" t="str">
        <f t="array" ref="C5593">IF(AND(Introduction!$L$13="Yes",Introduction!$L$14="Yes"),IF(ROWS(C5593:C$5593)&gt;$AT$19,"",INDEX(FGHG_NAMES,SMALL(IF(FREQUENCY(IF(FGHG_NAMES&lt;&gt;"",MATCH(FGHG_NAMES,FGHG_NAMES&amp;"",0)),ROW(FGHG_NAMES)-ROW($AT$19)+1),ROW(FGHG_NAMES)-ROW($AT$19)+1),ROWS(C5593:C$5593)))),"")</f>
        <v/>
      </c>
      <c r="D5593" s="103" t="str">
        <f>IF(AND(Introduction!$L$13="Yes",Introduction!$L$14="Yes"),IF(ISBLANK($C5593),"",INDEX($Q$19:$Q$3718,MATCH($C5593,$O$19:$O$3718,0))),"")</f>
        <v/>
      </c>
      <c r="E5593" s="105"/>
    </row>
    <row r="5594" spans="2:19" x14ac:dyDescent="0.3">
      <c r="B5594" s="137">
        <v>2</v>
      </c>
      <c r="C5594" s="103" t="str">
        <f t="array" ref="C5594">IF(AND(Introduction!$L$13="Yes",Introduction!$L$14="Yes"),IF(ROWS(C$5593:C5594)&gt;$AT$19,"",INDEX(FGHG_NAMES,SMALL(IF(FREQUENCY(IF(FGHG_NAMES&lt;&gt;"",MATCH(FGHG_NAMES,FGHG_NAMES&amp;"",0)),ROW(FGHG_NAMES)-ROW($AT$19)+1),ROW(FGHG_NAMES)-ROW($AT$19)+1),ROWS(C$5593:C5594)))),"")</f>
        <v/>
      </c>
      <c r="D5594" s="103" t="str">
        <f>IF(AND(Introduction!$L$13="Yes",Introduction!$L$14="Yes"),IF(ISBLANK($C5594),"",INDEX($Q$19:$Q$3718,MATCH($C5594,$O$19:$O$3718,0))),"")</f>
        <v/>
      </c>
      <c r="E5594" s="105"/>
    </row>
    <row r="5595" spans="2:19" x14ac:dyDescent="0.3">
      <c r="B5595" s="137">
        <v>3</v>
      </c>
      <c r="C5595" s="103" t="str">
        <f t="array" ref="C5595">IF(AND(Introduction!$L$13="Yes",Introduction!$L$14="Yes"),IF(ROWS(C$5593:C5595)&gt;$AT$19,"",INDEX(FGHG_NAMES,SMALL(IF(FREQUENCY(IF(FGHG_NAMES&lt;&gt;"",MATCH(FGHG_NAMES,FGHG_NAMES&amp;"",0)),ROW(FGHG_NAMES)-ROW($AT$19)+1),ROW(FGHG_NAMES)-ROW($AT$19)+1),ROWS(C$5593:C5595)))),"")</f>
        <v/>
      </c>
      <c r="D5595" s="103" t="str">
        <f>IF(AND(Introduction!$L$13="Yes",Introduction!$L$14="Yes"),IF(ISBLANK($C5595),"",INDEX($Q$19:$Q$3718,MATCH($C5595,$O$19:$O$3718,0))),"")</f>
        <v/>
      </c>
      <c r="E5595" s="105"/>
    </row>
    <row r="5596" spans="2:19" x14ac:dyDescent="0.3">
      <c r="B5596" s="137">
        <v>4</v>
      </c>
      <c r="C5596" s="103" t="str">
        <f t="array" ref="C5596">IF(AND(Introduction!$L$13="Yes",Introduction!$L$14="Yes"),IF(ROWS(C$5593:C5596)&gt;$AT$19,"",INDEX(FGHG_NAMES,SMALL(IF(FREQUENCY(IF(FGHG_NAMES&lt;&gt;"",MATCH(FGHG_NAMES,FGHG_NAMES&amp;"",0)),ROW(FGHG_NAMES)-ROW($AT$19)+1),ROW(FGHG_NAMES)-ROW($AT$19)+1),ROWS(C$5593:C5596)))),"")</f>
        <v/>
      </c>
      <c r="D5596" s="103" t="str">
        <f>IF(AND(Introduction!$L$13="Yes",Introduction!$L$14="Yes"),IF(ISBLANK($C5596),"",INDEX($Q$19:$Q$3718,MATCH($C5596,$O$19:$O$3718,0))),"")</f>
        <v/>
      </c>
      <c r="E5596" s="105"/>
    </row>
    <row r="5597" spans="2:19" x14ac:dyDescent="0.3">
      <c r="B5597" s="137">
        <v>5</v>
      </c>
      <c r="C5597" s="103" t="str">
        <f t="array" ref="C5597">IF(AND(Introduction!$L$13="Yes",Introduction!$L$14="Yes"),IF(ROWS(C$5593:C5597)&gt;$AT$19,"",INDEX(FGHG_NAMES,SMALL(IF(FREQUENCY(IF(FGHG_NAMES&lt;&gt;"",MATCH(FGHG_NAMES,FGHG_NAMES&amp;"",0)),ROW(FGHG_NAMES)-ROW($AT$19)+1),ROW(FGHG_NAMES)-ROW($AT$19)+1),ROWS(C$5593:C5597)))),"")</f>
        <v/>
      </c>
      <c r="D5597" s="103" t="str">
        <f>IF(AND(Introduction!$L$13="Yes",Introduction!$L$14="Yes"),IF(ISBLANK($C5597),"",INDEX($Q$19:$Q$3718,MATCH($C5597,$O$19:$O$3718,0))),"")</f>
        <v/>
      </c>
      <c r="E5597" s="105"/>
    </row>
    <row r="5598" spans="2:19" x14ac:dyDescent="0.3">
      <c r="B5598" s="137">
        <v>6</v>
      </c>
      <c r="C5598" s="103" t="str">
        <f t="array" ref="C5598">IF(AND(Introduction!$L$13="Yes",Introduction!$L$14="Yes"),IF(ROWS(C$5593:C5598)&gt;$AT$19,"",INDEX(FGHG_NAMES,SMALL(IF(FREQUENCY(IF(FGHG_NAMES&lt;&gt;"",MATCH(FGHG_NAMES,FGHG_NAMES&amp;"",0)),ROW(FGHG_NAMES)-ROW($AT$19)+1),ROW(FGHG_NAMES)-ROW($AT$19)+1),ROWS(C$5593:C5598)))),"")</f>
        <v/>
      </c>
      <c r="D5598" s="103" t="str">
        <f>IF(AND(Introduction!$L$13="Yes",Introduction!$L$14="Yes"),IF(ISBLANK($C5598),"",INDEX($Q$19:$Q$3718,MATCH($C5598,$O$19:$O$3718,0))),"")</f>
        <v/>
      </c>
      <c r="E5598" s="105"/>
    </row>
    <row r="5599" spans="2:19" x14ac:dyDescent="0.3">
      <c r="B5599" s="137">
        <v>7</v>
      </c>
      <c r="C5599" s="103" t="str">
        <f t="array" ref="C5599">IF(AND(Introduction!$L$13="Yes",Introduction!$L$14="Yes"),IF(ROWS(C$5593:C5599)&gt;$AT$19,"",INDEX(FGHG_NAMES,SMALL(IF(FREQUENCY(IF(FGHG_NAMES&lt;&gt;"",MATCH(FGHG_NAMES,FGHG_NAMES&amp;"",0)),ROW(FGHG_NAMES)-ROW($AT$19)+1),ROW(FGHG_NAMES)-ROW($AT$19)+1),ROWS(C$5593:C5599)))),"")</f>
        <v/>
      </c>
      <c r="D5599" s="103" t="str">
        <f>IF(AND(Introduction!$L$13="Yes",Introduction!$L$14="Yes"),IF(ISBLANK($C5599),"",INDEX($Q$19:$Q$3718,MATCH($C5599,$O$19:$O$3718,0))),"")</f>
        <v/>
      </c>
      <c r="E5599" s="105"/>
    </row>
    <row r="5600" spans="2:19" x14ac:dyDescent="0.3">
      <c r="B5600" s="137">
        <v>8</v>
      </c>
      <c r="C5600" s="103" t="str">
        <f t="array" ref="C5600">IF(AND(Introduction!$L$13="Yes",Introduction!$L$14="Yes"),IF(ROWS(C$5593:C5600)&gt;$AT$19,"",INDEX(FGHG_NAMES,SMALL(IF(FREQUENCY(IF(FGHG_NAMES&lt;&gt;"",MATCH(FGHG_NAMES,FGHG_NAMES&amp;"",0)),ROW(FGHG_NAMES)-ROW($AT$19)+1),ROW(FGHG_NAMES)-ROW($AT$19)+1),ROWS(C$5593:C5600)))),"")</f>
        <v/>
      </c>
      <c r="D5600" s="103" t="str">
        <f>IF(AND(Introduction!$L$13="Yes",Introduction!$L$14="Yes"),IF(ISBLANK($C5600),"",INDEX($Q$19:$Q$3718,MATCH($C5600,$O$19:$O$3718,0))),"")</f>
        <v/>
      </c>
      <c r="E5600" s="105"/>
    </row>
    <row r="5601" spans="2:5" x14ac:dyDescent="0.3">
      <c r="B5601" s="137">
        <v>9</v>
      </c>
      <c r="C5601" s="103" t="str">
        <f t="array" ref="C5601">IF(AND(Introduction!$L$13="Yes",Introduction!$L$14="Yes"),IF(ROWS(C$5593:C5601)&gt;$AT$19,"",INDEX(FGHG_NAMES,SMALL(IF(FREQUENCY(IF(FGHG_NAMES&lt;&gt;"",MATCH(FGHG_NAMES,FGHG_NAMES&amp;"",0)),ROW(FGHG_NAMES)-ROW($AT$19)+1),ROW(FGHG_NAMES)-ROW($AT$19)+1),ROWS(C$5593:C5601)))),"")</f>
        <v/>
      </c>
      <c r="D5601" s="103" t="str">
        <f>IF(AND(Introduction!$L$13="Yes",Introduction!$L$14="Yes"),IF(ISBLANK($C5601),"",INDEX($Q$19:$Q$3718,MATCH($C5601,$O$19:$O$3718,0))),"")</f>
        <v/>
      </c>
      <c r="E5601" s="105"/>
    </row>
    <row r="5602" spans="2:5" x14ac:dyDescent="0.3">
      <c r="B5602" s="137">
        <v>10</v>
      </c>
      <c r="C5602" s="103" t="str">
        <f t="array" ref="C5602">IF(AND(Introduction!$L$13="Yes",Introduction!$L$14="Yes"),IF(ROWS(C$5593:C5602)&gt;$AT$19,"",INDEX(FGHG_NAMES,SMALL(IF(FREQUENCY(IF(FGHG_NAMES&lt;&gt;"",MATCH(FGHG_NAMES,FGHG_NAMES&amp;"",0)),ROW(FGHG_NAMES)-ROW($AT$19)+1),ROW(FGHG_NAMES)-ROW($AT$19)+1),ROWS(C$5593:C5602)))),"")</f>
        <v/>
      </c>
      <c r="D5602" s="103" t="str">
        <f>IF(AND(Introduction!$L$13="Yes",Introduction!$L$14="Yes"),IF(ISBLANK($C5602),"",INDEX($Q$19:$Q$3718,MATCH($C5602,$O$19:$O$3718,0))),"")</f>
        <v/>
      </c>
      <c r="E5602" s="105"/>
    </row>
    <row r="5603" spans="2:5" x14ac:dyDescent="0.3">
      <c r="B5603" s="137">
        <v>11</v>
      </c>
      <c r="C5603" s="103" t="str">
        <f t="array" ref="C5603">IF(AND(Introduction!$L$13="Yes",Introduction!$L$14="Yes"),IF(ROWS(C$5593:C5603)&gt;$AT$19,"",INDEX(FGHG_NAMES,SMALL(IF(FREQUENCY(IF(FGHG_NAMES&lt;&gt;"",MATCH(FGHG_NAMES,FGHG_NAMES&amp;"",0)),ROW(FGHG_NAMES)-ROW($AT$19)+1),ROW(FGHG_NAMES)-ROW($AT$19)+1),ROWS(C$5593:C5603)))),"")</f>
        <v/>
      </c>
      <c r="D5603" s="103" t="str">
        <f>IF(AND(Introduction!$L$13="Yes",Introduction!$L$14="Yes"),IF(ISBLANK($C5603),"",INDEX($Q$19:$Q$3718,MATCH($C5603,$O$19:$O$3718,0))),"")</f>
        <v/>
      </c>
      <c r="E5603" s="105"/>
    </row>
    <row r="5604" spans="2:5" x14ac:dyDescent="0.3">
      <c r="B5604" s="137">
        <v>12</v>
      </c>
      <c r="C5604" s="103" t="str">
        <f t="array" ref="C5604">IF(AND(Introduction!$L$13="Yes",Introduction!$L$14="Yes"),IF(ROWS(C$5593:C5604)&gt;$AT$19,"",INDEX(FGHG_NAMES,SMALL(IF(FREQUENCY(IF(FGHG_NAMES&lt;&gt;"",MATCH(FGHG_NAMES,FGHG_NAMES&amp;"",0)),ROW(FGHG_NAMES)-ROW($AT$19)+1),ROW(FGHG_NAMES)-ROW($AT$19)+1),ROWS(C$5593:C5604)))),"")</f>
        <v/>
      </c>
      <c r="D5604" s="103" t="str">
        <f>IF(AND(Introduction!$L$13="Yes",Introduction!$L$14="Yes"),IF(ISBLANK($C5604),"",INDEX($Q$19:$Q$3718,MATCH($C5604,$O$19:$O$3718,0))),"")</f>
        <v/>
      </c>
      <c r="E5604" s="105"/>
    </row>
    <row r="5605" spans="2:5" x14ac:dyDescent="0.3">
      <c r="B5605" s="137">
        <v>13</v>
      </c>
      <c r="C5605" s="103" t="str">
        <f t="array" ref="C5605">IF(AND(Introduction!$L$13="Yes",Introduction!$L$14="Yes"),IF(ROWS(C$5593:C5605)&gt;$AT$19,"",INDEX(FGHG_NAMES,SMALL(IF(FREQUENCY(IF(FGHG_NAMES&lt;&gt;"",MATCH(FGHG_NAMES,FGHG_NAMES&amp;"",0)),ROW(FGHG_NAMES)-ROW($AT$19)+1),ROW(FGHG_NAMES)-ROW($AT$19)+1),ROWS(C$5593:C5605)))),"")</f>
        <v/>
      </c>
      <c r="D5605" s="103" t="str">
        <f>IF(AND(Introduction!$L$13="Yes",Introduction!$L$14="Yes"),IF(ISBLANK($C5605),"",INDEX($Q$19:$Q$3718,MATCH($C5605,$O$19:$O$3718,0))),"")</f>
        <v/>
      </c>
      <c r="E5605" s="105"/>
    </row>
    <row r="5606" spans="2:5" x14ac:dyDescent="0.3">
      <c r="B5606" s="137">
        <v>14</v>
      </c>
      <c r="C5606" s="103" t="str">
        <f t="array" ref="C5606">IF(AND(Introduction!$L$13="Yes",Introduction!$L$14="Yes"),IF(ROWS(C$5593:C5606)&gt;$AT$19,"",INDEX(FGHG_NAMES,SMALL(IF(FREQUENCY(IF(FGHG_NAMES&lt;&gt;"",MATCH(FGHG_NAMES,FGHG_NAMES&amp;"",0)),ROW(FGHG_NAMES)-ROW($AT$19)+1),ROW(FGHG_NAMES)-ROW($AT$19)+1),ROWS(C$5593:C5606)))),"")</f>
        <v/>
      </c>
      <c r="D5606" s="103" t="str">
        <f>IF(AND(Introduction!$L$13="Yes",Introduction!$L$14="Yes"),IF(ISBLANK($C5606),"",INDEX($Q$19:$Q$3718,MATCH($C5606,$O$19:$O$3718,0))),"")</f>
        <v/>
      </c>
      <c r="E5606" s="105"/>
    </row>
    <row r="5607" spans="2:5" x14ac:dyDescent="0.3">
      <c r="B5607" s="137">
        <v>15</v>
      </c>
      <c r="C5607" s="103" t="str">
        <f t="array" ref="C5607">IF(AND(Introduction!$L$13="Yes",Introduction!$L$14="Yes"),IF(ROWS(C$5593:C5607)&gt;$AT$19,"",INDEX(FGHG_NAMES,SMALL(IF(FREQUENCY(IF(FGHG_NAMES&lt;&gt;"",MATCH(FGHG_NAMES,FGHG_NAMES&amp;"",0)),ROW(FGHG_NAMES)-ROW($AT$19)+1),ROW(FGHG_NAMES)-ROW($AT$19)+1),ROWS(C$5593:C5607)))),"")</f>
        <v/>
      </c>
      <c r="D5607" s="103" t="str">
        <f>IF(AND(Introduction!$L$13="Yes",Introduction!$L$14="Yes"),IF(ISBLANK($C5607),"",INDEX($Q$19:$Q$3718,MATCH($C5607,$O$19:$O$3718,0))),"")</f>
        <v/>
      </c>
      <c r="E5607" s="105"/>
    </row>
    <row r="5608" spans="2:5" x14ac:dyDescent="0.3">
      <c r="B5608" s="137">
        <v>16</v>
      </c>
      <c r="C5608" s="103" t="str">
        <f t="array" ref="C5608">IF(AND(Introduction!$L$13="Yes",Introduction!$L$14="Yes"),IF(ROWS(C$5593:C5608)&gt;$AT$19,"",INDEX(FGHG_NAMES,SMALL(IF(FREQUENCY(IF(FGHG_NAMES&lt;&gt;"",MATCH(FGHG_NAMES,FGHG_NAMES&amp;"",0)),ROW(FGHG_NAMES)-ROW($AT$19)+1),ROW(FGHG_NAMES)-ROW($AT$19)+1),ROWS(C$5593:C5608)))),"")</f>
        <v/>
      </c>
      <c r="D5608" s="103" t="str">
        <f>IF(AND(Introduction!$L$13="Yes",Introduction!$L$14="Yes"),IF(ISBLANK($C5608),"",INDEX($Q$19:$Q$3718,MATCH($C5608,$O$19:$O$3718,0))),"")</f>
        <v/>
      </c>
      <c r="E5608" s="105"/>
    </row>
    <row r="5609" spans="2:5" x14ac:dyDescent="0.3">
      <c r="B5609" s="137">
        <v>17</v>
      </c>
      <c r="C5609" s="103" t="str">
        <f t="array" ref="C5609">IF(AND(Introduction!$L$13="Yes",Introduction!$L$14="Yes"),IF(ROWS(C$5593:C5609)&gt;$AT$19,"",INDEX(FGHG_NAMES,SMALL(IF(FREQUENCY(IF(FGHG_NAMES&lt;&gt;"",MATCH(FGHG_NAMES,FGHG_NAMES&amp;"",0)),ROW(FGHG_NAMES)-ROW($AT$19)+1),ROW(FGHG_NAMES)-ROW($AT$19)+1),ROWS(C$5593:C5609)))),"")</f>
        <v/>
      </c>
      <c r="D5609" s="103" t="str">
        <f>IF(AND(Introduction!$L$13="Yes",Introduction!$L$14="Yes"),IF(ISBLANK($C5609),"",INDEX($Q$19:$Q$3718,MATCH($C5609,$O$19:$O$3718,0))),"")</f>
        <v/>
      </c>
      <c r="E5609" s="105"/>
    </row>
    <row r="5610" spans="2:5" x14ac:dyDescent="0.3">
      <c r="B5610" s="137">
        <v>18</v>
      </c>
      <c r="C5610" s="103" t="str">
        <f t="array" ref="C5610">IF(AND(Introduction!$L$13="Yes",Introduction!$L$14="Yes"),IF(ROWS(C$5593:C5610)&gt;$AT$19,"",INDEX(FGHG_NAMES,SMALL(IF(FREQUENCY(IF(FGHG_NAMES&lt;&gt;"",MATCH(FGHG_NAMES,FGHG_NAMES&amp;"",0)),ROW(FGHG_NAMES)-ROW($AT$19)+1),ROW(FGHG_NAMES)-ROW($AT$19)+1),ROWS(C$5593:C5610)))),"")</f>
        <v/>
      </c>
      <c r="D5610" s="103" t="str">
        <f>IF(AND(Introduction!$L$13="Yes",Introduction!$L$14="Yes"),IF(ISBLANK($C5610),"",INDEX($Q$19:$Q$3718,MATCH($C5610,$O$19:$O$3718,0))),"")</f>
        <v/>
      </c>
      <c r="E5610" s="105"/>
    </row>
    <row r="5611" spans="2:5" x14ac:dyDescent="0.3">
      <c r="B5611" s="137">
        <v>19</v>
      </c>
      <c r="C5611" s="103" t="str">
        <f t="array" ref="C5611">IF(AND(Introduction!$L$13="Yes",Introduction!$L$14="Yes"),IF(ROWS(C$5593:C5611)&gt;$AT$19,"",INDEX(FGHG_NAMES,SMALL(IF(FREQUENCY(IF(FGHG_NAMES&lt;&gt;"",MATCH(FGHG_NAMES,FGHG_NAMES&amp;"",0)),ROW(FGHG_NAMES)-ROW($AT$19)+1),ROW(FGHG_NAMES)-ROW($AT$19)+1),ROWS(C$5593:C5611)))),"")</f>
        <v/>
      </c>
      <c r="D5611" s="103" t="str">
        <f>IF(AND(Introduction!$L$13="Yes",Introduction!$L$14="Yes"),IF(ISBLANK($C5611),"",INDEX($Q$19:$Q$3718,MATCH($C5611,$O$19:$O$3718,0))),"")</f>
        <v/>
      </c>
      <c r="E5611" s="105"/>
    </row>
    <row r="5612" spans="2:5" x14ac:dyDescent="0.3">
      <c r="B5612" s="137">
        <v>20</v>
      </c>
      <c r="C5612" s="103" t="str">
        <f t="array" ref="C5612">IF(AND(Introduction!$L$13="Yes",Introduction!$L$14="Yes"),IF(ROWS(C$5593:C5612)&gt;$AT$19,"",INDEX(FGHG_NAMES,SMALL(IF(FREQUENCY(IF(FGHG_NAMES&lt;&gt;"",MATCH(FGHG_NAMES,FGHG_NAMES&amp;"",0)),ROW(FGHG_NAMES)-ROW($AT$19)+1),ROW(FGHG_NAMES)-ROW($AT$19)+1),ROWS(C$5593:C5612)))),"")</f>
        <v/>
      </c>
      <c r="D5612" s="103" t="str">
        <f>IF(AND(Introduction!$L$13="Yes",Introduction!$L$14="Yes"),IF(ISBLANK($C5612),"",INDEX($Q$19:$Q$3718,MATCH($C5612,$O$19:$O$3718,0))),"")</f>
        <v/>
      </c>
      <c r="E5612" s="105"/>
    </row>
    <row r="5613" spans="2:5" x14ac:dyDescent="0.3">
      <c r="B5613" s="137">
        <v>21</v>
      </c>
      <c r="C5613" s="103" t="str">
        <f t="array" ref="C5613">IF(AND(Introduction!$L$13="Yes",Introduction!$L$14="Yes"),IF(ROWS(C$5593:C5613)&gt;$AT$19,"",INDEX(FGHG_NAMES,SMALL(IF(FREQUENCY(IF(FGHG_NAMES&lt;&gt;"",MATCH(FGHG_NAMES,FGHG_NAMES&amp;"",0)),ROW(FGHG_NAMES)-ROW($AT$19)+1),ROW(FGHG_NAMES)-ROW($AT$19)+1),ROWS(C$5593:C5613)))),"")</f>
        <v/>
      </c>
      <c r="D5613" s="103" t="str">
        <f>IF(AND(Introduction!$L$13="Yes",Introduction!$L$14="Yes"),IF(ISBLANK($C5613),"",INDEX($Q$19:$Q$3718,MATCH($C5613,$O$19:$O$3718,0))),"")</f>
        <v/>
      </c>
      <c r="E5613" s="105"/>
    </row>
    <row r="5614" spans="2:5" x14ac:dyDescent="0.3">
      <c r="B5614" s="137">
        <v>22</v>
      </c>
      <c r="C5614" s="103" t="str">
        <f t="array" ref="C5614">IF(AND(Introduction!$L$13="Yes",Introduction!$L$14="Yes"),IF(ROWS(C$5593:C5614)&gt;$AT$19,"",INDEX(FGHG_NAMES,SMALL(IF(FREQUENCY(IF(FGHG_NAMES&lt;&gt;"",MATCH(FGHG_NAMES,FGHG_NAMES&amp;"",0)),ROW(FGHG_NAMES)-ROW($AT$19)+1),ROW(FGHG_NAMES)-ROW($AT$19)+1),ROWS(C$5593:C5614)))),"")</f>
        <v/>
      </c>
      <c r="D5614" s="103" t="str">
        <f>IF(AND(Introduction!$L$13="Yes",Introduction!$L$14="Yes"),IF(ISBLANK($C5614),"",INDEX($Q$19:$Q$3718,MATCH($C5614,$O$19:$O$3718,0))),"")</f>
        <v/>
      </c>
      <c r="E5614" s="105"/>
    </row>
    <row r="5615" spans="2:5" x14ac:dyDescent="0.3">
      <c r="B5615" s="137">
        <v>23</v>
      </c>
      <c r="C5615" s="103" t="str">
        <f t="array" ref="C5615">IF(AND(Introduction!$L$13="Yes",Introduction!$L$14="Yes"),IF(ROWS(C$5593:C5615)&gt;$AT$19,"",INDEX(FGHG_NAMES,SMALL(IF(FREQUENCY(IF(FGHG_NAMES&lt;&gt;"",MATCH(FGHG_NAMES,FGHG_NAMES&amp;"",0)),ROW(FGHG_NAMES)-ROW($AT$19)+1),ROW(FGHG_NAMES)-ROW($AT$19)+1),ROWS(C$5593:C5615)))),"")</f>
        <v/>
      </c>
      <c r="D5615" s="103" t="str">
        <f>IF(AND(Introduction!$L$13="Yes",Introduction!$L$14="Yes"),IF(ISBLANK($C5615),"",INDEX($Q$19:$Q$3718,MATCH($C5615,$O$19:$O$3718,0))),"")</f>
        <v/>
      </c>
      <c r="E5615" s="105"/>
    </row>
    <row r="5616" spans="2:5" x14ac:dyDescent="0.3">
      <c r="B5616" s="137">
        <v>24</v>
      </c>
      <c r="C5616" s="103" t="str">
        <f t="array" ref="C5616">IF(AND(Introduction!$L$13="Yes",Introduction!$L$14="Yes"),IF(ROWS(C$5593:C5616)&gt;$AT$19,"",INDEX(FGHG_NAMES,SMALL(IF(FREQUENCY(IF(FGHG_NAMES&lt;&gt;"",MATCH(FGHG_NAMES,FGHG_NAMES&amp;"",0)),ROW(FGHG_NAMES)-ROW($AT$19)+1),ROW(FGHG_NAMES)-ROW($AT$19)+1),ROWS(C$5593:C5616)))),"")</f>
        <v/>
      </c>
      <c r="D5616" s="103" t="str">
        <f>IF(AND(Introduction!$L$13="Yes",Introduction!$L$14="Yes"),IF(ISBLANK($C5616),"",INDEX($Q$19:$Q$3718,MATCH($C5616,$O$19:$O$3718,0))),"")</f>
        <v/>
      </c>
      <c r="E5616" s="105"/>
    </row>
    <row r="5617" spans="2:5" x14ac:dyDescent="0.3">
      <c r="B5617" s="137">
        <v>25</v>
      </c>
      <c r="C5617" s="103" t="str">
        <f t="array" ref="C5617">IF(AND(Introduction!$L$13="Yes",Introduction!$L$14="Yes"),IF(ROWS(C$5593:C5617)&gt;$AT$19,"",INDEX(FGHG_NAMES,SMALL(IF(FREQUENCY(IF(FGHG_NAMES&lt;&gt;"",MATCH(FGHG_NAMES,FGHG_NAMES&amp;"",0)),ROW(FGHG_NAMES)-ROW($AT$19)+1),ROW(FGHG_NAMES)-ROW($AT$19)+1),ROWS(C$5593:C5617)))),"")</f>
        <v/>
      </c>
      <c r="D5617" s="103" t="str">
        <f>IF(AND(Introduction!$L$13="Yes",Introduction!$L$14="Yes"),IF(ISBLANK($C5617),"",INDEX($Q$19:$Q$3718,MATCH($C5617,$O$19:$O$3718,0))),"")</f>
        <v/>
      </c>
      <c r="E5617" s="105"/>
    </row>
    <row r="5618" spans="2:5" x14ac:dyDescent="0.3">
      <c r="B5618" s="137">
        <v>26</v>
      </c>
      <c r="C5618" s="103" t="str">
        <f t="array" ref="C5618">IF(AND(Introduction!$L$13="Yes",Introduction!$L$14="Yes"),IF(ROWS(C$5593:C5618)&gt;$AT$19,"",INDEX(FGHG_NAMES,SMALL(IF(FREQUENCY(IF(FGHG_NAMES&lt;&gt;"",MATCH(FGHG_NAMES,FGHG_NAMES&amp;"",0)),ROW(FGHG_NAMES)-ROW($AT$19)+1),ROW(FGHG_NAMES)-ROW($AT$19)+1),ROWS(C$5593:C5618)))),"")</f>
        <v/>
      </c>
      <c r="D5618" s="103" t="str">
        <f>IF(AND(Introduction!$L$13="Yes",Introduction!$L$14="Yes"),IF(ISBLANK($C5618),"",INDEX($Q$19:$Q$3718,MATCH($C5618,$O$19:$O$3718,0))),"")</f>
        <v/>
      </c>
      <c r="E5618" s="105"/>
    </row>
    <row r="5619" spans="2:5" x14ac:dyDescent="0.3">
      <c r="B5619" s="137">
        <v>27</v>
      </c>
      <c r="C5619" s="103" t="str">
        <f t="array" ref="C5619">IF(AND(Introduction!$L$13="Yes",Introduction!$L$14="Yes"),IF(ROWS(C$5593:C5619)&gt;$AT$19,"",INDEX(FGHG_NAMES,SMALL(IF(FREQUENCY(IF(FGHG_NAMES&lt;&gt;"",MATCH(FGHG_NAMES,FGHG_NAMES&amp;"",0)),ROW(FGHG_NAMES)-ROW($AT$19)+1),ROW(FGHG_NAMES)-ROW($AT$19)+1),ROWS(C$5593:C5619)))),"")</f>
        <v/>
      </c>
      <c r="D5619" s="103" t="str">
        <f>IF(AND(Introduction!$L$13="Yes",Introduction!$L$14="Yes"),IF(ISBLANK($C5619),"",INDEX($Q$19:$Q$3718,MATCH($C5619,$O$19:$O$3718,0))),"")</f>
        <v/>
      </c>
      <c r="E5619" s="105"/>
    </row>
    <row r="5620" spans="2:5" x14ac:dyDescent="0.3">
      <c r="B5620" s="137">
        <v>28</v>
      </c>
      <c r="C5620" s="103" t="str">
        <f t="array" ref="C5620">IF(AND(Introduction!$L$13="Yes",Introduction!$L$14="Yes"),IF(ROWS(C$5593:C5620)&gt;$AT$19,"",INDEX(FGHG_NAMES,SMALL(IF(FREQUENCY(IF(FGHG_NAMES&lt;&gt;"",MATCH(FGHG_NAMES,FGHG_NAMES&amp;"",0)),ROW(FGHG_NAMES)-ROW($AT$19)+1),ROW(FGHG_NAMES)-ROW($AT$19)+1),ROWS(C$5593:C5620)))),"")</f>
        <v/>
      </c>
      <c r="D5620" s="103" t="str">
        <f>IF(AND(Introduction!$L$13="Yes",Introduction!$L$14="Yes"),IF(ISBLANK($C5620),"",INDEX($Q$19:$Q$3718,MATCH($C5620,$O$19:$O$3718,0))),"")</f>
        <v/>
      </c>
      <c r="E5620" s="105"/>
    </row>
    <row r="5621" spans="2:5" x14ac:dyDescent="0.3">
      <c r="B5621" s="137">
        <v>29</v>
      </c>
      <c r="C5621" s="103" t="str">
        <f t="array" ref="C5621">IF(AND(Introduction!$L$13="Yes",Introduction!$L$14="Yes"),IF(ROWS(C$5593:C5621)&gt;$AT$19,"",INDEX(FGHG_NAMES,SMALL(IF(FREQUENCY(IF(FGHG_NAMES&lt;&gt;"",MATCH(FGHG_NAMES,FGHG_NAMES&amp;"",0)),ROW(FGHG_NAMES)-ROW($AT$19)+1),ROW(FGHG_NAMES)-ROW($AT$19)+1),ROWS(C$5593:C5621)))),"")</f>
        <v/>
      </c>
      <c r="D5621" s="103" t="str">
        <f>IF(AND(Introduction!$L$13="Yes",Introduction!$L$14="Yes"),IF(ISBLANK($C5621),"",INDEX($Q$19:$Q$3718,MATCH($C5621,$O$19:$O$3718,0))),"")</f>
        <v/>
      </c>
      <c r="E5621" s="105"/>
    </row>
    <row r="5622" spans="2:5" x14ac:dyDescent="0.3">
      <c r="B5622" s="137">
        <v>30</v>
      </c>
      <c r="C5622" s="103" t="str">
        <f t="array" ref="C5622">IF(AND(Introduction!$L$13="Yes",Introduction!$L$14="Yes"),IF(ROWS(C$5593:C5622)&gt;$AT$19,"",INDEX(FGHG_NAMES,SMALL(IF(FREQUENCY(IF(FGHG_NAMES&lt;&gt;"",MATCH(FGHG_NAMES,FGHG_NAMES&amp;"",0)),ROW(FGHG_NAMES)-ROW($AT$19)+1),ROW(FGHG_NAMES)-ROW($AT$19)+1),ROWS(C$5593:C5622)))),"")</f>
        <v/>
      </c>
      <c r="D5622" s="103" t="str">
        <f>IF(AND(Introduction!$L$13="Yes",Introduction!$L$14="Yes"),IF(ISBLANK($C5622),"",INDEX($Q$19:$Q$3718,MATCH($C5622,$O$19:$O$3718,0))),"")</f>
        <v/>
      </c>
      <c r="E5622" s="105"/>
    </row>
    <row r="5623" spans="2:5" x14ac:dyDescent="0.3">
      <c r="B5623" s="137">
        <v>31</v>
      </c>
      <c r="C5623" s="103" t="str">
        <f t="array" ref="C5623">IF(AND(Introduction!$L$13="Yes",Introduction!$L$14="Yes"),IF(ROWS(C$5593:C5623)&gt;$AT$19,"",INDEX(FGHG_NAMES,SMALL(IF(FREQUENCY(IF(FGHG_NAMES&lt;&gt;"",MATCH(FGHG_NAMES,FGHG_NAMES&amp;"",0)),ROW(FGHG_NAMES)-ROW($AT$19)+1),ROW(FGHG_NAMES)-ROW($AT$19)+1),ROWS(C$5593:C5623)))),"")</f>
        <v/>
      </c>
      <c r="D5623" s="103" t="str">
        <f>IF(AND(Introduction!$L$13="Yes",Introduction!$L$14="Yes"),IF(ISBLANK($C5623),"",INDEX($Q$19:$Q$3718,MATCH($C5623,$O$19:$O$3718,0))),"")</f>
        <v/>
      </c>
      <c r="E5623" s="105"/>
    </row>
    <row r="5624" spans="2:5" x14ac:dyDescent="0.3">
      <c r="B5624" s="137">
        <v>32</v>
      </c>
      <c r="C5624" s="103" t="str">
        <f t="array" ref="C5624">IF(AND(Introduction!$L$13="Yes",Introduction!$L$14="Yes"),IF(ROWS(C$5593:C5624)&gt;$AT$19,"",INDEX(FGHG_NAMES,SMALL(IF(FREQUENCY(IF(FGHG_NAMES&lt;&gt;"",MATCH(FGHG_NAMES,FGHG_NAMES&amp;"",0)),ROW(FGHG_NAMES)-ROW($AT$19)+1),ROW(FGHG_NAMES)-ROW($AT$19)+1),ROWS(C$5593:C5624)))),"")</f>
        <v/>
      </c>
      <c r="D5624" s="103" t="str">
        <f>IF(AND(Introduction!$L$13="Yes",Introduction!$L$14="Yes"),IF(ISBLANK($C5624),"",INDEX($Q$19:$Q$3718,MATCH($C5624,$O$19:$O$3718,0))),"")</f>
        <v/>
      </c>
      <c r="E5624" s="105"/>
    </row>
    <row r="5625" spans="2:5" x14ac:dyDescent="0.3">
      <c r="B5625" s="137">
        <v>33</v>
      </c>
      <c r="C5625" s="103" t="str">
        <f t="array" ref="C5625">IF(AND(Introduction!$L$13="Yes",Introduction!$L$14="Yes"),IF(ROWS(C$5593:C5625)&gt;$AT$19,"",INDEX(FGHG_NAMES,SMALL(IF(FREQUENCY(IF(FGHG_NAMES&lt;&gt;"",MATCH(FGHG_NAMES,FGHG_NAMES&amp;"",0)),ROW(FGHG_NAMES)-ROW($AT$19)+1),ROW(FGHG_NAMES)-ROW($AT$19)+1),ROWS(C$5593:C5625)))),"")</f>
        <v/>
      </c>
      <c r="D5625" s="103" t="str">
        <f>IF(AND(Introduction!$L$13="Yes",Introduction!$L$14="Yes"),IF(ISBLANK($C5625),"",INDEX($Q$19:$Q$3718,MATCH($C5625,$O$19:$O$3718,0))),"")</f>
        <v/>
      </c>
      <c r="E5625" s="105"/>
    </row>
    <row r="5626" spans="2:5" x14ac:dyDescent="0.3">
      <c r="B5626" s="137">
        <v>34</v>
      </c>
      <c r="C5626" s="103" t="str">
        <f t="array" ref="C5626">IF(AND(Introduction!$L$13="Yes",Introduction!$L$14="Yes"),IF(ROWS(C$5593:C5626)&gt;$AT$19,"",INDEX(FGHG_NAMES,SMALL(IF(FREQUENCY(IF(FGHG_NAMES&lt;&gt;"",MATCH(FGHG_NAMES,FGHG_NAMES&amp;"",0)),ROW(FGHG_NAMES)-ROW($AT$19)+1),ROW(FGHG_NAMES)-ROW($AT$19)+1),ROWS(C$5593:C5626)))),"")</f>
        <v/>
      </c>
      <c r="D5626" s="103" t="str">
        <f>IF(AND(Introduction!$L$13="Yes",Introduction!$L$14="Yes"),IF(ISBLANK($C5626),"",INDEX($Q$19:$Q$3718,MATCH($C5626,$O$19:$O$3718,0))),"")</f>
        <v/>
      </c>
      <c r="E5626" s="105"/>
    </row>
    <row r="5627" spans="2:5" x14ac:dyDescent="0.3">
      <c r="B5627" s="137">
        <v>35</v>
      </c>
      <c r="C5627" s="103" t="str">
        <f t="array" ref="C5627">IF(AND(Introduction!$L$13="Yes",Introduction!$L$14="Yes"),IF(ROWS(C$5593:C5627)&gt;$AT$19,"",INDEX(FGHG_NAMES,SMALL(IF(FREQUENCY(IF(FGHG_NAMES&lt;&gt;"",MATCH(FGHG_NAMES,FGHG_NAMES&amp;"",0)),ROW(FGHG_NAMES)-ROW($AT$19)+1),ROW(FGHG_NAMES)-ROW($AT$19)+1),ROWS(C$5593:C5627)))),"")</f>
        <v/>
      </c>
      <c r="D5627" s="103" t="str">
        <f>IF(AND(Introduction!$L$13="Yes",Introduction!$L$14="Yes"),IF(ISBLANK($C5627),"",INDEX($Q$19:$Q$3718,MATCH($C5627,$O$19:$O$3718,0))),"")</f>
        <v/>
      </c>
      <c r="E5627" s="105"/>
    </row>
    <row r="5628" spans="2:5" x14ac:dyDescent="0.3">
      <c r="B5628" s="137">
        <v>36</v>
      </c>
      <c r="C5628" s="103" t="str">
        <f t="array" ref="C5628">IF(AND(Introduction!$L$13="Yes",Introduction!$L$14="Yes"),IF(ROWS(C$5593:C5628)&gt;$AT$19,"",INDEX(FGHG_NAMES,SMALL(IF(FREQUENCY(IF(FGHG_NAMES&lt;&gt;"",MATCH(FGHG_NAMES,FGHG_NAMES&amp;"",0)),ROW(FGHG_NAMES)-ROW($AT$19)+1),ROW(FGHG_NAMES)-ROW($AT$19)+1),ROWS(C$5593:C5628)))),"")</f>
        <v/>
      </c>
      <c r="D5628" s="103" t="str">
        <f>IF(AND(Introduction!$L$13="Yes",Introduction!$L$14="Yes"),IF(ISBLANK($C5628),"",INDEX($Q$19:$Q$3718,MATCH($C5628,$O$19:$O$3718,0))),"")</f>
        <v/>
      </c>
      <c r="E5628" s="105"/>
    </row>
    <row r="5629" spans="2:5" x14ac:dyDescent="0.3">
      <c r="B5629" s="137">
        <v>37</v>
      </c>
      <c r="C5629" s="103" t="str">
        <f t="array" ref="C5629">IF(AND(Introduction!$L$13="Yes",Introduction!$L$14="Yes"),IF(ROWS(C$5593:C5629)&gt;$AT$19,"",INDEX(FGHG_NAMES,SMALL(IF(FREQUENCY(IF(FGHG_NAMES&lt;&gt;"",MATCH(FGHG_NAMES,FGHG_NAMES&amp;"",0)),ROW(FGHG_NAMES)-ROW($AT$19)+1),ROW(FGHG_NAMES)-ROW($AT$19)+1),ROWS(C$5593:C5629)))),"")</f>
        <v/>
      </c>
      <c r="D5629" s="103" t="str">
        <f>IF(AND(Introduction!$L$13="Yes",Introduction!$L$14="Yes"),IF(ISBLANK($C5629),"",INDEX($Q$19:$Q$3718,MATCH($C5629,$O$19:$O$3718,0))),"")</f>
        <v/>
      </c>
      <c r="E5629" s="105"/>
    </row>
    <row r="5630" spans="2:5" x14ac:dyDescent="0.3">
      <c r="B5630" s="137">
        <v>38</v>
      </c>
      <c r="C5630" s="103" t="str">
        <f t="array" ref="C5630">IF(AND(Introduction!$L$13="Yes",Introduction!$L$14="Yes"),IF(ROWS(C$5593:C5630)&gt;$AT$19,"",INDEX(FGHG_NAMES,SMALL(IF(FREQUENCY(IF(FGHG_NAMES&lt;&gt;"",MATCH(FGHG_NAMES,FGHG_NAMES&amp;"",0)),ROW(FGHG_NAMES)-ROW($AT$19)+1),ROW(FGHG_NAMES)-ROW($AT$19)+1),ROWS(C$5593:C5630)))),"")</f>
        <v/>
      </c>
      <c r="D5630" s="103" t="str">
        <f>IF(AND(Introduction!$L$13="Yes",Introduction!$L$14="Yes"),IF(ISBLANK($C5630),"",INDEX($Q$19:$Q$3718,MATCH($C5630,$O$19:$O$3718,0))),"")</f>
        <v/>
      </c>
      <c r="E5630" s="105"/>
    </row>
    <row r="5631" spans="2:5" x14ac:dyDescent="0.3">
      <c r="B5631" s="137">
        <v>39</v>
      </c>
      <c r="C5631" s="103" t="str">
        <f t="array" ref="C5631">IF(AND(Introduction!$L$13="Yes",Introduction!$L$14="Yes"),IF(ROWS(C$5593:C5631)&gt;$AT$19,"",INDEX(FGHG_NAMES,SMALL(IF(FREQUENCY(IF(FGHG_NAMES&lt;&gt;"",MATCH(FGHG_NAMES,FGHG_NAMES&amp;"",0)),ROW(FGHG_NAMES)-ROW($AT$19)+1),ROW(FGHG_NAMES)-ROW($AT$19)+1),ROWS(C$5593:C5631)))),"")</f>
        <v/>
      </c>
      <c r="D5631" s="103" t="str">
        <f>IF(AND(Introduction!$L$13="Yes",Introduction!$L$14="Yes"),IF(ISBLANK($C5631),"",INDEX($Q$19:$Q$3718,MATCH($C5631,$O$19:$O$3718,0))),"")</f>
        <v/>
      </c>
      <c r="E5631" s="105"/>
    </row>
    <row r="5632" spans="2:5" x14ac:dyDescent="0.3">
      <c r="B5632" s="137">
        <v>40</v>
      </c>
      <c r="C5632" s="103" t="str">
        <f t="array" ref="C5632">IF(AND(Introduction!$L$13="Yes",Introduction!$L$14="Yes"),IF(ROWS(C$5593:C5632)&gt;$AT$19,"",INDEX(FGHG_NAMES,SMALL(IF(FREQUENCY(IF(FGHG_NAMES&lt;&gt;"",MATCH(FGHG_NAMES,FGHG_NAMES&amp;"",0)),ROW(FGHG_NAMES)-ROW($AT$19)+1),ROW(FGHG_NAMES)-ROW($AT$19)+1),ROWS(C$5593:C5632)))),"")</f>
        <v/>
      </c>
      <c r="D5632" s="103" t="str">
        <f>IF(AND(Introduction!$L$13="Yes",Introduction!$L$14="Yes"),IF(ISBLANK($C5632),"",INDEX($Q$19:$Q$3718,MATCH($C5632,$O$19:$O$3718,0))),"")</f>
        <v/>
      </c>
      <c r="E5632" s="105"/>
    </row>
    <row r="5633" spans="2:5" x14ac:dyDescent="0.3">
      <c r="B5633" s="137">
        <v>41</v>
      </c>
      <c r="C5633" s="103" t="str">
        <f t="array" ref="C5633">IF(AND(Introduction!$L$13="Yes",Introduction!$L$14="Yes"),IF(ROWS(C$5593:C5633)&gt;$AT$19,"",INDEX(FGHG_NAMES,SMALL(IF(FREQUENCY(IF(FGHG_NAMES&lt;&gt;"",MATCH(FGHG_NAMES,FGHG_NAMES&amp;"",0)),ROW(FGHG_NAMES)-ROW($AT$19)+1),ROW(FGHG_NAMES)-ROW($AT$19)+1),ROWS(C$5593:C5633)))),"")</f>
        <v/>
      </c>
      <c r="D5633" s="103" t="str">
        <f>IF(AND(Introduction!$L$13="Yes",Introduction!$L$14="Yes"),IF(ISBLANK($C5633),"",INDEX($Q$19:$Q$3718,MATCH($C5633,$O$19:$O$3718,0))),"")</f>
        <v/>
      </c>
      <c r="E5633" s="105"/>
    </row>
    <row r="5634" spans="2:5" x14ac:dyDescent="0.3">
      <c r="B5634" s="137">
        <v>42</v>
      </c>
      <c r="C5634" s="103" t="str">
        <f t="array" ref="C5634">IF(AND(Introduction!$L$13="Yes",Introduction!$L$14="Yes"),IF(ROWS(C$5593:C5634)&gt;$AT$19,"",INDEX(FGHG_NAMES,SMALL(IF(FREQUENCY(IF(FGHG_NAMES&lt;&gt;"",MATCH(FGHG_NAMES,FGHG_NAMES&amp;"",0)),ROW(FGHG_NAMES)-ROW($AT$19)+1),ROW(FGHG_NAMES)-ROW($AT$19)+1),ROWS(C$5593:C5634)))),"")</f>
        <v/>
      </c>
      <c r="D5634" s="103" t="str">
        <f>IF(AND(Introduction!$L$13="Yes",Introduction!$L$14="Yes"),IF(ISBLANK($C5634),"",INDEX($Q$19:$Q$3718,MATCH($C5634,$O$19:$O$3718,0))),"")</f>
        <v/>
      </c>
      <c r="E5634" s="105"/>
    </row>
    <row r="5635" spans="2:5" x14ac:dyDescent="0.3">
      <c r="B5635" s="137">
        <v>43</v>
      </c>
      <c r="C5635" s="103" t="str">
        <f t="array" ref="C5635">IF(AND(Introduction!$L$13="Yes",Introduction!$L$14="Yes"),IF(ROWS(C$5593:C5635)&gt;$AT$19,"",INDEX(FGHG_NAMES,SMALL(IF(FREQUENCY(IF(FGHG_NAMES&lt;&gt;"",MATCH(FGHG_NAMES,FGHG_NAMES&amp;"",0)),ROW(FGHG_NAMES)-ROW($AT$19)+1),ROW(FGHG_NAMES)-ROW($AT$19)+1),ROWS(C$5593:C5635)))),"")</f>
        <v/>
      </c>
      <c r="D5635" s="103" t="str">
        <f>IF(AND(Introduction!$L$13="Yes",Introduction!$L$14="Yes"),IF(ISBLANK($C5635),"",INDEX($Q$19:$Q$3718,MATCH($C5635,$O$19:$O$3718,0))),"")</f>
        <v/>
      </c>
      <c r="E5635" s="105"/>
    </row>
    <row r="5636" spans="2:5" x14ac:dyDescent="0.3">
      <c r="B5636" s="137">
        <v>44</v>
      </c>
      <c r="C5636" s="103" t="str">
        <f t="array" ref="C5636">IF(AND(Introduction!$L$13="Yes",Introduction!$L$14="Yes"),IF(ROWS(C$5593:C5636)&gt;$AT$19,"",INDEX(FGHG_NAMES,SMALL(IF(FREQUENCY(IF(FGHG_NAMES&lt;&gt;"",MATCH(FGHG_NAMES,FGHG_NAMES&amp;"",0)),ROW(FGHG_NAMES)-ROW($AT$19)+1),ROW(FGHG_NAMES)-ROW($AT$19)+1),ROWS(C$5593:C5636)))),"")</f>
        <v/>
      </c>
      <c r="D5636" s="103" t="str">
        <f>IF(AND(Introduction!$L$13="Yes",Introduction!$L$14="Yes"),IF(ISBLANK($C5636),"",INDEX($Q$19:$Q$3718,MATCH($C5636,$O$19:$O$3718,0))),"")</f>
        <v/>
      </c>
      <c r="E5636" s="105"/>
    </row>
    <row r="5637" spans="2:5" x14ac:dyDescent="0.3">
      <c r="B5637" s="137">
        <v>45</v>
      </c>
      <c r="C5637" s="103" t="str">
        <f t="array" ref="C5637">IF(AND(Introduction!$L$13="Yes",Introduction!$L$14="Yes"),IF(ROWS(C$5593:C5637)&gt;$AT$19,"",INDEX(FGHG_NAMES,SMALL(IF(FREQUENCY(IF(FGHG_NAMES&lt;&gt;"",MATCH(FGHG_NAMES,FGHG_NAMES&amp;"",0)),ROW(FGHG_NAMES)-ROW($AT$19)+1),ROW(FGHG_NAMES)-ROW($AT$19)+1),ROWS(C$5593:C5637)))),"")</f>
        <v/>
      </c>
      <c r="D5637" s="103" t="str">
        <f>IF(AND(Introduction!$L$13="Yes",Introduction!$L$14="Yes"),IF(ISBLANK($C5637),"",INDEX($Q$19:$Q$3718,MATCH($C5637,$O$19:$O$3718,0))),"")</f>
        <v/>
      </c>
      <c r="E5637" s="105"/>
    </row>
    <row r="5638" spans="2:5" x14ac:dyDescent="0.3">
      <c r="B5638" s="137">
        <v>46</v>
      </c>
      <c r="C5638" s="103" t="str">
        <f t="array" ref="C5638">IF(AND(Introduction!$L$13="Yes",Introduction!$L$14="Yes"),IF(ROWS(C$5593:C5638)&gt;$AT$19,"",INDEX(FGHG_NAMES,SMALL(IF(FREQUENCY(IF(FGHG_NAMES&lt;&gt;"",MATCH(FGHG_NAMES,FGHG_NAMES&amp;"",0)),ROW(FGHG_NAMES)-ROW($AT$19)+1),ROW(FGHG_NAMES)-ROW($AT$19)+1),ROWS(C$5593:C5638)))),"")</f>
        <v/>
      </c>
      <c r="D5638" s="103" t="str">
        <f>IF(AND(Introduction!$L$13="Yes",Introduction!$L$14="Yes"),IF(ISBLANK($C5638),"",INDEX($Q$19:$Q$3718,MATCH($C5638,$O$19:$O$3718,0))),"")</f>
        <v/>
      </c>
      <c r="E5638" s="105"/>
    </row>
    <row r="5639" spans="2:5" x14ac:dyDescent="0.3">
      <c r="B5639" s="137">
        <v>47</v>
      </c>
      <c r="C5639" s="103" t="str">
        <f t="array" ref="C5639">IF(AND(Introduction!$L$13="Yes",Introduction!$L$14="Yes"),IF(ROWS(C$5593:C5639)&gt;$AT$19,"",INDEX(FGHG_NAMES,SMALL(IF(FREQUENCY(IF(FGHG_NAMES&lt;&gt;"",MATCH(FGHG_NAMES,FGHG_NAMES&amp;"",0)),ROW(FGHG_NAMES)-ROW($AT$19)+1),ROW(FGHG_NAMES)-ROW($AT$19)+1),ROWS(C$5593:C5639)))),"")</f>
        <v/>
      </c>
      <c r="D5639" s="103" t="str">
        <f>IF(AND(Introduction!$L$13="Yes",Introduction!$L$14="Yes"),IF(ISBLANK($C5639),"",INDEX($Q$19:$Q$3718,MATCH($C5639,$O$19:$O$3718,0))),"")</f>
        <v/>
      </c>
      <c r="E5639" s="105"/>
    </row>
    <row r="5640" spans="2:5" x14ac:dyDescent="0.3">
      <c r="B5640" s="137">
        <v>48</v>
      </c>
      <c r="C5640" s="103" t="str">
        <f t="array" ref="C5640">IF(AND(Introduction!$L$13="Yes",Introduction!$L$14="Yes"),IF(ROWS(C$5593:C5640)&gt;$AT$19,"",INDEX(FGHG_NAMES,SMALL(IF(FREQUENCY(IF(FGHG_NAMES&lt;&gt;"",MATCH(FGHG_NAMES,FGHG_NAMES&amp;"",0)),ROW(FGHG_NAMES)-ROW($AT$19)+1),ROW(FGHG_NAMES)-ROW($AT$19)+1),ROWS(C$5593:C5640)))),"")</f>
        <v/>
      </c>
      <c r="D5640" s="103" t="str">
        <f>IF(AND(Introduction!$L$13="Yes",Introduction!$L$14="Yes"),IF(ISBLANK($C5640),"",INDEX($Q$19:$Q$3718,MATCH($C5640,$O$19:$O$3718,0))),"")</f>
        <v/>
      </c>
      <c r="E5640" s="105"/>
    </row>
    <row r="5641" spans="2:5" x14ac:dyDescent="0.3">
      <c r="B5641" s="137">
        <v>49</v>
      </c>
      <c r="C5641" s="103" t="str">
        <f t="array" ref="C5641">IF(AND(Introduction!$L$13="Yes",Introduction!$L$14="Yes"),IF(ROWS(C$5593:C5641)&gt;$AT$19,"",INDEX(FGHG_NAMES,SMALL(IF(FREQUENCY(IF(FGHG_NAMES&lt;&gt;"",MATCH(FGHG_NAMES,FGHG_NAMES&amp;"",0)),ROW(FGHG_NAMES)-ROW($AT$19)+1),ROW(FGHG_NAMES)-ROW($AT$19)+1),ROWS(C$5593:C5641)))),"")</f>
        <v/>
      </c>
      <c r="D5641" s="103" t="str">
        <f>IF(AND(Introduction!$L$13="Yes",Introduction!$L$14="Yes"),IF(ISBLANK($C5641),"",INDEX($Q$19:$Q$3718,MATCH($C5641,$O$19:$O$3718,0))),"")</f>
        <v/>
      </c>
      <c r="E5641" s="105"/>
    </row>
    <row r="5642" spans="2:5" x14ac:dyDescent="0.3">
      <c r="B5642" s="137">
        <v>50</v>
      </c>
      <c r="C5642" s="103" t="str">
        <f t="array" ref="C5642">IF(AND(Introduction!$L$13="Yes",Introduction!$L$14="Yes"),IF(ROWS(C$5593:C5642)&gt;$AT$19,"",INDEX(FGHG_NAMES,SMALL(IF(FREQUENCY(IF(FGHG_NAMES&lt;&gt;"",MATCH(FGHG_NAMES,FGHG_NAMES&amp;"",0)),ROW(FGHG_NAMES)-ROW($AT$19)+1),ROW(FGHG_NAMES)-ROW($AT$19)+1),ROWS(C$5593:C5642)))),"")</f>
        <v/>
      </c>
      <c r="D5642" s="103" t="str">
        <f>IF(AND(Introduction!$L$13="Yes",Introduction!$L$14="Yes"),IF(ISBLANK($C5642),"",INDEX($Q$19:$Q$3718,MATCH($C5642,$O$19:$O$3718,0))),"")</f>
        <v/>
      </c>
      <c r="E5642" s="105"/>
    </row>
    <row r="5643" spans="2:5" x14ac:dyDescent="0.3">
      <c r="B5643" s="137">
        <v>51</v>
      </c>
      <c r="C5643" s="103" t="str">
        <f t="array" ref="C5643">IF(AND(Introduction!$L$13="Yes",Introduction!$L$14="Yes"),IF(ROWS(C$5593:C5643)&gt;$AT$19,"",INDEX(FGHG_NAMES,SMALL(IF(FREQUENCY(IF(FGHG_NAMES&lt;&gt;"",MATCH(FGHG_NAMES,FGHG_NAMES&amp;"",0)),ROW(FGHG_NAMES)-ROW($AT$19)+1),ROW(FGHG_NAMES)-ROW($AT$19)+1),ROWS(C$5593:C5643)))),"")</f>
        <v/>
      </c>
      <c r="D5643" s="103" t="str">
        <f>IF(AND(Introduction!$L$13="Yes",Introduction!$L$14="Yes"),IF(ISBLANK($C5643),"",INDEX($Q$19:$Q$3718,MATCH($C5643,$O$19:$O$3718,0))),"")</f>
        <v/>
      </c>
      <c r="E5643" s="105"/>
    </row>
    <row r="5644" spans="2:5" x14ac:dyDescent="0.3">
      <c r="B5644" s="137">
        <v>52</v>
      </c>
      <c r="C5644" s="103" t="str">
        <f t="array" ref="C5644">IF(AND(Introduction!$L$13="Yes",Introduction!$L$14="Yes"),IF(ROWS(C$5593:C5644)&gt;$AT$19,"",INDEX(FGHG_NAMES,SMALL(IF(FREQUENCY(IF(FGHG_NAMES&lt;&gt;"",MATCH(FGHG_NAMES,FGHG_NAMES&amp;"",0)),ROW(FGHG_NAMES)-ROW($AT$19)+1),ROW(FGHG_NAMES)-ROW($AT$19)+1),ROWS(C$5593:C5644)))),"")</f>
        <v/>
      </c>
      <c r="D5644" s="103" t="str">
        <f>IF(AND(Introduction!$L$13="Yes",Introduction!$L$14="Yes"),IF(ISBLANK($C5644),"",INDEX($Q$19:$Q$3718,MATCH($C5644,$O$19:$O$3718,0))),"")</f>
        <v/>
      </c>
      <c r="E5644" s="105"/>
    </row>
    <row r="5645" spans="2:5" x14ac:dyDescent="0.3">
      <c r="B5645" s="137">
        <v>53</v>
      </c>
      <c r="C5645" s="103" t="str">
        <f t="array" ref="C5645">IF(AND(Introduction!$L$13="Yes",Introduction!$L$14="Yes"),IF(ROWS(C$5593:C5645)&gt;$AT$19,"",INDEX(FGHG_NAMES,SMALL(IF(FREQUENCY(IF(FGHG_NAMES&lt;&gt;"",MATCH(FGHG_NAMES,FGHG_NAMES&amp;"",0)),ROW(FGHG_NAMES)-ROW($AT$19)+1),ROW(FGHG_NAMES)-ROW($AT$19)+1),ROWS(C$5593:C5645)))),"")</f>
        <v/>
      </c>
      <c r="D5645" s="103" t="str">
        <f>IF(AND(Introduction!$L$13="Yes",Introduction!$L$14="Yes"),IF(ISBLANK($C5645),"",INDEX($Q$19:$Q$3718,MATCH($C5645,$O$19:$O$3718,0))),"")</f>
        <v/>
      </c>
      <c r="E5645" s="105"/>
    </row>
    <row r="5646" spans="2:5" x14ac:dyDescent="0.3">
      <c r="B5646" s="137">
        <v>54</v>
      </c>
      <c r="C5646" s="103" t="str">
        <f t="array" ref="C5646">IF(AND(Introduction!$L$13="Yes",Introduction!$L$14="Yes"),IF(ROWS(C$5593:C5646)&gt;$AT$19,"",INDEX(FGHG_NAMES,SMALL(IF(FREQUENCY(IF(FGHG_NAMES&lt;&gt;"",MATCH(FGHG_NAMES,FGHG_NAMES&amp;"",0)),ROW(FGHG_NAMES)-ROW($AT$19)+1),ROW(FGHG_NAMES)-ROW($AT$19)+1),ROWS(C$5593:C5646)))),"")</f>
        <v/>
      </c>
      <c r="D5646" s="103" t="str">
        <f>IF(AND(Introduction!$L$13="Yes",Introduction!$L$14="Yes"),IF(ISBLANK($C5646),"",INDEX($Q$19:$Q$3718,MATCH($C5646,$O$19:$O$3718,0))),"")</f>
        <v/>
      </c>
      <c r="E5646" s="105"/>
    </row>
    <row r="5647" spans="2:5" x14ac:dyDescent="0.3">
      <c r="B5647" s="137">
        <v>55</v>
      </c>
      <c r="C5647" s="103" t="str">
        <f t="array" ref="C5647">IF(AND(Introduction!$L$13="Yes",Introduction!$L$14="Yes"),IF(ROWS(C$5593:C5647)&gt;$AT$19,"",INDEX(FGHG_NAMES,SMALL(IF(FREQUENCY(IF(FGHG_NAMES&lt;&gt;"",MATCH(FGHG_NAMES,FGHG_NAMES&amp;"",0)),ROW(FGHG_NAMES)-ROW($AT$19)+1),ROW(FGHG_NAMES)-ROW($AT$19)+1),ROWS(C$5593:C5647)))),"")</f>
        <v/>
      </c>
      <c r="D5647" s="103" t="str">
        <f>IF(AND(Introduction!$L$13="Yes",Introduction!$L$14="Yes"),IF(ISBLANK($C5647),"",INDEX($Q$19:$Q$3718,MATCH($C5647,$O$19:$O$3718,0))),"")</f>
        <v/>
      </c>
      <c r="E5647" s="105"/>
    </row>
    <row r="5648" spans="2:5" x14ac:dyDescent="0.3">
      <c r="B5648" s="137">
        <v>56</v>
      </c>
      <c r="C5648" s="103" t="str">
        <f t="array" ref="C5648">IF(AND(Introduction!$L$13="Yes",Introduction!$L$14="Yes"),IF(ROWS(C$5593:C5648)&gt;$AT$19,"",INDEX(FGHG_NAMES,SMALL(IF(FREQUENCY(IF(FGHG_NAMES&lt;&gt;"",MATCH(FGHG_NAMES,FGHG_NAMES&amp;"",0)),ROW(FGHG_NAMES)-ROW($AT$19)+1),ROW(FGHG_NAMES)-ROW($AT$19)+1),ROWS(C$5593:C5648)))),"")</f>
        <v/>
      </c>
      <c r="D5648" s="103" t="str">
        <f>IF(AND(Introduction!$L$13="Yes",Introduction!$L$14="Yes"),IF(ISBLANK($C5648),"",INDEX($Q$19:$Q$3718,MATCH($C5648,$O$19:$O$3718,0))),"")</f>
        <v/>
      </c>
      <c r="E5648" s="105"/>
    </row>
    <row r="5649" spans="2:5" x14ac:dyDescent="0.3">
      <c r="B5649" s="137">
        <v>57</v>
      </c>
      <c r="C5649" s="103" t="str">
        <f t="array" ref="C5649">IF(AND(Introduction!$L$13="Yes",Introduction!$L$14="Yes"),IF(ROWS(C$5593:C5649)&gt;$AT$19,"",INDEX(FGHG_NAMES,SMALL(IF(FREQUENCY(IF(FGHG_NAMES&lt;&gt;"",MATCH(FGHG_NAMES,FGHG_NAMES&amp;"",0)),ROW(FGHG_NAMES)-ROW($AT$19)+1),ROW(FGHG_NAMES)-ROW($AT$19)+1),ROWS(C$5593:C5649)))),"")</f>
        <v/>
      </c>
      <c r="D5649" s="103" t="str">
        <f>IF(AND(Introduction!$L$13="Yes",Introduction!$L$14="Yes"),IF(ISBLANK($C5649),"",INDEX($Q$19:$Q$3718,MATCH($C5649,$O$19:$O$3718,0))),"")</f>
        <v/>
      </c>
      <c r="E5649" s="105"/>
    </row>
    <row r="5650" spans="2:5" x14ac:dyDescent="0.3">
      <c r="B5650" s="137">
        <v>58</v>
      </c>
      <c r="C5650" s="103" t="str">
        <f t="array" ref="C5650">IF(AND(Introduction!$L$13="Yes",Introduction!$L$14="Yes"),IF(ROWS(C$5593:C5650)&gt;$AT$19,"",INDEX(FGHG_NAMES,SMALL(IF(FREQUENCY(IF(FGHG_NAMES&lt;&gt;"",MATCH(FGHG_NAMES,FGHG_NAMES&amp;"",0)),ROW(FGHG_NAMES)-ROW($AT$19)+1),ROW(FGHG_NAMES)-ROW($AT$19)+1),ROWS(C$5593:C5650)))),"")</f>
        <v/>
      </c>
      <c r="D5650" s="103" t="str">
        <f>IF(AND(Introduction!$L$13="Yes",Introduction!$L$14="Yes"),IF(ISBLANK($C5650),"",INDEX($Q$19:$Q$3718,MATCH($C5650,$O$19:$O$3718,0))),"")</f>
        <v/>
      </c>
      <c r="E5650" s="105"/>
    </row>
    <row r="5651" spans="2:5" x14ac:dyDescent="0.3">
      <c r="B5651" s="137">
        <v>59</v>
      </c>
      <c r="C5651" s="103" t="str">
        <f t="array" ref="C5651">IF(AND(Introduction!$L$13="Yes",Introduction!$L$14="Yes"),IF(ROWS(C$5593:C5651)&gt;$AT$19,"",INDEX(FGHG_NAMES,SMALL(IF(FREQUENCY(IF(FGHG_NAMES&lt;&gt;"",MATCH(FGHG_NAMES,FGHG_NAMES&amp;"",0)),ROW(FGHG_NAMES)-ROW($AT$19)+1),ROW(FGHG_NAMES)-ROW($AT$19)+1),ROWS(C$5593:C5651)))),"")</f>
        <v/>
      </c>
      <c r="D5651" s="103" t="str">
        <f>IF(AND(Introduction!$L$13="Yes",Introduction!$L$14="Yes"),IF(ISBLANK($C5651),"",INDEX($Q$19:$Q$3718,MATCH($C5651,$O$19:$O$3718,0))),"")</f>
        <v/>
      </c>
      <c r="E5651" s="105"/>
    </row>
    <row r="5652" spans="2:5" x14ac:dyDescent="0.3">
      <c r="B5652" s="137">
        <v>60</v>
      </c>
      <c r="C5652" s="103" t="str">
        <f t="array" ref="C5652">IF(AND(Introduction!$L$13="Yes",Introduction!$L$14="Yes"),IF(ROWS(C$5593:C5652)&gt;$AT$19,"",INDEX(FGHG_NAMES,SMALL(IF(FREQUENCY(IF(FGHG_NAMES&lt;&gt;"",MATCH(FGHG_NAMES,FGHG_NAMES&amp;"",0)),ROW(FGHG_NAMES)-ROW($AT$19)+1),ROW(FGHG_NAMES)-ROW($AT$19)+1),ROWS(C$5593:C5652)))),"")</f>
        <v/>
      </c>
      <c r="D5652" s="103" t="str">
        <f>IF(AND(Introduction!$L$13="Yes",Introduction!$L$14="Yes"),IF(ISBLANK($C5652),"",INDEX($Q$19:$Q$3718,MATCH($C5652,$O$19:$O$3718,0))),"")</f>
        <v/>
      </c>
      <c r="E5652" s="105"/>
    </row>
    <row r="5653" spans="2:5" x14ac:dyDescent="0.3">
      <c r="B5653" s="137">
        <v>61</v>
      </c>
      <c r="C5653" s="103" t="str">
        <f t="array" ref="C5653">IF(AND(Introduction!$L$13="Yes",Introduction!$L$14="Yes"),IF(ROWS(C$5593:C5653)&gt;$AT$19,"",INDEX(FGHG_NAMES,SMALL(IF(FREQUENCY(IF(FGHG_NAMES&lt;&gt;"",MATCH(FGHG_NAMES,FGHG_NAMES&amp;"",0)),ROW(FGHG_NAMES)-ROW($AT$19)+1),ROW(FGHG_NAMES)-ROW($AT$19)+1),ROWS(C$5593:C5653)))),"")</f>
        <v/>
      </c>
      <c r="D5653" s="103" t="str">
        <f>IF(AND(Introduction!$L$13="Yes",Introduction!$L$14="Yes"),IF(ISBLANK($C5653),"",INDEX($Q$19:$Q$3718,MATCH($C5653,$O$19:$O$3718,0))),"")</f>
        <v/>
      </c>
      <c r="E5653" s="105"/>
    </row>
    <row r="5654" spans="2:5" x14ac:dyDescent="0.3">
      <c r="B5654" s="137">
        <v>62</v>
      </c>
      <c r="C5654" s="103" t="str">
        <f t="array" ref="C5654">IF(AND(Introduction!$L$13="Yes",Introduction!$L$14="Yes"),IF(ROWS(C$5593:C5654)&gt;$AT$19,"",INDEX(FGHG_NAMES,SMALL(IF(FREQUENCY(IF(FGHG_NAMES&lt;&gt;"",MATCH(FGHG_NAMES,FGHG_NAMES&amp;"",0)),ROW(FGHG_NAMES)-ROW($AT$19)+1),ROW(FGHG_NAMES)-ROW($AT$19)+1),ROWS(C$5593:C5654)))),"")</f>
        <v/>
      </c>
      <c r="D5654" s="103" t="str">
        <f>IF(AND(Introduction!$L$13="Yes",Introduction!$L$14="Yes"),IF(ISBLANK($C5654),"",INDEX($Q$19:$Q$3718,MATCH($C5654,$O$19:$O$3718,0))),"")</f>
        <v/>
      </c>
      <c r="E5654" s="105"/>
    </row>
    <row r="5655" spans="2:5" x14ac:dyDescent="0.3">
      <c r="B5655" s="137">
        <v>63</v>
      </c>
      <c r="C5655" s="103" t="str">
        <f t="array" ref="C5655">IF(AND(Introduction!$L$13="Yes",Introduction!$L$14="Yes"),IF(ROWS(C$5593:C5655)&gt;$AT$19,"",INDEX(FGHG_NAMES,SMALL(IF(FREQUENCY(IF(FGHG_NAMES&lt;&gt;"",MATCH(FGHG_NAMES,FGHG_NAMES&amp;"",0)),ROW(FGHG_NAMES)-ROW($AT$19)+1),ROW(FGHG_NAMES)-ROW($AT$19)+1),ROWS(C$5593:C5655)))),"")</f>
        <v/>
      </c>
      <c r="D5655" s="103" t="str">
        <f>IF(AND(Introduction!$L$13="Yes",Introduction!$L$14="Yes"),IF(ISBLANK($C5655),"",INDEX($Q$19:$Q$3718,MATCH($C5655,$O$19:$O$3718,0))),"")</f>
        <v/>
      </c>
      <c r="E5655" s="105"/>
    </row>
    <row r="5656" spans="2:5" x14ac:dyDescent="0.3">
      <c r="B5656" s="137">
        <v>64</v>
      </c>
      <c r="C5656" s="103" t="str">
        <f t="array" ref="C5656">IF(AND(Introduction!$L$13="Yes",Introduction!$L$14="Yes"),IF(ROWS(C$5593:C5656)&gt;$AT$19,"",INDEX(FGHG_NAMES,SMALL(IF(FREQUENCY(IF(FGHG_NAMES&lt;&gt;"",MATCH(FGHG_NAMES,FGHG_NAMES&amp;"",0)),ROW(FGHG_NAMES)-ROW($AT$19)+1),ROW(FGHG_NAMES)-ROW($AT$19)+1),ROWS(C$5593:C5656)))),"")</f>
        <v/>
      </c>
      <c r="D5656" s="103" t="str">
        <f>IF(AND(Introduction!$L$13="Yes",Introduction!$L$14="Yes"),IF(ISBLANK($C5656),"",INDEX($Q$19:$Q$3718,MATCH($C5656,$O$19:$O$3718,0))),"")</f>
        <v/>
      </c>
      <c r="E5656" s="105"/>
    </row>
    <row r="5657" spans="2:5" x14ac:dyDescent="0.3">
      <c r="B5657" s="137">
        <v>65</v>
      </c>
      <c r="C5657" s="103" t="str">
        <f t="array" ref="C5657">IF(AND(Introduction!$L$13="Yes",Introduction!$L$14="Yes"),IF(ROWS(C$5593:C5657)&gt;$AT$19,"",INDEX(FGHG_NAMES,SMALL(IF(FREQUENCY(IF(FGHG_NAMES&lt;&gt;"",MATCH(FGHG_NAMES,FGHG_NAMES&amp;"",0)),ROW(FGHG_NAMES)-ROW($AT$19)+1),ROW(FGHG_NAMES)-ROW($AT$19)+1),ROWS(C$5593:C5657)))),"")</f>
        <v/>
      </c>
      <c r="D5657" s="103" t="str">
        <f>IF(AND(Introduction!$L$13="Yes",Introduction!$L$14="Yes"),IF(ISBLANK($C5657),"",INDEX($Q$19:$Q$3718,MATCH($C5657,$O$19:$O$3718,0))),"")</f>
        <v/>
      </c>
      <c r="E5657" s="105"/>
    </row>
    <row r="5658" spans="2:5" x14ac:dyDescent="0.3">
      <c r="B5658" s="137">
        <v>66</v>
      </c>
      <c r="C5658" s="103" t="str">
        <f t="array" ref="C5658">IF(AND(Introduction!$L$13="Yes",Introduction!$L$14="Yes"),IF(ROWS(C$5593:C5658)&gt;$AT$19,"",INDEX(FGHG_NAMES,SMALL(IF(FREQUENCY(IF(FGHG_NAMES&lt;&gt;"",MATCH(FGHG_NAMES,FGHG_NAMES&amp;"",0)),ROW(FGHG_NAMES)-ROW($AT$19)+1),ROW(FGHG_NAMES)-ROW($AT$19)+1),ROWS(C$5593:C5658)))),"")</f>
        <v/>
      </c>
      <c r="D5658" s="103" t="str">
        <f>IF(AND(Introduction!$L$13="Yes",Introduction!$L$14="Yes"),IF(ISBLANK($C5658),"",INDEX($Q$19:$Q$3718,MATCH($C5658,$O$19:$O$3718,0))),"")</f>
        <v/>
      </c>
      <c r="E5658" s="105"/>
    </row>
    <row r="5659" spans="2:5" x14ac:dyDescent="0.3">
      <c r="B5659" s="137">
        <v>67</v>
      </c>
      <c r="C5659" s="103" t="str">
        <f t="array" ref="C5659">IF(AND(Introduction!$L$13="Yes",Introduction!$L$14="Yes"),IF(ROWS(C$5593:C5659)&gt;$AT$19,"",INDEX(FGHG_NAMES,SMALL(IF(FREQUENCY(IF(FGHG_NAMES&lt;&gt;"",MATCH(FGHG_NAMES,FGHG_NAMES&amp;"",0)),ROW(FGHG_NAMES)-ROW($AT$19)+1),ROW(FGHG_NAMES)-ROW($AT$19)+1),ROWS(C$5593:C5659)))),"")</f>
        <v/>
      </c>
      <c r="D5659" s="103" t="str">
        <f>IF(AND(Introduction!$L$13="Yes",Introduction!$L$14="Yes"),IF(ISBLANK($C5659),"",INDEX($Q$19:$Q$3718,MATCH($C5659,$O$19:$O$3718,0))),"")</f>
        <v/>
      </c>
      <c r="E5659" s="105"/>
    </row>
    <row r="5660" spans="2:5" x14ac:dyDescent="0.3">
      <c r="B5660" s="137">
        <v>68</v>
      </c>
      <c r="C5660" s="103" t="str">
        <f t="array" ref="C5660">IF(AND(Introduction!$L$13="Yes",Introduction!$L$14="Yes"),IF(ROWS(C$5593:C5660)&gt;$AT$19,"",INDEX(FGHG_NAMES,SMALL(IF(FREQUENCY(IF(FGHG_NAMES&lt;&gt;"",MATCH(FGHG_NAMES,FGHG_NAMES&amp;"",0)),ROW(FGHG_NAMES)-ROW($AT$19)+1),ROW(FGHG_NAMES)-ROW($AT$19)+1),ROWS(C$5593:C5660)))),"")</f>
        <v/>
      </c>
      <c r="D5660" s="103" t="str">
        <f>IF(AND(Introduction!$L$13="Yes",Introduction!$L$14="Yes"),IF(ISBLANK($C5660),"",INDEX($Q$19:$Q$3718,MATCH($C5660,$O$19:$O$3718,0))),"")</f>
        <v/>
      </c>
      <c r="E5660" s="105"/>
    </row>
    <row r="5661" spans="2:5" x14ac:dyDescent="0.3">
      <c r="B5661" s="137">
        <v>69</v>
      </c>
      <c r="C5661" s="103" t="str">
        <f t="array" ref="C5661">IF(AND(Introduction!$L$13="Yes",Introduction!$L$14="Yes"),IF(ROWS(C$5593:C5661)&gt;$AT$19,"",INDEX(FGHG_NAMES,SMALL(IF(FREQUENCY(IF(FGHG_NAMES&lt;&gt;"",MATCH(FGHG_NAMES,FGHG_NAMES&amp;"",0)),ROW(FGHG_NAMES)-ROW($AT$19)+1),ROW(FGHG_NAMES)-ROW($AT$19)+1),ROWS(C$5593:C5661)))),"")</f>
        <v/>
      </c>
      <c r="D5661" s="103" t="str">
        <f>IF(AND(Introduction!$L$13="Yes",Introduction!$L$14="Yes"),IF(ISBLANK($C5661),"",INDEX($Q$19:$Q$3718,MATCH($C5661,$O$19:$O$3718,0))),"")</f>
        <v/>
      </c>
      <c r="E5661" s="105"/>
    </row>
    <row r="5662" spans="2:5" x14ac:dyDescent="0.3">
      <c r="B5662" s="137">
        <v>70</v>
      </c>
      <c r="C5662" s="103" t="str">
        <f t="array" ref="C5662">IF(AND(Introduction!$L$13="Yes",Introduction!$L$14="Yes"),IF(ROWS(C$5593:C5662)&gt;$AT$19,"",INDEX(FGHG_NAMES,SMALL(IF(FREQUENCY(IF(FGHG_NAMES&lt;&gt;"",MATCH(FGHG_NAMES,FGHG_NAMES&amp;"",0)),ROW(FGHG_NAMES)-ROW($AT$19)+1),ROW(FGHG_NAMES)-ROW($AT$19)+1),ROWS(C$5593:C5662)))),"")</f>
        <v/>
      </c>
      <c r="D5662" s="103" t="str">
        <f>IF(AND(Introduction!$L$13="Yes",Introduction!$L$14="Yes"),IF(ISBLANK($C5662),"",INDEX($Q$19:$Q$3718,MATCH($C5662,$O$19:$O$3718,0))),"")</f>
        <v/>
      </c>
      <c r="E5662" s="105"/>
    </row>
    <row r="5663" spans="2:5" x14ac:dyDescent="0.3">
      <c r="B5663" s="137">
        <v>71</v>
      </c>
      <c r="C5663" s="103" t="str">
        <f t="array" ref="C5663">IF(AND(Introduction!$L$13="Yes",Introduction!$L$14="Yes"),IF(ROWS(C$5593:C5663)&gt;$AT$19,"",INDEX(FGHG_NAMES,SMALL(IF(FREQUENCY(IF(FGHG_NAMES&lt;&gt;"",MATCH(FGHG_NAMES,FGHG_NAMES&amp;"",0)),ROW(FGHG_NAMES)-ROW($AT$19)+1),ROW(FGHG_NAMES)-ROW($AT$19)+1),ROWS(C$5593:C5663)))),"")</f>
        <v/>
      </c>
      <c r="D5663" s="103" t="str">
        <f>IF(AND(Introduction!$L$13="Yes",Introduction!$L$14="Yes"),IF(ISBLANK($C5663),"",INDEX($Q$19:$Q$3718,MATCH($C5663,$O$19:$O$3718,0))),"")</f>
        <v/>
      </c>
      <c r="E5663" s="105"/>
    </row>
    <row r="5664" spans="2:5" x14ac:dyDescent="0.3">
      <c r="B5664" s="137">
        <v>72</v>
      </c>
      <c r="C5664" s="103" t="str">
        <f t="array" ref="C5664">IF(AND(Introduction!$L$13="Yes",Introduction!$L$14="Yes"),IF(ROWS(C$5593:C5664)&gt;$AT$19,"",INDEX(FGHG_NAMES,SMALL(IF(FREQUENCY(IF(FGHG_NAMES&lt;&gt;"",MATCH(FGHG_NAMES,FGHG_NAMES&amp;"",0)),ROW(FGHG_NAMES)-ROW($AT$19)+1),ROW(FGHG_NAMES)-ROW($AT$19)+1),ROWS(C$5593:C5664)))),"")</f>
        <v/>
      </c>
      <c r="D5664" s="103" t="str">
        <f>IF(AND(Introduction!$L$13="Yes",Introduction!$L$14="Yes"),IF(ISBLANK($C5664),"",INDEX($Q$19:$Q$3718,MATCH($C5664,$O$19:$O$3718,0))),"")</f>
        <v/>
      </c>
      <c r="E5664" s="105"/>
    </row>
    <row r="5665" spans="2:5" x14ac:dyDescent="0.3">
      <c r="B5665" s="137">
        <v>73</v>
      </c>
      <c r="C5665" s="103" t="str">
        <f t="array" ref="C5665">IF(AND(Introduction!$L$13="Yes",Introduction!$L$14="Yes"),IF(ROWS(C$5593:C5665)&gt;$AT$19,"",INDEX(FGHG_NAMES,SMALL(IF(FREQUENCY(IF(FGHG_NAMES&lt;&gt;"",MATCH(FGHG_NAMES,FGHG_NAMES&amp;"",0)),ROW(FGHG_NAMES)-ROW($AT$19)+1),ROW(FGHG_NAMES)-ROW($AT$19)+1),ROWS(C$5593:C5665)))),"")</f>
        <v/>
      </c>
      <c r="D5665" s="103" t="str">
        <f>IF(AND(Introduction!$L$13="Yes",Introduction!$L$14="Yes"),IF(ISBLANK($C5665),"",INDEX($Q$19:$Q$3718,MATCH($C5665,$O$19:$O$3718,0))),"")</f>
        <v/>
      </c>
      <c r="E5665" s="105"/>
    </row>
    <row r="5666" spans="2:5" x14ac:dyDescent="0.3">
      <c r="B5666" s="137">
        <v>74</v>
      </c>
      <c r="C5666" s="103" t="str">
        <f t="array" ref="C5666">IF(AND(Introduction!$L$13="Yes",Introduction!$L$14="Yes"),IF(ROWS(C$5593:C5666)&gt;$AT$19,"",INDEX(FGHG_NAMES,SMALL(IF(FREQUENCY(IF(FGHG_NAMES&lt;&gt;"",MATCH(FGHG_NAMES,FGHG_NAMES&amp;"",0)),ROW(FGHG_NAMES)-ROW($AT$19)+1),ROW(FGHG_NAMES)-ROW($AT$19)+1),ROWS(C$5593:C5666)))),"")</f>
        <v/>
      </c>
      <c r="D5666" s="103" t="str">
        <f>IF(AND(Introduction!$L$13="Yes",Introduction!$L$14="Yes"),IF(ISBLANK($C5666),"",INDEX($Q$19:$Q$3718,MATCH($C5666,$O$19:$O$3718,0))),"")</f>
        <v/>
      </c>
      <c r="E5666" s="105"/>
    </row>
    <row r="5667" spans="2:5" x14ac:dyDescent="0.3">
      <c r="B5667" s="137">
        <v>75</v>
      </c>
      <c r="C5667" s="103" t="str">
        <f t="array" ref="C5667">IF(AND(Introduction!$L$13="Yes",Introduction!$L$14="Yes"),IF(ROWS(C$5593:C5667)&gt;$AT$19,"",INDEX(FGHG_NAMES,SMALL(IF(FREQUENCY(IF(FGHG_NAMES&lt;&gt;"",MATCH(FGHG_NAMES,FGHG_NAMES&amp;"",0)),ROW(FGHG_NAMES)-ROW($AT$19)+1),ROW(FGHG_NAMES)-ROW($AT$19)+1),ROWS(C$5593:C5667)))),"")</f>
        <v/>
      </c>
      <c r="D5667" s="103" t="str">
        <f>IF(AND(Introduction!$L$13="Yes",Introduction!$L$14="Yes"),IF(ISBLANK($C5667),"",INDEX($Q$19:$Q$3718,MATCH($C5667,$O$19:$O$3718,0))),"")</f>
        <v/>
      </c>
      <c r="E5667" s="105"/>
    </row>
    <row r="5668" spans="2:5" x14ac:dyDescent="0.3">
      <c r="B5668" s="137">
        <v>76</v>
      </c>
      <c r="C5668" s="103" t="str">
        <f t="array" ref="C5668">IF(AND(Introduction!$L$13="Yes",Introduction!$L$14="Yes"),IF(ROWS(C$5593:C5668)&gt;$AT$19,"",INDEX(FGHG_NAMES,SMALL(IF(FREQUENCY(IF(FGHG_NAMES&lt;&gt;"",MATCH(FGHG_NAMES,FGHG_NAMES&amp;"",0)),ROW(FGHG_NAMES)-ROW($AT$19)+1),ROW(FGHG_NAMES)-ROW($AT$19)+1),ROWS(C$5593:C5668)))),"")</f>
        <v/>
      </c>
      <c r="D5668" s="103" t="str">
        <f>IF(AND(Introduction!$L$13="Yes",Introduction!$L$14="Yes"),IF(ISBLANK($C5668),"",INDEX($Q$19:$Q$3718,MATCH($C5668,$O$19:$O$3718,0))),"")</f>
        <v/>
      </c>
      <c r="E5668" s="105"/>
    </row>
    <row r="5669" spans="2:5" x14ac:dyDescent="0.3">
      <c r="B5669" s="137">
        <v>77</v>
      </c>
      <c r="C5669" s="103" t="str">
        <f t="array" ref="C5669">IF(AND(Introduction!$L$13="Yes",Introduction!$L$14="Yes"),IF(ROWS(C$5593:C5669)&gt;$AT$19,"",INDEX(FGHG_NAMES,SMALL(IF(FREQUENCY(IF(FGHG_NAMES&lt;&gt;"",MATCH(FGHG_NAMES,FGHG_NAMES&amp;"",0)),ROW(FGHG_NAMES)-ROW($AT$19)+1),ROW(FGHG_NAMES)-ROW($AT$19)+1),ROWS(C$5593:C5669)))),"")</f>
        <v/>
      </c>
      <c r="D5669" s="103" t="str">
        <f>IF(AND(Introduction!$L$13="Yes",Introduction!$L$14="Yes"),IF(ISBLANK($C5669),"",INDEX($Q$19:$Q$3718,MATCH($C5669,$O$19:$O$3718,0))),"")</f>
        <v/>
      </c>
      <c r="E5669" s="105"/>
    </row>
    <row r="5670" spans="2:5" x14ac:dyDescent="0.3">
      <c r="B5670" s="137">
        <v>78</v>
      </c>
      <c r="C5670" s="103" t="str">
        <f t="array" ref="C5670">IF(AND(Introduction!$L$13="Yes",Introduction!$L$14="Yes"),IF(ROWS(C$5593:C5670)&gt;$AT$19,"",INDEX(FGHG_NAMES,SMALL(IF(FREQUENCY(IF(FGHG_NAMES&lt;&gt;"",MATCH(FGHG_NAMES,FGHG_NAMES&amp;"",0)),ROW(FGHG_NAMES)-ROW($AT$19)+1),ROW(FGHG_NAMES)-ROW($AT$19)+1),ROWS(C$5593:C5670)))),"")</f>
        <v/>
      </c>
      <c r="D5670" s="103" t="str">
        <f>IF(AND(Introduction!$L$13="Yes",Introduction!$L$14="Yes"),IF(ISBLANK($C5670),"",INDEX($Q$19:$Q$3718,MATCH($C5670,$O$19:$O$3718,0))),"")</f>
        <v/>
      </c>
      <c r="E5670" s="105"/>
    </row>
    <row r="5671" spans="2:5" x14ac:dyDescent="0.3">
      <c r="B5671" s="137">
        <v>79</v>
      </c>
      <c r="C5671" s="103" t="str">
        <f t="array" ref="C5671">IF(AND(Introduction!$L$13="Yes",Introduction!$L$14="Yes"),IF(ROWS(C$5593:C5671)&gt;$AT$19,"",INDEX(FGHG_NAMES,SMALL(IF(FREQUENCY(IF(FGHG_NAMES&lt;&gt;"",MATCH(FGHG_NAMES,FGHG_NAMES&amp;"",0)),ROW(FGHG_NAMES)-ROW($AT$19)+1),ROW(FGHG_NAMES)-ROW($AT$19)+1),ROWS(C$5593:C5671)))),"")</f>
        <v/>
      </c>
      <c r="D5671" s="103" t="str">
        <f>IF(AND(Introduction!$L$13="Yes",Introduction!$L$14="Yes"),IF(ISBLANK($C5671),"",INDEX($Q$19:$Q$3718,MATCH($C5671,$O$19:$O$3718,0))),"")</f>
        <v/>
      </c>
      <c r="E5671" s="105"/>
    </row>
    <row r="5672" spans="2:5" x14ac:dyDescent="0.3">
      <c r="B5672" s="137">
        <v>80</v>
      </c>
      <c r="C5672" s="103" t="str">
        <f t="array" ref="C5672">IF(AND(Introduction!$L$13="Yes",Introduction!$L$14="Yes"),IF(ROWS(C$5593:C5672)&gt;$AT$19,"",INDEX(FGHG_NAMES,SMALL(IF(FREQUENCY(IF(FGHG_NAMES&lt;&gt;"",MATCH(FGHG_NAMES,FGHG_NAMES&amp;"",0)),ROW(FGHG_NAMES)-ROW($AT$19)+1),ROW(FGHG_NAMES)-ROW($AT$19)+1),ROWS(C$5593:C5672)))),"")</f>
        <v/>
      </c>
      <c r="D5672" s="103" t="str">
        <f>IF(AND(Introduction!$L$13="Yes",Introduction!$L$14="Yes"),IF(ISBLANK($C5672),"",INDEX($Q$19:$Q$3718,MATCH($C5672,$O$19:$O$3718,0))),"")</f>
        <v/>
      </c>
      <c r="E5672" s="105"/>
    </row>
    <row r="5673" spans="2:5" x14ac:dyDescent="0.3">
      <c r="B5673" s="137">
        <v>81</v>
      </c>
      <c r="C5673" s="103" t="str">
        <f t="array" ref="C5673">IF(AND(Introduction!$L$13="Yes",Introduction!$L$14="Yes"),IF(ROWS(C$5593:C5673)&gt;$AT$19,"",INDEX(FGHG_NAMES,SMALL(IF(FREQUENCY(IF(FGHG_NAMES&lt;&gt;"",MATCH(FGHG_NAMES,FGHG_NAMES&amp;"",0)),ROW(FGHG_NAMES)-ROW($AT$19)+1),ROW(FGHG_NAMES)-ROW($AT$19)+1),ROWS(C$5593:C5673)))),"")</f>
        <v/>
      </c>
      <c r="D5673" s="103" t="str">
        <f>IF(AND(Introduction!$L$13="Yes",Introduction!$L$14="Yes"),IF(ISBLANK($C5673),"",INDEX($Q$19:$Q$3718,MATCH($C5673,$O$19:$O$3718,0))),"")</f>
        <v/>
      </c>
      <c r="E5673" s="105"/>
    </row>
    <row r="5674" spans="2:5" x14ac:dyDescent="0.3">
      <c r="B5674" s="137">
        <v>82</v>
      </c>
      <c r="C5674" s="103" t="str">
        <f t="array" ref="C5674">IF(AND(Introduction!$L$13="Yes",Introduction!$L$14="Yes"),IF(ROWS(C$5593:C5674)&gt;$AT$19,"",INDEX(FGHG_NAMES,SMALL(IF(FREQUENCY(IF(FGHG_NAMES&lt;&gt;"",MATCH(FGHG_NAMES,FGHG_NAMES&amp;"",0)),ROW(FGHG_NAMES)-ROW($AT$19)+1),ROW(FGHG_NAMES)-ROW($AT$19)+1),ROWS(C$5593:C5674)))),"")</f>
        <v/>
      </c>
      <c r="D5674" s="103" t="str">
        <f>IF(AND(Introduction!$L$13="Yes",Introduction!$L$14="Yes"),IF(ISBLANK($C5674),"",INDEX($Q$19:$Q$3718,MATCH($C5674,$O$19:$O$3718,0))),"")</f>
        <v/>
      </c>
      <c r="E5674" s="105"/>
    </row>
    <row r="5675" spans="2:5" x14ac:dyDescent="0.3">
      <c r="B5675" s="137">
        <v>83</v>
      </c>
      <c r="C5675" s="103" t="str">
        <f t="array" ref="C5675">IF(AND(Introduction!$L$13="Yes",Introduction!$L$14="Yes"),IF(ROWS(C$5593:C5675)&gt;$AT$19,"",INDEX(FGHG_NAMES,SMALL(IF(FREQUENCY(IF(FGHG_NAMES&lt;&gt;"",MATCH(FGHG_NAMES,FGHG_NAMES&amp;"",0)),ROW(FGHG_NAMES)-ROW($AT$19)+1),ROW(FGHG_NAMES)-ROW($AT$19)+1),ROWS(C$5593:C5675)))),"")</f>
        <v/>
      </c>
      <c r="D5675" s="103" t="str">
        <f>IF(AND(Introduction!$L$13="Yes",Introduction!$L$14="Yes"),IF(ISBLANK($C5675),"",INDEX($Q$19:$Q$3718,MATCH($C5675,$O$19:$O$3718,0))),"")</f>
        <v/>
      </c>
      <c r="E5675" s="105"/>
    </row>
    <row r="5676" spans="2:5" x14ac:dyDescent="0.3">
      <c r="B5676" s="137">
        <v>84</v>
      </c>
      <c r="C5676" s="103" t="str">
        <f t="array" ref="C5676">IF(AND(Introduction!$L$13="Yes",Introduction!$L$14="Yes"),IF(ROWS(C$5593:C5676)&gt;$AT$19,"",INDEX(FGHG_NAMES,SMALL(IF(FREQUENCY(IF(FGHG_NAMES&lt;&gt;"",MATCH(FGHG_NAMES,FGHG_NAMES&amp;"",0)),ROW(FGHG_NAMES)-ROW($AT$19)+1),ROW(FGHG_NAMES)-ROW($AT$19)+1),ROWS(C$5593:C5676)))),"")</f>
        <v/>
      </c>
      <c r="D5676" s="103" t="str">
        <f>IF(AND(Introduction!$L$13="Yes",Introduction!$L$14="Yes"),IF(ISBLANK($C5676),"",INDEX($Q$19:$Q$3718,MATCH($C5676,$O$19:$O$3718,0))),"")</f>
        <v/>
      </c>
      <c r="E5676" s="105"/>
    </row>
    <row r="5677" spans="2:5" x14ac:dyDescent="0.3">
      <c r="B5677" s="137">
        <v>85</v>
      </c>
      <c r="C5677" s="103" t="str">
        <f t="array" ref="C5677">IF(AND(Introduction!$L$13="Yes",Introduction!$L$14="Yes"),IF(ROWS(C$5593:C5677)&gt;$AT$19,"",INDEX(FGHG_NAMES,SMALL(IF(FREQUENCY(IF(FGHG_NAMES&lt;&gt;"",MATCH(FGHG_NAMES,FGHG_NAMES&amp;"",0)),ROW(FGHG_NAMES)-ROW($AT$19)+1),ROW(FGHG_NAMES)-ROW($AT$19)+1),ROWS(C$5593:C5677)))),"")</f>
        <v/>
      </c>
      <c r="D5677" s="103" t="str">
        <f>IF(AND(Introduction!$L$13="Yes",Introduction!$L$14="Yes"),IF(ISBLANK($C5677),"",INDEX($Q$19:$Q$3718,MATCH($C5677,$O$19:$O$3718,0))),"")</f>
        <v/>
      </c>
      <c r="E5677" s="105"/>
    </row>
    <row r="5678" spans="2:5" x14ac:dyDescent="0.3">
      <c r="B5678" s="137">
        <v>86</v>
      </c>
      <c r="C5678" s="103" t="str">
        <f t="array" ref="C5678">IF(AND(Introduction!$L$13="Yes",Introduction!$L$14="Yes"),IF(ROWS(C$5593:C5678)&gt;$AT$19,"",INDEX(FGHG_NAMES,SMALL(IF(FREQUENCY(IF(FGHG_NAMES&lt;&gt;"",MATCH(FGHG_NAMES,FGHG_NAMES&amp;"",0)),ROW(FGHG_NAMES)-ROW($AT$19)+1),ROW(FGHG_NAMES)-ROW($AT$19)+1),ROWS(C$5593:C5678)))),"")</f>
        <v/>
      </c>
      <c r="D5678" s="103" t="str">
        <f>IF(AND(Introduction!$L$13="Yes",Introduction!$L$14="Yes"),IF(ISBLANK($C5678),"",INDEX($Q$19:$Q$3718,MATCH($C5678,$O$19:$O$3718,0))),"")</f>
        <v/>
      </c>
      <c r="E5678" s="105"/>
    </row>
    <row r="5679" spans="2:5" x14ac:dyDescent="0.3">
      <c r="B5679" s="137">
        <v>87</v>
      </c>
      <c r="C5679" s="103" t="str">
        <f t="array" ref="C5679">IF(AND(Introduction!$L$13="Yes",Introduction!$L$14="Yes"),IF(ROWS(C$5593:C5679)&gt;$AT$19,"",INDEX(FGHG_NAMES,SMALL(IF(FREQUENCY(IF(FGHG_NAMES&lt;&gt;"",MATCH(FGHG_NAMES,FGHG_NAMES&amp;"",0)),ROW(FGHG_NAMES)-ROW($AT$19)+1),ROW(FGHG_NAMES)-ROW($AT$19)+1),ROWS(C$5593:C5679)))),"")</f>
        <v/>
      </c>
      <c r="D5679" s="103" t="str">
        <f>IF(AND(Introduction!$L$13="Yes",Introduction!$L$14="Yes"),IF(ISBLANK($C5679),"",INDEX($Q$19:$Q$3718,MATCH($C5679,$O$19:$O$3718,0))),"")</f>
        <v/>
      </c>
      <c r="E5679" s="105"/>
    </row>
    <row r="5680" spans="2:5" x14ac:dyDescent="0.3">
      <c r="B5680" s="137">
        <v>88</v>
      </c>
      <c r="C5680" s="103" t="str">
        <f t="array" ref="C5680">IF(AND(Introduction!$L$13="Yes",Introduction!$L$14="Yes"),IF(ROWS(C$5593:C5680)&gt;$AT$19,"",INDEX(FGHG_NAMES,SMALL(IF(FREQUENCY(IF(FGHG_NAMES&lt;&gt;"",MATCH(FGHG_NAMES,FGHG_NAMES&amp;"",0)),ROW(FGHG_NAMES)-ROW($AT$19)+1),ROW(FGHG_NAMES)-ROW($AT$19)+1),ROWS(C$5593:C5680)))),"")</f>
        <v/>
      </c>
      <c r="D5680" s="103" t="str">
        <f>IF(AND(Introduction!$L$13="Yes",Introduction!$L$14="Yes"),IF(ISBLANK($C5680),"",INDEX($Q$19:$Q$3718,MATCH($C5680,$O$19:$O$3718,0))),"")</f>
        <v/>
      </c>
      <c r="E5680" s="105"/>
    </row>
    <row r="5681" spans="2:5" x14ac:dyDescent="0.3">
      <c r="B5681" s="137">
        <v>89</v>
      </c>
      <c r="C5681" s="103" t="str">
        <f t="array" ref="C5681">IF(AND(Introduction!$L$13="Yes",Introduction!$L$14="Yes"),IF(ROWS(C$5593:C5681)&gt;$AT$19,"",INDEX(FGHG_NAMES,SMALL(IF(FREQUENCY(IF(FGHG_NAMES&lt;&gt;"",MATCH(FGHG_NAMES,FGHG_NAMES&amp;"",0)),ROW(FGHG_NAMES)-ROW($AT$19)+1),ROW(FGHG_NAMES)-ROW($AT$19)+1),ROWS(C$5593:C5681)))),"")</f>
        <v/>
      </c>
      <c r="D5681" s="103" t="str">
        <f>IF(AND(Introduction!$L$13="Yes",Introduction!$L$14="Yes"),IF(ISBLANK($C5681),"",INDEX($Q$19:$Q$3718,MATCH($C5681,$O$19:$O$3718,0))),"")</f>
        <v/>
      </c>
      <c r="E5681" s="105"/>
    </row>
    <row r="5682" spans="2:5" x14ac:dyDescent="0.3">
      <c r="B5682" s="137">
        <v>90</v>
      </c>
      <c r="C5682" s="103" t="str">
        <f t="array" ref="C5682">IF(AND(Introduction!$L$13="Yes",Introduction!$L$14="Yes"),IF(ROWS(C$5593:C5682)&gt;$AT$19,"",INDEX(FGHG_NAMES,SMALL(IF(FREQUENCY(IF(FGHG_NAMES&lt;&gt;"",MATCH(FGHG_NAMES,FGHG_NAMES&amp;"",0)),ROW(FGHG_NAMES)-ROW($AT$19)+1),ROW(FGHG_NAMES)-ROW($AT$19)+1),ROWS(C$5593:C5682)))),"")</f>
        <v/>
      </c>
      <c r="D5682" s="103" t="str">
        <f>IF(AND(Introduction!$L$13="Yes",Introduction!$L$14="Yes"),IF(ISBLANK($C5682),"",INDEX($Q$19:$Q$3718,MATCH($C5682,$O$19:$O$3718,0))),"")</f>
        <v/>
      </c>
      <c r="E5682" s="105"/>
    </row>
    <row r="5683" spans="2:5" x14ac:dyDescent="0.3">
      <c r="B5683" s="137">
        <v>91</v>
      </c>
      <c r="C5683" s="103" t="str">
        <f t="array" ref="C5683">IF(AND(Introduction!$L$13="Yes",Introduction!$L$14="Yes"),IF(ROWS(C$5593:C5683)&gt;$AT$19,"",INDEX(FGHG_NAMES,SMALL(IF(FREQUENCY(IF(FGHG_NAMES&lt;&gt;"",MATCH(FGHG_NAMES,FGHG_NAMES&amp;"",0)),ROW(FGHG_NAMES)-ROW($AT$19)+1),ROW(FGHG_NAMES)-ROW($AT$19)+1),ROWS(C$5593:C5683)))),"")</f>
        <v/>
      </c>
      <c r="D5683" s="103" t="str">
        <f>IF(AND(Introduction!$L$13="Yes",Introduction!$L$14="Yes"),IF(ISBLANK($C5683),"",INDEX($Q$19:$Q$3718,MATCH($C5683,$O$19:$O$3718,0))),"")</f>
        <v/>
      </c>
      <c r="E5683" s="105"/>
    </row>
    <row r="5684" spans="2:5" x14ac:dyDescent="0.3">
      <c r="B5684" s="137">
        <v>92</v>
      </c>
      <c r="C5684" s="103" t="str">
        <f t="array" ref="C5684">IF(AND(Introduction!$L$13="Yes",Introduction!$L$14="Yes"),IF(ROWS(C$5593:C5684)&gt;$AT$19,"",INDEX(FGHG_NAMES,SMALL(IF(FREQUENCY(IF(FGHG_NAMES&lt;&gt;"",MATCH(FGHG_NAMES,FGHG_NAMES&amp;"",0)),ROW(FGHG_NAMES)-ROW($AT$19)+1),ROW(FGHG_NAMES)-ROW($AT$19)+1),ROWS(C$5593:C5684)))),"")</f>
        <v/>
      </c>
      <c r="D5684" s="103" t="str">
        <f>IF(AND(Introduction!$L$13="Yes",Introduction!$L$14="Yes"),IF(ISBLANK($C5684),"",INDEX($Q$19:$Q$3718,MATCH($C5684,$O$19:$O$3718,0))),"")</f>
        <v/>
      </c>
      <c r="E5684" s="105"/>
    </row>
    <row r="5685" spans="2:5" x14ac:dyDescent="0.3">
      <c r="B5685" s="137">
        <v>93</v>
      </c>
      <c r="C5685" s="103" t="str">
        <f t="array" ref="C5685">IF(AND(Introduction!$L$13="Yes",Introduction!$L$14="Yes"),IF(ROWS(C$5593:C5685)&gt;$AT$19,"",INDEX(FGHG_NAMES,SMALL(IF(FREQUENCY(IF(FGHG_NAMES&lt;&gt;"",MATCH(FGHG_NAMES,FGHG_NAMES&amp;"",0)),ROW(FGHG_NAMES)-ROW($AT$19)+1),ROW(FGHG_NAMES)-ROW($AT$19)+1),ROWS(C$5593:C5685)))),"")</f>
        <v/>
      </c>
      <c r="D5685" s="103" t="str">
        <f>IF(AND(Introduction!$L$13="Yes",Introduction!$L$14="Yes"),IF(ISBLANK($C5685),"",INDEX($Q$19:$Q$3718,MATCH($C5685,$O$19:$O$3718,0))),"")</f>
        <v/>
      </c>
      <c r="E5685" s="105"/>
    </row>
    <row r="5686" spans="2:5" x14ac:dyDescent="0.3">
      <c r="B5686" s="137">
        <v>94</v>
      </c>
      <c r="C5686" s="103" t="str">
        <f t="array" ref="C5686">IF(AND(Introduction!$L$13="Yes",Introduction!$L$14="Yes"),IF(ROWS(C$5593:C5686)&gt;$AT$19,"",INDEX(FGHG_NAMES,SMALL(IF(FREQUENCY(IF(FGHG_NAMES&lt;&gt;"",MATCH(FGHG_NAMES,FGHG_NAMES&amp;"",0)),ROW(FGHG_NAMES)-ROW($AT$19)+1),ROW(FGHG_NAMES)-ROW($AT$19)+1),ROWS(C$5593:C5686)))),"")</f>
        <v/>
      </c>
      <c r="D5686" s="103" t="str">
        <f>IF(AND(Introduction!$L$13="Yes",Introduction!$L$14="Yes"),IF(ISBLANK($C5686),"",INDEX($Q$19:$Q$3718,MATCH($C5686,$O$19:$O$3718,0))),"")</f>
        <v/>
      </c>
      <c r="E5686" s="105"/>
    </row>
    <row r="5687" spans="2:5" x14ac:dyDescent="0.3">
      <c r="B5687" s="137">
        <v>95</v>
      </c>
      <c r="C5687" s="103" t="str">
        <f t="array" ref="C5687">IF(AND(Introduction!$L$13="Yes",Introduction!$L$14="Yes"),IF(ROWS(C$5593:C5687)&gt;$AT$19,"",INDEX(FGHG_NAMES,SMALL(IF(FREQUENCY(IF(FGHG_NAMES&lt;&gt;"",MATCH(FGHG_NAMES,FGHG_NAMES&amp;"",0)),ROW(FGHG_NAMES)-ROW($AT$19)+1),ROW(FGHG_NAMES)-ROW($AT$19)+1),ROWS(C$5593:C5687)))),"")</f>
        <v/>
      </c>
      <c r="D5687" s="103" t="str">
        <f>IF(AND(Introduction!$L$13="Yes",Introduction!$L$14="Yes"),IF(ISBLANK($C5687),"",INDEX($Q$19:$Q$3718,MATCH($C5687,$O$19:$O$3718,0))),"")</f>
        <v/>
      </c>
      <c r="E5687" s="105"/>
    </row>
    <row r="5688" spans="2:5" x14ac:dyDescent="0.3">
      <c r="B5688" s="137">
        <v>96</v>
      </c>
      <c r="C5688" s="103" t="str">
        <f t="array" ref="C5688">IF(AND(Introduction!$L$13="Yes",Introduction!$L$14="Yes"),IF(ROWS(C$5593:C5688)&gt;$AT$19,"",INDEX(FGHG_NAMES,SMALL(IF(FREQUENCY(IF(FGHG_NAMES&lt;&gt;"",MATCH(FGHG_NAMES,FGHG_NAMES&amp;"",0)),ROW(FGHG_NAMES)-ROW($AT$19)+1),ROW(FGHG_NAMES)-ROW($AT$19)+1),ROWS(C$5593:C5688)))),"")</f>
        <v/>
      </c>
      <c r="D5688" s="103" t="str">
        <f>IF(AND(Introduction!$L$13="Yes",Introduction!$L$14="Yes"),IF(ISBLANK($C5688),"",INDEX($Q$19:$Q$3718,MATCH($C5688,$O$19:$O$3718,0))),"")</f>
        <v/>
      </c>
      <c r="E5688" s="105"/>
    </row>
    <row r="5689" spans="2:5" x14ac:dyDescent="0.3">
      <c r="B5689" s="137">
        <v>97</v>
      </c>
      <c r="C5689" s="103" t="str">
        <f t="array" ref="C5689">IF(AND(Introduction!$L$13="Yes",Introduction!$L$14="Yes"),IF(ROWS(C$5593:C5689)&gt;$AT$19,"",INDEX(FGHG_NAMES,SMALL(IF(FREQUENCY(IF(FGHG_NAMES&lt;&gt;"",MATCH(FGHG_NAMES,FGHG_NAMES&amp;"",0)),ROW(FGHG_NAMES)-ROW($AT$19)+1),ROW(FGHG_NAMES)-ROW($AT$19)+1),ROWS(C$5593:C5689)))),"")</f>
        <v/>
      </c>
      <c r="D5689" s="103" t="str">
        <f>IF(AND(Introduction!$L$13="Yes",Introduction!$L$14="Yes"),IF(ISBLANK($C5689),"",INDEX($Q$19:$Q$3718,MATCH($C5689,$O$19:$O$3718,0))),"")</f>
        <v/>
      </c>
      <c r="E5689" s="105"/>
    </row>
    <row r="5690" spans="2:5" x14ac:dyDescent="0.3">
      <c r="B5690" s="137">
        <v>98</v>
      </c>
      <c r="C5690" s="103" t="str">
        <f t="array" ref="C5690">IF(AND(Introduction!$L$13="Yes",Introduction!$L$14="Yes"),IF(ROWS(C$5593:C5690)&gt;$AT$19,"",INDEX(FGHG_NAMES,SMALL(IF(FREQUENCY(IF(FGHG_NAMES&lt;&gt;"",MATCH(FGHG_NAMES,FGHG_NAMES&amp;"",0)),ROW(FGHG_NAMES)-ROW($AT$19)+1),ROW(FGHG_NAMES)-ROW($AT$19)+1),ROWS(C$5593:C5690)))),"")</f>
        <v/>
      </c>
      <c r="D5690" s="103" t="str">
        <f>IF(AND(Introduction!$L$13="Yes",Introduction!$L$14="Yes"),IF(ISBLANK($C5690),"",INDEX($Q$19:$Q$3718,MATCH($C5690,$O$19:$O$3718,0))),"")</f>
        <v/>
      </c>
      <c r="E5690" s="105"/>
    </row>
    <row r="5691" spans="2:5" x14ac:dyDescent="0.3">
      <c r="B5691" s="137">
        <v>99</v>
      </c>
      <c r="C5691" s="103" t="str">
        <f t="array" ref="C5691">IF(AND(Introduction!$L$13="Yes",Introduction!$L$14="Yes"),IF(ROWS(C$5593:C5691)&gt;$AT$19,"",INDEX(FGHG_NAMES,SMALL(IF(FREQUENCY(IF(FGHG_NAMES&lt;&gt;"",MATCH(FGHG_NAMES,FGHG_NAMES&amp;"",0)),ROW(FGHG_NAMES)-ROW($AT$19)+1),ROW(FGHG_NAMES)-ROW($AT$19)+1),ROWS(C$5593:C5691)))),"")</f>
        <v/>
      </c>
      <c r="D5691" s="103" t="str">
        <f>IF(AND(Introduction!$L$13="Yes",Introduction!$L$14="Yes"),IF(ISBLANK($C5691),"",INDEX($Q$19:$Q$3718,MATCH($C5691,$O$19:$O$3718,0))),"")</f>
        <v/>
      </c>
      <c r="E5691" s="105"/>
    </row>
    <row r="5692" spans="2:5" x14ac:dyDescent="0.3">
      <c r="B5692" s="137">
        <v>100</v>
      </c>
      <c r="C5692" s="103" t="str">
        <f t="array" ref="C5692">IF(AND(Introduction!$L$13="Yes",Introduction!$L$14="Yes"),IF(ROWS(C$5593:C5692)&gt;$AT$19,"",INDEX(FGHG_NAMES,SMALL(IF(FREQUENCY(IF(FGHG_NAMES&lt;&gt;"",MATCH(FGHG_NAMES,FGHG_NAMES&amp;"",0)),ROW(FGHG_NAMES)-ROW($AT$19)+1),ROW(FGHG_NAMES)-ROW($AT$19)+1),ROWS(C$5593:C5692)))),"")</f>
        <v/>
      </c>
      <c r="D5692" s="103" t="str">
        <f>IF(AND(Introduction!$L$13="Yes",Introduction!$L$14="Yes"),IF(ISBLANK($C5692),"",INDEX($Q$19:$Q$3718,MATCH($C5692,$O$19:$O$3718,0))),"")</f>
        <v/>
      </c>
      <c r="E5692" s="105"/>
    </row>
    <row r="5693" spans="2:5" x14ac:dyDescent="0.3">
      <c r="B5693" s="137">
        <v>101</v>
      </c>
      <c r="C5693" s="103" t="str">
        <f t="array" ref="C5693">IF(AND(Introduction!$L$13="Yes",Introduction!$L$14="Yes"),IF(ROWS(C$5593:C5693)&gt;$AT$19,"",INDEX(FGHG_NAMES,SMALL(IF(FREQUENCY(IF(FGHG_NAMES&lt;&gt;"",MATCH(FGHG_NAMES,FGHG_NAMES&amp;"",0)),ROW(FGHG_NAMES)-ROW($AT$19)+1),ROW(FGHG_NAMES)-ROW($AT$19)+1),ROWS(C$5593:C5693)))),"")</f>
        <v/>
      </c>
      <c r="D5693" s="103" t="str">
        <f>IF(AND(Introduction!$L$13="Yes",Introduction!$L$14="Yes"),IF(ISBLANK($C5693),"",INDEX($Q$19:$Q$3718,MATCH($C5693,$O$19:$O$3718,0))),"")</f>
        <v/>
      </c>
      <c r="E5693" s="105"/>
    </row>
    <row r="5694" spans="2:5" x14ac:dyDescent="0.3">
      <c r="B5694" s="137">
        <v>102</v>
      </c>
      <c r="C5694" s="103" t="str">
        <f t="array" ref="C5694">IF(AND(Introduction!$L$13="Yes",Introduction!$L$14="Yes"),IF(ROWS(C$5593:C5694)&gt;$AT$19,"",INDEX(FGHG_NAMES,SMALL(IF(FREQUENCY(IF(FGHG_NAMES&lt;&gt;"",MATCH(FGHG_NAMES,FGHG_NAMES&amp;"",0)),ROW(FGHG_NAMES)-ROW($AT$19)+1),ROW(FGHG_NAMES)-ROW($AT$19)+1),ROWS(C$5593:C5694)))),"")</f>
        <v/>
      </c>
      <c r="D5694" s="103" t="str">
        <f>IF(AND(Introduction!$L$13="Yes",Introduction!$L$14="Yes"),IF(ISBLANK($C5694),"",INDEX($Q$19:$Q$3718,MATCH($C5694,$O$19:$O$3718,0))),"")</f>
        <v/>
      </c>
      <c r="E5694" s="105"/>
    </row>
    <row r="5695" spans="2:5" x14ac:dyDescent="0.3">
      <c r="B5695" s="137">
        <v>103</v>
      </c>
      <c r="C5695" s="103" t="str">
        <f t="array" ref="C5695">IF(AND(Introduction!$L$13="Yes",Introduction!$L$14="Yes"),IF(ROWS(C$5593:C5695)&gt;$AT$19,"",INDEX(FGHG_NAMES,SMALL(IF(FREQUENCY(IF(FGHG_NAMES&lt;&gt;"",MATCH(FGHG_NAMES,FGHG_NAMES&amp;"",0)),ROW(FGHG_NAMES)-ROW($AT$19)+1),ROW(FGHG_NAMES)-ROW($AT$19)+1),ROWS(C$5593:C5695)))),"")</f>
        <v/>
      </c>
      <c r="D5695" s="103" t="str">
        <f>IF(AND(Introduction!$L$13="Yes",Introduction!$L$14="Yes"),IF(ISBLANK($C5695),"",INDEX($Q$19:$Q$3718,MATCH($C5695,$O$19:$O$3718,0))),"")</f>
        <v/>
      </c>
      <c r="E5695" s="105"/>
    </row>
    <row r="5696" spans="2:5" x14ac:dyDescent="0.3">
      <c r="B5696" s="137">
        <v>104</v>
      </c>
      <c r="C5696" s="103" t="str">
        <f t="array" ref="C5696">IF(AND(Introduction!$L$13="Yes",Introduction!$L$14="Yes"),IF(ROWS(C$5593:C5696)&gt;$AT$19,"",INDEX(FGHG_NAMES,SMALL(IF(FREQUENCY(IF(FGHG_NAMES&lt;&gt;"",MATCH(FGHG_NAMES,FGHG_NAMES&amp;"",0)),ROW(FGHG_NAMES)-ROW($AT$19)+1),ROW(FGHG_NAMES)-ROW($AT$19)+1),ROWS(C$5593:C5696)))),"")</f>
        <v/>
      </c>
      <c r="D5696" s="103" t="str">
        <f>IF(AND(Introduction!$L$13="Yes",Introduction!$L$14="Yes"),IF(ISBLANK($C5696),"",INDEX($Q$19:$Q$3718,MATCH($C5696,$O$19:$O$3718,0))),"")</f>
        <v/>
      </c>
      <c r="E5696" s="105"/>
    </row>
    <row r="5697" spans="2:5" x14ac:dyDescent="0.3">
      <c r="B5697" s="137">
        <v>105</v>
      </c>
      <c r="C5697" s="103" t="str">
        <f t="array" ref="C5697">IF(AND(Introduction!$L$13="Yes",Introduction!$L$14="Yes"),IF(ROWS(C$5593:C5697)&gt;$AT$19,"",INDEX(FGHG_NAMES,SMALL(IF(FREQUENCY(IF(FGHG_NAMES&lt;&gt;"",MATCH(FGHG_NAMES,FGHG_NAMES&amp;"",0)),ROW(FGHG_NAMES)-ROW($AT$19)+1),ROW(FGHG_NAMES)-ROW($AT$19)+1),ROWS(C$5593:C5697)))),"")</f>
        <v/>
      </c>
      <c r="D5697" s="103" t="str">
        <f>IF(AND(Introduction!$L$13="Yes",Introduction!$L$14="Yes"),IF(ISBLANK($C5697),"",INDEX($Q$19:$Q$3718,MATCH($C5697,$O$19:$O$3718,0))),"")</f>
        <v/>
      </c>
      <c r="E5697" s="105"/>
    </row>
    <row r="5698" spans="2:5" x14ac:dyDescent="0.3">
      <c r="B5698" s="137">
        <v>106</v>
      </c>
      <c r="C5698" s="103" t="str">
        <f t="array" ref="C5698">IF(AND(Introduction!$L$13="Yes",Introduction!$L$14="Yes"),IF(ROWS(C$5593:C5698)&gt;$AT$19,"",INDEX(FGHG_NAMES,SMALL(IF(FREQUENCY(IF(FGHG_NAMES&lt;&gt;"",MATCH(FGHG_NAMES,FGHG_NAMES&amp;"",0)),ROW(FGHG_NAMES)-ROW($AT$19)+1),ROW(FGHG_NAMES)-ROW($AT$19)+1),ROWS(C$5593:C5698)))),"")</f>
        <v/>
      </c>
      <c r="D5698" s="103" t="str">
        <f>IF(AND(Introduction!$L$13="Yes",Introduction!$L$14="Yes"),IF(ISBLANK($C5698),"",INDEX($Q$19:$Q$3718,MATCH($C5698,$O$19:$O$3718,0))),"")</f>
        <v/>
      </c>
      <c r="E5698" s="105"/>
    </row>
    <row r="5699" spans="2:5" x14ac:dyDescent="0.3">
      <c r="B5699" s="137">
        <v>107</v>
      </c>
      <c r="C5699" s="103" t="str">
        <f t="array" ref="C5699">IF(AND(Introduction!$L$13="Yes",Introduction!$L$14="Yes"),IF(ROWS(C$5593:C5699)&gt;$AT$19,"",INDEX(FGHG_NAMES,SMALL(IF(FREQUENCY(IF(FGHG_NAMES&lt;&gt;"",MATCH(FGHG_NAMES,FGHG_NAMES&amp;"",0)),ROW(FGHG_NAMES)-ROW($AT$19)+1),ROW(FGHG_NAMES)-ROW($AT$19)+1),ROWS(C$5593:C5699)))),"")</f>
        <v/>
      </c>
      <c r="D5699" s="103" t="str">
        <f>IF(AND(Introduction!$L$13="Yes",Introduction!$L$14="Yes"),IF(ISBLANK($C5699),"",INDEX($Q$19:$Q$3718,MATCH($C5699,$O$19:$O$3718,0))),"")</f>
        <v/>
      </c>
      <c r="E5699" s="105"/>
    </row>
    <row r="5700" spans="2:5" x14ac:dyDescent="0.3">
      <c r="B5700" s="137">
        <v>108</v>
      </c>
      <c r="C5700" s="103" t="str">
        <f t="array" ref="C5700">IF(AND(Introduction!$L$13="Yes",Introduction!$L$14="Yes"),IF(ROWS(C$5593:C5700)&gt;$AT$19,"",INDEX(FGHG_NAMES,SMALL(IF(FREQUENCY(IF(FGHG_NAMES&lt;&gt;"",MATCH(FGHG_NAMES,FGHG_NAMES&amp;"",0)),ROW(FGHG_NAMES)-ROW($AT$19)+1),ROW(FGHG_NAMES)-ROW($AT$19)+1),ROWS(C$5593:C5700)))),"")</f>
        <v/>
      </c>
      <c r="D5700" s="103" t="str">
        <f>IF(AND(Introduction!$L$13="Yes",Introduction!$L$14="Yes"),IF(ISBLANK($C5700),"",INDEX($Q$19:$Q$3718,MATCH($C5700,$O$19:$O$3718,0))),"")</f>
        <v/>
      </c>
      <c r="E5700" s="105"/>
    </row>
    <row r="5701" spans="2:5" x14ac:dyDescent="0.3">
      <c r="B5701" s="137">
        <v>109</v>
      </c>
      <c r="C5701" s="103" t="str">
        <f t="array" ref="C5701">IF(AND(Introduction!$L$13="Yes",Introduction!$L$14="Yes"),IF(ROWS(C$5593:C5701)&gt;$AT$19,"",INDEX(FGHG_NAMES,SMALL(IF(FREQUENCY(IF(FGHG_NAMES&lt;&gt;"",MATCH(FGHG_NAMES,FGHG_NAMES&amp;"",0)),ROW(FGHG_NAMES)-ROW($AT$19)+1),ROW(FGHG_NAMES)-ROW($AT$19)+1),ROWS(C$5593:C5701)))),"")</f>
        <v/>
      </c>
      <c r="D5701" s="103" t="str">
        <f>IF(AND(Introduction!$L$13="Yes",Introduction!$L$14="Yes"),IF(ISBLANK($C5701),"",INDEX($Q$19:$Q$3718,MATCH($C5701,$O$19:$O$3718,0))),"")</f>
        <v/>
      </c>
      <c r="E5701" s="105"/>
    </row>
    <row r="5702" spans="2:5" x14ac:dyDescent="0.3">
      <c r="B5702" s="137">
        <v>110</v>
      </c>
      <c r="C5702" s="103" t="str">
        <f t="array" ref="C5702">IF(AND(Introduction!$L$13="Yes",Introduction!$L$14="Yes"),IF(ROWS(C$5593:C5702)&gt;$AT$19,"",INDEX(FGHG_NAMES,SMALL(IF(FREQUENCY(IF(FGHG_NAMES&lt;&gt;"",MATCH(FGHG_NAMES,FGHG_NAMES&amp;"",0)),ROW(FGHG_NAMES)-ROW($AT$19)+1),ROW(FGHG_NAMES)-ROW($AT$19)+1),ROWS(C$5593:C5702)))),"")</f>
        <v/>
      </c>
      <c r="D5702" s="103" t="str">
        <f>IF(AND(Introduction!$L$13="Yes",Introduction!$L$14="Yes"),IF(ISBLANK($C5702),"",INDEX($Q$19:$Q$3718,MATCH($C5702,$O$19:$O$3718,0))),"")</f>
        <v/>
      </c>
      <c r="E5702" s="105"/>
    </row>
    <row r="5703" spans="2:5" x14ac:dyDescent="0.3">
      <c r="B5703" s="137">
        <v>111</v>
      </c>
      <c r="C5703" s="103" t="str">
        <f t="array" ref="C5703">IF(AND(Introduction!$L$13="Yes",Introduction!$L$14="Yes"),IF(ROWS(C$5593:C5703)&gt;$AT$19,"",INDEX(FGHG_NAMES,SMALL(IF(FREQUENCY(IF(FGHG_NAMES&lt;&gt;"",MATCH(FGHG_NAMES,FGHG_NAMES&amp;"",0)),ROW(FGHG_NAMES)-ROW($AT$19)+1),ROW(FGHG_NAMES)-ROW($AT$19)+1),ROWS(C$5593:C5703)))),"")</f>
        <v/>
      </c>
      <c r="D5703" s="103" t="str">
        <f>IF(AND(Introduction!$L$13="Yes",Introduction!$L$14="Yes"),IF(ISBLANK($C5703),"",INDEX($Q$19:$Q$3718,MATCH($C5703,$O$19:$O$3718,0))),"")</f>
        <v/>
      </c>
      <c r="E5703" s="105"/>
    </row>
    <row r="5704" spans="2:5" x14ac:dyDescent="0.3">
      <c r="B5704" s="137">
        <v>112</v>
      </c>
      <c r="C5704" s="103" t="str">
        <f t="array" ref="C5704">IF(AND(Introduction!$L$13="Yes",Introduction!$L$14="Yes"),IF(ROWS(C$5593:C5704)&gt;$AT$19,"",INDEX(FGHG_NAMES,SMALL(IF(FREQUENCY(IF(FGHG_NAMES&lt;&gt;"",MATCH(FGHG_NAMES,FGHG_NAMES&amp;"",0)),ROW(FGHG_NAMES)-ROW($AT$19)+1),ROW(FGHG_NAMES)-ROW($AT$19)+1),ROWS(C$5593:C5704)))),"")</f>
        <v/>
      </c>
      <c r="D5704" s="103" t="str">
        <f>IF(AND(Introduction!$L$13="Yes",Introduction!$L$14="Yes"),IF(ISBLANK($C5704),"",INDEX($Q$19:$Q$3718,MATCH($C5704,$O$19:$O$3718,0))),"")</f>
        <v/>
      </c>
      <c r="E5704" s="105"/>
    </row>
    <row r="5705" spans="2:5" x14ac:dyDescent="0.3">
      <c r="B5705" s="137">
        <v>113</v>
      </c>
      <c r="C5705" s="103" t="str">
        <f t="array" ref="C5705">IF(AND(Introduction!$L$13="Yes",Introduction!$L$14="Yes"),IF(ROWS(C$5593:C5705)&gt;$AT$19,"",INDEX(FGHG_NAMES,SMALL(IF(FREQUENCY(IF(FGHG_NAMES&lt;&gt;"",MATCH(FGHG_NAMES,FGHG_NAMES&amp;"",0)),ROW(FGHG_NAMES)-ROW($AT$19)+1),ROW(FGHG_NAMES)-ROW($AT$19)+1),ROWS(C$5593:C5705)))),"")</f>
        <v/>
      </c>
      <c r="D5705" s="103" t="str">
        <f>IF(AND(Introduction!$L$13="Yes",Introduction!$L$14="Yes"),IF(ISBLANK($C5705),"",INDEX($Q$19:$Q$3718,MATCH($C5705,$O$19:$O$3718,0))),"")</f>
        <v/>
      </c>
      <c r="E5705" s="105"/>
    </row>
    <row r="5706" spans="2:5" x14ac:dyDescent="0.3">
      <c r="B5706" s="137">
        <v>114</v>
      </c>
      <c r="C5706" s="103" t="str">
        <f t="array" ref="C5706">IF(AND(Introduction!$L$13="Yes",Introduction!$L$14="Yes"),IF(ROWS(C$5593:C5706)&gt;$AT$19,"",INDEX(FGHG_NAMES,SMALL(IF(FREQUENCY(IF(FGHG_NAMES&lt;&gt;"",MATCH(FGHG_NAMES,FGHG_NAMES&amp;"",0)),ROW(FGHG_NAMES)-ROW($AT$19)+1),ROW(FGHG_NAMES)-ROW($AT$19)+1),ROWS(C$5593:C5706)))),"")</f>
        <v/>
      </c>
      <c r="D5706" s="103" t="str">
        <f>IF(AND(Introduction!$L$13="Yes",Introduction!$L$14="Yes"),IF(ISBLANK($C5706),"",INDEX($Q$19:$Q$3718,MATCH($C5706,$O$19:$O$3718,0))),"")</f>
        <v/>
      </c>
      <c r="E5706" s="105"/>
    </row>
    <row r="5707" spans="2:5" x14ac:dyDescent="0.3">
      <c r="B5707" s="137">
        <v>115</v>
      </c>
      <c r="C5707" s="103" t="str">
        <f t="array" ref="C5707">IF(AND(Introduction!$L$13="Yes",Introduction!$L$14="Yes"),IF(ROWS(C$5593:C5707)&gt;$AT$19,"",INDEX(FGHG_NAMES,SMALL(IF(FREQUENCY(IF(FGHG_NAMES&lt;&gt;"",MATCH(FGHG_NAMES,FGHG_NAMES&amp;"",0)),ROW(FGHG_NAMES)-ROW($AT$19)+1),ROW(FGHG_NAMES)-ROW($AT$19)+1),ROWS(C$5593:C5707)))),"")</f>
        <v/>
      </c>
      <c r="D5707" s="103" t="str">
        <f>IF(AND(Introduction!$L$13="Yes",Introduction!$L$14="Yes"),IF(ISBLANK($C5707),"",INDEX($Q$19:$Q$3718,MATCH($C5707,$O$19:$O$3718,0))),"")</f>
        <v/>
      </c>
      <c r="E5707" s="105"/>
    </row>
    <row r="5708" spans="2:5" x14ac:dyDescent="0.3">
      <c r="B5708" s="137">
        <v>116</v>
      </c>
      <c r="C5708" s="103" t="str">
        <f t="array" ref="C5708">IF(AND(Introduction!$L$13="Yes",Introduction!$L$14="Yes"),IF(ROWS(C$5593:C5708)&gt;$AT$19,"",INDEX(FGHG_NAMES,SMALL(IF(FREQUENCY(IF(FGHG_NAMES&lt;&gt;"",MATCH(FGHG_NAMES,FGHG_NAMES&amp;"",0)),ROW(FGHG_NAMES)-ROW($AT$19)+1),ROW(FGHG_NAMES)-ROW($AT$19)+1),ROWS(C$5593:C5708)))),"")</f>
        <v/>
      </c>
      <c r="D5708" s="103" t="str">
        <f>IF(AND(Introduction!$L$13="Yes",Introduction!$L$14="Yes"),IF(ISBLANK($C5708),"",INDEX($Q$19:$Q$3718,MATCH($C5708,$O$19:$O$3718,0))),"")</f>
        <v/>
      </c>
      <c r="E5708" s="105"/>
    </row>
    <row r="5709" spans="2:5" x14ac:dyDescent="0.3">
      <c r="B5709" s="137">
        <v>117</v>
      </c>
      <c r="C5709" s="103" t="str">
        <f t="array" ref="C5709">IF(AND(Introduction!$L$13="Yes",Introduction!$L$14="Yes"),IF(ROWS(C$5593:C5709)&gt;$AT$19,"",INDEX(FGHG_NAMES,SMALL(IF(FREQUENCY(IF(FGHG_NAMES&lt;&gt;"",MATCH(FGHG_NAMES,FGHG_NAMES&amp;"",0)),ROW(FGHG_NAMES)-ROW($AT$19)+1),ROW(FGHG_NAMES)-ROW($AT$19)+1),ROWS(C$5593:C5709)))),"")</f>
        <v/>
      </c>
      <c r="D5709" s="103" t="str">
        <f>IF(AND(Introduction!$L$13="Yes",Introduction!$L$14="Yes"),IF(ISBLANK($C5709),"",INDEX($Q$19:$Q$3718,MATCH($C5709,$O$19:$O$3718,0))),"")</f>
        <v/>
      </c>
      <c r="E5709" s="105"/>
    </row>
    <row r="5710" spans="2:5" x14ac:dyDescent="0.3">
      <c r="B5710" s="137">
        <v>118</v>
      </c>
      <c r="C5710" s="103" t="str">
        <f t="array" ref="C5710">IF(AND(Introduction!$L$13="Yes",Introduction!$L$14="Yes"),IF(ROWS(C$5593:C5710)&gt;$AT$19,"",INDEX(FGHG_NAMES,SMALL(IF(FREQUENCY(IF(FGHG_NAMES&lt;&gt;"",MATCH(FGHG_NAMES,FGHG_NAMES&amp;"",0)),ROW(FGHG_NAMES)-ROW($AT$19)+1),ROW(FGHG_NAMES)-ROW($AT$19)+1),ROWS(C$5593:C5710)))),"")</f>
        <v/>
      </c>
      <c r="D5710" s="103" t="str">
        <f>IF(AND(Introduction!$L$13="Yes",Introduction!$L$14="Yes"),IF(ISBLANK($C5710),"",INDEX($Q$19:$Q$3718,MATCH($C5710,$O$19:$O$3718,0))),"")</f>
        <v/>
      </c>
      <c r="E5710" s="105"/>
    </row>
    <row r="5711" spans="2:5" x14ac:dyDescent="0.3">
      <c r="B5711" s="137">
        <v>119</v>
      </c>
      <c r="C5711" s="103" t="str">
        <f t="array" ref="C5711">IF(AND(Introduction!$L$13="Yes",Introduction!$L$14="Yes"),IF(ROWS(C$5593:C5711)&gt;$AT$19,"",INDEX(FGHG_NAMES,SMALL(IF(FREQUENCY(IF(FGHG_NAMES&lt;&gt;"",MATCH(FGHG_NAMES,FGHG_NAMES&amp;"",0)),ROW(FGHG_NAMES)-ROW($AT$19)+1),ROW(FGHG_NAMES)-ROW($AT$19)+1),ROWS(C$5593:C5711)))),"")</f>
        <v/>
      </c>
      <c r="D5711" s="103" t="str">
        <f>IF(AND(Introduction!$L$13="Yes",Introduction!$L$14="Yes"),IF(ISBLANK($C5711),"",INDEX($Q$19:$Q$3718,MATCH($C5711,$O$19:$O$3718,0))),"")</f>
        <v/>
      </c>
      <c r="E5711" s="105"/>
    </row>
    <row r="5712" spans="2:5" x14ac:dyDescent="0.3">
      <c r="B5712" s="137">
        <v>120</v>
      </c>
      <c r="C5712" s="103" t="str">
        <f t="array" ref="C5712">IF(AND(Introduction!$L$13="Yes",Introduction!$L$14="Yes"),IF(ROWS(C$5593:C5712)&gt;$AT$19,"",INDEX(FGHG_NAMES,SMALL(IF(FREQUENCY(IF(FGHG_NAMES&lt;&gt;"",MATCH(FGHG_NAMES,FGHG_NAMES&amp;"",0)),ROW(FGHG_NAMES)-ROW($AT$19)+1),ROW(FGHG_NAMES)-ROW($AT$19)+1),ROWS(C$5593:C5712)))),"")</f>
        <v/>
      </c>
      <c r="D5712" s="103" t="str">
        <f>IF(AND(Introduction!$L$13="Yes",Introduction!$L$14="Yes"),IF(ISBLANK($C5712),"",INDEX($Q$19:$Q$3718,MATCH($C5712,$O$19:$O$3718,0))),"")</f>
        <v/>
      </c>
      <c r="E5712" s="105"/>
    </row>
    <row r="5713" spans="2:5" x14ac:dyDescent="0.3">
      <c r="B5713" s="137">
        <v>121</v>
      </c>
      <c r="C5713" s="103" t="str">
        <f t="array" ref="C5713">IF(AND(Introduction!$L$13="Yes",Introduction!$L$14="Yes"),IF(ROWS(C$5593:C5713)&gt;$AT$19,"",INDEX(FGHG_NAMES,SMALL(IF(FREQUENCY(IF(FGHG_NAMES&lt;&gt;"",MATCH(FGHG_NAMES,FGHG_NAMES&amp;"",0)),ROW(FGHG_NAMES)-ROW($AT$19)+1),ROW(FGHG_NAMES)-ROW($AT$19)+1),ROWS(C$5593:C5713)))),"")</f>
        <v/>
      </c>
      <c r="D5713" s="103" t="str">
        <f>IF(AND(Introduction!$L$13="Yes",Introduction!$L$14="Yes"),IF(ISBLANK($C5713),"",INDEX($Q$19:$Q$3718,MATCH($C5713,$O$19:$O$3718,0))),"")</f>
        <v/>
      </c>
      <c r="E5713" s="105"/>
    </row>
    <row r="5714" spans="2:5" x14ac:dyDescent="0.3">
      <c r="B5714" s="137">
        <v>122</v>
      </c>
      <c r="C5714" s="103" t="str">
        <f t="array" ref="C5714">IF(AND(Introduction!$L$13="Yes",Introduction!$L$14="Yes"),IF(ROWS(C$5593:C5714)&gt;$AT$19,"",INDEX(FGHG_NAMES,SMALL(IF(FREQUENCY(IF(FGHG_NAMES&lt;&gt;"",MATCH(FGHG_NAMES,FGHG_NAMES&amp;"",0)),ROW(FGHG_NAMES)-ROW($AT$19)+1),ROW(FGHG_NAMES)-ROW($AT$19)+1),ROWS(C$5593:C5714)))),"")</f>
        <v/>
      </c>
      <c r="D5714" s="103" t="str">
        <f>IF(AND(Introduction!$L$13="Yes",Introduction!$L$14="Yes"),IF(ISBLANK($C5714),"",INDEX($Q$19:$Q$3718,MATCH($C5714,$O$19:$O$3718,0))),"")</f>
        <v/>
      </c>
      <c r="E5714" s="105"/>
    </row>
    <row r="5715" spans="2:5" x14ac:dyDescent="0.3">
      <c r="B5715" s="137">
        <v>123</v>
      </c>
      <c r="C5715" s="103" t="str">
        <f t="array" ref="C5715">IF(AND(Introduction!$L$13="Yes",Introduction!$L$14="Yes"),IF(ROWS(C$5593:C5715)&gt;$AT$19,"",INDEX(FGHG_NAMES,SMALL(IF(FREQUENCY(IF(FGHG_NAMES&lt;&gt;"",MATCH(FGHG_NAMES,FGHG_NAMES&amp;"",0)),ROW(FGHG_NAMES)-ROW($AT$19)+1),ROW(FGHG_NAMES)-ROW($AT$19)+1),ROWS(C$5593:C5715)))),"")</f>
        <v/>
      </c>
      <c r="D5715" s="103" t="str">
        <f>IF(AND(Introduction!$L$13="Yes",Introduction!$L$14="Yes"),IF(ISBLANK($C5715),"",INDEX($Q$19:$Q$3718,MATCH($C5715,$O$19:$O$3718,0))),"")</f>
        <v/>
      </c>
      <c r="E5715" s="105"/>
    </row>
    <row r="5716" spans="2:5" x14ac:dyDescent="0.3">
      <c r="B5716" s="137">
        <v>124</v>
      </c>
      <c r="C5716" s="103" t="str">
        <f t="array" ref="C5716">IF(AND(Introduction!$L$13="Yes",Introduction!$L$14="Yes"),IF(ROWS(C$5593:C5716)&gt;$AT$19,"",INDEX(FGHG_NAMES,SMALL(IF(FREQUENCY(IF(FGHG_NAMES&lt;&gt;"",MATCH(FGHG_NAMES,FGHG_NAMES&amp;"",0)),ROW(FGHG_NAMES)-ROW($AT$19)+1),ROW(FGHG_NAMES)-ROW($AT$19)+1),ROWS(C$5593:C5716)))),"")</f>
        <v/>
      </c>
      <c r="D5716" s="103" t="str">
        <f>IF(AND(Introduction!$L$13="Yes",Introduction!$L$14="Yes"),IF(ISBLANK($C5716),"",INDEX($Q$19:$Q$3718,MATCH($C5716,$O$19:$O$3718,0))),"")</f>
        <v/>
      </c>
      <c r="E5716" s="105"/>
    </row>
    <row r="5717" spans="2:5" x14ac:dyDescent="0.3">
      <c r="B5717" s="137">
        <v>125</v>
      </c>
      <c r="C5717" s="103" t="str">
        <f t="array" ref="C5717">IF(AND(Introduction!$L$13="Yes",Introduction!$L$14="Yes"),IF(ROWS(C$5593:C5717)&gt;$AT$19,"",INDEX(FGHG_NAMES,SMALL(IF(FREQUENCY(IF(FGHG_NAMES&lt;&gt;"",MATCH(FGHG_NAMES,FGHG_NAMES&amp;"",0)),ROW(FGHG_NAMES)-ROW($AT$19)+1),ROW(FGHG_NAMES)-ROW($AT$19)+1),ROWS(C$5593:C5717)))),"")</f>
        <v/>
      </c>
      <c r="D5717" s="103" t="str">
        <f>IF(AND(Introduction!$L$13="Yes",Introduction!$L$14="Yes"),IF(ISBLANK($C5717),"",INDEX($Q$19:$Q$3718,MATCH($C5717,$O$19:$O$3718,0))),"")</f>
        <v/>
      </c>
      <c r="E5717" s="105"/>
    </row>
    <row r="5718" spans="2:5" x14ac:dyDescent="0.3">
      <c r="B5718" s="137">
        <v>126</v>
      </c>
      <c r="C5718" s="103" t="str">
        <f t="array" ref="C5718">IF(AND(Introduction!$L$13="Yes",Introduction!$L$14="Yes"),IF(ROWS(C$5593:C5718)&gt;$AT$19,"",INDEX(FGHG_NAMES,SMALL(IF(FREQUENCY(IF(FGHG_NAMES&lt;&gt;"",MATCH(FGHG_NAMES,FGHG_NAMES&amp;"",0)),ROW(FGHG_NAMES)-ROW($AT$19)+1),ROW(FGHG_NAMES)-ROW($AT$19)+1),ROWS(C$5593:C5718)))),"")</f>
        <v/>
      </c>
      <c r="D5718" s="103" t="str">
        <f>IF(AND(Introduction!$L$13="Yes",Introduction!$L$14="Yes"),IF(ISBLANK($C5718),"",INDEX($Q$19:$Q$3718,MATCH($C5718,$O$19:$O$3718,0))),"")</f>
        <v/>
      </c>
      <c r="E5718" s="105"/>
    </row>
    <row r="5719" spans="2:5" x14ac:dyDescent="0.3">
      <c r="B5719" s="137">
        <v>127</v>
      </c>
      <c r="C5719" s="103" t="str">
        <f t="array" ref="C5719">IF(AND(Introduction!$L$13="Yes",Introduction!$L$14="Yes"),IF(ROWS(C$5593:C5719)&gt;$AT$19,"",INDEX(FGHG_NAMES,SMALL(IF(FREQUENCY(IF(FGHG_NAMES&lt;&gt;"",MATCH(FGHG_NAMES,FGHG_NAMES&amp;"",0)),ROW(FGHG_NAMES)-ROW($AT$19)+1),ROW(FGHG_NAMES)-ROW($AT$19)+1),ROWS(C$5593:C5719)))),"")</f>
        <v/>
      </c>
      <c r="D5719" s="103" t="str">
        <f>IF(AND(Introduction!$L$13="Yes",Introduction!$L$14="Yes"),IF(ISBLANK($C5719),"",INDEX($Q$19:$Q$3718,MATCH($C5719,$O$19:$O$3718,0))),"")</f>
        <v/>
      </c>
      <c r="E5719" s="105"/>
    </row>
    <row r="5720" spans="2:5" x14ac:dyDescent="0.3">
      <c r="B5720" s="137">
        <v>128</v>
      </c>
      <c r="C5720" s="103" t="str">
        <f t="array" ref="C5720">IF(AND(Introduction!$L$13="Yes",Introduction!$L$14="Yes"),IF(ROWS(C$5593:C5720)&gt;$AT$19,"",INDEX(FGHG_NAMES,SMALL(IF(FREQUENCY(IF(FGHG_NAMES&lt;&gt;"",MATCH(FGHG_NAMES,FGHG_NAMES&amp;"",0)),ROW(FGHG_NAMES)-ROW($AT$19)+1),ROW(FGHG_NAMES)-ROW($AT$19)+1),ROWS(C$5593:C5720)))),"")</f>
        <v/>
      </c>
      <c r="D5720" s="103" t="str">
        <f>IF(AND(Introduction!$L$13="Yes",Introduction!$L$14="Yes"),IF(ISBLANK($C5720),"",INDEX($Q$19:$Q$3718,MATCH($C5720,$O$19:$O$3718,0))),"")</f>
        <v/>
      </c>
      <c r="E5720" s="105"/>
    </row>
    <row r="5721" spans="2:5" x14ac:dyDescent="0.3">
      <c r="B5721" s="137">
        <v>129</v>
      </c>
      <c r="C5721" s="103" t="str">
        <f t="array" ref="C5721">IF(AND(Introduction!$L$13="Yes",Introduction!$L$14="Yes"),IF(ROWS(C$5593:C5721)&gt;$AT$19,"",INDEX(FGHG_NAMES,SMALL(IF(FREQUENCY(IF(FGHG_NAMES&lt;&gt;"",MATCH(FGHG_NAMES,FGHG_NAMES&amp;"",0)),ROW(FGHG_NAMES)-ROW($AT$19)+1),ROW(FGHG_NAMES)-ROW($AT$19)+1),ROWS(C$5593:C5721)))),"")</f>
        <v/>
      </c>
      <c r="D5721" s="103" t="str">
        <f>IF(AND(Introduction!$L$13="Yes",Introduction!$L$14="Yes"),IF(ISBLANK($C5721),"",INDEX($Q$19:$Q$3718,MATCH($C5721,$O$19:$O$3718,0))),"")</f>
        <v/>
      </c>
      <c r="E5721" s="105"/>
    </row>
    <row r="5722" spans="2:5" x14ac:dyDescent="0.3">
      <c r="B5722" s="137">
        <v>130</v>
      </c>
      <c r="C5722" s="103" t="str">
        <f t="array" ref="C5722">IF(AND(Introduction!$L$13="Yes",Introduction!$L$14="Yes"),IF(ROWS(C$5593:C5722)&gt;$AT$19,"",INDEX(FGHG_NAMES,SMALL(IF(FREQUENCY(IF(FGHG_NAMES&lt;&gt;"",MATCH(FGHG_NAMES,FGHG_NAMES&amp;"",0)),ROW(FGHG_NAMES)-ROW($AT$19)+1),ROW(FGHG_NAMES)-ROW($AT$19)+1),ROWS(C$5593:C5722)))),"")</f>
        <v/>
      </c>
      <c r="D5722" s="103" t="str">
        <f>IF(AND(Introduction!$L$13="Yes",Introduction!$L$14="Yes"),IF(ISBLANK($C5722),"",INDEX($Q$19:$Q$3718,MATCH($C5722,$O$19:$O$3718,0))),"")</f>
        <v/>
      </c>
      <c r="E5722" s="105"/>
    </row>
    <row r="5723" spans="2:5" x14ac:dyDescent="0.3">
      <c r="B5723" s="137">
        <v>131</v>
      </c>
      <c r="C5723" s="103" t="str">
        <f t="array" ref="C5723">IF(AND(Introduction!$L$13="Yes",Introduction!$L$14="Yes"),IF(ROWS(C$5593:C5723)&gt;$AT$19,"",INDEX(FGHG_NAMES,SMALL(IF(FREQUENCY(IF(FGHG_NAMES&lt;&gt;"",MATCH(FGHG_NAMES,FGHG_NAMES&amp;"",0)),ROW(FGHG_NAMES)-ROW($AT$19)+1),ROW(FGHG_NAMES)-ROW($AT$19)+1),ROWS(C$5593:C5723)))),"")</f>
        <v/>
      </c>
      <c r="D5723" s="103" t="str">
        <f>IF(AND(Introduction!$L$13="Yes",Introduction!$L$14="Yes"),IF(ISBLANK($C5723),"",INDEX($Q$19:$Q$3718,MATCH($C5723,$O$19:$O$3718,0))),"")</f>
        <v/>
      </c>
      <c r="E5723" s="105"/>
    </row>
    <row r="5724" spans="2:5" x14ac:dyDescent="0.3">
      <c r="B5724" s="137">
        <v>132</v>
      </c>
      <c r="C5724" s="103" t="str">
        <f t="array" ref="C5724">IF(AND(Introduction!$L$13="Yes",Introduction!$L$14="Yes"),IF(ROWS(C$5593:C5724)&gt;$AT$19,"",INDEX(FGHG_NAMES,SMALL(IF(FREQUENCY(IF(FGHG_NAMES&lt;&gt;"",MATCH(FGHG_NAMES,FGHG_NAMES&amp;"",0)),ROW(FGHG_NAMES)-ROW($AT$19)+1),ROW(FGHG_NAMES)-ROW($AT$19)+1),ROWS(C$5593:C5724)))),"")</f>
        <v/>
      </c>
      <c r="D5724" s="103" t="str">
        <f>IF(AND(Introduction!$L$13="Yes",Introduction!$L$14="Yes"),IF(ISBLANK($C5724),"",INDEX($Q$19:$Q$3718,MATCH($C5724,$O$19:$O$3718,0))),"")</f>
        <v/>
      </c>
      <c r="E5724" s="105"/>
    </row>
    <row r="5725" spans="2:5" x14ac:dyDescent="0.3">
      <c r="B5725" s="137">
        <v>133</v>
      </c>
      <c r="C5725" s="103" t="str">
        <f t="array" ref="C5725">IF(AND(Introduction!$L$13="Yes",Introduction!$L$14="Yes"),IF(ROWS(C$5593:C5725)&gt;$AT$19,"",INDEX(FGHG_NAMES,SMALL(IF(FREQUENCY(IF(FGHG_NAMES&lt;&gt;"",MATCH(FGHG_NAMES,FGHG_NAMES&amp;"",0)),ROW(FGHG_NAMES)-ROW($AT$19)+1),ROW(FGHG_NAMES)-ROW($AT$19)+1),ROWS(C$5593:C5725)))),"")</f>
        <v/>
      </c>
      <c r="D5725" s="103" t="str">
        <f>IF(AND(Introduction!$L$13="Yes",Introduction!$L$14="Yes"),IF(ISBLANK($C5725),"",INDEX($Q$19:$Q$3718,MATCH($C5725,$O$19:$O$3718,0))),"")</f>
        <v/>
      </c>
      <c r="E5725" s="105"/>
    </row>
    <row r="5726" spans="2:5" x14ac:dyDescent="0.3">
      <c r="B5726" s="137">
        <v>134</v>
      </c>
      <c r="C5726" s="103" t="str">
        <f t="array" ref="C5726">IF(AND(Introduction!$L$13="Yes",Introduction!$L$14="Yes"),IF(ROWS(C$5593:C5726)&gt;$AT$19,"",INDEX(FGHG_NAMES,SMALL(IF(FREQUENCY(IF(FGHG_NAMES&lt;&gt;"",MATCH(FGHG_NAMES,FGHG_NAMES&amp;"",0)),ROW(FGHG_NAMES)-ROW($AT$19)+1),ROW(FGHG_NAMES)-ROW($AT$19)+1),ROWS(C$5593:C5726)))),"")</f>
        <v/>
      </c>
      <c r="D5726" s="103" t="str">
        <f>IF(AND(Introduction!$L$13="Yes",Introduction!$L$14="Yes"),IF(ISBLANK($C5726),"",INDEX($Q$19:$Q$3718,MATCH($C5726,$O$19:$O$3718,0))),"")</f>
        <v/>
      </c>
      <c r="E5726" s="105"/>
    </row>
    <row r="5727" spans="2:5" x14ac:dyDescent="0.3">
      <c r="B5727" s="137">
        <v>135</v>
      </c>
      <c r="C5727" s="103" t="str">
        <f t="array" ref="C5727">IF(AND(Introduction!$L$13="Yes",Introduction!$L$14="Yes"),IF(ROWS(C$5593:C5727)&gt;$AT$19,"",INDEX(FGHG_NAMES,SMALL(IF(FREQUENCY(IF(FGHG_NAMES&lt;&gt;"",MATCH(FGHG_NAMES,FGHG_NAMES&amp;"",0)),ROW(FGHG_NAMES)-ROW($AT$19)+1),ROW(FGHG_NAMES)-ROW($AT$19)+1),ROWS(C$5593:C5727)))),"")</f>
        <v/>
      </c>
      <c r="D5727" s="103" t="str">
        <f>IF(AND(Introduction!$L$13="Yes",Introduction!$L$14="Yes"),IF(ISBLANK($C5727),"",INDEX($Q$19:$Q$3718,MATCH($C5727,$O$19:$O$3718,0))),"")</f>
        <v/>
      </c>
      <c r="E5727" s="105"/>
    </row>
    <row r="5728" spans="2:5" x14ac:dyDescent="0.3">
      <c r="B5728" s="137">
        <v>136</v>
      </c>
      <c r="C5728" s="103" t="str">
        <f t="array" ref="C5728">IF(AND(Introduction!$L$13="Yes",Introduction!$L$14="Yes"),IF(ROWS(C$5593:C5728)&gt;$AT$19,"",INDEX(FGHG_NAMES,SMALL(IF(FREQUENCY(IF(FGHG_NAMES&lt;&gt;"",MATCH(FGHG_NAMES,FGHG_NAMES&amp;"",0)),ROW(FGHG_NAMES)-ROW($AT$19)+1),ROW(FGHG_NAMES)-ROW($AT$19)+1),ROWS(C$5593:C5728)))),"")</f>
        <v/>
      </c>
      <c r="D5728" s="103" t="str">
        <f>IF(AND(Introduction!$L$13="Yes",Introduction!$L$14="Yes"),IF(ISBLANK($C5728),"",INDEX($Q$19:$Q$3718,MATCH($C5728,$O$19:$O$3718,0))),"")</f>
        <v/>
      </c>
      <c r="E5728" s="105"/>
    </row>
    <row r="5729" spans="2:5" x14ac:dyDescent="0.3">
      <c r="B5729" s="137">
        <v>137</v>
      </c>
      <c r="C5729" s="103" t="str">
        <f t="array" ref="C5729">IF(AND(Introduction!$L$13="Yes",Introduction!$L$14="Yes"),IF(ROWS(C$5593:C5729)&gt;$AT$19,"",INDEX(FGHG_NAMES,SMALL(IF(FREQUENCY(IF(FGHG_NAMES&lt;&gt;"",MATCH(FGHG_NAMES,FGHG_NAMES&amp;"",0)),ROW(FGHG_NAMES)-ROW($AT$19)+1),ROW(FGHG_NAMES)-ROW($AT$19)+1),ROWS(C$5593:C5729)))),"")</f>
        <v/>
      </c>
      <c r="D5729" s="103" t="str">
        <f>IF(AND(Introduction!$L$13="Yes",Introduction!$L$14="Yes"),IF(ISBLANK($C5729),"",INDEX($Q$19:$Q$3718,MATCH($C5729,$O$19:$O$3718,0))),"")</f>
        <v/>
      </c>
      <c r="E5729" s="105"/>
    </row>
    <row r="5730" spans="2:5" x14ac:dyDescent="0.3">
      <c r="B5730" s="137">
        <v>138</v>
      </c>
      <c r="C5730" s="103" t="str">
        <f t="array" ref="C5730">IF(AND(Introduction!$L$13="Yes",Introduction!$L$14="Yes"),IF(ROWS(C$5593:C5730)&gt;$AT$19,"",INDEX(FGHG_NAMES,SMALL(IF(FREQUENCY(IF(FGHG_NAMES&lt;&gt;"",MATCH(FGHG_NAMES,FGHG_NAMES&amp;"",0)),ROW(FGHG_NAMES)-ROW($AT$19)+1),ROW(FGHG_NAMES)-ROW($AT$19)+1),ROWS(C$5593:C5730)))),"")</f>
        <v/>
      </c>
      <c r="D5730" s="103" t="str">
        <f>IF(AND(Introduction!$L$13="Yes",Introduction!$L$14="Yes"),IF(ISBLANK($C5730),"",INDEX($Q$19:$Q$3718,MATCH($C5730,$O$19:$O$3718,0))),"")</f>
        <v/>
      </c>
      <c r="E5730" s="105"/>
    </row>
    <row r="5731" spans="2:5" x14ac:dyDescent="0.3">
      <c r="B5731" s="137">
        <v>139</v>
      </c>
      <c r="C5731" s="103" t="str">
        <f t="array" ref="C5731">IF(AND(Introduction!$L$13="Yes",Introduction!$L$14="Yes"),IF(ROWS(C$5593:C5731)&gt;$AT$19,"",INDEX(FGHG_NAMES,SMALL(IF(FREQUENCY(IF(FGHG_NAMES&lt;&gt;"",MATCH(FGHG_NAMES,FGHG_NAMES&amp;"",0)),ROW(FGHG_NAMES)-ROW($AT$19)+1),ROW(FGHG_NAMES)-ROW($AT$19)+1),ROWS(C$5593:C5731)))),"")</f>
        <v/>
      </c>
      <c r="D5731" s="103" t="str">
        <f>IF(AND(Introduction!$L$13="Yes",Introduction!$L$14="Yes"),IF(ISBLANK($C5731),"",INDEX($Q$19:$Q$3718,MATCH($C5731,$O$19:$O$3718,0))),"")</f>
        <v/>
      </c>
      <c r="E5731" s="105"/>
    </row>
    <row r="5732" spans="2:5" x14ac:dyDescent="0.3">
      <c r="B5732" s="137">
        <v>140</v>
      </c>
      <c r="C5732" s="103" t="str">
        <f t="array" ref="C5732">IF(AND(Introduction!$L$13="Yes",Introduction!$L$14="Yes"),IF(ROWS(C$5593:C5732)&gt;$AT$19,"",INDEX(FGHG_NAMES,SMALL(IF(FREQUENCY(IF(FGHG_NAMES&lt;&gt;"",MATCH(FGHG_NAMES,FGHG_NAMES&amp;"",0)),ROW(FGHG_NAMES)-ROW($AT$19)+1),ROW(FGHG_NAMES)-ROW($AT$19)+1),ROWS(C$5593:C5732)))),"")</f>
        <v/>
      </c>
      <c r="D5732" s="103" t="str">
        <f>IF(AND(Introduction!$L$13="Yes",Introduction!$L$14="Yes"),IF(ISBLANK($C5732),"",INDEX($Q$19:$Q$3718,MATCH($C5732,$O$19:$O$3718,0))),"")</f>
        <v/>
      </c>
      <c r="E5732" s="105"/>
    </row>
    <row r="5733" spans="2:5" x14ac:dyDescent="0.3">
      <c r="B5733" s="137">
        <v>141</v>
      </c>
      <c r="C5733" s="103" t="str">
        <f t="array" ref="C5733">IF(AND(Introduction!$L$13="Yes",Introduction!$L$14="Yes"),IF(ROWS(C$5593:C5733)&gt;$AT$19,"",INDEX(FGHG_NAMES,SMALL(IF(FREQUENCY(IF(FGHG_NAMES&lt;&gt;"",MATCH(FGHG_NAMES,FGHG_NAMES&amp;"",0)),ROW(FGHG_NAMES)-ROW($AT$19)+1),ROW(FGHG_NAMES)-ROW($AT$19)+1),ROWS(C$5593:C5733)))),"")</f>
        <v/>
      </c>
      <c r="D5733" s="103" t="str">
        <f>IF(AND(Introduction!$L$13="Yes",Introduction!$L$14="Yes"),IF(ISBLANK($C5733),"",INDEX($Q$19:$Q$3718,MATCH($C5733,$O$19:$O$3718,0))),"")</f>
        <v/>
      </c>
      <c r="E5733" s="105"/>
    </row>
    <row r="5734" spans="2:5" x14ac:dyDescent="0.3">
      <c r="B5734" s="137">
        <v>142</v>
      </c>
      <c r="C5734" s="103" t="str">
        <f t="array" ref="C5734">IF(AND(Introduction!$L$13="Yes",Introduction!$L$14="Yes"),IF(ROWS(C$5593:C5734)&gt;$AT$19,"",INDEX(FGHG_NAMES,SMALL(IF(FREQUENCY(IF(FGHG_NAMES&lt;&gt;"",MATCH(FGHG_NAMES,FGHG_NAMES&amp;"",0)),ROW(FGHG_NAMES)-ROW($AT$19)+1),ROW(FGHG_NAMES)-ROW($AT$19)+1),ROWS(C$5593:C5734)))),"")</f>
        <v/>
      </c>
      <c r="D5734" s="103" t="str">
        <f>IF(AND(Introduction!$L$13="Yes",Introduction!$L$14="Yes"),IF(ISBLANK($C5734),"",INDEX($Q$19:$Q$3718,MATCH($C5734,$O$19:$O$3718,0))),"")</f>
        <v/>
      </c>
      <c r="E5734" s="105"/>
    </row>
    <row r="5735" spans="2:5" x14ac:dyDescent="0.3">
      <c r="B5735" s="137">
        <v>143</v>
      </c>
      <c r="C5735" s="103" t="str">
        <f t="array" ref="C5735">IF(AND(Introduction!$L$13="Yes",Introduction!$L$14="Yes"),IF(ROWS(C$5593:C5735)&gt;$AT$19,"",INDEX(FGHG_NAMES,SMALL(IF(FREQUENCY(IF(FGHG_NAMES&lt;&gt;"",MATCH(FGHG_NAMES,FGHG_NAMES&amp;"",0)),ROW(FGHG_NAMES)-ROW($AT$19)+1),ROW(FGHG_NAMES)-ROW($AT$19)+1),ROWS(C$5593:C5735)))),"")</f>
        <v/>
      </c>
      <c r="D5735" s="103" t="str">
        <f>IF(AND(Introduction!$L$13="Yes",Introduction!$L$14="Yes"),IF(ISBLANK($C5735),"",INDEX($Q$19:$Q$3718,MATCH($C5735,$O$19:$O$3718,0))),"")</f>
        <v/>
      </c>
      <c r="E5735" s="105"/>
    </row>
    <row r="5736" spans="2:5" x14ac:dyDescent="0.3">
      <c r="B5736" s="137">
        <v>144</v>
      </c>
      <c r="C5736" s="103" t="str">
        <f t="array" ref="C5736">IF(AND(Introduction!$L$13="Yes",Introduction!$L$14="Yes"),IF(ROWS(C$5593:C5736)&gt;$AT$19,"",INDEX(FGHG_NAMES,SMALL(IF(FREQUENCY(IF(FGHG_NAMES&lt;&gt;"",MATCH(FGHG_NAMES,FGHG_NAMES&amp;"",0)),ROW(FGHG_NAMES)-ROW($AT$19)+1),ROW(FGHG_NAMES)-ROW($AT$19)+1),ROWS(C$5593:C5736)))),"")</f>
        <v/>
      </c>
      <c r="D5736" s="103" t="str">
        <f>IF(AND(Introduction!$L$13="Yes",Introduction!$L$14="Yes"),IF(ISBLANK($C5736),"",INDEX($Q$19:$Q$3718,MATCH($C5736,$O$19:$O$3718,0))),"")</f>
        <v/>
      </c>
      <c r="E5736" s="105"/>
    </row>
    <row r="5737" spans="2:5" x14ac:dyDescent="0.3">
      <c r="B5737" s="137">
        <v>145</v>
      </c>
      <c r="C5737" s="103" t="str">
        <f t="array" ref="C5737">IF(AND(Introduction!$L$13="Yes",Introduction!$L$14="Yes"),IF(ROWS(C$5593:C5737)&gt;$AT$19,"",INDEX(FGHG_NAMES,SMALL(IF(FREQUENCY(IF(FGHG_NAMES&lt;&gt;"",MATCH(FGHG_NAMES,FGHG_NAMES&amp;"",0)),ROW(FGHG_NAMES)-ROW($AT$19)+1),ROW(FGHG_NAMES)-ROW($AT$19)+1),ROWS(C$5593:C5737)))),"")</f>
        <v/>
      </c>
      <c r="D5737" s="103" t="str">
        <f>IF(AND(Introduction!$L$13="Yes",Introduction!$L$14="Yes"),IF(ISBLANK($C5737),"",INDEX($Q$19:$Q$3718,MATCH($C5737,$O$19:$O$3718,0))),"")</f>
        <v/>
      </c>
      <c r="E5737" s="105"/>
    </row>
    <row r="5738" spans="2:5" x14ac:dyDescent="0.3">
      <c r="B5738" s="137">
        <v>146</v>
      </c>
      <c r="C5738" s="103" t="str">
        <f t="array" ref="C5738">IF(AND(Introduction!$L$13="Yes",Introduction!$L$14="Yes"),IF(ROWS(C$5593:C5738)&gt;$AT$19,"",INDEX(FGHG_NAMES,SMALL(IF(FREQUENCY(IF(FGHG_NAMES&lt;&gt;"",MATCH(FGHG_NAMES,FGHG_NAMES&amp;"",0)),ROW(FGHG_NAMES)-ROW($AT$19)+1),ROW(FGHG_NAMES)-ROW($AT$19)+1),ROWS(C$5593:C5738)))),"")</f>
        <v/>
      </c>
      <c r="D5738" s="103" t="str">
        <f>IF(AND(Introduction!$L$13="Yes",Introduction!$L$14="Yes"),IF(ISBLANK($C5738),"",INDEX($Q$19:$Q$3718,MATCH($C5738,$O$19:$O$3718,0))),"")</f>
        <v/>
      </c>
      <c r="E5738" s="105"/>
    </row>
    <row r="5739" spans="2:5" x14ac:dyDescent="0.3">
      <c r="B5739" s="137">
        <v>147</v>
      </c>
      <c r="C5739" s="103" t="str">
        <f t="array" ref="C5739">IF(AND(Introduction!$L$13="Yes",Introduction!$L$14="Yes"),IF(ROWS(C$5593:C5739)&gt;$AT$19,"",INDEX(FGHG_NAMES,SMALL(IF(FREQUENCY(IF(FGHG_NAMES&lt;&gt;"",MATCH(FGHG_NAMES,FGHG_NAMES&amp;"",0)),ROW(FGHG_NAMES)-ROW($AT$19)+1),ROW(FGHG_NAMES)-ROW($AT$19)+1),ROWS(C$5593:C5739)))),"")</f>
        <v/>
      </c>
      <c r="D5739" s="103" t="str">
        <f>IF(AND(Introduction!$L$13="Yes",Introduction!$L$14="Yes"),IF(ISBLANK($C5739),"",INDEX($Q$19:$Q$3718,MATCH($C5739,$O$19:$O$3718,0))),"")</f>
        <v/>
      </c>
      <c r="E5739" s="105"/>
    </row>
    <row r="5740" spans="2:5" x14ac:dyDescent="0.3">
      <c r="B5740" s="137">
        <v>148</v>
      </c>
      <c r="C5740" s="103" t="str">
        <f t="array" ref="C5740">IF(AND(Introduction!$L$13="Yes",Introduction!$L$14="Yes"),IF(ROWS(C$5593:C5740)&gt;$AT$19,"",INDEX(FGHG_NAMES,SMALL(IF(FREQUENCY(IF(FGHG_NAMES&lt;&gt;"",MATCH(FGHG_NAMES,FGHG_NAMES&amp;"",0)),ROW(FGHG_NAMES)-ROW($AT$19)+1),ROW(FGHG_NAMES)-ROW($AT$19)+1),ROWS(C$5593:C5740)))),"")</f>
        <v/>
      </c>
      <c r="D5740" s="103" t="str">
        <f>IF(AND(Introduction!$L$13="Yes",Introduction!$L$14="Yes"),IF(ISBLANK($C5740),"",INDEX($Q$19:$Q$3718,MATCH($C5740,$O$19:$O$3718,0))),"")</f>
        <v/>
      </c>
      <c r="E5740" s="105"/>
    </row>
    <row r="5741" spans="2:5" x14ac:dyDescent="0.3">
      <c r="B5741" s="137">
        <v>149</v>
      </c>
      <c r="C5741" s="103" t="str">
        <f t="array" ref="C5741">IF(AND(Introduction!$L$13="Yes",Introduction!$L$14="Yes"),IF(ROWS(C$5593:C5741)&gt;$AT$19,"",INDEX(FGHG_NAMES,SMALL(IF(FREQUENCY(IF(FGHG_NAMES&lt;&gt;"",MATCH(FGHG_NAMES,FGHG_NAMES&amp;"",0)),ROW(FGHG_NAMES)-ROW($AT$19)+1),ROW(FGHG_NAMES)-ROW($AT$19)+1),ROWS(C$5593:C5741)))),"")</f>
        <v/>
      </c>
      <c r="D5741" s="103" t="str">
        <f>IF(AND(Introduction!$L$13="Yes",Introduction!$L$14="Yes"),IF(ISBLANK($C5741),"",INDEX($Q$19:$Q$3718,MATCH($C5741,$O$19:$O$3718,0))),"")</f>
        <v/>
      </c>
      <c r="E5741" s="105"/>
    </row>
    <row r="5742" spans="2:5" x14ac:dyDescent="0.3">
      <c r="B5742" s="137">
        <v>150</v>
      </c>
      <c r="C5742" s="103" t="str">
        <f t="array" ref="C5742">IF(AND(Introduction!$L$13="Yes",Introduction!$L$14="Yes"),IF(ROWS(C$5593:C5742)&gt;$AT$19,"",INDEX(FGHG_NAMES,SMALL(IF(FREQUENCY(IF(FGHG_NAMES&lt;&gt;"",MATCH(FGHG_NAMES,FGHG_NAMES&amp;"",0)),ROW(FGHG_NAMES)-ROW($AT$19)+1),ROW(FGHG_NAMES)-ROW($AT$19)+1),ROWS(C$5593:C5742)))),"")</f>
        <v/>
      </c>
      <c r="D5742" s="103" t="str">
        <f>IF(AND(Introduction!$L$13="Yes",Introduction!$L$14="Yes"),IF(ISBLANK($C5742),"",INDEX($Q$19:$Q$3718,MATCH($C5742,$O$19:$O$3718,0))),"")</f>
        <v/>
      </c>
      <c r="E5742" s="105"/>
    </row>
    <row r="5743" spans="2:5" x14ac:dyDescent="0.3">
      <c r="B5743" s="137">
        <v>151</v>
      </c>
      <c r="C5743" s="103" t="str">
        <f t="array" ref="C5743">IF(AND(Introduction!$L$13="Yes",Introduction!$L$14="Yes"),IF(ROWS(C$5593:C5743)&gt;$AT$19,"",INDEX(FGHG_NAMES,SMALL(IF(FREQUENCY(IF(FGHG_NAMES&lt;&gt;"",MATCH(FGHG_NAMES,FGHG_NAMES&amp;"",0)),ROW(FGHG_NAMES)-ROW($AT$19)+1),ROW(FGHG_NAMES)-ROW($AT$19)+1),ROWS(C$5593:C5743)))),"")</f>
        <v/>
      </c>
      <c r="D5743" s="103" t="str">
        <f>IF(AND(Introduction!$L$13="Yes",Introduction!$L$14="Yes"),IF(ISBLANK($C5743),"",INDEX($Q$19:$Q$3718,MATCH($C5743,$O$19:$O$3718,0))),"")</f>
        <v/>
      </c>
      <c r="E5743" s="105"/>
    </row>
    <row r="5744" spans="2:5" x14ac:dyDescent="0.3">
      <c r="B5744" s="137">
        <v>152</v>
      </c>
      <c r="C5744" s="103" t="str">
        <f t="array" ref="C5744">IF(AND(Introduction!$L$13="Yes",Introduction!$L$14="Yes"),IF(ROWS(C$5593:C5744)&gt;$AT$19,"",INDEX(FGHG_NAMES,SMALL(IF(FREQUENCY(IF(FGHG_NAMES&lt;&gt;"",MATCH(FGHG_NAMES,FGHG_NAMES&amp;"",0)),ROW(FGHG_NAMES)-ROW($AT$19)+1),ROW(FGHG_NAMES)-ROW($AT$19)+1),ROWS(C$5593:C5744)))),"")</f>
        <v/>
      </c>
      <c r="D5744" s="103" t="str">
        <f>IF(AND(Introduction!$L$13="Yes",Introduction!$L$14="Yes"),IF(ISBLANK($C5744),"",INDEX($Q$19:$Q$3718,MATCH($C5744,$O$19:$O$3718,0))),"")</f>
        <v/>
      </c>
      <c r="E5744" s="105"/>
    </row>
    <row r="5745" spans="2:5" x14ac:dyDescent="0.3">
      <c r="B5745" s="137">
        <v>153</v>
      </c>
      <c r="C5745" s="103" t="str">
        <f t="array" ref="C5745">IF(AND(Introduction!$L$13="Yes",Introduction!$L$14="Yes"),IF(ROWS(C$5593:C5745)&gt;$AT$19,"",INDEX(FGHG_NAMES,SMALL(IF(FREQUENCY(IF(FGHG_NAMES&lt;&gt;"",MATCH(FGHG_NAMES,FGHG_NAMES&amp;"",0)),ROW(FGHG_NAMES)-ROW($AT$19)+1),ROW(FGHG_NAMES)-ROW($AT$19)+1),ROWS(C$5593:C5745)))),"")</f>
        <v/>
      </c>
      <c r="D5745" s="103" t="str">
        <f>IF(AND(Introduction!$L$13="Yes",Introduction!$L$14="Yes"),IF(ISBLANK($C5745),"",INDEX($Q$19:$Q$3718,MATCH($C5745,$O$19:$O$3718,0))),"")</f>
        <v/>
      </c>
      <c r="E5745" s="105"/>
    </row>
    <row r="5746" spans="2:5" x14ac:dyDescent="0.3">
      <c r="B5746" s="137">
        <v>154</v>
      </c>
      <c r="C5746" s="103" t="str">
        <f t="array" ref="C5746">IF(AND(Introduction!$L$13="Yes",Introduction!$L$14="Yes"),IF(ROWS(C$5593:C5746)&gt;$AT$19,"",INDEX(FGHG_NAMES,SMALL(IF(FREQUENCY(IF(FGHG_NAMES&lt;&gt;"",MATCH(FGHG_NAMES,FGHG_NAMES&amp;"",0)),ROW(FGHG_NAMES)-ROW($AT$19)+1),ROW(FGHG_NAMES)-ROW($AT$19)+1),ROWS(C$5593:C5746)))),"")</f>
        <v/>
      </c>
      <c r="D5746" s="103" t="str">
        <f>IF(AND(Introduction!$L$13="Yes",Introduction!$L$14="Yes"),IF(ISBLANK($C5746),"",INDEX($Q$19:$Q$3718,MATCH($C5746,$O$19:$O$3718,0))),"")</f>
        <v/>
      </c>
      <c r="E5746" s="105"/>
    </row>
    <row r="5747" spans="2:5" x14ac:dyDescent="0.3">
      <c r="B5747" s="137">
        <v>155</v>
      </c>
      <c r="C5747" s="103" t="str">
        <f t="array" ref="C5747">IF(AND(Introduction!$L$13="Yes",Introduction!$L$14="Yes"),IF(ROWS(C$5593:C5747)&gt;$AT$19,"",INDEX(FGHG_NAMES,SMALL(IF(FREQUENCY(IF(FGHG_NAMES&lt;&gt;"",MATCH(FGHG_NAMES,FGHG_NAMES&amp;"",0)),ROW(FGHG_NAMES)-ROW($AT$19)+1),ROW(FGHG_NAMES)-ROW($AT$19)+1),ROWS(C$5593:C5747)))),"")</f>
        <v/>
      </c>
      <c r="D5747" s="103" t="str">
        <f>IF(AND(Introduction!$L$13="Yes",Introduction!$L$14="Yes"),IF(ISBLANK($C5747),"",INDEX($Q$19:$Q$3718,MATCH($C5747,$O$19:$O$3718,0))),"")</f>
        <v/>
      </c>
      <c r="E5747" s="105"/>
    </row>
    <row r="5748" spans="2:5" x14ac:dyDescent="0.3">
      <c r="B5748" s="137">
        <v>156</v>
      </c>
      <c r="C5748" s="103" t="str">
        <f t="array" ref="C5748">IF(AND(Introduction!$L$13="Yes",Introduction!$L$14="Yes"),IF(ROWS(C$5593:C5748)&gt;$AT$19,"",INDEX(FGHG_NAMES,SMALL(IF(FREQUENCY(IF(FGHG_NAMES&lt;&gt;"",MATCH(FGHG_NAMES,FGHG_NAMES&amp;"",0)),ROW(FGHG_NAMES)-ROW($AT$19)+1),ROW(FGHG_NAMES)-ROW($AT$19)+1),ROWS(C$5593:C5748)))),"")</f>
        <v/>
      </c>
      <c r="D5748" s="103" t="str">
        <f>IF(AND(Introduction!$L$13="Yes",Introduction!$L$14="Yes"),IF(ISBLANK($C5748),"",INDEX($Q$19:$Q$3718,MATCH($C5748,$O$19:$O$3718,0))),"")</f>
        <v/>
      </c>
      <c r="E5748" s="105"/>
    </row>
    <row r="5749" spans="2:5" x14ac:dyDescent="0.3">
      <c r="B5749" s="137">
        <v>157</v>
      </c>
      <c r="C5749" s="103" t="str">
        <f t="array" ref="C5749">IF(AND(Introduction!$L$13="Yes",Introduction!$L$14="Yes"),IF(ROWS(C$5593:C5749)&gt;$AT$19,"",INDEX(FGHG_NAMES,SMALL(IF(FREQUENCY(IF(FGHG_NAMES&lt;&gt;"",MATCH(FGHG_NAMES,FGHG_NAMES&amp;"",0)),ROW(FGHG_NAMES)-ROW($AT$19)+1),ROW(FGHG_NAMES)-ROW($AT$19)+1),ROWS(C$5593:C5749)))),"")</f>
        <v/>
      </c>
      <c r="D5749" s="103" t="str">
        <f>IF(AND(Introduction!$L$13="Yes",Introduction!$L$14="Yes"),IF(ISBLANK($C5749),"",INDEX($Q$19:$Q$3718,MATCH($C5749,$O$19:$O$3718,0))),"")</f>
        <v/>
      </c>
      <c r="E5749" s="105"/>
    </row>
    <row r="5750" spans="2:5" x14ac:dyDescent="0.3">
      <c r="B5750" s="137">
        <v>158</v>
      </c>
      <c r="C5750" s="103" t="str">
        <f t="array" ref="C5750">IF(AND(Introduction!$L$13="Yes",Introduction!$L$14="Yes"),IF(ROWS(C$5593:C5750)&gt;$AT$19,"",INDEX(FGHG_NAMES,SMALL(IF(FREQUENCY(IF(FGHG_NAMES&lt;&gt;"",MATCH(FGHG_NAMES,FGHG_NAMES&amp;"",0)),ROW(FGHG_NAMES)-ROW($AT$19)+1),ROW(FGHG_NAMES)-ROW($AT$19)+1),ROWS(C$5593:C5750)))),"")</f>
        <v/>
      </c>
      <c r="D5750" s="103" t="str">
        <f>IF(AND(Introduction!$L$13="Yes",Introduction!$L$14="Yes"),IF(ISBLANK($C5750),"",INDEX($Q$19:$Q$3718,MATCH($C5750,$O$19:$O$3718,0))),"")</f>
        <v/>
      </c>
      <c r="E5750" s="105"/>
    </row>
    <row r="5751" spans="2:5" x14ac:dyDescent="0.3">
      <c r="B5751" s="137">
        <v>159</v>
      </c>
      <c r="C5751" s="103" t="str">
        <f t="array" ref="C5751">IF(AND(Introduction!$L$13="Yes",Introduction!$L$14="Yes"),IF(ROWS(C$5593:C5751)&gt;$AT$19,"",INDEX(FGHG_NAMES,SMALL(IF(FREQUENCY(IF(FGHG_NAMES&lt;&gt;"",MATCH(FGHG_NAMES,FGHG_NAMES&amp;"",0)),ROW(FGHG_NAMES)-ROW($AT$19)+1),ROW(FGHG_NAMES)-ROW($AT$19)+1),ROWS(C$5593:C5751)))),"")</f>
        <v/>
      </c>
      <c r="D5751" s="103" t="str">
        <f>IF(AND(Introduction!$L$13="Yes",Introduction!$L$14="Yes"),IF(ISBLANK($C5751),"",INDEX($Q$19:$Q$3718,MATCH($C5751,$O$19:$O$3718,0))),"")</f>
        <v/>
      </c>
      <c r="E5751" s="105"/>
    </row>
    <row r="5752" spans="2:5" x14ac:dyDescent="0.3">
      <c r="B5752" s="137">
        <v>160</v>
      </c>
      <c r="C5752" s="103" t="str">
        <f t="array" ref="C5752">IF(AND(Introduction!$L$13="Yes",Introduction!$L$14="Yes"),IF(ROWS(C$5593:C5752)&gt;$AT$19,"",INDEX(FGHG_NAMES,SMALL(IF(FREQUENCY(IF(FGHG_NAMES&lt;&gt;"",MATCH(FGHG_NAMES,FGHG_NAMES&amp;"",0)),ROW(FGHG_NAMES)-ROW($AT$19)+1),ROW(FGHG_NAMES)-ROW($AT$19)+1),ROWS(C$5593:C5752)))),"")</f>
        <v/>
      </c>
      <c r="D5752" s="103" t="str">
        <f>IF(AND(Introduction!$L$13="Yes",Introduction!$L$14="Yes"),IF(ISBLANK($C5752),"",INDEX($Q$19:$Q$3718,MATCH($C5752,$O$19:$O$3718,0))),"")</f>
        <v/>
      </c>
      <c r="E5752" s="105"/>
    </row>
    <row r="5753" spans="2:5" x14ac:dyDescent="0.3">
      <c r="B5753" s="137">
        <v>161</v>
      </c>
      <c r="C5753" s="103" t="str">
        <f t="array" ref="C5753">IF(AND(Introduction!$L$13="Yes",Introduction!$L$14="Yes"),IF(ROWS(C$5593:C5753)&gt;$AT$19,"",INDEX(FGHG_NAMES,SMALL(IF(FREQUENCY(IF(FGHG_NAMES&lt;&gt;"",MATCH(FGHG_NAMES,FGHG_NAMES&amp;"",0)),ROW(FGHG_NAMES)-ROW($AT$19)+1),ROW(FGHG_NAMES)-ROW($AT$19)+1),ROWS(C$5593:C5753)))),"")</f>
        <v/>
      </c>
      <c r="D5753" s="103" t="str">
        <f>IF(AND(Introduction!$L$13="Yes",Introduction!$L$14="Yes"),IF(ISBLANK($C5753),"",INDEX($Q$19:$Q$3718,MATCH($C5753,$O$19:$O$3718,0))),"")</f>
        <v/>
      </c>
      <c r="E5753" s="105"/>
    </row>
    <row r="5754" spans="2:5" x14ac:dyDescent="0.3">
      <c r="B5754" s="137">
        <v>162</v>
      </c>
      <c r="C5754" s="103" t="str">
        <f t="array" ref="C5754">IF(AND(Introduction!$L$13="Yes",Introduction!$L$14="Yes"),IF(ROWS(C$5593:C5754)&gt;$AT$19,"",INDEX(FGHG_NAMES,SMALL(IF(FREQUENCY(IF(FGHG_NAMES&lt;&gt;"",MATCH(FGHG_NAMES,FGHG_NAMES&amp;"",0)),ROW(FGHG_NAMES)-ROW($AT$19)+1),ROW(FGHG_NAMES)-ROW($AT$19)+1),ROWS(C$5593:C5754)))),"")</f>
        <v/>
      </c>
      <c r="D5754" s="103" t="str">
        <f>IF(AND(Introduction!$L$13="Yes",Introduction!$L$14="Yes"),IF(ISBLANK($C5754),"",INDEX($Q$19:$Q$3718,MATCH($C5754,$O$19:$O$3718,0))),"")</f>
        <v/>
      </c>
      <c r="E5754" s="105"/>
    </row>
    <row r="5755" spans="2:5" x14ac:dyDescent="0.3">
      <c r="B5755" s="137">
        <v>163</v>
      </c>
      <c r="C5755" s="103" t="str">
        <f t="array" ref="C5755">IF(AND(Introduction!$L$13="Yes",Introduction!$L$14="Yes"),IF(ROWS(C$5593:C5755)&gt;$AT$19,"",INDEX(FGHG_NAMES,SMALL(IF(FREQUENCY(IF(FGHG_NAMES&lt;&gt;"",MATCH(FGHG_NAMES,FGHG_NAMES&amp;"",0)),ROW(FGHG_NAMES)-ROW($AT$19)+1),ROW(FGHG_NAMES)-ROW($AT$19)+1),ROWS(C$5593:C5755)))),"")</f>
        <v/>
      </c>
      <c r="D5755" s="103" t="str">
        <f>IF(AND(Introduction!$L$13="Yes",Introduction!$L$14="Yes"),IF(ISBLANK($C5755),"",INDEX($Q$19:$Q$3718,MATCH($C5755,$O$19:$O$3718,0))),"")</f>
        <v/>
      </c>
      <c r="E5755" s="105"/>
    </row>
    <row r="5756" spans="2:5" x14ac:dyDescent="0.3">
      <c r="B5756" s="137">
        <v>164</v>
      </c>
      <c r="C5756" s="103" t="str">
        <f t="array" ref="C5756">IF(AND(Introduction!$L$13="Yes",Introduction!$L$14="Yes"),IF(ROWS(C$5593:C5756)&gt;$AT$19,"",INDEX(FGHG_NAMES,SMALL(IF(FREQUENCY(IF(FGHG_NAMES&lt;&gt;"",MATCH(FGHG_NAMES,FGHG_NAMES&amp;"",0)),ROW(FGHG_NAMES)-ROW($AT$19)+1),ROW(FGHG_NAMES)-ROW($AT$19)+1),ROWS(C$5593:C5756)))),"")</f>
        <v/>
      </c>
      <c r="D5756" s="103" t="str">
        <f>IF(AND(Introduction!$L$13="Yes",Introduction!$L$14="Yes"),IF(ISBLANK($C5756),"",INDEX($Q$19:$Q$3718,MATCH($C5756,$O$19:$O$3718,0))),"")</f>
        <v/>
      </c>
      <c r="E5756" s="105"/>
    </row>
    <row r="5757" spans="2:5" x14ac:dyDescent="0.3">
      <c r="B5757" s="137">
        <v>165</v>
      </c>
      <c r="C5757" s="103" t="str">
        <f t="array" ref="C5757">IF(AND(Introduction!$L$13="Yes",Introduction!$L$14="Yes"),IF(ROWS(C$5593:C5757)&gt;$AT$19,"",INDEX(FGHG_NAMES,SMALL(IF(FREQUENCY(IF(FGHG_NAMES&lt;&gt;"",MATCH(FGHG_NAMES,FGHG_NAMES&amp;"",0)),ROW(FGHG_NAMES)-ROW($AT$19)+1),ROW(FGHG_NAMES)-ROW($AT$19)+1),ROWS(C$5593:C5757)))),"")</f>
        <v/>
      </c>
      <c r="D5757" s="103" t="str">
        <f>IF(AND(Introduction!$L$13="Yes",Introduction!$L$14="Yes"),IF(ISBLANK($C5757),"",INDEX($Q$19:$Q$3718,MATCH($C5757,$O$19:$O$3718,0))),"")</f>
        <v/>
      </c>
      <c r="E5757" s="105"/>
    </row>
    <row r="5758" spans="2:5" x14ac:dyDescent="0.3">
      <c r="B5758" s="137">
        <v>166</v>
      </c>
      <c r="C5758" s="103" t="str">
        <f t="array" ref="C5758">IF(AND(Introduction!$L$13="Yes",Introduction!$L$14="Yes"),IF(ROWS(C$5593:C5758)&gt;$AT$19,"",INDEX(FGHG_NAMES,SMALL(IF(FREQUENCY(IF(FGHG_NAMES&lt;&gt;"",MATCH(FGHG_NAMES,FGHG_NAMES&amp;"",0)),ROW(FGHG_NAMES)-ROW($AT$19)+1),ROW(FGHG_NAMES)-ROW($AT$19)+1),ROWS(C$5593:C5758)))),"")</f>
        <v/>
      </c>
      <c r="D5758" s="103" t="str">
        <f>IF(AND(Introduction!$L$13="Yes",Introduction!$L$14="Yes"),IF(ISBLANK($C5758),"",INDEX($Q$19:$Q$3718,MATCH($C5758,$O$19:$O$3718,0))),"")</f>
        <v/>
      </c>
      <c r="E5758" s="105"/>
    </row>
    <row r="5759" spans="2:5" x14ac:dyDescent="0.3">
      <c r="B5759" s="137">
        <v>167</v>
      </c>
      <c r="C5759" s="103" t="str">
        <f t="array" ref="C5759">IF(AND(Introduction!$L$13="Yes",Introduction!$L$14="Yes"),IF(ROWS(C$5593:C5759)&gt;$AT$19,"",INDEX(FGHG_NAMES,SMALL(IF(FREQUENCY(IF(FGHG_NAMES&lt;&gt;"",MATCH(FGHG_NAMES,FGHG_NAMES&amp;"",0)),ROW(FGHG_NAMES)-ROW($AT$19)+1),ROW(FGHG_NAMES)-ROW($AT$19)+1),ROWS(C$5593:C5759)))),"")</f>
        <v/>
      </c>
      <c r="D5759" s="103" t="str">
        <f>IF(AND(Introduction!$L$13="Yes",Introduction!$L$14="Yes"),IF(ISBLANK($C5759),"",INDEX($Q$19:$Q$3718,MATCH($C5759,$O$19:$O$3718,0))),"")</f>
        <v/>
      </c>
      <c r="E5759" s="105"/>
    </row>
    <row r="5760" spans="2:5" x14ac:dyDescent="0.3">
      <c r="B5760" s="137">
        <v>168</v>
      </c>
      <c r="C5760" s="103" t="str">
        <f t="array" ref="C5760">IF(AND(Introduction!$L$13="Yes",Introduction!$L$14="Yes"),IF(ROWS(C$5593:C5760)&gt;$AT$19,"",INDEX(FGHG_NAMES,SMALL(IF(FREQUENCY(IF(FGHG_NAMES&lt;&gt;"",MATCH(FGHG_NAMES,FGHG_NAMES&amp;"",0)),ROW(FGHG_NAMES)-ROW($AT$19)+1),ROW(FGHG_NAMES)-ROW($AT$19)+1),ROWS(C$5593:C5760)))),"")</f>
        <v/>
      </c>
      <c r="D5760" s="103" t="str">
        <f>IF(AND(Introduction!$L$13="Yes",Introduction!$L$14="Yes"),IF(ISBLANK($C5760),"",INDEX($Q$19:$Q$3718,MATCH($C5760,$O$19:$O$3718,0))),"")</f>
        <v/>
      </c>
      <c r="E5760" s="105"/>
    </row>
    <row r="5761" spans="2:5" x14ac:dyDescent="0.3">
      <c r="B5761" s="137">
        <v>169</v>
      </c>
      <c r="C5761" s="103" t="str">
        <f t="array" ref="C5761">IF(AND(Introduction!$L$13="Yes",Introduction!$L$14="Yes"),IF(ROWS(C$5593:C5761)&gt;$AT$19,"",INDEX(FGHG_NAMES,SMALL(IF(FREQUENCY(IF(FGHG_NAMES&lt;&gt;"",MATCH(FGHG_NAMES,FGHG_NAMES&amp;"",0)),ROW(FGHG_NAMES)-ROW($AT$19)+1),ROW(FGHG_NAMES)-ROW($AT$19)+1),ROWS(C$5593:C5761)))),"")</f>
        <v/>
      </c>
      <c r="D5761" s="103" t="str">
        <f>IF(AND(Introduction!$L$13="Yes",Introduction!$L$14="Yes"),IF(ISBLANK($C5761),"",INDEX($Q$19:$Q$3718,MATCH($C5761,$O$19:$O$3718,0))),"")</f>
        <v/>
      </c>
      <c r="E5761" s="105"/>
    </row>
    <row r="5762" spans="2:5" x14ac:dyDescent="0.3">
      <c r="B5762" s="137">
        <v>170</v>
      </c>
      <c r="C5762" s="103" t="str">
        <f t="array" ref="C5762">IF(AND(Introduction!$L$13="Yes",Introduction!$L$14="Yes"),IF(ROWS(C$5593:C5762)&gt;$AT$19,"",INDEX(FGHG_NAMES,SMALL(IF(FREQUENCY(IF(FGHG_NAMES&lt;&gt;"",MATCH(FGHG_NAMES,FGHG_NAMES&amp;"",0)),ROW(FGHG_NAMES)-ROW($AT$19)+1),ROW(FGHG_NAMES)-ROW($AT$19)+1),ROWS(C$5593:C5762)))),"")</f>
        <v/>
      </c>
      <c r="D5762" s="103" t="str">
        <f>IF(AND(Introduction!$L$13="Yes",Introduction!$L$14="Yes"),IF(ISBLANK($C5762),"",INDEX($Q$19:$Q$3718,MATCH($C5762,$O$19:$O$3718,0))),"")</f>
        <v/>
      </c>
      <c r="E5762" s="105"/>
    </row>
    <row r="5763" spans="2:5" x14ac:dyDescent="0.3">
      <c r="B5763" s="137">
        <v>171</v>
      </c>
      <c r="C5763" s="103" t="str">
        <f t="array" ref="C5763">IF(AND(Introduction!$L$13="Yes",Introduction!$L$14="Yes"),IF(ROWS(C$5593:C5763)&gt;$AT$19,"",INDEX(FGHG_NAMES,SMALL(IF(FREQUENCY(IF(FGHG_NAMES&lt;&gt;"",MATCH(FGHG_NAMES,FGHG_NAMES&amp;"",0)),ROW(FGHG_NAMES)-ROW($AT$19)+1),ROW(FGHG_NAMES)-ROW($AT$19)+1),ROWS(C$5593:C5763)))),"")</f>
        <v/>
      </c>
      <c r="D5763" s="103" t="str">
        <f>IF(AND(Introduction!$L$13="Yes",Introduction!$L$14="Yes"),IF(ISBLANK($C5763),"",INDEX($Q$19:$Q$3718,MATCH($C5763,$O$19:$O$3718,0))),"")</f>
        <v/>
      </c>
      <c r="E5763" s="105"/>
    </row>
    <row r="5764" spans="2:5" x14ac:dyDescent="0.3">
      <c r="B5764" s="137">
        <v>172</v>
      </c>
      <c r="C5764" s="103" t="str">
        <f t="array" ref="C5764">IF(AND(Introduction!$L$13="Yes",Introduction!$L$14="Yes"),IF(ROWS(C$5593:C5764)&gt;$AT$19,"",INDEX(FGHG_NAMES,SMALL(IF(FREQUENCY(IF(FGHG_NAMES&lt;&gt;"",MATCH(FGHG_NAMES,FGHG_NAMES&amp;"",0)),ROW(FGHG_NAMES)-ROW($AT$19)+1),ROW(FGHG_NAMES)-ROW($AT$19)+1),ROWS(C$5593:C5764)))),"")</f>
        <v/>
      </c>
      <c r="D5764" s="103" t="str">
        <f>IF(AND(Introduction!$L$13="Yes",Introduction!$L$14="Yes"),IF(ISBLANK($C5764),"",INDEX($Q$19:$Q$3718,MATCH($C5764,$O$19:$O$3718,0))),"")</f>
        <v/>
      </c>
      <c r="E5764" s="105"/>
    </row>
    <row r="5765" spans="2:5" x14ac:dyDescent="0.3">
      <c r="B5765" s="137">
        <v>173</v>
      </c>
      <c r="C5765" s="103" t="str">
        <f t="array" ref="C5765">IF(AND(Introduction!$L$13="Yes",Introduction!$L$14="Yes"),IF(ROWS(C$5593:C5765)&gt;$AT$19,"",INDEX(FGHG_NAMES,SMALL(IF(FREQUENCY(IF(FGHG_NAMES&lt;&gt;"",MATCH(FGHG_NAMES,FGHG_NAMES&amp;"",0)),ROW(FGHG_NAMES)-ROW($AT$19)+1),ROW(FGHG_NAMES)-ROW($AT$19)+1),ROWS(C$5593:C5765)))),"")</f>
        <v/>
      </c>
      <c r="D5765" s="103" t="str">
        <f>IF(AND(Introduction!$L$13="Yes",Introduction!$L$14="Yes"),IF(ISBLANK($C5765),"",INDEX($Q$19:$Q$3718,MATCH($C5765,$O$19:$O$3718,0))),"")</f>
        <v/>
      </c>
      <c r="E5765" s="105"/>
    </row>
    <row r="5766" spans="2:5" x14ac:dyDescent="0.3">
      <c r="B5766" s="137">
        <v>174</v>
      </c>
      <c r="C5766" s="103" t="str">
        <f t="array" ref="C5766">IF(AND(Introduction!$L$13="Yes",Introduction!$L$14="Yes"),IF(ROWS(C$5593:C5766)&gt;$AT$19,"",INDEX(FGHG_NAMES,SMALL(IF(FREQUENCY(IF(FGHG_NAMES&lt;&gt;"",MATCH(FGHG_NAMES,FGHG_NAMES&amp;"",0)),ROW(FGHG_NAMES)-ROW($AT$19)+1),ROW(FGHG_NAMES)-ROW($AT$19)+1),ROWS(C$5593:C5766)))),"")</f>
        <v/>
      </c>
      <c r="D5766" s="103" t="str">
        <f>IF(AND(Introduction!$L$13="Yes",Introduction!$L$14="Yes"),IF(ISBLANK($C5766),"",INDEX($Q$19:$Q$3718,MATCH($C5766,$O$19:$O$3718,0))),"")</f>
        <v/>
      </c>
      <c r="E5766" s="105"/>
    </row>
    <row r="5767" spans="2:5" x14ac:dyDescent="0.3">
      <c r="B5767" s="137">
        <v>175</v>
      </c>
      <c r="C5767" s="103" t="str">
        <f t="array" ref="C5767">IF(AND(Introduction!$L$13="Yes",Introduction!$L$14="Yes"),IF(ROWS(C$5593:C5767)&gt;$AT$19,"",INDEX(FGHG_NAMES,SMALL(IF(FREQUENCY(IF(FGHG_NAMES&lt;&gt;"",MATCH(FGHG_NAMES,FGHG_NAMES&amp;"",0)),ROW(FGHG_NAMES)-ROW($AT$19)+1),ROW(FGHG_NAMES)-ROW($AT$19)+1),ROWS(C$5593:C5767)))),"")</f>
        <v/>
      </c>
      <c r="D5767" s="103" t="str">
        <f>IF(AND(Introduction!$L$13="Yes",Introduction!$L$14="Yes"),IF(ISBLANK($C5767),"",INDEX($Q$19:$Q$3718,MATCH($C5767,$O$19:$O$3718,0))),"")</f>
        <v/>
      </c>
      <c r="E5767" s="105"/>
    </row>
    <row r="5768" spans="2:5" x14ac:dyDescent="0.3">
      <c r="B5768" s="137">
        <v>176</v>
      </c>
      <c r="C5768" s="103" t="str">
        <f t="array" ref="C5768">IF(AND(Introduction!$L$13="Yes",Introduction!$L$14="Yes"),IF(ROWS(C$5593:C5768)&gt;$AT$19,"",INDEX(FGHG_NAMES,SMALL(IF(FREQUENCY(IF(FGHG_NAMES&lt;&gt;"",MATCH(FGHG_NAMES,FGHG_NAMES&amp;"",0)),ROW(FGHG_NAMES)-ROW($AT$19)+1),ROW(FGHG_NAMES)-ROW($AT$19)+1),ROWS(C$5593:C5768)))),"")</f>
        <v/>
      </c>
      <c r="D5768" s="103" t="str">
        <f>IF(AND(Introduction!$L$13="Yes",Introduction!$L$14="Yes"),IF(ISBLANK($C5768),"",INDEX($Q$19:$Q$3718,MATCH($C5768,$O$19:$O$3718,0))),"")</f>
        <v/>
      </c>
      <c r="E5768" s="105"/>
    </row>
    <row r="5769" spans="2:5" x14ac:dyDescent="0.3">
      <c r="B5769" s="137">
        <v>177</v>
      </c>
      <c r="C5769" s="103" t="str">
        <f t="array" ref="C5769">IF(AND(Introduction!$L$13="Yes",Introduction!$L$14="Yes"),IF(ROWS(C$5593:C5769)&gt;$AT$19,"",INDEX(FGHG_NAMES,SMALL(IF(FREQUENCY(IF(FGHG_NAMES&lt;&gt;"",MATCH(FGHG_NAMES,FGHG_NAMES&amp;"",0)),ROW(FGHG_NAMES)-ROW($AT$19)+1),ROW(FGHG_NAMES)-ROW($AT$19)+1),ROWS(C$5593:C5769)))),"")</f>
        <v/>
      </c>
      <c r="D5769" s="103" t="str">
        <f>IF(AND(Introduction!$L$13="Yes",Introduction!$L$14="Yes"),IF(ISBLANK($C5769),"",INDEX($Q$19:$Q$3718,MATCH($C5769,$O$19:$O$3718,0))),"")</f>
        <v/>
      </c>
      <c r="E5769" s="105"/>
    </row>
    <row r="5770" spans="2:5" x14ac:dyDescent="0.3">
      <c r="B5770" s="137">
        <v>178</v>
      </c>
      <c r="C5770" s="103" t="str">
        <f t="array" ref="C5770">IF(AND(Introduction!$L$13="Yes",Introduction!$L$14="Yes"),IF(ROWS(C$5593:C5770)&gt;$AT$19,"",INDEX(FGHG_NAMES,SMALL(IF(FREQUENCY(IF(FGHG_NAMES&lt;&gt;"",MATCH(FGHG_NAMES,FGHG_NAMES&amp;"",0)),ROW(FGHG_NAMES)-ROW($AT$19)+1),ROW(FGHG_NAMES)-ROW($AT$19)+1),ROWS(C$5593:C5770)))),"")</f>
        <v/>
      </c>
      <c r="D5770" s="103" t="str">
        <f>IF(AND(Introduction!$L$13="Yes",Introduction!$L$14="Yes"),IF(ISBLANK($C5770),"",INDEX($Q$19:$Q$3718,MATCH($C5770,$O$19:$O$3718,0))),"")</f>
        <v/>
      </c>
      <c r="E5770" s="105"/>
    </row>
    <row r="5771" spans="2:5" x14ac:dyDescent="0.3">
      <c r="B5771" s="137">
        <v>179</v>
      </c>
      <c r="C5771" s="103" t="str">
        <f t="array" ref="C5771">IF(AND(Introduction!$L$13="Yes",Introduction!$L$14="Yes"),IF(ROWS(C$5593:C5771)&gt;$AT$19,"",INDEX(FGHG_NAMES,SMALL(IF(FREQUENCY(IF(FGHG_NAMES&lt;&gt;"",MATCH(FGHG_NAMES,FGHG_NAMES&amp;"",0)),ROW(FGHG_NAMES)-ROW($AT$19)+1),ROW(FGHG_NAMES)-ROW($AT$19)+1),ROWS(C$5593:C5771)))),"")</f>
        <v/>
      </c>
      <c r="D5771" s="103" t="str">
        <f>IF(AND(Introduction!$L$13="Yes",Introduction!$L$14="Yes"),IF(ISBLANK($C5771),"",INDEX($Q$19:$Q$3718,MATCH($C5771,$O$19:$O$3718,0))),"")</f>
        <v/>
      </c>
      <c r="E5771" s="105"/>
    </row>
    <row r="5772" spans="2:5" x14ac:dyDescent="0.3">
      <c r="B5772" s="137">
        <v>180</v>
      </c>
      <c r="C5772" s="103" t="str">
        <f t="array" ref="C5772">IF(AND(Introduction!$L$13="Yes",Introduction!$L$14="Yes"),IF(ROWS(C$5593:C5772)&gt;$AT$19,"",INDEX(FGHG_NAMES,SMALL(IF(FREQUENCY(IF(FGHG_NAMES&lt;&gt;"",MATCH(FGHG_NAMES,FGHG_NAMES&amp;"",0)),ROW(FGHG_NAMES)-ROW($AT$19)+1),ROW(FGHG_NAMES)-ROW($AT$19)+1),ROWS(C$5593:C5772)))),"")</f>
        <v/>
      </c>
      <c r="D5772" s="103" t="str">
        <f>IF(AND(Introduction!$L$13="Yes",Introduction!$L$14="Yes"),IF(ISBLANK($C5772),"",INDEX($Q$19:$Q$3718,MATCH($C5772,$O$19:$O$3718,0))),"")</f>
        <v/>
      </c>
      <c r="E5772" s="105"/>
    </row>
    <row r="5773" spans="2:5" x14ac:dyDescent="0.3">
      <c r="B5773" s="137">
        <v>181</v>
      </c>
      <c r="C5773" s="103" t="str">
        <f t="array" ref="C5773">IF(AND(Introduction!$L$13="Yes",Introduction!$L$14="Yes"),IF(ROWS(C$5593:C5773)&gt;$AT$19,"",INDEX(FGHG_NAMES,SMALL(IF(FREQUENCY(IF(FGHG_NAMES&lt;&gt;"",MATCH(FGHG_NAMES,FGHG_NAMES&amp;"",0)),ROW(FGHG_NAMES)-ROW($AT$19)+1),ROW(FGHG_NAMES)-ROW($AT$19)+1),ROWS(C$5593:C5773)))),"")</f>
        <v/>
      </c>
      <c r="D5773" s="103" t="str">
        <f>IF(AND(Introduction!$L$13="Yes",Introduction!$L$14="Yes"),IF(ISBLANK($C5773),"",INDEX($Q$19:$Q$3718,MATCH($C5773,$O$19:$O$3718,0))),"")</f>
        <v/>
      </c>
      <c r="E5773" s="105"/>
    </row>
    <row r="5774" spans="2:5" x14ac:dyDescent="0.3">
      <c r="B5774" s="137">
        <v>182</v>
      </c>
      <c r="C5774" s="103" t="str">
        <f t="array" ref="C5774">IF(AND(Introduction!$L$13="Yes",Introduction!$L$14="Yes"),IF(ROWS(C$5593:C5774)&gt;$AT$19,"",INDEX(FGHG_NAMES,SMALL(IF(FREQUENCY(IF(FGHG_NAMES&lt;&gt;"",MATCH(FGHG_NAMES,FGHG_NAMES&amp;"",0)),ROW(FGHG_NAMES)-ROW($AT$19)+1),ROW(FGHG_NAMES)-ROW($AT$19)+1),ROWS(C$5593:C5774)))),"")</f>
        <v/>
      </c>
      <c r="D5774" s="103" t="str">
        <f>IF(AND(Introduction!$L$13="Yes",Introduction!$L$14="Yes"),IF(ISBLANK($C5774),"",INDEX($Q$19:$Q$3718,MATCH($C5774,$O$19:$O$3718,0))),"")</f>
        <v/>
      </c>
      <c r="E5774" s="105"/>
    </row>
    <row r="5775" spans="2:5" x14ac:dyDescent="0.3">
      <c r="B5775" s="137">
        <v>183</v>
      </c>
      <c r="C5775" s="103" t="str">
        <f t="array" ref="C5775">IF(AND(Introduction!$L$13="Yes",Introduction!$L$14="Yes"),IF(ROWS(C$5593:C5775)&gt;$AT$19,"",INDEX(FGHG_NAMES,SMALL(IF(FREQUENCY(IF(FGHG_NAMES&lt;&gt;"",MATCH(FGHG_NAMES,FGHG_NAMES&amp;"",0)),ROW(FGHG_NAMES)-ROW($AT$19)+1),ROW(FGHG_NAMES)-ROW($AT$19)+1),ROWS(C$5593:C5775)))),"")</f>
        <v/>
      </c>
      <c r="D5775" s="103" t="str">
        <f>IF(AND(Introduction!$L$13="Yes",Introduction!$L$14="Yes"),IF(ISBLANK($C5775),"",INDEX($Q$19:$Q$3718,MATCH($C5775,$O$19:$O$3718,0))),"")</f>
        <v/>
      </c>
      <c r="E5775" s="105"/>
    </row>
    <row r="5776" spans="2:5" x14ac:dyDescent="0.3">
      <c r="B5776" s="137">
        <v>184</v>
      </c>
      <c r="C5776" s="103" t="str">
        <f t="array" ref="C5776">IF(AND(Introduction!$L$13="Yes",Introduction!$L$14="Yes"),IF(ROWS(C$5593:C5776)&gt;$AT$19,"",INDEX(FGHG_NAMES,SMALL(IF(FREQUENCY(IF(FGHG_NAMES&lt;&gt;"",MATCH(FGHG_NAMES,FGHG_NAMES&amp;"",0)),ROW(FGHG_NAMES)-ROW($AT$19)+1),ROW(FGHG_NAMES)-ROW($AT$19)+1),ROWS(C$5593:C5776)))),"")</f>
        <v/>
      </c>
      <c r="D5776" s="103" t="str">
        <f>IF(AND(Introduction!$L$13="Yes",Introduction!$L$14="Yes"),IF(ISBLANK($C5776),"",INDEX($Q$19:$Q$3718,MATCH($C5776,$O$19:$O$3718,0))),"")</f>
        <v/>
      </c>
      <c r="E5776" s="105"/>
    </row>
    <row r="5777" spans="2:5" x14ac:dyDescent="0.3">
      <c r="B5777" s="137">
        <v>185</v>
      </c>
      <c r="C5777" s="103" t="str">
        <f t="array" ref="C5777">IF(AND(Introduction!$L$13="Yes",Introduction!$L$14="Yes"),IF(ROWS(C$5593:C5777)&gt;$AT$19,"",INDEX(FGHG_NAMES,SMALL(IF(FREQUENCY(IF(FGHG_NAMES&lt;&gt;"",MATCH(FGHG_NAMES,FGHG_NAMES&amp;"",0)),ROW(FGHG_NAMES)-ROW($AT$19)+1),ROW(FGHG_NAMES)-ROW($AT$19)+1),ROWS(C$5593:C5777)))),"")</f>
        <v/>
      </c>
      <c r="D5777" s="103" t="str">
        <f>IF(AND(Introduction!$L$13="Yes",Introduction!$L$14="Yes"),IF(ISBLANK($C5777),"",INDEX($Q$19:$Q$3718,MATCH($C5777,$O$19:$O$3718,0))),"")</f>
        <v/>
      </c>
      <c r="E5777" s="105"/>
    </row>
    <row r="5778" spans="2:5" x14ac:dyDescent="0.3">
      <c r="B5778" s="137">
        <v>186</v>
      </c>
      <c r="C5778" s="103" t="str">
        <f t="array" ref="C5778">IF(AND(Introduction!$L$13="Yes",Introduction!$L$14="Yes"),IF(ROWS(C$5593:C5778)&gt;$AT$19,"",INDEX(FGHG_NAMES,SMALL(IF(FREQUENCY(IF(FGHG_NAMES&lt;&gt;"",MATCH(FGHG_NAMES,FGHG_NAMES&amp;"",0)),ROW(FGHG_NAMES)-ROW($AT$19)+1),ROW(FGHG_NAMES)-ROW($AT$19)+1),ROWS(C$5593:C5778)))),"")</f>
        <v/>
      </c>
      <c r="D5778" s="103" t="str">
        <f>IF(AND(Introduction!$L$13="Yes",Introduction!$L$14="Yes"),IF(ISBLANK($C5778),"",INDEX($Q$19:$Q$3718,MATCH($C5778,$O$19:$O$3718,0))),"")</f>
        <v/>
      </c>
      <c r="E5778" s="105"/>
    </row>
    <row r="5779" spans="2:5" x14ac:dyDescent="0.3">
      <c r="B5779" s="137">
        <v>187</v>
      </c>
      <c r="C5779" s="103" t="str">
        <f t="array" ref="C5779">IF(AND(Introduction!$L$13="Yes",Introduction!$L$14="Yes"),IF(ROWS(C$5593:C5779)&gt;$AT$19,"",INDEX(FGHG_NAMES,SMALL(IF(FREQUENCY(IF(FGHG_NAMES&lt;&gt;"",MATCH(FGHG_NAMES,FGHG_NAMES&amp;"",0)),ROW(FGHG_NAMES)-ROW($AT$19)+1),ROW(FGHG_NAMES)-ROW($AT$19)+1),ROWS(C$5593:C5779)))),"")</f>
        <v/>
      </c>
      <c r="D5779" s="103" t="str">
        <f>IF(AND(Introduction!$L$13="Yes",Introduction!$L$14="Yes"),IF(ISBLANK($C5779),"",INDEX($Q$19:$Q$3718,MATCH($C5779,$O$19:$O$3718,0))),"")</f>
        <v/>
      </c>
      <c r="E5779" s="105"/>
    </row>
    <row r="5780" spans="2:5" x14ac:dyDescent="0.3">
      <c r="B5780" s="137">
        <v>188</v>
      </c>
      <c r="C5780" s="103" t="str">
        <f t="array" ref="C5780">IF(AND(Introduction!$L$13="Yes",Introduction!$L$14="Yes"),IF(ROWS(C$5593:C5780)&gt;$AT$19,"",INDEX(FGHG_NAMES,SMALL(IF(FREQUENCY(IF(FGHG_NAMES&lt;&gt;"",MATCH(FGHG_NAMES,FGHG_NAMES&amp;"",0)),ROW(FGHG_NAMES)-ROW($AT$19)+1),ROW(FGHG_NAMES)-ROW($AT$19)+1),ROWS(C$5593:C5780)))),"")</f>
        <v/>
      </c>
      <c r="D5780" s="103" t="str">
        <f>IF(AND(Introduction!$L$13="Yes",Introduction!$L$14="Yes"),IF(ISBLANK($C5780),"",INDEX($Q$19:$Q$3718,MATCH($C5780,$O$19:$O$3718,0))),"")</f>
        <v/>
      </c>
      <c r="E5780" s="105"/>
    </row>
    <row r="5781" spans="2:5" x14ac:dyDescent="0.3">
      <c r="B5781" s="137">
        <v>189</v>
      </c>
      <c r="C5781" s="103" t="str">
        <f t="array" ref="C5781">IF(AND(Introduction!$L$13="Yes",Introduction!$L$14="Yes"),IF(ROWS(C$5593:C5781)&gt;$AT$19,"",INDEX(FGHG_NAMES,SMALL(IF(FREQUENCY(IF(FGHG_NAMES&lt;&gt;"",MATCH(FGHG_NAMES,FGHG_NAMES&amp;"",0)),ROW(FGHG_NAMES)-ROW($AT$19)+1),ROW(FGHG_NAMES)-ROW($AT$19)+1),ROWS(C$5593:C5781)))),"")</f>
        <v/>
      </c>
      <c r="D5781" s="103" t="str">
        <f>IF(AND(Introduction!$L$13="Yes",Introduction!$L$14="Yes"),IF(ISBLANK($C5781),"",INDEX($Q$19:$Q$3718,MATCH($C5781,$O$19:$O$3718,0))),"")</f>
        <v/>
      </c>
      <c r="E5781" s="105"/>
    </row>
    <row r="5782" spans="2:5" x14ac:dyDescent="0.3">
      <c r="B5782" s="137">
        <v>190</v>
      </c>
      <c r="C5782" s="103" t="str">
        <f t="array" ref="C5782">IF(AND(Introduction!$L$13="Yes",Introduction!$L$14="Yes"),IF(ROWS(C$5593:C5782)&gt;$AT$19,"",INDEX(FGHG_NAMES,SMALL(IF(FREQUENCY(IF(FGHG_NAMES&lt;&gt;"",MATCH(FGHG_NAMES,FGHG_NAMES&amp;"",0)),ROW(FGHG_NAMES)-ROW($AT$19)+1),ROW(FGHG_NAMES)-ROW($AT$19)+1),ROWS(C$5593:C5782)))),"")</f>
        <v/>
      </c>
      <c r="D5782" s="103" t="str">
        <f>IF(AND(Introduction!$L$13="Yes",Introduction!$L$14="Yes"),IF(ISBLANK($C5782),"",INDEX($Q$19:$Q$3718,MATCH($C5782,$O$19:$O$3718,0))),"")</f>
        <v/>
      </c>
      <c r="E5782" s="105"/>
    </row>
    <row r="5783" spans="2:5" x14ac:dyDescent="0.3">
      <c r="B5783" s="137">
        <v>191</v>
      </c>
      <c r="C5783" s="103" t="str">
        <f t="array" ref="C5783">IF(AND(Introduction!$L$13="Yes",Introduction!$L$14="Yes"),IF(ROWS(C$5593:C5783)&gt;$AT$19,"",INDEX(FGHG_NAMES,SMALL(IF(FREQUENCY(IF(FGHG_NAMES&lt;&gt;"",MATCH(FGHG_NAMES,FGHG_NAMES&amp;"",0)),ROW(FGHG_NAMES)-ROW($AT$19)+1),ROW(FGHG_NAMES)-ROW($AT$19)+1),ROWS(C$5593:C5783)))),"")</f>
        <v/>
      </c>
      <c r="D5783" s="103" t="str">
        <f>IF(AND(Introduction!$L$13="Yes",Introduction!$L$14="Yes"),IF(ISBLANK($C5783),"",INDEX($Q$19:$Q$3718,MATCH($C5783,$O$19:$O$3718,0))),"")</f>
        <v/>
      </c>
      <c r="E5783" s="105"/>
    </row>
    <row r="5784" spans="2:5" x14ac:dyDescent="0.3">
      <c r="B5784" s="137">
        <v>192</v>
      </c>
      <c r="C5784" s="103" t="str">
        <f t="array" ref="C5784">IF(AND(Introduction!$L$13="Yes",Introduction!$L$14="Yes"),IF(ROWS(C$5593:C5784)&gt;$AT$19,"",INDEX(FGHG_NAMES,SMALL(IF(FREQUENCY(IF(FGHG_NAMES&lt;&gt;"",MATCH(FGHG_NAMES,FGHG_NAMES&amp;"",0)),ROW(FGHG_NAMES)-ROW($AT$19)+1),ROW(FGHG_NAMES)-ROW($AT$19)+1),ROWS(C$5593:C5784)))),"")</f>
        <v/>
      </c>
      <c r="D5784" s="103" t="str">
        <f>IF(AND(Introduction!$L$13="Yes",Introduction!$L$14="Yes"),IF(ISBLANK($C5784),"",INDEX($Q$19:$Q$3718,MATCH($C5784,$O$19:$O$3718,0))),"")</f>
        <v/>
      </c>
      <c r="E5784" s="105"/>
    </row>
    <row r="5785" spans="2:5" x14ac:dyDescent="0.3">
      <c r="B5785" s="137">
        <v>193</v>
      </c>
      <c r="C5785" s="103" t="str">
        <f t="array" ref="C5785">IF(AND(Introduction!$L$13="Yes",Introduction!$L$14="Yes"),IF(ROWS(C$5593:C5785)&gt;$AT$19,"",INDEX(FGHG_NAMES,SMALL(IF(FREQUENCY(IF(FGHG_NAMES&lt;&gt;"",MATCH(FGHG_NAMES,FGHG_NAMES&amp;"",0)),ROW(FGHG_NAMES)-ROW($AT$19)+1),ROW(FGHG_NAMES)-ROW($AT$19)+1),ROWS(C$5593:C5785)))),"")</f>
        <v/>
      </c>
      <c r="D5785" s="103" t="str">
        <f>IF(AND(Introduction!$L$13="Yes",Introduction!$L$14="Yes"),IF(ISBLANK($C5785),"",INDEX($Q$19:$Q$3718,MATCH($C5785,$O$19:$O$3718,0))),"")</f>
        <v/>
      </c>
      <c r="E5785" s="105"/>
    </row>
    <row r="5786" spans="2:5" x14ac:dyDescent="0.3">
      <c r="B5786" s="137">
        <v>194</v>
      </c>
      <c r="C5786" s="103" t="str">
        <f t="array" ref="C5786">IF(AND(Introduction!$L$13="Yes",Introduction!$L$14="Yes"),IF(ROWS(C$5593:C5786)&gt;$AT$19,"",INDEX(FGHG_NAMES,SMALL(IF(FREQUENCY(IF(FGHG_NAMES&lt;&gt;"",MATCH(FGHG_NAMES,FGHG_NAMES&amp;"",0)),ROW(FGHG_NAMES)-ROW($AT$19)+1),ROW(FGHG_NAMES)-ROW($AT$19)+1),ROWS(C$5593:C5786)))),"")</f>
        <v/>
      </c>
      <c r="D5786" s="103" t="str">
        <f>IF(AND(Introduction!$L$13="Yes",Introduction!$L$14="Yes"),IF(ISBLANK($C5786),"",INDEX($Q$19:$Q$3718,MATCH($C5786,$O$19:$O$3718,0))),"")</f>
        <v/>
      </c>
      <c r="E5786" s="105"/>
    </row>
    <row r="5787" spans="2:5" x14ac:dyDescent="0.3">
      <c r="B5787" s="137">
        <v>195</v>
      </c>
      <c r="C5787" s="103" t="str">
        <f t="array" ref="C5787">IF(AND(Introduction!$L$13="Yes",Introduction!$L$14="Yes"),IF(ROWS(C$5593:C5787)&gt;$AT$19,"",INDEX(FGHG_NAMES,SMALL(IF(FREQUENCY(IF(FGHG_NAMES&lt;&gt;"",MATCH(FGHG_NAMES,FGHG_NAMES&amp;"",0)),ROW(FGHG_NAMES)-ROW($AT$19)+1),ROW(FGHG_NAMES)-ROW($AT$19)+1),ROWS(C$5593:C5787)))),"")</f>
        <v/>
      </c>
      <c r="D5787" s="103" t="str">
        <f>IF(AND(Introduction!$L$13="Yes",Introduction!$L$14="Yes"),IF(ISBLANK($C5787),"",INDEX($Q$19:$Q$3718,MATCH($C5787,$O$19:$O$3718,0))),"")</f>
        <v/>
      </c>
      <c r="E5787" s="105"/>
    </row>
    <row r="5788" spans="2:5" x14ac:dyDescent="0.3">
      <c r="B5788" s="137">
        <v>196</v>
      </c>
      <c r="C5788" s="103" t="str">
        <f t="array" ref="C5788">IF(AND(Introduction!$L$13="Yes",Introduction!$L$14="Yes"),IF(ROWS(C$5593:C5788)&gt;$AT$19,"",INDEX(FGHG_NAMES,SMALL(IF(FREQUENCY(IF(FGHG_NAMES&lt;&gt;"",MATCH(FGHG_NAMES,FGHG_NAMES&amp;"",0)),ROW(FGHG_NAMES)-ROW($AT$19)+1),ROW(FGHG_NAMES)-ROW($AT$19)+1),ROWS(C$5593:C5788)))),"")</f>
        <v/>
      </c>
      <c r="D5788" s="103" t="str">
        <f>IF(AND(Introduction!$L$13="Yes",Introduction!$L$14="Yes"),IF(ISBLANK($C5788),"",INDEX($Q$19:$Q$3718,MATCH($C5788,$O$19:$O$3718,0))),"")</f>
        <v/>
      </c>
      <c r="E5788" s="105"/>
    </row>
    <row r="5789" spans="2:5" x14ac:dyDescent="0.3">
      <c r="B5789" s="137">
        <v>197</v>
      </c>
      <c r="C5789" s="103" t="str">
        <f t="array" ref="C5789">IF(AND(Introduction!$L$13="Yes",Introduction!$L$14="Yes"),IF(ROWS(C$5593:C5789)&gt;$AT$19,"",INDEX(FGHG_NAMES,SMALL(IF(FREQUENCY(IF(FGHG_NAMES&lt;&gt;"",MATCH(FGHG_NAMES,FGHG_NAMES&amp;"",0)),ROW(FGHG_NAMES)-ROW($AT$19)+1),ROW(FGHG_NAMES)-ROW($AT$19)+1),ROWS(C$5593:C5789)))),"")</f>
        <v/>
      </c>
      <c r="D5789" s="103" t="str">
        <f>IF(AND(Introduction!$L$13="Yes",Introduction!$L$14="Yes"),IF(ISBLANK($C5789),"",INDEX($Q$19:$Q$3718,MATCH($C5789,$O$19:$O$3718,0))),"")</f>
        <v/>
      </c>
      <c r="E5789" s="105"/>
    </row>
    <row r="5790" spans="2:5" x14ac:dyDescent="0.3">
      <c r="B5790" s="137">
        <v>198</v>
      </c>
      <c r="C5790" s="103" t="str">
        <f t="array" ref="C5790">IF(AND(Introduction!$L$13="Yes",Introduction!$L$14="Yes"),IF(ROWS(C$5593:C5790)&gt;$AT$19,"",INDEX(FGHG_NAMES,SMALL(IF(FREQUENCY(IF(FGHG_NAMES&lt;&gt;"",MATCH(FGHG_NAMES,FGHG_NAMES&amp;"",0)),ROW(FGHG_NAMES)-ROW($AT$19)+1),ROW(FGHG_NAMES)-ROW($AT$19)+1),ROWS(C$5593:C5790)))),"")</f>
        <v/>
      </c>
      <c r="D5790" s="103" t="str">
        <f>IF(AND(Introduction!$L$13="Yes",Introduction!$L$14="Yes"),IF(ISBLANK($C5790),"",INDEX($Q$19:$Q$3718,MATCH($C5790,$O$19:$O$3718,0))),"")</f>
        <v/>
      </c>
      <c r="E5790" s="105"/>
    </row>
    <row r="5791" spans="2:5" x14ac:dyDescent="0.3">
      <c r="B5791" s="137">
        <v>199</v>
      </c>
      <c r="C5791" s="103" t="str">
        <f t="array" ref="C5791">IF(AND(Introduction!$L$13="Yes",Introduction!$L$14="Yes"),IF(ROWS(C$5593:C5791)&gt;$AT$19,"",INDEX(FGHG_NAMES,SMALL(IF(FREQUENCY(IF(FGHG_NAMES&lt;&gt;"",MATCH(FGHG_NAMES,FGHG_NAMES&amp;"",0)),ROW(FGHG_NAMES)-ROW($AT$19)+1),ROW(FGHG_NAMES)-ROW($AT$19)+1),ROWS(C$5593:C5791)))),"")</f>
        <v/>
      </c>
      <c r="D5791" s="103" t="str">
        <f>IF(AND(Introduction!$L$13="Yes",Introduction!$L$14="Yes"),IF(ISBLANK($C5791),"",INDEX($Q$19:$Q$3718,MATCH($C5791,$O$19:$O$3718,0))),"")</f>
        <v/>
      </c>
      <c r="E5791" s="105"/>
    </row>
    <row r="5792" spans="2:5" x14ac:dyDescent="0.3">
      <c r="B5792" s="137">
        <v>200</v>
      </c>
      <c r="C5792" s="103" t="str">
        <f t="array" ref="C5792">IF(AND(Introduction!$L$13="Yes",Introduction!$L$14="Yes"),IF(ROWS(C$5593:C5792)&gt;$AT$19,"",INDEX(FGHG_NAMES,SMALL(IF(FREQUENCY(IF(FGHG_NAMES&lt;&gt;"",MATCH(FGHG_NAMES,FGHG_NAMES&amp;"",0)),ROW(FGHG_NAMES)-ROW($AT$19)+1),ROW(FGHG_NAMES)-ROW($AT$19)+1),ROWS(C$5593:C5792)))),"")</f>
        <v/>
      </c>
      <c r="D5792" s="103" t="str">
        <f>IF(AND(Introduction!$L$13="Yes",Introduction!$L$14="Yes"),IF(ISBLANK($C5792),"",INDEX($Q$19:$Q$3718,MATCH($C5792,$O$19:$O$3718,0))),"")</f>
        <v/>
      </c>
      <c r="E5792" s="105"/>
    </row>
    <row r="5793" spans="2:5" x14ac:dyDescent="0.3">
      <c r="B5793" s="137">
        <v>201</v>
      </c>
      <c r="C5793" s="103" t="str">
        <f t="array" ref="C5793">IF(AND(Introduction!$L$13="Yes",Introduction!$L$14="Yes"),IF(ROWS(C$5593:C5793)&gt;$AT$19,"",INDEX(FGHG_NAMES,SMALL(IF(FREQUENCY(IF(FGHG_NAMES&lt;&gt;"",MATCH(FGHG_NAMES,FGHG_NAMES&amp;"",0)),ROW(FGHG_NAMES)-ROW($AT$19)+1),ROW(FGHG_NAMES)-ROW($AT$19)+1),ROWS(C$5593:C5793)))),"")</f>
        <v/>
      </c>
      <c r="D5793" s="103" t="str">
        <f>IF(AND(Introduction!$L$13="Yes",Introduction!$L$14="Yes"),IF(ISBLANK($C5793),"",INDEX($Q$19:$Q$3718,MATCH($C5793,$O$19:$O$3718,0))),"")</f>
        <v/>
      </c>
      <c r="E5793" s="105"/>
    </row>
    <row r="5794" spans="2:5" x14ac:dyDescent="0.3">
      <c r="B5794" s="137">
        <v>202</v>
      </c>
      <c r="C5794" s="103" t="str">
        <f t="array" ref="C5794">IF(AND(Introduction!$L$13="Yes",Introduction!$L$14="Yes"),IF(ROWS(C$5593:C5794)&gt;$AT$19,"",INDEX(FGHG_NAMES,SMALL(IF(FREQUENCY(IF(FGHG_NAMES&lt;&gt;"",MATCH(FGHG_NAMES,FGHG_NAMES&amp;"",0)),ROW(FGHG_NAMES)-ROW($AT$19)+1),ROW(FGHG_NAMES)-ROW($AT$19)+1),ROWS(C$5593:C5794)))),"")</f>
        <v/>
      </c>
      <c r="D5794" s="103" t="str">
        <f>IF(AND(Introduction!$L$13="Yes",Introduction!$L$14="Yes"),IF(ISBLANK($C5794),"",INDEX($Q$19:$Q$3718,MATCH($C5794,$O$19:$O$3718,0))),"")</f>
        <v/>
      </c>
      <c r="E5794" s="105"/>
    </row>
    <row r="5795" spans="2:5" x14ac:dyDescent="0.3">
      <c r="B5795" s="137">
        <v>203</v>
      </c>
      <c r="C5795" s="103" t="str">
        <f t="array" ref="C5795">IF(AND(Introduction!$L$13="Yes",Introduction!$L$14="Yes"),IF(ROWS(C$5593:C5795)&gt;$AT$19,"",INDEX(FGHG_NAMES,SMALL(IF(FREQUENCY(IF(FGHG_NAMES&lt;&gt;"",MATCH(FGHG_NAMES,FGHG_NAMES&amp;"",0)),ROW(FGHG_NAMES)-ROW($AT$19)+1),ROW(FGHG_NAMES)-ROW($AT$19)+1),ROWS(C$5593:C5795)))),"")</f>
        <v/>
      </c>
      <c r="D5795" s="103" t="str">
        <f>IF(AND(Introduction!$L$13="Yes",Introduction!$L$14="Yes"),IF(ISBLANK($C5795),"",INDEX($Q$19:$Q$3718,MATCH($C5795,$O$19:$O$3718,0))),"")</f>
        <v/>
      </c>
      <c r="E5795" s="105"/>
    </row>
    <row r="5796" spans="2:5" x14ac:dyDescent="0.3">
      <c r="B5796" s="137">
        <v>204</v>
      </c>
      <c r="C5796" s="103" t="str">
        <f t="array" ref="C5796">IF(AND(Introduction!$L$13="Yes",Introduction!$L$14="Yes"),IF(ROWS(C$5593:C5796)&gt;$AT$19,"",INDEX(FGHG_NAMES,SMALL(IF(FREQUENCY(IF(FGHG_NAMES&lt;&gt;"",MATCH(FGHG_NAMES,FGHG_NAMES&amp;"",0)),ROW(FGHG_NAMES)-ROW($AT$19)+1),ROW(FGHG_NAMES)-ROW($AT$19)+1),ROWS(C$5593:C5796)))),"")</f>
        <v/>
      </c>
      <c r="D5796" s="103" t="str">
        <f>IF(AND(Introduction!$L$13="Yes",Introduction!$L$14="Yes"),IF(ISBLANK($C5796),"",INDEX($Q$19:$Q$3718,MATCH($C5796,$O$19:$O$3718,0))),"")</f>
        <v/>
      </c>
      <c r="E5796" s="105"/>
    </row>
    <row r="5797" spans="2:5" x14ac:dyDescent="0.3">
      <c r="B5797" s="137">
        <v>205</v>
      </c>
      <c r="C5797" s="103" t="str">
        <f t="array" ref="C5797">IF(AND(Introduction!$L$13="Yes",Introduction!$L$14="Yes"),IF(ROWS(C$5593:C5797)&gt;$AT$19,"",INDEX(FGHG_NAMES,SMALL(IF(FREQUENCY(IF(FGHG_NAMES&lt;&gt;"",MATCH(FGHG_NAMES,FGHG_NAMES&amp;"",0)),ROW(FGHG_NAMES)-ROW($AT$19)+1),ROW(FGHG_NAMES)-ROW($AT$19)+1),ROWS(C$5593:C5797)))),"")</f>
        <v/>
      </c>
      <c r="D5797" s="103" t="str">
        <f>IF(AND(Introduction!$L$13="Yes",Introduction!$L$14="Yes"),IF(ISBLANK($C5797),"",INDEX($Q$19:$Q$3718,MATCH($C5797,$O$19:$O$3718,0))),"")</f>
        <v/>
      </c>
      <c r="E5797" s="105"/>
    </row>
    <row r="5798" spans="2:5" x14ac:dyDescent="0.3">
      <c r="B5798" s="137">
        <v>206</v>
      </c>
      <c r="C5798" s="103" t="str">
        <f t="array" ref="C5798">IF(AND(Introduction!$L$13="Yes",Introduction!$L$14="Yes"),IF(ROWS(C$5593:C5798)&gt;$AT$19,"",INDEX(FGHG_NAMES,SMALL(IF(FREQUENCY(IF(FGHG_NAMES&lt;&gt;"",MATCH(FGHG_NAMES,FGHG_NAMES&amp;"",0)),ROW(FGHG_NAMES)-ROW($AT$19)+1),ROW(FGHG_NAMES)-ROW($AT$19)+1),ROWS(C$5593:C5798)))),"")</f>
        <v/>
      </c>
      <c r="D5798" s="103" t="str">
        <f>IF(AND(Introduction!$L$13="Yes",Introduction!$L$14="Yes"),IF(ISBLANK($C5798),"",INDEX($Q$19:$Q$3718,MATCH($C5798,$O$19:$O$3718,0))),"")</f>
        <v/>
      </c>
      <c r="E5798" s="105"/>
    </row>
    <row r="5799" spans="2:5" x14ac:dyDescent="0.3">
      <c r="B5799" s="137">
        <v>207</v>
      </c>
      <c r="C5799" s="103" t="str">
        <f t="array" ref="C5799">IF(AND(Introduction!$L$13="Yes",Introduction!$L$14="Yes"),IF(ROWS(C$5593:C5799)&gt;$AT$19,"",INDEX(FGHG_NAMES,SMALL(IF(FREQUENCY(IF(FGHG_NAMES&lt;&gt;"",MATCH(FGHG_NAMES,FGHG_NAMES&amp;"",0)),ROW(FGHG_NAMES)-ROW($AT$19)+1),ROW(FGHG_NAMES)-ROW($AT$19)+1),ROWS(C$5593:C5799)))),"")</f>
        <v/>
      </c>
      <c r="D5799" s="103" t="str">
        <f>IF(AND(Introduction!$L$13="Yes",Introduction!$L$14="Yes"),IF(ISBLANK($C5799),"",INDEX($Q$19:$Q$3718,MATCH($C5799,$O$19:$O$3718,0))),"")</f>
        <v/>
      </c>
      <c r="E5799" s="105"/>
    </row>
    <row r="5800" spans="2:5" x14ac:dyDescent="0.3">
      <c r="B5800" s="137">
        <v>208</v>
      </c>
      <c r="C5800" s="103" t="str">
        <f t="array" ref="C5800">IF(AND(Introduction!$L$13="Yes",Introduction!$L$14="Yes"),IF(ROWS(C$5593:C5800)&gt;$AT$19,"",INDEX(FGHG_NAMES,SMALL(IF(FREQUENCY(IF(FGHG_NAMES&lt;&gt;"",MATCH(FGHG_NAMES,FGHG_NAMES&amp;"",0)),ROW(FGHG_NAMES)-ROW($AT$19)+1),ROW(FGHG_NAMES)-ROW($AT$19)+1),ROWS(C$5593:C5800)))),"")</f>
        <v/>
      </c>
      <c r="D5800" s="103" t="str">
        <f>IF(AND(Introduction!$L$13="Yes",Introduction!$L$14="Yes"),IF(ISBLANK($C5800),"",INDEX($Q$19:$Q$3718,MATCH($C5800,$O$19:$O$3718,0))),"")</f>
        <v/>
      </c>
      <c r="E5800" s="105"/>
    </row>
    <row r="5801" spans="2:5" x14ac:dyDescent="0.3">
      <c r="B5801" s="137">
        <v>209</v>
      </c>
      <c r="C5801" s="103" t="str">
        <f t="array" ref="C5801">IF(AND(Introduction!$L$13="Yes",Introduction!$L$14="Yes"),IF(ROWS(C$5593:C5801)&gt;$AT$19,"",INDEX(FGHG_NAMES,SMALL(IF(FREQUENCY(IF(FGHG_NAMES&lt;&gt;"",MATCH(FGHG_NAMES,FGHG_NAMES&amp;"",0)),ROW(FGHG_NAMES)-ROW($AT$19)+1),ROW(FGHG_NAMES)-ROW($AT$19)+1),ROWS(C$5593:C5801)))),"")</f>
        <v/>
      </c>
      <c r="D5801" s="103" t="str">
        <f>IF(AND(Introduction!$L$13="Yes",Introduction!$L$14="Yes"),IF(ISBLANK($C5801),"",INDEX($Q$19:$Q$3718,MATCH($C5801,$O$19:$O$3718,0))),"")</f>
        <v/>
      </c>
      <c r="E5801" s="105"/>
    </row>
    <row r="5802" spans="2:5" x14ac:dyDescent="0.3">
      <c r="B5802" s="137">
        <v>210</v>
      </c>
      <c r="C5802" s="103" t="str">
        <f t="array" ref="C5802">IF(AND(Introduction!$L$13="Yes",Introduction!$L$14="Yes"),IF(ROWS(C$5593:C5802)&gt;$AT$19,"",INDEX(FGHG_NAMES,SMALL(IF(FREQUENCY(IF(FGHG_NAMES&lt;&gt;"",MATCH(FGHG_NAMES,FGHG_NAMES&amp;"",0)),ROW(FGHG_NAMES)-ROW($AT$19)+1),ROW(FGHG_NAMES)-ROW($AT$19)+1),ROWS(C$5593:C5802)))),"")</f>
        <v/>
      </c>
      <c r="D5802" s="103" t="str">
        <f>IF(AND(Introduction!$L$13="Yes",Introduction!$L$14="Yes"),IF(ISBLANK($C5802),"",INDEX($Q$19:$Q$3718,MATCH($C5802,$O$19:$O$3718,0))),"")</f>
        <v/>
      </c>
      <c r="E5802" s="105"/>
    </row>
    <row r="5803" spans="2:5" x14ac:dyDescent="0.3">
      <c r="B5803" s="137">
        <v>211</v>
      </c>
      <c r="C5803" s="103" t="str">
        <f t="array" ref="C5803">IF(AND(Introduction!$L$13="Yes",Introduction!$L$14="Yes"),IF(ROWS(C$5593:C5803)&gt;$AT$19,"",INDEX(FGHG_NAMES,SMALL(IF(FREQUENCY(IF(FGHG_NAMES&lt;&gt;"",MATCH(FGHG_NAMES,FGHG_NAMES&amp;"",0)),ROW(FGHG_NAMES)-ROW($AT$19)+1),ROW(FGHG_NAMES)-ROW($AT$19)+1),ROWS(C$5593:C5803)))),"")</f>
        <v/>
      </c>
      <c r="D5803" s="103" t="str">
        <f>IF(AND(Introduction!$L$13="Yes",Introduction!$L$14="Yes"),IF(ISBLANK($C5803),"",INDEX($Q$19:$Q$3718,MATCH($C5803,$O$19:$O$3718,0))),"")</f>
        <v/>
      </c>
      <c r="E5803" s="105"/>
    </row>
    <row r="5804" spans="2:5" x14ac:dyDescent="0.3">
      <c r="B5804" s="137">
        <v>212</v>
      </c>
      <c r="C5804" s="103" t="str">
        <f t="array" ref="C5804">IF(AND(Introduction!$L$13="Yes",Introduction!$L$14="Yes"),IF(ROWS(C$5593:C5804)&gt;$AT$19,"",INDEX(FGHG_NAMES,SMALL(IF(FREQUENCY(IF(FGHG_NAMES&lt;&gt;"",MATCH(FGHG_NAMES,FGHG_NAMES&amp;"",0)),ROW(FGHG_NAMES)-ROW($AT$19)+1),ROW(FGHG_NAMES)-ROW($AT$19)+1),ROWS(C$5593:C5804)))),"")</f>
        <v/>
      </c>
      <c r="D5804" s="103" t="str">
        <f>IF(AND(Introduction!$L$13="Yes",Introduction!$L$14="Yes"),IF(ISBLANK($C5804),"",INDEX($Q$19:$Q$3718,MATCH($C5804,$O$19:$O$3718,0))),"")</f>
        <v/>
      </c>
      <c r="E5804" s="105"/>
    </row>
    <row r="5805" spans="2:5" x14ac:dyDescent="0.3">
      <c r="B5805" s="137">
        <v>213</v>
      </c>
      <c r="C5805" s="103" t="str">
        <f t="array" ref="C5805">IF(AND(Introduction!$L$13="Yes",Introduction!$L$14="Yes"),IF(ROWS(C$5593:C5805)&gt;$AT$19,"",INDEX(FGHG_NAMES,SMALL(IF(FREQUENCY(IF(FGHG_NAMES&lt;&gt;"",MATCH(FGHG_NAMES,FGHG_NAMES&amp;"",0)),ROW(FGHG_NAMES)-ROW($AT$19)+1),ROW(FGHG_NAMES)-ROW($AT$19)+1),ROWS(C$5593:C5805)))),"")</f>
        <v/>
      </c>
      <c r="D5805" s="103" t="str">
        <f>IF(AND(Introduction!$L$13="Yes",Introduction!$L$14="Yes"),IF(ISBLANK($C5805),"",INDEX($Q$19:$Q$3718,MATCH($C5805,$O$19:$O$3718,0))),"")</f>
        <v/>
      </c>
      <c r="E5805" s="105"/>
    </row>
    <row r="5806" spans="2:5" x14ac:dyDescent="0.3">
      <c r="B5806" s="137">
        <v>214</v>
      </c>
      <c r="C5806" s="103" t="str">
        <f t="array" ref="C5806">IF(AND(Introduction!$L$13="Yes",Introduction!$L$14="Yes"),IF(ROWS(C$5593:C5806)&gt;$AT$19,"",INDEX(FGHG_NAMES,SMALL(IF(FREQUENCY(IF(FGHG_NAMES&lt;&gt;"",MATCH(FGHG_NAMES,FGHG_NAMES&amp;"",0)),ROW(FGHG_NAMES)-ROW($AT$19)+1),ROW(FGHG_NAMES)-ROW($AT$19)+1),ROWS(C$5593:C5806)))),"")</f>
        <v/>
      </c>
      <c r="D5806" s="103" t="str">
        <f>IF(AND(Introduction!$L$13="Yes",Introduction!$L$14="Yes"),IF(ISBLANK($C5806),"",INDEX($Q$19:$Q$3718,MATCH($C5806,$O$19:$O$3718,0))),"")</f>
        <v/>
      </c>
      <c r="E5806" s="105"/>
    </row>
    <row r="5807" spans="2:5" x14ac:dyDescent="0.3">
      <c r="B5807" s="137">
        <v>215</v>
      </c>
      <c r="C5807" s="103" t="str">
        <f t="array" ref="C5807">IF(AND(Introduction!$L$13="Yes",Introduction!$L$14="Yes"),IF(ROWS(C$5593:C5807)&gt;$AT$19,"",INDEX(FGHG_NAMES,SMALL(IF(FREQUENCY(IF(FGHG_NAMES&lt;&gt;"",MATCH(FGHG_NAMES,FGHG_NAMES&amp;"",0)),ROW(FGHG_NAMES)-ROW($AT$19)+1),ROW(FGHG_NAMES)-ROW($AT$19)+1),ROWS(C$5593:C5807)))),"")</f>
        <v/>
      </c>
      <c r="D5807" s="103" t="str">
        <f>IF(AND(Introduction!$L$13="Yes",Introduction!$L$14="Yes"),IF(ISBLANK($C5807),"",INDEX($Q$19:$Q$3718,MATCH($C5807,$O$19:$O$3718,0))),"")</f>
        <v/>
      </c>
      <c r="E5807" s="105"/>
    </row>
    <row r="5808" spans="2:5" x14ac:dyDescent="0.3">
      <c r="B5808" s="137">
        <v>216</v>
      </c>
      <c r="C5808" s="103" t="str">
        <f t="array" ref="C5808">IF(AND(Introduction!$L$13="Yes",Introduction!$L$14="Yes"),IF(ROWS(C$5593:C5808)&gt;$AT$19,"",INDEX(FGHG_NAMES,SMALL(IF(FREQUENCY(IF(FGHG_NAMES&lt;&gt;"",MATCH(FGHG_NAMES,FGHG_NAMES&amp;"",0)),ROW(FGHG_NAMES)-ROW($AT$19)+1),ROW(FGHG_NAMES)-ROW($AT$19)+1),ROWS(C$5593:C5808)))),"")</f>
        <v/>
      </c>
      <c r="D5808" s="103" t="str">
        <f>IF(AND(Introduction!$L$13="Yes",Introduction!$L$14="Yes"),IF(ISBLANK($C5808),"",INDEX($Q$19:$Q$3718,MATCH($C5808,$O$19:$O$3718,0))),"")</f>
        <v/>
      </c>
      <c r="E5808" s="105"/>
    </row>
    <row r="5809" spans="2:5" x14ac:dyDescent="0.3">
      <c r="B5809" s="137">
        <v>217</v>
      </c>
      <c r="C5809" s="103" t="str">
        <f t="array" ref="C5809">IF(AND(Introduction!$L$13="Yes",Introduction!$L$14="Yes"),IF(ROWS(C$5593:C5809)&gt;$AT$19,"",INDEX(FGHG_NAMES,SMALL(IF(FREQUENCY(IF(FGHG_NAMES&lt;&gt;"",MATCH(FGHG_NAMES,FGHG_NAMES&amp;"",0)),ROW(FGHG_NAMES)-ROW($AT$19)+1),ROW(FGHG_NAMES)-ROW($AT$19)+1),ROWS(C$5593:C5809)))),"")</f>
        <v/>
      </c>
      <c r="D5809" s="103" t="str">
        <f>IF(AND(Introduction!$L$13="Yes",Introduction!$L$14="Yes"),IF(ISBLANK($C5809),"",INDEX($Q$19:$Q$3718,MATCH($C5809,$O$19:$O$3718,0))),"")</f>
        <v/>
      </c>
      <c r="E5809" s="105"/>
    </row>
    <row r="5810" spans="2:5" x14ac:dyDescent="0.3">
      <c r="B5810" s="137">
        <v>218</v>
      </c>
      <c r="C5810" s="103" t="str">
        <f t="array" ref="C5810">IF(AND(Introduction!$L$13="Yes",Introduction!$L$14="Yes"),IF(ROWS(C$5593:C5810)&gt;$AT$19,"",INDEX(FGHG_NAMES,SMALL(IF(FREQUENCY(IF(FGHG_NAMES&lt;&gt;"",MATCH(FGHG_NAMES,FGHG_NAMES&amp;"",0)),ROW(FGHG_NAMES)-ROW($AT$19)+1),ROW(FGHG_NAMES)-ROW($AT$19)+1),ROWS(C$5593:C5810)))),"")</f>
        <v/>
      </c>
      <c r="D5810" s="103" t="str">
        <f>IF(AND(Introduction!$L$13="Yes",Introduction!$L$14="Yes"),IF(ISBLANK($C5810),"",INDEX($Q$19:$Q$3718,MATCH($C5810,$O$19:$O$3718,0))),"")</f>
        <v/>
      </c>
      <c r="E5810" s="105"/>
    </row>
    <row r="5811" spans="2:5" x14ac:dyDescent="0.3">
      <c r="B5811" s="137">
        <v>219</v>
      </c>
      <c r="C5811" s="103" t="str">
        <f t="array" ref="C5811">IF(AND(Introduction!$L$13="Yes",Introduction!$L$14="Yes"),IF(ROWS(C$5593:C5811)&gt;$AT$19,"",INDEX(FGHG_NAMES,SMALL(IF(FREQUENCY(IF(FGHG_NAMES&lt;&gt;"",MATCH(FGHG_NAMES,FGHG_NAMES&amp;"",0)),ROW(FGHG_NAMES)-ROW($AT$19)+1),ROW(FGHG_NAMES)-ROW($AT$19)+1),ROWS(C$5593:C5811)))),"")</f>
        <v/>
      </c>
      <c r="D5811" s="103" t="str">
        <f>IF(AND(Introduction!$L$13="Yes",Introduction!$L$14="Yes"),IF(ISBLANK($C5811),"",INDEX($Q$19:$Q$3718,MATCH($C5811,$O$19:$O$3718,0))),"")</f>
        <v/>
      </c>
      <c r="E5811" s="105"/>
    </row>
    <row r="5812" spans="2:5" x14ac:dyDescent="0.3">
      <c r="B5812" s="137">
        <v>220</v>
      </c>
      <c r="C5812" s="103" t="str">
        <f t="array" ref="C5812">IF(AND(Introduction!$L$13="Yes",Introduction!$L$14="Yes"),IF(ROWS(C$5593:C5812)&gt;$AT$19,"",INDEX(FGHG_NAMES,SMALL(IF(FREQUENCY(IF(FGHG_NAMES&lt;&gt;"",MATCH(FGHG_NAMES,FGHG_NAMES&amp;"",0)),ROW(FGHG_NAMES)-ROW($AT$19)+1),ROW(FGHG_NAMES)-ROW($AT$19)+1),ROWS(C$5593:C5812)))),"")</f>
        <v/>
      </c>
      <c r="D5812" s="103" t="str">
        <f>IF(AND(Introduction!$L$13="Yes",Introduction!$L$14="Yes"),IF(ISBLANK($C5812),"",INDEX($Q$19:$Q$3718,MATCH($C5812,$O$19:$O$3718,0))),"")</f>
        <v/>
      </c>
      <c r="E5812" s="105"/>
    </row>
    <row r="5813" spans="2:5" x14ac:dyDescent="0.3">
      <c r="B5813" s="137">
        <v>221</v>
      </c>
      <c r="C5813" s="103" t="str">
        <f t="array" ref="C5813">IF(AND(Introduction!$L$13="Yes",Introduction!$L$14="Yes"),IF(ROWS(C$5593:C5813)&gt;$AT$19,"",INDEX(FGHG_NAMES,SMALL(IF(FREQUENCY(IF(FGHG_NAMES&lt;&gt;"",MATCH(FGHG_NAMES,FGHG_NAMES&amp;"",0)),ROW(FGHG_NAMES)-ROW($AT$19)+1),ROW(FGHG_NAMES)-ROW($AT$19)+1),ROWS(C$5593:C5813)))),"")</f>
        <v/>
      </c>
      <c r="D5813" s="103" t="str">
        <f>IF(AND(Introduction!$L$13="Yes",Introduction!$L$14="Yes"),IF(ISBLANK($C5813),"",INDEX($Q$19:$Q$3718,MATCH($C5813,$O$19:$O$3718,0))),"")</f>
        <v/>
      </c>
      <c r="E5813" s="105"/>
    </row>
    <row r="5814" spans="2:5" x14ac:dyDescent="0.3">
      <c r="B5814" s="137">
        <v>222</v>
      </c>
      <c r="C5814" s="103" t="str">
        <f t="array" ref="C5814">IF(AND(Introduction!$L$13="Yes",Introduction!$L$14="Yes"),IF(ROWS(C$5593:C5814)&gt;$AT$19,"",INDEX(FGHG_NAMES,SMALL(IF(FREQUENCY(IF(FGHG_NAMES&lt;&gt;"",MATCH(FGHG_NAMES,FGHG_NAMES&amp;"",0)),ROW(FGHG_NAMES)-ROW($AT$19)+1),ROW(FGHG_NAMES)-ROW($AT$19)+1),ROWS(C$5593:C5814)))),"")</f>
        <v/>
      </c>
      <c r="D5814" s="103" t="str">
        <f>IF(AND(Introduction!$L$13="Yes",Introduction!$L$14="Yes"),IF(ISBLANK($C5814),"",INDEX($Q$19:$Q$3718,MATCH($C5814,$O$19:$O$3718,0))),"")</f>
        <v/>
      </c>
      <c r="E5814" s="105"/>
    </row>
    <row r="5815" spans="2:5" x14ac:dyDescent="0.3">
      <c r="B5815" s="137">
        <v>223</v>
      </c>
      <c r="C5815" s="103" t="str">
        <f t="array" ref="C5815">IF(AND(Introduction!$L$13="Yes",Introduction!$L$14="Yes"),IF(ROWS(C$5593:C5815)&gt;$AT$19,"",INDEX(FGHG_NAMES,SMALL(IF(FREQUENCY(IF(FGHG_NAMES&lt;&gt;"",MATCH(FGHG_NAMES,FGHG_NAMES&amp;"",0)),ROW(FGHG_NAMES)-ROW($AT$19)+1),ROW(FGHG_NAMES)-ROW($AT$19)+1),ROWS(C$5593:C5815)))),"")</f>
        <v/>
      </c>
      <c r="D5815" s="103" t="str">
        <f>IF(AND(Introduction!$L$13="Yes",Introduction!$L$14="Yes"),IF(ISBLANK($C5815),"",INDEX($Q$19:$Q$3718,MATCH($C5815,$O$19:$O$3718,0))),"")</f>
        <v/>
      </c>
      <c r="E5815" s="105"/>
    </row>
    <row r="5816" spans="2:5" x14ac:dyDescent="0.3">
      <c r="B5816" s="137">
        <v>224</v>
      </c>
      <c r="C5816" s="103" t="str">
        <f t="array" ref="C5816">IF(AND(Introduction!$L$13="Yes",Introduction!$L$14="Yes"),IF(ROWS(C$5593:C5816)&gt;$AT$19,"",INDEX(FGHG_NAMES,SMALL(IF(FREQUENCY(IF(FGHG_NAMES&lt;&gt;"",MATCH(FGHG_NAMES,FGHG_NAMES&amp;"",0)),ROW(FGHG_NAMES)-ROW($AT$19)+1),ROW(FGHG_NAMES)-ROW($AT$19)+1),ROWS(C$5593:C5816)))),"")</f>
        <v/>
      </c>
      <c r="D5816" s="103" t="str">
        <f>IF(AND(Introduction!$L$13="Yes",Introduction!$L$14="Yes"),IF(ISBLANK($C5816),"",INDEX($Q$19:$Q$3718,MATCH($C5816,$O$19:$O$3718,0))),"")</f>
        <v/>
      </c>
      <c r="E5816" s="105"/>
    </row>
    <row r="5817" spans="2:5" x14ac:dyDescent="0.3">
      <c r="B5817" s="137">
        <v>225</v>
      </c>
      <c r="C5817" s="103" t="str">
        <f t="array" ref="C5817">IF(AND(Introduction!$L$13="Yes",Introduction!$L$14="Yes"),IF(ROWS(C$5593:C5817)&gt;$AT$19,"",INDEX(FGHG_NAMES,SMALL(IF(FREQUENCY(IF(FGHG_NAMES&lt;&gt;"",MATCH(FGHG_NAMES,FGHG_NAMES&amp;"",0)),ROW(FGHG_NAMES)-ROW($AT$19)+1),ROW(FGHG_NAMES)-ROW($AT$19)+1),ROWS(C$5593:C5817)))),"")</f>
        <v/>
      </c>
      <c r="D5817" s="103" t="str">
        <f>IF(AND(Introduction!$L$13="Yes",Introduction!$L$14="Yes"),IF(ISBLANK($C5817),"",INDEX($Q$19:$Q$3718,MATCH($C5817,$O$19:$O$3718,0))),"")</f>
        <v/>
      </c>
      <c r="E5817" s="105"/>
    </row>
    <row r="5818" spans="2:5" x14ac:dyDescent="0.3">
      <c r="B5818" s="137">
        <v>226</v>
      </c>
      <c r="C5818" s="103" t="str">
        <f t="array" ref="C5818">IF(AND(Introduction!$L$13="Yes",Introduction!$L$14="Yes"),IF(ROWS(C$5593:C5818)&gt;$AT$19,"",INDEX(FGHG_NAMES,SMALL(IF(FREQUENCY(IF(FGHG_NAMES&lt;&gt;"",MATCH(FGHG_NAMES,FGHG_NAMES&amp;"",0)),ROW(FGHG_NAMES)-ROW($AT$19)+1),ROW(FGHG_NAMES)-ROW($AT$19)+1),ROWS(C$5593:C5818)))),"")</f>
        <v/>
      </c>
      <c r="D5818" s="103" t="str">
        <f>IF(AND(Introduction!$L$13="Yes",Introduction!$L$14="Yes"),IF(ISBLANK($C5818),"",INDEX($Q$19:$Q$3718,MATCH($C5818,$O$19:$O$3718,0))),"")</f>
        <v/>
      </c>
      <c r="E5818" s="105"/>
    </row>
    <row r="5819" spans="2:5" x14ac:dyDescent="0.3">
      <c r="B5819" s="137">
        <v>227</v>
      </c>
      <c r="C5819" s="103" t="str">
        <f t="array" ref="C5819">IF(AND(Introduction!$L$13="Yes",Introduction!$L$14="Yes"),IF(ROWS(C$5593:C5819)&gt;$AT$19,"",INDEX(FGHG_NAMES,SMALL(IF(FREQUENCY(IF(FGHG_NAMES&lt;&gt;"",MATCH(FGHG_NAMES,FGHG_NAMES&amp;"",0)),ROW(FGHG_NAMES)-ROW($AT$19)+1),ROW(FGHG_NAMES)-ROW($AT$19)+1),ROWS(C$5593:C5819)))),"")</f>
        <v/>
      </c>
      <c r="D5819" s="103" t="str">
        <f>IF(AND(Introduction!$L$13="Yes",Introduction!$L$14="Yes"),IF(ISBLANK($C5819),"",INDEX($Q$19:$Q$3718,MATCH($C5819,$O$19:$O$3718,0))),"")</f>
        <v/>
      </c>
      <c r="E5819" s="105"/>
    </row>
    <row r="5820" spans="2:5" x14ac:dyDescent="0.3">
      <c r="B5820" s="137">
        <v>228</v>
      </c>
      <c r="C5820" s="103" t="str">
        <f t="array" ref="C5820">IF(AND(Introduction!$L$13="Yes",Introduction!$L$14="Yes"),IF(ROWS(C$5593:C5820)&gt;$AT$19,"",INDEX(FGHG_NAMES,SMALL(IF(FREQUENCY(IF(FGHG_NAMES&lt;&gt;"",MATCH(FGHG_NAMES,FGHG_NAMES&amp;"",0)),ROW(FGHG_NAMES)-ROW($AT$19)+1),ROW(FGHG_NAMES)-ROW($AT$19)+1),ROWS(C$5593:C5820)))),"")</f>
        <v/>
      </c>
      <c r="D5820" s="103" t="str">
        <f>IF(AND(Introduction!$L$13="Yes",Introduction!$L$14="Yes"),IF(ISBLANK($C5820),"",INDEX($Q$19:$Q$3718,MATCH($C5820,$O$19:$O$3718,0))),"")</f>
        <v/>
      </c>
      <c r="E5820" s="105"/>
    </row>
    <row r="5821" spans="2:5" x14ac:dyDescent="0.3">
      <c r="B5821" s="137">
        <v>229</v>
      </c>
      <c r="C5821" s="103" t="str">
        <f t="array" ref="C5821">IF(AND(Introduction!$L$13="Yes",Introduction!$L$14="Yes"),IF(ROWS(C$5593:C5821)&gt;$AT$19,"",INDEX(FGHG_NAMES,SMALL(IF(FREQUENCY(IF(FGHG_NAMES&lt;&gt;"",MATCH(FGHG_NAMES,FGHG_NAMES&amp;"",0)),ROW(FGHG_NAMES)-ROW($AT$19)+1),ROW(FGHG_NAMES)-ROW($AT$19)+1),ROWS(C$5593:C5821)))),"")</f>
        <v/>
      </c>
      <c r="D5821" s="103" t="str">
        <f>IF(AND(Introduction!$L$13="Yes",Introduction!$L$14="Yes"),IF(ISBLANK($C5821),"",INDEX($Q$19:$Q$3718,MATCH($C5821,$O$19:$O$3718,0))),"")</f>
        <v/>
      </c>
      <c r="E5821" s="105"/>
    </row>
    <row r="5822" spans="2:5" x14ac:dyDescent="0.3">
      <c r="B5822" s="137">
        <v>230</v>
      </c>
      <c r="C5822" s="103" t="str">
        <f t="array" ref="C5822">IF(AND(Introduction!$L$13="Yes",Introduction!$L$14="Yes"),IF(ROWS(C$5593:C5822)&gt;$AT$19,"",INDEX(FGHG_NAMES,SMALL(IF(FREQUENCY(IF(FGHG_NAMES&lt;&gt;"",MATCH(FGHG_NAMES,FGHG_NAMES&amp;"",0)),ROW(FGHG_NAMES)-ROW($AT$19)+1),ROW(FGHG_NAMES)-ROW($AT$19)+1),ROWS(C$5593:C5822)))),"")</f>
        <v/>
      </c>
      <c r="D5822" s="103" t="str">
        <f>IF(AND(Introduction!$L$13="Yes",Introduction!$L$14="Yes"),IF(ISBLANK($C5822),"",INDEX($Q$19:$Q$3718,MATCH($C5822,$O$19:$O$3718,0))),"")</f>
        <v/>
      </c>
      <c r="E5822" s="105"/>
    </row>
    <row r="5823" spans="2:5" x14ac:dyDescent="0.3">
      <c r="B5823" s="137">
        <v>231</v>
      </c>
      <c r="C5823" s="103" t="str">
        <f t="array" ref="C5823">IF(AND(Introduction!$L$13="Yes",Introduction!$L$14="Yes"),IF(ROWS(C$5593:C5823)&gt;$AT$19,"",INDEX(FGHG_NAMES,SMALL(IF(FREQUENCY(IF(FGHG_NAMES&lt;&gt;"",MATCH(FGHG_NAMES,FGHG_NAMES&amp;"",0)),ROW(FGHG_NAMES)-ROW($AT$19)+1),ROW(FGHG_NAMES)-ROW($AT$19)+1),ROWS(C$5593:C5823)))),"")</f>
        <v/>
      </c>
      <c r="D5823" s="103" t="str">
        <f>IF(AND(Introduction!$L$13="Yes",Introduction!$L$14="Yes"),IF(ISBLANK($C5823),"",INDEX($Q$19:$Q$3718,MATCH($C5823,$O$19:$O$3718,0))),"")</f>
        <v/>
      </c>
      <c r="E5823" s="105"/>
    </row>
    <row r="5824" spans="2:5" x14ac:dyDescent="0.3">
      <c r="B5824" s="137">
        <v>232</v>
      </c>
      <c r="C5824" s="103" t="str">
        <f t="array" ref="C5824">IF(AND(Introduction!$L$13="Yes",Introduction!$L$14="Yes"),IF(ROWS(C$5593:C5824)&gt;$AT$19,"",INDEX(FGHG_NAMES,SMALL(IF(FREQUENCY(IF(FGHG_NAMES&lt;&gt;"",MATCH(FGHG_NAMES,FGHG_NAMES&amp;"",0)),ROW(FGHG_NAMES)-ROW($AT$19)+1),ROW(FGHG_NAMES)-ROW($AT$19)+1),ROWS(C$5593:C5824)))),"")</f>
        <v/>
      </c>
      <c r="D5824" s="103" t="str">
        <f>IF(AND(Introduction!$L$13="Yes",Introduction!$L$14="Yes"),IF(ISBLANK($C5824),"",INDEX($Q$19:$Q$3718,MATCH($C5824,$O$19:$O$3718,0))),"")</f>
        <v/>
      </c>
      <c r="E5824" s="105"/>
    </row>
    <row r="5825" spans="2:5" x14ac:dyDescent="0.3">
      <c r="B5825" s="137">
        <v>233</v>
      </c>
      <c r="C5825" s="103" t="str">
        <f t="array" ref="C5825">IF(AND(Introduction!$L$13="Yes",Introduction!$L$14="Yes"),IF(ROWS(C$5593:C5825)&gt;$AT$19,"",INDEX(FGHG_NAMES,SMALL(IF(FREQUENCY(IF(FGHG_NAMES&lt;&gt;"",MATCH(FGHG_NAMES,FGHG_NAMES&amp;"",0)),ROW(FGHG_NAMES)-ROW($AT$19)+1),ROW(FGHG_NAMES)-ROW($AT$19)+1),ROWS(C$5593:C5825)))),"")</f>
        <v/>
      </c>
      <c r="D5825" s="103" t="str">
        <f>IF(AND(Introduction!$L$13="Yes",Introduction!$L$14="Yes"),IF(ISBLANK($C5825),"",INDEX($Q$19:$Q$3718,MATCH($C5825,$O$19:$O$3718,0))),"")</f>
        <v/>
      </c>
      <c r="E5825" s="105"/>
    </row>
    <row r="5826" spans="2:5" x14ac:dyDescent="0.3">
      <c r="B5826" s="137">
        <v>234</v>
      </c>
      <c r="C5826" s="103" t="str">
        <f t="array" ref="C5826">IF(AND(Introduction!$L$13="Yes",Introduction!$L$14="Yes"),IF(ROWS(C$5593:C5826)&gt;$AT$19,"",INDEX(FGHG_NAMES,SMALL(IF(FREQUENCY(IF(FGHG_NAMES&lt;&gt;"",MATCH(FGHG_NAMES,FGHG_NAMES&amp;"",0)),ROW(FGHG_NAMES)-ROW($AT$19)+1),ROW(FGHG_NAMES)-ROW($AT$19)+1),ROWS(C$5593:C5826)))),"")</f>
        <v/>
      </c>
      <c r="D5826" s="103" t="str">
        <f>IF(AND(Introduction!$L$13="Yes",Introduction!$L$14="Yes"),IF(ISBLANK($C5826),"",INDEX($Q$19:$Q$3718,MATCH($C5826,$O$19:$O$3718,0))),"")</f>
        <v/>
      </c>
      <c r="E5826" s="105"/>
    </row>
    <row r="5827" spans="2:5" x14ac:dyDescent="0.3">
      <c r="B5827" s="137">
        <v>235</v>
      </c>
      <c r="C5827" s="103" t="str">
        <f t="array" ref="C5827">IF(AND(Introduction!$L$13="Yes",Introduction!$L$14="Yes"),IF(ROWS(C$5593:C5827)&gt;$AT$19,"",INDEX(FGHG_NAMES,SMALL(IF(FREQUENCY(IF(FGHG_NAMES&lt;&gt;"",MATCH(FGHG_NAMES,FGHG_NAMES&amp;"",0)),ROW(FGHG_NAMES)-ROW($AT$19)+1),ROW(FGHG_NAMES)-ROW($AT$19)+1),ROWS(C$5593:C5827)))),"")</f>
        <v/>
      </c>
      <c r="D5827" s="103" t="str">
        <f>IF(AND(Introduction!$L$13="Yes",Introduction!$L$14="Yes"),IF(ISBLANK($C5827),"",INDEX($Q$19:$Q$3718,MATCH($C5827,$O$19:$O$3718,0))),"")</f>
        <v/>
      </c>
      <c r="E5827" s="105"/>
    </row>
    <row r="5828" spans="2:5" x14ac:dyDescent="0.3">
      <c r="B5828" s="137">
        <v>236</v>
      </c>
      <c r="C5828" s="103" t="str">
        <f t="array" ref="C5828">IF(AND(Introduction!$L$13="Yes",Introduction!$L$14="Yes"),IF(ROWS(C$5593:C5828)&gt;$AT$19,"",INDEX(FGHG_NAMES,SMALL(IF(FREQUENCY(IF(FGHG_NAMES&lt;&gt;"",MATCH(FGHG_NAMES,FGHG_NAMES&amp;"",0)),ROW(FGHG_NAMES)-ROW($AT$19)+1),ROW(FGHG_NAMES)-ROW($AT$19)+1),ROWS(C$5593:C5828)))),"")</f>
        <v/>
      </c>
      <c r="D5828" s="103" t="str">
        <f>IF(AND(Introduction!$L$13="Yes",Introduction!$L$14="Yes"),IF(ISBLANK($C5828),"",INDEX($Q$19:$Q$3718,MATCH($C5828,$O$19:$O$3718,0))),"")</f>
        <v/>
      </c>
      <c r="E5828" s="105"/>
    </row>
    <row r="5829" spans="2:5" x14ac:dyDescent="0.3">
      <c r="B5829" s="137">
        <v>237</v>
      </c>
      <c r="C5829" s="103" t="str">
        <f t="array" ref="C5829">IF(AND(Introduction!$L$13="Yes",Introduction!$L$14="Yes"),IF(ROWS(C$5593:C5829)&gt;$AT$19,"",INDEX(FGHG_NAMES,SMALL(IF(FREQUENCY(IF(FGHG_NAMES&lt;&gt;"",MATCH(FGHG_NAMES,FGHG_NAMES&amp;"",0)),ROW(FGHG_NAMES)-ROW($AT$19)+1),ROW(FGHG_NAMES)-ROW($AT$19)+1),ROWS(C$5593:C5829)))),"")</f>
        <v/>
      </c>
      <c r="D5829" s="103" t="str">
        <f>IF(AND(Introduction!$L$13="Yes",Introduction!$L$14="Yes"),IF(ISBLANK($C5829),"",INDEX($Q$19:$Q$3718,MATCH($C5829,$O$19:$O$3718,0))),"")</f>
        <v/>
      </c>
      <c r="E5829" s="105"/>
    </row>
    <row r="5830" spans="2:5" x14ac:dyDescent="0.3">
      <c r="B5830" s="137">
        <v>238</v>
      </c>
      <c r="C5830" s="103" t="str">
        <f t="array" ref="C5830">IF(AND(Introduction!$L$13="Yes",Introduction!$L$14="Yes"),IF(ROWS(C$5593:C5830)&gt;$AT$19,"",INDEX(FGHG_NAMES,SMALL(IF(FREQUENCY(IF(FGHG_NAMES&lt;&gt;"",MATCH(FGHG_NAMES,FGHG_NAMES&amp;"",0)),ROW(FGHG_NAMES)-ROW($AT$19)+1),ROW(FGHG_NAMES)-ROW($AT$19)+1),ROWS(C$5593:C5830)))),"")</f>
        <v/>
      </c>
      <c r="D5830" s="103" t="str">
        <f>IF(AND(Introduction!$L$13="Yes",Introduction!$L$14="Yes"),IF(ISBLANK($C5830),"",INDEX($Q$19:$Q$3718,MATCH($C5830,$O$19:$O$3718,0))),"")</f>
        <v/>
      </c>
      <c r="E5830" s="105"/>
    </row>
    <row r="5831" spans="2:5" x14ac:dyDescent="0.3">
      <c r="B5831" s="137">
        <v>239</v>
      </c>
      <c r="C5831" s="103" t="str">
        <f t="array" ref="C5831">IF(AND(Introduction!$L$13="Yes",Introduction!$L$14="Yes"),IF(ROWS(C$5593:C5831)&gt;$AT$19,"",INDEX(FGHG_NAMES,SMALL(IF(FREQUENCY(IF(FGHG_NAMES&lt;&gt;"",MATCH(FGHG_NAMES,FGHG_NAMES&amp;"",0)),ROW(FGHG_NAMES)-ROW($AT$19)+1),ROW(FGHG_NAMES)-ROW($AT$19)+1),ROWS(C$5593:C5831)))),"")</f>
        <v/>
      </c>
      <c r="D5831" s="103" t="str">
        <f>IF(AND(Introduction!$L$13="Yes",Introduction!$L$14="Yes"),IF(ISBLANK($C5831),"",INDEX($Q$19:$Q$3718,MATCH($C5831,$O$19:$O$3718,0))),"")</f>
        <v/>
      </c>
      <c r="E5831" s="105"/>
    </row>
    <row r="5832" spans="2:5" x14ac:dyDescent="0.3">
      <c r="B5832" s="137">
        <v>240</v>
      </c>
      <c r="C5832" s="103" t="str">
        <f t="array" ref="C5832">IF(AND(Introduction!$L$13="Yes",Introduction!$L$14="Yes"),IF(ROWS(C$5593:C5832)&gt;$AT$19,"",INDEX(FGHG_NAMES,SMALL(IF(FREQUENCY(IF(FGHG_NAMES&lt;&gt;"",MATCH(FGHG_NAMES,FGHG_NAMES&amp;"",0)),ROW(FGHG_NAMES)-ROW($AT$19)+1),ROW(FGHG_NAMES)-ROW($AT$19)+1),ROWS(C$5593:C5832)))),"")</f>
        <v/>
      </c>
      <c r="D5832" s="103" t="str">
        <f>IF(AND(Introduction!$L$13="Yes",Introduction!$L$14="Yes"),IF(ISBLANK($C5832),"",INDEX($Q$19:$Q$3718,MATCH($C5832,$O$19:$O$3718,0))),"")</f>
        <v/>
      </c>
      <c r="E5832" s="105"/>
    </row>
    <row r="5833" spans="2:5" x14ac:dyDescent="0.3">
      <c r="B5833" s="137">
        <v>241</v>
      </c>
      <c r="C5833" s="103" t="str">
        <f t="array" ref="C5833">IF(AND(Introduction!$L$13="Yes",Introduction!$L$14="Yes"),IF(ROWS(C$5593:C5833)&gt;$AT$19,"",INDEX(FGHG_NAMES,SMALL(IF(FREQUENCY(IF(FGHG_NAMES&lt;&gt;"",MATCH(FGHG_NAMES,FGHG_NAMES&amp;"",0)),ROW(FGHG_NAMES)-ROW($AT$19)+1),ROW(FGHG_NAMES)-ROW($AT$19)+1),ROWS(C$5593:C5833)))),"")</f>
        <v/>
      </c>
      <c r="D5833" s="103" t="str">
        <f>IF(AND(Introduction!$L$13="Yes",Introduction!$L$14="Yes"),IF(ISBLANK($C5833),"",INDEX($Q$19:$Q$3718,MATCH($C5833,$O$19:$O$3718,0))),"")</f>
        <v/>
      </c>
      <c r="E5833" s="105"/>
    </row>
    <row r="5834" spans="2:5" x14ac:dyDescent="0.3">
      <c r="B5834" s="137">
        <v>242</v>
      </c>
      <c r="C5834" s="103" t="str">
        <f t="array" ref="C5834">IF(AND(Introduction!$L$13="Yes",Introduction!$L$14="Yes"),IF(ROWS(C$5593:C5834)&gt;$AT$19,"",INDEX(FGHG_NAMES,SMALL(IF(FREQUENCY(IF(FGHG_NAMES&lt;&gt;"",MATCH(FGHG_NAMES,FGHG_NAMES&amp;"",0)),ROW(FGHG_NAMES)-ROW($AT$19)+1),ROW(FGHG_NAMES)-ROW($AT$19)+1),ROWS(C$5593:C5834)))),"")</f>
        <v/>
      </c>
      <c r="D5834" s="103" t="str">
        <f>IF(AND(Introduction!$L$13="Yes",Introduction!$L$14="Yes"),IF(ISBLANK($C5834),"",INDEX($Q$19:$Q$3718,MATCH($C5834,$O$19:$O$3718,0))),"")</f>
        <v/>
      </c>
      <c r="E5834" s="105"/>
    </row>
    <row r="5835" spans="2:5" x14ac:dyDescent="0.3">
      <c r="B5835" s="137">
        <v>243</v>
      </c>
      <c r="C5835" s="103" t="str">
        <f t="array" ref="C5835">IF(AND(Introduction!$L$13="Yes",Introduction!$L$14="Yes"),IF(ROWS(C$5593:C5835)&gt;$AT$19,"",INDEX(FGHG_NAMES,SMALL(IF(FREQUENCY(IF(FGHG_NAMES&lt;&gt;"",MATCH(FGHG_NAMES,FGHG_NAMES&amp;"",0)),ROW(FGHG_NAMES)-ROW($AT$19)+1),ROW(FGHG_NAMES)-ROW($AT$19)+1),ROWS(C$5593:C5835)))),"")</f>
        <v/>
      </c>
      <c r="D5835" s="103" t="str">
        <f>IF(AND(Introduction!$L$13="Yes",Introduction!$L$14="Yes"),IF(ISBLANK($C5835),"",INDEX($Q$19:$Q$3718,MATCH($C5835,$O$19:$O$3718,0))),"")</f>
        <v/>
      </c>
      <c r="E5835" s="105"/>
    </row>
    <row r="5836" spans="2:5" x14ac:dyDescent="0.3">
      <c r="B5836" s="137">
        <v>244</v>
      </c>
      <c r="C5836" s="103" t="str">
        <f t="array" ref="C5836">IF(AND(Introduction!$L$13="Yes",Introduction!$L$14="Yes"),IF(ROWS(C$5593:C5836)&gt;$AT$19,"",INDEX(FGHG_NAMES,SMALL(IF(FREQUENCY(IF(FGHG_NAMES&lt;&gt;"",MATCH(FGHG_NAMES,FGHG_NAMES&amp;"",0)),ROW(FGHG_NAMES)-ROW($AT$19)+1),ROW(FGHG_NAMES)-ROW($AT$19)+1),ROWS(C$5593:C5836)))),"")</f>
        <v/>
      </c>
      <c r="D5836" s="103" t="str">
        <f>IF(AND(Introduction!$L$13="Yes",Introduction!$L$14="Yes"),IF(ISBLANK($C5836),"",INDEX($Q$19:$Q$3718,MATCH($C5836,$O$19:$O$3718,0))),"")</f>
        <v/>
      </c>
      <c r="E5836" s="105"/>
    </row>
    <row r="5837" spans="2:5" x14ac:dyDescent="0.3">
      <c r="B5837" s="137">
        <v>245</v>
      </c>
      <c r="C5837" s="103" t="str">
        <f t="array" ref="C5837">IF(AND(Introduction!$L$13="Yes",Introduction!$L$14="Yes"),IF(ROWS(C$5593:C5837)&gt;$AT$19,"",INDEX(FGHG_NAMES,SMALL(IF(FREQUENCY(IF(FGHG_NAMES&lt;&gt;"",MATCH(FGHG_NAMES,FGHG_NAMES&amp;"",0)),ROW(FGHG_NAMES)-ROW($AT$19)+1),ROW(FGHG_NAMES)-ROW($AT$19)+1),ROWS(C$5593:C5837)))),"")</f>
        <v/>
      </c>
      <c r="D5837" s="103" t="str">
        <f>IF(AND(Introduction!$L$13="Yes",Introduction!$L$14="Yes"),IF(ISBLANK($C5837),"",INDEX($Q$19:$Q$3718,MATCH($C5837,$O$19:$O$3718,0))),"")</f>
        <v/>
      </c>
      <c r="E5837" s="105"/>
    </row>
    <row r="5838" spans="2:5" x14ac:dyDescent="0.3">
      <c r="B5838" s="137">
        <v>246</v>
      </c>
      <c r="C5838" s="103" t="str">
        <f t="array" ref="C5838">IF(AND(Introduction!$L$13="Yes",Introduction!$L$14="Yes"),IF(ROWS(C$5593:C5838)&gt;$AT$19,"",INDEX(FGHG_NAMES,SMALL(IF(FREQUENCY(IF(FGHG_NAMES&lt;&gt;"",MATCH(FGHG_NAMES,FGHG_NAMES&amp;"",0)),ROW(FGHG_NAMES)-ROW($AT$19)+1),ROW(FGHG_NAMES)-ROW($AT$19)+1),ROWS(C$5593:C5838)))),"")</f>
        <v/>
      </c>
      <c r="D5838" s="103" t="str">
        <f>IF(AND(Introduction!$L$13="Yes",Introduction!$L$14="Yes"),IF(ISBLANK($C5838),"",INDEX($Q$19:$Q$3718,MATCH($C5838,$O$19:$O$3718,0))),"")</f>
        <v/>
      </c>
      <c r="E5838" s="105"/>
    </row>
    <row r="5839" spans="2:5" x14ac:dyDescent="0.3">
      <c r="B5839" s="137">
        <v>247</v>
      </c>
      <c r="C5839" s="103" t="str">
        <f t="array" ref="C5839">IF(AND(Introduction!$L$13="Yes",Introduction!$L$14="Yes"),IF(ROWS(C$5593:C5839)&gt;$AT$19,"",INDEX(FGHG_NAMES,SMALL(IF(FREQUENCY(IF(FGHG_NAMES&lt;&gt;"",MATCH(FGHG_NAMES,FGHG_NAMES&amp;"",0)),ROW(FGHG_NAMES)-ROW($AT$19)+1),ROW(FGHG_NAMES)-ROW($AT$19)+1),ROWS(C$5593:C5839)))),"")</f>
        <v/>
      </c>
      <c r="D5839" s="103" t="str">
        <f>IF(AND(Introduction!$L$13="Yes",Introduction!$L$14="Yes"),IF(ISBLANK($C5839),"",INDEX($Q$19:$Q$3718,MATCH($C5839,$O$19:$O$3718,0))),"")</f>
        <v/>
      </c>
      <c r="E5839" s="105"/>
    </row>
    <row r="5840" spans="2:5" x14ac:dyDescent="0.3">
      <c r="B5840" s="137">
        <v>248</v>
      </c>
      <c r="C5840" s="103" t="str">
        <f t="array" ref="C5840">IF(AND(Introduction!$L$13="Yes",Introduction!$L$14="Yes"),IF(ROWS(C$5593:C5840)&gt;$AT$19,"",INDEX(FGHG_NAMES,SMALL(IF(FREQUENCY(IF(FGHG_NAMES&lt;&gt;"",MATCH(FGHG_NAMES,FGHG_NAMES&amp;"",0)),ROW(FGHG_NAMES)-ROW($AT$19)+1),ROW(FGHG_NAMES)-ROW($AT$19)+1),ROWS(C$5593:C5840)))),"")</f>
        <v/>
      </c>
      <c r="D5840" s="103" t="str">
        <f>IF(AND(Introduction!$L$13="Yes",Introduction!$L$14="Yes"),IF(ISBLANK($C5840),"",INDEX($Q$19:$Q$3718,MATCH($C5840,$O$19:$O$3718,0))),"")</f>
        <v/>
      </c>
      <c r="E5840" s="105"/>
    </row>
    <row r="5841" spans="2:5" x14ac:dyDescent="0.3">
      <c r="B5841" s="137">
        <v>249</v>
      </c>
      <c r="C5841" s="103" t="str">
        <f t="array" ref="C5841">IF(AND(Introduction!$L$13="Yes",Introduction!$L$14="Yes"),IF(ROWS(C$5593:C5841)&gt;$AT$19,"",INDEX(FGHG_NAMES,SMALL(IF(FREQUENCY(IF(FGHG_NAMES&lt;&gt;"",MATCH(FGHG_NAMES,FGHG_NAMES&amp;"",0)),ROW(FGHG_NAMES)-ROW($AT$19)+1),ROW(FGHG_NAMES)-ROW($AT$19)+1),ROWS(C$5593:C5841)))),"")</f>
        <v/>
      </c>
      <c r="D5841" s="103" t="str">
        <f>IF(AND(Introduction!$L$13="Yes",Introduction!$L$14="Yes"),IF(ISBLANK($C5841),"",INDEX($Q$19:$Q$3718,MATCH($C5841,$O$19:$O$3718,0))),"")</f>
        <v/>
      </c>
      <c r="E5841" s="105"/>
    </row>
    <row r="5842" spans="2:5" x14ac:dyDescent="0.3">
      <c r="B5842" s="137">
        <v>250</v>
      </c>
      <c r="C5842" s="103" t="str">
        <f t="array" ref="C5842">IF(AND(Introduction!$L$13="Yes",Introduction!$L$14="Yes"),IF(ROWS(C$5593:C5842)&gt;$AT$19,"",INDEX(FGHG_NAMES,SMALL(IF(FREQUENCY(IF(FGHG_NAMES&lt;&gt;"",MATCH(FGHG_NAMES,FGHG_NAMES&amp;"",0)),ROW(FGHG_NAMES)-ROW($AT$19)+1),ROW(FGHG_NAMES)-ROW($AT$19)+1),ROWS(C$5593:C5842)))),"")</f>
        <v/>
      </c>
      <c r="D5842" s="103" t="str">
        <f>IF(AND(Introduction!$L$13="Yes",Introduction!$L$14="Yes"),IF(ISBLANK($C5842),"",INDEX($Q$19:$Q$3718,MATCH($C5842,$O$19:$O$3718,0))),"")</f>
        <v/>
      </c>
      <c r="E5842" s="105"/>
    </row>
    <row r="5843" spans="2:5" x14ac:dyDescent="0.3">
      <c r="B5843" s="137">
        <v>251</v>
      </c>
      <c r="C5843" s="103" t="str">
        <f t="array" ref="C5843">IF(AND(Introduction!$L$13="Yes",Introduction!$L$14="Yes"),IF(ROWS(C$5593:C5843)&gt;$AT$19,"",INDEX(FGHG_NAMES,SMALL(IF(FREQUENCY(IF(FGHG_NAMES&lt;&gt;"",MATCH(FGHG_NAMES,FGHG_NAMES&amp;"",0)),ROW(FGHG_NAMES)-ROW($AT$19)+1),ROW(FGHG_NAMES)-ROW($AT$19)+1),ROWS(C$5593:C5843)))),"")</f>
        <v/>
      </c>
      <c r="D5843" s="103" t="str">
        <f>IF(AND(Introduction!$L$13="Yes",Introduction!$L$14="Yes"),IF(ISBLANK($C5843),"",INDEX($Q$19:$Q$3718,MATCH($C5843,$O$19:$O$3718,0))),"")</f>
        <v/>
      </c>
      <c r="E5843" s="105"/>
    </row>
    <row r="5844" spans="2:5" x14ac:dyDescent="0.3">
      <c r="B5844" s="137">
        <v>252</v>
      </c>
      <c r="C5844" s="103" t="str">
        <f t="array" ref="C5844">IF(AND(Introduction!$L$13="Yes",Introduction!$L$14="Yes"),IF(ROWS(C$5593:C5844)&gt;$AT$19,"",INDEX(FGHG_NAMES,SMALL(IF(FREQUENCY(IF(FGHG_NAMES&lt;&gt;"",MATCH(FGHG_NAMES,FGHG_NAMES&amp;"",0)),ROW(FGHG_NAMES)-ROW($AT$19)+1),ROW(FGHG_NAMES)-ROW($AT$19)+1),ROWS(C$5593:C5844)))),"")</f>
        <v/>
      </c>
      <c r="D5844" s="103" t="str">
        <f>IF(AND(Introduction!$L$13="Yes",Introduction!$L$14="Yes"),IF(ISBLANK($C5844),"",INDEX($Q$19:$Q$3718,MATCH($C5844,$O$19:$O$3718,0))),"")</f>
        <v/>
      </c>
      <c r="E5844" s="105"/>
    </row>
    <row r="5845" spans="2:5" x14ac:dyDescent="0.3">
      <c r="B5845" s="137">
        <v>253</v>
      </c>
      <c r="C5845" s="103" t="str">
        <f t="array" ref="C5845">IF(AND(Introduction!$L$13="Yes",Introduction!$L$14="Yes"),IF(ROWS(C$5593:C5845)&gt;$AT$19,"",INDEX(FGHG_NAMES,SMALL(IF(FREQUENCY(IF(FGHG_NAMES&lt;&gt;"",MATCH(FGHG_NAMES,FGHG_NAMES&amp;"",0)),ROW(FGHG_NAMES)-ROW($AT$19)+1),ROW(FGHG_NAMES)-ROW($AT$19)+1),ROWS(C$5593:C5845)))),"")</f>
        <v/>
      </c>
      <c r="D5845" s="103" t="str">
        <f>IF(AND(Introduction!$L$13="Yes",Introduction!$L$14="Yes"),IF(ISBLANK($C5845),"",INDEX($Q$19:$Q$3718,MATCH($C5845,$O$19:$O$3718,0))),"")</f>
        <v/>
      </c>
      <c r="E5845" s="105"/>
    </row>
    <row r="5846" spans="2:5" x14ac:dyDescent="0.3">
      <c r="B5846" s="137">
        <v>254</v>
      </c>
      <c r="C5846" s="103" t="str">
        <f t="array" ref="C5846">IF(AND(Introduction!$L$13="Yes",Introduction!$L$14="Yes"),IF(ROWS(C$5593:C5846)&gt;$AT$19,"",INDEX(FGHG_NAMES,SMALL(IF(FREQUENCY(IF(FGHG_NAMES&lt;&gt;"",MATCH(FGHG_NAMES,FGHG_NAMES&amp;"",0)),ROW(FGHG_NAMES)-ROW($AT$19)+1),ROW(FGHG_NAMES)-ROW($AT$19)+1),ROWS(C$5593:C5846)))),"")</f>
        <v/>
      </c>
      <c r="D5846" s="103" t="str">
        <f>IF(AND(Introduction!$L$13="Yes",Introduction!$L$14="Yes"),IF(ISBLANK($C5846),"",INDEX($Q$19:$Q$3718,MATCH($C5846,$O$19:$O$3718,0))),"")</f>
        <v/>
      </c>
      <c r="E5846" s="105"/>
    </row>
    <row r="5847" spans="2:5" x14ac:dyDescent="0.3">
      <c r="B5847" s="137">
        <v>255</v>
      </c>
      <c r="C5847" s="103" t="str">
        <f t="array" ref="C5847">IF(AND(Introduction!$L$13="Yes",Introduction!$L$14="Yes"),IF(ROWS(C$5593:C5847)&gt;$AT$19,"",INDEX(FGHG_NAMES,SMALL(IF(FREQUENCY(IF(FGHG_NAMES&lt;&gt;"",MATCH(FGHG_NAMES,FGHG_NAMES&amp;"",0)),ROW(FGHG_NAMES)-ROW($AT$19)+1),ROW(FGHG_NAMES)-ROW($AT$19)+1),ROWS(C$5593:C5847)))),"")</f>
        <v/>
      </c>
      <c r="D5847" s="103" t="str">
        <f>IF(AND(Introduction!$L$13="Yes",Introduction!$L$14="Yes"),IF(ISBLANK($C5847),"",INDEX($Q$19:$Q$3718,MATCH($C5847,$O$19:$O$3718,0))),"")</f>
        <v/>
      </c>
      <c r="E5847" s="105"/>
    </row>
    <row r="5848" spans="2:5" x14ac:dyDescent="0.3">
      <c r="B5848" s="137">
        <v>256</v>
      </c>
      <c r="C5848" s="103" t="str">
        <f t="array" ref="C5848">IF(AND(Introduction!$L$13="Yes",Introduction!$L$14="Yes"),IF(ROWS(C$5593:C5848)&gt;$AT$19,"",INDEX(FGHG_NAMES,SMALL(IF(FREQUENCY(IF(FGHG_NAMES&lt;&gt;"",MATCH(FGHG_NAMES,FGHG_NAMES&amp;"",0)),ROW(FGHG_NAMES)-ROW($AT$19)+1),ROW(FGHG_NAMES)-ROW($AT$19)+1),ROWS(C$5593:C5848)))),"")</f>
        <v/>
      </c>
      <c r="D5848" s="103" t="str">
        <f>IF(AND(Introduction!$L$13="Yes",Introduction!$L$14="Yes"),IF(ISBLANK($C5848),"",INDEX($Q$19:$Q$3718,MATCH($C5848,$O$19:$O$3718,0))),"")</f>
        <v/>
      </c>
      <c r="E5848" s="105"/>
    </row>
    <row r="5849" spans="2:5" x14ac:dyDescent="0.3">
      <c r="B5849" s="137">
        <v>257</v>
      </c>
      <c r="C5849" s="103" t="str">
        <f t="array" ref="C5849">IF(AND(Introduction!$L$13="Yes",Introduction!$L$14="Yes"),IF(ROWS(C$5593:C5849)&gt;$AT$19,"",INDEX(FGHG_NAMES,SMALL(IF(FREQUENCY(IF(FGHG_NAMES&lt;&gt;"",MATCH(FGHG_NAMES,FGHG_NAMES&amp;"",0)),ROW(FGHG_NAMES)-ROW($AT$19)+1),ROW(FGHG_NAMES)-ROW($AT$19)+1),ROWS(C$5593:C5849)))),"")</f>
        <v/>
      </c>
      <c r="D5849" s="103" t="str">
        <f>IF(AND(Introduction!$L$13="Yes",Introduction!$L$14="Yes"),IF(ISBLANK($C5849),"",INDEX($Q$19:$Q$3718,MATCH($C5849,$O$19:$O$3718,0))),"")</f>
        <v/>
      </c>
      <c r="E5849" s="105"/>
    </row>
    <row r="5850" spans="2:5" x14ac:dyDescent="0.3">
      <c r="B5850" s="137">
        <v>258</v>
      </c>
      <c r="C5850" s="103" t="str">
        <f t="array" ref="C5850">IF(AND(Introduction!$L$13="Yes",Introduction!$L$14="Yes"),IF(ROWS(C$5593:C5850)&gt;$AT$19,"",INDEX(FGHG_NAMES,SMALL(IF(FREQUENCY(IF(FGHG_NAMES&lt;&gt;"",MATCH(FGHG_NAMES,FGHG_NAMES&amp;"",0)),ROW(FGHG_NAMES)-ROW($AT$19)+1),ROW(FGHG_NAMES)-ROW($AT$19)+1),ROWS(C$5593:C5850)))),"")</f>
        <v/>
      </c>
      <c r="D5850" s="103" t="str">
        <f>IF(AND(Introduction!$L$13="Yes",Introduction!$L$14="Yes"),IF(ISBLANK($C5850),"",INDEX($Q$19:$Q$3718,MATCH($C5850,$O$19:$O$3718,0))),"")</f>
        <v/>
      </c>
      <c r="E5850" s="105"/>
    </row>
    <row r="5851" spans="2:5" x14ac:dyDescent="0.3">
      <c r="B5851" s="137">
        <v>259</v>
      </c>
      <c r="C5851" s="103" t="str">
        <f t="array" ref="C5851">IF(AND(Introduction!$L$13="Yes",Introduction!$L$14="Yes"),IF(ROWS(C$5593:C5851)&gt;$AT$19,"",INDEX(FGHG_NAMES,SMALL(IF(FREQUENCY(IF(FGHG_NAMES&lt;&gt;"",MATCH(FGHG_NAMES,FGHG_NAMES&amp;"",0)),ROW(FGHG_NAMES)-ROW($AT$19)+1),ROW(FGHG_NAMES)-ROW($AT$19)+1),ROWS(C$5593:C5851)))),"")</f>
        <v/>
      </c>
      <c r="D5851" s="103" t="str">
        <f>IF(AND(Introduction!$L$13="Yes",Introduction!$L$14="Yes"),IF(ISBLANK($C5851),"",INDEX($Q$19:$Q$3718,MATCH($C5851,$O$19:$O$3718,0))),"")</f>
        <v/>
      </c>
      <c r="E5851" s="105"/>
    </row>
    <row r="5852" spans="2:5" x14ac:dyDescent="0.3">
      <c r="B5852" s="137">
        <v>260</v>
      </c>
      <c r="C5852" s="103" t="str">
        <f t="array" ref="C5852">IF(AND(Introduction!$L$13="Yes",Introduction!$L$14="Yes"),IF(ROWS(C$5593:C5852)&gt;$AT$19,"",INDEX(FGHG_NAMES,SMALL(IF(FREQUENCY(IF(FGHG_NAMES&lt;&gt;"",MATCH(FGHG_NAMES,FGHG_NAMES&amp;"",0)),ROW(FGHG_NAMES)-ROW($AT$19)+1),ROW(FGHG_NAMES)-ROW($AT$19)+1),ROWS(C$5593:C5852)))),"")</f>
        <v/>
      </c>
      <c r="D5852" s="103" t="str">
        <f>IF(AND(Introduction!$L$13="Yes",Introduction!$L$14="Yes"),IF(ISBLANK($C5852),"",INDEX($Q$19:$Q$3718,MATCH($C5852,$O$19:$O$3718,0))),"")</f>
        <v/>
      </c>
      <c r="E5852" s="105"/>
    </row>
    <row r="5853" spans="2:5" x14ac:dyDescent="0.3">
      <c r="B5853" s="137">
        <v>261</v>
      </c>
      <c r="C5853" s="103" t="str">
        <f t="array" ref="C5853">IF(AND(Introduction!$L$13="Yes",Introduction!$L$14="Yes"),IF(ROWS(C$5593:C5853)&gt;$AT$19,"",INDEX(FGHG_NAMES,SMALL(IF(FREQUENCY(IF(FGHG_NAMES&lt;&gt;"",MATCH(FGHG_NAMES,FGHG_NAMES&amp;"",0)),ROW(FGHG_NAMES)-ROW($AT$19)+1),ROW(FGHG_NAMES)-ROW($AT$19)+1),ROWS(C$5593:C5853)))),"")</f>
        <v/>
      </c>
      <c r="D5853" s="103" t="str">
        <f>IF(AND(Introduction!$L$13="Yes",Introduction!$L$14="Yes"),IF(ISBLANK($C5853),"",INDEX($Q$19:$Q$3718,MATCH($C5853,$O$19:$O$3718,0))),"")</f>
        <v/>
      </c>
      <c r="E5853" s="105"/>
    </row>
    <row r="5854" spans="2:5" x14ac:dyDescent="0.3">
      <c r="B5854" s="137">
        <v>262</v>
      </c>
      <c r="C5854" s="103" t="str">
        <f t="array" ref="C5854">IF(AND(Introduction!$L$13="Yes",Introduction!$L$14="Yes"),IF(ROWS(C$5593:C5854)&gt;$AT$19,"",INDEX(FGHG_NAMES,SMALL(IF(FREQUENCY(IF(FGHG_NAMES&lt;&gt;"",MATCH(FGHG_NAMES,FGHG_NAMES&amp;"",0)),ROW(FGHG_NAMES)-ROW($AT$19)+1),ROW(FGHG_NAMES)-ROW($AT$19)+1),ROWS(C$5593:C5854)))),"")</f>
        <v/>
      </c>
      <c r="D5854" s="103" t="str">
        <f>IF(AND(Introduction!$L$13="Yes",Introduction!$L$14="Yes"),IF(ISBLANK($C5854),"",INDEX($Q$19:$Q$3718,MATCH($C5854,$O$19:$O$3718,0))),"")</f>
        <v/>
      </c>
      <c r="E5854" s="105"/>
    </row>
    <row r="5855" spans="2:5" x14ac:dyDescent="0.3">
      <c r="B5855" s="137">
        <v>263</v>
      </c>
      <c r="C5855" s="103" t="str">
        <f t="array" ref="C5855">IF(AND(Introduction!$L$13="Yes",Introduction!$L$14="Yes"),IF(ROWS(C$5593:C5855)&gt;$AT$19,"",INDEX(FGHG_NAMES,SMALL(IF(FREQUENCY(IF(FGHG_NAMES&lt;&gt;"",MATCH(FGHG_NAMES,FGHG_NAMES&amp;"",0)),ROW(FGHG_NAMES)-ROW($AT$19)+1),ROW(FGHG_NAMES)-ROW($AT$19)+1),ROWS(C$5593:C5855)))),"")</f>
        <v/>
      </c>
      <c r="D5855" s="103" t="str">
        <f>IF(AND(Introduction!$L$13="Yes",Introduction!$L$14="Yes"),IF(ISBLANK($C5855),"",INDEX($Q$19:$Q$3718,MATCH($C5855,$O$19:$O$3718,0))),"")</f>
        <v/>
      </c>
      <c r="E5855" s="105"/>
    </row>
    <row r="5856" spans="2:5" x14ac:dyDescent="0.3">
      <c r="B5856" s="137">
        <v>264</v>
      </c>
      <c r="C5856" s="103" t="str">
        <f t="array" ref="C5856">IF(AND(Introduction!$L$13="Yes",Introduction!$L$14="Yes"),IF(ROWS(C$5593:C5856)&gt;$AT$19,"",INDEX(FGHG_NAMES,SMALL(IF(FREQUENCY(IF(FGHG_NAMES&lt;&gt;"",MATCH(FGHG_NAMES,FGHG_NAMES&amp;"",0)),ROW(FGHG_NAMES)-ROW($AT$19)+1),ROW(FGHG_NAMES)-ROW($AT$19)+1),ROWS(C$5593:C5856)))),"")</f>
        <v/>
      </c>
      <c r="D5856" s="103" t="str">
        <f>IF(AND(Introduction!$L$13="Yes",Introduction!$L$14="Yes"),IF(ISBLANK($C5856),"",INDEX($Q$19:$Q$3718,MATCH($C5856,$O$19:$O$3718,0))),"")</f>
        <v/>
      </c>
      <c r="E5856" s="105"/>
    </row>
    <row r="5857" spans="2:5" x14ac:dyDescent="0.3">
      <c r="B5857" s="137">
        <v>265</v>
      </c>
      <c r="C5857" s="103" t="str">
        <f t="array" ref="C5857">IF(AND(Introduction!$L$13="Yes",Introduction!$L$14="Yes"),IF(ROWS(C$5593:C5857)&gt;$AT$19,"",INDEX(FGHG_NAMES,SMALL(IF(FREQUENCY(IF(FGHG_NAMES&lt;&gt;"",MATCH(FGHG_NAMES,FGHG_NAMES&amp;"",0)),ROW(FGHG_NAMES)-ROW($AT$19)+1),ROW(FGHG_NAMES)-ROW($AT$19)+1),ROWS(C$5593:C5857)))),"")</f>
        <v/>
      </c>
      <c r="D5857" s="103" t="str">
        <f>IF(AND(Introduction!$L$13="Yes",Introduction!$L$14="Yes"),IF(ISBLANK($C5857),"",INDEX($Q$19:$Q$3718,MATCH($C5857,$O$19:$O$3718,0))),"")</f>
        <v/>
      </c>
      <c r="E5857" s="105"/>
    </row>
    <row r="5858" spans="2:5" x14ac:dyDescent="0.3">
      <c r="B5858" s="137">
        <v>266</v>
      </c>
      <c r="C5858" s="103" t="str">
        <f t="array" ref="C5858">IF(AND(Introduction!$L$13="Yes",Introduction!$L$14="Yes"),IF(ROWS(C$5593:C5858)&gt;$AT$19,"",INDEX(FGHG_NAMES,SMALL(IF(FREQUENCY(IF(FGHG_NAMES&lt;&gt;"",MATCH(FGHG_NAMES,FGHG_NAMES&amp;"",0)),ROW(FGHG_NAMES)-ROW($AT$19)+1),ROW(FGHG_NAMES)-ROW($AT$19)+1),ROWS(C$5593:C5858)))),"")</f>
        <v/>
      </c>
      <c r="D5858" s="103" t="str">
        <f>IF(AND(Introduction!$L$13="Yes",Introduction!$L$14="Yes"),IF(ISBLANK($C5858),"",INDEX($Q$19:$Q$3718,MATCH($C5858,$O$19:$O$3718,0))),"")</f>
        <v/>
      </c>
      <c r="E5858" s="105"/>
    </row>
    <row r="5859" spans="2:5" x14ac:dyDescent="0.3">
      <c r="B5859" s="137">
        <v>267</v>
      </c>
      <c r="C5859" s="103" t="str">
        <f t="array" ref="C5859">IF(AND(Introduction!$L$13="Yes",Introduction!$L$14="Yes"),IF(ROWS(C$5593:C5859)&gt;$AT$19,"",INDEX(FGHG_NAMES,SMALL(IF(FREQUENCY(IF(FGHG_NAMES&lt;&gt;"",MATCH(FGHG_NAMES,FGHG_NAMES&amp;"",0)),ROW(FGHG_NAMES)-ROW($AT$19)+1),ROW(FGHG_NAMES)-ROW($AT$19)+1),ROWS(C$5593:C5859)))),"")</f>
        <v/>
      </c>
      <c r="D5859" s="103" t="str">
        <f>IF(AND(Introduction!$L$13="Yes",Introduction!$L$14="Yes"),IF(ISBLANK($C5859),"",INDEX($Q$19:$Q$3718,MATCH($C5859,$O$19:$O$3718,0))),"")</f>
        <v/>
      </c>
      <c r="E5859" s="105"/>
    </row>
    <row r="5860" spans="2:5" x14ac:dyDescent="0.3">
      <c r="B5860" s="137">
        <v>268</v>
      </c>
      <c r="C5860" s="103" t="str">
        <f t="array" ref="C5860">IF(AND(Introduction!$L$13="Yes",Introduction!$L$14="Yes"),IF(ROWS(C$5593:C5860)&gt;$AT$19,"",INDEX(FGHG_NAMES,SMALL(IF(FREQUENCY(IF(FGHG_NAMES&lt;&gt;"",MATCH(FGHG_NAMES,FGHG_NAMES&amp;"",0)),ROW(FGHG_NAMES)-ROW($AT$19)+1),ROW(FGHG_NAMES)-ROW($AT$19)+1),ROWS(C$5593:C5860)))),"")</f>
        <v/>
      </c>
      <c r="D5860" s="103" t="str">
        <f>IF(AND(Introduction!$L$13="Yes",Introduction!$L$14="Yes"),IF(ISBLANK($C5860),"",INDEX($Q$19:$Q$3718,MATCH($C5860,$O$19:$O$3718,0))),"")</f>
        <v/>
      </c>
      <c r="E5860" s="105"/>
    </row>
    <row r="5861" spans="2:5" x14ac:dyDescent="0.3">
      <c r="B5861" s="137">
        <v>269</v>
      </c>
      <c r="C5861" s="103" t="str">
        <f t="array" ref="C5861">IF(AND(Introduction!$L$13="Yes",Introduction!$L$14="Yes"),IF(ROWS(C$5593:C5861)&gt;$AT$19,"",INDEX(FGHG_NAMES,SMALL(IF(FREQUENCY(IF(FGHG_NAMES&lt;&gt;"",MATCH(FGHG_NAMES,FGHG_NAMES&amp;"",0)),ROW(FGHG_NAMES)-ROW($AT$19)+1),ROW(FGHG_NAMES)-ROW($AT$19)+1),ROWS(C$5593:C5861)))),"")</f>
        <v/>
      </c>
      <c r="D5861" s="103" t="str">
        <f>IF(AND(Introduction!$L$13="Yes",Introduction!$L$14="Yes"),IF(ISBLANK($C5861),"",INDEX($Q$19:$Q$3718,MATCH($C5861,$O$19:$O$3718,0))),"")</f>
        <v/>
      </c>
      <c r="E5861" s="105"/>
    </row>
    <row r="5862" spans="2:5" x14ac:dyDescent="0.3">
      <c r="B5862" s="137">
        <v>270</v>
      </c>
      <c r="C5862" s="103" t="str">
        <f t="array" ref="C5862">IF(AND(Introduction!$L$13="Yes",Introduction!$L$14="Yes"),IF(ROWS(C$5593:C5862)&gt;$AT$19,"",INDEX(FGHG_NAMES,SMALL(IF(FREQUENCY(IF(FGHG_NAMES&lt;&gt;"",MATCH(FGHG_NAMES,FGHG_NAMES&amp;"",0)),ROW(FGHG_NAMES)-ROW($AT$19)+1),ROW(FGHG_NAMES)-ROW($AT$19)+1),ROWS(C$5593:C5862)))),"")</f>
        <v/>
      </c>
      <c r="D5862" s="103" t="str">
        <f>IF(AND(Introduction!$L$13="Yes",Introduction!$L$14="Yes"),IF(ISBLANK($C5862),"",INDEX($Q$19:$Q$3718,MATCH($C5862,$O$19:$O$3718,0))),"")</f>
        <v/>
      </c>
      <c r="E5862" s="105"/>
    </row>
    <row r="5863" spans="2:5" x14ac:dyDescent="0.3">
      <c r="B5863" s="137">
        <v>271</v>
      </c>
      <c r="C5863" s="103" t="str">
        <f t="array" ref="C5863">IF(AND(Introduction!$L$13="Yes",Introduction!$L$14="Yes"),IF(ROWS(C$5593:C5863)&gt;$AT$19,"",INDEX(FGHG_NAMES,SMALL(IF(FREQUENCY(IF(FGHG_NAMES&lt;&gt;"",MATCH(FGHG_NAMES,FGHG_NAMES&amp;"",0)),ROW(FGHG_NAMES)-ROW($AT$19)+1),ROW(FGHG_NAMES)-ROW($AT$19)+1),ROWS(C$5593:C5863)))),"")</f>
        <v/>
      </c>
      <c r="D5863" s="103" t="str">
        <f>IF(AND(Introduction!$L$13="Yes",Introduction!$L$14="Yes"),IF(ISBLANK($C5863),"",INDEX($Q$19:$Q$3718,MATCH($C5863,$O$19:$O$3718,0))),"")</f>
        <v/>
      </c>
      <c r="E5863" s="105"/>
    </row>
    <row r="5864" spans="2:5" x14ac:dyDescent="0.3">
      <c r="B5864" s="137">
        <v>272</v>
      </c>
      <c r="C5864" s="103" t="str">
        <f t="array" ref="C5864">IF(AND(Introduction!$L$13="Yes",Introduction!$L$14="Yes"),IF(ROWS(C$5593:C5864)&gt;$AT$19,"",INDEX(FGHG_NAMES,SMALL(IF(FREQUENCY(IF(FGHG_NAMES&lt;&gt;"",MATCH(FGHG_NAMES,FGHG_NAMES&amp;"",0)),ROW(FGHG_NAMES)-ROW($AT$19)+1),ROW(FGHG_NAMES)-ROW($AT$19)+1),ROWS(C$5593:C5864)))),"")</f>
        <v/>
      </c>
      <c r="D5864" s="103" t="str">
        <f>IF(AND(Introduction!$L$13="Yes",Introduction!$L$14="Yes"),IF(ISBLANK($C5864),"",INDEX($Q$19:$Q$3718,MATCH($C5864,$O$19:$O$3718,0))),"")</f>
        <v/>
      </c>
      <c r="E5864" s="105"/>
    </row>
    <row r="5865" spans="2:5" x14ac:dyDescent="0.3">
      <c r="B5865" s="137">
        <v>273</v>
      </c>
      <c r="C5865" s="103" t="str">
        <f t="array" ref="C5865">IF(AND(Introduction!$L$13="Yes",Introduction!$L$14="Yes"),IF(ROWS(C$5593:C5865)&gt;$AT$19,"",INDEX(FGHG_NAMES,SMALL(IF(FREQUENCY(IF(FGHG_NAMES&lt;&gt;"",MATCH(FGHG_NAMES,FGHG_NAMES&amp;"",0)),ROW(FGHG_NAMES)-ROW($AT$19)+1),ROW(FGHG_NAMES)-ROW($AT$19)+1),ROWS(C$5593:C5865)))),"")</f>
        <v/>
      </c>
      <c r="D5865" s="103" t="str">
        <f>IF(AND(Introduction!$L$13="Yes",Introduction!$L$14="Yes"),IF(ISBLANK($C5865),"",INDEX($Q$19:$Q$3718,MATCH($C5865,$O$19:$O$3718,0))),"")</f>
        <v/>
      </c>
      <c r="E5865" s="105"/>
    </row>
    <row r="5866" spans="2:5" x14ac:dyDescent="0.3">
      <c r="B5866" s="137">
        <v>274</v>
      </c>
      <c r="C5866" s="103" t="str">
        <f t="array" ref="C5866">IF(AND(Introduction!$L$13="Yes",Introduction!$L$14="Yes"),IF(ROWS(C$5593:C5866)&gt;$AT$19,"",INDEX(FGHG_NAMES,SMALL(IF(FREQUENCY(IF(FGHG_NAMES&lt;&gt;"",MATCH(FGHG_NAMES,FGHG_NAMES&amp;"",0)),ROW(FGHG_NAMES)-ROW($AT$19)+1),ROW(FGHG_NAMES)-ROW($AT$19)+1),ROWS(C$5593:C5866)))),"")</f>
        <v/>
      </c>
      <c r="D5866" s="103" t="str">
        <f>IF(AND(Introduction!$L$13="Yes",Introduction!$L$14="Yes"),IF(ISBLANK($C5866),"",INDEX($Q$19:$Q$3718,MATCH($C5866,$O$19:$O$3718,0))),"")</f>
        <v/>
      </c>
      <c r="E5866" s="105"/>
    </row>
    <row r="5867" spans="2:5" x14ac:dyDescent="0.3">
      <c r="B5867" s="137">
        <v>275</v>
      </c>
      <c r="C5867" s="103" t="str">
        <f t="array" ref="C5867">IF(AND(Introduction!$L$13="Yes",Introduction!$L$14="Yes"),IF(ROWS(C$5593:C5867)&gt;$AT$19,"",INDEX(FGHG_NAMES,SMALL(IF(FREQUENCY(IF(FGHG_NAMES&lt;&gt;"",MATCH(FGHG_NAMES,FGHG_NAMES&amp;"",0)),ROW(FGHG_NAMES)-ROW($AT$19)+1),ROW(FGHG_NAMES)-ROW($AT$19)+1),ROWS(C$5593:C5867)))),"")</f>
        <v/>
      </c>
      <c r="D5867" s="103" t="str">
        <f>IF(AND(Introduction!$L$13="Yes",Introduction!$L$14="Yes"),IF(ISBLANK($C5867),"",INDEX($Q$19:$Q$3718,MATCH($C5867,$O$19:$O$3718,0))),"")</f>
        <v/>
      </c>
      <c r="E5867" s="105"/>
    </row>
    <row r="5868" spans="2:5" x14ac:dyDescent="0.3">
      <c r="B5868" s="137">
        <v>276</v>
      </c>
      <c r="C5868" s="103" t="str">
        <f t="array" ref="C5868">IF(AND(Introduction!$L$13="Yes",Introduction!$L$14="Yes"),IF(ROWS(C$5593:C5868)&gt;$AT$19,"",INDEX(FGHG_NAMES,SMALL(IF(FREQUENCY(IF(FGHG_NAMES&lt;&gt;"",MATCH(FGHG_NAMES,FGHG_NAMES&amp;"",0)),ROW(FGHG_NAMES)-ROW($AT$19)+1),ROW(FGHG_NAMES)-ROW($AT$19)+1),ROWS(C$5593:C5868)))),"")</f>
        <v/>
      </c>
      <c r="D5868" s="103" t="str">
        <f>IF(AND(Introduction!$L$13="Yes",Introduction!$L$14="Yes"),IF(ISBLANK($C5868),"",INDEX($Q$19:$Q$3718,MATCH($C5868,$O$19:$O$3718,0))),"")</f>
        <v/>
      </c>
      <c r="E5868" s="105"/>
    </row>
    <row r="5869" spans="2:5" x14ac:dyDescent="0.3">
      <c r="B5869" s="137">
        <v>277</v>
      </c>
      <c r="C5869" s="103" t="str">
        <f t="array" ref="C5869">IF(AND(Introduction!$L$13="Yes",Introduction!$L$14="Yes"),IF(ROWS(C$5593:C5869)&gt;$AT$19,"",INDEX(FGHG_NAMES,SMALL(IF(FREQUENCY(IF(FGHG_NAMES&lt;&gt;"",MATCH(FGHG_NAMES,FGHG_NAMES&amp;"",0)),ROW(FGHG_NAMES)-ROW($AT$19)+1),ROW(FGHG_NAMES)-ROW($AT$19)+1),ROWS(C$5593:C5869)))),"")</f>
        <v/>
      </c>
      <c r="D5869" s="103" t="str">
        <f>IF(AND(Introduction!$L$13="Yes",Introduction!$L$14="Yes"),IF(ISBLANK($C5869),"",INDEX($Q$19:$Q$3718,MATCH($C5869,$O$19:$O$3718,0))),"")</f>
        <v/>
      </c>
      <c r="E5869" s="105"/>
    </row>
    <row r="5870" spans="2:5" x14ac:dyDescent="0.3">
      <c r="B5870" s="137">
        <v>278</v>
      </c>
      <c r="C5870" s="103" t="str">
        <f t="array" ref="C5870">IF(AND(Introduction!$L$13="Yes",Introduction!$L$14="Yes"),IF(ROWS(C$5593:C5870)&gt;$AT$19,"",INDEX(FGHG_NAMES,SMALL(IF(FREQUENCY(IF(FGHG_NAMES&lt;&gt;"",MATCH(FGHG_NAMES,FGHG_NAMES&amp;"",0)),ROW(FGHG_NAMES)-ROW($AT$19)+1),ROW(FGHG_NAMES)-ROW($AT$19)+1),ROWS(C$5593:C5870)))),"")</f>
        <v/>
      </c>
      <c r="D5870" s="103" t="str">
        <f>IF(AND(Introduction!$L$13="Yes",Introduction!$L$14="Yes"),IF(ISBLANK($C5870),"",INDEX($Q$19:$Q$3718,MATCH($C5870,$O$19:$O$3718,0))),"")</f>
        <v/>
      </c>
      <c r="E5870" s="105"/>
    </row>
    <row r="5871" spans="2:5" x14ac:dyDescent="0.3">
      <c r="B5871" s="137">
        <v>279</v>
      </c>
      <c r="C5871" s="103" t="str">
        <f t="array" ref="C5871">IF(AND(Introduction!$L$13="Yes",Introduction!$L$14="Yes"),IF(ROWS(C$5593:C5871)&gt;$AT$19,"",INDEX(FGHG_NAMES,SMALL(IF(FREQUENCY(IF(FGHG_NAMES&lt;&gt;"",MATCH(FGHG_NAMES,FGHG_NAMES&amp;"",0)),ROW(FGHG_NAMES)-ROW($AT$19)+1),ROW(FGHG_NAMES)-ROW($AT$19)+1),ROWS(C$5593:C5871)))),"")</f>
        <v/>
      </c>
      <c r="D5871" s="103" t="str">
        <f>IF(AND(Introduction!$L$13="Yes",Introduction!$L$14="Yes"),IF(ISBLANK($C5871),"",INDEX($Q$19:$Q$3718,MATCH($C5871,$O$19:$O$3718,0))),"")</f>
        <v/>
      </c>
      <c r="E5871" s="105"/>
    </row>
    <row r="5872" spans="2:5" x14ac:dyDescent="0.3">
      <c r="B5872" s="137">
        <v>280</v>
      </c>
      <c r="C5872" s="103" t="str">
        <f t="array" ref="C5872">IF(AND(Introduction!$L$13="Yes",Introduction!$L$14="Yes"),IF(ROWS(C$5593:C5872)&gt;$AT$19,"",INDEX(FGHG_NAMES,SMALL(IF(FREQUENCY(IF(FGHG_NAMES&lt;&gt;"",MATCH(FGHG_NAMES,FGHG_NAMES&amp;"",0)),ROW(FGHG_NAMES)-ROW($AT$19)+1),ROW(FGHG_NAMES)-ROW($AT$19)+1),ROWS(C$5593:C5872)))),"")</f>
        <v/>
      </c>
      <c r="D5872" s="103" t="str">
        <f>IF(AND(Introduction!$L$13="Yes",Introduction!$L$14="Yes"),IF(ISBLANK($C5872),"",INDEX($Q$19:$Q$3718,MATCH($C5872,$O$19:$O$3718,0))),"")</f>
        <v/>
      </c>
      <c r="E5872" s="105"/>
    </row>
    <row r="5873" spans="2:5" x14ac:dyDescent="0.3">
      <c r="B5873" s="137">
        <v>281</v>
      </c>
      <c r="C5873" s="103" t="str">
        <f t="array" ref="C5873">IF(AND(Introduction!$L$13="Yes",Introduction!$L$14="Yes"),IF(ROWS(C$5593:C5873)&gt;$AT$19,"",INDEX(FGHG_NAMES,SMALL(IF(FREQUENCY(IF(FGHG_NAMES&lt;&gt;"",MATCH(FGHG_NAMES,FGHG_NAMES&amp;"",0)),ROW(FGHG_NAMES)-ROW($AT$19)+1),ROW(FGHG_NAMES)-ROW($AT$19)+1),ROWS(C$5593:C5873)))),"")</f>
        <v/>
      </c>
      <c r="D5873" s="103" t="str">
        <f>IF(AND(Introduction!$L$13="Yes",Introduction!$L$14="Yes"),IF(ISBLANK($C5873),"",INDEX($Q$19:$Q$3718,MATCH($C5873,$O$19:$O$3718,0))),"")</f>
        <v/>
      </c>
      <c r="E5873" s="105"/>
    </row>
    <row r="5874" spans="2:5" x14ac:dyDescent="0.3">
      <c r="B5874" s="137">
        <v>282</v>
      </c>
      <c r="C5874" s="103" t="str">
        <f t="array" ref="C5874">IF(AND(Introduction!$L$13="Yes",Introduction!$L$14="Yes"),IF(ROWS(C$5593:C5874)&gt;$AT$19,"",INDEX(FGHG_NAMES,SMALL(IF(FREQUENCY(IF(FGHG_NAMES&lt;&gt;"",MATCH(FGHG_NAMES,FGHG_NAMES&amp;"",0)),ROW(FGHG_NAMES)-ROW($AT$19)+1),ROW(FGHG_NAMES)-ROW($AT$19)+1),ROWS(C$5593:C5874)))),"")</f>
        <v/>
      </c>
      <c r="D5874" s="103" t="str">
        <f>IF(AND(Introduction!$L$13="Yes",Introduction!$L$14="Yes"),IF(ISBLANK($C5874),"",INDEX($Q$19:$Q$3718,MATCH($C5874,$O$19:$O$3718,0))),"")</f>
        <v/>
      </c>
      <c r="E5874" s="105"/>
    </row>
    <row r="5875" spans="2:5" x14ac:dyDescent="0.3">
      <c r="B5875" s="137">
        <v>283</v>
      </c>
      <c r="C5875" s="103" t="str">
        <f t="array" ref="C5875">IF(AND(Introduction!$L$13="Yes",Introduction!$L$14="Yes"),IF(ROWS(C$5593:C5875)&gt;$AT$19,"",INDEX(FGHG_NAMES,SMALL(IF(FREQUENCY(IF(FGHG_NAMES&lt;&gt;"",MATCH(FGHG_NAMES,FGHG_NAMES&amp;"",0)),ROW(FGHG_NAMES)-ROW($AT$19)+1),ROW(FGHG_NAMES)-ROW($AT$19)+1),ROWS(C$5593:C5875)))),"")</f>
        <v/>
      </c>
      <c r="D5875" s="103" t="str">
        <f>IF(AND(Introduction!$L$13="Yes",Introduction!$L$14="Yes"),IF(ISBLANK($C5875),"",INDEX($Q$19:$Q$3718,MATCH($C5875,$O$19:$O$3718,0))),"")</f>
        <v/>
      </c>
      <c r="E5875" s="105"/>
    </row>
    <row r="5876" spans="2:5" x14ac:dyDescent="0.3">
      <c r="B5876" s="137">
        <v>284</v>
      </c>
      <c r="C5876" s="103" t="str">
        <f t="array" ref="C5876">IF(AND(Introduction!$L$13="Yes",Introduction!$L$14="Yes"),IF(ROWS(C$5593:C5876)&gt;$AT$19,"",INDEX(FGHG_NAMES,SMALL(IF(FREQUENCY(IF(FGHG_NAMES&lt;&gt;"",MATCH(FGHG_NAMES,FGHG_NAMES&amp;"",0)),ROW(FGHG_NAMES)-ROW($AT$19)+1),ROW(FGHG_NAMES)-ROW($AT$19)+1),ROWS(C$5593:C5876)))),"")</f>
        <v/>
      </c>
      <c r="D5876" s="103" t="str">
        <f>IF(AND(Introduction!$L$13="Yes",Introduction!$L$14="Yes"),IF(ISBLANK($C5876),"",INDEX($Q$19:$Q$3718,MATCH($C5876,$O$19:$O$3718,0))),"")</f>
        <v/>
      </c>
      <c r="E5876" s="105"/>
    </row>
    <row r="5877" spans="2:5" x14ac:dyDescent="0.3">
      <c r="B5877" s="137">
        <v>285</v>
      </c>
      <c r="C5877" s="103" t="str">
        <f t="array" ref="C5877">IF(AND(Introduction!$L$13="Yes",Introduction!$L$14="Yes"),IF(ROWS(C$5593:C5877)&gt;$AT$19,"",INDEX(FGHG_NAMES,SMALL(IF(FREQUENCY(IF(FGHG_NAMES&lt;&gt;"",MATCH(FGHG_NAMES,FGHG_NAMES&amp;"",0)),ROW(FGHG_NAMES)-ROW($AT$19)+1),ROW(FGHG_NAMES)-ROW($AT$19)+1),ROWS(C$5593:C5877)))),"")</f>
        <v/>
      </c>
      <c r="D5877" s="103" t="str">
        <f>IF(AND(Introduction!$L$13="Yes",Introduction!$L$14="Yes"),IF(ISBLANK($C5877),"",INDEX($Q$19:$Q$3718,MATCH($C5877,$O$19:$O$3718,0))),"")</f>
        <v/>
      </c>
      <c r="E5877" s="105"/>
    </row>
    <row r="5878" spans="2:5" x14ac:dyDescent="0.3">
      <c r="B5878" s="137">
        <v>286</v>
      </c>
      <c r="C5878" s="103" t="str">
        <f t="array" ref="C5878">IF(AND(Introduction!$L$13="Yes",Introduction!$L$14="Yes"),IF(ROWS(C$5593:C5878)&gt;$AT$19,"",INDEX(FGHG_NAMES,SMALL(IF(FREQUENCY(IF(FGHG_NAMES&lt;&gt;"",MATCH(FGHG_NAMES,FGHG_NAMES&amp;"",0)),ROW(FGHG_NAMES)-ROW($AT$19)+1),ROW(FGHG_NAMES)-ROW($AT$19)+1),ROWS(C$5593:C5878)))),"")</f>
        <v/>
      </c>
      <c r="D5878" s="103" t="str">
        <f>IF(AND(Introduction!$L$13="Yes",Introduction!$L$14="Yes"),IF(ISBLANK($C5878),"",INDEX($Q$19:$Q$3718,MATCH($C5878,$O$19:$O$3718,0))),"")</f>
        <v/>
      </c>
      <c r="E5878" s="105"/>
    </row>
    <row r="5879" spans="2:5" x14ac:dyDescent="0.3">
      <c r="B5879" s="137">
        <v>287</v>
      </c>
      <c r="C5879" s="103" t="str">
        <f t="array" ref="C5879">IF(AND(Introduction!$L$13="Yes",Introduction!$L$14="Yes"),IF(ROWS(C$5593:C5879)&gt;$AT$19,"",INDEX(FGHG_NAMES,SMALL(IF(FREQUENCY(IF(FGHG_NAMES&lt;&gt;"",MATCH(FGHG_NAMES,FGHG_NAMES&amp;"",0)),ROW(FGHG_NAMES)-ROW($AT$19)+1),ROW(FGHG_NAMES)-ROW($AT$19)+1),ROWS(C$5593:C5879)))),"")</f>
        <v/>
      </c>
      <c r="D5879" s="103" t="str">
        <f>IF(AND(Introduction!$L$13="Yes",Introduction!$L$14="Yes"),IF(ISBLANK($C5879),"",INDEX($Q$19:$Q$3718,MATCH($C5879,$O$19:$O$3718,0))),"")</f>
        <v/>
      </c>
      <c r="E5879" s="105"/>
    </row>
    <row r="5880" spans="2:5" x14ac:dyDescent="0.3">
      <c r="B5880" s="137">
        <v>288</v>
      </c>
      <c r="C5880" s="103" t="str">
        <f t="array" ref="C5880">IF(AND(Introduction!$L$13="Yes",Introduction!$L$14="Yes"),IF(ROWS(C$5593:C5880)&gt;$AT$19,"",INDEX(FGHG_NAMES,SMALL(IF(FREQUENCY(IF(FGHG_NAMES&lt;&gt;"",MATCH(FGHG_NAMES,FGHG_NAMES&amp;"",0)),ROW(FGHG_NAMES)-ROW($AT$19)+1),ROW(FGHG_NAMES)-ROW($AT$19)+1),ROWS(C$5593:C5880)))),"")</f>
        <v/>
      </c>
      <c r="D5880" s="103" t="str">
        <f>IF(AND(Introduction!$L$13="Yes",Introduction!$L$14="Yes"),IF(ISBLANK($C5880),"",INDEX($Q$19:$Q$3718,MATCH($C5880,$O$19:$O$3718,0))),"")</f>
        <v/>
      </c>
      <c r="E5880" s="105"/>
    </row>
    <row r="5881" spans="2:5" x14ac:dyDescent="0.3">
      <c r="B5881" s="137">
        <v>289</v>
      </c>
      <c r="C5881" s="103" t="str">
        <f t="array" ref="C5881">IF(AND(Introduction!$L$13="Yes",Introduction!$L$14="Yes"),IF(ROWS(C$5593:C5881)&gt;$AT$19,"",INDEX(FGHG_NAMES,SMALL(IF(FREQUENCY(IF(FGHG_NAMES&lt;&gt;"",MATCH(FGHG_NAMES,FGHG_NAMES&amp;"",0)),ROW(FGHG_NAMES)-ROW($AT$19)+1),ROW(FGHG_NAMES)-ROW($AT$19)+1),ROWS(C$5593:C5881)))),"")</f>
        <v/>
      </c>
      <c r="D5881" s="103" t="str">
        <f>IF(AND(Introduction!$L$13="Yes",Introduction!$L$14="Yes"),IF(ISBLANK($C5881),"",INDEX($Q$19:$Q$3718,MATCH($C5881,$O$19:$O$3718,0))),"")</f>
        <v/>
      </c>
      <c r="E5881" s="105"/>
    </row>
    <row r="5882" spans="2:5" x14ac:dyDescent="0.3">
      <c r="B5882" s="137">
        <v>290</v>
      </c>
      <c r="C5882" s="103" t="str">
        <f t="array" ref="C5882">IF(AND(Introduction!$L$13="Yes",Introduction!$L$14="Yes"),IF(ROWS(C$5593:C5882)&gt;$AT$19,"",INDEX(FGHG_NAMES,SMALL(IF(FREQUENCY(IF(FGHG_NAMES&lt;&gt;"",MATCH(FGHG_NAMES,FGHG_NAMES&amp;"",0)),ROW(FGHG_NAMES)-ROW($AT$19)+1),ROW(FGHG_NAMES)-ROW($AT$19)+1),ROWS(C$5593:C5882)))),"")</f>
        <v/>
      </c>
      <c r="D5882" s="103" t="str">
        <f>IF(AND(Introduction!$L$13="Yes",Introduction!$L$14="Yes"),IF(ISBLANK($C5882),"",INDEX($Q$19:$Q$3718,MATCH($C5882,$O$19:$O$3718,0))),"")</f>
        <v/>
      </c>
      <c r="E5882" s="105"/>
    </row>
    <row r="5883" spans="2:5" x14ac:dyDescent="0.3">
      <c r="B5883" s="137">
        <v>291</v>
      </c>
      <c r="C5883" s="103" t="str">
        <f t="array" ref="C5883">IF(AND(Introduction!$L$13="Yes",Introduction!$L$14="Yes"),IF(ROWS(C$5593:C5883)&gt;$AT$19,"",INDEX(FGHG_NAMES,SMALL(IF(FREQUENCY(IF(FGHG_NAMES&lt;&gt;"",MATCH(FGHG_NAMES,FGHG_NAMES&amp;"",0)),ROW(FGHG_NAMES)-ROW($AT$19)+1),ROW(FGHG_NAMES)-ROW($AT$19)+1),ROWS(C$5593:C5883)))),"")</f>
        <v/>
      </c>
      <c r="D5883" s="103" t="str">
        <f>IF(AND(Introduction!$L$13="Yes",Introduction!$L$14="Yes"),IF(ISBLANK($C5883),"",INDEX($Q$19:$Q$3718,MATCH($C5883,$O$19:$O$3718,0))),"")</f>
        <v/>
      </c>
      <c r="E5883" s="105"/>
    </row>
    <row r="5884" spans="2:5" x14ac:dyDescent="0.3">
      <c r="B5884" s="137">
        <v>292</v>
      </c>
      <c r="C5884" s="103" t="str">
        <f t="array" ref="C5884">IF(AND(Introduction!$L$13="Yes",Introduction!$L$14="Yes"),IF(ROWS(C$5593:C5884)&gt;$AT$19,"",INDEX(FGHG_NAMES,SMALL(IF(FREQUENCY(IF(FGHG_NAMES&lt;&gt;"",MATCH(FGHG_NAMES,FGHG_NAMES&amp;"",0)),ROW(FGHG_NAMES)-ROW($AT$19)+1),ROW(FGHG_NAMES)-ROW($AT$19)+1),ROWS(C$5593:C5884)))),"")</f>
        <v/>
      </c>
      <c r="D5884" s="103" t="str">
        <f>IF(AND(Introduction!$L$13="Yes",Introduction!$L$14="Yes"),IF(ISBLANK($C5884),"",INDEX($Q$19:$Q$3718,MATCH($C5884,$O$19:$O$3718,0))),"")</f>
        <v/>
      </c>
      <c r="E5884" s="105"/>
    </row>
    <row r="5885" spans="2:5" x14ac:dyDescent="0.3">
      <c r="B5885" s="137">
        <v>293</v>
      </c>
      <c r="C5885" s="103" t="str">
        <f t="array" ref="C5885">IF(AND(Introduction!$L$13="Yes",Introduction!$L$14="Yes"),IF(ROWS(C$5593:C5885)&gt;$AT$19,"",INDEX(FGHG_NAMES,SMALL(IF(FREQUENCY(IF(FGHG_NAMES&lt;&gt;"",MATCH(FGHG_NAMES,FGHG_NAMES&amp;"",0)),ROW(FGHG_NAMES)-ROW($AT$19)+1),ROW(FGHG_NAMES)-ROW($AT$19)+1),ROWS(C$5593:C5885)))),"")</f>
        <v/>
      </c>
      <c r="D5885" s="103" t="str">
        <f>IF(AND(Introduction!$L$13="Yes",Introduction!$L$14="Yes"),IF(ISBLANK($C5885),"",INDEX($Q$19:$Q$3718,MATCH($C5885,$O$19:$O$3718,0))),"")</f>
        <v/>
      </c>
      <c r="E5885" s="105"/>
    </row>
    <row r="5886" spans="2:5" x14ac:dyDescent="0.3">
      <c r="B5886" s="137">
        <v>294</v>
      </c>
      <c r="C5886" s="103" t="str">
        <f t="array" ref="C5886">IF(AND(Introduction!$L$13="Yes",Introduction!$L$14="Yes"),IF(ROWS(C$5593:C5886)&gt;$AT$19,"",INDEX(FGHG_NAMES,SMALL(IF(FREQUENCY(IF(FGHG_NAMES&lt;&gt;"",MATCH(FGHG_NAMES,FGHG_NAMES&amp;"",0)),ROW(FGHG_NAMES)-ROW($AT$19)+1),ROW(FGHG_NAMES)-ROW($AT$19)+1),ROWS(C$5593:C5886)))),"")</f>
        <v/>
      </c>
      <c r="D5886" s="103" t="str">
        <f>IF(AND(Introduction!$L$13="Yes",Introduction!$L$14="Yes"),IF(ISBLANK($C5886),"",INDEX($Q$19:$Q$3718,MATCH($C5886,$O$19:$O$3718,0))),"")</f>
        <v/>
      </c>
      <c r="E5886" s="105"/>
    </row>
    <row r="5887" spans="2:5" x14ac:dyDescent="0.3">
      <c r="B5887" s="137">
        <v>295</v>
      </c>
      <c r="C5887" s="103" t="str">
        <f t="array" ref="C5887">IF(AND(Introduction!$L$13="Yes",Introduction!$L$14="Yes"),IF(ROWS(C$5593:C5887)&gt;$AT$19,"",INDEX(FGHG_NAMES,SMALL(IF(FREQUENCY(IF(FGHG_NAMES&lt;&gt;"",MATCH(FGHG_NAMES,FGHG_NAMES&amp;"",0)),ROW(FGHG_NAMES)-ROW($AT$19)+1),ROW(FGHG_NAMES)-ROW($AT$19)+1),ROWS(C$5593:C5887)))),"")</f>
        <v/>
      </c>
      <c r="D5887" s="103" t="str">
        <f>IF(AND(Introduction!$L$13="Yes",Introduction!$L$14="Yes"),IF(ISBLANK($C5887),"",INDEX($Q$19:$Q$3718,MATCH($C5887,$O$19:$O$3718,0))),"")</f>
        <v/>
      </c>
      <c r="E5887" s="105"/>
    </row>
    <row r="5888" spans="2:5" x14ac:dyDescent="0.3">
      <c r="B5888" s="137">
        <v>296</v>
      </c>
      <c r="C5888" s="103" t="str">
        <f t="array" ref="C5888">IF(AND(Introduction!$L$13="Yes",Introduction!$L$14="Yes"),IF(ROWS(C$5593:C5888)&gt;$AT$19,"",INDEX(FGHG_NAMES,SMALL(IF(FREQUENCY(IF(FGHG_NAMES&lt;&gt;"",MATCH(FGHG_NAMES,FGHG_NAMES&amp;"",0)),ROW(FGHG_NAMES)-ROW($AT$19)+1),ROW(FGHG_NAMES)-ROW($AT$19)+1),ROWS(C$5593:C5888)))),"")</f>
        <v/>
      </c>
      <c r="D5888" s="103" t="str">
        <f>IF(AND(Introduction!$L$13="Yes",Introduction!$L$14="Yes"),IF(ISBLANK($C5888),"",INDEX($Q$19:$Q$3718,MATCH($C5888,$O$19:$O$3718,0))),"")</f>
        <v/>
      </c>
      <c r="E5888" s="105"/>
    </row>
    <row r="5889" spans="2:5" x14ac:dyDescent="0.3">
      <c r="B5889" s="137">
        <v>297</v>
      </c>
      <c r="C5889" s="103" t="str">
        <f t="array" ref="C5889">IF(AND(Introduction!$L$13="Yes",Introduction!$L$14="Yes"),IF(ROWS(C$5593:C5889)&gt;$AT$19,"",INDEX(FGHG_NAMES,SMALL(IF(FREQUENCY(IF(FGHG_NAMES&lt;&gt;"",MATCH(FGHG_NAMES,FGHG_NAMES&amp;"",0)),ROW(FGHG_NAMES)-ROW($AT$19)+1),ROW(FGHG_NAMES)-ROW($AT$19)+1),ROWS(C$5593:C5889)))),"")</f>
        <v/>
      </c>
      <c r="D5889" s="103" t="str">
        <f>IF(AND(Introduction!$L$13="Yes",Introduction!$L$14="Yes"),IF(ISBLANK($C5889),"",INDEX($Q$19:$Q$3718,MATCH($C5889,$O$19:$O$3718,0))),"")</f>
        <v/>
      </c>
      <c r="E5889" s="105"/>
    </row>
    <row r="5890" spans="2:5" x14ac:dyDescent="0.3">
      <c r="B5890" s="137">
        <v>298</v>
      </c>
      <c r="C5890" s="103" t="str">
        <f t="array" ref="C5890">IF(AND(Introduction!$L$13="Yes",Introduction!$L$14="Yes"),IF(ROWS(C$5593:C5890)&gt;$AT$19,"",INDEX(FGHG_NAMES,SMALL(IF(FREQUENCY(IF(FGHG_NAMES&lt;&gt;"",MATCH(FGHG_NAMES,FGHG_NAMES&amp;"",0)),ROW(FGHG_NAMES)-ROW($AT$19)+1),ROW(FGHG_NAMES)-ROW($AT$19)+1),ROWS(C$5593:C5890)))),"")</f>
        <v/>
      </c>
      <c r="D5890" s="103" t="str">
        <f>IF(AND(Introduction!$L$13="Yes",Introduction!$L$14="Yes"),IF(ISBLANK($C5890),"",INDEX($Q$19:$Q$3718,MATCH($C5890,$O$19:$O$3718,0))),"")</f>
        <v/>
      </c>
      <c r="E5890" s="105"/>
    </row>
    <row r="5891" spans="2:5" x14ac:dyDescent="0.3">
      <c r="B5891" s="137">
        <v>299</v>
      </c>
      <c r="C5891" s="103" t="str">
        <f t="array" ref="C5891">IF(AND(Introduction!$L$13="Yes",Introduction!$L$14="Yes"),IF(ROWS(C$5593:C5891)&gt;$AT$19,"",INDEX(FGHG_NAMES,SMALL(IF(FREQUENCY(IF(FGHG_NAMES&lt;&gt;"",MATCH(FGHG_NAMES,FGHG_NAMES&amp;"",0)),ROW(FGHG_NAMES)-ROW($AT$19)+1),ROW(FGHG_NAMES)-ROW($AT$19)+1),ROWS(C$5593:C5891)))),"")</f>
        <v/>
      </c>
      <c r="D5891" s="103" t="str">
        <f>IF(AND(Introduction!$L$13="Yes",Introduction!$L$14="Yes"),IF(ISBLANK($C5891),"",INDEX($Q$19:$Q$3718,MATCH($C5891,$O$19:$O$3718,0))),"")</f>
        <v/>
      </c>
      <c r="E5891" s="105"/>
    </row>
    <row r="5892" spans="2:5" x14ac:dyDescent="0.3">
      <c r="B5892" s="137">
        <v>300</v>
      </c>
      <c r="C5892" s="103" t="str">
        <f t="array" ref="C5892">IF(AND(Introduction!$L$13="Yes",Introduction!$L$14="Yes"),IF(ROWS(C$5593:C5892)&gt;$AT$19,"",INDEX(FGHG_NAMES,SMALL(IF(FREQUENCY(IF(FGHG_NAMES&lt;&gt;"",MATCH(FGHG_NAMES,FGHG_NAMES&amp;"",0)),ROW(FGHG_NAMES)-ROW($AT$19)+1),ROW(FGHG_NAMES)-ROW($AT$19)+1),ROWS(C$5593:C5892)))),"")</f>
        <v/>
      </c>
      <c r="D5892" s="103" t="str">
        <f>IF(AND(Introduction!$L$13="Yes",Introduction!$L$14="Yes"),IF(ISBLANK($C5892),"",INDEX($Q$19:$Q$3718,MATCH($C5892,$O$19:$O$3718,0))),"")</f>
        <v/>
      </c>
      <c r="E5892" s="105"/>
    </row>
    <row r="5893" spans="2:5" x14ac:dyDescent="0.3">
      <c r="B5893" s="137">
        <v>301</v>
      </c>
      <c r="C5893" s="103" t="str">
        <f t="array" ref="C5893">IF(AND(Introduction!$L$13="Yes",Introduction!$L$14="Yes"),IF(ROWS(C$5593:C5893)&gt;$AT$19,"",INDEX(FGHG_NAMES,SMALL(IF(FREQUENCY(IF(FGHG_NAMES&lt;&gt;"",MATCH(FGHG_NAMES,FGHG_NAMES&amp;"",0)),ROW(FGHG_NAMES)-ROW($AT$19)+1),ROW(FGHG_NAMES)-ROW($AT$19)+1),ROWS(C$5593:C5893)))),"")</f>
        <v/>
      </c>
      <c r="D5893" s="103" t="str">
        <f>IF(AND(Introduction!$L$13="Yes",Introduction!$L$14="Yes"),IF(ISBLANK($C5893),"",INDEX($Q$19:$Q$3718,MATCH($C5893,$O$19:$O$3718,0))),"")</f>
        <v/>
      </c>
      <c r="E5893" s="105"/>
    </row>
    <row r="5894" spans="2:5" x14ac:dyDescent="0.3">
      <c r="B5894" s="137">
        <v>302</v>
      </c>
      <c r="C5894" s="103" t="str">
        <f t="array" ref="C5894">IF(AND(Introduction!$L$13="Yes",Introduction!$L$14="Yes"),IF(ROWS(C$5593:C5894)&gt;$AT$19,"",INDEX(FGHG_NAMES,SMALL(IF(FREQUENCY(IF(FGHG_NAMES&lt;&gt;"",MATCH(FGHG_NAMES,FGHG_NAMES&amp;"",0)),ROW(FGHG_NAMES)-ROW($AT$19)+1),ROW(FGHG_NAMES)-ROW($AT$19)+1),ROWS(C$5593:C5894)))),"")</f>
        <v/>
      </c>
      <c r="D5894" s="103" t="str">
        <f>IF(AND(Introduction!$L$13="Yes",Introduction!$L$14="Yes"),IF(ISBLANK($C5894),"",INDEX($Q$19:$Q$3718,MATCH($C5894,$O$19:$O$3718,0))),"")</f>
        <v/>
      </c>
      <c r="E5894" s="105"/>
    </row>
    <row r="5895" spans="2:5" x14ac:dyDescent="0.3">
      <c r="B5895" s="137">
        <v>303</v>
      </c>
      <c r="C5895" s="103" t="str">
        <f t="array" ref="C5895">IF(AND(Introduction!$L$13="Yes",Introduction!$L$14="Yes"),IF(ROWS(C$5593:C5895)&gt;$AT$19,"",INDEX(FGHG_NAMES,SMALL(IF(FREQUENCY(IF(FGHG_NAMES&lt;&gt;"",MATCH(FGHG_NAMES,FGHG_NAMES&amp;"",0)),ROW(FGHG_NAMES)-ROW($AT$19)+1),ROW(FGHG_NAMES)-ROW($AT$19)+1),ROWS(C$5593:C5895)))),"")</f>
        <v/>
      </c>
      <c r="D5895" s="103" t="str">
        <f>IF(AND(Introduction!$L$13="Yes",Introduction!$L$14="Yes"),IF(ISBLANK($C5895),"",INDEX($Q$19:$Q$3718,MATCH($C5895,$O$19:$O$3718,0))),"")</f>
        <v/>
      </c>
      <c r="E5895" s="105"/>
    </row>
    <row r="5896" spans="2:5" x14ac:dyDescent="0.3">
      <c r="B5896" s="137">
        <v>304</v>
      </c>
      <c r="C5896" s="103" t="str">
        <f t="array" ref="C5896">IF(AND(Introduction!$L$13="Yes",Introduction!$L$14="Yes"),IF(ROWS(C$5593:C5896)&gt;$AT$19,"",INDEX(FGHG_NAMES,SMALL(IF(FREQUENCY(IF(FGHG_NAMES&lt;&gt;"",MATCH(FGHG_NAMES,FGHG_NAMES&amp;"",0)),ROW(FGHG_NAMES)-ROW($AT$19)+1),ROW(FGHG_NAMES)-ROW($AT$19)+1),ROWS(C$5593:C5896)))),"")</f>
        <v/>
      </c>
      <c r="D5896" s="103" t="str">
        <f>IF(AND(Introduction!$L$13="Yes",Introduction!$L$14="Yes"),IF(ISBLANK($C5896),"",INDEX($Q$19:$Q$3718,MATCH($C5896,$O$19:$O$3718,0))),"")</f>
        <v/>
      </c>
      <c r="E5896" s="105"/>
    </row>
    <row r="5897" spans="2:5" x14ac:dyDescent="0.3">
      <c r="B5897" s="137">
        <v>305</v>
      </c>
      <c r="C5897" s="103" t="str">
        <f t="array" ref="C5897">IF(AND(Introduction!$L$13="Yes",Introduction!$L$14="Yes"),IF(ROWS(C$5593:C5897)&gt;$AT$19,"",INDEX(FGHG_NAMES,SMALL(IF(FREQUENCY(IF(FGHG_NAMES&lt;&gt;"",MATCH(FGHG_NAMES,FGHG_NAMES&amp;"",0)),ROW(FGHG_NAMES)-ROW($AT$19)+1),ROW(FGHG_NAMES)-ROW($AT$19)+1),ROWS(C$5593:C5897)))),"")</f>
        <v/>
      </c>
      <c r="D5897" s="103" t="str">
        <f>IF(AND(Introduction!$L$13="Yes",Introduction!$L$14="Yes"),IF(ISBLANK($C5897),"",INDEX($Q$19:$Q$3718,MATCH($C5897,$O$19:$O$3718,0))),"")</f>
        <v/>
      </c>
      <c r="E5897" s="105"/>
    </row>
    <row r="5898" spans="2:5" x14ac:dyDescent="0.3">
      <c r="B5898" s="137">
        <v>306</v>
      </c>
      <c r="C5898" s="103" t="str">
        <f t="array" ref="C5898">IF(AND(Introduction!$L$13="Yes",Introduction!$L$14="Yes"),IF(ROWS(C$5593:C5898)&gt;$AT$19,"",INDEX(FGHG_NAMES,SMALL(IF(FREQUENCY(IF(FGHG_NAMES&lt;&gt;"",MATCH(FGHG_NAMES,FGHG_NAMES&amp;"",0)),ROW(FGHG_NAMES)-ROW($AT$19)+1),ROW(FGHG_NAMES)-ROW($AT$19)+1),ROWS(C$5593:C5898)))),"")</f>
        <v/>
      </c>
      <c r="D5898" s="103" t="str">
        <f>IF(AND(Introduction!$L$13="Yes",Introduction!$L$14="Yes"),IF(ISBLANK($C5898),"",INDEX($Q$19:$Q$3718,MATCH($C5898,$O$19:$O$3718,0))),"")</f>
        <v/>
      </c>
      <c r="E5898" s="105"/>
    </row>
    <row r="5899" spans="2:5" x14ac:dyDescent="0.3">
      <c r="B5899" s="137">
        <v>307</v>
      </c>
      <c r="C5899" s="103" t="str">
        <f t="array" ref="C5899">IF(AND(Introduction!$L$13="Yes",Introduction!$L$14="Yes"),IF(ROWS(C$5593:C5899)&gt;$AT$19,"",INDEX(FGHG_NAMES,SMALL(IF(FREQUENCY(IF(FGHG_NAMES&lt;&gt;"",MATCH(FGHG_NAMES,FGHG_NAMES&amp;"",0)),ROW(FGHG_NAMES)-ROW($AT$19)+1),ROW(FGHG_NAMES)-ROW($AT$19)+1),ROWS(C$5593:C5899)))),"")</f>
        <v/>
      </c>
      <c r="D5899" s="103" t="str">
        <f>IF(AND(Introduction!$L$13="Yes",Introduction!$L$14="Yes"),IF(ISBLANK($C5899),"",INDEX($Q$19:$Q$3718,MATCH($C5899,$O$19:$O$3718,0))),"")</f>
        <v/>
      </c>
      <c r="E5899" s="105"/>
    </row>
    <row r="5900" spans="2:5" x14ac:dyDescent="0.3">
      <c r="B5900" s="137">
        <v>308</v>
      </c>
      <c r="C5900" s="103" t="str">
        <f t="array" ref="C5900">IF(AND(Introduction!$L$13="Yes",Introduction!$L$14="Yes"),IF(ROWS(C$5593:C5900)&gt;$AT$19,"",INDEX(FGHG_NAMES,SMALL(IF(FREQUENCY(IF(FGHG_NAMES&lt;&gt;"",MATCH(FGHG_NAMES,FGHG_NAMES&amp;"",0)),ROW(FGHG_NAMES)-ROW($AT$19)+1),ROW(FGHG_NAMES)-ROW($AT$19)+1),ROWS(C$5593:C5900)))),"")</f>
        <v/>
      </c>
      <c r="D5900" s="103" t="str">
        <f>IF(AND(Introduction!$L$13="Yes",Introduction!$L$14="Yes"),IF(ISBLANK($C5900),"",INDEX($Q$19:$Q$3718,MATCH($C5900,$O$19:$O$3718,0))),"")</f>
        <v/>
      </c>
      <c r="E5900" s="105"/>
    </row>
    <row r="5901" spans="2:5" x14ac:dyDescent="0.3">
      <c r="B5901" s="137">
        <v>309</v>
      </c>
      <c r="C5901" s="103" t="str">
        <f t="array" ref="C5901">IF(AND(Introduction!$L$13="Yes",Introduction!$L$14="Yes"),IF(ROWS(C$5593:C5901)&gt;$AT$19,"",INDEX(FGHG_NAMES,SMALL(IF(FREQUENCY(IF(FGHG_NAMES&lt;&gt;"",MATCH(FGHG_NAMES,FGHG_NAMES&amp;"",0)),ROW(FGHG_NAMES)-ROW($AT$19)+1),ROW(FGHG_NAMES)-ROW($AT$19)+1),ROWS(C$5593:C5901)))),"")</f>
        <v/>
      </c>
      <c r="D5901" s="103" t="str">
        <f>IF(AND(Introduction!$L$13="Yes",Introduction!$L$14="Yes"),IF(ISBLANK($C5901),"",INDEX($Q$19:$Q$3718,MATCH($C5901,$O$19:$O$3718,0))),"")</f>
        <v/>
      </c>
      <c r="E5901" s="105"/>
    </row>
    <row r="5902" spans="2:5" x14ac:dyDescent="0.3">
      <c r="B5902" s="137">
        <v>310</v>
      </c>
      <c r="C5902" s="103" t="str">
        <f t="array" ref="C5902">IF(AND(Introduction!$L$13="Yes",Introduction!$L$14="Yes"),IF(ROWS(C$5593:C5902)&gt;$AT$19,"",INDEX(FGHG_NAMES,SMALL(IF(FREQUENCY(IF(FGHG_NAMES&lt;&gt;"",MATCH(FGHG_NAMES,FGHG_NAMES&amp;"",0)),ROW(FGHG_NAMES)-ROW($AT$19)+1),ROW(FGHG_NAMES)-ROW($AT$19)+1),ROWS(C$5593:C5902)))),"")</f>
        <v/>
      </c>
      <c r="D5902" s="103" t="str">
        <f>IF(AND(Introduction!$L$13="Yes",Introduction!$L$14="Yes"),IF(ISBLANK($C5902),"",INDEX($Q$19:$Q$3718,MATCH($C5902,$O$19:$O$3718,0))),"")</f>
        <v/>
      </c>
      <c r="E5902" s="105"/>
    </row>
    <row r="5903" spans="2:5" x14ac:dyDescent="0.3">
      <c r="B5903" s="137">
        <v>311</v>
      </c>
      <c r="C5903" s="103" t="str">
        <f t="array" ref="C5903">IF(AND(Introduction!$L$13="Yes",Introduction!$L$14="Yes"),IF(ROWS(C$5593:C5903)&gt;$AT$19,"",INDEX(FGHG_NAMES,SMALL(IF(FREQUENCY(IF(FGHG_NAMES&lt;&gt;"",MATCH(FGHG_NAMES,FGHG_NAMES&amp;"",0)),ROW(FGHG_NAMES)-ROW($AT$19)+1),ROW(FGHG_NAMES)-ROW($AT$19)+1),ROWS(C$5593:C5903)))),"")</f>
        <v/>
      </c>
      <c r="D5903" s="103" t="str">
        <f>IF(AND(Introduction!$L$13="Yes",Introduction!$L$14="Yes"),IF(ISBLANK($C5903),"",INDEX($Q$19:$Q$3718,MATCH($C5903,$O$19:$O$3718,0))),"")</f>
        <v/>
      </c>
      <c r="E5903" s="105"/>
    </row>
    <row r="5904" spans="2:5" x14ac:dyDescent="0.3">
      <c r="B5904" s="137">
        <v>312</v>
      </c>
      <c r="C5904" s="103" t="str">
        <f t="array" ref="C5904">IF(AND(Introduction!$L$13="Yes",Introduction!$L$14="Yes"),IF(ROWS(C$5593:C5904)&gt;$AT$19,"",INDEX(FGHG_NAMES,SMALL(IF(FREQUENCY(IF(FGHG_NAMES&lt;&gt;"",MATCH(FGHG_NAMES,FGHG_NAMES&amp;"",0)),ROW(FGHG_NAMES)-ROW($AT$19)+1),ROW(FGHG_NAMES)-ROW($AT$19)+1),ROWS(C$5593:C5904)))),"")</f>
        <v/>
      </c>
      <c r="D5904" s="103" t="str">
        <f>IF(AND(Introduction!$L$13="Yes",Introduction!$L$14="Yes"),IF(ISBLANK($C5904),"",INDEX($Q$19:$Q$3718,MATCH($C5904,$O$19:$O$3718,0))),"")</f>
        <v/>
      </c>
      <c r="E5904" s="105"/>
    </row>
    <row r="5905" spans="2:5" x14ac:dyDescent="0.3">
      <c r="B5905" s="137">
        <v>313</v>
      </c>
      <c r="C5905" s="103" t="str">
        <f t="array" ref="C5905">IF(AND(Introduction!$L$13="Yes",Introduction!$L$14="Yes"),IF(ROWS(C$5593:C5905)&gt;$AT$19,"",INDEX(FGHG_NAMES,SMALL(IF(FREQUENCY(IF(FGHG_NAMES&lt;&gt;"",MATCH(FGHG_NAMES,FGHG_NAMES&amp;"",0)),ROW(FGHG_NAMES)-ROW($AT$19)+1),ROW(FGHG_NAMES)-ROW($AT$19)+1),ROWS(C$5593:C5905)))),"")</f>
        <v/>
      </c>
      <c r="D5905" s="103" t="str">
        <f>IF(AND(Introduction!$L$13="Yes",Introduction!$L$14="Yes"),IF(ISBLANK($C5905),"",INDEX($Q$19:$Q$3718,MATCH($C5905,$O$19:$O$3718,0))),"")</f>
        <v/>
      </c>
      <c r="E5905" s="105"/>
    </row>
    <row r="5906" spans="2:5" x14ac:dyDescent="0.3">
      <c r="B5906" s="137">
        <v>314</v>
      </c>
      <c r="C5906" s="103" t="str">
        <f t="array" ref="C5906">IF(AND(Introduction!$L$13="Yes",Introduction!$L$14="Yes"),IF(ROWS(C$5593:C5906)&gt;$AT$19,"",INDEX(FGHG_NAMES,SMALL(IF(FREQUENCY(IF(FGHG_NAMES&lt;&gt;"",MATCH(FGHG_NAMES,FGHG_NAMES&amp;"",0)),ROW(FGHG_NAMES)-ROW($AT$19)+1),ROW(FGHG_NAMES)-ROW($AT$19)+1),ROWS(C$5593:C5906)))),"")</f>
        <v/>
      </c>
      <c r="D5906" s="103" t="str">
        <f>IF(AND(Introduction!$L$13="Yes",Introduction!$L$14="Yes"),IF(ISBLANK($C5906),"",INDEX($Q$19:$Q$3718,MATCH($C5906,$O$19:$O$3718,0))),"")</f>
        <v/>
      </c>
      <c r="E5906" s="105"/>
    </row>
    <row r="5907" spans="2:5" x14ac:dyDescent="0.3">
      <c r="B5907" s="137">
        <v>315</v>
      </c>
      <c r="C5907" s="103" t="str">
        <f t="array" ref="C5907">IF(AND(Introduction!$L$13="Yes",Introduction!$L$14="Yes"),IF(ROWS(C$5593:C5907)&gt;$AT$19,"",INDEX(FGHG_NAMES,SMALL(IF(FREQUENCY(IF(FGHG_NAMES&lt;&gt;"",MATCH(FGHG_NAMES,FGHG_NAMES&amp;"",0)),ROW(FGHG_NAMES)-ROW($AT$19)+1),ROW(FGHG_NAMES)-ROW($AT$19)+1),ROWS(C$5593:C5907)))),"")</f>
        <v/>
      </c>
      <c r="D5907" s="103" t="str">
        <f>IF(AND(Introduction!$L$13="Yes",Introduction!$L$14="Yes"),IF(ISBLANK($C5907),"",INDEX($Q$19:$Q$3718,MATCH($C5907,$O$19:$O$3718,0))),"")</f>
        <v/>
      </c>
      <c r="E5907" s="105"/>
    </row>
    <row r="5908" spans="2:5" x14ac:dyDescent="0.3">
      <c r="B5908" s="137">
        <v>316</v>
      </c>
      <c r="C5908" s="103" t="str">
        <f t="array" ref="C5908">IF(AND(Introduction!$L$13="Yes",Introduction!$L$14="Yes"),IF(ROWS(C$5593:C5908)&gt;$AT$19,"",INDEX(FGHG_NAMES,SMALL(IF(FREQUENCY(IF(FGHG_NAMES&lt;&gt;"",MATCH(FGHG_NAMES,FGHG_NAMES&amp;"",0)),ROW(FGHG_NAMES)-ROW($AT$19)+1),ROW(FGHG_NAMES)-ROW($AT$19)+1),ROWS(C$5593:C5908)))),"")</f>
        <v/>
      </c>
      <c r="D5908" s="103" t="str">
        <f>IF(AND(Introduction!$L$13="Yes",Introduction!$L$14="Yes"),IF(ISBLANK($C5908),"",INDEX($Q$19:$Q$3718,MATCH($C5908,$O$19:$O$3718,0))),"")</f>
        <v/>
      </c>
      <c r="E5908" s="105"/>
    </row>
    <row r="5909" spans="2:5" x14ac:dyDescent="0.3">
      <c r="B5909" s="137">
        <v>317</v>
      </c>
      <c r="C5909" s="103" t="str">
        <f t="array" ref="C5909">IF(AND(Introduction!$L$13="Yes",Introduction!$L$14="Yes"),IF(ROWS(C$5593:C5909)&gt;$AT$19,"",INDEX(FGHG_NAMES,SMALL(IF(FREQUENCY(IF(FGHG_NAMES&lt;&gt;"",MATCH(FGHG_NAMES,FGHG_NAMES&amp;"",0)),ROW(FGHG_NAMES)-ROW($AT$19)+1),ROW(FGHG_NAMES)-ROW($AT$19)+1),ROWS(C$5593:C5909)))),"")</f>
        <v/>
      </c>
      <c r="D5909" s="103" t="str">
        <f>IF(AND(Introduction!$L$13="Yes",Introduction!$L$14="Yes"),IF(ISBLANK($C5909),"",INDEX($Q$19:$Q$3718,MATCH($C5909,$O$19:$O$3718,0))),"")</f>
        <v/>
      </c>
      <c r="E5909" s="105"/>
    </row>
    <row r="5910" spans="2:5" x14ac:dyDescent="0.3">
      <c r="B5910" s="137">
        <v>318</v>
      </c>
      <c r="C5910" s="103" t="str">
        <f t="array" ref="C5910">IF(AND(Introduction!$L$13="Yes",Introduction!$L$14="Yes"),IF(ROWS(C$5593:C5910)&gt;$AT$19,"",INDEX(FGHG_NAMES,SMALL(IF(FREQUENCY(IF(FGHG_NAMES&lt;&gt;"",MATCH(FGHG_NAMES,FGHG_NAMES&amp;"",0)),ROW(FGHG_NAMES)-ROW($AT$19)+1),ROW(FGHG_NAMES)-ROW($AT$19)+1),ROWS(C$5593:C5910)))),"")</f>
        <v/>
      </c>
      <c r="D5910" s="103" t="str">
        <f>IF(AND(Introduction!$L$13="Yes",Introduction!$L$14="Yes"),IF(ISBLANK($C5910),"",INDEX($Q$19:$Q$3718,MATCH($C5910,$O$19:$O$3718,0))),"")</f>
        <v/>
      </c>
      <c r="E5910" s="105"/>
    </row>
    <row r="5911" spans="2:5" x14ac:dyDescent="0.3">
      <c r="B5911" s="137">
        <v>319</v>
      </c>
      <c r="C5911" s="103" t="str">
        <f t="array" ref="C5911">IF(AND(Introduction!$L$13="Yes",Introduction!$L$14="Yes"),IF(ROWS(C$5593:C5911)&gt;$AT$19,"",INDEX(FGHG_NAMES,SMALL(IF(FREQUENCY(IF(FGHG_NAMES&lt;&gt;"",MATCH(FGHG_NAMES,FGHG_NAMES&amp;"",0)),ROW(FGHG_NAMES)-ROW($AT$19)+1),ROW(FGHG_NAMES)-ROW($AT$19)+1),ROWS(C$5593:C5911)))),"")</f>
        <v/>
      </c>
      <c r="D5911" s="103" t="str">
        <f>IF(AND(Introduction!$L$13="Yes",Introduction!$L$14="Yes"),IF(ISBLANK($C5911),"",INDEX($Q$19:$Q$3718,MATCH($C5911,$O$19:$O$3718,0))),"")</f>
        <v/>
      </c>
      <c r="E5911" s="105"/>
    </row>
    <row r="5912" spans="2:5" x14ac:dyDescent="0.3">
      <c r="B5912" s="137">
        <v>320</v>
      </c>
      <c r="C5912" s="103" t="str">
        <f t="array" ref="C5912">IF(AND(Introduction!$L$13="Yes",Introduction!$L$14="Yes"),IF(ROWS(C$5593:C5912)&gt;$AT$19,"",INDEX(FGHG_NAMES,SMALL(IF(FREQUENCY(IF(FGHG_NAMES&lt;&gt;"",MATCH(FGHG_NAMES,FGHG_NAMES&amp;"",0)),ROW(FGHG_NAMES)-ROW($AT$19)+1),ROW(FGHG_NAMES)-ROW($AT$19)+1),ROWS(C$5593:C5912)))),"")</f>
        <v/>
      </c>
      <c r="D5912" s="103" t="str">
        <f>IF(AND(Introduction!$L$13="Yes",Introduction!$L$14="Yes"),IF(ISBLANK($C5912),"",INDEX($Q$19:$Q$3718,MATCH($C5912,$O$19:$O$3718,0))),"")</f>
        <v/>
      </c>
      <c r="E5912" s="105"/>
    </row>
    <row r="5913" spans="2:5" x14ac:dyDescent="0.3">
      <c r="B5913" s="137">
        <v>321</v>
      </c>
      <c r="C5913" s="103" t="str">
        <f t="array" ref="C5913">IF(AND(Introduction!$L$13="Yes",Introduction!$L$14="Yes"),IF(ROWS(C$5593:C5913)&gt;$AT$19,"",INDEX(FGHG_NAMES,SMALL(IF(FREQUENCY(IF(FGHG_NAMES&lt;&gt;"",MATCH(FGHG_NAMES,FGHG_NAMES&amp;"",0)),ROW(FGHG_NAMES)-ROW($AT$19)+1),ROW(FGHG_NAMES)-ROW($AT$19)+1),ROWS(C$5593:C5913)))),"")</f>
        <v/>
      </c>
      <c r="D5913" s="103" t="str">
        <f>IF(AND(Introduction!$L$13="Yes",Introduction!$L$14="Yes"),IF(ISBLANK($C5913),"",INDEX($Q$19:$Q$3718,MATCH($C5913,$O$19:$O$3718,0))),"")</f>
        <v/>
      </c>
      <c r="E5913" s="105"/>
    </row>
    <row r="5914" spans="2:5" x14ac:dyDescent="0.3">
      <c r="B5914" s="137">
        <v>322</v>
      </c>
      <c r="C5914" s="103" t="str">
        <f t="array" ref="C5914">IF(AND(Introduction!$L$13="Yes",Introduction!$L$14="Yes"),IF(ROWS(C$5593:C5914)&gt;$AT$19,"",INDEX(FGHG_NAMES,SMALL(IF(FREQUENCY(IF(FGHG_NAMES&lt;&gt;"",MATCH(FGHG_NAMES,FGHG_NAMES&amp;"",0)),ROW(FGHG_NAMES)-ROW($AT$19)+1),ROW(FGHG_NAMES)-ROW($AT$19)+1),ROWS(C$5593:C5914)))),"")</f>
        <v/>
      </c>
      <c r="D5914" s="103" t="str">
        <f>IF(AND(Introduction!$L$13="Yes",Introduction!$L$14="Yes"),IF(ISBLANK($C5914),"",INDEX($Q$19:$Q$3718,MATCH($C5914,$O$19:$O$3718,0))),"")</f>
        <v/>
      </c>
      <c r="E5914" s="105"/>
    </row>
    <row r="5915" spans="2:5" x14ac:dyDescent="0.3">
      <c r="B5915" s="137">
        <v>323</v>
      </c>
      <c r="C5915" s="103" t="str">
        <f t="array" ref="C5915">IF(AND(Introduction!$L$13="Yes",Introduction!$L$14="Yes"),IF(ROWS(C$5593:C5915)&gt;$AT$19,"",INDEX(FGHG_NAMES,SMALL(IF(FREQUENCY(IF(FGHG_NAMES&lt;&gt;"",MATCH(FGHG_NAMES,FGHG_NAMES&amp;"",0)),ROW(FGHG_NAMES)-ROW($AT$19)+1),ROW(FGHG_NAMES)-ROW($AT$19)+1),ROWS(C$5593:C5915)))),"")</f>
        <v/>
      </c>
      <c r="D5915" s="103" t="str">
        <f>IF(AND(Introduction!$L$13="Yes",Introduction!$L$14="Yes"),IF(ISBLANK($C5915),"",INDEX($Q$19:$Q$3718,MATCH($C5915,$O$19:$O$3718,0))),"")</f>
        <v/>
      </c>
      <c r="E5915" s="105"/>
    </row>
    <row r="5916" spans="2:5" x14ac:dyDescent="0.3">
      <c r="B5916" s="137">
        <v>324</v>
      </c>
      <c r="C5916" s="103" t="str">
        <f t="array" ref="C5916">IF(AND(Introduction!$L$13="Yes",Introduction!$L$14="Yes"),IF(ROWS(C$5593:C5916)&gt;$AT$19,"",INDEX(FGHG_NAMES,SMALL(IF(FREQUENCY(IF(FGHG_NAMES&lt;&gt;"",MATCH(FGHG_NAMES,FGHG_NAMES&amp;"",0)),ROW(FGHG_NAMES)-ROW($AT$19)+1),ROW(FGHG_NAMES)-ROW($AT$19)+1),ROWS(C$5593:C5916)))),"")</f>
        <v/>
      </c>
      <c r="D5916" s="103" t="str">
        <f>IF(AND(Introduction!$L$13="Yes",Introduction!$L$14="Yes"),IF(ISBLANK($C5916),"",INDEX($Q$19:$Q$3718,MATCH($C5916,$O$19:$O$3718,0))),"")</f>
        <v/>
      </c>
      <c r="E5916" s="105"/>
    </row>
    <row r="5917" spans="2:5" x14ac:dyDescent="0.3">
      <c r="B5917" s="137">
        <v>325</v>
      </c>
      <c r="C5917" s="103" t="str">
        <f t="array" ref="C5917">IF(AND(Introduction!$L$13="Yes",Introduction!$L$14="Yes"),IF(ROWS(C$5593:C5917)&gt;$AT$19,"",INDEX(FGHG_NAMES,SMALL(IF(FREQUENCY(IF(FGHG_NAMES&lt;&gt;"",MATCH(FGHG_NAMES,FGHG_NAMES&amp;"",0)),ROW(FGHG_NAMES)-ROW($AT$19)+1),ROW(FGHG_NAMES)-ROW($AT$19)+1),ROWS(C$5593:C5917)))),"")</f>
        <v/>
      </c>
      <c r="D5917" s="103" t="str">
        <f>IF(AND(Introduction!$L$13="Yes",Introduction!$L$14="Yes"),IF(ISBLANK($C5917),"",INDEX($Q$19:$Q$3718,MATCH($C5917,$O$19:$O$3718,0))),"")</f>
        <v/>
      </c>
      <c r="E5917" s="105"/>
    </row>
    <row r="5918" spans="2:5" x14ac:dyDescent="0.3">
      <c r="B5918" s="137">
        <v>326</v>
      </c>
      <c r="C5918" s="103" t="str">
        <f t="array" ref="C5918">IF(AND(Introduction!$L$13="Yes",Introduction!$L$14="Yes"),IF(ROWS(C$5593:C5918)&gt;$AT$19,"",INDEX(FGHG_NAMES,SMALL(IF(FREQUENCY(IF(FGHG_NAMES&lt;&gt;"",MATCH(FGHG_NAMES,FGHG_NAMES&amp;"",0)),ROW(FGHG_NAMES)-ROW($AT$19)+1),ROW(FGHG_NAMES)-ROW($AT$19)+1),ROWS(C$5593:C5918)))),"")</f>
        <v/>
      </c>
      <c r="D5918" s="103" t="str">
        <f>IF(AND(Introduction!$L$13="Yes",Introduction!$L$14="Yes"),IF(ISBLANK($C5918),"",INDEX($Q$19:$Q$3718,MATCH($C5918,$O$19:$O$3718,0))),"")</f>
        <v/>
      </c>
      <c r="E5918" s="105"/>
    </row>
    <row r="5919" spans="2:5" x14ac:dyDescent="0.3">
      <c r="B5919" s="137">
        <v>327</v>
      </c>
      <c r="C5919" s="103" t="str">
        <f t="array" ref="C5919">IF(AND(Introduction!$L$13="Yes",Introduction!$L$14="Yes"),IF(ROWS(C$5593:C5919)&gt;$AT$19,"",INDEX(FGHG_NAMES,SMALL(IF(FREQUENCY(IF(FGHG_NAMES&lt;&gt;"",MATCH(FGHG_NAMES,FGHG_NAMES&amp;"",0)),ROW(FGHG_NAMES)-ROW($AT$19)+1),ROW(FGHG_NAMES)-ROW($AT$19)+1),ROWS(C$5593:C5919)))),"")</f>
        <v/>
      </c>
      <c r="D5919" s="103" t="str">
        <f>IF(AND(Introduction!$L$13="Yes",Introduction!$L$14="Yes"),IF(ISBLANK($C5919),"",INDEX($Q$19:$Q$3718,MATCH($C5919,$O$19:$O$3718,0))),"")</f>
        <v/>
      </c>
      <c r="E5919" s="105"/>
    </row>
    <row r="5920" spans="2:5" x14ac:dyDescent="0.3">
      <c r="B5920" s="137">
        <v>328</v>
      </c>
      <c r="C5920" s="103" t="str">
        <f t="array" ref="C5920">IF(AND(Introduction!$L$13="Yes",Introduction!$L$14="Yes"),IF(ROWS(C$5593:C5920)&gt;$AT$19,"",INDEX(FGHG_NAMES,SMALL(IF(FREQUENCY(IF(FGHG_NAMES&lt;&gt;"",MATCH(FGHG_NAMES,FGHG_NAMES&amp;"",0)),ROW(FGHG_NAMES)-ROW($AT$19)+1),ROW(FGHG_NAMES)-ROW($AT$19)+1),ROWS(C$5593:C5920)))),"")</f>
        <v/>
      </c>
      <c r="D5920" s="103" t="str">
        <f>IF(AND(Introduction!$L$13="Yes",Introduction!$L$14="Yes"),IF(ISBLANK($C5920),"",INDEX($Q$19:$Q$3718,MATCH($C5920,$O$19:$O$3718,0))),"")</f>
        <v/>
      </c>
      <c r="E5920" s="105"/>
    </row>
    <row r="5921" spans="2:5" x14ac:dyDescent="0.3">
      <c r="B5921" s="137">
        <v>329</v>
      </c>
      <c r="C5921" s="103" t="str">
        <f t="array" ref="C5921">IF(AND(Introduction!$L$13="Yes",Introduction!$L$14="Yes"),IF(ROWS(C$5593:C5921)&gt;$AT$19,"",INDEX(FGHG_NAMES,SMALL(IF(FREQUENCY(IF(FGHG_NAMES&lt;&gt;"",MATCH(FGHG_NAMES,FGHG_NAMES&amp;"",0)),ROW(FGHG_NAMES)-ROW($AT$19)+1),ROW(FGHG_NAMES)-ROW($AT$19)+1),ROWS(C$5593:C5921)))),"")</f>
        <v/>
      </c>
      <c r="D5921" s="103" t="str">
        <f>IF(AND(Introduction!$L$13="Yes",Introduction!$L$14="Yes"),IF(ISBLANK($C5921),"",INDEX($Q$19:$Q$3718,MATCH($C5921,$O$19:$O$3718,0))),"")</f>
        <v/>
      </c>
      <c r="E5921" s="105"/>
    </row>
    <row r="5922" spans="2:5" x14ac:dyDescent="0.3">
      <c r="B5922" s="137">
        <v>330</v>
      </c>
      <c r="C5922" s="103" t="str">
        <f t="array" ref="C5922">IF(AND(Introduction!$L$13="Yes",Introduction!$L$14="Yes"),IF(ROWS(C$5593:C5922)&gt;$AT$19,"",INDEX(FGHG_NAMES,SMALL(IF(FREQUENCY(IF(FGHG_NAMES&lt;&gt;"",MATCH(FGHG_NAMES,FGHG_NAMES&amp;"",0)),ROW(FGHG_NAMES)-ROW($AT$19)+1),ROW(FGHG_NAMES)-ROW($AT$19)+1),ROWS(C$5593:C5922)))),"")</f>
        <v/>
      </c>
      <c r="D5922" s="103" t="str">
        <f>IF(AND(Introduction!$L$13="Yes",Introduction!$L$14="Yes"),IF(ISBLANK($C5922),"",INDEX($Q$19:$Q$3718,MATCH($C5922,$O$19:$O$3718,0))),"")</f>
        <v/>
      </c>
      <c r="E5922" s="105"/>
    </row>
    <row r="5923" spans="2:5" x14ac:dyDescent="0.3">
      <c r="B5923" s="137">
        <v>331</v>
      </c>
      <c r="C5923" s="103" t="str">
        <f t="array" ref="C5923">IF(AND(Introduction!$L$13="Yes",Introduction!$L$14="Yes"),IF(ROWS(C$5593:C5923)&gt;$AT$19,"",INDEX(FGHG_NAMES,SMALL(IF(FREQUENCY(IF(FGHG_NAMES&lt;&gt;"",MATCH(FGHG_NAMES,FGHG_NAMES&amp;"",0)),ROW(FGHG_NAMES)-ROW($AT$19)+1),ROW(FGHG_NAMES)-ROW($AT$19)+1),ROWS(C$5593:C5923)))),"")</f>
        <v/>
      </c>
      <c r="D5923" s="103" t="str">
        <f>IF(AND(Introduction!$L$13="Yes",Introduction!$L$14="Yes"),IF(ISBLANK($C5923),"",INDEX($Q$19:$Q$3718,MATCH($C5923,$O$19:$O$3718,0))),"")</f>
        <v/>
      </c>
      <c r="E5923" s="105"/>
    </row>
    <row r="5924" spans="2:5" x14ac:dyDescent="0.3">
      <c r="B5924" s="137">
        <v>332</v>
      </c>
      <c r="C5924" s="103" t="str">
        <f t="array" ref="C5924">IF(AND(Introduction!$L$13="Yes",Introduction!$L$14="Yes"),IF(ROWS(C$5593:C5924)&gt;$AT$19,"",INDEX(FGHG_NAMES,SMALL(IF(FREQUENCY(IF(FGHG_NAMES&lt;&gt;"",MATCH(FGHG_NAMES,FGHG_NAMES&amp;"",0)),ROW(FGHG_NAMES)-ROW($AT$19)+1),ROW(FGHG_NAMES)-ROW($AT$19)+1),ROWS(C$5593:C5924)))),"")</f>
        <v/>
      </c>
      <c r="D5924" s="103" t="str">
        <f>IF(AND(Introduction!$L$13="Yes",Introduction!$L$14="Yes"),IF(ISBLANK($C5924),"",INDEX($Q$19:$Q$3718,MATCH($C5924,$O$19:$O$3718,0))),"")</f>
        <v/>
      </c>
      <c r="E5924" s="105"/>
    </row>
    <row r="5925" spans="2:5" x14ac:dyDescent="0.3">
      <c r="B5925" s="137">
        <v>333</v>
      </c>
      <c r="C5925" s="103" t="str">
        <f t="array" ref="C5925">IF(AND(Introduction!$L$13="Yes",Introduction!$L$14="Yes"),IF(ROWS(C$5593:C5925)&gt;$AT$19,"",INDEX(FGHG_NAMES,SMALL(IF(FREQUENCY(IF(FGHG_NAMES&lt;&gt;"",MATCH(FGHG_NAMES,FGHG_NAMES&amp;"",0)),ROW(FGHG_NAMES)-ROW($AT$19)+1),ROW(FGHG_NAMES)-ROW($AT$19)+1),ROWS(C$5593:C5925)))),"")</f>
        <v/>
      </c>
      <c r="D5925" s="103" t="str">
        <f>IF(AND(Introduction!$L$13="Yes",Introduction!$L$14="Yes"),IF(ISBLANK($C5925),"",INDEX($Q$19:$Q$3718,MATCH($C5925,$O$19:$O$3718,0))),"")</f>
        <v/>
      </c>
      <c r="E5925" s="105"/>
    </row>
    <row r="5926" spans="2:5" x14ac:dyDescent="0.3">
      <c r="B5926" s="137">
        <v>334</v>
      </c>
      <c r="C5926" s="103" t="str">
        <f t="array" ref="C5926">IF(AND(Introduction!$L$13="Yes",Introduction!$L$14="Yes"),IF(ROWS(C$5593:C5926)&gt;$AT$19,"",INDEX(FGHG_NAMES,SMALL(IF(FREQUENCY(IF(FGHG_NAMES&lt;&gt;"",MATCH(FGHG_NAMES,FGHG_NAMES&amp;"",0)),ROW(FGHG_NAMES)-ROW($AT$19)+1),ROW(FGHG_NAMES)-ROW($AT$19)+1),ROWS(C$5593:C5926)))),"")</f>
        <v/>
      </c>
      <c r="D5926" s="103" t="str">
        <f>IF(AND(Introduction!$L$13="Yes",Introduction!$L$14="Yes"),IF(ISBLANK($C5926),"",INDEX($Q$19:$Q$3718,MATCH($C5926,$O$19:$O$3718,0))),"")</f>
        <v/>
      </c>
      <c r="E5926" s="105"/>
    </row>
    <row r="5927" spans="2:5" x14ac:dyDescent="0.3">
      <c r="B5927" s="137">
        <v>335</v>
      </c>
      <c r="C5927" s="103" t="str">
        <f t="array" ref="C5927">IF(AND(Introduction!$L$13="Yes",Introduction!$L$14="Yes"),IF(ROWS(C$5593:C5927)&gt;$AT$19,"",INDEX(FGHG_NAMES,SMALL(IF(FREQUENCY(IF(FGHG_NAMES&lt;&gt;"",MATCH(FGHG_NAMES,FGHG_NAMES&amp;"",0)),ROW(FGHG_NAMES)-ROW($AT$19)+1),ROW(FGHG_NAMES)-ROW($AT$19)+1),ROWS(C$5593:C5927)))),"")</f>
        <v/>
      </c>
      <c r="D5927" s="103" t="str">
        <f>IF(AND(Introduction!$L$13="Yes",Introduction!$L$14="Yes"),IF(ISBLANK($C5927),"",INDEX($Q$19:$Q$3718,MATCH($C5927,$O$19:$O$3718,0))),"")</f>
        <v/>
      </c>
      <c r="E5927" s="105"/>
    </row>
    <row r="5928" spans="2:5" x14ac:dyDescent="0.3">
      <c r="B5928" s="137">
        <v>336</v>
      </c>
      <c r="C5928" s="103" t="str">
        <f t="array" ref="C5928">IF(AND(Introduction!$L$13="Yes",Introduction!$L$14="Yes"),IF(ROWS(C$5593:C5928)&gt;$AT$19,"",INDEX(FGHG_NAMES,SMALL(IF(FREQUENCY(IF(FGHG_NAMES&lt;&gt;"",MATCH(FGHG_NAMES,FGHG_NAMES&amp;"",0)),ROW(FGHG_NAMES)-ROW($AT$19)+1),ROW(FGHG_NAMES)-ROW($AT$19)+1),ROWS(C$5593:C5928)))),"")</f>
        <v/>
      </c>
      <c r="D5928" s="103" t="str">
        <f>IF(AND(Introduction!$L$13="Yes",Introduction!$L$14="Yes"),IF(ISBLANK($C5928),"",INDEX($Q$19:$Q$3718,MATCH($C5928,$O$19:$O$3718,0))),"")</f>
        <v/>
      </c>
      <c r="E5928" s="105"/>
    </row>
    <row r="5929" spans="2:5" x14ac:dyDescent="0.3">
      <c r="B5929" s="137">
        <v>337</v>
      </c>
      <c r="C5929" s="103" t="str">
        <f t="array" ref="C5929">IF(AND(Introduction!$L$13="Yes",Introduction!$L$14="Yes"),IF(ROWS(C$5593:C5929)&gt;$AT$19,"",INDEX(FGHG_NAMES,SMALL(IF(FREQUENCY(IF(FGHG_NAMES&lt;&gt;"",MATCH(FGHG_NAMES,FGHG_NAMES&amp;"",0)),ROW(FGHG_NAMES)-ROW($AT$19)+1),ROW(FGHG_NAMES)-ROW($AT$19)+1),ROWS(C$5593:C5929)))),"")</f>
        <v/>
      </c>
      <c r="D5929" s="103" t="str">
        <f>IF(AND(Introduction!$L$13="Yes",Introduction!$L$14="Yes"),IF(ISBLANK($C5929),"",INDEX($Q$19:$Q$3718,MATCH($C5929,$O$19:$O$3718,0))),"")</f>
        <v/>
      </c>
      <c r="E5929" s="105"/>
    </row>
    <row r="5930" spans="2:5" x14ac:dyDescent="0.3">
      <c r="B5930" s="137">
        <v>338</v>
      </c>
      <c r="C5930" s="103" t="str">
        <f t="array" ref="C5930">IF(AND(Introduction!$L$13="Yes",Introduction!$L$14="Yes"),IF(ROWS(C$5593:C5930)&gt;$AT$19,"",INDEX(FGHG_NAMES,SMALL(IF(FREQUENCY(IF(FGHG_NAMES&lt;&gt;"",MATCH(FGHG_NAMES,FGHG_NAMES&amp;"",0)),ROW(FGHG_NAMES)-ROW($AT$19)+1),ROW(FGHG_NAMES)-ROW($AT$19)+1),ROWS(C$5593:C5930)))),"")</f>
        <v/>
      </c>
      <c r="D5930" s="103" t="str">
        <f>IF(AND(Introduction!$L$13="Yes",Introduction!$L$14="Yes"),IF(ISBLANK($C5930),"",INDEX($Q$19:$Q$3718,MATCH($C5930,$O$19:$O$3718,0))),"")</f>
        <v/>
      </c>
      <c r="E5930" s="105"/>
    </row>
    <row r="5931" spans="2:5" x14ac:dyDescent="0.3">
      <c r="B5931" s="137">
        <v>339</v>
      </c>
      <c r="C5931" s="103" t="str">
        <f t="array" ref="C5931">IF(AND(Introduction!$L$13="Yes",Introduction!$L$14="Yes"),IF(ROWS(C$5593:C5931)&gt;$AT$19,"",INDEX(FGHG_NAMES,SMALL(IF(FREQUENCY(IF(FGHG_NAMES&lt;&gt;"",MATCH(FGHG_NAMES,FGHG_NAMES&amp;"",0)),ROW(FGHG_NAMES)-ROW($AT$19)+1),ROW(FGHG_NAMES)-ROW($AT$19)+1),ROWS(C$5593:C5931)))),"")</f>
        <v/>
      </c>
      <c r="D5931" s="103" t="str">
        <f>IF(AND(Introduction!$L$13="Yes",Introduction!$L$14="Yes"),IF(ISBLANK($C5931),"",INDEX($Q$19:$Q$3718,MATCH($C5931,$O$19:$O$3718,0))),"")</f>
        <v/>
      </c>
      <c r="E5931" s="105"/>
    </row>
    <row r="5932" spans="2:5" x14ac:dyDescent="0.3">
      <c r="B5932" s="137">
        <v>340</v>
      </c>
      <c r="C5932" s="103" t="str">
        <f t="array" ref="C5932">IF(AND(Introduction!$L$13="Yes",Introduction!$L$14="Yes"),IF(ROWS(C$5593:C5932)&gt;$AT$19,"",INDEX(FGHG_NAMES,SMALL(IF(FREQUENCY(IF(FGHG_NAMES&lt;&gt;"",MATCH(FGHG_NAMES,FGHG_NAMES&amp;"",0)),ROW(FGHG_NAMES)-ROW($AT$19)+1),ROW(FGHG_NAMES)-ROW($AT$19)+1),ROWS(C$5593:C5932)))),"")</f>
        <v/>
      </c>
      <c r="D5932" s="103" t="str">
        <f>IF(AND(Introduction!$L$13="Yes",Introduction!$L$14="Yes"),IF(ISBLANK($C5932),"",INDEX($Q$19:$Q$3718,MATCH($C5932,$O$19:$O$3718,0))),"")</f>
        <v/>
      </c>
      <c r="E5932" s="105"/>
    </row>
    <row r="5933" spans="2:5" x14ac:dyDescent="0.3">
      <c r="B5933" s="137">
        <v>341</v>
      </c>
      <c r="C5933" s="103" t="str">
        <f t="array" ref="C5933">IF(AND(Introduction!$L$13="Yes",Introduction!$L$14="Yes"),IF(ROWS(C$5593:C5933)&gt;$AT$19,"",INDEX(FGHG_NAMES,SMALL(IF(FREQUENCY(IF(FGHG_NAMES&lt;&gt;"",MATCH(FGHG_NAMES,FGHG_NAMES&amp;"",0)),ROW(FGHG_NAMES)-ROW($AT$19)+1),ROW(FGHG_NAMES)-ROW($AT$19)+1),ROWS(C$5593:C5933)))),"")</f>
        <v/>
      </c>
      <c r="D5933" s="103" t="str">
        <f>IF(AND(Introduction!$L$13="Yes",Introduction!$L$14="Yes"),IF(ISBLANK($C5933),"",INDEX($Q$19:$Q$3718,MATCH($C5933,$O$19:$O$3718,0))),"")</f>
        <v/>
      </c>
      <c r="E5933" s="105"/>
    </row>
    <row r="5934" spans="2:5" x14ac:dyDescent="0.3">
      <c r="B5934" s="137">
        <v>342</v>
      </c>
      <c r="C5934" s="103" t="str">
        <f t="array" ref="C5934">IF(AND(Introduction!$L$13="Yes",Introduction!$L$14="Yes"),IF(ROWS(C$5593:C5934)&gt;$AT$19,"",INDEX(FGHG_NAMES,SMALL(IF(FREQUENCY(IF(FGHG_NAMES&lt;&gt;"",MATCH(FGHG_NAMES,FGHG_NAMES&amp;"",0)),ROW(FGHG_NAMES)-ROW($AT$19)+1),ROW(FGHG_NAMES)-ROW($AT$19)+1),ROWS(C$5593:C5934)))),"")</f>
        <v/>
      </c>
      <c r="D5934" s="103" t="str">
        <f>IF(AND(Introduction!$L$13="Yes",Introduction!$L$14="Yes"),IF(ISBLANK($C5934),"",INDEX($Q$19:$Q$3718,MATCH($C5934,$O$19:$O$3718,0))),"")</f>
        <v/>
      </c>
      <c r="E5934" s="105"/>
    </row>
    <row r="5935" spans="2:5" x14ac:dyDescent="0.3">
      <c r="B5935" s="137">
        <v>343</v>
      </c>
      <c r="C5935" s="103" t="str">
        <f t="array" ref="C5935">IF(AND(Introduction!$L$13="Yes",Introduction!$L$14="Yes"),IF(ROWS(C$5593:C5935)&gt;$AT$19,"",INDEX(FGHG_NAMES,SMALL(IF(FREQUENCY(IF(FGHG_NAMES&lt;&gt;"",MATCH(FGHG_NAMES,FGHG_NAMES&amp;"",0)),ROW(FGHG_NAMES)-ROW($AT$19)+1),ROW(FGHG_NAMES)-ROW($AT$19)+1),ROWS(C$5593:C5935)))),"")</f>
        <v/>
      </c>
      <c r="D5935" s="103" t="str">
        <f>IF(AND(Introduction!$L$13="Yes",Introduction!$L$14="Yes"),IF(ISBLANK($C5935),"",INDEX($Q$19:$Q$3718,MATCH($C5935,$O$19:$O$3718,0))),"")</f>
        <v/>
      </c>
      <c r="E5935" s="105"/>
    </row>
    <row r="5936" spans="2:5" x14ac:dyDescent="0.3">
      <c r="B5936" s="137">
        <v>344</v>
      </c>
      <c r="C5936" s="103" t="str">
        <f t="array" ref="C5936">IF(AND(Introduction!$L$13="Yes",Introduction!$L$14="Yes"),IF(ROWS(C$5593:C5936)&gt;$AT$19,"",INDEX(FGHG_NAMES,SMALL(IF(FREQUENCY(IF(FGHG_NAMES&lt;&gt;"",MATCH(FGHG_NAMES,FGHG_NAMES&amp;"",0)),ROW(FGHG_NAMES)-ROW($AT$19)+1),ROW(FGHG_NAMES)-ROW($AT$19)+1),ROWS(C$5593:C5936)))),"")</f>
        <v/>
      </c>
      <c r="D5936" s="103" t="str">
        <f>IF(AND(Introduction!$L$13="Yes",Introduction!$L$14="Yes"),IF(ISBLANK($C5936),"",INDEX($Q$19:$Q$3718,MATCH($C5936,$O$19:$O$3718,0))),"")</f>
        <v/>
      </c>
      <c r="E5936" s="105"/>
    </row>
    <row r="5937" spans="2:5" x14ac:dyDescent="0.3">
      <c r="B5937" s="137">
        <v>345</v>
      </c>
      <c r="C5937" s="103" t="str">
        <f t="array" ref="C5937">IF(AND(Introduction!$L$13="Yes",Introduction!$L$14="Yes"),IF(ROWS(C$5593:C5937)&gt;$AT$19,"",INDEX(FGHG_NAMES,SMALL(IF(FREQUENCY(IF(FGHG_NAMES&lt;&gt;"",MATCH(FGHG_NAMES,FGHG_NAMES&amp;"",0)),ROW(FGHG_NAMES)-ROW($AT$19)+1),ROW(FGHG_NAMES)-ROW($AT$19)+1),ROWS(C$5593:C5937)))),"")</f>
        <v/>
      </c>
      <c r="D5937" s="103" t="str">
        <f>IF(AND(Introduction!$L$13="Yes",Introduction!$L$14="Yes"),IF(ISBLANK($C5937),"",INDEX($Q$19:$Q$3718,MATCH($C5937,$O$19:$O$3718,0))),"")</f>
        <v/>
      </c>
      <c r="E5937" s="105"/>
    </row>
    <row r="5938" spans="2:5" x14ac:dyDescent="0.3">
      <c r="B5938" s="137">
        <v>346</v>
      </c>
      <c r="C5938" s="103" t="str">
        <f t="array" ref="C5938">IF(AND(Introduction!$L$13="Yes",Introduction!$L$14="Yes"),IF(ROWS(C$5593:C5938)&gt;$AT$19,"",INDEX(FGHG_NAMES,SMALL(IF(FREQUENCY(IF(FGHG_NAMES&lt;&gt;"",MATCH(FGHG_NAMES,FGHG_NAMES&amp;"",0)),ROW(FGHG_NAMES)-ROW($AT$19)+1),ROW(FGHG_NAMES)-ROW($AT$19)+1),ROWS(C$5593:C5938)))),"")</f>
        <v/>
      </c>
      <c r="D5938" s="103" t="str">
        <f>IF(AND(Introduction!$L$13="Yes",Introduction!$L$14="Yes"),IF(ISBLANK($C5938),"",INDEX($Q$19:$Q$3718,MATCH($C5938,$O$19:$O$3718,0))),"")</f>
        <v/>
      </c>
      <c r="E5938" s="105"/>
    </row>
    <row r="5939" spans="2:5" x14ac:dyDescent="0.3">
      <c r="B5939" s="137">
        <v>347</v>
      </c>
      <c r="C5939" s="103" t="str">
        <f t="array" ref="C5939">IF(AND(Introduction!$L$13="Yes",Introduction!$L$14="Yes"),IF(ROWS(C$5593:C5939)&gt;$AT$19,"",INDEX(FGHG_NAMES,SMALL(IF(FREQUENCY(IF(FGHG_NAMES&lt;&gt;"",MATCH(FGHG_NAMES,FGHG_NAMES&amp;"",0)),ROW(FGHG_NAMES)-ROW($AT$19)+1),ROW(FGHG_NAMES)-ROW($AT$19)+1),ROWS(C$5593:C5939)))),"")</f>
        <v/>
      </c>
      <c r="D5939" s="103" t="str">
        <f>IF(AND(Introduction!$L$13="Yes",Introduction!$L$14="Yes"),IF(ISBLANK($C5939),"",INDEX($Q$19:$Q$3718,MATCH($C5939,$O$19:$O$3718,0))),"")</f>
        <v/>
      </c>
      <c r="E5939" s="105"/>
    </row>
    <row r="5940" spans="2:5" x14ac:dyDescent="0.3">
      <c r="B5940" s="137">
        <v>348</v>
      </c>
      <c r="C5940" s="103" t="str">
        <f t="array" ref="C5940">IF(AND(Introduction!$L$13="Yes",Introduction!$L$14="Yes"),IF(ROWS(C$5593:C5940)&gt;$AT$19,"",INDEX(FGHG_NAMES,SMALL(IF(FREQUENCY(IF(FGHG_NAMES&lt;&gt;"",MATCH(FGHG_NAMES,FGHG_NAMES&amp;"",0)),ROW(FGHG_NAMES)-ROW($AT$19)+1),ROW(FGHG_NAMES)-ROW($AT$19)+1),ROWS(C$5593:C5940)))),"")</f>
        <v/>
      </c>
      <c r="D5940" s="103" t="str">
        <f>IF(AND(Introduction!$L$13="Yes",Introduction!$L$14="Yes"),IF(ISBLANK($C5940),"",INDEX($Q$19:$Q$3718,MATCH($C5940,$O$19:$O$3718,0))),"")</f>
        <v/>
      </c>
      <c r="E5940" s="105"/>
    </row>
    <row r="5941" spans="2:5" x14ac:dyDescent="0.3">
      <c r="B5941" s="137">
        <v>349</v>
      </c>
      <c r="C5941" s="103" t="str">
        <f t="array" ref="C5941">IF(AND(Introduction!$L$13="Yes",Introduction!$L$14="Yes"),IF(ROWS(C$5593:C5941)&gt;$AT$19,"",INDEX(FGHG_NAMES,SMALL(IF(FREQUENCY(IF(FGHG_NAMES&lt;&gt;"",MATCH(FGHG_NAMES,FGHG_NAMES&amp;"",0)),ROW(FGHG_NAMES)-ROW($AT$19)+1),ROW(FGHG_NAMES)-ROW($AT$19)+1),ROWS(C$5593:C5941)))),"")</f>
        <v/>
      </c>
      <c r="D5941" s="103" t="str">
        <f>IF(AND(Introduction!$L$13="Yes",Introduction!$L$14="Yes"),IF(ISBLANK($C5941),"",INDEX($Q$19:$Q$3718,MATCH($C5941,$O$19:$O$3718,0))),"")</f>
        <v/>
      </c>
      <c r="E5941" s="105"/>
    </row>
    <row r="5942" spans="2:5" x14ac:dyDescent="0.3">
      <c r="B5942" s="137">
        <v>350</v>
      </c>
      <c r="C5942" s="103" t="str">
        <f t="array" ref="C5942">IF(AND(Introduction!$L$13="Yes",Introduction!$L$14="Yes"),IF(ROWS(C$5593:C5942)&gt;$AT$19,"",INDEX(FGHG_NAMES,SMALL(IF(FREQUENCY(IF(FGHG_NAMES&lt;&gt;"",MATCH(FGHG_NAMES,FGHG_NAMES&amp;"",0)),ROW(FGHG_NAMES)-ROW($AT$19)+1),ROW(FGHG_NAMES)-ROW($AT$19)+1),ROWS(C$5593:C5942)))),"")</f>
        <v/>
      </c>
      <c r="D5942" s="103" t="str">
        <f>IF(AND(Introduction!$L$13="Yes",Introduction!$L$14="Yes"),IF(ISBLANK($C5942),"",INDEX($Q$19:$Q$3718,MATCH($C5942,$O$19:$O$3718,0))),"")</f>
        <v/>
      </c>
      <c r="E5942" s="105"/>
    </row>
    <row r="5943" spans="2:5" x14ac:dyDescent="0.3">
      <c r="B5943" s="137">
        <v>351</v>
      </c>
      <c r="C5943" s="103" t="str">
        <f t="array" ref="C5943">IF(AND(Introduction!$L$13="Yes",Introduction!$L$14="Yes"),IF(ROWS(C$5593:C5943)&gt;$AT$19,"",INDEX(FGHG_NAMES,SMALL(IF(FREQUENCY(IF(FGHG_NAMES&lt;&gt;"",MATCH(FGHG_NAMES,FGHG_NAMES&amp;"",0)),ROW(FGHG_NAMES)-ROW($AT$19)+1),ROW(FGHG_NAMES)-ROW($AT$19)+1),ROWS(C$5593:C5943)))),"")</f>
        <v/>
      </c>
      <c r="D5943" s="103" t="str">
        <f>IF(AND(Introduction!$L$13="Yes",Introduction!$L$14="Yes"),IF(ISBLANK($C5943),"",INDEX($Q$19:$Q$3718,MATCH($C5943,$O$19:$O$3718,0))),"")</f>
        <v/>
      </c>
      <c r="E5943" s="105"/>
    </row>
    <row r="5944" spans="2:5" x14ac:dyDescent="0.3">
      <c r="B5944" s="137">
        <v>352</v>
      </c>
      <c r="C5944" s="103" t="str">
        <f t="array" ref="C5944">IF(AND(Introduction!$L$13="Yes",Introduction!$L$14="Yes"),IF(ROWS(C$5593:C5944)&gt;$AT$19,"",INDEX(FGHG_NAMES,SMALL(IF(FREQUENCY(IF(FGHG_NAMES&lt;&gt;"",MATCH(FGHG_NAMES,FGHG_NAMES&amp;"",0)),ROW(FGHG_NAMES)-ROW($AT$19)+1),ROW(FGHG_NAMES)-ROW($AT$19)+1),ROWS(C$5593:C5944)))),"")</f>
        <v/>
      </c>
      <c r="D5944" s="103" t="str">
        <f>IF(AND(Introduction!$L$13="Yes",Introduction!$L$14="Yes"),IF(ISBLANK($C5944),"",INDEX($Q$19:$Q$3718,MATCH($C5944,$O$19:$O$3718,0))),"")</f>
        <v/>
      </c>
      <c r="E5944" s="105"/>
    </row>
    <row r="5945" spans="2:5" x14ac:dyDescent="0.3">
      <c r="B5945" s="137">
        <v>353</v>
      </c>
      <c r="C5945" s="103" t="str">
        <f t="array" ref="C5945">IF(AND(Introduction!$L$13="Yes",Introduction!$L$14="Yes"),IF(ROWS(C$5593:C5945)&gt;$AT$19,"",INDEX(FGHG_NAMES,SMALL(IF(FREQUENCY(IF(FGHG_NAMES&lt;&gt;"",MATCH(FGHG_NAMES,FGHG_NAMES&amp;"",0)),ROW(FGHG_NAMES)-ROW($AT$19)+1),ROW(FGHG_NAMES)-ROW($AT$19)+1),ROWS(C$5593:C5945)))),"")</f>
        <v/>
      </c>
      <c r="D5945" s="103" t="str">
        <f>IF(AND(Introduction!$L$13="Yes",Introduction!$L$14="Yes"),IF(ISBLANK($C5945),"",INDEX($Q$19:$Q$3718,MATCH($C5945,$O$19:$O$3718,0))),"")</f>
        <v/>
      </c>
      <c r="E5945" s="105"/>
    </row>
    <row r="5946" spans="2:5" x14ac:dyDescent="0.3">
      <c r="B5946" s="137">
        <v>354</v>
      </c>
      <c r="C5946" s="103" t="str">
        <f t="array" ref="C5946">IF(AND(Introduction!$L$13="Yes",Introduction!$L$14="Yes"),IF(ROWS(C$5593:C5946)&gt;$AT$19,"",INDEX(FGHG_NAMES,SMALL(IF(FREQUENCY(IF(FGHG_NAMES&lt;&gt;"",MATCH(FGHG_NAMES,FGHG_NAMES&amp;"",0)),ROW(FGHG_NAMES)-ROW($AT$19)+1),ROW(FGHG_NAMES)-ROW($AT$19)+1),ROWS(C$5593:C5946)))),"")</f>
        <v/>
      </c>
      <c r="D5946" s="103" t="str">
        <f>IF(AND(Introduction!$L$13="Yes",Introduction!$L$14="Yes"),IF(ISBLANK($C5946),"",INDEX($Q$19:$Q$3718,MATCH($C5946,$O$19:$O$3718,0))),"")</f>
        <v/>
      </c>
      <c r="E5946" s="105"/>
    </row>
    <row r="5947" spans="2:5" x14ac:dyDescent="0.3">
      <c r="B5947" s="137">
        <v>355</v>
      </c>
      <c r="C5947" s="103" t="str">
        <f t="array" ref="C5947">IF(AND(Introduction!$L$13="Yes",Introduction!$L$14="Yes"),IF(ROWS(C$5593:C5947)&gt;$AT$19,"",INDEX(FGHG_NAMES,SMALL(IF(FREQUENCY(IF(FGHG_NAMES&lt;&gt;"",MATCH(FGHG_NAMES,FGHG_NAMES&amp;"",0)),ROW(FGHG_NAMES)-ROW($AT$19)+1),ROW(FGHG_NAMES)-ROW($AT$19)+1),ROWS(C$5593:C5947)))),"")</f>
        <v/>
      </c>
      <c r="D5947" s="103" t="str">
        <f>IF(AND(Introduction!$L$13="Yes",Introduction!$L$14="Yes"),IF(ISBLANK($C5947),"",INDEX($Q$19:$Q$3718,MATCH($C5947,$O$19:$O$3718,0))),"")</f>
        <v/>
      </c>
      <c r="E5947" s="105"/>
    </row>
    <row r="5948" spans="2:5" x14ac:dyDescent="0.3">
      <c r="B5948" s="137">
        <v>356</v>
      </c>
      <c r="C5948" s="103" t="str">
        <f t="array" ref="C5948">IF(AND(Introduction!$L$13="Yes",Introduction!$L$14="Yes"),IF(ROWS(C$5593:C5948)&gt;$AT$19,"",INDEX(FGHG_NAMES,SMALL(IF(FREQUENCY(IF(FGHG_NAMES&lt;&gt;"",MATCH(FGHG_NAMES,FGHG_NAMES&amp;"",0)),ROW(FGHG_NAMES)-ROW($AT$19)+1),ROW(FGHG_NAMES)-ROW($AT$19)+1),ROWS(C$5593:C5948)))),"")</f>
        <v/>
      </c>
      <c r="D5948" s="103" t="str">
        <f>IF(AND(Introduction!$L$13="Yes",Introduction!$L$14="Yes"),IF(ISBLANK($C5948),"",INDEX($Q$19:$Q$3718,MATCH($C5948,$O$19:$O$3718,0))),"")</f>
        <v/>
      </c>
      <c r="E5948" s="105"/>
    </row>
    <row r="5949" spans="2:5" x14ac:dyDescent="0.3">
      <c r="B5949" s="137">
        <v>357</v>
      </c>
      <c r="C5949" s="103" t="str">
        <f t="array" ref="C5949">IF(AND(Introduction!$L$13="Yes",Introduction!$L$14="Yes"),IF(ROWS(C$5593:C5949)&gt;$AT$19,"",INDEX(FGHG_NAMES,SMALL(IF(FREQUENCY(IF(FGHG_NAMES&lt;&gt;"",MATCH(FGHG_NAMES,FGHG_NAMES&amp;"",0)),ROW(FGHG_NAMES)-ROW($AT$19)+1),ROW(FGHG_NAMES)-ROW($AT$19)+1),ROWS(C$5593:C5949)))),"")</f>
        <v/>
      </c>
      <c r="D5949" s="103" t="str">
        <f>IF(AND(Introduction!$L$13="Yes",Introduction!$L$14="Yes"),IF(ISBLANK($C5949),"",INDEX($Q$19:$Q$3718,MATCH($C5949,$O$19:$O$3718,0))),"")</f>
        <v/>
      </c>
      <c r="E5949" s="105"/>
    </row>
    <row r="5950" spans="2:5" x14ac:dyDescent="0.3">
      <c r="B5950" s="137">
        <v>358</v>
      </c>
      <c r="C5950" s="103" t="str">
        <f t="array" ref="C5950">IF(AND(Introduction!$L$13="Yes",Introduction!$L$14="Yes"),IF(ROWS(C$5593:C5950)&gt;$AT$19,"",INDEX(FGHG_NAMES,SMALL(IF(FREQUENCY(IF(FGHG_NAMES&lt;&gt;"",MATCH(FGHG_NAMES,FGHG_NAMES&amp;"",0)),ROW(FGHG_NAMES)-ROW($AT$19)+1),ROW(FGHG_NAMES)-ROW($AT$19)+1),ROWS(C$5593:C5950)))),"")</f>
        <v/>
      </c>
      <c r="D5950" s="103" t="str">
        <f>IF(AND(Introduction!$L$13="Yes",Introduction!$L$14="Yes"),IF(ISBLANK($C5950),"",INDEX($Q$19:$Q$3718,MATCH($C5950,$O$19:$O$3718,0))),"")</f>
        <v/>
      </c>
      <c r="E5950" s="105"/>
    </row>
    <row r="5951" spans="2:5" x14ac:dyDescent="0.3">
      <c r="B5951" s="137">
        <v>359</v>
      </c>
      <c r="C5951" s="103" t="str">
        <f t="array" ref="C5951">IF(AND(Introduction!$L$13="Yes",Introduction!$L$14="Yes"),IF(ROWS(C$5593:C5951)&gt;$AT$19,"",INDEX(FGHG_NAMES,SMALL(IF(FREQUENCY(IF(FGHG_NAMES&lt;&gt;"",MATCH(FGHG_NAMES,FGHG_NAMES&amp;"",0)),ROW(FGHG_NAMES)-ROW($AT$19)+1),ROW(FGHG_NAMES)-ROW($AT$19)+1),ROWS(C$5593:C5951)))),"")</f>
        <v/>
      </c>
      <c r="D5951" s="103" t="str">
        <f>IF(AND(Introduction!$L$13="Yes",Introduction!$L$14="Yes"),IF(ISBLANK($C5951),"",INDEX($Q$19:$Q$3718,MATCH($C5951,$O$19:$O$3718,0))),"")</f>
        <v/>
      </c>
      <c r="E5951" s="105"/>
    </row>
    <row r="5952" spans="2:5" x14ac:dyDescent="0.3">
      <c r="B5952" s="137">
        <v>360</v>
      </c>
      <c r="C5952" s="103" t="str">
        <f t="array" ref="C5952">IF(AND(Introduction!$L$13="Yes",Introduction!$L$14="Yes"),IF(ROWS(C$5593:C5952)&gt;$AT$19,"",INDEX(FGHG_NAMES,SMALL(IF(FREQUENCY(IF(FGHG_NAMES&lt;&gt;"",MATCH(FGHG_NAMES,FGHG_NAMES&amp;"",0)),ROW(FGHG_NAMES)-ROW($AT$19)+1),ROW(FGHG_NAMES)-ROW($AT$19)+1),ROWS(C$5593:C5952)))),"")</f>
        <v/>
      </c>
      <c r="D5952" s="103" t="str">
        <f>IF(AND(Introduction!$L$13="Yes",Introduction!$L$14="Yes"),IF(ISBLANK($C5952),"",INDEX($Q$19:$Q$3718,MATCH($C5952,$O$19:$O$3718,0))),"")</f>
        <v/>
      </c>
      <c r="E5952" s="105"/>
    </row>
    <row r="5953" spans="2:5" x14ac:dyDescent="0.3">
      <c r="B5953" s="137">
        <v>361</v>
      </c>
      <c r="C5953" s="103" t="str">
        <f t="array" ref="C5953">IF(AND(Introduction!$L$13="Yes",Introduction!$L$14="Yes"),IF(ROWS(C$5593:C5953)&gt;$AT$19,"",INDEX(FGHG_NAMES,SMALL(IF(FREQUENCY(IF(FGHG_NAMES&lt;&gt;"",MATCH(FGHG_NAMES,FGHG_NAMES&amp;"",0)),ROW(FGHG_NAMES)-ROW($AT$19)+1),ROW(FGHG_NAMES)-ROW($AT$19)+1),ROWS(C$5593:C5953)))),"")</f>
        <v/>
      </c>
      <c r="D5953" s="103" t="str">
        <f>IF(AND(Introduction!$L$13="Yes",Introduction!$L$14="Yes"),IF(ISBLANK($C5953),"",INDEX($Q$19:$Q$3718,MATCH($C5953,$O$19:$O$3718,0))),"")</f>
        <v/>
      </c>
      <c r="E5953" s="105"/>
    </row>
    <row r="5954" spans="2:5" x14ac:dyDescent="0.3">
      <c r="B5954" s="137">
        <v>362</v>
      </c>
      <c r="C5954" s="103" t="str">
        <f t="array" ref="C5954">IF(AND(Introduction!$L$13="Yes",Introduction!$L$14="Yes"),IF(ROWS(C$5593:C5954)&gt;$AT$19,"",INDEX(FGHG_NAMES,SMALL(IF(FREQUENCY(IF(FGHG_NAMES&lt;&gt;"",MATCH(FGHG_NAMES,FGHG_NAMES&amp;"",0)),ROW(FGHG_NAMES)-ROW($AT$19)+1),ROW(FGHG_NAMES)-ROW($AT$19)+1),ROWS(C$5593:C5954)))),"")</f>
        <v/>
      </c>
      <c r="D5954" s="103" t="str">
        <f>IF(AND(Introduction!$L$13="Yes",Introduction!$L$14="Yes"),IF(ISBLANK($C5954),"",INDEX($Q$19:$Q$3718,MATCH($C5954,$O$19:$O$3718,0))),"")</f>
        <v/>
      </c>
      <c r="E5954" s="105"/>
    </row>
    <row r="5955" spans="2:5" x14ac:dyDescent="0.3">
      <c r="B5955" s="137">
        <v>363</v>
      </c>
      <c r="C5955" s="103" t="str">
        <f t="array" ref="C5955">IF(AND(Introduction!$L$13="Yes",Introduction!$L$14="Yes"),IF(ROWS(C$5593:C5955)&gt;$AT$19,"",INDEX(FGHG_NAMES,SMALL(IF(FREQUENCY(IF(FGHG_NAMES&lt;&gt;"",MATCH(FGHG_NAMES,FGHG_NAMES&amp;"",0)),ROW(FGHG_NAMES)-ROW($AT$19)+1),ROW(FGHG_NAMES)-ROW($AT$19)+1),ROWS(C$5593:C5955)))),"")</f>
        <v/>
      </c>
      <c r="D5955" s="103" t="str">
        <f>IF(AND(Introduction!$L$13="Yes",Introduction!$L$14="Yes"),IF(ISBLANK($C5955),"",INDEX($Q$19:$Q$3718,MATCH($C5955,$O$19:$O$3718,0))),"")</f>
        <v/>
      </c>
      <c r="E5955" s="105"/>
    </row>
    <row r="5956" spans="2:5" x14ac:dyDescent="0.3">
      <c r="B5956" s="137">
        <v>364</v>
      </c>
      <c r="C5956" s="103" t="str">
        <f t="array" ref="C5956">IF(AND(Introduction!$L$13="Yes",Introduction!$L$14="Yes"),IF(ROWS(C$5593:C5956)&gt;$AT$19,"",INDEX(FGHG_NAMES,SMALL(IF(FREQUENCY(IF(FGHG_NAMES&lt;&gt;"",MATCH(FGHG_NAMES,FGHG_NAMES&amp;"",0)),ROW(FGHG_NAMES)-ROW($AT$19)+1),ROW(FGHG_NAMES)-ROW($AT$19)+1),ROWS(C$5593:C5956)))),"")</f>
        <v/>
      </c>
      <c r="D5956" s="103" t="str">
        <f>IF(AND(Introduction!$L$13="Yes",Introduction!$L$14="Yes"),IF(ISBLANK($C5956),"",INDEX($Q$19:$Q$3718,MATCH($C5956,$O$19:$O$3718,0))),"")</f>
        <v/>
      </c>
      <c r="E5956" s="105"/>
    </row>
    <row r="5957" spans="2:5" x14ac:dyDescent="0.3">
      <c r="B5957" s="137">
        <v>365</v>
      </c>
      <c r="C5957" s="103" t="str">
        <f t="array" ref="C5957">IF(AND(Introduction!$L$13="Yes",Introduction!$L$14="Yes"),IF(ROWS(C$5593:C5957)&gt;$AT$19,"",INDEX(FGHG_NAMES,SMALL(IF(FREQUENCY(IF(FGHG_NAMES&lt;&gt;"",MATCH(FGHG_NAMES,FGHG_NAMES&amp;"",0)),ROW(FGHG_NAMES)-ROW($AT$19)+1),ROW(FGHG_NAMES)-ROW($AT$19)+1),ROWS(C$5593:C5957)))),"")</f>
        <v/>
      </c>
      <c r="D5957" s="103" t="str">
        <f>IF(AND(Introduction!$L$13="Yes",Introduction!$L$14="Yes"),IF(ISBLANK($C5957),"",INDEX($Q$19:$Q$3718,MATCH($C5957,$O$19:$O$3718,0))),"")</f>
        <v/>
      </c>
      <c r="E5957" s="105"/>
    </row>
    <row r="5958" spans="2:5" x14ac:dyDescent="0.3">
      <c r="B5958" s="137">
        <v>366</v>
      </c>
      <c r="C5958" s="103" t="str">
        <f t="array" ref="C5958">IF(AND(Introduction!$L$13="Yes",Introduction!$L$14="Yes"),IF(ROWS(C$5593:C5958)&gt;$AT$19,"",INDEX(FGHG_NAMES,SMALL(IF(FREQUENCY(IF(FGHG_NAMES&lt;&gt;"",MATCH(FGHG_NAMES,FGHG_NAMES&amp;"",0)),ROW(FGHG_NAMES)-ROW($AT$19)+1),ROW(FGHG_NAMES)-ROW($AT$19)+1),ROWS(C$5593:C5958)))),"")</f>
        <v/>
      </c>
      <c r="D5958" s="103" t="str">
        <f>IF(AND(Introduction!$L$13="Yes",Introduction!$L$14="Yes"),IF(ISBLANK($C5958),"",INDEX($Q$19:$Q$3718,MATCH($C5958,$O$19:$O$3718,0))),"")</f>
        <v/>
      </c>
      <c r="E5958" s="105"/>
    </row>
    <row r="5959" spans="2:5" x14ac:dyDescent="0.3">
      <c r="B5959" s="137">
        <v>367</v>
      </c>
      <c r="C5959" s="103" t="str">
        <f t="array" ref="C5959">IF(AND(Introduction!$L$13="Yes",Introduction!$L$14="Yes"),IF(ROWS(C$5593:C5959)&gt;$AT$19,"",INDEX(FGHG_NAMES,SMALL(IF(FREQUENCY(IF(FGHG_NAMES&lt;&gt;"",MATCH(FGHG_NAMES,FGHG_NAMES&amp;"",0)),ROW(FGHG_NAMES)-ROW($AT$19)+1),ROW(FGHG_NAMES)-ROW($AT$19)+1),ROWS(C$5593:C5959)))),"")</f>
        <v/>
      </c>
      <c r="D5959" s="103" t="str">
        <f>IF(AND(Introduction!$L$13="Yes",Introduction!$L$14="Yes"),IF(ISBLANK($C5959),"",INDEX($Q$19:$Q$3718,MATCH($C5959,$O$19:$O$3718,0))),"")</f>
        <v/>
      </c>
      <c r="E5959" s="105"/>
    </row>
    <row r="5960" spans="2:5" x14ac:dyDescent="0.3">
      <c r="B5960" s="137">
        <v>368</v>
      </c>
      <c r="C5960" s="103" t="str">
        <f t="array" ref="C5960">IF(AND(Introduction!$L$13="Yes",Introduction!$L$14="Yes"),IF(ROWS(C$5593:C5960)&gt;$AT$19,"",INDEX(FGHG_NAMES,SMALL(IF(FREQUENCY(IF(FGHG_NAMES&lt;&gt;"",MATCH(FGHG_NAMES,FGHG_NAMES&amp;"",0)),ROW(FGHG_NAMES)-ROW($AT$19)+1),ROW(FGHG_NAMES)-ROW($AT$19)+1),ROWS(C$5593:C5960)))),"")</f>
        <v/>
      </c>
      <c r="D5960" s="103" t="str">
        <f>IF(AND(Introduction!$L$13="Yes",Introduction!$L$14="Yes"),IF(ISBLANK($C5960),"",INDEX($Q$19:$Q$3718,MATCH($C5960,$O$19:$O$3718,0))),"")</f>
        <v/>
      </c>
      <c r="E5960" s="105"/>
    </row>
    <row r="5961" spans="2:5" x14ac:dyDescent="0.3">
      <c r="B5961" s="137">
        <v>369</v>
      </c>
      <c r="C5961" s="103" t="str">
        <f t="array" ref="C5961">IF(AND(Introduction!$L$13="Yes",Introduction!$L$14="Yes"),IF(ROWS(C$5593:C5961)&gt;$AT$19,"",INDEX(FGHG_NAMES,SMALL(IF(FREQUENCY(IF(FGHG_NAMES&lt;&gt;"",MATCH(FGHG_NAMES,FGHG_NAMES&amp;"",0)),ROW(FGHG_NAMES)-ROW($AT$19)+1),ROW(FGHG_NAMES)-ROW($AT$19)+1),ROWS(C$5593:C5961)))),"")</f>
        <v/>
      </c>
      <c r="D5961" s="103" t="str">
        <f>IF(AND(Introduction!$L$13="Yes",Introduction!$L$14="Yes"),IF(ISBLANK($C5961),"",INDEX($Q$19:$Q$3718,MATCH($C5961,$O$19:$O$3718,0))),"")</f>
        <v/>
      </c>
      <c r="E5961" s="105"/>
    </row>
    <row r="5962" spans="2:5" x14ac:dyDescent="0.3">
      <c r="B5962" s="137">
        <v>370</v>
      </c>
      <c r="C5962" s="103" t="str">
        <f t="array" ref="C5962">IF(AND(Introduction!$L$13="Yes",Introduction!$L$14="Yes"),IF(ROWS(C$5593:C5962)&gt;$AT$19,"",INDEX(FGHG_NAMES,SMALL(IF(FREQUENCY(IF(FGHG_NAMES&lt;&gt;"",MATCH(FGHG_NAMES,FGHG_NAMES&amp;"",0)),ROW(FGHG_NAMES)-ROW($AT$19)+1),ROW(FGHG_NAMES)-ROW($AT$19)+1),ROWS(C$5593:C5962)))),"")</f>
        <v/>
      </c>
      <c r="D5962" s="103" t="str">
        <f>IF(AND(Introduction!$L$13="Yes",Introduction!$L$14="Yes"),IF(ISBLANK($C5962),"",INDEX($Q$19:$Q$3718,MATCH($C5962,$O$19:$O$3718,0))),"")</f>
        <v/>
      </c>
      <c r="E5962" s="105"/>
    </row>
    <row r="5963" spans="2:5" x14ac:dyDescent="0.3">
      <c r="B5963" s="137">
        <v>371</v>
      </c>
      <c r="C5963" s="103" t="str">
        <f t="array" ref="C5963">IF(AND(Introduction!$L$13="Yes",Introduction!$L$14="Yes"),IF(ROWS(C$5593:C5963)&gt;$AT$19,"",INDEX(FGHG_NAMES,SMALL(IF(FREQUENCY(IF(FGHG_NAMES&lt;&gt;"",MATCH(FGHG_NAMES,FGHG_NAMES&amp;"",0)),ROW(FGHG_NAMES)-ROW($AT$19)+1),ROW(FGHG_NAMES)-ROW($AT$19)+1),ROWS(C$5593:C5963)))),"")</f>
        <v/>
      </c>
      <c r="D5963" s="103" t="str">
        <f>IF(AND(Introduction!$L$13="Yes",Introduction!$L$14="Yes"),IF(ISBLANK($C5963),"",INDEX($Q$19:$Q$3718,MATCH($C5963,$O$19:$O$3718,0))),"")</f>
        <v/>
      </c>
      <c r="E5963" s="105"/>
    </row>
    <row r="5964" spans="2:5" x14ac:dyDescent="0.3">
      <c r="B5964" s="137">
        <v>372</v>
      </c>
      <c r="C5964" s="103" t="str">
        <f t="array" ref="C5964">IF(AND(Introduction!$L$13="Yes",Introduction!$L$14="Yes"),IF(ROWS(C$5593:C5964)&gt;$AT$19,"",INDEX(FGHG_NAMES,SMALL(IF(FREQUENCY(IF(FGHG_NAMES&lt;&gt;"",MATCH(FGHG_NAMES,FGHG_NAMES&amp;"",0)),ROW(FGHG_NAMES)-ROW($AT$19)+1),ROW(FGHG_NAMES)-ROW($AT$19)+1),ROWS(C$5593:C5964)))),"")</f>
        <v/>
      </c>
      <c r="D5964" s="103" t="str">
        <f>IF(AND(Introduction!$L$13="Yes",Introduction!$L$14="Yes"),IF(ISBLANK($C5964),"",INDEX($Q$19:$Q$3718,MATCH($C5964,$O$19:$O$3718,0))),"")</f>
        <v/>
      </c>
      <c r="E5964" s="105"/>
    </row>
    <row r="5965" spans="2:5" x14ac:dyDescent="0.3">
      <c r="B5965" s="137">
        <v>373</v>
      </c>
      <c r="C5965" s="103" t="str">
        <f t="array" ref="C5965">IF(AND(Introduction!$L$13="Yes",Introduction!$L$14="Yes"),IF(ROWS(C$5593:C5965)&gt;$AT$19,"",INDEX(FGHG_NAMES,SMALL(IF(FREQUENCY(IF(FGHG_NAMES&lt;&gt;"",MATCH(FGHG_NAMES,FGHG_NAMES&amp;"",0)),ROW(FGHG_NAMES)-ROW($AT$19)+1),ROW(FGHG_NAMES)-ROW($AT$19)+1),ROWS(C$5593:C5965)))),"")</f>
        <v/>
      </c>
      <c r="D5965" s="103" t="str">
        <f>IF(AND(Introduction!$L$13="Yes",Introduction!$L$14="Yes"),IF(ISBLANK($C5965),"",INDEX($Q$19:$Q$3718,MATCH($C5965,$O$19:$O$3718,0))),"")</f>
        <v/>
      </c>
      <c r="E5965" s="105"/>
    </row>
    <row r="5966" spans="2:5" x14ac:dyDescent="0.3">
      <c r="B5966" s="137">
        <v>374</v>
      </c>
      <c r="C5966" s="103" t="str">
        <f t="array" ref="C5966">IF(AND(Introduction!$L$13="Yes",Introduction!$L$14="Yes"),IF(ROWS(C$5593:C5966)&gt;$AT$19,"",INDEX(FGHG_NAMES,SMALL(IF(FREQUENCY(IF(FGHG_NAMES&lt;&gt;"",MATCH(FGHG_NAMES,FGHG_NAMES&amp;"",0)),ROW(FGHG_NAMES)-ROW($AT$19)+1),ROW(FGHG_NAMES)-ROW($AT$19)+1),ROWS(C$5593:C5966)))),"")</f>
        <v/>
      </c>
      <c r="D5966" s="103" t="str">
        <f>IF(AND(Introduction!$L$13="Yes",Introduction!$L$14="Yes"),IF(ISBLANK($C5966),"",INDEX($Q$19:$Q$3718,MATCH($C5966,$O$19:$O$3718,0))),"")</f>
        <v/>
      </c>
      <c r="E5966" s="105"/>
    </row>
    <row r="5967" spans="2:5" x14ac:dyDescent="0.3">
      <c r="B5967" s="137">
        <v>375</v>
      </c>
      <c r="C5967" s="103" t="str">
        <f t="array" ref="C5967">IF(AND(Introduction!$L$13="Yes",Introduction!$L$14="Yes"),IF(ROWS(C$5593:C5967)&gt;$AT$19,"",INDEX(FGHG_NAMES,SMALL(IF(FREQUENCY(IF(FGHG_NAMES&lt;&gt;"",MATCH(FGHG_NAMES,FGHG_NAMES&amp;"",0)),ROW(FGHG_NAMES)-ROW($AT$19)+1),ROW(FGHG_NAMES)-ROW($AT$19)+1),ROWS(C$5593:C5967)))),"")</f>
        <v/>
      </c>
      <c r="D5967" s="103" t="str">
        <f>IF(AND(Introduction!$L$13="Yes",Introduction!$L$14="Yes"),IF(ISBLANK($C5967),"",INDEX($Q$19:$Q$3718,MATCH($C5967,$O$19:$O$3718,0))),"")</f>
        <v/>
      </c>
      <c r="E5967" s="105"/>
    </row>
    <row r="5968" spans="2:5" x14ac:dyDescent="0.3">
      <c r="B5968" s="137">
        <v>376</v>
      </c>
      <c r="C5968" s="103" t="str">
        <f t="array" ref="C5968">IF(AND(Introduction!$L$13="Yes",Introduction!$L$14="Yes"),IF(ROWS(C$5593:C5968)&gt;$AT$19,"",INDEX(FGHG_NAMES,SMALL(IF(FREQUENCY(IF(FGHG_NAMES&lt;&gt;"",MATCH(FGHG_NAMES,FGHG_NAMES&amp;"",0)),ROW(FGHG_NAMES)-ROW($AT$19)+1),ROW(FGHG_NAMES)-ROW($AT$19)+1),ROWS(C$5593:C5968)))),"")</f>
        <v/>
      </c>
      <c r="D5968" s="103" t="str">
        <f>IF(AND(Introduction!$L$13="Yes",Introduction!$L$14="Yes"),IF(ISBLANK($C5968),"",INDEX($Q$19:$Q$3718,MATCH($C5968,$O$19:$O$3718,0))),"")</f>
        <v/>
      </c>
      <c r="E5968" s="105"/>
    </row>
    <row r="5969" spans="2:5" x14ac:dyDescent="0.3">
      <c r="B5969" s="137">
        <v>377</v>
      </c>
      <c r="C5969" s="103" t="str">
        <f t="array" ref="C5969">IF(AND(Introduction!$L$13="Yes",Introduction!$L$14="Yes"),IF(ROWS(C$5593:C5969)&gt;$AT$19,"",INDEX(FGHG_NAMES,SMALL(IF(FREQUENCY(IF(FGHG_NAMES&lt;&gt;"",MATCH(FGHG_NAMES,FGHG_NAMES&amp;"",0)),ROW(FGHG_NAMES)-ROW($AT$19)+1),ROW(FGHG_NAMES)-ROW($AT$19)+1),ROWS(C$5593:C5969)))),"")</f>
        <v/>
      </c>
      <c r="D5969" s="103" t="str">
        <f>IF(AND(Introduction!$L$13="Yes",Introduction!$L$14="Yes"),IF(ISBLANK($C5969),"",INDEX($Q$19:$Q$3718,MATCH($C5969,$O$19:$O$3718,0))),"")</f>
        <v/>
      </c>
      <c r="E5969" s="105"/>
    </row>
    <row r="5970" spans="2:5" x14ac:dyDescent="0.3">
      <c r="B5970" s="137">
        <v>378</v>
      </c>
      <c r="C5970" s="103" t="str">
        <f t="array" ref="C5970">IF(AND(Introduction!$L$13="Yes",Introduction!$L$14="Yes"),IF(ROWS(C$5593:C5970)&gt;$AT$19,"",INDEX(FGHG_NAMES,SMALL(IF(FREQUENCY(IF(FGHG_NAMES&lt;&gt;"",MATCH(FGHG_NAMES,FGHG_NAMES&amp;"",0)),ROW(FGHG_NAMES)-ROW($AT$19)+1),ROW(FGHG_NAMES)-ROW($AT$19)+1),ROWS(C$5593:C5970)))),"")</f>
        <v/>
      </c>
      <c r="D5970" s="103" t="str">
        <f>IF(AND(Introduction!$L$13="Yes",Introduction!$L$14="Yes"),IF(ISBLANK($C5970),"",INDEX($Q$19:$Q$3718,MATCH($C5970,$O$19:$O$3718,0))),"")</f>
        <v/>
      </c>
      <c r="E5970" s="105"/>
    </row>
    <row r="5971" spans="2:5" x14ac:dyDescent="0.3">
      <c r="B5971" s="137">
        <v>379</v>
      </c>
      <c r="C5971" s="103" t="str">
        <f t="array" ref="C5971">IF(AND(Introduction!$L$13="Yes",Introduction!$L$14="Yes"),IF(ROWS(C$5593:C5971)&gt;$AT$19,"",INDEX(FGHG_NAMES,SMALL(IF(FREQUENCY(IF(FGHG_NAMES&lt;&gt;"",MATCH(FGHG_NAMES,FGHG_NAMES&amp;"",0)),ROW(FGHG_NAMES)-ROW($AT$19)+1),ROW(FGHG_NAMES)-ROW($AT$19)+1),ROWS(C$5593:C5971)))),"")</f>
        <v/>
      </c>
      <c r="D5971" s="103" t="str">
        <f>IF(AND(Introduction!$L$13="Yes",Introduction!$L$14="Yes"),IF(ISBLANK($C5971),"",INDEX($Q$19:$Q$3718,MATCH($C5971,$O$19:$O$3718,0))),"")</f>
        <v/>
      </c>
      <c r="E5971" s="105"/>
    </row>
    <row r="5972" spans="2:5" x14ac:dyDescent="0.3">
      <c r="B5972" s="137">
        <v>380</v>
      </c>
      <c r="C5972" s="103" t="str">
        <f t="array" ref="C5972">IF(AND(Introduction!$L$13="Yes",Introduction!$L$14="Yes"),IF(ROWS(C$5593:C5972)&gt;$AT$19,"",INDEX(FGHG_NAMES,SMALL(IF(FREQUENCY(IF(FGHG_NAMES&lt;&gt;"",MATCH(FGHG_NAMES,FGHG_NAMES&amp;"",0)),ROW(FGHG_NAMES)-ROW($AT$19)+1),ROW(FGHG_NAMES)-ROW($AT$19)+1),ROWS(C$5593:C5972)))),"")</f>
        <v/>
      </c>
      <c r="D5972" s="103" t="str">
        <f>IF(AND(Introduction!$L$13="Yes",Introduction!$L$14="Yes"),IF(ISBLANK($C5972),"",INDEX($Q$19:$Q$3718,MATCH($C5972,$O$19:$O$3718,0))),"")</f>
        <v/>
      </c>
      <c r="E5972" s="105"/>
    </row>
    <row r="5973" spans="2:5" x14ac:dyDescent="0.3">
      <c r="B5973" s="137">
        <v>381</v>
      </c>
      <c r="C5973" s="103" t="str">
        <f t="array" ref="C5973">IF(AND(Introduction!$L$13="Yes",Introduction!$L$14="Yes"),IF(ROWS(C$5593:C5973)&gt;$AT$19,"",INDEX(FGHG_NAMES,SMALL(IF(FREQUENCY(IF(FGHG_NAMES&lt;&gt;"",MATCH(FGHG_NAMES,FGHG_NAMES&amp;"",0)),ROW(FGHG_NAMES)-ROW($AT$19)+1),ROW(FGHG_NAMES)-ROW($AT$19)+1),ROWS(C$5593:C5973)))),"")</f>
        <v/>
      </c>
      <c r="D5973" s="103" t="str">
        <f>IF(AND(Introduction!$L$13="Yes",Introduction!$L$14="Yes"),IF(ISBLANK($C5973),"",INDEX($Q$19:$Q$3718,MATCH($C5973,$O$19:$O$3718,0))),"")</f>
        <v/>
      </c>
      <c r="E5973" s="105"/>
    </row>
    <row r="5974" spans="2:5" x14ac:dyDescent="0.3">
      <c r="B5974" s="137">
        <v>382</v>
      </c>
      <c r="C5974" s="103" t="str">
        <f t="array" ref="C5974">IF(AND(Introduction!$L$13="Yes",Introduction!$L$14="Yes"),IF(ROWS(C$5593:C5974)&gt;$AT$19,"",INDEX(FGHG_NAMES,SMALL(IF(FREQUENCY(IF(FGHG_NAMES&lt;&gt;"",MATCH(FGHG_NAMES,FGHG_NAMES&amp;"",0)),ROW(FGHG_NAMES)-ROW($AT$19)+1),ROW(FGHG_NAMES)-ROW($AT$19)+1),ROWS(C$5593:C5974)))),"")</f>
        <v/>
      </c>
      <c r="D5974" s="103" t="str">
        <f>IF(AND(Introduction!$L$13="Yes",Introduction!$L$14="Yes"),IF(ISBLANK($C5974),"",INDEX($Q$19:$Q$3718,MATCH($C5974,$O$19:$O$3718,0))),"")</f>
        <v/>
      </c>
      <c r="E5974" s="105"/>
    </row>
    <row r="5975" spans="2:5" x14ac:dyDescent="0.3">
      <c r="B5975" s="137">
        <v>383</v>
      </c>
      <c r="C5975" s="103" t="str">
        <f t="array" ref="C5975">IF(AND(Introduction!$L$13="Yes",Introduction!$L$14="Yes"),IF(ROWS(C$5593:C5975)&gt;$AT$19,"",INDEX(FGHG_NAMES,SMALL(IF(FREQUENCY(IF(FGHG_NAMES&lt;&gt;"",MATCH(FGHG_NAMES,FGHG_NAMES&amp;"",0)),ROW(FGHG_NAMES)-ROW($AT$19)+1),ROW(FGHG_NAMES)-ROW($AT$19)+1),ROWS(C$5593:C5975)))),"")</f>
        <v/>
      </c>
      <c r="D5975" s="103" t="str">
        <f>IF(AND(Introduction!$L$13="Yes",Introduction!$L$14="Yes"),IF(ISBLANK($C5975),"",INDEX($Q$19:$Q$3718,MATCH($C5975,$O$19:$O$3718,0))),"")</f>
        <v/>
      </c>
      <c r="E5975" s="105"/>
    </row>
    <row r="5976" spans="2:5" x14ac:dyDescent="0.3">
      <c r="B5976" s="137">
        <v>384</v>
      </c>
      <c r="C5976" s="103" t="str">
        <f t="array" ref="C5976">IF(AND(Introduction!$L$13="Yes",Introduction!$L$14="Yes"),IF(ROWS(C$5593:C5976)&gt;$AT$19,"",INDEX(FGHG_NAMES,SMALL(IF(FREQUENCY(IF(FGHG_NAMES&lt;&gt;"",MATCH(FGHG_NAMES,FGHG_NAMES&amp;"",0)),ROW(FGHG_NAMES)-ROW($AT$19)+1),ROW(FGHG_NAMES)-ROW($AT$19)+1),ROWS(C$5593:C5976)))),"")</f>
        <v/>
      </c>
      <c r="D5976" s="103" t="str">
        <f>IF(AND(Introduction!$L$13="Yes",Introduction!$L$14="Yes"),IF(ISBLANK($C5976),"",INDEX($Q$19:$Q$3718,MATCH($C5976,$O$19:$O$3718,0))),"")</f>
        <v/>
      </c>
      <c r="E5976" s="105"/>
    </row>
    <row r="5977" spans="2:5" x14ac:dyDescent="0.3">
      <c r="B5977" s="137">
        <v>385</v>
      </c>
      <c r="C5977" s="103" t="str">
        <f t="array" ref="C5977">IF(AND(Introduction!$L$13="Yes",Introduction!$L$14="Yes"),IF(ROWS(C$5593:C5977)&gt;$AT$19,"",INDEX(FGHG_NAMES,SMALL(IF(FREQUENCY(IF(FGHG_NAMES&lt;&gt;"",MATCH(FGHG_NAMES,FGHG_NAMES&amp;"",0)),ROW(FGHG_NAMES)-ROW($AT$19)+1),ROW(FGHG_NAMES)-ROW($AT$19)+1),ROWS(C$5593:C5977)))),"")</f>
        <v/>
      </c>
      <c r="D5977" s="103" t="str">
        <f>IF(AND(Introduction!$L$13="Yes",Introduction!$L$14="Yes"),IF(ISBLANK($C5977),"",INDEX($Q$19:$Q$3718,MATCH($C5977,$O$19:$O$3718,0))),"")</f>
        <v/>
      </c>
      <c r="E5977" s="105"/>
    </row>
    <row r="5978" spans="2:5" x14ac:dyDescent="0.3">
      <c r="B5978" s="137">
        <v>386</v>
      </c>
      <c r="C5978" s="103" t="str">
        <f t="array" ref="C5978">IF(AND(Introduction!$L$13="Yes",Introduction!$L$14="Yes"),IF(ROWS(C$5593:C5978)&gt;$AT$19,"",INDEX(FGHG_NAMES,SMALL(IF(FREQUENCY(IF(FGHG_NAMES&lt;&gt;"",MATCH(FGHG_NAMES,FGHG_NAMES&amp;"",0)),ROW(FGHG_NAMES)-ROW($AT$19)+1),ROW(FGHG_NAMES)-ROW($AT$19)+1),ROWS(C$5593:C5978)))),"")</f>
        <v/>
      </c>
      <c r="D5978" s="103" t="str">
        <f>IF(AND(Introduction!$L$13="Yes",Introduction!$L$14="Yes"),IF(ISBLANK($C5978),"",INDEX($Q$19:$Q$3718,MATCH($C5978,$O$19:$O$3718,0))),"")</f>
        <v/>
      </c>
      <c r="E5978" s="105"/>
    </row>
    <row r="5979" spans="2:5" x14ac:dyDescent="0.3">
      <c r="B5979" s="137">
        <v>387</v>
      </c>
      <c r="C5979" s="103" t="str">
        <f t="array" ref="C5979">IF(AND(Introduction!$L$13="Yes",Introduction!$L$14="Yes"),IF(ROWS(C$5593:C5979)&gt;$AT$19,"",INDEX(FGHG_NAMES,SMALL(IF(FREQUENCY(IF(FGHG_NAMES&lt;&gt;"",MATCH(FGHG_NAMES,FGHG_NAMES&amp;"",0)),ROW(FGHG_NAMES)-ROW($AT$19)+1),ROW(FGHG_NAMES)-ROW($AT$19)+1),ROWS(C$5593:C5979)))),"")</f>
        <v/>
      </c>
      <c r="D5979" s="103" t="str">
        <f>IF(AND(Introduction!$L$13="Yes",Introduction!$L$14="Yes"),IF(ISBLANK($C5979),"",INDEX($Q$19:$Q$3718,MATCH($C5979,$O$19:$O$3718,0))),"")</f>
        <v/>
      </c>
      <c r="E5979" s="105"/>
    </row>
    <row r="5980" spans="2:5" x14ac:dyDescent="0.3">
      <c r="B5980" s="137">
        <v>388</v>
      </c>
      <c r="C5980" s="103" t="str">
        <f t="array" ref="C5980">IF(AND(Introduction!$L$13="Yes",Introduction!$L$14="Yes"),IF(ROWS(C$5593:C5980)&gt;$AT$19,"",INDEX(FGHG_NAMES,SMALL(IF(FREQUENCY(IF(FGHG_NAMES&lt;&gt;"",MATCH(FGHG_NAMES,FGHG_NAMES&amp;"",0)),ROW(FGHG_NAMES)-ROW($AT$19)+1),ROW(FGHG_NAMES)-ROW($AT$19)+1),ROWS(C$5593:C5980)))),"")</f>
        <v/>
      </c>
      <c r="D5980" s="103" t="str">
        <f>IF(AND(Introduction!$L$13="Yes",Introduction!$L$14="Yes"),IF(ISBLANK($C5980),"",INDEX($Q$19:$Q$3718,MATCH($C5980,$O$19:$O$3718,0))),"")</f>
        <v/>
      </c>
      <c r="E5980" s="105"/>
    </row>
    <row r="5981" spans="2:5" x14ac:dyDescent="0.3">
      <c r="B5981" s="137">
        <v>389</v>
      </c>
      <c r="C5981" s="103" t="str">
        <f t="array" ref="C5981">IF(AND(Introduction!$L$13="Yes",Introduction!$L$14="Yes"),IF(ROWS(C$5593:C5981)&gt;$AT$19,"",INDEX(FGHG_NAMES,SMALL(IF(FREQUENCY(IF(FGHG_NAMES&lt;&gt;"",MATCH(FGHG_NAMES,FGHG_NAMES&amp;"",0)),ROW(FGHG_NAMES)-ROW($AT$19)+1),ROW(FGHG_NAMES)-ROW($AT$19)+1),ROWS(C$5593:C5981)))),"")</f>
        <v/>
      </c>
      <c r="D5981" s="103" t="str">
        <f>IF(AND(Introduction!$L$13="Yes",Introduction!$L$14="Yes"),IF(ISBLANK($C5981),"",INDEX($Q$19:$Q$3718,MATCH($C5981,$O$19:$O$3718,0))),"")</f>
        <v/>
      </c>
      <c r="E5981" s="105"/>
    </row>
    <row r="5982" spans="2:5" x14ac:dyDescent="0.3">
      <c r="B5982" s="137">
        <v>390</v>
      </c>
      <c r="C5982" s="103" t="str">
        <f t="array" ref="C5982">IF(AND(Introduction!$L$13="Yes",Introduction!$L$14="Yes"),IF(ROWS(C$5593:C5982)&gt;$AT$19,"",INDEX(FGHG_NAMES,SMALL(IF(FREQUENCY(IF(FGHG_NAMES&lt;&gt;"",MATCH(FGHG_NAMES,FGHG_NAMES&amp;"",0)),ROW(FGHG_NAMES)-ROW($AT$19)+1),ROW(FGHG_NAMES)-ROW($AT$19)+1),ROWS(C$5593:C5982)))),"")</f>
        <v/>
      </c>
      <c r="D5982" s="103" t="str">
        <f>IF(AND(Introduction!$L$13="Yes",Introduction!$L$14="Yes"),IF(ISBLANK($C5982),"",INDEX($Q$19:$Q$3718,MATCH($C5982,$O$19:$O$3718,0))),"")</f>
        <v/>
      </c>
      <c r="E5982" s="105"/>
    </row>
    <row r="5983" spans="2:5" x14ac:dyDescent="0.3">
      <c r="B5983" s="137">
        <v>391</v>
      </c>
      <c r="C5983" s="103" t="str">
        <f t="array" ref="C5983">IF(AND(Introduction!$L$13="Yes",Introduction!$L$14="Yes"),IF(ROWS(C$5593:C5983)&gt;$AT$19,"",INDEX(FGHG_NAMES,SMALL(IF(FREQUENCY(IF(FGHG_NAMES&lt;&gt;"",MATCH(FGHG_NAMES,FGHG_NAMES&amp;"",0)),ROW(FGHG_NAMES)-ROW($AT$19)+1),ROW(FGHG_NAMES)-ROW($AT$19)+1),ROWS(C$5593:C5983)))),"")</f>
        <v/>
      </c>
      <c r="D5983" s="103" t="str">
        <f>IF(AND(Introduction!$L$13="Yes",Introduction!$L$14="Yes"),IF(ISBLANK($C5983),"",INDEX($Q$19:$Q$3718,MATCH($C5983,$O$19:$O$3718,0))),"")</f>
        <v/>
      </c>
      <c r="E5983" s="105"/>
    </row>
    <row r="5984" spans="2:5" x14ac:dyDescent="0.3">
      <c r="B5984" s="137">
        <v>392</v>
      </c>
      <c r="C5984" s="103" t="str">
        <f t="array" ref="C5984">IF(AND(Introduction!$L$13="Yes",Introduction!$L$14="Yes"),IF(ROWS(C$5593:C5984)&gt;$AT$19,"",INDEX(FGHG_NAMES,SMALL(IF(FREQUENCY(IF(FGHG_NAMES&lt;&gt;"",MATCH(FGHG_NAMES,FGHG_NAMES&amp;"",0)),ROW(FGHG_NAMES)-ROW($AT$19)+1),ROW(FGHG_NAMES)-ROW($AT$19)+1),ROWS(C$5593:C5984)))),"")</f>
        <v/>
      </c>
      <c r="D5984" s="103" t="str">
        <f>IF(AND(Introduction!$L$13="Yes",Introduction!$L$14="Yes"),IF(ISBLANK($C5984),"",INDEX($Q$19:$Q$3718,MATCH($C5984,$O$19:$O$3718,0))),"")</f>
        <v/>
      </c>
      <c r="E5984" s="105"/>
    </row>
    <row r="5985" spans="2:5" x14ac:dyDescent="0.3">
      <c r="B5985" s="137">
        <v>393</v>
      </c>
      <c r="C5985" s="103" t="str">
        <f t="array" ref="C5985">IF(AND(Introduction!$L$13="Yes",Introduction!$L$14="Yes"),IF(ROWS(C$5593:C5985)&gt;$AT$19,"",INDEX(FGHG_NAMES,SMALL(IF(FREQUENCY(IF(FGHG_NAMES&lt;&gt;"",MATCH(FGHG_NAMES,FGHG_NAMES&amp;"",0)),ROW(FGHG_NAMES)-ROW($AT$19)+1),ROW(FGHG_NAMES)-ROW($AT$19)+1),ROWS(C$5593:C5985)))),"")</f>
        <v/>
      </c>
      <c r="D5985" s="103" t="str">
        <f>IF(AND(Introduction!$L$13="Yes",Introduction!$L$14="Yes"),IF(ISBLANK($C5985),"",INDEX($Q$19:$Q$3718,MATCH($C5985,$O$19:$O$3718,0))),"")</f>
        <v/>
      </c>
      <c r="E5985" s="105"/>
    </row>
    <row r="5986" spans="2:5" x14ac:dyDescent="0.3">
      <c r="B5986" s="137">
        <v>394</v>
      </c>
      <c r="C5986" s="103" t="str">
        <f t="array" ref="C5986">IF(AND(Introduction!$L$13="Yes",Introduction!$L$14="Yes"),IF(ROWS(C$5593:C5986)&gt;$AT$19,"",INDEX(FGHG_NAMES,SMALL(IF(FREQUENCY(IF(FGHG_NAMES&lt;&gt;"",MATCH(FGHG_NAMES,FGHG_NAMES&amp;"",0)),ROW(FGHG_NAMES)-ROW($AT$19)+1),ROW(FGHG_NAMES)-ROW($AT$19)+1),ROWS(C$5593:C5986)))),"")</f>
        <v/>
      </c>
      <c r="D5986" s="103" t="str">
        <f>IF(AND(Introduction!$L$13="Yes",Introduction!$L$14="Yes"),IF(ISBLANK($C5986),"",INDEX($Q$19:$Q$3718,MATCH($C5986,$O$19:$O$3718,0))),"")</f>
        <v/>
      </c>
      <c r="E5986" s="105"/>
    </row>
    <row r="5987" spans="2:5" x14ac:dyDescent="0.3">
      <c r="B5987" s="137">
        <v>395</v>
      </c>
      <c r="C5987" s="103" t="str">
        <f t="array" ref="C5987">IF(AND(Introduction!$L$13="Yes",Introduction!$L$14="Yes"),IF(ROWS(C$5593:C5987)&gt;$AT$19,"",INDEX(FGHG_NAMES,SMALL(IF(FREQUENCY(IF(FGHG_NAMES&lt;&gt;"",MATCH(FGHG_NAMES,FGHG_NAMES&amp;"",0)),ROW(FGHG_NAMES)-ROW($AT$19)+1),ROW(FGHG_NAMES)-ROW($AT$19)+1),ROWS(C$5593:C5987)))),"")</f>
        <v/>
      </c>
      <c r="D5987" s="103" t="str">
        <f>IF(AND(Introduction!$L$13="Yes",Introduction!$L$14="Yes"),IF(ISBLANK($C5987),"",INDEX($Q$19:$Q$3718,MATCH($C5987,$O$19:$O$3718,0))),"")</f>
        <v/>
      </c>
      <c r="E5987" s="105"/>
    </row>
    <row r="5988" spans="2:5" x14ac:dyDescent="0.3">
      <c r="B5988" s="137">
        <v>396</v>
      </c>
      <c r="C5988" s="103" t="str">
        <f t="array" ref="C5988">IF(AND(Introduction!$L$13="Yes",Introduction!$L$14="Yes"),IF(ROWS(C$5593:C5988)&gt;$AT$19,"",INDEX(FGHG_NAMES,SMALL(IF(FREQUENCY(IF(FGHG_NAMES&lt;&gt;"",MATCH(FGHG_NAMES,FGHG_NAMES&amp;"",0)),ROW(FGHG_NAMES)-ROW($AT$19)+1),ROW(FGHG_NAMES)-ROW($AT$19)+1),ROWS(C$5593:C5988)))),"")</f>
        <v/>
      </c>
      <c r="D5988" s="103" t="str">
        <f>IF(AND(Introduction!$L$13="Yes",Introduction!$L$14="Yes"),IF(ISBLANK($C5988),"",INDEX($Q$19:$Q$3718,MATCH($C5988,$O$19:$O$3718,0))),"")</f>
        <v/>
      </c>
      <c r="E5988" s="105"/>
    </row>
    <row r="5989" spans="2:5" x14ac:dyDescent="0.3">
      <c r="B5989" s="137">
        <v>397</v>
      </c>
      <c r="C5989" s="103" t="str">
        <f t="array" ref="C5989">IF(AND(Introduction!$L$13="Yes",Introduction!$L$14="Yes"),IF(ROWS(C$5593:C5989)&gt;$AT$19,"",INDEX(FGHG_NAMES,SMALL(IF(FREQUENCY(IF(FGHG_NAMES&lt;&gt;"",MATCH(FGHG_NAMES,FGHG_NAMES&amp;"",0)),ROW(FGHG_NAMES)-ROW($AT$19)+1),ROW(FGHG_NAMES)-ROW($AT$19)+1),ROWS(C$5593:C5989)))),"")</f>
        <v/>
      </c>
      <c r="D5989" s="103" t="str">
        <f>IF(AND(Introduction!$L$13="Yes",Introduction!$L$14="Yes"),IF(ISBLANK($C5989),"",INDEX($Q$19:$Q$3718,MATCH($C5989,$O$19:$O$3718,0))),"")</f>
        <v/>
      </c>
      <c r="E5989" s="105"/>
    </row>
    <row r="5990" spans="2:5" x14ac:dyDescent="0.3">
      <c r="B5990" s="137">
        <v>398</v>
      </c>
      <c r="C5990" s="103" t="str">
        <f t="array" ref="C5990">IF(AND(Introduction!$L$13="Yes",Introduction!$L$14="Yes"),IF(ROWS(C$5593:C5990)&gt;$AT$19,"",INDEX(FGHG_NAMES,SMALL(IF(FREQUENCY(IF(FGHG_NAMES&lt;&gt;"",MATCH(FGHG_NAMES,FGHG_NAMES&amp;"",0)),ROW(FGHG_NAMES)-ROW($AT$19)+1),ROW(FGHG_NAMES)-ROW($AT$19)+1),ROWS(C$5593:C5990)))),"")</f>
        <v/>
      </c>
      <c r="D5990" s="103" t="str">
        <f>IF(AND(Introduction!$L$13="Yes",Introduction!$L$14="Yes"),IF(ISBLANK($C5990),"",INDEX($Q$19:$Q$3718,MATCH($C5990,$O$19:$O$3718,0))),"")</f>
        <v/>
      </c>
      <c r="E5990" s="105"/>
    </row>
    <row r="5991" spans="2:5" x14ac:dyDescent="0.3">
      <c r="B5991" s="137">
        <v>399</v>
      </c>
      <c r="C5991" s="103" t="str">
        <f t="array" ref="C5991">IF(AND(Introduction!$L$13="Yes",Introduction!$L$14="Yes"),IF(ROWS(C$5593:C5991)&gt;$AT$19,"",INDEX(FGHG_NAMES,SMALL(IF(FREQUENCY(IF(FGHG_NAMES&lt;&gt;"",MATCH(FGHG_NAMES,FGHG_NAMES&amp;"",0)),ROW(FGHG_NAMES)-ROW($AT$19)+1),ROW(FGHG_NAMES)-ROW($AT$19)+1),ROWS(C$5593:C5991)))),"")</f>
        <v/>
      </c>
      <c r="D5991" s="103" t="str">
        <f>IF(AND(Introduction!$L$13="Yes",Introduction!$L$14="Yes"),IF(ISBLANK($C5991),"",INDEX($Q$19:$Q$3718,MATCH($C5991,$O$19:$O$3718,0))),"")</f>
        <v/>
      </c>
      <c r="E5991" s="105"/>
    </row>
    <row r="5992" spans="2:5" x14ac:dyDescent="0.3">
      <c r="B5992" s="137">
        <v>400</v>
      </c>
      <c r="C5992" s="103" t="str">
        <f t="array" ref="C5992">IF(AND(Introduction!$L$13="Yes",Introduction!$L$14="Yes"),IF(ROWS(C$5593:C5992)&gt;$AT$19,"",INDEX(FGHG_NAMES,SMALL(IF(FREQUENCY(IF(FGHG_NAMES&lt;&gt;"",MATCH(FGHG_NAMES,FGHG_NAMES&amp;"",0)),ROW(FGHG_NAMES)-ROW($AT$19)+1),ROW(FGHG_NAMES)-ROW($AT$19)+1),ROWS(C$5593:C5992)))),"")</f>
        <v/>
      </c>
      <c r="D5992" s="103" t="str">
        <f>IF(AND(Introduction!$L$13="Yes",Introduction!$L$14="Yes"),IF(ISBLANK($C5992),"",INDEX($Q$19:$Q$3718,MATCH($C5992,$O$19:$O$3718,0))),"")</f>
        <v/>
      </c>
      <c r="E5992" s="105"/>
    </row>
    <row r="5993" spans="2:5" x14ac:dyDescent="0.3">
      <c r="B5993" s="137">
        <v>401</v>
      </c>
      <c r="C5993" s="103" t="str">
        <f t="array" ref="C5993">IF(AND(Introduction!$L$13="Yes",Introduction!$L$14="Yes"),IF(ROWS(C$5593:C5993)&gt;$AT$19,"",INDEX(FGHG_NAMES,SMALL(IF(FREQUENCY(IF(FGHG_NAMES&lt;&gt;"",MATCH(FGHG_NAMES,FGHG_NAMES&amp;"",0)),ROW(FGHG_NAMES)-ROW($AT$19)+1),ROW(FGHG_NAMES)-ROW($AT$19)+1),ROWS(C$5593:C5993)))),"")</f>
        <v/>
      </c>
      <c r="D5993" s="103" t="str">
        <f>IF(AND(Introduction!$L$13="Yes",Introduction!$L$14="Yes"),IF(ISBLANK($C5993),"",INDEX($Q$19:$Q$3718,MATCH($C5993,$O$19:$O$3718,0))),"")</f>
        <v/>
      </c>
      <c r="E5993" s="105"/>
    </row>
    <row r="5994" spans="2:5" x14ac:dyDescent="0.3">
      <c r="B5994" s="137">
        <v>402</v>
      </c>
      <c r="C5994" s="103" t="str">
        <f t="array" ref="C5994">IF(AND(Introduction!$L$13="Yes",Introduction!$L$14="Yes"),IF(ROWS(C$5593:C5994)&gt;$AT$19,"",INDEX(FGHG_NAMES,SMALL(IF(FREQUENCY(IF(FGHG_NAMES&lt;&gt;"",MATCH(FGHG_NAMES,FGHG_NAMES&amp;"",0)),ROW(FGHG_NAMES)-ROW($AT$19)+1),ROW(FGHG_NAMES)-ROW($AT$19)+1),ROWS(C$5593:C5994)))),"")</f>
        <v/>
      </c>
      <c r="D5994" s="103" t="str">
        <f>IF(AND(Introduction!$L$13="Yes",Introduction!$L$14="Yes"),IF(ISBLANK($C5994),"",INDEX($Q$19:$Q$3718,MATCH($C5994,$O$19:$O$3718,0))),"")</f>
        <v/>
      </c>
      <c r="E5994" s="105"/>
    </row>
    <row r="5995" spans="2:5" x14ac:dyDescent="0.3">
      <c r="B5995" s="137">
        <v>403</v>
      </c>
      <c r="C5995" s="103" t="str">
        <f t="array" ref="C5995">IF(AND(Introduction!$L$13="Yes",Introduction!$L$14="Yes"),IF(ROWS(C$5593:C5995)&gt;$AT$19,"",INDEX(FGHG_NAMES,SMALL(IF(FREQUENCY(IF(FGHG_NAMES&lt;&gt;"",MATCH(FGHG_NAMES,FGHG_NAMES&amp;"",0)),ROW(FGHG_NAMES)-ROW($AT$19)+1),ROW(FGHG_NAMES)-ROW($AT$19)+1),ROWS(C$5593:C5995)))),"")</f>
        <v/>
      </c>
      <c r="D5995" s="103" t="str">
        <f>IF(AND(Introduction!$L$13="Yes",Introduction!$L$14="Yes"),IF(ISBLANK($C5995),"",INDEX($Q$19:$Q$3718,MATCH($C5995,$O$19:$O$3718,0))),"")</f>
        <v/>
      </c>
      <c r="E5995" s="105"/>
    </row>
    <row r="5996" spans="2:5" x14ac:dyDescent="0.3">
      <c r="B5996" s="137">
        <v>404</v>
      </c>
      <c r="C5996" s="103" t="str">
        <f t="array" ref="C5996">IF(AND(Introduction!$L$13="Yes",Introduction!$L$14="Yes"),IF(ROWS(C$5593:C5996)&gt;$AT$19,"",INDEX(FGHG_NAMES,SMALL(IF(FREQUENCY(IF(FGHG_NAMES&lt;&gt;"",MATCH(FGHG_NAMES,FGHG_NAMES&amp;"",0)),ROW(FGHG_NAMES)-ROW($AT$19)+1),ROW(FGHG_NAMES)-ROW($AT$19)+1),ROWS(C$5593:C5996)))),"")</f>
        <v/>
      </c>
      <c r="D5996" s="103" t="str">
        <f>IF(AND(Introduction!$L$13="Yes",Introduction!$L$14="Yes"),IF(ISBLANK($C5996),"",INDEX($Q$19:$Q$3718,MATCH($C5996,$O$19:$O$3718,0))),"")</f>
        <v/>
      </c>
      <c r="E5996" s="105"/>
    </row>
    <row r="5997" spans="2:5" x14ac:dyDescent="0.3">
      <c r="B5997" s="137">
        <v>405</v>
      </c>
      <c r="C5997" s="103" t="str">
        <f t="array" ref="C5997">IF(AND(Introduction!$L$13="Yes",Introduction!$L$14="Yes"),IF(ROWS(C$5593:C5997)&gt;$AT$19,"",INDEX(FGHG_NAMES,SMALL(IF(FREQUENCY(IF(FGHG_NAMES&lt;&gt;"",MATCH(FGHG_NAMES,FGHG_NAMES&amp;"",0)),ROW(FGHG_NAMES)-ROW($AT$19)+1),ROW(FGHG_NAMES)-ROW($AT$19)+1),ROWS(C$5593:C5997)))),"")</f>
        <v/>
      </c>
      <c r="D5997" s="103" t="str">
        <f>IF(AND(Introduction!$L$13="Yes",Introduction!$L$14="Yes"),IF(ISBLANK($C5997),"",INDEX($Q$19:$Q$3718,MATCH($C5997,$O$19:$O$3718,0))),"")</f>
        <v/>
      </c>
      <c r="E5997" s="105"/>
    </row>
    <row r="5998" spans="2:5" x14ac:dyDescent="0.3">
      <c r="B5998" s="137">
        <v>406</v>
      </c>
      <c r="C5998" s="103" t="str">
        <f t="array" ref="C5998">IF(AND(Introduction!$L$13="Yes",Introduction!$L$14="Yes"),IF(ROWS(C$5593:C5998)&gt;$AT$19,"",INDEX(FGHG_NAMES,SMALL(IF(FREQUENCY(IF(FGHG_NAMES&lt;&gt;"",MATCH(FGHG_NAMES,FGHG_NAMES&amp;"",0)),ROW(FGHG_NAMES)-ROW($AT$19)+1),ROW(FGHG_NAMES)-ROW($AT$19)+1),ROWS(C$5593:C5998)))),"")</f>
        <v/>
      </c>
      <c r="D5998" s="103" t="str">
        <f>IF(AND(Introduction!$L$13="Yes",Introduction!$L$14="Yes"),IF(ISBLANK($C5998),"",INDEX($Q$19:$Q$3718,MATCH($C5998,$O$19:$O$3718,0))),"")</f>
        <v/>
      </c>
      <c r="E5998" s="105"/>
    </row>
    <row r="5999" spans="2:5" x14ac:dyDescent="0.3">
      <c r="B5999" s="137">
        <v>407</v>
      </c>
      <c r="C5999" s="103" t="str">
        <f t="array" ref="C5999">IF(AND(Introduction!$L$13="Yes",Introduction!$L$14="Yes"),IF(ROWS(C$5593:C5999)&gt;$AT$19,"",INDEX(FGHG_NAMES,SMALL(IF(FREQUENCY(IF(FGHG_NAMES&lt;&gt;"",MATCH(FGHG_NAMES,FGHG_NAMES&amp;"",0)),ROW(FGHG_NAMES)-ROW($AT$19)+1),ROW(FGHG_NAMES)-ROW($AT$19)+1),ROWS(C$5593:C5999)))),"")</f>
        <v/>
      </c>
      <c r="D5999" s="103" t="str">
        <f>IF(AND(Introduction!$L$13="Yes",Introduction!$L$14="Yes"),IF(ISBLANK($C5999),"",INDEX($Q$19:$Q$3718,MATCH($C5999,$O$19:$O$3718,0))),"")</f>
        <v/>
      </c>
      <c r="E5999" s="105"/>
    </row>
    <row r="6000" spans="2:5" x14ac:dyDescent="0.3">
      <c r="B6000" s="137">
        <v>408</v>
      </c>
      <c r="C6000" s="103" t="str">
        <f t="array" ref="C6000">IF(AND(Introduction!$L$13="Yes",Introduction!$L$14="Yes"),IF(ROWS(C$5593:C6000)&gt;$AT$19,"",INDEX(FGHG_NAMES,SMALL(IF(FREQUENCY(IF(FGHG_NAMES&lt;&gt;"",MATCH(FGHG_NAMES,FGHG_NAMES&amp;"",0)),ROW(FGHG_NAMES)-ROW($AT$19)+1),ROW(FGHG_NAMES)-ROW($AT$19)+1),ROWS(C$5593:C6000)))),"")</f>
        <v/>
      </c>
      <c r="D6000" s="103" t="str">
        <f>IF(AND(Introduction!$L$13="Yes",Introduction!$L$14="Yes"),IF(ISBLANK($C6000),"",INDEX($Q$19:$Q$3718,MATCH($C6000,$O$19:$O$3718,0))),"")</f>
        <v/>
      </c>
      <c r="E6000" s="105"/>
    </row>
    <row r="6001" spans="2:5" x14ac:dyDescent="0.3">
      <c r="B6001" s="137">
        <v>409</v>
      </c>
      <c r="C6001" s="103" t="str">
        <f t="array" ref="C6001">IF(AND(Introduction!$L$13="Yes",Introduction!$L$14="Yes"),IF(ROWS(C$5593:C6001)&gt;$AT$19,"",INDEX(FGHG_NAMES,SMALL(IF(FREQUENCY(IF(FGHG_NAMES&lt;&gt;"",MATCH(FGHG_NAMES,FGHG_NAMES&amp;"",0)),ROW(FGHG_NAMES)-ROW($AT$19)+1),ROW(FGHG_NAMES)-ROW($AT$19)+1),ROWS(C$5593:C6001)))),"")</f>
        <v/>
      </c>
      <c r="D6001" s="103" t="str">
        <f>IF(AND(Introduction!$L$13="Yes",Introduction!$L$14="Yes"),IF(ISBLANK($C6001),"",INDEX($Q$19:$Q$3718,MATCH($C6001,$O$19:$O$3718,0))),"")</f>
        <v/>
      </c>
      <c r="E6001" s="105"/>
    </row>
    <row r="6002" spans="2:5" x14ac:dyDescent="0.3">
      <c r="B6002" s="137">
        <v>410</v>
      </c>
      <c r="C6002" s="103" t="str">
        <f t="array" ref="C6002">IF(AND(Introduction!$L$13="Yes",Introduction!$L$14="Yes"),IF(ROWS(C$5593:C6002)&gt;$AT$19,"",INDEX(FGHG_NAMES,SMALL(IF(FREQUENCY(IF(FGHG_NAMES&lt;&gt;"",MATCH(FGHG_NAMES,FGHG_NAMES&amp;"",0)),ROW(FGHG_NAMES)-ROW($AT$19)+1),ROW(FGHG_NAMES)-ROW($AT$19)+1),ROWS(C$5593:C6002)))),"")</f>
        <v/>
      </c>
      <c r="D6002" s="103" t="str">
        <f>IF(AND(Introduction!$L$13="Yes",Introduction!$L$14="Yes"),IF(ISBLANK($C6002),"",INDEX($Q$19:$Q$3718,MATCH($C6002,$O$19:$O$3718,0))),"")</f>
        <v/>
      </c>
      <c r="E6002" s="105"/>
    </row>
    <row r="6003" spans="2:5" x14ac:dyDescent="0.3">
      <c r="B6003" s="137">
        <v>411</v>
      </c>
      <c r="C6003" s="103" t="str">
        <f t="array" ref="C6003">IF(AND(Introduction!$L$13="Yes",Introduction!$L$14="Yes"),IF(ROWS(C$5593:C6003)&gt;$AT$19,"",INDEX(FGHG_NAMES,SMALL(IF(FREQUENCY(IF(FGHG_NAMES&lt;&gt;"",MATCH(FGHG_NAMES,FGHG_NAMES&amp;"",0)),ROW(FGHG_NAMES)-ROW($AT$19)+1),ROW(FGHG_NAMES)-ROW($AT$19)+1),ROWS(C$5593:C6003)))),"")</f>
        <v/>
      </c>
      <c r="D6003" s="103" t="str">
        <f>IF(AND(Introduction!$L$13="Yes",Introduction!$L$14="Yes"),IF(ISBLANK($C6003),"",INDEX($Q$19:$Q$3718,MATCH($C6003,$O$19:$O$3718,0))),"")</f>
        <v/>
      </c>
      <c r="E6003" s="105"/>
    </row>
    <row r="6004" spans="2:5" x14ac:dyDescent="0.3">
      <c r="B6004" s="137">
        <v>412</v>
      </c>
      <c r="C6004" s="103" t="str">
        <f t="array" ref="C6004">IF(AND(Introduction!$L$13="Yes",Introduction!$L$14="Yes"),IF(ROWS(C$5593:C6004)&gt;$AT$19,"",INDEX(FGHG_NAMES,SMALL(IF(FREQUENCY(IF(FGHG_NAMES&lt;&gt;"",MATCH(FGHG_NAMES,FGHG_NAMES&amp;"",0)),ROW(FGHG_NAMES)-ROW($AT$19)+1),ROW(FGHG_NAMES)-ROW($AT$19)+1),ROWS(C$5593:C6004)))),"")</f>
        <v/>
      </c>
      <c r="D6004" s="103" t="str">
        <f>IF(AND(Introduction!$L$13="Yes",Introduction!$L$14="Yes"),IF(ISBLANK($C6004),"",INDEX($Q$19:$Q$3718,MATCH($C6004,$O$19:$O$3718,0))),"")</f>
        <v/>
      </c>
      <c r="E6004" s="105"/>
    </row>
    <row r="6005" spans="2:5" x14ac:dyDescent="0.3">
      <c r="B6005" s="137">
        <v>413</v>
      </c>
      <c r="C6005" s="103" t="str">
        <f t="array" ref="C6005">IF(AND(Introduction!$L$13="Yes",Introduction!$L$14="Yes"),IF(ROWS(C$5593:C6005)&gt;$AT$19,"",INDEX(FGHG_NAMES,SMALL(IF(FREQUENCY(IF(FGHG_NAMES&lt;&gt;"",MATCH(FGHG_NAMES,FGHG_NAMES&amp;"",0)),ROW(FGHG_NAMES)-ROW($AT$19)+1),ROW(FGHG_NAMES)-ROW($AT$19)+1),ROWS(C$5593:C6005)))),"")</f>
        <v/>
      </c>
      <c r="D6005" s="103" t="str">
        <f>IF(AND(Introduction!$L$13="Yes",Introduction!$L$14="Yes"),IF(ISBLANK($C6005),"",INDEX($Q$19:$Q$3718,MATCH($C6005,$O$19:$O$3718,0))),"")</f>
        <v/>
      </c>
      <c r="E6005" s="105"/>
    </row>
    <row r="6006" spans="2:5" x14ac:dyDescent="0.3">
      <c r="B6006" s="137">
        <v>414</v>
      </c>
      <c r="C6006" s="103" t="str">
        <f t="array" ref="C6006">IF(AND(Introduction!$L$13="Yes",Introduction!$L$14="Yes"),IF(ROWS(C$5593:C6006)&gt;$AT$19,"",INDEX(FGHG_NAMES,SMALL(IF(FREQUENCY(IF(FGHG_NAMES&lt;&gt;"",MATCH(FGHG_NAMES,FGHG_NAMES&amp;"",0)),ROW(FGHG_NAMES)-ROW($AT$19)+1),ROW(FGHG_NAMES)-ROW($AT$19)+1),ROWS(C$5593:C6006)))),"")</f>
        <v/>
      </c>
      <c r="D6006" s="103" t="str">
        <f>IF(AND(Introduction!$L$13="Yes",Introduction!$L$14="Yes"),IF(ISBLANK($C6006),"",INDEX($Q$19:$Q$3718,MATCH($C6006,$O$19:$O$3718,0))),"")</f>
        <v/>
      </c>
      <c r="E6006" s="105"/>
    </row>
    <row r="6007" spans="2:5" x14ac:dyDescent="0.3">
      <c r="B6007" s="137">
        <v>415</v>
      </c>
      <c r="C6007" s="103" t="str">
        <f t="array" ref="C6007">IF(AND(Introduction!$L$13="Yes",Introduction!$L$14="Yes"),IF(ROWS(C$5593:C6007)&gt;$AT$19,"",INDEX(FGHG_NAMES,SMALL(IF(FREQUENCY(IF(FGHG_NAMES&lt;&gt;"",MATCH(FGHG_NAMES,FGHG_NAMES&amp;"",0)),ROW(FGHG_NAMES)-ROW($AT$19)+1),ROW(FGHG_NAMES)-ROW($AT$19)+1),ROWS(C$5593:C6007)))),"")</f>
        <v/>
      </c>
      <c r="D6007" s="103" t="str">
        <f>IF(AND(Introduction!$L$13="Yes",Introduction!$L$14="Yes"),IF(ISBLANK($C6007),"",INDEX($Q$19:$Q$3718,MATCH($C6007,$O$19:$O$3718,0))),"")</f>
        <v/>
      </c>
      <c r="E6007" s="105"/>
    </row>
    <row r="6008" spans="2:5" x14ac:dyDescent="0.3">
      <c r="B6008" s="137">
        <v>416</v>
      </c>
      <c r="C6008" s="103" t="str">
        <f t="array" ref="C6008">IF(AND(Introduction!$L$13="Yes",Introduction!$L$14="Yes"),IF(ROWS(C$5593:C6008)&gt;$AT$19,"",INDEX(FGHG_NAMES,SMALL(IF(FREQUENCY(IF(FGHG_NAMES&lt;&gt;"",MATCH(FGHG_NAMES,FGHG_NAMES&amp;"",0)),ROW(FGHG_NAMES)-ROW($AT$19)+1),ROW(FGHG_NAMES)-ROW($AT$19)+1),ROWS(C$5593:C6008)))),"")</f>
        <v/>
      </c>
      <c r="D6008" s="103" t="str">
        <f>IF(AND(Introduction!$L$13="Yes",Introduction!$L$14="Yes"),IF(ISBLANK($C6008),"",INDEX($Q$19:$Q$3718,MATCH($C6008,$O$19:$O$3718,0))),"")</f>
        <v/>
      </c>
      <c r="E6008" s="105"/>
    </row>
    <row r="6009" spans="2:5" x14ac:dyDescent="0.3">
      <c r="B6009" s="137">
        <v>417</v>
      </c>
      <c r="C6009" s="103" t="str">
        <f t="array" ref="C6009">IF(AND(Introduction!$L$13="Yes",Introduction!$L$14="Yes"),IF(ROWS(C$5593:C6009)&gt;$AT$19,"",INDEX(FGHG_NAMES,SMALL(IF(FREQUENCY(IF(FGHG_NAMES&lt;&gt;"",MATCH(FGHG_NAMES,FGHG_NAMES&amp;"",0)),ROW(FGHG_NAMES)-ROW($AT$19)+1),ROW(FGHG_NAMES)-ROW($AT$19)+1),ROWS(C$5593:C6009)))),"")</f>
        <v/>
      </c>
      <c r="D6009" s="103" t="str">
        <f>IF(AND(Introduction!$L$13="Yes",Introduction!$L$14="Yes"),IF(ISBLANK($C6009),"",INDEX($Q$19:$Q$3718,MATCH($C6009,$O$19:$O$3718,0))),"")</f>
        <v/>
      </c>
      <c r="E6009" s="105"/>
    </row>
    <row r="6010" spans="2:5" x14ac:dyDescent="0.3">
      <c r="B6010" s="137">
        <v>418</v>
      </c>
      <c r="C6010" s="103" t="str">
        <f t="array" ref="C6010">IF(AND(Introduction!$L$13="Yes",Introduction!$L$14="Yes"),IF(ROWS(C$5593:C6010)&gt;$AT$19,"",INDEX(FGHG_NAMES,SMALL(IF(FREQUENCY(IF(FGHG_NAMES&lt;&gt;"",MATCH(FGHG_NAMES,FGHG_NAMES&amp;"",0)),ROW(FGHG_NAMES)-ROW($AT$19)+1),ROW(FGHG_NAMES)-ROW($AT$19)+1),ROWS(C$5593:C6010)))),"")</f>
        <v/>
      </c>
      <c r="D6010" s="103" t="str">
        <f>IF(AND(Introduction!$L$13="Yes",Introduction!$L$14="Yes"),IF(ISBLANK($C6010),"",INDEX($Q$19:$Q$3718,MATCH($C6010,$O$19:$O$3718,0))),"")</f>
        <v/>
      </c>
      <c r="E6010" s="105"/>
    </row>
    <row r="6011" spans="2:5" x14ac:dyDescent="0.3">
      <c r="B6011" s="137">
        <v>419</v>
      </c>
      <c r="C6011" s="103" t="str">
        <f t="array" ref="C6011">IF(AND(Introduction!$L$13="Yes",Introduction!$L$14="Yes"),IF(ROWS(C$5593:C6011)&gt;$AT$19,"",INDEX(FGHG_NAMES,SMALL(IF(FREQUENCY(IF(FGHG_NAMES&lt;&gt;"",MATCH(FGHG_NAMES,FGHG_NAMES&amp;"",0)),ROW(FGHG_NAMES)-ROW($AT$19)+1),ROW(FGHG_NAMES)-ROW($AT$19)+1),ROWS(C$5593:C6011)))),"")</f>
        <v/>
      </c>
      <c r="D6011" s="103" t="str">
        <f>IF(AND(Introduction!$L$13="Yes",Introduction!$L$14="Yes"),IF(ISBLANK($C6011),"",INDEX($Q$19:$Q$3718,MATCH($C6011,$O$19:$O$3718,0))),"")</f>
        <v/>
      </c>
      <c r="E6011" s="105"/>
    </row>
    <row r="6012" spans="2:5" x14ac:dyDescent="0.3">
      <c r="B6012" s="137">
        <v>420</v>
      </c>
      <c r="C6012" s="103" t="str">
        <f t="array" ref="C6012">IF(AND(Introduction!$L$13="Yes",Introduction!$L$14="Yes"),IF(ROWS(C$5593:C6012)&gt;$AT$19,"",INDEX(FGHG_NAMES,SMALL(IF(FREQUENCY(IF(FGHG_NAMES&lt;&gt;"",MATCH(FGHG_NAMES,FGHG_NAMES&amp;"",0)),ROW(FGHG_NAMES)-ROW($AT$19)+1),ROW(FGHG_NAMES)-ROW($AT$19)+1),ROWS(C$5593:C6012)))),"")</f>
        <v/>
      </c>
      <c r="D6012" s="103" t="str">
        <f>IF(AND(Introduction!$L$13="Yes",Introduction!$L$14="Yes"),IF(ISBLANK($C6012),"",INDEX($Q$19:$Q$3718,MATCH($C6012,$O$19:$O$3718,0))),"")</f>
        <v/>
      </c>
      <c r="E6012" s="105"/>
    </row>
    <row r="6013" spans="2:5" x14ac:dyDescent="0.3">
      <c r="B6013" s="137">
        <v>421</v>
      </c>
      <c r="C6013" s="103" t="str">
        <f t="array" ref="C6013">IF(AND(Introduction!$L$13="Yes",Introduction!$L$14="Yes"),IF(ROWS(C$5593:C6013)&gt;$AT$19,"",INDEX(FGHG_NAMES,SMALL(IF(FREQUENCY(IF(FGHG_NAMES&lt;&gt;"",MATCH(FGHG_NAMES,FGHG_NAMES&amp;"",0)),ROW(FGHG_NAMES)-ROW($AT$19)+1),ROW(FGHG_NAMES)-ROW($AT$19)+1),ROWS(C$5593:C6013)))),"")</f>
        <v/>
      </c>
      <c r="D6013" s="103" t="str">
        <f>IF(AND(Introduction!$L$13="Yes",Introduction!$L$14="Yes"),IF(ISBLANK($C6013),"",INDEX($Q$19:$Q$3718,MATCH($C6013,$O$19:$O$3718,0))),"")</f>
        <v/>
      </c>
      <c r="E6013" s="105"/>
    </row>
    <row r="6014" spans="2:5" x14ac:dyDescent="0.3">
      <c r="B6014" s="137">
        <v>422</v>
      </c>
      <c r="C6014" s="103" t="str">
        <f t="array" ref="C6014">IF(AND(Introduction!$L$13="Yes",Introduction!$L$14="Yes"),IF(ROWS(C$5593:C6014)&gt;$AT$19,"",INDEX(FGHG_NAMES,SMALL(IF(FREQUENCY(IF(FGHG_NAMES&lt;&gt;"",MATCH(FGHG_NAMES,FGHG_NAMES&amp;"",0)),ROW(FGHG_NAMES)-ROW($AT$19)+1),ROW(FGHG_NAMES)-ROW($AT$19)+1),ROWS(C$5593:C6014)))),"")</f>
        <v/>
      </c>
      <c r="D6014" s="103" t="str">
        <f>IF(AND(Introduction!$L$13="Yes",Introduction!$L$14="Yes"),IF(ISBLANK($C6014),"",INDEX($Q$19:$Q$3718,MATCH($C6014,$O$19:$O$3718,0))),"")</f>
        <v/>
      </c>
      <c r="E6014" s="105"/>
    </row>
    <row r="6015" spans="2:5" x14ac:dyDescent="0.3">
      <c r="B6015" s="137">
        <v>423</v>
      </c>
      <c r="C6015" s="103" t="str">
        <f t="array" ref="C6015">IF(AND(Introduction!$L$13="Yes",Introduction!$L$14="Yes"),IF(ROWS(C$5593:C6015)&gt;$AT$19,"",INDEX(FGHG_NAMES,SMALL(IF(FREQUENCY(IF(FGHG_NAMES&lt;&gt;"",MATCH(FGHG_NAMES,FGHG_NAMES&amp;"",0)),ROW(FGHG_NAMES)-ROW($AT$19)+1),ROW(FGHG_NAMES)-ROW($AT$19)+1),ROWS(C$5593:C6015)))),"")</f>
        <v/>
      </c>
      <c r="D6015" s="103" t="str">
        <f>IF(AND(Introduction!$L$13="Yes",Introduction!$L$14="Yes"),IF(ISBLANK($C6015),"",INDEX($Q$19:$Q$3718,MATCH($C6015,$O$19:$O$3718,0))),"")</f>
        <v/>
      </c>
      <c r="E6015" s="105"/>
    </row>
    <row r="6016" spans="2:5" x14ac:dyDescent="0.3">
      <c r="B6016" s="137">
        <v>424</v>
      </c>
      <c r="C6016" s="103" t="str">
        <f t="array" ref="C6016">IF(AND(Introduction!$L$13="Yes",Introduction!$L$14="Yes"),IF(ROWS(C$5593:C6016)&gt;$AT$19,"",INDEX(FGHG_NAMES,SMALL(IF(FREQUENCY(IF(FGHG_NAMES&lt;&gt;"",MATCH(FGHG_NAMES,FGHG_NAMES&amp;"",0)),ROW(FGHG_NAMES)-ROW($AT$19)+1),ROW(FGHG_NAMES)-ROW($AT$19)+1),ROWS(C$5593:C6016)))),"")</f>
        <v/>
      </c>
      <c r="D6016" s="103" t="str">
        <f>IF(AND(Introduction!$L$13="Yes",Introduction!$L$14="Yes"),IF(ISBLANK($C6016),"",INDEX($Q$19:$Q$3718,MATCH($C6016,$O$19:$O$3718,0))),"")</f>
        <v/>
      </c>
      <c r="E6016" s="105"/>
    </row>
    <row r="6017" spans="2:5" x14ac:dyDescent="0.3">
      <c r="B6017" s="137">
        <v>425</v>
      </c>
      <c r="C6017" s="103" t="str">
        <f t="array" ref="C6017">IF(AND(Introduction!$L$13="Yes",Introduction!$L$14="Yes"),IF(ROWS(C$5593:C6017)&gt;$AT$19,"",INDEX(FGHG_NAMES,SMALL(IF(FREQUENCY(IF(FGHG_NAMES&lt;&gt;"",MATCH(FGHG_NAMES,FGHG_NAMES&amp;"",0)),ROW(FGHG_NAMES)-ROW($AT$19)+1),ROW(FGHG_NAMES)-ROW($AT$19)+1),ROWS(C$5593:C6017)))),"")</f>
        <v/>
      </c>
      <c r="D6017" s="103" t="str">
        <f>IF(AND(Introduction!$L$13="Yes",Introduction!$L$14="Yes"),IF(ISBLANK($C6017),"",INDEX($Q$19:$Q$3718,MATCH($C6017,$O$19:$O$3718,0))),"")</f>
        <v/>
      </c>
      <c r="E6017" s="105"/>
    </row>
    <row r="6018" spans="2:5" x14ac:dyDescent="0.3">
      <c r="B6018" s="137">
        <v>426</v>
      </c>
      <c r="C6018" s="103" t="str">
        <f t="array" ref="C6018">IF(AND(Introduction!$L$13="Yes",Introduction!$L$14="Yes"),IF(ROWS(C$5593:C6018)&gt;$AT$19,"",INDEX(FGHG_NAMES,SMALL(IF(FREQUENCY(IF(FGHG_NAMES&lt;&gt;"",MATCH(FGHG_NAMES,FGHG_NAMES&amp;"",0)),ROW(FGHG_NAMES)-ROW($AT$19)+1),ROW(FGHG_NAMES)-ROW($AT$19)+1),ROWS(C$5593:C6018)))),"")</f>
        <v/>
      </c>
      <c r="D6018" s="103" t="str">
        <f>IF(AND(Introduction!$L$13="Yes",Introduction!$L$14="Yes"),IF(ISBLANK($C6018),"",INDEX($Q$19:$Q$3718,MATCH($C6018,$O$19:$O$3718,0))),"")</f>
        <v/>
      </c>
      <c r="E6018" s="105"/>
    </row>
    <row r="6019" spans="2:5" x14ac:dyDescent="0.3">
      <c r="B6019" s="137">
        <v>427</v>
      </c>
      <c r="C6019" s="103" t="str">
        <f t="array" ref="C6019">IF(AND(Introduction!$L$13="Yes",Introduction!$L$14="Yes"),IF(ROWS(C$5593:C6019)&gt;$AT$19,"",INDEX(FGHG_NAMES,SMALL(IF(FREQUENCY(IF(FGHG_NAMES&lt;&gt;"",MATCH(FGHG_NAMES,FGHG_NAMES&amp;"",0)),ROW(FGHG_NAMES)-ROW($AT$19)+1),ROW(FGHG_NAMES)-ROW($AT$19)+1),ROWS(C$5593:C6019)))),"")</f>
        <v/>
      </c>
      <c r="D6019" s="103" t="str">
        <f>IF(AND(Introduction!$L$13="Yes",Introduction!$L$14="Yes"),IF(ISBLANK($C6019),"",INDEX($Q$19:$Q$3718,MATCH($C6019,$O$19:$O$3718,0))),"")</f>
        <v/>
      </c>
      <c r="E6019" s="105"/>
    </row>
    <row r="6020" spans="2:5" x14ac:dyDescent="0.3">
      <c r="B6020" s="137">
        <v>428</v>
      </c>
      <c r="C6020" s="103" t="str">
        <f t="array" ref="C6020">IF(AND(Introduction!$L$13="Yes",Introduction!$L$14="Yes"),IF(ROWS(C$5593:C6020)&gt;$AT$19,"",INDEX(FGHG_NAMES,SMALL(IF(FREQUENCY(IF(FGHG_NAMES&lt;&gt;"",MATCH(FGHG_NAMES,FGHG_NAMES&amp;"",0)),ROW(FGHG_NAMES)-ROW($AT$19)+1),ROW(FGHG_NAMES)-ROW($AT$19)+1),ROWS(C$5593:C6020)))),"")</f>
        <v/>
      </c>
      <c r="D6020" s="103" t="str">
        <f>IF(AND(Introduction!$L$13="Yes",Introduction!$L$14="Yes"),IF(ISBLANK($C6020),"",INDEX($Q$19:$Q$3718,MATCH($C6020,$O$19:$O$3718,0))),"")</f>
        <v/>
      </c>
      <c r="E6020" s="105"/>
    </row>
    <row r="6021" spans="2:5" x14ac:dyDescent="0.3">
      <c r="B6021" s="137">
        <v>429</v>
      </c>
      <c r="C6021" s="103" t="str">
        <f t="array" ref="C6021">IF(AND(Introduction!$L$13="Yes",Introduction!$L$14="Yes"),IF(ROWS(C$5593:C6021)&gt;$AT$19,"",INDEX(FGHG_NAMES,SMALL(IF(FREQUENCY(IF(FGHG_NAMES&lt;&gt;"",MATCH(FGHG_NAMES,FGHG_NAMES&amp;"",0)),ROW(FGHG_NAMES)-ROW($AT$19)+1),ROW(FGHG_NAMES)-ROW($AT$19)+1),ROWS(C$5593:C6021)))),"")</f>
        <v/>
      </c>
      <c r="D6021" s="103" t="str">
        <f>IF(AND(Introduction!$L$13="Yes",Introduction!$L$14="Yes"),IF(ISBLANK($C6021),"",INDEX($Q$19:$Q$3718,MATCH($C6021,$O$19:$O$3718,0))),"")</f>
        <v/>
      </c>
      <c r="E6021" s="105"/>
    </row>
    <row r="6022" spans="2:5" x14ac:dyDescent="0.3">
      <c r="B6022" s="137">
        <v>430</v>
      </c>
      <c r="C6022" s="103" t="str">
        <f t="array" ref="C6022">IF(AND(Introduction!$L$13="Yes",Introduction!$L$14="Yes"),IF(ROWS(C$5593:C6022)&gt;$AT$19,"",INDEX(FGHG_NAMES,SMALL(IF(FREQUENCY(IF(FGHG_NAMES&lt;&gt;"",MATCH(FGHG_NAMES,FGHG_NAMES&amp;"",0)),ROW(FGHG_NAMES)-ROW($AT$19)+1),ROW(FGHG_NAMES)-ROW($AT$19)+1),ROWS(C$5593:C6022)))),"")</f>
        <v/>
      </c>
      <c r="D6022" s="103" t="str">
        <f>IF(AND(Introduction!$L$13="Yes",Introduction!$L$14="Yes"),IF(ISBLANK($C6022),"",INDEX($Q$19:$Q$3718,MATCH($C6022,$O$19:$O$3718,0))),"")</f>
        <v/>
      </c>
      <c r="E6022" s="105"/>
    </row>
    <row r="6023" spans="2:5" x14ac:dyDescent="0.3">
      <c r="B6023" s="137">
        <v>431</v>
      </c>
      <c r="C6023" s="103" t="str">
        <f t="array" ref="C6023">IF(AND(Introduction!$L$13="Yes",Introduction!$L$14="Yes"),IF(ROWS(C$5593:C6023)&gt;$AT$19,"",INDEX(FGHG_NAMES,SMALL(IF(FREQUENCY(IF(FGHG_NAMES&lt;&gt;"",MATCH(FGHG_NAMES,FGHG_NAMES&amp;"",0)),ROW(FGHG_NAMES)-ROW($AT$19)+1),ROW(FGHG_NAMES)-ROW($AT$19)+1),ROWS(C$5593:C6023)))),"")</f>
        <v/>
      </c>
      <c r="D6023" s="103" t="str">
        <f>IF(AND(Introduction!$L$13="Yes",Introduction!$L$14="Yes"),IF(ISBLANK($C6023),"",INDEX($Q$19:$Q$3718,MATCH($C6023,$O$19:$O$3718,0))),"")</f>
        <v/>
      </c>
      <c r="E6023" s="105"/>
    </row>
    <row r="6024" spans="2:5" x14ac:dyDescent="0.3">
      <c r="B6024" s="137">
        <v>432</v>
      </c>
      <c r="C6024" s="103" t="str">
        <f t="array" ref="C6024">IF(AND(Introduction!$L$13="Yes",Introduction!$L$14="Yes"),IF(ROWS(C$5593:C6024)&gt;$AT$19,"",INDEX(FGHG_NAMES,SMALL(IF(FREQUENCY(IF(FGHG_NAMES&lt;&gt;"",MATCH(FGHG_NAMES,FGHG_NAMES&amp;"",0)),ROW(FGHG_NAMES)-ROW($AT$19)+1),ROW(FGHG_NAMES)-ROW($AT$19)+1),ROWS(C$5593:C6024)))),"")</f>
        <v/>
      </c>
      <c r="D6024" s="103" t="str">
        <f>IF(AND(Introduction!$L$13="Yes",Introduction!$L$14="Yes"),IF(ISBLANK($C6024),"",INDEX($Q$19:$Q$3718,MATCH($C6024,$O$19:$O$3718,0))),"")</f>
        <v/>
      </c>
      <c r="E6024" s="105"/>
    </row>
    <row r="6025" spans="2:5" x14ac:dyDescent="0.3">
      <c r="B6025" s="137">
        <v>433</v>
      </c>
      <c r="C6025" s="103" t="str">
        <f t="array" ref="C6025">IF(AND(Introduction!$L$13="Yes",Introduction!$L$14="Yes"),IF(ROWS(C$5593:C6025)&gt;$AT$19,"",INDEX(FGHG_NAMES,SMALL(IF(FREQUENCY(IF(FGHG_NAMES&lt;&gt;"",MATCH(FGHG_NAMES,FGHG_NAMES&amp;"",0)),ROW(FGHG_NAMES)-ROW($AT$19)+1),ROW(FGHG_NAMES)-ROW($AT$19)+1),ROWS(C$5593:C6025)))),"")</f>
        <v/>
      </c>
      <c r="D6025" s="103" t="str">
        <f>IF(AND(Introduction!$L$13="Yes",Introduction!$L$14="Yes"),IF(ISBLANK($C6025),"",INDEX($Q$19:$Q$3718,MATCH($C6025,$O$19:$O$3718,0))),"")</f>
        <v/>
      </c>
      <c r="E6025" s="105"/>
    </row>
    <row r="6026" spans="2:5" x14ac:dyDescent="0.3">
      <c r="B6026" s="137">
        <v>434</v>
      </c>
      <c r="C6026" s="103" t="str">
        <f t="array" ref="C6026">IF(AND(Introduction!$L$13="Yes",Introduction!$L$14="Yes"),IF(ROWS(C$5593:C6026)&gt;$AT$19,"",INDEX(FGHG_NAMES,SMALL(IF(FREQUENCY(IF(FGHG_NAMES&lt;&gt;"",MATCH(FGHG_NAMES,FGHG_NAMES&amp;"",0)),ROW(FGHG_NAMES)-ROW($AT$19)+1),ROW(FGHG_NAMES)-ROW($AT$19)+1),ROWS(C$5593:C6026)))),"")</f>
        <v/>
      </c>
      <c r="D6026" s="103" t="str">
        <f>IF(AND(Introduction!$L$13="Yes",Introduction!$L$14="Yes"),IF(ISBLANK($C6026),"",INDEX($Q$19:$Q$3718,MATCH($C6026,$O$19:$O$3718,0))),"")</f>
        <v/>
      </c>
      <c r="E6026" s="105"/>
    </row>
    <row r="6027" spans="2:5" x14ac:dyDescent="0.3">
      <c r="B6027" s="137">
        <v>435</v>
      </c>
      <c r="C6027" s="103" t="str">
        <f t="array" ref="C6027">IF(AND(Introduction!$L$13="Yes",Introduction!$L$14="Yes"),IF(ROWS(C$5593:C6027)&gt;$AT$19,"",INDEX(FGHG_NAMES,SMALL(IF(FREQUENCY(IF(FGHG_NAMES&lt;&gt;"",MATCH(FGHG_NAMES,FGHG_NAMES&amp;"",0)),ROW(FGHG_NAMES)-ROW($AT$19)+1),ROW(FGHG_NAMES)-ROW($AT$19)+1),ROWS(C$5593:C6027)))),"")</f>
        <v/>
      </c>
      <c r="D6027" s="103" t="str">
        <f>IF(AND(Introduction!$L$13="Yes",Introduction!$L$14="Yes"),IF(ISBLANK($C6027),"",INDEX($Q$19:$Q$3718,MATCH($C6027,$O$19:$O$3718,0))),"")</f>
        <v/>
      </c>
      <c r="E6027" s="105"/>
    </row>
    <row r="6028" spans="2:5" x14ac:dyDescent="0.3">
      <c r="B6028" s="137">
        <v>436</v>
      </c>
      <c r="C6028" s="103" t="str">
        <f t="array" ref="C6028">IF(AND(Introduction!$L$13="Yes",Introduction!$L$14="Yes"),IF(ROWS(C$5593:C6028)&gt;$AT$19,"",INDEX(FGHG_NAMES,SMALL(IF(FREQUENCY(IF(FGHG_NAMES&lt;&gt;"",MATCH(FGHG_NAMES,FGHG_NAMES&amp;"",0)),ROW(FGHG_NAMES)-ROW($AT$19)+1),ROW(FGHG_NAMES)-ROW($AT$19)+1),ROWS(C$5593:C6028)))),"")</f>
        <v/>
      </c>
      <c r="D6028" s="103" t="str">
        <f>IF(AND(Introduction!$L$13="Yes",Introduction!$L$14="Yes"),IF(ISBLANK($C6028),"",INDEX($Q$19:$Q$3718,MATCH($C6028,$O$19:$O$3718,0))),"")</f>
        <v/>
      </c>
      <c r="E6028" s="105"/>
    </row>
    <row r="6029" spans="2:5" x14ac:dyDescent="0.3">
      <c r="B6029" s="137">
        <v>437</v>
      </c>
      <c r="C6029" s="103" t="str">
        <f t="array" ref="C6029">IF(AND(Introduction!$L$13="Yes",Introduction!$L$14="Yes"),IF(ROWS(C$5593:C6029)&gt;$AT$19,"",INDEX(FGHG_NAMES,SMALL(IF(FREQUENCY(IF(FGHG_NAMES&lt;&gt;"",MATCH(FGHG_NAMES,FGHG_NAMES&amp;"",0)),ROW(FGHG_NAMES)-ROW($AT$19)+1),ROW(FGHG_NAMES)-ROW($AT$19)+1),ROWS(C$5593:C6029)))),"")</f>
        <v/>
      </c>
      <c r="D6029" s="103" t="str">
        <f>IF(AND(Introduction!$L$13="Yes",Introduction!$L$14="Yes"),IF(ISBLANK($C6029),"",INDEX($Q$19:$Q$3718,MATCH($C6029,$O$19:$O$3718,0))),"")</f>
        <v/>
      </c>
      <c r="E6029" s="105"/>
    </row>
    <row r="6030" spans="2:5" x14ac:dyDescent="0.3">
      <c r="B6030" s="137">
        <v>438</v>
      </c>
      <c r="C6030" s="103" t="str">
        <f t="array" ref="C6030">IF(AND(Introduction!$L$13="Yes",Introduction!$L$14="Yes"),IF(ROWS(C$5593:C6030)&gt;$AT$19,"",INDEX(FGHG_NAMES,SMALL(IF(FREQUENCY(IF(FGHG_NAMES&lt;&gt;"",MATCH(FGHG_NAMES,FGHG_NAMES&amp;"",0)),ROW(FGHG_NAMES)-ROW($AT$19)+1),ROW(FGHG_NAMES)-ROW($AT$19)+1),ROWS(C$5593:C6030)))),"")</f>
        <v/>
      </c>
      <c r="D6030" s="103" t="str">
        <f>IF(AND(Introduction!$L$13="Yes",Introduction!$L$14="Yes"),IF(ISBLANK($C6030),"",INDEX($Q$19:$Q$3718,MATCH($C6030,$O$19:$O$3718,0))),"")</f>
        <v/>
      </c>
      <c r="E6030" s="105"/>
    </row>
    <row r="6031" spans="2:5" x14ac:dyDescent="0.3">
      <c r="B6031" s="137">
        <v>439</v>
      </c>
      <c r="C6031" s="103" t="str">
        <f t="array" ref="C6031">IF(AND(Introduction!$L$13="Yes",Introduction!$L$14="Yes"),IF(ROWS(C$5593:C6031)&gt;$AT$19,"",INDEX(FGHG_NAMES,SMALL(IF(FREQUENCY(IF(FGHG_NAMES&lt;&gt;"",MATCH(FGHG_NAMES,FGHG_NAMES&amp;"",0)),ROW(FGHG_NAMES)-ROW($AT$19)+1),ROW(FGHG_NAMES)-ROW($AT$19)+1),ROWS(C$5593:C6031)))),"")</f>
        <v/>
      </c>
      <c r="D6031" s="103" t="str">
        <f>IF(AND(Introduction!$L$13="Yes",Introduction!$L$14="Yes"),IF(ISBLANK($C6031),"",INDEX($Q$19:$Q$3718,MATCH($C6031,$O$19:$O$3718,0))),"")</f>
        <v/>
      </c>
      <c r="E6031" s="105"/>
    </row>
    <row r="6032" spans="2:5" x14ac:dyDescent="0.3">
      <c r="B6032" s="137">
        <v>440</v>
      </c>
      <c r="C6032" s="103" t="str">
        <f t="array" ref="C6032">IF(AND(Introduction!$L$13="Yes",Introduction!$L$14="Yes"),IF(ROWS(C$5593:C6032)&gt;$AT$19,"",INDEX(FGHG_NAMES,SMALL(IF(FREQUENCY(IF(FGHG_NAMES&lt;&gt;"",MATCH(FGHG_NAMES,FGHG_NAMES&amp;"",0)),ROW(FGHG_NAMES)-ROW($AT$19)+1),ROW(FGHG_NAMES)-ROW($AT$19)+1),ROWS(C$5593:C6032)))),"")</f>
        <v/>
      </c>
      <c r="D6032" s="103" t="str">
        <f>IF(AND(Introduction!$L$13="Yes",Introduction!$L$14="Yes"),IF(ISBLANK($C6032),"",INDEX($Q$19:$Q$3718,MATCH($C6032,$O$19:$O$3718,0))),"")</f>
        <v/>
      </c>
      <c r="E6032" s="105"/>
    </row>
    <row r="6033" spans="2:5" x14ac:dyDescent="0.3">
      <c r="B6033" s="137">
        <v>441</v>
      </c>
      <c r="C6033" s="103" t="str">
        <f t="array" ref="C6033">IF(AND(Introduction!$L$13="Yes",Introduction!$L$14="Yes"),IF(ROWS(C$5593:C6033)&gt;$AT$19,"",INDEX(FGHG_NAMES,SMALL(IF(FREQUENCY(IF(FGHG_NAMES&lt;&gt;"",MATCH(FGHG_NAMES,FGHG_NAMES&amp;"",0)),ROW(FGHG_NAMES)-ROW($AT$19)+1),ROW(FGHG_NAMES)-ROW($AT$19)+1),ROWS(C$5593:C6033)))),"")</f>
        <v/>
      </c>
      <c r="D6033" s="103" t="str">
        <f>IF(AND(Introduction!$L$13="Yes",Introduction!$L$14="Yes"),IF(ISBLANK($C6033),"",INDEX($Q$19:$Q$3718,MATCH($C6033,$O$19:$O$3718,0))),"")</f>
        <v/>
      </c>
      <c r="E6033" s="105"/>
    </row>
    <row r="6034" spans="2:5" x14ac:dyDescent="0.3">
      <c r="B6034" s="137">
        <v>442</v>
      </c>
      <c r="C6034" s="103" t="str">
        <f t="array" ref="C6034">IF(AND(Introduction!$L$13="Yes",Introduction!$L$14="Yes"),IF(ROWS(C$5593:C6034)&gt;$AT$19,"",INDEX(FGHG_NAMES,SMALL(IF(FREQUENCY(IF(FGHG_NAMES&lt;&gt;"",MATCH(FGHG_NAMES,FGHG_NAMES&amp;"",0)),ROW(FGHG_NAMES)-ROW($AT$19)+1),ROW(FGHG_NAMES)-ROW($AT$19)+1),ROWS(C$5593:C6034)))),"")</f>
        <v/>
      </c>
      <c r="D6034" s="103" t="str">
        <f>IF(AND(Introduction!$L$13="Yes",Introduction!$L$14="Yes"),IF(ISBLANK($C6034),"",INDEX($Q$19:$Q$3718,MATCH($C6034,$O$19:$O$3718,0))),"")</f>
        <v/>
      </c>
      <c r="E6034" s="105"/>
    </row>
    <row r="6035" spans="2:5" x14ac:dyDescent="0.3">
      <c r="B6035" s="137">
        <v>443</v>
      </c>
      <c r="C6035" s="103" t="str">
        <f t="array" ref="C6035">IF(AND(Introduction!$L$13="Yes",Introduction!$L$14="Yes"),IF(ROWS(C$5593:C6035)&gt;$AT$19,"",INDEX(FGHG_NAMES,SMALL(IF(FREQUENCY(IF(FGHG_NAMES&lt;&gt;"",MATCH(FGHG_NAMES,FGHG_NAMES&amp;"",0)),ROW(FGHG_NAMES)-ROW($AT$19)+1),ROW(FGHG_NAMES)-ROW($AT$19)+1),ROWS(C$5593:C6035)))),"")</f>
        <v/>
      </c>
      <c r="D6035" s="103" t="str">
        <f>IF(AND(Introduction!$L$13="Yes",Introduction!$L$14="Yes"),IF(ISBLANK($C6035),"",INDEX($Q$19:$Q$3718,MATCH($C6035,$O$19:$O$3718,0))),"")</f>
        <v/>
      </c>
      <c r="E6035" s="105"/>
    </row>
    <row r="6036" spans="2:5" x14ac:dyDescent="0.3">
      <c r="B6036" s="137">
        <v>444</v>
      </c>
      <c r="C6036" s="103" t="str">
        <f t="array" ref="C6036">IF(AND(Introduction!$L$13="Yes",Introduction!$L$14="Yes"),IF(ROWS(C$5593:C6036)&gt;$AT$19,"",INDEX(FGHG_NAMES,SMALL(IF(FREQUENCY(IF(FGHG_NAMES&lt;&gt;"",MATCH(FGHG_NAMES,FGHG_NAMES&amp;"",0)),ROW(FGHG_NAMES)-ROW($AT$19)+1),ROW(FGHG_NAMES)-ROW($AT$19)+1),ROWS(C$5593:C6036)))),"")</f>
        <v/>
      </c>
      <c r="D6036" s="103" t="str">
        <f>IF(AND(Introduction!$L$13="Yes",Introduction!$L$14="Yes"),IF(ISBLANK($C6036),"",INDEX($Q$19:$Q$3718,MATCH($C6036,$O$19:$O$3718,0))),"")</f>
        <v/>
      </c>
      <c r="E6036" s="105"/>
    </row>
    <row r="6037" spans="2:5" x14ac:dyDescent="0.3">
      <c r="B6037" s="137">
        <v>445</v>
      </c>
      <c r="C6037" s="103" t="str">
        <f t="array" ref="C6037">IF(AND(Introduction!$L$13="Yes",Introduction!$L$14="Yes"),IF(ROWS(C$5593:C6037)&gt;$AT$19,"",INDEX(FGHG_NAMES,SMALL(IF(FREQUENCY(IF(FGHG_NAMES&lt;&gt;"",MATCH(FGHG_NAMES,FGHG_NAMES&amp;"",0)),ROW(FGHG_NAMES)-ROW($AT$19)+1),ROW(FGHG_NAMES)-ROW($AT$19)+1),ROWS(C$5593:C6037)))),"")</f>
        <v/>
      </c>
      <c r="D6037" s="103" t="str">
        <f>IF(AND(Introduction!$L$13="Yes",Introduction!$L$14="Yes"),IF(ISBLANK($C6037),"",INDEX($Q$19:$Q$3718,MATCH($C6037,$O$19:$O$3718,0))),"")</f>
        <v/>
      </c>
      <c r="E6037" s="105"/>
    </row>
    <row r="6038" spans="2:5" x14ac:dyDescent="0.3">
      <c r="B6038" s="137">
        <v>446</v>
      </c>
      <c r="C6038" s="103" t="str">
        <f t="array" ref="C6038">IF(AND(Introduction!$L$13="Yes",Introduction!$L$14="Yes"),IF(ROWS(C$5593:C6038)&gt;$AT$19,"",INDEX(FGHG_NAMES,SMALL(IF(FREQUENCY(IF(FGHG_NAMES&lt;&gt;"",MATCH(FGHG_NAMES,FGHG_NAMES&amp;"",0)),ROW(FGHG_NAMES)-ROW($AT$19)+1),ROW(FGHG_NAMES)-ROW($AT$19)+1),ROWS(C$5593:C6038)))),"")</f>
        <v/>
      </c>
      <c r="D6038" s="103" t="str">
        <f>IF(AND(Introduction!$L$13="Yes",Introduction!$L$14="Yes"),IF(ISBLANK($C6038),"",INDEX($Q$19:$Q$3718,MATCH($C6038,$O$19:$O$3718,0))),"")</f>
        <v/>
      </c>
      <c r="E6038" s="105"/>
    </row>
    <row r="6039" spans="2:5" x14ac:dyDescent="0.3">
      <c r="B6039" s="137">
        <v>447</v>
      </c>
      <c r="C6039" s="103" t="str">
        <f t="array" ref="C6039">IF(AND(Introduction!$L$13="Yes",Introduction!$L$14="Yes"),IF(ROWS(C$5593:C6039)&gt;$AT$19,"",INDEX(FGHG_NAMES,SMALL(IF(FREQUENCY(IF(FGHG_NAMES&lt;&gt;"",MATCH(FGHG_NAMES,FGHG_NAMES&amp;"",0)),ROW(FGHG_NAMES)-ROW($AT$19)+1),ROW(FGHG_NAMES)-ROW($AT$19)+1),ROWS(C$5593:C6039)))),"")</f>
        <v/>
      </c>
      <c r="D6039" s="103" t="str">
        <f>IF(AND(Introduction!$L$13="Yes",Introduction!$L$14="Yes"),IF(ISBLANK($C6039),"",INDEX($Q$19:$Q$3718,MATCH($C6039,$O$19:$O$3718,0))),"")</f>
        <v/>
      </c>
      <c r="E6039" s="105"/>
    </row>
    <row r="6040" spans="2:5" x14ac:dyDescent="0.3">
      <c r="B6040" s="137">
        <v>448</v>
      </c>
      <c r="C6040" s="103" t="str">
        <f t="array" ref="C6040">IF(AND(Introduction!$L$13="Yes",Introduction!$L$14="Yes"),IF(ROWS(C$5593:C6040)&gt;$AT$19,"",INDEX(FGHG_NAMES,SMALL(IF(FREQUENCY(IF(FGHG_NAMES&lt;&gt;"",MATCH(FGHG_NAMES,FGHG_NAMES&amp;"",0)),ROW(FGHG_NAMES)-ROW($AT$19)+1),ROW(FGHG_NAMES)-ROW($AT$19)+1),ROWS(C$5593:C6040)))),"")</f>
        <v/>
      </c>
      <c r="D6040" s="103" t="str">
        <f>IF(AND(Introduction!$L$13="Yes",Introduction!$L$14="Yes"),IF(ISBLANK($C6040),"",INDEX($Q$19:$Q$3718,MATCH($C6040,$O$19:$O$3718,0))),"")</f>
        <v/>
      </c>
      <c r="E6040" s="105"/>
    </row>
    <row r="6041" spans="2:5" x14ac:dyDescent="0.3">
      <c r="B6041" s="137">
        <v>449</v>
      </c>
      <c r="C6041" s="103" t="str">
        <f t="array" ref="C6041">IF(AND(Introduction!$L$13="Yes",Introduction!$L$14="Yes"),IF(ROWS(C$5593:C6041)&gt;$AT$19,"",INDEX(FGHG_NAMES,SMALL(IF(FREQUENCY(IF(FGHG_NAMES&lt;&gt;"",MATCH(FGHG_NAMES,FGHG_NAMES&amp;"",0)),ROW(FGHG_NAMES)-ROW($AT$19)+1),ROW(FGHG_NAMES)-ROW($AT$19)+1),ROWS(C$5593:C6041)))),"")</f>
        <v/>
      </c>
      <c r="D6041" s="103" t="str">
        <f>IF(AND(Introduction!$L$13="Yes",Introduction!$L$14="Yes"),IF(ISBLANK($C6041),"",INDEX($Q$19:$Q$3718,MATCH($C6041,$O$19:$O$3718,0))),"")</f>
        <v/>
      </c>
      <c r="E6041" s="105"/>
    </row>
    <row r="6042" spans="2:5" x14ac:dyDescent="0.3">
      <c r="B6042" s="137">
        <v>450</v>
      </c>
      <c r="C6042" s="103" t="str">
        <f t="array" ref="C6042">IF(AND(Introduction!$L$13="Yes",Introduction!$L$14="Yes"),IF(ROWS(C$5593:C6042)&gt;$AT$19,"",INDEX(FGHG_NAMES,SMALL(IF(FREQUENCY(IF(FGHG_NAMES&lt;&gt;"",MATCH(FGHG_NAMES,FGHG_NAMES&amp;"",0)),ROW(FGHG_NAMES)-ROW($AT$19)+1),ROW(FGHG_NAMES)-ROW($AT$19)+1),ROWS(C$5593:C6042)))),"")</f>
        <v/>
      </c>
      <c r="D6042" s="103" t="str">
        <f>IF(AND(Introduction!$L$13="Yes",Introduction!$L$14="Yes"),IF(ISBLANK($C6042),"",INDEX($Q$19:$Q$3718,MATCH($C6042,$O$19:$O$3718,0))),"")</f>
        <v/>
      </c>
      <c r="E6042" s="105"/>
    </row>
    <row r="6043" spans="2:5" x14ac:dyDescent="0.3">
      <c r="B6043" s="137">
        <v>451</v>
      </c>
      <c r="C6043" s="103" t="str">
        <f t="array" ref="C6043">IF(AND(Introduction!$L$13="Yes",Introduction!$L$14="Yes"),IF(ROWS(C$5593:C6043)&gt;$AT$19,"",INDEX(FGHG_NAMES,SMALL(IF(FREQUENCY(IF(FGHG_NAMES&lt;&gt;"",MATCH(FGHG_NAMES,FGHG_NAMES&amp;"",0)),ROW(FGHG_NAMES)-ROW($AT$19)+1),ROW(FGHG_NAMES)-ROW($AT$19)+1),ROWS(C$5593:C6043)))),"")</f>
        <v/>
      </c>
      <c r="D6043" s="103" t="str">
        <f>IF(AND(Introduction!$L$13="Yes",Introduction!$L$14="Yes"),IF(ISBLANK($C6043),"",INDEX($Q$19:$Q$3718,MATCH($C6043,$O$19:$O$3718,0))),"")</f>
        <v/>
      </c>
      <c r="E6043" s="105"/>
    </row>
    <row r="6044" spans="2:5" x14ac:dyDescent="0.3">
      <c r="B6044" s="137">
        <v>452</v>
      </c>
      <c r="C6044" s="103" t="str">
        <f t="array" ref="C6044">IF(AND(Introduction!$L$13="Yes",Introduction!$L$14="Yes"),IF(ROWS(C$5593:C6044)&gt;$AT$19,"",INDEX(FGHG_NAMES,SMALL(IF(FREQUENCY(IF(FGHG_NAMES&lt;&gt;"",MATCH(FGHG_NAMES,FGHG_NAMES&amp;"",0)),ROW(FGHG_NAMES)-ROW($AT$19)+1),ROW(FGHG_NAMES)-ROW($AT$19)+1),ROWS(C$5593:C6044)))),"")</f>
        <v/>
      </c>
      <c r="D6044" s="103" t="str">
        <f>IF(AND(Introduction!$L$13="Yes",Introduction!$L$14="Yes"),IF(ISBLANK($C6044),"",INDEX($Q$19:$Q$3718,MATCH($C6044,$O$19:$O$3718,0))),"")</f>
        <v/>
      </c>
      <c r="E6044" s="105"/>
    </row>
    <row r="6045" spans="2:5" x14ac:dyDescent="0.3">
      <c r="B6045" s="137">
        <v>453</v>
      </c>
      <c r="C6045" s="103" t="str">
        <f t="array" ref="C6045">IF(AND(Introduction!$L$13="Yes",Introduction!$L$14="Yes"),IF(ROWS(C$5593:C6045)&gt;$AT$19,"",INDEX(FGHG_NAMES,SMALL(IF(FREQUENCY(IF(FGHG_NAMES&lt;&gt;"",MATCH(FGHG_NAMES,FGHG_NAMES&amp;"",0)),ROW(FGHG_NAMES)-ROW($AT$19)+1),ROW(FGHG_NAMES)-ROW($AT$19)+1),ROWS(C$5593:C6045)))),"")</f>
        <v/>
      </c>
      <c r="D6045" s="103" t="str">
        <f>IF(AND(Introduction!$L$13="Yes",Introduction!$L$14="Yes"),IF(ISBLANK($C6045),"",INDEX($Q$19:$Q$3718,MATCH($C6045,$O$19:$O$3718,0))),"")</f>
        <v/>
      </c>
      <c r="E6045" s="105"/>
    </row>
    <row r="6046" spans="2:5" x14ac:dyDescent="0.3">
      <c r="B6046" s="137">
        <v>454</v>
      </c>
      <c r="C6046" s="103" t="str">
        <f t="array" ref="C6046">IF(AND(Introduction!$L$13="Yes",Introduction!$L$14="Yes"),IF(ROWS(C$5593:C6046)&gt;$AT$19,"",INDEX(FGHG_NAMES,SMALL(IF(FREQUENCY(IF(FGHG_NAMES&lt;&gt;"",MATCH(FGHG_NAMES,FGHG_NAMES&amp;"",0)),ROW(FGHG_NAMES)-ROW($AT$19)+1),ROW(FGHG_NAMES)-ROW($AT$19)+1),ROWS(C$5593:C6046)))),"")</f>
        <v/>
      </c>
      <c r="D6046" s="103" t="str">
        <f>IF(AND(Introduction!$L$13="Yes",Introduction!$L$14="Yes"),IF(ISBLANK($C6046),"",INDEX($Q$19:$Q$3718,MATCH($C6046,$O$19:$O$3718,0))),"")</f>
        <v/>
      </c>
      <c r="E6046" s="105"/>
    </row>
    <row r="6047" spans="2:5" x14ac:dyDescent="0.3">
      <c r="B6047" s="137">
        <v>455</v>
      </c>
      <c r="C6047" s="103" t="str">
        <f t="array" ref="C6047">IF(AND(Introduction!$L$13="Yes",Introduction!$L$14="Yes"),IF(ROWS(C$5593:C6047)&gt;$AT$19,"",INDEX(FGHG_NAMES,SMALL(IF(FREQUENCY(IF(FGHG_NAMES&lt;&gt;"",MATCH(FGHG_NAMES,FGHG_NAMES&amp;"",0)),ROW(FGHG_NAMES)-ROW($AT$19)+1),ROW(FGHG_NAMES)-ROW($AT$19)+1),ROWS(C$5593:C6047)))),"")</f>
        <v/>
      </c>
      <c r="D6047" s="103" t="str">
        <f>IF(AND(Introduction!$L$13="Yes",Introduction!$L$14="Yes"),IF(ISBLANK($C6047),"",INDEX($Q$19:$Q$3718,MATCH($C6047,$O$19:$O$3718,0))),"")</f>
        <v/>
      </c>
      <c r="E6047" s="105"/>
    </row>
    <row r="6048" spans="2:5" x14ac:dyDescent="0.3">
      <c r="B6048" s="137">
        <v>456</v>
      </c>
      <c r="C6048" s="103" t="str">
        <f t="array" ref="C6048">IF(AND(Introduction!$L$13="Yes",Introduction!$L$14="Yes"),IF(ROWS(C$5593:C6048)&gt;$AT$19,"",INDEX(FGHG_NAMES,SMALL(IF(FREQUENCY(IF(FGHG_NAMES&lt;&gt;"",MATCH(FGHG_NAMES,FGHG_NAMES&amp;"",0)),ROW(FGHG_NAMES)-ROW($AT$19)+1),ROW(FGHG_NAMES)-ROW($AT$19)+1),ROWS(C$5593:C6048)))),"")</f>
        <v/>
      </c>
      <c r="D6048" s="103" t="str">
        <f>IF(AND(Introduction!$L$13="Yes",Introduction!$L$14="Yes"),IF(ISBLANK($C6048),"",INDEX($Q$19:$Q$3718,MATCH($C6048,$O$19:$O$3718,0))),"")</f>
        <v/>
      </c>
      <c r="E6048" s="105"/>
    </row>
    <row r="6049" spans="2:5" x14ac:dyDescent="0.3">
      <c r="B6049" s="137">
        <v>457</v>
      </c>
      <c r="C6049" s="103" t="str">
        <f t="array" ref="C6049">IF(AND(Introduction!$L$13="Yes",Introduction!$L$14="Yes"),IF(ROWS(C$5593:C6049)&gt;$AT$19,"",INDEX(FGHG_NAMES,SMALL(IF(FREQUENCY(IF(FGHG_NAMES&lt;&gt;"",MATCH(FGHG_NAMES,FGHG_NAMES&amp;"",0)),ROW(FGHG_NAMES)-ROW($AT$19)+1),ROW(FGHG_NAMES)-ROW($AT$19)+1),ROWS(C$5593:C6049)))),"")</f>
        <v/>
      </c>
      <c r="D6049" s="103" t="str">
        <f>IF(AND(Introduction!$L$13="Yes",Introduction!$L$14="Yes"),IF(ISBLANK($C6049),"",INDEX($Q$19:$Q$3718,MATCH($C6049,$O$19:$O$3718,0))),"")</f>
        <v/>
      </c>
      <c r="E6049" s="105"/>
    </row>
    <row r="6050" spans="2:5" x14ac:dyDescent="0.3">
      <c r="B6050" s="137">
        <v>458</v>
      </c>
      <c r="C6050" s="103" t="str">
        <f t="array" ref="C6050">IF(AND(Introduction!$L$13="Yes",Introduction!$L$14="Yes"),IF(ROWS(C$5593:C6050)&gt;$AT$19,"",INDEX(FGHG_NAMES,SMALL(IF(FREQUENCY(IF(FGHG_NAMES&lt;&gt;"",MATCH(FGHG_NAMES,FGHG_NAMES&amp;"",0)),ROW(FGHG_NAMES)-ROW($AT$19)+1),ROW(FGHG_NAMES)-ROW($AT$19)+1),ROWS(C$5593:C6050)))),"")</f>
        <v/>
      </c>
      <c r="D6050" s="103" t="str">
        <f>IF(AND(Introduction!$L$13="Yes",Introduction!$L$14="Yes"),IF(ISBLANK($C6050),"",INDEX($Q$19:$Q$3718,MATCH($C6050,$O$19:$O$3718,0))),"")</f>
        <v/>
      </c>
      <c r="E6050" s="105"/>
    </row>
    <row r="6051" spans="2:5" x14ac:dyDescent="0.3">
      <c r="B6051" s="137">
        <v>459</v>
      </c>
      <c r="C6051" s="103" t="str">
        <f t="array" ref="C6051">IF(AND(Introduction!$L$13="Yes",Introduction!$L$14="Yes"),IF(ROWS(C$5593:C6051)&gt;$AT$19,"",INDEX(FGHG_NAMES,SMALL(IF(FREQUENCY(IF(FGHG_NAMES&lt;&gt;"",MATCH(FGHG_NAMES,FGHG_NAMES&amp;"",0)),ROW(FGHG_NAMES)-ROW($AT$19)+1),ROW(FGHG_NAMES)-ROW($AT$19)+1),ROWS(C$5593:C6051)))),"")</f>
        <v/>
      </c>
      <c r="D6051" s="103" t="str">
        <f>IF(AND(Introduction!$L$13="Yes",Introduction!$L$14="Yes"),IF(ISBLANK($C6051),"",INDEX($Q$19:$Q$3718,MATCH($C6051,$O$19:$O$3718,0))),"")</f>
        <v/>
      </c>
      <c r="E6051" s="105"/>
    </row>
    <row r="6052" spans="2:5" x14ac:dyDescent="0.3">
      <c r="B6052" s="137">
        <v>460</v>
      </c>
      <c r="C6052" s="103" t="str">
        <f t="array" ref="C6052">IF(AND(Introduction!$L$13="Yes",Introduction!$L$14="Yes"),IF(ROWS(C$5593:C6052)&gt;$AT$19,"",INDEX(FGHG_NAMES,SMALL(IF(FREQUENCY(IF(FGHG_NAMES&lt;&gt;"",MATCH(FGHG_NAMES,FGHG_NAMES&amp;"",0)),ROW(FGHG_NAMES)-ROW($AT$19)+1),ROW(FGHG_NAMES)-ROW($AT$19)+1),ROWS(C$5593:C6052)))),"")</f>
        <v/>
      </c>
      <c r="D6052" s="103" t="str">
        <f>IF(AND(Introduction!$L$13="Yes",Introduction!$L$14="Yes"),IF(ISBLANK($C6052),"",INDEX($Q$19:$Q$3718,MATCH($C6052,$O$19:$O$3718,0))),"")</f>
        <v/>
      </c>
      <c r="E6052" s="105"/>
    </row>
    <row r="6053" spans="2:5" x14ac:dyDescent="0.3">
      <c r="B6053" s="137">
        <v>461</v>
      </c>
      <c r="C6053" s="103" t="str">
        <f t="array" ref="C6053">IF(AND(Introduction!$L$13="Yes",Introduction!$L$14="Yes"),IF(ROWS(C$5593:C6053)&gt;$AT$19,"",INDEX(FGHG_NAMES,SMALL(IF(FREQUENCY(IF(FGHG_NAMES&lt;&gt;"",MATCH(FGHG_NAMES,FGHG_NAMES&amp;"",0)),ROW(FGHG_NAMES)-ROW($AT$19)+1),ROW(FGHG_NAMES)-ROW($AT$19)+1),ROWS(C$5593:C6053)))),"")</f>
        <v/>
      </c>
      <c r="D6053" s="103" t="str">
        <f>IF(AND(Introduction!$L$13="Yes",Introduction!$L$14="Yes"),IF(ISBLANK($C6053),"",INDEX($Q$19:$Q$3718,MATCH($C6053,$O$19:$O$3718,0))),"")</f>
        <v/>
      </c>
      <c r="E6053" s="105"/>
    </row>
    <row r="6054" spans="2:5" x14ac:dyDescent="0.3">
      <c r="B6054" s="137">
        <v>462</v>
      </c>
      <c r="C6054" s="103" t="str">
        <f t="array" ref="C6054">IF(AND(Introduction!$L$13="Yes",Introduction!$L$14="Yes"),IF(ROWS(C$5593:C6054)&gt;$AT$19,"",INDEX(FGHG_NAMES,SMALL(IF(FREQUENCY(IF(FGHG_NAMES&lt;&gt;"",MATCH(FGHG_NAMES,FGHG_NAMES&amp;"",0)),ROW(FGHG_NAMES)-ROW($AT$19)+1),ROW(FGHG_NAMES)-ROW($AT$19)+1),ROWS(C$5593:C6054)))),"")</f>
        <v/>
      </c>
      <c r="D6054" s="103" t="str">
        <f>IF(AND(Introduction!$L$13="Yes",Introduction!$L$14="Yes"),IF(ISBLANK($C6054),"",INDEX($Q$19:$Q$3718,MATCH($C6054,$O$19:$O$3718,0))),"")</f>
        <v/>
      </c>
      <c r="E6054" s="105"/>
    </row>
    <row r="6055" spans="2:5" x14ac:dyDescent="0.3">
      <c r="B6055" s="137">
        <v>463</v>
      </c>
      <c r="C6055" s="103" t="str">
        <f t="array" ref="C6055">IF(AND(Introduction!$L$13="Yes",Introduction!$L$14="Yes"),IF(ROWS(C$5593:C6055)&gt;$AT$19,"",INDEX(FGHG_NAMES,SMALL(IF(FREQUENCY(IF(FGHG_NAMES&lt;&gt;"",MATCH(FGHG_NAMES,FGHG_NAMES&amp;"",0)),ROW(FGHG_NAMES)-ROW($AT$19)+1),ROW(FGHG_NAMES)-ROW($AT$19)+1),ROWS(C$5593:C6055)))),"")</f>
        <v/>
      </c>
      <c r="D6055" s="103" t="str">
        <f>IF(AND(Introduction!$L$13="Yes",Introduction!$L$14="Yes"),IF(ISBLANK($C6055),"",INDEX($Q$19:$Q$3718,MATCH($C6055,$O$19:$O$3718,0))),"")</f>
        <v/>
      </c>
      <c r="E6055" s="105"/>
    </row>
    <row r="6056" spans="2:5" x14ac:dyDescent="0.3">
      <c r="B6056" s="137">
        <v>464</v>
      </c>
      <c r="C6056" s="103" t="str">
        <f t="array" ref="C6056">IF(AND(Introduction!$L$13="Yes",Introduction!$L$14="Yes"),IF(ROWS(C$5593:C6056)&gt;$AT$19,"",INDEX(FGHG_NAMES,SMALL(IF(FREQUENCY(IF(FGHG_NAMES&lt;&gt;"",MATCH(FGHG_NAMES,FGHG_NAMES&amp;"",0)),ROW(FGHG_NAMES)-ROW($AT$19)+1),ROW(FGHG_NAMES)-ROW($AT$19)+1),ROWS(C$5593:C6056)))),"")</f>
        <v/>
      </c>
      <c r="D6056" s="103" t="str">
        <f>IF(AND(Introduction!$L$13="Yes",Introduction!$L$14="Yes"),IF(ISBLANK($C6056),"",INDEX($Q$19:$Q$3718,MATCH($C6056,$O$19:$O$3718,0))),"")</f>
        <v/>
      </c>
      <c r="E6056" s="105"/>
    </row>
    <row r="6057" spans="2:5" x14ac:dyDescent="0.3">
      <c r="B6057" s="137">
        <v>465</v>
      </c>
      <c r="C6057" s="103" t="str">
        <f t="array" ref="C6057">IF(AND(Introduction!$L$13="Yes",Introduction!$L$14="Yes"),IF(ROWS(C$5593:C6057)&gt;$AT$19,"",INDEX(FGHG_NAMES,SMALL(IF(FREQUENCY(IF(FGHG_NAMES&lt;&gt;"",MATCH(FGHG_NAMES,FGHG_NAMES&amp;"",0)),ROW(FGHG_NAMES)-ROW($AT$19)+1),ROW(FGHG_NAMES)-ROW($AT$19)+1),ROWS(C$5593:C6057)))),"")</f>
        <v/>
      </c>
      <c r="D6057" s="103" t="str">
        <f>IF(AND(Introduction!$L$13="Yes",Introduction!$L$14="Yes"),IF(ISBLANK($C6057),"",INDEX($Q$19:$Q$3718,MATCH($C6057,$O$19:$O$3718,0))),"")</f>
        <v/>
      </c>
      <c r="E6057" s="105"/>
    </row>
    <row r="6058" spans="2:5" x14ac:dyDescent="0.3">
      <c r="B6058" s="137">
        <v>466</v>
      </c>
      <c r="C6058" s="103" t="str">
        <f t="array" ref="C6058">IF(AND(Introduction!$L$13="Yes",Introduction!$L$14="Yes"),IF(ROWS(C$5593:C6058)&gt;$AT$19,"",INDEX(FGHG_NAMES,SMALL(IF(FREQUENCY(IF(FGHG_NAMES&lt;&gt;"",MATCH(FGHG_NAMES,FGHG_NAMES&amp;"",0)),ROW(FGHG_NAMES)-ROW($AT$19)+1),ROW(FGHG_NAMES)-ROW($AT$19)+1),ROWS(C$5593:C6058)))),"")</f>
        <v/>
      </c>
      <c r="D6058" s="103" t="str">
        <f>IF(AND(Introduction!$L$13="Yes",Introduction!$L$14="Yes"),IF(ISBLANK($C6058),"",INDEX($Q$19:$Q$3718,MATCH($C6058,$O$19:$O$3718,0))),"")</f>
        <v/>
      </c>
      <c r="E6058" s="105"/>
    </row>
    <row r="6059" spans="2:5" x14ac:dyDescent="0.3">
      <c r="B6059" s="137">
        <v>467</v>
      </c>
      <c r="C6059" s="103" t="str">
        <f t="array" ref="C6059">IF(AND(Introduction!$L$13="Yes",Introduction!$L$14="Yes"),IF(ROWS(C$5593:C6059)&gt;$AT$19,"",INDEX(FGHG_NAMES,SMALL(IF(FREQUENCY(IF(FGHG_NAMES&lt;&gt;"",MATCH(FGHG_NAMES,FGHG_NAMES&amp;"",0)),ROW(FGHG_NAMES)-ROW($AT$19)+1),ROW(FGHG_NAMES)-ROW($AT$19)+1),ROWS(C$5593:C6059)))),"")</f>
        <v/>
      </c>
      <c r="D6059" s="103" t="str">
        <f>IF(AND(Introduction!$L$13="Yes",Introduction!$L$14="Yes"),IF(ISBLANK($C6059),"",INDEX($Q$19:$Q$3718,MATCH($C6059,$O$19:$O$3718,0))),"")</f>
        <v/>
      </c>
      <c r="E6059" s="105"/>
    </row>
    <row r="6060" spans="2:5" x14ac:dyDescent="0.3">
      <c r="B6060" s="137">
        <v>468</v>
      </c>
      <c r="C6060" s="103" t="str">
        <f t="array" ref="C6060">IF(AND(Introduction!$L$13="Yes",Introduction!$L$14="Yes"),IF(ROWS(C$5593:C6060)&gt;$AT$19,"",INDEX(FGHG_NAMES,SMALL(IF(FREQUENCY(IF(FGHG_NAMES&lt;&gt;"",MATCH(FGHG_NAMES,FGHG_NAMES&amp;"",0)),ROW(FGHG_NAMES)-ROW($AT$19)+1),ROW(FGHG_NAMES)-ROW($AT$19)+1),ROWS(C$5593:C6060)))),"")</f>
        <v/>
      </c>
      <c r="D6060" s="103" t="str">
        <f>IF(AND(Introduction!$L$13="Yes",Introduction!$L$14="Yes"),IF(ISBLANK($C6060),"",INDEX($Q$19:$Q$3718,MATCH($C6060,$O$19:$O$3718,0))),"")</f>
        <v/>
      </c>
      <c r="E6060" s="105"/>
    </row>
    <row r="6061" spans="2:5" x14ac:dyDescent="0.3">
      <c r="B6061" s="137">
        <v>469</v>
      </c>
      <c r="C6061" s="103" t="str">
        <f t="array" ref="C6061">IF(AND(Introduction!$L$13="Yes",Introduction!$L$14="Yes"),IF(ROWS(C$5593:C6061)&gt;$AT$19,"",INDEX(FGHG_NAMES,SMALL(IF(FREQUENCY(IF(FGHG_NAMES&lt;&gt;"",MATCH(FGHG_NAMES,FGHG_NAMES&amp;"",0)),ROW(FGHG_NAMES)-ROW($AT$19)+1),ROW(FGHG_NAMES)-ROW($AT$19)+1),ROWS(C$5593:C6061)))),"")</f>
        <v/>
      </c>
      <c r="D6061" s="103" t="str">
        <f>IF(AND(Introduction!$L$13="Yes",Introduction!$L$14="Yes"),IF(ISBLANK($C6061),"",INDEX($Q$19:$Q$3718,MATCH($C6061,$O$19:$O$3718,0))),"")</f>
        <v/>
      </c>
      <c r="E6061" s="105"/>
    </row>
    <row r="6062" spans="2:5" x14ac:dyDescent="0.3">
      <c r="B6062" s="137">
        <v>470</v>
      </c>
      <c r="C6062" s="103" t="str">
        <f t="array" ref="C6062">IF(AND(Introduction!$L$13="Yes",Introduction!$L$14="Yes"),IF(ROWS(C$5593:C6062)&gt;$AT$19,"",INDEX(FGHG_NAMES,SMALL(IF(FREQUENCY(IF(FGHG_NAMES&lt;&gt;"",MATCH(FGHG_NAMES,FGHG_NAMES&amp;"",0)),ROW(FGHG_NAMES)-ROW($AT$19)+1),ROW(FGHG_NAMES)-ROW($AT$19)+1),ROWS(C$5593:C6062)))),"")</f>
        <v/>
      </c>
      <c r="D6062" s="103" t="str">
        <f>IF(AND(Introduction!$L$13="Yes",Introduction!$L$14="Yes"),IF(ISBLANK($C6062),"",INDEX($Q$19:$Q$3718,MATCH($C6062,$O$19:$O$3718,0))),"")</f>
        <v/>
      </c>
      <c r="E6062" s="105"/>
    </row>
    <row r="6063" spans="2:5" x14ac:dyDescent="0.3">
      <c r="B6063" s="137">
        <v>471</v>
      </c>
      <c r="C6063" s="103" t="str">
        <f t="array" ref="C6063">IF(AND(Introduction!$L$13="Yes",Introduction!$L$14="Yes"),IF(ROWS(C$5593:C6063)&gt;$AT$19,"",INDEX(FGHG_NAMES,SMALL(IF(FREQUENCY(IF(FGHG_NAMES&lt;&gt;"",MATCH(FGHG_NAMES,FGHG_NAMES&amp;"",0)),ROW(FGHG_NAMES)-ROW($AT$19)+1),ROW(FGHG_NAMES)-ROW($AT$19)+1),ROWS(C$5593:C6063)))),"")</f>
        <v/>
      </c>
      <c r="D6063" s="103" t="str">
        <f>IF(AND(Introduction!$L$13="Yes",Introduction!$L$14="Yes"),IF(ISBLANK($C6063),"",INDEX($Q$19:$Q$3718,MATCH($C6063,$O$19:$O$3718,0))),"")</f>
        <v/>
      </c>
      <c r="E6063" s="105"/>
    </row>
    <row r="6064" spans="2:5" x14ac:dyDescent="0.3">
      <c r="B6064" s="137">
        <v>472</v>
      </c>
      <c r="C6064" s="103" t="str">
        <f t="array" ref="C6064">IF(AND(Introduction!$L$13="Yes",Introduction!$L$14="Yes"),IF(ROWS(C$5593:C6064)&gt;$AT$19,"",INDEX(FGHG_NAMES,SMALL(IF(FREQUENCY(IF(FGHG_NAMES&lt;&gt;"",MATCH(FGHG_NAMES,FGHG_NAMES&amp;"",0)),ROW(FGHG_NAMES)-ROW($AT$19)+1),ROW(FGHG_NAMES)-ROW($AT$19)+1),ROWS(C$5593:C6064)))),"")</f>
        <v/>
      </c>
      <c r="D6064" s="103" t="str">
        <f>IF(AND(Introduction!$L$13="Yes",Introduction!$L$14="Yes"),IF(ISBLANK($C6064),"",INDEX($Q$19:$Q$3718,MATCH($C6064,$O$19:$O$3718,0))),"")</f>
        <v/>
      </c>
      <c r="E6064" s="105"/>
    </row>
    <row r="6065" spans="2:5" x14ac:dyDescent="0.3">
      <c r="B6065" s="137">
        <v>473</v>
      </c>
      <c r="C6065" s="103" t="str">
        <f t="array" ref="C6065">IF(AND(Introduction!$L$13="Yes",Introduction!$L$14="Yes"),IF(ROWS(C$5593:C6065)&gt;$AT$19,"",INDEX(FGHG_NAMES,SMALL(IF(FREQUENCY(IF(FGHG_NAMES&lt;&gt;"",MATCH(FGHG_NAMES,FGHG_NAMES&amp;"",0)),ROW(FGHG_NAMES)-ROW($AT$19)+1),ROW(FGHG_NAMES)-ROW($AT$19)+1),ROWS(C$5593:C6065)))),"")</f>
        <v/>
      </c>
      <c r="D6065" s="103" t="str">
        <f>IF(AND(Introduction!$L$13="Yes",Introduction!$L$14="Yes"),IF(ISBLANK($C6065),"",INDEX($Q$19:$Q$3718,MATCH($C6065,$O$19:$O$3718,0))),"")</f>
        <v/>
      </c>
      <c r="E6065" s="105"/>
    </row>
    <row r="6066" spans="2:5" x14ac:dyDescent="0.3">
      <c r="B6066" s="137">
        <v>474</v>
      </c>
      <c r="C6066" s="103" t="str">
        <f t="array" ref="C6066">IF(AND(Introduction!$L$13="Yes",Introduction!$L$14="Yes"),IF(ROWS(C$5593:C6066)&gt;$AT$19,"",INDEX(FGHG_NAMES,SMALL(IF(FREQUENCY(IF(FGHG_NAMES&lt;&gt;"",MATCH(FGHG_NAMES,FGHG_NAMES&amp;"",0)),ROW(FGHG_NAMES)-ROW($AT$19)+1),ROW(FGHG_NAMES)-ROW($AT$19)+1),ROWS(C$5593:C6066)))),"")</f>
        <v/>
      </c>
      <c r="D6066" s="103" t="str">
        <f>IF(AND(Introduction!$L$13="Yes",Introduction!$L$14="Yes"),IF(ISBLANK($C6066),"",INDEX($Q$19:$Q$3718,MATCH($C6066,$O$19:$O$3718,0))),"")</f>
        <v/>
      </c>
      <c r="E6066" s="105"/>
    </row>
    <row r="6067" spans="2:5" x14ac:dyDescent="0.3">
      <c r="B6067" s="137">
        <v>475</v>
      </c>
      <c r="C6067" s="103" t="str">
        <f t="array" ref="C6067">IF(AND(Introduction!$L$13="Yes",Introduction!$L$14="Yes"),IF(ROWS(C$5593:C6067)&gt;$AT$19,"",INDEX(FGHG_NAMES,SMALL(IF(FREQUENCY(IF(FGHG_NAMES&lt;&gt;"",MATCH(FGHG_NAMES,FGHG_NAMES&amp;"",0)),ROW(FGHG_NAMES)-ROW($AT$19)+1),ROW(FGHG_NAMES)-ROW($AT$19)+1),ROWS(C$5593:C6067)))),"")</f>
        <v/>
      </c>
      <c r="D6067" s="103" t="str">
        <f>IF(AND(Introduction!$L$13="Yes",Introduction!$L$14="Yes"),IF(ISBLANK($C6067),"",INDEX($Q$19:$Q$3718,MATCH($C6067,$O$19:$O$3718,0))),"")</f>
        <v/>
      </c>
      <c r="E6067" s="105"/>
    </row>
    <row r="6068" spans="2:5" x14ac:dyDescent="0.3">
      <c r="B6068" s="137">
        <v>476</v>
      </c>
      <c r="C6068" s="103" t="str">
        <f t="array" ref="C6068">IF(AND(Introduction!$L$13="Yes",Introduction!$L$14="Yes"),IF(ROWS(C$5593:C6068)&gt;$AT$19,"",INDEX(FGHG_NAMES,SMALL(IF(FREQUENCY(IF(FGHG_NAMES&lt;&gt;"",MATCH(FGHG_NAMES,FGHG_NAMES&amp;"",0)),ROW(FGHG_NAMES)-ROW($AT$19)+1),ROW(FGHG_NAMES)-ROW($AT$19)+1),ROWS(C$5593:C6068)))),"")</f>
        <v/>
      </c>
      <c r="D6068" s="103" t="str">
        <f>IF(AND(Introduction!$L$13="Yes",Introduction!$L$14="Yes"),IF(ISBLANK($C6068),"",INDEX($Q$19:$Q$3718,MATCH($C6068,$O$19:$O$3718,0))),"")</f>
        <v/>
      </c>
      <c r="E6068" s="105"/>
    </row>
    <row r="6069" spans="2:5" x14ac:dyDescent="0.3">
      <c r="B6069" s="137">
        <v>477</v>
      </c>
      <c r="C6069" s="103" t="str">
        <f t="array" ref="C6069">IF(AND(Introduction!$L$13="Yes",Introduction!$L$14="Yes"),IF(ROWS(C$5593:C6069)&gt;$AT$19,"",INDEX(FGHG_NAMES,SMALL(IF(FREQUENCY(IF(FGHG_NAMES&lt;&gt;"",MATCH(FGHG_NAMES,FGHG_NAMES&amp;"",0)),ROW(FGHG_NAMES)-ROW($AT$19)+1),ROW(FGHG_NAMES)-ROW($AT$19)+1),ROWS(C$5593:C6069)))),"")</f>
        <v/>
      </c>
      <c r="D6069" s="103" t="str">
        <f>IF(AND(Introduction!$L$13="Yes",Introduction!$L$14="Yes"),IF(ISBLANK($C6069),"",INDEX($Q$19:$Q$3718,MATCH($C6069,$O$19:$O$3718,0))),"")</f>
        <v/>
      </c>
      <c r="E6069" s="105"/>
    </row>
    <row r="6070" spans="2:5" x14ac:dyDescent="0.3">
      <c r="B6070" s="137">
        <v>478</v>
      </c>
      <c r="C6070" s="103" t="str">
        <f t="array" ref="C6070">IF(AND(Introduction!$L$13="Yes",Introduction!$L$14="Yes"),IF(ROWS(C$5593:C6070)&gt;$AT$19,"",INDEX(FGHG_NAMES,SMALL(IF(FREQUENCY(IF(FGHG_NAMES&lt;&gt;"",MATCH(FGHG_NAMES,FGHG_NAMES&amp;"",0)),ROW(FGHG_NAMES)-ROW($AT$19)+1),ROW(FGHG_NAMES)-ROW($AT$19)+1),ROWS(C$5593:C6070)))),"")</f>
        <v/>
      </c>
      <c r="D6070" s="103" t="str">
        <f>IF(AND(Introduction!$L$13="Yes",Introduction!$L$14="Yes"),IF(ISBLANK($C6070),"",INDEX($Q$19:$Q$3718,MATCH($C6070,$O$19:$O$3718,0))),"")</f>
        <v/>
      </c>
      <c r="E6070" s="105"/>
    </row>
    <row r="6071" spans="2:5" x14ac:dyDescent="0.3">
      <c r="B6071" s="137">
        <v>479</v>
      </c>
      <c r="C6071" s="103" t="str">
        <f t="array" ref="C6071">IF(AND(Introduction!$L$13="Yes",Introduction!$L$14="Yes"),IF(ROWS(C$5593:C6071)&gt;$AT$19,"",INDEX(FGHG_NAMES,SMALL(IF(FREQUENCY(IF(FGHG_NAMES&lt;&gt;"",MATCH(FGHG_NAMES,FGHG_NAMES&amp;"",0)),ROW(FGHG_NAMES)-ROW($AT$19)+1),ROW(FGHG_NAMES)-ROW($AT$19)+1),ROWS(C$5593:C6071)))),"")</f>
        <v/>
      </c>
      <c r="D6071" s="103" t="str">
        <f>IF(AND(Introduction!$L$13="Yes",Introduction!$L$14="Yes"),IF(ISBLANK($C6071),"",INDEX($Q$19:$Q$3718,MATCH($C6071,$O$19:$O$3718,0))),"")</f>
        <v/>
      </c>
      <c r="E6071" s="105"/>
    </row>
    <row r="6072" spans="2:5" x14ac:dyDescent="0.3">
      <c r="B6072" s="137">
        <v>480</v>
      </c>
      <c r="C6072" s="103" t="str">
        <f t="array" ref="C6072">IF(AND(Introduction!$L$13="Yes",Introduction!$L$14="Yes"),IF(ROWS(C$5593:C6072)&gt;$AT$19,"",INDEX(FGHG_NAMES,SMALL(IF(FREQUENCY(IF(FGHG_NAMES&lt;&gt;"",MATCH(FGHG_NAMES,FGHG_NAMES&amp;"",0)),ROW(FGHG_NAMES)-ROW($AT$19)+1),ROW(FGHG_NAMES)-ROW($AT$19)+1),ROWS(C$5593:C6072)))),"")</f>
        <v/>
      </c>
      <c r="D6072" s="103" t="str">
        <f>IF(AND(Introduction!$L$13="Yes",Introduction!$L$14="Yes"),IF(ISBLANK($C6072),"",INDEX($Q$19:$Q$3718,MATCH($C6072,$O$19:$O$3718,0))),"")</f>
        <v/>
      </c>
      <c r="E6072" s="105"/>
    </row>
    <row r="6073" spans="2:5" x14ac:dyDescent="0.3">
      <c r="B6073" s="137">
        <v>481</v>
      </c>
      <c r="C6073" s="103" t="str">
        <f t="array" ref="C6073">IF(AND(Introduction!$L$13="Yes",Introduction!$L$14="Yes"),IF(ROWS(C$5593:C6073)&gt;$AT$19,"",INDEX(FGHG_NAMES,SMALL(IF(FREQUENCY(IF(FGHG_NAMES&lt;&gt;"",MATCH(FGHG_NAMES,FGHG_NAMES&amp;"",0)),ROW(FGHG_NAMES)-ROW($AT$19)+1),ROW(FGHG_NAMES)-ROW($AT$19)+1),ROWS(C$5593:C6073)))),"")</f>
        <v/>
      </c>
      <c r="D6073" s="103" t="str">
        <f>IF(AND(Introduction!$L$13="Yes",Introduction!$L$14="Yes"),IF(ISBLANK($C6073),"",INDEX($Q$19:$Q$3718,MATCH($C6073,$O$19:$O$3718,0))),"")</f>
        <v/>
      </c>
      <c r="E6073" s="105"/>
    </row>
    <row r="6074" spans="2:5" x14ac:dyDescent="0.3">
      <c r="B6074" s="137">
        <v>482</v>
      </c>
      <c r="C6074" s="103" t="str">
        <f t="array" ref="C6074">IF(AND(Introduction!$L$13="Yes",Introduction!$L$14="Yes"),IF(ROWS(C$5593:C6074)&gt;$AT$19,"",INDEX(FGHG_NAMES,SMALL(IF(FREQUENCY(IF(FGHG_NAMES&lt;&gt;"",MATCH(FGHG_NAMES,FGHG_NAMES&amp;"",0)),ROW(FGHG_NAMES)-ROW($AT$19)+1),ROW(FGHG_NAMES)-ROW($AT$19)+1),ROWS(C$5593:C6074)))),"")</f>
        <v/>
      </c>
      <c r="D6074" s="103" t="str">
        <f>IF(AND(Introduction!$L$13="Yes",Introduction!$L$14="Yes"),IF(ISBLANK($C6074),"",INDEX($Q$19:$Q$3718,MATCH($C6074,$O$19:$O$3718,0))),"")</f>
        <v/>
      </c>
      <c r="E6074" s="105"/>
    </row>
    <row r="6075" spans="2:5" x14ac:dyDescent="0.3">
      <c r="B6075" s="137">
        <v>483</v>
      </c>
      <c r="C6075" s="103" t="str">
        <f t="array" ref="C6075">IF(AND(Introduction!$L$13="Yes",Introduction!$L$14="Yes"),IF(ROWS(C$5593:C6075)&gt;$AT$19,"",INDEX(FGHG_NAMES,SMALL(IF(FREQUENCY(IF(FGHG_NAMES&lt;&gt;"",MATCH(FGHG_NAMES,FGHG_NAMES&amp;"",0)),ROW(FGHG_NAMES)-ROW($AT$19)+1),ROW(FGHG_NAMES)-ROW($AT$19)+1),ROWS(C$5593:C6075)))),"")</f>
        <v/>
      </c>
      <c r="D6075" s="103" t="str">
        <f>IF(AND(Introduction!$L$13="Yes",Introduction!$L$14="Yes"),IF(ISBLANK($C6075),"",INDEX($Q$19:$Q$3718,MATCH($C6075,$O$19:$O$3718,0))),"")</f>
        <v/>
      </c>
      <c r="E6075" s="105"/>
    </row>
    <row r="6076" spans="2:5" x14ac:dyDescent="0.3">
      <c r="B6076" s="137">
        <v>484</v>
      </c>
      <c r="C6076" s="103" t="str">
        <f t="array" ref="C6076">IF(AND(Introduction!$L$13="Yes",Introduction!$L$14="Yes"),IF(ROWS(C$5593:C6076)&gt;$AT$19,"",INDEX(FGHG_NAMES,SMALL(IF(FREQUENCY(IF(FGHG_NAMES&lt;&gt;"",MATCH(FGHG_NAMES,FGHG_NAMES&amp;"",0)),ROW(FGHG_NAMES)-ROW($AT$19)+1),ROW(FGHG_NAMES)-ROW($AT$19)+1),ROWS(C$5593:C6076)))),"")</f>
        <v/>
      </c>
      <c r="D6076" s="103" t="str">
        <f>IF(AND(Introduction!$L$13="Yes",Introduction!$L$14="Yes"),IF(ISBLANK($C6076),"",INDEX($Q$19:$Q$3718,MATCH($C6076,$O$19:$O$3718,0))),"")</f>
        <v/>
      </c>
      <c r="E6076" s="105"/>
    </row>
    <row r="6077" spans="2:5" x14ac:dyDescent="0.3">
      <c r="B6077" s="137">
        <v>485</v>
      </c>
      <c r="C6077" s="103" t="str">
        <f t="array" ref="C6077">IF(AND(Introduction!$L$13="Yes",Introduction!$L$14="Yes"),IF(ROWS(C$5593:C6077)&gt;$AT$19,"",INDEX(FGHG_NAMES,SMALL(IF(FREQUENCY(IF(FGHG_NAMES&lt;&gt;"",MATCH(FGHG_NAMES,FGHG_NAMES&amp;"",0)),ROW(FGHG_NAMES)-ROW($AT$19)+1),ROW(FGHG_NAMES)-ROW($AT$19)+1),ROWS(C$5593:C6077)))),"")</f>
        <v/>
      </c>
      <c r="D6077" s="103" t="str">
        <f>IF(AND(Introduction!$L$13="Yes",Introduction!$L$14="Yes"),IF(ISBLANK($C6077),"",INDEX($Q$19:$Q$3718,MATCH($C6077,$O$19:$O$3718,0))),"")</f>
        <v/>
      </c>
      <c r="E6077" s="105"/>
    </row>
    <row r="6078" spans="2:5" x14ac:dyDescent="0.3">
      <c r="B6078" s="137">
        <v>486</v>
      </c>
      <c r="C6078" s="103" t="str">
        <f t="array" ref="C6078">IF(AND(Introduction!$L$13="Yes",Introduction!$L$14="Yes"),IF(ROWS(C$5593:C6078)&gt;$AT$19,"",INDEX(FGHG_NAMES,SMALL(IF(FREQUENCY(IF(FGHG_NAMES&lt;&gt;"",MATCH(FGHG_NAMES,FGHG_NAMES&amp;"",0)),ROW(FGHG_NAMES)-ROW($AT$19)+1),ROW(FGHG_NAMES)-ROW($AT$19)+1),ROWS(C$5593:C6078)))),"")</f>
        <v/>
      </c>
      <c r="D6078" s="103" t="str">
        <f>IF(AND(Introduction!$L$13="Yes",Introduction!$L$14="Yes"),IF(ISBLANK($C6078),"",INDEX($Q$19:$Q$3718,MATCH($C6078,$O$19:$O$3718,0))),"")</f>
        <v/>
      </c>
      <c r="E6078" s="105"/>
    </row>
    <row r="6079" spans="2:5" x14ac:dyDescent="0.3">
      <c r="B6079" s="137">
        <v>487</v>
      </c>
      <c r="C6079" s="103" t="str">
        <f t="array" ref="C6079">IF(AND(Introduction!$L$13="Yes",Introduction!$L$14="Yes"),IF(ROWS(C$5593:C6079)&gt;$AT$19,"",INDEX(FGHG_NAMES,SMALL(IF(FREQUENCY(IF(FGHG_NAMES&lt;&gt;"",MATCH(FGHG_NAMES,FGHG_NAMES&amp;"",0)),ROW(FGHG_NAMES)-ROW($AT$19)+1),ROW(FGHG_NAMES)-ROW($AT$19)+1),ROWS(C$5593:C6079)))),"")</f>
        <v/>
      </c>
      <c r="D6079" s="103" t="str">
        <f>IF(AND(Introduction!$L$13="Yes",Introduction!$L$14="Yes"),IF(ISBLANK($C6079),"",INDEX($Q$19:$Q$3718,MATCH($C6079,$O$19:$O$3718,0))),"")</f>
        <v/>
      </c>
      <c r="E6079" s="105"/>
    </row>
    <row r="6080" spans="2:5" x14ac:dyDescent="0.3">
      <c r="B6080" s="137">
        <v>488</v>
      </c>
      <c r="C6080" s="103" t="str">
        <f t="array" ref="C6080">IF(AND(Introduction!$L$13="Yes",Introduction!$L$14="Yes"),IF(ROWS(C$5593:C6080)&gt;$AT$19,"",INDEX(FGHG_NAMES,SMALL(IF(FREQUENCY(IF(FGHG_NAMES&lt;&gt;"",MATCH(FGHG_NAMES,FGHG_NAMES&amp;"",0)),ROW(FGHG_NAMES)-ROW($AT$19)+1),ROW(FGHG_NAMES)-ROW($AT$19)+1),ROWS(C$5593:C6080)))),"")</f>
        <v/>
      </c>
      <c r="D6080" s="103" t="str">
        <f>IF(AND(Introduction!$L$13="Yes",Introduction!$L$14="Yes"),IF(ISBLANK($C6080),"",INDEX($Q$19:$Q$3718,MATCH($C6080,$O$19:$O$3718,0))),"")</f>
        <v/>
      </c>
      <c r="E6080" s="105"/>
    </row>
    <row r="6081" spans="2:5" x14ac:dyDescent="0.3">
      <c r="B6081" s="137">
        <v>489</v>
      </c>
      <c r="C6081" s="103" t="str">
        <f t="array" ref="C6081">IF(AND(Introduction!$L$13="Yes",Introduction!$L$14="Yes"),IF(ROWS(C$5593:C6081)&gt;$AT$19,"",INDEX(FGHG_NAMES,SMALL(IF(FREQUENCY(IF(FGHG_NAMES&lt;&gt;"",MATCH(FGHG_NAMES,FGHG_NAMES&amp;"",0)),ROW(FGHG_NAMES)-ROW($AT$19)+1),ROW(FGHG_NAMES)-ROW($AT$19)+1),ROWS(C$5593:C6081)))),"")</f>
        <v/>
      </c>
      <c r="D6081" s="103" t="str">
        <f>IF(AND(Introduction!$L$13="Yes",Introduction!$L$14="Yes"),IF(ISBLANK($C6081),"",INDEX($Q$19:$Q$3718,MATCH($C6081,$O$19:$O$3718,0))),"")</f>
        <v/>
      </c>
      <c r="E6081" s="105"/>
    </row>
    <row r="6082" spans="2:5" x14ac:dyDescent="0.3">
      <c r="B6082" s="137">
        <v>490</v>
      </c>
      <c r="C6082" s="103" t="str">
        <f t="array" ref="C6082">IF(AND(Introduction!$L$13="Yes",Introduction!$L$14="Yes"),IF(ROWS(C$5593:C6082)&gt;$AT$19,"",INDEX(FGHG_NAMES,SMALL(IF(FREQUENCY(IF(FGHG_NAMES&lt;&gt;"",MATCH(FGHG_NAMES,FGHG_NAMES&amp;"",0)),ROW(FGHG_NAMES)-ROW($AT$19)+1),ROW(FGHG_NAMES)-ROW($AT$19)+1),ROWS(C$5593:C6082)))),"")</f>
        <v/>
      </c>
      <c r="D6082" s="103" t="str">
        <f>IF(AND(Introduction!$L$13="Yes",Introduction!$L$14="Yes"),IF(ISBLANK($C6082),"",INDEX($Q$19:$Q$3718,MATCH($C6082,$O$19:$O$3718,0))),"")</f>
        <v/>
      </c>
      <c r="E6082" s="105"/>
    </row>
    <row r="6083" spans="2:5" x14ac:dyDescent="0.3">
      <c r="B6083" s="137">
        <v>491</v>
      </c>
      <c r="C6083" s="103" t="str">
        <f t="array" ref="C6083">IF(AND(Introduction!$L$13="Yes",Introduction!$L$14="Yes"),IF(ROWS(C$5593:C6083)&gt;$AT$19,"",INDEX(FGHG_NAMES,SMALL(IF(FREQUENCY(IF(FGHG_NAMES&lt;&gt;"",MATCH(FGHG_NAMES,FGHG_NAMES&amp;"",0)),ROW(FGHG_NAMES)-ROW($AT$19)+1),ROW(FGHG_NAMES)-ROW($AT$19)+1),ROWS(C$5593:C6083)))),"")</f>
        <v/>
      </c>
      <c r="D6083" s="103" t="str">
        <f>IF(AND(Introduction!$L$13="Yes",Introduction!$L$14="Yes"),IF(ISBLANK($C6083),"",INDEX($Q$19:$Q$3718,MATCH($C6083,$O$19:$O$3718,0))),"")</f>
        <v/>
      </c>
      <c r="E6083" s="105"/>
    </row>
    <row r="6084" spans="2:5" x14ac:dyDescent="0.3">
      <c r="B6084" s="137">
        <v>492</v>
      </c>
      <c r="C6084" s="103" t="str">
        <f t="array" ref="C6084">IF(AND(Introduction!$L$13="Yes",Introduction!$L$14="Yes"),IF(ROWS(C$5593:C6084)&gt;$AT$19,"",INDEX(FGHG_NAMES,SMALL(IF(FREQUENCY(IF(FGHG_NAMES&lt;&gt;"",MATCH(FGHG_NAMES,FGHG_NAMES&amp;"",0)),ROW(FGHG_NAMES)-ROW($AT$19)+1),ROW(FGHG_NAMES)-ROW($AT$19)+1),ROWS(C$5593:C6084)))),"")</f>
        <v/>
      </c>
      <c r="D6084" s="103" t="str">
        <f>IF(AND(Introduction!$L$13="Yes",Introduction!$L$14="Yes"),IF(ISBLANK($C6084),"",INDEX($Q$19:$Q$3718,MATCH($C6084,$O$19:$O$3718,0))),"")</f>
        <v/>
      </c>
      <c r="E6084" s="105"/>
    </row>
    <row r="6085" spans="2:5" x14ac:dyDescent="0.3">
      <c r="B6085" s="137">
        <v>493</v>
      </c>
      <c r="C6085" s="103" t="str">
        <f t="array" ref="C6085">IF(AND(Introduction!$L$13="Yes",Introduction!$L$14="Yes"),IF(ROWS(C$5593:C6085)&gt;$AT$19,"",INDEX(FGHG_NAMES,SMALL(IF(FREQUENCY(IF(FGHG_NAMES&lt;&gt;"",MATCH(FGHG_NAMES,FGHG_NAMES&amp;"",0)),ROW(FGHG_NAMES)-ROW($AT$19)+1),ROW(FGHG_NAMES)-ROW($AT$19)+1),ROWS(C$5593:C6085)))),"")</f>
        <v/>
      </c>
      <c r="D6085" s="103" t="str">
        <f>IF(AND(Introduction!$L$13="Yes",Introduction!$L$14="Yes"),IF(ISBLANK($C6085),"",INDEX($Q$19:$Q$3718,MATCH($C6085,$O$19:$O$3718,0))),"")</f>
        <v/>
      </c>
      <c r="E6085" s="105"/>
    </row>
    <row r="6086" spans="2:5" x14ac:dyDescent="0.3">
      <c r="B6086" s="137">
        <v>494</v>
      </c>
      <c r="C6086" s="103" t="str">
        <f t="array" ref="C6086">IF(AND(Introduction!$L$13="Yes",Introduction!$L$14="Yes"),IF(ROWS(C$5593:C6086)&gt;$AT$19,"",INDEX(FGHG_NAMES,SMALL(IF(FREQUENCY(IF(FGHG_NAMES&lt;&gt;"",MATCH(FGHG_NAMES,FGHG_NAMES&amp;"",0)),ROW(FGHG_NAMES)-ROW($AT$19)+1),ROW(FGHG_NAMES)-ROW($AT$19)+1),ROWS(C$5593:C6086)))),"")</f>
        <v/>
      </c>
      <c r="D6086" s="103" t="str">
        <f>IF(AND(Introduction!$L$13="Yes",Introduction!$L$14="Yes"),IF(ISBLANK($C6086),"",INDEX($Q$19:$Q$3718,MATCH($C6086,$O$19:$O$3718,0))),"")</f>
        <v/>
      </c>
      <c r="E6086" s="105"/>
    </row>
    <row r="6087" spans="2:5" x14ac:dyDescent="0.3">
      <c r="B6087" s="137">
        <v>495</v>
      </c>
      <c r="C6087" s="103" t="str">
        <f t="array" ref="C6087">IF(AND(Introduction!$L$13="Yes",Introduction!$L$14="Yes"),IF(ROWS(C$5593:C6087)&gt;$AT$19,"",INDEX(FGHG_NAMES,SMALL(IF(FREQUENCY(IF(FGHG_NAMES&lt;&gt;"",MATCH(FGHG_NAMES,FGHG_NAMES&amp;"",0)),ROW(FGHG_NAMES)-ROW($AT$19)+1),ROW(FGHG_NAMES)-ROW($AT$19)+1),ROWS(C$5593:C6087)))),"")</f>
        <v/>
      </c>
      <c r="D6087" s="103" t="str">
        <f>IF(AND(Introduction!$L$13="Yes",Introduction!$L$14="Yes"),IF(ISBLANK($C6087),"",INDEX($Q$19:$Q$3718,MATCH($C6087,$O$19:$O$3718,0))),"")</f>
        <v/>
      </c>
      <c r="E6087" s="105"/>
    </row>
    <row r="6088" spans="2:5" x14ac:dyDescent="0.3">
      <c r="B6088" s="137">
        <v>496</v>
      </c>
      <c r="C6088" s="103" t="str">
        <f t="array" ref="C6088">IF(AND(Introduction!$L$13="Yes",Introduction!$L$14="Yes"),IF(ROWS(C$5593:C6088)&gt;$AT$19,"",INDEX(FGHG_NAMES,SMALL(IF(FREQUENCY(IF(FGHG_NAMES&lt;&gt;"",MATCH(FGHG_NAMES,FGHG_NAMES&amp;"",0)),ROW(FGHG_NAMES)-ROW($AT$19)+1),ROW(FGHG_NAMES)-ROW($AT$19)+1),ROWS(C$5593:C6088)))),"")</f>
        <v/>
      </c>
      <c r="D6088" s="103" t="str">
        <f>IF(AND(Introduction!$L$13="Yes",Introduction!$L$14="Yes"),IF(ISBLANK($C6088),"",INDEX($Q$19:$Q$3718,MATCH($C6088,$O$19:$O$3718,0))),"")</f>
        <v/>
      </c>
      <c r="E6088" s="105"/>
    </row>
    <row r="6089" spans="2:5" x14ac:dyDescent="0.3">
      <c r="B6089" s="137">
        <v>497</v>
      </c>
      <c r="C6089" s="103" t="str">
        <f t="array" ref="C6089">IF(AND(Introduction!$L$13="Yes",Introduction!$L$14="Yes"),IF(ROWS(C$5593:C6089)&gt;$AT$19,"",INDEX(FGHG_NAMES,SMALL(IF(FREQUENCY(IF(FGHG_NAMES&lt;&gt;"",MATCH(FGHG_NAMES,FGHG_NAMES&amp;"",0)),ROW(FGHG_NAMES)-ROW($AT$19)+1),ROW(FGHG_NAMES)-ROW($AT$19)+1),ROWS(C$5593:C6089)))),"")</f>
        <v/>
      </c>
      <c r="D6089" s="103" t="str">
        <f>IF(AND(Introduction!$L$13="Yes",Introduction!$L$14="Yes"),IF(ISBLANK($C6089),"",INDEX($Q$19:$Q$3718,MATCH($C6089,$O$19:$O$3718,0))),"")</f>
        <v/>
      </c>
      <c r="E6089" s="105"/>
    </row>
    <row r="6090" spans="2:5" x14ac:dyDescent="0.3">
      <c r="B6090" s="137">
        <v>498</v>
      </c>
      <c r="C6090" s="103" t="str">
        <f t="array" ref="C6090">IF(AND(Introduction!$L$13="Yes",Introduction!$L$14="Yes"),IF(ROWS(C$5593:C6090)&gt;$AT$19,"",INDEX(FGHG_NAMES,SMALL(IF(FREQUENCY(IF(FGHG_NAMES&lt;&gt;"",MATCH(FGHG_NAMES,FGHG_NAMES&amp;"",0)),ROW(FGHG_NAMES)-ROW($AT$19)+1),ROW(FGHG_NAMES)-ROW($AT$19)+1),ROWS(C$5593:C6090)))),"")</f>
        <v/>
      </c>
      <c r="D6090" s="103" t="str">
        <f>IF(AND(Introduction!$L$13="Yes",Introduction!$L$14="Yes"),IF(ISBLANK($C6090),"",INDEX($Q$19:$Q$3718,MATCH($C6090,$O$19:$O$3718,0))),"")</f>
        <v/>
      </c>
      <c r="E6090" s="105"/>
    </row>
    <row r="6091" spans="2:5" x14ac:dyDescent="0.3">
      <c r="B6091" s="137">
        <v>499</v>
      </c>
      <c r="C6091" s="103" t="str">
        <f t="array" ref="C6091">IF(AND(Introduction!$L$13="Yes",Introduction!$L$14="Yes"),IF(ROWS(C$5593:C6091)&gt;$AT$19,"",INDEX(FGHG_NAMES,SMALL(IF(FREQUENCY(IF(FGHG_NAMES&lt;&gt;"",MATCH(FGHG_NAMES,FGHG_NAMES&amp;"",0)),ROW(FGHG_NAMES)-ROW($AT$19)+1),ROW(FGHG_NAMES)-ROW($AT$19)+1),ROWS(C$5593:C6091)))),"")</f>
        <v/>
      </c>
      <c r="D6091" s="103" t="str">
        <f>IF(AND(Introduction!$L$13="Yes",Introduction!$L$14="Yes"),IF(ISBLANK($C6091),"",INDEX($Q$19:$Q$3718,MATCH($C6091,$O$19:$O$3718,0))),"")</f>
        <v/>
      </c>
      <c r="E6091" s="105"/>
    </row>
    <row r="6092" spans="2:5" x14ac:dyDescent="0.3">
      <c r="B6092" s="137">
        <v>500</v>
      </c>
      <c r="C6092" s="103" t="str">
        <f t="array" ref="C6092">IF(AND(Introduction!$L$13="Yes",Introduction!$L$14="Yes"),IF(ROWS(C$5593:C6092)&gt;$AT$19,"",INDEX(FGHG_NAMES,SMALL(IF(FREQUENCY(IF(FGHG_NAMES&lt;&gt;"",MATCH(FGHG_NAMES,FGHG_NAMES&amp;"",0)),ROW(FGHG_NAMES)-ROW($AT$19)+1),ROW(FGHG_NAMES)-ROW($AT$19)+1),ROWS(C$5593:C6092)))),"")</f>
        <v/>
      </c>
      <c r="D6092" s="103" t="str">
        <f>IF(AND(Introduction!$L$13="Yes",Introduction!$L$14="Yes"),IF(ISBLANK($C6092),"",INDEX($Q$19:$Q$3718,MATCH($C6092,$O$19:$O$3718,0))),"")</f>
        <v/>
      </c>
      <c r="E6092" s="105"/>
    </row>
    <row r="6097" spans="2:6" ht="18" x14ac:dyDescent="0.4">
      <c r="C6097" s="37" t="s">
        <v>745</v>
      </c>
      <c r="F6097" s="26" t="s">
        <v>605</v>
      </c>
    </row>
    <row r="6098" spans="2:6" ht="43.5" customHeight="1" x14ac:dyDescent="0.3">
      <c r="C6098" s="177" t="s">
        <v>746</v>
      </c>
      <c r="D6098" s="177"/>
    </row>
    <row r="6099" spans="2:6" x14ac:dyDescent="0.3">
      <c r="C6099" s="151"/>
      <c r="D6099" s="151"/>
    </row>
    <row r="6101" spans="2:6" ht="28" x14ac:dyDescent="0.3">
      <c r="C6101" s="152" t="s">
        <v>636</v>
      </c>
      <c r="D6101" s="153" t="s">
        <v>747</v>
      </c>
    </row>
    <row r="6102" spans="2:6" x14ac:dyDescent="0.3">
      <c r="B6102" s="137">
        <f>1</f>
        <v>1</v>
      </c>
      <c r="C6102" s="154" t="str">
        <f t="array" ref="C6102">IFERROR(INDEX($C$3728:$C$5587, MATCH(0,IF(ISBLANK($C$3728:$C$5587),1,COUNTIF($C$6101:C6101, $C$3728:$C$5587)), 0)),"")</f>
        <v/>
      </c>
      <c r="D6102" s="105"/>
    </row>
    <row r="6103" spans="2:6" x14ac:dyDescent="0.3">
      <c r="B6103" s="137">
        <f>B6102+1</f>
        <v>2</v>
      </c>
      <c r="C6103" s="154" t="str">
        <f t="array" ref="C6103">IFERROR(INDEX($C$3728:$C$5587, MATCH(0,IF(ISBLANK($C$3728:$C$5587),1,COUNTIF($C$6101:C6102, $C$3728:$C$5587)), 0)),"")</f>
        <v/>
      </c>
      <c r="D6103" s="105"/>
    </row>
    <row r="6104" spans="2:6" x14ac:dyDescent="0.3">
      <c r="B6104" s="137">
        <f t="shared" ref="B6104:B6167" si="848">B6103+1</f>
        <v>3</v>
      </c>
      <c r="C6104" s="154" t="str">
        <f t="array" ref="C6104">IFERROR(INDEX($C$3728:$C$5587, MATCH(0,IF(ISBLANK($C$3728:$C$5587),1,COUNTIF($C$6101:C6103, $C$3728:$C$5587)), 0)),"")</f>
        <v/>
      </c>
      <c r="D6104" s="105"/>
    </row>
    <row r="6105" spans="2:6" x14ac:dyDescent="0.3">
      <c r="B6105" s="137">
        <f t="shared" si="848"/>
        <v>4</v>
      </c>
      <c r="C6105" s="154" t="str">
        <f t="array" ref="C6105">IFERROR(INDEX($C$3728:$C$5587, MATCH(0,IF(ISBLANK($C$3728:$C$5587),1,COUNTIF($C$6101:C6104, $C$3728:$C$5587)), 0)),"")</f>
        <v/>
      </c>
      <c r="D6105" s="105"/>
    </row>
    <row r="6106" spans="2:6" x14ac:dyDescent="0.3">
      <c r="B6106" s="137">
        <f t="shared" si="848"/>
        <v>5</v>
      </c>
      <c r="C6106" s="154" t="str">
        <f t="array" ref="C6106">IFERROR(INDEX($C$3728:$C$5587, MATCH(0,IF(ISBLANK($C$3728:$C$5587),1,COUNTIF($C$6101:C6105, $C$3728:$C$5587)), 0)),"")</f>
        <v/>
      </c>
      <c r="D6106" s="105"/>
    </row>
    <row r="6107" spans="2:6" x14ac:dyDescent="0.3">
      <c r="B6107" s="137">
        <f t="shared" si="848"/>
        <v>6</v>
      </c>
      <c r="C6107" s="154" t="str">
        <f t="array" ref="C6107">IFERROR(INDEX($C$3728:$C$5587, MATCH(0,IF(ISBLANK($C$3728:$C$5587),1,COUNTIF($C$6101:C6106, $C$3728:$C$5587)), 0)),"")</f>
        <v/>
      </c>
      <c r="D6107" s="105"/>
    </row>
    <row r="6108" spans="2:6" x14ac:dyDescent="0.3">
      <c r="B6108" s="137">
        <f t="shared" si="848"/>
        <v>7</v>
      </c>
      <c r="C6108" s="154" t="str">
        <f t="array" ref="C6108">IFERROR(INDEX($C$3728:$C$5587, MATCH(0,IF(ISBLANK($C$3728:$C$5587),1,COUNTIF($C$6101:C6107, $C$3728:$C$5587)), 0)),"")</f>
        <v/>
      </c>
      <c r="D6108" s="105"/>
    </row>
    <row r="6109" spans="2:6" x14ac:dyDescent="0.3">
      <c r="B6109" s="137">
        <f t="shared" si="848"/>
        <v>8</v>
      </c>
      <c r="C6109" s="154" t="str">
        <f t="array" ref="C6109">IFERROR(INDEX($C$3728:$C$5587, MATCH(0,IF(ISBLANK($C$3728:$C$5587),1,COUNTIF($C$6101:C6108, $C$3728:$C$5587)), 0)),"")</f>
        <v/>
      </c>
      <c r="D6109" s="105"/>
    </row>
    <row r="6110" spans="2:6" x14ac:dyDescent="0.3">
      <c r="B6110" s="137">
        <f t="shared" si="848"/>
        <v>9</v>
      </c>
      <c r="C6110" s="154" t="str">
        <f t="array" ref="C6110">IFERROR(INDEX($C$3728:$C$5587, MATCH(0,IF(ISBLANK($C$3728:$C$5587),1,COUNTIF($C$6101:C6109, $C$3728:$C$5587)), 0)),"")</f>
        <v/>
      </c>
      <c r="D6110" s="105"/>
    </row>
    <row r="6111" spans="2:6" x14ac:dyDescent="0.3">
      <c r="B6111" s="137">
        <f t="shared" si="848"/>
        <v>10</v>
      </c>
      <c r="C6111" s="154" t="str">
        <f t="array" ref="C6111">IFERROR(INDEX($C$3728:$C$5587, MATCH(0,IF(ISBLANK($C$3728:$C$5587),1,COUNTIF($C$6101:C6110, $C$3728:$C$5587)), 0)),"")</f>
        <v/>
      </c>
      <c r="D6111" s="105"/>
    </row>
    <row r="6112" spans="2:6" x14ac:dyDescent="0.3">
      <c r="B6112" s="137">
        <f t="shared" si="848"/>
        <v>11</v>
      </c>
      <c r="C6112" s="154" t="str">
        <f t="array" ref="C6112">IFERROR(INDEX($C$3728:$C$5587, MATCH(0,IF(ISBLANK($C$3728:$C$5587),1,COUNTIF($C$6101:C6111, $C$3728:$C$5587)), 0)),"")</f>
        <v/>
      </c>
      <c r="D6112" s="105"/>
    </row>
    <row r="6113" spans="2:4" x14ac:dyDescent="0.3">
      <c r="B6113" s="137">
        <f t="shared" si="848"/>
        <v>12</v>
      </c>
      <c r="C6113" s="154" t="str">
        <f t="array" ref="C6113">IFERROR(INDEX($C$3728:$C$5587, MATCH(0,IF(ISBLANK($C$3728:$C$5587),1,COUNTIF($C$6101:C6112, $C$3728:$C$5587)), 0)),"")</f>
        <v/>
      </c>
      <c r="D6113" s="105"/>
    </row>
    <row r="6114" spans="2:4" x14ac:dyDescent="0.3">
      <c r="B6114" s="137">
        <f t="shared" si="848"/>
        <v>13</v>
      </c>
      <c r="C6114" s="154" t="str">
        <f t="array" ref="C6114">IFERROR(INDEX($C$3728:$C$5587, MATCH(0,IF(ISBLANK($C$3728:$C$5587),1,COUNTIF($C$6101:C6113, $C$3728:$C$5587)), 0)),"")</f>
        <v/>
      </c>
      <c r="D6114" s="105"/>
    </row>
    <row r="6115" spans="2:4" x14ac:dyDescent="0.3">
      <c r="B6115" s="137">
        <f t="shared" si="848"/>
        <v>14</v>
      </c>
      <c r="C6115" s="154" t="str">
        <f t="array" ref="C6115">IFERROR(INDEX($C$3728:$C$5587, MATCH(0,IF(ISBLANK($C$3728:$C$5587),1,COUNTIF($C$6101:C6114, $C$3728:$C$5587)), 0)),"")</f>
        <v/>
      </c>
      <c r="D6115" s="105"/>
    </row>
    <row r="6116" spans="2:4" x14ac:dyDescent="0.3">
      <c r="B6116" s="137">
        <f t="shared" si="848"/>
        <v>15</v>
      </c>
      <c r="C6116" s="154" t="str">
        <f t="array" ref="C6116">IFERROR(INDEX($C$3728:$C$5587, MATCH(0,IF(ISBLANK($C$3728:$C$5587),1,COUNTIF($C$6101:C6115, $C$3728:$C$5587)), 0)),"")</f>
        <v/>
      </c>
      <c r="D6116" s="105"/>
    </row>
    <row r="6117" spans="2:4" x14ac:dyDescent="0.3">
      <c r="B6117" s="137">
        <f t="shared" si="848"/>
        <v>16</v>
      </c>
      <c r="C6117" s="154" t="str">
        <f t="array" ref="C6117">IFERROR(INDEX($C$3728:$C$5587, MATCH(0,IF(ISBLANK($C$3728:$C$5587),1,COUNTIF($C$6101:C6116, $C$3728:$C$5587)), 0)),"")</f>
        <v/>
      </c>
      <c r="D6117" s="105"/>
    </row>
    <row r="6118" spans="2:4" x14ac:dyDescent="0.3">
      <c r="B6118" s="137">
        <f t="shared" si="848"/>
        <v>17</v>
      </c>
      <c r="C6118" s="154" t="str">
        <f t="array" ref="C6118">IFERROR(INDEX($C$3728:$C$5587, MATCH(0,IF(ISBLANK($C$3728:$C$5587),1,COUNTIF($C$6101:C6117, $C$3728:$C$5587)), 0)),"")</f>
        <v/>
      </c>
      <c r="D6118" s="105"/>
    </row>
    <row r="6119" spans="2:4" x14ac:dyDescent="0.3">
      <c r="B6119" s="137">
        <f t="shared" si="848"/>
        <v>18</v>
      </c>
      <c r="C6119" s="154" t="str">
        <f t="array" ref="C6119">IFERROR(INDEX($C$3728:$C$5587, MATCH(0,IF(ISBLANK($C$3728:$C$5587),1,COUNTIF($C$6101:C6118, $C$3728:$C$5587)), 0)),"")</f>
        <v/>
      </c>
      <c r="D6119" s="105"/>
    </row>
    <row r="6120" spans="2:4" x14ac:dyDescent="0.3">
      <c r="B6120" s="137">
        <f t="shared" si="848"/>
        <v>19</v>
      </c>
      <c r="C6120" s="154" t="str">
        <f t="array" ref="C6120">IFERROR(INDEX($C$3728:$C$5587, MATCH(0,IF(ISBLANK($C$3728:$C$5587),1,COUNTIF($C$6101:C6119, $C$3728:$C$5587)), 0)),"")</f>
        <v/>
      </c>
      <c r="D6120" s="105"/>
    </row>
    <row r="6121" spans="2:4" x14ac:dyDescent="0.3">
      <c r="B6121" s="137">
        <f t="shared" si="848"/>
        <v>20</v>
      </c>
      <c r="C6121" s="154" t="str">
        <f t="array" ref="C6121">IFERROR(INDEX($C$3728:$C$5587, MATCH(0,IF(ISBLANK($C$3728:$C$5587),1,COUNTIF($C$6101:C6120, $C$3728:$C$5587)), 0)),"")</f>
        <v/>
      </c>
      <c r="D6121" s="105"/>
    </row>
    <row r="6122" spans="2:4" x14ac:dyDescent="0.3">
      <c r="B6122" s="137">
        <f t="shared" si="848"/>
        <v>21</v>
      </c>
      <c r="C6122" s="154" t="str">
        <f t="array" ref="C6122">IFERROR(INDEX($C$3728:$C$5587, MATCH(0,IF(ISBLANK($C$3728:$C$5587),1,COUNTIF($C$6101:C6121, $C$3728:$C$5587)), 0)),"")</f>
        <v/>
      </c>
      <c r="D6122" s="105"/>
    </row>
    <row r="6123" spans="2:4" x14ac:dyDescent="0.3">
      <c r="B6123" s="137">
        <f t="shared" si="848"/>
        <v>22</v>
      </c>
      <c r="C6123" s="154" t="str">
        <f t="array" ref="C6123">IFERROR(INDEX($C$3728:$C$5587, MATCH(0,IF(ISBLANK($C$3728:$C$5587),1,COUNTIF($C$6101:C6122, $C$3728:$C$5587)), 0)),"")</f>
        <v/>
      </c>
      <c r="D6123" s="105"/>
    </row>
    <row r="6124" spans="2:4" x14ac:dyDescent="0.3">
      <c r="B6124" s="137">
        <f t="shared" si="848"/>
        <v>23</v>
      </c>
      <c r="C6124" s="154" t="str">
        <f t="array" ref="C6124">IFERROR(INDEX($C$3728:$C$5587, MATCH(0,IF(ISBLANK($C$3728:$C$5587),1,COUNTIF($C$6101:C6123, $C$3728:$C$5587)), 0)),"")</f>
        <v/>
      </c>
      <c r="D6124" s="105"/>
    </row>
    <row r="6125" spans="2:4" x14ac:dyDescent="0.3">
      <c r="B6125" s="137">
        <f t="shared" si="848"/>
        <v>24</v>
      </c>
      <c r="C6125" s="154" t="str">
        <f t="array" ref="C6125">IFERROR(INDEX($C$3728:$C$5587, MATCH(0,IF(ISBLANK($C$3728:$C$5587),1,COUNTIF($C$6101:C6124, $C$3728:$C$5587)), 0)),"")</f>
        <v/>
      </c>
      <c r="D6125" s="105"/>
    </row>
    <row r="6126" spans="2:4" x14ac:dyDescent="0.3">
      <c r="B6126" s="137">
        <f t="shared" si="848"/>
        <v>25</v>
      </c>
      <c r="C6126" s="154" t="str">
        <f t="array" ref="C6126">IFERROR(INDEX($C$3728:$C$5587, MATCH(0,IF(ISBLANK($C$3728:$C$5587),1,COUNTIF($C$6101:C6125, $C$3728:$C$5587)), 0)),"")</f>
        <v/>
      </c>
      <c r="D6126" s="105"/>
    </row>
    <row r="6127" spans="2:4" x14ac:dyDescent="0.3">
      <c r="B6127" s="137">
        <f t="shared" si="848"/>
        <v>26</v>
      </c>
      <c r="C6127" s="154" t="str">
        <f t="array" ref="C6127">IFERROR(INDEX($C$3728:$C$5587, MATCH(0,IF(ISBLANK($C$3728:$C$5587),1,COUNTIF($C$6101:C6126, $C$3728:$C$5587)), 0)),"")</f>
        <v/>
      </c>
      <c r="D6127" s="105"/>
    </row>
    <row r="6128" spans="2:4" x14ac:dyDescent="0.3">
      <c r="B6128" s="137">
        <f t="shared" si="848"/>
        <v>27</v>
      </c>
      <c r="C6128" s="154" t="str">
        <f t="array" ref="C6128">IFERROR(INDEX($C$3728:$C$5587, MATCH(0,IF(ISBLANK($C$3728:$C$5587),1,COUNTIF($C$6101:C6127, $C$3728:$C$5587)), 0)),"")</f>
        <v/>
      </c>
      <c r="D6128" s="105"/>
    </row>
    <row r="6129" spans="2:4" x14ac:dyDescent="0.3">
      <c r="B6129" s="137">
        <f t="shared" si="848"/>
        <v>28</v>
      </c>
      <c r="C6129" s="154" t="str">
        <f t="array" ref="C6129">IFERROR(INDEX($C$3728:$C$5587, MATCH(0,IF(ISBLANK($C$3728:$C$5587),1,COUNTIF($C$6101:C6128, $C$3728:$C$5587)), 0)),"")</f>
        <v/>
      </c>
      <c r="D6129" s="105"/>
    </row>
    <row r="6130" spans="2:4" x14ac:dyDescent="0.3">
      <c r="B6130" s="137">
        <f t="shared" si="848"/>
        <v>29</v>
      </c>
      <c r="C6130" s="154" t="str">
        <f t="array" ref="C6130">IFERROR(INDEX($C$3728:$C$5587, MATCH(0,IF(ISBLANK($C$3728:$C$5587),1,COUNTIF($C$6101:C6129, $C$3728:$C$5587)), 0)),"")</f>
        <v/>
      </c>
      <c r="D6130" s="105"/>
    </row>
    <row r="6131" spans="2:4" x14ac:dyDescent="0.3">
      <c r="B6131" s="137">
        <f t="shared" si="848"/>
        <v>30</v>
      </c>
      <c r="C6131" s="154" t="str">
        <f t="array" ref="C6131">IFERROR(INDEX($C$3728:$C$5587, MATCH(0,IF(ISBLANK($C$3728:$C$5587),1,COUNTIF($C$6101:C6130, $C$3728:$C$5587)), 0)),"")</f>
        <v/>
      </c>
      <c r="D6131" s="105"/>
    </row>
    <row r="6132" spans="2:4" x14ac:dyDescent="0.3">
      <c r="B6132" s="137">
        <f t="shared" si="848"/>
        <v>31</v>
      </c>
      <c r="C6132" s="154" t="str">
        <f t="array" ref="C6132">IFERROR(INDEX($C$3728:$C$5587, MATCH(0,IF(ISBLANK($C$3728:$C$5587),1,COUNTIF($C$6101:C6131, $C$3728:$C$5587)), 0)),"")</f>
        <v/>
      </c>
      <c r="D6132" s="105"/>
    </row>
    <row r="6133" spans="2:4" x14ac:dyDescent="0.3">
      <c r="B6133" s="137">
        <f t="shared" si="848"/>
        <v>32</v>
      </c>
      <c r="C6133" s="154" t="str">
        <f t="array" ref="C6133">IFERROR(INDEX($C$3728:$C$5587, MATCH(0,IF(ISBLANK($C$3728:$C$5587),1,COUNTIF($C$6101:C6132, $C$3728:$C$5587)), 0)),"")</f>
        <v/>
      </c>
      <c r="D6133" s="105"/>
    </row>
    <row r="6134" spans="2:4" x14ac:dyDescent="0.3">
      <c r="B6134" s="137">
        <f t="shared" si="848"/>
        <v>33</v>
      </c>
      <c r="C6134" s="154" t="str">
        <f t="array" ref="C6134">IFERROR(INDEX($C$3728:$C$5587, MATCH(0,IF(ISBLANK($C$3728:$C$5587),1,COUNTIF($C$6101:C6133, $C$3728:$C$5587)), 0)),"")</f>
        <v/>
      </c>
      <c r="D6134" s="105"/>
    </row>
    <row r="6135" spans="2:4" x14ac:dyDescent="0.3">
      <c r="B6135" s="137">
        <f t="shared" si="848"/>
        <v>34</v>
      </c>
      <c r="C6135" s="154" t="str">
        <f t="array" ref="C6135">IFERROR(INDEX($C$3728:$C$5587, MATCH(0,IF(ISBLANK($C$3728:$C$5587),1,COUNTIF($C$6101:C6134, $C$3728:$C$5587)), 0)),"")</f>
        <v/>
      </c>
      <c r="D6135" s="105"/>
    </row>
    <row r="6136" spans="2:4" x14ac:dyDescent="0.3">
      <c r="B6136" s="137">
        <f t="shared" si="848"/>
        <v>35</v>
      </c>
      <c r="C6136" s="154" t="str">
        <f t="array" ref="C6136">IFERROR(INDEX($C$3728:$C$5587, MATCH(0,IF(ISBLANK($C$3728:$C$5587),1,COUNTIF($C$6101:C6135, $C$3728:$C$5587)), 0)),"")</f>
        <v/>
      </c>
      <c r="D6136" s="105"/>
    </row>
    <row r="6137" spans="2:4" x14ac:dyDescent="0.3">
      <c r="B6137" s="137">
        <f t="shared" si="848"/>
        <v>36</v>
      </c>
      <c r="C6137" s="154" t="str">
        <f t="array" ref="C6137">IFERROR(INDEX($C$3728:$C$5587, MATCH(0,IF(ISBLANK($C$3728:$C$5587),1,COUNTIF($C$6101:C6136, $C$3728:$C$5587)), 0)),"")</f>
        <v/>
      </c>
      <c r="D6137" s="105"/>
    </row>
    <row r="6138" spans="2:4" x14ac:dyDescent="0.3">
      <c r="B6138" s="137">
        <f t="shared" si="848"/>
        <v>37</v>
      </c>
      <c r="C6138" s="154" t="str">
        <f t="array" ref="C6138">IFERROR(INDEX($C$3728:$C$5587, MATCH(0,IF(ISBLANK($C$3728:$C$5587),1,COUNTIF($C$6101:C6137, $C$3728:$C$5587)), 0)),"")</f>
        <v/>
      </c>
      <c r="D6138" s="105"/>
    </row>
    <row r="6139" spans="2:4" x14ac:dyDescent="0.3">
      <c r="B6139" s="137">
        <f t="shared" si="848"/>
        <v>38</v>
      </c>
      <c r="C6139" s="154" t="str">
        <f t="array" ref="C6139">IFERROR(INDEX($C$3728:$C$5587, MATCH(0,IF(ISBLANK($C$3728:$C$5587),1,COUNTIF($C$6101:C6138, $C$3728:$C$5587)), 0)),"")</f>
        <v/>
      </c>
      <c r="D6139" s="105"/>
    </row>
    <row r="6140" spans="2:4" x14ac:dyDescent="0.3">
      <c r="B6140" s="137">
        <f t="shared" si="848"/>
        <v>39</v>
      </c>
      <c r="C6140" s="154" t="str">
        <f t="array" ref="C6140">IFERROR(INDEX($C$3728:$C$5587, MATCH(0,IF(ISBLANK($C$3728:$C$5587),1,COUNTIF($C$6101:C6139, $C$3728:$C$5587)), 0)),"")</f>
        <v/>
      </c>
      <c r="D6140" s="105"/>
    </row>
    <row r="6141" spans="2:4" x14ac:dyDescent="0.3">
      <c r="B6141" s="137">
        <f t="shared" si="848"/>
        <v>40</v>
      </c>
      <c r="C6141" s="154" t="str">
        <f t="array" ref="C6141">IFERROR(INDEX($C$3728:$C$5587, MATCH(0,IF(ISBLANK($C$3728:$C$5587),1,COUNTIF($C$6101:C6140, $C$3728:$C$5587)), 0)),"")</f>
        <v/>
      </c>
      <c r="D6141" s="105"/>
    </row>
    <row r="6142" spans="2:4" x14ac:dyDescent="0.3">
      <c r="B6142" s="137">
        <f t="shared" si="848"/>
        <v>41</v>
      </c>
      <c r="C6142" s="154" t="str">
        <f t="array" ref="C6142">IFERROR(INDEX($C$3728:$C$5587, MATCH(0,IF(ISBLANK($C$3728:$C$5587),1,COUNTIF($C$6101:C6141, $C$3728:$C$5587)), 0)),"")</f>
        <v/>
      </c>
      <c r="D6142" s="105"/>
    </row>
    <row r="6143" spans="2:4" x14ac:dyDescent="0.3">
      <c r="B6143" s="137">
        <f t="shared" si="848"/>
        <v>42</v>
      </c>
      <c r="C6143" s="154" t="str">
        <f t="array" ref="C6143">IFERROR(INDEX($C$3728:$C$5587, MATCH(0,IF(ISBLANK($C$3728:$C$5587),1,COUNTIF($C$6101:C6142, $C$3728:$C$5587)), 0)),"")</f>
        <v/>
      </c>
      <c r="D6143" s="105"/>
    </row>
    <row r="6144" spans="2:4" x14ac:dyDescent="0.3">
      <c r="B6144" s="137">
        <f t="shared" si="848"/>
        <v>43</v>
      </c>
      <c r="C6144" s="154" t="str">
        <f t="array" ref="C6144">IFERROR(INDEX($C$3728:$C$5587, MATCH(0,IF(ISBLANK($C$3728:$C$5587),1,COUNTIF($C$6101:C6143, $C$3728:$C$5587)), 0)),"")</f>
        <v/>
      </c>
      <c r="D6144" s="105"/>
    </row>
    <row r="6145" spans="2:4" x14ac:dyDescent="0.3">
      <c r="B6145" s="137">
        <f t="shared" si="848"/>
        <v>44</v>
      </c>
      <c r="C6145" s="154" t="str">
        <f t="array" ref="C6145">IFERROR(INDEX($C$3728:$C$5587, MATCH(0,IF(ISBLANK($C$3728:$C$5587),1,COUNTIF($C$6101:C6144, $C$3728:$C$5587)), 0)),"")</f>
        <v/>
      </c>
      <c r="D6145" s="105"/>
    </row>
    <row r="6146" spans="2:4" x14ac:dyDescent="0.3">
      <c r="B6146" s="137">
        <f t="shared" si="848"/>
        <v>45</v>
      </c>
      <c r="C6146" s="154" t="str">
        <f t="array" ref="C6146">IFERROR(INDEX($C$3728:$C$5587, MATCH(0,IF(ISBLANK($C$3728:$C$5587),1,COUNTIF($C$6101:C6145, $C$3728:$C$5587)), 0)),"")</f>
        <v/>
      </c>
      <c r="D6146" s="105"/>
    </row>
    <row r="6147" spans="2:4" x14ac:dyDescent="0.3">
      <c r="B6147" s="137">
        <f t="shared" si="848"/>
        <v>46</v>
      </c>
      <c r="C6147" s="154" t="str">
        <f t="array" ref="C6147">IFERROR(INDEX($C$3728:$C$5587, MATCH(0,IF(ISBLANK($C$3728:$C$5587),1,COUNTIF($C$6101:C6146, $C$3728:$C$5587)), 0)),"")</f>
        <v/>
      </c>
      <c r="D6147" s="105"/>
    </row>
    <row r="6148" spans="2:4" x14ac:dyDescent="0.3">
      <c r="B6148" s="137">
        <f t="shared" si="848"/>
        <v>47</v>
      </c>
      <c r="C6148" s="154" t="str">
        <f t="array" ref="C6148">IFERROR(INDEX($C$3728:$C$5587, MATCH(0,IF(ISBLANK($C$3728:$C$5587),1,COUNTIF($C$6101:C6147, $C$3728:$C$5587)), 0)),"")</f>
        <v/>
      </c>
      <c r="D6148" s="105"/>
    </row>
    <row r="6149" spans="2:4" x14ac:dyDescent="0.3">
      <c r="B6149" s="137">
        <f t="shared" si="848"/>
        <v>48</v>
      </c>
      <c r="C6149" s="154" t="str">
        <f t="array" ref="C6149">IFERROR(INDEX($C$3728:$C$5587, MATCH(0,IF(ISBLANK($C$3728:$C$5587),1,COUNTIF($C$6101:C6148, $C$3728:$C$5587)), 0)),"")</f>
        <v/>
      </c>
      <c r="D6149" s="105"/>
    </row>
    <row r="6150" spans="2:4" x14ac:dyDescent="0.3">
      <c r="B6150" s="137">
        <f t="shared" si="848"/>
        <v>49</v>
      </c>
      <c r="C6150" s="154" t="str">
        <f t="array" ref="C6150">IFERROR(INDEX($C$3728:$C$5587, MATCH(0,IF(ISBLANK($C$3728:$C$5587),1,COUNTIF($C$6101:C6149, $C$3728:$C$5587)), 0)),"")</f>
        <v/>
      </c>
      <c r="D6150" s="105"/>
    </row>
    <row r="6151" spans="2:4" x14ac:dyDescent="0.3">
      <c r="B6151" s="137">
        <f t="shared" si="848"/>
        <v>50</v>
      </c>
      <c r="C6151" s="154" t="str">
        <f t="array" ref="C6151">IFERROR(INDEX($C$3728:$C$5587, MATCH(0,IF(ISBLANK($C$3728:$C$5587),1,COUNTIF($C$6101:C6150, $C$3728:$C$5587)), 0)),"")</f>
        <v/>
      </c>
      <c r="D6151" s="105"/>
    </row>
    <row r="6152" spans="2:4" x14ac:dyDescent="0.3">
      <c r="B6152" s="137">
        <f t="shared" si="848"/>
        <v>51</v>
      </c>
      <c r="C6152" s="154" t="str">
        <f t="array" ref="C6152">IFERROR(INDEX($C$3728:$C$5587, MATCH(0,IF(ISBLANK($C$3728:$C$5587),1,COUNTIF($C$6101:C6151, $C$3728:$C$5587)), 0)),"")</f>
        <v/>
      </c>
      <c r="D6152" s="105"/>
    </row>
    <row r="6153" spans="2:4" x14ac:dyDescent="0.3">
      <c r="B6153" s="137">
        <f t="shared" si="848"/>
        <v>52</v>
      </c>
      <c r="C6153" s="154" t="str">
        <f t="array" ref="C6153">IFERROR(INDEX($C$3728:$C$5587, MATCH(0,IF(ISBLANK($C$3728:$C$5587),1,COUNTIF($C$6101:C6152, $C$3728:$C$5587)), 0)),"")</f>
        <v/>
      </c>
      <c r="D6153" s="105"/>
    </row>
    <row r="6154" spans="2:4" x14ac:dyDescent="0.3">
      <c r="B6154" s="137">
        <f t="shared" si="848"/>
        <v>53</v>
      </c>
      <c r="C6154" s="154" t="str">
        <f t="array" ref="C6154">IFERROR(INDEX($C$3728:$C$5587, MATCH(0,IF(ISBLANK($C$3728:$C$5587),1,COUNTIF($C$6101:C6153, $C$3728:$C$5587)), 0)),"")</f>
        <v/>
      </c>
      <c r="D6154" s="105"/>
    </row>
    <row r="6155" spans="2:4" x14ac:dyDescent="0.3">
      <c r="B6155" s="137">
        <f t="shared" si="848"/>
        <v>54</v>
      </c>
      <c r="C6155" s="154" t="str">
        <f t="array" ref="C6155">IFERROR(INDEX($C$3728:$C$5587, MATCH(0,IF(ISBLANK($C$3728:$C$5587),1,COUNTIF($C$6101:C6154, $C$3728:$C$5587)), 0)),"")</f>
        <v/>
      </c>
      <c r="D6155" s="105"/>
    </row>
    <row r="6156" spans="2:4" x14ac:dyDescent="0.3">
      <c r="B6156" s="137">
        <f t="shared" si="848"/>
        <v>55</v>
      </c>
      <c r="C6156" s="154" t="str">
        <f t="array" ref="C6156">IFERROR(INDEX($C$3728:$C$5587, MATCH(0,IF(ISBLANK($C$3728:$C$5587),1,COUNTIF($C$6101:C6155, $C$3728:$C$5587)), 0)),"")</f>
        <v/>
      </c>
      <c r="D6156" s="105"/>
    </row>
    <row r="6157" spans="2:4" x14ac:dyDescent="0.3">
      <c r="B6157" s="137">
        <f t="shared" si="848"/>
        <v>56</v>
      </c>
      <c r="C6157" s="154" t="str">
        <f t="array" ref="C6157">IFERROR(INDEX($C$3728:$C$5587, MATCH(0,IF(ISBLANK($C$3728:$C$5587),1,COUNTIF($C$6101:C6156, $C$3728:$C$5587)), 0)),"")</f>
        <v/>
      </c>
      <c r="D6157" s="105"/>
    </row>
    <row r="6158" spans="2:4" x14ac:dyDescent="0.3">
      <c r="B6158" s="137">
        <f t="shared" si="848"/>
        <v>57</v>
      </c>
      <c r="C6158" s="154" t="str">
        <f t="array" ref="C6158">IFERROR(INDEX($C$3728:$C$5587, MATCH(0,IF(ISBLANK($C$3728:$C$5587),1,COUNTIF($C$6101:C6157, $C$3728:$C$5587)), 0)),"")</f>
        <v/>
      </c>
      <c r="D6158" s="105"/>
    </row>
    <row r="6159" spans="2:4" x14ac:dyDescent="0.3">
      <c r="B6159" s="137">
        <f t="shared" si="848"/>
        <v>58</v>
      </c>
      <c r="C6159" s="154" t="str">
        <f t="array" ref="C6159">IFERROR(INDEX($C$3728:$C$5587, MATCH(0,IF(ISBLANK($C$3728:$C$5587),1,COUNTIF($C$6101:C6158, $C$3728:$C$5587)), 0)),"")</f>
        <v/>
      </c>
      <c r="D6159" s="105"/>
    </row>
    <row r="6160" spans="2:4" x14ac:dyDescent="0.3">
      <c r="B6160" s="137">
        <f t="shared" si="848"/>
        <v>59</v>
      </c>
      <c r="C6160" s="154" t="str">
        <f t="array" ref="C6160">IFERROR(INDEX($C$3728:$C$5587, MATCH(0,IF(ISBLANK($C$3728:$C$5587),1,COUNTIF($C$6101:C6159, $C$3728:$C$5587)), 0)),"")</f>
        <v/>
      </c>
      <c r="D6160" s="105"/>
    </row>
    <row r="6161" spans="2:4" x14ac:dyDescent="0.3">
      <c r="B6161" s="137">
        <f t="shared" si="848"/>
        <v>60</v>
      </c>
      <c r="C6161" s="154" t="str">
        <f t="array" ref="C6161">IFERROR(INDEX($C$3728:$C$5587, MATCH(0,IF(ISBLANK($C$3728:$C$5587),1,COUNTIF($C$6101:C6160, $C$3728:$C$5587)), 0)),"")</f>
        <v/>
      </c>
      <c r="D6161" s="105"/>
    </row>
    <row r="6162" spans="2:4" x14ac:dyDescent="0.3">
      <c r="B6162" s="137">
        <f t="shared" si="848"/>
        <v>61</v>
      </c>
      <c r="C6162" s="154" t="str">
        <f t="array" ref="C6162">IFERROR(INDEX($C$3728:$C$5587, MATCH(0,IF(ISBLANK($C$3728:$C$5587),1,COUNTIF($C$6101:C6161, $C$3728:$C$5587)), 0)),"")</f>
        <v/>
      </c>
      <c r="D6162" s="105"/>
    </row>
    <row r="6163" spans="2:4" x14ac:dyDescent="0.3">
      <c r="B6163" s="137">
        <f t="shared" si="848"/>
        <v>62</v>
      </c>
      <c r="C6163" s="154" t="str">
        <f t="array" ref="C6163">IFERROR(INDEX($C$3728:$C$5587, MATCH(0,IF(ISBLANK($C$3728:$C$5587),1,COUNTIF($C$6101:C6162, $C$3728:$C$5587)), 0)),"")</f>
        <v/>
      </c>
      <c r="D6163" s="105"/>
    </row>
    <row r="6164" spans="2:4" x14ac:dyDescent="0.3">
      <c r="B6164" s="137">
        <f t="shared" si="848"/>
        <v>63</v>
      </c>
      <c r="C6164" s="154" t="str">
        <f t="array" ref="C6164">IFERROR(INDEX($C$3728:$C$5587, MATCH(0,IF(ISBLANK($C$3728:$C$5587),1,COUNTIF($C$6101:C6163, $C$3728:$C$5587)), 0)),"")</f>
        <v/>
      </c>
      <c r="D6164" s="105"/>
    </row>
    <row r="6165" spans="2:4" x14ac:dyDescent="0.3">
      <c r="B6165" s="137">
        <f t="shared" si="848"/>
        <v>64</v>
      </c>
      <c r="C6165" s="154" t="str">
        <f t="array" ref="C6165">IFERROR(INDEX($C$3728:$C$5587, MATCH(0,IF(ISBLANK($C$3728:$C$5587),1,COUNTIF($C$6101:C6164, $C$3728:$C$5587)), 0)),"")</f>
        <v/>
      </c>
      <c r="D6165" s="105"/>
    </row>
    <row r="6166" spans="2:4" x14ac:dyDescent="0.3">
      <c r="B6166" s="137">
        <f t="shared" si="848"/>
        <v>65</v>
      </c>
      <c r="C6166" s="154" t="str">
        <f t="array" ref="C6166">IFERROR(INDEX($C$3728:$C$5587, MATCH(0,IF(ISBLANK($C$3728:$C$5587),1,COUNTIF($C$6101:C6165, $C$3728:$C$5587)), 0)),"")</f>
        <v/>
      </c>
      <c r="D6166" s="105"/>
    </row>
    <row r="6167" spans="2:4" x14ac:dyDescent="0.3">
      <c r="B6167" s="137">
        <f t="shared" si="848"/>
        <v>66</v>
      </c>
      <c r="C6167" s="154" t="str">
        <f t="array" ref="C6167">IFERROR(INDEX($C$3728:$C$5587, MATCH(0,IF(ISBLANK($C$3728:$C$5587),1,COUNTIF($C$6101:C6166, $C$3728:$C$5587)), 0)),"")</f>
        <v/>
      </c>
      <c r="D6167" s="105"/>
    </row>
    <row r="6168" spans="2:4" x14ac:dyDescent="0.3">
      <c r="B6168" s="137">
        <f t="shared" ref="B6168:B6231" si="849">B6167+1</f>
        <v>67</v>
      </c>
      <c r="C6168" s="154" t="str">
        <f t="array" ref="C6168">IFERROR(INDEX($C$3728:$C$5587, MATCH(0,IF(ISBLANK($C$3728:$C$5587),1,COUNTIF($C$6101:C6167, $C$3728:$C$5587)), 0)),"")</f>
        <v/>
      </c>
      <c r="D6168" s="105"/>
    </row>
    <row r="6169" spans="2:4" x14ac:dyDescent="0.3">
      <c r="B6169" s="137">
        <f t="shared" si="849"/>
        <v>68</v>
      </c>
      <c r="C6169" s="154" t="str">
        <f t="array" ref="C6169">IFERROR(INDEX($C$3728:$C$5587, MATCH(0,IF(ISBLANK($C$3728:$C$5587),1,COUNTIF($C$6101:C6168, $C$3728:$C$5587)), 0)),"")</f>
        <v/>
      </c>
      <c r="D6169" s="105"/>
    </row>
    <row r="6170" spans="2:4" x14ac:dyDescent="0.3">
      <c r="B6170" s="137">
        <f t="shared" si="849"/>
        <v>69</v>
      </c>
      <c r="C6170" s="154" t="str">
        <f t="array" ref="C6170">IFERROR(INDEX($C$3728:$C$5587, MATCH(0,IF(ISBLANK($C$3728:$C$5587),1,COUNTIF($C$6101:C6169, $C$3728:$C$5587)), 0)),"")</f>
        <v/>
      </c>
      <c r="D6170" s="105"/>
    </row>
    <row r="6171" spans="2:4" x14ac:dyDescent="0.3">
      <c r="B6171" s="137">
        <f t="shared" si="849"/>
        <v>70</v>
      </c>
      <c r="C6171" s="154" t="str">
        <f t="array" ref="C6171">IFERROR(INDEX($C$3728:$C$5587, MATCH(0,IF(ISBLANK($C$3728:$C$5587),1,COUNTIF($C$6101:C6170, $C$3728:$C$5587)), 0)),"")</f>
        <v/>
      </c>
      <c r="D6171" s="105"/>
    </row>
    <row r="6172" spans="2:4" x14ac:dyDescent="0.3">
      <c r="B6172" s="137">
        <f t="shared" si="849"/>
        <v>71</v>
      </c>
      <c r="C6172" s="154" t="str">
        <f t="array" ref="C6172">IFERROR(INDEX($C$3728:$C$5587, MATCH(0,IF(ISBLANK($C$3728:$C$5587),1,COUNTIF($C$6101:C6171, $C$3728:$C$5587)), 0)),"")</f>
        <v/>
      </c>
      <c r="D6172" s="105"/>
    </row>
    <row r="6173" spans="2:4" x14ac:dyDescent="0.3">
      <c r="B6173" s="137">
        <f t="shared" si="849"/>
        <v>72</v>
      </c>
      <c r="C6173" s="154" t="str">
        <f t="array" ref="C6173">IFERROR(INDEX($C$3728:$C$5587, MATCH(0,IF(ISBLANK($C$3728:$C$5587),1,COUNTIF($C$6101:C6172, $C$3728:$C$5587)), 0)),"")</f>
        <v/>
      </c>
      <c r="D6173" s="105"/>
    </row>
    <row r="6174" spans="2:4" x14ac:dyDescent="0.3">
      <c r="B6174" s="137">
        <f t="shared" si="849"/>
        <v>73</v>
      </c>
      <c r="C6174" s="154" t="str">
        <f t="array" ref="C6174">IFERROR(INDEX($C$3728:$C$5587, MATCH(0,IF(ISBLANK($C$3728:$C$5587),1,COUNTIF($C$6101:C6173, $C$3728:$C$5587)), 0)),"")</f>
        <v/>
      </c>
      <c r="D6174" s="105"/>
    </row>
    <row r="6175" spans="2:4" x14ac:dyDescent="0.3">
      <c r="B6175" s="137">
        <f t="shared" si="849"/>
        <v>74</v>
      </c>
      <c r="C6175" s="154" t="str">
        <f t="array" ref="C6175">IFERROR(INDEX($C$3728:$C$5587, MATCH(0,IF(ISBLANK($C$3728:$C$5587),1,COUNTIF($C$6101:C6174, $C$3728:$C$5587)), 0)),"")</f>
        <v/>
      </c>
      <c r="D6175" s="105"/>
    </row>
    <row r="6176" spans="2:4" x14ac:dyDescent="0.3">
      <c r="B6176" s="137">
        <f t="shared" si="849"/>
        <v>75</v>
      </c>
      <c r="C6176" s="154" t="str">
        <f t="array" ref="C6176">IFERROR(INDEX($C$3728:$C$5587, MATCH(0,IF(ISBLANK($C$3728:$C$5587),1,COUNTIF($C$6101:C6175, $C$3728:$C$5587)), 0)),"")</f>
        <v/>
      </c>
      <c r="D6176" s="105"/>
    </row>
    <row r="6177" spans="2:4" x14ac:dyDescent="0.3">
      <c r="B6177" s="137">
        <f t="shared" si="849"/>
        <v>76</v>
      </c>
      <c r="C6177" s="154" t="str">
        <f t="array" ref="C6177">IFERROR(INDEX($C$3728:$C$5587, MATCH(0,IF(ISBLANK($C$3728:$C$5587),1,COUNTIF($C$6101:C6176, $C$3728:$C$5587)), 0)),"")</f>
        <v/>
      </c>
      <c r="D6177" s="105"/>
    </row>
    <row r="6178" spans="2:4" x14ac:dyDescent="0.3">
      <c r="B6178" s="137">
        <f t="shared" si="849"/>
        <v>77</v>
      </c>
      <c r="C6178" s="154" t="str">
        <f t="array" ref="C6178">IFERROR(INDEX($C$3728:$C$5587, MATCH(0,IF(ISBLANK($C$3728:$C$5587),1,COUNTIF($C$6101:C6177, $C$3728:$C$5587)), 0)),"")</f>
        <v/>
      </c>
      <c r="D6178" s="105"/>
    </row>
    <row r="6179" spans="2:4" x14ac:dyDescent="0.3">
      <c r="B6179" s="137">
        <f t="shared" si="849"/>
        <v>78</v>
      </c>
      <c r="C6179" s="154" t="str">
        <f t="array" ref="C6179">IFERROR(INDEX($C$3728:$C$5587, MATCH(0,IF(ISBLANK($C$3728:$C$5587),1,COUNTIF($C$6101:C6178, $C$3728:$C$5587)), 0)),"")</f>
        <v/>
      </c>
      <c r="D6179" s="105"/>
    </row>
    <row r="6180" spans="2:4" x14ac:dyDescent="0.3">
      <c r="B6180" s="137">
        <f t="shared" si="849"/>
        <v>79</v>
      </c>
      <c r="C6180" s="154" t="str">
        <f t="array" ref="C6180">IFERROR(INDEX($C$3728:$C$5587, MATCH(0,IF(ISBLANK($C$3728:$C$5587),1,COUNTIF($C$6101:C6179, $C$3728:$C$5587)), 0)),"")</f>
        <v/>
      </c>
      <c r="D6180" s="105"/>
    </row>
    <row r="6181" spans="2:4" x14ac:dyDescent="0.3">
      <c r="B6181" s="137">
        <f t="shared" si="849"/>
        <v>80</v>
      </c>
      <c r="C6181" s="154" t="str">
        <f t="array" ref="C6181">IFERROR(INDEX($C$3728:$C$5587, MATCH(0,IF(ISBLANK($C$3728:$C$5587),1,COUNTIF($C$6101:C6180, $C$3728:$C$5587)), 0)),"")</f>
        <v/>
      </c>
      <c r="D6181" s="105"/>
    </row>
    <row r="6182" spans="2:4" x14ac:dyDescent="0.3">
      <c r="B6182" s="137">
        <f t="shared" si="849"/>
        <v>81</v>
      </c>
      <c r="C6182" s="154" t="str">
        <f t="array" ref="C6182">IFERROR(INDEX($C$3728:$C$5587, MATCH(0,IF(ISBLANK($C$3728:$C$5587),1,COUNTIF($C$6101:C6181, $C$3728:$C$5587)), 0)),"")</f>
        <v/>
      </c>
      <c r="D6182" s="105"/>
    </row>
    <row r="6183" spans="2:4" x14ac:dyDescent="0.3">
      <c r="B6183" s="137">
        <f t="shared" si="849"/>
        <v>82</v>
      </c>
      <c r="C6183" s="154" t="str">
        <f t="array" ref="C6183">IFERROR(INDEX($C$3728:$C$5587, MATCH(0,IF(ISBLANK($C$3728:$C$5587),1,COUNTIF($C$6101:C6182, $C$3728:$C$5587)), 0)),"")</f>
        <v/>
      </c>
      <c r="D6183" s="105"/>
    </row>
    <row r="6184" spans="2:4" x14ac:dyDescent="0.3">
      <c r="B6184" s="137">
        <f t="shared" si="849"/>
        <v>83</v>
      </c>
      <c r="C6184" s="154" t="str">
        <f t="array" ref="C6184">IFERROR(INDEX($C$3728:$C$5587, MATCH(0,IF(ISBLANK($C$3728:$C$5587),1,COUNTIF($C$6101:C6183, $C$3728:$C$5587)), 0)),"")</f>
        <v/>
      </c>
      <c r="D6184" s="105"/>
    </row>
    <row r="6185" spans="2:4" x14ac:dyDescent="0.3">
      <c r="B6185" s="137">
        <f t="shared" si="849"/>
        <v>84</v>
      </c>
      <c r="C6185" s="154" t="str">
        <f t="array" ref="C6185">IFERROR(INDEX($C$3728:$C$5587, MATCH(0,IF(ISBLANK($C$3728:$C$5587),1,COUNTIF($C$6101:C6184, $C$3728:$C$5587)), 0)),"")</f>
        <v/>
      </c>
      <c r="D6185" s="105"/>
    </row>
    <row r="6186" spans="2:4" x14ac:dyDescent="0.3">
      <c r="B6186" s="137">
        <f t="shared" si="849"/>
        <v>85</v>
      </c>
      <c r="C6186" s="154" t="str">
        <f t="array" ref="C6186">IFERROR(INDEX($C$3728:$C$5587, MATCH(0,IF(ISBLANK($C$3728:$C$5587),1,COUNTIF($C$6101:C6185, $C$3728:$C$5587)), 0)),"")</f>
        <v/>
      </c>
      <c r="D6186" s="105"/>
    </row>
    <row r="6187" spans="2:4" x14ac:dyDescent="0.3">
      <c r="B6187" s="137">
        <f t="shared" si="849"/>
        <v>86</v>
      </c>
      <c r="C6187" s="154" t="str">
        <f t="array" ref="C6187">IFERROR(INDEX($C$3728:$C$5587, MATCH(0,IF(ISBLANK($C$3728:$C$5587),1,COUNTIF($C$6101:C6186, $C$3728:$C$5587)), 0)),"")</f>
        <v/>
      </c>
      <c r="D6187" s="105"/>
    </row>
    <row r="6188" spans="2:4" x14ac:dyDescent="0.3">
      <c r="B6188" s="137">
        <f t="shared" si="849"/>
        <v>87</v>
      </c>
      <c r="C6188" s="154" t="str">
        <f t="array" ref="C6188">IFERROR(INDEX($C$3728:$C$5587, MATCH(0,IF(ISBLANK($C$3728:$C$5587),1,COUNTIF($C$6101:C6187, $C$3728:$C$5587)), 0)),"")</f>
        <v/>
      </c>
      <c r="D6188" s="105"/>
    </row>
    <row r="6189" spans="2:4" x14ac:dyDescent="0.3">
      <c r="B6189" s="137">
        <f t="shared" si="849"/>
        <v>88</v>
      </c>
      <c r="C6189" s="154" t="str">
        <f t="array" ref="C6189">IFERROR(INDEX($C$3728:$C$5587, MATCH(0,IF(ISBLANK($C$3728:$C$5587),1,COUNTIF($C$6101:C6188, $C$3728:$C$5587)), 0)),"")</f>
        <v/>
      </c>
      <c r="D6189" s="105"/>
    </row>
    <row r="6190" spans="2:4" x14ac:dyDescent="0.3">
      <c r="B6190" s="137">
        <f t="shared" si="849"/>
        <v>89</v>
      </c>
      <c r="C6190" s="154" t="str">
        <f t="array" ref="C6190">IFERROR(INDEX($C$3728:$C$5587, MATCH(0,IF(ISBLANK($C$3728:$C$5587),1,COUNTIF($C$6101:C6189, $C$3728:$C$5587)), 0)),"")</f>
        <v/>
      </c>
      <c r="D6190" s="105"/>
    </row>
    <row r="6191" spans="2:4" x14ac:dyDescent="0.3">
      <c r="B6191" s="137">
        <f t="shared" si="849"/>
        <v>90</v>
      </c>
      <c r="C6191" s="154" t="str">
        <f t="array" ref="C6191">IFERROR(INDEX($C$3728:$C$5587, MATCH(0,IF(ISBLANK($C$3728:$C$5587),1,COUNTIF($C$6101:C6190, $C$3728:$C$5587)), 0)),"")</f>
        <v/>
      </c>
      <c r="D6191" s="105"/>
    </row>
    <row r="6192" spans="2:4" x14ac:dyDescent="0.3">
      <c r="B6192" s="137">
        <f t="shared" si="849"/>
        <v>91</v>
      </c>
      <c r="C6192" s="154" t="str">
        <f t="array" ref="C6192">IFERROR(INDEX($C$3728:$C$5587, MATCH(0,IF(ISBLANK($C$3728:$C$5587),1,COUNTIF($C$6101:C6191, $C$3728:$C$5587)), 0)),"")</f>
        <v/>
      </c>
      <c r="D6192" s="105"/>
    </row>
    <row r="6193" spans="2:4" x14ac:dyDescent="0.3">
      <c r="B6193" s="137">
        <f t="shared" si="849"/>
        <v>92</v>
      </c>
      <c r="C6193" s="154" t="str">
        <f t="array" ref="C6193">IFERROR(INDEX($C$3728:$C$5587, MATCH(0,IF(ISBLANK($C$3728:$C$5587),1,COUNTIF($C$6101:C6192, $C$3728:$C$5587)), 0)),"")</f>
        <v/>
      </c>
      <c r="D6193" s="105"/>
    </row>
    <row r="6194" spans="2:4" x14ac:dyDescent="0.3">
      <c r="B6194" s="137">
        <f t="shared" si="849"/>
        <v>93</v>
      </c>
      <c r="C6194" s="154" t="str">
        <f t="array" ref="C6194">IFERROR(INDEX($C$3728:$C$5587, MATCH(0,IF(ISBLANK($C$3728:$C$5587),1,COUNTIF($C$6101:C6193, $C$3728:$C$5587)), 0)),"")</f>
        <v/>
      </c>
      <c r="D6194" s="105"/>
    </row>
    <row r="6195" spans="2:4" x14ac:dyDescent="0.3">
      <c r="B6195" s="137">
        <f t="shared" si="849"/>
        <v>94</v>
      </c>
      <c r="C6195" s="154" t="str">
        <f t="array" ref="C6195">IFERROR(INDEX($C$3728:$C$5587, MATCH(0,IF(ISBLANK($C$3728:$C$5587),1,COUNTIF($C$6101:C6194, $C$3728:$C$5587)), 0)),"")</f>
        <v/>
      </c>
      <c r="D6195" s="105"/>
    </row>
    <row r="6196" spans="2:4" x14ac:dyDescent="0.3">
      <c r="B6196" s="137">
        <f t="shared" si="849"/>
        <v>95</v>
      </c>
      <c r="C6196" s="154" t="str">
        <f t="array" ref="C6196">IFERROR(INDEX($C$3728:$C$5587, MATCH(0,IF(ISBLANK($C$3728:$C$5587),1,COUNTIF($C$6101:C6195, $C$3728:$C$5587)), 0)),"")</f>
        <v/>
      </c>
      <c r="D6196" s="105"/>
    </row>
    <row r="6197" spans="2:4" x14ac:dyDescent="0.3">
      <c r="B6197" s="137">
        <f t="shared" si="849"/>
        <v>96</v>
      </c>
      <c r="C6197" s="154" t="str">
        <f t="array" ref="C6197">IFERROR(INDEX($C$3728:$C$5587, MATCH(0,IF(ISBLANK($C$3728:$C$5587),1,COUNTIF($C$6101:C6196, $C$3728:$C$5587)), 0)),"")</f>
        <v/>
      </c>
      <c r="D6197" s="105"/>
    </row>
    <row r="6198" spans="2:4" x14ac:dyDescent="0.3">
      <c r="B6198" s="137">
        <f t="shared" si="849"/>
        <v>97</v>
      </c>
      <c r="C6198" s="154" t="str">
        <f t="array" ref="C6198">IFERROR(INDEX($C$3728:$C$5587, MATCH(0,IF(ISBLANK($C$3728:$C$5587),1,COUNTIF($C$6101:C6197, $C$3728:$C$5587)), 0)),"")</f>
        <v/>
      </c>
      <c r="D6198" s="105"/>
    </row>
    <row r="6199" spans="2:4" x14ac:dyDescent="0.3">
      <c r="B6199" s="137">
        <f t="shared" si="849"/>
        <v>98</v>
      </c>
      <c r="C6199" s="154" t="str">
        <f t="array" ref="C6199">IFERROR(INDEX($C$3728:$C$5587, MATCH(0,IF(ISBLANK($C$3728:$C$5587),1,COUNTIF($C$6101:C6198, $C$3728:$C$5587)), 0)),"")</f>
        <v/>
      </c>
      <c r="D6199" s="105"/>
    </row>
    <row r="6200" spans="2:4" x14ac:dyDescent="0.3">
      <c r="B6200" s="137">
        <f t="shared" si="849"/>
        <v>99</v>
      </c>
      <c r="C6200" s="154" t="str">
        <f t="array" ref="C6200">IFERROR(INDEX($C$3728:$C$5587, MATCH(0,IF(ISBLANK($C$3728:$C$5587),1,COUNTIF($C$6101:C6199, $C$3728:$C$5587)), 0)),"")</f>
        <v/>
      </c>
      <c r="D6200" s="105"/>
    </row>
    <row r="6201" spans="2:4" x14ac:dyDescent="0.3">
      <c r="B6201" s="137">
        <f t="shared" si="849"/>
        <v>100</v>
      </c>
      <c r="C6201" s="154" t="str">
        <f t="array" ref="C6201">IFERROR(INDEX($C$3728:$C$5587, MATCH(0,IF(ISBLANK($C$3728:$C$5587),1,COUNTIF($C$6101:C6200, $C$3728:$C$5587)), 0)),"")</f>
        <v/>
      </c>
      <c r="D6201" s="105"/>
    </row>
    <row r="6202" spans="2:4" x14ac:dyDescent="0.3">
      <c r="B6202" s="137">
        <f t="shared" si="849"/>
        <v>101</v>
      </c>
      <c r="C6202" s="154" t="str">
        <f t="array" ref="C6202">IFERROR(INDEX($C$3728:$C$5587, MATCH(0,IF(ISBLANK($C$3728:$C$5587),1,COUNTIF($C$6101:C6201, $C$3728:$C$5587)), 0)),"")</f>
        <v/>
      </c>
      <c r="D6202" s="105"/>
    </row>
    <row r="6203" spans="2:4" x14ac:dyDescent="0.3">
      <c r="B6203" s="137">
        <f t="shared" si="849"/>
        <v>102</v>
      </c>
      <c r="C6203" s="154" t="str">
        <f t="array" ref="C6203">IFERROR(INDEX($C$3728:$C$5587, MATCH(0,IF(ISBLANK($C$3728:$C$5587),1,COUNTIF($C$6101:C6202, $C$3728:$C$5587)), 0)),"")</f>
        <v/>
      </c>
      <c r="D6203" s="105"/>
    </row>
    <row r="6204" spans="2:4" x14ac:dyDescent="0.3">
      <c r="B6204" s="137">
        <f t="shared" si="849"/>
        <v>103</v>
      </c>
      <c r="C6204" s="154" t="str">
        <f t="array" ref="C6204">IFERROR(INDEX($C$3728:$C$5587, MATCH(0,IF(ISBLANK($C$3728:$C$5587),1,COUNTIF($C$6101:C6203, $C$3728:$C$5587)), 0)),"")</f>
        <v/>
      </c>
      <c r="D6204" s="105"/>
    </row>
    <row r="6205" spans="2:4" x14ac:dyDescent="0.3">
      <c r="B6205" s="137">
        <f t="shared" si="849"/>
        <v>104</v>
      </c>
      <c r="C6205" s="154" t="str">
        <f t="array" ref="C6205">IFERROR(INDEX($C$3728:$C$5587, MATCH(0,IF(ISBLANK($C$3728:$C$5587),1,COUNTIF($C$6101:C6204, $C$3728:$C$5587)), 0)),"")</f>
        <v/>
      </c>
      <c r="D6205" s="105"/>
    </row>
    <row r="6206" spans="2:4" x14ac:dyDescent="0.3">
      <c r="B6206" s="137">
        <f t="shared" si="849"/>
        <v>105</v>
      </c>
      <c r="C6206" s="154" t="str">
        <f t="array" ref="C6206">IFERROR(INDEX($C$3728:$C$5587, MATCH(0,IF(ISBLANK($C$3728:$C$5587),1,COUNTIF($C$6101:C6205, $C$3728:$C$5587)), 0)),"")</f>
        <v/>
      </c>
      <c r="D6206" s="105"/>
    </row>
    <row r="6207" spans="2:4" x14ac:dyDescent="0.3">
      <c r="B6207" s="137">
        <f t="shared" si="849"/>
        <v>106</v>
      </c>
      <c r="C6207" s="154" t="str">
        <f t="array" ref="C6207">IFERROR(INDEX($C$3728:$C$5587, MATCH(0,IF(ISBLANK($C$3728:$C$5587),1,COUNTIF($C$6101:C6206, $C$3728:$C$5587)), 0)),"")</f>
        <v/>
      </c>
      <c r="D6207" s="105"/>
    </row>
    <row r="6208" spans="2:4" x14ac:dyDescent="0.3">
      <c r="B6208" s="137">
        <f t="shared" si="849"/>
        <v>107</v>
      </c>
      <c r="C6208" s="154" t="str">
        <f t="array" ref="C6208">IFERROR(INDEX($C$3728:$C$5587, MATCH(0,IF(ISBLANK($C$3728:$C$5587),1,COUNTIF($C$6101:C6207, $C$3728:$C$5587)), 0)),"")</f>
        <v/>
      </c>
      <c r="D6208" s="105"/>
    </row>
    <row r="6209" spans="2:4" x14ac:dyDescent="0.3">
      <c r="B6209" s="137">
        <f t="shared" si="849"/>
        <v>108</v>
      </c>
      <c r="C6209" s="154" t="str">
        <f t="array" ref="C6209">IFERROR(INDEX($C$3728:$C$5587, MATCH(0,IF(ISBLANK($C$3728:$C$5587),1,COUNTIF($C$6101:C6208, $C$3728:$C$5587)), 0)),"")</f>
        <v/>
      </c>
      <c r="D6209" s="105"/>
    </row>
    <row r="6210" spans="2:4" x14ac:dyDescent="0.3">
      <c r="B6210" s="137">
        <f t="shared" si="849"/>
        <v>109</v>
      </c>
      <c r="C6210" s="154" t="str">
        <f t="array" ref="C6210">IFERROR(INDEX($C$3728:$C$5587, MATCH(0,IF(ISBLANK($C$3728:$C$5587),1,COUNTIF($C$6101:C6209, $C$3728:$C$5587)), 0)),"")</f>
        <v/>
      </c>
      <c r="D6210" s="105"/>
    </row>
    <row r="6211" spans="2:4" x14ac:dyDescent="0.3">
      <c r="B6211" s="137">
        <f t="shared" si="849"/>
        <v>110</v>
      </c>
      <c r="C6211" s="154" t="str">
        <f t="array" ref="C6211">IFERROR(INDEX($C$3728:$C$5587, MATCH(0,IF(ISBLANK($C$3728:$C$5587),1,COUNTIF($C$6101:C6210, $C$3728:$C$5587)), 0)),"")</f>
        <v/>
      </c>
      <c r="D6211" s="105"/>
    </row>
    <row r="6212" spans="2:4" x14ac:dyDescent="0.3">
      <c r="B6212" s="137">
        <f t="shared" si="849"/>
        <v>111</v>
      </c>
      <c r="C6212" s="154" t="str">
        <f t="array" ref="C6212">IFERROR(INDEX($C$3728:$C$5587, MATCH(0,IF(ISBLANK($C$3728:$C$5587),1,COUNTIF($C$6101:C6211, $C$3728:$C$5587)), 0)),"")</f>
        <v/>
      </c>
      <c r="D6212" s="105"/>
    </row>
    <row r="6213" spans="2:4" x14ac:dyDescent="0.3">
      <c r="B6213" s="137">
        <f t="shared" si="849"/>
        <v>112</v>
      </c>
      <c r="C6213" s="154" t="str">
        <f t="array" ref="C6213">IFERROR(INDEX($C$3728:$C$5587, MATCH(0,IF(ISBLANK($C$3728:$C$5587),1,COUNTIF($C$6101:C6212, $C$3728:$C$5587)), 0)),"")</f>
        <v/>
      </c>
      <c r="D6213" s="105"/>
    </row>
    <row r="6214" spans="2:4" x14ac:dyDescent="0.3">
      <c r="B6214" s="137">
        <f t="shared" si="849"/>
        <v>113</v>
      </c>
      <c r="C6214" s="154" t="str">
        <f t="array" ref="C6214">IFERROR(INDEX($C$3728:$C$5587, MATCH(0,IF(ISBLANK($C$3728:$C$5587),1,COUNTIF($C$6101:C6213, $C$3728:$C$5587)), 0)),"")</f>
        <v/>
      </c>
      <c r="D6214" s="105"/>
    </row>
    <row r="6215" spans="2:4" x14ac:dyDescent="0.3">
      <c r="B6215" s="137">
        <f t="shared" si="849"/>
        <v>114</v>
      </c>
      <c r="C6215" s="154" t="str">
        <f t="array" ref="C6215">IFERROR(INDEX($C$3728:$C$5587, MATCH(0,IF(ISBLANK($C$3728:$C$5587),1,COUNTIF($C$6101:C6214, $C$3728:$C$5587)), 0)),"")</f>
        <v/>
      </c>
      <c r="D6215" s="105"/>
    </row>
    <row r="6216" spans="2:4" x14ac:dyDescent="0.3">
      <c r="B6216" s="137">
        <f t="shared" si="849"/>
        <v>115</v>
      </c>
      <c r="C6216" s="154" t="str">
        <f t="array" ref="C6216">IFERROR(INDEX($C$3728:$C$5587, MATCH(0,IF(ISBLANK($C$3728:$C$5587),1,COUNTIF($C$6101:C6215, $C$3728:$C$5587)), 0)),"")</f>
        <v/>
      </c>
      <c r="D6216" s="105"/>
    </row>
    <row r="6217" spans="2:4" x14ac:dyDescent="0.3">
      <c r="B6217" s="137">
        <f t="shared" si="849"/>
        <v>116</v>
      </c>
      <c r="C6217" s="154" t="str">
        <f t="array" ref="C6217">IFERROR(INDEX($C$3728:$C$5587, MATCH(0,IF(ISBLANK($C$3728:$C$5587),1,COUNTIF($C$6101:C6216, $C$3728:$C$5587)), 0)),"")</f>
        <v/>
      </c>
      <c r="D6217" s="105"/>
    </row>
    <row r="6218" spans="2:4" x14ac:dyDescent="0.3">
      <c r="B6218" s="137">
        <f t="shared" si="849"/>
        <v>117</v>
      </c>
      <c r="C6218" s="154" t="str">
        <f t="array" ref="C6218">IFERROR(INDEX($C$3728:$C$5587, MATCH(0,IF(ISBLANK($C$3728:$C$5587),1,COUNTIF($C$6101:C6217, $C$3728:$C$5587)), 0)),"")</f>
        <v/>
      </c>
      <c r="D6218" s="105"/>
    </row>
    <row r="6219" spans="2:4" x14ac:dyDescent="0.3">
      <c r="B6219" s="137">
        <f t="shared" si="849"/>
        <v>118</v>
      </c>
      <c r="C6219" s="154" t="str">
        <f t="array" ref="C6219">IFERROR(INDEX($C$3728:$C$5587, MATCH(0,IF(ISBLANK($C$3728:$C$5587),1,COUNTIF($C$6101:C6218, $C$3728:$C$5587)), 0)),"")</f>
        <v/>
      </c>
      <c r="D6219" s="105"/>
    </row>
    <row r="6220" spans="2:4" x14ac:dyDescent="0.3">
      <c r="B6220" s="137">
        <f t="shared" si="849"/>
        <v>119</v>
      </c>
      <c r="C6220" s="154" t="str">
        <f t="array" ref="C6220">IFERROR(INDEX($C$3728:$C$5587, MATCH(0,IF(ISBLANK($C$3728:$C$5587),1,COUNTIF($C$6101:C6219, $C$3728:$C$5587)), 0)),"")</f>
        <v/>
      </c>
      <c r="D6220" s="105"/>
    </row>
    <row r="6221" spans="2:4" x14ac:dyDescent="0.3">
      <c r="B6221" s="137">
        <f t="shared" si="849"/>
        <v>120</v>
      </c>
      <c r="C6221" s="154" t="str">
        <f t="array" ref="C6221">IFERROR(INDEX($C$3728:$C$5587, MATCH(0,IF(ISBLANK($C$3728:$C$5587),1,COUNTIF($C$6101:C6220, $C$3728:$C$5587)), 0)),"")</f>
        <v/>
      </c>
      <c r="D6221" s="105"/>
    </row>
    <row r="6222" spans="2:4" x14ac:dyDescent="0.3">
      <c r="B6222" s="137">
        <f t="shared" si="849"/>
        <v>121</v>
      </c>
      <c r="C6222" s="154" t="str">
        <f t="array" ref="C6222">IFERROR(INDEX($C$3728:$C$5587, MATCH(0,IF(ISBLANK($C$3728:$C$5587),1,COUNTIF($C$6101:C6221, $C$3728:$C$5587)), 0)),"")</f>
        <v/>
      </c>
      <c r="D6222" s="105"/>
    </row>
    <row r="6223" spans="2:4" x14ac:dyDescent="0.3">
      <c r="B6223" s="137">
        <f t="shared" si="849"/>
        <v>122</v>
      </c>
      <c r="C6223" s="154" t="str">
        <f t="array" ref="C6223">IFERROR(INDEX($C$3728:$C$5587, MATCH(0,IF(ISBLANK($C$3728:$C$5587),1,COUNTIF($C$6101:C6222, $C$3728:$C$5587)), 0)),"")</f>
        <v/>
      </c>
      <c r="D6223" s="105"/>
    </row>
    <row r="6224" spans="2:4" x14ac:dyDescent="0.3">
      <c r="B6224" s="137">
        <f t="shared" si="849"/>
        <v>123</v>
      </c>
      <c r="C6224" s="154" t="str">
        <f t="array" ref="C6224">IFERROR(INDEX($C$3728:$C$5587, MATCH(0,IF(ISBLANK($C$3728:$C$5587),1,COUNTIF($C$6101:C6223, $C$3728:$C$5587)), 0)),"")</f>
        <v/>
      </c>
      <c r="D6224" s="105"/>
    </row>
    <row r="6225" spans="2:4" x14ac:dyDescent="0.3">
      <c r="B6225" s="137">
        <f t="shared" si="849"/>
        <v>124</v>
      </c>
      <c r="C6225" s="154" t="str">
        <f t="array" ref="C6225">IFERROR(INDEX($C$3728:$C$5587, MATCH(0,IF(ISBLANK($C$3728:$C$5587),1,COUNTIF($C$6101:C6224, $C$3728:$C$5587)), 0)),"")</f>
        <v/>
      </c>
      <c r="D6225" s="105"/>
    </row>
    <row r="6226" spans="2:4" x14ac:dyDescent="0.3">
      <c r="B6226" s="137">
        <f t="shared" si="849"/>
        <v>125</v>
      </c>
      <c r="C6226" s="154" t="str">
        <f t="array" ref="C6226">IFERROR(INDEX($C$3728:$C$5587, MATCH(0,IF(ISBLANK($C$3728:$C$5587),1,COUNTIF($C$6101:C6225, $C$3728:$C$5587)), 0)),"")</f>
        <v/>
      </c>
      <c r="D6226" s="105"/>
    </row>
    <row r="6227" spans="2:4" x14ac:dyDescent="0.3">
      <c r="B6227" s="137">
        <f t="shared" si="849"/>
        <v>126</v>
      </c>
      <c r="C6227" s="154" t="str">
        <f t="array" ref="C6227">IFERROR(INDEX($C$3728:$C$5587, MATCH(0,IF(ISBLANK($C$3728:$C$5587),1,COUNTIF($C$6101:C6226, $C$3728:$C$5587)), 0)),"")</f>
        <v/>
      </c>
      <c r="D6227" s="105"/>
    </row>
    <row r="6228" spans="2:4" x14ac:dyDescent="0.3">
      <c r="B6228" s="137">
        <f t="shared" si="849"/>
        <v>127</v>
      </c>
      <c r="C6228" s="154" t="str">
        <f t="array" ref="C6228">IFERROR(INDEX($C$3728:$C$5587, MATCH(0,IF(ISBLANK($C$3728:$C$5587),1,COUNTIF($C$6101:C6227, $C$3728:$C$5587)), 0)),"")</f>
        <v/>
      </c>
      <c r="D6228" s="105"/>
    </row>
    <row r="6229" spans="2:4" x14ac:dyDescent="0.3">
      <c r="B6229" s="137">
        <f t="shared" si="849"/>
        <v>128</v>
      </c>
      <c r="C6229" s="154" t="str">
        <f t="array" ref="C6229">IFERROR(INDEX($C$3728:$C$5587, MATCH(0,IF(ISBLANK($C$3728:$C$5587),1,COUNTIF($C$6101:C6228, $C$3728:$C$5587)), 0)),"")</f>
        <v/>
      </c>
      <c r="D6229" s="105"/>
    </row>
    <row r="6230" spans="2:4" x14ac:dyDescent="0.3">
      <c r="B6230" s="137">
        <f t="shared" si="849"/>
        <v>129</v>
      </c>
      <c r="C6230" s="154" t="str">
        <f t="array" ref="C6230">IFERROR(INDEX($C$3728:$C$5587, MATCH(0,IF(ISBLANK($C$3728:$C$5587),1,COUNTIF($C$6101:C6229, $C$3728:$C$5587)), 0)),"")</f>
        <v/>
      </c>
      <c r="D6230" s="105"/>
    </row>
    <row r="6231" spans="2:4" x14ac:dyDescent="0.3">
      <c r="B6231" s="137">
        <f t="shared" si="849"/>
        <v>130</v>
      </c>
      <c r="C6231" s="154" t="str">
        <f t="array" ref="C6231">IFERROR(INDEX($C$3728:$C$5587, MATCH(0,IF(ISBLANK($C$3728:$C$5587),1,COUNTIF($C$6101:C6230, $C$3728:$C$5587)), 0)),"")</f>
        <v/>
      </c>
      <c r="D6231" s="105"/>
    </row>
    <row r="6232" spans="2:4" x14ac:dyDescent="0.3">
      <c r="B6232" s="137">
        <f t="shared" ref="B6232:B6295" si="850">B6231+1</f>
        <v>131</v>
      </c>
      <c r="C6232" s="154" t="str">
        <f t="array" ref="C6232">IFERROR(INDEX($C$3728:$C$5587, MATCH(0,IF(ISBLANK($C$3728:$C$5587),1,COUNTIF($C$6101:C6231, $C$3728:$C$5587)), 0)),"")</f>
        <v/>
      </c>
      <c r="D6232" s="105"/>
    </row>
    <row r="6233" spans="2:4" x14ac:dyDescent="0.3">
      <c r="B6233" s="137">
        <f t="shared" si="850"/>
        <v>132</v>
      </c>
      <c r="C6233" s="154" t="str">
        <f t="array" ref="C6233">IFERROR(INDEX($C$3728:$C$5587, MATCH(0,IF(ISBLANK($C$3728:$C$5587),1,COUNTIF($C$6101:C6232, $C$3728:$C$5587)), 0)),"")</f>
        <v/>
      </c>
      <c r="D6233" s="105"/>
    </row>
    <row r="6234" spans="2:4" x14ac:dyDescent="0.3">
      <c r="B6234" s="137">
        <f t="shared" si="850"/>
        <v>133</v>
      </c>
      <c r="C6234" s="154" t="str">
        <f t="array" ref="C6234">IFERROR(INDEX($C$3728:$C$5587, MATCH(0,IF(ISBLANK($C$3728:$C$5587),1,COUNTIF($C$6101:C6233, $C$3728:$C$5587)), 0)),"")</f>
        <v/>
      </c>
      <c r="D6234" s="105"/>
    </row>
    <row r="6235" spans="2:4" x14ac:dyDescent="0.3">
      <c r="B6235" s="137">
        <f t="shared" si="850"/>
        <v>134</v>
      </c>
      <c r="C6235" s="154" t="str">
        <f t="array" ref="C6235">IFERROR(INDEX($C$3728:$C$5587, MATCH(0,IF(ISBLANK($C$3728:$C$5587),1,COUNTIF($C$6101:C6234, $C$3728:$C$5587)), 0)),"")</f>
        <v/>
      </c>
      <c r="D6235" s="105"/>
    </row>
    <row r="6236" spans="2:4" x14ac:dyDescent="0.3">
      <c r="B6236" s="137">
        <f t="shared" si="850"/>
        <v>135</v>
      </c>
      <c r="C6236" s="154" t="str">
        <f t="array" ref="C6236">IFERROR(INDEX($C$3728:$C$5587, MATCH(0,IF(ISBLANK($C$3728:$C$5587),1,COUNTIF($C$6101:C6235, $C$3728:$C$5587)), 0)),"")</f>
        <v/>
      </c>
      <c r="D6236" s="105"/>
    </row>
    <row r="6237" spans="2:4" x14ac:dyDescent="0.3">
      <c r="B6237" s="137">
        <f t="shared" si="850"/>
        <v>136</v>
      </c>
      <c r="C6237" s="154" t="str">
        <f t="array" ref="C6237">IFERROR(INDEX($C$3728:$C$5587, MATCH(0,IF(ISBLANK($C$3728:$C$5587),1,COUNTIF($C$6101:C6236, $C$3728:$C$5587)), 0)),"")</f>
        <v/>
      </c>
      <c r="D6237" s="105"/>
    </row>
    <row r="6238" spans="2:4" x14ac:dyDescent="0.3">
      <c r="B6238" s="137">
        <f t="shared" si="850"/>
        <v>137</v>
      </c>
      <c r="C6238" s="154" t="str">
        <f t="array" ref="C6238">IFERROR(INDEX($C$3728:$C$5587, MATCH(0,IF(ISBLANK($C$3728:$C$5587),1,COUNTIF($C$6101:C6237, $C$3728:$C$5587)), 0)),"")</f>
        <v/>
      </c>
      <c r="D6238" s="105"/>
    </row>
    <row r="6239" spans="2:4" x14ac:dyDescent="0.3">
      <c r="B6239" s="137">
        <f t="shared" si="850"/>
        <v>138</v>
      </c>
      <c r="C6239" s="154" t="str">
        <f t="array" ref="C6239">IFERROR(INDEX($C$3728:$C$5587, MATCH(0,IF(ISBLANK($C$3728:$C$5587),1,COUNTIF($C$6101:C6238, $C$3728:$C$5587)), 0)),"")</f>
        <v/>
      </c>
      <c r="D6239" s="105"/>
    </row>
    <row r="6240" spans="2:4" x14ac:dyDescent="0.3">
      <c r="B6240" s="137">
        <f t="shared" si="850"/>
        <v>139</v>
      </c>
      <c r="C6240" s="154" t="str">
        <f t="array" ref="C6240">IFERROR(INDEX($C$3728:$C$5587, MATCH(0,IF(ISBLANK($C$3728:$C$5587),1,COUNTIF($C$6101:C6239, $C$3728:$C$5587)), 0)),"")</f>
        <v/>
      </c>
      <c r="D6240" s="105"/>
    </row>
    <row r="6241" spans="2:4" x14ac:dyDescent="0.3">
      <c r="B6241" s="137">
        <f t="shared" si="850"/>
        <v>140</v>
      </c>
      <c r="C6241" s="154" t="str">
        <f t="array" ref="C6241">IFERROR(INDEX($C$3728:$C$5587, MATCH(0,IF(ISBLANK($C$3728:$C$5587),1,COUNTIF($C$6101:C6240, $C$3728:$C$5587)), 0)),"")</f>
        <v/>
      </c>
      <c r="D6241" s="105"/>
    </row>
    <row r="6242" spans="2:4" x14ac:dyDescent="0.3">
      <c r="B6242" s="137">
        <f t="shared" si="850"/>
        <v>141</v>
      </c>
      <c r="C6242" s="154" t="str">
        <f t="array" ref="C6242">IFERROR(INDEX($C$3728:$C$5587, MATCH(0,IF(ISBLANK($C$3728:$C$5587),1,COUNTIF($C$6101:C6241, $C$3728:$C$5587)), 0)),"")</f>
        <v/>
      </c>
      <c r="D6242" s="105"/>
    </row>
    <row r="6243" spans="2:4" x14ac:dyDescent="0.3">
      <c r="B6243" s="137">
        <f t="shared" si="850"/>
        <v>142</v>
      </c>
      <c r="C6243" s="154" t="str">
        <f t="array" ref="C6243">IFERROR(INDEX($C$3728:$C$5587, MATCH(0,IF(ISBLANK($C$3728:$C$5587),1,COUNTIF($C$6101:C6242, $C$3728:$C$5587)), 0)),"")</f>
        <v/>
      </c>
      <c r="D6243" s="105"/>
    </row>
    <row r="6244" spans="2:4" x14ac:dyDescent="0.3">
      <c r="B6244" s="137">
        <f t="shared" si="850"/>
        <v>143</v>
      </c>
      <c r="C6244" s="154" t="str">
        <f t="array" ref="C6244">IFERROR(INDEX($C$3728:$C$5587, MATCH(0,IF(ISBLANK($C$3728:$C$5587),1,COUNTIF($C$6101:C6243, $C$3728:$C$5587)), 0)),"")</f>
        <v/>
      </c>
      <c r="D6244" s="105"/>
    </row>
    <row r="6245" spans="2:4" x14ac:dyDescent="0.3">
      <c r="B6245" s="137">
        <f t="shared" si="850"/>
        <v>144</v>
      </c>
      <c r="C6245" s="154" t="str">
        <f t="array" ref="C6245">IFERROR(INDEX($C$3728:$C$5587, MATCH(0,IF(ISBLANK($C$3728:$C$5587),1,COUNTIF($C$6101:C6244, $C$3728:$C$5587)), 0)),"")</f>
        <v/>
      </c>
      <c r="D6245" s="105"/>
    </row>
    <row r="6246" spans="2:4" x14ac:dyDescent="0.3">
      <c r="B6246" s="137">
        <f t="shared" si="850"/>
        <v>145</v>
      </c>
      <c r="C6246" s="154" t="str">
        <f t="array" ref="C6246">IFERROR(INDEX($C$3728:$C$5587, MATCH(0,IF(ISBLANK($C$3728:$C$5587),1,COUNTIF($C$6101:C6245, $C$3728:$C$5587)), 0)),"")</f>
        <v/>
      </c>
      <c r="D6246" s="105"/>
    </row>
    <row r="6247" spans="2:4" x14ac:dyDescent="0.3">
      <c r="B6247" s="137">
        <f t="shared" si="850"/>
        <v>146</v>
      </c>
      <c r="C6247" s="154" t="str">
        <f t="array" ref="C6247">IFERROR(INDEX($C$3728:$C$5587, MATCH(0,IF(ISBLANK($C$3728:$C$5587),1,COUNTIF($C$6101:C6246, $C$3728:$C$5587)), 0)),"")</f>
        <v/>
      </c>
      <c r="D6247" s="105"/>
    </row>
    <row r="6248" spans="2:4" x14ac:dyDescent="0.3">
      <c r="B6248" s="137">
        <f t="shared" si="850"/>
        <v>147</v>
      </c>
      <c r="C6248" s="154" t="str">
        <f t="array" ref="C6248">IFERROR(INDEX($C$3728:$C$5587, MATCH(0,IF(ISBLANK($C$3728:$C$5587),1,COUNTIF($C$6101:C6247, $C$3728:$C$5587)), 0)),"")</f>
        <v/>
      </c>
      <c r="D6248" s="105"/>
    </row>
    <row r="6249" spans="2:4" x14ac:dyDescent="0.3">
      <c r="B6249" s="137">
        <f t="shared" si="850"/>
        <v>148</v>
      </c>
      <c r="C6249" s="154" t="str">
        <f t="array" ref="C6249">IFERROR(INDEX($C$3728:$C$5587, MATCH(0,IF(ISBLANK($C$3728:$C$5587),1,COUNTIF($C$6101:C6248, $C$3728:$C$5587)), 0)),"")</f>
        <v/>
      </c>
      <c r="D6249" s="105"/>
    </row>
    <row r="6250" spans="2:4" x14ac:dyDescent="0.3">
      <c r="B6250" s="137">
        <f t="shared" si="850"/>
        <v>149</v>
      </c>
      <c r="C6250" s="154" t="str">
        <f t="array" ref="C6250">IFERROR(INDEX($C$3728:$C$5587, MATCH(0,IF(ISBLANK($C$3728:$C$5587),1,COUNTIF($C$6101:C6249, $C$3728:$C$5587)), 0)),"")</f>
        <v/>
      </c>
      <c r="D6250" s="105"/>
    </row>
    <row r="6251" spans="2:4" x14ac:dyDescent="0.3">
      <c r="B6251" s="137">
        <f t="shared" si="850"/>
        <v>150</v>
      </c>
      <c r="C6251" s="154" t="str">
        <f t="array" ref="C6251">IFERROR(INDEX($C$3728:$C$5587, MATCH(0,IF(ISBLANK($C$3728:$C$5587),1,COUNTIF($C$6101:C6250, $C$3728:$C$5587)), 0)),"")</f>
        <v/>
      </c>
      <c r="D6251" s="105"/>
    </row>
    <row r="6252" spans="2:4" x14ac:dyDescent="0.3">
      <c r="B6252" s="137">
        <f t="shared" si="850"/>
        <v>151</v>
      </c>
      <c r="C6252" s="154" t="str">
        <f t="array" ref="C6252">IFERROR(INDEX($C$3728:$C$5587, MATCH(0,IF(ISBLANK($C$3728:$C$5587),1,COUNTIF($C$6101:C6251, $C$3728:$C$5587)), 0)),"")</f>
        <v/>
      </c>
      <c r="D6252" s="105"/>
    </row>
    <row r="6253" spans="2:4" x14ac:dyDescent="0.3">
      <c r="B6253" s="137">
        <f t="shared" si="850"/>
        <v>152</v>
      </c>
      <c r="C6253" s="154" t="str">
        <f t="array" ref="C6253">IFERROR(INDEX($C$3728:$C$5587, MATCH(0,IF(ISBLANK($C$3728:$C$5587),1,COUNTIF($C$6101:C6252, $C$3728:$C$5587)), 0)),"")</f>
        <v/>
      </c>
      <c r="D6253" s="105"/>
    </row>
    <row r="6254" spans="2:4" x14ac:dyDescent="0.3">
      <c r="B6254" s="137">
        <f t="shared" si="850"/>
        <v>153</v>
      </c>
      <c r="C6254" s="154" t="str">
        <f t="array" ref="C6254">IFERROR(INDEX($C$3728:$C$5587, MATCH(0,IF(ISBLANK($C$3728:$C$5587),1,COUNTIF($C$6101:C6253, $C$3728:$C$5587)), 0)),"")</f>
        <v/>
      </c>
      <c r="D6254" s="105"/>
    </row>
    <row r="6255" spans="2:4" x14ac:dyDescent="0.3">
      <c r="B6255" s="137">
        <f t="shared" si="850"/>
        <v>154</v>
      </c>
      <c r="C6255" s="154" t="str">
        <f t="array" ref="C6255">IFERROR(INDEX($C$3728:$C$5587, MATCH(0,IF(ISBLANK($C$3728:$C$5587),1,COUNTIF($C$6101:C6254, $C$3728:$C$5587)), 0)),"")</f>
        <v/>
      </c>
      <c r="D6255" s="105"/>
    </row>
    <row r="6256" spans="2:4" x14ac:dyDescent="0.3">
      <c r="B6256" s="137">
        <f t="shared" si="850"/>
        <v>155</v>
      </c>
      <c r="C6256" s="154" t="str">
        <f t="array" ref="C6256">IFERROR(INDEX($C$3728:$C$5587, MATCH(0,IF(ISBLANK($C$3728:$C$5587),1,COUNTIF($C$6101:C6255, $C$3728:$C$5587)), 0)),"")</f>
        <v/>
      </c>
      <c r="D6256" s="105"/>
    </row>
    <row r="6257" spans="2:4" x14ac:dyDescent="0.3">
      <c r="B6257" s="137">
        <f t="shared" si="850"/>
        <v>156</v>
      </c>
      <c r="C6257" s="154" t="str">
        <f t="array" ref="C6257">IFERROR(INDEX($C$3728:$C$5587, MATCH(0,IF(ISBLANK($C$3728:$C$5587),1,COUNTIF($C$6101:C6256, $C$3728:$C$5587)), 0)),"")</f>
        <v/>
      </c>
      <c r="D6257" s="105"/>
    </row>
    <row r="6258" spans="2:4" x14ac:dyDescent="0.3">
      <c r="B6258" s="137">
        <f t="shared" si="850"/>
        <v>157</v>
      </c>
      <c r="C6258" s="154" t="str">
        <f t="array" ref="C6258">IFERROR(INDEX($C$3728:$C$5587, MATCH(0,IF(ISBLANK($C$3728:$C$5587),1,COUNTIF($C$6101:C6257, $C$3728:$C$5587)), 0)),"")</f>
        <v/>
      </c>
      <c r="D6258" s="105"/>
    </row>
    <row r="6259" spans="2:4" x14ac:dyDescent="0.3">
      <c r="B6259" s="137">
        <f t="shared" si="850"/>
        <v>158</v>
      </c>
      <c r="C6259" s="154" t="str">
        <f t="array" ref="C6259">IFERROR(INDEX($C$3728:$C$5587, MATCH(0,IF(ISBLANK($C$3728:$C$5587),1,COUNTIF($C$6101:C6258, $C$3728:$C$5587)), 0)),"")</f>
        <v/>
      </c>
      <c r="D6259" s="105"/>
    </row>
    <row r="6260" spans="2:4" x14ac:dyDescent="0.3">
      <c r="B6260" s="137">
        <f t="shared" si="850"/>
        <v>159</v>
      </c>
      <c r="C6260" s="154" t="str">
        <f t="array" ref="C6260">IFERROR(INDEX($C$3728:$C$5587, MATCH(0,IF(ISBLANK($C$3728:$C$5587),1,COUNTIF($C$6101:C6259, $C$3728:$C$5587)), 0)),"")</f>
        <v/>
      </c>
      <c r="D6260" s="105"/>
    </row>
    <row r="6261" spans="2:4" x14ac:dyDescent="0.3">
      <c r="B6261" s="137">
        <f t="shared" si="850"/>
        <v>160</v>
      </c>
      <c r="C6261" s="154" t="str">
        <f t="array" ref="C6261">IFERROR(INDEX($C$3728:$C$5587, MATCH(0,IF(ISBLANK($C$3728:$C$5587),1,COUNTIF($C$6101:C6260, $C$3728:$C$5587)), 0)),"")</f>
        <v/>
      </c>
      <c r="D6261" s="105"/>
    </row>
    <row r="6262" spans="2:4" x14ac:dyDescent="0.3">
      <c r="B6262" s="137">
        <f t="shared" si="850"/>
        <v>161</v>
      </c>
      <c r="C6262" s="154" t="str">
        <f t="array" ref="C6262">IFERROR(INDEX($C$3728:$C$5587, MATCH(0,IF(ISBLANK($C$3728:$C$5587),1,COUNTIF($C$6101:C6261, $C$3728:$C$5587)), 0)),"")</f>
        <v/>
      </c>
      <c r="D6262" s="105"/>
    </row>
    <row r="6263" spans="2:4" x14ac:dyDescent="0.3">
      <c r="B6263" s="137">
        <f t="shared" si="850"/>
        <v>162</v>
      </c>
      <c r="C6263" s="154" t="str">
        <f t="array" ref="C6263">IFERROR(INDEX($C$3728:$C$5587, MATCH(0,IF(ISBLANK($C$3728:$C$5587),1,COUNTIF($C$6101:C6262, $C$3728:$C$5587)), 0)),"")</f>
        <v/>
      </c>
      <c r="D6263" s="105"/>
    </row>
    <row r="6264" spans="2:4" x14ac:dyDescent="0.3">
      <c r="B6264" s="137">
        <f t="shared" si="850"/>
        <v>163</v>
      </c>
      <c r="C6264" s="154" t="str">
        <f t="array" ref="C6264">IFERROR(INDEX($C$3728:$C$5587, MATCH(0,IF(ISBLANK($C$3728:$C$5587),1,COUNTIF($C$6101:C6263, $C$3728:$C$5587)), 0)),"")</f>
        <v/>
      </c>
      <c r="D6264" s="105"/>
    </row>
    <row r="6265" spans="2:4" x14ac:dyDescent="0.3">
      <c r="B6265" s="137">
        <f t="shared" si="850"/>
        <v>164</v>
      </c>
      <c r="C6265" s="154" t="str">
        <f t="array" ref="C6265">IFERROR(INDEX($C$3728:$C$5587, MATCH(0,IF(ISBLANK($C$3728:$C$5587),1,COUNTIF($C$6101:C6264, $C$3728:$C$5587)), 0)),"")</f>
        <v/>
      </c>
      <c r="D6265" s="105"/>
    </row>
    <row r="6266" spans="2:4" x14ac:dyDescent="0.3">
      <c r="B6266" s="137">
        <f t="shared" si="850"/>
        <v>165</v>
      </c>
      <c r="C6266" s="154" t="str">
        <f t="array" ref="C6266">IFERROR(INDEX($C$3728:$C$5587, MATCH(0,IF(ISBLANK($C$3728:$C$5587),1,COUNTIF($C$6101:C6265, $C$3728:$C$5587)), 0)),"")</f>
        <v/>
      </c>
      <c r="D6266" s="105"/>
    </row>
    <row r="6267" spans="2:4" x14ac:dyDescent="0.3">
      <c r="B6267" s="137">
        <f t="shared" si="850"/>
        <v>166</v>
      </c>
      <c r="C6267" s="154" t="str">
        <f t="array" ref="C6267">IFERROR(INDEX($C$3728:$C$5587, MATCH(0,IF(ISBLANK($C$3728:$C$5587),1,COUNTIF($C$6101:C6266, $C$3728:$C$5587)), 0)),"")</f>
        <v/>
      </c>
      <c r="D6267" s="105"/>
    </row>
    <row r="6268" spans="2:4" x14ac:dyDescent="0.3">
      <c r="B6268" s="137">
        <f t="shared" si="850"/>
        <v>167</v>
      </c>
      <c r="C6268" s="154" t="str">
        <f t="array" ref="C6268">IFERROR(INDEX($C$3728:$C$5587, MATCH(0,IF(ISBLANK($C$3728:$C$5587),1,COUNTIF($C$6101:C6267, $C$3728:$C$5587)), 0)),"")</f>
        <v/>
      </c>
      <c r="D6268" s="105"/>
    </row>
    <row r="6269" spans="2:4" x14ac:dyDescent="0.3">
      <c r="B6269" s="137">
        <f t="shared" si="850"/>
        <v>168</v>
      </c>
      <c r="C6269" s="154" t="str">
        <f t="array" ref="C6269">IFERROR(INDEX($C$3728:$C$5587, MATCH(0,IF(ISBLANK($C$3728:$C$5587),1,COUNTIF($C$6101:C6268, $C$3728:$C$5587)), 0)),"")</f>
        <v/>
      </c>
      <c r="D6269" s="105"/>
    </row>
    <row r="6270" spans="2:4" x14ac:dyDescent="0.3">
      <c r="B6270" s="137">
        <f t="shared" si="850"/>
        <v>169</v>
      </c>
      <c r="C6270" s="154" t="str">
        <f t="array" ref="C6270">IFERROR(INDEX($C$3728:$C$5587, MATCH(0,IF(ISBLANK($C$3728:$C$5587),1,COUNTIF($C$6101:C6269, $C$3728:$C$5587)), 0)),"")</f>
        <v/>
      </c>
      <c r="D6270" s="105"/>
    </row>
    <row r="6271" spans="2:4" x14ac:dyDescent="0.3">
      <c r="B6271" s="137">
        <f t="shared" si="850"/>
        <v>170</v>
      </c>
      <c r="C6271" s="154" t="str">
        <f t="array" ref="C6271">IFERROR(INDEX($C$3728:$C$5587, MATCH(0,IF(ISBLANK($C$3728:$C$5587),1,COUNTIF($C$6101:C6270, $C$3728:$C$5587)), 0)),"")</f>
        <v/>
      </c>
      <c r="D6271" s="105"/>
    </row>
    <row r="6272" spans="2:4" x14ac:dyDescent="0.3">
      <c r="B6272" s="137">
        <f t="shared" si="850"/>
        <v>171</v>
      </c>
      <c r="C6272" s="154" t="str">
        <f t="array" ref="C6272">IFERROR(INDEX($C$3728:$C$5587, MATCH(0,IF(ISBLANK($C$3728:$C$5587),1,COUNTIF($C$6101:C6271, $C$3728:$C$5587)), 0)),"")</f>
        <v/>
      </c>
      <c r="D6272" s="105"/>
    </row>
    <row r="6273" spans="2:4" x14ac:dyDescent="0.3">
      <c r="B6273" s="137">
        <f t="shared" si="850"/>
        <v>172</v>
      </c>
      <c r="C6273" s="154" t="str">
        <f t="array" ref="C6273">IFERROR(INDEX($C$3728:$C$5587, MATCH(0,IF(ISBLANK($C$3728:$C$5587),1,COUNTIF($C$6101:C6272, $C$3728:$C$5587)), 0)),"")</f>
        <v/>
      </c>
      <c r="D6273" s="105"/>
    </row>
    <row r="6274" spans="2:4" x14ac:dyDescent="0.3">
      <c r="B6274" s="137">
        <f t="shared" si="850"/>
        <v>173</v>
      </c>
      <c r="C6274" s="154" t="str">
        <f t="array" ref="C6274">IFERROR(INDEX($C$3728:$C$5587, MATCH(0,IF(ISBLANK($C$3728:$C$5587),1,COUNTIF($C$6101:C6273, $C$3728:$C$5587)), 0)),"")</f>
        <v/>
      </c>
      <c r="D6274" s="105"/>
    </row>
    <row r="6275" spans="2:4" x14ac:dyDescent="0.3">
      <c r="B6275" s="137">
        <f t="shared" si="850"/>
        <v>174</v>
      </c>
      <c r="C6275" s="154" t="str">
        <f t="array" ref="C6275">IFERROR(INDEX($C$3728:$C$5587, MATCH(0,IF(ISBLANK($C$3728:$C$5587),1,COUNTIF($C$6101:C6274, $C$3728:$C$5587)), 0)),"")</f>
        <v/>
      </c>
      <c r="D6275" s="105"/>
    </row>
    <row r="6276" spans="2:4" x14ac:dyDescent="0.3">
      <c r="B6276" s="137">
        <f t="shared" si="850"/>
        <v>175</v>
      </c>
      <c r="C6276" s="154" t="str">
        <f t="array" ref="C6276">IFERROR(INDEX($C$3728:$C$5587, MATCH(0,IF(ISBLANK($C$3728:$C$5587),1,COUNTIF($C$6101:C6275, $C$3728:$C$5587)), 0)),"")</f>
        <v/>
      </c>
      <c r="D6276" s="105"/>
    </row>
    <row r="6277" spans="2:4" x14ac:dyDescent="0.3">
      <c r="B6277" s="137">
        <f t="shared" si="850"/>
        <v>176</v>
      </c>
      <c r="C6277" s="154" t="str">
        <f t="array" ref="C6277">IFERROR(INDEX($C$3728:$C$5587, MATCH(0,IF(ISBLANK($C$3728:$C$5587),1,COUNTIF($C$6101:C6276, $C$3728:$C$5587)), 0)),"")</f>
        <v/>
      </c>
      <c r="D6277" s="105"/>
    </row>
    <row r="6278" spans="2:4" x14ac:dyDescent="0.3">
      <c r="B6278" s="137">
        <f t="shared" si="850"/>
        <v>177</v>
      </c>
      <c r="C6278" s="154" t="str">
        <f t="array" ref="C6278">IFERROR(INDEX($C$3728:$C$5587, MATCH(0,IF(ISBLANK($C$3728:$C$5587),1,COUNTIF($C$6101:C6277, $C$3728:$C$5587)), 0)),"")</f>
        <v/>
      </c>
      <c r="D6278" s="105"/>
    </row>
    <row r="6279" spans="2:4" x14ac:dyDescent="0.3">
      <c r="B6279" s="137">
        <f t="shared" si="850"/>
        <v>178</v>
      </c>
      <c r="C6279" s="154" t="str">
        <f t="array" ref="C6279">IFERROR(INDEX($C$3728:$C$5587, MATCH(0,IF(ISBLANK($C$3728:$C$5587),1,COUNTIF($C$6101:C6278, $C$3728:$C$5587)), 0)),"")</f>
        <v/>
      </c>
      <c r="D6279" s="105"/>
    </row>
    <row r="6280" spans="2:4" x14ac:dyDescent="0.3">
      <c r="B6280" s="137">
        <f t="shared" si="850"/>
        <v>179</v>
      </c>
      <c r="C6280" s="154" t="str">
        <f t="array" ref="C6280">IFERROR(INDEX($C$3728:$C$5587, MATCH(0,IF(ISBLANK($C$3728:$C$5587),1,COUNTIF($C$6101:C6279, $C$3728:$C$5587)), 0)),"")</f>
        <v/>
      </c>
      <c r="D6280" s="105"/>
    </row>
    <row r="6281" spans="2:4" x14ac:dyDescent="0.3">
      <c r="B6281" s="137">
        <f t="shared" si="850"/>
        <v>180</v>
      </c>
      <c r="C6281" s="154" t="str">
        <f t="array" ref="C6281">IFERROR(INDEX($C$3728:$C$5587, MATCH(0,IF(ISBLANK($C$3728:$C$5587),1,COUNTIF($C$6101:C6280, $C$3728:$C$5587)), 0)),"")</f>
        <v/>
      </c>
      <c r="D6281" s="105"/>
    </row>
    <row r="6282" spans="2:4" x14ac:dyDescent="0.3">
      <c r="B6282" s="137">
        <f t="shared" si="850"/>
        <v>181</v>
      </c>
      <c r="C6282" s="154" t="str">
        <f t="array" ref="C6282">IFERROR(INDEX($C$3728:$C$5587, MATCH(0,IF(ISBLANK($C$3728:$C$5587),1,COUNTIF($C$6101:C6281, $C$3728:$C$5587)), 0)),"")</f>
        <v/>
      </c>
      <c r="D6282" s="105"/>
    </row>
    <row r="6283" spans="2:4" x14ac:dyDescent="0.3">
      <c r="B6283" s="137">
        <f t="shared" si="850"/>
        <v>182</v>
      </c>
      <c r="C6283" s="154" t="str">
        <f t="array" ref="C6283">IFERROR(INDEX($C$3728:$C$5587, MATCH(0,IF(ISBLANK($C$3728:$C$5587),1,COUNTIF($C$6101:C6282, $C$3728:$C$5587)), 0)),"")</f>
        <v/>
      </c>
      <c r="D6283" s="105"/>
    </row>
    <row r="6284" spans="2:4" x14ac:dyDescent="0.3">
      <c r="B6284" s="137">
        <f t="shared" si="850"/>
        <v>183</v>
      </c>
      <c r="C6284" s="154" t="str">
        <f t="array" ref="C6284">IFERROR(INDEX($C$3728:$C$5587, MATCH(0,IF(ISBLANK($C$3728:$C$5587),1,COUNTIF($C$6101:C6283, $C$3728:$C$5587)), 0)),"")</f>
        <v/>
      </c>
      <c r="D6284" s="105"/>
    </row>
    <row r="6285" spans="2:4" x14ac:dyDescent="0.3">
      <c r="B6285" s="137">
        <f t="shared" si="850"/>
        <v>184</v>
      </c>
      <c r="C6285" s="154" t="str">
        <f t="array" ref="C6285">IFERROR(INDEX($C$3728:$C$5587, MATCH(0,IF(ISBLANK($C$3728:$C$5587),1,COUNTIF($C$6101:C6284, $C$3728:$C$5587)), 0)),"")</f>
        <v/>
      </c>
      <c r="D6285" s="105"/>
    </row>
    <row r="6286" spans="2:4" x14ac:dyDescent="0.3">
      <c r="B6286" s="137">
        <f t="shared" si="850"/>
        <v>185</v>
      </c>
      <c r="C6286" s="154" t="str">
        <f t="array" ref="C6286">IFERROR(INDEX($C$3728:$C$5587, MATCH(0,IF(ISBLANK($C$3728:$C$5587),1,COUNTIF($C$6101:C6285, $C$3728:$C$5587)), 0)),"")</f>
        <v/>
      </c>
      <c r="D6286" s="105"/>
    </row>
    <row r="6287" spans="2:4" x14ac:dyDescent="0.3">
      <c r="B6287" s="137">
        <f t="shared" si="850"/>
        <v>186</v>
      </c>
      <c r="C6287" s="154" t="str">
        <f t="array" ref="C6287">IFERROR(INDEX($C$3728:$C$5587, MATCH(0,IF(ISBLANK($C$3728:$C$5587),1,COUNTIF($C$6101:C6286, $C$3728:$C$5587)), 0)),"")</f>
        <v/>
      </c>
      <c r="D6287" s="105"/>
    </row>
    <row r="6288" spans="2:4" x14ac:dyDescent="0.3">
      <c r="B6288" s="137">
        <f t="shared" si="850"/>
        <v>187</v>
      </c>
      <c r="C6288" s="154" t="str">
        <f t="array" ref="C6288">IFERROR(INDEX($C$3728:$C$5587, MATCH(0,IF(ISBLANK($C$3728:$C$5587),1,COUNTIF($C$6101:C6287, $C$3728:$C$5587)), 0)),"")</f>
        <v/>
      </c>
      <c r="D6288" s="105"/>
    </row>
    <row r="6289" spans="2:4" x14ac:dyDescent="0.3">
      <c r="B6289" s="137">
        <f t="shared" si="850"/>
        <v>188</v>
      </c>
      <c r="C6289" s="154" t="str">
        <f t="array" ref="C6289">IFERROR(INDEX($C$3728:$C$5587, MATCH(0,IF(ISBLANK($C$3728:$C$5587),1,COUNTIF($C$6101:C6288, $C$3728:$C$5587)), 0)),"")</f>
        <v/>
      </c>
      <c r="D6289" s="105"/>
    </row>
    <row r="6290" spans="2:4" x14ac:dyDescent="0.3">
      <c r="B6290" s="137">
        <f t="shared" si="850"/>
        <v>189</v>
      </c>
      <c r="C6290" s="154" t="str">
        <f t="array" ref="C6290">IFERROR(INDEX($C$3728:$C$5587, MATCH(0,IF(ISBLANK($C$3728:$C$5587),1,COUNTIF($C$6101:C6289, $C$3728:$C$5587)), 0)),"")</f>
        <v/>
      </c>
      <c r="D6290" s="105"/>
    </row>
    <row r="6291" spans="2:4" x14ac:dyDescent="0.3">
      <c r="B6291" s="137">
        <f t="shared" si="850"/>
        <v>190</v>
      </c>
      <c r="C6291" s="154" t="str">
        <f t="array" ref="C6291">IFERROR(INDEX($C$3728:$C$5587, MATCH(0,IF(ISBLANK($C$3728:$C$5587),1,COUNTIF($C$6101:C6290, $C$3728:$C$5587)), 0)),"")</f>
        <v/>
      </c>
      <c r="D6291" s="105"/>
    </row>
    <row r="6292" spans="2:4" x14ac:dyDescent="0.3">
      <c r="B6292" s="137">
        <f t="shared" si="850"/>
        <v>191</v>
      </c>
      <c r="C6292" s="154" t="str">
        <f t="array" ref="C6292">IFERROR(INDEX($C$3728:$C$5587, MATCH(0,IF(ISBLANK($C$3728:$C$5587),1,COUNTIF($C$6101:C6291, $C$3728:$C$5587)), 0)),"")</f>
        <v/>
      </c>
      <c r="D6292" s="105"/>
    </row>
    <row r="6293" spans="2:4" x14ac:dyDescent="0.3">
      <c r="B6293" s="137">
        <f t="shared" si="850"/>
        <v>192</v>
      </c>
      <c r="C6293" s="154" t="str">
        <f t="array" ref="C6293">IFERROR(INDEX($C$3728:$C$5587, MATCH(0,IF(ISBLANK($C$3728:$C$5587),1,COUNTIF($C$6101:C6292, $C$3728:$C$5587)), 0)),"")</f>
        <v/>
      </c>
      <c r="D6293" s="105"/>
    </row>
    <row r="6294" spans="2:4" x14ac:dyDescent="0.3">
      <c r="B6294" s="137">
        <f t="shared" si="850"/>
        <v>193</v>
      </c>
      <c r="C6294" s="154" t="str">
        <f t="array" ref="C6294">IFERROR(INDEX($C$3728:$C$5587, MATCH(0,IF(ISBLANK($C$3728:$C$5587),1,COUNTIF($C$6101:C6293, $C$3728:$C$5587)), 0)),"")</f>
        <v/>
      </c>
      <c r="D6294" s="105"/>
    </row>
    <row r="6295" spans="2:4" x14ac:dyDescent="0.3">
      <c r="B6295" s="137">
        <f t="shared" si="850"/>
        <v>194</v>
      </c>
      <c r="C6295" s="154" t="str">
        <f t="array" ref="C6295">IFERROR(INDEX($C$3728:$C$5587, MATCH(0,IF(ISBLANK($C$3728:$C$5587),1,COUNTIF($C$6101:C6294, $C$3728:$C$5587)), 0)),"")</f>
        <v/>
      </c>
      <c r="D6295" s="105"/>
    </row>
    <row r="6296" spans="2:4" x14ac:dyDescent="0.3">
      <c r="B6296" s="137">
        <f t="shared" ref="B6296:B6359" si="851">B6295+1</f>
        <v>195</v>
      </c>
      <c r="C6296" s="154" t="str">
        <f t="array" ref="C6296">IFERROR(INDEX($C$3728:$C$5587, MATCH(0,IF(ISBLANK($C$3728:$C$5587),1,COUNTIF($C$6101:C6295, $C$3728:$C$5587)), 0)),"")</f>
        <v/>
      </c>
      <c r="D6296" s="105"/>
    </row>
    <row r="6297" spans="2:4" x14ac:dyDescent="0.3">
      <c r="B6297" s="137">
        <f t="shared" si="851"/>
        <v>196</v>
      </c>
      <c r="C6297" s="154" t="str">
        <f t="array" ref="C6297">IFERROR(INDEX($C$3728:$C$5587, MATCH(0,IF(ISBLANK($C$3728:$C$5587),1,COUNTIF($C$6101:C6296, $C$3728:$C$5587)), 0)),"")</f>
        <v/>
      </c>
      <c r="D6297" s="105"/>
    </row>
    <row r="6298" spans="2:4" x14ac:dyDescent="0.3">
      <c r="B6298" s="137">
        <f t="shared" si="851"/>
        <v>197</v>
      </c>
      <c r="C6298" s="154" t="str">
        <f t="array" ref="C6298">IFERROR(INDEX($C$3728:$C$5587, MATCH(0,IF(ISBLANK($C$3728:$C$5587),1,COUNTIF($C$6101:C6297, $C$3728:$C$5587)), 0)),"")</f>
        <v/>
      </c>
      <c r="D6298" s="105"/>
    </row>
    <row r="6299" spans="2:4" x14ac:dyDescent="0.3">
      <c r="B6299" s="137">
        <f t="shared" si="851"/>
        <v>198</v>
      </c>
      <c r="C6299" s="154" t="str">
        <f t="array" ref="C6299">IFERROR(INDEX($C$3728:$C$5587, MATCH(0,IF(ISBLANK($C$3728:$C$5587),1,COUNTIF($C$6101:C6298, $C$3728:$C$5587)), 0)),"")</f>
        <v/>
      </c>
      <c r="D6299" s="105"/>
    </row>
    <row r="6300" spans="2:4" x14ac:dyDescent="0.3">
      <c r="B6300" s="137">
        <f t="shared" si="851"/>
        <v>199</v>
      </c>
      <c r="C6300" s="154" t="str">
        <f t="array" ref="C6300">IFERROR(INDEX($C$3728:$C$5587, MATCH(0,IF(ISBLANK($C$3728:$C$5587),1,COUNTIF($C$6101:C6299, $C$3728:$C$5587)), 0)),"")</f>
        <v/>
      </c>
      <c r="D6300" s="105"/>
    </row>
    <row r="6301" spans="2:4" x14ac:dyDescent="0.3">
      <c r="B6301" s="137">
        <f t="shared" si="851"/>
        <v>200</v>
      </c>
      <c r="C6301" s="154" t="str">
        <f t="array" ref="C6301">IFERROR(INDEX($C$3728:$C$5587, MATCH(0,IF(ISBLANK($C$3728:$C$5587),1,COUNTIF($C$6101:C6300, $C$3728:$C$5587)), 0)),"")</f>
        <v/>
      </c>
      <c r="D6301" s="105"/>
    </row>
    <row r="6302" spans="2:4" x14ac:dyDescent="0.3">
      <c r="B6302" s="137">
        <f t="shared" si="851"/>
        <v>201</v>
      </c>
      <c r="C6302" s="154" t="str">
        <f t="array" ref="C6302">IFERROR(INDEX($C$3728:$C$5587, MATCH(0,IF(ISBLANK($C$3728:$C$5587),1,COUNTIF($C$6101:C6301, $C$3728:$C$5587)), 0)),"")</f>
        <v/>
      </c>
      <c r="D6302" s="105"/>
    </row>
    <row r="6303" spans="2:4" x14ac:dyDescent="0.3">
      <c r="B6303" s="137">
        <f t="shared" si="851"/>
        <v>202</v>
      </c>
      <c r="C6303" s="154" t="str">
        <f t="array" ref="C6303">IFERROR(INDEX($C$3728:$C$5587, MATCH(0,IF(ISBLANK($C$3728:$C$5587),1,COUNTIF($C$6101:C6302, $C$3728:$C$5587)), 0)),"")</f>
        <v/>
      </c>
      <c r="D6303" s="105"/>
    </row>
    <row r="6304" spans="2:4" x14ac:dyDescent="0.3">
      <c r="B6304" s="137">
        <f t="shared" si="851"/>
        <v>203</v>
      </c>
      <c r="C6304" s="154" t="str">
        <f t="array" ref="C6304">IFERROR(INDEX($C$3728:$C$5587, MATCH(0,IF(ISBLANK($C$3728:$C$5587),1,COUNTIF($C$6101:C6303, $C$3728:$C$5587)), 0)),"")</f>
        <v/>
      </c>
      <c r="D6304" s="105"/>
    </row>
    <row r="6305" spans="2:4" x14ac:dyDescent="0.3">
      <c r="B6305" s="137">
        <f t="shared" si="851"/>
        <v>204</v>
      </c>
      <c r="C6305" s="154" t="str">
        <f t="array" ref="C6305">IFERROR(INDEX($C$3728:$C$5587, MATCH(0,IF(ISBLANK($C$3728:$C$5587),1,COUNTIF($C$6101:C6304, $C$3728:$C$5587)), 0)),"")</f>
        <v/>
      </c>
      <c r="D6305" s="105"/>
    </row>
    <row r="6306" spans="2:4" x14ac:dyDescent="0.3">
      <c r="B6306" s="137">
        <f t="shared" si="851"/>
        <v>205</v>
      </c>
      <c r="C6306" s="154" t="str">
        <f t="array" ref="C6306">IFERROR(INDEX($C$3728:$C$5587, MATCH(0,IF(ISBLANK($C$3728:$C$5587),1,COUNTIF($C$6101:C6305, $C$3728:$C$5587)), 0)),"")</f>
        <v/>
      </c>
      <c r="D6306" s="105"/>
    </row>
    <row r="6307" spans="2:4" x14ac:dyDescent="0.3">
      <c r="B6307" s="137">
        <f t="shared" si="851"/>
        <v>206</v>
      </c>
      <c r="C6307" s="154" t="str">
        <f t="array" ref="C6307">IFERROR(INDEX($C$3728:$C$5587, MATCH(0,IF(ISBLANK($C$3728:$C$5587),1,COUNTIF($C$6101:C6306, $C$3728:$C$5587)), 0)),"")</f>
        <v/>
      </c>
      <c r="D6307" s="105"/>
    </row>
    <row r="6308" spans="2:4" x14ac:dyDescent="0.3">
      <c r="B6308" s="137">
        <f t="shared" si="851"/>
        <v>207</v>
      </c>
      <c r="C6308" s="154" t="str">
        <f t="array" ref="C6308">IFERROR(INDEX($C$3728:$C$5587, MATCH(0,IF(ISBLANK($C$3728:$C$5587),1,COUNTIF($C$6101:C6307, $C$3728:$C$5587)), 0)),"")</f>
        <v/>
      </c>
      <c r="D6308" s="105"/>
    </row>
    <row r="6309" spans="2:4" x14ac:dyDescent="0.3">
      <c r="B6309" s="137">
        <f t="shared" si="851"/>
        <v>208</v>
      </c>
      <c r="C6309" s="154" t="str">
        <f t="array" ref="C6309">IFERROR(INDEX($C$3728:$C$5587, MATCH(0,IF(ISBLANK($C$3728:$C$5587),1,COUNTIF($C$6101:C6308, $C$3728:$C$5587)), 0)),"")</f>
        <v/>
      </c>
      <c r="D6309" s="105"/>
    </row>
    <row r="6310" spans="2:4" x14ac:dyDescent="0.3">
      <c r="B6310" s="137">
        <f t="shared" si="851"/>
        <v>209</v>
      </c>
      <c r="C6310" s="154" t="str">
        <f t="array" ref="C6310">IFERROR(INDEX($C$3728:$C$5587, MATCH(0,IF(ISBLANK($C$3728:$C$5587),1,COUNTIF($C$6101:C6309, $C$3728:$C$5587)), 0)),"")</f>
        <v/>
      </c>
      <c r="D6310" s="105"/>
    </row>
    <row r="6311" spans="2:4" x14ac:dyDescent="0.3">
      <c r="B6311" s="137">
        <f t="shared" si="851"/>
        <v>210</v>
      </c>
      <c r="C6311" s="154" t="str">
        <f t="array" ref="C6311">IFERROR(INDEX($C$3728:$C$5587, MATCH(0,IF(ISBLANK($C$3728:$C$5587),1,COUNTIF($C$6101:C6310, $C$3728:$C$5587)), 0)),"")</f>
        <v/>
      </c>
      <c r="D6311" s="105"/>
    </row>
    <row r="6312" spans="2:4" x14ac:dyDescent="0.3">
      <c r="B6312" s="137">
        <f t="shared" si="851"/>
        <v>211</v>
      </c>
      <c r="C6312" s="154" t="str">
        <f t="array" ref="C6312">IFERROR(INDEX($C$3728:$C$5587, MATCH(0,IF(ISBLANK($C$3728:$C$5587),1,COUNTIF($C$6101:C6311, $C$3728:$C$5587)), 0)),"")</f>
        <v/>
      </c>
      <c r="D6312" s="105"/>
    </row>
    <row r="6313" spans="2:4" x14ac:dyDescent="0.3">
      <c r="B6313" s="137">
        <f t="shared" si="851"/>
        <v>212</v>
      </c>
      <c r="C6313" s="154" t="str">
        <f t="array" ref="C6313">IFERROR(INDEX($C$3728:$C$5587, MATCH(0,IF(ISBLANK($C$3728:$C$5587),1,COUNTIF($C$6101:C6312, $C$3728:$C$5587)), 0)),"")</f>
        <v/>
      </c>
      <c r="D6313" s="105"/>
    </row>
    <row r="6314" spans="2:4" x14ac:dyDescent="0.3">
      <c r="B6314" s="137">
        <f t="shared" si="851"/>
        <v>213</v>
      </c>
      <c r="C6314" s="154" t="str">
        <f t="array" ref="C6314">IFERROR(INDEX($C$3728:$C$5587, MATCH(0,IF(ISBLANK($C$3728:$C$5587),1,COUNTIF($C$6101:C6313, $C$3728:$C$5587)), 0)),"")</f>
        <v/>
      </c>
      <c r="D6314" s="105"/>
    </row>
    <row r="6315" spans="2:4" x14ac:dyDescent="0.3">
      <c r="B6315" s="137">
        <f t="shared" si="851"/>
        <v>214</v>
      </c>
      <c r="C6315" s="154" t="str">
        <f t="array" ref="C6315">IFERROR(INDEX($C$3728:$C$5587, MATCH(0,IF(ISBLANK($C$3728:$C$5587),1,COUNTIF($C$6101:C6314, $C$3728:$C$5587)), 0)),"")</f>
        <v/>
      </c>
      <c r="D6315" s="105"/>
    </row>
    <row r="6316" spans="2:4" x14ac:dyDescent="0.3">
      <c r="B6316" s="137">
        <f t="shared" si="851"/>
        <v>215</v>
      </c>
      <c r="C6316" s="154" t="str">
        <f t="array" ref="C6316">IFERROR(INDEX($C$3728:$C$5587, MATCH(0,IF(ISBLANK($C$3728:$C$5587),1,COUNTIF($C$6101:C6315, $C$3728:$C$5587)), 0)),"")</f>
        <v/>
      </c>
      <c r="D6316" s="105"/>
    </row>
    <row r="6317" spans="2:4" x14ac:dyDescent="0.3">
      <c r="B6317" s="137">
        <f t="shared" si="851"/>
        <v>216</v>
      </c>
      <c r="C6317" s="154" t="str">
        <f t="array" ref="C6317">IFERROR(INDEX($C$3728:$C$5587, MATCH(0,IF(ISBLANK($C$3728:$C$5587),1,COUNTIF($C$6101:C6316, $C$3728:$C$5587)), 0)),"")</f>
        <v/>
      </c>
      <c r="D6317" s="105"/>
    </row>
    <row r="6318" spans="2:4" x14ac:dyDescent="0.3">
      <c r="B6318" s="137">
        <f t="shared" si="851"/>
        <v>217</v>
      </c>
      <c r="C6318" s="154" t="str">
        <f t="array" ref="C6318">IFERROR(INDEX($C$3728:$C$5587, MATCH(0,IF(ISBLANK($C$3728:$C$5587),1,COUNTIF($C$6101:C6317, $C$3728:$C$5587)), 0)),"")</f>
        <v/>
      </c>
      <c r="D6318" s="105"/>
    </row>
    <row r="6319" spans="2:4" x14ac:dyDescent="0.3">
      <c r="B6319" s="137">
        <f t="shared" si="851"/>
        <v>218</v>
      </c>
      <c r="C6319" s="154" t="str">
        <f t="array" ref="C6319">IFERROR(INDEX($C$3728:$C$5587, MATCH(0,IF(ISBLANK($C$3728:$C$5587),1,COUNTIF($C$6101:C6318, $C$3728:$C$5587)), 0)),"")</f>
        <v/>
      </c>
      <c r="D6319" s="105"/>
    </row>
    <row r="6320" spans="2:4" x14ac:dyDescent="0.3">
      <c r="B6320" s="137">
        <f t="shared" si="851"/>
        <v>219</v>
      </c>
      <c r="C6320" s="154" t="str">
        <f t="array" ref="C6320">IFERROR(INDEX($C$3728:$C$5587, MATCH(0,IF(ISBLANK($C$3728:$C$5587),1,COUNTIF($C$6101:C6319, $C$3728:$C$5587)), 0)),"")</f>
        <v/>
      </c>
      <c r="D6320" s="105"/>
    </row>
    <row r="6321" spans="2:4" x14ac:dyDescent="0.3">
      <c r="B6321" s="137">
        <f t="shared" si="851"/>
        <v>220</v>
      </c>
      <c r="C6321" s="154" t="str">
        <f t="array" ref="C6321">IFERROR(INDEX($C$3728:$C$5587, MATCH(0,IF(ISBLANK($C$3728:$C$5587),1,COUNTIF($C$6101:C6320, $C$3728:$C$5587)), 0)),"")</f>
        <v/>
      </c>
      <c r="D6321" s="105"/>
    </row>
    <row r="6322" spans="2:4" x14ac:dyDescent="0.3">
      <c r="B6322" s="137">
        <f t="shared" si="851"/>
        <v>221</v>
      </c>
      <c r="C6322" s="154" t="str">
        <f t="array" ref="C6322">IFERROR(INDEX($C$3728:$C$5587, MATCH(0,IF(ISBLANK($C$3728:$C$5587),1,COUNTIF($C$6101:C6321, $C$3728:$C$5587)), 0)),"")</f>
        <v/>
      </c>
      <c r="D6322" s="105"/>
    </row>
    <row r="6323" spans="2:4" x14ac:dyDescent="0.3">
      <c r="B6323" s="137">
        <f t="shared" si="851"/>
        <v>222</v>
      </c>
      <c r="C6323" s="154" t="str">
        <f t="array" ref="C6323">IFERROR(INDEX($C$3728:$C$5587, MATCH(0,IF(ISBLANK($C$3728:$C$5587),1,COUNTIF($C$6101:C6322, $C$3728:$C$5587)), 0)),"")</f>
        <v/>
      </c>
      <c r="D6323" s="105"/>
    </row>
    <row r="6324" spans="2:4" x14ac:dyDescent="0.3">
      <c r="B6324" s="137">
        <f t="shared" si="851"/>
        <v>223</v>
      </c>
      <c r="C6324" s="154" t="str">
        <f t="array" ref="C6324">IFERROR(INDEX($C$3728:$C$5587, MATCH(0,IF(ISBLANK($C$3728:$C$5587),1,COUNTIF($C$6101:C6323, $C$3728:$C$5587)), 0)),"")</f>
        <v/>
      </c>
      <c r="D6324" s="105"/>
    </row>
    <row r="6325" spans="2:4" x14ac:dyDescent="0.3">
      <c r="B6325" s="137">
        <f t="shared" si="851"/>
        <v>224</v>
      </c>
      <c r="C6325" s="154" t="str">
        <f t="array" ref="C6325">IFERROR(INDEX($C$3728:$C$5587, MATCH(0,IF(ISBLANK($C$3728:$C$5587),1,COUNTIF($C$6101:C6324, $C$3728:$C$5587)), 0)),"")</f>
        <v/>
      </c>
      <c r="D6325" s="105"/>
    </row>
    <row r="6326" spans="2:4" x14ac:dyDescent="0.3">
      <c r="B6326" s="137">
        <f t="shared" si="851"/>
        <v>225</v>
      </c>
      <c r="C6326" s="154" t="str">
        <f t="array" ref="C6326">IFERROR(INDEX($C$3728:$C$5587, MATCH(0,IF(ISBLANK($C$3728:$C$5587),1,COUNTIF($C$6101:C6325, $C$3728:$C$5587)), 0)),"")</f>
        <v/>
      </c>
      <c r="D6326" s="105"/>
    </row>
    <row r="6327" spans="2:4" x14ac:dyDescent="0.3">
      <c r="B6327" s="137">
        <f t="shared" si="851"/>
        <v>226</v>
      </c>
      <c r="C6327" s="154" t="str">
        <f t="array" ref="C6327">IFERROR(INDEX($C$3728:$C$5587, MATCH(0,IF(ISBLANK($C$3728:$C$5587),1,COUNTIF($C$6101:C6326, $C$3728:$C$5587)), 0)),"")</f>
        <v/>
      </c>
      <c r="D6327" s="105"/>
    </row>
    <row r="6328" spans="2:4" x14ac:dyDescent="0.3">
      <c r="B6328" s="137">
        <f t="shared" si="851"/>
        <v>227</v>
      </c>
      <c r="C6328" s="154" t="str">
        <f t="array" ref="C6328">IFERROR(INDEX($C$3728:$C$5587, MATCH(0,IF(ISBLANK($C$3728:$C$5587),1,COUNTIF($C$6101:C6327, $C$3728:$C$5587)), 0)),"")</f>
        <v/>
      </c>
      <c r="D6328" s="105"/>
    </row>
    <row r="6329" spans="2:4" x14ac:dyDescent="0.3">
      <c r="B6329" s="137">
        <f t="shared" si="851"/>
        <v>228</v>
      </c>
      <c r="C6329" s="154" t="str">
        <f t="array" ref="C6329">IFERROR(INDEX($C$3728:$C$5587, MATCH(0,IF(ISBLANK($C$3728:$C$5587),1,COUNTIF($C$6101:C6328, $C$3728:$C$5587)), 0)),"")</f>
        <v/>
      </c>
      <c r="D6329" s="105"/>
    </row>
    <row r="6330" spans="2:4" x14ac:dyDescent="0.3">
      <c r="B6330" s="137">
        <f t="shared" si="851"/>
        <v>229</v>
      </c>
      <c r="C6330" s="154" t="str">
        <f t="array" ref="C6330">IFERROR(INDEX($C$3728:$C$5587, MATCH(0,IF(ISBLANK($C$3728:$C$5587),1,COUNTIF($C$6101:C6329, $C$3728:$C$5587)), 0)),"")</f>
        <v/>
      </c>
      <c r="D6330" s="105"/>
    </row>
    <row r="6331" spans="2:4" x14ac:dyDescent="0.3">
      <c r="B6331" s="137">
        <f t="shared" si="851"/>
        <v>230</v>
      </c>
      <c r="C6331" s="154" t="str">
        <f t="array" ref="C6331">IFERROR(INDEX($C$3728:$C$5587, MATCH(0,IF(ISBLANK($C$3728:$C$5587),1,COUNTIF($C$6101:C6330, $C$3728:$C$5587)), 0)),"")</f>
        <v/>
      </c>
      <c r="D6331" s="105"/>
    </row>
    <row r="6332" spans="2:4" x14ac:dyDescent="0.3">
      <c r="B6332" s="137">
        <f t="shared" si="851"/>
        <v>231</v>
      </c>
      <c r="C6332" s="154" t="str">
        <f t="array" ref="C6332">IFERROR(INDEX($C$3728:$C$5587, MATCH(0,IF(ISBLANK($C$3728:$C$5587),1,COUNTIF($C$6101:C6331, $C$3728:$C$5587)), 0)),"")</f>
        <v/>
      </c>
      <c r="D6332" s="105"/>
    </row>
    <row r="6333" spans="2:4" x14ac:dyDescent="0.3">
      <c r="B6333" s="137">
        <f t="shared" si="851"/>
        <v>232</v>
      </c>
      <c r="C6333" s="154" t="str">
        <f t="array" ref="C6333">IFERROR(INDEX($C$3728:$C$5587, MATCH(0,IF(ISBLANK($C$3728:$C$5587),1,COUNTIF($C$6101:C6332, $C$3728:$C$5587)), 0)),"")</f>
        <v/>
      </c>
      <c r="D6333" s="105"/>
    </row>
    <row r="6334" spans="2:4" x14ac:dyDescent="0.3">
      <c r="B6334" s="137">
        <f t="shared" si="851"/>
        <v>233</v>
      </c>
      <c r="C6334" s="154" t="str">
        <f t="array" ref="C6334">IFERROR(INDEX($C$3728:$C$5587, MATCH(0,IF(ISBLANK($C$3728:$C$5587),1,COUNTIF($C$6101:C6333, $C$3728:$C$5587)), 0)),"")</f>
        <v/>
      </c>
      <c r="D6334" s="105"/>
    </row>
    <row r="6335" spans="2:4" x14ac:dyDescent="0.3">
      <c r="B6335" s="137">
        <f t="shared" si="851"/>
        <v>234</v>
      </c>
      <c r="C6335" s="154" t="str">
        <f t="array" ref="C6335">IFERROR(INDEX($C$3728:$C$5587, MATCH(0,IF(ISBLANK($C$3728:$C$5587),1,COUNTIF($C$6101:C6334, $C$3728:$C$5587)), 0)),"")</f>
        <v/>
      </c>
      <c r="D6335" s="105"/>
    </row>
    <row r="6336" spans="2:4" x14ac:dyDescent="0.3">
      <c r="B6336" s="137">
        <f t="shared" si="851"/>
        <v>235</v>
      </c>
      <c r="C6336" s="154" t="str">
        <f t="array" ref="C6336">IFERROR(INDEX($C$3728:$C$5587, MATCH(0,IF(ISBLANK($C$3728:$C$5587),1,COUNTIF($C$6101:C6335, $C$3728:$C$5587)), 0)),"")</f>
        <v/>
      </c>
      <c r="D6336" s="105"/>
    </row>
    <row r="6337" spans="2:4" x14ac:dyDescent="0.3">
      <c r="B6337" s="137">
        <f t="shared" si="851"/>
        <v>236</v>
      </c>
      <c r="C6337" s="154" t="str">
        <f t="array" ref="C6337">IFERROR(INDEX($C$3728:$C$5587, MATCH(0,IF(ISBLANK($C$3728:$C$5587),1,COUNTIF($C$6101:C6336, $C$3728:$C$5587)), 0)),"")</f>
        <v/>
      </c>
      <c r="D6337" s="105"/>
    </row>
    <row r="6338" spans="2:4" x14ac:dyDescent="0.3">
      <c r="B6338" s="137">
        <f t="shared" si="851"/>
        <v>237</v>
      </c>
      <c r="C6338" s="154" t="str">
        <f t="array" ref="C6338">IFERROR(INDEX($C$3728:$C$5587, MATCH(0,IF(ISBLANK($C$3728:$C$5587),1,COUNTIF($C$6101:C6337, $C$3728:$C$5587)), 0)),"")</f>
        <v/>
      </c>
      <c r="D6338" s="105"/>
    </row>
    <row r="6339" spans="2:4" x14ac:dyDescent="0.3">
      <c r="B6339" s="137">
        <f t="shared" si="851"/>
        <v>238</v>
      </c>
      <c r="C6339" s="154" t="str">
        <f t="array" ref="C6339">IFERROR(INDEX($C$3728:$C$5587, MATCH(0,IF(ISBLANK($C$3728:$C$5587),1,COUNTIF($C$6101:C6338, $C$3728:$C$5587)), 0)),"")</f>
        <v/>
      </c>
      <c r="D6339" s="105"/>
    </row>
    <row r="6340" spans="2:4" x14ac:dyDescent="0.3">
      <c r="B6340" s="137">
        <f t="shared" si="851"/>
        <v>239</v>
      </c>
      <c r="C6340" s="154" t="str">
        <f t="array" ref="C6340">IFERROR(INDEX($C$3728:$C$5587, MATCH(0,IF(ISBLANK($C$3728:$C$5587),1,COUNTIF($C$6101:C6339, $C$3728:$C$5587)), 0)),"")</f>
        <v/>
      </c>
      <c r="D6340" s="105"/>
    </row>
    <row r="6341" spans="2:4" x14ac:dyDescent="0.3">
      <c r="B6341" s="137">
        <f t="shared" si="851"/>
        <v>240</v>
      </c>
      <c r="C6341" s="154" t="str">
        <f t="array" ref="C6341">IFERROR(INDEX($C$3728:$C$5587, MATCH(0,IF(ISBLANK($C$3728:$C$5587),1,COUNTIF($C$6101:C6340, $C$3728:$C$5587)), 0)),"")</f>
        <v/>
      </c>
      <c r="D6341" s="105"/>
    </row>
    <row r="6342" spans="2:4" x14ac:dyDescent="0.3">
      <c r="B6342" s="137">
        <f t="shared" si="851"/>
        <v>241</v>
      </c>
      <c r="C6342" s="154" t="str">
        <f t="array" ref="C6342">IFERROR(INDEX($C$3728:$C$5587, MATCH(0,IF(ISBLANK($C$3728:$C$5587),1,COUNTIF($C$6101:C6341, $C$3728:$C$5587)), 0)),"")</f>
        <v/>
      </c>
      <c r="D6342" s="105"/>
    </row>
    <row r="6343" spans="2:4" x14ac:dyDescent="0.3">
      <c r="B6343" s="137">
        <f t="shared" si="851"/>
        <v>242</v>
      </c>
      <c r="C6343" s="154" t="str">
        <f t="array" ref="C6343">IFERROR(INDEX($C$3728:$C$5587, MATCH(0,IF(ISBLANK($C$3728:$C$5587),1,COUNTIF($C$6101:C6342, $C$3728:$C$5587)), 0)),"")</f>
        <v/>
      </c>
      <c r="D6343" s="105"/>
    </row>
    <row r="6344" spans="2:4" x14ac:dyDescent="0.3">
      <c r="B6344" s="137">
        <f t="shared" si="851"/>
        <v>243</v>
      </c>
      <c r="C6344" s="154" t="str">
        <f t="array" ref="C6344">IFERROR(INDEX($C$3728:$C$5587, MATCH(0,IF(ISBLANK($C$3728:$C$5587),1,COUNTIF($C$6101:C6343, $C$3728:$C$5587)), 0)),"")</f>
        <v/>
      </c>
      <c r="D6344" s="105"/>
    </row>
    <row r="6345" spans="2:4" x14ac:dyDescent="0.3">
      <c r="B6345" s="137">
        <f t="shared" si="851"/>
        <v>244</v>
      </c>
      <c r="C6345" s="154" t="str">
        <f t="array" ref="C6345">IFERROR(INDEX($C$3728:$C$5587, MATCH(0,IF(ISBLANK($C$3728:$C$5587),1,COUNTIF($C$6101:C6344, $C$3728:$C$5587)), 0)),"")</f>
        <v/>
      </c>
      <c r="D6345" s="105"/>
    </row>
    <row r="6346" spans="2:4" x14ac:dyDescent="0.3">
      <c r="B6346" s="137">
        <f t="shared" si="851"/>
        <v>245</v>
      </c>
      <c r="C6346" s="154" t="str">
        <f t="array" ref="C6346">IFERROR(INDEX($C$3728:$C$5587, MATCH(0,IF(ISBLANK($C$3728:$C$5587),1,COUNTIF($C$6101:C6345, $C$3728:$C$5587)), 0)),"")</f>
        <v/>
      </c>
      <c r="D6346" s="105"/>
    </row>
    <row r="6347" spans="2:4" x14ac:dyDescent="0.3">
      <c r="B6347" s="137">
        <f t="shared" si="851"/>
        <v>246</v>
      </c>
      <c r="C6347" s="154" t="str">
        <f t="array" ref="C6347">IFERROR(INDEX($C$3728:$C$5587, MATCH(0,IF(ISBLANK($C$3728:$C$5587),1,COUNTIF($C$6101:C6346, $C$3728:$C$5587)), 0)),"")</f>
        <v/>
      </c>
      <c r="D6347" s="105"/>
    </row>
    <row r="6348" spans="2:4" x14ac:dyDescent="0.3">
      <c r="B6348" s="137">
        <f t="shared" si="851"/>
        <v>247</v>
      </c>
      <c r="C6348" s="154" t="str">
        <f t="array" ref="C6348">IFERROR(INDEX($C$3728:$C$5587, MATCH(0,IF(ISBLANK($C$3728:$C$5587),1,COUNTIF($C$6101:C6347, $C$3728:$C$5587)), 0)),"")</f>
        <v/>
      </c>
      <c r="D6348" s="105"/>
    </row>
    <row r="6349" spans="2:4" x14ac:dyDescent="0.3">
      <c r="B6349" s="137">
        <f t="shared" si="851"/>
        <v>248</v>
      </c>
      <c r="C6349" s="154" t="str">
        <f t="array" ref="C6349">IFERROR(INDEX($C$3728:$C$5587, MATCH(0,IF(ISBLANK($C$3728:$C$5587),1,COUNTIF($C$6101:C6348, $C$3728:$C$5587)), 0)),"")</f>
        <v/>
      </c>
      <c r="D6349" s="105"/>
    </row>
    <row r="6350" spans="2:4" x14ac:dyDescent="0.3">
      <c r="B6350" s="137">
        <f t="shared" si="851"/>
        <v>249</v>
      </c>
      <c r="C6350" s="154" t="str">
        <f t="array" ref="C6350">IFERROR(INDEX($C$3728:$C$5587, MATCH(0,IF(ISBLANK($C$3728:$C$5587),1,COUNTIF($C$6101:C6349, $C$3728:$C$5587)), 0)),"")</f>
        <v/>
      </c>
      <c r="D6350" s="105"/>
    </row>
    <row r="6351" spans="2:4" x14ac:dyDescent="0.3">
      <c r="B6351" s="137">
        <f t="shared" si="851"/>
        <v>250</v>
      </c>
      <c r="C6351" s="154" t="str">
        <f t="array" ref="C6351">IFERROR(INDEX($C$3728:$C$5587, MATCH(0,IF(ISBLANK($C$3728:$C$5587),1,COUNTIF($C$6101:C6350, $C$3728:$C$5587)), 0)),"")</f>
        <v/>
      </c>
      <c r="D6351" s="105"/>
    </row>
    <row r="6352" spans="2:4" x14ac:dyDescent="0.3">
      <c r="B6352" s="137">
        <f t="shared" si="851"/>
        <v>251</v>
      </c>
      <c r="C6352" s="154" t="str">
        <f t="array" ref="C6352">IFERROR(INDEX($C$3728:$C$5587, MATCH(0,IF(ISBLANK($C$3728:$C$5587),1,COUNTIF($C$6101:C6351, $C$3728:$C$5587)), 0)),"")</f>
        <v/>
      </c>
      <c r="D6352" s="105"/>
    </row>
    <row r="6353" spans="2:4" x14ac:dyDescent="0.3">
      <c r="B6353" s="137">
        <f t="shared" si="851"/>
        <v>252</v>
      </c>
      <c r="C6353" s="154" t="str">
        <f t="array" ref="C6353">IFERROR(INDEX($C$3728:$C$5587, MATCH(0,IF(ISBLANK($C$3728:$C$5587),1,COUNTIF($C$6101:C6352, $C$3728:$C$5587)), 0)),"")</f>
        <v/>
      </c>
      <c r="D6353" s="105"/>
    </row>
    <row r="6354" spans="2:4" x14ac:dyDescent="0.3">
      <c r="B6354" s="137">
        <f t="shared" si="851"/>
        <v>253</v>
      </c>
      <c r="C6354" s="154" t="str">
        <f t="array" ref="C6354">IFERROR(INDEX($C$3728:$C$5587, MATCH(0,IF(ISBLANK($C$3728:$C$5587),1,COUNTIF($C$6101:C6353, $C$3728:$C$5587)), 0)),"")</f>
        <v/>
      </c>
      <c r="D6354" s="105"/>
    </row>
    <row r="6355" spans="2:4" x14ac:dyDescent="0.3">
      <c r="B6355" s="137">
        <f t="shared" si="851"/>
        <v>254</v>
      </c>
      <c r="C6355" s="154" t="str">
        <f t="array" ref="C6355">IFERROR(INDEX($C$3728:$C$5587, MATCH(0,IF(ISBLANK($C$3728:$C$5587),1,COUNTIF($C$6101:C6354, $C$3728:$C$5587)), 0)),"")</f>
        <v/>
      </c>
      <c r="D6355" s="105"/>
    </row>
    <row r="6356" spans="2:4" x14ac:dyDescent="0.3">
      <c r="B6356" s="137">
        <f t="shared" si="851"/>
        <v>255</v>
      </c>
      <c r="C6356" s="154" t="str">
        <f t="array" ref="C6356">IFERROR(INDEX($C$3728:$C$5587, MATCH(0,IF(ISBLANK($C$3728:$C$5587),1,COUNTIF($C$6101:C6355, $C$3728:$C$5587)), 0)),"")</f>
        <v/>
      </c>
      <c r="D6356" s="105"/>
    </row>
    <row r="6357" spans="2:4" x14ac:dyDescent="0.3">
      <c r="B6357" s="137">
        <f t="shared" si="851"/>
        <v>256</v>
      </c>
      <c r="C6357" s="154" t="str">
        <f t="array" ref="C6357">IFERROR(INDEX($C$3728:$C$5587, MATCH(0,IF(ISBLANK($C$3728:$C$5587),1,COUNTIF($C$6101:C6356, $C$3728:$C$5587)), 0)),"")</f>
        <v/>
      </c>
      <c r="D6357" s="105"/>
    </row>
    <row r="6358" spans="2:4" x14ac:dyDescent="0.3">
      <c r="B6358" s="137">
        <f t="shared" si="851"/>
        <v>257</v>
      </c>
      <c r="C6358" s="154" t="str">
        <f t="array" ref="C6358">IFERROR(INDEX($C$3728:$C$5587, MATCH(0,IF(ISBLANK($C$3728:$C$5587),1,COUNTIF($C$6101:C6357, $C$3728:$C$5587)), 0)),"")</f>
        <v/>
      </c>
      <c r="D6358" s="105"/>
    </row>
    <row r="6359" spans="2:4" x14ac:dyDescent="0.3">
      <c r="B6359" s="137">
        <f t="shared" si="851"/>
        <v>258</v>
      </c>
      <c r="C6359" s="154" t="str">
        <f t="array" ref="C6359">IFERROR(INDEX($C$3728:$C$5587, MATCH(0,IF(ISBLANK($C$3728:$C$5587),1,COUNTIF($C$6101:C6358, $C$3728:$C$5587)), 0)),"")</f>
        <v/>
      </c>
      <c r="D6359" s="105"/>
    </row>
    <row r="6360" spans="2:4" x14ac:dyDescent="0.3">
      <c r="B6360" s="137">
        <f t="shared" ref="B6360:B6401" si="852">B6359+1</f>
        <v>259</v>
      </c>
      <c r="C6360" s="154" t="str">
        <f t="array" ref="C6360">IFERROR(INDEX($C$3728:$C$5587, MATCH(0,IF(ISBLANK($C$3728:$C$5587),1,COUNTIF($C$6101:C6359, $C$3728:$C$5587)), 0)),"")</f>
        <v/>
      </c>
      <c r="D6360" s="105"/>
    </row>
    <row r="6361" spans="2:4" x14ac:dyDescent="0.3">
      <c r="B6361" s="137">
        <f t="shared" si="852"/>
        <v>260</v>
      </c>
      <c r="C6361" s="154" t="str">
        <f t="array" ref="C6361">IFERROR(INDEX($C$3728:$C$5587, MATCH(0,IF(ISBLANK($C$3728:$C$5587),1,COUNTIF($C$6101:C6360, $C$3728:$C$5587)), 0)),"")</f>
        <v/>
      </c>
      <c r="D6361" s="105"/>
    </row>
    <row r="6362" spans="2:4" x14ac:dyDescent="0.3">
      <c r="B6362" s="137">
        <f t="shared" si="852"/>
        <v>261</v>
      </c>
      <c r="C6362" s="154" t="str">
        <f t="array" ref="C6362">IFERROR(INDEX($C$3728:$C$5587, MATCH(0,IF(ISBLANK($C$3728:$C$5587),1,COUNTIF($C$6101:C6361, $C$3728:$C$5587)), 0)),"")</f>
        <v/>
      </c>
      <c r="D6362" s="105"/>
    </row>
    <row r="6363" spans="2:4" x14ac:dyDescent="0.3">
      <c r="B6363" s="137">
        <f t="shared" si="852"/>
        <v>262</v>
      </c>
      <c r="C6363" s="154" t="str">
        <f t="array" ref="C6363">IFERROR(INDEX($C$3728:$C$5587, MATCH(0,IF(ISBLANK($C$3728:$C$5587),1,COUNTIF($C$6101:C6362, $C$3728:$C$5587)), 0)),"")</f>
        <v/>
      </c>
      <c r="D6363" s="105"/>
    </row>
    <row r="6364" spans="2:4" x14ac:dyDescent="0.3">
      <c r="B6364" s="137">
        <f t="shared" si="852"/>
        <v>263</v>
      </c>
      <c r="C6364" s="154" t="str">
        <f t="array" ref="C6364">IFERROR(INDEX($C$3728:$C$5587, MATCH(0,IF(ISBLANK($C$3728:$C$5587),1,COUNTIF($C$6101:C6363, $C$3728:$C$5587)), 0)),"")</f>
        <v/>
      </c>
      <c r="D6364" s="105"/>
    </row>
    <row r="6365" spans="2:4" x14ac:dyDescent="0.3">
      <c r="B6365" s="137">
        <f t="shared" si="852"/>
        <v>264</v>
      </c>
      <c r="C6365" s="154" t="str">
        <f t="array" ref="C6365">IFERROR(INDEX($C$3728:$C$5587, MATCH(0,IF(ISBLANK($C$3728:$C$5587),1,COUNTIF($C$6101:C6364, $C$3728:$C$5587)), 0)),"")</f>
        <v/>
      </c>
      <c r="D6365" s="105"/>
    </row>
    <row r="6366" spans="2:4" x14ac:dyDescent="0.3">
      <c r="B6366" s="137">
        <f t="shared" si="852"/>
        <v>265</v>
      </c>
      <c r="C6366" s="154" t="str">
        <f t="array" ref="C6366">IFERROR(INDEX($C$3728:$C$5587, MATCH(0,IF(ISBLANK($C$3728:$C$5587),1,COUNTIF($C$6101:C6365, $C$3728:$C$5587)), 0)),"")</f>
        <v/>
      </c>
      <c r="D6366" s="105"/>
    </row>
    <row r="6367" spans="2:4" x14ac:dyDescent="0.3">
      <c r="B6367" s="137">
        <f t="shared" si="852"/>
        <v>266</v>
      </c>
      <c r="C6367" s="154" t="str">
        <f t="array" ref="C6367">IFERROR(INDEX($C$3728:$C$5587, MATCH(0,IF(ISBLANK($C$3728:$C$5587),1,COUNTIF($C$6101:C6366, $C$3728:$C$5587)), 0)),"")</f>
        <v/>
      </c>
      <c r="D6367" s="105"/>
    </row>
    <row r="6368" spans="2:4" x14ac:dyDescent="0.3">
      <c r="B6368" s="137">
        <f t="shared" si="852"/>
        <v>267</v>
      </c>
      <c r="C6368" s="154" t="str">
        <f t="array" ref="C6368">IFERROR(INDEX($C$3728:$C$5587, MATCH(0,IF(ISBLANK($C$3728:$C$5587),1,COUNTIF($C$6101:C6367, $C$3728:$C$5587)), 0)),"")</f>
        <v/>
      </c>
      <c r="D6368" s="105"/>
    </row>
    <row r="6369" spans="2:4" x14ac:dyDescent="0.3">
      <c r="B6369" s="137">
        <f t="shared" si="852"/>
        <v>268</v>
      </c>
      <c r="C6369" s="154" t="str">
        <f t="array" ref="C6369">IFERROR(INDEX($C$3728:$C$5587, MATCH(0,IF(ISBLANK($C$3728:$C$5587),1,COUNTIF($C$6101:C6368, $C$3728:$C$5587)), 0)),"")</f>
        <v/>
      </c>
      <c r="D6369" s="105"/>
    </row>
    <row r="6370" spans="2:4" x14ac:dyDescent="0.3">
      <c r="B6370" s="137">
        <f t="shared" si="852"/>
        <v>269</v>
      </c>
      <c r="C6370" s="154" t="str">
        <f t="array" ref="C6370">IFERROR(INDEX($C$3728:$C$5587, MATCH(0,IF(ISBLANK($C$3728:$C$5587),1,COUNTIF($C$6101:C6369, $C$3728:$C$5587)), 0)),"")</f>
        <v/>
      </c>
      <c r="D6370" s="105"/>
    </row>
    <row r="6371" spans="2:4" x14ac:dyDescent="0.3">
      <c r="B6371" s="137">
        <f t="shared" si="852"/>
        <v>270</v>
      </c>
      <c r="C6371" s="154" t="str">
        <f t="array" ref="C6371">IFERROR(INDEX($C$3728:$C$5587, MATCH(0,IF(ISBLANK($C$3728:$C$5587),1,COUNTIF($C$6101:C6370, $C$3728:$C$5587)), 0)),"")</f>
        <v/>
      </c>
      <c r="D6371" s="105"/>
    </row>
    <row r="6372" spans="2:4" x14ac:dyDescent="0.3">
      <c r="B6372" s="137">
        <f t="shared" si="852"/>
        <v>271</v>
      </c>
      <c r="C6372" s="154" t="str">
        <f t="array" ref="C6372">IFERROR(INDEX($C$3728:$C$5587, MATCH(0,IF(ISBLANK($C$3728:$C$5587),1,COUNTIF($C$6101:C6371, $C$3728:$C$5587)), 0)),"")</f>
        <v/>
      </c>
      <c r="D6372" s="105"/>
    </row>
    <row r="6373" spans="2:4" x14ac:dyDescent="0.3">
      <c r="B6373" s="137">
        <f t="shared" si="852"/>
        <v>272</v>
      </c>
      <c r="C6373" s="154" t="str">
        <f t="array" ref="C6373">IFERROR(INDEX($C$3728:$C$5587, MATCH(0,IF(ISBLANK($C$3728:$C$5587),1,COUNTIF($C$6101:C6372, $C$3728:$C$5587)), 0)),"")</f>
        <v/>
      </c>
      <c r="D6373" s="105"/>
    </row>
    <row r="6374" spans="2:4" x14ac:dyDescent="0.3">
      <c r="B6374" s="137">
        <f t="shared" si="852"/>
        <v>273</v>
      </c>
      <c r="C6374" s="154" t="str">
        <f t="array" ref="C6374">IFERROR(INDEX($C$3728:$C$5587, MATCH(0,IF(ISBLANK($C$3728:$C$5587),1,COUNTIF($C$6101:C6373, $C$3728:$C$5587)), 0)),"")</f>
        <v/>
      </c>
      <c r="D6374" s="105"/>
    </row>
    <row r="6375" spans="2:4" x14ac:dyDescent="0.3">
      <c r="B6375" s="137">
        <f t="shared" si="852"/>
        <v>274</v>
      </c>
      <c r="C6375" s="154" t="str">
        <f t="array" ref="C6375">IFERROR(INDEX($C$3728:$C$5587, MATCH(0,IF(ISBLANK($C$3728:$C$5587),1,COUNTIF($C$6101:C6374, $C$3728:$C$5587)), 0)),"")</f>
        <v/>
      </c>
      <c r="D6375" s="105"/>
    </row>
    <row r="6376" spans="2:4" x14ac:dyDescent="0.3">
      <c r="B6376" s="137">
        <f t="shared" si="852"/>
        <v>275</v>
      </c>
      <c r="C6376" s="154" t="str">
        <f t="array" ref="C6376">IFERROR(INDEX($C$3728:$C$5587, MATCH(0,IF(ISBLANK($C$3728:$C$5587),1,COUNTIF($C$6101:C6375, $C$3728:$C$5587)), 0)),"")</f>
        <v/>
      </c>
      <c r="D6376" s="105"/>
    </row>
    <row r="6377" spans="2:4" x14ac:dyDescent="0.3">
      <c r="B6377" s="137">
        <f t="shared" si="852"/>
        <v>276</v>
      </c>
      <c r="C6377" s="154" t="str">
        <f t="array" ref="C6377">IFERROR(INDEX($C$3728:$C$5587, MATCH(0,IF(ISBLANK($C$3728:$C$5587),1,COUNTIF($C$6101:C6376, $C$3728:$C$5587)), 0)),"")</f>
        <v/>
      </c>
      <c r="D6377" s="105"/>
    </row>
    <row r="6378" spans="2:4" x14ac:dyDescent="0.3">
      <c r="B6378" s="137">
        <f t="shared" si="852"/>
        <v>277</v>
      </c>
      <c r="C6378" s="154" t="str">
        <f t="array" ref="C6378">IFERROR(INDEX($C$3728:$C$5587, MATCH(0,IF(ISBLANK($C$3728:$C$5587),1,COUNTIF($C$6101:C6377, $C$3728:$C$5587)), 0)),"")</f>
        <v/>
      </c>
      <c r="D6378" s="105"/>
    </row>
    <row r="6379" spans="2:4" x14ac:dyDescent="0.3">
      <c r="B6379" s="137">
        <f t="shared" si="852"/>
        <v>278</v>
      </c>
      <c r="C6379" s="154" t="str">
        <f t="array" ref="C6379">IFERROR(INDEX($C$3728:$C$5587, MATCH(0,IF(ISBLANK($C$3728:$C$5587),1,COUNTIF($C$6101:C6378, $C$3728:$C$5587)), 0)),"")</f>
        <v/>
      </c>
      <c r="D6379" s="105"/>
    </row>
    <row r="6380" spans="2:4" x14ac:dyDescent="0.3">
      <c r="B6380" s="137">
        <f t="shared" si="852"/>
        <v>279</v>
      </c>
      <c r="C6380" s="154" t="str">
        <f t="array" ref="C6380">IFERROR(INDEX($C$3728:$C$5587, MATCH(0,IF(ISBLANK($C$3728:$C$5587),1,COUNTIF($C$6101:C6379, $C$3728:$C$5587)), 0)),"")</f>
        <v/>
      </c>
      <c r="D6380" s="105"/>
    </row>
    <row r="6381" spans="2:4" x14ac:dyDescent="0.3">
      <c r="B6381" s="137">
        <f t="shared" si="852"/>
        <v>280</v>
      </c>
      <c r="C6381" s="154" t="str">
        <f t="array" ref="C6381">IFERROR(INDEX($C$3728:$C$5587, MATCH(0,IF(ISBLANK($C$3728:$C$5587),1,COUNTIF($C$6101:C6380, $C$3728:$C$5587)), 0)),"")</f>
        <v/>
      </c>
      <c r="D6381" s="105"/>
    </row>
    <row r="6382" spans="2:4" x14ac:dyDescent="0.3">
      <c r="B6382" s="137">
        <f t="shared" si="852"/>
        <v>281</v>
      </c>
      <c r="C6382" s="154" t="str">
        <f t="array" ref="C6382">IFERROR(INDEX($C$3728:$C$5587, MATCH(0,IF(ISBLANK($C$3728:$C$5587),1,COUNTIF($C$6101:C6381, $C$3728:$C$5587)), 0)),"")</f>
        <v/>
      </c>
      <c r="D6382" s="105"/>
    </row>
    <row r="6383" spans="2:4" x14ac:dyDescent="0.3">
      <c r="B6383" s="137">
        <f t="shared" si="852"/>
        <v>282</v>
      </c>
      <c r="C6383" s="154" t="str">
        <f t="array" ref="C6383">IFERROR(INDEX($C$3728:$C$5587, MATCH(0,IF(ISBLANK($C$3728:$C$5587),1,COUNTIF($C$6101:C6382, $C$3728:$C$5587)), 0)),"")</f>
        <v/>
      </c>
      <c r="D6383" s="105"/>
    </row>
    <row r="6384" spans="2:4" x14ac:dyDescent="0.3">
      <c r="B6384" s="137">
        <f t="shared" si="852"/>
        <v>283</v>
      </c>
      <c r="C6384" s="154" t="str">
        <f t="array" ref="C6384">IFERROR(INDEX($C$3728:$C$5587, MATCH(0,IF(ISBLANK($C$3728:$C$5587),1,COUNTIF($C$6101:C6383, $C$3728:$C$5587)), 0)),"")</f>
        <v/>
      </c>
      <c r="D6384" s="105"/>
    </row>
    <row r="6385" spans="2:4" x14ac:dyDescent="0.3">
      <c r="B6385" s="137">
        <f t="shared" si="852"/>
        <v>284</v>
      </c>
      <c r="C6385" s="154" t="str">
        <f t="array" ref="C6385">IFERROR(INDEX($C$3728:$C$5587, MATCH(0,IF(ISBLANK($C$3728:$C$5587),1,COUNTIF($C$6101:C6384, $C$3728:$C$5587)), 0)),"")</f>
        <v/>
      </c>
      <c r="D6385" s="105"/>
    </row>
    <row r="6386" spans="2:4" x14ac:dyDescent="0.3">
      <c r="B6386" s="137">
        <f t="shared" si="852"/>
        <v>285</v>
      </c>
      <c r="C6386" s="154" t="str">
        <f t="array" ref="C6386">IFERROR(INDEX($C$3728:$C$5587, MATCH(0,IF(ISBLANK($C$3728:$C$5587),1,COUNTIF($C$6101:C6385, $C$3728:$C$5587)), 0)),"")</f>
        <v/>
      </c>
      <c r="D6386" s="105"/>
    </row>
    <row r="6387" spans="2:4" x14ac:dyDescent="0.3">
      <c r="B6387" s="137">
        <f t="shared" si="852"/>
        <v>286</v>
      </c>
      <c r="C6387" s="154" t="str">
        <f t="array" ref="C6387">IFERROR(INDEX($C$3728:$C$5587, MATCH(0,IF(ISBLANK($C$3728:$C$5587),1,COUNTIF($C$6101:C6386, $C$3728:$C$5587)), 0)),"")</f>
        <v/>
      </c>
      <c r="D6387" s="105"/>
    </row>
    <row r="6388" spans="2:4" x14ac:dyDescent="0.3">
      <c r="B6388" s="137">
        <f t="shared" si="852"/>
        <v>287</v>
      </c>
      <c r="C6388" s="154" t="str">
        <f t="array" ref="C6388">IFERROR(INDEX($C$3728:$C$5587, MATCH(0,IF(ISBLANK($C$3728:$C$5587),1,COUNTIF($C$6101:C6387, $C$3728:$C$5587)), 0)),"")</f>
        <v/>
      </c>
      <c r="D6388" s="105"/>
    </row>
    <row r="6389" spans="2:4" x14ac:dyDescent="0.3">
      <c r="B6389" s="137">
        <f t="shared" si="852"/>
        <v>288</v>
      </c>
      <c r="C6389" s="154" t="str">
        <f t="array" ref="C6389">IFERROR(INDEX($C$3728:$C$5587, MATCH(0,IF(ISBLANK($C$3728:$C$5587),1,COUNTIF($C$6101:C6388, $C$3728:$C$5587)), 0)),"")</f>
        <v/>
      </c>
      <c r="D6389" s="105"/>
    </row>
    <row r="6390" spans="2:4" x14ac:dyDescent="0.3">
      <c r="B6390" s="137">
        <f t="shared" si="852"/>
        <v>289</v>
      </c>
      <c r="C6390" s="154" t="str">
        <f t="array" ref="C6390">IFERROR(INDEX($C$3728:$C$5587, MATCH(0,IF(ISBLANK($C$3728:$C$5587),1,COUNTIF($C$6101:C6389, $C$3728:$C$5587)), 0)),"")</f>
        <v/>
      </c>
      <c r="D6390" s="105"/>
    </row>
    <row r="6391" spans="2:4" x14ac:dyDescent="0.3">
      <c r="B6391" s="137">
        <f t="shared" si="852"/>
        <v>290</v>
      </c>
      <c r="C6391" s="154" t="str">
        <f t="array" ref="C6391">IFERROR(INDEX($C$3728:$C$5587, MATCH(0,IF(ISBLANK($C$3728:$C$5587),1,COUNTIF($C$6101:C6390, $C$3728:$C$5587)), 0)),"")</f>
        <v/>
      </c>
      <c r="D6391" s="105"/>
    </row>
    <row r="6392" spans="2:4" x14ac:dyDescent="0.3">
      <c r="B6392" s="137">
        <f t="shared" si="852"/>
        <v>291</v>
      </c>
      <c r="C6392" s="154" t="str">
        <f t="array" ref="C6392">IFERROR(INDEX($C$3728:$C$5587, MATCH(0,IF(ISBLANK($C$3728:$C$5587),1,COUNTIF($C$6101:C6391, $C$3728:$C$5587)), 0)),"")</f>
        <v/>
      </c>
      <c r="D6392" s="105"/>
    </row>
    <row r="6393" spans="2:4" x14ac:dyDescent="0.3">
      <c r="B6393" s="137">
        <f t="shared" si="852"/>
        <v>292</v>
      </c>
      <c r="C6393" s="154" t="str">
        <f t="array" ref="C6393">IFERROR(INDEX($C$3728:$C$5587, MATCH(0,IF(ISBLANK($C$3728:$C$5587),1,COUNTIF($C$6101:C6392, $C$3728:$C$5587)), 0)),"")</f>
        <v/>
      </c>
      <c r="D6393" s="105"/>
    </row>
    <row r="6394" spans="2:4" x14ac:dyDescent="0.3">
      <c r="B6394" s="137">
        <f t="shared" si="852"/>
        <v>293</v>
      </c>
      <c r="C6394" s="154" t="str">
        <f t="array" ref="C6394">IFERROR(INDEX($C$3728:$C$5587, MATCH(0,IF(ISBLANK($C$3728:$C$5587),1,COUNTIF($C$6101:C6393, $C$3728:$C$5587)), 0)),"")</f>
        <v/>
      </c>
      <c r="D6394" s="105"/>
    </row>
    <row r="6395" spans="2:4" x14ac:dyDescent="0.3">
      <c r="B6395" s="137">
        <f t="shared" si="852"/>
        <v>294</v>
      </c>
      <c r="C6395" s="154" t="str">
        <f t="array" ref="C6395">IFERROR(INDEX($C$3728:$C$5587, MATCH(0,IF(ISBLANK($C$3728:$C$5587),1,COUNTIF($C$6101:C6394, $C$3728:$C$5587)), 0)),"")</f>
        <v/>
      </c>
      <c r="D6395" s="105"/>
    </row>
    <row r="6396" spans="2:4" x14ac:dyDescent="0.3">
      <c r="B6396" s="137">
        <f t="shared" si="852"/>
        <v>295</v>
      </c>
      <c r="C6396" s="154" t="str">
        <f t="array" ref="C6396">IFERROR(INDEX($C$3728:$C$5587, MATCH(0,IF(ISBLANK($C$3728:$C$5587),1,COUNTIF($C$6101:C6395, $C$3728:$C$5587)), 0)),"")</f>
        <v/>
      </c>
      <c r="D6396" s="105"/>
    </row>
    <row r="6397" spans="2:4" x14ac:dyDescent="0.3">
      <c r="B6397" s="137">
        <f t="shared" si="852"/>
        <v>296</v>
      </c>
      <c r="C6397" s="154" t="str">
        <f t="array" ref="C6397">IFERROR(INDEX($C$3728:$C$5587, MATCH(0,IF(ISBLANK($C$3728:$C$5587),1,COUNTIF($C$6101:C6396, $C$3728:$C$5587)), 0)),"")</f>
        <v/>
      </c>
      <c r="D6397" s="105"/>
    </row>
    <row r="6398" spans="2:4" x14ac:dyDescent="0.3">
      <c r="B6398" s="137">
        <f t="shared" si="852"/>
        <v>297</v>
      </c>
      <c r="C6398" s="154" t="str">
        <f t="array" ref="C6398">IFERROR(INDEX($C$3728:$C$5587, MATCH(0,IF(ISBLANK($C$3728:$C$5587),1,COUNTIF($C$6101:C6397, $C$3728:$C$5587)), 0)),"")</f>
        <v/>
      </c>
      <c r="D6398" s="105"/>
    </row>
    <row r="6399" spans="2:4" x14ac:dyDescent="0.3">
      <c r="B6399" s="137">
        <f t="shared" si="852"/>
        <v>298</v>
      </c>
      <c r="C6399" s="154" t="str">
        <f t="array" ref="C6399">IFERROR(INDEX($C$3728:$C$5587, MATCH(0,IF(ISBLANK($C$3728:$C$5587),1,COUNTIF($C$6101:C6398, $C$3728:$C$5587)), 0)),"")</f>
        <v/>
      </c>
      <c r="D6399" s="105"/>
    </row>
    <row r="6400" spans="2:4" x14ac:dyDescent="0.3">
      <c r="B6400" s="137">
        <f t="shared" si="852"/>
        <v>299</v>
      </c>
      <c r="C6400" s="154" t="str">
        <f t="array" ref="C6400">IFERROR(INDEX($C$3728:$C$5587, MATCH(0,IF(ISBLANK($C$3728:$C$5587),1,COUNTIF($C$6101:C6399, $C$3728:$C$5587)), 0)),"")</f>
        <v/>
      </c>
      <c r="D6400" s="105"/>
    </row>
    <row r="6401" spans="2:4" x14ac:dyDescent="0.3">
      <c r="B6401" s="137">
        <f t="shared" si="852"/>
        <v>300</v>
      </c>
      <c r="C6401" s="154" t="str">
        <f t="array" ref="C6401">IFERROR(INDEX($C$3728:$C$5587, MATCH(0,IF(ISBLANK($C$3728:$C$5587),1,COUNTIF($C$6101:C6400, $C$3728:$C$5587)), 0)),"")</f>
        <v/>
      </c>
      <c r="D6401" s="105"/>
    </row>
  </sheetData>
  <sheetProtection algorithmName="SHA-512" hashValue="KgooK/asSo/QAZdKaNyBrLtM4IT3zte8G91Q4k8eQnMaEaT5Uhj16ijGELwHQOrgSppHamco6tfuf+6B6CyuQw==" saltValue="B0OEK+DGgnA1etoVerNK9g==" spinCount="100000" sheet="1"/>
  <mergeCells count="33">
    <mergeCell ref="AM17:AM18"/>
    <mergeCell ref="AL17:AL18"/>
    <mergeCell ref="W16:AA16"/>
    <mergeCell ref="E17:E18"/>
    <mergeCell ref="G17:G18"/>
    <mergeCell ref="AK17:AK18"/>
    <mergeCell ref="AJ17:AJ18"/>
    <mergeCell ref="O17:O18"/>
    <mergeCell ref="P17:P18"/>
    <mergeCell ref="C16:G16"/>
    <mergeCell ref="C17:C18"/>
    <mergeCell ref="AE16:AI16"/>
    <mergeCell ref="R16:V16"/>
    <mergeCell ref="AB16:AD16"/>
    <mergeCell ref="R13:V15"/>
    <mergeCell ref="W13:AA15"/>
    <mergeCell ref="AB13:AD15"/>
    <mergeCell ref="AE13:AI15"/>
    <mergeCell ref="N17:N18"/>
    <mergeCell ref="C6098:D6098"/>
    <mergeCell ref="J13:K13"/>
    <mergeCell ref="C5591:F5591"/>
    <mergeCell ref="F13:G13"/>
    <mergeCell ref="Q17:Q18"/>
    <mergeCell ref="H13:I13"/>
    <mergeCell ref="C3726:C3727"/>
    <mergeCell ref="D3726:D3727"/>
    <mergeCell ref="H17:H18"/>
    <mergeCell ref="F17:F18"/>
    <mergeCell ref="C3723:D3724"/>
    <mergeCell ref="I18:J18"/>
    <mergeCell ref="K18:M18"/>
    <mergeCell ref="D17:D18"/>
  </mergeCells>
  <conditionalFormatting sqref="R21:U167">
    <cfRule type="expression" dxfId="43" priority="66" stopIfTrue="1">
      <formula>AND($F21="EF Method (L21 or L22)",$G21="Yes",$H21="No")</formula>
    </cfRule>
  </conditionalFormatting>
  <conditionalFormatting sqref="V19:V167">
    <cfRule type="expression" dxfId="42" priority="65" stopIfTrue="1">
      <formula>AND($F19="EF Method (L21 or L22)",$G19="Yes",$H19="No")</formula>
    </cfRule>
  </conditionalFormatting>
  <conditionalFormatting sqref="W19:W20 W22:W167 X19:Z167">
    <cfRule type="expression" dxfId="41" priority="61" stopIfTrue="1">
      <formula>AND($F19="EF Method (L21 or L22)",$G19="Yes",$H19="Yes")</formula>
    </cfRule>
    <cfRule type="expression" dxfId="40" priority="63" stopIfTrue="1">
      <formula>AND($F19="EF Method (L21 or L22)",$G19="No")</formula>
    </cfRule>
  </conditionalFormatting>
  <conditionalFormatting sqref="AA19:AA3718">
    <cfRule type="expression" dxfId="39" priority="59" stopIfTrue="1">
      <formula>AND($F19="EF Method (L21 or L22)",$G19="Yes",$H19="Yes")</formula>
    </cfRule>
    <cfRule type="expression" dxfId="38" priority="62" stopIfTrue="1">
      <formula>AND($F19="EF Method (L21 or L22)",$G19="No")</formula>
    </cfRule>
  </conditionalFormatting>
  <conditionalFormatting sqref="AB19:AC167">
    <cfRule type="expression" dxfId="37" priority="58" stopIfTrue="1">
      <formula>AND($F19="ECF Method (L26 or L27)",$G19="No")</formula>
    </cfRule>
  </conditionalFormatting>
  <conditionalFormatting sqref="AD19:AD167">
    <cfRule type="expression" dxfId="36" priority="57" stopIfTrue="1">
      <formula>AND($F19="ECF Method (L26 or L27)",$G19="No")</formula>
    </cfRule>
  </conditionalFormatting>
  <conditionalFormatting sqref="AE19:AH167">
    <cfRule type="expression" dxfId="35" priority="56" stopIfTrue="1">
      <formula>AND($F19="ECF Method (L26 or L27)",$G19="Yes")</formula>
    </cfRule>
  </conditionalFormatting>
  <conditionalFormatting sqref="AI19:AI167">
    <cfRule type="expression" dxfId="34" priority="55" stopIfTrue="1">
      <formula>AND($F19="ECF Method (L26 or L27)",$G19="Yes")</formula>
    </cfRule>
  </conditionalFormatting>
  <conditionalFormatting sqref="K19:N167">
    <cfRule type="expression" dxfId="33" priority="54" stopIfTrue="1">
      <formula>$I19="Other F-GHG chemical not listed"</formula>
    </cfRule>
  </conditionalFormatting>
  <conditionalFormatting sqref="H22:H167">
    <cfRule type="expression" dxfId="32" priority="49" stopIfTrue="1">
      <formula>$G22="No"</formula>
    </cfRule>
    <cfRule type="expression" dxfId="31" priority="50" stopIfTrue="1">
      <formula>$F22="EF Method (L21 or L22)"</formula>
    </cfRule>
  </conditionalFormatting>
  <conditionalFormatting sqref="H19:H21">
    <cfRule type="expression" dxfId="30" priority="48" stopIfTrue="1">
      <formula>$F19="EF Method (L21 or L22)"</formula>
    </cfRule>
  </conditionalFormatting>
  <conditionalFormatting sqref="R19:U20">
    <cfRule type="expression" dxfId="29" priority="47" stopIfTrue="1">
      <formula>AND($F19="EF Method (L21 or L22)",$G19="Yes",$H19="No")</formula>
    </cfRule>
  </conditionalFormatting>
  <conditionalFormatting sqref="W21">
    <cfRule type="expression" dxfId="28" priority="45" stopIfTrue="1">
      <formula>AND($F21="EF Method (L21 or L22)",$G21="Yes",$H21="Yes")</formula>
    </cfRule>
    <cfRule type="expression" dxfId="27" priority="46" stopIfTrue="1">
      <formula>AND($F21="EF Method (L21 or L22)",$G21="No")</formula>
    </cfRule>
  </conditionalFormatting>
  <conditionalFormatting sqref="R168:U3718">
    <cfRule type="expression" dxfId="26" priority="26" stopIfTrue="1">
      <formula>AND($F168="EF Method (L21 or L22)",$G168="Yes",$H168="No")</formula>
    </cfRule>
  </conditionalFormatting>
  <conditionalFormatting sqref="V168:V3718">
    <cfRule type="expression" dxfId="25" priority="25" stopIfTrue="1">
      <formula>AND($F168="EF Method (L21 or L22)",$G168="Yes",$H168="No")</formula>
    </cfRule>
  </conditionalFormatting>
  <conditionalFormatting sqref="W168:Z3718">
    <cfRule type="expression" dxfId="24" priority="22" stopIfTrue="1">
      <formula>AND($F168="EF Method (L21 or L22)",$G168="Yes",$H168="Yes")</formula>
    </cfRule>
    <cfRule type="expression" dxfId="23" priority="24" stopIfTrue="1">
      <formula>AND($F168="EF Method (L21 or L22)",$G168="No")</formula>
    </cfRule>
  </conditionalFormatting>
  <conditionalFormatting sqref="AB168:AC3718">
    <cfRule type="expression" dxfId="22" priority="20" stopIfTrue="1">
      <formula>AND($F168="ECF Method (L26 or L27)",$G168="No")</formula>
    </cfRule>
  </conditionalFormatting>
  <conditionalFormatting sqref="AD168:AD3718">
    <cfRule type="expression" dxfId="21" priority="19" stopIfTrue="1">
      <formula>AND($F168="ECF Method (L26 or L27)",$G168="No")</formula>
    </cfRule>
  </conditionalFormatting>
  <conditionalFormatting sqref="AE168:AH3718">
    <cfRule type="expression" dxfId="20" priority="18" stopIfTrue="1">
      <formula>AND($F168="ECF Method (L26 or L27)",$G168="Yes")</formula>
    </cfRule>
  </conditionalFormatting>
  <conditionalFormatting sqref="AI168:AI3718">
    <cfRule type="expression" dxfId="19" priority="17" stopIfTrue="1">
      <formula>AND($F168="ECF Method (L26 or L27)",$G168="Yes")</formula>
    </cfRule>
  </conditionalFormatting>
  <conditionalFormatting sqref="K168:N3718">
    <cfRule type="expression" dxfId="18" priority="16" stopIfTrue="1">
      <formula>$I168="Other F-GHG chemical not listed"</formula>
    </cfRule>
  </conditionalFormatting>
  <conditionalFormatting sqref="H168:H3718">
    <cfRule type="expression" dxfId="17" priority="14" stopIfTrue="1">
      <formula>$G168="No"</formula>
    </cfRule>
    <cfRule type="expression" dxfId="16" priority="15" stopIfTrue="1">
      <formula>$F168="EF Method (L21 or L22)"</formula>
    </cfRule>
  </conditionalFormatting>
  <conditionalFormatting sqref="J19:J3718">
    <cfRule type="expression" dxfId="15" priority="13" stopIfTrue="1">
      <formula>$I19="Other f-GHG chemical not listed"</formula>
    </cfRule>
  </conditionalFormatting>
  <conditionalFormatting sqref="C5593:E6092">
    <cfRule type="expression" dxfId="14" priority="7" stopIfTrue="1">
      <formula>OR($AT$12=2,$AT$12="")</formula>
    </cfRule>
  </conditionalFormatting>
  <conditionalFormatting sqref="H19:H3718">
    <cfRule type="expression" dxfId="13" priority="6" stopIfTrue="1">
      <formula>AND(F19="EF Method (L21 or L22)",G19="No")</formula>
    </cfRule>
  </conditionalFormatting>
  <conditionalFormatting sqref="G3728:G5587">
    <cfRule type="expression" dxfId="12" priority="5" stopIfTrue="1">
      <formula>LEN($C3728)&lt;1</formula>
    </cfRule>
  </conditionalFormatting>
  <conditionalFormatting sqref="E5593:E6092">
    <cfRule type="expression" dxfId="11" priority="4" stopIfTrue="1">
      <formula>LEN($C5593)&lt;1</formula>
    </cfRule>
  </conditionalFormatting>
  <conditionalFormatting sqref="H15">
    <cfRule type="expression" dxfId="10" priority="2" stopIfTrue="1">
      <formula>OR($AT$12=2,$AT$12="")</formula>
    </cfRule>
  </conditionalFormatting>
  <conditionalFormatting sqref="D6102:D6401">
    <cfRule type="expression" dxfId="9" priority="1" stopIfTrue="1">
      <formula>LEN($C6102)&lt;1</formula>
    </cfRule>
  </conditionalFormatting>
  <dataValidations count="13">
    <dataValidation type="list" allowBlank="1" showInputMessage="1" showErrorMessage="1" promptTitle="Equation used" prompt="Specify the equation used for the emissions calculation" sqref="F19:F3718" xr:uid="{00000000-0002-0000-0100-000000000000}">
      <formula1>"EF Method (L21 or L22), ECF Method (L26 or L27)"</formula1>
    </dataValidation>
    <dataValidation type="list" allowBlank="1" showInputMessage="1" showErrorMessage="1" promptTitle="Vented to destruction device" prompt="Indicate whether emissions from this process vent vented to a destruction device during the reporting year (Yes/No)" sqref="G19:G3718" xr:uid="{00000000-0002-0000-0100-000001000000}">
      <formula1>"Yes, No"</formula1>
    </dataValidation>
    <dataValidation type="list" allowBlank="1" showInputMessage="1" showErrorMessage="1" promptTitle="Emissions Testing" prompt="Indicate whether emissions testing was conducted before the DD? (Yes/No)" sqref="H19:H3718" xr:uid="{00000000-0002-0000-0100-000002000000}">
      <formula1>"Yes, No"</formula1>
    </dataValidation>
    <dataValidation type="decimal" allowBlank="1" showInputMessage="1" showErrorMessage="1" sqref="Z19:Z3718 AH19:AH3718" xr:uid="{00000000-0002-0000-0100-000003000000}">
      <formula1>0</formula1>
      <formula2>1</formula2>
    </dataValidation>
    <dataValidation type="list" allowBlank="1" showInputMessage="1" showErrorMessage="1" promptTitle="Identity of F-GHG" prompt="Provide the identity of each F-GHG used" sqref="I19:I3718" xr:uid="{00000000-0002-0000-0100-000004000000}">
      <formula1>FGHG_List_Long</formula1>
    </dataValidation>
    <dataValidation allowBlank="1" showInputMessage="1" showErrorMessage="1" promptTitle="Identity of other F-GHG" prompt="Provide the identity of each other F-GHG used" sqref="K19:K3718" xr:uid="{00000000-0002-0000-0100-000005000000}"/>
    <dataValidation allowBlank="1" showInputMessage="1" showErrorMessage="1" promptTitle="CASRN #" prompt="Enter the F-GHG chemical or constituent found from the Substance Registry system or Chemical Abstracts Service" sqref="L19:L3718" xr:uid="{00000000-0002-0000-0100-000006000000}"/>
    <dataValidation type="list" allowBlank="1" showInputMessage="1" showErrorMessage="1" promptTitle="F-GHG Category" prompt="Specify the F-GHG category for purposes of estimating GWP" sqref="N19:N3718" xr:uid="{00000000-0002-0000-0100-000007000000}">
      <formula1>Other_Category</formula1>
    </dataValidation>
    <dataValidation type="custom" allowBlank="1" showInputMessage="1" showErrorMessage="1" errorTitle="Invalid Entry" error="You have skipped a row. Please make sure to to fill out the table from top to bottom without skipping rows." sqref="C19:C3718" xr:uid="{00000000-0002-0000-0100-000008000000}">
      <formula1>COUNTA($C$19:C19)=$B19</formula1>
    </dataValidation>
    <dataValidation type="decimal" operator="greaterThanOrEqual" allowBlank="1" showInputMessage="1" showErrorMessage="1" sqref="G3728:G5587" xr:uid="{00000000-0002-0000-0100-000009000000}">
      <formula1>0</formula1>
    </dataValidation>
    <dataValidation type="list" allowBlank="1" showInputMessage="1" showErrorMessage="1" promptTitle="Major Constituent?" prompt="Is this F-GHG a major constituent of a product that is sold or transferred to another person? (Yes/No)" sqref="E5593:E6092" xr:uid="{00000000-0002-0000-0100-00000A000000}">
      <formula1>"Yes,No"</formula1>
    </dataValidation>
    <dataValidation allowBlank="1" showInputMessage="1" showErrorMessage="1" promptTitle="Chemical Formula" prompt="Enter the F-GHG chemical formula" sqref="M19:M3718" xr:uid="{00000000-0002-0000-0100-00000B000000}"/>
    <dataValidation type="list" allowBlank="1" showInputMessage="1" showErrorMessage="1" promptTitle="Process Type" prompt="Select the process type associated with each unique process" sqref="D6102:D6401" xr:uid="{AA8A3455-5527-4084-8CDB-322421BC2469}">
      <formula1>"Batch,Continuous"</formula1>
    </dataValidation>
  </dataValidations>
  <hyperlinks>
    <hyperlink ref="F3722" location="'Production Transformation'!A1" display="GO BACK" xr:uid="{00000000-0004-0000-0100-000000000000}"/>
    <hyperlink ref="F5590" location="'Production Transformation'!A1" display="GO BACK" xr:uid="{00000000-0004-0000-0100-000002000000}"/>
    <hyperlink ref="H15" location="'Production Transformation'!C5592" display="CLICK HERE to go to Part 3" xr:uid="{00000000-0004-0000-0100-000003000000}"/>
    <hyperlink ref="F15" location="'Production Transformation'!C3726" display="CLICK HERE to go to Part 2" xr:uid="{00000000-0004-0000-0100-000001000000}"/>
    <hyperlink ref="F6097" location="'Production Transformation'!A1" display="GO BACK" xr:uid="{4D00451F-1147-415F-AB50-972F19F28547}"/>
    <hyperlink ref="J15" location="'Production Transformation'!C6101" display="CLICK HERE" xr:uid="{799CE14C-7162-4C69-AEF2-5010FF0FF8A4}"/>
  </hyperlinks>
  <pageMargins left="0.7" right="0.7" top="0.75" bottom="0.75" header="0.3" footer="0.3"/>
  <pageSetup scale="42" orientation="portrait" r:id="rId1"/>
  <rowBreaks count="2" manualBreakCount="2">
    <brk id="35" max="16383" man="1"/>
    <brk id="106" max="16383" man="1"/>
  </rowBreaks>
  <ignoredErrors>
    <ignoredError sqref="C3735:C3960 H3731:H3960 H3728:H3730 C3961:C5587 C3728 E3728:F3728 C3729:C3730 E3729:F3730 C3731:C3734 E3731:F3734 E3735:F3960 E3961:F5587 H3961:H5587 O19:O167 O168:O3718 Q19:Q371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M169"/>
  <sheetViews>
    <sheetView showGridLines="0" zoomScale="85" zoomScaleNormal="85" workbookViewId="0"/>
  </sheetViews>
  <sheetFormatPr defaultColWidth="9.1796875" defaultRowHeight="14" x14ac:dyDescent="0.3"/>
  <cols>
    <col min="1" max="1" width="3.26953125" style="14" customWidth="1"/>
    <col min="2" max="2" width="3.1796875" style="14" customWidth="1"/>
    <col min="3" max="3" width="44.54296875" style="14" customWidth="1"/>
    <col min="4" max="4" width="55.7265625" style="14" customWidth="1"/>
    <col min="5" max="5" width="30.7265625" style="14" customWidth="1"/>
    <col min="6" max="8" width="31.1796875" style="14" customWidth="1"/>
    <col min="9" max="9" width="53.54296875" style="14" customWidth="1"/>
    <col min="10" max="10" width="34.26953125" style="14" hidden="1" customWidth="1"/>
    <col min="11" max="12" width="34.26953125" style="14" customWidth="1"/>
    <col min="13" max="13" width="24.7265625" style="14" customWidth="1"/>
    <col min="14" max="14" width="25" style="14" customWidth="1"/>
    <col min="15" max="15" width="30.81640625" style="14" customWidth="1"/>
    <col min="16" max="16" width="26.1796875" style="14" customWidth="1"/>
    <col min="17" max="17" width="9.1796875" style="14"/>
    <col min="18" max="18" width="9.1796875" style="71" customWidth="1"/>
    <col min="19" max="20" width="9.1796875" style="14"/>
    <col min="21" max="21" width="9" style="14" hidden="1" customWidth="1"/>
    <col min="22" max="22" width="9.1796875" style="72" hidden="1" customWidth="1"/>
    <col min="23" max="39" width="9.1796875" style="14" hidden="1" customWidth="1"/>
    <col min="40" max="41" width="9.1796875" style="14" customWidth="1"/>
    <col min="42" max="16384" width="9.1796875" style="14"/>
  </cols>
  <sheetData>
    <row r="1" spans="1:28" ht="18" x14ac:dyDescent="0.4">
      <c r="C1" s="23" t="s">
        <v>177</v>
      </c>
      <c r="D1" s="1"/>
      <c r="E1" s="1"/>
      <c r="F1" s="1"/>
      <c r="G1" s="54" t="str">
        <f>IF($AA$2=2,$AB$2,"")</f>
        <v/>
      </c>
      <c r="H1" s="54"/>
      <c r="AA1" s="14" t="s">
        <v>614</v>
      </c>
    </row>
    <row r="2" spans="1:28" x14ac:dyDescent="0.3">
      <c r="C2" s="2" t="s">
        <v>0</v>
      </c>
      <c r="D2" s="9" t="str">
        <f>Introduction!D2</f>
        <v>R.5</v>
      </c>
      <c r="E2" s="9"/>
      <c r="F2" s="2"/>
      <c r="I2" s="8"/>
      <c r="J2" s="8"/>
      <c r="K2" s="8"/>
      <c r="L2" s="8"/>
      <c r="AA2" s="14" t="str">
        <f>IF(ISBLANK(Introduction!$L$18),"",IF(Introduction!$L$18="Yes",1,2))</f>
        <v/>
      </c>
      <c r="AB2" s="14" t="s">
        <v>620</v>
      </c>
    </row>
    <row r="3" spans="1:28" x14ac:dyDescent="0.3">
      <c r="C3" s="55" t="s">
        <v>622</v>
      </c>
      <c r="D3" s="56">
        <f>Introduction!D3</f>
        <v>45685</v>
      </c>
      <c r="E3" s="7"/>
      <c r="F3" s="2"/>
    </row>
    <row r="4" spans="1:28" hidden="1" x14ac:dyDescent="0.3">
      <c r="A4" s="73"/>
      <c r="B4" s="73"/>
      <c r="C4" s="73"/>
      <c r="D4" s="73"/>
      <c r="E4" s="73"/>
      <c r="F4" s="73"/>
      <c r="I4" s="3"/>
      <c r="J4" s="3"/>
      <c r="K4" s="3"/>
      <c r="L4" s="3"/>
    </row>
    <row r="5" spans="1:28" s="73" customFormat="1" hidden="1" x14ac:dyDescent="0.3"/>
    <row r="6" spans="1:28" hidden="1" x14ac:dyDescent="0.3">
      <c r="A6" s="73"/>
      <c r="B6" s="73"/>
      <c r="C6" s="73"/>
      <c r="D6" s="73"/>
      <c r="E6" s="73"/>
      <c r="F6" s="73"/>
      <c r="G6" s="17"/>
      <c r="H6" s="17"/>
      <c r="I6" s="73"/>
      <c r="J6" s="73"/>
      <c r="K6" s="73"/>
      <c r="L6" s="73"/>
      <c r="M6" s="81"/>
      <c r="N6" s="81"/>
      <c r="O6" s="81"/>
      <c r="T6" s="4"/>
    </row>
    <row r="7" spans="1:28" ht="14.5" hidden="1" thickBot="1" x14ac:dyDescent="0.35">
      <c r="A7" s="73"/>
      <c r="B7" s="73"/>
      <c r="C7" s="73"/>
      <c r="D7" s="73"/>
      <c r="E7" s="73"/>
      <c r="F7" s="73"/>
      <c r="G7" s="17"/>
      <c r="H7" s="17"/>
      <c r="I7" s="73"/>
      <c r="J7" s="73"/>
      <c r="K7" s="73"/>
      <c r="L7" s="73"/>
      <c r="M7" s="81"/>
      <c r="N7" s="81"/>
      <c r="O7" s="81"/>
      <c r="V7" s="5"/>
    </row>
    <row r="8" spans="1:28" ht="14.5" hidden="1" thickBot="1" x14ac:dyDescent="0.35">
      <c r="A8" s="73"/>
      <c r="B8" s="73"/>
      <c r="C8" s="73"/>
      <c r="D8" s="73"/>
      <c r="E8" s="73"/>
      <c r="F8" s="73"/>
      <c r="G8" s="17"/>
      <c r="H8" s="17"/>
      <c r="I8" s="76"/>
      <c r="J8" s="119"/>
      <c r="K8" s="76"/>
      <c r="L8" s="76"/>
      <c r="M8" s="81"/>
      <c r="N8" s="81"/>
      <c r="O8" s="81"/>
      <c r="V8" s="6"/>
    </row>
    <row r="9" spans="1:28" hidden="1" x14ac:dyDescent="0.3">
      <c r="A9" s="73"/>
      <c r="B9" s="73"/>
      <c r="C9" s="73"/>
      <c r="D9" s="73"/>
      <c r="E9" s="73"/>
      <c r="F9" s="73"/>
      <c r="G9" s="76"/>
      <c r="H9" s="76"/>
      <c r="I9" s="73"/>
      <c r="J9" s="73"/>
      <c r="K9" s="73"/>
      <c r="L9" s="73"/>
      <c r="M9" s="81"/>
      <c r="N9" s="81"/>
      <c r="O9" s="81"/>
      <c r="V9" s="6"/>
    </row>
    <row r="10" spans="1:28" hidden="1" x14ac:dyDescent="0.3">
      <c r="C10" s="73"/>
      <c r="D10" s="73"/>
      <c r="E10" s="73"/>
      <c r="F10" s="73"/>
      <c r="G10" s="76"/>
      <c r="H10" s="76"/>
      <c r="I10" s="73"/>
      <c r="J10" s="73"/>
      <c r="K10" s="73"/>
      <c r="L10" s="73"/>
      <c r="M10" s="81"/>
      <c r="N10" s="81"/>
      <c r="O10" s="81"/>
      <c r="V10" s="6"/>
    </row>
    <row r="11" spans="1:28" hidden="1" x14ac:dyDescent="0.3">
      <c r="C11" s="73"/>
      <c r="D11" s="73"/>
      <c r="E11" s="73"/>
      <c r="F11" s="73"/>
      <c r="G11" s="76"/>
      <c r="H11" s="76"/>
      <c r="I11" s="73"/>
      <c r="J11" s="73"/>
      <c r="K11" s="73"/>
      <c r="L11" s="73"/>
      <c r="M11" s="81"/>
      <c r="N11" s="81"/>
      <c r="O11" s="81"/>
      <c r="V11" s="6"/>
    </row>
    <row r="12" spans="1:28" hidden="1" x14ac:dyDescent="0.3">
      <c r="C12" s="73"/>
      <c r="D12" s="73"/>
      <c r="E12" s="73"/>
      <c r="F12" s="73"/>
      <c r="G12" s="76"/>
      <c r="H12" s="76"/>
      <c r="I12" s="73"/>
      <c r="J12" s="73"/>
      <c r="K12" s="73"/>
      <c r="L12" s="73"/>
      <c r="M12" s="81"/>
      <c r="N12" s="81"/>
      <c r="O12" s="81"/>
      <c r="V12" s="6"/>
    </row>
    <row r="13" spans="1:28" ht="56.25" customHeight="1" thickBot="1" x14ac:dyDescent="0.35">
      <c r="C13" s="43" t="str">
        <f ca="1">IF(ISERROR(W25),"",IF(W25&gt;0,$W$30,""))</f>
        <v/>
      </c>
      <c r="D13" s="73"/>
      <c r="E13" s="73"/>
      <c r="F13" s="73"/>
      <c r="G13" s="17"/>
      <c r="H13" s="17"/>
      <c r="I13" s="73"/>
      <c r="J13" s="73"/>
      <c r="K13" s="73"/>
      <c r="L13" s="73"/>
      <c r="M13" s="81"/>
      <c r="N13" s="81"/>
      <c r="O13" s="81"/>
      <c r="V13" s="6"/>
    </row>
    <row r="14" spans="1:28" ht="18" customHeight="1" x14ac:dyDescent="0.7">
      <c r="C14" s="44" t="s">
        <v>639</v>
      </c>
      <c r="D14" s="16"/>
      <c r="E14" s="16"/>
      <c r="F14" s="120"/>
      <c r="G14" s="120"/>
      <c r="H14" s="120"/>
      <c r="I14" s="16"/>
      <c r="J14" s="16"/>
      <c r="K14" s="16"/>
      <c r="L14" s="144"/>
      <c r="M14" s="144"/>
      <c r="N14" s="144"/>
      <c r="O14" s="144"/>
      <c r="P14" s="145"/>
      <c r="V14" s="6"/>
    </row>
    <row r="15" spans="1:28" ht="18" customHeight="1" x14ac:dyDescent="0.7">
      <c r="C15" s="143" t="s">
        <v>178</v>
      </c>
      <c r="D15" s="15"/>
      <c r="E15" s="15"/>
      <c r="F15" s="81"/>
      <c r="G15" s="81"/>
      <c r="H15" s="81"/>
      <c r="I15" s="15"/>
      <c r="J15" s="15"/>
      <c r="K15"/>
      <c r="L15" s="146"/>
      <c r="M15" s="146"/>
      <c r="N15" s="146"/>
      <c r="O15" s="146"/>
      <c r="P15" s="147"/>
      <c r="V15" s="6"/>
    </row>
    <row r="16" spans="1:28" ht="48.75" customHeight="1" x14ac:dyDescent="0.7">
      <c r="C16" s="218" t="s">
        <v>235</v>
      </c>
      <c r="D16" s="219"/>
      <c r="E16" s="219"/>
      <c r="F16" s="219"/>
      <c r="G16" s="219"/>
      <c r="H16" s="81"/>
      <c r="I16" s="81"/>
      <c r="J16" s="18"/>
      <c r="K16" s="18"/>
      <c r="L16" s="148"/>
      <c r="M16" s="148"/>
      <c r="N16" s="148"/>
      <c r="O16" s="150" t="s">
        <v>742</v>
      </c>
      <c r="P16" s="149"/>
      <c r="V16" s="6"/>
    </row>
    <row r="17" spans="2:24" ht="102" customHeight="1" x14ac:dyDescent="0.3">
      <c r="C17" s="220" t="s">
        <v>236</v>
      </c>
      <c r="D17" s="68" t="s">
        <v>603</v>
      </c>
      <c r="E17" s="68" t="s">
        <v>604</v>
      </c>
      <c r="F17" s="69" t="s">
        <v>626</v>
      </c>
      <c r="G17" s="69" t="s">
        <v>627</v>
      </c>
      <c r="H17" s="69" t="s">
        <v>628</v>
      </c>
      <c r="I17" s="209" t="s">
        <v>259</v>
      </c>
      <c r="J17" s="186" t="s">
        <v>179</v>
      </c>
      <c r="K17" s="186" t="s">
        <v>175</v>
      </c>
      <c r="L17" s="186" t="s">
        <v>172</v>
      </c>
      <c r="M17" s="67" t="s">
        <v>224</v>
      </c>
      <c r="N17" s="67" t="s">
        <v>225</v>
      </c>
      <c r="O17" s="67" t="s">
        <v>171</v>
      </c>
      <c r="P17" s="60" t="s">
        <v>226</v>
      </c>
      <c r="V17" s="6"/>
    </row>
    <row r="18" spans="2:24" ht="66.75" customHeight="1" x14ac:dyDescent="0.3">
      <c r="C18" s="220"/>
      <c r="D18" s="221" t="s">
        <v>632</v>
      </c>
      <c r="E18" s="221"/>
      <c r="F18" s="221" t="s">
        <v>1</v>
      </c>
      <c r="G18" s="221"/>
      <c r="H18" s="221"/>
      <c r="I18" s="209"/>
      <c r="J18" s="186"/>
      <c r="K18" s="186"/>
      <c r="L18" s="186"/>
      <c r="M18" s="33" t="s">
        <v>645</v>
      </c>
      <c r="N18" s="33" t="s">
        <v>646</v>
      </c>
      <c r="O18" s="33" t="s">
        <v>647</v>
      </c>
      <c r="P18" s="61" t="s">
        <v>648</v>
      </c>
      <c r="V18" s="6"/>
    </row>
    <row r="19" spans="2:24" x14ac:dyDescent="0.3">
      <c r="B19" s="137">
        <f>1</f>
        <v>1</v>
      </c>
      <c r="C19" s="10"/>
      <c r="D19" s="13"/>
      <c r="E19" s="51" t="str">
        <f t="shared" ref="E19:E50" si="0">IFERROR(INDEX(CASRN,MATCH($D19,FGHG_List_Long,0)),"")</f>
        <v/>
      </c>
      <c r="F19" s="30"/>
      <c r="G19" s="237"/>
      <c r="H19" s="31"/>
      <c r="I19" s="30"/>
      <c r="J19" s="45"/>
      <c r="K19" s="13"/>
      <c r="L19" s="47"/>
      <c r="M19" s="127"/>
      <c r="N19" s="86"/>
      <c r="O19" s="86"/>
      <c r="P19" s="121">
        <f>IF($AA$2=2,"",M19*N19*O19)</f>
        <v>0</v>
      </c>
      <c r="V19" s="6"/>
    </row>
    <row r="20" spans="2:24" x14ac:dyDescent="0.3">
      <c r="B20" s="137">
        <f>1+B19</f>
        <v>2</v>
      </c>
      <c r="C20" s="10"/>
      <c r="D20" s="13"/>
      <c r="E20" s="51" t="str">
        <f t="shared" si="0"/>
        <v/>
      </c>
      <c r="F20" s="30"/>
      <c r="G20" s="237"/>
      <c r="H20" s="31"/>
      <c r="I20" s="30"/>
      <c r="J20" s="45" t="str">
        <f t="shared" ref="J20:J68" si="1">IF(ISBLANK(D20),"",IF(D20="Other f-GHG chemical not listed",F20,D20))</f>
        <v/>
      </c>
      <c r="K20" s="13"/>
      <c r="L20" s="47"/>
      <c r="M20" s="127"/>
      <c r="N20" s="86"/>
      <c r="O20" s="86"/>
      <c r="P20" s="121">
        <f t="shared" ref="P20:P68" si="2">IF($AA$2=2,"",M20*N20*O20)</f>
        <v>0</v>
      </c>
      <c r="V20" s="6"/>
    </row>
    <row r="21" spans="2:24" x14ac:dyDescent="0.3">
      <c r="B21" s="137">
        <f t="shared" ref="B21:B68" si="3">1+B20</f>
        <v>3</v>
      </c>
      <c r="C21" s="10"/>
      <c r="D21" s="13"/>
      <c r="E21" s="51" t="str">
        <f t="shared" si="0"/>
        <v/>
      </c>
      <c r="F21" s="30"/>
      <c r="G21" s="237"/>
      <c r="H21" s="31"/>
      <c r="I21" s="30"/>
      <c r="J21" s="45" t="str">
        <f t="shared" si="1"/>
        <v/>
      </c>
      <c r="K21" s="13"/>
      <c r="L21" s="47"/>
      <c r="M21" s="127"/>
      <c r="N21" s="86"/>
      <c r="O21" s="86"/>
      <c r="P21" s="121">
        <f t="shared" si="2"/>
        <v>0</v>
      </c>
      <c r="V21" s="6"/>
    </row>
    <row r="22" spans="2:24" x14ac:dyDescent="0.3">
      <c r="B22" s="137">
        <f t="shared" si="3"/>
        <v>4</v>
      </c>
      <c r="C22" s="10"/>
      <c r="D22" s="13"/>
      <c r="E22" s="51" t="str">
        <f t="shared" si="0"/>
        <v/>
      </c>
      <c r="F22" s="30"/>
      <c r="G22" s="237"/>
      <c r="H22" s="31"/>
      <c r="I22" s="30"/>
      <c r="J22" s="45" t="str">
        <f t="shared" si="1"/>
        <v/>
      </c>
      <c r="K22" s="13"/>
      <c r="L22" s="47"/>
      <c r="M22" s="127"/>
      <c r="N22" s="86"/>
      <c r="O22" s="86"/>
      <c r="P22" s="121">
        <f t="shared" si="2"/>
        <v>0</v>
      </c>
      <c r="V22" s="6"/>
      <c r="W22" s="39" t="s">
        <v>253</v>
      </c>
      <c r="X22" s="40"/>
    </row>
    <row r="23" spans="2:24" x14ac:dyDescent="0.3">
      <c r="B23" s="137">
        <f t="shared" si="3"/>
        <v>5</v>
      </c>
      <c r="C23" s="10"/>
      <c r="D23" s="13"/>
      <c r="E23" s="51" t="str">
        <f t="shared" si="0"/>
        <v/>
      </c>
      <c r="F23" s="30"/>
      <c r="G23" s="237"/>
      <c r="H23" s="31"/>
      <c r="I23" s="30"/>
      <c r="J23" s="45" t="str">
        <f t="shared" si="1"/>
        <v/>
      </c>
      <c r="K23" s="13"/>
      <c r="L23" s="47"/>
      <c r="M23" s="127"/>
      <c r="N23" s="86"/>
      <c r="O23" s="86"/>
      <c r="P23" s="121">
        <f t="shared" si="2"/>
        <v>0</v>
      </c>
      <c r="V23" s="6"/>
      <c r="W23" s="41" t="s">
        <v>250</v>
      </c>
      <c r="X23" s="40"/>
    </row>
    <row r="24" spans="2:24" x14ac:dyDescent="0.3">
      <c r="B24" s="137">
        <f t="shared" si="3"/>
        <v>6</v>
      </c>
      <c r="C24" s="10"/>
      <c r="D24" s="13"/>
      <c r="E24" s="51" t="str">
        <f t="shared" si="0"/>
        <v/>
      </c>
      <c r="F24" s="30"/>
      <c r="G24" s="237"/>
      <c r="H24" s="31"/>
      <c r="I24" s="30"/>
      <c r="J24" s="45" t="str">
        <f t="shared" si="1"/>
        <v/>
      </c>
      <c r="K24" s="13"/>
      <c r="L24" s="47"/>
      <c r="M24" s="127"/>
      <c r="N24" s="86"/>
      <c r="O24" s="86"/>
      <c r="P24" s="121">
        <f t="shared" si="2"/>
        <v>0</v>
      </c>
      <c r="V24" s="6"/>
      <c r="W24" s="96" t="e">
        <f>MATCH("*",C19:C68,-1)</f>
        <v>#N/A</v>
      </c>
      <c r="X24" s="40" t="s">
        <v>248</v>
      </c>
    </row>
    <row r="25" spans="2:24" x14ac:dyDescent="0.3">
      <c r="B25" s="137">
        <f t="shared" si="3"/>
        <v>7</v>
      </c>
      <c r="C25" s="10"/>
      <c r="D25" s="13"/>
      <c r="E25" s="51" t="str">
        <f t="shared" si="0"/>
        <v/>
      </c>
      <c r="F25" s="30"/>
      <c r="G25" s="237"/>
      <c r="H25" s="31"/>
      <c r="I25" s="30"/>
      <c r="J25" s="45" t="str">
        <f t="shared" si="1"/>
        <v/>
      </c>
      <c r="K25" s="13"/>
      <c r="L25" s="47"/>
      <c r="M25" s="127"/>
      <c r="N25" s="86"/>
      <c r="O25" s="86"/>
      <c r="P25" s="121">
        <f t="shared" si="2"/>
        <v>0</v>
      </c>
      <c r="V25" s="6"/>
      <c r="W25" s="96" t="e">
        <f t="array" aca="1" ref="W25" ca="1">MIN(IF(LEN(OFFSET(C19,0,0,W24-1,1))=0,ROW(OFFSET(C19,0,0,W24-1,1))))</f>
        <v>#N/A</v>
      </c>
      <c r="X25" s="40" t="s">
        <v>249</v>
      </c>
    </row>
    <row r="26" spans="2:24" x14ac:dyDescent="0.3">
      <c r="B26" s="137">
        <f t="shared" si="3"/>
        <v>8</v>
      </c>
      <c r="C26" s="10"/>
      <c r="D26" s="13"/>
      <c r="E26" s="51" t="str">
        <f t="shared" si="0"/>
        <v/>
      </c>
      <c r="F26" s="30"/>
      <c r="G26" s="237"/>
      <c r="H26" s="31"/>
      <c r="I26" s="30"/>
      <c r="J26" s="45" t="str">
        <f t="shared" si="1"/>
        <v/>
      </c>
      <c r="K26" s="13"/>
      <c r="L26" s="47"/>
      <c r="M26" s="127"/>
      <c r="N26" s="86"/>
      <c r="O26" s="86"/>
      <c r="P26" s="121">
        <f t="shared" si="2"/>
        <v>0</v>
      </c>
      <c r="V26" s="6"/>
    </row>
    <row r="27" spans="2:24" x14ac:dyDescent="0.3">
      <c r="B27" s="137">
        <f t="shared" si="3"/>
        <v>9</v>
      </c>
      <c r="C27" s="10"/>
      <c r="D27" s="13"/>
      <c r="E27" s="51" t="str">
        <f t="shared" si="0"/>
        <v/>
      </c>
      <c r="F27" s="30"/>
      <c r="G27" s="237"/>
      <c r="H27" s="31"/>
      <c r="I27" s="30"/>
      <c r="J27" s="45" t="str">
        <f t="shared" si="1"/>
        <v/>
      </c>
      <c r="K27" s="13"/>
      <c r="L27" s="47"/>
      <c r="M27" s="127"/>
      <c r="N27" s="86"/>
      <c r="O27" s="86"/>
      <c r="P27" s="121">
        <f t="shared" si="2"/>
        <v>0</v>
      </c>
      <c r="V27" s="6"/>
    </row>
    <row r="28" spans="2:24" x14ac:dyDescent="0.3">
      <c r="B28" s="137">
        <f t="shared" si="3"/>
        <v>10</v>
      </c>
      <c r="C28" s="10"/>
      <c r="D28" s="13"/>
      <c r="E28" s="51" t="str">
        <f t="shared" si="0"/>
        <v/>
      </c>
      <c r="F28" s="30"/>
      <c r="G28" s="237"/>
      <c r="H28" s="31"/>
      <c r="I28" s="30"/>
      <c r="J28" s="45" t="str">
        <f t="shared" si="1"/>
        <v/>
      </c>
      <c r="K28" s="13"/>
      <c r="L28" s="47"/>
      <c r="M28" s="127"/>
      <c r="N28" s="86"/>
      <c r="O28" s="86"/>
      <c r="P28" s="121">
        <f t="shared" si="2"/>
        <v>0</v>
      </c>
      <c r="V28" s="6"/>
    </row>
    <row r="29" spans="2:24" x14ac:dyDescent="0.3">
      <c r="B29" s="137">
        <f t="shared" si="3"/>
        <v>11</v>
      </c>
      <c r="C29" s="10"/>
      <c r="D29" s="13"/>
      <c r="E29" s="51" t="str">
        <f t="shared" si="0"/>
        <v/>
      </c>
      <c r="F29" s="30"/>
      <c r="G29" s="237"/>
      <c r="H29" s="31"/>
      <c r="I29" s="30"/>
      <c r="J29" s="45" t="str">
        <f t="shared" si="1"/>
        <v/>
      </c>
      <c r="K29" s="13"/>
      <c r="L29" s="47"/>
      <c r="M29" s="127"/>
      <c r="N29" s="86"/>
      <c r="O29" s="86"/>
      <c r="P29" s="121">
        <f t="shared" si="2"/>
        <v>0</v>
      </c>
      <c r="V29" s="6"/>
      <c r="W29" s="41" t="s">
        <v>251</v>
      </c>
    </row>
    <row r="30" spans="2:24" x14ac:dyDescent="0.3">
      <c r="B30" s="137">
        <f t="shared" si="3"/>
        <v>12</v>
      </c>
      <c r="C30" s="10"/>
      <c r="D30" s="13"/>
      <c r="E30" s="51" t="str">
        <f t="shared" si="0"/>
        <v/>
      </c>
      <c r="F30" s="30"/>
      <c r="G30" s="237"/>
      <c r="H30" s="31"/>
      <c r="I30" s="30"/>
      <c r="J30" s="45" t="str">
        <f t="shared" si="1"/>
        <v/>
      </c>
      <c r="K30" s="13"/>
      <c r="L30" s="47"/>
      <c r="M30" s="127"/>
      <c r="N30" s="86"/>
      <c r="O30" s="86"/>
      <c r="P30" s="121">
        <f t="shared" si="2"/>
        <v>0</v>
      </c>
      <c r="V30" s="6"/>
      <c r="W30" s="40" t="s">
        <v>252</v>
      </c>
    </row>
    <row r="31" spans="2:24" x14ac:dyDescent="0.3">
      <c r="B31" s="137">
        <f t="shared" si="3"/>
        <v>13</v>
      </c>
      <c r="C31" s="10"/>
      <c r="D31" s="13"/>
      <c r="E31" s="51" t="str">
        <f t="shared" si="0"/>
        <v/>
      </c>
      <c r="F31" s="30"/>
      <c r="G31" s="237"/>
      <c r="H31" s="31"/>
      <c r="I31" s="30"/>
      <c r="J31" s="45" t="str">
        <f t="shared" si="1"/>
        <v/>
      </c>
      <c r="K31" s="13"/>
      <c r="L31" s="47"/>
      <c r="M31" s="127"/>
      <c r="N31" s="86"/>
      <c r="O31" s="86"/>
      <c r="P31" s="121">
        <f t="shared" si="2"/>
        <v>0</v>
      </c>
      <c r="V31" s="6"/>
    </row>
    <row r="32" spans="2:24" x14ac:dyDescent="0.3">
      <c r="B32" s="137">
        <f t="shared" si="3"/>
        <v>14</v>
      </c>
      <c r="C32" s="10"/>
      <c r="D32" s="13"/>
      <c r="E32" s="51" t="str">
        <f t="shared" si="0"/>
        <v/>
      </c>
      <c r="F32" s="30"/>
      <c r="G32" s="237"/>
      <c r="H32" s="31"/>
      <c r="I32" s="30"/>
      <c r="J32" s="45" t="str">
        <f t="shared" si="1"/>
        <v/>
      </c>
      <c r="K32" s="13"/>
      <c r="L32" s="47"/>
      <c r="M32" s="127"/>
      <c r="N32" s="86"/>
      <c r="O32" s="86"/>
      <c r="P32" s="121">
        <f t="shared" si="2"/>
        <v>0</v>
      </c>
      <c r="V32" s="6"/>
    </row>
    <row r="33" spans="2:22" x14ac:dyDescent="0.3">
      <c r="B33" s="137">
        <f t="shared" si="3"/>
        <v>15</v>
      </c>
      <c r="C33" s="10"/>
      <c r="D33" s="13"/>
      <c r="E33" s="51" t="str">
        <f t="shared" si="0"/>
        <v/>
      </c>
      <c r="F33" s="30"/>
      <c r="G33" s="237"/>
      <c r="H33" s="31"/>
      <c r="I33" s="30"/>
      <c r="J33" s="45" t="str">
        <f t="shared" si="1"/>
        <v/>
      </c>
      <c r="K33" s="13"/>
      <c r="L33" s="47"/>
      <c r="M33" s="127"/>
      <c r="N33" s="86"/>
      <c r="O33" s="86"/>
      <c r="P33" s="121">
        <f t="shared" si="2"/>
        <v>0</v>
      </c>
      <c r="V33" s="6"/>
    </row>
    <row r="34" spans="2:22" x14ac:dyDescent="0.3">
      <c r="B34" s="137">
        <f t="shared" si="3"/>
        <v>16</v>
      </c>
      <c r="C34" s="10"/>
      <c r="D34" s="13"/>
      <c r="E34" s="51" t="str">
        <f t="shared" si="0"/>
        <v/>
      </c>
      <c r="F34" s="30"/>
      <c r="G34" s="237"/>
      <c r="H34" s="31"/>
      <c r="I34" s="30"/>
      <c r="J34" s="45" t="str">
        <f t="shared" si="1"/>
        <v/>
      </c>
      <c r="K34" s="13"/>
      <c r="L34" s="47"/>
      <c r="M34" s="127"/>
      <c r="N34" s="86"/>
      <c r="O34" s="86"/>
      <c r="P34" s="121">
        <f t="shared" si="2"/>
        <v>0</v>
      </c>
      <c r="V34" s="6"/>
    </row>
    <row r="35" spans="2:22" x14ac:dyDescent="0.3">
      <c r="B35" s="137">
        <f t="shared" si="3"/>
        <v>17</v>
      </c>
      <c r="C35" s="10"/>
      <c r="D35" s="13"/>
      <c r="E35" s="51" t="str">
        <f t="shared" si="0"/>
        <v/>
      </c>
      <c r="F35" s="30"/>
      <c r="G35" s="237"/>
      <c r="H35" s="31"/>
      <c r="I35" s="30"/>
      <c r="J35" s="45" t="str">
        <f t="shared" si="1"/>
        <v/>
      </c>
      <c r="K35" s="13"/>
      <c r="L35" s="47"/>
      <c r="M35" s="127"/>
      <c r="N35" s="86"/>
      <c r="O35" s="86"/>
      <c r="P35" s="121">
        <f t="shared" si="2"/>
        <v>0</v>
      </c>
      <c r="V35" s="6"/>
    </row>
    <row r="36" spans="2:22" x14ac:dyDescent="0.3">
      <c r="B36" s="137">
        <f t="shared" si="3"/>
        <v>18</v>
      </c>
      <c r="C36" s="10"/>
      <c r="D36" s="13"/>
      <c r="E36" s="51" t="str">
        <f t="shared" si="0"/>
        <v/>
      </c>
      <c r="F36" s="30"/>
      <c r="G36" s="237"/>
      <c r="H36" s="31"/>
      <c r="I36" s="30"/>
      <c r="J36" s="45" t="str">
        <f t="shared" si="1"/>
        <v/>
      </c>
      <c r="K36" s="13"/>
      <c r="L36" s="47"/>
      <c r="M36" s="127"/>
      <c r="N36" s="86"/>
      <c r="O36" s="86"/>
      <c r="P36" s="121">
        <f t="shared" si="2"/>
        <v>0</v>
      </c>
      <c r="V36" s="6"/>
    </row>
    <row r="37" spans="2:22" x14ac:dyDescent="0.3">
      <c r="B37" s="137">
        <f t="shared" si="3"/>
        <v>19</v>
      </c>
      <c r="C37" s="10"/>
      <c r="D37" s="13"/>
      <c r="E37" s="51" t="str">
        <f t="shared" si="0"/>
        <v/>
      </c>
      <c r="F37" s="30"/>
      <c r="G37" s="237"/>
      <c r="H37" s="31"/>
      <c r="I37" s="30"/>
      <c r="J37" s="45" t="str">
        <f t="shared" si="1"/>
        <v/>
      </c>
      <c r="K37" s="13"/>
      <c r="L37" s="47"/>
      <c r="M37" s="127"/>
      <c r="N37" s="86"/>
      <c r="O37" s="86"/>
      <c r="P37" s="121">
        <f t="shared" si="2"/>
        <v>0</v>
      </c>
      <c r="V37" s="6"/>
    </row>
    <row r="38" spans="2:22" x14ac:dyDescent="0.3">
      <c r="B38" s="137">
        <f t="shared" si="3"/>
        <v>20</v>
      </c>
      <c r="C38" s="10"/>
      <c r="D38" s="13"/>
      <c r="E38" s="51" t="str">
        <f t="shared" si="0"/>
        <v/>
      </c>
      <c r="F38" s="30"/>
      <c r="G38" s="237"/>
      <c r="H38" s="31"/>
      <c r="I38" s="30"/>
      <c r="J38" s="45" t="str">
        <f t="shared" si="1"/>
        <v/>
      </c>
      <c r="K38" s="13"/>
      <c r="L38" s="47"/>
      <c r="M38" s="127"/>
      <c r="N38" s="86"/>
      <c r="O38" s="86"/>
      <c r="P38" s="121">
        <f t="shared" si="2"/>
        <v>0</v>
      </c>
      <c r="V38" s="6"/>
    </row>
    <row r="39" spans="2:22" x14ac:dyDescent="0.3">
      <c r="B39" s="137">
        <f t="shared" si="3"/>
        <v>21</v>
      </c>
      <c r="C39" s="10"/>
      <c r="D39" s="13"/>
      <c r="E39" s="51" t="str">
        <f t="shared" si="0"/>
        <v/>
      </c>
      <c r="F39" s="30"/>
      <c r="G39" s="237"/>
      <c r="H39" s="31"/>
      <c r="I39" s="30"/>
      <c r="J39" s="45" t="str">
        <f t="shared" si="1"/>
        <v/>
      </c>
      <c r="K39" s="13"/>
      <c r="L39" s="47"/>
      <c r="M39" s="127"/>
      <c r="N39" s="86"/>
      <c r="O39" s="86"/>
      <c r="P39" s="121">
        <f t="shared" si="2"/>
        <v>0</v>
      </c>
      <c r="V39" s="6"/>
    </row>
    <row r="40" spans="2:22" x14ac:dyDescent="0.3">
      <c r="B40" s="137">
        <f t="shared" si="3"/>
        <v>22</v>
      </c>
      <c r="C40" s="10"/>
      <c r="D40" s="13"/>
      <c r="E40" s="51" t="str">
        <f t="shared" si="0"/>
        <v/>
      </c>
      <c r="F40" s="30"/>
      <c r="G40" s="237"/>
      <c r="H40" s="31"/>
      <c r="I40" s="30"/>
      <c r="J40" s="45" t="str">
        <f t="shared" si="1"/>
        <v/>
      </c>
      <c r="K40" s="13"/>
      <c r="L40" s="47"/>
      <c r="M40" s="127"/>
      <c r="N40" s="86"/>
      <c r="O40" s="86"/>
      <c r="P40" s="121">
        <f t="shared" si="2"/>
        <v>0</v>
      </c>
      <c r="V40" s="6"/>
    </row>
    <row r="41" spans="2:22" x14ac:dyDescent="0.3">
      <c r="B41" s="137">
        <f t="shared" si="3"/>
        <v>23</v>
      </c>
      <c r="C41" s="10"/>
      <c r="D41" s="13"/>
      <c r="E41" s="51" t="str">
        <f t="shared" si="0"/>
        <v/>
      </c>
      <c r="F41" s="30"/>
      <c r="G41" s="237"/>
      <c r="H41" s="31"/>
      <c r="I41" s="30"/>
      <c r="J41" s="45" t="str">
        <f t="shared" si="1"/>
        <v/>
      </c>
      <c r="K41" s="13"/>
      <c r="L41" s="47"/>
      <c r="M41" s="127"/>
      <c r="N41" s="86"/>
      <c r="O41" s="86"/>
      <c r="P41" s="121">
        <f t="shared" si="2"/>
        <v>0</v>
      </c>
      <c r="V41" s="6"/>
    </row>
    <row r="42" spans="2:22" x14ac:dyDescent="0.3">
      <c r="B42" s="137">
        <f t="shared" si="3"/>
        <v>24</v>
      </c>
      <c r="C42" s="10"/>
      <c r="D42" s="13"/>
      <c r="E42" s="51" t="str">
        <f t="shared" si="0"/>
        <v/>
      </c>
      <c r="F42" s="30"/>
      <c r="G42" s="237"/>
      <c r="H42" s="31"/>
      <c r="I42" s="30"/>
      <c r="J42" s="45" t="str">
        <f t="shared" si="1"/>
        <v/>
      </c>
      <c r="K42" s="13"/>
      <c r="L42" s="47"/>
      <c r="M42" s="127"/>
      <c r="N42" s="86"/>
      <c r="O42" s="86"/>
      <c r="P42" s="121">
        <f t="shared" si="2"/>
        <v>0</v>
      </c>
      <c r="V42" s="6"/>
    </row>
    <row r="43" spans="2:22" x14ac:dyDescent="0.3">
      <c r="B43" s="137">
        <f t="shared" si="3"/>
        <v>25</v>
      </c>
      <c r="C43" s="10"/>
      <c r="D43" s="13"/>
      <c r="E43" s="51" t="str">
        <f t="shared" si="0"/>
        <v/>
      </c>
      <c r="F43" s="30"/>
      <c r="G43" s="237"/>
      <c r="H43" s="31"/>
      <c r="I43" s="30"/>
      <c r="J43" s="45" t="str">
        <f t="shared" si="1"/>
        <v/>
      </c>
      <c r="K43" s="13"/>
      <c r="L43" s="47"/>
      <c r="M43" s="127"/>
      <c r="N43" s="86"/>
      <c r="O43" s="86"/>
      <c r="P43" s="121">
        <f t="shared" si="2"/>
        <v>0</v>
      </c>
      <c r="V43" s="6"/>
    </row>
    <row r="44" spans="2:22" x14ac:dyDescent="0.3">
      <c r="B44" s="137">
        <f t="shared" si="3"/>
        <v>26</v>
      </c>
      <c r="C44" s="10"/>
      <c r="D44" s="13"/>
      <c r="E44" s="51" t="str">
        <f t="shared" si="0"/>
        <v/>
      </c>
      <c r="F44" s="30"/>
      <c r="G44" s="237"/>
      <c r="H44" s="31"/>
      <c r="I44" s="30"/>
      <c r="J44" s="45" t="str">
        <f t="shared" si="1"/>
        <v/>
      </c>
      <c r="K44" s="13"/>
      <c r="L44" s="47"/>
      <c r="M44" s="127"/>
      <c r="N44" s="86"/>
      <c r="O44" s="86"/>
      <c r="P44" s="121">
        <f t="shared" si="2"/>
        <v>0</v>
      </c>
      <c r="V44" s="6"/>
    </row>
    <row r="45" spans="2:22" x14ac:dyDescent="0.3">
      <c r="B45" s="137">
        <f t="shared" si="3"/>
        <v>27</v>
      </c>
      <c r="C45" s="10"/>
      <c r="D45" s="13"/>
      <c r="E45" s="51" t="str">
        <f t="shared" si="0"/>
        <v/>
      </c>
      <c r="F45" s="30"/>
      <c r="G45" s="237"/>
      <c r="H45" s="31"/>
      <c r="I45" s="30"/>
      <c r="J45" s="45" t="str">
        <f t="shared" si="1"/>
        <v/>
      </c>
      <c r="K45" s="13"/>
      <c r="L45" s="47"/>
      <c r="M45" s="127"/>
      <c r="N45" s="86"/>
      <c r="O45" s="86"/>
      <c r="P45" s="121">
        <f t="shared" si="2"/>
        <v>0</v>
      </c>
      <c r="V45" s="6"/>
    </row>
    <row r="46" spans="2:22" x14ac:dyDescent="0.3">
      <c r="B46" s="137">
        <f t="shared" si="3"/>
        <v>28</v>
      </c>
      <c r="C46" s="10"/>
      <c r="D46" s="13"/>
      <c r="E46" s="51" t="str">
        <f t="shared" si="0"/>
        <v/>
      </c>
      <c r="F46" s="30"/>
      <c r="G46" s="237"/>
      <c r="H46" s="31"/>
      <c r="I46" s="30"/>
      <c r="J46" s="45" t="str">
        <f t="shared" si="1"/>
        <v/>
      </c>
      <c r="K46" s="13"/>
      <c r="L46" s="47"/>
      <c r="M46" s="127"/>
      <c r="N46" s="86"/>
      <c r="O46" s="86"/>
      <c r="P46" s="121">
        <f t="shared" si="2"/>
        <v>0</v>
      </c>
      <c r="V46" s="6"/>
    </row>
    <row r="47" spans="2:22" x14ac:dyDescent="0.3">
      <c r="B47" s="137">
        <f t="shared" si="3"/>
        <v>29</v>
      </c>
      <c r="C47" s="10"/>
      <c r="D47" s="13"/>
      <c r="E47" s="51" t="str">
        <f t="shared" si="0"/>
        <v/>
      </c>
      <c r="F47" s="30"/>
      <c r="G47" s="237"/>
      <c r="H47" s="31"/>
      <c r="I47" s="30"/>
      <c r="J47" s="45" t="str">
        <f t="shared" si="1"/>
        <v/>
      </c>
      <c r="K47" s="13"/>
      <c r="L47" s="47"/>
      <c r="M47" s="127"/>
      <c r="N47" s="86"/>
      <c r="O47" s="86"/>
      <c r="P47" s="121">
        <f t="shared" si="2"/>
        <v>0</v>
      </c>
      <c r="V47" s="6"/>
    </row>
    <row r="48" spans="2:22" x14ac:dyDescent="0.3">
      <c r="B48" s="137">
        <f t="shared" si="3"/>
        <v>30</v>
      </c>
      <c r="C48" s="10"/>
      <c r="D48" s="13"/>
      <c r="E48" s="51" t="str">
        <f t="shared" si="0"/>
        <v/>
      </c>
      <c r="F48" s="30"/>
      <c r="G48" s="237"/>
      <c r="H48" s="31"/>
      <c r="I48" s="30"/>
      <c r="J48" s="45" t="str">
        <f t="shared" si="1"/>
        <v/>
      </c>
      <c r="K48" s="13"/>
      <c r="L48" s="47"/>
      <c r="M48" s="127"/>
      <c r="N48" s="86"/>
      <c r="O48" s="86"/>
      <c r="P48" s="121">
        <f t="shared" si="2"/>
        <v>0</v>
      </c>
      <c r="V48" s="6"/>
    </row>
    <row r="49" spans="2:22" x14ac:dyDescent="0.3">
      <c r="B49" s="137">
        <f t="shared" si="3"/>
        <v>31</v>
      </c>
      <c r="C49" s="10"/>
      <c r="D49" s="13"/>
      <c r="E49" s="51" t="str">
        <f t="shared" si="0"/>
        <v/>
      </c>
      <c r="F49" s="30"/>
      <c r="G49" s="237"/>
      <c r="H49" s="31"/>
      <c r="I49" s="30"/>
      <c r="J49" s="45" t="str">
        <f t="shared" si="1"/>
        <v/>
      </c>
      <c r="K49" s="13"/>
      <c r="L49" s="47"/>
      <c r="M49" s="127"/>
      <c r="N49" s="86"/>
      <c r="O49" s="86"/>
      <c r="P49" s="121">
        <f t="shared" si="2"/>
        <v>0</v>
      </c>
      <c r="V49" s="6"/>
    </row>
    <row r="50" spans="2:22" x14ac:dyDescent="0.3">
      <c r="B50" s="137">
        <f t="shared" si="3"/>
        <v>32</v>
      </c>
      <c r="C50" s="10"/>
      <c r="D50" s="13"/>
      <c r="E50" s="51" t="str">
        <f t="shared" si="0"/>
        <v/>
      </c>
      <c r="F50" s="30"/>
      <c r="G50" s="237"/>
      <c r="H50" s="31"/>
      <c r="I50" s="30"/>
      <c r="J50" s="45" t="str">
        <f t="shared" si="1"/>
        <v/>
      </c>
      <c r="K50" s="13"/>
      <c r="L50" s="47"/>
      <c r="M50" s="127"/>
      <c r="N50" s="86"/>
      <c r="O50" s="86"/>
      <c r="P50" s="121">
        <f t="shared" si="2"/>
        <v>0</v>
      </c>
      <c r="V50" s="6"/>
    </row>
    <row r="51" spans="2:22" x14ac:dyDescent="0.3">
      <c r="B51" s="137">
        <f t="shared" si="3"/>
        <v>33</v>
      </c>
      <c r="C51" s="10"/>
      <c r="D51" s="13"/>
      <c r="E51" s="51" t="str">
        <f t="shared" ref="E51:E68" si="4">IFERROR(INDEX(CASRN,MATCH($D51,FGHG_List_Long,0)),"")</f>
        <v/>
      </c>
      <c r="F51" s="30"/>
      <c r="G51" s="237"/>
      <c r="H51" s="31"/>
      <c r="I51" s="30"/>
      <c r="J51" s="45" t="str">
        <f t="shared" si="1"/>
        <v/>
      </c>
      <c r="K51" s="13"/>
      <c r="L51" s="47"/>
      <c r="M51" s="127"/>
      <c r="N51" s="86"/>
      <c r="O51" s="86"/>
      <c r="P51" s="121">
        <f t="shared" si="2"/>
        <v>0</v>
      </c>
      <c r="V51" s="6"/>
    </row>
    <row r="52" spans="2:22" x14ac:dyDescent="0.3">
      <c r="B52" s="137">
        <f t="shared" si="3"/>
        <v>34</v>
      </c>
      <c r="C52" s="10"/>
      <c r="D52" s="13"/>
      <c r="E52" s="51" t="str">
        <f t="shared" si="4"/>
        <v/>
      </c>
      <c r="F52" s="30"/>
      <c r="G52" s="237"/>
      <c r="H52" s="31"/>
      <c r="I52" s="30"/>
      <c r="J52" s="45" t="str">
        <f t="shared" si="1"/>
        <v/>
      </c>
      <c r="K52" s="13"/>
      <c r="L52" s="47"/>
      <c r="M52" s="127"/>
      <c r="N52" s="86"/>
      <c r="O52" s="86"/>
      <c r="P52" s="121">
        <f t="shared" si="2"/>
        <v>0</v>
      </c>
      <c r="V52" s="6"/>
    </row>
    <row r="53" spans="2:22" x14ac:dyDescent="0.3">
      <c r="B53" s="137">
        <f t="shared" si="3"/>
        <v>35</v>
      </c>
      <c r="C53" s="10"/>
      <c r="D53" s="13"/>
      <c r="E53" s="51" t="str">
        <f t="shared" si="4"/>
        <v/>
      </c>
      <c r="F53" s="30"/>
      <c r="G53" s="237"/>
      <c r="H53" s="31"/>
      <c r="I53" s="30"/>
      <c r="J53" s="45" t="str">
        <f t="shared" si="1"/>
        <v/>
      </c>
      <c r="K53" s="13"/>
      <c r="L53" s="47"/>
      <c r="M53" s="127"/>
      <c r="N53" s="86"/>
      <c r="O53" s="86"/>
      <c r="P53" s="121">
        <f t="shared" si="2"/>
        <v>0</v>
      </c>
      <c r="V53" s="6"/>
    </row>
    <row r="54" spans="2:22" x14ac:dyDescent="0.3">
      <c r="B54" s="137">
        <f t="shared" si="3"/>
        <v>36</v>
      </c>
      <c r="C54" s="10"/>
      <c r="D54" s="13"/>
      <c r="E54" s="51" t="str">
        <f t="shared" si="4"/>
        <v/>
      </c>
      <c r="F54" s="30"/>
      <c r="G54" s="237"/>
      <c r="H54" s="31"/>
      <c r="I54" s="30"/>
      <c r="J54" s="45" t="str">
        <f t="shared" si="1"/>
        <v/>
      </c>
      <c r="K54" s="13"/>
      <c r="L54" s="47"/>
      <c r="M54" s="127"/>
      <c r="N54" s="86"/>
      <c r="O54" s="86"/>
      <c r="P54" s="121">
        <f t="shared" si="2"/>
        <v>0</v>
      </c>
      <c r="V54" s="6"/>
    </row>
    <row r="55" spans="2:22" x14ac:dyDescent="0.3">
      <c r="B55" s="137">
        <f t="shared" si="3"/>
        <v>37</v>
      </c>
      <c r="C55" s="10"/>
      <c r="D55" s="13"/>
      <c r="E55" s="51" t="str">
        <f t="shared" si="4"/>
        <v/>
      </c>
      <c r="F55" s="30"/>
      <c r="G55" s="237"/>
      <c r="H55" s="31"/>
      <c r="I55" s="30"/>
      <c r="J55" s="45" t="str">
        <f t="shared" si="1"/>
        <v/>
      </c>
      <c r="K55" s="13"/>
      <c r="L55" s="47"/>
      <c r="M55" s="127"/>
      <c r="N55" s="86"/>
      <c r="O55" s="86"/>
      <c r="P55" s="121">
        <f t="shared" si="2"/>
        <v>0</v>
      </c>
      <c r="V55" s="6"/>
    </row>
    <row r="56" spans="2:22" x14ac:dyDescent="0.3">
      <c r="B56" s="137">
        <f t="shared" si="3"/>
        <v>38</v>
      </c>
      <c r="C56" s="10"/>
      <c r="D56" s="13"/>
      <c r="E56" s="51" t="str">
        <f t="shared" si="4"/>
        <v/>
      </c>
      <c r="F56" s="30"/>
      <c r="G56" s="237"/>
      <c r="H56" s="31"/>
      <c r="I56" s="30"/>
      <c r="J56" s="45" t="str">
        <f t="shared" si="1"/>
        <v/>
      </c>
      <c r="K56" s="13"/>
      <c r="L56" s="47"/>
      <c r="M56" s="127"/>
      <c r="N56" s="86"/>
      <c r="O56" s="86"/>
      <c r="P56" s="121">
        <f t="shared" si="2"/>
        <v>0</v>
      </c>
      <c r="V56" s="6"/>
    </row>
    <row r="57" spans="2:22" x14ac:dyDescent="0.3">
      <c r="B57" s="137">
        <f t="shared" si="3"/>
        <v>39</v>
      </c>
      <c r="C57" s="10"/>
      <c r="D57" s="13"/>
      <c r="E57" s="51" t="str">
        <f t="shared" si="4"/>
        <v/>
      </c>
      <c r="F57" s="30"/>
      <c r="G57" s="237"/>
      <c r="H57" s="31"/>
      <c r="I57" s="30"/>
      <c r="J57" s="45" t="str">
        <f t="shared" si="1"/>
        <v/>
      </c>
      <c r="K57" s="13"/>
      <c r="L57" s="47"/>
      <c r="M57" s="127"/>
      <c r="N57" s="86"/>
      <c r="O57" s="86"/>
      <c r="P57" s="121">
        <f t="shared" si="2"/>
        <v>0</v>
      </c>
      <c r="V57" s="6"/>
    </row>
    <row r="58" spans="2:22" x14ac:dyDescent="0.3">
      <c r="B58" s="137">
        <f t="shared" si="3"/>
        <v>40</v>
      </c>
      <c r="C58" s="10"/>
      <c r="D58" s="13"/>
      <c r="E58" s="51" t="str">
        <f t="shared" si="4"/>
        <v/>
      </c>
      <c r="F58" s="30"/>
      <c r="G58" s="237"/>
      <c r="H58" s="31"/>
      <c r="I58" s="30"/>
      <c r="J58" s="45" t="str">
        <f t="shared" si="1"/>
        <v/>
      </c>
      <c r="K58" s="13"/>
      <c r="L58" s="47"/>
      <c r="M58" s="127"/>
      <c r="N58" s="86"/>
      <c r="O58" s="86"/>
      <c r="P58" s="121">
        <f t="shared" si="2"/>
        <v>0</v>
      </c>
      <c r="V58" s="6"/>
    </row>
    <row r="59" spans="2:22" x14ac:dyDescent="0.3">
      <c r="B59" s="137">
        <f t="shared" si="3"/>
        <v>41</v>
      </c>
      <c r="C59" s="10"/>
      <c r="D59" s="13"/>
      <c r="E59" s="51" t="str">
        <f t="shared" si="4"/>
        <v/>
      </c>
      <c r="F59" s="30"/>
      <c r="G59" s="237"/>
      <c r="H59" s="31"/>
      <c r="I59" s="30"/>
      <c r="J59" s="45" t="str">
        <f t="shared" si="1"/>
        <v/>
      </c>
      <c r="K59" s="13"/>
      <c r="L59" s="47"/>
      <c r="M59" s="127"/>
      <c r="N59" s="86"/>
      <c r="O59" s="86"/>
      <c r="P59" s="121">
        <f t="shared" si="2"/>
        <v>0</v>
      </c>
      <c r="V59" s="6"/>
    </row>
    <row r="60" spans="2:22" x14ac:dyDescent="0.3">
      <c r="B60" s="137">
        <f t="shared" si="3"/>
        <v>42</v>
      </c>
      <c r="C60" s="10"/>
      <c r="D60" s="13"/>
      <c r="E60" s="51" t="str">
        <f t="shared" si="4"/>
        <v/>
      </c>
      <c r="F60" s="30"/>
      <c r="G60" s="237"/>
      <c r="H60" s="31"/>
      <c r="I60" s="30"/>
      <c r="J60" s="45" t="str">
        <f t="shared" si="1"/>
        <v/>
      </c>
      <c r="K60" s="13"/>
      <c r="L60" s="47"/>
      <c r="M60" s="127"/>
      <c r="N60" s="86"/>
      <c r="O60" s="86"/>
      <c r="P60" s="121">
        <f t="shared" si="2"/>
        <v>0</v>
      </c>
      <c r="V60" s="6"/>
    </row>
    <row r="61" spans="2:22" x14ac:dyDescent="0.3">
      <c r="B61" s="137">
        <f t="shared" si="3"/>
        <v>43</v>
      </c>
      <c r="C61" s="10"/>
      <c r="D61" s="13"/>
      <c r="E61" s="51" t="str">
        <f t="shared" si="4"/>
        <v/>
      </c>
      <c r="F61" s="30"/>
      <c r="G61" s="237"/>
      <c r="H61" s="31"/>
      <c r="I61" s="30"/>
      <c r="J61" s="45" t="str">
        <f t="shared" si="1"/>
        <v/>
      </c>
      <c r="K61" s="13"/>
      <c r="L61" s="47"/>
      <c r="M61" s="127"/>
      <c r="N61" s="86"/>
      <c r="O61" s="86"/>
      <c r="P61" s="121">
        <f t="shared" si="2"/>
        <v>0</v>
      </c>
      <c r="V61" s="6"/>
    </row>
    <row r="62" spans="2:22" x14ac:dyDescent="0.3">
      <c r="B62" s="137">
        <f t="shared" si="3"/>
        <v>44</v>
      </c>
      <c r="C62" s="10"/>
      <c r="D62" s="13"/>
      <c r="E62" s="51" t="str">
        <f t="shared" si="4"/>
        <v/>
      </c>
      <c r="F62" s="30"/>
      <c r="G62" s="237"/>
      <c r="H62" s="31"/>
      <c r="I62" s="30"/>
      <c r="J62" s="45" t="str">
        <f t="shared" si="1"/>
        <v/>
      </c>
      <c r="K62" s="13"/>
      <c r="L62" s="47"/>
      <c r="M62" s="127"/>
      <c r="N62" s="86"/>
      <c r="O62" s="86"/>
      <c r="P62" s="121">
        <f t="shared" si="2"/>
        <v>0</v>
      </c>
      <c r="V62" s="6"/>
    </row>
    <row r="63" spans="2:22" x14ac:dyDescent="0.3">
      <c r="B63" s="137">
        <f t="shared" si="3"/>
        <v>45</v>
      </c>
      <c r="C63" s="10"/>
      <c r="D63" s="13"/>
      <c r="E63" s="51" t="str">
        <f t="shared" si="4"/>
        <v/>
      </c>
      <c r="F63" s="30"/>
      <c r="G63" s="237"/>
      <c r="H63" s="31"/>
      <c r="I63" s="30"/>
      <c r="J63" s="45" t="str">
        <f t="shared" si="1"/>
        <v/>
      </c>
      <c r="K63" s="13"/>
      <c r="L63" s="47"/>
      <c r="M63" s="127"/>
      <c r="N63" s="86"/>
      <c r="O63" s="86"/>
      <c r="P63" s="121">
        <f t="shared" si="2"/>
        <v>0</v>
      </c>
      <c r="V63" s="6"/>
    </row>
    <row r="64" spans="2:22" x14ac:dyDescent="0.3">
      <c r="B64" s="137">
        <f t="shared" si="3"/>
        <v>46</v>
      </c>
      <c r="C64" s="10"/>
      <c r="D64" s="13"/>
      <c r="E64" s="51" t="str">
        <f t="shared" si="4"/>
        <v/>
      </c>
      <c r="F64" s="30"/>
      <c r="G64" s="237"/>
      <c r="H64" s="31"/>
      <c r="I64" s="30"/>
      <c r="J64" s="45" t="str">
        <f t="shared" si="1"/>
        <v/>
      </c>
      <c r="K64" s="13"/>
      <c r="L64" s="47"/>
      <c r="M64" s="127"/>
      <c r="N64" s="86"/>
      <c r="O64" s="86"/>
      <c r="P64" s="121">
        <f t="shared" si="2"/>
        <v>0</v>
      </c>
      <c r="V64" s="6"/>
    </row>
    <row r="65" spans="2:22" x14ac:dyDescent="0.3">
      <c r="B65" s="137">
        <f t="shared" si="3"/>
        <v>47</v>
      </c>
      <c r="C65" s="10"/>
      <c r="D65" s="13"/>
      <c r="E65" s="51" t="str">
        <f t="shared" si="4"/>
        <v/>
      </c>
      <c r="F65" s="30"/>
      <c r="G65" s="237"/>
      <c r="H65" s="31"/>
      <c r="I65" s="30"/>
      <c r="J65" s="45" t="str">
        <f t="shared" si="1"/>
        <v/>
      </c>
      <c r="K65" s="13"/>
      <c r="L65" s="47"/>
      <c r="M65" s="127"/>
      <c r="N65" s="86"/>
      <c r="O65" s="86"/>
      <c r="P65" s="121">
        <f t="shared" si="2"/>
        <v>0</v>
      </c>
      <c r="V65" s="6"/>
    </row>
    <row r="66" spans="2:22" x14ac:dyDescent="0.3">
      <c r="B66" s="137">
        <f t="shared" si="3"/>
        <v>48</v>
      </c>
      <c r="C66" s="10"/>
      <c r="D66" s="13"/>
      <c r="E66" s="51" t="str">
        <f t="shared" si="4"/>
        <v/>
      </c>
      <c r="F66" s="30"/>
      <c r="G66" s="237"/>
      <c r="H66" s="31"/>
      <c r="I66" s="30"/>
      <c r="J66" s="45" t="str">
        <f t="shared" si="1"/>
        <v/>
      </c>
      <c r="K66" s="13"/>
      <c r="L66" s="47"/>
      <c r="M66" s="127"/>
      <c r="N66" s="86"/>
      <c r="O66" s="86"/>
      <c r="P66" s="121">
        <f t="shared" si="2"/>
        <v>0</v>
      </c>
      <c r="V66" s="6"/>
    </row>
    <row r="67" spans="2:22" x14ac:dyDescent="0.3">
      <c r="B67" s="137">
        <f t="shared" si="3"/>
        <v>49</v>
      </c>
      <c r="C67" s="10"/>
      <c r="D67" s="13"/>
      <c r="E67" s="51" t="str">
        <f t="shared" si="4"/>
        <v/>
      </c>
      <c r="F67" s="30"/>
      <c r="G67" s="237"/>
      <c r="H67" s="31"/>
      <c r="I67" s="30"/>
      <c r="J67" s="45" t="str">
        <f t="shared" si="1"/>
        <v/>
      </c>
      <c r="K67" s="13"/>
      <c r="L67" s="47"/>
      <c r="M67" s="127"/>
      <c r="N67" s="86"/>
      <c r="O67" s="86"/>
      <c r="P67" s="121">
        <f t="shared" si="2"/>
        <v>0</v>
      </c>
      <c r="V67" s="6"/>
    </row>
    <row r="68" spans="2:22" x14ac:dyDescent="0.3">
      <c r="B68" s="137">
        <f t="shared" si="3"/>
        <v>50</v>
      </c>
      <c r="C68" s="10"/>
      <c r="D68" s="13"/>
      <c r="E68" s="51" t="str">
        <f t="shared" si="4"/>
        <v/>
      </c>
      <c r="F68" s="30"/>
      <c r="G68" s="237"/>
      <c r="H68" s="31"/>
      <c r="I68" s="30"/>
      <c r="J68" s="45" t="str">
        <f t="shared" si="1"/>
        <v/>
      </c>
      <c r="K68" s="13"/>
      <c r="L68" s="47"/>
      <c r="M68" s="127"/>
      <c r="N68" s="86"/>
      <c r="O68" s="86"/>
      <c r="P68" s="121">
        <f t="shared" si="2"/>
        <v>0</v>
      </c>
      <c r="V68" s="6"/>
    </row>
    <row r="69" spans="2:22" ht="14.5" thickBot="1" x14ac:dyDescent="0.35">
      <c r="C69" s="122"/>
      <c r="D69" s="123"/>
      <c r="E69" s="123"/>
      <c r="F69" s="123"/>
      <c r="G69" s="123"/>
      <c r="H69" s="123"/>
      <c r="I69" s="123"/>
      <c r="J69" s="123"/>
      <c r="K69" s="123"/>
      <c r="L69" s="123"/>
      <c r="M69" s="123"/>
      <c r="N69" s="123"/>
      <c r="O69" s="124"/>
      <c r="P69" s="125"/>
      <c r="V69" s="6"/>
    </row>
    <row r="70" spans="2:22" x14ac:dyDescent="0.3">
      <c r="C70" s="73"/>
      <c r="D70" s="73"/>
      <c r="E70" s="73"/>
      <c r="F70" s="73"/>
      <c r="G70" s="73"/>
      <c r="H70" s="73"/>
      <c r="I70" s="73"/>
      <c r="J70" s="73"/>
      <c r="K70" s="73"/>
      <c r="L70" s="73"/>
      <c r="M70" s="73"/>
      <c r="N70" s="73"/>
      <c r="O70" s="81"/>
      <c r="V70" s="6"/>
    </row>
    <row r="71" spans="2:22" x14ac:dyDescent="0.3">
      <c r="C71" s="73"/>
      <c r="D71" s="73"/>
      <c r="E71" s="73"/>
      <c r="F71" s="73"/>
      <c r="G71" s="73"/>
      <c r="H71" s="73"/>
      <c r="I71" s="73"/>
      <c r="J71" s="73"/>
      <c r="K71" s="73"/>
      <c r="L71" s="73"/>
      <c r="M71" s="73"/>
      <c r="N71" s="73"/>
      <c r="O71" s="81"/>
      <c r="V71" s="12"/>
    </row>
    <row r="72" spans="2:22" x14ac:dyDescent="0.3">
      <c r="C72" s="73"/>
      <c r="D72" s="73"/>
      <c r="E72" s="73"/>
      <c r="F72" s="73"/>
      <c r="G72" s="73"/>
      <c r="H72" s="73"/>
      <c r="I72" s="73"/>
      <c r="J72" s="73"/>
      <c r="K72" s="73"/>
      <c r="L72" s="73"/>
      <c r="M72" s="73"/>
      <c r="N72" s="73"/>
      <c r="O72" s="81"/>
    </row>
    <row r="73" spans="2:22" x14ac:dyDescent="0.3">
      <c r="C73" s="73"/>
      <c r="D73" s="73"/>
      <c r="E73" s="73"/>
      <c r="F73" s="73"/>
      <c r="G73" s="73"/>
      <c r="H73" s="73"/>
      <c r="I73" s="73"/>
      <c r="J73" s="73"/>
      <c r="K73" s="73"/>
      <c r="L73" s="73"/>
      <c r="M73" s="73"/>
      <c r="N73" s="73"/>
      <c r="O73" s="81"/>
    </row>
    <row r="74" spans="2:22" x14ac:dyDescent="0.3">
      <c r="C74" s="73"/>
      <c r="D74" s="73"/>
      <c r="E74" s="73"/>
      <c r="F74" s="73"/>
      <c r="G74" s="73"/>
      <c r="H74" s="73"/>
      <c r="I74" s="73"/>
      <c r="J74" s="73"/>
      <c r="K74" s="73"/>
      <c r="L74" s="73"/>
      <c r="M74" s="73"/>
      <c r="N74" s="73"/>
      <c r="O74" s="81"/>
    </row>
    <row r="75" spans="2:22" x14ac:dyDescent="0.3">
      <c r="C75" s="73"/>
      <c r="D75" s="73"/>
      <c r="E75" s="73"/>
      <c r="F75" s="73"/>
      <c r="G75" s="73"/>
      <c r="H75" s="73"/>
      <c r="I75" s="73"/>
      <c r="J75" s="73"/>
      <c r="K75" s="73"/>
      <c r="L75" s="73"/>
      <c r="M75" s="73"/>
      <c r="N75" s="73"/>
      <c r="O75" s="81"/>
    </row>
    <row r="76" spans="2:22" x14ac:dyDescent="0.3">
      <c r="C76" s="73"/>
      <c r="D76" s="73"/>
      <c r="E76" s="73"/>
      <c r="F76" s="73"/>
      <c r="G76" s="73"/>
      <c r="H76" s="73"/>
      <c r="I76" s="73"/>
      <c r="J76" s="73"/>
      <c r="K76" s="73"/>
      <c r="L76" s="73"/>
      <c r="M76" s="73"/>
      <c r="N76" s="73"/>
      <c r="O76" s="81"/>
    </row>
    <row r="77" spans="2:22" x14ac:dyDescent="0.3">
      <c r="C77" s="73"/>
      <c r="D77" s="73"/>
      <c r="E77" s="73"/>
      <c r="F77" s="73"/>
      <c r="G77" s="73"/>
      <c r="H77" s="73"/>
      <c r="I77" s="73"/>
      <c r="J77" s="73"/>
      <c r="K77" s="73"/>
      <c r="L77" s="73"/>
      <c r="M77" s="73"/>
      <c r="N77" s="73"/>
      <c r="O77" s="81"/>
    </row>
    <row r="78" spans="2:22" x14ac:dyDescent="0.3">
      <c r="C78" s="73"/>
      <c r="D78" s="73"/>
      <c r="E78" s="73"/>
      <c r="F78" s="73"/>
      <c r="G78" s="73"/>
      <c r="H78" s="73"/>
      <c r="I78" s="73"/>
      <c r="J78" s="73"/>
      <c r="K78" s="73"/>
      <c r="L78" s="73"/>
      <c r="M78" s="73"/>
      <c r="N78" s="73"/>
      <c r="O78" s="81"/>
    </row>
    <row r="79" spans="2:22" x14ac:dyDescent="0.3">
      <c r="C79" s="73"/>
      <c r="D79" s="73"/>
      <c r="E79" s="73"/>
      <c r="F79" s="73"/>
      <c r="G79" s="73"/>
      <c r="H79" s="73"/>
      <c r="I79" s="73"/>
      <c r="J79" s="73"/>
      <c r="K79" s="73"/>
      <c r="L79" s="73"/>
      <c r="M79" s="73"/>
      <c r="N79" s="73"/>
      <c r="O79" s="81"/>
    </row>
    <row r="80" spans="2:22" ht="33" customHeight="1" x14ac:dyDescent="0.3">
      <c r="C80" s="73"/>
      <c r="D80" s="73"/>
      <c r="E80" s="73"/>
      <c r="F80" s="73"/>
      <c r="G80" s="73"/>
      <c r="H80" s="73"/>
      <c r="I80" s="73"/>
      <c r="J80" s="73"/>
      <c r="K80" s="73"/>
      <c r="L80" s="73"/>
      <c r="M80" s="73"/>
      <c r="N80" s="73"/>
      <c r="O80" s="81"/>
    </row>
    <row r="81" spans="3:22" x14ac:dyDescent="0.3">
      <c r="C81" s="73"/>
      <c r="D81" s="73"/>
      <c r="E81" s="73"/>
      <c r="F81" s="73"/>
      <c r="G81" s="73"/>
      <c r="H81" s="73"/>
      <c r="I81" s="73"/>
      <c r="J81" s="73"/>
      <c r="K81" s="73"/>
      <c r="L81" s="73"/>
      <c r="M81" s="73"/>
      <c r="N81" s="73"/>
      <c r="O81" s="81"/>
    </row>
    <row r="82" spans="3:22" ht="28.5" customHeight="1" x14ac:dyDescent="0.3">
      <c r="C82" s="73"/>
      <c r="D82" s="73"/>
      <c r="E82" s="73"/>
      <c r="F82" s="73"/>
      <c r="G82" s="73"/>
      <c r="H82" s="73"/>
      <c r="I82" s="73"/>
      <c r="J82" s="73"/>
      <c r="K82" s="73"/>
      <c r="L82" s="73"/>
      <c r="M82" s="73"/>
      <c r="N82" s="73"/>
      <c r="O82" s="81"/>
    </row>
    <row r="83" spans="3:22" x14ac:dyDescent="0.3">
      <c r="C83" s="73"/>
      <c r="D83" s="73"/>
      <c r="E83" s="73"/>
      <c r="F83" s="73"/>
      <c r="G83" s="73"/>
      <c r="H83" s="73"/>
      <c r="I83" s="73"/>
      <c r="J83" s="73"/>
      <c r="K83" s="73"/>
      <c r="L83" s="73"/>
      <c r="M83" s="73"/>
      <c r="N83" s="73"/>
      <c r="O83" s="81"/>
      <c r="V83" s="6"/>
    </row>
    <row r="84" spans="3:22" x14ac:dyDescent="0.3">
      <c r="C84" s="73"/>
      <c r="D84" s="73"/>
      <c r="E84" s="73"/>
      <c r="F84" s="73"/>
      <c r="G84" s="73"/>
      <c r="H84" s="73"/>
      <c r="I84" s="73"/>
      <c r="J84" s="73"/>
      <c r="K84" s="73"/>
      <c r="L84" s="73"/>
      <c r="M84" s="73"/>
      <c r="N84" s="73"/>
      <c r="O84" s="81"/>
      <c r="V84" s="6"/>
    </row>
    <row r="85" spans="3:22" x14ac:dyDescent="0.3">
      <c r="C85" s="73"/>
      <c r="D85" s="73"/>
      <c r="E85" s="73"/>
      <c r="F85" s="73"/>
      <c r="G85" s="73"/>
      <c r="H85" s="73"/>
      <c r="I85" s="73"/>
      <c r="J85" s="73"/>
      <c r="K85" s="73"/>
      <c r="L85" s="73"/>
      <c r="M85" s="73"/>
      <c r="N85" s="73"/>
      <c r="O85" s="81"/>
      <c r="V85" s="6"/>
    </row>
    <row r="86" spans="3:22" x14ac:dyDescent="0.3">
      <c r="C86" s="73"/>
      <c r="D86" s="73"/>
      <c r="E86" s="73"/>
      <c r="F86" s="73"/>
      <c r="G86" s="73"/>
      <c r="H86" s="73"/>
      <c r="I86" s="73"/>
      <c r="J86" s="73"/>
      <c r="K86" s="73"/>
      <c r="L86" s="73"/>
      <c r="M86" s="73"/>
      <c r="N86" s="73"/>
      <c r="O86" s="81"/>
      <c r="V86" s="6"/>
    </row>
    <row r="87" spans="3:22" ht="48.75" customHeight="1" x14ac:dyDescent="0.3">
      <c r="C87" s="73"/>
      <c r="D87" s="73"/>
      <c r="E87" s="73"/>
      <c r="F87" s="73"/>
      <c r="G87" s="73"/>
      <c r="H87" s="73"/>
      <c r="I87" s="73"/>
      <c r="J87" s="73"/>
      <c r="K87" s="73"/>
      <c r="L87" s="73"/>
      <c r="M87" s="73"/>
      <c r="N87" s="73"/>
      <c r="O87" s="81"/>
      <c r="V87" s="12"/>
    </row>
    <row r="88" spans="3:22" ht="102" customHeight="1" x14ac:dyDescent="0.3">
      <c r="C88" s="73"/>
      <c r="D88" s="73"/>
      <c r="E88" s="73"/>
      <c r="F88" s="73"/>
      <c r="G88" s="73"/>
      <c r="H88" s="73"/>
      <c r="I88" s="73"/>
      <c r="J88" s="73"/>
      <c r="K88" s="73"/>
      <c r="L88" s="73"/>
      <c r="M88" s="73"/>
      <c r="N88" s="73"/>
      <c r="O88" s="81"/>
    </row>
    <row r="89" spans="3:22" x14ac:dyDescent="0.3">
      <c r="C89" s="73"/>
      <c r="D89" s="73"/>
      <c r="E89" s="73"/>
      <c r="F89" s="73"/>
      <c r="G89" s="73"/>
      <c r="H89" s="73"/>
      <c r="I89" s="73"/>
      <c r="J89" s="73"/>
      <c r="K89" s="73"/>
      <c r="L89" s="73"/>
      <c r="M89" s="73"/>
      <c r="N89" s="73"/>
      <c r="O89" s="81"/>
    </row>
    <row r="90" spans="3:22" x14ac:dyDescent="0.3">
      <c r="C90" s="73"/>
      <c r="D90" s="73"/>
      <c r="E90" s="73"/>
      <c r="F90" s="73"/>
      <c r="G90" s="73"/>
      <c r="H90" s="73"/>
      <c r="I90" s="73"/>
      <c r="J90" s="73"/>
      <c r="K90" s="73"/>
      <c r="L90" s="73"/>
      <c r="M90" s="73"/>
      <c r="N90" s="73"/>
      <c r="O90" s="81"/>
    </row>
    <row r="91" spans="3:22" x14ac:dyDescent="0.3">
      <c r="C91" s="73"/>
      <c r="D91" s="73"/>
      <c r="E91" s="73"/>
      <c r="F91" s="73"/>
      <c r="G91" s="73"/>
      <c r="H91" s="73"/>
      <c r="I91" s="73"/>
      <c r="J91" s="73"/>
      <c r="K91" s="73"/>
      <c r="L91" s="73"/>
      <c r="M91" s="73"/>
      <c r="N91" s="73"/>
      <c r="O91" s="81"/>
    </row>
    <row r="92" spans="3:22" x14ac:dyDescent="0.3">
      <c r="C92" s="73"/>
      <c r="D92" s="73"/>
      <c r="E92" s="73"/>
      <c r="F92" s="73"/>
      <c r="G92" s="73"/>
      <c r="H92" s="73"/>
      <c r="I92" s="73"/>
      <c r="J92" s="73"/>
      <c r="K92" s="73"/>
      <c r="L92" s="73"/>
      <c r="M92" s="73"/>
      <c r="N92" s="73"/>
      <c r="O92" s="81"/>
    </row>
    <row r="93" spans="3:22" x14ac:dyDescent="0.3">
      <c r="C93" s="73"/>
      <c r="D93" s="73"/>
      <c r="E93" s="73"/>
      <c r="F93" s="73"/>
      <c r="G93" s="73"/>
      <c r="H93" s="73"/>
      <c r="I93" s="73"/>
      <c r="J93" s="73"/>
      <c r="K93" s="73"/>
      <c r="L93" s="73"/>
      <c r="M93" s="73"/>
      <c r="N93" s="73"/>
      <c r="O93" s="81"/>
    </row>
    <row r="94" spans="3:22" x14ac:dyDescent="0.3">
      <c r="C94" s="73"/>
      <c r="D94" s="73"/>
      <c r="E94" s="73"/>
      <c r="F94" s="73"/>
      <c r="G94" s="73"/>
      <c r="H94" s="73"/>
      <c r="I94" s="73"/>
      <c r="J94" s="73"/>
      <c r="K94" s="73"/>
      <c r="L94" s="73"/>
      <c r="M94" s="73"/>
      <c r="N94" s="73"/>
      <c r="O94" s="81"/>
    </row>
    <row r="95" spans="3:22" x14ac:dyDescent="0.3">
      <c r="C95" s="73"/>
      <c r="D95" s="73"/>
      <c r="E95" s="73"/>
      <c r="F95" s="73"/>
      <c r="G95" s="73"/>
      <c r="H95" s="73"/>
      <c r="I95" s="73"/>
      <c r="J95" s="73"/>
      <c r="K95" s="73"/>
      <c r="L95" s="73"/>
      <c r="M95" s="73"/>
      <c r="N95" s="73"/>
      <c r="O95" s="81"/>
    </row>
    <row r="96" spans="3:22" x14ac:dyDescent="0.3">
      <c r="C96" s="73"/>
      <c r="D96" s="73"/>
      <c r="E96" s="73"/>
      <c r="F96" s="73"/>
      <c r="G96" s="73"/>
      <c r="H96" s="73"/>
      <c r="I96" s="73"/>
      <c r="J96" s="73"/>
      <c r="K96" s="73"/>
      <c r="L96" s="73"/>
      <c r="M96" s="73"/>
      <c r="N96" s="73"/>
      <c r="O96" s="81"/>
    </row>
    <row r="97" spans="3:15" x14ac:dyDescent="0.3">
      <c r="C97" s="73"/>
      <c r="D97" s="73"/>
      <c r="E97" s="73"/>
      <c r="F97" s="73"/>
      <c r="G97" s="73"/>
      <c r="H97" s="73"/>
      <c r="I97" s="73"/>
      <c r="J97" s="73"/>
      <c r="K97" s="73"/>
      <c r="L97" s="73"/>
      <c r="M97" s="73"/>
      <c r="N97" s="73"/>
      <c r="O97" s="81"/>
    </row>
    <row r="98" spans="3:15" x14ac:dyDescent="0.3">
      <c r="C98" s="73"/>
      <c r="D98" s="73"/>
      <c r="E98" s="73"/>
      <c r="F98" s="73"/>
      <c r="G98" s="73"/>
      <c r="H98" s="73"/>
      <c r="I98" s="73"/>
      <c r="J98" s="73"/>
      <c r="K98" s="73"/>
      <c r="L98" s="73"/>
      <c r="M98" s="73"/>
      <c r="N98" s="73"/>
      <c r="O98" s="81"/>
    </row>
    <row r="99" spans="3:15" x14ac:dyDescent="0.3">
      <c r="C99" s="73"/>
      <c r="D99" s="73"/>
      <c r="E99" s="73"/>
      <c r="F99" s="73"/>
      <c r="G99" s="73"/>
      <c r="H99" s="73"/>
      <c r="I99" s="73"/>
      <c r="J99" s="73"/>
      <c r="K99" s="73"/>
      <c r="L99" s="73"/>
      <c r="M99" s="73"/>
      <c r="N99" s="73"/>
      <c r="O99" s="81"/>
    </row>
    <row r="100" spans="3:15" x14ac:dyDescent="0.3">
      <c r="C100" s="73"/>
      <c r="D100" s="73"/>
      <c r="E100" s="73"/>
      <c r="F100" s="73"/>
      <c r="G100" s="73"/>
      <c r="H100" s="73"/>
      <c r="I100" s="73"/>
      <c r="J100" s="73"/>
      <c r="K100" s="73"/>
      <c r="L100" s="73"/>
      <c r="M100" s="73"/>
      <c r="N100" s="73"/>
      <c r="O100" s="81"/>
    </row>
    <row r="101" spans="3:15" x14ac:dyDescent="0.3">
      <c r="C101" s="73"/>
      <c r="D101" s="73"/>
      <c r="E101" s="73"/>
      <c r="F101" s="73"/>
      <c r="G101" s="73"/>
      <c r="H101" s="73"/>
      <c r="I101" s="73"/>
      <c r="J101" s="73"/>
      <c r="K101" s="73"/>
      <c r="L101" s="73"/>
      <c r="M101" s="73"/>
      <c r="N101" s="73"/>
      <c r="O101" s="81"/>
    </row>
    <row r="102" spans="3:15" x14ac:dyDescent="0.3">
      <c r="C102" s="73"/>
      <c r="D102" s="73"/>
      <c r="E102" s="73"/>
      <c r="F102" s="73"/>
      <c r="G102" s="73"/>
      <c r="H102" s="73"/>
      <c r="I102" s="73"/>
      <c r="J102" s="73"/>
      <c r="K102" s="73"/>
      <c r="L102" s="73"/>
      <c r="M102" s="73"/>
      <c r="N102" s="73"/>
      <c r="O102" s="81"/>
    </row>
    <row r="103" spans="3:15" x14ac:dyDescent="0.3">
      <c r="C103" s="73"/>
      <c r="D103" s="73"/>
      <c r="E103" s="73"/>
      <c r="F103" s="73"/>
      <c r="G103" s="73"/>
      <c r="H103" s="73"/>
      <c r="I103" s="73"/>
      <c r="J103" s="73"/>
      <c r="K103" s="73"/>
      <c r="L103" s="73"/>
      <c r="M103" s="73"/>
      <c r="N103" s="73"/>
      <c r="O103" s="81"/>
    </row>
    <row r="104" spans="3:15" x14ac:dyDescent="0.3">
      <c r="C104" s="73"/>
      <c r="D104" s="73"/>
      <c r="E104" s="73"/>
      <c r="F104" s="73"/>
      <c r="G104" s="73"/>
      <c r="H104" s="73"/>
      <c r="I104" s="73"/>
      <c r="J104" s="73"/>
      <c r="K104" s="73"/>
      <c r="L104" s="73"/>
      <c r="M104" s="73"/>
      <c r="N104" s="73"/>
      <c r="O104" s="81"/>
    </row>
    <row r="105" spans="3:15" x14ac:dyDescent="0.3">
      <c r="C105" s="73"/>
      <c r="D105" s="73"/>
      <c r="E105" s="73"/>
      <c r="F105" s="73"/>
      <c r="G105" s="73"/>
      <c r="H105" s="73"/>
      <c r="I105" s="73"/>
      <c r="J105" s="73"/>
      <c r="K105" s="73"/>
      <c r="L105" s="73"/>
      <c r="M105" s="73"/>
      <c r="N105" s="73"/>
      <c r="O105" s="81"/>
    </row>
    <row r="106" spans="3:15" x14ac:dyDescent="0.3">
      <c r="C106" s="73"/>
      <c r="D106" s="73"/>
      <c r="E106" s="73"/>
      <c r="F106" s="73"/>
      <c r="G106" s="73"/>
      <c r="H106" s="73"/>
      <c r="I106" s="73"/>
      <c r="J106" s="73"/>
      <c r="K106" s="73"/>
      <c r="L106" s="73"/>
      <c r="M106" s="73"/>
      <c r="N106" s="73"/>
      <c r="O106" s="81"/>
    </row>
    <row r="107" spans="3:15" x14ac:dyDescent="0.3">
      <c r="C107" s="73"/>
      <c r="D107" s="73"/>
      <c r="E107" s="73"/>
      <c r="F107" s="73"/>
      <c r="G107" s="73"/>
      <c r="H107" s="73"/>
      <c r="I107" s="73"/>
      <c r="J107" s="73"/>
      <c r="K107" s="73"/>
      <c r="L107" s="73"/>
      <c r="M107" s="73"/>
      <c r="N107" s="73"/>
      <c r="O107" s="81"/>
    </row>
    <row r="108" spans="3:15" x14ac:dyDescent="0.3">
      <c r="C108" s="73"/>
      <c r="D108" s="73"/>
      <c r="E108" s="73"/>
      <c r="F108" s="73"/>
      <c r="G108" s="73"/>
      <c r="H108" s="73"/>
      <c r="I108" s="73"/>
      <c r="J108" s="73"/>
      <c r="K108" s="73"/>
      <c r="L108" s="73"/>
      <c r="M108" s="73"/>
      <c r="N108" s="73"/>
      <c r="O108" s="81"/>
    </row>
    <row r="109" spans="3:15" x14ac:dyDescent="0.3">
      <c r="C109" s="73"/>
      <c r="D109" s="73"/>
      <c r="E109" s="73"/>
      <c r="F109" s="73"/>
      <c r="G109" s="73"/>
      <c r="H109" s="73"/>
      <c r="I109" s="73"/>
      <c r="J109" s="73"/>
      <c r="K109" s="73"/>
      <c r="L109" s="73"/>
      <c r="M109" s="73"/>
      <c r="N109" s="73"/>
      <c r="O109" s="81"/>
    </row>
    <row r="110" spans="3:15" ht="33" customHeight="1" x14ac:dyDescent="0.3">
      <c r="C110" s="73"/>
      <c r="D110" s="73"/>
      <c r="E110" s="73"/>
      <c r="F110" s="73"/>
      <c r="G110" s="73"/>
      <c r="H110" s="73"/>
      <c r="I110" s="73"/>
      <c r="J110" s="73"/>
      <c r="K110" s="73"/>
      <c r="L110" s="73"/>
      <c r="M110" s="73"/>
      <c r="N110" s="73"/>
      <c r="O110" s="81"/>
    </row>
    <row r="111" spans="3:15" x14ac:dyDescent="0.3">
      <c r="C111" s="73"/>
      <c r="D111" s="73"/>
      <c r="E111" s="73"/>
      <c r="F111" s="73"/>
      <c r="G111" s="73"/>
      <c r="H111" s="73"/>
      <c r="I111" s="73"/>
      <c r="J111" s="73"/>
      <c r="K111" s="73"/>
      <c r="L111" s="73"/>
      <c r="M111" s="73"/>
      <c r="N111" s="73"/>
      <c r="O111" s="81"/>
    </row>
    <row r="112" spans="3:15" ht="28.5" customHeight="1" x14ac:dyDescent="0.3">
      <c r="C112" s="73"/>
      <c r="D112" s="73"/>
      <c r="E112" s="73"/>
      <c r="F112" s="73"/>
      <c r="G112" s="73"/>
      <c r="H112" s="73"/>
      <c r="I112" s="73"/>
      <c r="J112" s="73"/>
      <c r="K112" s="73"/>
      <c r="L112" s="73"/>
      <c r="M112" s="73"/>
      <c r="N112" s="73"/>
      <c r="O112" s="81"/>
    </row>
    <row r="113" spans="3:15" x14ac:dyDescent="0.3">
      <c r="C113" s="73"/>
      <c r="D113" s="73"/>
      <c r="E113" s="73"/>
      <c r="F113" s="73"/>
      <c r="G113" s="73"/>
      <c r="H113" s="73"/>
      <c r="I113" s="73"/>
      <c r="J113" s="73"/>
      <c r="K113" s="73"/>
      <c r="L113" s="73"/>
      <c r="M113" s="73"/>
      <c r="N113" s="73"/>
      <c r="O113" s="81"/>
    </row>
    <row r="114" spans="3:15" x14ac:dyDescent="0.3">
      <c r="C114" s="73"/>
      <c r="D114" s="73"/>
      <c r="E114" s="73"/>
      <c r="F114" s="73"/>
      <c r="G114" s="73"/>
      <c r="H114" s="73"/>
      <c r="I114" s="73"/>
      <c r="J114" s="73"/>
      <c r="K114" s="73"/>
      <c r="L114" s="73"/>
      <c r="M114" s="73"/>
      <c r="N114" s="73"/>
      <c r="O114" s="81"/>
    </row>
    <row r="115" spans="3:15" x14ac:dyDescent="0.3">
      <c r="C115" s="73"/>
      <c r="D115" s="73"/>
      <c r="E115" s="73"/>
      <c r="F115" s="73"/>
      <c r="G115" s="73"/>
      <c r="H115" s="73"/>
      <c r="I115" s="73"/>
      <c r="J115" s="73"/>
      <c r="K115" s="73"/>
      <c r="L115" s="73"/>
      <c r="M115" s="73"/>
      <c r="N115" s="73"/>
      <c r="O115" s="81"/>
    </row>
    <row r="116" spans="3:15" x14ac:dyDescent="0.3">
      <c r="C116" s="73"/>
      <c r="D116" s="73"/>
      <c r="E116" s="73"/>
      <c r="F116" s="73"/>
      <c r="G116" s="73"/>
      <c r="H116" s="73"/>
      <c r="I116" s="73"/>
      <c r="J116" s="73"/>
      <c r="K116" s="73"/>
      <c r="L116" s="73"/>
      <c r="M116" s="73"/>
      <c r="N116" s="73"/>
      <c r="O116" s="81"/>
    </row>
    <row r="117" spans="3:15" ht="48.75" customHeight="1" x14ac:dyDescent="0.3">
      <c r="C117" s="73"/>
      <c r="D117" s="73"/>
      <c r="E117" s="73"/>
      <c r="F117" s="73"/>
      <c r="G117" s="73"/>
      <c r="H117" s="73"/>
      <c r="I117" s="73"/>
      <c r="J117" s="73"/>
      <c r="K117" s="73"/>
      <c r="L117" s="73"/>
      <c r="M117" s="73"/>
      <c r="N117" s="73"/>
      <c r="O117" s="81"/>
    </row>
    <row r="118" spans="3:15" ht="102" customHeight="1" x14ac:dyDescent="0.3">
      <c r="C118" s="73"/>
      <c r="D118" s="73"/>
      <c r="E118" s="73"/>
      <c r="F118" s="73"/>
      <c r="G118" s="73"/>
      <c r="H118" s="73"/>
      <c r="I118" s="73"/>
      <c r="J118" s="73"/>
      <c r="K118" s="73"/>
      <c r="L118" s="73"/>
      <c r="M118" s="73"/>
      <c r="N118" s="73"/>
      <c r="O118" s="81"/>
    </row>
    <row r="119" spans="3:15" x14ac:dyDescent="0.3">
      <c r="C119" s="73"/>
      <c r="D119" s="73"/>
      <c r="E119" s="73"/>
      <c r="F119" s="73"/>
      <c r="G119" s="73"/>
      <c r="H119" s="73"/>
      <c r="I119" s="73"/>
      <c r="J119" s="73"/>
      <c r="K119" s="73"/>
      <c r="L119" s="73"/>
      <c r="M119" s="81"/>
      <c r="N119" s="81"/>
      <c r="O119" s="81"/>
    </row>
    <row r="120" spans="3:15" x14ac:dyDescent="0.3">
      <c r="C120" s="73"/>
      <c r="D120" s="73"/>
      <c r="E120" s="73"/>
      <c r="F120" s="73"/>
      <c r="G120" s="73"/>
      <c r="H120" s="73"/>
      <c r="I120" s="73"/>
      <c r="J120" s="73"/>
      <c r="K120" s="73"/>
      <c r="L120" s="73"/>
      <c r="M120" s="81"/>
      <c r="N120" s="81"/>
      <c r="O120" s="81"/>
    </row>
    <row r="121" spans="3:15" x14ac:dyDescent="0.3">
      <c r="C121" s="73"/>
      <c r="D121" s="73"/>
      <c r="E121" s="73"/>
      <c r="F121" s="73"/>
      <c r="G121" s="73"/>
      <c r="H121" s="73"/>
      <c r="I121" s="73"/>
      <c r="J121" s="73"/>
      <c r="K121" s="73"/>
      <c r="L121" s="73"/>
      <c r="M121" s="81"/>
      <c r="N121" s="81"/>
      <c r="O121" s="81"/>
    </row>
    <row r="122" spans="3:15" x14ac:dyDescent="0.3">
      <c r="C122" s="73"/>
      <c r="D122" s="73"/>
      <c r="E122" s="73"/>
      <c r="F122" s="73"/>
      <c r="G122" s="73"/>
      <c r="H122" s="73"/>
      <c r="I122" s="73"/>
      <c r="J122" s="73"/>
      <c r="K122" s="73"/>
      <c r="L122" s="73"/>
      <c r="M122" s="81"/>
      <c r="N122" s="81"/>
      <c r="O122" s="81"/>
    </row>
    <row r="123" spans="3:15" x14ac:dyDescent="0.3">
      <c r="C123" s="73"/>
      <c r="D123" s="73"/>
      <c r="E123" s="73"/>
      <c r="F123" s="73"/>
      <c r="G123" s="73"/>
      <c r="H123" s="73"/>
      <c r="I123" s="73"/>
      <c r="J123" s="73"/>
      <c r="K123" s="73"/>
      <c r="L123" s="73"/>
      <c r="M123" s="81"/>
      <c r="N123" s="81"/>
      <c r="O123" s="81"/>
    </row>
    <row r="124" spans="3:15" x14ac:dyDescent="0.3">
      <c r="C124" s="73"/>
      <c r="D124" s="73"/>
      <c r="E124" s="73"/>
      <c r="F124" s="73"/>
      <c r="G124" s="73"/>
      <c r="H124" s="73"/>
      <c r="I124" s="73"/>
      <c r="J124" s="73"/>
      <c r="K124" s="73"/>
      <c r="L124" s="73"/>
      <c r="M124" s="81"/>
      <c r="N124" s="81"/>
      <c r="O124" s="81"/>
    </row>
    <row r="125" spans="3:15" x14ac:dyDescent="0.3">
      <c r="C125" s="73"/>
      <c r="D125" s="73"/>
      <c r="E125" s="73"/>
      <c r="F125" s="73"/>
      <c r="G125" s="73"/>
      <c r="H125" s="73"/>
      <c r="I125" s="73"/>
      <c r="J125" s="73"/>
      <c r="K125" s="73"/>
      <c r="L125" s="73"/>
      <c r="M125" s="81"/>
      <c r="N125" s="81"/>
      <c r="O125" s="81"/>
    </row>
    <row r="126" spans="3:15" x14ac:dyDescent="0.3">
      <c r="C126" s="73"/>
      <c r="D126" s="73"/>
      <c r="E126" s="73"/>
      <c r="F126" s="73"/>
      <c r="G126" s="73"/>
      <c r="H126" s="73"/>
      <c r="I126" s="73"/>
      <c r="J126" s="73"/>
      <c r="K126" s="73"/>
      <c r="L126" s="73"/>
      <c r="M126" s="81"/>
      <c r="N126" s="81"/>
      <c r="O126" s="81"/>
    </row>
    <row r="127" spans="3:15" x14ac:dyDescent="0.3">
      <c r="C127" s="73"/>
      <c r="D127" s="73"/>
      <c r="E127" s="73"/>
      <c r="F127" s="73"/>
      <c r="G127" s="73"/>
      <c r="H127" s="73"/>
      <c r="I127" s="73"/>
      <c r="J127" s="73"/>
      <c r="K127" s="73"/>
      <c r="L127" s="73"/>
      <c r="M127" s="81"/>
      <c r="N127" s="81"/>
      <c r="O127" s="81"/>
    </row>
    <row r="128" spans="3:15" x14ac:dyDescent="0.3">
      <c r="C128" s="73"/>
      <c r="D128" s="73"/>
      <c r="E128" s="73"/>
      <c r="F128" s="73"/>
      <c r="G128" s="73"/>
      <c r="H128" s="73"/>
      <c r="I128" s="73"/>
      <c r="J128" s="73"/>
      <c r="K128" s="73"/>
      <c r="L128" s="73"/>
      <c r="M128" s="81"/>
      <c r="N128" s="81"/>
      <c r="O128" s="81"/>
    </row>
    <row r="129" spans="3:15" x14ac:dyDescent="0.3">
      <c r="C129" s="73"/>
      <c r="D129" s="73"/>
      <c r="E129" s="73"/>
      <c r="F129" s="73"/>
      <c r="G129" s="73"/>
      <c r="H129" s="73"/>
      <c r="I129" s="73"/>
      <c r="J129" s="73"/>
      <c r="K129" s="73"/>
      <c r="L129" s="73"/>
      <c r="M129" s="81"/>
      <c r="N129" s="81"/>
      <c r="O129" s="81"/>
    </row>
    <row r="130" spans="3:15" x14ac:dyDescent="0.3">
      <c r="C130" s="73"/>
      <c r="D130" s="73"/>
      <c r="E130" s="73"/>
      <c r="F130" s="73"/>
      <c r="G130" s="73"/>
      <c r="H130" s="73"/>
      <c r="I130" s="73"/>
      <c r="J130" s="73"/>
      <c r="K130" s="73"/>
      <c r="L130" s="73"/>
      <c r="M130" s="81"/>
      <c r="N130" s="81"/>
      <c r="O130" s="81"/>
    </row>
    <row r="131" spans="3:15" x14ac:dyDescent="0.3">
      <c r="C131" s="73"/>
      <c r="D131" s="73"/>
      <c r="E131" s="73"/>
      <c r="F131" s="73"/>
      <c r="G131" s="73"/>
      <c r="H131" s="73"/>
      <c r="I131" s="73"/>
      <c r="J131" s="73"/>
      <c r="K131" s="73"/>
      <c r="L131" s="73"/>
      <c r="M131" s="81"/>
      <c r="N131" s="81"/>
      <c r="O131" s="81"/>
    </row>
    <row r="132" spans="3:15" x14ac:dyDescent="0.3">
      <c r="C132" s="73"/>
      <c r="D132" s="73"/>
      <c r="E132" s="73"/>
      <c r="F132" s="73"/>
      <c r="G132" s="73"/>
      <c r="H132" s="73"/>
      <c r="I132" s="73"/>
      <c r="J132" s="73"/>
      <c r="K132" s="73"/>
      <c r="L132" s="73"/>
      <c r="M132" s="81"/>
      <c r="N132" s="81"/>
      <c r="O132" s="81"/>
    </row>
    <row r="133" spans="3:15" x14ac:dyDescent="0.3">
      <c r="C133" s="73"/>
      <c r="D133" s="73"/>
      <c r="E133" s="73"/>
      <c r="F133" s="73"/>
      <c r="G133" s="73"/>
      <c r="H133" s="73"/>
      <c r="I133" s="73"/>
      <c r="J133" s="73"/>
      <c r="K133" s="73"/>
      <c r="L133" s="73"/>
      <c r="M133" s="81"/>
      <c r="N133" s="81"/>
      <c r="O133" s="81"/>
    </row>
    <row r="134" spans="3:15" x14ac:dyDescent="0.3">
      <c r="C134" s="73"/>
      <c r="D134" s="73"/>
      <c r="E134" s="73"/>
      <c r="F134" s="73"/>
      <c r="G134" s="73"/>
      <c r="H134" s="73"/>
      <c r="I134" s="73"/>
      <c r="J134" s="73"/>
      <c r="K134" s="73"/>
      <c r="L134" s="73"/>
      <c r="M134" s="81"/>
      <c r="N134" s="81"/>
      <c r="O134" s="81"/>
    </row>
    <row r="135" spans="3:15" x14ac:dyDescent="0.3">
      <c r="C135" s="73"/>
      <c r="D135" s="73"/>
      <c r="E135" s="73"/>
      <c r="F135" s="73"/>
      <c r="G135" s="73"/>
      <c r="H135" s="73"/>
      <c r="I135" s="73"/>
      <c r="J135" s="73"/>
      <c r="K135" s="73"/>
      <c r="L135" s="73"/>
      <c r="M135" s="81"/>
      <c r="N135" s="81"/>
      <c r="O135" s="81"/>
    </row>
    <row r="136" spans="3:15" x14ac:dyDescent="0.3">
      <c r="C136" s="73"/>
      <c r="D136" s="73"/>
      <c r="E136" s="73"/>
      <c r="F136" s="73"/>
      <c r="G136" s="73"/>
      <c r="H136" s="73"/>
      <c r="I136" s="73"/>
      <c r="J136" s="73"/>
      <c r="K136" s="73"/>
      <c r="L136" s="73"/>
      <c r="M136" s="81"/>
      <c r="N136" s="81"/>
      <c r="O136" s="81"/>
    </row>
    <row r="137" spans="3:15" x14ac:dyDescent="0.3">
      <c r="C137" s="73"/>
      <c r="D137" s="73"/>
      <c r="E137" s="73"/>
      <c r="F137" s="73"/>
      <c r="G137" s="73"/>
      <c r="H137" s="73"/>
      <c r="I137" s="73"/>
      <c r="J137" s="73"/>
      <c r="K137" s="73"/>
      <c r="L137" s="73"/>
      <c r="M137" s="81"/>
      <c r="N137" s="81"/>
      <c r="O137" s="81"/>
    </row>
    <row r="138" spans="3:15" x14ac:dyDescent="0.3">
      <c r="C138" s="73"/>
      <c r="D138" s="73"/>
      <c r="E138" s="73"/>
      <c r="F138" s="73"/>
      <c r="G138" s="73"/>
      <c r="H138" s="73"/>
      <c r="I138" s="73"/>
      <c r="J138" s="73"/>
      <c r="K138" s="73"/>
      <c r="L138" s="73"/>
      <c r="M138" s="81"/>
      <c r="N138" s="81"/>
      <c r="O138" s="81"/>
    </row>
    <row r="139" spans="3:15" x14ac:dyDescent="0.3">
      <c r="C139" s="73"/>
      <c r="D139" s="73"/>
      <c r="E139" s="73"/>
      <c r="F139" s="73"/>
      <c r="G139" s="73"/>
      <c r="H139" s="73"/>
      <c r="I139" s="73"/>
      <c r="J139" s="73"/>
      <c r="K139" s="73"/>
      <c r="L139" s="73"/>
      <c r="M139" s="81"/>
      <c r="N139" s="81"/>
      <c r="O139" s="81"/>
    </row>
    <row r="140" spans="3:15" ht="33" customHeight="1" x14ac:dyDescent="0.3">
      <c r="C140" s="73"/>
      <c r="D140" s="73"/>
      <c r="E140" s="73"/>
      <c r="F140" s="73"/>
      <c r="G140" s="73"/>
      <c r="H140" s="73"/>
      <c r="I140" s="73"/>
      <c r="J140" s="73"/>
      <c r="K140" s="73"/>
      <c r="L140" s="73"/>
      <c r="M140" s="81"/>
      <c r="N140" s="81"/>
      <c r="O140" s="81"/>
    </row>
    <row r="141" spans="3:15" x14ac:dyDescent="0.3">
      <c r="C141" s="73"/>
      <c r="D141" s="73"/>
      <c r="E141" s="73"/>
      <c r="F141" s="73"/>
      <c r="G141" s="73"/>
      <c r="H141" s="73"/>
      <c r="I141" s="73"/>
      <c r="J141" s="73"/>
      <c r="K141" s="73"/>
      <c r="L141" s="73"/>
      <c r="M141" s="81"/>
      <c r="N141" s="81"/>
      <c r="O141" s="81"/>
    </row>
    <row r="142" spans="3:15" ht="28.5" customHeight="1" x14ac:dyDescent="0.3">
      <c r="C142" s="73"/>
      <c r="D142" s="73"/>
      <c r="E142" s="73"/>
      <c r="F142" s="73"/>
      <c r="G142" s="73"/>
      <c r="H142" s="73"/>
      <c r="I142" s="73"/>
      <c r="J142" s="73"/>
      <c r="K142" s="73"/>
      <c r="L142" s="73"/>
      <c r="M142" s="81"/>
      <c r="N142" s="81"/>
      <c r="O142" s="81"/>
    </row>
    <row r="143" spans="3:15" x14ac:dyDescent="0.3">
      <c r="C143" s="73"/>
      <c r="D143" s="73"/>
      <c r="E143" s="73"/>
      <c r="F143" s="73"/>
      <c r="G143" s="73"/>
      <c r="H143" s="73"/>
      <c r="I143" s="73"/>
      <c r="J143" s="73"/>
      <c r="K143" s="73"/>
      <c r="L143" s="73"/>
      <c r="M143" s="81"/>
      <c r="N143" s="81"/>
      <c r="O143" s="81"/>
    </row>
    <row r="144" spans="3:15" x14ac:dyDescent="0.3">
      <c r="C144" s="73"/>
      <c r="D144" s="73"/>
      <c r="E144" s="73"/>
      <c r="F144" s="73"/>
      <c r="G144" s="73"/>
      <c r="H144" s="73"/>
      <c r="I144" s="73"/>
      <c r="J144" s="73"/>
      <c r="K144" s="73"/>
      <c r="L144" s="73"/>
      <c r="M144" s="81"/>
      <c r="N144" s="81"/>
      <c r="O144" s="81"/>
    </row>
    <row r="145" spans="3:15" x14ac:dyDescent="0.3">
      <c r="C145" s="73"/>
      <c r="D145" s="73"/>
      <c r="E145" s="73"/>
      <c r="F145" s="73"/>
      <c r="G145" s="73"/>
      <c r="H145" s="73"/>
      <c r="I145" s="73"/>
      <c r="J145" s="73"/>
      <c r="K145" s="73"/>
      <c r="L145" s="73"/>
      <c r="M145" s="81"/>
      <c r="N145" s="81"/>
      <c r="O145" s="81"/>
    </row>
    <row r="146" spans="3:15" x14ac:dyDescent="0.3">
      <c r="C146" s="73"/>
      <c r="D146" s="73"/>
      <c r="E146" s="73"/>
      <c r="F146" s="73"/>
      <c r="G146" s="73"/>
      <c r="H146" s="73"/>
      <c r="I146" s="73"/>
      <c r="J146" s="73"/>
      <c r="K146" s="73"/>
      <c r="L146" s="73"/>
      <c r="M146" s="81"/>
      <c r="N146" s="81"/>
      <c r="O146" s="81"/>
    </row>
    <row r="147" spans="3:15" ht="48.75" customHeight="1" x14ac:dyDescent="0.3">
      <c r="C147" s="73"/>
      <c r="D147" s="73"/>
      <c r="E147" s="73"/>
      <c r="F147" s="73"/>
      <c r="G147" s="73"/>
      <c r="H147" s="73"/>
      <c r="I147" s="73"/>
      <c r="J147" s="73"/>
      <c r="K147" s="73"/>
      <c r="L147" s="73"/>
      <c r="M147" s="81"/>
      <c r="N147" s="81"/>
      <c r="O147" s="81"/>
    </row>
    <row r="148" spans="3:15" ht="102" customHeight="1" x14ac:dyDescent="0.3">
      <c r="C148" s="73"/>
      <c r="D148" s="73"/>
      <c r="E148" s="73"/>
      <c r="F148" s="73"/>
      <c r="G148" s="73"/>
      <c r="H148" s="73"/>
      <c r="I148" s="73"/>
      <c r="J148" s="73"/>
      <c r="K148" s="73"/>
      <c r="L148" s="73"/>
      <c r="M148" s="81"/>
      <c r="N148" s="81"/>
      <c r="O148" s="81"/>
    </row>
    <row r="149" spans="3:15" x14ac:dyDescent="0.3">
      <c r="C149" s="73"/>
      <c r="D149" s="73"/>
      <c r="E149" s="73"/>
      <c r="F149" s="73"/>
      <c r="G149" s="73"/>
      <c r="H149" s="73"/>
      <c r="I149" s="73"/>
      <c r="J149" s="73"/>
      <c r="K149" s="73"/>
      <c r="L149" s="73"/>
      <c r="M149" s="81"/>
      <c r="N149" s="81"/>
      <c r="O149" s="81"/>
    </row>
    <row r="150" spans="3:15" x14ac:dyDescent="0.3">
      <c r="C150" s="73"/>
      <c r="D150" s="73"/>
      <c r="E150" s="73"/>
      <c r="F150" s="73"/>
      <c r="G150" s="73"/>
      <c r="H150" s="73"/>
      <c r="I150" s="73"/>
      <c r="J150" s="73"/>
      <c r="K150" s="73"/>
      <c r="L150" s="73"/>
      <c r="M150" s="81"/>
      <c r="N150" s="81"/>
      <c r="O150" s="81"/>
    </row>
    <row r="151" spans="3:15" x14ac:dyDescent="0.3">
      <c r="C151" s="73"/>
      <c r="D151" s="73"/>
      <c r="E151" s="73"/>
      <c r="F151" s="73"/>
      <c r="G151" s="73"/>
      <c r="H151" s="73"/>
      <c r="I151" s="73"/>
      <c r="J151" s="73"/>
      <c r="K151" s="73"/>
      <c r="L151" s="73"/>
      <c r="M151" s="81"/>
      <c r="N151" s="81"/>
      <c r="O151" s="81"/>
    </row>
    <row r="152" spans="3:15" x14ac:dyDescent="0.3">
      <c r="C152" s="73"/>
      <c r="D152" s="73"/>
      <c r="E152" s="73"/>
      <c r="F152" s="73"/>
      <c r="G152" s="73"/>
      <c r="H152" s="73"/>
      <c r="I152" s="73"/>
      <c r="J152" s="73"/>
      <c r="K152" s="73"/>
      <c r="L152" s="73"/>
      <c r="M152" s="81"/>
      <c r="N152" s="81"/>
      <c r="O152" s="81"/>
    </row>
    <row r="153" spans="3:15" x14ac:dyDescent="0.3">
      <c r="C153" s="73"/>
      <c r="D153" s="73"/>
      <c r="E153" s="73"/>
      <c r="F153" s="73"/>
      <c r="G153" s="73"/>
      <c r="H153" s="73"/>
      <c r="I153" s="73"/>
      <c r="J153" s="73"/>
      <c r="K153" s="73"/>
      <c r="L153" s="73"/>
      <c r="M153" s="81"/>
      <c r="N153" s="81"/>
      <c r="O153" s="81"/>
    </row>
    <row r="154" spans="3:15" x14ac:dyDescent="0.3">
      <c r="C154" s="73"/>
      <c r="D154" s="73"/>
      <c r="E154" s="73"/>
      <c r="F154" s="73"/>
      <c r="G154" s="73"/>
      <c r="H154" s="73"/>
      <c r="I154" s="73"/>
      <c r="J154" s="73"/>
      <c r="K154" s="73"/>
      <c r="L154" s="73"/>
      <c r="M154" s="81"/>
      <c r="N154" s="81"/>
      <c r="O154" s="81"/>
    </row>
    <row r="155" spans="3:15" x14ac:dyDescent="0.3">
      <c r="C155" s="73"/>
      <c r="D155" s="73"/>
      <c r="E155" s="73"/>
      <c r="F155" s="73"/>
      <c r="G155" s="73"/>
      <c r="H155" s="73"/>
      <c r="I155" s="73"/>
      <c r="J155" s="73"/>
      <c r="K155" s="73"/>
      <c r="L155" s="73"/>
      <c r="M155" s="81"/>
      <c r="N155" s="81"/>
      <c r="O155" s="81"/>
    </row>
    <row r="156" spans="3:15" x14ac:dyDescent="0.3">
      <c r="C156" s="73"/>
      <c r="D156" s="73"/>
      <c r="E156" s="73"/>
      <c r="F156" s="73"/>
      <c r="G156" s="73"/>
      <c r="H156" s="73"/>
      <c r="I156" s="73"/>
      <c r="J156" s="73"/>
      <c r="K156" s="73"/>
      <c r="L156" s="73"/>
      <c r="M156" s="81"/>
      <c r="N156" s="81"/>
      <c r="O156" s="81"/>
    </row>
    <row r="157" spans="3:15" x14ac:dyDescent="0.3">
      <c r="C157" s="73"/>
      <c r="D157" s="73"/>
      <c r="E157" s="73"/>
      <c r="F157" s="73"/>
      <c r="G157" s="73"/>
      <c r="H157" s="73"/>
      <c r="I157" s="73"/>
      <c r="J157" s="73"/>
      <c r="K157" s="73"/>
      <c r="L157" s="73"/>
      <c r="M157" s="81"/>
      <c r="N157" s="81"/>
      <c r="O157" s="81"/>
    </row>
    <row r="158" spans="3:15" x14ac:dyDescent="0.3">
      <c r="C158" s="73"/>
      <c r="D158" s="73"/>
      <c r="E158" s="73"/>
      <c r="F158" s="73"/>
      <c r="G158" s="73"/>
      <c r="H158" s="73"/>
      <c r="I158" s="73"/>
      <c r="J158" s="73"/>
      <c r="K158" s="73"/>
      <c r="L158" s="73"/>
      <c r="M158" s="81"/>
      <c r="N158" s="81"/>
      <c r="O158" s="81"/>
    </row>
    <row r="159" spans="3:15" x14ac:dyDescent="0.3">
      <c r="C159" s="73"/>
      <c r="D159" s="73"/>
      <c r="E159" s="73"/>
      <c r="F159" s="73"/>
      <c r="G159" s="73"/>
      <c r="H159" s="73"/>
      <c r="I159" s="73"/>
      <c r="J159" s="73"/>
      <c r="K159" s="73"/>
      <c r="L159" s="73"/>
      <c r="M159" s="81"/>
      <c r="N159" s="81"/>
      <c r="O159" s="81"/>
    </row>
    <row r="160" spans="3:15" x14ac:dyDescent="0.3">
      <c r="C160" s="73"/>
      <c r="D160" s="73"/>
      <c r="E160" s="73"/>
      <c r="F160" s="73"/>
      <c r="G160" s="73"/>
      <c r="H160" s="73"/>
      <c r="I160" s="73"/>
      <c r="J160" s="73"/>
      <c r="K160" s="73"/>
      <c r="L160" s="73"/>
      <c r="M160" s="81"/>
      <c r="N160" s="81"/>
      <c r="O160" s="81"/>
    </row>
    <row r="161" spans="3:15" x14ac:dyDescent="0.3">
      <c r="C161" s="73"/>
      <c r="D161" s="73"/>
      <c r="E161" s="73"/>
      <c r="F161" s="73"/>
      <c r="G161" s="73"/>
      <c r="H161" s="73"/>
      <c r="I161" s="73"/>
      <c r="J161" s="73"/>
      <c r="K161" s="73"/>
      <c r="L161" s="73"/>
      <c r="M161" s="81"/>
      <c r="N161" s="81"/>
      <c r="O161" s="81"/>
    </row>
    <row r="162" spans="3:15" x14ac:dyDescent="0.3">
      <c r="C162" s="73"/>
      <c r="D162" s="73"/>
      <c r="E162" s="73"/>
      <c r="F162" s="73"/>
      <c r="G162" s="73"/>
      <c r="H162" s="73"/>
      <c r="I162" s="73"/>
      <c r="J162" s="73"/>
      <c r="K162" s="73"/>
      <c r="L162" s="73"/>
      <c r="M162" s="81"/>
      <c r="N162" s="81"/>
      <c r="O162" s="81"/>
    </row>
    <row r="163" spans="3:15" x14ac:dyDescent="0.3">
      <c r="C163" s="73"/>
      <c r="D163" s="73"/>
      <c r="E163" s="73"/>
      <c r="F163" s="73"/>
      <c r="G163" s="73"/>
      <c r="H163" s="73"/>
      <c r="I163" s="73"/>
      <c r="J163" s="73"/>
      <c r="K163" s="73"/>
      <c r="L163" s="73"/>
      <c r="M163" s="81"/>
      <c r="N163" s="81"/>
      <c r="O163" s="81"/>
    </row>
    <row r="164" spans="3:15" x14ac:dyDescent="0.3">
      <c r="C164" s="73"/>
      <c r="D164" s="73"/>
      <c r="E164" s="73"/>
      <c r="F164" s="73"/>
      <c r="G164" s="73"/>
      <c r="H164" s="73"/>
      <c r="I164" s="73"/>
      <c r="J164" s="73"/>
      <c r="K164" s="73"/>
      <c r="L164" s="73"/>
      <c r="M164" s="81"/>
      <c r="N164" s="81"/>
      <c r="O164" s="81"/>
    </row>
    <row r="165" spans="3:15" x14ac:dyDescent="0.3">
      <c r="C165" s="73"/>
      <c r="D165" s="73"/>
      <c r="E165" s="73"/>
      <c r="F165" s="73"/>
      <c r="G165" s="73"/>
      <c r="H165" s="73"/>
      <c r="I165" s="73"/>
      <c r="J165" s="73"/>
      <c r="K165" s="73"/>
      <c r="L165" s="73"/>
      <c r="M165" s="81"/>
      <c r="N165" s="81"/>
      <c r="O165" s="81"/>
    </row>
    <row r="166" spans="3:15" x14ac:dyDescent="0.3">
      <c r="C166" s="73"/>
      <c r="D166" s="73"/>
      <c r="E166" s="73"/>
      <c r="F166" s="73"/>
      <c r="G166" s="73"/>
      <c r="H166" s="73"/>
      <c r="I166" s="73"/>
      <c r="J166" s="73"/>
      <c r="K166" s="73"/>
      <c r="L166" s="73"/>
      <c r="M166" s="81"/>
      <c r="N166" s="81"/>
      <c r="O166" s="81"/>
    </row>
    <row r="167" spans="3:15" x14ac:dyDescent="0.3">
      <c r="C167" s="73"/>
      <c r="D167" s="73"/>
      <c r="E167" s="73"/>
      <c r="F167" s="73"/>
      <c r="G167" s="73"/>
      <c r="H167" s="73"/>
      <c r="I167" s="73"/>
      <c r="J167" s="73"/>
      <c r="K167" s="73"/>
      <c r="L167" s="73"/>
      <c r="M167" s="81"/>
      <c r="N167" s="81"/>
      <c r="O167" s="81"/>
    </row>
    <row r="168" spans="3:15" x14ac:dyDescent="0.3">
      <c r="C168" s="73"/>
      <c r="D168" s="73"/>
      <c r="E168" s="73"/>
      <c r="F168" s="73"/>
      <c r="G168" s="73"/>
      <c r="H168" s="73"/>
      <c r="I168" s="73"/>
      <c r="J168" s="73"/>
      <c r="K168" s="73"/>
      <c r="L168" s="73"/>
      <c r="M168" s="81"/>
      <c r="N168" s="81"/>
      <c r="O168" s="81"/>
    </row>
    <row r="169" spans="3:15" x14ac:dyDescent="0.3">
      <c r="C169" s="73"/>
      <c r="D169" s="73"/>
      <c r="E169" s="73"/>
      <c r="F169" s="73"/>
      <c r="G169" s="73"/>
      <c r="H169" s="73"/>
      <c r="I169" s="73"/>
      <c r="J169" s="73"/>
      <c r="K169" s="73"/>
      <c r="L169" s="73"/>
    </row>
  </sheetData>
  <sheetProtection algorithmName="SHA-512" hashValue="04fHFncU445mrLu6y7UymtkYzCB9ZWe8LmS0nwzCCcK+8rQ8yWzo7ck7eeO5UgPX5hso5dJ9BSECPnoDWFXuBg==" saltValue="A3g5Pra5hWeX3zCtjcKshg==" spinCount="100000" sheet="1"/>
  <mergeCells count="8">
    <mergeCell ref="C16:G16"/>
    <mergeCell ref="K17:K18"/>
    <mergeCell ref="L17:L18"/>
    <mergeCell ref="C17:C18"/>
    <mergeCell ref="J17:J18"/>
    <mergeCell ref="I17:I18"/>
    <mergeCell ref="D18:E18"/>
    <mergeCell ref="F18:H18"/>
  </mergeCells>
  <conditionalFormatting sqref="L19:L68">
    <cfRule type="expression" dxfId="8" priority="8" stopIfTrue="1">
      <formula>$K19="Directly"</formula>
    </cfRule>
  </conditionalFormatting>
  <conditionalFormatting sqref="M19:O68">
    <cfRule type="expression" dxfId="7" priority="7" stopIfTrue="1">
      <formula>$K19="Heel Factor"</formula>
    </cfRule>
  </conditionalFormatting>
  <conditionalFormatting sqref="P19:P68">
    <cfRule type="expression" dxfId="6" priority="6" stopIfTrue="1">
      <formula>$K19="Heel Factor"</formula>
    </cfRule>
  </conditionalFormatting>
  <conditionalFormatting sqref="E19:E68">
    <cfRule type="expression" dxfId="5" priority="4" stopIfTrue="1">
      <formula>$D19="Other f-GHG chemical not listed"</formula>
    </cfRule>
  </conditionalFormatting>
  <conditionalFormatting sqref="C19:P68">
    <cfRule type="expression" dxfId="4" priority="2" stopIfTrue="1">
      <formula>$AA$2=2</formula>
    </cfRule>
  </conditionalFormatting>
  <conditionalFormatting sqref="F19:I68">
    <cfRule type="expression" dxfId="3" priority="1" stopIfTrue="1">
      <formula>$D19="Other f-GHG chemical not listed"</formula>
    </cfRule>
  </conditionalFormatting>
  <dataValidations xWindow="520" yWindow="592" count="15">
    <dataValidation type="decimal" allowBlank="1" showInputMessage="1" showErrorMessage="1" sqref="M19:M68" xr:uid="{00000000-0002-0000-0200-000000000000}">
      <formula1>0</formula1>
      <formula2>1</formula2>
    </dataValidation>
    <dataValidation type="list" errorStyle="warning" allowBlank="1" showInputMessage="1" showErrorMessage="1" promptTitle="Identity of F-GHG" prompt="Provide the identity of each F-GHG used in the performance test conducted to determine DE" sqref="F150:F164 F120:F134" xr:uid="{00000000-0002-0000-0200-000001000000}">
      <formula1>FGHG_List_Long</formula1>
    </dataValidation>
    <dataValidation type="list" errorStyle="warning" allowBlank="1" showInputMessage="1" showErrorMessage="1" promptTitle="Identity of F-GHG" prompt="Provide the identity of each F-GHG used in the performance test conducted to determine DE" sqref="D150:E164 D120:E134" xr:uid="{00000000-0002-0000-0200-000002000000}">
      <formula1>FGHG_List</formula1>
    </dataValidation>
    <dataValidation errorStyle="warning" allowBlank="1" showInputMessage="1" showErrorMessage="1" promptTitle="Other F-GHG" prompt="Enter the F-GHG chemical or constituent found from the Substance Registry system or Chemical Abstracts Service" sqref="G120:H134 G150:H164" xr:uid="{00000000-0002-0000-0200-000003000000}"/>
    <dataValidation errorStyle="warning" allowBlank="1" showInputMessage="1" showErrorMessage="1" promptTitle="Description" prompt="Provide a description for each destruction device (optional)" sqref="F141:F142" xr:uid="{00000000-0002-0000-0200-000004000000}"/>
    <dataValidation errorStyle="warning" allowBlank="1" showInputMessage="1" showErrorMessage="1" promptTitle="Regulations" prompt="Provide the names of all applicable federal or state regulations that may apply to the destruction device" sqref="F143" xr:uid="{00000000-0002-0000-0200-000005000000}"/>
    <dataValidation errorStyle="warning" allowBlank="1" showInputMessage="1" showErrorMessage="1" promptTitle="Identifier" prompt="Provide a unique identifier/description for each destruction device" sqref="F140" xr:uid="{00000000-0002-0000-0200-000006000000}"/>
    <dataValidation allowBlank="1" showInputMessage="1" showErrorMessage="1" promptTitle="Total mass emitted" prompt="Enter the total mass emitted, in metric tons" sqref="L19:L68" xr:uid="{00000000-0002-0000-0200-000007000000}"/>
    <dataValidation type="list" allowBlank="1" showInputMessage="1" showErrorMessage="1" promptTitle="Measured f-GHG" prompt="Specify whether the amount of f-GHG in each container was measured directly, or developed using a heel factor" sqref="K19:K68" xr:uid="{00000000-0002-0000-0200-000008000000}">
      <formula1>"Directly, Heel Factor"</formula1>
    </dataValidation>
    <dataValidation type="list" allowBlank="1" showInputMessage="1" showErrorMessage="1" promptTitle="F-GHG Category" prompt="Specify the F-GHG category for purposes of estimating GWP" sqref="I19:I68" xr:uid="{00000000-0002-0000-0200-000009000000}">
      <formula1>Other_Category</formula1>
    </dataValidation>
    <dataValidation type="list" errorStyle="warning" allowBlank="1" showInputMessage="1" showErrorMessage="1" promptTitle="Identity of F-GHG" prompt="Provide the identity of each F-GHG used" sqref="D19:D68" xr:uid="{00000000-0002-0000-0200-00000A000000}">
      <formula1>FGHG_List_Long</formula1>
    </dataValidation>
    <dataValidation errorStyle="warning" allowBlank="1" showInputMessage="1" showErrorMessage="1" promptTitle="Identity of other F-GHG" prompt="Provide the identity of each other F-GHG used" sqref="F19:F68" xr:uid="{00000000-0002-0000-0200-00000B000000}"/>
    <dataValidation errorStyle="warning" allowBlank="1" showInputMessage="1" showErrorMessage="1" promptTitle="CASRN #" prompt="Enter the F-GHG chemical or constituent found from the Substance Registry system or Chemical Abstracts Service" sqref="G19:G68" xr:uid="{00000000-0002-0000-0200-00000C000000}"/>
    <dataValidation type="custom" allowBlank="1" showInputMessage="1" showErrorMessage="1" errorTitle="Invalid Entry" error="You have skipped a row. Please make sure to fill out the table from top to bottom without skipping rows." sqref="C19:C68" xr:uid="{00000000-0002-0000-0200-00000D000000}">
      <formula1>COUNTA($C$19:C19)=$B19</formula1>
    </dataValidation>
    <dataValidation errorStyle="warning" allowBlank="1" showInputMessage="1" showErrorMessage="1" promptTitle="Chemical Formula" prompt="Enter the F-GHG chemical formula" sqref="H19:H68" xr:uid="{00000000-0002-0000-0200-00000E000000}"/>
  </dataValidations>
  <pageMargins left="0.7" right="0.7" top="0.75" bottom="0.75" header="0.3" footer="0.3"/>
  <pageSetup scale="42" orientation="portrait" r:id="rId1"/>
  <rowBreaks count="2" manualBreakCount="2">
    <brk id="35" max="16383" man="1"/>
    <brk id="10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AH219"/>
  <sheetViews>
    <sheetView showGridLines="0" zoomScale="85" zoomScaleNormal="85" workbookViewId="0"/>
  </sheetViews>
  <sheetFormatPr defaultColWidth="9.1796875" defaultRowHeight="14" x14ac:dyDescent="0.3"/>
  <cols>
    <col min="1" max="1" width="2.81640625" style="14" customWidth="1"/>
    <col min="2" max="2" width="5.453125" style="14" customWidth="1"/>
    <col min="3" max="3" width="44.54296875" style="14" customWidth="1"/>
    <col min="4" max="4" width="55.7265625" style="14" customWidth="1"/>
    <col min="5" max="5" width="30.7265625" style="14" customWidth="1"/>
    <col min="6" max="8" width="31.1796875" style="14" customWidth="1"/>
    <col min="9" max="9" width="50.81640625" style="14" customWidth="1"/>
    <col min="10" max="10" width="34.26953125" style="14" hidden="1" customWidth="1"/>
    <col min="11" max="11" width="24.7265625" style="14" customWidth="1"/>
    <col min="12" max="12" width="25" style="14" customWidth="1"/>
    <col min="13" max="13" width="30.81640625" style="14" customWidth="1"/>
    <col min="14" max="15" width="9.1796875" style="14"/>
    <col min="16" max="16" width="9.1796875" style="71" customWidth="1"/>
    <col min="17" max="18" width="9.1796875" style="14"/>
    <col min="19" max="19" width="9" style="14" hidden="1" customWidth="1"/>
    <col min="20" max="20" width="9.1796875" style="72" hidden="1" customWidth="1"/>
    <col min="21" max="34" width="9.1796875" style="14" hidden="1" customWidth="1"/>
    <col min="35" max="39" width="9.1796875" style="14" customWidth="1"/>
    <col min="40" max="16384" width="9.1796875" style="14"/>
  </cols>
  <sheetData>
    <row r="1" spans="3:28" ht="18" x14ac:dyDescent="0.4">
      <c r="C1" s="1" t="s">
        <v>262</v>
      </c>
      <c r="D1" s="1"/>
      <c r="E1" s="1"/>
      <c r="F1" s="1"/>
      <c r="G1" s="54" t="str">
        <f>IF($AA$2=2,$AB$2,"")</f>
        <v/>
      </c>
      <c r="H1" s="54"/>
      <c r="AA1" s="14" t="s">
        <v>614</v>
      </c>
    </row>
    <row r="2" spans="3:28" x14ac:dyDescent="0.3">
      <c r="C2" s="2" t="s">
        <v>0</v>
      </c>
      <c r="D2" s="9" t="str">
        <f>Introduction!D2</f>
        <v>R.5</v>
      </c>
      <c r="E2" s="9"/>
      <c r="F2" s="2"/>
      <c r="J2" s="8"/>
      <c r="AA2" s="14" t="str">
        <f>IF(ISBLANK(Introduction!$L$23),"",IF(Introduction!$L$23="Yes",1,2))</f>
        <v/>
      </c>
      <c r="AB2" s="14" t="s">
        <v>620</v>
      </c>
    </row>
    <row r="3" spans="3:28" x14ac:dyDescent="0.3">
      <c r="C3" s="55" t="s">
        <v>622</v>
      </c>
      <c r="D3" s="56">
        <f>Introduction!D3</f>
        <v>45685</v>
      </c>
      <c r="E3" s="7"/>
      <c r="F3" s="2"/>
    </row>
    <row r="4" spans="3:28" hidden="1" x14ac:dyDescent="0.3">
      <c r="C4" s="73"/>
      <c r="D4" s="73"/>
      <c r="E4" s="73"/>
      <c r="F4" s="73"/>
      <c r="J4" s="3"/>
    </row>
    <row r="5" spans="3:28" s="73" customFormat="1" ht="16.5" hidden="1" customHeight="1" x14ac:dyDescent="0.3"/>
    <row r="6" spans="3:28" hidden="1" x14ac:dyDescent="0.3">
      <c r="C6" s="73"/>
      <c r="D6" s="73"/>
      <c r="E6" s="73"/>
      <c r="F6" s="73"/>
      <c r="G6" s="17"/>
      <c r="H6" s="17"/>
      <c r="I6" s="17"/>
      <c r="J6" s="73"/>
      <c r="K6" s="81"/>
      <c r="L6" s="81"/>
      <c r="M6" s="81"/>
      <c r="R6" s="4"/>
    </row>
    <row r="7" spans="3:28" hidden="1" x14ac:dyDescent="0.3">
      <c r="C7" s="73"/>
      <c r="D7" s="73"/>
      <c r="E7" s="73"/>
      <c r="F7" s="73"/>
      <c r="G7" s="17"/>
      <c r="H7" s="17"/>
      <c r="I7" s="17"/>
      <c r="J7" s="73"/>
      <c r="K7" s="81"/>
      <c r="L7" s="81"/>
      <c r="M7" s="81"/>
      <c r="T7" s="5"/>
    </row>
    <row r="8" spans="3:28" hidden="1" x14ac:dyDescent="0.3">
      <c r="C8" s="73"/>
      <c r="D8" s="73"/>
      <c r="E8" s="73"/>
      <c r="F8" s="73"/>
      <c r="G8" s="17"/>
      <c r="H8" s="17"/>
      <c r="I8" s="17"/>
      <c r="J8" s="73"/>
      <c r="K8" s="81"/>
      <c r="L8" s="81"/>
      <c r="M8" s="81"/>
      <c r="T8" s="6"/>
    </row>
    <row r="9" spans="3:28" hidden="1" x14ac:dyDescent="0.3">
      <c r="C9" s="73"/>
      <c r="D9" s="73"/>
      <c r="E9" s="73"/>
      <c r="F9" s="73"/>
      <c r="G9" s="76"/>
      <c r="H9" s="76"/>
      <c r="I9" s="76"/>
      <c r="J9" s="73"/>
      <c r="K9" s="81"/>
      <c r="L9" s="81"/>
      <c r="M9" s="81"/>
      <c r="T9" s="6"/>
    </row>
    <row r="10" spans="3:28" hidden="1" x14ac:dyDescent="0.3">
      <c r="C10" s="73"/>
      <c r="D10" s="73"/>
      <c r="E10" s="73"/>
      <c r="F10" s="73"/>
      <c r="G10" s="76"/>
      <c r="H10" s="76"/>
      <c r="I10" s="76"/>
      <c r="J10" s="73"/>
      <c r="K10" s="81"/>
      <c r="L10" s="81"/>
      <c r="M10" s="81"/>
      <c r="T10" s="6"/>
    </row>
    <row r="11" spans="3:28" hidden="1" x14ac:dyDescent="0.3">
      <c r="C11" s="73"/>
      <c r="D11" s="73"/>
      <c r="E11" s="73"/>
      <c r="F11" s="73"/>
      <c r="G11" s="76"/>
      <c r="H11" s="76"/>
      <c r="I11" s="76"/>
      <c r="J11" s="73"/>
      <c r="K11" s="81"/>
      <c r="L11" s="81"/>
      <c r="M11" s="81"/>
      <c r="T11" s="6"/>
    </row>
    <row r="12" spans="3:28" hidden="1" x14ac:dyDescent="0.3">
      <c r="C12" s="73"/>
      <c r="D12" s="73"/>
      <c r="E12" s="73"/>
      <c r="F12" s="73"/>
      <c r="G12" s="76"/>
      <c r="H12" s="76"/>
      <c r="I12" s="76"/>
      <c r="J12" s="73"/>
      <c r="K12" s="81"/>
      <c r="L12" s="81"/>
      <c r="M12" s="81"/>
      <c r="T12" s="6"/>
    </row>
    <row r="13" spans="3:28" ht="56.25" customHeight="1" thickBot="1" x14ac:dyDescent="0.35">
      <c r="C13" s="42" t="str">
        <f ca="1">IF(ISERROR(W22),"",IF(W22&gt;0,$W$27,""))</f>
        <v/>
      </c>
      <c r="D13" s="73"/>
      <c r="E13" s="73"/>
      <c r="F13" s="73"/>
      <c r="G13" s="17"/>
      <c r="H13" s="17"/>
      <c r="I13" s="17"/>
      <c r="J13" s="73"/>
      <c r="K13" s="81"/>
      <c r="L13" s="81"/>
      <c r="M13" s="81"/>
      <c r="T13" s="6"/>
    </row>
    <row r="14" spans="3:28" ht="18" customHeight="1" x14ac:dyDescent="0.4">
      <c r="C14" s="139" t="s">
        <v>640</v>
      </c>
      <c r="D14" s="16"/>
      <c r="E14" s="16"/>
      <c r="F14" s="120"/>
      <c r="G14" s="120"/>
      <c r="H14" s="120"/>
      <c r="I14" s="222" t="s">
        <v>736</v>
      </c>
      <c r="J14" s="222"/>
      <c r="K14" s="222"/>
      <c r="L14" s="222"/>
      <c r="M14" s="223"/>
      <c r="T14" s="6"/>
    </row>
    <row r="15" spans="3:28" ht="18" customHeight="1" x14ac:dyDescent="0.4">
      <c r="C15" s="140" t="s">
        <v>737</v>
      </c>
      <c r="D15" s="15"/>
      <c r="E15" s="15"/>
      <c r="F15" s="81"/>
      <c r="G15" s="81"/>
      <c r="H15" s="81"/>
      <c r="I15" s="224"/>
      <c r="J15" s="224"/>
      <c r="K15" s="224"/>
      <c r="L15" s="224"/>
      <c r="M15" s="225"/>
      <c r="R15" s="73"/>
      <c r="T15" s="6"/>
    </row>
    <row r="16" spans="3:28" ht="47.25" customHeight="1" x14ac:dyDescent="0.3">
      <c r="C16" s="230" t="s">
        <v>237</v>
      </c>
      <c r="D16" s="231"/>
      <c r="E16" s="231"/>
      <c r="F16" s="231"/>
      <c r="G16" s="231"/>
      <c r="H16" s="59"/>
      <c r="I16" s="226"/>
      <c r="J16" s="226"/>
      <c r="K16" s="226"/>
      <c r="L16" s="226"/>
      <c r="M16" s="227"/>
      <c r="T16" s="6"/>
    </row>
    <row r="17" spans="2:24" ht="130.5" customHeight="1" x14ac:dyDescent="0.3">
      <c r="C17" s="229" t="s">
        <v>239</v>
      </c>
      <c r="D17" s="68" t="s">
        <v>603</v>
      </c>
      <c r="E17" s="68" t="s">
        <v>604</v>
      </c>
      <c r="F17" s="69" t="s">
        <v>626</v>
      </c>
      <c r="G17" s="69" t="s">
        <v>627</v>
      </c>
      <c r="H17" s="69" t="s">
        <v>628</v>
      </c>
      <c r="I17" s="209" t="s">
        <v>259</v>
      </c>
      <c r="J17" s="228" t="s">
        <v>176</v>
      </c>
      <c r="K17" s="67" t="s">
        <v>238</v>
      </c>
      <c r="L17" s="67" t="s">
        <v>170</v>
      </c>
      <c r="M17" s="60" t="s">
        <v>174</v>
      </c>
      <c r="T17" s="6"/>
    </row>
    <row r="18" spans="2:24" ht="60" customHeight="1" x14ac:dyDescent="0.3">
      <c r="C18" s="229"/>
      <c r="D18" s="232" t="s">
        <v>631</v>
      </c>
      <c r="E18" s="232"/>
      <c r="F18" s="221" t="s">
        <v>1</v>
      </c>
      <c r="G18" s="221"/>
      <c r="H18" s="221"/>
      <c r="I18" s="209"/>
      <c r="J18" s="228"/>
      <c r="K18" s="33" t="s">
        <v>209</v>
      </c>
      <c r="L18" s="33" t="s">
        <v>173</v>
      </c>
      <c r="M18" s="61" t="s">
        <v>210</v>
      </c>
      <c r="T18" s="6"/>
    </row>
    <row r="19" spans="2:24" x14ac:dyDescent="0.3">
      <c r="B19" s="137">
        <f>1</f>
        <v>1</v>
      </c>
      <c r="C19" s="19"/>
      <c r="D19" s="20"/>
      <c r="E19" s="21" t="str">
        <f t="shared" ref="E19:E82" si="0">IFERROR(INDEX(CASRN,MATCH($D19,FGHG_List_Long,0)),"")</f>
        <v/>
      </c>
      <c r="F19" s="48"/>
      <c r="G19" s="238"/>
      <c r="H19" s="49"/>
      <c r="I19" s="49"/>
      <c r="J19" s="21" t="str">
        <f>IF(ISBLANK(D19),"",IF(D19="Other f-GHG chemical not listed",F19,D19))</f>
        <v/>
      </c>
      <c r="K19" s="102"/>
      <c r="L19" s="134"/>
      <c r="M19" s="126">
        <f t="shared" ref="M19:M50" si="1">IF($AA$2=2,"",K19*(1-L19))</f>
        <v>0</v>
      </c>
      <c r="T19" s="6"/>
      <c r="W19" s="39" t="s">
        <v>253</v>
      </c>
      <c r="X19" s="40"/>
    </row>
    <row r="20" spans="2:24" x14ac:dyDescent="0.3">
      <c r="B20" s="137">
        <f>1+B19</f>
        <v>2</v>
      </c>
      <c r="C20" s="10"/>
      <c r="D20" s="13"/>
      <c r="E20" s="21" t="str">
        <f t="shared" si="0"/>
        <v/>
      </c>
      <c r="F20" s="30"/>
      <c r="G20" s="237"/>
      <c r="H20" s="49"/>
      <c r="I20" s="31"/>
      <c r="J20" s="11" t="str">
        <f t="shared" ref="J20:J118" si="2">IF(ISBLANK(D20),"",IF(D20="Other f-GHG chemical not listed",F20,D20))</f>
        <v/>
      </c>
      <c r="K20" s="104"/>
      <c r="L20" s="135"/>
      <c r="M20" s="126">
        <f t="shared" si="1"/>
        <v>0</v>
      </c>
      <c r="T20" s="6"/>
      <c r="W20" s="41" t="s">
        <v>250</v>
      </c>
      <c r="X20" s="40"/>
    </row>
    <row r="21" spans="2:24" x14ac:dyDescent="0.3">
      <c r="B21" s="137">
        <f t="shared" ref="B21:B118" si="3">1+B20</f>
        <v>3</v>
      </c>
      <c r="C21" s="10"/>
      <c r="D21" s="13"/>
      <c r="E21" s="21" t="str">
        <f t="shared" si="0"/>
        <v/>
      </c>
      <c r="F21" s="30"/>
      <c r="G21" s="237"/>
      <c r="H21" s="49"/>
      <c r="I21" s="31"/>
      <c r="J21" s="11" t="str">
        <f t="shared" si="2"/>
        <v/>
      </c>
      <c r="K21" s="104"/>
      <c r="L21" s="135"/>
      <c r="M21" s="126">
        <f t="shared" si="1"/>
        <v>0</v>
      </c>
      <c r="T21" s="6"/>
      <c r="W21" s="96" t="e">
        <f>MATCH("*",C19:C118,-1)</f>
        <v>#N/A</v>
      </c>
      <c r="X21" s="40" t="s">
        <v>248</v>
      </c>
    </row>
    <row r="22" spans="2:24" x14ac:dyDescent="0.3">
      <c r="B22" s="137">
        <f t="shared" si="3"/>
        <v>4</v>
      </c>
      <c r="C22" s="10"/>
      <c r="D22" s="13"/>
      <c r="E22" s="21" t="str">
        <f t="shared" si="0"/>
        <v/>
      </c>
      <c r="F22" s="30"/>
      <c r="G22" s="237"/>
      <c r="H22" s="49"/>
      <c r="I22" s="31"/>
      <c r="J22" s="11" t="str">
        <f t="shared" si="2"/>
        <v/>
      </c>
      <c r="K22" s="104"/>
      <c r="L22" s="135"/>
      <c r="M22" s="126">
        <f t="shared" si="1"/>
        <v>0</v>
      </c>
      <c r="T22" s="6"/>
      <c r="W22" s="96" t="e">
        <f t="array" aca="1" ref="W22" ca="1">MIN(IF(LEN(OFFSET(C19,0,0,W21-1,1))=0,ROW(OFFSET(C19,0,0,W21-1,1))))</f>
        <v>#N/A</v>
      </c>
      <c r="X22" s="40" t="s">
        <v>249</v>
      </c>
    </row>
    <row r="23" spans="2:24" x14ac:dyDescent="0.3">
      <c r="B23" s="137">
        <f t="shared" si="3"/>
        <v>5</v>
      </c>
      <c r="C23" s="10"/>
      <c r="D23" s="13"/>
      <c r="E23" s="21" t="str">
        <f t="shared" si="0"/>
        <v/>
      </c>
      <c r="F23" s="30"/>
      <c r="G23" s="237"/>
      <c r="H23" s="49"/>
      <c r="I23" s="31"/>
      <c r="J23" s="11" t="str">
        <f t="shared" si="2"/>
        <v/>
      </c>
      <c r="K23" s="104"/>
      <c r="L23" s="135"/>
      <c r="M23" s="126">
        <f t="shared" si="1"/>
        <v>0</v>
      </c>
      <c r="T23" s="6"/>
    </row>
    <row r="24" spans="2:24" x14ac:dyDescent="0.3">
      <c r="B24" s="137">
        <f t="shared" si="3"/>
        <v>6</v>
      </c>
      <c r="C24" s="10"/>
      <c r="D24" s="13"/>
      <c r="E24" s="21" t="str">
        <f t="shared" si="0"/>
        <v/>
      </c>
      <c r="F24" s="30"/>
      <c r="G24" s="237"/>
      <c r="H24" s="49"/>
      <c r="I24" s="31"/>
      <c r="J24" s="11" t="str">
        <f t="shared" si="2"/>
        <v/>
      </c>
      <c r="K24" s="104"/>
      <c r="L24" s="135"/>
      <c r="M24" s="126">
        <f t="shared" si="1"/>
        <v>0</v>
      </c>
      <c r="T24" s="6"/>
    </row>
    <row r="25" spans="2:24" x14ac:dyDescent="0.3">
      <c r="B25" s="137">
        <f t="shared" si="3"/>
        <v>7</v>
      </c>
      <c r="C25" s="10"/>
      <c r="D25" s="13"/>
      <c r="E25" s="21" t="str">
        <f t="shared" si="0"/>
        <v/>
      </c>
      <c r="F25" s="30"/>
      <c r="G25" s="237"/>
      <c r="H25" s="49"/>
      <c r="I25" s="31"/>
      <c r="J25" s="11" t="str">
        <f t="shared" si="2"/>
        <v/>
      </c>
      <c r="K25" s="104"/>
      <c r="L25" s="135"/>
      <c r="M25" s="126">
        <f t="shared" si="1"/>
        <v>0</v>
      </c>
      <c r="T25" s="6"/>
    </row>
    <row r="26" spans="2:24" x14ac:dyDescent="0.3">
      <c r="B26" s="137">
        <f t="shared" si="3"/>
        <v>8</v>
      </c>
      <c r="C26" s="10"/>
      <c r="D26" s="13"/>
      <c r="E26" s="21" t="str">
        <f t="shared" si="0"/>
        <v/>
      </c>
      <c r="F26" s="30"/>
      <c r="G26" s="237"/>
      <c r="H26" s="49"/>
      <c r="I26" s="31"/>
      <c r="J26" s="11" t="str">
        <f t="shared" si="2"/>
        <v/>
      </c>
      <c r="K26" s="104"/>
      <c r="L26" s="135"/>
      <c r="M26" s="126">
        <f t="shared" si="1"/>
        <v>0</v>
      </c>
      <c r="T26" s="6"/>
      <c r="W26" s="41" t="s">
        <v>251</v>
      </c>
    </row>
    <row r="27" spans="2:24" x14ac:dyDescent="0.3">
      <c r="B27" s="137">
        <f t="shared" si="3"/>
        <v>9</v>
      </c>
      <c r="C27" s="10"/>
      <c r="D27" s="13"/>
      <c r="E27" s="21" t="str">
        <f t="shared" si="0"/>
        <v/>
      </c>
      <c r="F27" s="30"/>
      <c r="G27" s="237"/>
      <c r="H27" s="49"/>
      <c r="I27" s="31"/>
      <c r="J27" s="11" t="str">
        <f t="shared" si="2"/>
        <v/>
      </c>
      <c r="K27" s="104"/>
      <c r="L27" s="135"/>
      <c r="M27" s="126">
        <f t="shared" si="1"/>
        <v>0</v>
      </c>
      <c r="T27" s="6"/>
      <c r="W27" s="40" t="s">
        <v>252</v>
      </c>
    </row>
    <row r="28" spans="2:24" x14ac:dyDescent="0.3">
      <c r="B28" s="137">
        <f t="shared" si="3"/>
        <v>10</v>
      </c>
      <c r="C28" s="10"/>
      <c r="D28" s="13"/>
      <c r="E28" s="21" t="str">
        <f t="shared" si="0"/>
        <v/>
      </c>
      <c r="F28" s="30"/>
      <c r="G28" s="237"/>
      <c r="H28" s="49"/>
      <c r="I28" s="31"/>
      <c r="J28" s="11" t="str">
        <f t="shared" si="2"/>
        <v/>
      </c>
      <c r="K28" s="104"/>
      <c r="L28" s="135"/>
      <c r="M28" s="126">
        <f t="shared" si="1"/>
        <v>0</v>
      </c>
      <c r="T28" s="6"/>
    </row>
    <row r="29" spans="2:24" x14ac:dyDescent="0.3">
      <c r="B29" s="137">
        <f t="shared" si="3"/>
        <v>11</v>
      </c>
      <c r="C29" s="10"/>
      <c r="D29" s="13"/>
      <c r="E29" s="21" t="str">
        <f t="shared" si="0"/>
        <v/>
      </c>
      <c r="F29" s="30"/>
      <c r="G29" s="237"/>
      <c r="H29" s="49"/>
      <c r="I29" s="31"/>
      <c r="J29" s="11" t="str">
        <f t="shared" si="2"/>
        <v/>
      </c>
      <c r="K29" s="104"/>
      <c r="L29" s="135"/>
      <c r="M29" s="126">
        <f t="shared" si="1"/>
        <v>0</v>
      </c>
      <c r="T29" s="6"/>
    </row>
    <row r="30" spans="2:24" x14ac:dyDescent="0.3">
      <c r="B30" s="137">
        <f t="shared" si="3"/>
        <v>12</v>
      </c>
      <c r="C30" s="10"/>
      <c r="D30" s="13"/>
      <c r="E30" s="21" t="str">
        <f t="shared" si="0"/>
        <v/>
      </c>
      <c r="F30" s="30"/>
      <c r="G30" s="237"/>
      <c r="H30" s="49"/>
      <c r="I30" s="31"/>
      <c r="J30" s="11" t="str">
        <f t="shared" si="2"/>
        <v/>
      </c>
      <c r="K30" s="104"/>
      <c r="L30" s="135"/>
      <c r="M30" s="126">
        <f t="shared" si="1"/>
        <v>0</v>
      </c>
      <c r="T30" s="6"/>
    </row>
    <row r="31" spans="2:24" x14ac:dyDescent="0.3">
      <c r="B31" s="137">
        <f t="shared" si="3"/>
        <v>13</v>
      </c>
      <c r="C31" s="10"/>
      <c r="D31" s="13"/>
      <c r="E31" s="21" t="str">
        <f t="shared" si="0"/>
        <v/>
      </c>
      <c r="F31" s="30"/>
      <c r="G31" s="237"/>
      <c r="H31" s="49"/>
      <c r="I31" s="31"/>
      <c r="J31" s="11" t="str">
        <f t="shared" si="2"/>
        <v/>
      </c>
      <c r="K31" s="104"/>
      <c r="L31" s="135"/>
      <c r="M31" s="126">
        <f t="shared" si="1"/>
        <v>0</v>
      </c>
      <c r="T31" s="6"/>
    </row>
    <row r="32" spans="2:24" x14ac:dyDescent="0.3">
      <c r="B32" s="137">
        <f t="shared" si="3"/>
        <v>14</v>
      </c>
      <c r="C32" s="10"/>
      <c r="D32" s="13"/>
      <c r="E32" s="21" t="str">
        <f t="shared" si="0"/>
        <v/>
      </c>
      <c r="F32" s="30"/>
      <c r="G32" s="237"/>
      <c r="H32" s="49"/>
      <c r="I32" s="31"/>
      <c r="J32" s="11" t="str">
        <f t="shared" si="2"/>
        <v/>
      </c>
      <c r="K32" s="104"/>
      <c r="L32" s="135"/>
      <c r="M32" s="126">
        <f t="shared" si="1"/>
        <v>0</v>
      </c>
      <c r="T32" s="6"/>
    </row>
    <row r="33" spans="2:20" x14ac:dyDescent="0.3">
      <c r="B33" s="137">
        <f t="shared" si="3"/>
        <v>15</v>
      </c>
      <c r="C33" s="10"/>
      <c r="D33" s="13"/>
      <c r="E33" s="21" t="str">
        <f t="shared" si="0"/>
        <v/>
      </c>
      <c r="F33" s="30"/>
      <c r="G33" s="237"/>
      <c r="H33" s="49"/>
      <c r="I33" s="31"/>
      <c r="J33" s="11" t="str">
        <f t="shared" si="2"/>
        <v/>
      </c>
      <c r="K33" s="104"/>
      <c r="L33" s="135"/>
      <c r="M33" s="126">
        <f t="shared" si="1"/>
        <v>0</v>
      </c>
      <c r="T33" s="6"/>
    </row>
    <row r="34" spans="2:20" x14ac:dyDescent="0.3">
      <c r="B34" s="137">
        <f t="shared" si="3"/>
        <v>16</v>
      </c>
      <c r="C34" s="10"/>
      <c r="D34" s="13"/>
      <c r="E34" s="21" t="str">
        <f t="shared" si="0"/>
        <v/>
      </c>
      <c r="F34" s="30"/>
      <c r="G34" s="237"/>
      <c r="H34" s="49"/>
      <c r="I34" s="31"/>
      <c r="J34" s="11" t="str">
        <f t="shared" si="2"/>
        <v/>
      </c>
      <c r="K34" s="104"/>
      <c r="L34" s="135"/>
      <c r="M34" s="126">
        <f t="shared" si="1"/>
        <v>0</v>
      </c>
      <c r="T34" s="6"/>
    </row>
    <row r="35" spans="2:20" x14ac:dyDescent="0.3">
      <c r="B35" s="137">
        <f t="shared" si="3"/>
        <v>17</v>
      </c>
      <c r="C35" s="10"/>
      <c r="D35" s="13"/>
      <c r="E35" s="21" t="str">
        <f t="shared" si="0"/>
        <v/>
      </c>
      <c r="F35" s="30"/>
      <c r="G35" s="237"/>
      <c r="H35" s="49"/>
      <c r="I35" s="31"/>
      <c r="J35" s="11" t="str">
        <f t="shared" si="2"/>
        <v/>
      </c>
      <c r="K35" s="104"/>
      <c r="L35" s="135"/>
      <c r="M35" s="126">
        <f t="shared" si="1"/>
        <v>0</v>
      </c>
      <c r="T35" s="6"/>
    </row>
    <row r="36" spans="2:20" x14ac:dyDescent="0.3">
      <c r="B36" s="137">
        <f t="shared" si="3"/>
        <v>18</v>
      </c>
      <c r="C36" s="10"/>
      <c r="D36" s="13"/>
      <c r="E36" s="21" t="str">
        <f t="shared" si="0"/>
        <v/>
      </c>
      <c r="F36" s="30"/>
      <c r="G36" s="237"/>
      <c r="H36" s="49"/>
      <c r="I36" s="31"/>
      <c r="J36" s="11" t="str">
        <f t="shared" si="2"/>
        <v/>
      </c>
      <c r="K36" s="104"/>
      <c r="L36" s="135"/>
      <c r="M36" s="126">
        <f t="shared" si="1"/>
        <v>0</v>
      </c>
      <c r="T36" s="6"/>
    </row>
    <row r="37" spans="2:20" x14ac:dyDescent="0.3">
      <c r="B37" s="137">
        <f t="shared" si="3"/>
        <v>19</v>
      </c>
      <c r="C37" s="10"/>
      <c r="D37" s="13"/>
      <c r="E37" s="21" t="str">
        <f t="shared" si="0"/>
        <v/>
      </c>
      <c r="F37" s="30"/>
      <c r="G37" s="237"/>
      <c r="H37" s="49"/>
      <c r="I37" s="31"/>
      <c r="J37" s="11" t="str">
        <f t="shared" si="2"/>
        <v/>
      </c>
      <c r="K37" s="104"/>
      <c r="L37" s="135"/>
      <c r="M37" s="126">
        <f t="shared" si="1"/>
        <v>0</v>
      </c>
      <c r="T37" s="6"/>
    </row>
    <row r="38" spans="2:20" x14ac:dyDescent="0.3">
      <c r="B38" s="137">
        <f t="shared" si="3"/>
        <v>20</v>
      </c>
      <c r="C38" s="10"/>
      <c r="D38" s="13"/>
      <c r="E38" s="21" t="str">
        <f t="shared" si="0"/>
        <v/>
      </c>
      <c r="F38" s="30"/>
      <c r="G38" s="237"/>
      <c r="H38" s="49"/>
      <c r="I38" s="31"/>
      <c r="J38" s="11" t="str">
        <f t="shared" si="2"/>
        <v/>
      </c>
      <c r="K38" s="104"/>
      <c r="L38" s="135"/>
      <c r="M38" s="126">
        <f t="shared" si="1"/>
        <v>0</v>
      </c>
      <c r="T38" s="6"/>
    </row>
    <row r="39" spans="2:20" x14ac:dyDescent="0.3">
      <c r="B39" s="137">
        <f t="shared" si="3"/>
        <v>21</v>
      </c>
      <c r="C39" s="10"/>
      <c r="D39" s="13"/>
      <c r="E39" s="21" t="str">
        <f t="shared" si="0"/>
        <v/>
      </c>
      <c r="F39" s="30"/>
      <c r="G39" s="237"/>
      <c r="H39" s="49"/>
      <c r="I39" s="31"/>
      <c r="J39" s="11" t="str">
        <f t="shared" si="2"/>
        <v/>
      </c>
      <c r="K39" s="104"/>
      <c r="L39" s="135"/>
      <c r="M39" s="126">
        <f t="shared" si="1"/>
        <v>0</v>
      </c>
      <c r="T39" s="6"/>
    </row>
    <row r="40" spans="2:20" x14ac:dyDescent="0.3">
      <c r="B40" s="137">
        <f t="shared" si="3"/>
        <v>22</v>
      </c>
      <c r="C40" s="10"/>
      <c r="D40" s="13"/>
      <c r="E40" s="21" t="str">
        <f t="shared" si="0"/>
        <v/>
      </c>
      <c r="F40" s="30"/>
      <c r="G40" s="237"/>
      <c r="H40" s="49"/>
      <c r="I40" s="31"/>
      <c r="J40" s="11" t="str">
        <f t="shared" si="2"/>
        <v/>
      </c>
      <c r="K40" s="104"/>
      <c r="L40" s="135"/>
      <c r="M40" s="126">
        <f t="shared" si="1"/>
        <v>0</v>
      </c>
      <c r="T40" s="6"/>
    </row>
    <row r="41" spans="2:20" x14ac:dyDescent="0.3">
      <c r="B41" s="137">
        <f t="shared" si="3"/>
        <v>23</v>
      </c>
      <c r="C41" s="10"/>
      <c r="D41" s="13"/>
      <c r="E41" s="21" t="str">
        <f t="shared" si="0"/>
        <v/>
      </c>
      <c r="F41" s="30"/>
      <c r="G41" s="237"/>
      <c r="H41" s="49"/>
      <c r="I41" s="31"/>
      <c r="J41" s="11" t="str">
        <f t="shared" si="2"/>
        <v/>
      </c>
      <c r="K41" s="104"/>
      <c r="L41" s="135"/>
      <c r="M41" s="126">
        <f t="shared" si="1"/>
        <v>0</v>
      </c>
      <c r="T41" s="6"/>
    </row>
    <row r="42" spans="2:20" x14ac:dyDescent="0.3">
      <c r="B42" s="137">
        <f t="shared" si="3"/>
        <v>24</v>
      </c>
      <c r="C42" s="10"/>
      <c r="D42" s="13"/>
      <c r="E42" s="21" t="str">
        <f t="shared" si="0"/>
        <v/>
      </c>
      <c r="F42" s="30"/>
      <c r="G42" s="237"/>
      <c r="H42" s="49"/>
      <c r="I42" s="31"/>
      <c r="J42" s="11" t="str">
        <f t="shared" si="2"/>
        <v/>
      </c>
      <c r="K42" s="104"/>
      <c r="L42" s="135"/>
      <c r="M42" s="126">
        <f t="shared" si="1"/>
        <v>0</v>
      </c>
      <c r="T42" s="6"/>
    </row>
    <row r="43" spans="2:20" x14ac:dyDescent="0.3">
      <c r="B43" s="137">
        <f t="shared" si="3"/>
        <v>25</v>
      </c>
      <c r="C43" s="10"/>
      <c r="D43" s="13"/>
      <c r="E43" s="21" t="str">
        <f t="shared" si="0"/>
        <v/>
      </c>
      <c r="F43" s="30"/>
      <c r="G43" s="237"/>
      <c r="H43" s="49"/>
      <c r="I43" s="31"/>
      <c r="J43" s="11" t="str">
        <f t="shared" si="2"/>
        <v/>
      </c>
      <c r="K43" s="104"/>
      <c r="L43" s="135"/>
      <c r="M43" s="126">
        <f t="shared" si="1"/>
        <v>0</v>
      </c>
      <c r="T43" s="6"/>
    </row>
    <row r="44" spans="2:20" x14ac:dyDescent="0.3">
      <c r="B44" s="137">
        <f t="shared" si="3"/>
        <v>26</v>
      </c>
      <c r="C44" s="10"/>
      <c r="D44" s="13"/>
      <c r="E44" s="21" t="str">
        <f t="shared" si="0"/>
        <v/>
      </c>
      <c r="F44" s="30"/>
      <c r="G44" s="237"/>
      <c r="H44" s="49"/>
      <c r="I44" s="31"/>
      <c r="J44" s="11" t="str">
        <f t="shared" si="2"/>
        <v/>
      </c>
      <c r="K44" s="104"/>
      <c r="L44" s="135"/>
      <c r="M44" s="126">
        <f t="shared" si="1"/>
        <v>0</v>
      </c>
      <c r="T44" s="6"/>
    </row>
    <row r="45" spans="2:20" x14ac:dyDescent="0.3">
      <c r="B45" s="137">
        <f t="shared" si="3"/>
        <v>27</v>
      </c>
      <c r="C45" s="10"/>
      <c r="D45" s="13"/>
      <c r="E45" s="21" t="str">
        <f t="shared" si="0"/>
        <v/>
      </c>
      <c r="F45" s="30"/>
      <c r="G45" s="237"/>
      <c r="H45" s="49"/>
      <c r="I45" s="31"/>
      <c r="J45" s="11" t="str">
        <f t="shared" si="2"/>
        <v/>
      </c>
      <c r="K45" s="104"/>
      <c r="L45" s="135"/>
      <c r="M45" s="126">
        <f t="shared" si="1"/>
        <v>0</v>
      </c>
      <c r="T45" s="6"/>
    </row>
    <row r="46" spans="2:20" x14ac:dyDescent="0.3">
      <c r="B46" s="137">
        <f t="shared" si="3"/>
        <v>28</v>
      </c>
      <c r="C46" s="10"/>
      <c r="D46" s="13"/>
      <c r="E46" s="21" t="str">
        <f t="shared" si="0"/>
        <v/>
      </c>
      <c r="F46" s="30"/>
      <c r="G46" s="237"/>
      <c r="H46" s="49"/>
      <c r="I46" s="31"/>
      <c r="J46" s="11" t="str">
        <f t="shared" si="2"/>
        <v/>
      </c>
      <c r="K46" s="104"/>
      <c r="L46" s="135"/>
      <c r="M46" s="126">
        <f t="shared" si="1"/>
        <v>0</v>
      </c>
      <c r="T46" s="6"/>
    </row>
    <row r="47" spans="2:20" x14ac:dyDescent="0.3">
      <c r="B47" s="137">
        <f t="shared" si="3"/>
        <v>29</v>
      </c>
      <c r="C47" s="10"/>
      <c r="D47" s="13"/>
      <c r="E47" s="21" t="str">
        <f t="shared" si="0"/>
        <v/>
      </c>
      <c r="F47" s="30"/>
      <c r="G47" s="237"/>
      <c r="H47" s="49"/>
      <c r="I47" s="31"/>
      <c r="J47" s="11" t="str">
        <f t="shared" si="2"/>
        <v/>
      </c>
      <c r="K47" s="104"/>
      <c r="L47" s="135"/>
      <c r="M47" s="126">
        <f t="shared" si="1"/>
        <v>0</v>
      </c>
      <c r="T47" s="6"/>
    </row>
    <row r="48" spans="2:20" x14ac:dyDescent="0.3">
      <c r="B48" s="137">
        <f t="shared" si="3"/>
        <v>30</v>
      </c>
      <c r="C48" s="10"/>
      <c r="D48" s="13"/>
      <c r="E48" s="21" t="str">
        <f t="shared" si="0"/>
        <v/>
      </c>
      <c r="F48" s="30"/>
      <c r="G48" s="237"/>
      <c r="H48" s="49"/>
      <c r="I48" s="31"/>
      <c r="J48" s="11" t="str">
        <f t="shared" si="2"/>
        <v/>
      </c>
      <c r="K48" s="104"/>
      <c r="L48" s="135"/>
      <c r="M48" s="126">
        <f t="shared" si="1"/>
        <v>0</v>
      </c>
      <c r="T48" s="6"/>
    </row>
    <row r="49" spans="2:20" x14ac:dyDescent="0.3">
      <c r="B49" s="137">
        <f t="shared" si="3"/>
        <v>31</v>
      </c>
      <c r="C49" s="10"/>
      <c r="D49" s="13"/>
      <c r="E49" s="21" t="str">
        <f t="shared" si="0"/>
        <v/>
      </c>
      <c r="F49" s="30"/>
      <c r="G49" s="237"/>
      <c r="H49" s="49"/>
      <c r="I49" s="31"/>
      <c r="J49" s="11" t="str">
        <f t="shared" si="2"/>
        <v/>
      </c>
      <c r="K49" s="104"/>
      <c r="L49" s="135"/>
      <c r="M49" s="126">
        <f t="shared" si="1"/>
        <v>0</v>
      </c>
      <c r="T49" s="6"/>
    </row>
    <row r="50" spans="2:20" x14ac:dyDescent="0.3">
      <c r="B50" s="137">
        <f t="shared" si="3"/>
        <v>32</v>
      </c>
      <c r="C50" s="10"/>
      <c r="D50" s="13"/>
      <c r="E50" s="21" t="str">
        <f t="shared" si="0"/>
        <v/>
      </c>
      <c r="F50" s="30"/>
      <c r="G50" s="237"/>
      <c r="H50" s="49"/>
      <c r="I50" s="31"/>
      <c r="J50" s="11" t="str">
        <f t="shared" si="2"/>
        <v/>
      </c>
      <c r="K50" s="104"/>
      <c r="L50" s="135"/>
      <c r="M50" s="126">
        <f t="shared" si="1"/>
        <v>0</v>
      </c>
      <c r="T50" s="6"/>
    </row>
    <row r="51" spans="2:20" x14ac:dyDescent="0.3">
      <c r="B51" s="137">
        <f t="shared" si="3"/>
        <v>33</v>
      </c>
      <c r="C51" s="10"/>
      <c r="D51" s="13"/>
      <c r="E51" s="21" t="str">
        <f t="shared" si="0"/>
        <v/>
      </c>
      <c r="F51" s="30"/>
      <c r="G51" s="237"/>
      <c r="H51" s="49"/>
      <c r="I51" s="31"/>
      <c r="J51" s="11" t="str">
        <f t="shared" si="2"/>
        <v/>
      </c>
      <c r="K51" s="104"/>
      <c r="L51" s="135"/>
      <c r="M51" s="126">
        <f t="shared" ref="M51:M118" si="4">IF($AA$2=2,"",K51*(1-L51))</f>
        <v>0</v>
      </c>
      <c r="T51" s="6"/>
    </row>
    <row r="52" spans="2:20" x14ac:dyDescent="0.3">
      <c r="B52" s="137">
        <f t="shared" si="3"/>
        <v>34</v>
      </c>
      <c r="C52" s="10"/>
      <c r="D52" s="13"/>
      <c r="E52" s="21" t="str">
        <f t="shared" si="0"/>
        <v/>
      </c>
      <c r="F52" s="30"/>
      <c r="G52" s="237"/>
      <c r="H52" s="49"/>
      <c r="I52" s="31"/>
      <c r="J52" s="11" t="str">
        <f t="shared" si="2"/>
        <v/>
      </c>
      <c r="K52" s="104"/>
      <c r="L52" s="135"/>
      <c r="M52" s="126">
        <f t="shared" si="4"/>
        <v>0</v>
      </c>
      <c r="T52" s="6"/>
    </row>
    <row r="53" spans="2:20" x14ac:dyDescent="0.3">
      <c r="B53" s="137">
        <f t="shared" si="3"/>
        <v>35</v>
      </c>
      <c r="C53" s="10"/>
      <c r="D53" s="13"/>
      <c r="E53" s="21" t="str">
        <f t="shared" si="0"/>
        <v/>
      </c>
      <c r="F53" s="30"/>
      <c r="G53" s="237"/>
      <c r="H53" s="49"/>
      <c r="I53" s="31"/>
      <c r="J53" s="11" t="str">
        <f t="shared" si="2"/>
        <v/>
      </c>
      <c r="K53" s="104"/>
      <c r="L53" s="135"/>
      <c r="M53" s="126">
        <f t="shared" si="4"/>
        <v>0</v>
      </c>
      <c r="T53" s="6"/>
    </row>
    <row r="54" spans="2:20" x14ac:dyDescent="0.3">
      <c r="B54" s="137">
        <f t="shared" si="3"/>
        <v>36</v>
      </c>
      <c r="C54" s="10"/>
      <c r="D54" s="13"/>
      <c r="E54" s="21" t="str">
        <f t="shared" si="0"/>
        <v/>
      </c>
      <c r="F54" s="30"/>
      <c r="G54" s="237"/>
      <c r="H54" s="49"/>
      <c r="I54" s="31"/>
      <c r="J54" s="11" t="str">
        <f t="shared" si="2"/>
        <v/>
      </c>
      <c r="K54" s="104"/>
      <c r="L54" s="135"/>
      <c r="M54" s="126">
        <f t="shared" si="4"/>
        <v>0</v>
      </c>
      <c r="T54" s="6"/>
    </row>
    <row r="55" spans="2:20" x14ac:dyDescent="0.3">
      <c r="B55" s="137">
        <f t="shared" si="3"/>
        <v>37</v>
      </c>
      <c r="C55" s="10"/>
      <c r="D55" s="13"/>
      <c r="E55" s="21" t="str">
        <f t="shared" si="0"/>
        <v/>
      </c>
      <c r="F55" s="30"/>
      <c r="G55" s="237"/>
      <c r="H55" s="49"/>
      <c r="I55" s="31"/>
      <c r="J55" s="11" t="str">
        <f t="shared" si="2"/>
        <v/>
      </c>
      <c r="K55" s="104"/>
      <c r="L55" s="135"/>
      <c r="M55" s="126">
        <f t="shared" si="4"/>
        <v>0</v>
      </c>
      <c r="T55" s="6"/>
    </row>
    <row r="56" spans="2:20" x14ac:dyDescent="0.3">
      <c r="B56" s="137">
        <f t="shared" si="3"/>
        <v>38</v>
      </c>
      <c r="C56" s="10"/>
      <c r="D56" s="13"/>
      <c r="E56" s="21" t="str">
        <f t="shared" si="0"/>
        <v/>
      </c>
      <c r="F56" s="30"/>
      <c r="G56" s="237"/>
      <c r="H56" s="49"/>
      <c r="I56" s="31"/>
      <c r="J56" s="11" t="str">
        <f t="shared" si="2"/>
        <v/>
      </c>
      <c r="K56" s="104"/>
      <c r="L56" s="135"/>
      <c r="M56" s="126">
        <f t="shared" si="4"/>
        <v>0</v>
      </c>
      <c r="T56" s="6"/>
    </row>
    <row r="57" spans="2:20" x14ac:dyDescent="0.3">
      <c r="B57" s="137">
        <f t="shared" si="3"/>
        <v>39</v>
      </c>
      <c r="C57" s="10"/>
      <c r="D57" s="13"/>
      <c r="E57" s="21" t="str">
        <f t="shared" si="0"/>
        <v/>
      </c>
      <c r="F57" s="30"/>
      <c r="G57" s="237"/>
      <c r="H57" s="49"/>
      <c r="I57" s="31"/>
      <c r="J57" s="11" t="str">
        <f t="shared" si="2"/>
        <v/>
      </c>
      <c r="K57" s="104"/>
      <c r="L57" s="135"/>
      <c r="M57" s="126">
        <f t="shared" si="4"/>
        <v>0</v>
      </c>
      <c r="T57" s="6"/>
    </row>
    <row r="58" spans="2:20" x14ac:dyDescent="0.3">
      <c r="B58" s="137">
        <f t="shared" si="3"/>
        <v>40</v>
      </c>
      <c r="C58" s="10"/>
      <c r="D58" s="13"/>
      <c r="E58" s="21" t="str">
        <f t="shared" si="0"/>
        <v/>
      </c>
      <c r="F58" s="30"/>
      <c r="G58" s="237"/>
      <c r="H58" s="49"/>
      <c r="I58" s="31"/>
      <c r="J58" s="11" t="str">
        <f t="shared" si="2"/>
        <v/>
      </c>
      <c r="K58" s="104"/>
      <c r="L58" s="135"/>
      <c r="M58" s="126">
        <f t="shared" si="4"/>
        <v>0</v>
      </c>
      <c r="T58" s="6"/>
    </row>
    <row r="59" spans="2:20" x14ac:dyDescent="0.3">
      <c r="B59" s="137">
        <f t="shared" si="3"/>
        <v>41</v>
      </c>
      <c r="C59" s="10"/>
      <c r="D59" s="13"/>
      <c r="E59" s="21" t="str">
        <f t="shared" si="0"/>
        <v/>
      </c>
      <c r="F59" s="30"/>
      <c r="G59" s="237"/>
      <c r="H59" s="49"/>
      <c r="I59" s="31"/>
      <c r="J59" s="11" t="str">
        <f t="shared" si="2"/>
        <v/>
      </c>
      <c r="K59" s="104"/>
      <c r="L59" s="135"/>
      <c r="M59" s="126">
        <f t="shared" si="4"/>
        <v>0</v>
      </c>
      <c r="T59" s="6"/>
    </row>
    <row r="60" spans="2:20" x14ac:dyDescent="0.3">
      <c r="B60" s="137">
        <f t="shared" si="3"/>
        <v>42</v>
      </c>
      <c r="C60" s="10"/>
      <c r="D60" s="13"/>
      <c r="E60" s="21" t="str">
        <f t="shared" si="0"/>
        <v/>
      </c>
      <c r="F60" s="30"/>
      <c r="G60" s="237"/>
      <c r="H60" s="49"/>
      <c r="I60" s="31"/>
      <c r="J60" s="11" t="str">
        <f t="shared" si="2"/>
        <v/>
      </c>
      <c r="K60" s="104"/>
      <c r="L60" s="135"/>
      <c r="M60" s="126">
        <f t="shared" si="4"/>
        <v>0</v>
      </c>
      <c r="T60" s="6"/>
    </row>
    <row r="61" spans="2:20" x14ac:dyDescent="0.3">
      <c r="B61" s="137">
        <f t="shared" si="3"/>
        <v>43</v>
      </c>
      <c r="C61" s="10"/>
      <c r="D61" s="13"/>
      <c r="E61" s="21" t="str">
        <f t="shared" si="0"/>
        <v/>
      </c>
      <c r="F61" s="30"/>
      <c r="G61" s="237"/>
      <c r="H61" s="49"/>
      <c r="I61" s="31"/>
      <c r="J61" s="11" t="str">
        <f t="shared" si="2"/>
        <v/>
      </c>
      <c r="K61" s="104"/>
      <c r="L61" s="135"/>
      <c r="M61" s="126">
        <f t="shared" si="4"/>
        <v>0</v>
      </c>
      <c r="T61" s="6"/>
    </row>
    <row r="62" spans="2:20" x14ac:dyDescent="0.3">
      <c r="B62" s="137">
        <f t="shared" si="3"/>
        <v>44</v>
      </c>
      <c r="C62" s="10"/>
      <c r="D62" s="13"/>
      <c r="E62" s="21" t="str">
        <f t="shared" si="0"/>
        <v/>
      </c>
      <c r="F62" s="30"/>
      <c r="G62" s="237"/>
      <c r="H62" s="49"/>
      <c r="I62" s="31"/>
      <c r="J62" s="11" t="str">
        <f t="shared" si="2"/>
        <v/>
      </c>
      <c r="K62" s="104"/>
      <c r="L62" s="135"/>
      <c r="M62" s="126">
        <f t="shared" si="4"/>
        <v>0</v>
      </c>
      <c r="T62" s="6"/>
    </row>
    <row r="63" spans="2:20" x14ac:dyDescent="0.3">
      <c r="B63" s="137">
        <f t="shared" si="3"/>
        <v>45</v>
      </c>
      <c r="C63" s="10"/>
      <c r="D63" s="13"/>
      <c r="E63" s="21" t="str">
        <f t="shared" si="0"/>
        <v/>
      </c>
      <c r="F63" s="30"/>
      <c r="G63" s="237"/>
      <c r="H63" s="49"/>
      <c r="I63" s="31"/>
      <c r="J63" s="11" t="str">
        <f t="shared" si="2"/>
        <v/>
      </c>
      <c r="K63" s="104"/>
      <c r="L63" s="135"/>
      <c r="M63" s="126">
        <f t="shared" si="4"/>
        <v>0</v>
      </c>
      <c r="T63" s="6"/>
    </row>
    <row r="64" spans="2:20" x14ac:dyDescent="0.3">
      <c r="B64" s="137">
        <f t="shared" si="3"/>
        <v>46</v>
      </c>
      <c r="C64" s="10"/>
      <c r="D64" s="13"/>
      <c r="E64" s="21" t="str">
        <f t="shared" si="0"/>
        <v/>
      </c>
      <c r="F64" s="30"/>
      <c r="G64" s="237"/>
      <c r="H64" s="49"/>
      <c r="I64" s="31"/>
      <c r="J64" s="11" t="str">
        <f t="shared" si="2"/>
        <v/>
      </c>
      <c r="K64" s="104"/>
      <c r="L64" s="135"/>
      <c r="M64" s="126">
        <f t="shared" si="4"/>
        <v>0</v>
      </c>
      <c r="T64" s="6"/>
    </row>
    <row r="65" spans="2:20" x14ac:dyDescent="0.3">
      <c r="B65" s="137">
        <f t="shared" si="3"/>
        <v>47</v>
      </c>
      <c r="C65" s="10"/>
      <c r="D65" s="13"/>
      <c r="E65" s="21" t="str">
        <f t="shared" si="0"/>
        <v/>
      </c>
      <c r="F65" s="30"/>
      <c r="G65" s="237"/>
      <c r="H65" s="49"/>
      <c r="I65" s="31"/>
      <c r="J65" s="11" t="str">
        <f t="shared" si="2"/>
        <v/>
      </c>
      <c r="K65" s="104"/>
      <c r="L65" s="135"/>
      <c r="M65" s="126">
        <f t="shared" si="4"/>
        <v>0</v>
      </c>
      <c r="T65" s="6"/>
    </row>
    <row r="66" spans="2:20" x14ac:dyDescent="0.3">
      <c r="B66" s="137">
        <f t="shared" si="3"/>
        <v>48</v>
      </c>
      <c r="C66" s="10"/>
      <c r="D66" s="13"/>
      <c r="E66" s="21" t="str">
        <f t="shared" si="0"/>
        <v/>
      </c>
      <c r="F66" s="30"/>
      <c r="G66" s="237"/>
      <c r="H66" s="49"/>
      <c r="I66" s="31"/>
      <c r="J66" s="11" t="str">
        <f t="shared" si="2"/>
        <v/>
      </c>
      <c r="K66" s="104"/>
      <c r="L66" s="135"/>
      <c r="M66" s="126">
        <f t="shared" si="4"/>
        <v>0</v>
      </c>
      <c r="T66" s="6"/>
    </row>
    <row r="67" spans="2:20" x14ac:dyDescent="0.3">
      <c r="B67" s="137">
        <f t="shared" si="3"/>
        <v>49</v>
      </c>
      <c r="C67" s="10"/>
      <c r="D67" s="13"/>
      <c r="E67" s="21" t="str">
        <f t="shared" si="0"/>
        <v/>
      </c>
      <c r="F67" s="30"/>
      <c r="G67" s="237"/>
      <c r="H67" s="49"/>
      <c r="I67" s="31"/>
      <c r="J67" s="11"/>
      <c r="K67" s="104"/>
      <c r="L67" s="135"/>
      <c r="M67" s="126">
        <f t="shared" si="4"/>
        <v>0</v>
      </c>
      <c r="T67" s="6"/>
    </row>
    <row r="68" spans="2:20" x14ac:dyDescent="0.3">
      <c r="B68" s="137">
        <f t="shared" si="3"/>
        <v>50</v>
      </c>
      <c r="C68" s="10"/>
      <c r="D68" s="13"/>
      <c r="E68" s="21" t="str">
        <f t="shared" si="0"/>
        <v/>
      </c>
      <c r="F68" s="30"/>
      <c r="G68" s="237"/>
      <c r="H68" s="49"/>
      <c r="I68" s="31"/>
      <c r="J68" s="11"/>
      <c r="K68" s="104"/>
      <c r="L68" s="135"/>
      <c r="M68" s="126">
        <f t="shared" si="4"/>
        <v>0</v>
      </c>
      <c r="T68" s="6"/>
    </row>
    <row r="69" spans="2:20" x14ac:dyDescent="0.3">
      <c r="B69" s="137">
        <f t="shared" si="3"/>
        <v>51</v>
      </c>
      <c r="C69" s="10"/>
      <c r="D69" s="13"/>
      <c r="E69" s="21" t="str">
        <f t="shared" si="0"/>
        <v/>
      </c>
      <c r="F69" s="30"/>
      <c r="G69" s="237"/>
      <c r="H69" s="49"/>
      <c r="I69" s="31"/>
      <c r="J69" s="11"/>
      <c r="K69" s="104"/>
      <c r="L69" s="135"/>
      <c r="M69" s="126">
        <f t="shared" si="4"/>
        <v>0</v>
      </c>
      <c r="T69" s="6"/>
    </row>
    <row r="70" spans="2:20" x14ac:dyDescent="0.3">
      <c r="B70" s="137">
        <f t="shared" si="3"/>
        <v>52</v>
      </c>
      <c r="C70" s="10"/>
      <c r="D70" s="13"/>
      <c r="E70" s="21" t="str">
        <f t="shared" si="0"/>
        <v/>
      </c>
      <c r="F70" s="30"/>
      <c r="G70" s="237"/>
      <c r="H70" s="49"/>
      <c r="I70" s="31"/>
      <c r="J70" s="11"/>
      <c r="K70" s="104"/>
      <c r="L70" s="135"/>
      <c r="M70" s="126">
        <f t="shared" si="4"/>
        <v>0</v>
      </c>
      <c r="T70" s="6"/>
    </row>
    <row r="71" spans="2:20" x14ac:dyDescent="0.3">
      <c r="B71" s="137">
        <f t="shared" si="3"/>
        <v>53</v>
      </c>
      <c r="C71" s="10"/>
      <c r="D71" s="13"/>
      <c r="E71" s="21" t="str">
        <f t="shared" si="0"/>
        <v/>
      </c>
      <c r="F71" s="30"/>
      <c r="G71" s="237"/>
      <c r="H71" s="49"/>
      <c r="I71" s="31"/>
      <c r="J71" s="11"/>
      <c r="K71" s="104"/>
      <c r="L71" s="135"/>
      <c r="M71" s="126">
        <f t="shared" si="4"/>
        <v>0</v>
      </c>
      <c r="T71" s="6"/>
    </row>
    <row r="72" spans="2:20" x14ac:dyDescent="0.3">
      <c r="B72" s="137">
        <f t="shared" si="3"/>
        <v>54</v>
      </c>
      <c r="C72" s="10"/>
      <c r="D72" s="13"/>
      <c r="E72" s="21" t="str">
        <f t="shared" si="0"/>
        <v/>
      </c>
      <c r="F72" s="30"/>
      <c r="G72" s="237"/>
      <c r="H72" s="49"/>
      <c r="I72" s="31"/>
      <c r="J72" s="11"/>
      <c r="K72" s="104"/>
      <c r="L72" s="135"/>
      <c r="M72" s="126">
        <f t="shared" si="4"/>
        <v>0</v>
      </c>
      <c r="T72" s="6"/>
    </row>
    <row r="73" spans="2:20" x14ac:dyDescent="0.3">
      <c r="B73" s="137">
        <f t="shared" si="3"/>
        <v>55</v>
      </c>
      <c r="C73" s="10"/>
      <c r="D73" s="13"/>
      <c r="E73" s="21" t="str">
        <f t="shared" si="0"/>
        <v/>
      </c>
      <c r="F73" s="30"/>
      <c r="G73" s="237"/>
      <c r="H73" s="49"/>
      <c r="I73" s="31"/>
      <c r="J73" s="11"/>
      <c r="K73" s="104"/>
      <c r="L73" s="135"/>
      <c r="M73" s="126">
        <f t="shared" si="4"/>
        <v>0</v>
      </c>
      <c r="T73" s="6"/>
    </row>
    <row r="74" spans="2:20" x14ac:dyDescent="0.3">
      <c r="B74" s="137">
        <f t="shared" si="3"/>
        <v>56</v>
      </c>
      <c r="C74" s="10"/>
      <c r="D74" s="13"/>
      <c r="E74" s="21" t="str">
        <f t="shared" si="0"/>
        <v/>
      </c>
      <c r="F74" s="30"/>
      <c r="G74" s="237"/>
      <c r="H74" s="49"/>
      <c r="I74" s="31"/>
      <c r="J74" s="11"/>
      <c r="K74" s="104"/>
      <c r="L74" s="135"/>
      <c r="M74" s="126">
        <f t="shared" si="4"/>
        <v>0</v>
      </c>
      <c r="T74" s="6"/>
    </row>
    <row r="75" spans="2:20" x14ac:dyDescent="0.3">
      <c r="B75" s="137">
        <f t="shared" si="3"/>
        <v>57</v>
      </c>
      <c r="C75" s="10"/>
      <c r="D75" s="13"/>
      <c r="E75" s="21" t="str">
        <f t="shared" si="0"/>
        <v/>
      </c>
      <c r="F75" s="30"/>
      <c r="G75" s="237"/>
      <c r="H75" s="49"/>
      <c r="I75" s="31"/>
      <c r="J75" s="11"/>
      <c r="K75" s="104"/>
      <c r="L75" s="135"/>
      <c r="M75" s="126">
        <f t="shared" si="4"/>
        <v>0</v>
      </c>
      <c r="T75" s="6"/>
    </row>
    <row r="76" spans="2:20" x14ac:dyDescent="0.3">
      <c r="B76" s="137">
        <f t="shared" si="3"/>
        <v>58</v>
      </c>
      <c r="C76" s="10"/>
      <c r="D76" s="13"/>
      <c r="E76" s="21" t="str">
        <f t="shared" si="0"/>
        <v/>
      </c>
      <c r="F76" s="30"/>
      <c r="G76" s="237"/>
      <c r="H76" s="49"/>
      <c r="I76" s="31"/>
      <c r="J76" s="11"/>
      <c r="K76" s="104"/>
      <c r="L76" s="135"/>
      <c r="M76" s="126">
        <f t="shared" si="4"/>
        <v>0</v>
      </c>
      <c r="T76" s="6"/>
    </row>
    <row r="77" spans="2:20" x14ac:dyDescent="0.3">
      <c r="B77" s="137">
        <f t="shared" si="3"/>
        <v>59</v>
      </c>
      <c r="C77" s="10"/>
      <c r="D77" s="13"/>
      <c r="E77" s="21" t="str">
        <f t="shared" si="0"/>
        <v/>
      </c>
      <c r="F77" s="30"/>
      <c r="G77" s="237"/>
      <c r="H77" s="49"/>
      <c r="I77" s="31"/>
      <c r="J77" s="11"/>
      <c r="K77" s="104"/>
      <c r="L77" s="135"/>
      <c r="M77" s="126">
        <f t="shared" si="4"/>
        <v>0</v>
      </c>
      <c r="T77" s="6"/>
    </row>
    <row r="78" spans="2:20" x14ac:dyDescent="0.3">
      <c r="B78" s="137">
        <f t="shared" si="3"/>
        <v>60</v>
      </c>
      <c r="C78" s="10"/>
      <c r="D78" s="13"/>
      <c r="E78" s="21" t="str">
        <f t="shared" si="0"/>
        <v/>
      </c>
      <c r="F78" s="30"/>
      <c r="G78" s="237"/>
      <c r="H78" s="49"/>
      <c r="I78" s="31"/>
      <c r="J78" s="11"/>
      <c r="K78" s="104"/>
      <c r="L78" s="135"/>
      <c r="M78" s="126">
        <f t="shared" si="4"/>
        <v>0</v>
      </c>
      <c r="T78" s="6"/>
    </row>
    <row r="79" spans="2:20" x14ac:dyDescent="0.3">
      <c r="B79" s="137">
        <f t="shared" si="3"/>
        <v>61</v>
      </c>
      <c r="C79" s="10"/>
      <c r="D79" s="13"/>
      <c r="E79" s="21" t="str">
        <f t="shared" si="0"/>
        <v/>
      </c>
      <c r="F79" s="30"/>
      <c r="G79" s="237"/>
      <c r="H79" s="49"/>
      <c r="I79" s="31"/>
      <c r="J79" s="11"/>
      <c r="K79" s="104"/>
      <c r="L79" s="135"/>
      <c r="M79" s="126">
        <f t="shared" si="4"/>
        <v>0</v>
      </c>
      <c r="T79" s="6"/>
    </row>
    <row r="80" spans="2:20" x14ac:dyDescent="0.3">
      <c r="B80" s="137">
        <f t="shared" si="3"/>
        <v>62</v>
      </c>
      <c r="C80" s="10"/>
      <c r="D80" s="13"/>
      <c r="E80" s="21" t="str">
        <f t="shared" si="0"/>
        <v/>
      </c>
      <c r="F80" s="30"/>
      <c r="G80" s="237"/>
      <c r="H80" s="49"/>
      <c r="I80" s="31"/>
      <c r="J80" s="11"/>
      <c r="K80" s="104"/>
      <c r="L80" s="135"/>
      <c r="M80" s="126">
        <f t="shared" si="4"/>
        <v>0</v>
      </c>
      <c r="T80" s="6"/>
    </row>
    <row r="81" spans="2:20" x14ac:dyDescent="0.3">
      <c r="B81" s="137">
        <f t="shared" si="3"/>
        <v>63</v>
      </c>
      <c r="C81" s="10"/>
      <c r="D81" s="13"/>
      <c r="E81" s="21" t="str">
        <f t="shared" si="0"/>
        <v/>
      </c>
      <c r="F81" s="30"/>
      <c r="G81" s="237"/>
      <c r="H81" s="49"/>
      <c r="I81" s="31"/>
      <c r="J81" s="11"/>
      <c r="K81" s="104"/>
      <c r="L81" s="135"/>
      <c r="M81" s="126">
        <f t="shared" si="4"/>
        <v>0</v>
      </c>
      <c r="T81" s="6"/>
    </row>
    <row r="82" spans="2:20" x14ac:dyDescent="0.3">
      <c r="B82" s="137">
        <f t="shared" si="3"/>
        <v>64</v>
      </c>
      <c r="C82" s="10"/>
      <c r="D82" s="13"/>
      <c r="E82" s="21" t="str">
        <f t="shared" si="0"/>
        <v/>
      </c>
      <c r="F82" s="30"/>
      <c r="G82" s="237"/>
      <c r="H82" s="49"/>
      <c r="I82" s="31"/>
      <c r="J82" s="11"/>
      <c r="K82" s="104"/>
      <c r="L82" s="135"/>
      <c r="M82" s="126">
        <f t="shared" si="4"/>
        <v>0</v>
      </c>
      <c r="T82" s="6"/>
    </row>
    <row r="83" spans="2:20" x14ac:dyDescent="0.3">
      <c r="B83" s="137">
        <f t="shared" si="3"/>
        <v>65</v>
      </c>
      <c r="C83" s="10"/>
      <c r="D83" s="13"/>
      <c r="E83" s="21" t="str">
        <f t="shared" ref="E83:E118" si="5">IFERROR(INDEX(CASRN,MATCH($D83,FGHG_List_Long,0)),"")</f>
        <v/>
      </c>
      <c r="F83" s="30"/>
      <c r="G83" s="237"/>
      <c r="H83" s="49"/>
      <c r="I83" s="31"/>
      <c r="J83" s="11"/>
      <c r="K83" s="104"/>
      <c r="L83" s="135"/>
      <c r="M83" s="126">
        <f t="shared" si="4"/>
        <v>0</v>
      </c>
      <c r="T83" s="6"/>
    </row>
    <row r="84" spans="2:20" x14ac:dyDescent="0.3">
      <c r="B84" s="137">
        <f t="shared" si="3"/>
        <v>66</v>
      </c>
      <c r="C84" s="10"/>
      <c r="D84" s="13"/>
      <c r="E84" s="21" t="str">
        <f t="shared" si="5"/>
        <v/>
      </c>
      <c r="F84" s="30"/>
      <c r="G84" s="237"/>
      <c r="H84" s="49"/>
      <c r="I84" s="31"/>
      <c r="J84" s="11"/>
      <c r="K84" s="104"/>
      <c r="L84" s="135"/>
      <c r="M84" s="126">
        <f t="shared" si="4"/>
        <v>0</v>
      </c>
      <c r="T84" s="6"/>
    </row>
    <row r="85" spans="2:20" x14ac:dyDescent="0.3">
      <c r="B85" s="137">
        <f t="shared" si="3"/>
        <v>67</v>
      </c>
      <c r="C85" s="10"/>
      <c r="D85" s="13"/>
      <c r="E85" s="21" t="str">
        <f t="shared" si="5"/>
        <v/>
      </c>
      <c r="F85" s="30"/>
      <c r="G85" s="237"/>
      <c r="H85" s="49"/>
      <c r="I85" s="31"/>
      <c r="J85" s="11"/>
      <c r="K85" s="104"/>
      <c r="L85" s="135"/>
      <c r="M85" s="126">
        <f t="shared" si="4"/>
        <v>0</v>
      </c>
      <c r="T85" s="6"/>
    </row>
    <row r="86" spans="2:20" x14ac:dyDescent="0.3">
      <c r="B86" s="137">
        <f t="shared" si="3"/>
        <v>68</v>
      </c>
      <c r="C86" s="10"/>
      <c r="D86" s="13"/>
      <c r="E86" s="21" t="str">
        <f t="shared" si="5"/>
        <v/>
      </c>
      <c r="F86" s="30"/>
      <c r="G86" s="237"/>
      <c r="H86" s="49"/>
      <c r="I86" s="31"/>
      <c r="J86" s="11"/>
      <c r="K86" s="104"/>
      <c r="L86" s="135"/>
      <c r="M86" s="126">
        <f t="shared" si="4"/>
        <v>0</v>
      </c>
      <c r="T86" s="6"/>
    </row>
    <row r="87" spans="2:20" x14ac:dyDescent="0.3">
      <c r="B87" s="137">
        <f t="shared" si="3"/>
        <v>69</v>
      </c>
      <c r="C87" s="10"/>
      <c r="D87" s="13"/>
      <c r="E87" s="21" t="str">
        <f t="shared" si="5"/>
        <v/>
      </c>
      <c r="F87" s="30"/>
      <c r="G87" s="237"/>
      <c r="H87" s="49"/>
      <c r="I87" s="31"/>
      <c r="J87" s="11"/>
      <c r="K87" s="104"/>
      <c r="L87" s="135"/>
      <c r="M87" s="126">
        <f t="shared" si="4"/>
        <v>0</v>
      </c>
      <c r="T87" s="6"/>
    </row>
    <row r="88" spans="2:20" x14ac:dyDescent="0.3">
      <c r="B88" s="137">
        <f t="shared" si="3"/>
        <v>70</v>
      </c>
      <c r="C88" s="10"/>
      <c r="D88" s="13"/>
      <c r="E88" s="21" t="str">
        <f t="shared" si="5"/>
        <v/>
      </c>
      <c r="F88" s="30"/>
      <c r="G88" s="237"/>
      <c r="H88" s="49"/>
      <c r="I88" s="31"/>
      <c r="J88" s="11"/>
      <c r="K88" s="104"/>
      <c r="L88" s="135"/>
      <c r="M88" s="126">
        <f t="shared" si="4"/>
        <v>0</v>
      </c>
      <c r="T88" s="6"/>
    </row>
    <row r="89" spans="2:20" x14ac:dyDescent="0.3">
      <c r="B89" s="137">
        <f t="shared" si="3"/>
        <v>71</v>
      </c>
      <c r="C89" s="10"/>
      <c r="D89" s="13"/>
      <c r="E89" s="21" t="str">
        <f t="shared" si="5"/>
        <v/>
      </c>
      <c r="F89" s="30"/>
      <c r="G89" s="237"/>
      <c r="H89" s="49"/>
      <c r="I89" s="31"/>
      <c r="J89" s="11"/>
      <c r="K89" s="104"/>
      <c r="L89" s="135"/>
      <c r="M89" s="126">
        <f t="shared" si="4"/>
        <v>0</v>
      </c>
      <c r="T89" s="6"/>
    </row>
    <row r="90" spans="2:20" x14ac:dyDescent="0.3">
      <c r="B90" s="137">
        <f t="shared" si="3"/>
        <v>72</v>
      </c>
      <c r="C90" s="10"/>
      <c r="D90" s="13"/>
      <c r="E90" s="21" t="str">
        <f t="shared" si="5"/>
        <v/>
      </c>
      <c r="F90" s="30"/>
      <c r="G90" s="237"/>
      <c r="H90" s="49"/>
      <c r="I90" s="31"/>
      <c r="J90" s="11"/>
      <c r="K90" s="104"/>
      <c r="L90" s="135"/>
      <c r="M90" s="126">
        <f t="shared" si="4"/>
        <v>0</v>
      </c>
      <c r="T90" s="6"/>
    </row>
    <row r="91" spans="2:20" x14ac:dyDescent="0.3">
      <c r="B91" s="137">
        <f t="shared" si="3"/>
        <v>73</v>
      </c>
      <c r="C91" s="10"/>
      <c r="D91" s="13"/>
      <c r="E91" s="21" t="str">
        <f t="shared" si="5"/>
        <v/>
      </c>
      <c r="F91" s="30"/>
      <c r="G91" s="237"/>
      <c r="H91" s="49"/>
      <c r="I91" s="31"/>
      <c r="J91" s="11"/>
      <c r="K91" s="104"/>
      <c r="L91" s="135"/>
      <c r="M91" s="126">
        <f t="shared" si="4"/>
        <v>0</v>
      </c>
      <c r="T91" s="6"/>
    </row>
    <row r="92" spans="2:20" x14ac:dyDescent="0.3">
      <c r="B92" s="137">
        <f t="shared" si="3"/>
        <v>74</v>
      </c>
      <c r="C92" s="10"/>
      <c r="D92" s="13"/>
      <c r="E92" s="21" t="str">
        <f t="shared" si="5"/>
        <v/>
      </c>
      <c r="F92" s="30"/>
      <c r="G92" s="237"/>
      <c r="H92" s="49"/>
      <c r="I92" s="31"/>
      <c r="J92" s="11"/>
      <c r="K92" s="104"/>
      <c r="L92" s="135"/>
      <c r="M92" s="126">
        <f t="shared" si="4"/>
        <v>0</v>
      </c>
      <c r="T92" s="6"/>
    </row>
    <row r="93" spans="2:20" x14ac:dyDescent="0.3">
      <c r="B93" s="137">
        <f t="shared" si="3"/>
        <v>75</v>
      </c>
      <c r="C93" s="10"/>
      <c r="D93" s="13"/>
      <c r="E93" s="21" t="str">
        <f t="shared" si="5"/>
        <v/>
      </c>
      <c r="F93" s="30"/>
      <c r="G93" s="237"/>
      <c r="H93" s="49"/>
      <c r="I93" s="31"/>
      <c r="J93" s="11"/>
      <c r="K93" s="104"/>
      <c r="L93" s="135"/>
      <c r="M93" s="126">
        <f t="shared" si="4"/>
        <v>0</v>
      </c>
      <c r="T93" s="6"/>
    </row>
    <row r="94" spans="2:20" x14ac:dyDescent="0.3">
      <c r="B94" s="137">
        <f t="shared" si="3"/>
        <v>76</v>
      </c>
      <c r="C94" s="10"/>
      <c r="D94" s="13"/>
      <c r="E94" s="21" t="str">
        <f t="shared" si="5"/>
        <v/>
      </c>
      <c r="F94" s="30"/>
      <c r="G94" s="237"/>
      <c r="H94" s="49"/>
      <c r="I94" s="31"/>
      <c r="J94" s="11"/>
      <c r="K94" s="104"/>
      <c r="L94" s="135"/>
      <c r="M94" s="126">
        <f t="shared" si="4"/>
        <v>0</v>
      </c>
      <c r="T94" s="6"/>
    </row>
    <row r="95" spans="2:20" x14ac:dyDescent="0.3">
      <c r="B95" s="137">
        <f t="shared" si="3"/>
        <v>77</v>
      </c>
      <c r="C95" s="10"/>
      <c r="D95" s="13"/>
      <c r="E95" s="21" t="str">
        <f t="shared" si="5"/>
        <v/>
      </c>
      <c r="F95" s="30"/>
      <c r="G95" s="237"/>
      <c r="H95" s="49"/>
      <c r="I95" s="31"/>
      <c r="J95" s="11"/>
      <c r="K95" s="104"/>
      <c r="L95" s="135"/>
      <c r="M95" s="126">
        <f t="shared" si="4"/>
        <v>0</v>
      </c>
      <c r="T95" s="6"/>
    </row>
    <row r="96" spans="2:20" x14ac:dyDescent="0.3">
      <c r="B96" s="137">
        <f t="shared" si="3"/>
        <v>78</v>
      </c>
      <c r="C96" s="10"/>
      <c r="D96" s="13"/>
      <c r="E96" s="21" t="str">
        <f t="shared" si="5"/>
        <v/>
      </c>
      <c r="F96" s="30"/>
      <c r="G96" s="237"/>
      <c r="H96" s="49"/>
      <c r="I96" s="31"/>
      <c r="J96" s="11"/>
      <c r="K96" s="104"/>
      <c r="L96" s="135"/>
      <c r="M96" s="126">
        <f t="shared" si="4"/>
        <v>0</v>
      </c>
      <c r="T96" s="6"/>
    </row>
    <row r="97" spans="2:20" x14ac:dyDescent="0.3">
      <c r="B97" s="137">
        <f t="shared" si="3"/>
        <v>79</v>
      </c>
      <c r="C97" s="10"/>
      <c r="D97" s="13"/>
      <c r="E97" s="21" t="str">
        <f t="shared" si="5"/>
        <v/>
      </c>
      <c r="F97" s="30"/>
      <c r="G97" s="237"/>
      <c r="H97" s="49"/>
      <c r="I97" s="31"/>
      <c r="J97" s="11"/>
      <c r="K97" s="104"/>
      <c r="L97" s="135"/>
      <c r="M97" s="126">
        <f t="shared" si="4"/>
        <v>0</v>
      </c>
      <c r="T97" s="6"/>
    </row>
    <row r="98" spans="2:20" x14ac:dyDescent="0.3">
      <c r="B98" s="137">
        <f t="shared" si="3"/>
        <v>80</v>
      </c>
      <c r="C98" s="10"/>
      <c r="D98" s="13"/>
      <c r="E98" s="21" t="str">
        <f t="shared" si="5"/>
        <v/>
      </c>
      <c r="F98" s="30"/>
      <c r="G98" s="237"/>
      <c r="H98" s="49"/>
      <c r="I98" s="31"/>
      <c r="J98" s="11"/>
      <c r="K98" s="104"/>
      <c r="L98" s="135"/>
      <c r="M98" s="126">
        <f t="shared" si="4"/>
        <v>0</v>
      </c>
      <c r="T98" s="6"/>
    </row>
    <row r="99" spans="2:20" x14ac:dyDescent="0.3">
      <c r="B99" s="137">
        <f t="shared" si="3"/>
        <v>81</v>
      </c>
      <c r="C99" s="10"/>
      <c r="D99" s="13"/>
      <c r="E99" s="21" t="str">
        <f t="shared" si="5"/>
        <v/>
      </c>
      <c r="F99" s="30"/>
      <c r="G99" s="237"/>
      <c r="H99" s="49"/>
      <c r="I99" s="31"/>
      <c r="J99" s="11"/>
      <c r="K99" s="104"/>
      <c r="L99" s="135"/>
      <c r="M99" s="126">
        <f t="shared" si="4"/>
        <v>0</v>
      </c>
      <c r="T99" s="6"/>
    </row>
    <row r="100" spans="2:20" x14ac:dyDescent="0.3">
      <c r="B100" s="137">
        <f t="shared" si="3"/>
        <v>82</v>
      </c>
      <c r="C100" s="10"/>
      <c r="D100" s="13"/>
      <c r="E100" s="21" t="str">
        <f t="shared" si="5"/>
        <v/>
      </c>
      <c r="F100" s="30"/>
      <c r="G100" s="237"/>
      <c r="H100" s="49"/>
      <c r="I100" s="31"/>
      <c r="J100" s="11"/>
      <c r="K100" s="104"/>
      <c r="L100" s="135"/>
      <c r="M100" s="126">
        <f t="shared" si="4"/>
        <v>0</v>
      </c>
      <c r="T100" s="6"/>
    </row>
    <row r="101" spans="2:20" x14ac:dyDescent="0.3">
      <c r="B101" s="137">
        <f t="shared" si="3"/>
        <v>83</v>
      </c>
      <c r="C101" s="10"/>
      <c r="D101" s="13"/>
      <c r="E101" s="21" t="str">
        <f t="shared" si="5"/>
        <v/>
      </c>
      <c r="F101" s="30"/>
      <c r="G101" s="237"/>
      <c r="H101" s="49"/>
      <c r="I101" s="31"/>
      <c r="J101" s="11"/>
      <c r="K101" s="104"/>
      <c r="L101" s="135"/>
      <c r="M101" s="126">
        <f t="shared" si="4"/>
        <v>0</v>
      </c>
      <c r="T101" s="6"/>
    </row>
    <row r="102" spans="2:20" x14ac:dyDescent="0.3">
      <c r="B102" s="137">
        <f t="shared" si="3"/>
        <v>84</v>
      </c>
      <c r="C102" s="10"/>
      <c r="D102" s="13"/>
      <c r="E102" s="21" t="str">
        <f t="shared" si="5"/>
        <v/>
      </c>
      <c r="F102" s="30"/>
      <c r="G102" s="237"/>
      <c r="H102" s="49"/>
      <c r="I102" s="31"/>
      <c r="J102" s="11"/>
      <c r="K102" s="104"/>
      <c r="L102" s="135"/>
      <c r="M102" s="126">
        <f t="shared" si="4"/>
        <v>0</v>
      </c>
      <c r="T102" s="6"/>
    </row>
    <row r="103" spans="2:20" x14ac:dyDescent="0.3">
      <c r="B103" s="137">
        <f t="shared" si="3"/>
        <v>85</v>
      </c>
      <c r="C103" s="10"/>
      <c r="D103" s="13"/>
      <c r="E103" s="21" t="str">
        <f t="shared" si="5"/>
        <v/>
      </c>
      <c r="F103" s="30"/>
      <c r="G103" s="237"/>
      <c r="H103" s="49"/>
      <c r="I103" s="31"/>
      <c r="J103" s="11"/>
      <c r="K103" s="104"/>
      <c r="L103" s="135"/>
      <c r="M103" s="126">
        <f t="shared" si="4"/>
        <v>0</v>
      </c>
      <c r="T103" s="6"/>
    </row>
    <row r="104" spans="2:20" x14ac:dyDescent="0.3">
      <c r="B104" s="137">
        <f t="shared" si="3"/>
        <v>86</v>
      </c>
      <c r="C104" s="10"/>
      <c r="D104" s="13"/>
      <c r="E104" s="21" t="str">
        <f t="shared" si="5"/>
        <v/>
      </c>
      <c r="F104" s="30"/>
      <c r="G104" s="237"/>
      <c r="H104" s="49"/>
      <c r="I104" s="31"/>
      <c r="J104" s="11"/>
      <c r="K104" s="104"/>
      <c r="L104" s="135"/>
      <c r="M104" s="126">
        <f t="shared" si="4"/>
        <v>0</v>
      </c>
      <c r="T104" s="6"/>
    </row>
    <row r="105" spans="2:20" x14ac:dyDescent="0.3">
      <c r="B105" s="137">
        <f t="shared" si="3"/>
        <v>87</v>
      </c>
      <c r="C105" s="10"/>
      <c r="D105" s="13"/>
      <c r="E105" s="21" t="str">
        <f t="shared" si="5"/>
        <v/>
      </c>
      <c r="F105" s="30"/>
      <c r="G105" s="237"/>
      <c r="H105" s="49"/>
      <c r="I105" s="31"/>
      <c r="J105" s="11"/>
      <c r="K105" s="104"/>
      <c r="L105" s="135"/>
      <c r="M105" s="126">
        <f t="shared" si="4"/>
        <v>0</v>
      </c>
      <c r="T105" s="6"/>
    </row>
    <row r="106" spans="2:20" x14ac:dyDescent="0.3">
      <c r="B106" s="137">
        <f t="shared" si="3"/>
        <v>88</v>
      </c>
      <c r="C106" s="10"/>
      <c r="D106" s="13"/>
      <c r="E106" s="21" t="str">
        <f t="shared" si="5"/>
        <v/>
      </c>
      <c r="F106" s="30"/>
      <c r="G106" s="237"/>
      <c r="H106" s="49"/>
      <c r="I106" s="31"/>
      <c r="J106" s="11"/>
      <c r="K106" s="104"/>
      <c r="L106" s="135"/>
      <c r="M106" s="126">
        <f t="shared" si="4"/>
        <v>0</v>
      </c>
      <c r="T106" s="6"/>
    </row>
    <row r="107" spans="2:20" x14ac:dyDescent="0.3">
      <c r="B107" s="137">
        <f t="shared" si="3"/>
        <v>89</v>
      </c>
      <c r="C107" s="10"/>
      <c r="D107" s="13"/>
      <c r="E107" s="21" t="str">
        <f t="shared" si="5"/>
        <v/>
      </c>
      <c r="F107" s="30"/>
      <c r="G107" s="237"/>
      <c r="H107" s="49"/>
      <c r="I107" s="31"/>
      <c r="J107" s="11"/>
      <c r="K107" s="104"/>
      <c r="L107" s="135"/>
      <c r="M107" s="126">
        <f t="shared" si="4"/>
        <v>0</v>
      </c>
      <c r="T107" s="6"/>
    </row>
    <row r="108" spans="2:20" x14ac:dyDescent="0.3">
      <c r="B108" s="137">
        <f t="shared" si="3"/>
        <v>90</v>
      </c>
      <c r="C108" s="10"/>
      <c r="D108" s="13"/>
      <c r="E108" s="21" t="str">
        <f t="shared" si="5"/>
        <v/>
      </c>
      <c r="F108" s="30"/>
      <c r="G108" s="237"/>
      <c r="H108" s="49"/>
      <c r="I108" s="31"/>
      <c r="J108" s="11"/>
      <c r="K108" s="104"/>
      <c r="L108" s="135"/>
      <c r="M108" s="126">
        <f t="shared" si="4"/>
        <v>0</v>
      </c>
      <c r="T108" s="6"/>
    </row>
    <row r="109" spans="2:20" x14ac:dyDescent="0.3">
      <c r="B109" s="137">
        <f t="shared" si="3"/>
        <v>91</v>
      </c>
      <c r="C109" s="10"/>
      <c r="D109" s="13"/>
      <c r="E109" s="21" t="str">
        <f t="shared" si="5"/>
        <v/>
      </c>
      <c r="F109" s="30"/>
      <c r="G109" s="237"/>
      <c r="H109" s="49"/>
      <c r="I109" s="31"/>
      <c r="J109" s="11"/>
      <c r="K109" s="104"/>
      <c r="L109" s="135"/>
      <c r="M109" s="126">
        <f t="shared" si="4"/>
        <v>0</v>
      </c>
      <c r="T109" s="6"/>
    </row>
    <row r="110" spans="2:20" x14ac:dyDescent="0.3">
      <c r="B110" s="137">
        <f t="shared" si="3"/>
        <v>92</v>
      </c>
      <c r="C110" s="10"/>
      <c r="D110" s="13"/>
      <c r="E110" s="21" t="str">
        <f t="shared" si="5"/>
        <v/>
      </c>
      <c r="F110" s="30"/>
      <c r="G110" s="237"/>
      <c r="H110" s="49"/>
      <c r="I110" s="31"/>
      <c r="J110" s="11"/>
      <c r="K110" s="104"/>
      <c r="L110" s="135"/>
      <c r="M110" s="126">
        <f t="shared" si="4"/>
        <v>0</v>
      </c>
      <c r="T110" s="6"/>
    </row>
    <row r="111" spans="2:20" x14ac:dyDescent="0.3">
      <c r="B111" s="137">
        <f t="shared" si="3"/>
        <v>93</v>
      </c>
      <c r="C111" s="10"/>
      <c r="D111" s="13"/>
      <c r="E111" s="21" t="str">
        <f t="shared" si="5"/>
        <v/>
      </c>
      <c r="F111" s="30"/>
      <c r="G111" s="237"/>
      <c r="H111" s="49"/>
      <c r="I111" s="31"/>
      <c r="J111" s="11"/>
      <c r="K111" s="104"/>
      <c r="L111" s="135"/>
      <c r="M111" s="126">
        <f t="shared" si="4"/>
        <v>0</v>
      </c>
      <c r="T111" s="6"/>
    </row>
    <row r="112" spans="2:20" x14ac:dyDescent="0.3">
      <c r="B112" s="137">
        <f t="shared" si="3"/>
        <v>94</v>
      </c>
      <c r="C112" s="10"/>
      <c r="D112" s="13"/>
      <c r="E112" s="21" t="str">
        <f t="shared" si="5"/>
        <v/>
      </c>
      <c r="F112" s="30"/>
      <c r="G112" s="237"/>
      <c r="H112" s="49"/>
      <c r="I112" s="31"/>
      <c r="J112" s="11"/>
      <c r="K112" s="104"/>
      <c r="L112" s="135"/>
      <c r="M112" s="126">
        <f t="shared" si="4"/>
        <v>0</v>
      </c>
      <c r="T112" s="6"/>
    </row>
    <row r="113" spans="2:20" x14ac:dyDescent="0.3">
      <c r="B113" s="137">
        <f t="shared" si="3"/>
        <v>95</v>
      </c>
      <c r="C113" s="10"/>
      <c r="D113" s="13"/>
      <c r="E113" s="21" t="str">
        <f t="shared" si="5"/>
        <v/>
      </c>
      <c r="F113" s="30"/>
      <c r="G113" s="237"/>
      <c r="H113" s="49"/>
      <c r="I113" s="31"/>
      <c r="J113" s="11"/>
      <c r="K113" s="104"/>
      <c r="L113" s="135"/>
      <c r="M113" s="126">
        <f t="shared" si="4"/>
        <v>0</v>
      </c>
      <c r="T113" s="6"/>
    </row>
    <row r="114" spans="2:20" x14ac:dyDescent="0.3">
      <c r="B114" s="137">
        <f t="shared" si="3"/>
        <v>96</v>
      </c>
      <c r="C114" s="10"/>
      <c r="D114" s="13"/>
      <c r="E114" s="21" t="str">
        <f t="shared" si="5"/>
        <v/>
      </c>
      <c r="F114" s="30"/>
      <c r="G114" s="237"/>
      <c r="H114" s="49"/>
      <c r="I114" s="31"/>
      <c r="J114" s="11"/>
      <c r="K114" s="104"/>
      <c r="L114" s="135"/>
      <c r="M114" s="126">
        <f t="shared" si="4"/>
        <v>0</v>
      </c>
      <c r="T114" s="6"/>
    </row>
    <row r="115" spans="2:20" x14ac:dyDescent="0.3">
      <c r="B115" s="137">
        <f t="shared" si="3"/>
        <v>97</v>
      </c>
      <c r="C115" s="10"/>
      <c r="D115" s="13"/>
      <c r="E115" s="21" t="str">
        <f t="shared" si="5"/>
        <v/>
      </c>
      <c r="F115" s="30"/>
      <c r="G115" s="237"/>
      <c r="H115" s="49"/>
      <c r="I115" s="31"/>
      <c r="J115" s="11"/>
      <c r="K115" s="104"/>
      <c r="L115" s="135"/>
      <c r="M115" s="126">
        <f t="shared" si="4"/>
        <v>0</v>
      </c>
      <c r="T115" s="6"/>
    </row>
    <row r="116" spans="2:20" x14ac:dyDescent="0.3">
      <c r="B116" s="137">
        <f t="shared" si="3"/>
        <v>98</v>
      </c>
      <c r="C116" s="10"/>
      <c r="D116" s="13"/>
      <c r="E116" s="21" t="str">
        <f t="shared" si="5"/>
        <v/>
      </c>
      <c r="F116" s="30"/>
      <c r="G116" s="237"/>
      <c r="H116" s="49"/>
      <c r="I116" s="31"/>
      <c r="J116" s="11"/>
      <c r="K116" s="104"/>
      <c r="L116" s="135"/>
      <c r="M116" s="126">
        <f t="shared" si="4"/>
        <v>0</v>
      </c>
      <c r="T116" s="6"/>
    </row>
    <row r="117" spans="2:20" x14ac:dyDescent="0.3">
      <c r="B117" s="137">
        <f t="shared" si="3"/>
        <v>99</v>
      </c>
      <c r="C117" s="10"/>
      <c r="D117" s="13"/>
      <c r="E117" s="21" t="str">
        <f t="shared" si="5"/>
        <v/>
      </c>
      <c r="F117" s="30"/>
      <c r="G117" s="237"/>
      <c r="H117" s="49"/>
      <c r="I117" s="31"/>
      <c r="J117" s="11" t="str">
        <f t="shared" si="2"/>
        <v/>
      </c>
      <c r="K117" s="104"/>
      <c r="L117" s="135"/>
      <c r="M117" s="126">
        <f t="shared" si="4"/>
        <v>0</v>
      </c>
      <c r="T117" s="6"/>
    </row>
    <row r="118" spans="2:20" x14ac:dyDescent="0.3">
      <c r="B118" s="137">
        <f t="shared" si="3"/>
        <v>100</v>
      </c>
      <c r="C118" s="10"/>
      <c r="D118" s="13"/>
      <c r="E118" s="21" t="str">
        <f t="shared" si="5"/>
        <v/>
      </c>
      <c r="F118" s="30"/>
      <c r="G118" s="237"/>
      <c r="H118" s="49"/>
      <c r="I118" s="31"/>
      <c r="J118" s="11" t="str">
        <f t="shared" si="2"/>
        <v/>
      </c>
      <c r="K118" s="104"/>
      <c r="L118" s="135"/>
      <c r="M118" s="126">
        <f t="shared" si="4"/>
        <v>0</v>
      </c>
      <c r="T118" s="6"/>
    </row>
    <row r="119" spans="2:20" ht="14.5" thickBot="1" x14ac:dyDescent="0.35">
      <c r="B119" s="137"/>
      <c r="C119" s="122"/>
      <c r="D119" s="123"/>
      <c r="E119" s="123"/>
      <c r="F119" s="123"/>
      <c r="G119" s="123"/>
      <c r="H119" s="123"/>
      <c r="I119" s="123"/>
      <c r="J119" s="123"/>
      <c r="K119" s="123"/>
      <c r="L119" s="123"/>
      <c r="M119" s="125"/>
      <c r="T119" s="6"/>
    </row>
    <row r="120" spans="2:20" x14ac:dyDescent="0.3">
      <c r="C120" s="73"/>
      <c r="D120" s="73"/>
      <c r="E120" s="73"/>
      <c r="F120" s="73"/>
      <c r="G120" s="73"/>
      <c r="H120" s="73"/>
      <c r="I120" s="73"/>
      <c r="J120" s="73"/>
      <c r="K120" s="73"/>
      <c r="L120" s="73"/>
      <c r="M120" s="81"/>
      <c r="T120" s="6"/>
    </row>
    <row r="121" spans="2:20" x14ac:dyDescent="0.3">
      <c r="C121" s="73"/>
      <c r="D121" s="73"/>
      <c r="E121" s="73"/>
      <c r="F121" s="73"/>
      <c r="G121" s="73"/>
      <c r="H121" s="73"/>
      <c r="I121" s="73"/>
      <c r="J121" s="73"/>
      <c r="K121" s="73"/>
      <c r="L121" s="73"/>
      <c r="M121" s="81"/>
      <c r="T121" s="6"/>
    </row>
    <row r="122" spans="2:20" x14ac:dyDescent="0.3">
      <c r="C122" s="73"/>
      <c r="D122" s="73"/>
      <c r="E122" s="73"/>
      <c r="F122" s="73"/>
      <c r="G122" s="73"/>
      <c r="H122" s="73"/>
      <c r="I122" s="73"/>
      <c r="J122" s="73"/>
      <c r="K122" s="73"/>
      <c r="L122" s="73"/>
      <c r="M122" s="81"/>
      <c r="T122" s="6"/>
    </row>
    <row r="123" spans="2:20" x14ac:dyDescent="0.3">
      <c r="C123" s="73"/>
      <c r="D123" s="73"/>
      <c r="E123" s="73"/>
      <c r="F123" s="73"/>
      <c r="G123" s="73"/>
      <c r="H123" s="73"/>
      <c r="I123" s="73"/>
      <c r="J123" s="73"/>
      <c r="K123" s="73"/>
      <c r="L123" s="73"/>
      <c r="M123" s="81"/>
      <c r="T123" s="6"/>
    </row>
    <row r="124" spans="2:20" x14ac:dyDescent="0.3">
      <c r="C124" s="73"/>
      <c r="D124" s="73"/>
      <c r="E124" s="73"/>
      <c r="F124" s="73"/>
      <c r="G124" s="73"/>
      <c r="H124" s="73"/>
      <c r="I124" s="73"/>
      <c r="J124" s="73"/>
      <c r="K124" s="73"/>
      <c r="L124" s="73"/>
      <c r="M124" s="81"/>
      <c r="T124" s="6"/>
    </row>
    <row r="125" spans="2:20" x14ac:dyDescent="0.3">
      <c r="C125" s="73"/>
      <c r="D125" s="73"/>
      <c r="E125" s="73"/>
      <c r="F125" s="73"/>
      <c r="G125" s="73"/>
      <c r="H125" s="73"/>
      <c r="I125" s="73"/>
      <c r="J125" s="73"/>
      <c r="K125" s="73"/>
      <c r="L125" s="73"/>
      <c r="M125" s="81"/>
      <c r="T125" s="6"/>
    </row>
    <row r="126" spans="2:20" x14ac:dyDescent="0.3">
      <c r="C126" s="73"/>
      <c r="D126" s="73"/>
      <c r="E126" s="73"/>
      <c r="F126" s="73"/>
      <c r="G126" s="73"/>
      <c r="H126" s="73"/>
      <c r="I126" s="73"/>
      <c r="J126" s="73"/>
      <c r="K126" s="73"/>
      <c r="L126" s="73"/>
      <c r="M126" s="81"/>
      <c r="T126" s="6"/>
    </row>
    <row r="127" spans="2:20" x14ac:dyDescent="0.3">
      <c r="C127" s="73"/>
      <c r="D127" s="73"/>
      <c r="E127" s="73"/>
      <c r="F127" s="73"/>
      <c r="G127" s="73"/>
      <c r="H127" s="73"/>
      <c r="I127" s="73"/>
      <c r="J127" s="73"/>
      <c r="K127" s="73"/>
      <c r="L127" s="73"/>
      <c r="M127" s="81"/>
      <c r="T127" s="6"/>
    </row>
    <row r="128" spans="2:20" x14ac:dyDescent="0.3">
      <c r="C128" s="73"/>
      <c r="D128" s="73"/>
      <c r="E128" s="73"/>
      <c r="F128" s="73"/>
      <c r="G128" s="73"/>
      <c r="H128" s="73"/>
      <c r="I128" s="73"/>
      <c r="J128" s="73"/>
      <c r="K128" s="73"/>
      <c r="L128" s="73"/>
      <c r="M128" s="81"/>
      <c r="T128" s="6"/>
    </row>
    <row r="129" spans="3:20" x14ac:dyDescent="0.3">
      <c r="C129" s="73"/>
      <c r="D129" s="73"/>
      <c r="E129" s="73"/>
      <c r="F129" s="73"/>
      <c r="G129" s="73"/>
      <c r="H129" s="73"/>
      <c r="I129" s="73"/>
      <c r="J129" s="73"/>
      <c r="K129" s="73"/>
      <c r="L129" s="73"/>
      <c r="M129" s="81"/>
      <c r="T129" s="6"/>
    </row>
    <row r="130" spans="3:20" ht="33" customHeight="1" x14ac:dyDescent="0.3">
      <c r="C130" s="73"/>
      <c r="D130" s="73"/>
      <c r="E130" s="73"/>
      <c r="F130" s="73"/>
      <c r="G130" s="73"/>
      <c r="H130" s="73"/>
      <c r="I130" s="73"/>
      <c r="J130" s="73"/>
      <c r="K130" s="73"/>
      <c r="L130" s="73"/>
      <c r="M130" s="81"/>
      <c r="T130" s="6"/>
    </row>
    <row r="131" spans="3:20" x14ac:dyDescent="0.3">
      <c r="C131" s="73"/>
      <c r="D131" s="73"/>
      <c r="E131" s="73"/>
      <c r="F131" s="73"/>
      <c r="G131" s="73"/>
      <c r="H131" s="73"/>
      <c r="I131" s="73"/>
      <c r="J131" s="73"/>
      <c r="K131" s="73"/>
      <c r="L131" s="73"/>
      <c r="M131" s="81"/>
      <c r="T131" s="6"/>
    </row>
    <row r="132" spans="3:20" ht="28.5" customHeight="1" x14ac:dyDescent="0.3">
      <c r="C132" s="73"/>
      <c r="D132" s="73"/>
      <c r="E132" s="73"/>
      <c r="F132" s="73"/>
      <c r="G132" s="73"/>
      <c r="H132" s="73"/>
      <c r="I132" s="73"/>
      <c r="J132" s="73"/>
      <c r="K132" s="73"/>
      <c r="L132" s="73"/>
      <c r="M132" s="81"/>
      <c r="T132" s="6"/>
    </row>
    <row r="133" spans="3:20" x14ac:dyDescent="0.3">
      <c r="C133" s="73"/>
      <c r="D133" s="73"/>
      <c r="E133" s="73"/>
      <c r="F133" s="73"/>
      <c r="G133" s="73"/>
      <c r="H133" s="73"/>
      <c r="I133" s="73"/>
      <c r="J133" s="73"/>
      <c r="K133" s="73"/>
      <c r="L133" s="73"/>
      <c r="M133" s="81"/>
      <c r="T133" s="6"/>
    </row>
    <row r="134" spans="3:20" x14ac:dyDescent="0.3">
      <c r="C134" s="73"/>
      <c r="D134" s="73"/>
      <c r="E134" s="73"/>
      <c r="F134" s="73"/>
      <c r="G134" s="73"/>
      <c r="H134" s="73"/>
      <c r="I134" s="73"/>
      <c r="J134" s="73"/>
      <c r="K134" s="73"/>
      <c r="L134" s="73"/>
      <c r="M134" s="81"/>
      <c r="T134" s="6"/>
    </row>
    <row r="135" spans="3:20" x14ac:dyDescent="0.3">
      <c r="C135" s="73"/>
      <c r="D135" s="73"/>
      <c r="E135" s="73"/>
      <c r="F135" s="73"/>
      <c r="G135" s="73"/>
      <c r="H135" s="73"/>
      <c r="I135" s="73"/>
      <c r="J135" s="73"/>
      <c r="K135" s="73"/>
      <c r="L135" s="73"/>
      <c r="M135" s="81"/>
      <c r="T135" s="6"/>
    </row>
    <row r="136" spans="3:20" x14ac:dyDescent="0.3">
      <c r="C136" s="73"/>
      <c r="D136" s="73"/>
      <c r="E136" s="73"/>
      <c r="F136" s="73"/>
      <c r="G136" s="73"/>
      <c r="H136" s="73"/>
      <c r="I136" s="73"/>
      <c r="J136" s="73"/>
      <c r="K136" s="73"/>
      <c r="L136" s="73"/>
      <c r="M136" s="81"/>
      <c r="T136" s="6"/>
    </row>
    <row r="137" spans="3:20" ht="48.75" customHeight="1" x14ac:dyDescent="0.3">
      <c r="C137" s="73"/>
      <c r="D137" s="73"/>
      <c r="E137" s="73"/>
      <c r="F137" s="73"/>
      <c r="G137" s="73"/>
      <c r="H137" s="73"/>
      <c r="I137" s="73"/>
      <c r="J137" s="73"/>
      <c r="K137" s="73"/>
      <c r="L137" s="73"/>
      <c r="M137" s="81"/>
      <c r="T137" s="12"/>
    </row>
    <row r="138" spans="3:20" ht="102" customHeight="1" x14ac:dyDescent="0.3">
      <c r="C138" s="73"/>
      <c r="D138" s="73"/>
      <c r="E138" s="73"/>
      <c r="F138" s="73"/>
      <c r="G138" s="73"/>
      <c r="H138" s="73"/>
      <c r="I138" s="73"/>
      <c r="J138" s="73"/>
      <c r="K138" s="73"/>
      <c r="L138" s="73"/>
      <c r="M138" s="81"/>
    </row>
    <row r="139" spans="3:20" x14ac:dyDescent="0.3">
      <c r="C139" s="73"/>
      <c r="D139" s="73"/>
      <c r="E139" s="73"/>
      <c r="F139" s="73"/>
      <c r="G139" s="73"/>
      <c r="H139" s="73"/>
      <c r="I139" s="73"/>
      <c r="J139" s="73"/>
      <c r="K139" s="73"/>
      <c r="L139" s="73"/>
      <c r="M139" s="81"/>
    </row>
    <row r="140" spans="3:20" x14ac:dyDescent="0.3">
      <c r="C140" s="73"/>
      <c r="D140" s="73"/>
      <c r="E140" s="73"/>
      <c r="F140" s="73"/>
      <c r="G140" s="73"/>
      <c r="H140" s="73"/>
      <c r="I140" s="73"/>
      <c r="J140" s="73"/>
      <c r="K140" s="73"/>
      <c r="L140" s="73"/>
      <c r="M140" s="81"/>
    </row>
    <row r="141" spans="3:20" x14ac:dyDescent="0.3">
      <c r="C141" s="73"/>
      <c r="D141" s="73"/>
      <c r="E141" s="73"/>
      <c r="F141" s="73"/>
      <c r="G141" s="73"/>
      <c r="H141" s="73"/>
      <c r="I141" s="73"/>
      <c r="J141" s="73"/>
      <c r="K141" s="73"/>
      <c r="L141" s="73"/>
      <c r="M141" s="81"/>
    </row>
    <row r="142" spans="3:20" x14ac:dyDescent="0.3">
      <c r="C142" s="73"/>
      <c r="D142" s="73"/>
      <c r="E142" s="73"/>
      <c r="F142" s="73"/>
      <c r="G142" s="73"/>
      <c r="H142" s="73"/>
      <c r="I142" s="73"/>
      <c r="J142" s="73"/>
      <c r="K142" s="73"/>
      <c r="L142" s="73"/>
      <c r="M142" s="81"/>
    </row>
    <row r="143" spans="3:20" x14ac:dyDescent="0.3">
      <c r="C143" s="73"/>
      <c r="D143" s="73"/>
      <c r="E143" s="73"/>
      <c r="F143" s="73"/>
      <c r="G143" s="73"/>
      <c r="H143" s="73"/>
      <c r="I143" s="73"/>
      <c r="J143" s="73"/>
      <c r="K143" s="73"/>
      <c r="L143" s="73"/>
      <c r="M143" s="81"/>
    </row>
    <row r="144" spans="3:20" x14ac:dyDescent="0.3">
      <c r="C144" s="73"/>
      <c r="D144" s="73"/>
      <c r="E144" s="73"/>
      <c r="F144" s="73"/>
      <c r="G144" s="73"/>
      <c r="H144" s="73"/>
      <c r="I144" s="73"/>
      <c r="J144" s="73"/>
      <c r="K144" s="73"/>
      <c r="L144" s="73"/>
      <c r="M144" s="81"/>
    </row>
    <row r="145" spans="3:13" x14ac:dyDescent="0.3">
      <c r="C145" s="73"/>
      <c r="D145" s="73"/>
      <c r="E145" s="73"/>
      <c r="F145" s="73"/>
      <c r="G145" s="73"/>
      <c r="H145" s="73"/>
      <c r="I145" s="73"/>
      <c r="J145" s="73"/>
      <c r="K145" s="73"/>
      <c r="L145" s="73"/>
      <c r="M145" s="81"/>
    </row>
    <row r="146" spans="3:13" x14ac:dyDescent="0.3">
      <c r="C146" s="73"/>
      <c r="D146" s="73"/>
      <c r="E146" s="73"/>
      <c r="F146" s="73"/>
      <c r="G146" s="73"/>
      <c r="H146" s="73"/>
      <c r="I146" s="73"/>
      <c r="J146" s="73"/>
      <c r="K146" s="73"/>
      <c r="L146" s="73"/>
      <c r="M146" s="81"/>
    </row>
    <row r="147" spans="3:13" x14ac:dyDescent="0.3">
      <c r="C147" s="73"/>
      <c r="D147" s="73"/>
      <c r="E147" s="73"/>
      <c r="F147" s="73"/>
      <c r="G147" s="73"/>
      <c r="H147" s="73"/>
      <c r="I147" s="73"/>
      <c r="J147" s="73"/>
      <c r="K147" s="73"/>
      <c r="L147" s="73"/>
      <c r="M147" s="81"/>
    </row>
    <row r="148" spans="3:13" x14ac:dyDescent="0.3">
      <c r="C148" s="73"/>
      <c r="D148" s="73"/>
      <c r="E148" s="73"/>
      <c r="F148" s="73"/>
      <c r="G148" s="73"/>
      <c r="H148" s="73"/>
      <c r="I148" s="73"/>
      <c r="J148" s="73"/>
      <c r="K148" s="73"/>
      <c r="L148" s="73"/>
      <c r="M148" s="81"/>
    </row>
    <row r="149" spans="3:13" x14ac:dyDescent="0.3">
      <c r="C149" s="73"/>
      <c r="D149" s="73"/>
      <c r="E149" s="73"/>
      <c r="F149" s="73"/>
      <c r="G149" s="73"/>
      <c r="H149" s="73"/>
      <c r="I149" s="73"/>
      <c r="J149" s="73"/>
      <c r="K149" s="73"/>
      <c r="L149" s="73"/>
      <c r="M149" s="81"/>
    </row>
    <row r="150" spans="3:13" x14ac:dyDescent="0.3">
      <c r="C150" s="73"/>
      <c r="D150" s="73"/>
      <c r="E150" s="73"/>
      <c r="F150" s="73"/>
      <c r="G150" s="73"/>
      <c r="H150" s="73"/>
      <c r="I150" s="73"/>
      <c r="J150" s="73"/>
      <c r="K150" s="73"/>
      <c r="L150" s="73"/>
      <c r="M150" s="81"/>
    </row>
    <row r="151" spans="3:13" x14ac:dyDescent="0.3">
      <c r="C151" s="73"/>
      <c r="D151" s="73"/>
      <c r="E151" s="73"/>
      <c r="F151" s="73"/>
      <c r="G151" s="73"/>
      <c r="H151" s="73"/>
      <c r="I151" s="73"/>
      <c r="J151" s="73"/>
      <c r="K151" s="73"/>
      <c r="L151" s="73"/>
      <c r="M151" s="81"/>
    </row>
    <row r="152" spans="3:13" x14ac:dyDescent="0.3">
      <c r="C152" s="73"/>
      <c r="D152" s="73"/>
      <c r="E152" s="73"/>
      <c r="F152" s="73"/>
      <c r="G152" s="73"/>
      <c r="H152" s="73"/>
      <c r="I152" s="73"/>
      <c r="J152" s="73"/>
      <c r="K152" s="73"/>
      <c r="L152" s="73"/>
      <c r="M152" s="81"/>
    </row>
    <row r="153" spans="3:13" x14ac:dyDescent="0.3">
      <c r="C153" s="73"/>
      <c r="D153" s="73"/>
      <c r="E153" s="73"/>
      <c r="F153" s="73"/>
      <c r="G153" s="73"/>
      <c r="H153" s="73"/>
      <c r="I153" s="73"/>
      <c r="J153" s="73"/>
      <c r="K153" s="73"/>
      <c r="L153" s="73"/>
      <c r="M153" s="81"/>
    </row>
    <row r="154" spans="3:13" x14ac:dyDescent="0.3">
      <c r="C154" s="73"/>
      <c r="D154" s="73"/>
      <c r="E154" s="73"/>
      <c r="F154" s="73"/>
      <c r="G154" s="73"/>
      <c r="H154" s="73"/>
      <c r="I154" s="73"/>
      <c r="J154" s="73"/>
      <c r="K154" s="73"/>
      <c r="L154" s="73"/>
      <c r="M154" s="81"/>
    </row>
    <row r="155" spans="3:13" x14ac:dyDescent="0.3">
      <c r="C155" s="73"/>
      <c r="D155" s="73"/>
      <c r="E155" s="73"/>
      <c r="F155" s="73"/>
      <c r="G155" s="73"/>
      <c r="H155" s="73"/>
      <c r="I155" s="73"/>
      <c r="J155" s="73"/>
      <c r="K155" s="73"/>
      <c r="L155" s="73"/>
      <c r="M155" s="81"/>
    </row>
    <row r="156" spans="3:13" x14ac:dyDescent="0.3">
      <c r="C156" s="73"/>
      <c r="D156" s="73"/>
      <c r="E156" s="73"/>
      <c r="F156" s="73"/>
      <c r="G156" s="73"/>
      <c r="H156" s="73"/>
      <c r="I156" s="73"/>
      <c r="J156" s="73"/>
      <c r="K156" s="73"/>
      <c r="L156" s="73"/>
      <c r="M156" s="81"/>
    </row>
    <row r="157" spans="3:13" x14ac:dyDescent="0.3">
      <c r="C157" s="73"/>
      <c r="D157" s="73"/>
      <c r="E157" s="73"/>
      <c r="F157" s="73"/>
      <c r="G157" s="73"/>
      <c r="H157" s="73"/>
      <c r="I157" s="73"/>
      <c r="J157" s="73"/>
      <c r="K157" s="73"/>
      <c r="L157" s="73"/>
      <c r="M157" s="81"/>
    </row>
    <row r="158" spans="3:13" x14ac:dyDescent="0.3">
      <c r="C158" s="73"/>
      <c r="D158" s="73"/>
      <c r="E158" s="73"/>
      <c r="F158" s="73"/>
      <c r="G158" s="73"/>
      <c r="H158" s="73"/>
      <c r="I158" s="73"/>
      <c r="J158" s="73"/>
      <c r="K158" s="73"/>
      <c r="L158" s="73"/>
      <c r="M158" s="81"/>
    </row>
    <row r="159" spans="3:13" x14ac:dyDescent="0.3">
      <c r="C159" s="73"/>
      <c r="D159" s="73"/>
      <c r="E159" s="73"/>
      <c r="F159" s="73"/>
      <c r="G159" s="73"/>
      <c r="H159" s="73"/>
      <c r="I159" s="73"/>
      <c r="J159" s="73"/>
      <c r="K159" s="73"/>
      <c r="L159" s="73"/>
      <c r="M159" s="81"/>
    </row>
    <row r="160" spans="3:13" ht="33" customHeight="1" x14ac:dyDescent="0.3">
      <c r="C160" s="73"/>
      <c r="D160" s="73"/>
      <c r="E160" s="73"/>
      <c r="F160" s="73"/>
      <c r="G160" s="73"/>
      <c r="H160" s="73"/>
      <c r="I160" s="73"/>
      <c r="J160" s="73"/>
      <c r="K160" s="73"/>
      <c r="L160" s="73"/>
      <c r="M160" s="81"/>
    </row>
    <row r="161" spans="3:13" x14ac:dyDescent="0.3">
      <c r="C161" s="73"/>
      <c r="D161" s="73"/>
      <c r="E161" s="73"/>
      <c r="F161" s="73"/>
      <c r="G161" s="73"/>
      <c r="H161" s="73"/>
      <c r="I161" s="73"/>
      <c r="J161" s="73"/>
      <c r="K161" s="73"/>
      <c r="L161" s="73"/>
      <c r="M161" s="81"/>
    </row>
    <row r="162" spans="3:13" ht="28.5" customHeight="1" x14ac:dyDescent="0.3">
      <c r="C162" s="73"/>
      <c r="D162" s="73"/>
      <c r="E162" s="73"/>
      <c r="F162" s="73"/>
      <c r="G162" s="73"/>
      <c r="H162" s="73"/>
      <c r="I162" s="73"/>
      <c r="J162" s="73"/>
      <c r="K162" s="73"/>
      <c r="L162" s="73"/>
      <c r="M162" s="81"/>
    </row>
    <row r="163" spans="3:13" x14ac:dyDescent="0.3">
      <c r="C163" s="73"/>
      <c r="D163" s="73"/>
      <c r="E163" s="73"/>
      <c r="F163" s="73"/>
      <c r="G163" s="73"/>
      <c r="H163" s="73"/>
      <c r="I163" s="73"/>
      <c r="J163" s="73"/>
      <c r="K163" s="73"/>
      <c r="L163" s="73"/>
      <c r="M163" s="81"/>
    </row>
    <row r="164" spans="3:13" x14ac:dyDescent="0.3">
      <c r="C164" s="73"/>
      <c r="D164" s="73"/>
      <c r="E164" s="73"/>
      <c r="F164" s="73"/>
      <c r="G164" s="73"/>
      <c r="H164" s="73"/>
      <c r="I164" s="73"/>
      <c r="J164" s="73"/>
      <c r="K164" s="73"/>
      <c r="L164" s="73"/>
      <c r="M164" s="81"/>
    </row>
    <row r="165" spans="3:13" x14ac:dyDescent="0.3">
      <c r="C165" s="73"/>
      <c r="D165" s="73"/>
      <c r="E165" s="73"/>
      <c r="F165" s="73"/>
      <c r="G165" s="73"/>
      <c r="H165" s="73"/>
      <c r="I165" s="73"/>
      <c r="J165" s="73"/>
      <c r="K165" s="73"/>
      <c r="L165" s="73"/>
      <c r="M165" s="81"/>
    </row>
    <row r="166" spans="3:13" x14ac:dyDescent="0.3">
      <c r="C166" s="73"/>
      <c r="D166" s="73"/>
      <c r="E166" s="73"/>
      <c r="F166" s="73"/>
      <c r="G166" s="73"/>
      <c r="H166" s="73"/>
      <c r="I166" s="73"/>
      <c r="J166" s="73"/>
      <c r="K166" s="73"/>
      <c r="L166" s="73"/>
      <c r="M166" s="81"/>
    </row>
    <row r="167" spans="3:13" ht="48.75" customHeight="1" x14ac:dyDescent="0.3">
      <c r="C167" s="73"/>
      <c r="D167" s="73"/>
      <c r="E167" s="73"/>
      <c r="F167" s="73"/>
      <c r="G167" s="73"/>
      <c r="H167" s="73"/>
      <c r="I167" s="73"/>
      <c r="J167" s="73"/>
      <c r="K167" s="73"/>
      <c r="L167" s="73"/>
      <c r="M167" s="81"/>
    </row>
    <row r="168" spans="3:13" ht="102" customHeight="1" x14ac:dyDescent="0.3">
      <c r="C168" s="73"/>
      <c r="D168" s="73"/>
      <c r="E168" s="73"/>
      <c r="F168" s="73"/>
      <c r="G168" s="73"/>
      <c r="H168" s="73"/>
      <c r="I168" s="73"/>
      <c r="J168" s="73"/>
      <c r="K168" s="73"/>
      <c r="L168" s="73"/>
      <c r="M168" s="81"/>
    </row>
    <row r="169" spans="3:13" x14ac:dyDescent="0.3">
      <c r="C169" s="73"/>
      <c r="D169" s="73"/>
      <c r="E169" s="73"/>
      <c r="F169" s="73"/>
      <c r="G169" s="73"/>
      <c r="H169" s="73"/>
      <c r="I169" s="73"/>
      <c r="J169" s="73"/>
      <c r="K169" s="81"/>
      <c r="L169" s="81"/>
      <c r="M169" s="81"/>
    </row>
    <row r="170" spans="3:13" x14ac:dyDescent="0.3">
      <c r="C170" s="73"/>
      <c r="D170" s="73"/>
      <c r="E170" s="73"/>
      <c r="F170" s="73"/>
      <c r="G170" s="73"/>
      <c r="H170" s="73"/>
      <c r="I170" s="73"/>
      <c r="J170" s="73"/>
      <c r="K170" s="81"/>
      <c r="L170" s="81"/>
      <c r="M170" s="81"/>
    </row>
    <row r="171" spans="3:13" x14ac:dyDescent="0.3">
      <c r="C171" s="73"/>
      <c r="D171" s="73"/>
      <c r="E171" s="73"/>
      <c r="F171" s="73"/>
      <c r="G171" s="73"/>
      <c r="H171" s="73"/>
      <c r="I171" s="73"/>
      <c r="J171" s="73"/>
      <c r="K171" s="81"/>
      <c r="L171" s="81"/>
      <c r="M171" s="81"/>
    </row>
    <row r="172" spans="3:13" x14ac:dyDescent="0.3">
      <c r="C172" s="73"/>
      <c r="D172" s="73"/>
      <c r="E172" s="73"/>
      <c r="F172" s="73"/>
      <c r="G172" s="73"/>
      <c r="H172" s="73"/>
      <c r="I172" s="73"/>
      <c r="J172" s="73"/>
      <c r="K172" s="81"/>
      <c r="L172" s="81"/>
      <c r="M172" s="81"/>
    </row>
    <row r="173" spans="3:13" x14ac:dyDescent="0.3">
      <c r="C173" s="73"/>
      <c r="D173" s="73"/>
      <c r="E173" s="73"/>
      <c r="F173" s="73"/>
      <c r="G173" s="73"/>
      <c r="H173" s="73"/>
      <c r="I173" s="73"/>
      <c r="J173" s="73"/>
      <c r="K173" s="81"/>
      <c r="L173" s="81"/>
      <c r="M173" s="81"/>
    </row>
    <row r="174" spans="3:13" x14ac:dyDescent="0.3">
      <c r="C174" s="73"/>
      <c r="D174" s="73"/>
      <c r="E174" s="73"/>
      <c r="F174" s="73"/>
      <c r="G174" s="73"/>
      <c r="H174" s="73"/>
      <c r="I174" s="73"/>
      <c r="J174" s="73"/>
      <c r="K174" s="81"/>
      <c r="L174" s="81"/>
      <c r="M174" s="81"/>
    </row>
    <row r="175" spans="3:13" x14ac:dyDescent="0.3">
      <c r="C175" s="73"/>
      <c r="D175" s="73"/>
      <c r="E175" s="73"/>
      <c r="F175" s="73"/>
      <c r="G175" s="73"/>
      <c r="H175" s="73"/>
      <c r="I175" s="73"/>
      <c r="J175" s="73"/>
      <c r="K175" s="81"/>
      <c r="L175" s="81"/>
      <c r="M175" s="81"/>
    </row>
    <row r="176" spans="3:13" x14ac:dyDescent="0.3">
      <c r="C176" s="73"/>
      <c r="D176" s="73"/>
      <c r="E176" s="73"/>
      <c r="F176" s="73"/>
      <c r="G176" s="73"/>
      <c r="H176" s="73"/>
      <c r="I176" s="73"/>
      <c r="J176" s="73"/>
      <c r="K176" s="81"/>
      <c r="L176" s="81"/>
      <c r="M176" s="81"/>
    </row>
    <row r="177" spans="3:13" x14ac:dyDescent="0.3">
      <c r="C177" s="73"/>
      <c r="D177" s="73"/>
      <c r="E177" s="73"/>
      <c r="F177" s="73"/>
      <c r="G177" s="73"/>
      <c r="H177" s="73"/>
      <c r="I177" s="73"/>
      <c r="J177" s="73"/>
      <c r="K177" s="81"/>
      <c r="L177" s="81"/>
      <c r="M177" s="81"/>
    </row>
    <row r="178" spans="3:13" x14ac:dyDescent="0.3">
      <c r="C178" s="73"/>
      <c r="D178" s="73"/>
      <c r="E178" s="73"/>
      <c r="F178" s="73"/>
      <c r="G178" s="73"/>
      <c r="H178" s="73"/>
      <c r="I178" s="73"/>
      <c r="J178" s="73"/>
      <c r="K178" s="81"/>
      <c r="L178" s="81"/>
      <c r="M178" s="81"/>
    </row>
    <row r="179" spans="3:13" x14ac:dyDescent="0.3">
      <c r="C179" s="73"/>
      <c r="D179" s="73"/>
      <c r="E179" s="73"/>
      <c r="F179" s="73"/>
      <c r="G179" s="73"/>
      <c r="H179" s="73"/>
      <c r="I179" s="73"/>
      <c r="J179" s="73"/>
      <c r="K179" s="81"/>
      <c r="L179" s="81"/>
      <c r="M179" s="81"/>
    </row>
    <row r="180" spans="3:13" x14ac:dyDescent="0.3">
      <c r="C180" s="73"/>
      <c r="D180" s="73"/>
      <c r="E180" s="73"/>
      <c r="F180" s="73"/>
      <c r="G180" s="73"/>
      <c r="H180" s="73"/>
      <c r="I180" s="73"/>
      <c r="J180" s="73"/>
      <c r="K180" s="81"/>
      <c r="L180" s="81"/>
      <c r="M180" s="81"/>
    </row>
    <row r="181" spans="3:13" x14ac:dyDescent="0.3">
      <c r="C181" s="73"/>
      <c r="D181" s="73"/>
      <c r="E181" s="73"/>
      <c r="F181" s="73"/>
      <c r="G181" s="73"/>
      <c r="H181" s="73"/>
      <c r="I181" s="73"/>
      <c r="J181" s="73"/>
      <c r="K181" s="81"/>
      <c r="L181" s="81"/>
      <c r="M181" s="81"/>
    </row>
    <row r="182" spans="3:13" x14ac:dyDescent="0.3">
      <c r="C182" s="73"/>
      <c r="D182" s="73"/>
      <c r="E182" s="73"/>
      <c r="F182" s="73"/>
      <c r="G182" s="73"/>
      <c r="H182" s="73"/>
      <c r="I182" s="73"/>
      <c r="J182" s="73"/>
      <c r="K182" s="81"/>
      <c r="L182" s="81"/>
      <c r="M182" s="81"/>
    </row>
    <row r="183" spans="3:13" x14ac:dyDescent="0.3">
      <c r="C183" s="73"/>
      <c r="D183" s="73"/>
      <c r="E183" s="73"/>
      <c r="F183" s="73"/>
      <c r="G183" s="73"/>
      <c r="H183" s="73"/>
      <c r="I183" s="73"/>
      <c r="J183" s="73"/>
      <c r="K183" s="81"/>
      <c r="L183" s="81"/>
      <c r="M183" s="81"/>
    </row>
    <row r="184" spans="3:13" x14ac:dyDescent="0.3">
      <c r="C184" s="73"/>
      <c r="D184" s="73"/>
      <c r="E184" s="73"/>
      <c r="F184" s="73"/>
      <c r="G184" s="73"/>
      <c r="H184" s="73"/>
      <c r="I184" s="73"/>
      <c r="J184" s="73"/>
      <c r="K184" s="81"/>
      <c r="L184" s="81"/>
      <c r="M184" s="81"/>
    </row>
    <row r="185" spans="3:13" x14ac:dyDescent="0.3">
      <c r="C185" s="73"/>
      <c r="D185" s="73"/>
      <c r="E185" s="73"/>
      <c r="F185" s="73"/>
      <c r="G185" s="73"/>
      <c r="H185" s="73"/>
      <c r="I185" s="73"/>
      <c r="J185" s="73"/>
      <c r="K185" s="81"/>
      <c r="L185" s="81"/>
      <c r="M185" s="81"/>
    </row>
    <row r="186" spans="3:13" x14ac:dyDescent="0.3">
      <c r="C186" s="73"/>
      <c r="D186" s="73"/>
      <c r="E186" s="73"/>
      <c r="F186" s="73"/>
      <c r="G186" s="73"/>
      <c r="H186" s="73"/>
      <c r="I186" s="73"/>
      <c r="J186" s="73"/>
      <c r="K186" s="81"/>
      <c r="L186" s="81"/>
      <c r="M186" s="81"/>
    </row>
    <row r="187" spans="3:13" x14ac:dyDescent="0.3">
      <c r="C187" s="73"/>
      <c r="D187" s="73"/>
      <c r="E187" s="73"/>
      <c r="F187" s="73"/>
      <c r="G187" s="73"/>
      <c r="H187" s="73"/>
      <c r="I187" s="73"/>
      <c r="J187" s="73"/>
      <c r="K187" s="81"/>
      <c r="L187" s="81"/>
      <c r="M187" s="81"/>
    </row>
    <row r="188" spans="3:13" x14ac:dyDescent="0.3">
      <c r="C188" s="73"/>
      <c r="D188" s="73"/>
      <c r="E188" s="73"/>
      <c r="F188" s="73"/>
      <c r="G188" s="73"/>
      <c r="H188" s="73"/>
      <c r="I188" s="73"/>
      <c r="J188" s="73"/>
      <c r="K188" s="81"/>
      <c r="L188" s="81"/>
      <c r="M188" s="81"/>
    </row>
    <row r="189" spans="3:13" x14ac:dyDescent="0.3">
      <c r="C189" s="73"/>
      <c r="D189" s="73"/>
      <c r="E189" s="73"/>
      <c r="F189" s="73"/>
      <c r="G189" s="73"/>
      <c r="H189" s="73"/>
      <c r="I189" s="73"/>
      <c r="J189" s="73"/>
      <c r="K189" s="81"/>
      <c r="L189" s="81"/>
      <c r="M189" s="81"/>
    </row>
    <row r="190" spans="3:13" ht="33" customHeight="1" x14ac:dyDescent="0.3">
      <c r="C190" s="73"/>
      <c r="D190" s="73"/>
      <c r="E190" s="73"/>
      <c r="F190" s="73"/>
      <c r="G190" s="73"/>
      <c r="H190" s="73"/>
      <c r="I190" s="73"/>
      <c r="J190" s="73"/>
      <c r="K190" s="81"/>
      <c r="L190" s="81"/>
      <c r="M190" s="81"/>
    </row>
    <row r="191" spans="3:13" x14ac:dyDescent="0.3">
      <c r="C191" s="73"/>
      <c r="D191" s="73"/>
      <c r="E191" s="73"/>
      <c r="F191" s="73"/>
      <c r="G191" s="73"/>
      <c r="H191" s="73"/>
      <c r="I191" s="73"/>
      <c r="J191" s="73"/>
      <c r="K191" s="81"/>
      <c r="L191" s="81"/>
      <c r="M191" s="81"/>
    </row>
    <row r="192" spans="3:13" ht="28.5" customHeight="1" x14ac:dyDescent="0.3">
      <c r="C192" s="73"/>
      <c r="D192" s="73"/>
      <c r="E192" s="73"/>
      <c r="F192" s="73"/>
      <c r="G192" s="73"/>
      <c r="H192" s="73"/>
      <c r="I192" s="73"/>
      <c r="J192" s="73"/>
      <c r="K192" s="81"/>
      <c r="L192" s="81"/>
      <c r="M192" s="81"/>
    </row>
    <row r="193" spans="3:13" x14ac:dyDescent="0.3">
      <c r="C193" s="73"/>
      <c r="D193" s="73"/>
      <c r="E193" s="73"/>
      <c r="F193" s="73"/>
      <c r="G193" s="73"/>
      <c r="H193" s="73"/>
      <c r="I193" s="73"/>
      <c r="J193" s="73"/>
      <c r="K193" s="81"/>
      <c r="L193" s="81"/>
      <c r="M193" s="81"/>
    </row>
    <row r="194" spans="3:13" x14ac:dyDescent="0.3">
      <c r="C194" s="73"/>
      <c r="D194" s="73"/>
      <c r="E194" s="73"/>
      <c r="F194" s="73"/>
      <c r="G194" s="73"/>
      <c r="H194" s="73"/>
      <c r="I194" s="73"/>
      <c r="J194" s="73"/>
      <c r="K194" s="81"/>
      <c r="L194" s="81"/>
      <c r="M194" s="81"/>
    </row>
    <row r="195" spans="3:13" x14ac:dyDescent="0.3">
      <c r="C195" s="73"/>
      <c r="D195" s="73"/>
      <c r="E195" s="73"/>
      <c r="F195" s="73"/>
      <c r="G195" s="73"/>
      <c r="H195" s="73"/>
      <c r="I195" s="73"/>
      <c r="J195" s="73"/>
      <c r="K195" s="81"/>
      <c r="L195" s="81"/>
      <c r="M195" s="81"/>
    </row>
    <row r="196" spans="3:13" x14ac:dyDescent="0.3">
      <c r="C196" s="73"/>
      <c r="D196" s="73"/>
      <c r="E196" s="73"/>
      <c r="F196" s="73"/>
      <c r="G196" s="73"/>
      <c r="H196" s="73"/>
      <c r="I196" s="73"/>
      <c r="J196" s="73"/>
      <c r="K196" s="81"/>
      <c r="L196" s="81"/>
      <c r="M196" s="81"/>
    </row>
    <row r="197" spans="3:13" ht="48.75" customHeight="1" x14ac:dyDescent="0.3">
      <c r="C197" s="73"/>
      <c r="D197" s="73"/>
      <c r="E197" s="73"/>
      <c r="F197" s="73"/>
      <c r="G197" s="73"/>
      <c r="H197" s="73"/>
      <c r="I197" s="73"/>
      <c r="J197" s="73"/>
      <c r="K197" s="81"/>
      <c r="L197" s="81"/>
      <c r="M197" s="81"/>
    </row>
    <row r="198" spans="3:13" ht="102" customHeight="1" x14ac:dyDescent="0.3">
      <c r="C198" s="73"/>
      <c r="D198" s="73"/>
      <c r="E198" s="73"/>
      <c r="F198" s="73"/>
      <c r="G198" s="73"/>
      <c r="H198" s="73"/>
      <c r="I198" s="73"/>
      <c r="J198" s="73"/>
      <c r="K198" s="81"/>
      <c r="L198" s="81"/>
      <c r="M198" s="81"/>
    </row>
    <row r="199" spans="3:13" x14ac:dyDescent="0.3">
      <c r="C199" s="73"/>
      <c r="D199" s="73"/>
      <c r="E199" s="73"/>
      <c r="F199" s="73"/>
      <c r="G199" s="73"/>
      <c r="H199" s="73"/>
      <c r="I199" s="73"/>
      <c r="J199" s="73"/>
      <c r="K199" s="81"/>
      <c r="L199" s="81"/>
      <c r="M199" s="81"/>
    </row>
    <row r="200" spans="3:13" x14ac:dyDescent="0.3">
      <c r="C200" s="73"/>
      <c r="D200" s="73"/>
      <c r="E200" s="73"/>
      <c r="F200" s="73"/>
      <c r="G200" s="73"/>
      <c r="H200" s="73"/>
      <c r="I200" s="73"/>
      <c r="J200" s="73"/>
      <c r="K200" s="81"/>
      <c r="L200" s="81"/>
      <c r="M200" s="81"/>
    </row>
    <row r="201" spans="3:13" x14ac:dyDescent="0.3">
      <c r="C201" s="73"/>
      <c r="D201" s="73"/>
      <c r="E201" s="73"/>
      <c r="F201" s="73"/>
      <c r="G201" s="73"/>
      <c r="H201" s="73"/>
      <c r="I201" s="73"/>
      <c r="J201" s="73"/>
      <c r="K201" s="81"/>
      <c r="L201" s="81"/>
      <c r="M201" s="81"/>
    </row>
    <row r="202" spans="3:13" x14ac:dyDescent="0.3">
      <c r="C202" s="73"/>
      <c r="D202" s="73"/>
      <c r="E202" s="73"/>
      <c r="F202" s="73"/>
      <c r="G202" s="73"/>
      <c r="H202" s="73"/>
      <c r="I202" s="73"/>
      <c r="J202" s="73"/>
      <c r="K202" s="81"/>
      <c r="L202" s="81"/>
      <c r="M202" s="81"/>
    </row>
    <row r="203" spans="3:13" x14ac:dyDescent="0.3">
      <c r="C203" s="73"/>
      <c r="D203" s="73"/>
      <c r="E203" s="73"/>
      <c r="F203" s="73"/>
      <c r="G203" s="73"/>
      <c r="H203" s="73"/>
      <c r="I203" s="73"/>
      <c r="J203" s="73"/>
      <c r="K203" s="81"/>
      <c r="L203" s="81"/>
      <c r="M203" s="81"/>
    </row>
    <row r="204" spans="3:13" x14ac:dyDescent="0.3">
      <c r="C204" s="73"/>
      <c r="D204" s="73"/>
      <c r="E204" s="73"/>
      <c r="F204" s="73"/>
      <c r="G204" s="73"/>
      <c r="H204" s="73"/>
      <c r="I204" s="73"/>
      <c r="J204" s="73"/>
      <c r="K204" s="81"/>
      <c r="L204" s="81"/>
      <c r="M204" s="81"/>
    </row>
    <row r="205" spans="3:13" x14ac:dyDescent="0.3">
      <c r="C205" s="73"/>
      <c r="D205" s="73"/>
      <c r="E205" s="73"/>
      <c r="F205" s="73"/>
      <c r="G205" s="73"/>
      <c r="H205" s="73"/>
      <c r="I205" s="73"/>
      <c r="J205" s="73"/>
      <c r="K205" s="81"/>
      <c r="L205" s="81"/>
      <c r="M205" s="81"/>
    </row>
    <row r="206" spans="3:13" x14ac:dyDescent="0.3">
      <c r="C206" s="73"/>
      <c r="D206" s="73"/>
      <c r="E206" s="73"/>
      <c r="F206" s="73"/>
      <c r="G206" s="73"/>
      <c r="H206" s="73"/>
      <c r="I206" s="73"/>
      <c r="J206" s="73"/>
      <c r="K206" s="81"/>
      <c r="L206" s="81"/>
      <c r="M206" s="81"/>
    </row>
    <row r="207" spans="3:13" x14ac:dyDescent="0.3">
      <c r="C207" s="73"/>
      <c r="D207" s="73"/>
      <c r="E207" s="73"/>
      <c r="F207" s="73"/>
      <c r="G207" s="73"/>
      <c r="H207" s="73"/>
      <c r="I207" s="73"/>
      <c r="J207" s="73"/>
      <c r="K207" s="81"/>
      <c r="L207" s="81"/>
      <c r="M207" s="81"/>
    </row>
    <row r="208" spans="3:13" x14ac:dyDescent="0.3">
      <c r="C208" s="73"/>
      <c r="D208" s="73"/>
      <c r="E208" s="73"/>
      <c r="F208" s="73"/>
      <c r="G208" s="73"/>
      <c r="H208" s="73"/>
      <c r="I208" s="73"/>
      <c r="J208" s="73"/>
      <c r="K208" s="81"/>
      <c r="L208" s="81"/>
      <c r="M208" s="81"/>
    </row>
    <row r="209" spans="3:13" x14ac:dyDescent="0.3">
      <c r="C209" s="73"/>
      <c r="D209" s="73"/>
      <c r="E209" s="73"/>
      <c r="F209" s="73"/>
      <c r="G209" s="73"/>
      <c r="H209" s="73"/>
      <c r="I209" s="73"/>
      <c r="J209" s="73"/>
      <c r="K209" s="81"/>
      <c r="L209" s="81"/>
      <c r="M209" s="81"/>
    </row>
    <row r="210" spans="3:13" x14ac:dyDescent="0.3">
      <c r="C210" s="73"/>
      <c r="D210" s="73"/>
      <c r="E210" s="73"/>
      <c r="F210" s="73"/>
      <c r="G210" s="73"/>
      <c r="H210" s="73"/>
      <c r="I210" s="73"/>
      <c r="J210" s="73"/>
      <c r="K210" s="81"/>
      <c r="L210" s="81"/>
      <c r="M210" s="81"/>
    </row>
    <row r="211" spans="3:13" x14ac:dyDescent="0.3">
      <c r="C211" s="73"/>
      <c r="D211" s="73"/>
      <c r="E211" s="73"/>
      <c r="F211" s="73"/>
      <c r="G211" s="73"/>
      <c r="H211" s="73"/>
      <c r="I211" s="73"/>
      <c r="J211" s="73"/>
      <c r="K211" s="81"/>
      <c r="L211" s="81"/>
      <c r="M211" s="81"/>
    </row>
    <row r="212" spans="3:13" x14ac:dyDescent="0.3">
      <c r="C212" s="73"/>
      <c r="D212" s="73"/>
      <c r="E212" s="73"/>
      <c r="F212" s="73"/>
      <c r="G212" s="73"/>
      <c r="H212" s="73"/>
      <c r="I212" s="73"/>
      <c r="J212" s="73"/>
      <c r="K212" s="81"/>
      <c r="L212" s="81"/>
      <c r="M212" s="81"/>
    </row>
    <row r="213" spans="3:13" x14ac:dyDescent="0.3">
      <c r="C213" s="73"/>
      <c r="D213" s="73"/>
      <c r="E213" s="73"/>
      <c r="F213" s="73"/>
      <c r="G213" s="73"/>
      <c r="H213" s="73"/>
      <c r="I213" s="73"/>
      <c r="J213" s="73"/>
      <c r="K213" s="81"/>
      <c r="L213" s="81"/>
      <c r="M213" s="81"/>
    </row>
    <row r="214" spans="3:13" x14ac:dyDescent="0.3">
      <c r="C214" s="73"/>
      <c r="D214" s="73"/>
      <c r="E214" s="73"/>
      <c r="F214" s="73"/>
      <c r="G214" s="73"/>
      <c r="H214" s="73"/>
      <c r="I214" s="73"/>
      <c r="J214" s="73"/>
      <c r="K214" s="81"/>
      <c r="L214" s="81"/>
      <c r="M214" s="81"/>
    </row>
    <row r="215" spans="3:13" x14ac:dyDescent="0.3">
      <c r="C215" s="73"/>
      <c r="D215" s="73"/>
      <c r="E215" s="73"/>
      <c r="F215" s="73"/>
      <c r="G215" s="73"/>
      <c r="H215" s="73"/>
      <c r="I215" s="73"/>
      <c r="J215" s="73"/>
      <c r="K215" s="81"/>
      <c r="L215" s="81"/>
      <c r="M215" s="81"/>
    </row>
    <row r="216" spans="3:13" x14ac:dyDescent="0.3">
      <c r="C216" s="73"/>
      <c r="D216" s="73"/>
      <c r="E216" s="73"/>
      <c r="F216" s="73"/>
      <c r="G216" s="73"/>
      <c r="H216" s="73"/>
      <c r="I216" s="73"/>
      <c r="J216" s="73"/>
      <c r="K216" s="81"/>
      <c r="L216" s="81"/>
      <c r="M216" s="81"/>
    </row>
    <row r="217" spans="3:13" x14ac:dyDescent="0.3">
      <c r="C217" s="73"/>
      <c r="D217" s="73"/>
      <c r="E217" s="73"/>
      <c r="F217" s="73"/>
      <c r="G217" s="73"/>
      <c r="H217" s="73"/>
      <c r="I217" s="73"/>
      <c r="J217" s="73"/>
      <c r="K217" s="81"/>
      <c r="L217" s="81"/>
      <c r="M217" s="81"/>
    </row>
    <row r="218" spans="3:13" x14ac:dyDescent="0.3">
      <c r="C218" s="73"/>
      <c r="D218" s="73"/>
      <c r="E218" s="73"/>
      <c r="F218" s="73"/>
      <c r="G218" s="73"/>
      <c r="H218" s="73"/>
      <c r="I218" s="73"/>
      <c r="J218" s="73"/>
      <c r="K218" s="81"/>
      <c r="L218" s="81"/>
      <c r="M218" s="81"/>
    </row>
    <row r="219" spans="3:13" x14ac:dyDescent="0.3">
      <c r="C219" s="73"/>
      <c r="D219" s="73"/>
      <c r="E219" s="73"/>
      <c r="F219" s="73"/>
      <c r="G219" s="73"/>
      <c r="H219" s="73"/>
      <c r="I219" s="73"/>
      <c r="J219" s="73"/>
    </row>
  </sheetData>
  <sheetProtection algorithmName="SHA-512" hashValue="UVKEV1ae5sqwcFQiVOuHysJCr+WPaoPonmAJOV5uSOt4STXkiH/YQTVQgJt5/rRblWh5qggPj1cJu2iIHDxunw==" saltValue="sV7nClVOIBnhTdpTYOA4NQ==" spinCount="100000" sheet="1" objects="1" scenarios="1"/>
  <mergeCells count="7">
    <mergeCell ref="I14:M16"/>
    <mergeCell ref="J17:J18"/>
    <mergeCell ref="C17:C18"/>
    <mergeCell ref="C16:G16"/>
    <mergeCell ref="I17:I18"/>
    <mergeCell ref="D18:E18"/>
    <mergeCell ref="F18:H18"/>
  </mergeCells>
  <conditionalFormatting sqref="F19:I118">
    <cfRule type="expression" dxfId="2" priority="44" stopIfTrue="1">
      <formula>$D19="Other f-GHG chemical not listed"</formula>
    </cfRule>
  </conditionalFormatting>
  <conditionalFormatting sqref="E19:E118">
    <cfRule type="expression" dxfId="1" priority="3" stopIfTrue="1">
      <formula>$D19="Other f-GHG chemical not listed"</formula>
    </cfRule>
  </conditionalFormatting>
  <conditionalFormatting sqref="C19:M118">
    <cfRule type="expression" dxfId="0" priority="64" stopIfTrue="1">
      <formula>$AA$2=2</formula>
    </cfRule>
  </conditionalFormatting>
  <dataValidations count="12">
    <dataValidation errorStyle="warning" allowBlank="1" showInputMessage="1" showErrorMessage="1" promptTitle="Identifier" prompt="Provide a unique identifier/description for each destruction device" sqref="F190" xr:uid="{00000000-0002-0000-0300-000000000000}"/>
    <dataValidation errorStyle="warning" allowBlank="1" showInputMessage="1" showErrorMessage="1" promptTitle="Regulations" prompt="Provide the names of all applicable federal or state regulations that may apply to the destruction device" sqref="F193" xr:uid="{00000000-0002-0000-0300-000001000000}"/>
    <dataValidation errorStyle="warning" allowBlank="1" showInputMessage="1" showErrorMessage="1" promptTitle="Description" prompt="Provide a description for each destruction device (optional)" sqref="F191:F192" xr:uid="{00000000-0002-0000-0300-000002000000}"/>
    <dataValidation errorStyle="warning" allowBlank="1" showInputMessage="1" showErrorMessage="1" promptTitle="Other F-GHG" prompt="Enter the F-GHG chemical or constituent found from the Substance Registry system or Chemical Abstracts Service" sqref="G200:I214 G170:I184" xr:uid="{00000000-0002-0000-0300-000003000000}"/>
    <dataValidation type="list" errorStyle="warning" allowBlank="1" showInputMessage="1" showErrorMessage="1" promptTitle="Identity of F-GHG" prompt="Provide the identity of each F-GHG used in the performance test conducted to determine DE" sqref="D200:E214 D170:E184" xr:uid="{00000000-0002-0000-0300-000004000000}">
      <formula1>FGHG_List</formula1>
    </dataValidation>
    <dataValidation type="list" errorStyle="warning" allowBlank="1" showInputMessage="1" showErrorMessage="1" promptTitle="Identity of F-GHG" prompt="Provide the identity of each F-GHG used in the performance test conducted to determine DE" sqref="F200:F214 F170:F184 D19:D118" xr:uid="{00000000-0002-0000-0300-000005000000}">
      <formula1>FGHG_List_Long</formula1>
    </dataValidation>
    <dataValidation type="decimal" allowBlank="1" showInputMessage="1" showErrorMessage="1" sqref="L19:L118" xr:uid="{00000000-0002-0000-0300-000006000000}">
      <formula1>0</formula1>
      <formula2>1</formula2>
    </dataValidation>
    <dataValidation errorStyle="warning" allowBlank="1" showInputMessage="1" showErrorMessage="1" promptTitle="Identity of F-GHG" prompt="Provide the identity of each F-GHG used in the performance test conducted to determine DE" sqref="F19:F118" xr:uid="{00000000-0002-0000-0300-000007000000}"/>
    <dataValidation type="list" errorStyle="warning" allowBlank="1" showInputMessage="1" showErrorMessage="1" promptTitle="F-GHG Category" prompt="Specify the F-GHG category for purposes of estimating GWP" sqref="I19:I118" xr:uid="{00000000-0002-0000-0300-000008000000}">
      <formula1>Other_Category</formula1>
    </dataValidation>
    <dataValidation errorStyle="warning" allowBlank="1" showInputMessage="1" showErrorMessage="1" promptTitle="CASRN #" prompt="Enter the F-GHG chemical or constituent found from the Substance Registry system or Chemical Abstracts Service" sqref="G19:G118" xr:uid="{00000000-0002-0000-0300-000009000000}"/>
    <dataValidation type="custom" allowBlank="1" showInputMessage="1" showErrorMessage="1" errorTitle="Invalid Entry" error="You have skipped a row. Please make sure to fill out the table from top to bottom without skipping rows." sqref="C19:C118" xr:uid="{00000000-0002-0000-0300-00000A000000}">
      <formula1>COUNTA($C$19:C19)=$B19</formula1>
    </dataValidation>
    <dataValidation errorStyle="warning" allowBlank="1" showInputMessage="1" showErrorMessage="1" promptTitle="Chemical Formula" prompt="Enter the F-GHG chemical formula" sqref="H19:H118" xr:uid="{00000000-0002-0000-0300-00000B000000}"/>
  </dataValidations>
  <pageMargins left="0.7" right="0.7" top="0.75" bottom="0.75" header="0.3" footer="0.3"/>
  <pageSetup scale="42" orientation="portrait" r:id="rId1"/>
  <rowBreaks count="2" manualBreakCount="2">
    <brk id="35" max="16383" man="1"/>
    <brk id="156" max="16383" man="1"/>
  </rowBreaks>
  <ignoredErrors>
    <ignoredError sqref="E1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0"/>
  <sheetViews>
    <sheetView zoomScale="85" zoomScaleNormal="85" workbookViewId="0"/>
  </sheetViews>
  <sheetFormatPr defaultColWidth="8.81640625" defaultRowHeight="12.5" x14ac:dyDescent="0.25"/>
  <cols>
    <col min="1" max="1" width="108" style="74" bestFit="1" customWidth="1"/>
    <col min="2" max="3" width="23.7265625" style="74" bestFit="1" customWidth="1"/>
    <col min="4" max="4" width="78.54296875" style="74" customWidth="1"/>
    <col min="5" max="16384" width="8.81640625" style="74"/>
  </cols>
  <sheetData>
    <row r="1" spans="1:4" ht="13" x14ac:dyDescent="0.3">
      <c r="A1" s="132" t="s">
        <v>690</v>
      </c>
    </row>
    <row r="2" spans="1:4" ht="63.65" customHeight="1" x14ac:dyDescent="0.25">
      <c r="A2" s="112" t="s">
        <v>691</v>
      </c>
    </row>
    <row r="4" spans="1:4" ht="13" x14ac:dyDescent="0.3">
      <c r="A4" s="133" t="s">
        <v>689</v>
      </c>
      <c r="B4" s="133" t="s">
        <v>692</v>
      </c>
      <c r="C4" s="133" t="s">
        <v>604</v>
      </c>
      <c r="D4" s="133" t="s">
        <v>693</v>
      </c>
    </row>
    <row r="5" spans="1:4" x14ac:dyDescent="0.25">
      <c r="A5" s="74" t="s">
        <v>76</v>
      </c>
      <c r="B5" s="74" t="s">
        <v>399</v>
      </c>
      <c r="C5" s="74" t="s">
        <v>400</v>
      </c>
      <c r="D5" s="74" t="s">
        <v>703</v>
      </c>
    </row>
    <row r="6" spans="1:4" x14ac:dyDescent="0.25">
      <c r="A6" s="74" t="s">
        <v>87</v>
      </c>
      <c r="B6" s="74" t="s">
        <v>421</v>
      </c>
      <c r="C6" s="74" t="s">
        <v>422</v>
      </c>
      <c r="D6" s="74" t="s">
        <v>703</v>
      </c>
    </row>
    <row r="7" spans="1:4" x14ac:dyDescent="0.25">
      <c r="A7" s="74" t="s">
        <v>90</v>
      </c>
      <c r="B7" s="74" t="s">
        <v>427</v>
      </c>
      <c r="C7" s="74" t="s">
        <v>428</v>
      </c>
      <c r="D7" s="74" t="s">
        <v>704</v>
      </c>
    </row>
    <row r="8" spans="1:4" x14ac:dyDescent="0.25">
      <c r="A8" s="74" t="s">
        <v>65</v>
      </c>
      <c r="B8" s="74" t="s">
        <v>378</v>
      </c>
      <c r="C8" s="74" t="s">
        <v>379</v>
      </c>
      <c r="D8" s="74" t="s">
        <v>703</v>
      </c>
    </row>
    <row r="9" spans="1:4" x14ac:dyDescent="0.25">
      <c r="A9" s="74" t="s">
        <v>66</v>
      </c>
      <c r="B9" s="74" t="s">
        <v>380</v>
      </c>
      <c r="C9" s="74" t="s">
        <v>381</v>
      </c>
      <c r="D9" s="74" t="s">
        <v>703</v>
      </c>
    </row>
    <row r="10" spans="1:4" x14ac:dyDescent="0.25">
      <c r="A10" s="74" t="s">
        <v>68</v>
      </c>
      <c r="B10" s="74" t="s">
        <v>384</v>
      </c>
      <c r="C10" s="74" t="s">
        <v>385</v>
      </c>
      <c r="D10" s="74" t="s">
        <v>703</v>
      </c>
    </row>
    <row r="11" spans="1:4" x14ac:dyDescent="0.25">
      <c r="A11" s="74" t="s">
        <v>69</v>
      </c>
      <c r="B11" s="74" t="s">
        <v>386</v>
      </c>
      <c r="C11" s="74" t="s">
        <v>387</v>
      </c>
      <c r="D11" s="74" t="s">
        <v>704</v>
      </c>
    </row>
    <row r="12" spans="1:4" x14ac:dyDescent="0.25">
      <c r="A12" s="74" t="s">
        <v>70</v>
      </c>
      <c r="B12" s="74" t="s">
        <v>386</v>
      </c>
      <c r="C12" s="74" t="s">
        <v>388</v>
      </c>
      <c r="D12" s="74" t="s">
        <v>704</v>
      </c>
    </row>
    <row r="13" spans="1:4" x14ac:dyDescent="0.25">
      <c r="A13" s="74" t="s">
        <v>71</v>
      </c>
      <c r="B13" s="74" t="s">
        <v>389</v>
      </c>
      <c r="C13" s="74" t="s">
        <v>390</v>
      </c>
      <c r="D13" s="74" t="s">
        <v>704</v>
      </c>
    </row>
    <row r="14" spans="1:4" x14ac:dyDescent="0.25">
      <c r="A14" s="74" t="s">
        <v>72</v>
      </c>
      <c r="B14" s="74" t="s">
        <v>391</v>
      </c>
      <c r="C14" s="74" t="s">
        <v>392</v>
      </c>
      <c r="D14" s="74" t="s">
        <v>704</v>
      </c>
    </row>
    <row r="15" spans="1:4" x14ac:dyDescent="0.25">
      <c r="A15" s="74" t="s">
        <v>73</v>
      </c>
      <c r="B15" s="74" t="s">
        <v>393</v>
      </c>
      <c r="C15" s="74" t="s">
        <v>394</v>
      </c>
      <c r="D15" s="74" t="s">
        <v>704</v>
      </c>
    </row>
    <row r="16" spans="1:4" x14ac:dyDescent="0.25">
      <c r="A16" s="74" t="s">
        <v>75</v>
      </c>
      <c r="B16" s="74" t="s">
        <v>397</v>
      </c>
      <c r="C16" s="74" t="s">
        <v>398</v>
      </c>
      <c r="D16" s="74" t="s">
        <v>703</v>
      </c>
    </row>
    <row r="17" spans="1:4" x14ac:dyDescent="0.25">
      <c r="A17" s="74" t="s">
        <v>77</v>
      </c>
      <c r="B17" s="74" t="s">
        <v>401</v>
      </c>
      <c r="C17" s="74" t="s">
        <v>402</v>
      </c>
      <c r="D17" s="74" t="s">
        <v>703</v>
      </c>
    </row>
    <row r="18" spans="1:4" x14ac:dyDescent="0.25">
      <c r="A18" s="74" t="s">
        <v>78</v>
      </c>
      <c r="B18" s="74" t="s">
        <v>403</v>
      </c>
      <c r="C18" s="74" t="s">
        <v>404</v>
      </c>
      <c r="D18" s="74" t="s">
        <v>703</v>
      </c>
    </row>
    <row r="19" spans="1:4" x14ac:dyDescent="0.25">
      <c r="A19" s="74" t="s">
        <v>79</v>
      </c>
      <c r="B19" s="74" t="s">
        <v>405</v>
      </c>
      <c r="C19" s="74" t="s">
        <v>406</v>
      </c>
      <c r="D19" s="74" t="s">
        <v>703</v>
      </c>
    </row>
    <row r="20" spans="1:4" x14ac:dyDescent="0.25">
      <c r="A20" s="74" t="s">
        <v>80</v>
      </c>
      <c r="B20" s="74" t="s">
        <v>407</v>
      </c>
      <c r="C20" s="74" t="s">
        <v>408</v>
      </c>
      <c r="D20" s="74" t="s">
        <v>704</v>
      </c>
    </row>
    <row r="21" spans="1:4" x14ac:dyDescent="0.25">
      <c r="A21" s="74" t="s">
        <v>84</v>
      </c>
      <c r="B21" s="74" t="s">
        <v>415</v>
      </c>
      <c r="C21" s="74" t="s">
        <v>416</v>
      </c>
      <c r="D21" s="74" t="s">
        <v>704</v>
      </c>
    </row>
    <row r="22" spans="1:4" x14ac:dyDescent="0.25">
      <c r="A22" s="74" t="s">
        <v>89</v>
      </c>
      <c r="B22" s="74" t="s">
        <v>425</v>
      </c>
      <c r="C22" s="74" t="s">
        <v>426</v>
      </c>
      <c r="D22" s="74" t="s">
        <v>704</v>
      </c>
    </row>
    <row r="23" spans="1:4" x14ac:dyDescent="0.25">
      <c r="A23" s="74" t="s">
        <v>91</v>
      </c>
      <c r="B23" s="74" t="s">
        <v>429</v>
      </c>
      <c r="C23" s="74" t="s">
        <v>430</v>
      </c>
      <c r="D23" s="74" t="s">
        <v>703</v>
      </c>
    </row>
    <row r="24" spans="1:4" x14ac:dyDescent="0.25">
      <c r="A24" s="74" t="s">
        <v>3</v>
      </c>
      <c r="B24" s="74" t="s">
        <v>584</v>
      </c>
      <c r="C24" s="74" t="s">
        <v>585</v>
      </c>
      <c r="D24" s="74" t="s">
        <v>694</v>
      </c>
    </row>
    <row r="25" spans="1:4" x14ac:dyDescent="0.25">
      <c r="A25" s="74" t="s">
        <v>8</v>
      </c>
      <c r="B25" s="74" t="s">
        <v>594</v>
      </c>
      <c r="C25" s="74" t="s">
        <v>595</v>
      </c>
      <c r="D25" s="74" t="s">
        <v>694</v>
      </c>
    </row>
    <row r="26" spans="1:4" x14ac:dyDescent="0.25">
      <c r="A26" s="74" t="s">
        <v>2</v>
      </c>
      <c r="B26" s="74" t="s">
        <v>525</v>
      </c>
      <c r="C26" s="74" t="s">
        <v>526</v>
      </c>
      <c r="D26" s="74" t="s">
        <v>694</v>
      </c>
    </row>
    <row r="27" spans="1:4" x14ac:dyDescent="0.25">
      <c r="A27" s="74" t="s">
        <v>139</v>
      </c>
      <c r="B27" s="74" t="s">
        <v>563</v>
      </c>
      <c r="C27" s="74" t="s">
        <v>564</v>
      </c>
      <c r="D27" s="74" t="s">
        <v>694</v>
      </c>
    </row>
    <row r="28" spans="1:4" x14ac:dyDescent="0.25">
      <c r="A28" s="74" t="s">
        <v>137</v>
      </c>
      <c r="B28" s="74" t="s">
        <v>559</v>
      </c>
      <c r="C28" s="74" t="s">
        <v>560</v>
      </c>
      <c r="D28" s="74" t="s">
        <v>694</v>
      </c>
    </row>
    <row r="29" spans="1:4" x14ac:dyDescent="0.25">
      <c r="A29" s="74" t="s">
        <v>140</v>
      </c>
      <c r="B29" s="74" t="s">
        <v>565</v>
      </c>
      <c r="C29" s="74" t="s">
        <v>566</v>
      </c>
      <c r="D29" s="74" t="s">
        <v>694</v>
      </c>
    </row>
    <row r="30" spans="1:4" x14ac:dyDescent="0.25">
      <c r="A30" s="74" t="s">
        <v>6</v>
      </c>
      <c r="B30" s="74" t="s">
        <v>750</v>
      </c>
      <c r="C30" s="74" t="s">
        <v>542</v>
      </c>
      <c r="D30" s="74" t="s">
        <v>694</v>
      </c>
    </row>
    <row r="31" spans="1:4" x14ac:dyDescent="0.25">
      <c r="A31" s="74" t="s">
        <v>141</v>
      </c>
      <c r="B31" s="74" t="s">
        <v>567</v>
      </c>
      <c r="C31" s="74" t="s">
        <v>568</v>
      </c>
      <c r="D31" s="74" t="s">
        <v>694</v>
      </c>
    </row>
    <row r="32" spans="1:4" x14ac:dyDescent="0.25">
      <c r="A32" s="74" t="s">
        <v>7</v>
      </c>
      <c r="B32" s="74" t="s">
        <v>751</v>
      </c>
      <c r="C32" s="74" t="s">
        <v>541</v>
      </c>
      <c r="D32" s="74" t="s">
        <v>694</v>
      </c>
    </row>
    <row r="33" spans="1:4" x14ac:dyDescent="0.25">
      <c r="A33" s="74" t="s">
        <v>142</v>
      </c>
      <c r="B33" s="74" t="s">
        <v>569</v>
      </c>
      <c r="C33" s="74" t="s">
        <v>570</v>
      </c>
      <c r="D33" s="74" t="s">
        <v>694</v>
      </c>
    </row>
    <row r="34" spans="1:4" x14ac:dyDescent="0.25">
      <c r="A34" s="74" t="s">
        <v>658</v>
      </c>
      <c r="B34" s="74" t="s">
        <v>571</v>
      </c>
      <c r="C34" s="74" t="s">
        <v>572</v>
      </c>
      <c r="D34" s="74" t="s">
        <v>694</v>
      </c>
    </row>
    <row r="35" spans="1:4" x14ac:dyDescent="0.25">
      <c r="A35" s="74" t="s">
        <v>146</v>
      </c>
      <c r="B35" s="74" t="s">
        <v>577</v>
      </c>
      <c r="C35" s="74" t="s">
        <v>578</v>
      </c>
      <c r="D35" s="74" t="s">
        <v>694</v>
      </c>
    </row>
    <row r="36" spans="1:4" x14ac:dyDescent="0.25">
      <c r="A36" s="74" t="s">
        <v>130</v>
      </c>
      <c r="B36" s="74" t="s">
        <v>517</v>
      </c>
      <c r="C36" s="74" t="s">
        <v>518</v>
      </c>
      <c r="D36" s="74" t="s">
        <v>702</v>
      </c>
    </row>
    <row r="37" spans="1:4" x14ac:dyDescent="0.25">
      <c r="A37" s="74" t="s">
        <v>121</v>
      </c>
      <c r="B37" s="74" t="s">
        <v>493</v>
      </c>
      <c r="C37" s="74" t="s">
        <v>494</v>
      </c>
      <c r="D37" s="74" t="s">
        <v>702</v>
      </c>
    </row>
    <row r="38" spans="1:4" x14ac:dyDescent="0.25">
      <c r="A38" s="74" t="s">
        <v>92</v>
      </c>
      <c r="B38" s="74" t="s">
        <v>431</v>
      </c>
      <c r="C38" s="74" t="s">
        <v>432</v>
      </c>
      <c r="D38" s="74" t="s">
        <v>700</v>
      </c>
    </row>
    <row r="39" spans="1:4" x14ac:dyDescent="0.25">
      <c r="A39" s="74" t="s">
        <v>93</v>
      </c>
      <c r="B39" s="74" t="s">
        <v>433</v>
      </c>
      <c r="C39" s="74" t="s">
        <v>434</v>
      </c>
      <c r="D39" s="74" t="s">
        <v>702</v>
      </c>
    </row>
    <row r="40" spans="1:4" x14ac:dyDescent="0.25">
      <c r="A40" s="74" t="s">
        <v>94</v>
      </c>
      <c r="B40" s="74" t="s">
        <v>435</v>
      </c>
      <c r="C40" s="74" t="s">
        <v>436</v>
      </c>
      <c r="D40" s="74" t="s">
        <v>701</v>
      </c>
    </row>
    <row r="41" spans="1:4" x14ac:dyDescent="0.25">
      <c r="A41" s="74" t="s">
        <v>95</v>
      </c>
      <c r="B41" s="74" t="s">
        <v>437</v>
      </c>
      <c r="C41" s="74" t="s">
        <v>438</v>
      </c>
      <c r="D41" s="74" t="s">
        <v>700</v>
      </c>
    </row>
    <row r="42" spans="1:4" x14ac:dyDescent="0.25">
      <c r="A42" s="74" t="s">
        <v>97</v>
      </c>
      <c r="B42" s="74" t="s">
        <v>441</v>
      </c>
      <c r="C42" s="74" t="s">
        <v>442</v>
      </c>
      <c r="D42" s="74" t="s">
        <v>702</v>
      </c>
    </row>
    <row r="43" spans="1:4" x14ac:dyDescent="0.25">
      <c r="A43" s="74" t="s">
        <v>49</v>
      </c>
      <c r="B43" s="74" t="s">
        <v>342</v>
      </c>
      <c r="C43" s="74" t="s">
        <v>343</v>
      </c>
      <c r="D43" s="74" t="s">
        <v>702</v>
      </c>
    </row>
    <row r="44" spans="1:4" x14ac:dyDescent="0.25">
      <c r="A44" s="74" t="s">
        <v>98</v>
      </c>
      <c r="B44" s="74" t="s">
        <v>443</v>
      </c>
      <c r="C44" s="74" t="s">
        <v>444</v>
      </c>
      <c r="D44" s="74" t="s">
        <v>702</v>
      </c>
    </row>
    <row r="45" spans="1:4" x14ac:dyDescent="0.25">
      <c r="A45" s="74" t="s">
        <v>99</v>
      </c>
      <c r="B45" s="74" t="s">
        <v>445</v>
      </c>
      <c r="C45" s="74" t="s">
        <v>446</v>
      </c>
      <c r="D45" s="74" t="s">
        <v>701</v>
      </c>
    </row>
    <row r="46" spans="1:4" x14ac:dyDescent="0.25">
      <c r="A46" s="74" t="s">
        <v>100</v>
      </c>
      <c r="B46" s="74" t="s">
        <v>447</v>
      </c>
      <c r="C46" s="74" t="s">
        <v>448</v>
      </c>
      <c r="D46" s="74" t="s">
        <v>701</v>
      </c>
    </row>
    <row r="47" spans="1:4" x14ac:dyDescent="0.25">
      <c r="A47" s="74" t="s">
        <v>101</v>
      </c>
      <c r="B47" s="74" t="s">
        <v>449</v>
      </c>
      <c r="C47" s="74" t="s">
        <v>450</v>
      </c>
      <c r="D47" s="74" t="s">
        <v>701</v>
      </c>
    </row>
    <row r="48" spans="1:4" x14ac:dyDescent="0.25">
      <c r="A48" s="74" t="s">
        <v>752</v>
      </c>
      <c r="B48" s="74" t="s">
        <v>451</v>
      </c>
      <c r="C48" s="74" t="s">
        <v>452</v>
      </c>
      <c r="D48" s="74" t="s">
        <v>701</v>
      </c>
    </row>
    <row r="49" spans="1:4" x14ac:dyDescent="0.25">
      <c r="A49" s="74" t="s">
        <v>102</v>
      </c>
      <c r="B49" s="74" t="s">
        <v>453</v>
      </c>
      <c r="C49" s="74" t="s">
        <v>454</v>
      </c>
      <c r="D49" s="74" t="s">
        <v>701</v>
      </c>
    </row>
    <row r="50" spans="1:4" x14ac:dyDescent="0.25">
      <c r="A50" s="74" t="s">
        <v>104</v>
      </c>
      <c r="B50" s="74" t="s">
        <v>457</v>
      </c>
      <c r="C50" s="74" t="s">
        <v>458</v>
      </c>
      <c r="D50" s="74" t="s">
        <v>700</v>
      </c>
    </row>
    <row r="51" spans="1:4" x14ac:dyDescent="0.25">
      <c r="A51" s="74" t="s">
        <v>106</v>
      </c>
      <c r="B51" s="74" t="s">
        <v>461</v>
      </c>
      <c r="C51" s="74" t="s">
        <v>462</v>
      </c>
      <c r="D51" s="74" t="s">
        <v>702</v>
      </c>
    </row>
    <row r="52" spans="1:4" x14ac:dyDescent="0.25">
      <c r="A52" s="74" t="s">
        <v>108</v>
      </c>
      <c r="B52" s="74" t="s">
        <v>465</v>
      </c>
      <c r="C52" s="74" t="s">
        <v>466</v>
      </c>
      <c r="D52" s="74" t="s">
        <v>702</v>
      </c>
    </row>
    <row r="53" spans="1:4" x14ac:dyDescent="0.25">
      <c r="A53" s="74" t="s">
        <v>109</v>
      </c>
      <c r="B53" s="74" t="s">
        <v>467</v>
      </c>
      <c r="C53" s="74" t="s">
        <v>468</v>
      </c>
      <c r="D53" s="74" t="s">
        <v>701</v>
      </c>
    </row>
    <row r="54" spans="1:4" x14ac:dyDescent="0.25">
      <c r="A54" s="74" t="s">
        <v>110</v>
      </c>
      <c r="B54" s="74" t="s">
        <v>469</v>
      </c>
      <c r="C54" s="74" t="s">
        <v>470</v>
      </c>
      <c r="D54" s="74" t="s">
        <v>701</v>
      </c>
    </row>
    <row r="55" spans="1:4" x14ac:dyDescent="0.25">
      <c r="A55" s="74" t="s">
        <v>112</v>
      </c>
      <c r="B55" s="74" t="s">
        <v>473</v>
      </c>
      <c r="C55" s="74" t="s">
        <v>474</v>
      </c>
      <c r="D55" s="74" t="s">
        <v>701</v>
      </c>
    </row>
    <row r="56" spans="1:4" x14ac:dyDescent="0.25">
      <c r="A56" s="74" t="s">
        <v>113</v>
      </c>
      <c r="B56" s="74" t="s">
        <v>475</v>
      </c>
      <c r="C56" s="74" t="s">
        <v>476</v>
      </c>
      <c r="D56" s="74" t="s">
        <v>701</v>
      </c>
    </row>
    <row r="57" spans="1:4" x14ac:dyDescent="0.25">
      <c r="A57" s="74" t="s">
        <v>115</v>
      </c>
      <c r="B57" s="74" t="s">
        <v>481</v>
      </c>
      <c r="C57" s="74" t="s">
        <v>482</v>
      </c>
      <c r="D57" s="74" t="s">
        <v>701</v>
      </c>
    </row>
    <row r="58" spans="1:4" x14ac:dyDescent="0.25">
      <c r="A58" s="74" t="s">
        <v>116</v>
      </c>
      <c r="B58" s="74" t="s">
        <v>483</v>
      </c>
      <c r="C58" s="74" t="s">
        <v>484</v>
      </c>
      <c r="D58" s="74" t="s">
        <v>701</v>
      </c>
    </row>
    <row r="59" spans="1:4" x14ac:dyDescent="0.25">
      <c r="A59" s="74" t="s">
        <v>117</v>
      </c>
      <c r="B59" s="74" t="s">
        <v>485</v>
      </c>
      <c r="C59" s="74" t="s">
        <v>486</v>
      </c>
      <c r="D59" s="74" t="s">
        <v>701</v>
      </c>
    </row>
    <row r="60" spans="1:4" x14ac:dyDescent="0.25">
      <c r="A60" s="74" t="s">
        <v>119</v>
      </c>
      <c r="B60" s="74" t="s">
        <v>489</v>
      </c>
      <c r="C60" s="74" t="s">
        <v>490</v>
      </c>
      <c r="D60" s="74" t="s">
        <v>701</v>
      </c>
    </row>
    <row r="61" spans="1:4" x14ac:dyDescent="0.25">
      <c r="A61" s="74" t="s">
        <v>120</v>
      </c>
      <c r="B61" s="74" t="s">
        <v>491</v>
      </c>
      <c r="C61" s="74" t="s">
        <v>492</v>
      </c>
      <c r="D61" s="74" t="s">
        <v>701</v>
      </c>
    </row>
    <row r="62" spans="1:4" x14ac:dyDescent="0.25">
      <c r="A62" s="74" t="s">
        <v>4</v>
      </c>
      <c r="B62" s="74" t="s">
        <v>495</v>
      </c>
      <c r="C62" s="74" t="s">
        <v>496</v>
      </c>
      <c r="D62" s="74" t="s">
        <v>701</v>
      </c>
    </row>
    <row r="63" spans="1:4" x14ac:dyDescent="0.25">
      <c r="A63" s="74" t="s">
        <v>5</v>
      </c>
      <c r="B63" s="74" t="s">
        <v>497</v>
      </c>
      <c r="C63" s="74" t="s">
        <v>498</v>
      </c>
      <c r="D63" s="74" t="s">
        <v>701</v>
      </c>
    </row>
    <row r="64" spans="1:4" x14ac:dyDescent="0.25">
      <c r="A64" s="74" t="s">
        <v>160</v>
      </c>
      <c r="B64" s="74" t="s">
        <v>580</v>
      </c>
      <c r="C64" s="74" t="s">
        <v>581</v>
      </c>
      <c r="D64" s="74" t="s">
        <v>701</v>
      </c>
    </row>
    <row r="65" spans="1:4" x14ac:dyDescent="0.25">
      <c r="A65" s="74" t="s">
        <v>652</v>
      </c>
      <c r="B65" s="74" t="s">
        <v>479</v>
      </c>
      <c r="C65" s="74" t="s">
        <v>480</v>
      </c>
      <c r="D65" s="74" t="s">
        <v>701</v>
      </c>
    </row>
    <row r="66" spans="1:4" x14ac:dyDescent="0.25">
      <c r="A66" s="74" t="s">
        <v>107</v>
      </c>
      <c r="B66" s="74" t="s">
        <v>463</v>
      </c>
      <c r="C66" s="74" t="s">
        <v>464</v>
      </c>
      <c r="D66" s="74" t="s">
        <v>702</v>
      </c>
    </row>
    <row r="67" spans="1:4" x14ac:dyDescent="0.25">
      <c r="A67" s="74" t="s">
        <v>111</v>
      </c>
      <c r="B67" s="74" t="s">
        <v>471</v>
      </c>
      <c r="C67" s="74" t="s">
        <v>472</v>
      </c>
      <c r="D67" s="74" t="s">
        <v>701</v>
      </c>
    </row>
    <row r="68" spans="1:4" x14ac:dyDescent="0.25">
      <c r="A68" s="74" t="s">
        <v>10</v>
      </c>
      <c r="B68" s="74" t="s">
        <v>334</v>
      </c>
      <c r="C68" s="74" t="s">
        <v>335</v>
      </c>
      <c r="D68" s="74" t="s">
        <v>699</v>
      </c>
    </row>
    <row r="69" spans="1:4" x14ac:dyDescent="0.25">
      <c r="A69" s="74" t="s">
        <v>9</v>
      </c>
      <c r="B69" s="74" t="s">
        <v>302</v>
      </c>
      <c r="C69" s="74" t="s">
        <v>303</v>
      </c>
      <c r="D69" s="74" t="s">
        <v>699</v>
      </c>
    </row>
    <row r="70" spans="1:4" x14ac:dyDescent="0.25">
      <c r="A70" s="74" t="s">
        <v>147</v>
      </c>
      <c r="B70" s="74" t="s">
        <v>753</v>
      </c>
      <c r="C70" s="74" t="s">
        <v>754</v>
      </c>
      <c r="D70" s="74" t="s">
        <v>694</v>
      </c>
    </row>
    <row r="71" spans="1:4" x14ac:dyDescent="0.25">
      <c r="A71" s="74" t="s">
        <v>134</v>
      </c>
      <c r="B71" s="74" t="s">
        <v>527</v>
      </c>
      <c r="C71" s="74" t="s">
        <v>528</v>
      </c>
      <c r="D71" s="74" t="s">
        <v>755</v>
      </c>
    </row>
    <row r="72" spans="1:4" x14ac:dyDescent="0.25">
      <c r="A72" s="74" t="s">
        <v>14</v>
      </c>
      <c r="B72" s="74" t="s">
        <v>267</v>
      </c>
      <c r="C72" s="74" t="s">
        <v>268</v>
      </c>
      <c r="D72" s="74" t="s">
        <v>755</v>
      </c>
    </row>
    <row r="73" spans="1:4" x14ac:dyDescent="0.25">
      <c r="A73" s="74" t="s">
        <v>15</v>
      </c>
      <c r="B73" s="74" t="s">
        <v>270</v>
      </c>
      <c r="C73" s="74" t="s">
        <v>271</v>
      </c>
      <c r="D73" s="74" t="s">
        <v>755</v>
      </c>
    </row>
    <row r="74" spans="1:4" x14ac:dyDescent="0.25">
      <c r="A74" s="74" t="s">
        <v>16</v>
      </c>
      <c r="B74" s="74" t="s">
        <v>272</v>
      </c>
      <c r="C74" s="74" t="s">
        <v>273</v>
      </c>
      <c r="D74" s="74" t="s">
        <v>755</v>
      </c>
    </row>
    <row r="75" spans="1:4" x14ac:dyDescent="0.25">
      <c r="A75" s="74" t="s">
        <v>17</v>
      </c>
      <c r="B75" s="74" t="s">
        <v>274</v>
      </c>
      <c r="C75" s="74" t="s">
        <v>275</v>
      </c>
      <c r="D75" s="74" t="s">
        <v>700</v>
      </c>
    </row>
    <row r="76" spans="1:4" x14ac:dyDescent="0.25">
      <c r="A76" s="74" t="s">
        <v>18</v>
      </c>
      <c r="B76" s="74" t="s">
        <v>276</v>
      </c>
      <c r="C76" s="74" t="s">
        <v>277</v>
      </c>
      <c r="D76" s="74" t="s">
        <v>695</v>
      </c>
    </row>
    <row r="77" spans="1:4" x14ac:dyDescent="0.25">
      <c r="A77" s="74" t="s">
        <v>19</v>
      </c>
      <c r="B77" s="74" t="s">
        <v>278</v>
      </c>
      <c r="C77" s="74" t="s">
        <v>279</v>
      </c>
      <c r="D77" s="74" t="s">
        <v>701</v>
      </c>
    </row>
    <row r="78" spans="1:4" x14ac:dyDescent="0.25">
      <c r="A78" s="74" t="s">
        <v>20</v>
      </c>
      <c r="B78" s="74" t="s">
        <v>280</v>
      </c>
      <c r="C78" s="74" t="s">
        <v>281</v>
      </c>
      <c r="D78" s="74" t="s">
        <v>701</v>
      </c>
    </row>
    <row r="79" spans="1:4" x14ac:dyDescent="0.25">
      <c r="A79" s="74" t="s">
        <v>21</v>
      </c>
      <c r="B79" s="74" t="s">
        <v>282</v>
      </c>
      <c r="C79" s="74" t="s">
        <v>283</v>
      </c>
      <c r="D79" s="74" t="s">
        <v>702</v>
      </c>
    </row>
    <row r="80" spans="1:4" x14ac:dyDescent="0.25">
      <c r="A80" s="74" t="s">
        <v>22</v>
      </c>
      <c r="B80" s="74" t="s">
        <v>284</v>
      </c>
      <c r="C80" s="74" t="s">
        <v>285</v>
      </c>
      <c r="D80" s="74" t="s">
        <v>702</v>
      </c>
    </row>
    <row r="81" spans="1:4" x14ac:dyDescent="0.25">
      <c r="A81" s="74" t="s">
        <v>23</v>
      </c>
      <c r="B81" s="74" t="s">
        <v>286</v>
      </c>
      <c r="C81" s="74" t="s">
        <v>287</v>
      </c>
      <c r="D81" s="74" t="s">
        <v>699</v>
      </c>
    </row>
    <row r="82" spans="1:4" x14ac:dyDescent="0.25">
      <c r="A82" s="74" t="s">
        <v>24</v>
      </c>
      <c r="B82" s="74" t="s">
        <v>288</v>
      </c>
      <c r="C82" s="74" t="s">
        <v>289</v>
      </c>
      <c r="D82" s="74" t="s">
        <v>699</v>
      </c>
    </row>
    <row r="83" spans="1:4" x14ac:dyDescent="0.25">
      <c r="A83" s="74" t="s">
        <v>25</v>
      </c>
      <c r="B83" s="74" t="s">
        <v>290</v>
      </c>
      <c r="C83" s="74" t="s">
        <v>291</v>
      </c>
      <c r="D83" s="74" t="s">
        <v>695</v>
      </c>
    </row>
    <row r="84" spans="1:4" x14ac:dyDescent="0.25">
      <c r="A84" s="74" t="s">
        <v>26</v>
      </c>
      <c r="B84" s="74" t="s">
        <v>292</v>
      </c>
      <c r="C84" s="74" t="s">
        <v>293</v>
      </c>
      <c r="D84" s="74" t="s">
        <v>701</v>
      </c>
    </row>
    <row r="85" spans="1:4" x14ac:dyDescent="0.25">
      <c r="A85" s="74" t="s">
        <v>27</v>
      </c>
      <c r="B85" s="74" t="s">
        <v>294</v>
      </c>
      <c r="C85" s="74" t="s">
        <v>295</v>
      </c>
      <c r="D85" s="74" t="s">
        <v>701</v>
      </c>
    </row>
    <row r="86" spans="1:4" x14ac:dyDescent="0.25">
      <c r="A86" s="74" t="s">
        <v>28</v>
      </c>
      <c r="B86" s="74" t="s">
        <v>296</v>
      </c>
      <c r="C86" s="74" t="s">
        <v>297</v>
      </c>
      <c r="D86" s="74" t="s">
        <v>699</v>
      </c>
    </row>
    <row r="87" spans="1:4" x14ac:dyDescent="0.25">
      <c r="A87" s="74" t="s">
        <v>29</v>
      </c>
      <c r="B87" s="74" t="s">
        <v>298</v>
      </c>
      <c r="C87" s="74" t="s">
        <v>299</v>
      </c>
      <c r="D87" s="74" t="s">
        <v>699</v>
      </c>
    </row>
    <row r="88" spans="1:4" x14ac:dyDescent="0.25">
      <c r="A88" s="74" t="s">
        <v>30</v>
      </c>
      <c r="B88" s="74" t="s">
        <v>300</v>
      </c>
      <c r="C88" s="74" t="s">
        <v>301</v>
      </c>
      <c r="D88" s="74" t="s">
        <v>695</v>
      </c>
    </row>
    <row r="89" spans="1:4" x14ac:dyDescent="0.25">
      <c r="A89" s="74" t="s">
        <v>31</v>
      </c>
      <c r="B89" s="74" t="s">
        <v>304</v>
      </c>
      <c r="C89" s="74" t="s">
        <v>305</v>
      </c>
      <c r="D89" s="74" t="s">
        <v>699</v>
      </c>
    </row>
    <row r="90" spans="1:4" x14ac:dyDescent="0.25">
      <c r="A90" s="74" t="s">
        <v>32</v>
      </c>
      <c r="B90" s="74" t="s">
        <v>306</v>
      </c>
      <c r="C90" s="74" t="s">
        <v>307</v>
      </c>
      <c r="D90" s="74" t="s">
        <v>699</v>
      </c>
    </row>
    <row r="91" spans="1:4" x14ac:dyDescent="0.25">
      <c r="A91" s="74" t="s">
        <v>33</v>
      </c>
      <c r="B91" s="74" t="s">
        <v>308</v>
      </c>
      <c r="C91" s="74" t="s">
        <v>309</v>
      </c>
      <c r="D91" s="74" t="s">
        <v>699</v>
      </c>
    </row>
    <row r="92" spans="1:4" x14ac:dyDescent="0.25">
      <c r="A92" s="74" t="s">
        <v>34</v>
      </c>
      <c r="B92" s="74" t="s">
        <v>310</v>
      </c>
      <c r="C92" s="74" t="s">
        <v>311</v>
      </c>
      <c r="D92" s="74" t="s">
        <v>699</v>
      </c>
    </row>
    <row r="93" spans="1:4" x14ac:dyDescent="0.25">
      <c r="A93" s="74" t="s">
        <v>35</v>
      </c>
      <c r="B93" s="74" t="s">
        <v>312</v>
      </c>
      <c r="C93" s="74" t="s">
        <v>313</v>
      </c>
      <c r="D93" s="74" t="s">
        <v>756</v>
      </c>
    </row>
    <row r="94" spans="1:4" x14ac:dyDescent="0.25">
      <c r="A94" s="74" t="s">
        <v>36</v>
      </c>
      <c r="B94" s="74" t="s">
        <v>314</v>
      </c>
      <c r="C94" s="74" t="s">
        <v>315</v>
      </c>
      <c r="D94" s="74" t="s">
        <v>701</v>
      </c>
    </row>
    <row r="95" spans="1:4" x14ac:dyDescent="0.25">
      <c r="A95" s="74" t="s">
        <v>37</v>
      </c>
      <c r="B95" s="74" t="s">
        <v>316</v>
      </c>
      <c r="C95" s="74" t="s">
        <v>317</v>
      </c>
      <c r="D95" s="74" t="s">
        <v>701</v>
      </c>
    </row>
    <row r="96" spans="1:4" x14ac:dyDescent="0.25">
      <c r="A96" s="74" t="s">
        <v>38</v>
      </c>
      <c r="B96" s="74" t="s">
        <v>318</v>
      </c>
      <c r="C96" s="74" t="s">
        <v>319</v>
      </c>
      <c r="D96" s="74" t="s">
        <v>699</v>
      </c>
    </row>
    <row r="97" spans="1:4" x14ac:dyDescent="0.25">
      <c r="A97" s="74" t="s">
        <v>39</v>
      </c>
      <c r="B97" s="74" t="s">
        <v>322</v>
      </c>
      <c r="C97" s="74" t="s">
        <v>323</v>
      </c>
      <c r="D97" s="74" t="s">
        <v>755</v>
      </c>
    </row>
    <row r="98" spans="1:4" x14ac:dyDescent="0.25">
      <c r="A98" s="74" t="s">
        <v>40</v>
      </c>
      <c r="B98" s="74" t="s">
        <v>320</v>
      </c>
      <c r="C98" s="74" t="s">
        <v>321</v>
      </c>
      <c r="D98" s="74" t="s">
        <v>696</v>
      </c>
    </row>
    <row r="99" spans="1:4" x14ac:dyDescent="0.25">
      <c r="A99" s="74" t="s">
        <v>41</v>
      </c>
      <c r="B99" s="74" t="s">
        <v>324</v>
      </c>
      <c r="C99" s="74" t="s">
        <v>325</v>
      </c>
      <c r="D99" s="74" t="s">
        <v>695</v>
      </c>
    </row>
    <row r="100" spans="1:4" x14ac:dyDescent="0.25">
      <c r="A100" s="74" t="s">
        <v>42</v>
      </c>
      <c r="B100" s="74" t="s">
        <v>326</v>
      </c>
      <c r="C100" s="74" t="s">
        <v>327</v>
      </c>
      <c r="D100" s="74" t="s">
        <v>696</v>
      </c>
    </row>
    <row r="101" spans="1:4" x14ac:dyDescent="0.25">
      <c r="A101" s="74" t="s">
        <v>43</v>
      </c>
      <c r="B101" s="74" t="s">
        <v>328</v>
      </c>
      <c r="C101" s="74" t="s">
        <v>329</v>
      </c>
      <c r="D101" s="74" t="s">
        <v>696</v>
      </c>
    </row>
    <row r="102" spans="1:4" x14ac:dyDescent="0.25">
      <c r="A102" s="74" t="s">
        <v>44</v>
      </c>
      <c r="B102" s="74" t="s">
        <v>330</v>
      </c>
      <c r="C102" s="74" t="s">
        <v>331</v>
      </c>
      <c r="D102" s="74" t="s">
        <v>696</v>
      </c>
    </row>
    <row r="103" spans="1:4" x14ac:dyDescent="0.25">
      <c r="A103" s="74" t="s">
        <v>45</v>
      </c>
      <c r="B103" s="74" t="s">
        <v>332</v>
      </c>
      <c r="C103" s="74" t="s">
        <v>333</v>
      </c>
      <c r="D103" s="74" t="s">
        <v>699</v>
      </c>
    </row>
    <row r="104" spans="1:4" x14ac:dyDescent="0.25">
      <c r="A104" s="74" t="s">
        <v>46</v>
      </c>
      <c r="B104" s="74" t="s">
        <v>336</v>
      </c>
      <c r="C104" s="74" t="s">
        <v>337</v>
      </c>
      <c r="D104" s="74" t="s">
        <v>755</v>
      </c>
    </row>
    <row r="105" spans="1:4" x14ac:dyDescent="0.25">
      <c r="A105" s="74" t="s">
        <v>47</v>
      </c>
      <c r="B105" s="74" t="s">
        <v>338</v>
      </c>
      <c r="C105" s="74" t="s">
        <v>339</v>
      </c>
      <c r="D105" s="74" t="s">
        <v>755</v>
      </c>
    </row>
    <row r="106" spans="1:4" x14ac:dyDescent="0.25">
      <c r="A106" s="74" t="s">
        <v>48</v>
      </c>
      <c r="B106" s="74" t="s">
        <v>340</v>
      </c>
      <c r="C106" s="74" t="s">
        <v>341</v>
      </c>
      <c r="D106" s="74" t="s">
        <v>755</v>
      </c>
    </row>
    <row r="107" spans="1:4" x14ac:dyDescent="0.25">
      <c r="A107" s="74" t="s">
        <v>50</v>
      </c>
      <c r="B107" s="74" t="s">
        <v>757</v>
      </c>
      <c r="C107" s="74" t="s">
        <v>344</v>
      </c>
      <c r="D107" s="74" t="s">
        <v>756</v>
      </c>
    </row>
    <row r="108" spans="1:4" x14ac:dyDescent="0.25">
      <c r="A108" s="74" t="s">
        <v>51</v>
      </c>
      <c r="B108" s="74" t="s">
        <v>345</v>
      </c>
      <c r="C108" s="74" t="s">
        <v>346</v>
      </c>
      <c r="D108" s="74" t="s">
        <v>701</v>
      </c>
    </row>
    <row r="109" spans="1:4" x14ac:dyDescent="0.25">
      <c r="A109" s="74" t="s">
        <v>52</v>
      </c>
      <c r="B109" s="74" t="s">
        <v>347</v>
      </c>
      <c r="C109" s="74" t="s">
        <v>348</v>
      </c>
      <c r="D109" s="74" t="s">
        <v>701</v>
      </c>
    </row>
    <row r="110" spans="1:4" x14ac:dyDescent="0.25">
      <c r="A110" s="74" t="s">
        <v>53</v>
      </c>
      <c r="B110" s="74" t="s">
        <v>349</v>
      </c>
      <c r="C110" s="74" t="s">
        <v>350</v>
      </c>
      <c r="D110" s="74" t="s">
        <v>699</v>
      </c>
    </row>
    <row r="111" spans="1:4" x14ac:dyDescent="0.25">
      <c r="A111" s="74" t="s">
        <v>54</v>
      </c>
      <c r="B111" s="74" t="s">
        <v>351</v>
      </c>
      <c r="C111" s="74" t="s">
        <v>352</v>
      </c>
      <c r="D111" s="74" t="s">
        <v>699</v>
      </c>
    </row>
    <row r="112" spans="1:4" x14ac:dyDescent="0.25">
      <c r="A112" s="74" t="s">
        <v>55</v>
      </c>
      <c r="B112" s="74" t="s">
        <v>358</v>
      </c>
      <c r="C112" s="74" t="s">
        <v>359</v>
      </c>
      <c r="D112" s="74" t="s">
        <v>701</v>
      </c>
    </row>
    <row r="113" spans="1:4" x14ac:dyDescent="0.25">
      <c r="A113" s="74" t="s">
        <v>56</v>
      </c>
      <c r="B113" s="74" t="s">
        <v>360</v>
      </c>
      <c r="C113" s="74" t="s">
        <v>361</v>
      </c>
      <c r="D113" s="74" t="s">
        <v>701</v>
      </c>
    </row>
    <row r="114" spans="1:4" x14ac:dyDescent="0.25">
      <c r="A114" s="74" t="s">
        <v>57</v>
      </c>
      <c r="B114" s="74" t="s">
        <v>362</v>
      </c>
      <c r="C114" s="74" t="s">
        <v>363</v>
      </c>
      <c r="D114" s="74" t="s">
        <v>755</v>
      </c>
    </row>
    <row r="115" spans="1:4" x14ac:dyDescent="0.25">
      <c r="A115" s="74" t="s">
        <v>58</v>
      </c>
      <c r="B115" s="74" t="s">
        <v>364</v>
      </c>
      <c r="C115" s="74" t="s">
        <v>365</v>
      </c>
      <c r="D115" s="74" t="s">
        <v>702</v>
      </c>
    </row>
    <row r="116" spans="1:4" x14ac:dyDescent="0.25">
      <c r="A116" s="74" t="s">
        <v>59</v>
      </c>
      <c r="B116" s="74" t="s">
        <v>366</v>
      </c>
      <c r="C116" s="74" t="s">
        <v>367</v>
      </c>
      <c r="D116" s="74" t="s">
        <v>755</v>
      </c>
    </row>
    <row r="117" spans="1:4" x14ac:dyDescent="0.25">
      <c r="A117" s="74" t="s">
        <v>60</v>
      </c>
      <c r="B117" s="74" t="s">
        <v>368</v>
      </c>
      <c r="C117" s="74" t="s">
        <v>369</v>
      </c>
      <c r="D117" s="74" t="s">
        <v>755</v>
      </c>
    </row>
    <row r="118" spans="1:4" x14ac:dyDescent="0.25">
      <c r="A118" s="74" t="s">
        <v>61</v>
      </c>
      <c r="B118" s="74" t="s">
        <v>370</v>
      </c>
      <c r="C118" s="74" t="s">
        <v>371</v>
      </c>
      <c r="D118" s="74" t="s">
        <v>755</v>
      </c>
    </row>
    <row r="119" spans="1:4" x14ac:dyDescent="0.25">
      <c r="A119" s="74" t="s">
        <v>62</v>
      </c>
      <c r="B119" s="74" t="s">
        <v>372</v>
      </c>
      <c r="C119" s="74" t="s">
        <v>373</v>
      </c>
      <c r="D119" s="74" t="s">
        <v>755</v>
      </c>
    </row>
    <row r="120" spans="1:4" x14ac:dyDescent="0.25">
      <c r="A120" s="74" t="s">
        <v>63</v>
      </c>
      <c r="B120" s="74" t="s">
        <v>374</v>
      </c>
      <c r="C120" s="74" t="s">
        <v>375</v>
      </c>
      <c r="D120" s="74" t="s">
        <v>755</v>
      </c>
    </row>
    <row r="121" spans="1:4" x14ac:dyDescent="0.25">
      <c r="A121" s="74" t="s">
        <v>64</v>
      </c>
      <c r="B121" s="74" t="s">
        <v>376</v>
      </c>
      <c r="C121" s="74" t="s">
        <v>377</v>
      </c>
      <c r="D121" s="74" t="s">
        <v>755</v>
      </c>
    </row>
    <row r="122" spans="1:4" x14ac:dyDescent="0.25">
      <c r="A122" s="74" t="s">
        <v>67</v>
      </c>
      <c r="B122" s="74" t="s">
        <v>382</v>
      </c>
      <c r="C122" s="74" t="s">
        <v>383</v>
      </c>
      <c r="D122" s="74" t="s">
        <v>755</v>
      </c>
    </row>
    <row r="123" spans="1:4" x14ac:dyDescent="0.25">
      <c r="A123" s="74" t="s">
        <v>74</v>
      </c>
      <c r="B123" s="74" t="s">
        <v>395</v>
      </c>
      <c r="C123" s="74" t="s">
        <v>396</v>
      </c>
      <c r="D123" s="74" t="s">
        <v>703</v>
      </c>
    </row>
    <row r="124" spans="1:4" x14ac:dyDescent="0.25">
      <c r="A124" s="74" t="s">
        <v>81</v>
      </c>
      <c r="B124" s="74" t="s">
        <v>409</v>
      </c>
      <c r="C124" s="74" t="s">
        <v>410</v>
      </c>
      <c r="D124" s="74" t="s">
        <v>704</v>
      </c>
    </row>
    <row r="125" spans="1:4" x14ac:dyDescent="0.25">
      <c r="A125" s="74" t="s">
        <v>82</v>
      </c>
      <c r="B125" s="74" t="s">
        <v>411</v>
      </c>
      <c r="C125" s="74" t="s">
        <v>412</v>
      </c>
      <c r="D125" s="74" t="s">
        <v>704</v>
      </c>
    </row>
    <row r="126" spans="1:4" x14ac:dyDescent="0.25">
      <c r="A126" s="74" t="s">
        <v>83</v>
      </c>
      <c r="B126" s="74" t="s">
        <v>413</v>
      </c>
      <c r="C126" s="74" t="s">
        <v>414</v>
      </c>
      <c r="D126" s="74" t="s">
        <v>704</v>
      </c>
    </row>
    <row r="127" spans="1:4" x14ac:dyDescent="0.25">
      <c r="A127" s="74" t="s">
        <v>85</v>
      </c>
      <c r="B127" s="74" t="s">
        <v>417</v>
      </c>
      <c r="C127" s="74" t="s">
        <v>418</v>
      </c>
      <c r="D127" s="74" t="s">
        <v>704</v>
      </c>
    </row>
    <row r="128" spans="1:4" x14ac:dyDescent="0.25">
      <c r="A128" s="74" t="s">
        <v>86</v>
      </c>
      <c r="B128" s="74" t="s">
        <v>419</v>
      </c>
      <c r="C128" s="74" t="s">
        <v>420</v>
      </c>
      <c r="D128" s="74" t="s">
        <v>704</v>
      </c>
    </row>
    <row r="129" spans="1:4" x14ac:dyDescent="0.25">
      <c r="A129" s="74" t="s">
        <v>88</v>
      </c>
      <c r="B129" s="74" t="s">
        <v>423</v>
      </c>
      <c r="C129" s="74" t="s">
        <v>424</v>
      </c>
      <c r="D129" s="74" t="s">
        <v>703</v>
      </c>
    </row>
    <row r="130" spans="1:4" x14ac:dyDescent="0.25">
      <c r="A130" s="74" t="s">
        <v>96</v>
      </c>
      <c r="B130" s="74" t="s">
        <v>439</v>
      </c>
      <c r="C130" s="74" t="s">
        <v>440</v>
      </c>
      <c r="D130" s="74" t="s">
        <v>702</v>
      </c>
    </row>
    <row r="131" spans="1:4" x14ac:dyDescent="0.25">
      <c r="A131" s="74" t="s">
        <v>103</v>
      </c>
      <c r="B131" s="74" t="s">
        <v>455</v>
      </c>
      <c r="C131" s="74" t="s">
        <v>456</v>
      </c>
      <c r="D131" s="74" t="s">
        <v>701</v>
      </c>
    </row>
    <row r="132" spans="1:4" x14ac:dyDescent="0.25">
      <c r="A132" s="74" t="s">
        <v>105</v>
      </c>
      <c r="B132" s="74" t="s">
        <v>459</v>
      </c>
      <c r="C132" s="74" t="s">
        <v>460</v>
      </c>
      <c r="D132" s="74" t="s">
        <v>700</v>
      </c>
    </row>
    <row r="133" spans="1:4" x14ac:dyDescent="0.25">
      <c r="A133" s="74" t="s">
        <v>114</v>
      </c>
      <c r="B133" s="74" t="s">
        <v>477</v>
      </c>
      <c r="C133" s="74" t="s">
        <v>478</v>
      </c>
      <c r="D133" s="74" t="s">
        <v>701</v>
      </c>
    </row>
    <row r="134" spans="1:4" x14ac:dyDescent="0.25">
      <c r="A134" s="74" t="s">
        <v>118</v>
      </c>
      <c r="B134" s="74" t="s">
        <v>487</v>
      </c>
      <c r="C134" s="74" t="s">
        <v>488</v>
      </c>
      <c r="D134" s="74" t="s">
        <v>701</v>
      </c>
    </row>
    <row r="135" spans="1:4" x14ac:dyDescent="0.25">
      <c r="A135" s="74" t="s">
        <v>122</v>
      </c>
      <c r="B135" s="74" t="s">
        <v>501</v>
      </c>
      <c r="C135" s="74" t="s">
        <v>502</v>
      </c>
      <c r="D135" s="74" t="s">
        <v>701</v>
      </c>
    </row>
    <row r="136" spans="1:4" x14ac:dyDescent="0.25">
      <c r="A136" s="74" t="s">
        <v>123</v>
      </c>
      <c r="B136" s="74" t="s">
        <v>503</v>
      </c>
      <c r="C136" s="74" t="s">
        <v>504</v>
      </c>
      <c r="D136" s="74" t="s">
        <v>701</v>
      </c>
    </row>
    <row r="137" spans="1:4" x14ac:dyDescent="0.25">
      <c r="A137" s="74" t="s">
        <v>124</v>
      </c>
      <c r="B137" s="74" t="s">
        <v>507</v>
      </c>
      <c r="C137" s="74" t="s">
        <v>508</v>
      </c>
      <c r="D137" s="74" t="s">
        <v>701</v>
      </c>
    </row>
    <row r="138" spans="1:4" x14ac:dyDescent="0.25">
      <c r="A138" s="74" t="s">
        <v>125</v>
      </c>
      <c r="B138" s="74" t="s">
        <v>505</v>
      </c>
      <c r="C138" s="74" t="s">
        <v>506</v>
      </c>
      <c r="D138" s="74" t="s">
        <v>702</v>
      </c>
    </row>
    <row r="139" spans="1:4" x14ac:dyDescent="0.25">
      <c r="A139" s="74" t="s">
        <v>126</v>
      </c>
      <c r="B139" s="74" t="s">
        <v>509</v>
      </c>
      <c r="C139" s="74" t="s">
        <v>510</v>
      </c>
      <c r="D139" s="74" t="s">
        <v>702</v>
      </c>
    </row>
    <row r="140" spans="1:4" x14ac:dyDescent="0.25">
      <c r="A140" s="74" t="s">
        <v>127</v>
      </c>
      <c r="B140" s="74" t="s">
        <v>511</v>
      </c>
      <c r="C140" s="74" t="s">
        <v>512</v>
      </c>
      <c r="D140" s="74" t="s">
        <v>702</v>
      </c>
    </row>
    <row r="141" spans="1:4" x14ac:dyDescent="0.25">
      <c r="A141" s="74" t="s">
        <v>128</v>
      </c>
      <c r="B141" s="74" t="s">
        <v>513</v>
      </c>
      <c r="C141" s="74" t="s">
        <v>514</v>
      </c>
      <c r="D141" s="74" t="s">
        <v>702</v>
      </c>
    </row>
    <row r="142" spans="1:4" x14ac:dyDescent="0.25">
      <c r="A142" s="74" t="s">
        <v>129</v>
      </c>
      <c r="B142" s="74" t="s">
        <v>515</v>
      </c>
      <c r="C142" s="74" t="s">
        <v>516</v>
      </c>
      <c r="D142" s="74" t="s">
        <v>702</v>
      </c>
    </row>
    <row r="143" spans="1:4" x14ac:dyDescent="0.25">
      <c r="A143" s="74" t="s">
        <v>131</v>
      </c>
      <c r="B143" s="74" t="s">
        <v>519</v>
      </c>
      <c r="C143" s="74" t="s">
        <v>520</v>
      </c>
      <c r="D143" s="74" t="s">
        <v>699</v>
      </c>
    </row>
    <row r="144" spans="1:4" x14ac:dyDescent="0.25">
      <c r="A144" s="74" t="s">
        <v>132</v>
      </c>
      <c r="B144" s="74" t="s">
        <v>521</v>
      </c>
      <c r="C144" s="74" t="s">
        <v>522</v>
      </c>
      <c r="D144" s="74" t="s">
        <v>699</v>
      </c>
    </row>
    <row r="145" spans="1:4" x14ac:dyDescent="0.25">
      <c r="A145" s="74" t="s">
        <v>133</v>
      </c>
      <c r="B145" s="74" t="s">
        <v>523</v>
      </c>
      <c r="C145" s="74" t="s">
        <v>524</v>
      </c>
      <c r="D145" s="74" t="s">
        <v>699</v>
      </c>
    </row>
    <row r="146" spans="1:4" x14ac:dyDescent="0.25">
      <c r="A146" s="74" t="s">
        <v>135</v>
      </c>
      <c r="B146" s="74" t="s">
        <v>555</v>
      </c>
      <c r="C146" s="74" t="s">
        <v>556</v>
      </c>
      <c r="D146" s="74" t="s">
        <v>758</v>
      </c>
    </row>
    <row r="147" spans="1:4" x14ac:dyDescent="0.25">
      <c r="A147" s="74" t="s">
        <v>136</v>
      </c>
      <c r="B147" s="74" t="s">
        <v>557</v>
      </c>
      <c r="C147" s="74" t="s">
        <v>558</v>
      </c>
      <c r="D147" s="74" t="s">
        <v>755</v>
      </c>
    </row>
    <row r="148" spans="1:4" x14ac:dyDescent="0.25">
      <c r="A148" s="74" t="s">
        <v>138</v>
      </c>
      <c r="B148" s="74" t="s">
        <v>561</v>
      </c>
      <c r="C148" s="74" t="s">
        <v>562</v>
      </c>
      <c r="D148" s="74" t="s">
        <v>755</v>
      </c>
    </row>
    <row r="149" spans="1:4" x14ac:dyDescent="0.25">
      <c r="A149" s="74" t="s">
        <v>144</v>
      </c>
      <c r="B149" s="74" t="s">
        <v>573</v>
      </c>
      <c r="C149" s="74" t="s">
        <v>574</v>
      </c>
      <c r="D149" s="74" t="s">
        <v>694</v>
      </c>
    </row>
    <row r="150" spans="1:4" x14ac:dyDescent="0.25">
      <c r="A150" s="74" t="s">
        <v>145</v>
      </c>
      <c r="B150" s="74" t="s">
        <v>575</v>
      </c>
      <c r="C150" s="74" t="s">
        <v>576</v>
      </c>
      <c r="D150" s="74" t="s">
        <v>694</v>
      </c>
    </row>
    <row r="151" spans="1:4" x14ac:dyDescent="0.25">
      <c r="A151" s="74" t="s">
        <v>148</v>
      </c>
      <c r="B151" s="74" t="s">
        <v>705</v>
      </c>
      <c r="C151" s="74" t="s">
        <v>579</v>
      </c>
      <c r="D151" s="74" t="s">
        <v>755</v>
      </c>
    </row>
    <row r="152" spans="1:4" x14ac:dyDescent="0.25">
      <c r="A152" s="74" t="s">
        <v>149</v>
      </c>
      <c r="B152" s="74" t="s">
        <v>531</v>
      </c>
      <c r="C152" s="74" t="s">
        <v>532</v>
      </c>
      <c r="D152" s="74" t="s">
        <v>755</v>
      </c>
    </row>
    <row r="153" spans="1:4" x14ac:dyDescent="0.25">
      <c r="A153" s="74" t="s">
        <v>150</v>
      </c>
      <c r="B153" s="74" t="s">
        <v>533</v>
      </c>
      <c r="C153" s="74" t="s">
        <v>534</v>
      </c>
      <c r="D153" s="74" t="s">
        <v>755</v>
      </c>
    </row>
    <row r="154" spans="1:4" x14ac:dyDescent="0.25">
      <c r="A154" s="74" t="s">
        <v>151</v>
      </c>
      <c r="B154" s="74" t="s">
        <v>535</v>
      </c>
      <c r="C154" s="74" t="s">
        <v>536</v>
      </c>
      <c r="D154" s="74" t="s">
        <v>755</v>
      </c>
    </row>
    <row r="155" spans="1:4" x14ac:dyDescent="0.25">
      <c r="A155" s="74" t="s">
        <v>152</v>
      </c>
      <c r="B155" s="74" t="s">
        <v>537</v>
      </c>
      <c r="C155" s="74" t="s">
        <v>538</v>
      </c>
      <c r="D155" s="74" t="s">
        <v>699</v>
      </c>
    </row>
    <row r="156" spans="1:4" x14ac:dyDescent="0.25">
      <c r="A156" s="74" t="s">
        <v>153</v>
      </c>
      <c r="B156" s="74" t="s">
        <v>539</v>
      </c>
      <c r="C156" s="74" t="s">
        <v>540</v>
      </c>
      <c r="D156" s="74" t="s">
        <v>695</v>
      </c>
    </row>
    <row r="157" spans="1:4" x14ac:dyDescent="0.25">
      <c r="A157" s="74" t="s">
        <v>154</v>
      </c>
      <c r="B157" s="74" t="s">
        <v>543</v>
      </c>
      <c r="C157" s="74" t="s">
        <v>544</v>
      </c>
      <c r="D157" s="74" t="s">
        <v>694</v>
      </c>
    </row>
    <row r="158" spans="1:4" x14ac:dyDescent="0.25">
      <c r="A158" s="74" t="s">
        <v>155</v>
      </c>
      <c r="B158" s="74" t="s">
        <v>545</v>
      </c>
      <c r="C158" s="74" t="s">
        <v>546</v>
      </c>
      <c r="D158" s="74" t="s">
        <v>694</v>
      </c>
    </row>
    <row r="159" spans="1:4" x14ac:dyDescent="0.25">
      <c r="A159" s="74" t="s">
        <v>156</v>
      </c>
      <c r="B159" s="74" t="s">
        <v>547</v>
      </c>
      <c r="C159" s="74" t="s">
        <v>548</v>
      </c>
      <c r="D159" s="74" t="s">
        <v>699</v>
      </c>
    </row>
    <row r="160" spans="1:4" x14ac:dyDescent="0.25">
      <c r="A160" s="74" t="s">
        <v>157</v>
      </c>
      <c r="B160" s="74" t="s">
        <v>549</v>
      </c>
      <c r="C160" s="74" t="s">
        <v>550</v>
      </c>
      <c r="D160" s="74" t="s">
        <v>695</v>
      </c>
    </row>
    <row r="161" spans="1:4" x14ac:dyDescent="0.25">
      <c r="A161" s="74" t="s">
        <v>158</v>
      </c>
      <c r="B161" s="74" t="s">
        <v>551</v>
      </c>
      <c r="C161" s="74" t="s">
        <v>552</v>
      </c>
      <c r="D161" s="74" t="s">
        <v>699</v>
      </c>
    </row>
    <row r="162" spans="1:4" x14ac:dyDescent="0.25">
      <c r="A162" s="74" t="s">
        <v>159</v>
      </c>
      <c r="B162" s="74" t="s">
        <v>553</v>
      </c>
      <c r="C162" s="74" t="s">
        <v>554</v>
      </c>
      <c r="D162" s="74" t="s">
        <v>695</v>
      </c>
    </row>
    <row r="163" spans="1:4" x14ac:dyDescent="0.25">
      <c r="A163" s="74" t="s">
        <v>712</v>
      </c>
      <c r="B163" s="74" t="s">
        <v>582</v>
      </c>
      <c r="C163" s="74" t="s">
        <v>583</v>
      </c>
      <c r="D163" s="74" t="s">
        <v>755</v>
      </c>
    </row>
    <row r="164" spans="1:4" x14ac:dyDescent="0.25">
      <c r="A164" s="74" t="s">
        <v>161</v>
      </c>
      <c r="B164" s="74" t="s">
        <v>586</v>
      </c>
      <c r="C164" s="74" t="s">
        <v>587</v>
      </c>
      <c r="D164" s="74" t="s">
        <v>702</v>
      </c>
    </row>
    <row r="165" spans="1:4" x14ac:dyDescent="0.25">
      <c r="A165" s="74" t="s">
        <v>162</v>
      </c>
      <c r="B165" s="74" t="s">
        <v>588</v>
      </c>
      <c r="C165" s="74" t="s">
        <v>589</v>
      </c>
      <c r="D165" s="74" t="s">
        <v>697</v>
      </c>
    </row>
    <row r="166" spans="1:4" x14ac:dyDescent="0.25">
      <c r="A166" s="74" t="s">
        <v>163</v>
      </c>
      <c r="B166" s="74" t="s">
        <v>590</v>
      </c>
      <c r="C166" s="74" t="s">
        <v>591</v>
      </c>
      <c r="D166" s="74" t="s">
        <v>699</v>
      </c>
    </row>
    <row r="167" spans="1:4" x14ac:dyDescent="0.25">
      <c r="A167" s="74" t="s">
        <v>164</v>
      </c>
      <c r="B167" s="74" t="s">
        <v>592</v>
      </c>
      <c r="C167" s="74" t="s">
        <v>593</v>
      </c>
      <c r="D167" s="74" t="s">
        <v>695</v>
      </c>
    </row>
    <row r="168" spans="1:4" x14ac:dyDescent="0.25">
      <c r="A168" s="74" t="s">
        <v>165</v>
      </c>
      <c r="B168" s="74" t="s">
        <v>759</v>
      </c>
      <c r="C168" s="74" t="s">
        <v>530</v>
      </c>
      <c r="D168" s="74" t="s">
        <v>694</v>
      </c>
    </row>
    <row r="169" spans="1:4" x14ac:dyDescent="0.25">
      <c r="A169" s="74" t="s">
        <v>760</v>
      </c>
      <c r="B169" s="74" t="s">
        <v>761</v>
      </c>
      <c r="C169" s="74" t="s">
        <v>762</v>
      </c>
      <c r="D169" s="74" t="s">
        <v>694</v>
      </c>
    </row>
    <row r="170" spans="1:4" x14ac:dyDescent="0.25">
      <c r="A170" s="74" t="s">
        <v>707</v>
      </c>
      <c r="B170" s="74" t="s">
        <v>354</v>
      </c>
      <c r="C170" s="74" t="s">
        <v>355</v>
      </c>
      <c r="D170" s="74" t="s">
        <v>694</v>
      </c>
    </row>
    <row r="171" spans="1:4" x14ac:dyDescent="0.25">
      <c r="A171" s="74" t="s">
        <v>708</v>
      </c>
      <c r="B171" s="74" t="s">
        <v>356</v>
      </c>
      <c r="C171" s="74" t="s">
        <v>357</v>
      </c>
      <c r="D171" s="74" t="s">
        <v>694</v>
      </c>
    </row>
    <row r="172" spans="1:4" x14ac:dyDescent="0.25">
      <c r="A172" s="74" t="s">
        <v>706</v>
      </c>
      <c r="B172" s="74" t="s">
        <v>763</v>
      </c>
      <c r="C172" s="74" t="s">
        <v>353</v>
      </c>
      <c r="D172" s="74" t="s">
        <v>694</v>
      </c>
    </row>
    <row r="173" spans="1:4" x14ac:dyDescent="0.25">
      <c r="A173" s="74" t="s">
        <v>764</v>
      </c>
      <c r="B173" s="74" t="s">
        <v>765</v>
      </c>
      <c r="C173" s="74" t="s">
        <v>766</v>
      </c>
      <c r="D173" s="74" t="s">
        <v>694</v>
      </c>
    </row>
    <row r="174" spans="1:4" x14ac:dyDescent="0.25">
      <c r="A174" s="74" t="s">
        <v>709</v>
      </c>
      <c r="B174" s="74" t="s">
        <v>767</v>
      </c>
      <c r="C174" s="74" t="s">
        <v>499</v>
      </c>
      <c r="D174" s="74" t="s">
        <v>701</v>
      </c>
    </row>
    <row r="175" spans="1:4" x14ac:dyDescent="0.25">
      <c r="A175" s="74" t="s">
        <v>710</v>
      </c>
      <c r="B175" s="74" t="s">
        <v>768</v>
      </c>
      <c r="C175" s="74" t="s">
        <v>500</v>
      </c>
      <c r="D175" s="74" t="s">
        <v>701</v>
      </c>
    </row>
    <row r="176" spans="1:4" x14ac:dyDescent="0.25">
      <c r="A176" s="74" t="s">
        <v>769</v>
      </c>
      <c r="B176" s="74" t="s">
        <v>770</v>
      </c>
      <c r="C176" s="74" t="s">
        <v>771</v>
      </c>
      <c r="D176" s="74" t="s">
        <v>694</v>
      </c>
    </row>
    <row r="177" spans="1:4" x14ac:dyDescent="0.25">
      <c r="A177" s="74" t="s">
        <v>772</v>
      </c>
      <c r="B177" s="74" t="s">
        <v>770</v>
      </c>
      <c r="C177" s="74" t="s">
        <v>773</v>
      </c>
      <c r="D177" s="74" t="s">
        <v>694</v>
      </c>
    </row>
    <row r="178" spans="1:4" x14ac:dyDescent="0.25">
      <c r="A178" s="74" t="s">
        <v>774</v>
      </c>
      <c r="B178" s="74" t="s">
        <v>770</v>
      </c>
      <c r="C178" s="74" t="s">
        <v>775</v>
      </c>
      <c r="D178" s="74" t="s">
        <v>694</v>
      </c>
    </row>
    <row r="179" spans="1:4" x14ac:dyDescent="0.25">
      <c r="A179" s="74" t="s">
        <v>776</v>
      </c>
      <c r="B179" s="74" t="s">
        <v>770</v>
      </c>
      <c r="C179" s="74" t="s">
        <v>777</v>
      </c>
      <c r="D179" s="74" t="s">
        <v>694</v>
      </c>
    </row>
    <row r="180" spans="1:4" x14ac:dyDescent="0.25">
      <c r="A180" s="74" t="s">
        <v>778</v>
      </c>
      <c r="B180" s="74" t="s">
        <v>770</v>
      </c>
      <c r="C180" s="74" t="s">
        <v>779</v>
      </c>
      <c r="D180" s="74" t="s">
        <v>694</v>
      </c>
    </row>
    <row r="181" spans="1:4" x14ac:dyDescent="0.25">
      <c r="A181" s="74" t="s">
        <v>780</v>
      </c>
      <c r="B181" s="74" t="s">
        <v>770</v>
      </c>
      <c r="C181" s="74" t="s">
        <v>781</v>
      </c>
      <c r="D181" s="74" t="s">
        <v>694</v>
      </c>
    </row>
    <row r="182" spans="1:4" x14ac:dyDescent="0.25">
      <c r="A182" s="74" t="s">
        <v>782</v>
      </c>
      <c r="B182" s="74" t="s">
        <v>770</v>
      </c>
      <c r="C182" s="74" t="s">
        <v>783</v>
      </c>
      <c r="D182" s="74" t="s">
        <v>694</v>
      </c>
    </row>
    <row r="183" spans="1:4" x14ac:dyDescent="0.25">
      <c r="A183" s="74" t="s">
        <v>784</v>
      </c>
      <c r="B183" s="74" t="s">
        <v>770</v>
      </c>
      <c r="C183" s="74" t="s">
        <v>785</v>
      </c>
      <c r="D183" s="74" t="s">
        <v>694</v>
      </c>
    </row>
    <row r="184" spans="1:4" x14ac:dyDescent="0.25">
      <c r="A184" s="74" t="s">
        <v>786</v>
      </c>
      <c r="B184" s="74" t="s">
        <v>770</v>
      </c>
      <c r="C184" s="74" t="s">
        <v>787</v>
      </c>
      <c r="D184" s="74" t="s">
        <v>694</v>
      </c>
    </row>
    <row r="185" spans="1:4" x14ac:dyDescent="0.25">
      <c r="A185" s="74" t="s">
        <v>788</v>
      </c>
      <c r="B185" s="74" t="s">
        <v>770</v>
      </c>
      <c r="C185" s="74" t="s">
        <v>789</v>
      </c>
      <c r="D185" s="74" t="s">
        <v>694</v>
      </c>
    </row>
    <row r="186" spans="1:4" x14ac:dyDescent="0.25">
      <c r="A186" s="74" t="s">
        <v>790</v>
      </c>
      <c r="B186" s="74" t="s">
        <v>770</v>
      </c>
      <c r="C186" s="74" t="s">
        <v>791</v>
      </c>
      <c r="D186" s="74" t="s">
        <v>694</v>
      </c>
    </row>
    <row r="187" spans="1:4" x14ac:dyDescent="0.25">
      <c r="A187" s="74" t="s">
        <v>792</v>
      </c>
      <c r="B187" s="74" t="s">
        <v>770</v>
      </c>
      <c r="C187" s="74" t="s">
        <v>793</v>
      </c>
      <c r="D187" s="74" t="s">
        <v>694</v>
      </c>
    </row>
    <row r="188" spans="1:4" x14ac:dyDescent="0.25">
      <c r="A188" s="74" t="s">
        <v>794</v>
      </c>
      <c r="B188" s="74" t="s">
        <v>770</v>
      </c>
      <c r="C188" s="74" t="s">
        <v>795</v>
      </c>
      <c r="D188" s="74" t="s">
        <v>694</v>
      </c>
    </row>
    <row r="189" spans="1:4" x14ac:dyDescent="0.25">
      <c r="A189" s="74" t="s">
        <v>796</v>
      </c>
      <c r="B189" s="74" t="s">
        <v>770</v>
      </c>
      <c r="C189" s="74" t="s">
        <v>797</v>
      </c>
      <c r="D189" s="74" t="s">
        <v>694</v>
      </c>
    </row>
    <row r="190" spans="1:4" x14ac:dyDescent="0.25">
      <c r="A190" s="74" t="s">
        <v>798</v>
      </c>
      <c r="B190" s="74" t="s">
        <v>770</v>
      </c>
      <c r="C190" s="74" t="s">
        <v>799</v>
      </c>
      <c r="D190" s="74" t="s">
        <v>694</v>
      </c>
    </row>
    <row r="191" spans="1:4" x14ac:dyDescent="0.25">
      <c r="A191" s="74" t="s">
        <v>800</v>
      </c>
      <c r="B191" s="74" t="s">
        <v>269</v>
      </c>
      <c r="C191" s="74" t="s">
        <v>801</v>
      </c>
      <c r="D191" s="74" t="s">
        <v>702</v>
      </c>
    </row>
    <row r="192" spans="1:4" x14ac:dyDescent="0.25">
      <c r="A192" s="74" t="s">
        <v>802</v>
      </c>
      <c r="B192" s="74" t="s">
        <v>803</v>
      </c>
      <c r="C192" s="74" t="s">
        <v>804</v>
      </c>
      <c r="D192" s="74" t="s">
        <v>702</v>
      </c>
    </row>
    <row r="193" spans="1:4" x14ac:dyDescent="0.25">
      <c r="A193" s="74" t="s">
        <v>805</v>
      </c>
      <c r="B193" s="74" t="s">
        <v>803</v>
      </c>
      <c r="C193" s="74" t="s">
        <v>806</v>
      </c>
      <c r="D193" s="74" t="s">
        <v>702</v>
      </c>
    </row>
    <row r="194" spans="1:4" x14ac:dyDescent="0.25">
      <c r="A194" s="74" t="s">
        <v>651</v>
      </c>
      <c r="B194" s="74" t="s">
        <v>529</v>
      </c>
      <c r="C194" s="74" t="s">
        <v>676</v>
      </c>
      <c r="D194" s="74" t="s">
        <v>755</v>
      </c>
    </row>
    <row r="195" spans="1:4" x14ac:dyDescent="0.25">
      <c r="A195" s="74" t="s">
        <v>653</v>
      </c>
      <c r="B195" s="74" t="s">
        <v>666</v>
      </c>
      <c r="C195" s="74" t="s">
        <v>677</v>
      </c>
      <c r="D195" s="74" t="s">
        <v>755</v>
      </c>
    </row>
    <row r="196" spans="1:4" x14ac:dyDescent="0.25">
      <c r="A196" s="74" t="s">
        <v>654</v>
      </c>
      <c r="B196" s="74" t="s">
        <v>667</v>
      </c>
      <c r="C196" s="74" t="s">
        <v>678</v>
      </c>
      <c r="D196" s="74" t="s">
        <v>756</v>
      </c>
    </row>
    <row r="197" spans="1:4" x14ac:dyDescent="0.25">
      <c r="A197" s="74" t="s">
        <v>655</v>
      </c>
      <c r="B197" s="74" t="s">
        <v>668</v>
      </c>
      <c r="C197" s="74" t="s">
        <v>679</v>
      </c>
      <c r="D197" s="74" t="s">
        <v>756</v>
      </c>
    </row>
    <row r="198" spans="1:4" x14ac:dyDescent="0.25">
      <c r="A198" s="74" t="s">
        <v>656</v>
      </c>
      <c r="B198" s="74" t="s">
        <v>807</v>
      </c>
      <c r="C198" s="74" t="s">
        <v>680</v>
      </c>
      <c r="D198" s="74" t="s">
        <v>756</v>
      </c>
    </row>
    <row r="199" spans="1:4" x14ac:dyDescent="0.25">
      <c r="A199" s="74" t="s">
        <v>657</v>
      </c>
      <c r="B199" s="74" t="s">
        <v>669</v>
      </c>
      <c r="C199" s="74" t="s">
        <v>681</v>
      </c>
      <c r="D199" s="74" t="s">
        <v>756</v>
      </c>
    </row>
    <row r="200" spans="1:4" x14ac:dyDescent="0.25">
      <c r="A200" s="74" t="s">
        <v>659</v>
      </c>
      <c r="B200" s="74" t="s">
        <v>670</v>
      </c>
      <c r="C200" s="74" t="s">
        <v>682</v>
      </c>
      <c r="D200" s="74" t="s">
        <v>694</v>
      </c>
    </row>
    <row r="201" spans="1:4" x14ac:dyDescent="0.25">
      <c r="A201" s="74" t="s">
        <v>660</v>
      </c>
      <c r="B201" s="74" t="s">
        <v>671</v>
      </c>
      <c r="C201" s="74" t="s">
        <v>683</v>
      </c>
      <c r="D201" s="74" t="s">
        <v>756</v>
      </c>
    </row>
    <row r="202" spans="1:4" x14ac:dyDescent="0.25">
      <c r="A202" s="74" t="s">
        <v>661</v>
      </c>
      <c r="B202" s="74" t="s">
        <v>672</v>
      </c>
      <c r="C202" s="74" t="s">
        <v>684</v>
      </c>
      <c r="D202" s="74" t="s">
        <v>756</v>
      </c>
    </row>
    <row r="203" spans="1:4" x14ac:dyDescent="0.25">
      <c r="A203" s="74" t="s">
        <v>662</v>
      </c>
      <c r="B203" s="74" t="s">
        <v>673</v>
      </c>
      <c r="C203" s="74" t="s">
        <v>685</v>
      </c>
      <c r="D203" s="74" t="s">
        <v>697</v>
      </c>
    </row>
    <row r="204" spans="1:4" x14ac:dyDescent="0.25">
      <c r="A204" s="74" t="s">
        <v>663</v>
      </c>
      <c r="B204" s="74" t="s">
        <v>672</v>
      </c>
      <c r="C204" s="74" t="s">
        <v>686</v>
      </c>
      <c r="D204" s="74" t="s">
        <v>694</v>
      </c>
    </row>
    <row r="205" spans="1:4" x14ac:dyDescent="0.25">
      <c r="A205" s="74" t="s">
        <v>664</v>
      </c>
      <c r="B205" s="74" t="s">
        <v>672</v>
      </c>
      <c r="C205" s="74" t="s">
        <v>698</v>
      </c>
      <c r="D205" s="74" t="s">
        <v>694</v>
      </c>
    </row>
    <row r="206" spans="1:4" x14ac:dyDescent="0.25">
      <c r="A206" s="74" t="s">
        <v>665</v>
      </c>
      <c r="B206" s="74" t="s">
        <v>674</v>
      </c>
      <c r="C206" s="74" t="s">
        <v>687</v>
      </c>
      <c r="D206" s="74" t="s">
        <v>755</v>
      </c>
    </row>
    <row r="207" spans="1:4" x14ac:dyDescent="0.25">
      <c r="A207" s="74" t="s">
        <v>711</v>
      </c>
      <c r="B207" s="74" t="s">
        <v>675</v>
      </c>
      <c r="C207" s="74" t="s">
        <v>688</v>
      </c>
      <c r="D207" s="74" t="s">
        <v>694</v>
      </c>
    </row>
    <row r="208" spans="1:4" x14ac:dyDescent="0.25">
      <c r="A208" s="74" t="s">
        <v>808</v>
      </c>
      <c r="B208" s="74" t="s">
        <v>770</v>
      </c>
      <c r="C208" s="74" t="s">
        <v>809</v>
      </c>
      <c r="D208" s="74" t="s">
        <v>694</v>
      </c>
    </row>
    <row r="209" spans="1:4" x14ac:dyDescent="0.25">
      <c r="A209" s="74" t="s">
        <v>810</v>
      </c>
      <c r="B209" s="74" t="s">
        <v>770</v>
      </c>
      <c r="C209" s="74" t="s">
        <v>811</v>
      </c>
      <c r="D209" s="74" t="s">
        <v>694</v>
      </c>
    </row>
    <row r="210" spans="1:4" x14ac:dyDescent="0.25">
      <c r="A210" s="74" t="s">
        <v>812</v>
      </c>
      <c r="B210" s="74" t="s">
        <v>770</v>
      </c>
      <c r="C210" s="74" t="s">
        <v>813</v>
      </c>
      <c r="D210" s="74" t="s">
        <v>694</v>
      </c>
    </row>
    <row r="211" spans="1:4" x14ac:dyDescent="0.25">
      <c r="A211" s="74" t="s">
        <v>814</v>
      </c>
      <c r="B211" s="74" t="s">
        <v>770</v>
      </c>
      <c r="C211" s="74" t="s">
        <v>815</v>
      </c>
      <c r="D211" s="74" t="s">
        <v>694</v>
      </c>
    </row>
    <row r="212" spans="1:4" x14ac:dyDescent="0.25">
      <c r="A212" s="74" t="s">
        <v>718</v>
      </c>
      <c r="B212" s="74" t="s">
        <v>722</v>
      </c>
      <c r="C212" s="74" t="s">
        <v>729</v>
      </c>
      <c r="D212" s="74" t="s">
        <v>694</v>
      </c>
    </row>
    <row r="213" spans="1:4" x14ac:dyDescent="0.25">
      <c r="A213" s="74" t="s">
        <v>816</v>
      </c>
      <c r="B213" s="74" t="s">
        <v>817</v>
      </c>
      <c r="C213" s="74" t="s">
        <v>818</v>
      </c>
      <c r="D213" s="74" t="s">
        <v>755</v>
      </c>
    </row>
    <row r="214" spans="1:4" x14ac:dyDescent="0.25">
      <c r="A214" s="74" t="s">
        <v>713</v>
      </c>
      <c r="B214" s="74" t="s">
        <v>719</v>
      </c>
      <c r="C214" s="74" t="s">
        <v>723</v>
      </c>
      <c r="D214" s="74" t="s">
        <v>756</v>
      </c>
    </row>
    <row r="215" spans="1:4" x14ac:dyDescent="0.25">
      <c r="A215" s="74" t="s">
        <v>730</v>
      </c>
      <c r="B215" s="74" t="s">
        <v>819</v>
      </c>
      <c r="C215" s="74" t="s">
        <v>724</v>
      </c>
      <c r="D215" s="74" t="s">
        <v>756</v>
      </c>
    </row>
    <row r="216" spans="1:4" x14ac:dyDescent="0.25">
      <c r="A216" s="74" t="s">
        <v>714</v>
      </c>
      <c r="B216" s="74" t="s">
        <v>714</v>
      </c>
      <c r="C216" s="74" t="s">
        <v>725</v>
      </c>
      <c r="D216" s="74" t="s">
        <v>694</v>
      </c>
    </row>
    <row r="217" spans="1:4" x14ac:dyDescent="0.25">
      <c r="A217" s="74" t="s">
        <v>715</v>
      </c>
      <c r="B217" s="74" t="s">
        <v>720</v>
      </c>
      <c r="C217" s="74" t="s">
        <v>726</v>
      </c>
      <c r="D217" s="74" t="s">
        <v>694</v>
      </c>
    </row>
    <row r="218" spans="1:4" x14ac:dyDescent="0.25">
      <c r="A218" s="74" t="s">
        <v>716</v>
      </c>
      <c r="B218" s="74" t="s">
        <v>670</v>
      </c>
      <c r="C218" s="74" t="s">
        <v>727</v>
      </c>
      <c r="D218" s="74" t="s">
        <v>694</v>
      </c>
    </row>
    <row r="219" spans="1:4" x14ac:dyDescent="0.25">
      <c r="A219" s="74" t="s">
        <v>717</v>
      </c>
      <c r="B219" s="74" t="s">
        <v>721</v>
      </c>
      <c r="C219" s="74" t="s">
        <v>728</v>
      </c>
      <c r="D219" s="74" t="s">
        <v>756</v>
      </c>
    </row>
    <row r="220" spans="1:4" x14ac:dyDescent="0.25">
      <c r="A220" s="74" t="s">
        <v>820</v>
      </c>
      <c r="B220" s="74" t="s">
        <v>770</v>
      </c>
      <c r="C220" s="74" t="s">
        <v>821</v>
      </c>
      <c r="D220" s="74" t="s">
        <v>694</v>
      </c>
    </row>
    <row r="221" spans="1:4" x14ac:dyDescent="0.25">
      <c r="A221" s="74" t="s">
        <v>822</v>
      </c>
      <c r="B221" s="74" t="s">
        <v>770</v>
      </c>
      <c r="C221" s="74" t="s">
        <v>823</v>
      </c>
      <c r="D221" s="74" t="s">
        <v>694</v>
      </c>
    </row>
    <row r="222" spans="1:4" x14ac:dyDescent="0.25">
      <c r="A222" s="74" t="s">
        <v>824</v>
      </c>
      <c r="B222" s="74" t="s">
        <v>825</v>
      </c>
      <c r="C222" s="74" t="s">
        <v>826</v>
      </c>
      <c r="D222" s="74" t="s">
        <v>755</v>
      </c>
    </row>
    <row r="223" spans="1:4" x14ac:dyDescent="0.25">
      <c r="A223" s="74" t="s">
        <v>827</v>
      </c>
      <c r="B223" s="74" t="s">
        <v>828</v>
      </c>
      <c r="C223" s="74" t="s">
        <v>829</v>
      </c>
      <c r="D223" s="74" t="s">
        <v>755</v>
      </c>
    </row>
    <row r="224" spans="1:4" x14ac:dyDescent="0.25">
      <c r="A224" s="74" t="s">
        <v>830</v>
      </c>
      <c r="B224" s="74" t="s">
        <v>831</v>
      </c>
      <c r="C224" s="74" t="s">
        <v>832</v>
      </c>
      <c r="D224" s="74" t="s">
        <v>694</v>
      </c>
    </row>
    <row r="225" spans="1:4" x14ac:dyDescent="0.25">
      <c r="A225" s="74" t="s">
        <v>833</v>
      </c>
      <c r="B225" s="74" t="s">
        <v>834</v>
      </c>
      <c r="C225" s="74" t="s">
        <v>835</v>
      </c>
      <c r="D225" s="74" t="s">
        <v>694</v>
      </c>
    </row>
    <row r="226" spans="1:4" x14ac:dyDescent="0.25">
      <c r="A226" s="74" t="s">
        <v>836</v>
      </c>
      <c r="B226" s="74" t="s">
        <v>837</v>
      </c>
      <c r="C226" s="74" t="s">
        <v>838</v>
      </c>
      <c r="D226" s="74" t="s">
        <v>703</v>
      </c>
    </row>
    <row r="227" spans="1:4" x14ac:dyDescent="0.25">
      <c r="A227" s="74" t="s">
        <v>839</v>
      </c>
      <c r="B227" s="74" t="s">
        <v>840</v>
      </c>
      <c r="C227" s="74" t="s">
        <v>841</v>
      </c>
      <c r="D227" s="74" t="s">
        <v>704</v>
      </c>
    </row>
    <row r="228" spans="1:4" x14ac:dyDescent="0.25">
      <c r="A228" s="74" t="s">
        <v>842</v>
      </c>
      <c r="B228" s="74" t="s">
        <v>843</v>
      </c>
      <c r="C228" s="74" t="s">
        <v>844</v>
      </c>
      <c r="D228" s="74" t="s">
        <v>704</v>
      </c>
    </row>
    <row r="229" spans="1:4" x14ac:dyDescent="0.25">
      <c r="A229" s="74" t="s">
        <v>845</v>
      </c>
      <c r="B229" s="74" t="s">
        <v>846</v>
      </c>
      <c r="C229" s="74" t="s">
        <v>847</v>
      </c>
      <c r="D229" s="74" t="s">
        <v>848</v>
      </c>
    </row>
    <row r="230" spans="1:4" x14ac:dyDescent="0.25">
      <c r="A230" s="74" t="s">
        <v>849</v>
      </c>
      <c r="B230" s="74" t="s">
        <v>850</v>
      </c>
      <c r="C230" s="74" t="s">
        <v>851</v>
      </c>
      <c r="D230" s="74" t="s">
        <v>848</v>
      </c>
    </row>
    <row r="231" spans="1:4" x14ac:dyDescent="0.25">
      <c r="A231" s="74" t="s">
        <v>852</v>
      </c>
      <c r="B231" s="74" t="s">
        <v>853</v>
      </c>
      <c r="C231" s="74" t="s">
        <v>854</v>
      </c>
      <c r="D231" s="74" t="s">
        <v>755</v>
      </c>
    </row>
    <row r="232" spans="1:4" x14ac:dyDescent="0.25">
      <c r="A232" s="74" t="s">
        <v>855</v>
      </c>
      <c r="B232" s="74" t="s">
        <v>856</v>
      </c>
      <c r="C232" s="74" t="s">
        <v>857</v>
      </c>
      <c r="D232" s="74" t="s">
        <v>755</v>
      </c>
    </row>
    <row r="233" spans="1:4" x14ac:dyDescent="0.25">
      <c r="A233" s="74" t="s">
        <v>858</v>
      </c>
      <c r="B233" s="74" t="s">
        <v>859</v>
      </c>
      <c r="C233" s="74" t="s">
        <v>860</v>
      </c>
      <c r="D233" s="74" t="s">
        <v>755</v>
      </c>
    </row>
    <row r="234" spans="1:4" x14ac:dyDescent="0.25">
      <c r="A234" s="74" t="s">
        <v>861</v>
      </c>
      <c r="B234" s="74" t="s">
        <v>862</v>
      </c>
      <c r="C234" s="74" t="s">
        <v>863</v>
      </c>
      <c r="D234" s="74" t="s">
        <v>755</v>
      </c>
    </row>
    <row r="235" spans="1:4" x14ac:dyDescent="0.25">
      <c r="A235" s="74" t="s">
        <v>864</v>
      </c>
      <c r="B235" s="74" t="s">
        <v>865</v>
      </c>
      <c r="C235" s="74" t="s">
        <v>866</v>
      </c>
      <c r="D235" s="74" t="s">
        <v>755</v>
      </c>
    </row>
    <row r="236" spans="1:4" x14ac:dyDescent="0.25">
      <c r="A236" s="74" t="s">
        <v>867</v>
      </c>
      <c r="B236" s="74" t="s">
        <v>868</v>
      </c>
      <c r="C236" s="74" t="s">
        <v>869</v>
      </c>
      <c r="D236" s="74" t="s">
        <v>755</v>
      </c>
    </row>
    <row r="237" spans="1:4" x14ac:dyDescent="0.25">
      <c r="A237" s="74" t="s">
        <v>870</v>
      </c>
      <c r="B237" s="74" t="s">
        <v>871</v>
      </c>
      <c r="C237" s="74" t="s">
        <v>872</v>
      </c>
      <c r="D237" s="74" t="s">
        <v>755</v>
      </c>
    </row>
    <row r="238" spans="1:4" x14ac:dyDescent="0.25">
      <c r="A238" s="74" t="s">
        <v>873</v>
      </c>
      <c r="B238" s="74" t="s">
        <v>874</v>
      </c>
      <c r="C238" s="74" t="s">
        <v>875</v>
      </c>
      <c r="D238" s="74" t="s">
        <v>755</v>
      </c>
    </row>
    <row r="239" spans="1:4" x14ac:dyDescent="0.25">
      <c r="A239" s="74" t="s">
        <v>876</v>
      </c>
      <c r="B239" s="74" t="s">
        <v>877</v>
      </c>
      <c r="C239" s="74" t="s">
        <v>878</v>
      </c>
      <c r="D239" s="74" t="s">
        <v>755</v>
      </c>
    </row>
    <row r="240" spans="1:4" x14ac:dyDescent="0.25">
      <c r="A240" s="74" t="s">
        <v>879</v>
      </c>
      <c r="B240" s="74" t="s">
        <v>880</v>
      </c>
      <c r="C240" s="74" t="s">
        <v>881</v>
      </c>
      <c r="D240" s="74" t="s">
        <v>755</v>
      </c>
    </row>
    <row r="241" spans="1:4" x14ac:dyDescent="0.25">
      <c r="A241" s="74" t="s">
        <v>882</v>
      </c>
      <c r="B241" s="74" t="s">
        <v>883</v>
      </c>
      <c r="C241" s="74" t="s">
        <v>884</v>
      </c>
      <c r="D241" s="74" t="s">
        <v>755</v>
      </c>
    </row>
    <row r="242" spans="1:4" x14ac:dyDescent="0.25">
      <c r="A242" s="74" t="s">
        <v>885</v>
      </c>
      <c r="B242" s="74" t="s">
        <v>886</v>
      </c>
      <c r="C242" s="74" t="s">
        <v>887</v>
      </c>
      <c r="D242" s="74" t="s">
        <v>758</v>
      </c>
    </row>
    <row r="243" spans="1:4" x14ac:dyDescent="0.25">
      <c r="A243" s="74" t="s">
        <v>888</v>
      </c>
      <c r="B243" s="74" t="s">
        <v>889</v>
      </c>
      <c r="C243" s="74" t="s">
        <v>890</v>
      </c>
      <c r="D243" s="74" t="s">
        <v>758</v>
      </c>
    </row>
    <row r="244" spans="1:4" x14ac:dyDescent="0.25">
      <c r="A244" s="74" t="s">
        <v>891</v>
      </c>
      <c r="B244" s="74" t="s">
        <v>892</v>
      </c>
      <c r="C244" s="74" t="s">
        <v>893</v>
      </c>
      <c r="D244" s="74" t="s">
        <v>758</v>
      </c>
    </row>
    <row r="245" spans="1:4" x14ac:dyDescent="0.25">
      <c r="A245" s="74" t="s">
        <v>894</v>
      </c>
      <c r="B245" s="74" t="s">
        <v>895</v>
      </c>
      <c r="C245" s="74" t="s">
        <v>896</v>
      </c>
      <c r="D245" s="74" t="s">
        <v>758</v>
      </c>
    </row>
    <row r="246" spans="1:4" x14ac:dyDescent="0.25">
      <c r="A246" s="74" t="s">
        <v>897</v>
      </c>
      <c r="B246" s="74" t="s">
        <v>898</v>
      </c>
      <c r="C246" s="74" t="s">
        <v>899</v>
      </c>
      <c r="D246" s="74" t="s">
        <v>755</v>
      </c>
    </row>
    <row r="247" spans="1:4" x14ac:dyDescent="0.25">
      <c r="A247" s="74" t="s">
        <v>900</v>
      </c>
      <c r="B247" s="74" t="s">
        <v>901</v>
      </c>
      <c r="C247" s="74" t="s">
        <v>902</v>
      </c>
      <c r="D247" s="74" t="s">
        <v>755</v>
      </c>
    </row>
    <row r="248" spans="1:4" x14ac:dyDescent="0.25">
      <c r="A248" s="74" t="s">
        <v>903</v>
      </c>
      <c r="B248" s="74" t="s">
        <v>904</v>
      </c>
      <c r="C248" s="74" t="s">
        <v>905</v>
      </c>
      <c r="D248" s="74" t="s">
        <v>756</v>
      </c>
    </row>
    <row r="249" spans="1:4" x14ac:dyDescent="0.25">
      <c r="A249" s="74" t="s">
        <v>906</v>
      </c>
      <c r="B249" s="74" t="s">
        <v>907</v>
      </c>
      <c r="C249" s="74" t="s">
        <v>908</v>
      </c>
      <c r="D249" s="74" t="s">
        <v>699</v>
      </c>
    </row>
    <row r="250" spans="1:4" x14ac:dyDescent="0.25">
      <c r="A250" s="74" t="s">
        <v>169</v>
      </c>
      <c r="B250" s="74" t="s">
        <v>596</v>
      </c>
      <c r="C250" s="74" t="s">
        <v>596</v>
      </c>
      <c r="D250" s="74" t="s">
        <v>596</v>
      </c>
    </row>
  </sheetData>
  <sheetProtection algorithmName="SHA-512" hashValue="uLLwjXg2CcBTjM+vC2QWgtOux0VawmlSpzRdTCnCCE2okfV3gQXrow7qKJnBK8YbCFBjyZMY9FopUZoxZE+MsQ==" saltValue="/V/I9fNpiui7MMsCpIv8bA==" spinCount="100000" sheet="1" autoFilter="0"/>
  <autoFilter ref="A4:D4"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247"/>
  <sheetViews>
    <sheetView zoomScale="55" zoomScaleNormal="55" workbookViewId="0">
      <pane ySplit="1" topLeftCell="A8" activePane="bottomLeft" state="frozen"/>
      <selection pane="bottomLeft"/>
    </sheetView>
  </sheetViews>
  <sheetFormatPr defaultColWidth="8.81640625" defaultRowHeight="14" x14ac:dyDescent="0.3"/>
  <cols>
    <col min="1" max="1" width="111.1796875" style="160" customWidth="1"/>
    <col min="2" max="2" width="21" style="160" customWidth="1"/>
    <col min="3" max="3" width="8.81640625" style="160"/>
    <col min="4" max="4" width="53.81640625" style="160" customWidth="1"/>
    <col min="5" max="5" width="33.1796875" style="160" hidden="1" customWidth="1"/>
    <col min="6" max="6" width="23.54296875" style="160" bestFit="1" customWidth="1"/>
    <col min="7" max="7" width="25.6328125" style="160" customWidth="1"/>
    <col min="8" max="8" width="35.1796875" style="163" bestFit="1" customWidth="1"/>
    <col min="9" max="10" width="8.81640625" style="160"/>
    <col min="11" max="11" width="35.1796875" style="160" bestFit="1" customWidth="1"/>
    <col min="12" max="16384" width="8.81640625" style="160"/>
  </cols>
  <sheetData>
    <row r="1" spans="1:11" ht="42" x14ac:dyDescent="0.3">
      <c r="A1" s="158" t="s">
        <v>602</v>
      </c>
      <c r="B1" s="159" t="s">
        <v>597</v>
      </c>
      <c r="D1" s="161" t="s">
        <v>598</v>
      </c>
      <c r="E1" s="159" t="s">
        <v>599</v>
      </c>
      <c r="F1" s="159" t="s">
        <v>600</v>
      </c>
      <c r="G1" s="162" t="s">
        <v>601</v>
      </c>
      <c r="K1" s="164" t="s">
        <v>168</v>
      </c>
    </row>
    <row r="2" spans="1:11" x14ac:dyDescent="0.3">
      <c r="A2" s="165" t="s">
        <v>909</v>
      </c>
      <c r="B2" s="160">
        <v>9200</v>
      </c>
      <c r="D2" s="166" t="s">
        <v>76</v>
      </c>
      <c r="E2" s="166" t="s">
        <v>399</v>
      </c>
      <c r="F2" s="166" t="s">
        <v>400</v>
      </c>
      <c r="G2" s="167">
        <v>12400</v>
      </c>
      <c r="K2" s="168" t="s">
        <v>3</v>
      </c>
    </row>
    <row r="3" spans="1:11" x14ac:dyDescent="0.3">
      <c r="A3" s="165" t="s">
        <v>910</v>
      </c>
      <c r="B3" s="160">
        <v>3000</v>
      </c>
      <c r="D3" s="166" t="s">
        <v>87</v>
      </c>
      <c r="E3" s="166" t="s">
        <v>421</v>
      </c>
      <c r="F3" s="166" t="s">
        <v>422</v>
      </c>
      <c r="G3" s="167">
        <v>677</v>
      </c>
      <c r="K3" s="169" t="s">
        <v>2</v>
      </c>
    </row>
    <row r="4" spans="1:11" x14ac:dyDescent="0.3">
      <c r="A4" s="165" t="s">
        <v>911</v>
      </c>
      <c r="B4" s="160">
        <v>840</v>
      </c>
      <c r="D4" s="166" t="s">
        <v>90</v>
      </c>
      <c r="E4" s="166" t="s">
        <v>427</v>
      </c>
      <c r="F4" s="166" t="s">
        <v>428</v>
      </c>
      <c r="G4" s="167">
        <v>116</v>
      </c>
      <c r="K4" s="168" t="s">
        <v>139</v>
      </c>
    </row>
    <row r="5" spans="1:11" x14ac:dyDescent="0.3">
      <c r="A5" s="165" t="s">
        <v>912</v>
      </c>
      <c r="B5" s="160">
        <v>6600</v>
      </c>
      <c r="D5" s="166" t="s">
        <v>65</v>
      </c>
      <c r="E5" s="166" t="s">
        <v>378</v>
      </c>
      <c r="F5" s="166" t="s">
        <v>379</v>
      </c>
      <c r="G5" s="167">
        <v>3170</v>
      </c>
      <c r="K5" s="169" t="s">
        <v>137</v>
      </c>
    </row>
    <row r="6" spans="1:11" x14ac:dyDescent="0.3">
      <c r="A6" s="165" t="s">
        <v>913</v>
      </c>
      <c r="B6" s="160">
        <v>2900</v>
      </c>
      <c r="D6" s="166" t="s">
        <v>66</v>
      </c>
      <c r="E6" s="166" t="s">
        <v>380</v>
      </c>
      <c r="F6" s="166" t="s">
        <v>381</v>
      </c>
      <c r="G6" s="167">
        <v>1120</v>
      </c>
      <c r="K6" s="168" t="s">
        <v>140</v>
      </c>
    </row>
    <row r="7" spans="1:11" x14ac:dyDescent="0.3">
      <c r="A7" s="165" t="s">
        <v>914</v>
      </c>
      <c r="B7" s="160">
        <v>320</v>
      </c>
      <c r="D7" s="166" t="s">
        <v>68</v>
      </c>
      <c r="E7" s="166" t="s">
        <v>384</v>
      </c>
      <c r="F7" s="166" t="s">
        <v>385</v>
      </c>
      <c r="G7" s="167">
        <v>1300</v>
      </c>
      <c r="K7" s="169" t="s">
        <v>7</v>
      </c>
    </row>
    <row r="8" spans="1:11" x14ac:dyDescent="0.3">
      <c r="A8" s="165" t="s">
        <v>11</v>
      </c>
      <c r="B8" s="160">
        <v>350</v>
      </c>
      <c r="D8" s="166" t="s">
        <v>69</v>
      </c>
      <c r="E8" s="166" t="s">
        <v>386</v>
      </c>
      <c r="F8" s="166" t="s">
        <v>387</v>
      </c>
      <c r="G8" s="167">
        <v>328</v>
      </c>
      <c r="K8" s="168" t="s">
        <v>142</v>
      </c>
    </row>
    <row r="9" spans="1:11" x14ac:dyDescent="0.3">
      <c r="A9" s="165" t="s">
        <v>915</v>
      </c>
      <c r="B9" s="160">
        <v>25</v>
      </c>
      <c r="D9" s="166" t="s">
        <v>70</v>
      </c>
      <c r="E9" s="166" t="s">
        <v>386</v>
      </c>
      <c r="F9" s="166" t="s">
        <v>388</v>
      </c>
      <c r="G9" s="167">
        <v>4800</v>
      </c>
      <c r="K9" s="169" t="s">
        <v>143</v>
      </c>
    </row>
    <row r="10" spans="1:11" x14ac:dyDescent="0.3">
      <c r="A10" s="165" t="s">
        <v>12</v>
      </c>
      <c r="B10" s="160">
        <v>1</v>
      </c>
      <c r="D10" s="166" t="s">
        <v>71</v>
      </c>
      <c r="E10" s="166" t="s">
        <v>389</v>
      </c>
      <c r="F10" s="166" t="s">
        <v>390</v>
      </c>
      <c r="G10" s="167">
        <v>16</v>
      </c>
      <c r="K10" s="168" t="s">
        <v>144</v>
      </c>
    </row>
    <row r="11" spans="1:11" x14ac:dyDescent="0.3">
      <c r="A11" s="165" t="s">
        <v>13</v>
      </c>
      <c r="B11" s="160">
        <v>1</v>
      </c>
      <c r="D11" s="166" t="s">
        <v>72</v>
      </c>
      <c r="E11" s="166" t="s">
        <v>391</v>
      </c>
      <c r="F11" s="166" t="s">
        <v>392</v>
      </c>
      <c r="G11" s="167">
        <v>138</v>
      </c>
      <c r="K11" s="168" t="s">
        <v>146</v>
      </c>
    </row>
    <row r="12" spans="1:11" x14ac:dyDescent="0.3">
      <c r="A12" s="165" t="s">
        <v>916</v>
      </c>
      <c r="B12" s="160">
        <v>4900</v>
      </c>
      <c r="D12" s="166" t="s">
        <v>73</v>
      </c>
      <c r="E12" s="166" t="s">
        <v>393</v>
      </c>
      <c r="F12" s="166" t="s">
        <v>394</v>
      </c>
      <c r="G12" s="167">
        <v>4</v>
      </c>
      <c r="K12" s="168" t="s">
        <v>147</v>
      </c>
    </row>
    <row r="13" spans="1:11" x14ac:dyDescent="0.3">
      <c r="A13" s="165" t="s">
        <v>917</v>
      </c>
      <c r="B13" s="160">
        <v>58</v>
      </c>
      <c r="D13" s="166" t="s">
        <v>75</v>
      </c>
      <c r="E13" s="166" t="s">
        <v>397</v>
      </c>
      <c r="F13" s="166" t="s">
        <v>398</v>
      </c>
      <c r="G13" s="167">
        <v>3350</v>
      </c>
      <c r="K13" s="169" t="s">
        <v>76</v>
      </c>
    </row>
    <row r="14" spans="1:11" ht="15" customHeight="1" x14ac:dyDescent="0.3">
      <c r="A14" s="165" t="s">
        <v>918</v>
      </c>
      <c r="B14" s="160">
        <v>1</v>
      </c>
      <c r="D14" s="166" t="s">
        <v>77</v>
      </c>
      <c r="E14" s="166" t="s">
        <v>401</v>
      </c>
      <c r="F14" s="166" t="s">
        <v>402</v>
      </c>
      <c r="G14" s="167">
        <v>1210</v>
      </c>
      <c r="K14" s="169" t="s">
        <v>87</v>
      </c>
    </row>
    <row r="15" spans="1:11" x14ac:dyDescent="0.3">
      <c r="A15" s="165" t="s">
        <v>919</v>
      </c>
      <c r="B15" s="160">
        <v>1800</v>
      </c>
      <c r="D15" s="166" t="s">
        <v>78</v>
      </c>
      <c r="E15" s="166" t="s">
        <v>403</v>
      </c>
      <c r="F15" s="166" t="s">
        <v>404</v>
      </c>
      <c r="G15" s="167">
        <v>1330</v>
      </c>
      <c r="K15" s="168" t="s">
        <v>90</v>
      </c>
    </row>
    <row r="16" spans="1:11" x14ac:dyDescent="0.3">
      <c r="D16" s="166" t="s">
        <v>79</v>
      </c>
      <c r="E16" s="166" t="s">
        <v>405</v>
      </c>
      <c r="F16" s="166" t="s">
        <v>406</v>
      </c>
      <c r="G16" s="167">
        <v>8060</v>
      </c>
      <c r="K16" s="169" t="s">
        <v>65</v>
      </c>
    </row>
    <row r="17" spans="1:11" x14ac:dyDescent="0.3">
      <c r="A17" s="234" t="s">
        <v>921</v>
      </c>
      <c r="B17" s="234" t="s">
        <v>923</v>
      </c>
      <c r="D17" s="166" t="s">
        <v>80</v>
      </c>
      <c r="E17" s="166" t="s">
        <v>407</v>
      </c>
      <c r="F17" s="166" t="s">
        <v>408</v>
      </c>
      <c r="G17" s="167">
        <v>716</v>
      </c>
      <c r="K17" s="169" t="s">
        <v>68</v>
      </c>
    </row>
    <row r="18" spans="1:11" x14ac:dyDescent="0.3">
      <c r="A18" s="165" t="s">
        <v>909</v>
      </c>
      <c r="B18" s="160">
        <v>9200</v>
      </c>
      <c r="D18" s="166" t="s">
        <v>84</v>
      </c>
      <c r="E18" s="166" t="s">
        <v>415</v>
      </c>
      <c r="F18" s="166" t="s">
        <v>416</v>
      </c>
      <c r="G18" s="167">
        <v>858</v>
      </c>
      <c r="K18" s="169" t="s">
        <v>70</v>
      </c>
    </row>
    <row r="19" spans="1:11" x14ac:dyDescent="0.3">
      <c r="A19" s="165" t="s">
        <v>910</v>
      </c>
      <c r="B19" s="160">
        <v>3000</v>
      </c>
      <c r="D19" s="166" t="s">
        <v>89</v>
      </c>
      <c r="E19" s="166" t="s">
        <v>425</v>
      </c>
      <c r="F19" s="166" t="s">
        <v>426</v>
      </c>
      <c r="G19" s="167">
        <v>804</v>
      </c>
      <c r="K19" s="169" t="s">
        <v>72</v>
      </c>
    </row>
    <row r="20" spans="1:11" x14ac:dyDescent="0.3">
      <c r="A20" s="165" t="s">
        <v>911</v>
      </c>
      <c r="B20" s="160">
        <v>840</v>
      </c>
      <c r="D20" s="166" t="s">
        <v>91</v>
      </c>
      <c r="E20" s="166" t="s">
        <v>429</v>
      </c>
      <c r="F20" s="166" t="s">
        <v>430</v>
      </c>
      <c r="G20" s="167">
        <v>1650</v>
      </c>
      <c r="K20" s="169" t="s">
        <v>75</v>
      </c>
    </row>
    <row r="21" spans="1:11" x14ac:dyDescent="0.3">
      <c r="A21" s="165" t="s">
        <v>912</v>
      </c>
      <c r="B21" s="160">
        <v>6600</v>
      </c>
      <c r="D21" s="166" t="s">
        <v>3</v>
      </c>
      <c r="E21" s="166" t="s">
        <v>584</v>
      </c>
      <c r="F21" s="166" t="s">
        <v>585</v>
      </c>
      <c r="G21" s="167">
        <v>23500</v>
      </c>
      <c r="K21" s="169" t="s">
        <v>84</v>
      </c>
    </row>
    <row r="22" spans="1:11" x14ac:dyDescent="0.3">
      <c r="A22" s="165" t="s">
        <v>913</v>
      </c>
      <c r="B22" s="160">
        <v>2900</v>
      </c>
      <c r="D22" s="166" t="s">
        <v>8</v>
      </c>
      <c r="E22" s="166" t="s">
        <v>594</v>
      </c>
      <c r="F22" s="166" t="s">
        <v>595</v>
      </c>
      <c r="G22" s="167">
        <v>17400</v>
      </c>
      <c r="K22" s="169" t="s">
        <v>130</v>
      </c>
    </row>
    <row r="23" spans="1:11" x14ac:dyDescent="0.3">
      <c r="A23" s="165" t="s">
        <v>914</v>
      </c>
      <c r="B23" s="160">
        <v>320</v>
      </c>
      <c r="D23" s="166" t="s">
        <v>2</v>
      </c>
      <c r="E23" s="166" t="s">
        <v>525</v>
      </c>
      <c r="F23" s="166" t="s">
        <v>526</v>
      </c>
      <c r="G23" s="167">
        <v>16100</v>
      </c>
      <c r="K23" s="169" t="s">
        <v>49</v>
      </c>
    </row>
    <row r="24" spans="1:11" x14ac:dyDescent="0.3">
      <c r="A24" s="165" t="s">
        <v>11</v>
      </c>
      <c r="B24" s="160">
        <v>350</v>
      </c>
      <c r="D24" s="166" t="s">
        <v>139</v>
      </c>
      <c r="E24" s="166" t="s">
        <v>563</v>
      </c>
      <c r="F24" s="166" t="s">
        <v>564</v>
      </c>
      <c r="G24" s="167">
        <v>6630</v>
      </c>
      <c r="K24" s="169" t="s">
        <v>109</v>
      </c>
    </row>
    <row r="25" spans="1:11" x14ac:dyDescent="0.3">
      <c r="A25" s="165" t="s">
        <v>915</v>
      </c>
      <c r="B25" s="160">
        <v>25</v>
      </c>
      <c r="D25" s="166" t="s">
        <v>137</v>
      </c>
      <c r="E25" s="166" t="s">
        <v>559</v>
      </c>
      <c r="F25" s="166" t="s">
        <v>560</v>
      </c>
      <c r="G25" s="167">
        <v>11100</v>
      </c>
      <c r="K25" s="169" t="s">
        <v>160</v>
      </c>
    </row>
    <row r="26" spans="1:11" x14ac:dyDescent="0.3">
      <c r="A26" s="165" t="s">
        <v>12</v>
      </c>
      <c r="B26" s="160">
        <v>1</v>
      </c>
      <c r="D26" s="166" t="s">
        <v>140</v>
      </c>
      <c r="E26" s="166" t="s">
        <v>565</v>
      </c>
      <c r="F26" s="166" t="s">
        <v>566</v>
      </c>
      <c r="G26" s="167">
        <v>8900</v>
      </c>
      <c r="K26" s="169" t="s">
        <v>4</v>
      </c>
    </row>
    <row r="27" spans="1:11" x14ac:dyDescent="0.3">
      <c r="A27" s="165" t="s">
        <v>13</v>
      </c>
      <c r="B27" s="160">
        <v>1</v>
      </c>
      <c r="D27" s="166" t="s">
        <v>6</v>
      </c>
      <c r="E27" s="166" t="s">
        <v>750</v>
      </c>
      <c r="F27" s="166" t="s">
        <v>542</v>
      </c>
      <c r="G27" s="167">
        <v>9200</v>
      </c>
      <c r="K27" s="169" t="s">
        <v>5</v>
      </c>
    </row>
    <row r="28" spans="1:11" x14ac:dyDescent="0.3">
      <c r="A28" s="165" t="s">
        <v>916</v>
      </c>
      <c r="B28" s="160">
        <v>4900</v>
      </c>
      <c r="D28" s="166" t="s">
        <v>141</v>
      </c>
      <c r="E28" s="166" t="s">
        <v>567</v>
      </c>
      <c r="F28" s="166" t="s">
        <v>568</v>
      </c>
      <c r="G28" s="167">
        <v>9200</v>
      </c>
      <c r="K28" s="169" t="s">
        <v>136</v>
      </c>
    </row>
    <row r="29" spans="1:11" x14ac:dyDescent="0.3">
      <c r="A29" s="165" t="s">
        <v>924</v>
      </c>
      <c r="B29" s="160">
        <v>58</v>
      </c>
      <c r="D29" s="166" t="s">
        <v>7</v>
      </c>
      <c r="E29" s="166" t="s">
        <v>751</v>
      </c>
      <c r="F29" s="166" t="s">
        <v>541</v>
      </c>
      <c r="G29" s="167">
        <v>9540</v>
      </c>
      <c r="K29" s="168" t="s">
        <v>166</v>
      </c>
    </row>
    <row r="30" spans="1:11" x14ac:dyDescent="0.3">
      <c r="A30" s="165" t="s">
        <v>922</v>
      </c>
      <c r="B30" s="160">
        <v>1</v>
      </c>
      <c r="D30" s="166" t="s">
        <v>142</v>
      </c>
      <c r="E30" s="166" t="s">
        <v>569</v>
      </c>
      <c r="F30" s="166" t="s">
        <v>570</v>
      </c>
      <c r="G30" s="167">
        <v>8550</v>
      </c>
      <c r="K30" s="168" t="s">
        <v>151</v>
      </c>
    </row>
    <row r="31" spans="1:11" x14ac:dyDescent="0.3">
      <c r="A31" s="165" t="s">
        <v>919</v>
      </c>
      <c r="B31" s="160">
        <v>1800</v>
      </c>
      <c r="D31" s="166" t="s">
        <v>658</v>
      </c>
      <c r="E31" s="166" t="s">
        <v>571</v>
      </c>
      <c r="F31" s="166" t="s">
        <v>572</v>
      </c>
      <c r="G31" s="167">
        <v>7910</v>
      </c>
      <c r="K31" s="169" t="s">
        <v>60</v>
      </c>
    </row>
    <row r="32" spans="1:11" x14ac:dyDescent="0.3">
      <c r="D32" s="166" t="s">
        <v>146</v>
      </c>
      <c r="E32" s="166" t="s">
        <v>577</v>
      </c>
      <c r="F32" s="166" t="s">
        <v>578</v>
      </c>
      <c r="G32" s="167">
        <v>7190</v>
      </c>
      <c r="K32" s="168" t="s">
        <v>712</v>
      </c>
    </row>
    <row r="33" spans="4:11" x14ac:dyDescent="0.3">
      <c r="D33" s="166" t="s">
        <v>130</v>
      </c>
      <c r="E33" s="166" t="s">
        <v>517</v>
      </c>
      <c r="F33" s="166" t="s">
        <v>518</v>
      </c>
      <c r="G33" s="167">
        <v>491</v>
      </c>
      <c r="K33" s="169" t="s">
        <v>62</v>
      </c>
    </row>
    <row r="34" spans="4:11" x14ac:dyDescent="0.3">
      <c r="D34" s="166" t="s">
        <v>121</v>
      </c>
      <c r="E34" s="166" t="s">
        <v>493</v>
      </c>
      <c r="F34" s="166" t="s">
        <v>494</v>
      </c>
      <c r="G34" s="167">
        <v>2820</v>
      </c>
      <c r="K34" s="169" t="s">
        <v>64</v>
      </c>
    </row>
    <row r="35" spans="4:11" x14ac:dyDescent="0.3">
      <c r="D35" s="166" t="s">
        <v>92</v>
      </c>
      <c r="E35" s="166" t="s">
        <v>431</v>
      </c>
      <c r="F35" s="166" t="s">
        <v>432</v>
      </c>
      <c r="G35" s="167">
        <v>12400</v>
      </c>
      <c r="K35" s="169" t="s">
        <v>148</v>
      </c>
    </row>
    <row r="36" spans="4:11" x14ac:dyDescent="0.3">
      <c r="D36" s="166" t="s">
        <v>93</v>
      </c>
      <c r="E36" s="166" t="s">
        <v>433</v>
      </c>
      <c r="F36" s="166" t="s">
        <v>434</v>
      </c>
      <c r="G36" s="167">
        <v>5560</v>
      </c>
      <c r="K36" s="169" t="s">
        <v>167</v>
      </c>
    </row>
    <row r="37" spans="4:11" x14ac:dyDescent="0.3">
      <c r="D37" s="166" t="s">
        <v>94</v>
      </c>
      <c r="E37" s="166" t="s">
        <v>435</v>
      </c>
      <c r="F37" s="166" t="s">
        <v>436</v>
      </c>
      <c r="G37" s="167">
        <v>523</v>
      </c>
    </row>
    <row r="38" spans="4:11" x14ac:dyDescent="0.3">
      <c r="D38" s="166" t="s">
        <v>95</v>
      </c>
      <c r="E38" s="166" t="s">
        <v>437</v>
      </c>
      <c r="F38" s="166" t="s">
        <v>438</v>
      </c>
      <c r="G38" s="167">
        <v>6450</v>
      </c>
    </row>
    <row r="39" spans="4:11" x14ac:dyDescent="0.3">
      <c r="D39" s="166" t="s">
        <v>97</v>
      </c>
      <c r="E39" s="166" t="s">
        <v>441</v>
      </c>
      <c r="F39" s="166" t="s">
        <v>442</v>
      </c>
      <c r="G39" s="167">
        <v>5350</v>
      </c>
    </row>
    <row r="40" spans="4:11" x14ac:dyDescent="0.3">
      <c r="D40" s="166" t="s">
        <v>49</v>
      </c>
      <c r="E40" s="166" t="s">
        <v>342</v>
      </c>
      <c r="F40" s="166" t="s">
        <v>343</v>
      </c>
      <c r="G40" s="167">
        <v>1790</v>
      </c>
    </row>
    <row r="41" spans="4:11" x14ac:dyDescent="0.3">
      <c r="D41" s="166" t="s">
        <v>98</v>
      </c>
      <c r="E41" s="166" t="s">
        <v>443</v>
      </c>
      <c r="F41" s="166" t="s">
        <v>444</v>
      </c>
      <c r="G41" s="167">
        <v>979</v>
      </c>
    </row>
    <row r="42" spans="4:11" x14ac:dyDescent="0.3">
      <c r="D42" s="166" t="s">
        <v>99</v>
      </c>
      <c r="E42" s="166" t="s">
        <v>445</v>
      </c>
      <c r="F42" s="166" t="s">
        <v>446</v>
      </c>
      <c r="G42" s="167">
        <v>654</v>
      </c>
    </row>
    <row r="43" spans="4:11" x14ac:dyDescent="0.3">
      <c r="D43" s="166" t="s">
        <v>100</v>
      </c>
      <c r="E43" s="166" t="s">
        <v>447</v>
      </c>
      <c r="F43" s="166" t="s">
        <v>448</v>
      </c>
      <c r="G43" s="167">
        <v>828</v>
      </c>
    </row>
    <row r="44" spans="4:11" x14ac:dyDescent="0.3">
      <c r="D44" s="166" t="s">
        <v>101</v>
      </c>
      <c r="E44" s="166" t="s">
        <v>449</v>
      </c>
      <c r="F44" s="166" t="s">
        <v>450</v>
      </c>
      <c r="G44" s="167">
        <v>812</v>
      </c>
    </row>
    <row r="45" spans="4:11" x14ac:dyDescent="0.3">
      <c r="D45" s="166" t="s">
        <v>752</v>
      </c>
      <c r="E45" s="166" t="s">
        <v>451</v>
      </c>
      <c r="F45" s="166" t="s">
        <v>452</v>
      </c>
      <c r="G45" s="167">
        <v>301</v>
      </c>
    </row>
    <row r="46" spans="4:11" x14ac:dyDescent="0.3">
      <c r="D46" s="166" t="s">
        <v>102</v>
      </c>
      <c r="E46" s="166" t="s">
        <v>453</v>
      </c>
      <c r="F46" s="166" t="s">
        <v>454</v>
      </c>
      <c r="G46" s="167">
        <v>1</v>
      </c>
    </row>
    <row r="47" spans="4:11" x14ac:dyDescent="0.3">
      <c r="D47" s="166" t="s">
        <v>104</v>
      </c>
      <c r="E47" s="166" t="s">
        <v>457</v>
      </c>
      <c r="F47" s="166" t="s">
        <v>458</v>
      </c>
      <c r="G47" s="167">
        <v>3070</v>
      </c>
    </row>
    <row r="48" spans="4:11" x14ac:dyDescent="0.3">
      <c r="D48" s="166" t="s">
        <v>106</v>
      </c>
      <c r="E48" s="166" t="s">
        <v>461</v>
      </c>
      <c r="F48" s="166" t="s">
        <v>462</v>
      </c>
      <c r="G48" s="167">
        <v>929</v>
      </c>
    </row>
    <row r="49" spans="4:7" x14ac:dyDescent="0.3">
      <c r="D49" s="166" t="s">
        <v>108</v>
      </c>
      <c r="E49" s="166" t="s">
        <v>465</v>
      </c>
      <c r="F49" s="166" t="s">
        <v>466</v>
      </c>
      <c r="G49" s="167">
        <v>2910</v>
      </c>
    </row>
    <row r="50" spans="4:7" x14ac:dyDescent="0.3">
      <c r="D50" s="166" t="s">
        <v>109</v>
      </c>
      <c r="E50" s="166" t="s">
        <v>467</v>
      </c>
      <c r="F50" s="166" t="s">
        <v>468</v>
      </c>
      <c r="G50" s="167">
        <v>530</v>
      </c>
    </row>
    <row r="51" spans="4:7" x14ac:dyDescent="0.3">
      <c r="D51" s="166" t="s">
        <v>110</v>
      </c>
      <c r="E51" s="166" t="s">
        <v>469</v>
      </c>
      <c r="F51" s="166" t="s">
        <v>470</v>
      </c>
      <c r="G51" s="167">
        <v>854</v>
      </c>
    </row>
    <row r="52" spans="4:7" x14ac:dyDescent="0.3">
      <c r="D52" s="166" t="s">
        <v>112</v>
      </c>
      <c r="E52" s="166" t="s">
        <v>473</v>
      </c>
      <c r="F52" s="166" t="s">
        <v>474</v>
      </c>
      <c r="G52" s="167">
        <v>889</v>
      </c>
    </row>
    <row r="53" spans="4:7" x14ac:dyDescent="0.3">
      <c r="D53" s="166" t="s">
        <v>113</v>
      </c>
      <c r="E53" s="166" t="s">
        <v>475</v>
      </c>
      <c r="F53" s="166" t="s">
        <v>476</v>
      </c>
      <c r="G53" s="167">
        <v>387</v>
      </c>
    </row>
    <row r="54" spans="4:7" x14ac:dyDescent="0.3">
      <c r="D54" s="166" t="s">
        <v>115</v>
      </c>
      <c r="E54" s="166" t="s">
        <v>481</v>
      </c>
      <c r="F54" s="166" t="s">
        <v>482</v>
      </c>
      <c r="G54" s="167">
        <v>413</v>
      </c>
    </row>
    <row r="55" spans="4:7" x14ac:dyDescent="0.3">
      <c r="D55" s="166" t="s">
        <v>116</v>
      </c>
      <c r="E55" s="166" t="s">
        <v>483</v>
      </c>
      <c r="F55" s="166" t="s">
        <v>484</v>
      </c>
      <c r="G55" s="167">
        <v>719</v>
      </c>
    </row>
    <row r="56" spans="4:7" x14ac:dyDescent="0.3">
      <c r="D56" s="166" t="s">
        <v>117</v>
      </c>
      <c r="E56" s="166" t="s">
        <v>485</v>
      </c>
      <c r="F56" s="166" t="s">
        <v>486</v>
      </c>
      <c r="G56" s="167">
        <v>446</v>
      </c>
    </row>
    <row r="57" spans="4:7" x14ac:dyDescent="0.3">
      <c r="D57" s="166" t="s">
        <v>119</v>
      </c>
      <c r="E57" s="166" t="s">
        <v>489</v>
      </c>
      <c r="F57" s="166" t="s">
        <v>490</v>
      </c>
      <c r="G57" s="167">
        <v>0.99</v>
      </c>
    </row>
    <row r="58" spans="4:7" x14ac:dyDescent="0.3">
      <c r="D58" s="166" t="s">
        <v>120</v>
      </c>
      <c r="E58" s="166" t="s">
        <v>491</v>
      </c>
      <c r="F58" s="166" t="s">
        <v>492</v>
      </c>
      <c r="G58" s="167">
        <v>627</v>
      </c>
    </row>
    <row r="59" spans="4:7" x14ac:dyDescent="0.3">
      <c r="D59" s="166" t="s">
        <v>4</v>
      </c>
      <c r="E59" s="166" t="s">
        <v>495</v>
      </c>
      <c r="F59" s="166" t="s">
        <v>496</v>
      </c>
      <c r="G59" s="167">
        <v>421</v>
      </c>
    </row>
    <row r="60" spans="4:7" x14ac:dyDescent="0.3">
      <c r="D60" s="166" t="s">
        <v>5</v>
      </c>
      <c r="E60" s="166" t="s">
        <v>497</v>
      </c>
      <c r="F60" s="166" t="s">
        <v>498</v>
      </c>
      <c r="G60" s="167">
        <v>57</v>
      </c>
    </row>
    <row r="61" spans="4:7" x14ac:dyDescent="0.3">
      <c r="D61" s="166" t="s">
        <v>160</v>
      </c>
      <c r="E61" s="166" t="s">
        <v>580</v>
      </c>
      <c r="F61" s="166" t="s">
        <v>581</v>
      </c>
      <c r="G61" s="167">
        <v>216</v>
      </c>
    </row>
    <row r="62" spans="4:7" x14ac:dyDescent="0.3">
      <c r="D62" s="166" t="s">
        <v>652</v>
      </c>
      <c r="E62" s="166" t="s">
        <v>479</v>
      </c>
      <c r="F62" s="166" t="s">
        <v>480</v>
      </c>
      <c r="G62" s="167">
        <v>14</v>
      </c>
    </row>
    <row r="63" spans="4:7" x14ac:dyDescent="0.3">
      <c r="D63" s="166" t="s">
        <v>107</v>
      </c>
      <c r="E63" s="166" t="s">
        <v>463</v>
      </c>
      <c r="F63" s="166" t="s">
        <v>464</v>
      </c>
      <c r="G63" s="167">
        <v>2620</v>
      </c>
    </row>
    <row r="64" spans="4:7" x14ac:dyDescent="0.3">
      <c r="D64" s="166" t="s">
        <v>111</v>
      </c>
      <c r="E64" s="166" t="s">
        <v>471</v>
      </c>
      <c r="F64" s="166" t="s">
        <v>472</v>
      </c>
      <c r="G64" s="167">
        <v>363</v>
      </c>
    </row>
    <row r="65" spans="4:7" x14ac:dyDescent="0.3">
      <c r="D65" s="166" t="s">
        <v>10</v>
      </c>
      <c r="E65" s="166" t="s">
        <v>334</v>
      </c>
      <c r="F65" s="166" t="s">
        <v>335</v>
      </c>
      <c r="G65" s="167">
        <v>182</v>
      </c>
    </row>
    <row r="66" spans="4:7" x14ac:dyDescent="0.3">
      <c r="D66" s="166" t="s">
        <v>9</v>
      </c>
      <c r="E66" s="166" t="s">
        <v>302</v>
      </c>
      <c r="F66" s="166" t="s">
        <v>303</v>
      </c>
      <c r="G66" s="167">
        <v>19</v>
      </c>
    </row>
    <row r="67" spans="4:7" x14ac:dyDescent="0.3">
      <c r="D67" s="166" t="s">
        <v>147</v>
      </c>
      <c r="E67" s="166" t="s">
        <v>753</v>
      </c>
      <c r="F67" s="166" t="s">
        <v>754</v>
      </c>
      <c r="G67" s="167">
        <v>9710</v>
      </c>
    </row>
    <row r="68" spans="4:7" x14ac:dyDescent="0.3">
      <c r="D68" s="166" t="s">
        <v>134</v>
      </c>
      <c r="E68" s="166" t="s">
        <v>527</v>
      </c>
      <c r="F68" s="166" t="s">
        <v>528</v>
      </c>
      <c r="G68" s="167">
        <v>0.1</v>
      </c>
    </row>
    <row r="69" spans="4:7" x14ac:dyDescent="0.3">
      <c r="D69" s="166" t="s">
        <v>14</v>
      </c>
      <c r="E69" s="166" t="s">
        <v>267</v>
      </c>
      <c r="F69" s="166" t="s">
        <v>268</v>
      </c>
      <c r="G69" s="167">
        <v>0.06</v>
      </c>
    </row>
    <row r="70" spans="4:7" x14ac:dyDescent="0.3">
      <c r="D70" s="166" t="s">
        <v>15</v>
      </c>
      <c r="E70" s="166" t="s">
        <v>270</v>
      </c>
      <c r="F70" s="166" t="s">
        <v>271</v>
      </c>
      <c r="G70" s="167">
        <v>0.22</v>
      </c>
    </row>
    <row r="71" spans="4:7" x14ac:dyDescent="0.3">
      <c r="D71" s="166" t="s">
        <v>16</v>
      </c>
      <c r="E71" s="166" t="s">
        <v>272</v>
      </c>
      <c r="F71" s="166" t="s">
        <v>273</v>
      </c>
      <c r="G71" s="167">
        <v>1.58</v>
      </c>
    </row>
    <row r="72" spans="4:7" x14ac:dyDescent="0.3">
      <c r="D72" s="166" t="s">
        <v>17</v>
      </c>
      <c r="E72" s="166" t="s">
        <v>274</v>
      </c>
      <c r="F72" s="166" t="s">
        <v>275</v>
      </c>
      <c r="G72" s="167">
        <v>6490</v>
      </c>
    </row>
    <row r="73" spans="4:7" x14ac:dyDescent="0.3">
      <c r="D73" s="166" t="s">
        <v>18</v>
      </c>
      <c r="E73" s="166" t="s">
        <v>276</v>
      </c>
      <c r="F73" s="166" t="s">
        <v>277</v>
      </c>
      <c r="G73" s="167">
        <v>333</v>
      </c>
    </row>
    <row r="74" spans="4:7" x14ac:dyDescent="0.3">
      <c r="D74" s="166" t="s">
        <v>19</v>
      </c>
      <c r="E74" s="166" t="s">
        <v>278</v>
      </c>
      <c r="F74" s="166" t="s">
        <v>279</v>
      </c>
      <c r="G74" s="167">
        <v>871</v>
      </c>
    </row>
    <row r="75" spans="4:7" x14ac:dyDescent="0.3">
      <c r="D75" s="166" t="s">
        <v>20</v>
      </c>
      <c r="E75" s="166" t="s">
        <v>280</v>
      </c>
      <c r="F75" s="166" t="s">
        <v>281</v>
      </c>
      <c r="G75" s="167">
        <v>0.49</v>
      </c>
    </row>
    <row r="76" spans="4:7" x14ac:dyDescent="0.3">
      <c r="D76" s="166" t="s">
        <v>21</v>
      </c>
      <c r="E76" s="166" t="s">
        <v>282</v>
      </c>
      <c r="F76" s="166" t="s">
        <v>283</v>
      </c>
      <c r="G76" s="167">
        <v>1240</v>
      </c>
    </row>
    <row r="77" spans="4:7" x14ac:dyDescent="0.3">
      <c r="D77" s="166" t="s">
        <v>22</v>
      </c>
      <c r="E77" s="166" t="s">
        <v>284</v>
      </c>
      <c r="F77" s="166" t="s">
        <v>285</v>
      </c>
      <c r="G77" s="167">
        <v>3630</v>
      </c>
    </row>
    <row r="78" spans="4:7" x14ac:dyDescent="0.3">
      <c r="D78" s="166" t="s">
        <v>23</v>
      </c>
      <c r="E78" s="166" t="s">
        <v>286</v>
      </c>
      <c r="F78" s="166" t="s">
        <v>287</v>
      </c>
      <c r="G78" s="167">
        <v>31</v>
      </c>
    </row>
    <row r="79" spans="4:7" x14ac:dyDescent="0.3">
      <c r="D79" s="166" t="s">
        <v>24</v>
      </c>
      <c r="E79" s="166" t="s">
        <v>288</v>
      </c>
      <c r="F79" s="166" t="s">
        <v>289</v>
      </c>
      <c r="G79" s="167">
        <v>27</v>
      </c>
    </row>
    <row r="80" spans="4:7" x14ac:dyDescent="0.3">
      <c r="D80" s="166" t="s">
        <v>25</v>
      </c>
      <c r="E80" s="166" t="s">
        <v>290</v>
      </c>
      <c r="F80" s="166" t="s">
        <v>291</v>
      </c>
      <c r="G80" s="167">
        <v>470</v>
      </c>
    </row>
    <row r="81" spans="4:7" x14ac:dyDescent="0.3">
      <c r="D81" s="166" t="s">
        <v>26</v>
      </c>
      <c r="E81" s="166" t="s">
        <v>292</v>
      </c>
      <c r="F81" s="166" t="s">
        <v>293</v>
      </c>
      <c r="G81" s="167">
        <v>61</v>
      </c>
    </row>
    <row r="82" spans="4:7" x14ac:dyDescent="0.3">
      <c r="D82" s="166" t="s">
        <v>27</v>
      </c>
      <c r="E82" s="166" t="s">
        <v>294</v>
      </c>
      <c r="F82" s="166" t="s">
        <v>295</v>
      </c>
      <c r="G82" s="167">
        <v>23</v>
      </c>
    </row>
    <row r="83" spans="4:7" x14ac:dyDescent="0.3">
      <c r="D83" s="166" t="s">
        <v>28</v>
      </c>
      <c r="E83" s="166" t="s">
        <v>296</v>
      </c>
      <c r="F83" s="166" t="s">
        <v>297</v>
      </c>
      <c r="G83" s="167">
        <v>20</v>
      </c>
    </row>
    <row r="84" spans="4:7" x14ac:dyDescent="0.3">
      <c r="D84" s="166" t="s">
        <v>29</v>
      </c>
      <c r="E84" s="166" t="s">
        <v>298</v>
      </c>
      <c r="F84" s="166" t="s">
        <v>299</v>
      </c>
      <c r="G84" s="167">
        <v>7</v>
      </c>
    </row>
    <row r="85" spans="4:7" x14ac:dyDescent="0.3">
      <c r="D85" s="166" t="s">
        <v>30</v>
      </c>
      <c r="E85" s="166" t="s">
        <v>300</v>
      </c>
      <c r="F85" s="166" t="s">
        <v>301</v>
      </c>
      <c r="G85" s="167">
        <v>33</v>
      </c>
    </row>
    <row r="86" spans="4:7" x14ac:dyDescent="0.3">
      <c r="D86" s="166" t="s">
        <v>31</v>
      </c>
      <c r="E86" s="166" t="s">
        <v>304</v>
      </c>
      <c r="F86" s="166" t="s">
        <v>305</v>
      </c>
      <c r="G86" s="167">
        <v>34</v>
      </c>
    </row>
    <row r="87" spans="4:7" x14ac:dyDescent="0.3">
      <c r="D87" s="166" t="s">
        <v>32</v>
      </c>
      <c r="E87" s="166" t="s">
        <v>306</v>
      </c>
      <c r="F87" s="166" t="s">
        <v>307</v>
      </c>
      <c r="G87" s="167">
        <v>13</v>
      </c>
    </row>
    <row r="88" spans="4:7" x14ac:dyDescent="0.3">
      <c r="D88" s="166" t="s">
        <v>33</v>
      </c>
      <c r="E88" s="166" t="s">
        <v>308</v>
      </c>
      <c r="F88" s="166" t="s">
        <v>309</v>
      </c>
      <c r="G88" s="167">
        <v>17</v>
      </c>
    </row>
    <row r="89" spans="4:7" x14ac:dyDescent="0.3">
      <c r="D89" s="166" t="s">
        <v>34</v>
      </c>
      <c r="E89" s="166" t="s">
        <v>310</v>
      </c>
      <c r="F89" s="166" t="s">
        <v>311</v>
      </c>
      <c r="G89" s="167">
        <v>3</v>
      </c>
    </row>
    <row r="90" spans="4:7" x14ac:dyDescent="0.3">
      <c r="D90" s="166" t="s">
        <v>35</v>
      </c>
      <c r="E90" s="166" t="s">
        <v>312</v>
      </c>
      <c r="F90" s="166" t="s">
        <v>313</v>
      </c>
      <c r="G90" s="167">
        <v>41</v>
      </c>
    </row>
    <row r="91" spans="4:7" x14ac:dyDescent="0.3">
      <c r="D91" s="166" t="s">
        <v>36</v>
      </c>
      <c r="E91" s="166" t="s">
        <v>314</v>
      </c>
      <c r="F91" s="166" t="s">
        <v>315</v>
      </c>
      <c r="G91" s="167">
        <v>122</v>
      </c>
    </row>
    <row r="92" spans="4:7" x14ac:dyDescent="0.3">
      <c r="D92" s="166" t="s">
        <v>37</v>
      </c>
      <c r="E92" s="166" t="s">
        <v>316</v>
      </c>
      <c r="F92" s="166" t="s">
        <v>317</v>
      </c>
      <c r="G92" s="167">
        <v>56</v>
      </c>
    </row>
    <row r="93" spans="4:7" x14ac:dyDescent="0.3">
      <c r="D93" s="166" t="s">
        <v>38</v>
      </c>
      <c r="E93" s="166" t="s">
        <v>318</v>
      </c>
      <c r="F93" s="166" t="s">
        <v>319</v>
      </c>
      <c r="G93" s="167">
        <v>1.1000000000000001</v>
      </c>
    </row>
    <row r="94" spans="4:7" x14ac:dyDescent="0.3">
      <c r="D94" s="166" t="s">
        <v>39</v>
      </c>
      <c r="E94" s="166" t="s">
        <v>322</v>
      </c>
      <c r="F94" s="166" t="s">
        <v>323</v>
      </c>
      <c r="G94" s="167">
        <v>0.01</v>
      </c>
    </row>
    <row r="95" spans="4:7" x14ac:dyDescent="0.3">
      <c r="D95" s="166" t="s">
        <v>40</v>
      </c>
      <c r="E95" s="166" t="s">
        <v>320</v>
      </c>
      <c r="F95" s="166" t="s">
        <v>321</v>
      </c>
      <c r="G95" s="167">
        <v>0.35</v>
      </c>
    </row>
    <row r="96" spans="4:7" x14ac:dyDescent="0.3">
      <c r="D96" s="166" t="s">
        <v>41</v>
      </c>
      <c r="E96" s="166" t="s">
        <v>324</v>
      </c>
      <c r="F96" s="166" t="s">
        <v>325</v>
      </c>
      <c r="G96" s="167">
        <v>17</v>
      </c>
    </row>
    <row r="97" spans="4:7" x14ac:dyDescent="0.3">
      <c r="D97" s="166" t="s">
        <v>42</v>
      </c>
      <c r="E97" s="166" t="s">
        <v>326</v>
      </c>
      <c r="F97" s="166" t="s">
        <v>327</v>
      </c>
      <c r="G97" s="167">
        <v>0.43</v>
      </c>
    </row>
    <row r="98" spans="4:7" x14ac:dyDescent="0.3">
      <c r="D98" s="166" t="s">
        <v>43</v>
      </c>
      <c r="E98" s="166" t="s">
        <v>328</v>
      </c>
      <c r="F98" s="166" t="s">
        <v>329</v>
      </c>
      <c r="G98" s="167">
        <v>0.19</v>
      </c>
    </row>
    <row r="99" spans="4:7" x14ac:dyDescent="0.3">
      <c r="D99" s="166" t="s">
        <v>44</v>
      </c>
      <c r="E99" s="166" t="s">
        <v>330</v>
      </c>
      <c r="F99" s="166" t="s">
        <v>331</v>
      </c>
      <c r="G99" s="167">
        <v>0.33</v>
      </c>
    </row>
    <row r="100" spans="4:7" x14ac:dyDescent="0.3">
      <c r="D100" s="166" t="s">
        <v>45</v>
      </c>
      <c r="E100" s="166" t="s">
        <v>332</v>
      </c>
      <c r="F100" s="166" t="s">
        <v>333</v>
      </c>
      <c r="G100" s="167">
        <v>0.05</v>
      </c>
    </row>
    <row r="101" spans="4:7" x14ac:dyDescent="0.3">
      <c r="D101" s="166" t="s">
        <v>46</v>
      </c>
      <c r="E101" s="166" t="s">
        <v>336</v>
      </c>
      <c r="F101" s="166" t="s">
        <v>337</v>
      </c>
      <c r="G101" s="167">
        <v>0.16</v>
      </c>
    </row>
    <row r="102" spans="4:7" x14ac:dyDescent="0.3">
      <c r="D102" s="166" t="s">
        <v>47</v>
      </c>
      <c r="E102" s="166" t="s">
        <v>338</v>
      </c>
      <c r="F102" s="166" t="s">
        <v>339</v>
      </c>
      <c r="G102" s="167">
        <v>0.11</v>
      </c>
    </row>
    <row r="103" spans="4:7" x14ac:dyDescent="0.3">
      <c r="D103" s="166" t="s">
        <v>48</v>
      </c>
      <c r="E103" s="166" t="s">
        <v>340</v>
      </c>
      <c r="F103" s="166" t="s">
        <v>341</v>
      </c>
      <c r="G103" s="167">
        <v>0.09</v>
      </c>
    </row>
    <row r="104" spans="4:7" x14ac:dyDescent="0.3">
      <c r="D104" s="166" t="s">
        <v>50</v>
      </c>
      <c r="E104" s="166" t="s">
        <v>757</v>
      </c>
      <c r="F104" s="166" t="s">
        <v>344</v>
      </c>
      <c r="G104" s="167">
        <v>231</v>
      </c>
    </row>
    <row r="105" spans="4:7" x14ac:dyDescent="0.3">
      <c r="D105" s="166" t="s">
        <v>51</v>
      </c>
      <c r="E105" s="166" t="s">
        <v>345</v>
      </c>
      <c r="F105" s="166" t="s">
        <v>346</v>
      </c>
      <c r="G105" s="167">
        <v>617</v>
      </c>
    </row>
    <row r="106" spans="4:7" x14ac:dyDescent="0.3">
      <c r="D106" s="166" t="s">
        <v>52</v>
      </c>
      <c r="E106" s="166" t="s">
        <v>347</v>
      </c>
      <c r="F106" s="166" t="s">
        <v>348</v>
      </c>
      <c r="G106" s="167">
        <v>144</v>
      </c>
    </row>
    <row r="107" spans="4:7" x14ac:dyDescent="0.3">
      <c r="D107" s="166" t="s">
        <v>53</v>
      </c>
      <c r="E107" s="166" t="s">
        <v>349</v>
      </c>
      <c r="F107" s="166" t="s">
        <v>350</v>
      </c>
      <c r="G107" s="167">
        <v>27</v>
      </c>
    </row>
    <row r="108" spans="4:7" x14ac:dyDescent="0.3">
      <c r="D108" s="166" t="s">
        <v>54</v>
      </c>
      <c r="E108" s="166" t="s">
        <v>351</v>
      </c>
      <c r="F108" s="166" t="s">
        <v>352</v>
      </c>
      <c r="G108" s="167">
        <v>1</v>
      </c>
    </row>
    <row r="109" spans="4:7" x14ac:dyDescent="0.3">
      <c r="D109" s="166" t="s">
        <v>55</v>
      </c>
      <c r="E109" s="166" t="s">
        <v>358</v>
      </c>
      <c r="F109" s="166" t="s">
        <v>359</v>
      </c>
      <c r="G109" s="167">
        <v>130</v>
      </c>
    </row>
    <row r="110" spans="4:7" x14ac:dyDescent="0.3">
      <c r="D110" s="166" t="s">
        <v>56</v>
      </c>
      <c r="E110" s="166" t="s">
        <v>360</v>
      </c>
      <c r="F110" s="166" t="s">
        <v>361</v>
      </c>
      <c r="G110" s="167">
        <v>13</v>
      </c>
    </row>
    <row r="111" spans="4:7" x14ac:dyDescent="0.3">
      <c r="D111" s="166" t="s">
        <v>57</v>
      </c>
      <c r="E111" s="166" t="s">
        <v>362</v>
      </c>
      <c r="F111" s="166" t="s">
        <v>363</v>
      </c>
      <c r="G111" s="167">
        <v>0.05</v>
      </c>
    </row>
    <row r="112" spans="4:7" x14ac:dyDescent="0.3">
      <c r="D112" s="166" t="s">
        <v>58</v>
      </c>
      <c r="E112" s="166" t="s">
        <v>364</v>
      </c>
      <c r="F112" s="166" t="s">
        <v>365</v>
      </c>
      <c r="G112" s="167">
        <v>583</v>
      </c>
    </row>
    <row r="113" spans="4:7" x14ac:dyDescent="0.3">
      <c r="D113" s="166" t="s">
        <v>59</v>
      </c>
      <c r="E113" s="166" t="s">
        <v>366</v>
      </c>
      <c r="F113" s="166" t="s">
        <v>367</v>
      </c>
      <c r="G113" s="167">
        <v>0.04</v>
      </c>
    </row>
    <row r="114" spans="4:7" x14ac:dyDescent="0.3">
      <c r="D114" s="166" t="s">
        <v>60</v>
      </c>
      <c r="E114" s="166" t="s">
        <v>368</v>
      </c>
      <c r="F114" s="166" t="s">
        <v>369</v>
      </c>
      <c r="G114" s="167">
        <v>0.02</v>
      </c>
    </row>
    <row r="115" spans="4:7" x14ac:dyDescent="0.3">
      <c r="D115" s="166" t="s">
        <v>61</v>
      </c>
      <c r="E115" s="166" t="s">
        <v>370</v>
      </c>
      <c r="F115" s="166" t="s">
        <v>371</v>
      </c>
      <c r="G115" s="167">
        <v>0.31</v>
      </c>
    </row>
    <row r="116" spans="4:7" x14ac:dyDescent="0.3">
      <c r="D116" s="166" t="s">
        <v>62</v>
      </c>
      <c r="E116" s="166" t="s">
        <v>372</v>
      </c>
      <c r="F116" s="166" t="s">
        <v>373</v>
      </c>
      <c r="G116" s="167">
        <v>0.97</v>
      </c>
    </row>
    <row r="117" spans="4:7" x14ac:dyDescent="0.3">
      <c r="D117" s="166" t="s">
        <v>63</v>
      </c>
      <c r="E117" s="166" t="s">
        <v>374</v>
      </c>
      <c r="F117" s="166" t="s">
        <v>375</v>
      </c>
      <c r="G117" s="167">
        <v>0.28999999999999998</v>
      </c>
    </row>
    <row r="118" spans="4:7" x14ac:dyDescent="0.3">
      <c r="D118" s="166" t="s">
        <v>64</v>
      </c>
      <c r="E118" s="166" t="s">
        <v>376</v>
      </c>
      <c r="F118" s="166" t="s">
        <v>377</v>
      </c>
      <c r="G118" s="167">
        <v>0.12</v>
      </c>
    </row>
    <row r="119" spans="4:7" x14ac:dyDescent="0.3">
      <c r="D119" s="166" t="s">
        <v>67</v>
      </c>
      <c r="E119" s="166" t="s">
        <v>382</v>
      </c>
      <c r="F119" s="166" t="s">
        <v>383</v>
      </c>
      <c r="G119" s="167">
        <v>0.09</v>
      </c>
    </row>
    <row r="120" spans="4:7" x14ac:dyDescent="0.3">
      <c r="D120" s="166" t="s">
        <v>74</v>
      </c>
      <c r="E120" s="166" t="s">
        <v>395</v>
      </c>
      <c r="F120" s="166" t="s">
        <v>396</v>
      </c>
      <c r="G120" s="167">
        <v>2640</v>
      </c>
    </row>
    <row r="121" spans="4:7" x14ac:dyDescent="0.3">
      <c r="D121" s="166" t="s">
        <v>81</v>
      </c>
      <c r="E121" s="166" t="s">
        <v>409</v>
      </c>
      <c r="F121" s="166" t="s">
        <v>410</v>
      </c>
      <c r="G121" s="167">
        <v>4620</v>
      </c>
    </row>
    <row r="122" spans="4:7" x14ac:dyDescent="0.3">
      <c r="D122" s="166" t="s">
        <v>82</v>
      </c>
      <c r="E122" s="166" t="s">
        <v>411</v>
      </c>
      <c r="F122" s="166" t="s">
        <v>412</v>
      </c>
      <c r="G122" s="167">
        <v>235</v>
      </c>
    </row>
    <row r="123" spans="4:7" x14ac:dyDescent="0.3">
      <c r="D123" s="166" t="s">
        <v>83</v>
      </c>
      <c r="E123" s="166" t="s">
        <v>413</v>
      </c>
      <c r="F123" s="166" t="s">
        <v>414</v>
      </c>
      <c r="G123" s="167">
        <v>290</v>
      </c>
    </row>
    <row r="124" spans="4:7" x14ac:dyDescent="0.3">
      <c r="D124" s="166" t="s">
        <v>85</v>
      </c>
      <c r="E124" s="166" t="s">
        <v>417</v>
      </c>
      <c r="F124" s="166" t="s">
        <v>418</v>
      </c>
      <c r="G124" s="167">
        <v>76</v>
      </c>
    </row>
    <row r="125" spans="4:7" x14ac:dyDescent="0.3">
      <c r="D125" s="166" t="s">
        <v>86</v>
      </c>
      <c r="E125" s="166" t="s">
        <v>419</v>
      </c>
      <c r="F125" s="166" t="s">
        <v>420</v>
      </c>
      <c r="G125" s="167">
        <v>144</v>
      </c>
    </row>
    <row r="126" spans="4:7" x14ac:dyDescent="0.3">
      <c r="D126" s="166" t="s">
        <v>88</v>
      </c>
      <c r="E126" s="166" t="s">
        <v>423</v>
      </c>
      <c r="F126" s="166" t="s">
        <v>424</v>
      </c>
      <c r="G126" s="167">
        <v>2360</v>
      </c>
    </row>
    <row r="127" spans="4:7" x14ac:dyDescent="0.3">
      <c r="D127" s="166" t="s">
        <v>96</v>
      </c>
      <c r="E127" s="166" t="s">
        <v>439</v>
      </c>
      <c r="F127" s="166" t="s">
        <v>440</v>
      </c>
      <c r="G127" s="167">
        <v>4240</v>
      </c>
    </row>
    <row r="128" spans="4:7" x14ac:dyDescent="0.3">
      <c r="D128" s="166" t="s">
        <v>103</v>
      </c>
      <c r="E128" s="166" t="s">
        <v>455</v>
      </c>
      <c r="F128" s="166" t="s">
        <v>456</v>
      </c>
      <c r="G128" s="167">
        <v>29</v>
      </c>
    </row>
    <row r="129" spans="4:7" x14ac:dyDescent="0.3">
      <c r="D129" s="166" t="s">
        <v>105</v>
      </c>
      <c r="E129" s="166" t="s">
        <v>459</v>
      </c>
      <c r="F129" s="166" t="s">
        <v>460</v>
      </c>
      <c r="G129" s="167">
        <v>4550</v>
      </c>
    </row>
    <row r="130" spans="4:7" x14ac:dyDescent="0.3">
      <c r="D130" s="166" t="s">
        <v>114</v>
      </c>
      <c r="E130" s="166" t="s">
        <v>477</v>
      </c>
      <c r="F130" s="166" t="s">
        <v>478</v>
      </c>
      <c r="G130" s="167">
        <v>17</v>
      </c>
    </row>
    <row r="131" spans="4:7" x14ac:dyDescent="0.3">
      <c r="D131" s="166" t="s">
        <v>118</v>
      </c>
      <c r="E131" s="166" t="s">
        <v>487</v>
      </c>
      <c r="F131" s="166" t="s">
        <v>488</v>
      </c>
      <c r="G131" s="167">
        <v>58</v>
      </c>
    </row>
    <row r="132" spans="4:7" x14ac:dyDescent="0.3">
      <c r="D132" s="166" t="s">
        <v>122</v>
      </c>
      <c r="E132" s="166" t="s">
        <v>501</v>
      </c>
      <c r="F132" s="166" t="s">
        <v>502</v>
      </c>
      <c r="G132" s="167">
        <v>222</v>
      </c>
    </row>
    <row r="133" spans="4:7" x14ac:dyDescent="0.3">
      <c r="D133" s="166" t="s">
        <v>123</v>
      </c>
      <c r="E133" s="166" t="s">
        <v>503</v>
      </c>
      <c r="F133" s="166" t="s">
        <v>504</v>
      </c>
      <c r="G133" s="167">
        <v>236</v>
      </c>
    </row>
    <row r="134" spans="4:7" x14ac:dyDescent="0.3">
      <c r="D134" s="166" t="s">
        <v>124</v>
      </c>
      <c r="E134" s="166" t="s">
        <v>507</v>
      </c>
      <c r="F134" s="166" t="s">
        <v>508</v>
      </c>
      <c r="G134" s="167">
        <v>221</v>
      </c>
    </row>
    <row r="135" spans="4:7" x14ac:dyDescent="0.3">
      <c r="D135" s="166" t="s">
        <v>125</v>
      </c>
      <c r="E135" s="166" t="s">
        <v>505</v>
      </c>
      <c r="F135" s="166" t="s">
        <v>506</v>
      </c>
      <c r="G135" s="167">
        <v>2730</v>
      </c>
    </row>
    <row r="136" spans="4:7" x14ac:dyDescent="0.3">
      <c r="D136" s="166" t="s">
        <v>126</v>
      </c>
      <c r="E136" s="166" t="s">
        <v>509</v>
      </c>
      <c r="F136" s="166" t="s">
        <v>510</v>
      </c>
      <c r="G136" s="167">
        <v>2850</v>
      </c>
    </row>
    <row r="137" spans="4:7" x14ac:dyDescent="0.3">
      <c r="D137" s="166" t="s">
        <v>127</v>
      </c>
      <c r="E137" s="166" t="s">
        <v>511</v>
      </c>
      <c r="F137" s="166" t="s">
        <v>512</v>
      </c>
      <c r="G137" s="167">
        <v>5300</v>
      </c>
    </row>
    <row r="138" spans="4:7" x14ac:dyDescent="0.3">
      <c r="D138" s="166" t="s">
        <v>128</v>
      </c>
      <c r="E138" s="166" t="s">
        <v>513</v>
      </c>
      <c r="F138" s="166" t="s">
        <v>514</v>
      </c>
      <c r="G138" s="167">
        <v>3890</v>
      </c>
    </row>
    <row r="139" spans="4:7" x14ac:dyDescent="0.3">
      <c r="D139" s="166" t="s">
        <v>129</v>
      </c>
      <c r="E139" s="166" t="s">
        <v>515</v>
      </c>
      <c r="F139" s="166" t="s">
        <v>516</v>
      </c>
      <c r="G139" s="167">
        <v>7330</v>
      </c>
    </row>
    <row r="140" spans="4:7" x14ac:dyDescent="0.3">
      <c r="D140" s="166" t="s">
        <v>131</v>
      </c>
      <c r="E140" s="166" t="s">
        <v>519</v>
      </c>
      <c r="F140" s="166" t="s">
        <v>520</v>
      </c>
      <c r="G140" s="167">
        <v>52</v>
      </c>
    </row>
    <row r="141" spans="4:7" x14ac:dyDescent="0.3">
      <c r="D141" s="166" t="s">
        <v>132</v>
      </c>
      <c r="E141" s="166" t="s">
        <v>521</v>
      </c>
      <c r="F141" s="166" t="s">
        <v>522</v>
      </c>
      <c r="G141" s="167">
        <v>3</v>
      </c>
    </row>
    <row r="142" spans="4:7" x14ac:dyDescent="0.3">
      <c r="D142" s="166" t="s">
        <v>133</v>
      </c>
      <c r="E142" s="166" t="s">
        <v>523</v>
      </c>
      <c r="F142" s="166" t="s">
        <v>524</v>
      </c>
      <c r="G142" s="167">
        <v>95</v>
      </c>
    </row>
    <row r="143" spans="4:7" x14ac:dyDescent="0.3">
      <c r="D143" s="166" t="s">
        <v>135</v>
      </c>
      <c r="E143" s="166" t="s">
        <v>555</v>
      </c>
      <c r="F143" s="166" t="s">
        <v>556</v>
      </c>
      <c r="G143" s="167">
        <v>2</v>
      </c>
    </row>
    <row r="144" spans="4:7" x14ac:dyDescent="0.3">
      <c r="D144" s="166" t="s">
        <v>136</v>
      </c>
      <c r="E144" s="166" t="s">
        <v>557</v>
      </c>
      <c r="F144" s="166" t="s">
        <v>558</v>
      </c>
      <c r="G144" s="167">
        <v>4.0000000000000001E-3</v>
      </c>
    </row>
    <row r="145" spans="4:7" x14ac:dyDescent="0.3">
      <c r="D145" s="166" t="s">
        <v>138</v>
      </c>
      <c r="E145" s="166" t="s">
        <v>561</v>
      </c>
      <c r="F145" s="166" t="s">
        <v>562</v>
      </c>
      <c r="G145" s="167">
        <v>0.05</v>
      </c>
    </row>
    <row r="146" spans="4:7" x14ac:dyDescent="0.3">
      <c r="D146" s="166" t="s">
        <v>144</v>
      </c>
      <c r="E146" s="166" t="s">
        <v>573</v>
      </c>
      <c r="F146" s="166" t="s">
        <v>574</v>
      </c>
      <c r="G146" s="167">
        <v>9200</v>
      </c>
    </row>
    <row r="147" spans="4:7" x14ac:dyDescent="0.3">
      <c r="D147" s="166" t="s">
        <v>145</v>
      </c>
      <c r="E147" s="166" t="s">
        <v>575</v>
      </c>
      <c r="F147" s="166" t="s">
        <v>576</v>
      </c>
      <c r="G147" s="167">
        <v>7620</v>
      </c>
    </row>
    <row r="148" spans="4:7" x14ac:dyDescent="0.3">
      <c r="D148" s="166" t="s">
        <v>148</v>
      </c>
      <c r="E148" s="166" t="s">
        <v>705</v>
      </c>
      <c r="F148" s="166" t="s">
        <v>579</v>
      </c>
      <c r="G148" s="167">
        <v>0.17</v>
      </c>
    </row>
    <row r="149" spans="4:7" x14ac:dyDescent="0.3">
      <c r="D149" s="166" t="s">
        <v>149</v>
      </c>
      <c r="E149" s="166" t="s">
        <v>531</v>
      </c>
      <c r="F149" s="166" t="s">
        <v>532</v>
      </c>
      <c r="G149" s="167">
        <v>0.1</v>
      </c>
    </row>
    <row r="150" spans="4:7" x14ac:dyDescent="0.3">
      <c r="D150" s="166" t="s">
        <v>150</v>
      </c>
      <c r="E150" s="166" t="s">
        <v>533</v>
      </c>
      <c r="F150" s="166" t="s">
        <v>534</v>
      </c>
      <c r="G150" s="167">
        <v>1.82</v>
      </c>
    </row>
    <row r="151" spans="4:7" x14ac:dyDescent="0.3">
      <c r="D151" s="166" t="s">
        <v>151</v>
      </c>
      <c r="E151" s="166" t="s">
        <v>535</v>
      </c>
      <c r="F151" s="166" t="s">
        <v>536</v>
      </c>
      <c r="G151" s="167">
        <v>3.0000000000000001E-3</v>
      </c>
    </row>
    <row r="152" spans="4:7" x14ac:dyDescent="0.3">
      <c r="D152" s="166" t="s">
        <v>152</v>
      </c>
      <c r="E152" s="166" t="s">
        <v>537</v>
      </c>
      <c r="F152" s="166" t="s">
        <v>538</v>
      </c>
      <c r="G152" s="167">
        <v>2</v>
      </c>
    </row>
    <row r="153" spans="4:7" x14ac:dyDescent="0.3">
      <c r="D153" s="166" t="s">
        <v>153</v>
      </c>
      <c r="E153" s="166" t="s">
        <v>539</v>
      </c>
      <c r="F153" s="166" t="s">
        <v>540</v>
      </c>
      <c r="G153" s="167">
        <v>392</v>
      </c>
    </row>
    <row r="154" spans="4:7" x14ac:dyDescent="0.3">
      <c r="D154" s="166" t="s">
        <v>154</v>
      </c>
      <c r="E154" s="166" t="s">
        <v>543</v>
      </c>
      <c r="F154" s="166" t="s">
        <v>544</v>
      </c>
      <c r="G154" s="167">
        <v>7240</v>
      </c>
    </row>
    <row r="155" spans="4:7" x14ac:dyDescent="0.3">
      <c r="D155" s="166" t="s">
        <v>155</v>
      </c>
      <c r="E155" s="166" t="s">
        <v>545</v>
      </c>
      <c r="F155" s="166" t="s">
        <v>546</v>
      </c>
      <c r="G155" s="167">
        <v>6290</v>
      </c>
    </row>
    <row r="156" spans="4:7" x14ac:dyDescent="0.3">
      <c r="D156" s="166" t="s">
        <v>156</v>
      </c>
      <c r="E156" s="166" t="s">
        <v>547</v>
      </c>
      <c r="F156" s="166" t="s">
        <v>548</v>
      </c>
      <c r="G156" s="167">
        <v>2</v>
      </c>
    </row>
    <row r="157" spans="4:7" x14ac:dyDescent="0.3">
      <c r="D157" s="166" t="s">
        <v>157</v>
      </c>
      <c r="E157" s="166" t="s">
        <v>549</v>
      </c>
      <c r="F157" s="166" t="s">
        <v>550</v>
      </c>
      <c r="G157" s="167">
        <v>580</v>
      </c>
    </row>
    <row r="158" spans="4:7" x14ac:dyDescent="0.3">
      <c r="D158" s="166" t="s">
        <v>158</v>
      </c>
      <c r="E158" s="166" t="s">
        <v>551</v>
      </c>
      <c r="F158" s="166" t="s">
        <v>552</v>
      </c>
      <c r="G158" s="167">
        <v>2</v>
      </c>
    </row>
    <row r="159" spans="4:7" x14ac:dyDescent="0.3">
      <c r="D159" s="166" t="s">
        <v>159</v>
      </c>
      <c r="E159" s="166" t="s">
        <v>553</v>
      </c>
      <c r="F159" s="166" t="s">
        <v>554</v>
      </c>
      <c r="G159" s="167">
        <v>376</v>
      </c>
    </row>
    <row r="160" spans="4:7" x14ac:dyDescent="0.3">
      <c r="D160" s="166" t="s">
        <v>712</v>
      </c>
      <c r="E160" s="166" t="s">
        <v>582</v>
      </c>
      <c r="F160" s="166" t="s">
        <v>583</v>
      </c>
      <c r="G160" s="167">
        <v>1.34</v>
      </c>
    </row>
    <row r="161" spans="4:7" x14ac:dyDescent="0.3">
      <c r="D161" s="166" t="s">
        <v>161</v>
      </c>
      <c r="E161" s="166" t="s">
        <v>586</v>
      </c>
      <c r="F161" s="166" t="s">
        <v>587</v>
      </c>
      <c r="G161" s="233">
        <v>751</v>
      </c>
    </row>
    <row r="162" spans="4:7" x14ac:dyDescent="0.3">
      <c r="D162" s="166" t="s">
        <v>162</v>
      </c>
      <c r="E162" s="166" t="s">
        <v>588</v>
      </c>
      <c r="F162" s="166" t="s">
        <v>589</v>
      </c>
      <c r="G162" s="167">
        <v>0.4</v>
      </c>
    </row>
    <row r="163" spans="4:7" x14ac:dyDescent="0.3">
      <c r="D163" s="166" t="s">
        <v>163</v>
      </c>
      <c r="E163" s="166" t="s">
        <v>590</v>
      </c>
      <c r="F163" s="166" t="s">
        <v>591</v>
      </c>
      <c r="G163" s="167">
        <v>2</v>
      </c>
    </row>
    <row r="164" spans="4:7" x14ac:dyDescent="0.3">
      <c r="D164" s="166" t="s">
        <v>164</v>
      </c>
      <c r="E164" s="166" t="s">
        <v>592</v>
      </c>
      <c r="F164" s="166" t="s">
        <v>593</v>
      </c>
      <c r="G164" s="167">
        <v>588</v>
      </c>
    </row>
    <row r="165" spans="4:7" x14ac:dyDescent="0.3">
      <c r="D165" s="166" t="s">
        <v>165</v>
      </c>
      <c r="E165" s="166" t="s">
        <v>759</v>
      </c>
      <c r="F165" s="166" t="s">
        <v>530</v>
      </c>
      <c r="G165" s="167">
        <v>13900</v>
      </c>
    </row>
    <row r="166" spans="4:7" x14ac:dyDescent="0.3">
      <c r="D166" s="166" t="s">
        <v>760</v>
      </c>
      <c r="E166" s="166" t="s">
        <v>761</v>
      </c>
      <c r="F166" s="166" t="s">
        <v>762</v>
      </c>
      <c r="G166" s="167">
        <v>7260</v>
      </c>
    </row>
    <row r="167" spans="4:7" x14ac:dyDescent="0.3">
      <c r="D167" s="166" t="s">
        <v>707</v>
      </c>
      <c r="E167" s="166" t="s">
        <v>354</v>
      </c>
      <c r="F167" s="166" t="s">
        <v>355</v>
      </c>
      <c r="G167" s="167">
        <v>9200</v>
      </c>
    </row>
    <row r="168" spans="4:7" x14ac:dyDescent="0.3">
      <c r="D168" s="166" t="s">
        <v>708</v>
      </c>
      <c r="E168" s="166" t="s">
        <v>356</v>
      </c>
      <c r="F168" s="166" t="s">
        <v>357</v>
      </c>
      <c r="G168" s="167">
        <v>9200</v>
      </c>
    </row>
    <row r="169" spans="4:7" x14ac:dyDescent="0.3">
      <c r="D169" s="166" t="s">
        <v>706</v>
      </c>
      <c r="E169" s="166" t="s">
        <v>763</v>
      </c>
      <c r="F169" s="166" t="s">
        <v>353</v>
      </c>
      <c r="G169" s="167">
        <v>9030</v>
      </c>
    </row>
    <row r="170" spans="4:7" x14ac:dyDescent="0.3">
      <c r="D170" s="166" t="s">
        <v>764</v>
      </c>
      <c r="E170" s="166" t="s">
        <v>765</v>
      </c>
      <c r="F170" s="166" t="s">
        <v>766</v>
      </c>
      <c r="G170" s="167">
        <v>9200</v>
      </c>
    </row>
    <row r="171" spans="4:7" x14ac:dyDescent="0.3">
      <c r="D171" s="166" t="s">
        <v>709</v>
      </c>
      <c r="E171" s="166" t="s">
        <v>767</v>
      </c>
      <c r="F171" s="166" t="s">
        <v>499</v>
      </c>
      <c r="G171" s="167">
        <v>405</v>
      </c>
    </row>
    <row r="172" spans="4:7" x14ac:dyDescent="0.3">
      <c r="D172" s="166" t="s">
        <v>710</v>
      </c>
      <c r="E172" s="166" t="s">
        <v>768</v>
      </c>
      <c r="F172" s="166" t="s">
        <v>500</v>
      </c>
      <c r="G172" s="167">
        <v>13</v>
      </c>
    </row>
    <row r="173" spans="4:7" x14ac:dyDescent="0.3">
      <c r="D173" s="166" t="s">
        <v>769</v>
      </c>
      <c r="E173" s="166" t="s">
        <v>770</v>
      </c>
      <c r="F173" s="166" t="s">
        <v>771</v>
      </c>
      <c r="G173" s="167">
        <v>9200</v>
      </c>
    </row>
    <row r="174" spans="4:7" x14ac:dyDescent="0.3">
      <c r="D174" s="166" t="s">
        <v>772</v>
      </c>
      <c r="E174" s="166" t="s">
        <v>770</v>
      </c>
      <c r="F174" s="166" t="s">
        <v>773</v>
      </c>
      <c r="G174" s="167">
        <v>9200</v>
      </c>
    </row>
    <row r="175" spans="4:7" x14ac:dyDescent="0.3">
      <c r="D175" s="166" t="s">
        <v>774</v>
      </c>
      <c r="E175" s="166" t="s">
        <v>770</v>
      </c>
      <c r="F175" s="166" t="s">
        <v>775</v>
      </c>
      <c r="G175" s="167">
        <v>9200</v>
      </c>
    </row>
    <row r="176" spans="4:7" x14ac:dyDescent="0.3">
      <c r="D176" s="166" t="s">
        <v>776</v>
      </c>
      <c r="E176" s="166" t="s">
        <v>770</v>
      </c>
      <c r="F176" s="166" t="s">
        <v>777</v>
      </c>
      <c r="G176" s="167">
        <v>9200</v>
      </c>
    </row>
    <row r="177" spans="4:7" x14ac:dyDescent="0.3">
      <c r="D177" s="166" t="s">
        <v>778</v>
      </c>
      <c r="E177" s="166" t="s">
        <v>770</v>
      </c>
      <c r="F177" s="166" t="s">
        <v>779</v>
      </c>
      <c r="G177" s="167">
        <v>9200</v>
      </c>
    </row>
    <row r="178" spans="4:7" x14ac:dyDescent="0.3">
      <c r="D178" s="166" t="s">
        <v>780</v>
      </c>
      <c r="E178" s="166" t="s">
        <v>770</v>
      </c>
      <c r="F178" s="166" t="s">
        <v>781</v>
      </c>
      <c r="G178" s="167">
        <v>9200</v>
      </c>
    </row>
    <row r="179" spans="4:7" x14ac:dyDescent="0.3">
      <c r="D179" s="166" t="s">
        <v>782</v>
      </c>
      <c r="E179" s="166" t="s">
        <v>770</v>
      </c>
      <c r="F179" s="166" t="s">
        <v>783</v>
      </c>
      <c r="G179" s="167">
        <v>9200</v>
      </c>
    </row>
    <row r="180" spans="4:7" x14ac:dyDescent="0.3">
      <c r="D180" s="166" t="s">
        <v>784</v>
      </c>
      <c r="E180" s="166" t="s">
        <v>770</v>
      </c>
      <c r="F180" s="166" t="s">
        <v>785</v>
      </c>
      <c r="G180" s="167">
        <v>9200</v>
      </c>
    </row>
    <row r="181" spans="4:7" x14ac:dyDescent="0.3">
      <c r="D181" s="166" t="s">
        <v>786</v>
      </c>
      <c r="E181" s="166" t="s">
        <v>770</v>
      </c>
      <c r="F181" s="166" t="s">
        <v>787</v>
      </c>
      <c r="G181" s="167">
        <v>9200</v>
      </c>
    </row>
    <row r="182" spans="4:7" x14ac:dyDescent="0.3">
      <c r="D182" s="166" t="s">
        <v>788</v>
      </c>
      <c r="E182" s="166" t="s">
        <v>770</v>
      </c>
      <c r="F182" s="166" t="s">
        <v>789</v>
      </c>
      <c r="G182" s="167">
        <v>9200</v>
      </c>
    </row>
    <row r="183" spans="4:7" x14ac:dyDescent="0.3">
      <c r="D183" s="166" t="s">
        <v>790</v>
      </c>
      <c r="E183" s="166" t="s">
        <v>770</v>
      </c>
      <c r="F183" s="166" t="s">
        <v>791</v>
      </c>
      <c r="G183" s="167">
        <v>9200</v>
      </c>
    </row>
    <row r="184" spans="4:7" x14ac:dyDescent="0.3">
      <c r="D184" s="166" t="s">
        <v>792</v>
      </c>
      <c r="E184" s="166" t="s">
        <v>770</v>
      </c>
      <c r="F184" s="166" t="s">
        <v>793</v>
      </c>
      <c r="G184" s="167">
        <v>9200</v>
      </c>
    </row>
    <row r="185" spans="4:7" x14ac:dyDescent="0.3">
      <c r="D185" s="166" t="s">
        <v>794</v>
      </c>
      <c r="E185" s="166" t="s">
        <v>770</v>
      </c>
      <c r="F185" s="166" t="s">
        <v>795</v>
      </c>
      <c r="G185" s="167">
        <v>9200</v>
      </c>
    </row>
    <row r="186" spans="4:7" x14ac:dyDescent="0.3">
      <c r="D186" s="166" t="s">
        <v>796</v>
      </c>
      <c r="E186" s="166" t="s">
        <v>770</v>
      </c>
      <c r="F186" s="166" t="s">
        <v>797</v>
      </c>
      <c r="G186" s="167">
        <v>9200</v>
      </c>
    </row>
    <row r="187" spans="4:7" x14ac:dyDescent="0.3">
      <c r="D187" s="166" t="s">
        <v>798</v>
      </c>
      <c r="E187" s="166" t="s">
        <v>770</v>
      </c>
      <c r="F187" s="166" t="s">
        <v>799</v>
      </c>
      <c r="G187" s="167">
        <v>9200</v>
      </c>
    </row>
    <row r="188" spans="4:7" x14ac:dyDescent="0.3">
      <c r="D188" s="166" t="s">
        <v>800</v>
      </c>
      <c r="E188" s="166" t="s">
        <v>269</v>
      </c>
      <c r="F188" s="166" t="s">
        <v>801</v>
      </c>
      <c r="G188" s="167">
        <v>2900</v>
      </c>
    </row>
    <row r="189" spans="4:7" x14ac:dyDescent="0.3">
      <c r="D189" s="166" t="s">
        <v>802</v>
      </c>
      <c r="E189" s="166" t="s">
        <v>803</v>
      </c>
      <c r="F189" s="166" t="s">
        <v>804</v>
      </c>
      <c r="G189" s="167">
        <v>2900</v>
      </c>
    </row>
    <row r="190" spans="4:7" x14ac:dyDescent="0.3">
      <c r="D190" s="166" t="s">
        <v>805</v>
      </c>
      <c r="E190" s="166" t="s">
        <v>803</v>
      </c>
      <c r="F190" s="166" t="s">
        <v>806</v>
      </c>
      <c r="G190" s="167">
        <v>2900</v>
      </c>
    </row>
    <row r="191" spans="4:7" x14ac:dyDescent="0.3">
      <c r="D191" s="166" t="s">
        <v>651</v>
      </c>
      <c r="E191" s="166" t="s">
        <v>529</v>
      </c>
      <c r="F191" s="166" t="s">
        <v>676</v>
      </c>
      <c r="G191" s="167">
        <v>1</v>
      </c>
    </row>
    <row r="192" spans="4:7" x14ac:dyDescent="0.3">
      <c r="D192" s="166" t="s">
        <v>653</v>
      </c>
      <c r="E192" s="166" t="s">
        <v>666</v>
      </c>
      <c r="F192" s="166" t="s">
        <v>677</v>
      </c>
      <c r="G192" s="167">
        <v>1</v>
      </c>
    </row>
    <row r="193" spans="4:7" x14ac:dyDescent="0.3">
      <c r="D193" s="166" t="s">
        <v>654</v>
      </c>
      <c r="E193" s="166" t="s">
        <v>667</v>
      </c>
      <c r="F193" s="166" t="s">
        <v>678</v>
      </c>
      <c r="G193" s="233">
        <v>1800</v>
      </c>
    </row>
    <row r="194" spans="4:7" x14ac:dyDescent="0.3">
      <c r="D194" s="166" t="s">
        <v>655</v>
      </c>
      <c r="E194" s="166" t="s">
        <v>668</v>
      </c>
      <c r="F194" s="166" t="s">
        <v>679</v>
      </c>
      <c r="G194" s="233">
        <v>1800</v>
      </c>
    </row>
    <row r="195" spans="4:7" x14ac:dyDescent="0.3">
      <c r="D195" s="166" t="s">
        <v>656</v>
      </c>
      <c r="E195" s="166" t="s">
        <v>807</v>
      </c>
      <c r="F195" s="166" t="s">
        <v>680</v>
      </c>
      <c r="G195" s="233">
        <v>0.14000000000000001</v>
      </c>
    </row>
    <row r="196" spans="4:7" x14ac:dyDescent="0.3">
      <c r="D196" s="166" t="s">
        <v>657</v>
      </c>
      <c r="E196" s="166" t="s">
        <v>669</v>
      </c>
      <c r="F196" s="166" t="s">
        <v>681</v>
      </c>
      <c r="G196" s="233">
        <v>1800</v>
      </c>
    </row>
    <row r="197" spans="4:7" x14ac:dyDescent="0.3">
      <c r="D197" s="166" t="s">
        <v>659</v>
      </c>
      <c r="E197" s="166" t="s">
        <v>670</v>
      </c>
      <c r="F197" s="166" t="s">
        <v>682</v>
      </c>
      <c r="G197" s="233">
        <v>9200</v>
      </c>
    </row>
    <row r="198" spans="4:7" x14ac:dyDescent="0.3">
      <c r="D198" s="166" t="s">
        <v>660</v>
      </c>
      <c r="E198" s="166" t="s">
        <v>671</v>
      </c>
      <c r="F198" s="166" t="s">
        <v>683</v>
      </c>
      <c r="G198" s="233">
        <v>1800</v>
      </c>
    </row>
    <row r="199" spans="4:7" x14ac:dyDescent="0.3">
      <c r="D199" s="166" t="s">
        <v>661</v>
      </c>
      <c r="E199" s="166" t="s">
        <v>672</v>
      </c>
      <c r="F199" s="166" t="s">
        <v>684</v>
      </c>
      <c r="G199" s="233">
        <v>1800</v>
      </c>
    </row>
    <row r="200" spans="4:7" x14ac:dyDescent="0.3">
      <c r="D200" s="166" t="s">
        <v>662</v>
      </c>
      <c r="E200" s="166" t="s">
        <v>673</v>
      </c>
      <c r="F200" s="166" t="s">
        <v>685</v>
      </c>
      <c r="G200" s="233">
        <v>1</v>
      </c>
    </row>
    <row r="201" spans="4:7" x14ac:dyDescent="0.3">
      <c r="D201" s="166" t="s">
        <v>663</v>
      </c>
      <c r="E201" s="166" t="s">
        <v>672</v>
      </c>
      <c r="F201" s="166" t="s">
        <v>686</v>
      </c>
      <c r="G201" s="233">
        <v>9200</v>
      </c>
    </row>
    <row r="202" spans="4:7" x14ac:dyDescent="0.3">
      <c r="D202" s="166" t="s">
        <v>664</v>
      </c>
      <c r="E202" s="166" t="s">
        <v>672</v>
      </c>
      <c r="F202" s="166" t="s">
        <v>698</v>
      </c>
      <c r="G202" s="233">
        <v>9200</v>
      </c>
    </row>
    <row r="203" spans="4:7" x14ac:dyDescent="0.3">
      <c r="D203" s="166" t="s">
        <v>665</v>
      </c>
      <c r="E203" s="166" t="s">
        <v>674</v>
      </c>
      <c r="F203" s="166" t="s">
        <v>687</v>
      </c>
      <c r="G203" s="233">
        <v>1</v>
      </c>
    </row>
    <row r="204" spans="4:7" x14ac:dyDescent="0.3">
      <c r="D204" s="166" t="s">
        <v>711</v>
      </c>
      <c r="E204" s="166" t="s">
        <v>675</v>
      </c>
      <c r="F204" s="166" t="s">
        <v>688</v>
      </c>
      <c r="G204" s="233">
        <v>9200</v>
      </c>
    </row>
    <row r="205" spans="4:7" x14ac:dyDescent="0.3">
      <c r="D205" s="166" t="s">
        <v>808</v>
      </c>
      <c r="E205" s="166" t="s">
        <v>770</v>
      </c>
      <c r="F205" s="166" t="s">
        <v>809</v>
      </c>
      <c r="G205" s="233">
        <v>9200</v>
      </c>
    </row>
    <row r="206" spans="4:7" x14ac:dyDescent="0.3">
      <c r="D206" s="166" t="s">
        <v>810</v>
      </c>
      <c r="E206" s="166" t="s">
        <v>770</v>
      </c>
      <c r="F206" s="166" t="s">
        <v>811</v>
      </c>
      <c r="G206" s="233">
        <v>9200</v>
      </c>
    </row>
    <row r="207" spans="4:7" x14ac:dyDescent="0.3">
      <c r="D207" s="166" t="s">
        <v>812</v>
      </c>
      <c r="E207" s="166" t="s">
        <v>770</v>
      </c>
      <c r="F207" s="166" t="s">
        <v>813</v>
      </c>
      <c r="G207" s="233">
        <v>9200</v>
      </c>
    </row>
    <row r="208" spans="4:7" x14ac:dyDescent="0.3">
      <c r="D208" s="166" t="s">
        <v>814</v>
      </c>
      <c r="E208" s="166" t="s">
        <v>770</v>
      </c>
      <c r="F208" s="166" t="s">
        <v>815</v>
      </c>
      <c r="G208" s="233">
        <v>9200</v>
      </c>
    </row>
    <row r="209" spans="4:7" x14ac:dyDescent="0.3">
      <c r="D209" s="166" t="s">
        <v>718</v>
      </c>
      <c r="E209" s="166" t="s">
        <v>722</v>
      </c>
      <c r="F209" s="166" t="s">
        <v>729</v>
      </c>
      <c r="G209" s="233">
        <v>9200</v>
      </c>
    </row>
    <row r="210" spans="4:7" x14ac:dyDescent="0.3">
      <c r="D210" s="166" t="s">
        <v>816</v>
      </c>
      <c r="E210" s="166" t="s">
        <v>817</v>
      </c>
      <c r="F210" s="166" t="s">
        <v>818</v>
      </c>
      <c r="G210" s="233">
        <v>1</v>
      </c>
    </row>
    <row r="211" spans="4:7" x14ac:dyDescent="0.3">
      <c r="D211" s="166" t="s">
        <v>713</v>
      </c>
      <c r="E211" s="166" t="s">
        <v>719</v>
      </c>
      <c r="F211" s="166" t="s">
        <v>723</v>
      </c>
      <c r="G211" s="233">
        <v>1800</v>
      </c>
    </row>
    <row r="212" spans="4:7" x14ac:dyDescent="0.3">
      <c r="D212" s="166" t="s">
        <v>730</v>
      </c>
      <c r="E212" s="166" t="s">
        <v>819</v>
      </c>
      <c r="F212" s="166" t="s">
        <v>724</v>
      </c>
      <c r="G212" s="233">
        <v>1800</v>
      </c>
    </row>
    <row r="213" spans="4:7" x14ac:dyDescent="0.3">
      <c r="D213" s="166" t="s">
        <v>714</v>
      </c>
      <c r="E213" s="166" t="s">
        <v>714</v>
      </c>
      <c r="F213" s="166" t="s">
        <v>725</v>
      </c>
      <c r="G213" s="233">
        <v>9200</v>
      </c>
    </row>
    <row r="214" spans="4:7" x14ac:dyDescent="0.3">
      <c r="D214" s="166" t="s">
        <v>715</v>
      </c>
      <c r="E214" s="166" t="s">
        <v>720</v>
      </c>
      <c r="F214" s="166" t="s">
        <v>726</v>
      </c>
      <c r="G214" s="233">
        <v>9200</v>
      </c>
    </row>
    <row r="215" spans="4:7" x14ac:dyDescent="0.3">
      <c r="D215" s="166" t="s">
        <v>716</v>
      </c>
      <c r="E215" s="166" t="s">
        <v>670</v>
      </c>
      <c r="F215" s="166" t="s">
        <v>727</v>
      </c>
      <c r="G215" s="233">
        <v>9200</v>
      </c>
    </row>
    <row r="216" spans="4:7" x14ac:dyDescent="0.3">
      <c r="D216" s="166" t="s">
        <v>717</v>
      </c>
      <c r="E216" s="166" t="s">
        <v>721</v>
      </c>
      <c r="F216" s="166" t="s">
        <v>728</v>
      </c>
      <c r="G216" s="233">
        <v>1800</v>
      </c>
    </row>
    <row r="217" spans="4:7" x14ac:dyDescent="0.3">
      <c r="D217" s="166" t="s">
        <v>820</v>
      </c>
      <c r="E217" s="166" t="s">
        <v>770</v>
      </c>
      <c r="F217" s="166" t="s">
        <v>821</v>
      </c>
      <c r="G217" s="233">
        <v>9200</v>
      </c>
    </row>
    <row r="218" spans="4:7" x14ac:dyDescent="0.3">
      <c r="D218" s="166" t="s">
        <v>822</v>
      </c>
      <c r="E218" s="166" t="s">
        <v>770</v>
      </c>
      <c r="F218" s="166" t="s">
        <v>823</v>
      </c>
      <c r="G218" s="233">
        <v>9200</v>
      </c>
    </row>
    <row r="219" spans="4:7" x14ac:dyDescent="0.3">
      <c r="D219" s="166" t="s">
        <v>824</v>
      </c>
      <c r="E219" s="166" t="s">
        <v>825</v>
      </c>
      <c r="F219" s="166" t="s">
        <v>826</v>
      </c>
      <c r="G219" s="233">
        <v>18</v>
      </c>
    </row>
    <row r="220" spans="4:7" x14ac:dyDescent="0.3">
      <c r="D220" s="166" t="s">
        <v>827</v>
      </c>
      <c r="E220" s="166" t="s">
        <v>828</v>
      </c>
      <c r="F220" s="166" t="s">
        <v>829</v>
      </c>
      <c r="G220" s="233">
        <v>4900</v>
      </c>
    </row>
    <row r="221" spans="4:7" x14ac:dyDescent="0.3">
      <c r="D221" s="166" t="s">
        <v>830</v>
      </c>
      <c r="E221" s="166" t="s">
        <v>831</v>
      </c>
      <c r="F221" s="166" t="s">
        <v>832</v>
      </c>
      <c r="G221" s="233">
        <v>10300</v>
      </c>
    </row>
    <row r="222" spans="4:7" x14ac:dyDescent="0.3">
      <c r="D222" s="166" t="s">
        <v>833</v>
      </c>
      <c r="E222" s="166" t="s">
        <v>834</v>
      </c>
      <c r="F222" s="166" t="s">
        <v>835</v>
      </c>
      <c r="G222" s="233">
        <v>8490</v>
      </c>
    </row>
    <row r="223" spans="4:7" x14ac:dyDescent="0.3">
      <c r="D223" s="166" t="s">
        <v>836</v>
      </c>
      <c r="E223" s="166" t="s">
        <v>837</v>
      </c>
      <c r="F223" s="166" t="s">
        <v>838</v>
      </c>
      <c r="G223" s="233">
        <v>258</v>
      </c>
    </row>
    <row r="224" spans="4:7" x14ac:dyDescent="0.3">
      <c r="D224" s="166" t="s">
        <v>839</v>
      </c>
      <c r="E224" s="166" t="s">
        <v>840</v>
      </c>
      <c r="F224" s="166" t="s">
        <v>841</v>
      </c>
      <c r="G224" s="233">
        <v>120</v>
      </c>
    </row>
    <row r="225" spans="4:7" x14ac:dyDescent="0.3">
      <c r="D225" s="166" t="s">
        <v>842</v>
      </c>
      <c r="E225" s="166" t="s">
        <v>843</v>
      </c>
      <c r="F225" s="166" t="s">
        <v>844</v>
      </c>
      <c r="G225" s="233">
        <v>231</v>
      </c>
    </row>
    <row r="226" spans="4:7" x14ac:dyDescent="0.3">
      <c r="D226" s="166" t="s">
        <v>845</v>
      </c>
      <c r="E226" s="166" t="s">
        <v>846</v>
      </c>
      <c r="F226" s="166" t="s">
        <v>847</v>
      </c>
      <c r="G226" s="233">
        <v>4230</v>
      </c>
    </row>
    <row r="227" spans="4:7" x14ac:dyDescent="0.3">
      <c r="D227" s="166" t="s">
        <v>849</v>
      </c>
      <c r="E227" s="166" t="s">
        <v>850</v>
      </c>
      <c r="F227" s="166" t="s">
        <v>851</v>
      </c>
      <c r="G227" s="233">
        <v>5660</v>
      </c>
    </row>
    <row r="228" spans="4:7" x14ac:dyDescent="0.3">
      <c r="D228" s="166" t="s">
        <v>852</v>
      </c>
      <c r="E228" s="166" t="s">
        <v>853</v>
      </c>
      <c r="F228" s="166" t="s">
        <v>854</v>
      </c>
      <c r="G228" s="233">
        <v>0.45</v>
      </c>
    </row>
    <row r="229" spans="4:7" x14ac:dyDescent="0.3">
      <c r="D229" s="166" t="s">
        <v>855</v>
      </c>
      <c r="E229" s="166" t="s">
        <v>856</v>
      </c>
      <c r="F229" s="166" t="s">
        <v>857</v>
      </c>
      <c r="G229" s="233">
        <v>5.0000000000000001E-3</v>
      </c>
    </row>
    <row r="230" spans="4:7" x14ac:dyDescent="0.3">
      <c r="D230" s="166" t="s">
        <v>858</v>
      </c>
      <c r="E230" s="166" t="s">
        <v>859</v>
      </c>
      <c r="F230" s="166" t="s">
        <v>860</v>
      </c>
      <c r="G230" s="233">
        <v>8.1999999999999993</v>
      </c>
    </row>
    <row r="231" spans="4:7" x14ac:dyDescent="0.3">
      <c r="D231" s="166" t="s">
        <v>861</v>
      </c>
      <c r="E231" s="166" t="s">
        <v>862</v>
      </c>
      <c r="F231" s="166" t="s">
        <v>863</v>
      </c>
      <c r="G231" s="233">
        <v>0.24</v>
      </c>
    </row>
    <row r="232" spans="4:7" x14ac:dyDescent="0.3">
      <c r="D232" s="166" t="s">
        <v>864</v>
      </c>
      <c r="E232" s="166" t="s">
        <v>865</v>
      </c>
      <c r="F232" s="166" t="s">
        <v>866</v>
      </c>
      <c r="G232" s="233">
        <v>4.0000000000000001E-3</v>
      </c>
    </row>
    <row r="233" spans="4:7" x14ac:dyDescent="0.3">
      <c r="D233" s="166" t="s">
        <v>867</v>
      </c>
      <c r="E233" s="166" t="s">
        <v>868</v>
      </c>
      <c r="F233" s="166" t="s">
        <v>869</v>
      </c>
      <c r="G233" s="233">
        <v>0.38</v>
      </c>
    </row>
    <row r="234" spans="4:7" x14ac:dyDescent="0.3">
      <c r="D234" s="166" t="s">
        <v>870</v>
      </c>
      <c r="E234" s="166" t="s">
        <v>871</v>
      </c>
      <c r="F234" s="166" t="s">
        <v>872</v>
      </c>
      <c r="G234" s="233">
        <v>0.13</v>
      </c>
    </row>
    <row r="235" spans="4:7" x14ac:dyDescent="0.3">
      <c r="D235" s="166" t="s">
        <v>873</v>
      </c>
      <c r="E235" s="166" t="s">
        <v>874</v>
      </c>
      <c r="F235" s="166" t="s">
        <v>875</v>
      </c>
      <c r="G235" s="233">
        <v>2.1000000000000001E-2</v>
      </c>
    </row>
    <row r="236" spans="4:7" x14ac:dyDescent="0.3">
      <c r="D236" s="166" t="s">
        <v>876</v>
      </c>
      <c r="E236" s="166" t="s">
        <v>877</v>
      </c>
      <c r="F236" s="166" t="s">
        <v>878</v>
      </c>
      <c r="G236" s="233">
        <v>15</v>
      </c>
    </row>
    <row r="237" spans="4:7" x14ac:dyDescent="0.3">
      <c r="D237" s="166" t="s">
        <v>879</v>
      </c>
      <c r="E237" s="166" t="s">
        <v>880</v>
      </c>
      <c r="F237" s="166" t="s">
        <v>881</v>
      </c>
      <c r="G237" s="233">
        <v>8.0000000000000002E-3</v>
      </c>
    </row>
    <row r="238" spans="4:7" x14ac:dyDescent="0.3">
      <c r="D238" s="166" t="s">
        <v>882</v>
      </c>
      <c r="E238" s="166" t="s">
        <v>883</v>
      </c>
      <c r="F238" s="166" t="s">
        <v>884</v>
      </c>
      <c r="G238" s="233">
        <v>7.0000000000000001E-3</v>
      </c>
    </row>
    <row r="239" spans="4:7" x14ac:dyDescent="0.3">
      <c r="D239" s="166" t="s">
        <v>885</v>
      </c>
      <c r="E239" s="166" t="s">
        <v>886</v>
      </c>
      <c r="F239" s="166" t="s">
        <v>887</v>
      </c>
      <c r="G239" s="233">
        <v>126</v>
      </c>
    </row>
    <row r="240" spans="4:7" x14ac:dyDescent="0.3">
      <c r="D240" s="166" t="s">
        <v>888</v>
      </c>
      <c r="E240" s="166" t="s">
        <v>889</v>
      </c>
      <c r="F240" s="166" t="s">
        <v>890</v>
      </c>
      <c r="G240" s="233">
        <v>45</v>
      </c>
    </row>
    <row r="241" spans="4:7" x14ac:dyDescent="0.3">
      <c r="D241" s="166" t="s">
        <v>891</v>
      </c>
      <c r="E241" s="166" t="s">
        <v>892</v>
      </c>
      <c r="F241" s="166" t="s">
        <v>893</v>
      </c>
      <c r="G241" s="233">
        <v>92</v>
      </c>
    </row>
    <row r="242" spans="4:7" x14ac:dyDescent="0.3">
      <c r="D242" s="166" t="s">
        <v>894</v>
      </c>
      <c r="E242" s="166" t="s">
        <v>895</v>
      </c>
      <c r="F242" s="166" t="s">
        <v>896</v>
      </c>
      <c r="G242" s="233">
        <v>26</v>
      </c>
    </row>
    <row r="243" spans="4:7" x14ac:dyDescent="0.3">
      <c r="D243" s="166" t="s">
        <v>897</v>
      </c>
      <c r="E243" s="166" t="s">
        <v>898</v>
      </c>
      <c r="F243" s="166" t="s">
        <v>899</v>
      </c>
      <c r="G243" s="233">
        <v>0.09</v>
      </c>
    </row>
    <row r="244" spans="4:7" x14ac:dyDescent="0.3">
      <c r="D244" s="166" t="s">
        <v>900</v>
      </c>
      <c r="E244" s="166" t="s">
        <v>901</v>
      </c>
      <c r="F244" s="166" t="s">
        <v>902</v>
      </c>
      <c r="G244" s="233">
        <v>9.5000000000000001E-2</v>
      </c>
    </row>
    <row r="245" spans="4:7" x14ac:dyDescent="0.3">
      <c r="D245" s="166" t="s">
        <v>903</v>
      </c>
      <c r="E245" s="166" t="s">
        <v>904</v>
      </c>
      <c r="F245" s="166" t="s">
        <v>905</v>
      </c>
      <c r="G245" s="233">
        <v>2750</v>
      </c>
    </row>
    <row r="246" spans="4:7" x14ac:dyDescent="0.3">
      <c r="D246" s="166" t="s">
        <v>906</v>
      </c>
      <c r="E246" s="166" t="s">
        <v>907</v>
      </c>
      <c r="F246" s="166" t="s">
        <v>908</v>
      </c>
      <c r="G246" s="233">
        <v>13</v>
      </c>
    </row>
    <row r="247" spans="4:7" x14ac:dyDescent="0.3">
      <c r="D247" s="166" t="s">
        <v>169</v>
      </c>
      <c r="E247" s="166" t="s">
        <v>596</v>
      </c>
      <c r="F247" s="166" t="s">
        <v>596</v>
      </c>
      <c r="G247" s="233"/>
    </row>
  </sheetData>
  <sheetProtection algorithmName="SHA-512" hashValue="YNgGYaTYcSPr3CEw7hRTT5gT8HgAiZNZQpUHbXuPFrXn1egEQPLuunEeKCGEyPqPrNQ2dCSislnqh2hkrleWng==" saltValue="wM8dRKwsMdVJqIS8rllNN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Introduction</vt:lpstr>
      <vt:lpstr>Production Transformation</vt:lpstr>
      <vt:lpstr>Container Venting</vt:lpstr>
      <vt:lpstr>Destruction of Prev. Produced</vt:lpstr>
      <vt:lpstr>f-GHG List for Subpart L</vt:lpstr>
      <vt:lpstr>Lists</vt:lpstr>
      <vt:lpstr>CASRN</vt:lpstr>
      <vt:lpstr>FGHG_List</vt:lpstr>
      <vt:lpstr>FGHG_List_Long</vt:lpstr>
      <vt:lpstr>FGHG_List_Long_GWP</vt:lpstr>
      <vt:lpstr>Gas_Name</vt:lpstr>
      <vt:lpstr>GWP_Other_Abbr</vt:lpstr>
      <vt:lpstr>Other_Category</vt:lpstr>
      <vt:lpstr>Other_Category_Abbr</vt:lpstr>
      <vt:lpstr>Other_GWP</vt:lpstr>
      <vt:lpstr>'Container Venting'!Print_Area</vt:lpstr>
      <vt:lpstr>'Destruction of Prev. Produced'!Print_Area</vt:lpstr>
      <vt:lpstr>'Production Transformation'!Print_Area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EPA</dc:creator>
  <cp:lastModifiedBy>Horvath, Ethan M. [US]</cp:lastModifiedBy>
  <cp:lastPrinted>2011-03-03T14:24:01Z</cp:lastPrinted>
  <dcterms:created xsi:type="dcterms:W3CDTF">2011-01-20T15:49:24Z</dcterms:created>
  <dcterms:modified xsi:type="dcterms:W3CDTF">2025-01-28T14:25:50Z</dcterms:modified>
</cp:coreProperties>
</file>